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drawings/drawing5.xml" ContentType="application/vnd.openxmlformats-officedocument.drawingml.chartshapes+xml"/>
  <Override PartName="/xl/charts/chart12.xml" ContentType="application/vnd.openxmlformats-officedocument.drawingml.chart+xml"/>
  <Override PartName="/xl/charts/chart13.xml" ContentType="application/vnd.openxmlformats-officedocument.drawingml.chart+xml"/>
  <Override PartName="/xl/drawings/drawing6.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7.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drawings/drawing8.xml" ContentType="application/vnd.openxmlformats-officedocument.drawingml.chartshapes+xml"/>
  <Override PartName="/xl/charts/chart18.xml" ContentType="application/vnd.openxmlformats-officedocument.drawingml.chart+xml"/>
  <Override PartName="/xl/charts/chart19.xml" ContentType="application/vnd.openxmlformats-officedocument.drawingml.chart+xml"/>
  <Override PartName="/xl/drawings/drawing9.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drawings/drawing10.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drawings/drawing11.xml" ContentType="application/vnd.openxmlformats-officedocument.drawingml.chartshapes+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charts/chart28.xml" ContentType="application/vnd.openxmlformats-officedocument.drawingml.chart+xml"/>
  <Override PartName="/xl/drawings/drawing13.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drawings/drawing14.xml" ContentType="application/vnd.openxmlformats-officedocument.drawingml.chartshapes+xml"/>
  <Override PartName="/xl/charts/chart31.xml" ContentType="application/vnd.openxmlformats-officedocument.drawingml.chart+xml"/>
  <Override PartName="/xl/charts/style1.xml" ContentType="application/vnd.ms-office.chartstyle+xml"/>
  <Override PartName="/xl/charts/colors1.xml" ContentType="application/vnd.ms-office.chartcolorstyle+xml"/>
  <Override PartName="/xl/charts/chart32.xml" ContentType="application/vnd.openxmlformats-officedocument.drawingml.chart+xml"/>
  <Override PartName="/xl/charts/style2.xml" ContentType="application/vnd.ms-office.chartstyle+xml"/>
  <Override PartName="/xl/charts/colors2.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style3.xml" ContentType="application/vnd.ms-office.chartstyle+xml"/>
  <Override PartName="/xl/charts/colors3.xml" ContentType="application/vnd.ms-office.chartcolorstyle+xml"/>
  <Override PartName="/xl/charts/chart36.xml" ContentType="application/vnd.openxmlformats-officedocument.drawingml.chart+xml"/>
  <Override PartName="/xl/charts/style4.xml" ContentType="application/vnd.ms-office.chartstyle+xml"/>
  <Override PartName="/xl/charts/colors4.xml" ContentType="application/vnd.ms-office.chartcolorstyle+xml"/>
  <Override PartName="/xl/charts/chart37.xml" ContentType="application/vnd.openxmlformats-officedocument.drawingml.chart+xml"/>
  <Override PartName="/xl/charts/chart38.xml" ContentType="application/vnd.openxmlformats-officedocument.drawingml.chart+xml"/>
  <Override PartName="/xl/drawings/drawing15.xml" ContentType="application/vnd.openxmlformats-officedocument.drawingml.chartshapes+xml"/>
  <Override PartName="/xl/charts/chart39.xml" ContentType="application/vnd.openxmlformats-officedocument.drawingml.chart+xml"/>
  <Override PartName="/xl/charts/style5.xml" ContentType="application/vnd.ms-office.chartstyle+xml"/>
  <Override PartName="/xl/charts/colors5.xml" ContentType="application/vnd.ms-office.chartcolorstyle+xml"/>
  <Override PartName="/xl/charts/chart40.xml" ContentType="application/vnd.openxmlformats-officedocument.drawingml.chart+xml"/>
  <Override PartName="/xl/charts/chart41.xml" ContentType="application/vnd.openxmlformats-officedocument.drawingml.chart+xml"/>
  <Override PartName="/xl/drawings/drawing16.xml" ContentType="application/vnd.openxmlformats-officedocument.drawingml.chartshapes+xml"/>
  <Override PartName="/xl/charts/chart42.xml" ContentType="application/vnd.openxmlformats-officedocument.drawingml.chart+xml"/>
  <Override PartName="/xl/charts/chart43.xml" ContentType="application/vnd.openxmlformats-officedocument.drawingml.chart+xml"/>
  <Override PartName="/xl/drawings/drawing17.xml" ContentType="application/vnd.openxmlformats-officedocument.drawingml.chartshapes+xml"/>
  <Override PartName="/xl/charts/chart44.xml" ContentType="application/vnd.openxmlformats-officedocument.drawingml.chart+xml"/>
  <Override PartName="/xl/charts/chart45.xml" ContentType="application/vnd.openxmlformats-officedocument.drawingml.chart+xml"/>
  <Override PartName="/xl/drawings/drawing18.xml" ContentType="application/vnd.openxmlformats-officedocument.drawingml.chartshapes+xml"/>
  <Override PartName="/xl/charts/chart46.xml" ContentType="application/vnd.openxmlformats-officedocument.drawingml.chart+xml"/>
  <Override PartName="/xl/charts/chart47.xml" ContentType="application/vnd.openxmlformats-officedocument.drawingml.chart+xml"/>
  <Override PartName="/xl/drawings/drawing19.xml" ContentType="application/vnd.openxmlformats-officedocument.drawingml.chartshapes+xml"/>
  <Override PartName="/xl/charts/chart48.xml" ContentType="application/vnd.openxmlformats-officedocument.drawingml.chart+xml"/>
  <Override PartName="/xl/drawings/drawing20.xml" ContentType="application/vnd.openxmlformats-officedocument.drawingml.chartshapes+xml"/>
  <Override PartName="/xl/charts/chart49.xml" ContentType="application/vnd.openxmlformats-officedocument.drawingml.chart+xml"/>
  <Override PartName="/xl/drawings/drawing21.xml" ContentType="application/vnd.openxmlformats-officedocument.drawingml.chartshapes+xml"/>
  <Override PartName="/xl/charts/chart50.xml" ContentType="application/vnd.openxmlformats-officedocument.drawingml.chart+xml"/>
  <Override PartName="/xl/drawings/drawing22.xml" ContentType="application/vnd.openxmlformats-officedocument.drawingml.chartshapes+xml"/>
  <Override PartName="/xl/charts/chart51.xml" ContentType="application/vnd.openxmlformats-officedocument.drawingml.chart+xml"/>
  <Override PartName="/xl/drawings/drawing23.xml" ContentType="application/vnd.openxmlformats-officedocument.drawingml.chartshapes+xml"/>
  <Override PartName="/xl/charts/chart52.xml" ContentType="application/vnd.openxmlformats-officedocument.drawingml.chart+xml"/>
  <Override PartName="/xl/drawings/drawing24.xml" ContentType="application/vnd.openxmlformats-officedocument.drawingml.chartshapes+xml"/>
  <Override PartName="/xl/charts/chart53.xml" ContentType="application/vnd.openxmlformats-officedocument.drawingml.chart+xml"/>
  <Override PartName="/xl/charts/chart54.xml" ContentType="application/vnd.openxmlformats-officedocument.drawingml.chart+xml"/>
  <Override PartName="/xl/drawings/drawing25.xml" ContentType="application/vnd.openxmlformats-officedocument.drawingml.chartshapes+xml"/>
  <Override PartName="/xl/charts/chart55.xml" ContentType="application/vnd.openxmlformats-officedocument.drawingml.chart+xml"/>
  <Override PartName="/xl/drawings/drawing26.xml" ContentType="application/vnd.openxmlformats-officedocument.drawingml.chartshapes+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27.xml" ContentType="application/vnd.openxmlformats-officedocument.drawingml.chartshapes+xml"/>
  <Override PartName="/xl/charts/chart59.xml" ContentType="application/vnd.openxmlformats-officedocument.drawingml.chart+xml"/>
  <Override PartName="/xl/charts/style6.xml" ContentType="application/vnd.ms-office.chartstyle+xml"/>
  <Override PartName="/xl/charts/colors6.xml" ContentType="application/vnd.ms-office.chartcolorstyle+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trlProps/ctrlProp1.xml" ContentType="application/vnd.ms-excel.controlproperties+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30.xml" ContentType="application/vnd.openxmlformats-officedocument.drawingml.chartshapes+xml"/>
  <Override PartName="/xl/charts/chart71.xml" ContentType="application/vnd.openxmlformats-officedocument.drawingml.chart+xml"/>
  <Override PartName="/xl/drawings/drawing31.xml" ContentType="application/vnd.openxmlformats-officedocument.drawingml.chartshapes+xml"/>
  <Override PartName="/xl/charts/chart72.xml" ContentType="application/vnd.openxmlformats-officedocument.drawingml.chart+xml"/>
  <Override PartName="/xl/drawings/drawing32.xml" ContentType="application/vnd.openxmlformats-officedocument.drawingml.chartshapes+xml"/>
  <Override PartName="/xl/charts/chart73.xml" ContentType="application/vnd.openxmlformats-officedocument.drawingml.chart+xml"/>
  <Override PartName="/xl/charts/chart74.xml" ContentType="application/vnd.openxmlformats-officedocument.drawingml.chart+xml"/>
  <Override PartName="/xl/drawings/drawing33.xml" ContentType="application/vnd.openxmlformats-officedocument.drawingml.chartshapes+xml"/>
  <Override PartName="/xl/charts/chart75.xml" ContentType="application/vnd.openxmlformats-officedocument.drawingml.chart+xml"/>
  <Override PartName="/xl/charts/chart76.xml" ContentType="application/vnd.openxmlformats-officedocument.drawingml.chart+xml"/>
  <Override PartName="/xl/drawings/drawing34.xml" ContentType="application/vnd.openxmlformats-officedocument.drawingml.chartshapes+xml"/>
  <Override PartName="/xl/charts/chart77.xml" ContentType="application/vnd.openxmlformats-officedocument.drawingml.chart+xml"/>
  <Override PartName="/xl/charts/chart78.xml" ContentType="application/vnd.openxmlformats-officedocument.drawingml.chart+xml"/>
  <Override PartName="/xl/drawings/drawing35.xml" ContentType="application/vnd.openxmlformats-officedocument.drawingml.chartshapes+xml"/>
  <Override PartName="/xl/charts/chart79.xml" ContentType="application/vnd.openxmlformats-officedocument.drawingml.chart+xml"/>
  <Override PartName="/xl/charts/chart80.xml" ContentType="application/vnd.openxmlformats-officedocument.drawingml.chart+xml"/>
  <Override PartName="/xl/drawings/drawing36.xml" ContentType="application/vnd.openxmlformats-officedocument.drawingml.chartshapes+xml"/>
  <Override PartName="/xl/charts/chart81.xml" ContentType="application/vnd.openxmlformats-officedocument.drawingml.chart+xml"/>
  <Override PartName="/xl/charts/chart82.xml" ContentType="application/vnd.openxmlformats-officedocument.drawingml.chart+xml"/>
  <Override PartName="/xl/drawings/drawing37.xml" ContentType="application/vnd.openxmlformats-officedocument.drawingml.chartshapes+xml"/>
  <Override PartName="/xl/charts/chart83.xml" ContentType="application/vnd.openxmlformats-officedocument.drawingml.chart+xml"/>
  <Override PartName="/xl/charts/chart84.xml" ContentType="application/vnd.openxmlformats-officedocument.drawingml.chart+xml"/>
  <Override PartName="/xl/drawings/drawing38.xml" ContentType="application/vnd.openxmlformats-officedocument.drawingml.chartshapes+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drawings/drawing39.xml" ContentType="application/vnd.openxmlformats-officedocument.drawingml.chartshapes+xml"/>
  <Override PartName="/xl/charts/chart88.xml" ContentType="application/vnd.openxmlformats-officedocument.drawingml.chart+xml"/>
  <Override PartName="/xl/charts/chart89.xml" ContentType="application/vnd.openxmlformats-officedocument.drawingml.chart+xml"/>
  <Override PartName="/xl/drawings/drawing40.xml" ContentType="application/vnd.openxmlformats-officedocument.drawingml.chartshapes+xml"/>
  <Override PartName="/xl/charts/chart90.xml" ContentType="application/vnd.openxmlformats-officedocument.drawingml.chart+xml"/>
  <Override PartName="/xl/charts/chart91.xml" ContentType="application/vnd.openxmlformats-officedocument.drawingml.chart+xml"/>
  <Override PartName="/xl/drawings/drawing41.xml" ContentType="application/vnd.openxmlformats-officedocument.drawingml.chartshapes+xml"/>
  <Override PartName="/xl/charts/chart92.xml" ContentType="application/vnd.openxmlformats-officedocument.drawingml.chart+xml"/>
  <Override PartName="/xl/charts/style7.xml" ContentType="application/vnd.ms-office.chartstyle+xml"/>
  <Override PartName="/xl/charts/colors7.xml" ContentType="application/vnd.ms-office.chartcolorstyle+xml"/>
  <Override PartName="/xl/charts/chart93.xml" ContentType="application/vnd.openxmlformats-officedocument.drawingml.chart+xml"/>
  <Override PartName="/xl/charts/style8.xml" ContentType="application/vnd.ms-office.chartstyle+xml"/>
  <Override PartName="/xl/charts/colors8.xml" ContentType="application/vnd.ms-office.chartcolorstyle+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style9.xml" ContentType="application/vnd.ms-office.chartstyle+xml"/>
  <Override PartName="/xl/charts/colors9.xml" ContentType="application/vnd.ms-office.chartcolorstyle+xml"/>
  <Override PartName="/xl/charts/chart97.xml" ContentType="application/vnd.openxmlformats-officedocument.drawingml.chart+xml"/>
  <Override PartName="/xl/charts/style10.xml" ContentType="application/vnd.ms-office.chartstyle+xml"/>
  <Override PartName="/xl/charts/colors10.xml" ContentType="application/vnd.ms-office.chartcolorstyle+xml"/>
  <Override PartName="/xl/charts/chart98.xml" ContentType="application/vnd.openxmlformats-officedocument.drawingml.chart+xml"/>
  <Override PartName="/xl/charts/chart99.xml" ContentType="application/vnd.openxmlformats-officedocument.drawingml.chart+xml"/>
  <Override PartName="/xl/drawings/drawing42.xml" ContentType="application/vnd.openxmlformats-officedocument.drawingml.chartshapes+xml"/>
  <Override PartName="/xl/charts/chart100.xml" ContentType="application/vnd.openxmlformats-officedocument.drawingml.chart+xml"/>
  <Override PartName="/xl/charts/style11.xml" ContentType="application/vnd.ms-office.chartstyle+xml"/>
  <Override PartName="/xl/charts/colors11.xml" ContentType="application/vnd.ms-office.chartcolorstyle+xml"/>
  <Override PartName="/xl/charts/chart101.xml" ContentType="application/vnd.openxmlformats-officedocument.drawingml.chart+xml"/>
  <Override PartName="/xl/charts/chart102.xml" ContentType="application/vnd.openxmlformats-officedocument.drawingml.chart+xml"/>
  <Override PartName="/xl/drawings/drawing43.xml" ContentType="application/vnd.openxmlformats-officedocument.drawingml.chartshapes+xml"/>
  <Override PartName="/xl/charts/chart103.xml" ContentType="application/vnd.openxmlformats-officedocument.drawingml.chart+xml"/>
  <Override PartName="/xl/charts/chart104.xml" ContentType="application/vnd.openxmlformats-officedocument.drawingml.chart+xml"/>
  <Override PartName="/xl/drawings/drawing44.xml" ContentType="application/vnd.openxmlformats-officedocument.drawingml.chartshapes+xml"/>
  <Override PartName="/xl/charts/chart105.xml" ContentType="application/vnd.openxmlformats-officedocument.drawingml.chart+xml"/>
  <Override PartName="/xl/charts/chart106.xml" ContentType="application/vnd.openxmlformats-officedocument.drawingml.chart+xml"/>
  <Override PartName="/xl/drawings/drawing45.xml" ContentType="application/vnd.openxmlformats-officedocument.drawingml.chartshapes+xml"/>
  <Override PartName="/xl/charts/chart107.xml" ContentType="application/vnd.openxmlformats-officedocument.drawingml.chart+xml"/>
  <Override PartName="/xl/charts/style12.xml" ContentType="application/vnd.ms-office.chartstyle+xml"/>
  <Override PartName="/xl/charts/colors12.xml" ContentType="application/vnd.ms-office.chartcolorstyle+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drawings/drawing46.xml" ContentType="application/vnd.openxmlformats-officedocument.drawingml.chartshapes+xml"/>
  <Override PartName="/xl/charts/chart115.xml" ContentType="application/vnd.openxmlformats-officedocument.drawingml.chart+xml"/>
  <Override PartName="/xl/drawings/drawing47.xml" ContentType="application/vnd.openxmlformats-officedocument.drawingml.chartshapes+xml"/>
  <Override PartName="/xl/charts/chart116.xml" ContentType="application/vnd.openxmlformats-officedocument.drawingml.chart+xml"/>
  <Override PartName="/xl/drawings/drawing48.xml" ContentType="application/vnd.openxmlformats-officedocument.drawingml.chartshapes+xml"/>
  <Override PartName="/xl/charts/chart117.xml" ContentType="application/vnd.openxmlformats-officedocument.drawingml.chart+xml"/>
  <Override PartName="/xl/charts/chart118.xml" ContentType="application/vnd.openxmlformats-officedocument.drawingml.chart+xml"/>
  <Override PartName="/xl/drawings/drawing49.xml" ContentType="application/vnd.openxmlformats-officedocument.drawingml.chartshapes+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drawings/drawing50.xml" ContentType="application/vnd.openxmlformats-officedocument.drawingml.chartshapes+xml"/>
  <Override PartName="/xl/charts/chart124.xml" ContentType="application/vnd.openxmlformats-officedocument.drawingml.chart+xml"/>
  <Override PartName="/xl/charts/chart125.xml" ContentType="application/vnd.openxmlformats-officedocument.drawingml.chart+xml"/>
  <Override PartName="/xl/drawings/drawing51.xml" ContentType="application/vnd.openxmlformats-officedocument.drawingml.chartshapes+xml"/>
  <Override PartName="/xl/charts/chart126.xml" ContentType="application/vnd.openxmlformats-officedocument.drawingml.chart+xml"/>
  <Override PartName="/xl/charts/chart127.xml" ContentType="application/vnd.openxmlformats-officedocument.drawingml.chart+xml"/>
  <Override PartName="/xl/drawings/drawing52.xml" ContentType="application/vnd.openxmlformats-officedocument.drawingml.chartshapes+xml"/>
  <Override PartName="/xl/charts/chart128.xml" ContentType="application/vnd.openxmlformats-officedocument.drawingml.chart+xml"/>
  <Override PartName="/xl/charts/chart129.xml" ContentType="application/vnd.openxmlformats-officedocument.drawingml.chart+xml"/>
  <Override PartName="/xl/drawings/drawing53.xml" ContentType="application/vnd.openxmlformats-officedocument.drawingml.chartshapes+xml"/>
  <Override PartName="/xl/charts/chart130.xml" ContentType="application/vnd.openxmlformats-officedocument.drawingml.chart+xml"/>
  <Override PartName="/xl/drawings/drawing54.xml" ContentType="application/vnd.openxmlformats-officedocument.drawingml.chartshapes+xml"/>
  <Override PartName="/xl/charts/chart131.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132.xml" ContentType="application/vnd.openxmlformats-officedocument.drawingml.chart+xml"/>
  <Override PartName="/xl/charts/style13.xml" ContentType="application/vnd.ms-office.chartstyle+xml"/>
  <Override PartName="/xl/charts/colors13.xml" ContentType="application/vnd.ms-office.chartcolorstyle+xml"/>
  <Override PartName="/xl/charts/chart133.xml" ContentType="application/vnd.openxmlformats-officedocument.drawingml.chart+xml"/>
  <Override PartName="/xl/charts/style14.xml" ContentType="application/vnd.ms-office.chartstyle+xml"/>
  <Override PartName="/xl/charts/colors14.xml" ContentType="application/vnd.ms-office.chartcolorstyle+xml"/>
  <Override PartName="/xl/charts/chart134.xml" ContentType="application/vnd.openxmlformats-officedocument.drawingml.chart+xml"/>
  <Override PartName="/xl/charts/style15.xml" ContentType="application/vnd.ms-office.chartstyle+xml"/>
  <Override PartName="/xl/charts/colors15.xml" ContentType="application/vnd.ms-office.chartcolorstyle+xml"/>
  <Override PartName="/xl/charts/chart135.xml" ContentType="application/vnd.openxmlformats-officedocument.drawingml.chart+xml"/>
  <Override PartName="/xl/charts/style16.xml" ContentType="application/vnd.ms-office.chartstyle+xml"/>
  <Override PartName="/xl/charts/colors16.xml" ContentType="application/vnd.ms-office.chartcolorstyle+xml"/>
  <Override PartName="/xl/charts/chart136.xml" ContentType="application/vnd.openxmlformats-officedocument.drawingml.chart+xml"/>
  <Override PartName="/xl/charts/style17.xml" ContentType="application/vnd.ms-office.chartstyle+xml"/>
  <Override PartName="/xl/charts/colors17.xml" ContentType="application/vnd.ms-office.chartcolorstyle+xml"/>
  <Override PartName="/xl/charts/chart137.xml" ContentType="application/vnd.openxmlformats-officedocument.drawingml.chart+xml"/>
  <Override PartName="/xl/charts/style18.xml" ContentType="application/vnd.ms-office.chartstyle+xml"/>
  <Override PartName="/xl/charts/colors18.xml" ContentType="application/vnd.ms-office.chartcolorstyle+xml"/>
  <Override PartName="/xl/charts/chart138.xml" ContentType="application/vnd.openxmlformats-officedocument.drawingml.chart+xml"/>
  <Override PartName="/xl/charts/style19.xml" ContentType="application/vnd.ms-office.chartstyle+xml"/>
  <Override PartName="/xl/charts/colors19.xml" ContentType="application/vnd.ms-office.chartcolorstyle+xml"/>
  <Override PartName="/xl/charts/chart139.xml" ContentType="application/vnd.openxmlformats-officedocument.drawingml.chart+xml"/>
  <Override PartName="/xl/charts/style20.xml" ContentType="application/vnd.ms-office.chartstyle+xml"/>
  <Override PartName="/xl/charts/colors20.xml" ContentType="application/vnd.ms-office.chartcolorstyle+xml"/>
  <Override PartName="/xl/charts/chart140.xml" ContentType="application/vnd.openxmlformats-officedocument.drawingml.chart+xml"/>
  <Override PartName="/xl/charts/style21.xml" ContentType="application/vnd.ms-office.chartstyle+xml"/>
  <Override PartName="/xl/charts/colors21.xml" ContentType="application/vnd.ms-office.chartcolorstyle+xml"/>
  <Override PartName="/xl/charts/chart141.xml" ContentType="application/vnd.openxmlformats-officedocument.drawingml.chart+xml"/>
  <Override PartName="/xl/charts/style22.xml" ContentType="application/vnd.ms-office.chartstyle+xml"/>
  <Override PartName="/xl/charts/colors22.xml" ContentType="application/vnd.ms-office.chartcolorstyle+xml"/>
  <Override PartName="/xl/charts/chart142.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7.xml" ContentType="application/vnd.openxmlformats-officedocument.drawing+xml"/>
  <Override PartName="/xl/charts/chart143.xml" ContentType="application/vnd.openxmlformats-officedocument.drawingml.chart+xml"/>
  <Override PartName="/xl/charts/style24.xml" ContentType="application/vnd.ms-office.chartstyle+xml"/>
  <Override PartName="/xl/charts/colors24.xml" ContentType="application/vnd.ms-office.chartcolorstyle+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PivotChartFilter="1" defaultThemeVersion="124226"/>
  <mc:AlternateContent xmlns:mc="http://schemas.openxmlformats.org/markup-compatibility/2006">
    <mc:Choice Requires="x15">
      <x15ac:absPath xmlns:x15ac="http://schemas.microsoft.com/office/spreadsheetml/2010/11/ac" url="https://ucomplutense.sharepoint.com/sites/Evaluacindeprocesosycentros/Documentos compartidos/General/ENCUESTAS A LOS USUARIOS/Encuestas 2025/Informes finales/Para Docta/"/>
    </mc:Choice>
  </mc:AlternateContent>
  <xr:revisionPtr revIDLastSave="242" documentId="13_ncr:1_{7477A64F-970D-44C8-A3DB-279D69CEEDA3}" xr6:coauthVersionLast="47" xr6:coauthVersionMax="47" xr10:uidLastSave="{0C51C2D0-492F-4167-A09E-1599026CD006}"/>
  <bookViews>
    <workbookView xWindow="-4986" yWindow="-14780" windowWidth="34995" windowHeight="14889" firstSheet="1" activeTab="1" xr2:uid="{A6E66F60-3457-486B-AC2C-B23FEBA5E03B}"/>
  </bookViews>
  <sheets>
    <sheet name="BUC" sheetId="2" state="hidden" r:id="rId1"/>
    <sheet name="Por biblioteca" sheetId="25" r:id="rId2"/>
    <sheet name="Estudiantes 2004 2025" sheetId="31" state="hidden" r:id="rId3"/>
    <sheet name="Todas las bibliotecas" sheetId="32" state="hidden" r:id="rId4"/>
    <sheet name="TABLA" sheetId="1" state="hidden" r:id="rId5"/>
    <sheet name="Bibliotecas no ucm" sheetId="14" state="hidden" r:id="rId6"/>
    <sheet name="Indicadores" sheetId="42" state="hidden" r:id="rId7"/>
    <sheet name="para indicadores (2)" sheetId="24" state="hidden" r:id="rId8"/>
    <sheet name="BLIOTECAS" sheetId="7" state="hidden" r:id="rId9"/>
    <sheet name="observaciones" sheetId="12" state="hidden" r:id="rId10"/>
    <sheet name="Areas" sheetId="16" state="hidden" r:id="rId11"/>
  </sheets>
  <definedNames>
    <definedName name="_xlnm._FilterDatabase" localSheetId="2" hidden="1">'Estudiantes 2004 2025'!$A$2:$AI$34</definedName>
    <definedName name="_xlnm._FilterDatabase" localSheetId="9" hidden="1">observaciones!$A$1:$AL$2467</definedName>
    <definedName name="_xlnm._FilterDatabase" localSheetId="7" hidden="1">'para indicadores (2)'!$A$2:$V$31</definedName>
    <definedName name="_xlnm._FilterDatabase" localSheetId="4" hidden="1">TABLA!$A$3:$BT$2135</definedName>
    <definedName name="_xlnm._FilterDatabase" localSheetId="3" hidden="1">'Todas las bibliotecas'!$A$2:$N$32</definedName>
    <definedName name="_xlnm.Print_Area" localSheetId="0">BUC!$A$1:$P$312</definedName>
    <definedName name="_xlnm.Print_Area" localSheetId="2">'Estudiantes 2004 2025'!$A$1:$Z$336</definedName>
    <definedName name="_xlnm.Print_Area" localSheetId="1">'Por biblioteca'!$A$1:$P$263</definedName>
    <definedName name="_xlnm.Print_Area" localSheetId="3">'Todas las bibliotecas'!$A$1:$AE$67</definedName>
    <definedName name="OLE_LINK1" localSheetId="0">BUC!$G$122</definedName>
    <definedName name="OLE_LINK1" localSheetId="1">'Por biblioteca'!$G$85</definedName>
    <definedName name="Print_Area" localSheetId="0">BUC!$A$1:$P$314</definedName>
    <definedName name="Print_Area" localSheetId="1">'Por biblioteca'!$A$1:$P$262</definedName>
    <definedName name="_xlnm.Print_Titles" localSheetId="2">'Estudiantes 2004 2025'!$1:$1</definedName>
    <definedName name="_xlnm.Print_Titles" localSheetId="3">'Todas las bibliotecas'!$1:$1</definedName>
  </definedNames>
  <calcPr calcId="191029"/>
  <pivotCaches>
    <pivotCache cacheId="0"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Q5" i="1" l="1"/>
  <c r="BQ6" i="1"/>
  <c r="BQ7" i="1"/>
  <c r="BQ8" i="1"/>
  <c r="BQ9" i="1"/>
  <c r="BQ10" i="1"/>
  <c r="BQ11" i="1"/>
  <c r="BQ12" i="1"/>
  <c r="BQ13" i="1"/>
  <c r="BQ14" i="1"/>
  <c r="BQ15" i="1"/>
  <c r="BQ16" i="1"/>
  <c r="BQ17" i="1"/>
  <c r="BQ18" i="1"/>
  <c r="BQ19" i="1"/>
  <c r="BQ20" i="1"/>
  <c r="BQ21" i="1"/>
  <c r="BQ22" i="1"/>
  <c r="BQ23" i="1"/>
  <c r="BQ24" i="1"/>
  <c r="BQ25" i="1"/>
  <c r="BQ26" i="1"/>
  <c r="BQ27" i="1"/>
  <c r="BQ28" i="1"/>
  <c r="BQ29" i="1"/>
  <c r="BQ30" i="1"/>
  <c r="BQ31" i="1"/>
  <c r="BQ32" i="1"/>
  <c r="BQ33" i="1"/>
  <c r="BQ34" i="1"/>
  <c r="BQ35" i="1"/>
  <c r="BQ36" i="1"/>
  <c r="BQ37" i="1"/>
  <c r="BQ38" i="1"/>
  <c r="BQ39" i="1"/>
  <c r="BQ40" i="1"/>
  <c r="BQ41" i="1"/>
  <c r="BQ42" i="1"/>
  <c r="BQ43" i="1"/>
  <c r="BQ44" i="1"/>
  <c r="BQ45" i="1"/>
  <c r="BQ46" i="1"/>
  <c r="BQ47" i="1"/>
  <c r="BQ48" i="1"/>
  <c r="BQ49" i="1"/>
  <c r="BQ50" i="1"/>
  <c r="BQ51" i="1"/>
  <c r="BQ52" i="1"/>
  <c r="BQ53" i="1"/>
  <c r="BQ54" i="1"/>
  <c r="BQ55" i="1"/>
  <c r="BQ56" i="1"/>
  <c r="BQ57" i="1"/>
  <c r="BQ58" i="1"/>
  <c r="BQ59" i="1"/>
  <c r="BQ60" i="1"/>
  <c r="BQ61" i="1"/>
  <c r="BQ62" i="1"/>
  <c r="BQ63" i="1"/>
  <c r="BQ64" i="1"/>
  <c r="BQ65" i="1"/>
  <c r="BQ66" i="1"/>
  <c r="BQ67" i="1"/>
  <c r="BQ68" i="1"/>
  <c r="BQ69" i="1"/>
  <c r="BQ70" i="1"/>
  <c r="BQ71" i="1"/>
  <c r="BQ72" i="1"/>
  <c r="BQ73" i="1"/>
  <c r="BQ74" i="1"/>
  <c r="BQ75" i="1"/>
  <c r="BQ76" i="1"/>
  <c r="BQ77" i="1"/>
  <c r="BQ78" i="1"/>
  <c r="BQ79" i="1"/>
  <c r="BQ80" i="1"/>
  <c r="BQ81" i="1"/>
  <c r="BQ82" i="1"/>
  <c r="BQ83" i="1"/>
  <c r="BQ84" i="1"/>
  <c r="BQ85" i="1"/>
  <c r="BQ86" i="1"/>
  <c r="BQ87" i="1"/>
  <c r="BQ88" i="1"/>
  <c r="BQ89" i="1"/>
  <c r="BQ90" i="1"/>
  <c r="BQ91" i="1"/>
  <c r="BQ92" i="1"/>
  <c r="BQ93" i="1"/>
  <c r="BQ94" i="1"/>
  <c r="BQ95" i="1"/>
  <c r="BQ96" i="1"/>
  <c r="BQ97" i="1"/>
  <c r="BQ98" i="1"/>
  <c r="BQ99" i="1"/>
  <c r="BQ100" i="1"/>
  <c r="BQ101" i="1"/>
  <c r="BQ102" i="1"/>
  <c r="BQ103" i="1"/>
  <c r="BQ104" i="1"/>
  <c r="BQ105" i="1"/>
  <c r="BQ106" i="1"/>
  <c r="BQ107" i="1"/>
  <c r="BQ108" i="1"/>
  <c r="BQ109" i="1"/>
  <c r="BQ110" i="1"/>
  <c r="BQ111" i="1"/>
  <c r="BQ112" i="1"/>
  <c r="BQ113" i="1"/>
  <c r="BQ114" i="1"/>
  <c r="BQ115" i="1"/>
  <c r="BQ116" i="1"/>
  <c r="BQ117" i="1"/>
  <c r="BQ118" i="1"/>
  <c r="BQ119" i="1"/>
  <c r="BQ120" i="1"/>
  <c r="BQ121" i="1"/>
  <c r="BQ122" i="1"/>
  <c r="BQ123" i="1"/>
  <c r="BQ124" i="1"/>
  <c r="BQ125" i="1"/>
  <c r="BQ126" i="1"/>
  <c r="BQ127" i="1"/>
  <c r="BQ128" i="1"/>
  <c r="BQ129" i="1"/>
  <c r="BQ130" i="1"/>
  <c r="BQ131" i="1"/>
  <c r="BQ132" i="1"/>
  <c r="BQ133" i="1"/>
  <c r="BQ134" i="1"/>
  <c r="BQ135" i="1"/>
  <c r="BQ136" i="1"/>
  <c r="BQ137" i="1"/>
  <c r="BQ138" i="1"/>
  <c r="BQ139" i="1"/>
  <c r="BQ140" i="1"/>
  <c r="BQ141" i="1"/>
  <c r="BQ142" i="1"/>
  <c r="BQ143" i="1"/>
  <c r="BQ144" i="1"/>
  <c r="BQ145" i="1"/>
  <c r="BQ146" i="1"/>
  <c r="BQ147" i="1"/>
  <c r="BQ148" i="1"/>
  <c r="BQ149" i="1"/>
  <c r="BQ150" i="1"/>
  <c r="BQ151" i="1"/>
  <c r="BQ152" i="1"/>
  <c r="BQ153" i="1"/>
  <c r="BQ154" i="1"/>
  <c r="BQ155" i="1"/>
  <c r="BQ156" i="1"/>
  <c r="BQ157" i="1"/>
  <c r="BQ158" i="1"/>
  <c r="BQ159" i="1"/>
  <c r="BQ160" i="1"/>
  <c r="BQ161" i="1"/>
  <c r="BQ162" i="1"/>
  <c r="BQ163" i="1"/>
  <c r="BQ164" i="1"/>
  <c r="BQ165" i="1"/>
  <c r="BQ166" i="1"/>
  <c r="BQ167" i="1"/>
  <c r="BQ168" i="1"/>
  <c r="BQ169" i="1"/>
  <c r="BQ170" i="1"/>
  <c r="BQ171" i="1"/>
  <c r="BQ172" i="1"/>
  <c r="BQ173" i="1"/>
  <c r="BQ174" i="1"/>
  <c r="BQ175" i="1"/>
  <c r="BQ176" i="1"/>
  <c r="BQ177" i="1"/>
  <c r="BQ178" i="1"/>
  <c r="BQ179" i="1"/>
  <c r="BQ180" i="1"/>
  <c r="BQ181" i="1"/>
  <c r="BQ182" i="1"/>
  <c r="BQ183" i="1"/>
  <c r="BQ184" i="1"/>
  <c r="BQ185" i="1"/>
  <c r="BQ186" i="1"/>
  <c r="BQ187" i="1"/>
  <c r="BQ188" i="1"/>
  <c r="BQ189" i="1"/>
  <c r="BQ190" i="1"/>
  <c r="BQ191" i="1"/>
  <c r="BQ192" i="1"/>
  <c r="BQ193" i="1"/>
  <c r="BQ194" i="1"/>
  <c r="BQ195" i="1"/>
  <c r="BQ196" i="1"/>
  <c r="BQ197" i="1"/>
  <c r="BQ198" i="1"/>
  <c r="BQ199" i="1"/>
  <c r="BQ200" i="1"/>
  <c r="BQ201" i="1"/>
  <c r="BQ202" i="1"/>
  <c r="BQ203" i="1"/>
  <c r="BQ204" i="1"/>
  <c r="BQ205" i="1"/>
  <c r="BQ206" i="1"/>
  <c r="BQ207" i="1"/>
  <c r="BQ208" i="1"/>
  <c r="BQ209" i="1"/>
  <c r="BQ210" i="1"/>
  <c r="BQ211" i="1"/>
  <c r="BQ212" i="1"/>
  <c r="BQ213" i="1"/>
  <c r="BQ214" i="1"/>
  <c r="BQ215" i="1"/>
  <c r="BQ216" i="1"/>
  <c r="BQ217" i="1"/>
  <c r="BQ218" i="1"/>
  <c r="BQ219" i="1"/>
  <c r="BQ220" i="1"/>
  <c r="BQ221" i="1"/>
  <c r="BQ222" i="1"/>
  <c r="BQ223" i="1"/>
  <c r="BQ224" i="1"/>
  <c r="BQ225" i="1"/>
  <c r="BQ226" i="1"/>
  <c r="BQ227" i="1"/>
  <c r="BQ228" i="1"/>
  <c r="BQ229" i="1"/>
  <c r="BQ230" i="1"/>
  <c r="BQ231" i="1"/>
  <c r="BQ232" i="1"/>
  <c r="BQ233" i="1"/>
  <c r="BQ234" i="1"/>
  <c r="BQ235" i="1"/>
  <c r="BQ236" i="1"/>
  <c r="BQ237" i="1"/>
  <c r="BQ238" i="1"/>
  <c r="BQ239" i="1"/>
  <c r="BQ240" i="1"/>
  <c r="BQ241" i="1"/>
  <c r="BQ242" i="1"/>
  <c r="BQ243" i="1"/>
  <c r="BQ244" i="1"/>
  <c r="BQ245" i="1"/>
  <c r="BQ246" i="1"/>
  <c r="BQ247" i="1"/>
  <c r="BQ248" i="1"/>
  <c r="BQ249" i="1"/>
  <c r="BQ250" i="1"/>
  <c r="BQ251" i="1"/>
  <c r="BQ252" i="1"/>
  <c r="BQ253" i="1"/>
  <c r="BQ254" i="1"/>
  <c r="BQ255" i="1"/>
  <c r="BQ256" i="1"/>
  <c r="BQ257" i="1"/>
  <c r="BQ258" i="1"/>
  <c r="BQ259" i="1"/>
  <c r="BQ260" i="1"/>
  <c r="BQ261" i="1"/>
  <c r="BQ262" i="1"/>
  <c r="BQ263" i="1"/>
  <c r="BQ264" i="1"/>
  <c r="BQ265" i="1"/>
  <c r="BQ266" i="1"/>
  <c r="BQ267" i="1"/>
  <c r="BQ268" i="1"/>
  <c r="BQ269" i="1"/>
  <c r="BQ270" i="1"/>
  <c r="BQ271" i="1"/>
  <c r="BQ272" i="1"/>
  <c r="BQ273" i="1"/>
  <c r="BQ274" i="1"/>
  <c r="BQ275" i="1"/>
  <c r="BQ276" i="1"/>
  <c r="BQ277" i="1"/>
  <c r="BQ278" i="1"/>
  <c r="BQ279" i="1"/>
  <c r="BQ280" i="1"/>
  <c r="BQ281" i="1"/>
  <c r="BQ282" i="1"/>
  <c r="BQ283" i="1"/>
  <c r="BQ284" i="1"/>
  <c r="BQ285" i="1"/>
  <c r="BQ286" i="1"/>
  <c r="BQ287" i="1"/>
  <c r="BQ288" i="1"/>
  <c r="BQ289" i="1"/>
  <c r="BQ290" i="1"/>
  <c r="BQ291" i="1"/>
  <c r="BQ292" i="1"/>
  <c r="BQ293" i="1"/>
  <c r="BQ294" i="1"/>
  <c r="BQ295" i="1"/>
  <c r="BQ296" i="1"/>
  <c r="BQ297" i="1"/>
  <c r="BQ298" i="1"/>
  <c r="BQ299" i="1"/>
  <c r="BQ300" i="1"/>
  <c r="BQ301" i="1"/>
  <c r="BQ302" i="1"/>
  <c r="BQ303" i="1"/>
  <c r="BQ304" i="1"/>
  <c r="BQ305" i="1"/>
  <c r="BQ306" i="1"/>
  <c r="BQ307" i="1"/>
  <c r="BQ308" i="1"/>
  <c r="BQ309" i="1"/>
  <c r="BQ310" i="1"/>
  <c r="BQ311" i="1"/>
  <c r="BQ312" i="1"/>
  <c r="BQ313" i="1"/>
  <c r="BQ314" i="1"/>
  <c r="BQ315" i="1"/>
  <c r="BQ316" i="1"/>
  <c r="BQ317" i="1"/>
  <c r="BQ318" i="1"/>
  <c r="BQ319" i="1"/>
  <c r="BQ320" i="1"/>
  <c r="BQ321" i="1"/>
  <c r="BQ322" i="1"/>
  <c r="BQ323" i="1"/>
  <c r="BQ324" i="1"/>
  <c r="BQ325" i="1"/>
  <c r="BQ326" i="1"/>
  <c r="BQ327" i="1"/>
  <c r="BQ328" i="1"/>
  <c r="BQ329" i="1"/>
  <c r="BQ330" i="1"/>
  <c r="BQ331" i="1"/>
  <c r="BQ332" i="1"/>
  <c r="BQ333" i="1"/>
  <c r="BQ334" i="1"/>
  <c r="BQ335" i="1"/>
  <c r="BQ336" i="1"/>
  <c r="BQ337" i="1"/>
  <c r="BQ338" i="1"/>
  <c r="BQ339" i="1"/>
  <c r="BQ340" i="1"/>
  <c r="BQ341" i="1"/>
  <c r="BQ342" i="1"/>
  <c r="BQ343" i="1"/>
  <c r="BQ344" i="1"/>
  <c r="BQ345" i="1"/>
  <c r="BQ346" i="1"/>
  <c r="BQ347" i="1"/>
  <c r="BQ348" i="1"/>
  <c r="BQ349" i="1"/>
  <c r="BQ350" i="1"/>
  <c r="BQ351" i="1"/>
  <c r="BQ352" i="1"/>
  <c r="BQ353" i="1"/>
  <c r="BQ354" i="1"/>
  <c r="BQ355" i="1"/>
  <c r="BQ356" i="1"/>
  <c r="BQ357" i="1"/>
  <c r="BQ358" i="1"/>
  <c r="BQ359" i="1"/>
  <c r="BQ360" i="1"/>
  <c r="BQ361" i="1"/>
  <c r="BQ362" i="1"/>
  <c r="BQ363" i="1"/>
  <c r="BQ364" i="1"/>
  <c r="BQ365" i="1"/>
  <c r="BQ366" i="1"/>
  <c r="BQ367" i="1"/>
  <c r="BQ368" i="1"/>
  <c r="BQ369" i="1"/>
  <c r="BQ370" i="1"/>
  <c r="BQ371" i="1"/>
  <c r="BQ372" i="1"/>
  <c r="BQ373" i="1"/>
  <c r="BQ374" i="1"/>
  <c r="BQ375" i="1"/>
  <c r="BQ376" i="1"/>
  <c r="BQ377" i="1"/>
  <c r="BQ378" i="1"/>
  <c r="BQ379" i="1"/>
  <c r="BQ380" i="1"/>
  <c r="BQ381" i="1"/>
  <c r="BQ382" i="1"/>
  <c r="BQ383" i="1"/>
  <c r="BQ384" i="1"/>
  <c r="BQ385" i="1"/>
  <c r="BQ386" i="1"/>
  <c r="BQ387" i="1"/>
  <c r="BQ388" i="1"/>
  <c r="BQ389" i="1"/>
  <c r="BQ390" i="1"/>
  <c r="BQ391" i="1"/>
  <c r="BQ392" i="1"/>
  <c r="BQ393" i="1"/>
  <c r="BQ394" i="1"/>
  <c r="BQ395" i="1"/>
  <c r="BQ396" i="1"/>
  <c r="BQ397" i="1"/>
  <c r="BQ398" i="1"/>
  <c r="BQ399" i="1"/>
  <c r="BQ400" i="1"/>
  <c r="BQ401" i="1"/>
  <c r="BQ402" i="1"/>
  <c r="BQ403" i="1"/>
  <c r="BQ404" i="1"/>
  <c r="BQ405" i="1"/>
  <c r="BQ406" i="1"/>
  <c r="BQ407" i="1"/>
  <c r="BQ408" i="1"/>
  <c r="BQ409" i="1"/>
  <c r="BQ410" i="1"/>
  <c r="BQ411" i="1"/>
  <c r="BQ412" i="1"/>
  <c r="BQ413" i="1"/>
  <c r="BQ414" i="1"/>
  <c r="BQ415" i="1"/>
  <c r="BQ416" i="1"/>
  <c r="BQ417" i="1"/>
  <c r="BQ418" i="1"/>
  <c r="BQ419" i="1"/>
  <c r="BQ420" i="1"/>
  <c r="BQ421" i="1"/>
  <c r="BQ422" i="1"/>
  <c r="BQ423" i="1"/>
  <c r="BQ424" i="1"/>
  <c r="BQ425" i="1"/>
  <c r="BQ426" i="1"/>
  <c r="BQ427" i="1"/>
  <c r="BQ428" i="1"/>
  <c r="BQ429" i="1"/>
  <c r="BQ430" i="1"/>
  <c r="BQ431" i="1"/>
  <c r="BQ432" i="1"/>
  <c r="BQ433" i="1"/>
  <c r="BQ434" i="1"/>
  <c r="BQ435" i="1"/>
  <c r="BQ436" i="1"/>
  <c r="BQ437" i="1"/>
  <c r="BQ438" i="1"/>
  <c r="BQ439" i="1"/>
  <c r="BQ440" i="1"/>
  <c r="BQ441" i="1"/>
  <c r="BQ442" i="1"/>
  <c r="BQ443" i="1"/>
  <c r="BQ444" i="1"/>
  <c r="BQ445" i="1"/>
  <c r="BQ446" i="1"/>
  <c r="BQ447" i="1"/>
  <c r="BQ448" i="1"/>
  <c r="BQ449" i="1"/>
  <c r="BQ450" i="1"/>
  <c r="BQ451" i="1"/>
  <c r="BQ452" i="1"/>
  <c r="BQ453" i="1"/>
  <c r="BQ454" i="1"/>
  <c r="BQ455" i="1"/>
  <c r="BQ456" i="1"/>
  <c r="BQ457" i="1"/>
  <c r="BQ458" i="1"/>
  <c r="BQ459" i="1"/>
  <c r="BQ460" i="1"/>
  <c r="BQ461" i="1"/>
  <c r="BQ462" i="1"/>
  <c r="BQ463" i="1"/>
  <c r="BQ464" i="1"/>
  <c r="BQ465" i="1"/>
  <c r="BQ466" i="1"/>
  <c r="BQ467" i="1"/>
  <c r="BQ468" i="1"/>
  <c r="BQ469" i="1"/>
  <c r="BQ470" i="1"/>
  <c r="BQ471" i="1"/>
  <c r="BQ472" i="1"/>
  <c r="BQ473" i="1"/>
  <c r="BQ474" i="1"/>
  <c r="BQ475" i="1"/>
  <c r="BQ476" i="1"/>
  <c r="BQ477" i="1"/>
  <c r="BQ478" i="1"/>
  <c r="BQ479" i="1"/>
  <c r="BQ480" i="1"/>
  <c r="BQ481" i="1"/>
  <c r="BQ482" i="1"/>
  <c r="BQ483" i="1"/>
  <c r="BQ484" i="1"/>
  <c r="BQ485" i="1"/>
  <c r="BQ486" i="1"/>
  <c r="BQ487" i="1"/>
  <c r="BQ488" i="1"/>
  <c r="BQ489" i="1"/>
  <c r="BQ490" i="1"/>
  <c r="BQ491" i="1"/>
  <c r="BQ492" i="1"/>
  <c r="BQ493" i="1"/>
  <c r="BQ494" i="1"/>
  <c r="BQ495" i="1"/>
  <c r="BQ496" i="1"/>
  <c r="BQ497" i="1"/>
  <c r="BQ498" i="1"/>
  <c r="BQ499" i="1"/>
  <c r="BQ500" i="1"/>
  <c r="BQ501" i="1"/>
  <c r="BQ502" i="1"/>
  <c r="BQ503" i="1"/>
  <c r="BQ504" i="1"/>
  <c r="BQ505" i="1"/>
  <c r="BQ506" i="1"/>
  <c r="BQ507" i="1"/>
  <c r="BQ508" i="1"/>
  <c r="BQ509" i="1"/>
  <c r="BQ510" i="1"/>
  <c r="BQ511" i="1"/>
  <c r="BQ512" i="1"/>
  <c r="BQ513" i="1"/>
  <c r="BQ514" i="1"/>
  <c r="BQ515" i="1"/>
  <c r="BQ516" i="1"/>
  <c r="BQ517" i="1"/>
  <c r="BQ518" i="1"/>
  <c r="BQ519" i="1"/>
  <c r="BQ520" i="1"/>
  <c r="BQ521" i="1"/>
  <c r="BQ522" i="1"/>
  <c r="BQ523" i="1"/>
  <c r="BQ524" i="1"/>
  <c r="BQ525" i="1"/>
  <c r="BQ526" i="1"/>
  <c r="BQ527" i="1"/>
  <c r="BQ528" i="1"/>
  <c r="BQ529" i="1"/>
  <c r="BQ530" i="1"/>
  <c r="BQ531" i="1"/>
  <c r="BQ532" i="1"/>
  <c r="BQ533" i="1"/>
  <c r="BQ534" i="1"/>
  <c r="BQ535" i="1"/>
  <c r="BQ536" i="1"/>
  <c r="BQ537" i="1"/>
  <c r="BQ538" i="1"/>
  <c r="BQ539" i="1"/>
  <c r="BQ540" i="1"/>
  <c r="BQ541" i="1"/>
  <c r="BQ542" i="1"/>
  <c r="BQ543" i="1"/>
  <c r="BQ544" i="1"/>
  <c r="BQ545" i="1"/>
  <c r="BQ546" i="1"/>
  <c r="BQ547" i="1"/>
  <c r="BQ548" i="1"/>
  <c r="BQ549" i="1"/>
  <c r="BQ550" i="1"/>
  <c r="BQ551" i="1"/>
  <c r="BQ552" i="1"/>
  <c r="BQ553" i="1"/>
  <c r="BQ554" i="1"/>
  <c r="BQ555" i="1"/>
  <c r="BQ556" i="1"/>
  <c r="BQ557" i="1"/>
  <c r="BQ558" i="1"/>
  <c r="BQ559" i="1"/>
  <c r="BQ560" i="1"/>
  <c r="BQ561" i="1"/>
  <c r="BQ562" i="1"/>
  <c r="BQ563" i="1"/>
  <c r="BQ564" i="1"/>
  <c r="BQ565" i="1"/>
  <c r="BQ566" i="1"/>
  <c r="BQ567" i="1"/>
  <c r="BQ568" i="1"/>
  <c r="BQ569" i="1"/>
  <c r="BQ570" i="1"/>
  <c r="BQ571" i="1"/>
  <c r="BQ572" i="1"/>
  <c r="BQ573" i="1"/>
  <c r="BQ574" i="1"/>
  <c r="BQ575" i="1"/>
  <c r="BQ576" i="1"/>
  <c r="BQ577" i="1"/>
  <c r="BQ578" i="1"/>
  <c r="BQ579" i="1"/>
  <c r="BQ580" i="1"/>
  <c r="BQ581" i="1"/>
  <c r="BQ582" i="1"/>
  <c r="BQ583" i="1"/>
  <c r="BQ584" i="1"/>
  <c r="BQ585" i="1"/>
  <c r="BQ586" i="1"/>
  <c r="BQ587" i="1"/>
  <c r="BQ588" i="1"/>
  <c r="BQ589" i="1"/>
  <c r="BQ590" i="1"/>
  <c r="BQ591" i="1"/>
  <c r="BQ592" i="1"/>
  <c r="BQ593" i="1"/>
  <c r="BQ594" i="1"/>
  <c r="BQ595" i="1"/>
  <c r="BQ596" i="1"/>
  <c r="BQ597" i="1"/>
  <c r="BQ598" i="1"/>
  <c r="BQ599" i="1"/>
  <c r="BQ600" i="1"/>
  <c r="BQ601" i="1"/>
  <c r="BQ602" i="1"/>
  <c r="BQ603" i="1"/>
  <c r="BQ604" i="1"/>
  <c r="BQ605" i="1"/>
  <c r="BQ606" i="1"/>
  <c r="BQ607" i="1"/>
  <c r="BQ608" i="1"/>
  <c r="BQ609" i="1"/>
  <c r="BQ610" i="1"/>
  <c r="BQ611" i="1"/>
  <c r="BQ612" i="1"/>
  <c r="BQ613" i="1"/>
  <c r="BQ614" i="1"/>
  <c r="BQ615" i="1"/>
  <c r="BQ616" i="1"/>
  <c r="BQ617" i="1"/>
  <c r="BQ618" i="1"/>
  <c r="BQ619" i="1"/>
  <c r="BQ620" i="1"/>
  <c r="BQ621" i="1"/>
  <c r="BQ622" i="1"/>
  <c r="BQ623" i="1"/>
  <c r="BQ624" i="1"/>
  <c r="BQ625" i="1"/>
  <c r="BQ626" i="1"/>
  <c r="BQ627" i="1"/>
  <c r="BQ628" i="1"/>
  <c r="BQ629" i="1"/>
  <c r="BQ630" i="1"/>
  <c r="BQ631" i="1"/>
  <c r="BQ632" i="1"/>
  <c r="BQ633" i="1"/>
  <c r="BQ634" i="1"/>
  <c r="BQ635" i="1"/>
  <c r="BQ636" i="1"/>
  <c r="BQ637" i="1"/>
  <c r="BQ638" i="1"/>
  <c r="BQ639" i="1"/>
  <c r="BQ640" i="1"/>
  <c r="BQ641" i="1"/>
  <c r="BQ642" i="1"/>
  <c r="BQ643" i="1"/>
  <c r="BQ644" i="1"/>
  <c r="BQ645" i="1"/>
  <c r="BQ646" i="1"/>
  <c r="BQ647" i="1"/>
  <c r="BQ648" i="1"/>
  <c r="BQ649" i="1"/>
  <c r="BQ650" i="1"/>
  <c r="BQ651" i="1"/>
  <c r="BQ652" i="1"/>
  <c r="BQ653" i="1"/>
  <c r="BQ654" i="1"/>
  <c r="BQ655" i="1"/>
  <c r="BQ656" i="1"/>
  <c r="BQ657" i="1"/>
  <c r="BQ658" i="1"/>
  <c r="BQ659" i="1"/>
  <c r="BQ660" i="1"/>
  <c r="BQ661" i="1"/>
  <c r="BQ662" i="1"/>
  <c r="BQ663" i="1"/>
  <c r="BQ664" i="1"/>
  <c r="BQ665" i="1"/>
  <c r="BQ666" i="1"/>
  <c r="BQ667" i="1"/>
  <c r="BQ668" i="1"/>
  <c r="BQ669" i="1"/>
  <c r="BQ670" i="1"/>
  <c r="BQ671" i="1"/>
  <c r="BQ672" i="1"/>
  <c r="BQ673" i="1"/>
  <c r="BQ674" i="1"/>
  <c r="BQ675" i="1"/>
  <c r="BQ676" i="1"/>
  <c r="BQ677" i="1"/>
  <c r="BQ678" i="1"/>
  <c r="BQ679" i="1"/>
  <c r="BQ680" i="1"/>
  <c r="BQ681" i="1"/>
  <c r="BQ682" i="1"/>
  <c r="BQ683" i="1"/>
  <c r="BQ684" i="1"/>
  <c r="BQ685" i="1"/>
  <c r="BQ686" i="1"/>
  <c r="BQ687" i="1"/>
  <c r="BQ688" i="1"/>
  <c r="BQ689" i="1"/>
  <c r="BQ690" i="1"/>
  <c r="BQ691" i="1"/>
  <c r="BQ692" i="1"/>
  <c r="BQ693" i="1"/>
  <c r="BQ694" i="1"/>
  <c r="BQ695" i="1"/>
  <c r="BQ696" i="1"/>
  <c r="BQ697" i="1"/>
  <c r="BQ698" i="1"/>
  <c r="BQ699" i="1"/>
  <c r="BQ700" i="1"/>
  <c r="BQ701" i="1"/>
  <c r="BQ702" i="1"/>
  <c r="BQ703" i="1"/>
  <c r="BQ704" i="1"/>
  <c r="BQ705" i="1"/>
  <c r="BQ706" i="1"/>
  <c r="BQ707" i="1"/>
  <c r="BQ708" i="1"/>
  <c r="BQ709" i="1"/>
  <c r="BQ710" i="1"/>
  <c r="BQ711" i="1"/>
  <c r="BQ712" i="1"/>
  <c r="BQ713" i="1"/>
  <c r="BQ714" i="1"/>
  <c r="BQ715" i="1"/>
  <c r="BQ716" i="1"/>
  <c r="BQ717" i="1"/>
  <c r="BQ718" i="1"/>
  <c r="BQ719" i="1"/>
  <c r="BQ720" i="1"/>
  <c r="BQ721" i="1"/>
  <c r="BQ722" i="1"/>
  <c r="BQ723" i="1"/>
  <c r="BQ724" i="1"/>
  <c r="BQ725" i="1"/>
  <c r="BQ726" i="1"/>
  <c r="BQ727" i="1"/>
  <c r="BQ728" i="1"/>
  <c r="BQ729" i="1"/>
  <c r="BQ730" i="1"/>
  <c r="BQ731" i="1"/>
  <c r="BQ732" i="1"/>
  <c r="BQ733" i="1"/>
  <c r="BQ734" i="1"/>
  <c r="BQ735" i="1"/>
  <c r="BQ736" i="1"/>
  <c r="BQ737" i="1"/>
  <c r="BQ738" i="1"/>
  <c r="BQ739" i="1"/>
  <c r="BQ740" i="1"/>
  <c r="BQ741" i="1"/>
  <c r="BQ742" i="1"/>
  <c r="BQ743" i="1"/>
  <c r="BQ744" i="1"/>
  <c r="BQ745" i="1"/>
  <c r="BQ746" i="1"/>
  <c r="BQ747" i="1"/>
  <c r="BQ748" i="1"/>
  <c r="BQ749" i="1"/>
  <c r="BQ750" i="1"/>
  <c r="BQ751" i="1"/>
  <c r="BQ752" i="1"/>
  <c r="BQ753" i="1"/>
  <c r="BQ754" i="1"/>
  <c r="BQ755" i="1"/>
  <c r="BQ756" i="1"/>
  <c r="BQ757" i="1"/>
  <c r="BQ758" i="1"/>
  <c r="BQ759" i="1"/>
  <c r="BQ760" i="1"/>
  <c r="BQ761" i="1"/>
  <c r="BQ762" i="1"/>
  <c r="BQ763" i="1"/>
  <c r="BQ764" i="1"/>
  <c r="BQ765" i="1"/>
  <c r="BQ766" i="1"/>
  <c r="BQ767" i="1"/>
  <c r="BQ768" i="1"/>
  <c r="BQ769" i="1"/>
  <c r="BQ770" i="1"/>
  <c r="BQ771" i="1"/>
  <c r="BQ772" i="1"/>
  <c r="BQ773" i="1"/>
  <c r="BQ774" i="1"/>
  <c r="BQ775" i="1"/>
  <c r="BQ776" i="1"/>
  <c r="BQ777" i="1"/>
  <c r="BQ778" i="1"/>
  <c r="BQ779" i="1"/>
  <c r="BQ780" i="1"/>
  <c r="BQ781" i="1"/>
  <c r="BQ782" i="1"/>
  <c r="BQ783" i="1"/>
  <c r="BQ784" i="1"/>
  <c r="BQ785" i="1"/>
  <c r="BQ786" i="1"/>
  <c r="BQ787" i="1"/>
  <c r="BQ788" i="1"/>
  <c r="BQ789" i="1"/>
  <c r="BQ790" i="1"/>
  <c r="BQ791" i="1"/>
  <c r="BQ792" i="1"/>
  <c r="BQ793" i="1"/>
  <c r="BQ794" i="1"/>
  <c r="BQ795" i="1"/>
  <c r="BQ796" i="1"/>
  <c r="BQ797" i="1"/>
  <c r="BQ798" i="1"/>
  <c r="BQ799" i="1"/>
  <c r="BQ800" i="1"/>
  <c r="BQ801" i="1"/>
  <c r="BQ802" i="1"/>
  <c r="BQ803" i="1"/>
  <c r="BQ804" i="1"/>
  <c r="BQ805" i="1"/>
  <c r="BQ806" i="1"/>
  <c r="BQ807" i="1"/>
  <c r="BQ808" i="1"/>
  <c r="BQ809" i="1"/>
  <c r="BQ810" i="1"/>
  <c r="BQ811" i="1"/>
  <c r="BQ812" i="1"/>
  <c r="BQ813" i="1"/>
  <c r="BQ814" i="1"/>
  <c r="BQ815" i="1"/>
  <c r="BQ816" i="1"/>
  <c r="BQ817" i="1"/>
  <c r="BQ818" i="1"/>
  <c r="BQ819" i="1"/>
  <c r="BQ820" i="1"/>
  <c r="BQ821" i="1"/>
  <c r="BQ822" i="1"/>
  <c r="BQ823" i="1"/>
  <c r="BQ824" i="1"/>
  <c r="BQ825" i="1"/>
  <c r="BQ826" i="1"/>
  <c r="BQ827" i="1"/>
  <c r="BQ828" i="1"/>
  <c r="BQ829" i="1"/>
  <c r="BQ830" i="1"/>
  <c r="BQ831" i="1"/>
  <c r="BQ832" i="1"/>
  <c r="BQ833" i="1"/>
  <c r="BQ834" i="1"/>
  <c r="BQ835" i="1"/>
  <c r="BQ836" i="1"/>
  <c r="BQ837" i="1"/>
  <c r="BQ838" i="1"/>
  <c r="BQ839" i="1"/>
  <c r="BQ840" i="1"/>
  <c r="BQ841" i="1"/>
  <c r="BQ842" i="1"/>
  <c r="BQ843" i="1"/>
  <c r="BQ844" i="1"/>
  <c r="BQ845" i="1"/>
  <c r="BQ846" i="1"/>
  <c r="BQ847" i="1"/>
  <c r="BQ848" i="1"/>
  <c r="BQ849" i="1"/>
  <c r="BQ850" i="1"/>
  <c r="BQ851" i="1"/>
  <c r="BQ852" i="1"/>
  <c r="BQ853" i="1"/>
  <c r="BQ854" i="1"/>
  <c r="BQ855" i="1"/>
  <c r="BQ856" i="1"/>
  <c r="BQ857" i="1"/>
  <c r="BQ858" i="1"/>
  <c r="BQ859" i="1"/>
  <c r="BQ860" i="1"/>
  <c r="BQ861" i="1"/>
  <c r="BQ862" i="1"/>
  <c r="BQ863" i="1"/>
  <c r="BQ864" i="1"/>
  <c r="BQ865" i="1"/>
  <c r="BQ866" i="1"/>
  <c r="BQ867" i="1"/>
  <c r="BQ868" i="1"/>
  <c r="BQ869" i="1"/>
  <c r="BQ870" i="1"/>
  <c r="BQ871" i="1"/>
  <c r="BQ872" i="1"/>
  <c r="BQ873" i="1"/>
  <c r="BQ874" i="1"/>
  <c r="BQ875" i="1"/>
  <c r="BQ876" i="1"/>
  <c r="BQ877" i="1"/>
  <c r="BQ878" i="1"/>
  <c r="BQ879" i="1"/>
  <c r="BQ880" i="1"/>
  <c r="BQ881" i="1"/>
  <c r="BQ882" i="1"/>
  <c r="BQ883" i="1"/>
  <c r="BQ884" i="1"/>
  <c r="BQ885" i="1"/>
  <c r="BQ886" i="1"/>
  <c r="BQ887" i="1"/>
  <c r="BQ888" i="1"/>
  <c r="BQ889" i="1"/>
  <c r="BQ890" i="1"/>
  <c r="BQ891" i="1"/>
  <c r="BQ892" i="1"/>
  <c r="BQ893" i="1"/>
  <c r="BQ894" i="1"/>
  <c r="BQ895" i="1"/>
  <c r="BQ896" i="1"/>
  <c r="BQ897" i="1"/>
  <c r="BQ898" i="1"/>
  <c r="BQ899" i="1"/>
  <c r="BQ900" i="1"/>
  <c r="BQ901" i="1"/>
  <c r="BQ902" i="1"/>
  <c r="BQ903" i="1"/>
  <c r="BQ904" i="1"/>
  <c r="BQ905" i="1"/>
  <c r="BQ906" i="1"/>
  <c r="BQ907" i="1"/>
  <c r="BQ908" i="1"/>
  <c r="BQ909" i="1"/>
  <c r="BQ910" i="1"/>
  <c r="BQ911" i="1"/>
  <c r="BQ912" i="1"/>
  <c r="BQ913" i="1"/>
  <c r="BQ914" i="1"/>
  <c r="BQ915" i="1"/>
  <c r="BQ916" i="1"/>
  <c r="BQ917" i="1"/>
  <c r="BQ918" i="1"/>
  <c r="BQ919" i="1"/>
  <c r="BQ920" i="1"/>
  <c r="BQ921" i="1"/>
  <c r="BQ922" i="1"/>
  <c r="BQ923" i="1"/>
  <c r="BQ924" i="1"/>
  <c r="BQ925" i="1"/>
  <c r="BQ926" i="1"/>
  <c r="BQ927" i="1"/>
  <c r="BQ928" i="1"/>
  <c r="BQ929" i="1"/>
  <c r="BQ930" i="1"/>
  <c r="BQ931" i="1"/>
  <c r="BQ932" i="1"/>
  <c r="BQ933" i="1"/>
  <c r="BQ934" i="1"/>
  <c r="BQ935" i="1"/>
  <c r="BQ936" i="1"/>
  <c r="BQ937" i="1"/>
  <c r="BQ938" i="1"/>
  <c r="BQ939" i="1"/>
  <c r="BQ940" i="1"/>
  <c r="BQ941" i="1"/>
  <c r="BQ942" i="1"/>
  <c r="BQ943" i="1"/>
  <c r="BQ944" i="1"/>
  <c r="BQ945" i="1"/>
  <c r="BQ946" i="1"/>
  <c r="BQ947" i="1"/>
  <c r="BQ948" i="1"/>
  <c r="BQ949" i="1"/>
  <c r="BQ950" i="1"/>
  <c r="BQ951" i="1"/>
  <c r="BQ952" i="1"/>
  <c r="BQ953" i="1"/>
  <c r="BQ954" i="1"/>
  <c r="BQ955" i="1"/>
  <c r="BQ956" i="1"/>
  <c r="BQ957" i="1"/>
  <c r="BQ958" i="1"/>
  <c r="BQ959" i="1"/>
  <c r="BQ960" i="1"/>
  <c r="BQ961" i="1"/>
  <c r="BQ962" i="1"/>
  <c r="BQ963" i="1"/>
  <c r="BQ964" i="1"/>
  <c r="BQ965" i="1"/>
  <c r="BQ966" i="1"/>
  <c r="BQ967" i="1"/>
  <c r="BQ968" i="1"/>
  <c r="BQ969" i="1"/>
  <c r="BQ970" i="1"/>
  <c r="BQ971" i="1"/>
  <c r="BQ972" i="1"/>
  <c r="BQ973" i="1"/>
  <c r="BQ974" i="1"/>
  <c r="BQ975" i="1"/>
  <c r="BQ976" i="1"/>
  <c r="BQ977" i="1"/>
  <c r="BQ978" i="1"/>
  <c r="BQ979" i="1"/>
  <c r="BQ980" i="1"/>
  <c r="BQ981" i="1"/>
  <c r="BQ982" i="1"/>
  <c r="BQ983" i="1"/>
  <c r="BQ984" i="1"/>
  <c r="BQ985" i="1"/>
  <c r="BQ986" i="1"/>
  <c r="BQ987" i="1"/>
  <c r="BQ988" i="1"/>
  <c r="BQ989" i="1"/>
  <c r="BQ990" i="1"/>
  <c r="BQ991" i="1"/>
  <c r="BQ992" i="1"/>
  <c r="BQ993" i="1"/>
  <c r="BQ994" i="1"/>
  <c r="BQ995" i="1"/>
  <c r="BQ996" i="1"/>
  <c r="BQ997" i="1"/>
  <c r="BQ998" i="1"/>
  <c r="BQ999" i="1"/>
  <c r="BQ1000" i="1"/>
  <c r="BQ1001" i="1"/>
  <c r="BQ1002" i="1"/>
  <c r="BQ1003" i="1"/>
  <c r="BQ1004" i="1"/>
  <c r="BQ1005" i="1"/>
  <c r="BQ1006" i="1"/>
  <c r="BQ1007" i="1"/>
  <c r="BQ1008" i="1"/>
  <c r="BQ1009" i="1"/>
  <c r="BQ1010" i="1"/>
  <c r="BQ1011" i="1"/>
  <c r="BQ1012" i="1"/>
  <c r="BQ1013" i="1"/>
  <c r="BQ1014" i="1"/>
  <c r="BQ1015" i="1"/>
  <c r="BQ1016" i="1"/>
  <c r="BQ1017" i="1"/>
  <c r="BQ1018" i="1"/>
  <c r="BQ1019" i="1"/>
  <c r="BQ1020" i="1"/>
  <c r="BQ1021" i="1"/>
  <c r="BQ1022" i="1"/>
  <c r="BQ1023" i="1"/>
  <c r="BQ1024" i="1"/>
  <c r="BQ1025" i="1"/>
  <c r="BQ1026" i="1"/>
  <c r="BQ1027" i="1"/>
  <c r="BQ1028" i="1"/>
  <c r="BQ1029" i="1"/>
  <c r="BQ1030" i="1"/>
  <c r="BQ1031" i="1"/>
  <c r="BQ1032" i="1"/>
  <c r="BQ1033" i="1"/>
  <c r="BQ1034" i="1"/>
  <c r="BQ1035" i="1"/>
  <c r="BQ1036" i="1"/>
  <c r="BQ1037" i="1"/>
  <c r="BQ1038" i="1"/>
  <c r="BQ1039" i="1"/>
  <c r="BQ1040" i="1"/>
  <c r="BQ1041" i="1"/>
  <c r="BQ1042" i="1"/>
  <c r="BQ1043" i="1"/>
  <c r="BQ1044" i="1"/>
  <c r="BQ1045" i="1"/>
  <c r="BQ1046" i="1"/>
  <c r="BQ1047" i="1"/>
  <c r="BQ1048" i="1"/>
  <c r="BQ1049" i="1"/>
  <c r="BQ1050" i="1"/>
  <c r="BQ1051" i="1"/>
  <c r="BQ1052" i="1"/>
  <c r="BQ1053" i="1"/>
  <c r="BQ1054" i="1"/>
  <c r="BQ1055" i="1"/>
  <c r="BQ1056" i="1"/>
  <c r="BQ1057" i="1"/>
  <c r="BQ1058" i="1"/>
  <c r="BQ1059" i="1"/>
  <c r="BQ1060" i="1"/>
  <c r="BQ1061" i="1"/>
  <c r="BQ1062" i="1"/>
  <c r="BQ1063" i="1"/>
  <c r="BQ1064" i="1"/>
  <c r="BQ1065" i="1"/>
  <c r="BQ1066" i="1"/>
  <c r="BQ1067" i="1"/>
  <c r="BQ1068" i="1"/>
  <c r="BQ1069" i="1"/>
  <c r="BQ1070" i="1"/>
  <c r="BQ1071" i="1"/>
  <c r="BQ1072" i="1"/>
  <c r="BQ1073" i="1"/>
  <c r="BQ1074" i="1"/>
  <c r="BQ1075" i="1"/>
  <c r="BQ1076" i="1"/>
  <c r="BQ1077" i="1"/>
  <c r="BQ1078" i="1"/>
  <c r="BQ1079" i="1"/>
  <c r="BQ1080" i="1"/>
  <c r="BQ1081" i="1"/>
  <c r="BQ1082" i="1"/>
  <c r="BQ1083" i="1"/>
  <c r="BQ1084" i="1"/>
  <c r="BQ1085" i="1"/>
  <c r="BQ1086" i="1"/>
  <c r="BQ1087" i="1"/>
  <c r="BQ1088" i="1"/>
  <c r="BQ1089" i="1"/>
  <c r="BQ1090" i="1"/>
  <c r="BQ1091" i="1"/>
  <c r="BQ1092" i="1"/>
  <c r="BQ1093" i="1"/>
  <c r="BQ1094" i="1"/>
  <c r="BQ1095" i="1"/>
  <c r="BQ1096" i="1"/>
  <c r="BQ1097" i="1"/>
  <c r="BQ1098" i="1"/>
  <c r="BQ1099" i="1"/>
  <c r="BQ1100" i="1"/>
  <c r="BQ1101" i="1"/>
  <c r="BQ1102" i="1"/>
  <c r="BQ1103" i="1"/>
  <c r="BQ1104" i="1"/>
  <c r="BQ1105" i="1"/>
  <c r="BQ1106" i="1"/>
  <c r="BQ1107" i="1"/>
  <c r="BQ1108" i="1"/>
  <c r="BQ1109" i="1"/>
  <c r="BQ1110" i="1"/>
  <c r="BQ1111" i="1"/>
  <c r="BQ1112" i="1"/>
  <c r="BQ1113" i="1"/>
  <c r="BQ1114" i="1"/>
  <c r="BQ1115" i="1"/>
  <c r="BQ1116" i="1"/>
  <c r="BQ1117" i="1"/>
  <c r="BQ1118" i="1"/>
  <c r="BQ1119" i="1"/>
  <c r="BQ1120" i="1"/>
  <c r="BQ1121" i="1"/>
  <c r="BQ1122" i="1"/>
  <c r="BQ1123" i="1"/>
  <c r="BQ1124" i="1"/>
  <c r="BQ1125" i="1"/>
  <c r="BQ1126" i="1"/>
  <c r="BQ1127" i="1"/>
  <c r="BQ1128" i="1"/>
  <c r="BQ1129" i="1"/>
  <c r="BQ1130" i="1"/>
  <c r="BQ1131" i="1"/>
  <c r="BQ1132" i="1"/>
  <c r="BQ1133" i="1"/>
  <c r="BQ1134" i="1"/>
  <c r="BQ1135" i="1"/>
  <c r="BQ1136" i="1"/>
  <c r="BQ1137" i="1"/>
  <c r="BQ1138" i="1"/>
  <c r="BQ1139" i="1"/>
  <c r="BQ1140" i="1"/>
  <c r="BQ1141" i="1"/>
  <c r="BQ1142" i="1"/>
  <c r="BQ1143" i="1"/>
  <c r="BQ1144" i="1"/>
  <c r="BQ1145" i="1"/>
  <c r="BQ1146" i="1"/>
  <c r="BQ1147" i="1"/>
  <c r="BQ1148" i="1"/>
  <c r="BQ1149" i="1"/>
  <c r="BQ1150" i="1"/>
  <c r="BQ1151" i="1"/>
  <c r="BQ1152" i="1"/>
  <c r="BQ1153" i="1"/>
  <c r="BQ1154" i="1"/>
  <c r="BQ1155" i="1"/>
  <c r="BQ1156" i="1"/>
  <c r="BQ1157" i="1"/>
  <c r="BQ1158" i="1"/>
  <c r="BQ1159" i="1"/>
  <c r="BQ1160" i="1"/>
  <c r="BQ1161" i="1"/>
  <c r="BQ1162" i="1"/>
  <c r="BQ1163" i="1"/>
  <c r="BQ1164" i="1"/>
  <c r="BQ1165" i="1"/>
  <c r="BQ1166" i="1"/>
  <c r="BQ1167" i="1"/>
  <c r="BQ1168" i="1"/>
  <c r="BQ1169" i="1"/>
  <c r="BQ1170" i="1"/>
  <c r="BQ1171" i="1"/>
  <c r="BQ1172" i="1"/>
  <c r="BQ1173" i="1"/>
  <c r="BQ1174" i="1"/>
  <c r="BQ1175" i="1"/>
  <c r="BQ1176" i="1"/>
  <c r="BQ1177" i="1"/>
  <c r="BQ1178" i="1"/>
  <c r="BQ1179" i="1"/>
  <c r="BQ1180" i="1"/>
  <c r="BQ1181" i="1"/>
  <c r="BQ1182" i="1"/>
  <c r="BQ1183" i="1"/>
  <c r="BQ1184" i="1"/>
  <c r="BQ1185" i="1"/>
  <c r="BQ1186" i="1"/>
  <c r="BQ1187" i="1"/>
  <c r="BQ1188" i="1"/>
  <c r="BQ1189" i="1"/>
  <c r="BQ1190" i="1"/>
  <c r="BQ1191" i="1"/>
  <c r="BQ1192" i="1"/>
  <c r="BQ1193" i="1"/>
  <c r="BQ1194" i="1"/>
  <c r="BQ1195" i="1"/>
  <c r="BQ1196" i="1"/>
  <c r="BQ1197" i="1"/>
  <c r="BQ1198" i="1"/>
  <c r="BQ1199" i="1"/>
  <c r="BQ1200" i="1"/>
  <c r="BQ1201" i="1"/>
  <c r="BQ1202" i="1"/>
  <c r="BQ1203" i="1"/>
  <c r="BQ1204" i="1"/>
  <c r="BQ1205" i="1"/>
  <c r="BQ1206" i="1"/>
  <c r="BQ1207" i="1"/>
  <c r="BQ1208" i="1"/>
  <c r="BQ1209" i="1"/>
  <c r="BQ1210" i="1"/>
  <c r="BQ1211" i="1"/>
  <c r="BQ1212" i="1"/>
  <c r="BQ1213" i="1"/>
  <c r="BQ1214" i="1"/>
  <c r="BQ1215" i="1"/>
  <c r="BQ1216" i="1"/>
  <c r="BQ1217" i="1"/>
  <c r="BQ1218" i="1"/>
  <c r="BQ1219" i="1"/>
  <c r="BQ1220" i="1"/>
  <c r="BQ1221" i="1"/>
  <c r="BQ1222" i="1"/>
  <c r="BQ1223" i="1"/>
  <c r="BQ1224" i="1"/>
  <c r="BQ1225" i="1"/>
  <c r="BQ1226" i="1"/>
  <c r="BQ1227" i="1"/>
  <c r="BQ1228" i="1"/>
  <c r="BQ1229" i="1"/>
  <c r="BQ1230" i="1"/>
  <c r="BQ1231" i="1"/>
  <c r="BQ1232" i="1"/>
  <c r="BQ1233" i="1"/>
  <c r="BQ1234" i="1"/>
  <c r="BQ1235" i="1"/>
  <c r="BQ1236" i="1"/>
  <c r="BQ1237" i="1"/>
  <c r="BQ1238" i="1"/>
  <c r="BQ1239" i="1"/>
  <c r="BQ1240" i="1"/>
  <c r="BQ1241" i="1"/>
  <c r="BQ1242" i="1"/>
  <c r="BQ1243" i="1"/>
  <c r="BQ1244" i="1"/>
  <c r="BQ1245" i="1"/>
  <c r="BQ1246" i="1"/>
  <c r="BQ1247" i="1"/>
  <c r="BQ1248" i="1"/>
  <c r="BQ1249" i="1"/>
  <c r="BQ1250" i="1"/>
  <c r="BQ1251" i="1"/>
  <c r="BQ1252" i="1"/>
  <c r="BQ1253" i="1"/>
  <c r="BQ1254" i="1"/>
  <c r="BQ1255" i="1"/>
  <c r="BQ1256" i="1"/>
  <c r="BQ1257" i="1"/>
  <c r="BQ1258" i="1"/>
  <c r="BQ1259" i="1"/>
  <c r="BQ1260" i="1"/>
  <c r="BQ1261" i="1"/>
  <c r="BQ1262" i="1"/>
  <c r="BQ1263" i="1"/>
  <c r="BQ1264" i="1"/>
  <c r="BQ1265" i="1"/>
  <c r="BQ1266" i="1"/>
  <c r="BQ1267" i="1"/>
  <c r="BQ1268" i="1"/>
  <c r="BQ1269" i="1"/>
  <c r="BQ1270" i="1"/>
  <c r="BQ1271" i="1"/>
  <c r="BQ1272" i="1"/>
  <c r="BQ1273" i="1"/>
  <c r="BQ1274" i="1"/>
  <c r="BQ1275" i="1"/>
  <c r="BQ1276" i="1"/>
  <c r="BQ1277" i="1"/>
  <c r="BQ1278" i="1"/>
  <c r="BQ1279" i="1"/>
  <c r="BQ1280" i="1"/>
  <c r="BQ1281" i="1"/>
  <c r="BQ1282" i="1"/>
  <c r="BQ1283" i="1"/>
  <c r="BQ1284" i="1"/>
  <c r="BQ1285" i="1"/>
  <c r="BQ1286" i="1"/>
  <c r="BQ1287" i="1"/>
  <c r="BQ1288" i="1"/>
  <c r="BQ1289" i="1"/>
  <c r="BQ1290" i="1"/>
  <c r="BQ1291" i="1"/>
  <c r="BQ1292" i="1"/>
  <c r="BQ1293" i="1"/>
  <c r="BQ1294" i="1"/>
  <c r="BQ1295" i="1"/>
  <c r="BQ1296" i="1"/>
  <c r="BQ1297" i="1"/>
  <c r="BQ1298" i="1"/>
  <c r="BQ1299" i="1"/>
  <c r="BQ1300" i="1"/>
  <c r="BQ1301" i="1"/>
  <c r="BQ1302" i="1"/>
  <c r="BQ1303" i="1"/>
  <c r="BQ1304" i="1"/>
  <c r="BQ1305" i="1"/>
  <c r="BQ1306" i="1"/>
  <c r="BQ1307" i="1"/>
  <c r="BQ1308" i="1"/>
  <c r="BQ1309" i="1"/>
  <c r="BQ1310" i="1"/>
  <c r="BQ1311" i="1"/>
  <c r="BQ1312" i="1"/>
  <c r="BQ1313" i="1"/>
  <c r="BQ1314" i="1"/>
  <c r="BQ1315" i="1"/>
  <c r="BQ1316" i="1"/>
  <c r="BQ1317" i="1"/>
  <c r="BQ1318" i="1"/>
  <c r="BQ1319" i="1"/>
  <c r="BQ1320" i="1"/>
  <c r="BQ1321" i="1"/>
  <c r="BQ1322" i="1"/>
  <c r="BQ1323" i="1"/>
  <c r="BQ1324" i="1"/>
  <c r="BQ1325" i="1"/>
  <c r="BQ1326" i="1"/>
  <c r="BQ1327" i="1"/>
  <c r="BQ1328" i="1"/>
  <c r="BQ1329" i="1"/>
  <c r="BQ1330" i="1"/>
  <c r="BQ1331" i="1"/>
  <c r="BQ1332" i="1"/>
  <c r="BQ1333" i="1"/>
  <c r="BQ1334" i="1"/>
  <c r="BQ1335" i="1"/>
  <c r="BQ1336" i="1"/>
  <c r="BQ1337" i="1"/>
  <c r="BQ1338" i="1"/>
  <c r="BQ1339" i="1"/>
  <c r="BQ1340" i="1"/>
  <c r="BQ1341" i="1"/>
  <c r="BQ1342" i="1"/>
  <c r="BQ1343" i="1"/>
  <c r="BQ1344" i="1"/>
  <c r="BQ1345" i="1"/>
  <c r="BQ1346" i="1"/>
  <c r="BQ1347" i="1"/>
  <c r="BQ1348" i="1"/>
  <c r="BQ1349" i="1"/>
  <c r="BQ1350" i="1"/>
  <c r="BQ1351" i="1"/>
  <c r="BQ1352" i="1"/>
  <c r="BQ1353" i="1"/>
  <c r="BQ1354" i="1"/>
  <c r="BQ1355" i="1"/>
  <c r="BQ1356" i="1"/>
  <c r="BQ1357" i="1"/>
  <c r="BQ1358" i="1"/>
  <c r="BQ1359" i="1"/>
  <c r="BQ1360" i="1"/>
  <c r="BQ1361" i="1"/>
  <c r="BQ1362" i="1"/>
  <c r="BQ1363" i="1"/>
  <c r="BQ1364" i="1"/>
  <c r="BQ1365" i="1"/>
  <c r="BQ1366" i="1"/>
  <c r="BQ1367" i="1"/>
  <c r="BQ1368" i="1"/>
  <c r="BQ1369" i="1"/>
  <c r="BQ1370" i="1"/>
  <c r="BQ1371" i="1"/>
  <c r="BQ1372" i="1"/>
  <c r="BQ1373" i="1"/>
  <c r="BQ1374" i="1"/>
  <c r="BQ1375" i="1"/>
  <c r="BQ1376" i="1"/>
  <c r="BQ1377" i="1"/>
  <c r="BQ1378" i="1"/>
  <c r="BQ1379" i="1"/>
  <c r="BQ1380" i="1"/>
  <c r="BQ1381" i="1"/>
  <c r="BQ1382" i="1"/>
  <c r="BQ1383" i="1"/>
  <c r="BQ1384" i="1"/>
  <c r="BQ1385" i="1"/>
  <c r="BQ1386" i="1"/>
  <c r="BQ1387" i="1"/>
  <c r="BQ1388" i="1"/>
  <c r="BQ1389" i="1"/>
  <c r="BQ1390" i="1"/>
  <c r="BQ1391" i="1"/>
  <c r="BQ1392" i="1"/>
  <c r="BQ1393" i="1"/>
  <c r="BQ1394" i="1"/>
  <c r="BQ1395" i="1"/>
  <c r="BQ1396" i="1"/>
  <c r="BQ1397" i="1"/>
  <c r="BQ1398" i="1"/>
  <c r="BQ1399" i="1"/>
  <c r="BQ1400" i="1"/>
  <c r="BQ1401" i="1"/>
  <c r="BQ1402" i="1"/>
  <c r="BQ1403" i="1"/>
  <c r="BQ1404" i="1"/>
  <c r="BQ1405" i="1"/>
  <c r="BQ1406" i="1"/>
  <c r="BQ1407" i="1"/>
  <c r="BQ1408" i="1"/>
  <c r="BQ1409" i="1"/>
  <c r="BQ1410" i="1"/>
  <c r="BQ1411" i="1"/>
  <c r="BQ1412" i="1"/>
  <c r="BQ1413" i="1"/>
  <c r="BQ1414" i="1"/>
  <c r="BQ1415" i="1"/>
  <c r="BQ1416" i="1"/>
  <c r="BQ1417" i="1"/>
  <c r="BQ1418" i="1"/>
  <c r="BQ1419" i="1"/>
  <c r="BQ1420" i="1"/>
  <c r="BQ1421" i="1"/>
  <c r="BQ1422" i="1"/>
  <c r="BQ1423" i="1"/>
  <c r="BQ1424" i="1"/>
  <c r="BQ1425" i="1"/>
  <c r="BQ1426" i="1"/>
  <c r="BQ1427" i="1"/>
  <c r="BQ1428" i="1"/>
  <c r="BQ1429" i="1"/>
  <c r="BQ1430" i="1"/>
  <c r="BQ1431" i="1"/>
  <c r="BQ1432" i="1"/>
  <c r="BQ1433" i="1"/>
  <c r="BQ1434" i="1"/>
  <c r="BQ1435" i="1"/>
  <c r="BQ1436" i="1"/>
  <c r="BQ1437" i="1"/>
  <c r="BQ1438" i="1"/>
  <c r="BQ1439" i="1"/>
  <c r="BQ1440" i="1"/>
  <c r="BQ1441" i="1"/>
  <c r="BQ1442" i="1"/>
  <c r="BQ1443" i="1"/>
  <c r="BQ1444" i="1"/>
  <c r="BQ1445" i="1"/>
  <c r="BQ1446" i="1"/>
  <c r="BQ1447" i="1"/>
  <c r="BQ1448" i="1"/>
  <c r="BQ1449" i="1"/>
  <c r="BQ1450" i="1"/>
  <c r="BQ1451" i="1"/>
  <c r="BQ1452" i="1"/>
  <c r="BQ1453" i="1"/>
  <c r="BQ1454" i="1"/>
  <c r="BQ1455" i="1"/>
  <c r="BQ1456" i="1"/>
  <c r="BQ1457" i="1"/>
  <c r="BQ1458" i="1"/>
  <c r="BQ1459" i="1"/>
  <c r="BQ1460" i="1"/>
  <c r="BQ1461" i="1"/>
  <c r="BQ1462" i="1"/>
  <c r="BQ1463" i="1"/>
  <c r="BQ1464" i="1"/>
  <c r="BQ1465" i="1"/>
  <c r="BQ1466" i="1"/>
  <c r="BQ1467" i="1"/>
  <c r="BQ1468" i="1"/>
  <c r="BQ1469" i="1"/>
  <c r="BQ1470" i="1"/>
  <c r="BQ1471" i="1"/>
  <c r="BQ1472" i="1"/>
  <c r="BQ1473" i="1"/>
  <c r="BQ1474" i="1"/>
  <c r="BQ1475" i="1"/>
  <c r="BQ1476" i="1"/>
  <c r="BQ1477" i="1"/>
  <c r="BQ1478" i="1"/>
  <c r="BQ1479" i="1"/>
  <c r="BQ1480" i="1"/>
  <c r="BQ1481" i="1"/>
  <c r="BQ1482" i="1"/>
  <c r="BQ1483" i="1"/>
  <c r="BQ1484" i="1"/>
  <c r="BQ1485" i="1"/>
  <c r="BQ1486" i="1"/>
  <c r="BQ1487" i="1"/>
  <c r="BQ1488" i="1"/>
  <c r="BQ1489" i="1"/>
  <c r="BQ1490" i="1"/>
  <c r="BQ1491" i="1"/>
  <c r="BQ1492" i="1"/>
  <c r="BQ1493" i="1"/>
  <c r="BQ1494" i="1"/>
  <c r="BQ1495" i="1"/>
  <c r="BQ1496" i="1"/>
  <c r="BQ1497" i="1"/>
  <c r="BQ1498" i="1"/>
  <c r="BQ1499" i="1"/>
  <c r="BQ1500" i="1"/>
  <c r="BQ1501" i="1"/>
  <c r="BQ1502" i="1"/>
  <c r="BQ1503" i="1"/>
  <c r="BQ1504" i="1"/>
  <c r="BQ1505" i="1"/>
  <c r="BQ1506" i="1"/>
  <c r="BQ1507" i="1"/>
  <c r="BQ1508" i="1"/>
  <c r="BQ1509" i="1"/>
  <c r="BQ1510" i="1"/>
  <c r="BQ1511" i="1"/>
  <c r="BQ1512" i="1"/>
  <c r="BQ1513" i="1"/>
  <c r="BQ1514" i="1"/>
  <c r="BQ1515" i="1"/>
  <c r="BQ1516" i="1"/>
  <c r="BQ1517" i="1"/>
  <c r="BQ1518" i="1"/>
  <c r="BQ1519" i="1"/>
  <c r="BQ1520" i="1"/>
  <c r="BQ1521" i="1"/>
  <c r="BQ1522" i="1"/>
  <c r="BQ1523" i="1"/>
  <c r="BQ1524" i="1"/>
  <c r="BQ1525" i="1"/>
  <c r="BQ1526" i="1"/>
  <c r="BQ1527" i="1"/>
  <c r="BQ1528" i="1"/>
  <c r="BQ1529" i="1"/>
  <c r="BQ1530" i="1"/>
  <c r="BQ1531" i="1"/>
  <c r="BQ1532" i="1"/>
  <c r="BQ1533" i="1"/>
  <c r="BQ1534" i="1"/>
  <c r="BQ1535" i="1"/>
  <c r="BQ1536" i="1"/>
  <c r="BQ1537" i="1"/>
  <c r="BQ1538" i="1"/>
  <c r="BQ1539" i="1"/>
  <c r="BQ1540" i="1"/>
  <c r="BQ1541" i="1"/>
  <c r="BQ1542" i="1"/>
  <c r="BQ1543" i="1"/>
  <c r="BQ1544" i="1"/>
  <c r="BQ1545" i="1"/>
  <c r="BQ1546" i="1"/>
  <c r="BQ1547" i="1"/>
  <c r="BQ1548" i="1"/>
  <c r="BQ1549" i="1"/>
  <c r="BQ1550" i="1"/>
  <c r="BQ1551" i="1"/>
  <c r="BQ1552" i="1"/>
  <c r="BQ1553" i="1"/>
  <c r="BQ1554" i="1"/>
  <c r="BQ1555" i="1"/>
  <c r="BQ1556" i="1"/>
  <c r="BQ1557" i="1"/>
  <c r="BQ1558" i="1"/>
  <c r="BQ1559" i="1"/>
  <c r="BQ1560" i="1"/>
  <c r="BQ1561" i="1"/>
  <c r="BQ1562" i="1"/>
  <c r="BQ1563" i="1"/>
  <c r="BQ1564" i="1"/>
  <c r="BQ1565" i="1"/>
  <c r="BQ1566" i="1"/>
  <c r="BQ1567" i="1"/>
  <c r="BQ1568" i="1"/>
  <c r="BQ1569" i="1"/>
  <c r="BQ1570" i="1"/>
  <c r="BQ1571" i="1"/>
  <c r="BQ1572" i="1"/>
  <c r="BQ1573" i="1"/>
  <c r="BQ1574" i="1"/>
  <c r="BQ1575" i="1"/>
  <c r="BQ1576" i="1"/>
  <c r="BQ1577" i="1"/>
  <c r="BQ1578" i="1"/>
  <c r="BQ1579" i="1"/>
  <c r="BQ1580" i="1"/>
  <c r="BQ1581" i="1"/>
  <c r="BQ1582" i="1"/>
  <c r="BQ1583" i="1"/>
  <c r="BQ1584" i="1"/>
  <c r="BQ1585" i="1"/>
  <c r="BQ1586" i="1"/>
  <c r="BQ1587" i="1"/>
  <c r="BQ1588" i="1"/>
  <c r="BQ1589" i="1"/>
  <c r="BQ1590" i="1"/>
  <c r="BQ1591" i="1"/>
  <c r="BQ1592" i="1"/>
  <c r="BQ1593" i="1"/>
  <c r="BQ1594" i="1"/>
  <c r="BQ1595" i="1"/>
  <c r="BQ1596" i="1"/>
  <c r="BQ1597" i="1"/>
  <c r="BQ1598" i="1"/>
  <c r="BQ1599" i="1"/>
  <c r="BQ1600" i="1"/>
  <c r="BQ1601" i="1"/>
  <c r="BQ1602" i="1"/>
  <c r="BQ1603" i="1"/>
  <c r="BQ1604" i="1"/>
  <c r="BQ1605" i="1"/>
  <c r="BQ1606" i="1"/>
  <c r="BQ1607" i="1"/>
  <c r="BQ1608" i="1"/>
  <c r="BQ1609" i="1"/>
  <c r="BQ1610" i="1"/>
  <c r="BQ1611" i="1"/>
  <c r="BQ1612" i="1"/>
  <c r="BQ1613" i="1"/>
  <c r="BQ1614" i="1"/>
  <c r="BQ1615" i="1"/>
  <c r="BQ1616" i="1"/>
  <c r="BQ1617" i="1"/>
  <c r="BQ1618" i="1"/>
  <c r="BQ1619" i="1"/>
  <c r="BQ1620" i="1"/>
  <c r="BQ1621" i="1"/>
  <c r="BQ1622" i="1"/>
  <c r="BQ1623" i="1"/>
  <c r="BQ1624" i="1"/>
  <c r="BQ1625" i="1"/>
  <c r="BQ1626" i="1"/>
  <c r="BQ1627" i="1"/>
  <c r="BQ1628" i="1"/>
  <c r="BQ1629" i="1"/>
  <c r="BQ1630" i="1"/>
  <c r="BQ1631" i="1"/>
  <c r="BQ1632" i="1"/>
  <c r="BQ1633" i="1"/>
  <c r="BQ1634" i="1"/>
  <c r="BQ1635" i="1"/>
  <c r="BQ1636" i="1"/>
  <c r="BQ1637" i="1"/>
  <c r="BQ1638" i="1"/>
  <c r="BQ1639" i="1"/>
  <c r="BQ1640" i="1"/>
  <c r="BQ1641" i="1"/>
  <c r="BQ1642" i="1"/>
  <c r="BQ1643" i="1"/>
  <c r="BQ1644" i="1"/>
  <c r="BQ1645" i="1"/>
  <c r="BQ1646" i="1"/>
  <c r="BQ1647" i="1"/>
  <c r="BQ1648" i="1"/>
  <c r="BQ1649" i="1"/>
  <c r="BQ1650" i="1"/>
  <c r="BQ1651" i="1"/>
  <c r="BQ1652" i="1"/>
  <c r="BQ1653" i="1"/>
  <c r="BQ1654" i="1"/>
  <c r="BQ1655" i="1"/>
  <c r="BQ1656" i="1"/>
  <c r="BQ1657" i="1"/>
  <c r="BQ1658" i="1"/>
  <c r="BQ1659" i="1"/>
  <c r="BQ1660" i="1"/>
  <c r="BQ1661" i="1"/>
  <c r="BQ1662" i="1"/>
  <c r="BQ1663" i="1"/>
  <c r="BQ1664" i="1"/>
  <c r="BQ1665" i="1"/>
  <c r="BQ1666" i="1"/>
  <c r="BQ1667" i="1"/>
  <c r="BQ1668" i="1"/>
  <c r="BQ1669" i="1"/>
  <c r="BQ1670" i="1"/>
  <c r="BQ1671" i="1"/>
  <c r="BQ1672" i="1"/>
  <c r="BQ1673" i="1"/>
  <c r="BQ1674" i="1"/>
  <c r="BQ1675" i="1"/>
  <c r="BQ1676" i="1"/>
  <c r="BQ1677" i="1"/>
  <c r="BQ1678" i="1"/>
  <c r="BQ1679" i="1"/>
  <c r="BQ1680" i="1"/>
  <c r="BQ1681" i="1"/>
  <c r="BQ1682" i="1"/>
  <c r="BQ1683" i="1"/>
  <c r="BQ1684" i="1"/>
  <c r="BQ1685" i="1"/>
  <c r="BQ1686" i="1"/>
  <c r="BQ1687" i="1"/>
  <c r="BQ1688" i="1"/>
  <c r="BQ1689" i="1"/>
  <c r="BQ1690" i="1"/>
  <c r="BQ1691" i="1"/>
  <c r="BQ1692" i="1"/>
  <c r="BQ1693" i="1"/>
  <c r="BQ1694" i="1"/>
  <c r="BQ1695" i="1"/>
  <c r="BQ1696" i="1"/>
  <c r="BQ1697" i="1"/>
  <c r="BQ1698" i="1"/>
  <c r="BQ1699" i="1"/>
  <c r="BQ1700" i="1"/>
  <c r="BQ1701" i="1"/>
  <c r="BQ1702" i="1"/>
  <c r="BQ1703" i="1"/>
  <c r="BQ1704" i="1"/>
  <c r="BQ1705" i="1"/>
  <c r="BQ1706" i="1"/>
  <c r="BQ1707" i="1"/>
  <c r="BQ1708" i="1"/>
  <c r="BQ1709" i="1"/>
  <c r="BQ1710" i="1"/>
  <c r="BQ1711" i="1"/>
  <c r="BQ1712" i="1"/>
  <c r="BQ1713" i="1"/>
  <c r="BQ1714" i="1"/>
  <c r="BQ1715" i="1"/>
  <c r="BQ1716" i="1"/>
  <c r="BQ1717" i="1"/>
  <c r="BQ1718" i="1"/>
  <c r="BQ1719" i="1"/>
  <c r="BQ1720" i="1"/>
  <c r="BQ1721" i="1"/>
  <c r="BQ1722" i="1"/>
  <c r="BQ1723" i="1"/>
  <c r="BQ1724" i="1"/>
  <c r="BQ1725" i="1"/>
  <c r="BQ1726" i="1"/>
  <c r="BQ1727" i="1"/>
  <c r="BQ1728" i="1"/>
  <c r="BQ1729" i="1"/>
  <c r="BQ1730" i="1"/>
  <c r="BQ1731" i="1"/>
  <c r="BQ1732" i="1"/>
  <c r="BQ1733" i="1"/>
  <c r="BQ1734" i="1"/>
  <c r="BQ1735" i="1"/>
  <c r="BQ1736" i="1"/>
  <c r="BQ1737" i="1"/>
  <c r="BQ1738" i="1"/>
  <c r="BQ1739" i="1"/>
  <c r="BQ1740" i="1"/>
  <c r="BQ1741" i="1"/>
  <c r="BQ1742" i="1"/>
  <c r="BQ1743" i="1"/>
  <c r="BQ1744" i="1"/>
  <c r="BQ1745" i="1"/>
  <c r="BQ1746" i="1"/>
  <c r="BQ1747" i="1"/>
  <c r="BQ1748" i="1"/>
  <c r="BQ1749" i="1"/>
  <c r="BQ1750" i="1"/>
  <c r="BQ1751" i="1"/>
  <c r="BQ1752" i="1"/>
  <c r="BQ1753" i="1"/>
  <c r="BQ1754" i="1"/>
  <c r="BQ1755" i="1"/>
  <c r="BQ1756" i="1"/>
  <c r="BQ1757" i="1"/>
  <c r="BQ1758" i="1"/>
  <c r="BQ1759" i="1"/>
  <c r="BQ1760" i="1"/>
  <c r="BQ1761" i="1"/>
  <c r="BQ1762" i="1"/>
  <c r="BQ1763" i="1"/>
  <c r="BQ1764" i="1"/>
  <c r="BQ1765" i="1"/>
  <c r="BQ1766" i="1"/>
  <c r="BQ1767" i="1"/>
  <c r="BQ1768" i="1"/>
  <c r="BQ1769" i="1"/>
  <c r="BQ1770" i="1"/>
  <c r="BQ1771" i="1"/>
  <c r="BQ1772" i="1"/>
  <c r="BQ1773" i="1"/>
  <c r="BQ1774" i="1"/>
  <c r="BQ1775" i="1"/>
  <c r="BQ1776" i="1"/>
  <c r="BQ1777" i="1"/>
  <c r="BQ1778" i="1"/>
  <c r="BQ1779" i="1"/>
  <c r="BQ1780" i="1"/>
  <c r="BQ1781" i="1"/>
  <c r="BQ1782" i="1"/>
  <c r="BQ1783" i="1"/>
  <c r="BQ1784" i="1"/>
  <c r="BQ1785" i="1"/>
  <c r="BQ1786" i="1"/>
  <c r="BQ1787" i="1"/>
  <c r="BQ1788" i="1"/>
  <c r="BQ1789" i="1"/>
  <c r="BQ1790" i="1"/>
  <c r="BQ1791" i="1"/>
  <c r="BQ1792" i="1"/>
  <c r="BQ1793" i="1"/>
  <c r="BQ1794" i="1"/>
  <c r="BQ1795" i="1"/>
  <c r="BQ1796" i="1"/>
  <c r="BQ1797" i="1"/>
  <c r="BQ1798" i="1"/>
  <c r="BQ1799" i="1"/>
  <c r="BQ1800" i="1"/>
  <c r="BQ1801" i="1"/>
  <c r="BQ1802" i="1"/>
  <c r="BQ1803" i="1"/>
  <c r="BQ1804" i="1"/>
  <c r="BQ1805" i="1"/>
  <c r="BQ1806" i="1"/>
  <c r="BQ1807" i="1"/>
  <c r="BQ1808" i="1"/>
  <c r="BQ1809" i="1"/>
  <c r="BQ1810" i="1"/>
  <c r="BQ1811" i="1"/>
  <c r="BQ1812" i="1"/>
  <c r="BQ1813" i="1"/>
  <c r="BQ1814" i="1"/>
  <c r="BQ1815" i="1"/>
  <c r="BQ1816" i="1"/>
  <c r="BQ1817" i="1"/>
  <c r="BQ1818" i="1"/>
  <c r="BQ1819" i="1"/>
  <c r="BQ1820" i="1"/>
  <c r="BQ1821" i="1"/>
  <c r="BQ1822" i="1"/>
  <c r="BQ1823" i="1"/>
  <c r="BQ1824" i="1"/>
  <c r="BQ1825" i="1"/>
  <c r="BQ1826" i="1"/>
  <c r="BQ1827" i="1"/>
  <c r="BQ1828" i="1"/>
  <c r="BQ1829" i="1"/>
  <c r="BQ1830" i="1"/>
  <c r="BQ1831" i="1"/>
  <c r="BQ1832" i="1"/>
  <c r="BQ1833" i="1"/>
  <c r="BQ1834" i="1"/>
  <c r="BQ1835" i="1"/>
  <c r="BQ1836" i="1"/>
  <c r="BQ1837" i="1"/>
  <c r="BQ1838" i="1"/>
  <c r="BQ1839" i="1"/>
  <c r="BQ1840" i="1"/>
  <c r="BQ1841" i="1"/>
  <c r="BQ1842" i="1"/>
  <c r="BQ1843" i="1"/>
  <c r="BQ1844" i="1"/>
  <c r="BQ1845" i="1"/>
  <c r="BQ1846" i="1"/>
  <c r="BQ1847" i="1"/>
  <c r="BQ1848" i="1"/>
  <c r="BQ1849" i="1"/>
  <c r="BQ1850" i="1"/>
  <c r="BQ1851" i="1"/>
  <c r="BQ1852" i="1"/>
  <c r="BQ1853" i="1"/>
  <c r="BQ1854" i="1"/>
  <c r="BQ1855" i="1"/>
  <c r="BQ1856" i="1"/>
  <c r="BQ1857" i="1"/>
  <c r="BQ1858" i="1"/>
  <c r="BQ1859" i="1"/>
  <c r="BQ1860" i="1"/>
  <c r="BQ1861" i="1"/>
  <c r="BQ1862" i="1"/>
  <c r="BQ1863" i="1"/>
  <c r="BQ1864" i="1"/>
  <c r="BQ1865" i="1"/>
  <c r="BQ1866" i="1"/>
  <c r="BQ1867" i="1"/>
  <c r="BQ1868" i="1"/>
  <c r="BQ1869" i="1"/>
  <c r="BQ1870" i="1"/>
  <c r="BQ1871" i="1"/>
  <c r="BQ1872" i="1"/>
  <c r="BQ1873" i="1"/>
  <c r="BQ1874" i="1"/>
  <c r="BQ1875" i="1"/>
  <c r="BQ1876" i="1"/>
  <c r="BQ1877" i="1"/>
  <c r="BQ1878" i="1"/>
  <c r="BQ1879" i="1"/>
  <c r="BQ1880" i="1"/>
  <c r="BQ1881" i="1"/>
  <c r="BQ1882" i="1"/>
  <c r="BQ1883" i="1"/>
  <c r="BQ1884" i="1"/>
  <c r="BQ1885" i="1"/>
  <c r="BQ1886" i="1"/>
  <c r="BQ1887" i="1"/>
  <c r="BQ1888" i="1"/>
  <c r="BQ1889" i="1"/>
  <c r="BQ1890" i="1"/>
  <c r="BQ1891" i="1"/>
  <c r="BQ1892" i="1"/>
  <c r="BQ1893" i="1"/>
  <c r="BQ1894" i="1"/>
  <c r="BQ1895" i="1"/>
  <c r="BQ1896" i="1"/>
  <c r="BQ1897" i="1"/>
  <c r="BQ1898" i="1"/>
  <c r="BQ1899" i="1"/>
  <c r="BQ1900" i="1"/>
  <c r="BQ1901" i="1"/>
  <c r="BQ1902" i="1"/>
  <c r="BQ1903" i="1"/>
  <c r="BQ1904" i="1"/>
  <c r="BQ1905" i="1"/>
  <c r="BQ1906" i="1"/>
  <c r="BQ1907" i="1"/>
  <c r="BQ1908" i="1"/>
  <c r="BQ1909" i="1"/>
  <c r="BQ1910" i="1"/>
  <c r="BQ1911" i="1"/>
  <c r="BQ1912" i="1"/>
  <c r="BQ1913" i="1"/>
  <c r="BQ1914" i="1"/>
  <c r="BQ1915" i="1"/>
  <c r="BQ1916" i="1"/>
  <c r="BQ1917" i="1"/>
  <c r="BQ1918" i="1"/>
  <c r="BQ1919" i="1"/>
  <c r="BQ1920" i="1"/>
  <c r="BQ1921" i="1"/>
  <c r="BQ1922" i="1"/>
  <c r="BQ1923" i="1"/>
  <c r="BQ1924" i="1"/>
  <c r="BQ1925" i="1"/>
  <c r="BQ1926" i="1"/>
  <c r="BQ1927" i="1"/>
  <c r="BQ1928" i="1"/>
  <c r="BQ1929" i="1"/>
  <c r="BQ1930" i="1"/>
  <c r="BQ1931" i="1"/>
  <c r="BQ1932" i="1"/>
  <c r="BQ1933" i="1"/>
  <c r="BQ1934" i="1"/>
  <c r="BQ1935" i="1"/>
  <c r="BQ1936" i="1"/>
  <c r="BQ1937" i="1"/>
  <c r="BQ1938" i="1"/>
  <c r="BQ1939" i="1"/>
  <c r="BQ1940" i="1"/>
  <c r="BQ1941" i="1"/>
  <c r="BQ1942" i="1"/>
  <c r="BQ1943" i="1"/>
  <c r="BQ1944" i="1"/>
  <c r="BQ1945" i="1"/>
  <c r="BQ1946" i="1"/>
  <c r="BQ1947" i="1"/>
  <c r="BQ1948" i="1"/>
  <c r="BQ1949" i="1"/>
  <c r="BQ1950" i="1"/>
  <c r="BQ1951" i="1"/>
  <c r="BQ1952" i="1"/>
  <c r="BQ1953" i="1"/>
  <c r="BQ1954" i="1"/>
  <c r="BQ1955" i="1"/>
  <c r="BQ1956" i="1"/>
  <c r="BQ1957" i="1"/>
  <c r="BQ1958" i="1"/>
  <c r="BQ1959" i="1"/>
  <c r="BQ1960" i="1"/>
  <c r="BQ1961" i="1"/>
  <c r="BQ1962" i="1"/>
  <c r="BQ1963" i="1"/>
  <c r="BQ1964" i="1"/>
  <c r="BQ1965" i="1"/>
  <c r="BQ1966" i="1"/>
  <c r="BQ1967" i="1"/>
  <c r="BQ1968" i="1"/>
  <c r="BQ1969" i="1"/>
  <c r="BQ1970" i="1"/>
  <c r="BQ1971" i="1"/>
  <c r="BQ1972" i="1"/>
  <c r="BQ1973" i="1"/>
  <c r="BQ1974" i="1"/>
  <c r="BQ1975" i="1"/>
  <c r="BQ1976" i="1"/>
  <c r="BQ1977" i="1"/>
  <c r="BQ1978" i="1"/>
  <c r="BQ1979" i="1"/>
  <c r="BQ1980" i="1"/>
  <c r="BQ1981" i="1"/>
  <c r="BQ1982" i="1"/>
  <c r="BQ1983" i="1"/>
  <c r="BQ1984" i="1"/>
  <c r="BQ1985" i="1"/>
  <c r="BQ1986" i="1"/>
  <c r="BQ1987" i="1"/>
  <c r="BQ1988" i="1"/>
  <c r="BQ1989" i="1"/>
  <c r="BQ1990" i="1"/>
  <c r="BQ1991" i="1"/>
  <c r="BQ1992" i="1"/>
  <c r="BQ1993" i="1"/>
  <c r="BQ1994" i="1"/>
  <c r="BQ1995" i="1"/>
  <c r="BQ1996" i="1"/>
  <c r="BQ1997" i="1"/>
  <c r="BQ1998" i="1"/>
  <c r="BQ1999" i="1"/>
  <c r="BQ2000" i="1"/>
  <c r="BQ2001" i="1"/>
  <c r="BQ2002" i="1"/>
  <c r="BQ2003" i="1"/>
  <c r="BQ2004" i="1"/>
  <c r="BQ2005" i="1"/>
  <c r="BQ2006" i="1"/>
  <c r="BQ2007" i="1"/>
  <c r="BQ2008" i="1"/>
  <c r="BQ2009" i="1"/>
  <c r="BQ2010" i="1"/>
  <c r="BQ2011" i="1"/>
  <c r="BQ2012" i="1"/>
  <c r="BQ2013" i="1"/>
  <c r="BQ2014" i="1"/>
  <c r="BQ2015" i="1"/>
  <c r="BQ2016" i="1"/>
  <c r="BQ2017" i="1"/>
  <c r="BQ2018" i="1"/>
  <c r="BQ2019" i="1"/>
  <c r="BQ2020" i="1"/>
  <c r="BQ2021" i="1"/>
  <c r="BQ2022" i="1"/>
  <c r="BQ2023" i="1"/>
  <c r="BQ2024" i="1"/>
  <c r="BQ2025" i="1"/>
  <c r="BQ2026" i="1"/>
  <c r="BQ2027" i="1"/>
  <c r="BQ2028" i="1"/>
  <c r="BQ2029" i="1"/>
  <c r="BQ2030" i="1"/>
  <c r="BQ2031" i="1"/>
  <c r="BQ2032" i="1"/>
  <c r="BQ2033" i="1"/>
  <c r="BQ2034" i="1"/>
  <c r="BQ2035" i="1"/>
  <c r="BQ2036" i="1"/>
  <c r="BQ2037" i="1"/>
  <c r="BQ2038" i="1"/>
  <c r="BQ2039" i="1"/>
  <c r="BQ2040" i="1"/>
  <c r="BQ2041" i="1"/>
  <c r="BQ2042" i="1"/>
  <c r="BQ2043" i="1"/>
  <c r="BQ2044" i="1"/>
  <c r="BQ2045" i="1"/>
  <c r="BQ2046" i="1"/>
  <c r="BQ2047" i="1"/>
  <c r="BQ2048" i="1"/>
  <c r="BQ2049" i="1"/>
  <c r="BQ2050" i="1"/>
  <c r="BQ2051" i="1"/>
  <c r="BQ2052" i="1"/>
  <c r="BQ2053" i="1"/>
  <c r="BQ2054" i="1"/>
  <c r="BQ2055" i="1"/>
  <c r="BQ2056" i="1"/>
  <c r="BQ2057" i="1"/>
  <c r="BQ2058" i="1"/>
  <c r="BQ2059" i="1"/>
  <c r="BQ2060" i="1"/>
  <c r="BQ2061" i="1"/>
  <c r="BQ2062" i="1"/>
  <c r="BQ2063" i="1"/>
  <c r="BQ2064" i="1"/>
  <c r="BQ2065" i="1"/>
  <c r="BQ2066" i="1"/>
  <c r="BQ2067" i="1"/>
  <c r="BQ2068" i="1"/>
  <c r="BQ2069" i="1"/>
  <c r="BQ2070" i="1"/>
  <c r="BQ2071" i="1"/>
  <c r="BQ2072" i="1"/>
  <c r="BQ2073" i="1"/>
  <c r="BQ2074" i="1"/>
  <c r="BQ2075" i="1"/>
  <c r="BQ2076" i="1"/>
  <c r="BQ2077" i="1"/>
  <c r="BQ2078" i="1"/>
  <c r="BQ2079" i="1"/>
  <c r="BQ2080" i="1"/>
  <c r="BQ2081" i="1"/>
  <c r="BQ2082" i="1"/>
  <c r="BQ2083" i="1"/>
  <c r="BQ2084" i="1"/>
  <c r="BQ2085" i="1"/>
  <c r="BQ2086" i="1"/>
  <c r="BQ2087" i="1"/>
  <c r="BQ2088" i="1"/>
  <c r="BQ2089" i="1"/>
  <c r="BQ2090" i="1"/>
  <c r="BQ2091" i="1"/>
  <c r="BQ2092" i="1"/>
  <c r="BQ2093" i="1"/>
  <c r="BQ2094" i="1"/>
  <c r="BQ2095" i="1"/>
  <c r="BQ2096" i="1"/>
  <c r="BQ2097" i="1"/>
  <c r="BQ2098" i="1"/>
  <c r="BQ2099" i="1"/>
  <c r="BQ2100" i="1"/>
  <c r="BQ2101" i="1"/>
  <c r="BQ2102" i="1"/>
  <c r="BQ2103" i="1"/>
  <c r="BQ2104" i="1"/>
  <c r="BQ2105" i="1"/>
  <c r="BQ2106" i="1"/>
  <c r="BQ2107" i="1"/>
  <c r="BQ2108" i="1"/>
  <c r="BQ2109" i="1"/>
  <c r="BQ2110" i="1"/>
  <c r="BQ2111" i="1"/>
  <c r="BQ2112" i="1"/>
  <c r="BQ2113" i="1"/>
  <c r="BQ2114" i="1"/>
  <c r="BQ2115" i="1"/>
  <c r="BQ2116" i="1"/>
  <c r="BQ2117" i="1"/>
  <c r="BQ2118" i="1"/>
  <c r="BQ2119" i="1"/>
  <c r="BQ2120" i="1"/>
  <c r="BQ2121" i="1"/>
  <c r="BQ2122" i="1"/>
  <c r="BQ2123" i="1"/>
  <c r="BQ2124" i="1"/>
  <c r="BQ2125" i="1"/>
  <c r="BQ2126" i="1"/>
  <c r="BQ2127" i="1"/>
  <c r="BQ2128" i="1"/>
  <c r="BQ2129" i="1"/>
  <c r="BQ2130" i="1"/>
  <c r="BQ2131" i="1"/>
  <c r="BQ2132" i="1"/>
  <c r="BQ2133" i="1"/>
  <c r="BQ2134" i="1"/>
  <c r="BQ2135" i="1"/>
  <c r="BQ4" i="1"/>
  <c r="C2136" i="12"/>
  <c r="C2137" i="12"/>
  <c r="C2138" i="12"/>
  <c r="C2139" i="12"/>
  <c r="C2140" i="12"/>
  <c r="C2141" i="12"/>
  <c r="C2142" i="12"/>
  <c r="C2143" i="12"/>
  <c r="C2144" i="12"/>
  <c r="C2145" i="12"/>
  <c r="C2146" i="12"/>
  <c r="C2147" i="12"/>
  <c r="C2148" i="12"/>
  <c r="C2149" i="12"/>
  <c r="C2150" i="12"/>
  <c r="C2151" i="12"/>
  <c r="C2152" i="12"/>
  <c r="C2153" i="12"/>
  <c r="C2154" i="12"/>
  <c r="C2155" i="12"/>
  <c r="C2156" i="12"/>
  <c r="C2157" i="12"/>
  <c r="C2158" i="12"/>
  <c r="C2159" i="12"/>
  <c r="C2160" i="12"/>
  <c r="C2161" i="12"/>
  <c r="C2162" i="12"/>
  <c r="C2163" i="12"/>
  <c r="C2164" i="12"/>
  <c r="C2165" i="12"/>
  <c r="C2166" i="12"/>
  <c r="C2167" i="12"/>
  <c r="C2168" i="12"/>
  <c r="C2169" i="12"/>
  <c r="C2170" i="12"/>
  <c r="C2171" i="12"/>
  <c r="C2172" i="12"/>
  <c r="C2173" i="12"/>
  <c r="C2174" i="12"/>
  <c r="C2175" i="12"/>
  <c r="C2176" i="12"/>
  <c r="C2177" i="12"/>
  <c r="C2178" i="12"/>
  <c r="C2179" i="12"/>
  <c r="C2180" i="12"/>
  <c r="C2181" i="12"/>
  <c r="C2182" i="12"/>
  <c r="C2183" i="12"/>
  <c r="C2184" i="12"/>
  <c r="C2185" i="12"/>
  <c r="C2186" i="12"/>
  <c r="C2187" i="12"/>
  <c r="C2188" i="12"/>
  <c r="C2189" i="12"/>
  <c r="C2190" i="12"/>
  <c r="C2191" i="12"/>
  <c r="C2192" i="12"/>
  <c r="C2193" i="12"/>
  <c r="C2194" i="12"/>
  <c r="C2195" i="12"/>
  <c r="C2196" i="12"/>
  <c r="C2197" i="12"/>
  <c r="C2198" i="12"/>
  <c r="C2199" i="12"/>
  <c r="C2200" i="12"/>
  <c r="C2201" i="12"/>
  <c r="C2202" i="12"/>
  <c r="C2203" i="12"/>
  <c r="C2204" i="12"/>
  <c r="C2205" i="12"/>
  <c r="C2206" i="12"/>
  <c r="C2207" i="12"/>
  <c r="C2208" i="12"/>
  <c r="C2209" i="12"/>
  <c r="C2210" i="12"/>
  <c r="C2211" i="12"/>
  <c r="C2212" i="12"/>
  <c r="C2213" i="12"/>
  <c r="C2214" i="12"/>
  <c r="C2215" i="12"/>
  <c r="C2216" i="12"/>
  <c r="C2217" i="12"/>
  <c r="C2218" i="12"/>
  <c r="C2219" i="12"/>
  <c r="C2220" i="12"/>
  <c r="C2221" i="12"/>
  <c r="C2222" i="12"/>
  <c r="C2223" i="12"/>
  <c r="C2224" i="12"/>
  <c r="C2225" i="12"/>
  <c r="C2226" i="12"/>
  <c r="C2227" i="12"/>
  <c r="C2228" i="12"/>
  <c r="C2229" i="12"/>
  <c r="C2230" i="12"/>
  <c r="C2231" i="12"/>
  <c r="C2232" i="12"/>
  <c r="C2233" i="12"/>
  <c r="C2234" i="12"/>
  <c r="C2235" i="12"/>
  <c r="C2236" i="12"/>
  <c r="C2237" i="12"/>
  <c r="C2238" i="12"/>
  <c r="C2239" i="12"/>
  <c r="C2240" i="12"/>
  <c r="C2241" i="12"/>
  <c r="C2242" i="12"/>
  <c r="C2243" i="12"/>
  <c r="C2244" i="12"/>
  <c r="C2245" i="12"/>
  <c r="C2246" i="12"/>
  <c r="C2247" i="12"/>
  <c r="C2248" i="12"/>
  <c r="C2249" i="12"/>
  <c r="C2250" i="12"/>
  <c r="C2251" i="12"/>
  <c r="C2252" i="12"/>
  <c r="C2253" i="12"/>
  <c r="C2254" i="12"/>
  <c r="C2255" i="12"/>
  <c r="C2256" i="12"/>
  <c r="C2257" i="12"/>
  <c r="C2258" i="12"/>
  <c r="C2259" i="12"/>
  <c r="C2260" i="12"/>
  <c r="C2261" i="12"/>
  <c r="C2262" i="12"/>
  <c r="C2263" i="12"/>
  <c r="C2264" i="12"/>
  <c r="C2265" i="12"/>
  <c r="C2266" i="12"/>
  <c r="C2267" i="12"/>
  <c r="C2268" i="12"/>
  <c r="C2269" i="12"/>
  <c r="C2270" i="12"/>
  <c r="C2271" i="12"/>
  <c r="C2272" i="12"/>
  <c r="C2273" i="12"/>
  <c r="C2274" i="12"/>
  <c r="C2275" i="12"/>
  <c r="C2276" i="12"/>
  <c r="C2277" i="12"/>
  <c r="C2278" i="12"/>
  <c r="C2279" i="12"/>
  <c r="C2280" i="12"/>
  <c r="C2281" i="12"/>
  <c r="C2282" i="12"/>
  <c r="C2283" i="12"/>
  <c r="C2284" i="12"/>
  <c r="C2285" i="12"/>
  <c r="C2286" i="12"/>
  <c r="C2287" i="12"/>
  <c r="C2288" i="12"/>
  <c r="C2289" i="12"/>
  <c r="C2290" i="12"/>
  <c r="C2291" i="12"/>
  <c r="C2292" i="12"/>
  <c r="C2293" i="12"/>
  <c r="C2294" i="12"/>
  <c r="C2295" i="12"/>
  <c r="C2296" i="12"/>
  <c r="C2297" i="12"/>
  <c r="C2298" i="12"/>
  <c r="C2299" i="12"/>
  <c r="C2300" i="12"/>
  <c r="C2301" i="12"/>
  <c r="C2302" i="12"/>
  <c r="C2303" i="12"/>
  <c r="C2304" i="12"/>
  <c r="C2305" i="12"/>
  <c r="C2306" i="12"/>
  <c r="C2307" i="12"/>
  <c r="C2308" i="12"/>
  <c r="C2309" i="12"/>
  <c r="C2310" i="12"/>
  <c r="C2311" i="12"/>
  <c r="C2312" i="12"/>
  <c r="C2313" i="12"/>
  <c r="C2314" i="12"/>
  <c r="C2315" i="12"/>
  <c r="C2316" i="12"/>
  <c r="C2317" i="12"/>
  <c r="C2318" i="12"/>
  <c r="C2319" i="12"/>
  <c r="C2320" i="12"/>
  <c r="C2321" i="12"/>
  <c r="C2322" i="12"/>
  <c r="C2323" i="12"/>
  <c r="C2324" i="12"/>
  <c r="C2325" i="12"/>
  <c r="C2326" i="12"/>
  <c r="C2327" i="12"/>
  <c r="C2328" i="12"/>
  <c r="C2329" i="12"/>
  <c r="C2330" i="12"/>
  <c r="C2331" i="12"/>
  <c r="C2332" i="12"/>
  <c r="C2333" i="12"/>
  <c r="C2334" i="12"/>
  <c r="C2335" i="12"/>
  <c r="C2336" i="12"/>
  <c r="C2337" i="12"/>
  <c r="C2338" i="12"/>
  <c r="C2339" i="12"/>
  <c r="C2340" i="12"/>
  <c r="C2341" i="12"/>
  <c r="C2342" i="12"/>
  <c r="C2343" i="12"/>
  <c r="C2344" i="12"/>
  <c r="C2345" i="12"/>
  <c r="C2346" i="12"/>
  <c r="C2347" i="12"/>
  <c r="C2348" i="12"/>
  <c r="C2349" i="12"/>
  <c r="C2350" i="12"/>
  <c r="C2351" i="12"/>
  <c r="C2352" i="12"/>
  <c r="C2353" i="12"/>
  <c r="C2354" i="12"/>
  <c r="C2355" i="12"/>
  <c r="C2356" i="12"/>
  <c r="C2357" i="12"/>
  <c r="C2358" i="12"/>
  <c r="C2359" i="12"/>
  <c r="C2360" i="12"/>
  <c r="C2361" i="12"/>
  <c r="C2362" i="12"/>
  <c r="C2363" i="12"/>
  <c r="C2364" i="12"/>
  <c r="C2365" i="12"/>
  <c r="C2366" i="12"/>
  <c r="C2367" i="12"/>
  <c r="C2368" i="12"/>
  <c r="C2369" i="12"/>
  <c r="C2370" i="12"/>
  <c r="C2371" i="12"/>
  <c r="C2372" i="12"/>
  <c r="C2373" i="12"/>
  <c r="C2374" i="12"/>
  <c r="C2375" i="12"/>
  <c r="C2376" i="12"/>
  <c r="C2377" i="12"/>
  <c r="C2378" i="12"/>
  <c r="C2379" i="12"/>
  <c r="C2380" i="12"/>
  <c r="C2381" i="12"/>
  <c r="C2382" i="12"/>
  <c r="C2383" i="12"/>
  <c r="C2384" i="12"/>
  <c r="C2385" i="12"/>
  <c r="C2386" i="12"/>
  <c r="C2387" i="12"/>
  <c r="C2388" i="12"/>
  <c r="C2389" i="12"/>
  <c r="C2390" i="12"/>
  <c r="C2391" i="12"/>
  <c r="C2392" i="12"/>
  <c r="C2393" i="12"/>
  <c r="C2394" i="12"/>
  <c r="C2395" i="12"/>
  <c r="C2396" i="12"/>
  <c r="C2397" i="12"/>
  <c r="C2398" i="12"/>
  <c r="C2399" i="12"/>
  <c r="C2400" i="12"/>
  <c r="C2401" i="12"/>
  <c r="C2402" i="12"/>
  <c r="C2403" i="12"/>
  <c r="C2404" i="12"/>
  <c r="C2405" i="12"/>
  <c r="C2406" i="12"/>
  <c r="C2407" i="12"/>
  <c r="C2408" i="12"/>
  <c r="C2409" i="12"/>
  <c r="C2410" i="12"/>
  <c r="C2411" i="12"/>
  <c r="C2412" i="12"/>
  <c r="C2413" i="12"/>
  <c r="C2414" i="12"/>
  <c r="C2415" i="12"/>
  <c r="C2416" i="12"/>
  <c r="C2417" i="12"/>
  <c r="C2418" i="12"/>
  <c r="C2419" i="12"/>
  <c r="C2420" i="12"/>
  <c r="C2421" i="12"/>
  <c r="C2422" i="12"/>
  <c r="C2423" i="12"/>
  <c r="C2424" i="12"/>
  <c r="C2425" i="12"/>
  <c r="C2426" i="12"/>
  <c r="C2427" i="12"/>
  <c r="C2428" i="12"/>
  <c r="C2429" i="12"/>
  <c r="C2430" i="12"/>
  <c r="C2431" i="12"/>
  <c r="C2432" i="12"/>
  <c r="C2433" i="12"/>
  <c r="C2434" i="12"/>
  <c r="C2435" i="12"/>
  <c r="C2436" i="12"/>
  <c r="C2437" i="12"/>
  <c r="C2438" i="12"/>
  <c r="C2439" i="12"/>
  <c r="C2440" i="12"/>
  <c r="C2441" i="12"/>
  <c r="C2442" i="12"/>
  <c r="C2443" i="12"/>
  <c r="C2444" i="12"/>
  <c r="C2445" i="12"/>
  <c r="C2446" i="12"/>
  <c r="C2447" i="12"/>
  <c r="C2448" i="12"/>
  <c r="C2449" i="12"/>
  <c r="C2450" i="12"/>
  <c r="C2451" i="12"/>
  <c r="C2452" i="12"/>
  <c r="C2453" i="12"/>
  <c r="C2454" i="12"/>
  <c r="C2455" i="12"/>
  <c r="C2456" i="12"/>
  <c r="C2457" i="12"/>
  <c r="C2458" i="12"/>
  <c r="C2459" i="12"/>
  <c r="C2460" i="12"/>
  <c r="C2461" i="12"/>
  <c r="C2462" i="12"/>
  <c r="C2463" i="12"/>
  <c r="C2464" i="12"/>
  <c r="C2465" i="12"/>
  <c r="C2466" i="12"/>
  <c r="C2467" i="12"/>
  <c r="C222" i="2" l="1"/>
  <c r="D222" i="2" s="1"/>
  <c r="S3" i="24"/>
  <c r="S4" i="24" s="1"/>
  <c r="S5" i="24" s="1"/>
  <c r="S6" i="24" s="1"/>
  <c r="S7" i="24" s="1"/>
  <c r="S8" i="24" s="1"/>
  <c r="S9" i="24" s="1"/>
  <c r="S10" i="24" s="1"/>
  <c r="S11" i="24" s="1"/>
  <c r="S12" i="24" s="1"/>
  <c r="S13" i="24" s="1"/>
  <c r="S14" i="24" s="1"/>
  <c r="S15" i="24" s="1"/>
  <c r="S16" i="24" s="1"/>
  <c r="S17" i="24" s="1"/>
  <c r="S18" i="24" s="1"/>
  <c r="S19" i="24" s="1"/>
  <c r="S20" i="24" s="1"/>
  <c r="S21" i="24" s="1"/>
  <c r="S22" i="24" s="1"/>
  <c r="S23" i="24" s="1"/>
  <c r="S24" i="24" s="1"/>
  <c r="S25" i="24" s="1"/>
  <c r="S26" i="24" s="1"/>
  <c r="S27" i="24" s="1"/>
  <c r="S28" i="24" s="1"/>
  <c r="S29" i="24" s="1"/>
  <c r="S30" i="24" s="1"/>
  <c r="S31" i="24" s="1"/>
  <c r="M3" i="24"/>
  <c r="N3" i="24"/>
  <c r="O3" i="24"/>
  <c r="P3" i="24"/>
  <c r="M4" i="24"/>
  <c r="N4" i="24"/>
  <c r="O4" i="24"/>
  <c r="P4" i="24"/>
  <c r="M5" i="24"/>
  <c r="N5" i="24"/>
  <c r="O5" i="24"/>
  <c r="P5" i="24"/>
  <c r="M6" i="24"/>
  <c r="N6" i="24"/>
  <c r="O6" i="24"/>
  <c r="P6" i="24"/>
  <c r="M7" i="24"/>
  <c r="N7" i="24"/>
  <c r="O7" i="24"/>
  <c r="P7" i="24"/>
  <c r="M8" i="24"/>
  <c r="N8" i="24"/>
  <c r="O8" i="24"/>
  <c r="P8" i="24"/>
  <c r="M9" i="24"/>
  <c r="N9" i="24"/>
  <c r="O9" i="24"/>
  <c r="P9" i="24"/>
  <c r="M10" i="24"/>
  <c r="N10" i="24"/>
  <c r="O10" i="24"/>
  <c r="P10" i="24"/>
  <c r="M11" i="24"/>
  <c r="N11" i="24"/>
  <c r="O11" i="24"/>
  <c r="P11" i="24"/>
  <c r="M12" i="24"/>
  <c r="N12" i="24"/>
  <c r="O12" i="24"/>
  <c r="P12" i="24"/>
  <c r="M13" i="24"/>
  <c r="N13" i="24"/>
  <c r="O13" i="24"/>
  <c r="P13" i="24"/>
  <c r="M14" i="24"/>
  <c r="N14" i="24"/>
  <c r="O14" i="24"/>
  <c r="P14" i="24"/>
  <c r="M15" i="24"/>
  <c r="N15" i="24"/>
  <c r="O15" i="24"/>
  <c r="P15" i="24"/>
  <c r="M16" i="24"/>
  <c r="N16" i="24"/>
  <c r="O16" i="24"/>
  <c r="P16" i="24"/>
  <c r="M17" i="24"/>
  <c r="N17" i="24"/>
  <c r="O17" i="24"/>
  <c r="P17" i="24"/>
  <c r="M18" i="24"/>
  <c r="N18" i="24"/>
  <c r="O18" i="24"/>
  <c r="P18" i="24"/>
  <c r="M19" i="24"/>
  <c r="N19" i="24"/>
  <c r="O19" i="24"/>
  <c r="P19" i="24"/>
  <c r="M20" i="24"/>
  <c r="N20" i="24"/>
  <c r="O20" i="24"/>
  <c r="P20" i="24"/>
  <c r="M21" i="24"/>
  <c r="N21" i="24"/>
  <c r="O21" i="24"/>
  <c r="P21" i="24"/>
  <c r="M22" i="24"/>
  <c r="N22" i="24"/>
  <c r="O22" i="24"/>
  <c r="P22" i="24"/>
  <c r="M23" i="24"/>
  <c r="N23" i="24"/>
  <c r="O23" i="24"/>
  <c r="P23" i="24"/>
  <c r="M24" i="24"/>
  <c r="N24" i="24"/>
  <c r="O24" i="24"/>
  <c r="P24" i="24"/>
  <c r="M25" i="24"/>
  <c r="N25" i="24"/>
  <c r="O25" i="24"/>
  <c r="P25" i="24"/>
  <c r="M26" i="24"/>
  <c r="N26" i="24"/>
  <c r="O26" i="24"/>
  <c r="P26" i="24"/>
  <c r="M27" i="24"/>
  <c r="N27" i="24"/>
  <c r="O27" i="24"/>
  <c r="P27" i="24"/>
  <c r="M28" i="24"/>
  <c r="N28" i="24"/>
  <c r="O28" i="24"/>
  <c r="P28" i="24"/>
  <c r="M29" i="24"/>
  <c r="N29" i="24"/>
  <c r="O29" i="24"/>
  <c r="P29" i="24"/>
  <c r="M30" i="24"/>
  <c r="N30" i="24"/>
  <c r="O30" i="24"/>
  <c r="P30" i="24"/>
  <c r="M31" i="24"/>
  <c r="N31" i="24"/>
  <c r="O31" i="24"/>
  <c r="P31" i="24"/>
  <c r="N2" i="24"/>
  <c r="O2" i="24"/>
  <c r="P2" i="24"/>
  <c r="M2" i="24"/>
  <c r="K3" i="24"/>
  <c r="U3" i="24" s="1"/>
  <c r="K4" i="24"/>
  <c r="U4" i="24" s="1"/>
  <c r="K5" i="24"/>
  <c r="U5" i="24" s="1"/>
  <c r="K6" i="24"/>
  <c r="U6" i="24" s="1"/>
  <c r="K7" i="24"/>
  <c r="U7" i="24" s="1"/>
  <c r="K8" i="24"/>
  <c r="U8" i="24" s="1"/>
  <c r="K9" i="24"/>
  <c r="U9" i="24" s="1"/>
  <c r="K10" i="24"/>
  <c r="U10" i="24" s="1"/>
  <c r="K11" i="24"/>
  <c r="U11" i="24" s="1"/>
  <c r="K12" i="24"/>
  <c r="U12" i="24" s="1"/>
  <c r="K13" i="24"/>
  <c r="U13" i="24" s="1"/>
  <c r="K14" i="24"/>
  <c r="U14" i="24" s="1"/>
  <c r="K15" i="24"/>
  <c r="U15" i="24" s="1"/>
  <c r="K16" i="24"/>
  <c r="U16" i="24" s="1"/>
  <c r="K17" i="24"/>
  <c r="U17" i="24" s="1"/>
  <c r="K18" i="24"/>
  <c r="U18" i="24" s="1"/>
  <c r="K19" i="24"/>
  <c r="U19" i="24" s="1"/>
  <c r="K20" i="24"/>
  <c r="U20" i="24" s="1"/>
  <c r="K21" i="24"/>
  <c r="U21" i="24" s="1"/>
  <c r="K22" i="24"/>
  <c r="U22" i="24" s="1"/>
  <c r="K23" i="24"/>
  <c r="U23" i="24" s="1"/>
  <c r="K24" i="24"/>
  <c r="U24" i="24" s="1"/>
  <c r="K25" i="24"/>
  <c r="U25" i="24" s="1"/>
  <c r="K26" i="24"/>
  <c r="U26" i="24" s="1"/>
  <c r="K27" i="24"/>
  <c r="U27" i="24" s="1"/>
  <c r="K28" i="24"/>
  <c r="U28" i="24" s="1"/>
  <c r="K29" i="24"/>
  <c r="U29" i="24" s="1"/>
  <c r="K30" i="24"/>
  <c r="U30" i="24" s="1"/>
  <c r="K31" i="24"/>
  <c r="U31" i="24" s="1"/>
  <c r="K2" i="24"/>
  <c r="Q29" i="24" l="1"/>
  <c r="V29" i="24" s="1"/>
  <c r="Q21" i="24"/>
  <c r="V21" i="24" s="1"/>
  <c r="Q13" i="24"/>
  <c r="V13" i="24" s="1"/>
  <c r="Q5" i="24"/>
  <c r="V5" i="24" s="1"/>
  <c r="Q2" i="24"/>
  <c r="Q30" i="24"/>
  <c r="V30" i="24" s="1"/>
  <c r="Q28" i="24"/>
  <c r="V28" i="24" s="1"/>
  <c r="Q26" i="24"/>
  <c r="V26" i="24" s="1"/>
  <c r="Q24" i="24"/>
  <c r="V24" i="24" s="1"/>
  <c r="Q22" i="24"/>
  <c r="V22" i="24" s="1"/>
  <c r="Q20" i="24"/>
  <c r="V20" i="24" s="1"/>
  <c r="Q18" i="24"/>
  <c r="V18" i="24" s="1"/>
  <c r="Q16" i="24"/>
  <c r="V16" i="24" s="1"/>
  <c r="Q14" i="24"/>
  <c r="V14" i="24" s="1"/>
  <c r="Q12" i="24"/>
  <c r="V12" i="24" s="1"/>
  <c r="Q10" i="24"/>
  <c r="V10" i="24" s="1"/>
  <c r="Q8" i="24"/>
  <c r="V8" i="24" s="1"/>
  <c r="Q6" i="24"/>
  <c r="V6" i="24" s="1"/>
  <c r="Q4" i="24"/>
  <c r="V4" i="24" s="1"/>
  <c r="Q27" i="24"/>
  <c r="V27" i="24" s="1"/>
  <c r="Q19" i="24"/>
  <c r="V19" i="24" s="1"/>
  <c r="Q11" i="24"/>
  <c r="V11" i="24" s="1"/>
  <c r="Q3" i="24"/>
  <c r="V3" i="24" s="1"/>
  <c r="Q31" i="24"/>
  <c r="V31" i="24" s="1"/>
  <c r="Q25" i="24"/>
  <c r="V25" i="24" s="1"/>
  <c r="Q23" i="24"/>
  <c r="V23" i="24" s="1"/>
  <c r="Q17" i="24"/>
  <c r="V17" i="24" s="1"/>
  <c r="Q15" i="24"/>
  <c r="V15" i="24" s="1"/>
  <c r="Q9" i="24"/>
  <c r="V9" i="24" s="1"/>
  <c r="Q7" i="24"/>
  <c r="V7" i="24" s="1"/>
  <c r="BT5" i="1" l="1"/>
  <c r="BT6" i="1"/>
  <c r="BT7" i="1"/>
  <c r="BT8" i="1"/>
  <c r="BT9" i="1"/>
  <c r="BT10" i="1"/>
  <c r="BT11" i="1"/>
  <c r="BT12" i="1"/>
  <c r="BT13" i="1"/>
  <c r="BT14" i="1"/>
  <c r="BT15" i="1"/>
  <c r="BT16" i="1"/>
  <c r="BT17" i="1"/>
  <c r="BT18" i="1"/>
  <c r="BT19" i="1"/>
  <c r="BT20" i="1"/>
  <c r="BT21" i="1"/>
  <c r="BT22" i="1"/>
  <c r="BT23" i="1"/>
  <c r="BT24" i="1"/>
  <c r="BT25" i="1"/>
  <c r="BT26" i="1"/>
  <c r="BT27" i="1"/>
  <c r="BT28" i="1"/>
  <c r="BT29" i="1"/>
  <c r="BT30" i="1"/>
  <c r="BT31" i="1"/>
  <c r="BT32" i="1"/>
  <c r="BT33" i="1"/>
  <c r="BT34" i="1"/>
  <c r="BT35" i="1"/>
  <c r="BT36" i="1"/>
  <c r="BT37" i="1"/>
  <c r="BT38" i="1"/>
  <c r="BT39" i="1"/>
  <c r="BT40" i="1"/>
  <c r="BT41" i="1"/>
  <c r="BT42" i="1"/>
  <c r="BT43" i="1"/>
  <c r="BT44" i="1"/>
  <c r="BT45" i="1"/>
  <c r="BT46" i="1"/>
  <c r="BT47" i="1"/>
  <c r="BT48" i="1"/>
  <c r="BT49" i="1"/>
  <c r="BT50" i="1"/>
  <c r="BT51" i="1"/>
  <c r="BT52" i="1"/>
  <c r="BT53" i="1"/>
  <c r="BT54" i="1"/>
  <c r="BT55" i="1"/>
  <c r="BT56" i="1"/>
  <c r="BT57" i="1"/>
  <c r="BT58" i="1"/>
  <c r="BT59" i="1"/>
  <c r="BT60" i="1"/>
  <c r="BT61" i="1"/>
  <c r="BT62" i="1"/>
  <c r="BT63" i="1"/>
  <c r="BT64" i="1"/>
  <c r="BT65" i="1"/>
  <c r="BT66" i="1"/>
  <c r="BT67" i="1"/>
  <c r="BT68" i="1"/>
  <c r="BT69" i="1"/>
  <c r="BT70" i="1"/>
  <c r="BT71" i="1"/>
  <c r="BT72" i="1"/>
  <c r="BT73" i="1"/>
  <c r="BT74" i="1"/>
  <c r="BT75" i="1"/>
  <c r="BT76" i="1"/>
  <c r="BT77" i="1"/>
  <c r="BT78" i="1"/>
  <c r="BT79" i="1"/>
  <c r="BT80" i="1"/>
  <c r="BT81" i="1"/>
  <c r="BT82" i="1"/>
  <c r="BT83" i="1"/>
  <c r="BT84" i="1"/>
  <c r="BT85" i="1"/>
  <c r="BT86" i="1"/>
  <c r="BT87" i="1"/>
  <c r="BT88" i="1"/>
  <c r="BT89" i="1"/>
  <c r="BT90" i="1"/>
  <c r="BT91" i="1"/>
  <c r="BT92" i="1"/>
  <c r="BT93" i="1"/>
  <c r="BT94" i="1"/>
  <c r="BT95" i="1"/>
  <c r="BT96" i="1"/>
  <c r="BT97" i="1"/>
  <c r="BT98" i="1"/>
  <c r="BT99" i="1"/>
  <c r="BT100" i="1"/>
  <c r="BT101" i="1"/>
  <c r="BT102" i="1"/>
  <c r="BT103" i="1"/>
  <c r="BT104" i="1"/>
  <c r="BT105" i="1"/>
  <c r="BT106" i="1"/>
  <c r="BT107" i="1"/>
  <c r="BT108" i="1"/>
  <c r="BT109" i="1"/>
  <c r="BT110" i="1"/>
  <c r="BT111" i="1"/>
  <c r="BT112" i="1"/>
  <c r="BT113" i="1"/>
  <c r="BT114" i="1"/>
  <c r="BT115" i="1"/>
  <c r="BT116" i="1"/>
  <c r="BT117" i="1"/>
  <c r="BT118" i="1"/>
  <c r="BT119" i="1"/>
  <c r="BT120" i="1"/>
  <c r="BT121" i="1"/>
  <c r="BT122" i="1"/>
  <c r="BT123" i="1"/>
  <c r="BT124" i="1"/>
  <c r="BT125" i="1"/>
  <c r="BT126" i="1"/>
  <c r="BT127" i="1"/>
  <c r="BT128" i="1"/>
  <c r="BT129" i="1"/>
  <c r="BT130" i="1"/>
  <c r="BT131" i="1"/>
  <c r="BT132" i="1"/>
  <c r="BT133" i="1"/>
  <c r="BT134" i="1"/>
  <c r="BT135" i="1"/>
  <c r="BT136" i="1"/>
  <c r="BT137" i="1"/>
  <c r="BT138" i="1"/>
  <c r="BT139" i="1"/>
  <c r="BT140" i="1"/>
  <c r="BT141" i="1"/>
  <c r="BT142" i="1"/>
  <c r="BT143" i="1"/>
  <c r="BT144" i="1"/>
  <c r="BT145" i="1"/>
  <c r="BT146" i="1"/>
  <c r="BT147" i="1"/>
  <c r="BT148" i="1"/>
  <c r="BT149" i="1"/>
  <c r="BT150" i="1"/>
  <c r="BT151" i="1"/>
  <c r="BT152" i="1"/>
  <c r="BT153" i="1"/>
  <c r="BT154" i="1"/>
  <c r="BT155" i="1"/>
  <c r="BT156" i="1"/>
  <c r="BT157" i="1"/>
  <c r="BT158" i="1"/>
  <c r="BT159" i="1"/>
  <c r="BT160" i="1"/>
  <c r="BT161" i="1"/>
  <c r="BT162" i="1"/>
  <c r="BT163" i="1"/>
  <c r="BT164" i="1"/>
  <c r="BT165" i="1"/>
  <c r="BT166" i="1"/>
  <c r="BT167" i="1"/>
  <c r="BT168" i="1"/>
  <c r="BT169" i="1"/>
  <c r="BT170" i="1"/>
  <c r="BT171" i="1"/>
  <c r="BT172" i="1"/>
  <c r="BT173" i="1"/>
  <c r="BT174" i="1"/>
  <c r="BT175" i="1"/>
  <c r="BT176" i="1"/>
  <c r="BT177" i="1"/>
  <c r="BT178" i="1"/>
  <c r="BT179" i="1"/>
  <c r="BT180" i="1"/>
  <c r="BT181" i="1"/>
  <c r="BT182" i="1"/>
  <c r="BT183" i="1"/>
  <c r="BT184" i="1"/>
  <c r="BT185" i="1"/>
  <c r="BT186" i="1"/>
  <c r="BT187" i="1"/>
  <c r="BT188" i="1"/>
  <c r="BT189" i="1"/>
  <c r="BT190" i="1"/>
  <c r="BT191" i="1"/>
  <c r="BT192" i="1"/>
  <c r="BT193" i="1"/>
  <c r="BT194" i="1"/>
  <c r="BT195" i="1"/>
  <c r="BT196" i="1"/>
  <c r="BT197" i="1"/>
  <c r="BT198" i="1"/>
  <c r="BT199" i="1"/>
  <c r="BT200" i="1"/>
  <c r="BT201" i="1"/>
  <c r="BT202" i="1"/>
  <c r="BT203" i="1"/>
  <c r="BT204" i="1"/>
  <c r="BT205" i="1"/>
  <c r="BT206" i="1"/>
  <c r="BT207" i="1"/>
  <c r="BT208" i="1"/>
  <c r="BT209" i="1"/>
  <c r="BT210" i="1"/>
  <c r="BT211" i="1"/>
  <c r="BT212" i="1"/>
  <c r="BT213" i="1"/>
  <c r="BT214" i="1"/>
  <c r="BT215" i="1"/>
  <c r="BT216" i="1"/>
  <c r="BT217" i="1"/>
  <c r="BT218" i="1"/>
  <c r="BT219" i="1"/>
  <c r="BT220" i="1"/>
  <c r="BT221" i="1"/>
  <c r="BT222" i="1"/>
  <c r="BT223" i="1"/>
  <c r="BT224" i="1"/>
  <c r="BT225" i="1"/>
  <c r="BT226" i="1"/>
  <c r="BT227" i="1"/>
  <c r="BT228" i="1"/>
  <c r="BT229" i="1"/>
  <c r="BT230" i="1"/>
  <c r="BT231" i="1"/>
  <c r="BT232" i="1"/>
  <c r="BT233" i="1"/>
  <c r="BT234" i="1"/>
  <c r="BT235" i="1"/>
  <c r="BT236" i="1"/>
  <c r="BT237" i="1"/>
  <c r="BT238" i="1"/>
  <c r="BT239" i="1"/>
  <c r="BT240" i="1"/>
  <c r="BT241" i="1"/>
  <c r="BT242" i="1"/>
  <c r="BT243" i="1"/>
  <c r="BT244" i="1"/>
  <c r="BT245" i="1"/>
  <c r="BT246" i="1"/>
  <c r="BT247" i="1"/>
  <c r="BT248" i="1"/>
  <c r="BT249" i="1"/>
  <c r="BT250" i="1"/>
  <c r="BT251" i="1"/>
  <c r="BT252" i="1"/>
  <c r="BT253" i="1"/>
  <c r="BT254" i="1"/>
  <c r="BT255" i="1"/>
  <c r="BT256" i="1"/>
  <c r="BT257" i="1"/>
  <c r="BT258" i="1"/>
  <c r="BT259" i="1"/>
  <c r="BT260" i="1"/>
  <c r="BT261" i="1"/>
  <c r="BT262" i="1"/>
  <c r="BT263" i="1"/>
  <c r="BT264" i="1"/>
  <c r="BT265" i="1"/>
  <c r="BT266" i="1"/>
  <c r="BT267" i="1"/>
  <c r="BT268" i="1"/>
  <c r="BT269" i="1"/>
  <c r="BT270" i="1"/>
  <c r="BT271" i="1"/>
  <c r="BT272" i="1"/>
  <c r="BT273" i="1"/>
  <c r="BT274" i="1"/>
  <c r="BT275" i="1"/>
  <c r="BT276" i="1"/>
  <c r="BT277" i="1"/>
  <c r="BT278" i="1"/>
  <c r="BT279" i="1"/>
  <c r="BT280" i="1"/>
  <c r="BT281" i="1"/>
  <c r="BT282" i="1"/>
  <c r="BT283" i="1"/>
  <c r="BT284" i="1"/>
  <c r="BT285" i="1"/>
  <c r="BT286" i="1"/>
  <c r="BT287" i="1"/>
  <c r="BT288" i="1"/>
  <c r="BT289" i="1"/>
  <c r="BT290" i="1"/>
  <c r="BT291" i="1"/>
  <c r="BT292" i="1"/>
  <c r="BT293" i="1"/>
  <c r="BT294" i="1"/>
  <c r="BT295" i="1"/>
  <c r="BT296" i="1"/>
  <c r="BT297" i="1"/>
  <c r="BT298" i="1"/>
  <c r="BT299" i="1"/>
  <c r="BT300" i="1"/>
  <c r="BT301" i="1"/>
  <c r="BT302" i="1"/>
  <c r="BT303" i="1"/>
  <c r="BT304" i="1"/>
  <c r="BT305" i="1"/>
  <c r="BT306" i="1"/>
  <c r="BT307" i="1"/>
  <c r="BT308" i="1"/>
  <c r="BT309" i="1"/>
  <c r="BT310" i="1"/>
  <c r="BT311" i="1"/>
  <c r="BT312" i="1"/>
  <c r="BT313" i="1"/>
  <c r="BT314" i="1"/>
  <c r="BT315" i="1"/>
  <c r="BT316" i="1"/>
  <c r="BT317" i="1"/>
  <c r="BT318" i="1"/>
  <c r="BT319" i="1"/>
  <c r="BT320" i="1"/>
  <c r="BT321" i="1"/>
  <c r="BT322" i="1"/>
  <c r="BT323" i="1"/>
  <c r="BT324" i="1"/>
  <c r="BT325" i="1"/>
  <c r="BT326" i="1"/>
  <c r="BT327" i="1"/>
  <c r="BT328" i="1"/>
  <c r="BT329" i="1"/>
  <c r="BT330" i="1"/>
  <c r="BT331" i="1"/>
  <c r="BT332" i="1"/>
  <c r="BT333" i="1"/>
  <c r="BT334" i="1"/>
  <c r="BT335" i="1"/>
  <c r="BT336" i="1"/>
  <c r="BT337" i="1"/>
  <c r="BT338" i="1"/>
  <c r="BT339" i="1"/>
  <c r="BT340" i="1"/>
  <c r="BT341" i="1"/>
  <c r="BT342" i="1"/>
  <c r="BT343" i="1"/>
  <c r="BT344" i="1"/>
  <c r="BT345" i="1"/>
  <c r="BT346" i="1"/>
  <c r="BT347" i="1"/>
  <c r="BT348" i="1"/>
  <c r="BT349" i="1"/>
  <c r="BT350" i="1"/>
  <c r="BT351" i="1"/>
  <c r="BT352" i="1"/>
  <c r="BT353" i="1"/>
  <c r="BT354" i="1"/>
  <c r="BT355" i="1"/>
  <c r="BT356" i="1"/>
  <c r="BT357" i="1"/>
  <c r="BT358" i="1"/>
  <c r="BT359" i="1"/>
  <c r="BT360" i="1"/>
  <c r="BT361" i="1"/>
  <c r="BT362" i="1"/>
  <c r="BT363" i="1"/>
  <c r="BT364" i="1"/>
  <c r="BT365" i="1"/>
  <c r="BT366" i="1"/>
  <c r="BT367" i="1"/>
  <c r="BT368" i="1"/>
  <c r="BT369" i="1"/>
  <c r="BT370" i="1"/>
  <c r="BT371" i="1"/>
  <c r="BT372" i="1"/>
  <c r="BT373" i="1"/>
  <c r="BT374" i="1"/>
  <c r="BT375" i="1"/>
  <c r="BT376" i="1"/>
  <c r="BT377" i="1"/>
  <c r="BT378" i="1"/>
  <c r="BT379" i="1"/>
  <c r="BT380" i="1"/>
  <c r="BT381" i="1"/>
  <c r="BT382" i="1"/>
  <c r="BT383" i="1"/>
  <c r="BT384" i="1"/>
  <c r="BT385" i="1"/>
  <c r="BT386" i="1"/>
  <c r="BT387" i="1"/>
  <c r="BT388" i="1"/>
  <c r="BT389" i="1"/>
  <c r="BT390" i="1"/>
  <c r="BT391" i="1"/>
  <c r="BT392" i="1"/>
  <c r="BT393" i="1"/>
  <c r="BT394" i="1"/>
  <c r="BT395" i="1"/>
  <c r="BT396" i="1"/>
  <c r="BT397" i="1"/>
  <c r="BT398" i="1"/>
  <c r="BT399" i="1"/>
  <c r="BT400" i="1"/>
  <c r="BT401" i="1"/>
  <c r="BT402" i="1"/>
  <c r="BT403" i="1"/>
  <c r="BT404" i="1"/>
  <c r="BT405" i="1"/>
  <c r="BT406" i="1"/>
  <c r="BT407" i="1"/>
  <c r="BT408" i="1"/>
  <c r="BT409" i="1"/>
  <c r="BT410" i="1"/>
  <c r="BT411" i="1"/>
  <c r="BT412" i="1"/>
  <c r="BT413" i="1"/>
  <c r="BT414" i="1"/>
  <c r="BT415" i="1"/>
  <c r="BT416" i="1"/>
  <c r="BT417" i="1"/>
  <c r="BT418" i="1"/>
  <c r="BT419" i="1"/>
  <c r="BT420" i="1"/>
  <c r="BT421" i="1"/>
  <c r="BT422" i="1"/>
  <c r="BT423" i="1"/>
  <c r="BT424" i="1"/>
  <c r="BT425" i="1"/>
  <c r="BT426" i="1"/>
  <c r="BT427" i="1"/>
  <c r="BT428" i="1"/>
  <c r="BT429" i="1"/>
  <c r="BT430" i="1"/>
  <c r="BT431" i="1"/>
  <c r="BT432" i="1"/>
  <c r="BT433" i="1"/>
  <c r="BT434" i="1"/>
  <c r="BT435" i="1"/>
  <c r="BT436" i="1"/>
  <c r="BT437" i="1"/>
  <c r="BT438" i="1"/>
  <c r="BT439" i="1"/>
  <c r="BT440" i="1"/>
  <c r="BT441" i="1"/>
  <c r="BT442" i="1"/>
  <c r="BT443" i="1"/>
  <c r="BT444" i="1"/>
  <c r="BT445" i="1"/>
  <c r="BT446" i="1"/>
  <c r="BT447" i="1"/>
  <c r="BT448" i="1"/>
  <c r="BT449" i="1"/>
  <c r="BT450" i="1"/>
  <c r="BT451" i="1"/>
  <c r="BT452" i="1"/>
  <c r="BT453" i="1"/>
  <c r="BT454" i="1"/>
  <c r="BT455" i="1"/>
  <c r="BT456" i="1"/>
  <c r="BT457" i="1"/>
  <c r="BT458" i="1"/>
  <c r="BT459" i="1"/>
  <c r="BT460" i="1"/>
  <c r="BT461" i="1"/>
  <c r="BT462" i="1"/>
  <c r="BT463" i="1"/>
  <c r="BT464" i="1"/>
  <c r="BT465" i="1"/>
  <c r="BT466" i="1"/>
  <c r="BT467" i="1"/>
  <c r="BT468" i="1"/>
  <c r="BT469" i="1"/>
  <c r="BT470" i="1"/>
  <c r="BT471" i="1"/>
  <c r="BT472" i="1"/>
  <c r="BT473" i="1"/>
  <c r="BT474" i="1"/>
  <c r="BT475" i="1"/>
  <c r="BT476" i="1"/>
  <c r="BT477" i="1"/>
  <c r="BT478" i="1"/>
  <c r="BT479" i="1"/>
  <c r="BT480" i="1"/>
  <c r="BT481" i="1"/>
  <c r="BT482" i="1"/>
  <c r="BT483" i="1"/>
  <c r="BT484" i="1"/>
  <c r="BT485" i="1"/>
  <c r="BT486" i="1"/>
  <c r="BT487" i="1"/>
  <c r="BT488" i="1"/>
  <c r="BT489" i="1"/>
  <c r="BT490" i="1"/>
  <c r="BT491" i="1"/>
  <c r="BT492" i="1"/>
  <c r="BT493" i="1"/>
  <c r="BT494" i="1"/>
  <c r="BT495" i="1"/>
  <c r="BT496" i="1"/>
  <c r="BT497" i="1"/>
  <c r="BT498" i="1"/>
  <c r="BT499" i="1"/>
  <c r="BT500" i="1"/>
  <c r="BT501" i="1"/>
  <c r="BT502" i="1"/>
  <c r="BT503" i="1"/>
  <c r="BT504" i="1"/>
  <c r="BT505" i="1"/>
  <c r="BT506" i="1"/>
  <c r="BT507" i="1"/>
  <c r="BT508" i="1"/>
  <c r="BT509" i="1"/>
  <c r="BT510" i="1"/>
  <c r="BT511" i="1"/>
  <c r="BT512" i="1"/>
  <c r="BT513" i="1"/>
  <c r="BT514" i="1"/>
  <c r="BT515" i="1"/>
  <c r="BT516" i="1"/>
  <c r="BT517" i="1"/>
  <c r="BT518" i="1"/>
  <c r="BT519" i="1"/>
  <c r="BT520" i="1"/>
  <c r="BT521" i="1"/>
  <c r="BT522" i="1"/>
  <c r="BT523" i="1"/>
  <c r="BT524" i="1"/>
  <c r="BT525" i="1"/>
  <c r="BT526" i="1"/>
  <c r="BT527" i="1"/>
  <c r="BT528" i="1"/>
  <c r="BT529" i="1"/>
  <c r="BT530" i="1"/>
  <c r="BT531" i="1"/>
  <c r="BT532" i="1"/>
  <c r="BT533" i="1"/>
  <c r="BT534" i="1"/>
  <c r="BT535" i="1"/>
  <c r="BT536" i="1"/>
  <c r="BT537" i="1"/>
  <c r="BT538" i="1"/>
  <c r="BT539" i="1"/>
  <c r="BT540" i="1"/>
  <c r="BT541" i="1"/>
  <c r="BT542" i="1"/>
  <c r="BT543" i="1"/>
  <c r="BT544" i="1"/>
  <c r="BT545" i="1"/>
  <c r="BT546" i="1"/>
  <c r="BT547" i="1"/>
  <c r="BT548" i="1"/>
  <c r="BT549" i="1"/>
  <c r="BT550" i="1"/>
  <c r="BT551" i="1"/>
  <c r="BT552" i="1"/>
  <c r="BT553" i="1"/>
  <c r="BT554" i="1"/>
  <c r="BT555" i="1"/>
  <c r="BT556" i="1"/>
  <c r="BT557" i="1"/>
  <c r="BT558" i="1"/>
  <c r="BT559" i="1"/>
  <c r="BT560" i="1"/>
  <c r="BT561" i="1"/>
  <c r="BT562" i="1"/>
  <c r="BT563" i="1"/>
  <c r="BT564" i="1"/>
  <c r="BT565" i="1"/>
  <c r="BT566" i="1"/>
  <c r="BT567" i="1"/>
  <c r="BT568" i="1"/>
  <c r="BT569" i="1"/>
  <c r="BT570" i="1"/>
  <c r="BT571" i="1"/>
  <c r="BT572" i="1"/>
  <c r="BT573" i="1"/>
  <c r="BT574" i="1"/>
  <c r="BT575" i="1"/>
  <c r="BT576" i="1"/>
  <c r="BT577" i="1"/>
  <c r="BT578" i="1"/>
  <c r="BT579" i="1"/>
  <c r="BT580" i="1"/>
  <c r="BT581" i="1"/>
  <c r="BT582" i="1"/>
  <c r="BT583" i="1"/>
  <c r="BT584" i="1"/>
  <c r="BT585" i="1"/>
  <c r="BT586" i="1"/>
  <c r="BT587" i="1"/>
  <c r="BT588" i="1"/>
  <c r="BT589" i="1"/>
  <c r="BT590" i="1"/>
  <c r="BT591" i="1"/>
  <c r="BT592" i="1"/>
  <c r="BT593" i="1"/>
  <c r="BT594" i="1"/>
  <c r="BT595" i="1"/>
  <c r="BT596" i="1"/>
  <c r="BT597" i="1"/>
  <c r="BT598" i="1"/>
  <c r="BT599" i="1"/>
  <c r="BT600" i="1"/>
  <c r="BT601" i="1"/>
  <c r="BT602" i="1"/>
  <c r="BT603" i="1"/>
  <c r="BT604" i="1"/>
  <c r="BT605" i="1"/>
  <c r="BT606" i="1"/>
  <c r="BT607" i="1"/>
  <c r="BT608" i="1"/>
  <c r="BT609" i="1"/>
  <c r="BT610" i="1"/>
  <c r="BT611" i="1"/>
  <c r="BT612" i="1"/>
  <c r="BT613" i="1"/>
  <c r="BT614" i="1"/>
  <c r="BT615" i="1"/>
  <c r="BT616" i="1"/>
  <c r="BT617" i="1"/>
  <c r="BT618" i="1"/>
  <c r="BT619" i="1"/>
  <c r="BT620" i="1"/>
  <c r="BT621" i="1"/>
  <c r="BT622" i="1"/>
  <c r="BT623" i="1"/>
  <c r="BT624" i="1"/>
  <c r="BT625" i="1"/>
  <c r="BT626" i="1"/>
  <c r="BT627" i="1"/>
  <c r="BT628" i="1"/>
  <c r="BT629" i="1"/>
  <c r="BT630" i="1"/>
  <c r="BT631" i="1"/>
  <c r="BT632" i="1"/>
  <c r="BT633" i="1"/>
  <c r="BT634" i="1"/>
  <c r="BT635" i="1"/>
  <c r="BT636" i="1"/>
  <c r="BT637" i="1"/>
  <c r="BT638" i="1"/>
  <c r="BT639" i="1"/>
  <c r="BT640" i="1"/>
  <c r="BT641" i="1"/>
  <c r="BT642" i="1"/>
  <c r="BT643" i="1"/>
  <c r="BT644" i="1"/>
  <c r="BT645" i="1"/>
  <c r="BT646" i="1"/>
  <c r="BT647" i="1"/>
  <c r="BT648" i="1"/>
  <c r="BT649" i="1"/>
  <c r="BT650" i="1"/>
  <c r="BT651" i="1"/>
  <c r="BT652" i="1"/>
  <c r="BT653" i="1"/>
  <c r="BT654" i="1"/>
  <c r="BT655" i="1"/>
  <c r="BT656" i="1"/>
  <c r="BT657" i="1"/>
  <c r="BT658" i="1"/>
  <c r="BT659" i="1"/>
  <c r="BT660" i="1"/>
  <c r="BT661" i="1"/>
  <c r="BT662" i="1"/>
  <c r="BT663" i="1"/>
  <c r="BT664" i="1"/>
  <c r="BT665" i="1"/>
  <c r="BT666" i="1"/>
  <c r="BT667" i="1"/>
  <c r="BT668" i="1"/>
  <c r="BT669" i="1"/>
  <c r="BT670" i="1"/>
  <c r="BT671" i="1"/>
  <c r="BT672" i="1"/>
  <c r="BT673" i="1"/>
  <c r="BT674" i="1"/>
  <c r="BT675" i="1"/>
  <c r="BT676" i="1"/>
  <c r="BT677" i="1"/>
  <c r="BT678" i="1"/>
  <c r="BT679" i="1"/>
  <c r="BT680" i="1"/>
  <c r="BT681" i="1"/>
  <c r="BT682" i="1"/>
  <c r="BT683" i="1"/>
  <c r="BT684" i="1"/>
  <c r="BT685" i="1"/>
  <c r="BT686" i="1"/>
  <c r="BT687" i="1"/>
  <c r="BT688" i="1"/>
  <c r="BT689" i="1"/>
  <c r="BT690" i="1"/>
  <c r="BT691" i="1"/>
  <c r="BT692" i="1"/>
  <c r="BT693" i="1"/>
  <c r="BT694" i="1"/>
  <c r="BT695" i="1"/>
  <c r="BT696" i="1"/>
  <c r="BT697" i="1"/>
  <c r="BT698" i="1"/>
  <c r="BT699" i="1"/>
  <c r="BT700" i="1"/>
  <c r="BT701" i="1"/>
  <c r="BT702" i="1"/>
  <c r="BT703" i="1"/>
  <c r="BT704" i="1"/>
  <c r="BT705" i="1"/>
  <c r="BT706" i="1"/>
  <c r="BT707" i="1"/>
  <c r="BT708" i="1"/>
  <c r="BT709" i="1"/>
  <c r="BT710" i="1"/>
  <c r="BT711" i="1"/>
  <c r="BT712" i="1"/>
  <c r="BT713" i="1"/>
  <c r="BT714" i="1"/>
  <c r="BT715" i="1"/>
  <c r="BT716" i="1"/>
  <c r="BT717" i="1"/>
  <c r="BT718" i="1"/>
  <c r="BT719" i="1"/>
  <c r="BT720" i="1"/>
  <c r="BT721" i="1"/>
  <c r="BT722" i="1"/>
  <c r="BT723" i="1"/>
  <c r="BT724" i="1"/>
  <c r="BT725" i="1"/>
  <c r="BT726" i="1"/>
  <c r="BT727" i="1"/>
  <c r="BT728" i="1"/>
  <c r="BT729" i="1"/>
  <c r="BT730" i="1"/>
  <c r="BT731" i="1"/>
  <c r="BT732" i="1"/>
  <c r="BT733" i="1"/>
  <c r="BT734" i="1"/>
  <c r="BT735" i="1"/>
  <c r="BT736" i="1"/>
  <c r="BT737" i="1"/>
  <c r="BT738" i="1"/>
  <c r="BT739" i="1"/>
  <c r="BT740" i="1"/>
  <c r="BT741" i="1"/>
  <c r="BT742" i="1"/>
  <c r="BT743" i="1"/>
  <c r="BT744" i="1"/>
  <c r="BT745" i="1"/>
  <c r="BT746" i="1"/>
  <c r="BT747" i="1"/>
  <c r="BT748" i="1"/>
  <c r="BT749" i="1"/>
  <c r="BT750" i="1"/>
  <c r="BT751" i="1"/>
  <c r="BT752" i="1"/>
  <c r="BT753" i="1"/>
  <c r="BT754" i="1"/>
  <c r="BT755" i="1"/>
  <c r="BT756" i="1"/>
  <c r="BT757" i="1"/>
  <c r="BT758" i="1"/>
  <c r="BT759" i="1"/>
  <c r="BT760" i="1"/>
  <c r="BT761" i="1"/>
  <c r="BT762" i="1"/>
  <c r="BT763" i="1"/>
  <c r="BT764" i="1"/>
  <c r="BT765" i="1"/>
  <c r="BT766" i="1"/>
  <c r="BT767" i="1"/>
  <c r="BT768" i="1"/>
  <c r="BT769" i="1"/>
  <c r="BT770" i="1"/>
  <c r="BT771" i="1"/>
  <c r="BT772" i="1"/>
  <c r="BT773" i="1"/>
  <c r="BT774" i="1"/>
  <c r="BT775" i="1"/>
  <c r="BT776" i="1"/>
  <c r="BT777" i="1"/>
  <c r="BT778" i="1"/>
  <c r="BT779" i="1"/>
  <c r="BT780" i="1"/>
  <c r="BT781" i="1"/>
  <c r="BT782" i="1"/>
  <c r="BT783" i="1"/>
  <c r="BT784" i="1"/>
  <c r="BT785" i="1"/>
  <c r="BT786" i="1"/>
  <c r="BT787" i="1"/>
  <c r="BT788" i="1"/>
  <c r="BT789" i="1"/>
  <c r="BT790" i="1"/>
  <c r="BT791" i="1"/>
  <c r="BT792" i="1"/>
  <c r="BT793" i="1"/>
  <c r="BT794" i="1"/>
  <c r="BT795" i="1"/>
  <c r="BT796" i="1"/>
  <c r="BT797" i="1"/>
  <c r="BT798" i="1"/>
  <c r="BT799" i="1"/>
  <c r="BT800" i="1"/>
  <c r="BT801" i="1"/>
  <c r="BT802" i="1"/>
  <c r="BT803" i="1"/>
  <c r="BT804" i="1"/>
  <c r="BT805" i="1"/>
  <c r="BT806" i="1"/>
  <c r="BT807" i="1"/>
  <c r="BT808" i="1"/>
  <c r="BT809" i="1"/>
  <c r="BT810" i="1"/>
  <c r="BT811" i="1"/>
  <c r="BT812" i="1"/>
  <c r="BT813" i="1"/>
  <c r="BT814" i="1"/>
  <c r="BT815" i="1"/>
  <c r="BT816" i="1"/>
  <c r="BT817" i="1"/>
  <c r="BT818" i="1"/>
  <c r="BT819" i="1"/>
  <c r="BT820" i="1"/>
  <c r="BT821" i="1"/>
  <c r="BT822" i="1"/>
  <c r="BT823" i="1"/>
  <c r="BT824" i="1"/>
  <c r="BT825" i="1"/>
  <c r="BT826" i="1"/>
  <c r="BT827" i="1"/>
  <c r="BT828" i="1"/>
  <c r="BT829" i="1"/>
  <c r="BT830" i="1"/>
  <c r="BT831" i="1"/>
  <c r="BT832" i="1"/>
  <c r="BT833" i="1"/>
  <c r="BT834" i="1"/>
  <c r="BT835" i="1"/>
  <c r="BT836" i="1"/>
  <c r="BT837" i="1"/>
  <c r="BT838" i="1"/>
  <c r="BT839" i="1"/>
  <c r="BT840" i="1"/>
  <c r="BT841" i="1"/>
  <c r="BT842" i="1"/>
  <c r="BT843" i="1"/>
  <c r="BT844" i="1"/>
  <c r="BT845" i="1"/>
  <c r="BT846" i="1"/>
  <c r="BT847" i="1"/>
  <c r="BT848" i="1"/>
  <c r="BT849" i="1"/>
  <c r="BT850" i="1"/>
  <c r="BT851" i="1"/>
  <c r="BT852" i="1"/>
  <c r="BT853" i="1"/>
  <c r="BT854" i="1"/>
  <c r="BT855" i="1"/>
  <c r="BT856" i="1"/>
  <c r="BT857" i="1"/>
  <c r="BT858" i="1"/>
  <c r="BT859" i="1"/>
  <c r="BT860" i="1"/>
  <c r="BT861" i="1"/>
  <c r="BT862" i="1"/>
  <c r="BT863" i="1"/>
  <c r="BT864" i="1"/>
  <c r="BT865" i="1"/>
  <c r="BT866" i="1"/>
  <c r="BT867" i="1"/>
  <c r="BT868" i="1"/>
  <c r="BT869" i="1"/>
  <c r="BT870" i="1"/>
  <c r="BT871" i="1"/>
  <c r="BT872" i="1"/>
  <c r="BT873" i="1"/>
  <c r="BT874" i="1"/>
  <c r="BT875" i="1"/>
  <c r="BT876" i="1"/>
  <c r="BT877" i="1"/>
  <c r="BT878" i="1"/>
  <c r="BT879" i="1"/>
  <c r="BT880" i="1"/>
  <c r="BT881" i="1"/>
  <c r="BT882" i="1"/>
  <c r="BT883" i="1"/>
  <c r="BT884" i="1"/>
  <c r="BT885" i="1"/>
  <c r="BT886" i="1"/>
  <c r="BT887" i="1"/>
  <c r="BT888" i="1"/>
  <c r="BT889" i="1"/>
  <c r="BT890" i="1"/>
  <c r="BT891" i="1"/>
  <c r="BT892" i="1"/>
  <c r="BT893" i="1"/>
  <c r="BT894" i="1"/>
  <c r="BT895" i="1"/>
  <c r="BT896" i="1"/>
  <c r="BT897" i="1"/>
  <c r="BT898" i="1"/>
  <c r="BT899" i="1"/>
  <c r="BT900" i="1"/>
  <c r="BT901" i="1"/>
  <c r="BT902" i="1"/>
  <c r="BT903" i="1"/>
  <c r="BT904" i="1"/>
  <c r="BT905" i="1"/>
  <c r="BT906" i="1"/>
  <c r="BT907" i="1"/>
  <c r="BT908" i="1"/>
  <c r="BT909" i="1"/>
  <c r="BT910" i="1"/>
  <c r="BT911" i="1"/>
  <c r="BT912" i="1"/>
  <c r="BT913" i="1"/>
  <c r="BT914" i="1"/>
  <c r="BT915" i="1"/>
  <c r="BT916" i="1"/>
  <c r="BT917" i="1"/>
  <c r="BT918" i="1"/>
  <c r="BT919" i="1"/>
  <c r="BT920" i="1"/>
  <c r="BT921" i="1"/>
  <c r="BT922" i="1"/>
  <c r="BT923" i="1"/>
  <c r="BT924" i="1"/>
  <c r="BT925" i="1"/>
  <c r="BT926" i="1"/>
  <c r="BT927" i="1"/>
  <c r="BT928" i="1"/>
  <c r="BT929" i="1"/>
  <c r="BT930" i="1"/>
  <c r="BT931" i="1"/>
  <c r="BT932" i="1"/>
  <c r="BT933" i="1"/>
  <c r="BT934" i="1"/>
  <c r="BT935" i="1"/>
  <c r="BT936" i="1"/>
  <c r="BT937" i="1"/>
  <c r="BT938" i="1"/>
  <c r="BT939" i="1"/>
  <c r="BT940" i="1"/>
  <c r="BT941" i="1"/>
  <c r="BT942" i="1"/>
  <c r="BT943" i="1"/>
  <c r="BT944" i="1"/>
  <c r="BT945" i="1"/>
  <c r="BT946" i="1"/>
  <c r="BT947" i="1"/>
  <c r="BT948" i="1"/>
  <c r="BT949" i="1"/>
  <c r="BT950" i="1"/>
  <c r="BT951" i="1"/>
  <c r="BT952" i="1"/>
  <c r="BT953" i="1"/>
  <c r="BT954" i="1"/>
  <c r="BT955" i="1"/>
  <c r="BT956" i="1"/>
  <c r="BT957" i="1"/>
  <c r="BT958" i="1"/>
  <c r="BT959" i="1"/>
  <c r="BT960" i="1"/>
  <c r="BT961" i="1"/>
  <c r="BT962" i="1"/>
  <c r="BT963" i="1"/>
  <c r="BT964" i="1"/>
  <c r="BT965" i="1"/>
  <c r="BT966" i="1"/>
  <c r="BT967" i="1"/>
  <c r="BT968" i="1"/>
  <c r="BT969" i="1"/>
  <c r="BT970" i="1"/>
  <c r="BT971" i="1"/>
  <c r="BT972" i="1"/>
  <c r="BT973" i="1"/>
  <c r="BT974" i="1"/>
  <c r="BT975" i="1"/>
  <c r="BT976" i="1"/>
  <c r="BT977" i="1"/>
  <c r="BT978" i="1"/>
  <c r="BT979" i="1"/>
  <c r="BT980" i="1"/>
  <c r="BT981" i="1"/>
  <c r="BT982" i="1"/>
  <c r="BT983" i="1"/>
  <c r="BT984" i="1"/>
  <c r="BT985" i="1"/>
  <c r="BT986" i="1"/>
  <c r="BT987" i="1"/>
  <c r="BT988" i="1"/>
  <c r="BT989" i="1"/>
  <c r="BT990" i="1"/>
  <c r="BT991" i="1"/>
  <c r="BT992" i="1"/>
  <c r="BT993" i="1"/>
  <c r="BT994" i="1"/>
  <c r="BT995" i="1"/>
  <c r="BT996" i="1"/>
  <c r="BT997" i="1"/>
  <c r="BT998" i="1"/>
  <c r="BT999" i="1"/>
  <c r="BT1000" i="1"/>
  <c r="BT1001" i="1"/>
  <c r="BT1002" i="1"/>
  <c r="BT1003" i="1"/>
  <c r="BT1004" i="1"/>
  <c r="BT1005" i="1"/>
  <c r="BT1006" i="1"/>
  <c r="BT1007" i="1"/>
  <c r="BT1008" i="1"/>
  <c r="BT1009" i="1"/>
  <c r="BT1010" i="1"/>
  <c r="BT1011" i="1"/>
  <c r="BT1012" i="1"/>
  <c r="BT1013" i="1"/>
  <c r="BT1014" i="1"/>
  <c r="BT1015" i="1"/>
  <c r="BT1016" i="1"/>
  <c r="BT1017" i="1"/>
  <c r="BT1018" i="1"/>
  <c r="BT1019" i="1"/>
  <c r="BT1020" i="1"/>
  <c r="BT1021" i="1"/>
  <c r="BT1022" i="1"/>
  <c r="BT1023" i="1"/>
  <c r="BT1024" i="1"/>
  <c r="BT1025" i="1"/>
  <c r="BT1026" i="1"/>
  <c r="BT1027" i="1"/>
  <c r="BT1028" i="1"/>
  <c r="BT1029" i="1"/>
  <c r="BT1030" i="1"/>
  <c r="BT1031" i="1"/>
  <c r="BT1032" i="1"/>
  <c r="BT1033" i="1"/>
  <c r="BT1034" i="1"/>
  <c r="BT1035" i="1"/>
  <c r="BT1036" i="1"/>
  <c r="BT1037" i="1"/>
  <c r="BT1038" i="1"/>
  <c r="BT1039" i="1"/>
  <c r="BT1040" i="1"/>
  <c r="BT1041" i="1"/>
  <c r="BT1042" i="1"/>
  <c r="BT1043" i="1"/>
  <c r="BT1044" i="1"/>
  <c r="BT1045" i="1"/>
  <c r="BT1046" i="1"/>
  <c r="BT1047" i="1"/>
  <c r="BT1048" i="1"/>
  <c r="BT1049" i="1"/>
  <c r="BT1050" i="1"/>
  <c r="BT1051" i="1"/>
  <c r="BT1052" i="1"/>
  <c r="BT1053" i="1"/>
  <c r="BT1054" i="1"/>
  <c r="BT1055" i="1"/>
  <c r="BT1056" i="1"/>
  <c r="BT1057" i="1"/>
  <c r="BT1058" i="1"/>
  <c r="BT1059" i="1"/>
  <c r="BT1060" i="1"/>
  <c r="BT1061" i="1"/>
  <c r="BT1062" i="1"/>
  <c r="BT1063" i="1"/>
  <c r="BT1064" i="1"/>
  <c r="BT1065" i="1"/>
  <c r="BT1066" i="1"/>
  <c r="BT1067" i="1"/>
  <c r="BT1068" i="1"/>
  <c r="BT1069" i="1"/>
  <c r="BT1070" i="1"/>
  <c r="BT1071" i="1"/>
  <c r="BT1072" i="1"/>
  <c r="BT1073" i="1"/>
  <c r="BT1074" i="1"/>
  <c r="BT1075" i="1"/>
  <c r="BT1076" i="1"/>
  <c r="BT1077" i="1"/>
  <c r="BT1078" i="1"/>
  <c r="BT1079" i="1"/>
  <c r="BT1080" i="1"/>
  <c r="BT1081" i="1"/>
  <c r="BT1082" i="1"/>
  <c r="BT1083" i="1"/>
  <c r="BT1084" i="1"/>
  <c r="BT1085" i="1"/>
  <c r="BT1086" i="1"/>
  <c r="BT1087" i="1"/>
  <c r="BT1088" i="1"/>
  <c r="BT1089" i="1"/>
  <c r="BT1090" i="1"/>
  <c r="BT1091" i="1"/>
  <c r="BT1092" i="1"/>
  <c r="BT1093" i="1"/>
  <c r="BT1094" i="1"/>
  <c r="BT1095" i="1"/>
  <c r="BT1096" i="1"/>
  <c r="BT1097" i="1"/>
  <c r="BT1098" i="1"/>
  <c r="BT1099" i="1"/>
  <c r="BT1100" i="1"/>
  <c r="BT1101" i="1"/>
  <c r="BT1102" i="1"/>
  <c r="BT1103" i="1"/>
  <c r="BT1104" i="1"/>
  <c r="BT1105" i="1"/>
  <c r="BT1106" i="1"/>
  <c r="BT1107" i="1"/>
  <c r="BT1108" i="1"/>
  <c r="BT1109" i="1"/>
  <c r="BT1110" i="1"/>
  <c r="BT1111" i="1"/>
  <c r="BT1112" i="1"/>
  <c r="BT1113" i="1"/>
  <c r="BT1114" i="1"/>
  <c r="BT1115" i="1"/>
  <c r="BT1116" i="1"/>
  <c r="BT1117" i="1"/>
  <c r="BT1118" i="1"/>
  <c r="BT1119" i="1"/>
  <c r="BT1120" i="1"/>
  <c r="BT1121" i="1"/>
  <c r="BT1122" i="1"/>
  <c r="BT1123" i="1"/>
  <c r="BT1124" i="1"/>
  <c r="BT1125" i="1"/>
  <c r="BT1126" i="1"/>
  <c r="BT1127" i="1"/>
  <c r="BT1128" i="1"/>
  <c r="BT1129" i="1"/>
  <c r="BT1130" i="1"/>
  <c r="BT1131" i="1"/>
  <c r="BT1132" i="1"/>
  <c r="BT1133" i="1"/>
  <c r="BT1134" i="1"/>
  <c r="BT1135" i="1"/>
  <c r="BT1136" i="1"/>
  <c r="BT1137" i="1"/>
  <c r="BT1138" i="1"/>
  <c r="BT1139" i="1"/>
  <c r="BT1140" i="1"/>
  <c r="BT1141" i="1"/>
  <c r="BT1142" i="1"/>
  <c r="BT1143" i="1"/>
  <c r="BT1144" i="1"/>
  <c r="BT1145" i="1"/>
  <c r="BT1146" i="1"/>
  <c r="BT1147" i="1"/>
  <c r="BT1148" i="1"/>
  <c r="BT1149" i="1"/>
  <c r="BT1150" i="1"/>
  <c r="BT1151" i="1"/>
  <c r="BT1152" i="1"/>
  <c r="BT1153" i="1"/>
  <c r="BT1154" i="1"/>
  <c r="BT1155" i="1"/>
  <c r="BT1156" i="1"/>
  <c r="BT1157" i="1"/>
  <c r="BT1158" i="1"/>
  <c r="BT1159" i="1"/>
  <c r="BT1160" i="1"/>
  <c r="BT1161" i="1"/>
  <c r="BT1162" i="1"/>
  <c r="BT1163" i="1"/>
  <c r="BT1164" i="1"/>
  <c r="BT1165" i="1"/>
  <c r="BT1166" i="1"/>
  <c r="BT1167" i="1"/>
  <c r="BT1168" i="1"/>
  <c r="BT1169" i="1"/>
  <c r="BT1170" i="1"/>
  <c r="BT1171" i="1"/>
  <c r="BT1172" i="1"/>
  <c r="BT1173" i="1"/>
  <c r="BT1174" i="1"/>
  <c r="BT1175" i="1"/>
  <c r="BT1176" i="1"/>
  <c r="BT1177" i="1"/>
  <c r="BT1178" i="1"/>
  <c r="BT1179" i="1"/>
  <c r="BT1180" i="1"/>
  <c r="BT1181" i="1"/>
  <c r="BT1182" i="1"/>
  <c r="BT1183" i="1"/>
  <c r="BT1184" i="1"/>
  <c r="BT1185" i="1"/>
  <c r="BT1186" i="1"/>
  <c r="BT1187" i="1"/>
  <c r="BT1188" i="1"/>
  <c r="BT1189" i="1"/>
  <c r="BT1190" i="1"/>
  <c r="BT1191" i="1"/>
  <c r="BT1192" i="1"/>
  <c r="BT1193" i="1"/>
  <c r="BT1194" i="1"/>
  <c r="BT1195" i="1"/>
  <c r="BT1196" i="1"/>
  <c r="BT1197" i="1"/>
  <c r="BT1198" i="1"/>
  <c r="BT1199" i="1"/>
  <c r="BT1200" i="1"/>
  <c r="BT1201" i="1"/>
  <c r="BT1202" i="1"/>
  <c r="BT1203" i="1"/>
  <c r="BT1204" i="1"/>
  <c r="BT1205" i="1"/>
  <c r="BT1206" i="1"/>
  <c r="BT1207" i="1"/>
  <c r="BT1208" i="1"/>
  <c r="BT1209" i="1"/>
  <c r="BT1210" i="1"/>
  <c r="BT1211" i="1"/>
  <c r="BT1212" i="1"/>
  <c r="BT1213" i="1"/>
  <c r="BT1214" i="1"/>
  <c r="BT1215" i="1"/>
  <c r="BT1216" i="1"/>
  <c r="BT1217" i="1"/>
  <c r="BT1218" i="1"/>
  <c r="BT1219" i="1"/>
  <c r="BT1220" i="1"/>
  <c r="BT1221" i="1"/>
  <c r="BT1222" i="1"/>
  <c r="BT1223" i="1"/>
  <c r="BT1224" i="1"/>
  <c r="BT1225" i="1"/>
  <c r="BT1226" i="1"/>
  <c r="BT1227" i="1"/>
  <c r="BT1228" i="1"/>
  <c r="BT1229" i="1"/>
  <c r="BT1230" i="1"/>
  <c r="BT1231" i="1"/>
  <c r="BT1232" i="1"/>
  <c r="BT1233" i="1"/>
  <c r="BT1234" i="1"/>
  <c r="BT1235" i="1"/>
  <c r="BT1236" i="1"/>
  <c r="BT1237" i="1"/>
  <c r="BT1238" i="1"/>
  <c r="BT1239" i="1"/>
  <c r="BT1240" i="1"/>
  <c r="BT1241" i="1"/>
  <c r="BT1242" i="1"/>
  <c r="BT1243" i="1"/>
  <c r="BT1244" i="1"/>
  <c r="BT1245" i="1"/>
  <c r="BT1246" i="1"/>
  <c r="BT1247" i="1"/>
  <c r="BT1248" i="1"/>
  <c r="BT1249" i="1"/>
  <c r="BT1250" i="1"/>
  <c r="BT1251" i="1"/>
  <c r="BT1252" i="1"/>
  <c r="BT1253" i="1"/>
  <c r="BT1254" i="1"/>
  <c r="BT1255" i="1"/>
  <c r="BT1256" i="1"/>
  <c r="BT1257" i="1"/>
  <c r="BT1258" i="1"/>
  <c r="BT1259" i="1"/>
  <c r="BT1260" i="1"/>
  <c r="BT1261" i="1"/>
  <c r="BT1262" i="1"/>
  <c r="BT1263" i="1"/>
  <c r="BT1264" i="1"/>
  <c r="BT1265" i="1"/>
  <c r="BT1266" i="1"/>
  <c r="BT1267" i="1"/>
  <c r="BT1268" i="1"/>
  <c r="BT1269" i="1"/>
  <c r="BT1270" i="1"/>
  <c r="BT1271" i="1"/>
  <c r="BT1272" i="1"/>
  <c r="BT1273" i="1"/>
  <c r="BT1274" i="1"/>
  <c r="BT1275" i="1"/>
  <c r="BT1276" i="1"/>
  <c r="BT1277" i="1"/>
  <c r="BT1278" i="1"/>
  <c r="BT1279" i="1"/>
  <c r="BT1280" i="1"/>
  <c r="BT1281" i="1"/>
  <c r="BT1282" i="1"/>
  <c r="BT1283" i="1"/>
  <c r="BT1284" i="1"/>
  <c r="BT1285" i="1"/>
  <c r="BT1286" i="1"/>
  <c r="BT1287" i="1"/>
  <c r="BT1288" i="1"/>
  <c r="BT1289" i="1"/>
  <c r="BT1290" i="1"/>
  <c r="BT1291" i="1"/>
  <c r="BT1292" i="1"/>
  <c r="BT1293" i="1"/>
  <c r="BT1294" i="1"/>
  <c r="BT1295" i="1"/>
  <c r="BT1296" i="1"/>
  <c r="BT1297" i="1"/>
  <c r="BT1298" i="1"/>
  <c r="BT1299" i="1"/>
  <c r="BT1300" i="1"/>
  <c r="BT1301" i="1"/>
  <c r="BT1302" i="1"/>
  <c r="BT1303" i="1"/>
  <c r="BT1304" i="1"/>
  <c r="BT1305" i="1"/>
  <c r="BT1306" i="1"/>
  <c r="BT1307" i="1"/>
  <c r="BT1308" i="1"/>
  <c r="BT1309" i="1"/>
  <c r="BT1310" i="1"/>
  <c r="BT1311" i="1"/>
  <c r="BT1312" i="1"/>
  <c r="BT1313" i="1"/>
  <c r="BT1314" i="1"/>
  <c r="BT1315" i="1"/>
  <c r="BT1316" i="1"/>
  <c r="BT1317" i="1"/>
  <c r="BT1318" i="1"/>
  <c r="BT1319" i="1"/>
  <c r="BT1320" i="1"/>
  <c r="BT1321" i="1"/>
  <c r="BT1322" i="1"/>
  <c r="BT1323" i="1"/>
  <c r="BT1324" i="1"/>
  <c r="BT1325" i="1"/>
  <c r="BT1326" i="1"/>
  <c r="BT1327" i="1"/>
  <c r="BT1328" i="1"/>
  <c r="BT1329" i="1"/>
  <c r="BT1330" i="1"/>
  <c r="BT1331" i="1"/>
  <c r="BT1332" i="1"/>
  <c r="BT1333" i="1"/>
  <c r="BT1334" i="1"/>
  <c r="BT1335" i="1"/>
  <c r="BT1336" i="1"/>
  <c r="BT1337" i="1"/>
  <c r="BT1338" i="1"/>
  <c r="BT1339" i="1"/>
  <c r="BT1340" i="1"/>
  <c r="BT1341" i="1"/>
  <c r="BT1342" i="1"/>
  <c r="BT1343" i="1"/>
  <c r="BT1344" i="1"/>
  <c r="BT1345" i="1"/>
  <c r="BT1346" i="1"/>
  <c r="BT1347" i="1"/>
  <c r="BT1348" i="1"/>
  <c r="BT1349" i="1"/>
  <c r="BT1350" i="1"/>
  <c r="BT1351" i="1"/>
  <c r="BT1352" i="1"/>
  <c r="BT1353" i="1"/>
  <c r="BT1354" i="1"/>
  <c r="BT1355" i="1"/>
  <c r="BT1356" i="1"/>
  <c r="BT1357" i="1"/>
  <c r="BT1358" i="1"/>
  <c r="BT1359" i="1"/>
  <c r="BT1360" i="1"/>
  <c r="BT1361" i="1"/>
  <c r="BT1362" i="1"/>
  <c r="BT1363" i="1"/>
  <c r="BT1364" i="1"/>
  <c r="BT1365" i="1"/>
  <c r="BT1366" i="1"/>
  <c r="BT1367" i="1"/>
  <c r="BT1368" i="1"/>
  <c r="BT1369" i="1"/>
  <c r="BT1370" i="1"/>
  <c r="BT1371" i="1"/>
  <c r="BT1372" i="1"/>
  <c r="BT1373" i="1"/>
  <c r="BT1374" i="1"/>
  <c r="BT1375" i="1"/>
  <c r="BT1376" i="1"/>
  <c r="BT1377" i="1"/>
  <c r="BT1378" i="1"/>
  <c r="BT1379" i="1"/>
  <c r="BT1380" i="1"/>
  <c r="BT1381" i="1"/>
  <c r="BT1382" i="1"/>
  <c r="BT1383" i="1"/>
  <c r="BT1384" i="1"/>
  <c r="BT1385" i="1"/>
  <c r="BT1386" i="1"/>
  <c r="BT1387" i="1"/>
  <c r="BT1388" i="1"/>
  <c r="BT1389" i="1"/>
  <c r="BT1390" i="1"/>
  <c r="BT1391" i="1"/>
  <c r="BT1392" i="1"/>
  <c r="BT1393" i="1"/>
  <c r="BT1394" i="1"/>
  <c r="BT1395" i="1"/>
  <c r="BT1396" i="1"/>
  <c r="BT1397" i="1"/>
  <c r="BT1398" i="1"/>
  <c r="BT1399" i="1"/>
  <c r="BT1400" i="1"/>
  <c r="BT1401" i="1"/>
  <c r="BT1402" i="1"/>
  <c r="BT1403" i="1"/>
  <c r="BT1404" i="1"/>
  <c r="BT1405" i="1"/>
  <c r="BT1406" i="1"/>
  <c r="BT1407" i="1"/>
  <c r="BT1408" i="1"/>
  <c r="BT1409" i="1"/>
  <c r="BT1410" i="1"/>
  <c r="BT1411" i="1"/>
  <c r="BT1412" i="1"/>
  <c r="BT1413" i="1"/>
  <c r="BT1414" i="1"/>
  <c r="BT1415" i="1"/>
  <c r="BT1416" i="1"/>
  <c r="BT1417" i="1"/>
  <c r="BT1418" i="1"/>
  <c r="BT1419" i="1"/>
  <c r="BT1420" i="1"/>
  <c r="BT1421" i="1"/>
  <c r="BT1422" i="1"/>
  <c r="BT1423" i="1"/>
  <c r="BT1424" i="1"/>
  <c r="BT1425" i="1"/>
  <c r="BT1426" i="1"/>
  <c r="BT1427" i="1"/>
  <c r="BT1428" i="1"/>
  <c r="BT1429" i="1"/>
  <c r="BT1430" i="1"/>
  <c r="BT1431" i="1"/>
  <c r="BT1432" i="1"/>
  <c r="BT1433" i="1"/>
  <c r="BT1434" i="1"/>
  <c r="BT1435" i="1"/>
  <c r="BT1436" i="1"/>
  <c r="BT1437" i="1"/>
  <c r="BT1438" i="1"/>
  <c r="BT1439" i="1"/>
  <c r="BT1440" i="1"/>
  <c r="BT1441" i="1"/>
  <c r="BT1442" i="1"/>
  <c r="BT1443" i="1"/>
  <c r="BT1444" i="1"/>
  <c r="BT1445" i="1"/>
  <c r="BT1446" i="1"/>
  <c r="BT1447" i="1"/>
  <c r="BT1448" i="1"/>
  <c r="BT1449" i="1"/>
  <c r="BT1450" i="1"/>
  <c r="BT1451" i="1"/>
  <c r="BT1452" i="1"/>
  <c r="BT1453" i="1"/>
  <c r="BT1454" i="1"/>
  <c r="BT1455" i="1"/>
  <c r="BT1456" i="1"/>
  <c r="BT1457" i="1"/>
  <c r="BT1458" i="1"/>
  <c r="BT1459" i="1"/>
  <c r="BT1460" i="1"/>
  <c r="BT1461" i="1"/>
  <c r="BT1462" i="1"/>
  <c r="BT1463" i="1"/>
  <c r="BT1464" i="1"/>
  <c r="BT1465" i="1"/>
  <c r="BT1466" i="1"/>
  <c r="BT1467" i="1"/>
  <c r="BT1468" i="1"/>
  <c r="BT1469" i="1"/>
  <c r="BT1470" i="1"/>
  <c r="BT1471" i="1"/>
  <c r="BT1472" i="1"/>
  <c r="BT1473" i="1"/>
  <c r="BT1474" i="1"/>
  <c r="BT1475" i="1"/>
  <c r="BT1476" i="1"/>
  <c r="BT1477" i="1"/>
  <c r="BT1478" i="1"/>
  <c r="BT1479" i="1"/>
  <c r="BT1480" i="1"/>
  <c r="BT1481" i="1"/>
  <c r="BT1482" i="1"/>
  <c r="BT1483" i="1"/>
  <c r="BT1484" i="1"/>
  <c r="BT1485" i="1"/>
  <c r="BT1486" i="1"/>
  <c r="BT1487" i="1"/>
  <c r="BT1488" i="1"/>
  <c r="BT1489" i="1"/>
  <c r="BT1490" i="1"/>
  <c r="BT1491" i="1"/>
  <c r="BT1492" i="1"/>
  <c r="BT1493" i="1"/>
  <c r="BT1494" i="1"/>
  <c r="BT1495" i="1"/>
  <c r="BT1496" i="1"/>
  <c r="BT1497" i="1"/>
  <c r="BT1498" i="1"/>
  <c r="BT1499" i="1"/>
  <c r="BT1500" i="1"/>
  <c r="BT1501" i="1"/>
  <c r="BT1502" i="1"/>
  <c r="BT1503" i="1"/>
  <c r="BT1504" i="1"/>
  <c r="BT1505" i="1"/>
  <c r="BT1506" i="1"/>
  <c r="BT1507" i="1"/>
  <c r="BT1508" i="1"/>
  <c r="BT1509" i="1"/>
  <c r="BT1510" i="1"/>
  <c r="BT1511" i="1"/>
  <c r="BT1512" i="1"/>
  <c r="BT1513" i="1"/>
  <c r="BT1514" i="1"/>
  <c r="BT1515" i="1"/>
  <c r="BT1516" i="1"/>
  <c r="BT1517" i="1"/>
  <c r="BT1518" i="1"/>
  <c r="BT1519" i="1"/>
  <c r="BT1520" i="1"/>
  <c r="BT1521" i="1"/>
  <c r="BT1522" i="1"/>
  <c r="BT1523" i="1"/>
  <c r="BT1524" i="1"/>
  <c r="BT1525" i="1"/>
  <c r="BT1526" i="1"/>
  <c r="BT1527" i="1"/>
  <c r="BT1528" i="1"/>
  <c r="BT1529" i="1"/>
  <c r="BT1530" i="1"/>
  <c r="BT1531" i="1"/>
  <c r="BT1532" i="1"/>
  <c r="BT1533" i="1"/>
  <c r="BT1534" i="1"/>
  <c r="BT1535" i="1"/>
  <c r="BT1536" i="1"/>
  <c r="BT1537" i="1"/>
  <c r="BT1538" i="1"/>
  <c r="BT1539" i="1"/>
  <c r="BT1540" i="1"/>
  <c r="BT1541" i="1"/>
  <c r="BT1542" i="1"/>
  <c r="BT1543" i="1"/>
  <c r="BT1544" i="1"/>
  <c r="BT1545" i="1"/>
  <c r="BT1546" i="1"/>
  <c r="BT1547" i="1"/>
  <c r="BT1548" i="1"/>
  <c r="BT1549" i="1"/>
  <c r="BT1550" i="1"/>
  <c r="BT1551" i="1"/>
  <c r="BT1552" i="1"/>
  <c r="BT1553" i="1"/>
  <c r="BT1554" i="1"/>
  <c r="BT1555" i="1"/>
  <c r="BT1556" i="1"/>
  <c r="BT1557" i="1"/>
  <c r="BT1558" i="1"/>
  <c r="BT1559" i="1"/>
  <c r="BT1560" i="1"/>
  <c r="BT1561" i="1"/>
  <c r="BT1562" i="1"/>
  <c r="BT1563" i="1"/>
  <c r="BT1564" i="1"/>
  <c r="BT1565" i="1"/>
  <c r="BT1566" i="1"/>
  <c r="BT1567" i="1"/>
  <c r="BT1568" i="1"/>
  <c r="BT1569" i="1"/>
  <c r="BT1570" i="1"/>
  <c r="BT1571" i="1"/>
  <c r="BT1572" i="1"/>
  <c r="BT1573" i="1"/>
  <c r="BT1574" i="1"/>
  <c r="BT1575" i="1"/>
  <c r="BT1576" i="1"/>
  <c r="BT1577" i="1"/>
  <c r="BT1578" i="1"/>
  <c r="BT1579" i="1"/>
  <c r="BT1580" i="1"/>
  <c r="BT1581" i="1"/>
  <c r="BT1582" i="1"/>
  <c r="BT1583" i="1"/>
  <c r="BT1584" i="1"/>
  <c r="BT1585" i="1"/>
  <c r="BT1586" i="1"/>
  <c r="BT1587" i="1"/>
  <c r="BT1588" i="1"/>
  <c r="BT1589" i="1"/>
  <c r="BT1590" i="1"/>
  <c r="BT1591" i="1"/>
  <c r="BT1592" i="1"/>
  <c r="BT1593" i="1"/>
  <c r="BT1594" i="1"/>
  <c r="BT1595" i="1"/>
  <c r="BT1596" i="1"/>
  <c r="BT1597" i="1"/>
  <c r="BT1598" i="1"/>
  <c r="BT1599" i="1"/>
  <c r="BT1600" i="1"/>
  <c r="BT1601" i="1"/>
  <c r="BT1602" i="1"/>
  <c r="BT1603" i="1"/>
  <c r="BT1604" i="1"/>
  <c r="BT1605" i="1"/>
  <c r="BT1606" i="1"/>
  <c r="BT1607" i="1"/>
  <c r="BT1608" i="1"/>
  <c r="BT1609" i="1"/>
  <c r="BT1610" i="1"/>
  <c r="BT1611" i="1"/>
  <c r="BT1612" i="1"/>
  <c r="BT1613" i="1"/>
  <c r="BT1614" i="1"/>
  <c r="BT1615" i="1"/>
  <c r="BT1616" i="1"/>
  <c r="BT1617" i="1"/>
  <c r="BT1618" i="1"/>
  <c r="BT1619" i="1"/>
  <c r="BT1620" i="1"/>
  <c r="BT1621" i="1"/>
  <c r="BT1622" i="1"/>
  <c r="BT1623" i="1"/>
  <c r="BT1624" i="1"/>
  <c r="BT1625" i="1"/>
  <c r="BT1626" i="1"/>
  <c r="BT1627" i="1"/>
  <c r="BT1628" i="1"/>
  <c r="BT1629" i="1"/>
  <c r="BT1630" i="1"/>
  <c r="BT1631" i="1"/>
  <c r="BT1632" i="1"/>
  <c r="BT1633" i="1"/>
  <c r="BT1634" i="1"/>
  <c r="BT1635" i="1"/>
  <c r="BT1636" i="1"/>
  <c r="BT1637" i="1"/>
  <c r="BT1638" i="1"/>
  <c r="BT1639" i="1"/>
  <c r="BT1640" i="1"/>
  <c r="BT1641" i="1"/>
  <c r="BT1642" i="1"/>
  <c r="BT1643" i="1"/>
  <c r="BT1644" i="1"/>
  <c r="BT1645" i="1"/>
  <c r="BT1646" i="1"/>
  <c r="BT1647" i="1"/>
  <c r="BT1648" i="1"/>
  <c r="BT1649" i="1"/>
  <c r="BT1650" i="1"/>
  <c r="BT1651" i="1"/>
  <c r="BT1652" i="1"/>
  <c r="BT1653" i="1"/>
  <c r="BT1654" i="1"/>
  <c r="BT1655" i="1"/>
  <c r="BT1656" i="1"/>
  <c r="BT1657" i="1"/>
  <c r="BT1658" i="1"/>
  <c r="BT1659" i="1"/>
  <c r="BT1660" i="1"/>
  <c r="BT1661" i="1"/>
  <c r="BT1662" i="1"/>
  <c r="BT1663" i="1"/>
  <c r="BT1664" i="1"/>
  <c r="BT1665" i="1"/>
  <c r="BT1666" i="1"/>
  <c r="BT1667" i="1"/>
  <c r="BT1668" i="1"/>
  <c r="BT1669" i="1"/>
  <c r="BT1670" i="1"/>
  <c r="BT1671" i="1"/>
  <c r="BT1672" i="1"/>
  <c r="BT1673" i="1"/>
  <c r="BT1674" i="1"/>
  <c r="BT1675" i="1"/>
  <c r="BT1676" i="1"/>
  <c r="BT1677" i="1"/>
  <c r="BT1678" i="1"/>
  <c r="BT1679" i="1"/>
  <c r="BT1680" i="1"/>
  <c r="BT1681" i="1"/>
  <c r="BT1682" i="1"/>
  <c r="BT1683" i="1"/>
  <c r="BT1684" i="1"/>
  <c r="BT1685" i="1"/>
  <c r="BT1686" i="1"/>
  <c r="BT1687" i="1"/>
  <c r="BT1688" i="1"/>
  <c r="BT1689" i="1"/>
  <c r="BT1690" i="1"/>
  <c r="BT1691" i="1"/>
  <c r="BT1692" i="1"/>
  <c r="BT1693" i="1"/>
  <c r="BT1694" i="1"/>
  <c r="BT1695" i="1"/>
  <c r="BT1696" i="1"/>
  <c r="BT1697" i="1"/>
  <c r="BT1698" i="1"/>
  <c r="BT1699" i="1"/>
  <c r="BT1700" i="1"/>
  <c r="BT1701" i="1"/>
  <c r="BT1702" i="1"/>
  <c r="BT1703" i="1"/>
  <c r="BT1704" i="1"/>
  <c r="BT1705" i="1"/>
  <c r="BT1706" i="1"/>
  <c r="BT1707" i="1"/>
  <c r="BT1708" i="1"/>
  <c r="BT1709" i="1"/>
  <c r="BT1710" i="1"/>
  <c r="BT1711" i="1"/>
  <c r="BT1712" i="1"/>
  <c r="BT1713" i="1"/>
  <c r="BT1714" i="1"/>
  <c r="BT1715" i="1"/>
  <c r="BT1716" i="1"/>
  <c r="BT1717" i="1"/>
  <c r="BT1718" i="1"/>
  <c r="BT1719" i="1"/>
  <c r="BT1720" i="1"/>
  <c r="BT1721" i="1"/>
  <c r="BT1722" i="1"/>
  <c r="BT1723" i="1"/>
  <c r="BT1724" i="1"/>
  <c r="BT1725" i="1"/>
  <c r="BT1726" i="1"/>
  <c r="BT1727" i="1"/>
  <c r="BT1728" i="1"/>
  <c r="BT1729" i="1"/>
  <c r="BT1730" i="1"/>
  <c r="BT1731" i="1"/>
  <c r="BT1732" i="1"/>
  <c r="BT1733" i="1"/>
  <c r="BT1734" i="1"/>
  <c r="BT1735" i="1"/>
  <c r="BT1736" i="1"/>
  <c r="BT1737" i="1"/>
  <c r="BT1738" i="1"/>
  <c r="BT1739" i="1"/>
  <c r="BT1740" i="1"/>
  <c r="BT1741" i="1"/>
  <c r="BT1742" i="1"/>
  <c r="BT1743" i="1"/>
  <c r="BT1744" i="1"/>
  <c r="BT1745" i="1"/>
  <c r="BT1746" i="1"/>
  <c r="BT1747" i="1"/>
  <c r="BT1748" i="1"/>
  <c r="BT1749" i="1"/>
  <c r="BT1750" i="1"/>
  <c r="BT1751" i="1"/>
  <c r="BT1752" i="1"/>
  <c r="BT1753" i="1"/>
  <c r="BT1754" i="1"/>
  <c r="BT1755" i="1"/>
  <c r="BT1756" i="1"/>
  <c r="BT1757" i="1"/>
  <c r="BT1758" i="1"/>
  <c r="BT1759" i="1"/>
  <c r="BT1760" i="1"/>
  <c r="BT1761" i="1"/>
  <c r="BT1762" i="1"/>
  <c r="BT1763" i="1"/>
  <c r="BT1764" i="1"/>
  <c r="BT1765" i="1"/>
  <c r="BT1766" i="1"/>
  <c r="BT1767" i="1"/>
  <c r="BT1768" i="1"/>
  <c r="BT1769" i="1"/>
  <c r="BT1770" i="1"/>
  <c r="BT1771" i="1"/>
  <c r="BT1772" i="1"/>
  <c r="BT1773" i="1"/>
  <c r="BT1774" i="1"/>
  <c r="BT1775" i="1"/>
  <c r="BT1776" i="1"/>
  <c r="BT1777" i="1"/>
  <c r="BT1778" i="1"/>
  <c r="BT1779" i="1"/>
  <c r="BT1780" i="1"/>
  <c r="BT1781" i="1"/>
  <c r="BT1782" i="1"/>
  <c r="BT1783" i="1"/>
  <c r="BT1784" i="1"/>
  <c r="BT1785" i="1"/>
  <c r="BT1786" i="1"/>
  <c r="BT1787" i="1"/>
  <c r="BT1788" i="1"/>
  <c r="BT1789" i="1"/>
  <c r="BT1790" i="1"/>
  <c r="BT1791" i="1"/>
  <c r="BT1792" i="1"/>
  <c r="BT1793" i="1"/>
  <c r="BT1794" i="1"/>
  <c r="BT1795" i="1"/>
  <c r="BT1796" i="1"/>
  <c r="BT1797" i="1"/>
  <c r="BT1798" i="1"/>
  <c r="BT1799" i="1"/>
  <c r="BT1800" i="1"/>
  <c r="BT1801" i="1"/>
  <c r="BT1802" i="1"/>
  <c r="BT1803" i="1"/>
  <c r="BT1804" i="1"/>
  <c r="BT1805" i="1"/>
  <c r="BT1806" i="1"/>
  <c r="BT1807" i="1"/>
  <c r="BT1808" i="1"/>
  <c r="BT1809" i="1"/>
  <c r="BT1810" i="1"/>
  <c r="BT1811" i="1"/>
  <c r="BT1812" i="1"/>
  <c r="BT1813" i="1"/>
  <c r="BT1814" i="1"/>
  <c r="BT1815" i="1"/>
  <c r="BT1816" i="1"/>
  <c r="BT1817" i="1"/>
  <c r="BT1818" i="1"/>
  <c r="BT1819" i="1"/>
  <c r="BT1820" i="1"/>
  <c r="BT1821" i="1"/>
  <c r="BT1822" i="1"/>
  <c r="BT1823" i="1"/>
  <c r="BT1824" i="1"/>
  <c r="BT1825" i="1"/>
  <c r="BT1826" i="1"/>
  <c r="BT1827" i="1"/>
  <c r="BT1828" i="1"/>
  <c r="BT1829" i="1"/>
  <c r="BT1830" i="1"/>
  <c r="BT1831" i="1"/>
  <c r="BT1832" i="1"/>
  <c r="BT1833" i="1"/>
  <c r="BT1834" i="1"/>
  <c r="BT1835" i="1"/>
  <c r="BT1836" i="1"/>
  <c r="BT1837" i="1"/>
  <c r="BT1838" i="1"/>
  <c r="BT1839" i="1"/>
  <c r="BT1840" i="1"/>
  <c r="BT1841" i="1"/>
  <c r="BT1842" i="1"/>
  <c r="BT1843" i="1"/>
  <c r="BT1844" i="1"/>
  <c r="BT1845" i="1"/>
  <c r="BT1846" i="1"/>
  <c r="BT1847" i="1"/>
  <c r="BT1848" i="1"/>
  <c r="BT1849" i="1"/>
  <c r="BT1850" i="1"/>
  <c r="BT1851" i="1"/>
  <c r="BT1852" i="1"/>
  <c r="BT1853" i="1"/>
  <c r="BT1854" i="1"/>
  <c r="BT1855" i="1"/>
  <c r="BT1856" i="1"/>
  <c r="BT1857" i="1"/>
  <c r="BT1858" i="1"/>
  <c r="BT1859" i="1"/>
  <c r="BT1860" i="1"/>
  <c r="BT1861" i="1"/>
  <c r="BT1862" i="1"/>
  <c r="BT1863" i="1"/>
  <c r="BT1864" i="1"/>
  <c r="BT1865" i="1"/>
  <c r="BT1866" i="1"/>
  <c r="BT1867" i="1"/>
  <c r="BT1868" i="1"/>
  <c r="BT1869" i="1"/>
  <c r="BT1870" i="1"/>
  <c r="BT1871" i="1"/>
  <c r="BT1872" i="1"/>
  <c r="BT1873" i="1"/>
  <c r="BT1874" i="1"/>
  <c r="BT1875" i="1"/>
  <c r="BT1876" i="1"/>
  <c r="BT1877" i="1"/>
  <c r="BT1878" i="1"/>
  <c r="BT1879" i="1"/>
  <c r="BT1880" i="1"/>
  <c r="BT1881" i="1"/>
  <c r="BT1882" i="1"/>
  <c r="BT1883" i="1"/>
  <c r="BT1884" i="1"/>
  <c r="BT1885" i="1"/>
  <c r="BT1886" i="1"/>
  <c r="BT1887" i="1"/>
  <c r="BT1888" i="1"/>
  <c r="BT1889" i="1"/>
  <c r="BT1890" i="1"/>
  <c r="BT1891" i="1"/>
  <c r="BT1892" i="1"/>
  <c r="BT1893" i="1"/>
  <c r="BT1894" i="1"/>
  <c r="BT1895" i="1"/>
  <c r="BT1896" i="1"/>
  <c r="BT1897" i="1"/>
  <c r="BT1898" i="1"/>
  <c r="BT1899" i="1"/>
  <c r="BT1900" i="1"/>
  <c r="BT1901" i="1"/>
  <c r="BT1902" i="1"/>
  <c r="BT1903" i="1"/>
  <c r="BT1904" i="1"/>
  <c r="BT1905" i="1"/>
  <c r="BT1906" i="1"/>
  <c r="BT1907" i="1"/>
  <c r="BT1908" i="1"/>
  <c r="BT1909" i="1"/>
  <c r="BT1910" i="1"/>
  <c r="BT1911" i="1"/>
  <c r="BT1912" i="1"/>
  <c r="BT1913" i="1"/>
  <c r="BT1914" i="1"/>
  <c r="BT1915" i="1"/>
  <c r="BT1916" i="1"/>
  <c r="BT1917" i="1"/>
  <c r="BT1918" i="1"/>
  <c r="BT1919" i="1"/>
  <c r="BT1920" i="1"/>
  <c r="BT1921" i="1"/>
  <c r="BT1922" i="1"/>
  <c r="BT1923" i="1"/>
  <c r="BT1924" i="1"/>
  <c r="BT1925" i="1"/>
  <c r="BT1926" i="1"/>
  <c r="BT1927" i="1"/>
  <c r="BT1928" i="1"/>
  <c r="BT1929" i="1"/>
  <c r="BT1930" i="1"/>
  <c r="BT1931" i="1"/>
  <c r="BT1932" i="1"/>
  <c r="BT1933" i="1"/>
  <c r="BT1934" i="1"/>
  <c r="BT1935" i="1"/>
  <c r="BT1936" i="1"/>
  <c r="BT1937" i="1"/>
  <c r="BT1938" i="1"/>
  <c r="BT1939" i="1"/>
  <c r="BT1940" i="1"/>
  <c r="BT1941" i="1"/>
  <c r="BT1942" i="1"/>
  <c r="BT1943" i="1"/>
  <c r="BT1944" i="1"/>
  <c r="BT1945" i="1"/>
  <c r="BT1946" i="1"/>
  <c r="BT1947" i="1"/>
  <c r="BT1948" i="1"/>
  <c r="BT1949" i="1"/>
  <c r="BT1950" i="1"/>
  <c r="BT1951" i="1"/>
  <c r="BT1952" i="1"/>
  <c r="BT1953" i="1"/>
  <c r="BT1954" i="1"/>
  <c r="BT1955" i="1"/>
  <c r="BT1956" i="1"/>
  <c r="BT1957" i="1"/>
  <c r="BT1958" i="1"/>
  <c r="BT1959" i="1"/>
  <c r="BT1960" i="1"/>
  <c r="BT1961" i="1"/>
  <c r="BT1962" i="1"/>
  <c r="BT1963" i="1"/>
  <c r="BT1964" i="1"/>
  <c r="BT1965" i="1"/>
  <c r="BT1966" i="1"/>
  <c r="BT1967" i="1"/>
  <c r="BT1968" i="1"/>
  <c r="BT1969" i="1"/>
  <c r="BT1970" i="1"/>
  <c r="BT1971" i="1"/>
  <c r="BT1972" i="1"/>
  <c r="BT1973" i="1"/>
  <c r="BT1974" i="1"/>
  <c r="BT1975" i="1"/>
  <c r="BT1976" i="1"/>
  <c r="BT1977" i="1"/>
  <c r="BT1978" i="1"/>
  <c r="BT1979" i="1"/>
  <c r="BT1980" i="1"/>
  <c r="BT1981" i="1"/>
  <c r="BT1982" i="1"/>
  <c r="BT1983" i="1"/>
  <c r="BT1984" i="1"/>
  <c r="BT1985" i="1"/>
  <c r="BT1986" i="1"/>
  <c r="BT1987" i="1"/>
  <c r="BT1988" i="1"/>
  <c r="BT1989" i="1"/>
  <c r="BT1990" i="1"/>
  <c r="BT1991" i="1"/>
  <c r="BT1992" i="1"/>
  <c r="BT1993" i="1"/>
  <c r="BT1994" i="1"/>
  <c r="BT1995" i="1"/>
  <c r="BT1996" i="1"/>
  <c r="BT1997" i="1"/>
  <c r="BT1998" i="1"/>
  <c r="BT1999" i="1"/>
  <c r="BT2000" i="1"/>
  <c r="BT2001" i="1"/>
  <c r="BT2002" i="1"/>
  <c r="BT2003" i="1"/>
  <c r="BT2004" i="1"/>
  <c r="BT2005" i="1"/>
  <c r="BT2006" i="1"/>
  <c r="BT2007" i="1"/>
  <c r="BT2008" i="1"/>
  <c r="BT2009" i="1"/>
  <c r="BT2010" i="1"/>
  <c r="BT2011" i="1"/>
  <c r="BT2012" i="1"/>
  <c r="BT2013" i="1"/>
  <c r="BT2014" i="1"/>
  <c r="BT2015" i="1"/>
  <c r="BT2016" i="1"/>
  <c r="BT2017" i="1"/>
  <c r="BT2018" i="1"/>
  <c r="BT2019" i="1"/>
  <c r="BT2020" i="1"/>
  <c r="BT2021" i="1"/>
  <c r="BT2022" i="1"/>
  <c r="BT2023" i="1"/>
  <c r="BT2024" i="1"/>
  <c r="BT2025" i="1"/>
  <c r="BT2026" i="1"/>
  <c r="BT2027" i="1"/>
  <c r="BT2028" i="1"/>
  <c r="BT2029" i="1"/>
  <c r="BT2030" i="1"/>
  <c r="BT2031" i="1"/>
  <c r="BT2032" i="1"/>
  <c r="BT2033" i="1"/>
  <c r="BT2034" i="1"/>
  <c r="BT2035" i="1"/>
  <c r="BT2036" i="1"/>
  <c r="BT2037" i="1"/>
  <c r="BT2038" i="1"/>
  <c r="BT2039" i="1"/>
  <c r="BT2040" i="1"/>
  <c r="BT2041" i="1"/>
  <c r="BT2042" i="1"/>
  <c r="BT2043" i="1"/>
  <c r="BT2044" i="1"/>
  <c r="BT2045" i="1"/>
  <c r="BT2046" i="1"/>
  <c r="BT2047" i="1"/>
  <c r="BT2048" i="1"/>
  <c r="BT2049" i="1"/>
  <c r="BT2050" i="1"/>
  <c r="BT2051" i="1"/>
  <c r="BT2052" i="1"/>
  <c r="BT2053" i="1"/>
  <c r="BT2054" i="1"/>
  <c r="BT2055" i="1"/>
  <c r="BT2056" i="1"/>
  <c r="BT2057" i="1"/>
  <c r="BT2058" i="1"/>
  <c r="BT2059" i="1"/>
  <c r="BT2060" i="1"/>
  <c r="BT2061" i="1"/>
  <c r="BT2062" i="1"/>
  <c r="BT2063" i="1"/>
  <c r="BT2064" i="1"/>
  <c r="BT2065" i="1"/>
  <c r="BT2066" i="1"/>
  <c r="BT2067" i="1"/>
  <c r="BT2068" i="1"/>
  <c r="BT2069" i="1"/>
  <c r="BT2070" i="1"/>
  <c r="BT2071" i="1"/>
  <c r="BT2072" i="1"/>
  <c r="BT2073" i="1"/>
  <c r="BT2074" i="1"/>
  <c r="BT2075" i="1"/>
  <c r="BT2076" i="1"/>
  <c r="BT2077" i="1"/>
  <c r="BT2078" i="1"/>
  <c r="BT2079" i="1"/>
  <c r="BT2080" i="1"/>
  <c r="BT2081" i="1"/>
  <c r="BT2082" i="1"/>
  <c r="BT2083" i="1"/>
  <c r="BT2084" i="1"/>
  <c r="BT2085" i="1"/>
  <c r="BT2086" i="1"/>
  <c r="BT2087" i="1"/>
  <c r="BT2088" i="1"/>
  <c r="BT2089" i="1"/>
  <c r="BT2090" i="1"/>
  <c r="BT2091" i="1"/>
  <c r="BT2092" i="1"/>
  <c r="BT2093" i="1"/>
  <c r="BT2094" i="1"/>
  <c r="BT2095" i="1"/>
  <c r="BT2096" i="1"/>
  <c r="BT2097" i="1"/>
  <c r="BT2098" i="1"/>
  <c r="BT2099" i="1"/>
  <c r="BT2100" i="1"/>
  <c r="BT2101" i="1"/>
  <c r="BT2102" i="1"/>
  <c r="BT2103" i="1"/>
  <c r="BT2104" i="1"/>
  <c r="BT2105" i="1"/>
  <c r="BT2106" i="1"/>
  <c r="BT2107" i="1"/>
  <c r="BT2108" i="1"/>
  <c r="BT2109" i="1"/>
  <c r="BT2110" i="1"/>
  <c r="BT2111" i="1"/>
  <c r="BT2112" i="1"/>
  <c r="BT2113" i="1"/>
  <c r="BT2114" i="1"/>
  <c r="BT2115" i="1"/>
  <c r="BT2116" i="1"/>
  <c r="BT2117" i="1"/>
  <c r="BT2118" i="1"/>
  <c r="BT2119" i="1"/>
  <c r="BT2120" i="1"/>
  <c r="BT2121" i="1"/>
  <c r="BT2122" i="1"/>
  <c r="BT2123" i="1"/>
  <c r="BT2124" i="1"/>
  <c r="BT2125" i="1"/>
  <c r="BT2126" i="1"/>
  <c r="BT2127" i="1"/>
  <c r="BT2128" i="1"/>
  <c r="BT2129" i="1"/>
  <c r="BT2130" i="1"/>
  <c r="BT2131" i="1"/>
  <c r="BT2132" i="1"/>
  <c r="BT2133" i="1"/>
  <c r="BT2134" i="1"/>
  <c r="BT2135" i="1"/>
  <c r="BT4" i="1"/>
  <c r="Z36" i="31" l="1"/>
  <c r="Z31" i="31"/>
  <c r="Z21" i="31"/>
  <c r="Z16" i="31"/>
  <c r="Z9" i="31"/>
  <c r="E77" i="2" l="1"/>
  <c r="D76" i="2" l="1"/>
  <c r="R283" i="2"/>
  <c r="F5" i="12" l="1"/>
  <c r="F6"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F370"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F449" i="12"/>
  <c r="F450" i="12"/>
  <c r="F451" i="12"/>
  <c r="F452" i="12"/>
  <c r="F453" i="12"/>
  <c r="F454" i="12"/>
  <c r="F455" i="12"/>
  <c r="F456" i="12"/>
  <c r="F457" i="12"/>
  <c r="F458" i="12"/>
  <c r="F459" i="12"/>
  <c r="F460" i="12"/>
  <c r="F461" i="12"/>
  <c r="F462" i="12"/>
  <c r="F463" i="12"/>
  <c r="F464" i="12"/>
  <c r="F465" i="12"/>
  <c r="F466" i="12"/>
  <c r="F467" i="12"/>
  <c r="F468" i="12"/>
  <c r="F469" i="12"/>
  <c r="F470" i="12"/>
  <c r="F471" i="12"/>
  <c r="F472" i="12"/>
  <c r="F473" i="12"/>
  <c r="F474" i="12"/>
  <c r="F475" i="12"/>
  <c r="F476" i="12"/>
  <c r="F477" i="12"/>
  <c r="F478" i="12"/>
  <c r="F479" i="12"/>
  <c r="F480" i="12"/>
  <c r="F481" i="12"/>
  <c r="F482" i="12"/>
  <c r="F483" i="12"/>
  <c r="F484" i="12"/>
  <c r="F485" i="12"/>
  <c r="F486" i="12"/>
  <c r="F487" i="12"/>
  <c r="F488" i="12"/>
  <c r="F489" i="12"/>
  <c r="F490" i="12"/>
  <c r="F491" i="12"/>
  <c r="F492" i="12"/>
  <c r="F493" i="12"/>
  <c r="F494" i="12"/>
  <c r="F495" i="12"/>
  <c r="F496" i="12"/>
  <c r="F497" i="12"/>
  <c r="F498" i="12"/>
  <c r="F499" i="12"/>
  <c r="F500" i="12"/>
  <c r="F501" i="12"/>
  <c r="F502" i="12"/>
  <c r="F503" i="12"/>
  <c r="F504" i="12"/>
  <c r="F505" i="12"/>
  <c r="F506" i="12"/>
  <c r="F507" i="12"/>
  <c r="F508" i="12"/>
  <c r="F509" i="12"/>
  <c r="F510" i="12"/>
  <c r="F511" i="12"/>
  <c r="F512" i="12"/>
  <c r="F513" i="12"/>
  <c r="F514" i="12"/>
  <c r="F515" i="12"/>
  <c r="F516" i="12"/>
  <c r="F517" i="12"/>
  <c r="F518" i="12"/>
  <c r="F519" i="12"/>
  <c r="F520" i="12"/>
  <c r="F521" i="12"/>
  <c r="F522" i="12"/>
  <c r="F523" i="12"/>
  <c r="F524" i="12"/>
  <c r="F525" i="12"/>
  <c r="F526" i="12"/>
  <c r="F527" i="12"/>
  <c r="F528" i="12"/>
  <c r="F529" i="12"/>
  <c r="F530" i="12"/>
  <c r="F531" i="12"/>
  <c r="F532" i="12"/>
  <c r="F533" i="12"/>
  <c r="F534" i="12"/>
  <c r="F535" i="12"/>
  <c r="F536" i="12"/>
  <c r="F537" i="12"/>
  <c r="F538" i="12"/>
  <c r="F539" i="12"/>
  <c r="F540" i="12"/>
  <c r="F541" i="12"/>
  <c r="F542" i="12"/>
  <c r="F543" i="12"/>
  <c r="F544" i="12"/>
  <c r="F545" i="12"/>
  <c r="F546" i="12"/>
  <c r="F547" i="12"/>
  <c r="F548" i="12"/>
  <c r="F549" i="12"/>
  <c r="F550" i="12"/>
  <c r="F551" i="12"/>
  <c r="F552" i="12"/>
  <c r="F553" i="12"/>
  <c r="F554" i="12"/>
  <c r="F555" i="12"/>
  <c r="F556" i="12"/>
  <c r="F557" i="12"/>
  <c r="F558" i="12"/>
  <c r="F559" i="12"/>
  <c r="F560" i="12"/>
  <c r="F561" i="12"/>
  <c r="F562" i="12"/>
  <c r="F563" i="12"/>
  <c r="F564" i="12"/>
  <c r="F565" i="12"/>
  <c r="F566" i="12"/>
  <c r="F567" i="12"/>
  <c r="F568" i="12"/>
  <c r="F569" i="12"/>
  <c r="F570" i="12"/>
  <c r="F571" i="12"/>
  <c r="F572" i="12"/>
  <c r="F573" i="12"/>
  <c r="F574" i="12"/>
  <c r="F575" i="12"/>
  <c r="F576" i="12"/>
  <c r="F577" i="12"/>
  <c r="F578" i="12"/>
  <c r="F579" i="12"/>
  <c r="F580" i="12"/>
  <c r="F581" i="12"/>
  <c r="F582" i="12"/>
  <c r="F583" i="12"/>
  <c r="F584" i="12"/>
  <c r="F585" i="12"/>
  <c r="F586" i="12"/>
  <c r="F587" i="12"/>
  <c r="F588" i="12"/>
  <c r="F589" i="12"/>
  <c r="F590" i="12"/>
  <c r="F591" i="12"/>
  <c r="F592" i="12"/>
  <c r="F593" i="12"/>
  <c r="F594" i="12"/>
  <c r="F595" i="12"/>
  <c r="F596" i="12"/>
  <c r="F597" i="12"/>
  <c r="F598" i="12"/>
  <c r="F599" i="12"/>
  <c r="F600" i="12"/>
  <c r="F601" i="12"/>
  <c r="F602" i="12"/>
  <c r="F603" i="12"/>
  <c r="F604" i="12"/>
  <c r="F605" i="12"/>
  <c r="F606" i="12"/>
  <c r="F607" i="12"/>
  <c r="F608" i="12"/>
  <c r="F609" i="12"/>
  <c r="F610" i="12"/>
  <c r="F611" i="12"/>
  <c r="F612" i="12"/>
  <c r="F613" i="12"/>
  <c r="F614" i="12"/>
  <c r="F615" i="12"/>
  <c r="F616" i="12"/>
  <c r="F617" i="12"/>
  <c r="F618" i="12"/>
  <c r="F619" i="12"/>
  <c r="F620" i="12"/>
  <c r="F621" i="12"/>
  <c r="F622" i="12"/>
  <c r="F623" i="12"/>
  <c r="F624" i="12"/>
  <c r="F625" i="12"/>
  <c r="F626" i="12"/>
  <c r="F627" i="12"/>
  <c r="F628" i="12"/>
  <c r="F629" i="12"/>
  <c r="F630" i="12"/>
  <c r="F631" i="12"/>
  <c r="F632" i="12"/>
  <c r="F633" i="12"/>
  <c r="F634" i="12"/>
  <c r="F635" i="12"/>
  <c r="F636" i="12"/>
  <c r="F637" i="12"/>
  <c r="F638" i="12"/>
  <c r="F639" i="12"/>
  <c r="F640" i="12"/>
  <c r="F641" i="12"/>
  <c r="F642" i="12"/>
  <c r="F643" i="12"/>
  <c r="F644" i="12"/>
  <c r="F645" i="12"/>
  <c r="F646" i="12"/>
  <c r="F647" i="12"/>
  <c r="F648" i="12"/>
  <c r="F649" i="12"/>
  <c r="F650" i="12"/>
  <c r="F651" i="12"/>
  <c r="F652" i="12"/>
  <c r="F653"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F749" i="12"/>
  <c r="F750" i="12"/>
  <c r="F751" i="12"/>
  <c r="F752" i="12"/>
  <c r="F753" i="12"/>
  <c r="F754" i="12"/>
  <c r="F755" i="12"/>
  <c r="F756" i="12"/>
  <c r="F757" i="12"/>
  <c r="F758" i="12"/>
  <c r="F759" i="12"/>
  <c r="F760" i="12"/>
  <c r="F761" i="12"/>
  <c r="F762" i="12"/>
  <c r="F763" i="12"/>
  <c r="F764" i="12"/>
  <c r="F765" i="12"/>
  <c r="F766" i="12"/>
  <c r="F767" i="12"/>
  <c r="F768" i="12"/>
  <c r="F769" i="12"/>
  <c r="F770" i="12"/>
  <c r="F771" i="12"/>
  <c r="F772" i="12"/>
  <c r="F773" i="12"/>
  <c r="F774" i="12"/>
  <c r="F775" i="12"/>
  <c r="F776" i="12"/>
  <c r="F777" i="12"/>
  <c r="F778" i="12"/>
  <c r="F779" i="12"/>
  <c r="F780" i="12"/>
  <c r="F781" i="12"/>
  <c r="F782" i="12"/>
  <c r="F783" i="12"/>
  <c r="F784" i="12"/>
  <c r="F785" i="12"/>
  <c r="F786" i="12"/>
  <c r="F787" i="12"/>
  <c r="F788" i="12"/>
  <c r="F789" i="12"/>
  <c r="F790" i="12"/>
  <c r="F791" i="12"/>
  <c r="F792" i="12"/>
  <c r="F793" i="12"/>
  <c r="F794" i="12"/>
  <c r="F795" i="12"/>
  <c r="F796" i="12"/>
  <c r="F797" i="12"/>
  <c r="F798" i="12"/>
  <c r="F799" i="12"/>
  <c r="F800" i="12"/>
  <c r="F801" i="12"/>
  <c r="F802" i="12"/>
  <c r="F803" i="12"/>
  <c r="F804" i="12"/>
  <c r="F805" i="12"/>
  <c r="F806" i="12"/>
  <c r="F807" i="12"/>
  <c r="F808" i="12"/>
  <c r="F809" i="12"/>
  <c r="F810" i="12"/>
  <c r="F811" i="12"/>
  <c r="F812" i="12"/>
  <c r="F813" i="12"/>
  <c r="F814" i="12"/>
  <c r="F815" i="12"/>
  <c r="F816" i="12"/>
  <c r="F817" i="12"/>
  <c r="F818" i="12"/>
  <c r="F819" i="12"/>
  <c r="F820" i="12"/>
  <c r="F821" i="12"/>
  <c r="F822" i="12"/>
  <c r="F823" i="12"/>
  <c r="F824" i="12"/>
  <c r="F825" i="12"/>
  <c r="F826" i="12"/>
  <c r="F827" i="12"/>
  <c r="F828" i="12"/>
  <c r="F829" i="12"/>
  <c r="F830" i="12"/>
  <c r="F831" i="12"/>
  <c r="F832" i="12"/>
  <c r="F833" i="12"/>
  <c r="F834" i="12"/>
  <c r="F835" i="12"/>
  <c r="F836" i="12"/>
  <c r="F837" i="12"/>
  <c r="F838" i="12"/>
  <c r="F839" i="12"/>
  <c r="F840" i="12"/>
  <c r="F841" i="12"/>
  <c r="F842" i="12"/>
  <c r="F843" i="12"/>
  <c r="F844" i="12"/>
  <c r="F845" i="12"/>
  <c r="F846" i="12"/>
  <c r="F847" i="12"/>
  <c r="F848" i="12"/>
  <c r="F849" i="12"/>
  <c r="F850" i="12"/>
  <c r="F851" i="12"/>
  <c r="F852" i="12"/>
  <c r="F853" i="12"/>
  <c r="F854" i="12"/>
  <c r="F855" i="12"/>
  <c r="F856" i="12"/>
  <c r="F857" i="12"/>
  <c r="F858" i="12"/>
  <c r="F859" i="12"/>
  <c r="F860" i="12"/>
  <c r="F861" i="12"/>
  <c r="F862" i="12"/>
  <c r="F863" i="12"/>
  <c r="F864" i="12"/>
  <c r="F865" i="12"/>
  <c r="F866" i="12"/>
  <c r="F867" i="12"/>
  <c r="F868" i="12"/>
  <c r="F869" i="12"/>
  <c r="F870" i="12"/>
  <c r="F871" i="12"/>
  <c r="F872" i="12"/>
  <c r="F873" i="12"/>
  <c r="F874" i="12"/>
  <c r="F875" i="12"/>
  <c r="F876" i="12"/>
  <c r="F877" i="12"/>
  <c r="F878" i="12"/>
  <c r="F879" i="12"/>
  <c r="F880" i="12"/>
  <c r="F881" i="12"/>
  <c r="F882" i="12"/>
  <c r="F883" i="12"/>
  <c r="F884" i="12"/>
  <c r="F885" i="12"/>
  <c r="F886" i="12"/>
  <c r="F887" i="12"/>
  <c r="F888" i="12"/>
  <c r="F889" i="12"/>
  <c r="F890" i="12"/>
  <c r="F891" i="12"/>
  <c r="F892" i="12"/>
  <c r="F893" i="12"/>
  <c r="F894" i="12"/>
  <c r="F895" i="12"/>
  <c r="F896" i="12"/>
  <c r="F897" i="12"/>
  <c r="F898" i="12"/>
  <c r="F899" i="12"/>
  <c r="F900" i="12"/>
  <c r="F901" i="12"/>
  <c r="F902" i="12"/>
  <c r="F903" i="12"/>
  <c r="F904" i="12"/>
  <c r="F905" i="12"/>
  <c r="F906" i="12"/>
  <c r="F907" i="12"/>
  <c r="F908" i="12"/>
  <c r="F909" i="12"/>
  <c r="F910" i="12"/>
  <c r="F911" i="12"/>
  <c r="F912" i="12"/>
  <c r="F913" i="12"/>
  <c r="F914" i="12"/>
  <c r="F915" i="12"/>
  <c r="F916" i="12"/>
  <c r="F917" i="12"/>
  <c r="F918" i="12"/>
  <c r="F919" i="12"/>
  <c r="F920" i="12"/>
  <c r="F921" i="12"/>
  <c r="F922" i="12"/>
  <c r="F923" i="12"/>
  <c r="F924" i="12"/>
  <c r="F925" i="12"/>
  <c r="F926" i="12"/>
  <c r="F927" i="12"/>
  <c r="F928" i="12"/>
  <c r="F929" i="12"/>
  <c r="F930" i="12"/>
  <c r="F931" i="12"/>
  <c r="F932" i="12"/>
  <c r="F933" i="12"/>
  <c r="F934" i="12"/>
  <c r="F935" i="12"/>
  <c r="F936" i="12"/>
  <c r="F937" i="12"/>
  <c r="F938" i="12"/>
  <c r="F939" i="12"/>
  <c r="F940" i="12"/>
  <c r="F941" i="12"/>
  <c r="F942" i="12"/>
  <c r="F943" i="12"/>
  <c r="F944" i="12"/>
  <c r="F945" i="12"/>
  <c r="F946" i="12"/>
  <c r="F947" i="12"/>
  <c r="F948" i="12"/>
  <c r="F949" i="12"/>
  <c r="F950" i="12"/>
  <c r="F951" i="12"/>
  <c r="F952" i="12"/>
  <c r="F953" i="12"/>
  <c r="F954" i="12"/>
  <c r="F955" i="12"/>
  <c r="F956" i="12"/>
  <c r="F957" i="12"/>
  <c r="F958" i="12"/>
  <c r="F959" i="12"/>
  <c r="F960" i="12"/>
  <c r="F961" i="12"/>
  <c r="F962" i="12"/>
  <c r="F963" i="12"/>
  <c r="F964" i="12"/>
  <c r="F965" i="12"/>
  <c r="F966" i="12"/>
  <c r="F967" i="12"/>
  <c r="F968" i="12"/>
  <c r="F969" i="12"/>
  <c r="F970" i="12"/>
  <c r="F971" i="12"/>
  <c r="F972" i="12"/>
  <c r="F973" i="12"/>
  <c r="F974" i="12"/>
  <c r="F975" i="12"/>
  <c r="F976" i="12"/>
  <c r="F977" i="12"/>
  <c r="F978" i="12"/>
  <c r="F979" i="12"/>
  <c r="F980" i="12"/>
  <c r="F981" i="12"/>
  <c r="F982" i="12"/>
  <c r="F983" i="12"/>
  <c r="F984" i="12"/>
  <c r="F985" i="12"/>
  <c r="F986" i="12"/>
  <c r="F987" i="12"/>
  <c r="F988" i="12"/>
  <c r="F989" i="12"/>
  <c r="F990" i="12"/>
  <c r="F991" i="12"/>
  <c r="F992" i="12"/>
  <c r="F993" i="12"/>
  <c r="F994" i="12"/>
  <c r="F995" i="12"/>
  <c r="F996" i="12"/>
  <c r="F997" i="12"/>
  <c r="F998" i="12"/>
  <c r="F999" i="12"/>
  <c r="F1000" i="12"/>
  <c r="F1001" i="12"/>
  <c r="F1002" i="12"/>
  <c r="F1003" i="12"/>
  <c r="F1004" i="12"/>
  <c r="F1005" i="12"/>
  <c r="F1006" i="12"/>
  <c r="F1007" i="12"/>
  <c r="F1008" i="12"/>
  <c r="F1009" i="12"/>
  <c r="F1010" i="12"/>
  <c r="F1011" i="12"/>
  <c r="F1012" i="12"/>
  <c r="F1013" i="12"/>
  <c r="F1014" i="12"/>
  <c r="F1015" i="12"/>
  <c r="F1016" i="12"/>
  <c r="F1017" i="12"/>
  <c r="F1018" i="12"/>
  <c r="F1019" i="12"/>
  <c r="F1020" i="12"/>
  <c r="F1021" i="12"/>
  <c r="F1022" i="12"/>
  <c r="F1023" i="12"/>
  <c r="F1024" i="12"/>
  <c r="F1025" i="12"/>
  <c r="F1026" i="12"/>
  <c r="F1027" i="12"/>
  <c r="F1028" i="12"/>
  <c r="F1029" i="12"/>
  <c r="F1030" i="12"/>
  <c r="F1031" i="12"/>
  <c r="F1032" i="12"/>
  <c r="F1033" i="12"/>
  <c r="F1034" i="12"/>
  <c r="F1035" i="12"/>
  <c r="F1036" i="12"/>
  <c r="F1037" i="12"/>
  <c r="F1038" i="12"/>
  <c r="F1039" i="12"/>
  <c r="F1040" i="12"/>
  <c r="F1041" i="12"/>
  <c r="F1042" i="12"/>
  <c r="F1043" i="12"/>
  <c r="F1044" i="12"/>
  <c r="F1045" i="12"/>
  <c r="F1046" i="12"/>
  <c r="F1047" i="12"/>
  <c r="F1048" i="12"/>
  <c r="F1049" i="12"/>
  <c r="F1050" i="12"/>
  <c r="F1051" i="12"/>
  <c r="F1052" i="12"/>
  <c r="F1053" i="12"/>
  <c r="F1054" i="12"/>
  <c r="F1055" i="12"/>
  <c r="F1056" i="12"/>
  <c r="F1057" i="12"/>
  <c r="F1058" i="12"/>
  <c r="F1059" i="12"/>
  <c r="F1060" i="12"/>
  <c r="F1061" i="12"/>
  <c r="F1062" i="12"/>
  <c r="F1063" i="12"/>
  <c r="F1064" i="12"/>
  <c r="F1065" i="12"/>
  <c r="F1066" i="12"/>
  <c r="F1067" i="12"/>
  <c r="F1068" i="12"/>
  <c r="F1069" i="12"/>
  <c r="F1070" i="12"/>
  <c r="F1071" i="12"/>
  <c r="F1072" i="12"/>
  <c r="F1073" i="12"/>
  <c r="F1074" i="12"/>
  <c r="F1075" i="12"/>
  <c r="F1076" i="12"/>
  <c r="F1077" i="12"/>
  <c r="F1078" i="12"/>
  <c r="F1079" i="12"/>
  <c r="F1080" i="12"/>
  <c r="F1081" i="12"/>
  <c r="F1082" i="12"/>
  <c r="F1083" i="12"/>
  <c r="F1084" i="12"/>
  <c r="F1085" i="12"/>
  <c r="F1086" i="12"/>
  <c r="F1087" i="12"/>
  <c r="F1088" i="12"/>
  <c r="F1089" i="12"/>
  <c r="F1090" i="12"/>
  <c r="F1091" i="12"/>
  <c r="F1092" i="12"/>
  <c r="F1093" i="12"/>
  <c r="F1094" i="12"/>
  <c r="F1095" i="12"/>
  <c r="F1096" i="12"/>
  <c r="F1097" i="12"/>
  <c r="F1098" i="12"/>
  <c r="F1099" i="12"/>
  <c r="F1100" i="12"/>
  <c r="F1101" i="12"/>
  <c r="F1102" i="12"/>
  <c r="F1103" i="12"/>
  <c r="F1104" i="12"/>
  <c r="F1105" i="12"/>
  <c r="F1106" i="12"/>
  <c r="F1107" i="12"/>
  <c r="F1108" i="12"/>
  <c r="F1109" i="12"/>
  <c r="F1110" i="12"/>
  <c r="F1111" i="12"/>
  <c r="F1112" i="12"/>
  <c r="F1113" i="12"/>
  <c r="F1114" i="12"/>
  <c r="F1115" i="12"/>
  <c r="F1116" i="12"/>
  <c r="F1117" i="12"/>
  <c r="F1118" i="12"/>
  <c r="F1119" i="12"/>
  <c r="F1120" i="12"/>
  <c r="F1121" i="12"/>
  <c r="F1122" i="12"/>
  <c r="F1123" i="12"/>
  <c r="F1124" i="12"/>
  <c r="F1125" i="12"/>
  <c r="F1126" i="12"/>
  <c r="F1127" i="12"/>
  <c r="F1128" i="12"/>
  <c r="F1129" i="12"/>
  <c r="F1130" i="12"/>
  <c r="F1131" i="12"/>
  <c r="F1132" i="12"/>
  <c r="F1133" i="12"/>
  <c r="F1134" i="12"/>
  <c r="F1135" i="12"/>
  <c r="F1136" i="12"/>
  <c r="F1137" i="12"/>
  <c r="F1138" i="12"/>
  <c r="F1139" i="12"/>
  <c r="F1140" i="12"/>
  <c r="F1141" i="12"/>
  <c r="F1142" i="12"/>
  <c r="F1143" i="12"/>
  <c r="F1144" i="12"/>
  <c r="F1145" i="12"/>
  <c r="F1146" i="12"/>
  <c r="F1147" i="12"/>
  <c r="F1148" i="12"/>
  <c r="F1149" i="12"/>
  <c r="F1150" i="12"/>
  <c r="F1151" i="12"/>
  <c r="F1152" i="12"/>
  <c r="F1153" i="12"/>
  <c r="F1154" i="12"/>
  <c r="F1155" i="12"/>
  <c r="F1156" i="12"/>
  <c r="F1157" i="12"/>
  <c r="F1158" i="12"/>
  <c r="F1159" i="12"/>
  <c r="F1160" i="12"/>
  <c r="F1161" i="12"/>
  <c r="F1162" i="12"/>
  <c r="F1163" i="12"/>
  <c r="F1164" i="12"/>
  <c r="F1165" i="12"/>
  <c r="F1166" i="12"/>
  <c r="F1167" i="12"/>
  <c r="F1168" i="12"/>
  <c r="F1169" i="12"/>
  <c r="F1170" i="12"/>
  <c r="F1171" i="12"/>
  <c r="F1172" i="12"/>
  <c r="F1173" i="12"/>
  <c r="F1174" i="12"/>
  <c r="F1175" i="12"/>
  <c r="F1176" i="12"/>
  <c r="F1177" i="12"/>
  <c r="F1178" i="12"/>
  <c r="F1179" i="12"/>
  <c r="F1180" i="12"/>
  <c r="F1181" i="12"/>
  <c r="F1182" i="12"/>
  <c r="F1183" i="12"/>
  <c r="F1184" i="12"/>
  <c r="F1185" i="12"/>
  <c r="F1186" i="12"/>
  <c r="F1187" i="12"/>
  <c r="F1188" i="12"/>
  <c r="F1189" i="12"/>
  <c r="F1190" i="12"/>
  <c r="F1191" i="12"/>
  <c r="F1192" i="12"/>
  <c r="F1193" i="12"/>
  <c r="F1194" i="12"/>
  <c r="F1195" i="12"/>
  <c r="F1196" i="12"/>
  <c r="F1197" i="12"/>
  <c r="F1198" i="12"/>
  <c r="F1199" i="12"/>
  <c r="F1200" i="12"/>
  <c r="F1201" i="12"/>
  <c r="F1202" i="12"/>
  <c r="F1203" i="12"/>
  <c r="F1204" i="12"/>
  <c r="F1205" i="12"/>
  <c r="F1206" i="12"/>
  <c r="F1207" i="12"/>
  <c r="F1208" i="12"/>
  <c r="F1209" i="12"/>
  <c r="F1210" i="12"/>
  <c r="F1211" i="12"/>
  <c r="F1212" i="12"/>
  <c r="F1213" i="12"/>
  <c r="F1214" i="12"/>
  <c r="F1215" i="12"/>
  <c r="F1216" i="12"/>
  <c r="F1217" i="12"/>
  <c r="F1218" i="12"/>
  <c r="F1219" i="12"/>
  <c r="F1220" i="12"/>
  <c r="F1221" i="12"/>
  <c r="F1222" i="12"/>
  <c r="F1223" i="12"/>
  <c r="F1224" i="12"/>
  <c r="F1225" i="12"/>
  <c r="F1226" i="12"/>
  <c r="F1227" i="12"/>
  <c r="F1228" i="12"/>
  <c r="F1229" i="12"/>
  <c r="F1230" i="12"/>
  <c r="F1231" i="12"/>
  <c r="F1232" i="12"/>
  <c r="F1233" i="12"/>
  <c r="F1234" i="12"/>
  <c r="F1235" i="12"/>
  <c r="F1236" i="12"/>
  <c r="F1237" i="12"/>
  <c r="F1238" i="12"/>
  <c r="F1239" i="12"/>
  <c r="F1240" i="12"/>
  <c r="F1241" i="12"/>
  <c r="F1242" i="12"/>
  <c r="F1243" i="12"/>
  <c r="F1244" i="12"/>
  <c r="F1245" i="12"/>
  <c r="F1246" i="12"/>
  <c r="F1247" i="12"/>
  <c r="F1248" i="12"/>
  <c r="F1249" i="12"/>
  <c r="F1250" i="12"/>
  <c r="F1251" i="12"/>
  <c r="F1252" i="12"/>
  <c r="F1253" i="12"/>
  <c r="F1254" i="12"/>
  <c r="F1255" i="12"/>
  <c r="F1256" i="12"/>
  <c r="F1257" i="12"/>
  <c r="F1258" i="12"/>
  <c r="F1259" i="12"/>
  <c r="F1260" i="12"/>
  <c r="F1261" i="12"/>
  <c r="F1262" i="12"/>
  <c r="F1263" i="12"/>
  <c r="F1264" i="12"/>
  <c r="F1265" i="12"/>
  <c r="F1266" i="12"/>
  <c r="F1267" i="12"/>
  <c r="F1268" i="12"/>
  <c r="F1269" i="12"/>
  <c r="F1270" i="12"/>
  <c r="F1271" i="12"/>
  <c r="F1272" i="12"/>
  <c r="F1273" i="12"/>
  <c r="F1274" i="12"/>
  <c r="F1275" i="12"/>
  <c r="F1276" i="12"/>
  <c r="F1277" i="12"/>
  <c r="F1278" i="12"/>
  <c r="F1279" i="12"/>
  <c r="F1280" i="12"/>
  <c r="F1281" i="12"/>
  <c r="F1282" i="12"/>
  <c r="F1283" i="12"/>
  <c r="F1284" i="12"/>
  <c r="F1285" i="12"/>
  <c r="F1286" i="12"/>
  <c r="F1287" i="12"/>
  <c r="F1288" i="12"/>
  <c r="F1289" i="12"/>
  <c r="F1290" i="12"/>
  <c r="F1291" i="12"/>
  <c r="F1292" i="12"/>
  <c r="F1293" i="12"/>
  <c r="F1294" i="12"/>
  <c r="F1295" i="12"/>
  <c r="F1296" i="12"/>
  <c r="F1297" i="12"/>
  <c r="F1298" i="12"/>
  <c r="F1299" i="12"/>
  <c r="F1300" i="12"/>
  <c r="F1301" i="12"/>
  <c r="F1302" i="12"/>
  <c r="F1303" i="12"/>
  <c r="F1304" i="12"/>
  <c r="F1305" i="12"/>
  <c r="F1306" i="12"/>
  <c r="F1307" i="12"/>
  <c r="F1308" i="12"/>
  <c r="F1309" i="12"/>
  <c r="F1310" i="12"/>
  <c r="F1311" i="12"/>
  <c r="F1312" i="12"/>
  <c r="F1313" i="12"/>
  <c r="F1314" i="12"/>
  <c r="F1315" i="12"/>
  <c r="F1316" i="12"/>
  <c r="F1317" i="12"/>
  <c r="F1318" i="12"/>
  <c r="F1319" i="12"/>
  <c r="F1320" i="12"/>
  <c r="F1321" i="12"/>
  <c r="F1322" i="12"/>
  <c r="F1323" i="12"/>
  <c r="F1324" i="12"/>
  <c r="F1325" i="12"/>
  <c r="F1326" i="12"/>
  <c r="F1327" i="12"/>
  <c r="F1328" i="12"/>
  <c r="F1329" i="12"/>
  <c r="F1330" i="12"/>
  <c r="F1331" i="12"/>
  <c r="F1332" i="12"/>
  <c r="F1333" i="12"/>
  <c r="F1334" i="12"/>
  <c r="F1335" i="12"/>
  <c r="F1336" i="12"/>
  <c r="F1337" i="12"/>
  <c r="F1338" i="12"/>
  <c r="F1339" i="12"/>
  <c r="F1340" i="12"/>
  <c r="F1341" i="12"/>
  <c r="F1342" i="12"/>
  <c r="F1343" i="12"/>
  <c r="F1344" i="12"/>
  <c r="F1345" i="12"/>
  <c r="F1346" i="12"/>
  <c r="F1347" i="12"/>
  <c r="F1348" i="12"/>
  <c r="F1349" i="12"/>
  <c r="F1350" i="12"/>
  <c r="F1351" i="12"/>
  <c r="F1352" i="12"/>
  <c r="F1353" i="12"/>
  <c r="F1354" i="12"/>
  <c r="F1355" i="12"/>
  <c r="F1356" i="12"/>
  <c r="F1357" i="12"/>
  <c r="F1358" i="12"/>
  <c r="F1359" i="12"/>
  <c r="F1360" i="12"/>
  <c r="F1361" i="12"/>
  <c r="F1362" i="12"/>
  <c r="F1363" i="12"/>
  <c r="F1364" i="12"/>
  <c r="F1365" i="12"/>
  <c r="F1366" i="12"/>
  <c r="F1367" i="12"/>
  <c r="F1368" i="12"/>
  <c r="F1369" i="12"/>
  <c r="F1370" i="12"/>
  <c r="F1371" i="12"/>
  <c r="F1372" i="12"/>
  <c r="F1373" i="12"/>
  <c r="F1374" i="12"/>
  <c r="F1375" i="12"/>
  <c r="F1376" i="12"/>
  <c r="F1377" i="12"/>
  <c r="F1378" i="12"/>
  <c r="F1379" i="12"/>
  <c r="F1380" i="12"/>
  <c r="F1381" i="12"/>
  <c r="F1382" i="12"/>
  <c r="F1383" i="12"/>
  <c r="F1384" i="12"/>
  <c r="F1385" i="12"/>
  <c r="F1386" i="12"/>
  <c r="F1387" i="12"/>
  <c r="F1388" i="12"/>
  <c r="F1389" i="12"/>
  <c r="F1390" i="12"/>
  <c r="F1391" i="12"/>
  <c r="F1392" i="12"/>
  <c r="F1393" i="12"/>
  <c r="F1394" i="12"/>
  <c r="F1395" i="12"/>
  <c r="F1396" i="12"/>
  <c r="F1397" i="12"/>
  <c r="F1398" i="12"/>
  <c r="F1399" i="12"/>
  <c r="F1400" i="12"/>
  <c r="F1401" i="12"/>
  <c r="F1402" i="12"/>
  <c r="F1403" i="12"/>
  <c r="F1404" i="12"/>
  <c r="F1405" i="12"/>
  <c r="F1406" i="12"/>
  <c r="F1407" i="12"/>
  <c r="F1408" i="12"/>
  <c r="F1409" i="12"/>
  <c r="F1410" i="12"/>
  <c r="F1411" i="12"/>
  <c r="F1412" i="12"/>
  <c r="F1413" i="12"/>
  <c r="F1414" i="12"/>
  <c r="F1415" i="12"/>
  <c r="F1416" i="12"/>
  <c r="F1417" i="12"/>
  <c r="F1418" i="12"/>
  <c r="F1419" i="12"/>
  <c r="F1420" i="12"/>
  <c r="F1421" i="12"/>
  <c r="F1422" i="12"/>
  <c r="F1423" i="12"/>
  <c r="F1424" i="12"/>
  <c r="F1425" i="12"/>
  <c r="F1426" i="12"/>
  <c r="F1427" i="12"/>
  <c r="F1428" i="12"/>
  <c r="F1429" i="12"/>
  <c r="F1430" i="12"/>
  <c r="F1431" i="12"/>
  <c r="F1432" i="12"/>
  <c r="F1433" i="12"/>
  <c r="F1434" i="12"/>
  <c r="F1435" i="12"/>
  <c r="F1436" i="12"/>
  <c r="F1437" i="12"/>
  <c r="F1438" i="12"/>
  <c r="F1439" i="12"/>
  <c r="F1440" i="12"/>
  <c r="F1441" i="12"/>
  <c r="F1442" i="12"/>
  <c r="F1443" i="12"/>
  <c r="F1444" i="12"/>
  <c r="F1445" i="12"/>
  <c r="F1446" i="12"/>
  <c r="F1447" i="12"/>
  <c r="F1448" i="12"/>
  <c r="F1449" i="12"/>
  <c r="F1450" i="12"/>
  <c r="F1451" i="12"/>
  <c r="F1452" i="12"/>
  <c r="F1453" i="12"/>
  <c r="F1454" i="12"/>
  <c r="F1455" i="12"/>
  <c r="F1456" i="12"/>
  <c r="F1457" i="12"/>
  <c r="F1458" i="12"/>
  <c r="F1459" i="12"/>
  <c r="F1460" i="12"/>
  <c r="F1461" i="12"/>
  <c r="F1462" i="12"/>
  <c r="F1463" i="12"/>
  <c r="F1464" i="12"/>
  <c r="F1465" i="12"/>
  <c r="F1466" i="12"/>
  <c r="F1467" i="12"/>
  <c r="F1468" i="12"/>
  <c r="F1469" i="12"/>
  <c r="F1470" i="12"/>
  <c r="F1471" i="12"/>
  <c r="F1472" i="12"/>
  <c r="F1473" i="12"/>
  <c r="F1474" i="12"/>
  <c r="F1475" i="12"/>
  <c r="F1476" i="12"/>
  <c r="F1477" i="12"/>
  <c r="F1478" i="12"/>
  <c r="F1479" i="12"/>
  <c r="F1480" i="12"/>
  <c r="F1481" i="12"/>
  <c r="F1482" i="12"/>
  <c r="F1483" i="12"/>
  <c r="F1484" i="12"/>
  <c r="F1485" i="12"/>
  <c r="F1486" i="12"/>
  <c r="F1487" i="12"/>
  <c r="F1488" i="12"/>
  <c r="F1489" i="12"/>
  <c r="F1490" i="12"/>
  <c r="F1491" i="12"/>
  <c r="F1492" i="12"/>
  <c r="F1493" i="12"/>
  <c r="F1494" i="12"/>
  <c r="F1495" i="12"/>
  <c r="F1496" i="12"/>
  <c r="F1497" i="12"/>
  <c r="F1498" i="12"/>
  <c r="F1499" i="12"/>
  <c r="F1500" i="12"/>
  <c r="F1501" i="12"/>
  <c r="F1502" i="12"/>
  <c r="F1503" i="12"/>
  <c r="F1504" i="12"/>
  <c r="F1505" i="12"/>
  <c r="F1506" i="12"/>
  <c r="F1507" i="12"/>
  <c r="F1508" i="12"/>
  <c r="F1509" i="12"/>
  <c r="F1510" i="12"/>
  <c r="F1511" i="12"/>
  <c r="F1512" i="12"/>
  <c r="F1513" i="12"/>
  <c r="F1514" i="12"/>
  <c r="F1515" i="12"/>
  <c r="F1516" i="12"/>
  <c r="F1517" i="12"/>
  <c r="F1518" i="12"/>
  <c r="F1519" i="12"/>
  <c r="F1520" i="12"/>
  <c r="F1521" i="12"/>
  <c r="F1522" i="12"/>
  <c r="F1523" i="12"/>
  <c r="F1524" i="12"/>
  <c r="F1525" i="12"/>
  <c r="F1526" i="12"/>
  <c r="F1527" i="12"/>
  <c r="F1528" i="12"/>
  <c r="F1529" i="12"/>
  <c r="F1530" i="12"/>
  <c r="F1531" i="12"/>
  <c r="F1532" i="12"/>
  <c r="F1533" i="12"/>
  <c r="F1534" i="12"/>
  <c r="F1535" i="12"/>
  <c r="F1536" i="12"/>
  <c r="F1537" i="12"/>
  <c r="F1538" i="12"/>
  <c r="F1539" i="12"/>
  <c r="F1540" i="12"/>
  <c r="F1541" i="12"/>
  <c r="F1542" i="12"/>
  <c r="F1543" i="12"/>
  <c r="F1544" i="12"/>
  <c r="F1545" i="12"/>
  <c r="F1546" i="12"/>
  <c r="F1547" i="12"/>
  <c r="F1548" i="12"/>
  <c r="F1549" i="12"/>
  <c r="F1550" i="12"/>
  <c r="F1551" i="12"/>
  <c r="F1552" i="12"/>
  <c r="F1553" i="12"/>
  <c r="F1554" i="12"/>
  <c r="F1555" i="12"/>
  <c r="F1556" i="12"/>
  <c r="F1557" i="12"/>
  <c r="F1558" i="12"/>
  <c r="F1559" i="12"/>
  <c r="F1560" i="12"/>
  <c r="F1561" i="12"/>
  <c r="F1562" i="12"/>
  <c r="F1563" i="12"/>
  <c r="F1564" i="12"/>
  <c r="F1565" i="12"/>
  <c r="F1566" i="12"/>
  <c r="F1567" i="12"/>
  <c r="F1568" i="12"/>
  <c r="F1569" i="12"/>
  <c r="F1570" i="12"/>
  <c r="F1571" i="12"/>
  <c r="F1572" i="12"/>
  <c r="F1573" i="12"/>
  <c r="F1574" i="12"/>
  <c r="F1575" i="12"/>
  <c r="F1576" i="12"/>
  <c r="F1577" i="12"/>
  <c r="F1578" i="12"/>
  <c r="F1579" i="12"/>
  <c r="F1580" i="12"/>
  <c r="F1581" i="12"/>
  <c r="F1582" i="12"/>
  <c r="F1583" i="12"/>
  <c r="F1584" i="12"/>
  <c r="F1585" i="12"/>
  <c r="F1586" i="12"/>
  <c r="F1587" i="12"/>
  <c r="F1588" i="12"/>
  <c r="F1589" i="12"/>
  <c r="F1590" i="12"/>
  <c r="F1591" i="12"/>
  <c r="F1592" i="12"/>
  <c r="F1593" i="12"/>
  <c r="F1594" i="12"/>
  <c r="F1595" i="12"/>
  <c r="F1596" i="12"/>
  <c r="F1597" i="12"/>
  <c r="F1598" i="12"/>
  <c r="F1599" i="12"/>
  <c r="F1600" i="12"/>
  <c r="F1601" i="12"/>
  <c r="F1602" i="12"/>
  <c r="F1603" i="12"/>
  <c r="F1604" i="12"/>
  <c r="F1605" i="12"/>
  <c r="F1606" i="12"/>
  <c r="F1607" i="12"/>
  <c r="F1608" i="12"/>
  <c r="F1609" i="12"/>
  <c r="F1610" i="12"/>
  <c r="F1611" i="12"/>
  <c r="F1612" i="12"/>
  <c r="F1613" i="12"/>
  <c r="F1614" i="12"/>
  <c r="F1615" i="12"/>
  <c r="F1616" i="12"/>
  <c r="F1617" i="12"/>
  <c r="F1618" i="12"/>
  <c r="F1619" i="12"/>
  <c r="F1620" i="12"/>
  <c r="F1621" i="12"/>
  <c r="F1622" i="12"/>
  <c r="F1623" i="12"/>
  <c r="F1624" i="12"/>
  <c r="F1625" i="12"/>
  <c r="F1626" i="12"/>
  <c r="F1627" i="12"/>
  <c r="F1628" i="12"/>
  <c r="F1629" i="12"/>
  <c r="F1630" i="12"/>
  <c r="F1631" i="12"/>
  <c r="F1632" i="12"/>
  <c r="F1633" i="12"/>
  <c r="F1634" i="12"/>
  <c r="F1635" i="12"/>
  <c r="F1636" i="12"/>
  <c r="F1637" i="12"/>
  <c r="F1638" i="12"/>
  <c r="F1639" i="12"/>
  <c r="F1640" i="12"/>
  <c r="F1641" i="12"/>
  <c r="F1642" i="12"/>
  <c r="F1643" i="12"/>
  <c r="F1644" i="12"/>
  <c r="F1645" i="12"/>
  <c r="F1646" i="12"/>
  <c r="F1647" i="12"/>
  <c r="F1648" i="12"/>
  <c r="F1649" i="12"/>
  <c r="F1650" i="12"/>
  <c r="F1651" i="12"/>
  <c r="F1652" i="12"/>
  <c r="F1653" i="12"/>
  <c r="F1654" i="12"/>
  <c r="F1655" i="12"/>
  <c r="F1656" i="12"/>
  <c r="F1657" i="12"/>
  <c r="F1658" i="12"/>
  <c r="F1659" i="12"/>
  <c r="F1660" i="12"/>
  <c r="F1661" i="12"/>
  <c r="F1662" i="12"/>
  <c r="F1663" i="12"/>
  <c r="F1664" i="12"/>
  <c r="F1665" i="12"/>
  <c r="F1666" i="12"/>
  <c r="F1667" i="12"/>
  <c r="F1668" i="12"/>
  <c r="F1669" i="12"/>
  <c r="F1670" i="12"/>
  <c r="F1671" i="12"/>
  <c r="F1672" i="12"/>
  <c r="F1673" i="12"/>
  <c r="F1674" i="12"/>
  <c r="F1675" i="12"/>
  <c r="F1676" i="12"/>
  <c r="F1677" i="12"/>
  <c r="F1678" i="12"/>
  <c r="F1679" i="12"/>
  <c r="F1680" i="12"/>
  <c r="F1681" i="12"/>
  <c r="F1682" i="12"/>
  <c r="F1683" i="12"/>
  <c r="F1684" i="12"/>
  <c r="F1685" i="12"/>
  <c r="F1686" i="12"/>
  <c r="F1687" i="12"/>
  <c r="F1688" i="12"/>
  <c r="F1689" i="12"/>
  <c r="F1690" i="12"/>
  <c r="F1691" i="12"/>
  <c r="F1692" i="12"/>
  <c r="F1693" i="12"/>
  <c r="F1694" i="12"/>
  <c r="F1695" i="12"/>
  <c r="F1696" i="12"/>
  <c r="F1697" i="12"/>
  <c r="F1698" i="12"/>
  <c r="F1699" i="12"/>
  <c r="F1700" i="12"/>
  <c r="F1701" i="12"/>
  <c r="F1702" i="12"/>
  <c r="F1703" i="12"/>
  <c r="F1704" i="12"/>
  <c r="F1705" i="12"/>
  <c r="F1706" i="12"/>
  <c r="F1707" i="12"/>
  <c r="F1708" i="12"/>
  <c r="F1709" i="12"/>
  <c r="F1710" i="12"/>
  <c r="F1711" i="12"/>
  <c r="F1712" i="12"/>
  <c r="F1713" i="12"/>
  <c r="F1714" i="12"/>
  <c r="F1715" i="12"/>
  <c r="F1716" i="12"/>
  <c r="F1717" i="12"/>
  <c r="F1718" i="12"/>
  <c r="F1719" i="12"/>
  <c r="F1720" i="12"/>
  <c r="F1721" i="12"/>
  <c r="F1722" i="12"/>
  <c r="F1723" i="12"/>
  <c r="F1724" i="12"/>
  <c r="F1725" i="12"/>
  <c r="F1726" i="12"/>
  <c r="F1727" i="12"/>
  <c r="F1728" i="12"/>
  <c r="F1729" i="12"/>
  <c r="F1730" i="12"/>
  <c r="F1731" i="12"/>
  <c r="F1732" i="12"/>
  <c r="F1733" i="12"/>
  <c r="F1734" i="12"/>
  <c r="F1735" i="12"/>
  <c r="F1736" i="12"/>
  <c r="F1737" i="12"/>
  <c r="F1738" i="12"/>
  <c r="F1739" i="12"/>
  <c r="F1740" i="12"/>
  <c r="F1741" i="12"/>
  <c r="F1742" i="12"/>
  <c r="F1743" i="12"/>
  <c r="F1744" i="12"/>
  <c r="F1745" i="12"/>
  <c r="F1746" i="12"/>
  <c r="F1747" i="12"/>
  <c r="F1748" i="12"/>
  <c r="F1749" i="12"/>
  <c r="F1750" i="12"/>
  <c r="F1751" i="12"/>
  <c r="F1752" i="12"/>
  <c r="F1753" i="12"/>
  <c r="F1754" i="12"/>
  <c r="F1755" i="12"/>
  <c r="F1756" i="12"/>
  <c r="F1757" i="12"/>
  <c r="F1758" i="12"/>
  <c r="F1759" i="12"/>
  <c r="F1760" i="12"/>
  <c r="F1761" i="12"/>
  <c r="F1762" i="12"/>
  <c r="F1763" i="12"/>
  <c r="F1764" i="12"/>
  <c r="F1765" i="12"/>
  <c r="F1766" i="12"/>
  <c r="F1767" i="12"/>
  <c r="F1768" i="12"/>
  <c r="F1769" i="12"/>
  <c r="F1770" i="12"/>
  <c r="F1771" i="12"/>
  <c r="F1772" i="12"/>
  <c r="F1773" i="12"/>
  <c r="F1774" i="12"/>
  <c r="F1775" i="12"/>
  <c r="F1776" i="12"/>
  <c r="F1777" i="12"/>
  <c r="F1778" i="12"/>
  <c r="F1779" i="12"/>
  <c r="F1780" i="12"/>
  <c r="F1781" i="12"/>
  <c r="F1782" i="12"/>
  <c r="F1783" i="12"/>
  <c r="F1784" i="12"/>
  <c r="F1785" i="12"/>
  <c r="F1786" i="12"/>
  <c r="F1787" i="12"/>
  <c r="F1788" i="12"/>
  <c r="F1789" i="12"/>
  <c r="F1790" i="12"/>
  <c r="F1791" i="12"/>
  <c r="F1792" i="12"/>
  <c r="F1793" i="12"/>
  <c r="F1794" i="12"/>
  <c r="F1795" i="12"/>
  <c r="F1796" i="12"/>
  <c r="F1797" i="12"/>
  <c r="F1798" i="12"/>
  <c r="F1799" i="12"/>
  <c r="F1800" i="12"/>
  <c r="F1801" i="12"/>
  <c r="F1802" i="12"/>
  <c r="F1803" i="12"/>
  <c r="F1804" i="12"/>
  <c r="F1805" i="12"/>
  <c r="F1806" i="12"/>
  <c r="F1807" i="12"/>
  <c r="F1808" i="12"/>
  <c r="F1809" i="12"/>
  <c r="F1810" i="12"/>
  <c r="F1811" i="12"/>
  <c r="F1812" i="12"/>
  <c r="F1813" i="12"/>
  <c r="F1814" i="12"/>
  <c r="F1815" i="12"/>
  <c r="F1816" i="12"/>
  <c r="F1817" i="12"/>
  <c r="F1818" i="12"/>
  <c r="F1819" i="12"/>
  <c r="F1820" i="12"/>
  <c r="F1821" i="12"/>
  <c r="F1822" i="12"/>
  <c r="F1823" i="12"/>
  <c r="F1824" i="12"/>
  <c r="F1825" i="12"/>
  <c r="F1826" i="12"/>
  <c r="F1827" i="12"/>
  <c r="F1828" i="12"/>
  <c r="F1829" i="12"/>
  <c r="F1830" i="12"/>
  <c r="F1831" i="12"/>
  <c r="F1832" i="12"/>
  <c r="F1833" i="12"/>
  <c r="F1834" i="12"/>
  <c r="F1835" i="12"/>
  <c r="F1836" i="12"/>
  <c r="F1837" i="12"/>
  <c r="F1838" i="12"/>
  <c r="F1839" i="12"/>
  <c r="F1840" i="12"/>
  <c r="F1841" i="12"/>
  <c r="F1842" i="12"/>
  <c r="F1843" i="12"/>
  <c r="F1844" i="12"/>
  <c r="F1845" i="12"/>
  <c r="F1846" i="12"/>
  <c r="F1847" i="12"/>
  <c r="F1848" i="12"/>
  <c r="F1849" i="12"/>
  <c r="F1850" i="12"/>
  <c r="F1851" i="12"/>
  <c r="F1852" i="12"/>
  <c r="F1853" i="12"/>
  <c r="F1854" i="12"/>
  <c r="F1855" i="12"/>
  <c r="F1856" i="12"/>
  <c r="F1857" i="12"/>
  <c r="F1858" i="12"/>
  <c r="F1859" i="12"/>
  <c r="F1860" i="12"/>
  <c r="F1861" i="12"/>
  <c r="F1862" i="12"/>
  <c r="F1863" i="12"/>
  <c r="F1864" i="12"/>
  <c r="F1865" i="12"/>
  <c r="F1866" i="12"/>
  <c r="F1867" i="12"/>
  <c r="F1868" i="12"/>
  <c r="F1869" i="12"/>
  <c r="F1870" i="12"/>
  <c r="F1871" i="12"/>
  <c r="F1872" i="12"/>
  <c r="F1873" i="12"/>
  <c r="F1874" i="12"/>
  <c r="F1875" i="12"/>
  <c r="F1876" i="12"/>
  <c r="F1877" i="12"/>
  <c r="F1878" i="12"/>
  <c r="F1879" i="12"/>
  <c r="F1880" i="12"/>
  <c r="F1881" i="12"/>
  <c r="F1882" i="12"/>
  <c r="F1883" i="12"/>
  <c r="F1884" i="12"/>
  <c r="F1885" i="12"/>
  <c r="F1886" i="12"/>
  <c r="F1887" i="12"/>
  <c r="F1888" i="12"/>
  <c r="F1889" i="12"/>
  <c r="F1890" i="12"/>
  <c r="F1891" i="12"/>
  <c r="F1892" i="12"/>
  <c r="F1893" i="12"/>
  <c r="F1894" i="12"/>
  <c r="F1895" i="12"/>
  <c r="F1896" i="12"/>
  <c r="F1897" i="12"/>
  <c r="F1898" i="12"/>
  <c r="F1899" i="12"/>
  <c r="F1900" i="12"/>
  <c r="F1901" i="12"/>
  <c r="F1902" i="12"/>
  <c r="F1903" i="12"/>
  <c r="F1904" i="12"/>
  <c r="F1905" i="12"/>
  <c r="F1906" i="12"/>
  <c r="F1907" i="12"/>
  <c r="F1908" i="12"/>
  <c r="F1909" i="12"/>
  <c r="F1910" i="12"/>
  <c r="F1911" i="12"/>
  <c r="F1912" i="12"/>
  <c r="F1913" i="12"/>
  <c r="F1914" i="12"/>
  <c r="F1915" i="12"/>
  <c r="F1916" i="12"/>
  <c r="F1917" i="12"/>
  <c r="F1918" i="12"/>
  <c r="F1919" i="12"/>
  <c r="F1920" i="12"/>
  <c r="F1921" i="12"/>
  <c r="F1922" i="12"/>
  <c r="F1923" i="12"/>
  <c r="F1924" i="12"/>
  <c r="F1925" i="12"/>
  <c r="F1926" i="12"/>
  <c r="F1927" i="12"/>
  <c r="F1928" i="12"/>
  <c r="F1929" i="12"/>
  <c r="F1930" i="12"/>
  <c r="F1931" i="12"/>
  <c r="F1932" i="12"/>
  <c r="F1933" i="12"/>
  <c r="F1934" i="12"/>
  <c r="F1935" i="12"/>
  <c r="F1936" i="12"/>
  <c r="F1937" i="12"/>
  <c r="F1938" i="12"/>
  <c r="F1939" i="12"/>
  <c r="F1940" i="12"/>
  <c r="F1941" i="12"/>
  <c r="F1942" i="12"/>
  <c r="F1943" i="12"/>
  <c r="F1944" i="12"/>
  <c r="F1945" i="12"/>
  <c r="F1946" i="12"/>
  <c r="F1947" i="12"/>
  <c r="F1948" i="12"/>
  <c r="F1949" i="12"/>
  <c r="F1950" i="12"/>
  <c r="F1951" i="12"/>
  <c r="F1952" i="12"/>
  <c r="F1953" i="12"/>
  <c r="F1954" i="12"/>
  <c r="F1955" i="12"/>
  <c r="F1956" i="12"/>
  <c r="F1957" i="12"/>
  <c r="F1958" i="12"/>
  <c r="F1959" i="12"/>
  <c r="F1960" i="12"/>
  <c r="F1961" i="12"/>
  <c r="F1962" i="12"/>
  <c r="F1963" i="12"/>
  <c r="F1964" i="12"/>
  <c r="F1965" i="12"/>
  <c r="F1966" i="12"/>
  <c r="F1967" i="12"/>
  <c r="F1968" i="12"/>
  <c r="F1969" i="12"/>
  <c r="F1970" i="12"/>
  <c r="F1971" i="12"/>
  <c r="F1972" i="12"/>
  <c r="F1973" i="12"/>
  <c r="F1974" i="12"/>
  <c r="F1975" i="12"/>
  <c r="F1976" i="12"/>
  <c r="F1977" i="12"/>
  <c r="F1978" i="12"/>
  <c r="F1979" i="12"/>
  <c r="F1980" i="12"/>
  <c r="F1981" i="12"/>
  <c r="F1982" i="12"/>
  <c r="F1983" i="12"/>
  <c r="F1984" i="12"/>
  <c r="F1985" i="12"/>
  <c r="F1986" i="12"/>
  <c r="F1987" i="12"/>
  <c r="F1988" i="12"/>
  <c r="F1989" i="12"/>
  <c r="F1990" i="12"/>
  <c r="F1991" i="12"/>
  <c r="F1992" i="12"/>
  <c r="F1993" i="12"/>
  <c r="F1994" i="12"/>
  <c r="F1995" i="12"/>
  <c r="F1996" i="12"/>
  <c r="F1997" i="12"/>
  <c r="F1998" i="12"/>
  <c r="F1999" i="12"/>
  <c r="F2000" i="12"/>
  <c r="F2001" i="12"/>
  <c r="F2002" i="12"/>
  <c r="F2003" i="12"/>
  <c r="F2004" i="12"/>
  <c r="F2005" i="12"/>
  <c r="F2006" i="12"/>
  <c r="F2007" i="12"/>
  <c r="F2008" i="12"/>
  <c r="F2009" i="12"/>
  <c r="F2010" i="12"/>
  <c r="F2011" i="12"/>
  <c r="F2012" i="12"/>
  <c r="F2013" i="12"/>
  <c r="F2014" i="12"/>
  <c r="F2015" i="12"/>
  <c r="F2016" i="12"/>
  <c r="F2017" i="12"/>
  <c r="F2018" i="12"/>
  <c r="F2019" i="12"/>
  <c r="F2020" i="12"/>
  <c r="F2021" i="12"/>
  <c r="F2022" i="12"/>
  <c r="F2023" i="12"/>
  <c r="F2024" i="12"/>
  <c r="F2025" i="12"/>
  <c r="F2026" i="12"/>
  <c r="F2027" i="12"/>
  <c r="F2028" i="12"/>
  <c r="F2029" i="12"/>
  <c r="F2030" i="12"/>
  <c r="F2031" i="12"/>
  <c r="F2032" i="12"/>
  <c r="F2033" i="12"/>
  <c r="F2034" i="12"/>
  <c r="F2035" i="12"/>
  <c r="F2036" i="12"/>
  <c r="F2037" i="12"/>
  <c r="F2038" i="12"/>
  <c r="F2039" i="12"/>
  <c r="F2040" i="12"/>
  <c r="F2041" i="12"/>
  <c r="F2042" i="12"/>
  <c r="F2043" i="12"/>
  <c r="F2044" i="12"/>
  <c r="F2045" i="12"/>
  <c r="F2046" i="12"/>
  <c r="F2047" i="12"/>
  <c r="F2048" i="12"/>
  <c r="F2049" i="12"/>
  <c r="F2050" i="12"/>
  <c r="F2051" i="12"/>
  <c r="F2052" i="12"/>
  <c r="F2053" i="12"/>
  <c r="F2054" i="12"/>
  <c r="F2055" i="12"/>
  <c r="F2056" i="12"/>
  <c r="F2057" i="12"/>
  <c r="F2058" i="12"/>
  <c r="F2059" i="12"/>
  <c r="F2060" i="12"/>
  <c r="F2061" i="12"/>
  <c r="F2062" i="12"/>
  <c r="F2063" i="12"/>
  <c r="F2064" i="12"/>
  <c r="F2065" i="12"/>
  <c r="F2066" i="12"/>
  <c r="F2067" i="12"/>
  <c r="F2068" i="12"/>
  <c r="F2069" i="12"/>
  <c r="F2070" i="12"/>
  <c r="F2071" i="12"/>
  <c r="F2072" i="12"/>
  <c r="F2073" i="12"/>
  <c r="F2074" i="12"/>
  <c r="F2075" i="12"/>
  <c r="F2076" i="12"/>
  <c r="F2077" i="12"/>
  <c r="F2078" i="12"/>
  <c r="F2079" i="12"/>
  <c r="F2080" i="12"/>
  <c r="F2081" i="12"/>
  <c r="F2082" i="12"/>
  <c r="F2083" i="12"/>
  <c r="F2084" i="12"/>
  <c r="F2085" i="12"/>
  <c r="F2086" i="12"/>
  <c r="F2087" i="12"/>
  <c r="F2088" i="12"/>
  <c r="F2089" i="12"/>
  <c r="F2090" i="12"/>
  <c r="F2091" i="12"/>
  <c r="F2092" i="12"/>
  <c r="F2093" i="12"/>
  <c r="F2094" i="12"/>
  <c r="F2095" i="12"/>
  <c r="F2096" i="12"/>
  <c r="F2097" i="12"/>
  <c r="F2098" i="12"/>
  <c r="F2099" i="12"/>
  <c r="F2100" i="12"/>
  <c r="F2101" i="12"/>
  <c r="F2102" i="12"/>
  <c r="F2103" i="12"/>
  <c r="F2104" i="12"/>
  <c r="F2105" i="12"/>
  <c r="F2106" i="12"/>
  <c r="F2107" i="12"/>
  <c r="F2108" i="12"/>
  <c r="F2109" i="12"/>
  <c r="F2110" i="12"/>
  <c r="F2111" i="12"/>
  <c r="F2112" i="12"/>
  <c r="F2113" i="12"/>
  <c r="F2114" i="12"/>
  <c r="F2115" i="12"/>
  <c r="F2116" i="12"/>
  <c r="F2117" i="12"/>
  <c r="F2118" i="12"/>
  <c r="F2119" i="12"/>
  <c r="F2120" i="12"/>
  <c r="F2121" i="12"/>
  <c r="F2122" i="12"/>
  <c r="F2123" i="12"/>
  <c r="F2124" i="12"/>
  <c r="F2125" i="12"/>
  <c r="F2126" i="12"/>
  <c r="F2127" i="12"/>
  <c r="F2128" i="12"/>
  <c r="F2129" i="12"/>
  <c r="F2130" i="12"/>
  <c r="F2131" i="12"/>
  <c r="F2132" i="12"/>
  <c r="F2133" i="12"/>
  <c r="F2134" i="12"/>
  <c r="F2135" i="12"/>
  <c r="F2136" i="12"/>
  <c r="F2137" i="12"/>
  <c r="F2138" i="12"/>
  <c r="F2139" i="12"/>
  <c r="F2140" i="12"/>
  <c r="F2141" i="12"/>
  <c r="F2142" i="12"/>
  <c r="F2143" i="12"/>
  <c r="F2144" i="12"/>
  <c r="F2145" i="12"/>
  <c r="F2146" i="12"/>
  <c r="F2147" i="12"/>
  <c r="F2148" i="12"/>
  <c r="F2149" i="12"/>
  <c r="F2150" i="12"/>
  <c r="F2151" i="12"/>
  <c r="F2152" i="12"/>
  <c r="F2153" i="12"/>
  <c r="F2154" i="12"/>
  <c r="F2155" i="12"/>
  <c r="F2156" i="12"/>
  <c r="F2157" i="12"/>
  <c r="F2158" i="12"/>
  <c r="F2159" i="12"/>
  <c r="F2160" i="12"/>
  <c r="F2161" i="12"/>
  <c r="F2162" i="12"/>
  <c r="F2163" i="12"/>
  <c r="F2164" i="12"/>
  <c r="F2165" i="12"/>
  <c r="F2166" i="12"/>
  <c r="F2167" i="12"/>
  <c r="F2168" i="12"/>
  <c r="F2169" i="12"/>
  <c r="F2170" i="12"/>
  <c r="F2171" i="12"/>
  <c r="F2172" i="12"/>
  <c r="F2173" i="12"/>
  <c r="F2174" i="12"/>
  <c r="F2175" i="12"/>
  <c r="F2176" i="12"/>
  <c r="F2177" i="12"/>
  <c r="F2178" i="12"/>
  <c r="F2179" i="12"/>
  <c r="F2180" i="12"/>
  <c r="F2181" i="12"/>
  <c r="F2182" i="12"/>
  <c r="F2183" i="12"/>
  <c r="F2184" i="12"/>
  <c r="F2185" i="12"/>
  <c r="F2186" i="12"/>
  <c r="F2187" i="12"/>
  <c r="F2188" i="12"/>
  <c r="F2189" i="12"/>
  <c r="F2190" i="12"/>
  <c r="F2191" i="12"/>
  <c r="F2192" i="12"/>
  <c r="F2193" i="12"/>
  <c r="F2194" i="12"/>
  <c r="F2195" i="12"/>
  <c r="F2196" i="12"/>
  <c r="F2197" i="12"/>
  <c r="F2198" i="12"/>
  <c r="F2199" i="12"/>
  <c r="F2200" i="12"/>
  <c r="F2201" i="12"/>
  <c r="F2202" i="12"/>
  <c r="F2203" i="12"/>
  <c r="F2204" i="12"/>
  <c r="F2205" i="12"/>
  <c r="F2206" i="12"/>
  <c r="F2207" i="12"/>
  <c r="F2208" i="12"/>
  <c r="F2209" i="12"/>
  <c r="F2210" i="12"/>
  <c r="F2211" i="12"/>
  <c r="F2212" i="12"/>
  <c r="F2213" i="12"/>
  <c r="F2214" i="12"/>
  <c r="F2215" i="12"/>
  <c r="F2216" i="12"/>
  <c r="F2217" i="12"/>
  <c r="F2218" i="12"/>
  <c r="F2219" i="12"/>
  <c r="F2220" i="12"/>
  <c r="F2221" i="12"/>
  <c r="F2222" i="12"/>
  <c r="F2223" i="12"/>
  <c r="F2224" i="12"/>
  <c r="F2225" i="12"/>
  <c r="F2226" i="12"/>
  <c r="F2227" i="12"/>
  <c r="F2228" i="12"/>
  <c r="F2229" i="12"/>
  <c r="F2230" i="12"/>
  <c r="F2231" i="12"/>
  <c r="F2232" i="12"/>
  <c r="F2233" i="12"/>
  <c r="F2234" i="12"/>
  <c r="F2235" i="12"/>
  <c r="F2236" i="12"/>
  <c r="F2237" i="12"/>
  <c r="F2238" i="12"/>
  <c r="F2239" i="12"/>
  <c r="F2240" i="12"/>
  <c r="F2241" i="12"/>
  <c r="F2242" i="12"/>
  <c r="F2243" i="12"/>
  <c r="F2244" i="12"/>
  <c r="F2245" i="12"/>
  <c r="F2246" i="12"/>
  <c r="F2247" i="12"/>
  <c r="F2248" i="12"/>
  <c r="F2249" i="12"/>
  <c r="F2250" i="12"/>
  <c r="F2251" i="12"/>
  <c r="F2252" i="12"/>
  <c r="F2253" i="12"/>
  <c r="F2254" i="12"/>
  <c r="F2255" i="12"/>
  <c r="F2256" i="12"/>
  <c r="F2257" i="12"/>
  <c r="F2258" i="12"/>
  <c r="F2259" i="12"/>
  <c r="F2260" i="12"/>
  <c r="F2261" i="12"/>
  <c r="F2262" i="12"/>
  <c r="F2263" i="12"/>
  <c r="F2264" i="12"/>
  <c r="F2265" i="12"/>
  <c r="F2266" i="12"/>
  <c r="F2267" i="12"/>
  <c r="F2268" i="12"/>
  <c r="F2269" i="12"/>
  <c r="F2270" i="12"/>
  <c r="F2271" i="12"/>
  <c r="F2272" i="12"/>
  <c r="F2273" i="12"/>
  <c r="F2274" i="12"/>
  <c r="F2275" i="12"/>
  <c r="F2276" i="12"/>
  <c r="F2277" i="12"/>
  <c r="F2278" i="12"/>
  <c r="F2279" i="12"/>
  <c r="F2280" i="12"/>
  <c r="F2281" i="12"/>
  <c r="F2282" i="12"/>
  <c r="F2283" i="12"/>
  <c r="F2284" i="12"/>
  <c r="F2285" i="12"/>
  <c r="F2286" i="12"/>
  <c r="F2287" i="12"/>
  <c r="F2288" i="12"/>
  <c r="F2289" i="12"/>
  <c r="F2290" i="12"/>
  <c r="F2291" i="12"/>
  <c r="F2292" i="12"/>
  <c r="F2293" i="12"/>
  <c r="F2294" i="12"/>
  <c r="F2295" i="12"/>
  <c r="F2296" i="12"/>
  <c r="F2297" i="12"/>
  <c r="F2298" i="12"/>
  <c r="F2299" i="12"/>
  <c r="F2300" i="12"/>
  <c r="F2301" i="12"/>
  <c r="F2302" i="12"/>
  <c r="F2303" i="12"/>
  <c r="F2304" i="12"/>
  <c r="F2305" i="12"/>
  <c r="F2306" i="12"/>
  <c r="F2307" i="12"/>
  <c r="F2308" i="12"/>
  <c r="F2309" i="12"/>
  <c r="F2310" i="12"/>
  <c r="F2311" i="12"/>
  <c r="F2312" i="12"/>
  <c r="F2313" i="12"/>
  <c r="F2314" i="12"/>
  <c r="F2315" i="12"/>
  <c r="F2316" i="12"/>
  <c r="F2317" i="12"/>
  <c r="F2318" i="12"/>
  <c r="F2319" i="12"/>
  <c r="F2320" i="12"/>
  <c r="F2321" i="12"/>
  <c r="F2322" i="12"/>
  <c r="F2323" i="12"/>
  <c r="F2324" i="12"/>
  <c r="F2325" i="12"/>
  <c r="F2326" i="12"/>
  <c r="F2327" i="12"/>
  <c r="F2328" i="12"/>
  <c r="F2329" i="12"/>
  <c r="F2330" i="12"/>
  <c r="F2331" i="12"/>
  <c r="F2332" i="12"/>
  <c r="F2333" i="12"/>
  <c r="F2334" i="12"/>
  <c r="F2335" i="12"/>
  <c r="F2336" i="12"/>
  <c r="F2337" i="12"/>
  <c r="F2338" i="12"/>
  <c r="F2339" i="12"/>
  <c r="F2340" i="12"/>
  <c r="F2341" i="12"/>
  <c r="F2342" i="12"/>
  <c r="F2343" i="12"/>
  <c r="F2344" i="12"/>
  <c r="F2345" i="12"/>
  <c r="F2346" i="12"/>
  <c r="F2347" i="12"/>
  <c r="F2348" i="12"/>
  <c r="F2349" i="12"/>
  <c r="F2350" i="12"/>
  <c r="F2351" i="12"/>
  <c r="F2352" i="12"/>
  <c r="F2353" i="12"/>
  <c r="F2354" i="12"/>
  <c r="F2355" i="12"/>
  <c r="F2356" i="12"/>
  <c r="F2357" i="12"/>
  <c r="F2358" i="12"/>
  <c r="F2359" i="12"/>
  <c r="F2360" i="12"/>
  <c r="F2361" i="12"/>
  <c r="F2362" i="12"/>
  <c r="F2363" i="12"/>
  <c r="F2364" i="12"/>
  <c r="F2365" i="12"/>
  <c r="F2366" i="12"/>
  <c r="F2367" i="12"/>
  <c r="F2368" i="12"/>
  <c r="F2369" i="12"/>
  <c r="F2370" i="12"/>
  <c r="F2371" i="12"/>
  <c r="F2372" i="12"/>
  <c r="F2373" i="12"/>
  <c r="F2374" i="12"/>
  <c r="F2375" i="12"/>
  <c r="F2376" i="12"/>
  <c r="F2377" i="12"/>
  <c r="F2378" i="12"/>
  <c r="F2379" i="12"/>
  <c r="F2380" i="12"/>
  <c r="F2381" i="12"/>
  <c r="F2382" i="12"/>
  <c r="F2383" i="12"/>
  <c r="F2384" i="12"/>
  <c r="F2385" i="12"/>
  <c r="F2386" i="12"/>
  <c r="F2387" i="12"/>
  <c r="F2388" i="12"/>
  <c r="F2389" i="12"/>
  <c r="F2390" i="12"/>
  <c r="F2391" i="12"/>
  <c r="F2392" i="12"/>
  <c r="F2393" i="12"/>
  <c r="F2394" i="12"/>
  <c r="F2395" i="12"/>
  <c r="F2396" i="12"/>
  <c r="F2397" i="12"/>
  <c r="F2398" i="12"/>
  <c r="F2399" i="12"/>
  <c r="F2400" i="12"/>
  <c r="F2401" i="12"/>
  <c r="F2402" i="12"/>
  <c r="F2403" i="12"/>
  <c r="F2404" i="12"/>
  <c r="F2405" i="12"/>
  <c r="F2406" i="12"/>
  <c r="F2407" i="12"/>
  <c r="F2408" i="12"/>
  <c r="F2409" i="12"/>
  <c r="F2410" i="12"/>
  <c r="F2411" i="12"/>
  <c r="F2412" i="12"/>
  <c r="F2413" i="12"/>
  <c r="F2414" i="12"/>
  <c r="F2415" i="12"/>
  <c r="F2416" i="12"/>
  <c r="F2417" i="12"/>
  <c r="F2418" i="12"/>
  <c r="F2419" i="12"/>
  <c r="F2420" i="12"/>
  <c r="F2421" i="12"/>
  <c r="F2422" i="12"/>
  <c r="F2423" i="12"/>
  <c r="F2424" i="12"/>
  <c r="F2425" i="12"/>
  <c r="F2426" i="12"/>
  <c r="F2427" i="12"/>
  <c r="F2428" i="12"/>
  <c r="F2429" i="12"/>
  <c r="F2430" i="12"/>
  <c r="F2431" i="12"/>
  <c r="F2432" i="12"/>
  <c r="F2433" i="12"/>
  <c r="F2434" i="12"/>
  <c r="F2435" i="12"/>
  <c r="F2436" i="12"/>
  <c r="F2437" i="12"/>
  <c r="F2438" i="12"/>
  <c r="F2439" i="12"/>
  <c r="F2440" i="12"/>
  <c r="F2441" i="12"/>
  <c r="F2442" i="12"/>
  <c r="F2443" i="12"/>
  <c r="F2444" i="12"/>
  <c r="F2445" i="12"/>
  <c r="F2446" i="12"/>
  <c r="F2447" i="12"/>
  <c r="F2448" i="12"/>
  <c r="F2449" i="12"/>
  <c r="F2450" i="12"/>
  <c r="F2451" i="12"/>
  <c r="F2452" i="12"/>
  <c r="F2453" i="12"/>
  <c r="F2454" i="12"/>
  <c r="F2455" i="12"/>
  <c r="F2456" i="12"/>
  <c r="F2457" i="12"/>
  <c r="F2458" i="12"/>
  <c r="F2459" i="12"/>
  <c r="F2460" i="12"/>
  <c r="F2461" i="12"/>
  <c r="F2462" i="12"/>
  <c r="F2463" i="12"/>
  <c r="F2464" i="12"/>
  <c r="F2465" i="12"/>
  <c r="F2466" i="12"/>
  <c r="F2467" i="12"/>
  <c r="E4" i="12"/>
  <c r="F4" i="12"/>
  <c r="E3" i="12" l="1"/>
  <c r="C158" i="2"/>
  <c r="B5" i="12" l="1"/>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B226" i="12"/>
  <c r="B227" i="12"/>
  <c r="B228" i="12"/>
  <c r="B229" i="12"/>
  <c r="B230" i="12"/>
  <c r="B231" i="12"/>
  <c r="B232" i="12"/>
  <c r="B233" i="12"/>
  <c r="B234" i="12"/>
  <c r="B235" i="12"/>
  <c r="B236" i="12"/>
  <c r="B237" i="12"/>
  <c r="B238" i="12"/>
  <c r="B239" i="12"/>
  <c r="B240" i="12"/>
  <c r="B241" i="12"/>
  <c r="B242" i="12"/>
  <c r="B243" i="12"/>
  <c r="B244" i="12"/>
  <c r="B245" i="12"/>
  <c r="B246" i="12"/>
  <c r="B247" i="12"/>
  <c r="B248" i="12"/>
  <c r="B249" i="12"/>
  <c r="B250" i="12"/>
  <c r="B251" i="12"/>
  <c r="B252" i="12"/>
  <c r="B253" i="12"/>
  <c r="B254" i="12"/>
  <c r="B255" i="12"/>
  <c r="B256" i="12"/>
  <c r="B257" i="12"/>
  <c r="B258" i="12"/>
  <c r="B259" i="12"/>
  <c r="B260" i="12"/>
  <c r="B261" i="12"/>
  <c r="B262" i="12"/>
  <c r="B263" i="12"/>
  <c r="B264" i="12"/>
  <c r="B265" i="12"/>
  <c r="B266" i="12"/>
  <c r="B267" i="12"/>
  <c r="B268" i="12"/>
  <c r="B269" i="12"/>
  <c r="B270" i="12"/>
  <c r="B271" i="12"/>
  <c r="B272" i="12"/>
  <c r="B273" i="12"/>
  <c r="B274" i="12"/>
  <c r="B275" i="12"/>
  <c r="B276" i="12"/>
  <c r="B277" i="12"/>
  <c r="B278" i="12"/>
  <c r="B279" i="12"/>
  <c r="B280" i="12"/>
  <c r="B281" i="12"/>
  <c r="B282" i="12"/>
  <c r="B283" i="12"/>
  <c r="B284" i="12"/>
  <c r="B285" i="12"/>
  <c r="B286" i="12"/>
  <c r="B287" i="12"/>
  <c r="B288" i="12"/>
  <c r="B289" i="12"/>
  <c r="B290" i="12"/>
  <c r="B291" i="12"/>
  <c r="B292" i="12"/>
  <c r="B293" i="12"/>
  <c r="B294" i="12"/>
  <c r="B295" i="12"/>
  <c r="B296" i="12"/>
  <c r="B297" i="12"/>
  <c r="B298" i="12"/>
  <c r="B299" i="12"/>
  <c r="B300" i="12"/>
  <c r="B301" i="12"/>
  <c r="B302" i="12"/>
  <c r="B303" i="12"/>
  <c r="B304" i="12"/>
  <c r="B305" i="12"/>
  <c r="B306" i="12"/>
  <c r="B307" i="12"/>
  <c r="B308" i="12"/>
  <c r="B309" i="12"/>
  <c r="B310" i="12"/>
  <c r="B311" i="12"/>
  <c r="B312" i="12"/>
  <c r="B313" i="12"/>
  <c r="B314" i="12"/>
  <c r="B315" i="12"/>
  <c r="B316" i="12"/>
  <c r="B317" i="12"/>
  <c r="B318" i="12"/>
  <c r="B319" i="12"/>
  <c r="B320" i="12"/>
  <c r="B321" i="12"/>
  <c r="B322" i="12"/>
  <c r="B323" i="12"/>
  <c r="B324" i="12"/>
  <c r="B325" i="12"/>
  <c r="B326" i="12"/>
  <c r="B327" i="12"/>
  <c r="B328" i="12"/>
  <c r="B329" i="12"/>
  <c r="B330" i="12"/>
  <c r="B331" i="12"/>
  <c r="B332" i="12"/>
  <c r="B333" i="12"/>
  <c r="B334" i="12"/>
  <c r="B335" i="12"/>
  <c r="B336" i="12"/>
  <c r="B337" i="12"/>
  <c r="B338" i="12"/>
  <c r="B339" i="12"/>
  <c r="B340" i="12"/>
  <c r="B341" i="12"/>
  <c r="B342" i="12"/>
  <c r="B343" i="12"/>
  <c r="B344" i="12"/>
  <c r="B345" i="12"/>
  <c r="B346" i="12"/>
  <c r="B347" i="12"/>
  <c r="B348" i="12"/>
  <c r="B349" i="12"/>
  <c r="B350" i="12"/>
  <c r="B351" i="12"/>
  <c r="B352" i="12"/>
  <c r="B353" i="12"/>
  <c r="B354" i="12"/>
  <c r="B355" i="12"/>
  <c r="B356" i="12"/>
  <c r="B357" i="12"/>
  <c r="B358" i="12"/>
  <c r="B359" i="12"/>
  <c r="B360" i="12"/>
  <c r="B361" i="12"/>
  <c r="B362" i="12"/>
  <c r="B363" i="12"/>
  <c r="B364" i="12"/>
  <c r="B365" i="12"/>
  <c r="B366" i="12"/>
  <c r="B367" i="12"/>
  <c r="B368" i="12"/>
  <c r="B369" i="12"/>
  <c r="B370" i="12"/>
  <c r="B371" i="12"/>
  <c r="B372" i="12"/>
  <c r="B373" i="12"/>
  <c r="B374" i="12"/>
  <c r="B375" i="12"/>
  <c r="B376" i="12"/>
  <c r="B377" i="12"/>
  <c r="B378" i="12"/>
  <c r="B379" i="12"/>
  <c r="B380" i="12"/>
  <c r="B381" i="12"/>
  <c r="B382" i="12"/>
  <c r="B383" i="12"/>
  <c r="B384" i="12"/>
  <c r="B385" i="12"/>
  <c r="B386" i="12"/>
  <c r="B387" i="12"/>
  <c r="B388" i="12"/>
  <c r="B389" i="12"/>
  <c r="B390" i="12"/>
  <c r="B391" i="12"/>
  <c r="B392" i="12"/>
  <c r="B393" i="12"/>
  <c r="B394" i="12"/>
  <c r="B395" i="12"/>
  <c r="B396" i="12"/>
  <c r="B397" i="12"/>
  <c r="B398" i="12"/>
  <c r="B399" i="12"/>
  <c r="B400" i="12"/>
  <c r="B401" i="12"/>
  <c r="B402" i="12"/>
  <c r="B403" i="12"/>
  <c r="B404" i="12"/>
  <c r="B405" i="12"/>
  <c r="B406" i="12"/>
  <c r="B407" i="12"/>
  <c r="B408" i="12"/>
  <c r="B409" i="12"/>
  <c r="B410" i="12"/>
  <c r="B411" i="12"/>
  <c r="B412" i="12"/>
  <c r="B413" i="12"/>
  <c r="B414" i="12"/>
  <c r="B415" i="12"/>
  <c r="B416" i="12"/>
  <c r="B417" i="12"/>
  <c r="B418" i="12"/>
  <c r="B419" i="12"/>
  <c r="B420" i="12"/>
  <c r="B421" i="12"/>
  <c r="B422" i="12"/>
  <c r="B423" i="12"/>
  <c r="B424" i="12"/>
  <c r="B425" i="12"/>
  <c r="B426" i="12"/>
  <c r="B427" i="12"/>
  <c r="B428" i="12"/>
  <c r="B429" i="12"/>
  <c r="B430" i="12"/>
  <c r="B431" i="12"/>
  <c r="B432" i="12"/>
  <c r="B433" i="12"/>
  <c r="B434" i="12"/>
  <c r="B435" i="12"/>
  <c r="B436" i="12"/>
  <c r="B437" i="12"/>
  <c r="B438" i="12"/>
  <c r="B439" i="12"/>
  <c r="B440" i="12"/>
  <c r="B441" i="12"/>
  <c r="B442" i="12"/>
  <c r="B443" i="12"/>
  <c r="B444" i="12"/>
  <c r="B445" i="12"/>
  <c r="B446" i="12"/>
  <c r="B447" i="12"/>
  <c r="B448" i="12"/>
  <c r="B449" i="12"/>
  <c r="B450" i="12"/>
  <c r="B451" i="12"/>
  <c r="B452" i="12"/>
  <c r="B453" i="12"/>
  <c r="B454" i="12"/>
  <c r="B455" i="12"/>
  <c r="B456" i="12"/>
  <c r="B457" i="12"/>
  <c r="B458" i="12"/>
  <c r="B459" i="12"/>
  <c r="B460" i="12"/>
  <c r="B461" i="12"/>
  <c r="B462" i="12"/>
  <c r="B463" i="12"/>
  <c r="B464" i="12"/>
  <c r="B465" i="12"/>
  <c r="B466" i="12"/>
  <c r="B467" i="12"/>
  <c r="B468" i="12"/>
  <c r="B469" i="12"/>
  <c r="B470" i="12"/>
  <c r="B471" i="12"/>
  <c r="B472" i="12"/>
  <c r="B473" i="12"/>
  <c r="B474" i="12"/>
  <c r="B475" i="12"/>
  <c r="B476" i="12"/>
  <c r="B477" i="12"/>
  <c r="B478" i="12"/>
  <c r="B479" i="12"/>
  <c r="B480" i="12"/>
  <c r="B481" i="12"/>
  <c r="B482" i="12"/>
  <c r="B483" i="12"/>
  <c r="B484" i="12"/>
  <c r="B485" i="12"/>
  <c r="B486" i="12"/>
  <c r="B487" i="12"/>
  <c r="B488" i="12"/>
  <c r="B489" i="12"/>
  <c r="B490" i="12"/>
  <c r="B491" i="12"/>
  <c r="B492" i="12"/>
  <c r="B493" i="12"/>
  <c r="B494" i="12"/>
  <c r="B495" i="12"/>
  <c r="B496" i="12"/>
  <c r="B497" i="12"/>
  <c r="B498" i="12"/>
  <c r="B499" i="12"/>
  <c r="B500" i="12"/>
  <c r="B501" i="12"/>
  <c r="B502" i="12"/>
  <c r="B503" i="12"/>
  <c r="B504" i="12"/>
  <c r="B505" i="12"/>
  <c r="B506" i="12"/>
  <c r="B507" i="12"/>
  <c r="B508" i="12"/>
  <c r="B509" i="12"/>
  <c r="B510" i="12"/>
  <c r="B511" i="12"/>
  <c r="B512" i="12"/>
  <c r="B513" i="12"/>
  <c r="B514" i="12"/>
  <c r="B515" i="12"/>
  <c r="B516" i="12"/>
  <c r="B517" i="12"/>
  <c r="B518" i="12"/>
  <c r="B519" i="12"/>
  <c r="B520" i="12"/>
  <c r="B521" i="12"/>
  <c r="B522" i="12"/>
  <c r="B523" i="12"/>
  <c r="B524" i="12"/>
  <c r="B525" i="12"/>
  <c r="B526" i="12"/>
  <c r="B527" i="12"/>
  <c r="B528" i="12"/>
  <c r="B529" i="12"/>
  <c r="B530" i="12"/>
  <c r="B531" i="12"/>
  <c r="B532" i="12"/>
  <c r="B533" i="12"/>
  <c r="B534" i="12"/>
  <c r="B535" i="12"/>
  <c r="B536" i="12"/>
  <c r="B537" i="12"/>
  <c r="B538" i="12"/>
  <c r="B539" i="12"/>
  <c r="B540" i="12"/>
  <c r="B541" i="12"/>
  <c r="B542" i="12"/>
  <c r="B543" i="12"/>
  <c r="B544" i="12"/>
  <c r="B545" i="12"/>
  <c r="B546" i="12"/>
  <c r="B547" i="12"/>
  <c r="B548" i="12"/>
  <c r="B549" i="12"/>
  <c r="B550" i="12"/>
  <c r="B551" i="12"/>
  <c r="B552" i="12"/>
  <c r="B553" i="12"/>
  <c r="B554" i="12"/>
  <c r="B555" i="12"/>
  <c r="B556" i="12"/>
  <c r="B557" i="12"/>
  <c r="B558" i="12"/>
  <c r="B559" i="12"/>
  <c r="B560" i="12"/>
  <c r="B561" i="12"/>
  <c r="B562" i="12"/>
  <c r="B563" i="12"/>
  <c r="B564" i="12"/>
  <c r="B565" i="12"/>
  <c r="B566" i="12"/>
  <c r="B567" i="12"/>
  <c r="B568" i="12"/>
  <c r="B569" i="12"/>
  <c r="B570" i="12"/>
  <c r="B571" i="12"/>
  <c r="B572" i="12"/>
  <c r="B573" i="12"/>
  <c r="B574" i="12"/>
  <c r="B575" i="12"/>
  <c r="B576" i="12"/>
  <c r="B577" i="12"/>
  <c r="B578" i="12"/>
  <c r="B579" i="12"/>
  <c r="B580" i="12"/>
  <c r="B581" i="12"/>
  <c r="B582" i="12"/>
  <c r="B583" i="12"/>
  <c r="B584" i="12"/>
  <c r="B585" i="12"/>
  <c r="B586" i="12"/>
  <c r="B587" i="12"/>
  <c r="B588" i="12"/>
  <c r="B589" i="12"/>
  <c r="B590" i="12"/>
  <c r="B591" i="12"/>
  <c r="B592" i="12"/>
  <c r="B593" i="12"/>
  <c r="B594" i="12"/>
  <c r="B595" i="12"/>
  <c r="B596" i="12"/>
  <c r="B597" i="12"/>
  <c r="B598" i="12"/>
  <c r="B599" i="12"/>
  <c r="B600" i="12"/>
  <c r="B601" i="12"/>
  <c r="B602" i="12"/>
  <c r="B603" i="12"/>
  <c r="B604" i="12"/>
  <c r="B605" i="12"/>
  <c r="B606" i="12"/>
  <c r="B607" i="12"/>
  <c r="B608" i="12"/>
  <c r="B609" i="12"/>
  <c r="B610" i="12"/>
  <c r="B611" i="12"/>
  <c r="B612" i="12"/>
  <c r="B613" i="12"/>
  <c r="B614" i="12"/>
  <c r="B615" i="12"/>
  <c r="B616" i="12"/>
  <c r="B617" i="12"/>
  <c r="B618" i="12"/>
  <c r="B619" i="12"/>
  <c r="B620" i="12"/>
  <c r="B621" i="12"/>
  <c r="B622" i="12"/>
  <c r="B623" i="12"/>
  <c r="B624" i="12"/>
  <c r="B625" i="12"/>
  <c r="B626" i="12"/>
  <c r="B627" i="12"/>
  <c r="B628" i="12"/>
  <c r="B629" i="12"/>
  <c r="B630" i="12"/>
  <c r="B631" i="12"/>
  <c r="B632" i="12"/>
  <c r="B633" i="12"/>
  <c r="B634" i="12"/>
  <c r="B635" i="12"/>
  <c r="B636" i="12"/>
  <c r="B637" i="12"/>
  <c r="B638" i="12"/>
  <c r="B639" i="12"/>
  <c r="B640" i="12"/>
  <c r="B641" i="12"/>
  <c r="B642" i="12"/>
  <c r="B643" i="12"/>
  <c r="B644" i="12"/>
  <c r="B645" i="12"/>
  <c r="B646" i="12"/>
  <c r="B647" i="12"/>
  <c r="B648" i="12"/>
  <c r="B649" i="12"/>
  <c r="B650" i="12"/>
  <c r="B651" i="12"/>
  <c r="B652" i="12"/>
  <c r="B653" i="12"/>
  <c r="B654" i="12"/>
  <c r="B655" i="12"/>
  <c r="B656" i="12"/>
  <c r="B657" i="12"/>
  <c r="B658" i="12"/>
  <c r="B659" i="12"/>
  <c r="B660" i="12"/>
  <c r="B661" i="12"/>
  <c r="B662" i="12"/>
  <c r="B663" i="12"/>
  <c r="B664" i="12"/>
  <c r="B665" i="12"/>
  <c r="B666" i="12"/>
  <c r="B667" i="12"/>
  <c r="B668" i="12"/>
  <c r="B669" i="12"/>
  <c r="B670" i="12"/>
  <c r="B671" i="12"/>
  <c r="B672" i="12"/>
  <c r="B673" i="12"/>
  <c r="B674" i="12"/>
  <c r="B675" i="12"/>
  <c r="B676" i="12"/>
  <c r="B677" i="12"/>
  <c r="B678" i="12"/>
  <c r="B679" i="12"/>
  <c r="B680" i="12"/>
  <c r="B681" i="12"/>
  <c r="B682" i="12"/>
  <c r="B683" i="12"/>
  <c r="B684" i="12"/>
  <c r="B685" i="12"/>
  <c r="B686" i="12"/>
  <c r="B687" i="12"/>
  <c r="B688" i="12"/>
  <c r="B689" i="12"/>
  <c r="B690" i="12"/>
  <c r="B691" i="12"/>
  <c r="B692" i="12"/>
  <c r="B693" i="12"/>
  <c r="B694" i="12"/>
  <c r="B695" i="12"/>
  <c r="B696" i="12"/>
  <c r="B697" i="12"/>
  <c r="B698" i="12"/>
  <c r="B699" i="12"/>
  <c r="B700" i="12"/>
  <c r="B701" i="12"/>
  <c r="B702" i="12"/>
  <c r="B703" i="12"/>
  <c r="B704" i="12"/>
  <c r="B705" i="12"/>
  <c r="B706" i="12"/>
  <c r="B707" i="12"/>
  <c r="B708" i="12"/>
  <c r="B709" i="12"/>
  <c r="B710" i="12"/>
  <c r="B711" i="12"/>
  <c r="B712" i="12"/>
  <c r="B713" i="12"/>
  <c r="B714" i="12"/>
  <c r="B715" i="12"/>
  <c r="B716" i="12"/>
  <c r="B717" i="12"/>
  <c r="B718" i="12"/>
  <c r="B719" i="12"/>
  <c r="B720" i="12"/>
  <c r="B721" i="12"/>
  <c r="B722" i="12"/>
  <c r="B723" i="12"/>
  <c r="B724" i="12"/>
  <c r="B725" i="12"/>
  <c r="B726" i="12"/>
  <c r="B727" i="12"/>
  <c r="B728" i="12"/>
  <c r="B729" i="12"/>
  <c r="B730" i="12"/>
  <c r="B731" i="12"/>
  <c r="B732" i="12"/>
  <c r="B733" i="12"/>
  <c r="B734" i="12"/>
  <c r="B735" i="12"/>
  <c r="B736" i="12"/>
  <c r="B737" i="12"/>
  <c r="B738" i="12"/>
  <c r="B739" i="12"/>
  <c r="B740" i="12"/>
  <c r="B741" i="12"/>
  <c r="B742" i="12"/>
  <c r="B743" i="12"/>
  <c r="B744" i="12"/>
  <c r="B745" i="12"/>
  <c r="B746" i="12"/>
  <c r="B747" i="12"/>
  <c r="B748" i="12"/>
  <c r="B749" i="12"/>
  <c r="B750" i="12"/>
  <c r="B751" i="12"/>
  <c r="B752" i="12"/>
  <c r="B753" i="12"/>
  <c r="B754" i="12"/>
  <c r="B755" i="12"/>
  <c r="B756" i="12"/>
  <c r="B757" i="12"/>
  <c r="B758" i="12"/>
  <c r="B759" i="12"/>
  <c r="B760" i="12"/>
  <c r="B761" i="12"/>
  <c r="B762" i="12"/>
  <c r="B763" i="12"/>
  <c r="B764" i="12"/>
  <c r="B765" i="12"/>
  <c r="B766" i="12"/>
  <c r="B767" i="12"/>
  <c r="B768" i="12"/>
  <c r="B769" i="12"/>
  <c r="B770" i="12"/>
  <c r="B771" i="12"/>
  <c r="B772" i="12"/>
  <c r="B773" i="12"/>
  <c r="B774" i="12"/>
  <c r="B775" i="12"/>
  <c r="B776" i="12"/>
  <c r="B777" i="12"/>
  <c r="B778" i="12"/>
  <c r="B779" i="12"/>
  <c r="B780" i="12"/>
  <c r="B781" i="12"/>
  <c r="B782" i="12"/>
  <c r="B783" i="12"/>
  <c r="B784" i="12"/>
  <c r="B785" i="12"/>
  <c r="B786" i="12"/>
  <c r="B787" i="12"/>
  <c r="B788" i="12"/>
  <c r="B789" i="12"/>
  <c r="B790" i="12"/>
  <c r="B791" i="12"/>
  <c r="B792" i="12"/>
  <c r="B793" i="12"/>
  <c r="B794" i="12"/>
  <c r="B795" i="12"/>
  <c r="B796" i="12"/>
  <c r="B797" i="12"/>
  <c r="B798" i="12"/>
  <c r="B799" i="12"/>
  <c r="B800" i="12"/>
  <c r="B801" i="12"/>
  <c r="B802" i="12"/>
  <c r="B803" i="12"/>
  <c r="B804" i="12"/>
  <c r="B805" i="12"/>
  <c r="B806" i="12"/>
  <c r="B807" i="12"/>
  <c r="B808" i="12"/>
  <c r="B809" i="12"/>
  <c r="B810" i="12"/>
  <c r="B811" i="12"/>
  <c r="B812" i="12"/>
  <c r="B813" i="12"/>
  <c r="B814" i="12"/>
  <c r="B815" i="12"/>
  <c r="B816" i="12"/>
  <c r="B817" i="12"/>
  <c r="B818" i="12"/>
  <c r="B819" i="12"/>
  <c r="B820" i="12"/>
  <c r="B821" i="12"/>
  <c r="B822" i="12"/>
  <c r="B823" i="12"/>
  <c r="B824" i="12"/>
  <c r="B825" i="12"/>
  <c r="B826" i="12"/>
  <c r="B827" i="12"/>
  <c r="B828" i="12"/>
  <c r="B829" i="12"/>
  <c r="B830" i="12"/>
  <c r="B831" i="12"/>
  <c r="B832" i="12"/>
  <c r="B833" i="12"/>
  <c r="B834" i="12"/>
  <c r="B835" i="12"/>
  <c r="B836" i="12"/>
  <c r="B837" i="12"/>
  <c r="B838" i="12"/>
  <c r="B839" i="12"/>
  <c r="B840" i="12"/>
  <c r="B841" i="12"/>
  <c r="B842" i="12"/>
  <c r="B843" i="12"/>
  <c r="B844" i="12"/>
  <c r="B845" i="12"/>
  <c r="B846" i="12"/>
  <c r="B847" i="12"/>
  <c r="B848" i="12"/>
  <c r="B849" i="12"/>
  <c r="B850" i="12"/>
  <c r="B851" i="12"/>
  <c r="B852" i="12"/>
  <c r="B853" i="12"/>
  <c r="B854" i="12"/>
  <c r="B855" i="12"/>
  <c r="B856" i="12"/>
  <c r="B857" i="12"/>
  <c r="B858" i="12"/>
  <c r="B859" i="12"/>
  <c r="B860" i="12"/>
  <c r="B861" i="12"/>
  <c r="B862" i="12"/>
  <c r="B863" i="12"/>
  <c r="B864" i="12"/>
  <c r="B865" i="12"/>
  <c r="B866" i="12"/>
  <c r="B867" i="12"/>
  <c r="B868" i="12"/>
  <c r="B869" i="12"/>
  <c r="B870" i="12"/>
  <c r="B871" i="12"/>
  <c r="B872" i="12"/>
  <c r="B873" i="12"/>
  <c r="B874" i="12"/>
  <c r="B875" i="12"/>
  <c r="B876" i="12"/>
  <c r="B877" i="12"/>
  <c r="B878" i="12"/>
  <c r="B879" i="12"/>
  <c r="B880" i="12"/>
  <c r="B881" i="12"/>
  <c r="B882" i="12"/>
  <c r="B883" i="12"/>
  <c r="B884" i="12"/>
  <c r="B885" i="12"/>
  <c r="B886" i="12"/>
  <c r="B887" i="12"/>
  <c r="B888" i="12"/>
  <c r="B889" i="12"/>
  <c r="B890" i="12"/>
  <c r="B891" i="12"/>
  <c r="B892" i="12"/>
  <c r="B893" i="12"/>
  <c r="B894" i="12"/>
  <c r="B895" i="12"/>
  <c r="B896" i="12"/>
  <c r="B897" i="12"/>
  <c r="B898" i="12"/>
  <c r="B899" i="12"/>
  <c r="B900" i="12"/>
  <c r="B901" i="12"/>
  <c r="B902" i="12"/>
  <c r="B903" i="12"/>
  <c r="B904" i="12"/>
  <c r="B905" i="12"/>
  <c r="B906" i="12"/>
  <c r="B907" i="12"/>
  <c r="B908" i="12"/>
  <c r="B909" i="12"/>
  <c r="B910" i="12"/>
  <c r="B911" i="12"/>
  <c r="B912" i="12"/>
  <c r="B913" i="12"/>
  <c r="B914" i="12"/>
  <c r="B915" i="12"/>
  <c r="B916" i="12"/>
  <c r="B917" i="12"/>
  <c r="B918" i="12"/>
  <c r="B919" i="12"/>
  <c r="B920" i="12"/>
  <c r="B921" i="12"/>
  <c r="B922" i="12"/>
  <c r="B923" i="12"/>
  <c r="B924" i="12"/>
  <c r="B925" i="12"/>
  <c r="B926" i="12"/>
  <c r="B927" i="12"/>
  <c r="B928" i="12"/>
  <c r="B929" i="12"/>
  <c r="B930" i="12"/>
  <c r="B931" i="12"/>
  <c r="B932" i="12"/>
  <c r="B933" i="12"/>
  <c r="B934" i="12"/>
  <c r="B935" i="12"/>
  <c r="B936" i="12"/>
  <c r="B937" i="12"/>
  <c r="B938" i="12"/>
  <c r="B939" i="12"/>
  <c r="B940" i="12"/>
  <c r="B941" i="12"/>
  <c r="B942" i="12"/>
  <c r="B943" i="12"/>
  <c r="B944" i="12"/>
  <c r="B945" i="12"/>
  <c r="B946" i="12"/>
  <c r="B947" i="12"/>
  <c r="B948" i="12"/>
  <c r="B949" i="12"/>
  <c r="B950" i="12"/>
  <c r="B951" i="12"/>
  <c r="B952" i="12"/>
  <c r="B953" i="12"/>
  <c r="B954" i="12"/>
  <c r="B955" i="12"/>
  <c r="B956" i="12"/>
  <c r="B957" i="12"/>
  <c r="B958" i="12"/>
  <c r="B959" i="12"/>
  <c r="B960" i="12"/>
  <c r="B961" i="12"/>
  <c r="B962" i="12"/>
  <c r="B963" i="12"/>
  <c r="B964" i="12"/>
  <c r="B965" i="12"/>
  <c r="B966" i="12"/>
  <c r="B967" i="12"/>
  <c r="B968" i="12"/>
  <c r="B969" i="12"/>
  <c r="B970" i="12"/>
  <c r="B971" i="12"/>
  <c r="B972" i="12"/>
  <c r="B973" i="12"/>
  <c r="B974" i="12"/>
  <c r="B975" i="12"/>
  <c r="B976" i="12"/>
  <c r="B977" i="12"/>
  <c r="B978" i="12"/>
  <c r="B979" i="12"/>
  <c r="B980" i="12"/>
  <c r="B981" i="12"/>
  <c r="B982" i="12"/>
  <c r="B983" i="12"/>
  <c r="B984" i="12"/>
  <c r="B985" i="12"/>
  <c r="B986" i="12"/>
  <c r="B987" i="12"/>
  <c r="B988" i="12"/>
  <c r="B989" i="12"/>
  <c r="B990" i="12"/>
  <c r="B991" i="12"/>
  <c r="B992" i="12"/>
  <c r="B993" i="12"/>
  <c r="B994" i="12"/>
  <c r="B995" i="12"/>
  <c r="B996" i="12"/>
  <c r="B997" i="12"/>
  <c r="B998" i="12"/>
  <c r="B999" i="12"/>
  <c r="B1000" i="12"/>
  <c r="B1001" i="12"/>
  <c r="B1002" i="12"/>
  <c r="B1003" i="12"/>
  <c r="B1004" i="12"/>
  <c r="B1005" i="12"/>
  <c r="B1006" i="12"/>
  <c r="B1007" i="12"/>
  <c r="B1008" i="12"/>
  <c r="B1009" i="12"/>
  <c r="B1010" i="12"/>
  <c r="B1011" i="12"/>
  <c r="B1012" i="12"/>
  <c r="B1013" i="12"/>
  <c r="B1014" i="12"/>
  <c r="B1015" i="12"/>
  <c r="B1016" i="12"/>
  <c r="B1017" i="12"/>
  <c r="B1018" i="12"/>
  <c r="B1019" i="12"/>
  <c r="B1020" i="12"/>
  <c r="B1021" i="12"/>
  <c r="B1022" i="12"/>
  <c r="B1023" i="12"/>
  <c r="B1024" i="12"/>
  <c r="B1025" i="12"/>
  <c r="B1026" i="12"/>
  <c r="B1027" i="12"/>
  <c r="B1028" i="12"/>
  <c r="B1029" i="12"/>
  <c r="B1030" i="12"/>
  <c r="B1031" i="12"/>
  <c r="B1032" i="12"/>
  <c r="B1033" i="12"/>
  <c r="B1034" i="12"/>
  <c r="B1035" i="12"/>
  <c r="B1036" i="12"/>
  <c r="B1037" i="12"/>
  <c r="B1038" i="12"/>
  <c r="B1039" i="12"/>
  <c r="B1040" i="12"/>
  <c r="B1041" i="12"/>
  <c r="B1042" i="12"/>
  <c r="B1043" i="12"/>
  <c r="B1044" i="12"/>
  <c r="B1045" i="12"/>
  <c r="B1046" i="12"/>
  <c r="B1047" i="12"/>
  <c r="B1048" i="12"/>
  <c r="B1049" i="12"/>
  <c r="B1050" i="12"/>
  <c r="B1051" i="12"/>
  <c r="B1052" i="12"/>
  <c r="B1053" i="12"/>
  <c r="B1054" i="12"/>
  <c r="B1055" i="12"/>
  <c r="B1056" i="12"/>
  <c r="B1057" i="12"/>
  <c r="B1058" i="12"/>
  <c r="B1059" i="12"/>
  <c r="B1060" i="12"/>
  <c r="B1061" i="12"/>
  <c r="B1062" i="12"/>
  <c r="B1063" i="12"/>
  <c r="B1064" i="12"/>
  <c r="B1065" i="12"/>
  <c r="B1066" i="12"/>
  <c r="B1067" i="12"/>
  <c r="B1068" i="12"/>
  <c r="B1069" i="12"/>
  <c r="B1070" i="12"/>
  <c r="B1071" i="12"/>
  <c r="B1072" i="12"/>
  <c r="B1073" i="12"/>
  <c r="B1074" i="12"/>
  <c r="B1075" i="12"/>
  <c r="B1076" i="12"/>
  <c r="B1077" i="12"/>
  <c r="B1078" i="12"/>
  <c r="B1079" i="12"/>
  <c r="B1080" i="12"/>
  <c r="B1081" i="12"/>
  <c r="B1082" i="12"/>
  <c r="B1083" i="12"/>
  <c r="B1084" i="12"/>
  <c r="B1085" i="12"/>
  <c r="B1086" i="12"/>
  <c r="B1087" i="12"/>
  <c r="B1088" i="12"/>
  <c r="B1089" i="12"/>
  <c r="B1090" i="12"/>
  <c r="B1091" i="12"/>
  <c r="B1092" i="12"/>
  <c r="B1093" i="12"/>
  <c r="B1094" i="12"/>
  <c r="B1095" i="12"/>
  <c r="B1096" i="12"/>
  <c r="B1097" i="12"/>
  <c r="B1098" i="12"/>
  <c r="B1099" i="12"/>
  <c r="B1100" i="12"/>
  <c r="B1101" i="12"/>
  <c r="B1102" i="12"/>
  <c r="B1103" i="12"/>
  <c r="B1104" i="12"/>
  <c r="B1105" i="12"/>
  <c r="B1106" i="12"/>
  <c r="B1107" i="12"/>
  <c r="B1108" i="12"/>
  <c r="B1109" i="12"/>
  <c r="B1110" i="12"/>
  <c r="B1111" i="12"/>
  <c r="B1112" i="12"/>
  <c r="B1113" i="12"/>
  <c r="B1114" i="12"/>
  <c r="B1115" i="12"/>
  <c r="B1116" i="12"/>
  <c r="B1117" i="12"/>
  <c r="B1118" i="12"/>
  <c r="B1119" i="12"/>
  <c r="B1120" i="12"/>
  <c r="B1121" i="12"/>
  <c r="B1122" i="12"/>
  <c r="B1123" i="12"/>
  <c r="B1124" i="12"/>
  <c r="B1125" i="12"/>
  <c r="B1126" i="12"/>
  <c r="B1127" i="12"/>
  <c r="B1128" i="12"/>
  <c r="B1129" i="12"/>
  <c r="B1130" i="12"/>
  <c r="B1131" i="12"/>
  <c r="B1132" i="12"/>
  <c r="B1133" i="12"/>
  <c r="B1134" i="12"/>
  <c r="B1135" i="12"/>
  <c r="B1136" i="12"/>
  <c r="B1137" i="12"/>
  <c r="B1138" i="12"/>
  <c r="B1139" i="12"/>
  <c r="B1140" i="12"/>
  <c r="B1141" i="12"/>
  <c r="B1142" i="12"/>
  <c r="B1143" i="12"/>
  <c r="B1144" i="12"/>
  <c r="B1145" i="12"/>
  <c r="B1146" i="12"/>
  <c r="B1147" i="12"/>
  <c r="B1148" i="12"/>
  <c r="B1149" i="12"/>
  <c r="B1150" i="12"/>
  <c r="B1151" i="12"/>
  <c r="B1152" i="12"/>
  <c r="B1153" i="12"/>
  <c r="B1154" i="12"/>
  <c r="B1155" i="12"/>
  <c r="B1156" i="12"/>
  <c r="B1157" i="12"/>
  <c r="B1158" i="12"/>
  <c r="B1159" i="12"/>
  <c r="B1160" i="12"/>
  <c r="B1161" i="12"/>
  <c r="B1162" i="12"/>
  <c r="B1163" i="12"/>
  <c r="B1164" i="12"/>
  <c r="B1165" i="12"/>
  <c r="B1166" i="12"/>
  <c r="B1167" i="12"/>
  <c r="B1168" i="12"/>
  <c r="B1169" i="12"/>
  <c r="B1170" i="12"/>
  <c r="B1171" i="12"/>
  <c r="B1172" i="12"/>
  <c r="B1173" i="12"/>
  <c r="B1174" i="12"/>
  <c r="B1175" i="12"/>
  <c r="B1176" i="12"/>
  <c r="B1177" i="12"/>
  <c r="B1178" i="12"/>
  <c r="B1179" i="12"/>
  <c r="B1180" i="12"/>
  <c r="B1181" i="12"/>
  <c r="B1182" i="12"/>
  <c r="B1183" i="12"/>
  <c r="B1184" i="12"/>
  <c r="B1185" i="12"/>
  <c r="B1186" i="12"/>
  <c r="B1187" i="12"/>
  <c r="B1188" i="12"/>
  <c r="B1189" i="12"/>
  <c r="B1190" i="12"/>
  <c r="B1191" i="12"/>
  <c r="B1192" i="12"/>
  <c r="B1193" i="12"/>
  <c r="B1194" i="12"/>
  <c r="B1195" i="12"/>
  <c r="B1196" i="12"/>
  <c r="B1197" i="12"/>
  <c r="B1198" i="12"/>
  <c r="B1199" i="12"/>
  <c r="B1200" i="12"/>
  <c r="B1201" i="12"/>
  <c r="B1202" i="12"/>
  <c r="B1203" i="12"/>
  <c r="B1204" i="12"/>
  <c r="B1205" i="12"/>
  <c r="B1206" i="12"/>
  <c r="B1207" i="12"/>
  <c r="B1208" i="12"/>
  <c r="B1209" i="12"/>
  <c r="B1210" i="12"/>
  <c r="B1211" i="12"/>
  <c r="B1212" i="12"/>
  <c r="B1213" i="12"/>
  <c r="B1214" i="12"/>
  <c r="B1215" i="12"/>
  <c r="B1216" i="12"/>
  <c r="B1217" i="12"/>
  <c r="B1218" i="12"/>
  <c r="B1219" i="12"/>
  <c r="B1220" i="12"/>
  <c r="B1221" i="12"/>
  <c r="B1222" i="12"/>
  <c r="B1223" i="12"/>
  <c r="B1224" i="12"/>
  <c r="B1225" i="12"/>
  <c r="B1226" i="12"/>
  <c r="B1227" i="12"/>
  <c r="B1228" i="12"/>
  <c r="B1229" i="12"/>
  <c r="B1230" i="12"/>
  <c r="B1231" i="12"/>
  <c r="B1232" i="12"/>
  <c r="B1233" i="12"/>
  <c r="B1234" i="12"/>
  <c r="B1235" i="12"/>
  <c r="B1236" i="12"/>
  <c r="B1237" i="12"/>
  <c r="B1238" i="12"/>
  <c r="B1239" i="12"/>
  <c r="B1240" i="12"/>
  <c r="B1241" i="12"/>
  <c r="B1242" i="12"/>
  <c r="B1243" i="12"/>
  <c r="B1244" i="12"/>
  <c r="B1245" i="12"/>
  <c r="B1246" i="12"/>
  <c r="B1247" i="12"/>
  <c r="B1248" i="12"/>
  <c r="B1249" i="12"/>
  <c r="B1250" i="12"/>
  <c r="B1251" i="12"/>
  <c r="B1252" i="12"/>
  <c r="B1253" i="12"/>
  <c r="B1254" i="12"/>
  <c r="B1255" i="12"/>
  <c r="B1256" i="12"/>
  <c r="B1257" i="12"/>
  <c r="B1258" i="12"/>
  <c r="B1259" i="12"/>
  <c r="B1260" i="12"/>
  <c r="B1261" i="12"/>
  <c r="B1262" i="12"/>
  <c r="B1263" i="12"/>
  <c r="B1264" i="12"/>
  <c r="B1265" i="12"/>
  <c r="B1266" i="12"/>
  <c r="B1267" i="12"/>
  <c r="B1268" i="12"/>
  <c r="B1269" i="12"/>
  <c r="B1270" i="12"/>
  <c r="B1271" i="12"/>
  <c r="B1272" i="12"/>
  <c r="B1273" i="12"/>
  <c r="B1274" i="12"/>
  <c r="B1275" i="12"/>
  <c r="B1276" i="12"/>
  <c r="B1277" i="12"/>
  <c r="B1278" i="12"/>
  <c r="B1279" i="12"/>
  <c r="B1280" i="12"/>
  <c r="B1281" i="12"/>
  <c r="B1282" i="12"/>
  <c r="B1283" i="12"/>
  <c r="B1284" i="12"/>
  <c r="B1285" i="12"/>
  <c r="B1286" i="12"/>
  <c r="B1287" i="12"/>
  <c r="B1288" i="12"/>
  <c r="B1289" i="12"/>
  <c r="B1290" i="12"/>
  <c r="B1291" i="12"/>
  <c r="B1292" i="12"/>
  <c r="B1293" i="12"/>
  <c r="B1294" i="12"/>
  <c r="B1295" i="12"/>
  <c r="B1296" i="12"/>
  <c r="B1297" i="12"/>
  <c r="B1298" i="12"/>
  <c r="B1299" i="12"/>
  <c r="B1300" i="12"/>
  <c r="B1301" i="12"/>
  <c r="B1302" i="12"/>
  <c r="B1303" i="12"/>
  <c r="B1304" i="12"/>
  <c r="B1305" i="12"/>
  <c r="B1306" i="12"/>
  <c r="B1307" i="12"/>
  <c r="B1308" i="12"/>
  <c r="B1309" i="12"/>
  <c r="B1310" i="12"/>
  <c r="B1311" i="12"/>
  <c r="B1312" i="12"/>
  <c r="B1313" i="12"/>
  <c r="B1314" i="12"/>
  <c r="B1315" i="12"/>
  <c r="B1316" i="12"/>
  <c r="B1317" i="12"/>
  <c r="B1318" i="12"/>
  <c r="B1319" i="12"/>
  <c r="B1320" i="12"/>
  <c r="B1321" i="12"/>
  <c r="B1322" i="12"/>
  <c r="B1323" i="12"/>
  <c r="B1324" i="12"/>
  <c r="B1325" i="12"/>
  <c r="B1326" i="12"/>
  <c r="B1327" i="12"/>
  <c r="B1328" i="12"/>
  <c r="B1329" i="12"/>
  <c r="B1330" i="12"/>
  <c r="B1331" i="12"/>
  <c r="B1332" i="12"/>
  <c r="B1333" i="12"/>
  <c r="B1334" i="12"/>
  <c r="B1335" i="12"/>
  <c r="B1336" i="12"/>
  <c r="B1337" i="12"/>
  <c r="B1338" i="12"/>
  <c r="B1339" i="12"/>
  <c r="B1340" i="12"/>
  <c r="B1341" i="12"/>
  <c r="B1342" i="12"/>
  <c r="B1343" i="12"/>
  <c r="B1344" i="12"/>
  <c r="B1345" i="12"/>
  <c r="B1346" i="12"/>
  <c r="B1347" i="12"/>
  <c r="B1348" i="12"/>
  <c r="B1349" i="12"/>
  <c r="B1350" i="12"/>
  <c r="B1351" i="12"/>
  <c r="B1352" i="12"/>
  <c r="B1353" i="12"/>
  <c r="B1354" i="12"/>
  <c r="B1355" i="12"/>
  <c r="B1356" i="12"/>
  <c r="B1357" i="12"/>
  <c r="B1358" i="12"/>
  <c r="B1359" i="12"/>
  <c r="B1360" i="12"/>
  <c r="B1361" i="12"/>
  <c r="B1362" i="12"/>
  <c r="B1363" i="12"/>
  <c r="B1364" i="12"/>
  <c r="B1365" i="12"/>
  <c r="B1366" i="12"/>
  <c r="B1367" i="12"/>
  <c r="B1368" i="12"/>
  <c r="B1369" i="12"/>
  <c r="B1370" i="12"/>
  <c r="B1371" i="12"/>
  <c r="B1372" i="12"/>
  <c r="B1373" i="12"/>
  <c r="B1374" i="12"/>
  <c r="B1375" i="12"/>
  <c r="B1376" i="12"/>
  <c r="B1377" i="12"/>
  <c r="B1378" i="12"/>
  <c r="B1379" i="12"/>
  <c r="B1380" i="12"/>
  <c r="B1381" i="12"/>
  <c r="B1382" i="12"/>
  <c r="B1383" i="12"/>
  <c r="B1384" i="12"/>
  <c r="B1385" i="12"/>
  <c r="B1386" i="12"/>
  <c r="B1387" i="12"/>
  <c r="B1388" i="12"/>
  <c r="B1389" i="12"/>
  <c r="B1390" i="12"/>
  <c r="B1391" i="12"/>
  <c r="B1392" i="12"/>
  <c r="B1393" i="12"/>
  <c r="B1394" i="12"/>
  <c r="B1395" i="12"/>
  <c r="B1396" i="12"/>
  <c r="B1397" i="12"/>
  <c r="B1398" i="12"/>
  <c r="B1399" i="12"/>
  <c r="B1400" i="12"/>
  <c r="B1401" i="12"/>
  <c r="B1402" i="12"/>
  <c r="B1403" i="12"/>
  <c r="B1404" i="12"/>
  <c r="B1405" i="12"/>
  <c r="B1406" i="12"/>
  <c r="B1407" i="12"/>
  <c r="B1408" i="12"/>
  <c r="B1409" i="12"/>
  <c r="B1410" i="12"/>
  <c r="B1411" i="12"/>
  <c r="B1412" i="12"/>
  <c r="B1413" i="12"/>
  <c r="B1414" i="12"/>
  <c r="B1415" i="12"/>
  <c r="B1416" i="12"/>
  <c r="B1417" i="12"/>
  <c r="B1418" i="12"/>
  <c r="B1419" i="12"/>
  <c r="B1420" i="12"/>
  <c r="B1421" i="12"/>
  <c r="B1422" i="12"/>
  <c r="B1423" i="12"/>
  <c r="B1424" i="12"/>
  <c r="B1425" i="12"/>
  <c r="B1426" i="12"/>
  <c r="B1427" i="12"/>
  <c r="B1428" i="12"/>
  <c r="B1429" i="12"/>
  <c r="B1430" i="12"/>
  <c r="B1431" i="12"/>
  <c r="B1432" i="12"/>
  <c r="B1433" i="12"/>
  <c r="B1434" i="12"/>
  <c r="B1435" i="12"/>
  <c r="B1436" i="12"/>
  <c r="B1437" i="12"/>
  <c r="B1438" i="12"/>
  <c r="B1439" i="12"/>
  <c r="B1440" i="12"/>
  <c r="B1441" i="12"/>
  <c r="B1442" i="12"/>
  <c r="B1443" i="12"/>
  <c r="B1444" i="12"/>
  <c r="B1445" i="12"/>
  <c r="B1446" i="12"/>
  <c r="B1447" i="12"/>
  <c r="B1448" i="12"/>
  <c r="B1449" i="12"/>
  <c r="B1450" i="12"/>
  <c r="B1451" i="12"/>
  <c r="B1452" i="12"/>
  <c r="B1453" i="12"/>
  <c r="B1454" i="12"/>
  <c r="B1455" i="12"/>
  <c r="B1456" i="12"/>
  <c r="B1457" i="12"/>
  <c r="B1458" i="12"/>
  <c r="B1459" i="12"/>
  <c r="B1460" i="12"/>
  <c r="B1461" i="12"/>
  <c r="B1462" i="12"/>
  <c r="B1463" i="12"/>
  <c r="B1464" i="12"/>
  <c r="B1465" i="12"/>
  <c r="B1466" i="12"/>
  <c r="B1467" i="12"/>
  <c r="B1468" i="12"/>
  <c r="B1469" i="12"/>
  <c r="B1470" i="12"/>
  <c r="B1471" i="12"/>
  <c r="B1472" i="12"/>
  <c r="B1473" i="12"/>
  <c r="B1474" i="12"/>
  <c r="B1475" i="12"/>
  <c r="B1476" i="12"/>
  <c r="B1477" i="12"/>
  <c r="B1478" i="12"/>
  <c r="B1479" i="12"/>
  <c r="B1480" i="12"/>
  <c r="B1481" i="12"/>
  <c r="B1482" i="12"/>
  <c r="B1483" i="12"/>
  <c r="B1484" i="12"/>
  <c r="B1485" i="12"/>
  <c r="B1486" i="12"/>
  <c r="B1487" i="12"/>
  <c r="B1488" i="12"/>
  <c r="B1489" i="12"/>
  <c r="B1490" i="12"/>
  <c r="B1491" i="12"/>
  <c r="B1492" i="12"/>
  <c r="B1493" i="12"/>
  <c r="B1494" i="12"/>
  <c r="B1495" i="12"/>
  <c r="B1496" i="12"/>
  <c r="B1497" i="12"/>
  <c r="B1498" i="12"/>
  <c r="B1499" i="12"/>
  <c r="B1500" i="12"/>
  <c r="B1501" i="12"/>
  <c r="B1502" i="12"/>
  <c r="B1503" i="12"/>
  <c r="B1504" i="12"/>
  <c r="B1505" i="12"/>
  <c r="B1506" i="12"/>
  <c r="B1507" i="12"/>
  <c r="B1508" i="12"/>
  <c r="B1509" i="12"/>
  <c r="B1510" i="12"/>
  <c r="B1511" i="12"/>
  <c r="B1512" i="12"/>
  <c r="B1513" i="12"/>
  <c r="B1514" i="12"/>
  <c r="B1515" i="12"/>
  <c r="B1516" i="12"/>
  <c r="B1517" i="12"/>
  <c r="B1518" i="12"/>
  <c r="B1519" i="12"/>
  <c r="B1520" i="12"/>
  <c r="B1521" i="12"/>
  <c r="B1522" i="12"/>
  <c r="B1523" i="12"/>
  <c r="B1524" i="12"/>
  <c r="B1525" i="12"/>
  <c r="B1526" i="12"/>
  <c r="B1527" i="12"/>
  <c r="B1528" i="12"/>
  <c r="B1529" i="12"/>
  <c r="B1530" i="12"/>
  <c r="B1531" i="12"/>
  <c r="B1532" i="12"/>
  <c r="B1533" i="12"/>
  <c r="B1534" i="12"/>
  <c r="B1535" i="12"/>
  <c r="B1536" i="12"/>
  <c r="B1537" i="12"/>
  <c r="B1538" i="12"/>
  <c r="B1539" i="12"/>
  <c r="B1540" i="12"/>
  <c r="B1541" i="12"/>
  <c r="B1542" i="12"/>
  <c r="B1543" i="12"/>
  <c r="B1544" i="12"/>
  <c r="B1545" i="12"/>
  <c r="B1546" i="12"/>
  <c r="B1547" i="12"/>
  <c r="B1548" i="12"/>
  <c r="B1549" i="12"/>
  <c r="B1550" i="12"/>
  <c r="B1551" i="12"/>
  <c r="B1552" i="12"/>
  <c r="B1553" i="12"/>
  <c r="B1554" i="12"/>
  <c r="B1555" i="12"/>
  <c r="B1556" i="12"/>
  <c r="B1557" i="12"/>
  <c r="B1558" i="12"/>
  <c r="B1559" i="12"/>
  <c r="B1560" i="12"/>
  <c r="B1561" i="12"/>
  <c r="B1562" i="12"/>
  <c r="B1563" i="12"/>
  <c r="B1564" i="12"/>
  <c r="B1565" i="12"/>
  <c r="B1566" i="12"/>
  <c r="B1567" i="12"/>
  <c r="B1568" i="12"/>
  <c r="B1569" i="12"/>
  <c r="B1570" i="12"/>
  <c r="B1571" i="12"/>
  <c r="B1572" i="12"/>
  <c r="B1573" i="12"/>
  <c r="B1574" i="12"/>
  <c r="B1575" i="12"/>
  <c r="B1576" i="12"/>
  <c r="B1577" i="12"/>
  <c r="B1578" i="12"/>
  <c r="B1579" i="12"/>
  <c r="B1580" i="12"/>
  <c r="B1581" i="12"/>
  <c r="B1582" i="12"/>
  <c r="B1583" i="12"/>
  <c r="B1584" i="12"/>
  <c r="B1585" i="12"/>
  <c r="B1586" i="12"/>
  <c r="B1587" i="12"/>
  <c r="B1588" i="12"/>
  <c r="B1589" i="12"/>
  <c r="B1590" i="12"/>
  <c r="B1591" i="12"/>
  <c r="B1592" i="12"/>
  <c r="B1593" i="12"/>
  <c r="B1594" i="12"/>
  <c r="B1595" i="12"/>
  <c r="B1596" i="12"/>
  <c r="B1597" i="12"/>
  <c r="B1598" i="12"/>
  <c r="B1599" i="12"/>
  <c r="B1600" i="12"/>
  <c r="B1601" i="12"/>
  <c r="B1602" i="12"/>
  <c r="B1603" i="12"/>
  <c r="B1604" i="12"/>
  <c r="B1605" i="12"/>
  <c r="B1606" i="12"/>
  <c r="B1607" i="12"/>
  <c r="B1608" i="12"/>
  <c r="B1609" i="12"/>
  <c r="B1610" i="12"/>
  <c r="B1611" i="12"/>
  <c r="B1612" i="12"/>
  <c r="B1613" i="12"/>
  <c r="B1614" i="12"/>
  <c r="B1615" i="12"/>
  <c r="B1616" i="12"/>
  <c r="B1617" i="12"/>
  <c r="B1618" i="12"/>
  <c r="B1619" i="12"/>
  <c r="B1620" i="12"/>
  <c r="B1621" i="12"/>
  <c r="B1622" i="12"/>
  <c r="B1623" i="12"/>
  <c r="B1624" i="12"/>
  <c r="B1625" i="12"/>
  <c r="B1626" i="12"/>
  <c r="B1627" i="12"/>
  <c r="B1628" i="12"/>
  <c r="B1629" i="12"/>
  <c r="B1630" i="12"/>
  <c r="B1631" i="12"/>
  <c r="B1632" i="12"/>
  <c r="B1633" i="12"/>
  <c r="B1634" i="12"/>
  <c r="B1635" i="12"/>
  <c r="B1636" i="12"/>
  <c r="B1637" i="12"/>
  <c r="B1638" i="12"/>
  <c r="B1639" i="12"/>
  <c r="B1640" i="12"/>
  <c r="B1641" i="12"/>
  <c r="B1642" i="12"/>
  <c r="B1643" i="12"/>
  <c r="B1644" i="12"/>
  <c r="B1645" i="12"/>
  <c r="B1646" i="12"/>
  <c r="B1647" i="12"/>
  <c r="B1648" i="12"/>
  <c r="B1649" i="12"/>
  <c r="B1650" i="12"/>
  <c r="B1651" i="12"/>
  <c r="B1652" i="12"/>
  <c r="B1653" i="12"/>
  <c r="B1654" i="12"/>
  <c r="B1655" i="12"/>
  <c r="B1656" i="12"/>
  <c r="B1657" i="12"/>
  <c r="B1658" i="12"/>
  <c r="B1659" i="12"/>
  <c r="B1660" i="12"/>
  <c r="B1661" i="12"/>
  <c r="B1662" i="12"/>
  <c r="B1663" i="12"/>
  <c r="B1664" i="12"/>
  <c r="B1665" i="12"/>
  <c r="B1666" i="12"/>
  <c r="B1667" i="12"/>
  <c r="B1668" i="12"/>
  <c r="B1669" i="12"/>
  <c r="B1670" i="12"/>
  <c r="B1671" i="12"/>
  <c r="B1672" i="12"/>
  <c r="B1673" i="12"/>
  <c r="B1674" i="12"/>
  <c r="B1675" i="12"/>
  <c r="B1676" i="12"/>
  <c r="B1677" i="12"/>
  <c r="B1678" i="12"/>
  <c r="B1679" i="12"/>
  <c r="B1680" i="12"/>
  <c r="B1681" i="12"/>
  <c r="B1682" i="12"/>
  <c r="B1683" i="12"/>
  <c r="B1684" i="12"/>
  <c r="B1685" i="12"/>
  <c r="B1686" i="12"/>
  <c r="B1687" i="12"/>
  <c r="B1688" i="12"/>
  <c r="B1689" i="12"/>
  <c r="B1690" i="12"/>
  <c r="B1691" i="12"/>
  <c r="B1692" i="12"/>
  <c r="B1693" i="12"/>
  <c r="B1694" i="12"/>
  <c r="B1695" i="12"/>
  <c r="B1696" i="12"/>
  <c r="B1697" i="12"/>
  <c r="B1698" i="12"/>
  <c r="B1699" i="12"/>
  <c r="B1700" i="12"/>
  <c r="B1701" i="12"/>
  <c r="B1702" i="12"/>
  <c r="B1703" i="12"/>
  <c r="B1704" i="12"/>
  <c r="B1705" i="12"/>
  <c r="B1706" i="12"/>
  <c r="B1707" i="12"/>
  <c r="B1708" i="12"/>
  <c r="B1709" i="12"/>
  <c r="B1710" i="12"/>
  <c r="B1711" i="12"/>
  <c r="B1712" i="12"/>
  <c r="B1713" i="12"/>
  <c r="B1714" i="12"/>
  <c r="B1715" i="12"/>
  <c r="B1716" i="12"/>
  <c r="B1717" i="12"/>
  <c r="B1718" i="12"/>
  <c r="B1719" i="12"/>
  <c r="B1720" i="12"/>
  <c r="B1721" i="12"/>
  <c r="B1722" i="12"/>
  <c r="B1723" i="12"/>
  <c r="B1724" i="12"/>
  <c r="B1725" i="12"/>
  <c r="B1726" i="12"/>
  <c r="B1727" i="12"/>
  <c r="B1728" i="12"/>
  <c r="B1729" i="12"/>
  <c r="B1730" i="12"/>
  <c r="B1731" i="12"/>
  <c r="B1732" i="12"/>
  <c r="B1733" i="12"/>
  <c r="B1734" i="12"/>
  <c r="B1735" i="12"/>
  <c r="B1736" i="12"/>
  <c r="B1737" i="12"/>
  <c r="B1738" i="12"/>
  <c r="B1739" i="12"/>
  <c r="B1740" i="12"/>
  <c r="B1741" i="12"/>
  <c r="B1742" i="12"/>
  <c r="B1743" i="12"/>
  <c r="B1744" i="12"/>
  <c r="B1745" i="12"/>
  <c r="B1746" i="12"/>
  <c r="B1747" i="12"/>
  <c r="B1748" i="12"/>
  <c r="B1749" i="12"/>
  <c r="B1750" i="12"/>
  <c r="B1751" i="12"/>
  <c r="B1752" i="12"/>
  <c r="B1753" i="12"/>
  <c r="B1754" i="12"/>
  <c r="B1755" i="12"/>
  <c r="B1756" i="12"/>
  <c r="B1757" i="12"/>
  <c r="B1758" i="12"/>
  <c r="B1759" i="12"/>
  <c r="B1760" i="12"/>
  <c r="B1761" i="12"/>
  <c r="B1762" i="12"/>
  <c r="B1763" i="12"/>
  <c r="B1764" i="12"/>
  <c r="B1765" i="12"/>
  <c r="B1766" i="12"/>
  <c r="B1767" i="12"/>
  <c r="B1768" i="12"/>
  <c r="B1769" i="12"/>
  <c r="B1770" i="12"/>
  <c r="B1771" i="12"/>
  <c r="B1772" i="12"/>
  <c r="B1773" i="12"/>
  <c r="B1774" i="12"/>
  <c r="B1775" i="12"/>
  <c r="B1776" i="12"/>
  <c r="B1777" i="12"/>
  <c r="B1778" i="12"/>
  <c r="B1779" i="12"/>
  <c r="B1780" i="12"/>
  <c r="B1781" i="12"/>
  <c r="B1782" i="12"/>
  <c r="B1783" i="12"/>
  <c r="B1784" i="12"/>
  <c r="B1785" i="12"/>
  <c r="B1786" i="12"/>
  <c r="B1787" i="12"/>
  <c r="B1788" i="12"/>
  <c r="B1789" i="12"/>
  <c r="B1790" i="12"/>
  <c r="B1791" i="12"/>
  <c r="B1792" i="12"/>
  <c r="B1793" i="12"/>
  <c r="B1794" i="12"/>
  <c r="B1795" i="12"/>
  <c r="B1796" i="12"/>
  <c r="B1797" i="12"/>
  <c r="B1798" i="12"/>
  <c r="B1799" i="12"/>
  <c r="B1800" i="12"/>
  <c r="B1801" i="12"/>
  <c r="B1802" i="12"/>
  <c r="B1803" i="12"/>
  <c r="B1804" i="12"/>
  <c r="B1805" i="12"/>
  <c r="B1806" i="12"/>
  <c r="B1807" i="12"/>
  <c r="B1808" i="12"/>
  <c r="B1809" i="12"/>
  <c r="B1810" i="12"/>
  <c r="B1811" i="12"/>
  <c r="B1812" i="12"/>
  <c r="B1813" i="12"/>
  <c r="B1814" i="12"/>
  <c r="B1815" i="12"/>
  <c r="B1816" i="12"/>
  <c r="B1817" i="12"/>
  <c r="B1818" i="12"/>
  <c r="B1819" i="12"/>
  <c r="B1820" i="12"/>
  <c r="B1821" i="12"/>
  <c r="B1822" i="12"/>
  <c r="B1823" i="12"/>
  <c r="B1824" i="12"/>
  <c r="B1825" i="12"/>
  <c r="B1826" i="12"/>
  <c r="B1827" i="12"/>
  <c r="B1828" i="12"/>
  <c r="B1829" i="12"/>
  <c r="B1830" i="12"/>
  <c r="B1831" i="12"/>
  <c r="B1832" i="12"/>
  <c r="B1833" i="12"/>
  <c r="B1834" i="12"/>
  <c r="B1835" i="12"/>
  <c r="B1836" i="12"/>
  <c r="B1837" i="12"/>
  <c r="B1838" i="12"/>
  <c r="B1839" i="12"/>
  <c r="B1840" i="12"/>
  <c r="B1841" i="12"/>
  <c r="B1842" i="12"/>
  <c r="B1843" i="12"/>
  <c r="B1844" i="12"/>
  <c r="B1845" i="12"/>
  <c r="B1846" i="12"/>
  <c r="B1847" i="12"/>
  <c r="B1848" i="12"/>
  <c r="B1849" i="12"/>
  <c r="B1850" i="12"/>
  <c r="B1851" i="12"/>
  <c r="B1852" i="12"/>
  <c r="B1853" i="12"/>
  <c r="B1854" i="12"/>
  <c r="B1855" i="12"/>
  <c r="B1856" i="12"/>
  <c r="B1857" i="12"/>
  <c r="B1858" i="12"/>
  <c r="B1859" i="12"/>
  <c r="B1860" i="12"/>
  <c r="B1861" i="12"/>
  <c r="B1862" i="12"/>
  <c r="B1863" i="12"/>
  <c r="B1864" i="12"/>
  <c r="B1865" i="12"/>
  <c r="B1866" i="12"/>
  <c r="B1867" i="12"/>
  <c r="B1868" i="12"/>
  <c r="B1869" i="12"/>
  <c r="B1870" i="12"/>
  <c r="B1871" i="12"/>
  <c r="B1872" i="12"/>
  <c r="B1873" i="12"/>
  <c r="B1874" i="12"/>
  <c r="B1875" i="12"/>
  <c r="B1876" i="12"/>
  <c r="B1877" i="12"/>
  <c r="B1878" i="12"/>
  <c r="B1879" i="12"/>
  <c r="B1880" i="12"/>
  <c r="B1881" i="12"/>
  <c r="B1882" i="12"/>
  <c r="B1883" i="12"/>
  <c r="B1884" i="12"/>
  <c r="B1885" i="12"/>
  <c r="B1886" i="12"/>
  <c r="B1887" i="12"/>
  <c r="B1888" i="12"/>
  <c r="B1889" i="12"/>
  <c r="B1890" i="12"/>
  <c r="B1891" i="12"/>
  <c r="B1892" i="12"/>
  <c r="B1893" i="12"/>
  <c r="B1894" i="12"/>
  <c r="B1895" i="12"/>
  <c r="B1896" i="12"/>
  <c r="B1897" i="12"/>
  <c r="B1898" i="12"/>
  <c r="B1899" i="12"/>
  <c r="B1900" i="12"/>
  <c r="B1901" i="12"/>
  <c r="B1902" i="12"/>
  <c r="B1903" i="12"/>
  <c r="B1904" i="12"/>
  <c r="B1905" i="12"/>
  <c r="B1906" i="12"/>
  <c r="B1907" i="12"/>
  <c r="B1908" i="12"/>
  <c r="B1909" i="12"/>
  <c r="B1910" i="12"/>
  <c r="B1911" i="12"/>
  <c r="B1912" i="12"/>
  <c r="B1913" i="12"/>
  <c r="B1914" i="12"/>
  <c r="B1915" i="12"/>
  <c r="B1916" i="12"/>
  <c r="B1917" i="12"/>
  <c r="B1918" i="12"/>
  <c r="B1919" i="12"/>
  <c r="B1920" i="12"/>
  <c r="B1921" i="12"/>
  <c r="B1922" i="12"/>
  <c r="B1923" i="12"/>
  <c r="B1924" i="12"/>
  <c r="B1925" i="12"/>
  <c r="B1926" i="12"/>
  <c r="B1927" i="12"/>
  <c r="B1928" i="12"/>
  <c r="B1929" i="12"/>
  <c r="B1930" i="12"/>
  <c r="B1931" i="12"/>
  <c r="B1932" i="12"/>
  <c r="B1933" i="12"/>
  <c r="B1934" i="12"/>
  <c r="B1935" i="12"/>
  <c r="B1936" i="12"/>
  <c r="B1937" i="12"/>
  <c r="B1938" i="12"/>
  <c r="B1939" i="12"/>
  <c r="B1940" i="12"/>
  <c r="B1941" i="12"/>
  <c r="B1942" i="12"/>
  <c r="B1943" i="12"/>
  <c r="B1944" i="12"/>
  <c r="B1945" i="12"/>
  <c r="B1946" i="12"/>
  <c r="B1947" i="12"/>
  <c r="B1948" i="12"/>
  <c r="B1949" i="12"/>
  <c r="B1950" i="12"/>
  <c r="B1951" i="12"/>
  <c r="B1952" i="12"/>
  <c r="B1953" i="12"/>
  <c r="B1954" i="12"/>
  <c r="B1955" i="12"/>
  <c r="B1956" i="12"/>
  <c r="B1957" i="12"/>
  <c r="B1958" i="12"/>
  <c r="B1959" i="12"/>
  <c r="B1960" i="12"/>
  <c r="B1961" i="12"/>
  <c r="B1962" i="12"/>
  <c r="B1963" i="12"/>
  <c r="B1964" i="12"/>
  <c r="B1965" i="12"/>
  <c r="B1966" i="12"/>
  <c r="B1967" i="12"/>
  <c r="B1968" i="12"/>
  <c r="B1969" i="12"/>
  <c r="B1970" i="12"/>
  <c r="B1971" i="12"/>
  <c r="B1972" i="12"/>
  <c r="B1973" i="12"/>
  <c r="B1974" i="12"/>
  <c r="B1975" i="12"/>
  <c r="B1976" i="12"/>
  <c r="B1977" i="12"/>
  <c r="B1978" i="12"/>
  <c r="B1979" i="12"/>
  <c r="B1980" i="12"/>
  <c r="B1981" i="12"/>
  <c r="B1982" i="12"/>
  <c r="B1983" i="12"/>
  <c r="B1984" i="12"/>
  <c r="B1985" i="12"/>
  <c r="B1986" i="12"/>
  <c r="B1987" i="12"/>
  <c r="B1988" i="12"/>
  <c r="B1989" i="12"/>
  <c r="B1990" i="12"/>
  <c r="B1991" i="12"/>
  <c r="B1992" i="12"/>
  <c r="B1993" i="12"/>
  <c r="B1994" i="12"/>
  <c r="B1995" i="12"/>
  <c r="B1996" i="12"/>
  <c r="B1997" i="12"/>
  <c r="B1998" i="12"/>
  <c r="B1999" i="12"/>
  <c r="B2000" i="12"/>
  <c r="B2001" i="12"/>
  <c r="B2002" i="12"/>
  <c r="B2003" i="12"/>
  <c r="B2004" i="12"/>
  <c r="B2005" i="12"/>
  <c r="B2006" i="12"/>
  <c r="B2007" i="12"/>
  <c r="B2008" i="12"/>
  <c r="B2009" i="12"/>
  <c r="B2010" i="12"/>
  <c r="B2011" i="12"/>
  <c r="B2012" i="12"/>
  <c r="B2013" i="12"/>
  <c r="B2014" i="12"/>
  <c r="B2015" i="12"/>
  <c r="B2016" i="12"/>
  <c r="B2017" i="12"/>
  <c r="B2018" i="12"/>
  <c r="B2019" i="12"/>
  <c r="B2020" i="12"/>
  <c r="B2021" i="12"/>
  <c r="B2022" i="12"/>
  <c r="B2023" i="12"/>
  <c r="B2024" i="12"/>
  <c r="B2025" i="12"/>
  <c r="B2026" i="12"/>
  <c r="B2027" i="12"/>
  <c r="B2028" i="12"/>
  <c r="B2029" i="12"/>
  <c r="B2030" i="12"/>
  <c r="B2031" i="12"/>
  <c r="B2032" i="12"/>
  <c r="B2033" i="12"/>
  <c r="B2034" i="12"/>
  <c r="B2035" i="12"/>
  <c r="B2036" i="12"/>
  <c r="B2037" i="12"/>
  <c r="B2038" i="12"/>
  <c r="B2039" i="12"/>
  <c r="B2040" i="12"/>
  <c r="B2041" i="12"/>
  <c r="B2042" i="12"/>
  <c r="B2043" i="12"/>
  <c r="B2044" i="12"/>
  <c r="B2045" i="12"/>
  <c r="B2046" i="12"/>
  <c r="B2047" i="12"/>
  <c r="B2048" i="12"/>
  <c r="B2049" i="12"/>
  <c r="B2050" i="12"/>
  <c r="B2051" i="12"/>
  <c r="B2052" i="12"/>
  <c r="B2053" i="12"/>
  <c r="B2054" i="12"/>
  <c r="B2055" i="12"/>
  <c r="B2056" i="12"/>
  <c r="B2057" i="12"/>
  <c r="B2058" i="12"/>
  <c r="B2059" i="12"/>
  <c r="B2060" i="12"/>
  <c r="B2061" i="12"/>
  <c r="B2062" i="12"/>
  <c r="B2063" i="12"/>
  <c r="B2064" i="12"/>
  <c r="B2065" i="12"/>
  <c r="B2066" i="12"/>
  <c r="B2067" i="12"/>
  <c r="B2068" i="12"/>
  <c r="B2069" i="12"/>
  <c r="B2070" i="12"/>
  <c r="B2071" i="12"/>
  <c r="B2072" i="12"/>
  <c r="B2073" i="12"/>
  <c r="B2074" i="12"/>
  <c r="B2075" i="12"/>
  <c r="B2076" i="12"/>
  <c r="B2077" i="12"/>
  <c r="B2078" i="12"/>
  <c r="B2079" i="12"/>
  <c r="B2080" i="12"/>
  <c r="B2081" i="12"/>
  <c r="B2082" i="12"/>
  <c r="B2083" i="12"/>
  <c r="B2084" i="12"/>
  <c r="B2085" i="12"/>
  <c r="B2086" i="12"/>
  <c r="B2087" i="12"/>
  <c r="B2088" i="12"/>
  <c r="B2089" i="12"/>
  <c r="B2090" i="12"/>
  <c r="B2091" i="12"/>
  <c r="B2092" i="12"/>
  <c r="B2093" i="12"/>
  <c r="B2094" i="12"/>
  <c r="B2095" i="12"/>
  <c r="B2096" i="12"/>
  <c r="B2097" i="12"/>
  <c r="B2098" i="12"/>
  <c r="B2099" i="12"/>
  <c r="B2100" i="12"/>
  <c r="B2101" i="12"/>
  <c r="B2102" i="12"/>
  <c r="B2103" i="12"/>
  <c r="B2104" i="12"/>
  <c r="B2105" i="12"/>
  <c r="B2106" i="12"/>
  <c r="B2107" i="12"/>
  <c r="B2108" i="12"/>
  <c r="B2109" i="12"/>
  <c r="B2110" i="12"/>
  <c r="B2111" i="12"/>
  <c r="B2112" i="12"/>
  <c r="B2113" i="12"/>
  <c r="B2114" i="12"/>
  <c r="B2115" i="12"/>
  <c r="B2116" i="12"/>
  <c r="B2117" i="12"/>
  <c r="B2118" i="12"/>
  <c r="B2119" i="12"/>
  <c r="B2120" i="12"/>
  <c r="B2121" i="12"/>
  <c r="B2122" i="12"/>
  <c r="B2123" i="12"/>
  <c r="B2124" i="12"/>
  <c r="B2125" i="12"/>
  <c r="B2126" i="12"/>
  <c r="B2127" i="12"/>
  <c r="B2128" i="12"/>
  <c r="B2129" i="12"/>
  <c r="B2130" i="12"/>
  <c r="B2131" i="12"/>
  <c r="B2132" i="12"/>
  <c r="B2133" i="12"/>
  <c r="B2134" i="12"/>
  <c r="B2135" i="12"/>
  <c r="B2136" i="12"/>
  <c r="B2137" i="12"/>
  <c r="B2138" i="12"/>
  <c r="B2139" i="12"/>
  <c r="B2140" i="12"/>
  <c r="B2141" i="12"/>
  <c r="B2142" i="12"/>
  <c r="B2143" i="12"/>
  <c r="B2144" i="12"/>
  <c r="B2145" i="12"/>
  <c r="B2146" i="12"/>
  <c r="B2147" i="12"/>
  <c r="B2148" i="12"/>
  <c r="B2149" i="12"/>
  <c r="B2150" i="12"/>
  <c r="B2151" i="12"/>
  <c r="B2152" i="12"/>
  <c r="B2153" i="12"/>
  <c r="B2154" i="12"/>
  <c r="B2155" i="12"/>
  <c r="B2156" i="12"/>
  <c r="B2157" i="12"/>
  <c r="B2158" i="12"/>
  <c r="B2159" i="12"/>
  <c r="B2160" i="12"/>
  <c r="B2161" i="12"/>
  <c r="B2162" i="12"/>
  <c r="B2163" i="12"/>
  <c r="B2164" i="12"/>
  <c r="B2165" i="12"/>
  <c r="B2166" i="12"/>
  <c r="B2167" i="12"/>
  <c r="B2168" i="12"/>
  <c r="B2169" i="12"/>
  <c r="B2170" i="12"/>
  <c r="B2171" i="12"/>
  <c r="B2172" i="12"/>
  <c r="B2173" i="12"/>
  <c r="B2174" i="12"/>
  <c r="B2175" i="12"/>
  <c r="B2176" i="12"/>
  <c r="B2177" i="12"/>
  <c r="B2178" i="12"/>
  <c r="B2179" i="12"/>
  <c r="B2180" i="12"/>
  <c r="B2181" i="12"/>
  <c r="B2182" i="12"/>
  <c r="B2183" i="12"/>
  <c r="B2184" i="12"/>
  <c r="B2185" i="12"/>
  <c r="B2186" i="12"/>
  <c r="B2187" i="12"/>
  <c r="B2188" i="12"/>
  <c r="B2189" i="12"/>
  <c r="B2190" i="12"/>
  <c r="B2191" i="12"/>
  <c r="B2192" i="12"/>
  <c r="B2193" i="12"/>
  <c r="B2194" i="12"/>
  <c r="B2195" i="12"/>
  <c r="B2196" i="12"/>
  <c r="B2197" i="12"/>
  <c r="B2198" i="12"/>
  <c r="B2199" i="12"/>
  <c r="B2200" i="12"/>
  <c r="B2201" i="12"/>
  <c r="B2202" i="12"/>
  <c r="B2203" i="12"/>
  <c r="B2204" i="12"/>
  <c r="B2205" i="12"/>
  <c r="B2206" i="12"/>
  <c r="B2207" i="12"/>
  <c r="B2208" i="12"/>
  <c r="B2209" i="12"/>
  <c r="B2210" i="12"/>
  <c r="B2211" i="12"/>
  <c r="B2212" i="12"/>
  <c r="B2213" i="12"/>
  <c r="B2214" i="12"/>
  <c r="B2215" i="12"/>
  <c r="B2216" i="12"/>
  <c r="B2217" i="12"/>
  <c r="B2218" i="12"/>
  <c r="B2219" i="12"/>
  <c r="B2220" i="12"/>
  <c r="B2221" i="12"/>
  <c r="B2222" i="12"/>
  <c r="B2223" i="12"/>
  <c r="B2224" i="12"/>
  <c r="B2225" i="12"/>
  <c r="B2226" i="12"/>
  <c r="B2227" i="12"/>
  <c r="B2228" i="12"/>
  <c r="B2229" i="12"/>
  <c r="B2230" i="12"/>
  <c r="B2231" i="12"/>
  <c r="B2232" i="12"/>
  <c r="B2233" i="12"/>
  <c r="B2234" i="12"/>
  <c r="B2235" i="12"/>
  <c r="B2236" i="12"/>
  <c r="B2237" i="12"/>
  <c r="B2238" i="12"/>
  <c r="B2239" i="12"/>
  <c r="B2240" i="12"/>
  <c r="B2241" i="12"/>
  <c r="B2242" i="12"/>
  <c r="B2243" i="12"/>
  <c r="B2244" i="12"/>
  <c r="B2245" i="12"/>
  <c r="B2246" i="12"/>
  <c r="B2247" i="12"/>
  <c r="B2248" i="12"/>
  <c r="B2249" i="12"/>
  <c r="B2250" i="12"/>
  <c r="B2251" i="12"/>
  <c r="B2252" i="12"/>
  <c r="B2253" i="12"/>
  <c r="B2254" i="12"/>
  <c r="B2255" i="12"/>
  <c r="B2256" i="12"/>
  <c r="B2257" i="12"/>
  <c r="B2258" i="12"/>
  <c r="B2259" i="12"/>
  <c r="B2260" i="12"/>
  <c r="B2261" i="12"/>
  <c r="B2262" i="12"/>
  <c r="B2263" i="12"/>
  <c r="B2264" i="12"/>
  <c r="B2265" i="12"/>
  <c r="B2266" i="12"/>
  <c r="B2267" i="12"/>
  <c r="B2268" i="12"/>
  <c r="B2269" i="12"/>
  <c r="B2270" i="12"/>
  <c r="B2271" i="12"/>
  <c r="B2272" i="12"/>
  <c r="B2273" i="12"/>
  <c r="B2274" i="12"/>
  <c r="B2275" i="12"/>
  <c r="B2276" i="12"/>
  <c r="B2277" i="12"/>
  <c r="B2278" i="12"/>
  <c r="B2279" i="12"/>
  <c r="B2280" i="12"/>
  <c r="B2281" i="12"/>
  <c r="B2282" i="12"/>
  <c r="B2283" i="12"/>
  <c r="B2284" i="12"/>
  <c r="B2285" i="12"/>
  <c r="B2286" i="12"/>
  <c r="B2287" i="12"/>
  <c r="B2288" i="12"/>
  <c r="B2289" i="12"/>
  <c r="B2290" i="12"/>
  <c r="B2291" i="12"/>
  <c r="B2292" i="12"/>
  <c r="B2293" i="12"/>
  <c r="B2294" i="12"/>
  <c r="B2295" i="12"/>
  <c r="B2296" i="12"/>
  <c r="B2297" i="12"/>
  <c r="B2298" i="12"/>
  <c r="B2299" i="12"/>
  <c r="B2300" i="12"/>
  <c r="B2301" i="12"/>
  <c r="B2302" i="12"/>
  <c r="B2303" i="12"/>
  <c r="B2304" i="12"/>
  <c r="B2305" i="12"/>
  <c r="B2306" i="12"/>
  <c r="B2307" i="12"/>
  <c r="B2308" i="12"/>
  <c r="B2309" i="12"/>
  <c r="B2310" i="12"/>
  <c r="B2311" i="12"/>
  <c r="B2312" i="12"/>
  <c r="B2313" i="12"/>
  <c r="B2314" i="12"/>
  <c r="B2315" i="12"/>
  <c r="B2316" i="12"/>
  <c r="B2317" i="12"/>
  <c r="B2318" i="12"/>
  <c r="B2319" i="12"/>
  <c r="B2320" i="12"/>
  <c r="B2321" i="12"/>
  <c r="B2322" i="12"/>
  <c r="B2323" i="12"/>
  <c r="B2324" i="12"/>
  <c r="B2325" i="12"/>
  <c r="B2326" i="12"/>
  <c r="B2327" i="12"/>
  <c r="B2328" i="12"/>
  <c r="B2329" i="12"/>
  <c r="B2330" i="12"/>
  <c r="B2331" i="12"/>
  <c r="B2332" i="12"/>
  <c r="B2333" i="12"/>
  <c r="B2334" i="12"/>
  <c r="B2335" i="12"/>
  <c r="B2336" i="12"/>
  <c r="B2337" i="12"/>
  <c r="B2338" i="12"/>
  <c r="B2339" i="12"/>
  <c r="B2340" i="12"/>
  <c r="B2341" i="12"/>
  <c r="B2342" i="12"/>
  <c r="B2343" i="12"/>
  <c r="B2344" i="12"/>
  <c r="B2345" i="12"/>
  <c r="B2346" i="12"/>
  <c r="B2347" i="12"/>
  <c r="B2348" i="12"/>
  <c r="B2349" i="12"/>
  <c r="B2350" i="12"/>
  <c r="B2351" i="12"/>
  <c r="B2352" i="12"/>
  <c r="B2353" i="12"/>
  <c r="B2354" i="12"/>
  <c r="B2355" i="12"/>
  <c r="B2356" i="12"/>
  <c r="B2357" i="12"/>
  <c r="B2358" i="12"/>
  <c r="B2359" i="12"/>
  <c r="B2360" i="12"/>
  <c r="B2361" i="12"/>
  <c r="B2362" i="12"/>
  <c r="B2363" i="12"/>
  <c r="B2364" i="12"/>
  <c r="B2365" i="12"/>
  <c r="B2366" i="12"/>
  <c r="B2367" i="12"/>
  <c r="B2368" i="12"/>
  <c r="B2369" i="12"/>
  <c r="B2370" i="12"/>
  <c r="B2371" i="12"/>
  <c r="B2372" i="12"/>
  <c r="B2373" i="12"/>
  <c r="B2374" i="12"/>
  <c r="B2375" i="12"/>
  <c r="B2376" i="12"/>
  <c r="B2377" i="12"/>
  <c r="B2378" i="12"/>
  <c r="B2379" i="12"/>
  <c r="B2380" i="12"/>
  <c r="B2381" i="12"/>
  <c r="B2382" i="12"/>
  <c r="B2383" i="12"/>
  <c r="B2384" i="12"/>
  <c r="B2385" i="12"/>
  <c r="B2386" i="12"/>
  <c r="B2387" i="12"/>
  <c r="B2388" i="12"/>
  <c r="B2389" i="12"/>
  <c r="B2390" i="12"/>
  <c r="B2391" i="12"/>
  <c r="B2392" i="12"/>
  <c r="B2393" i="12"/>
  <c r="B2394" i="12"/>
  <c r="B2395" i="12"/>
  <c r="B2396" i="12"/>
  <c r="B2397" i="12"/>
  <c r="B2398" i="12"/>
  <c r="B2399" i="12"/>
  <c r="B2400" i="12"/>
  <c r="B2401" i="12"/>
  <c r="B2402" i="12"/>
  <c r="B2403" i="12"/>
  <c r="B2404" i="12"/>
  <c r="B2405" i="12"/>
  <c r="B2406" i="12"/>
  <c r="B2407" i="12"/>
  <c r="B2408" i="12"/>
  <c r="B2409" i="12"/>
  <c r="B2410" i="12"/>
  <c r="B2411" i="12"/>
  <c r="B2412" i="12"/>
  <c r="B2413" i="12"/>
  <c r="B2414" i="12"/>
  <c r="B2415" i="12"/>
  <c r="B2416" i="12"/>
  <c r="B2417" i="12"/>
  <c r="B2418" i="12"/>
  <c r="B2419" i="12"/>
  <c r="B2420" i="12"/>
  <c r="B2421" i="12"/>
  <c r="B2422" i="12"/>
  <c r="B2423" i="12"/>
  <c r="B2424" i="12"/>
  <c r="B2425" i="12"/>
  <c r="B2426" i="12"/>
  <c r="B2427" i="12"/>
  <c r="B2428" i="12"/>
  <c r="B2429" i="12"/>
  <c r="B2430" i="12"/>
  <c r="B2431" i="12"/>
  <c r="B2432" i="12"/>
  <c r="B2433" i="12"/>
  <c r="B2434" i="12"/>
  <c r="B2435" i="12"/>
  <c r="B2436" i="12"/>
  <c r="B2437" i="12"/>
  <c r="B2438" i="12"/>
  <c r="B2439" i="12"/>
  <c r="B2440" i="12"/>
  <c r="B2441" i="12"/>
  <c r="B2442" i="12"/>
  <c r="B2443" i="12"/>
  <c r="B2444" i="12"/>
  <c r="B2445" i="12"/>
  <c r="B2446" i="12"/>
  <c r="B2447" i="12"/>
  <c r="B2448" i="12"/>
  <c r="B2449" i="12"/>
  <c r="B2450" i="12"/>
  <c r="B2451" i="12"/>
  <c r="B2452" i="12"/>
  <c r="B2453" i="12"/>
  <c r="B2454" i="12"/>
  <c r="B2455" i="12"/>
  <c r="B2456" i="12"/>
  <c r="B2457" i="12"/>
  <c r="B2458" i="12"/>
  <c r="B2459" i="12"/>
  <c r="B2460" i="12"/>
  <c r="B2461" i="12"/>
  <c r="B2462" i="12"/>
  <c r="B2463" i="12"/>
  <c r="B2464" i="12"/>
  <c r="B2465" i="12"/>
  <c r="B2466" i="12"/>
  <c r="B2467" i="12"/>
  <c r="B4" i="12"/>
  <c r="B3" i="12"/>
  <c r="E29" i="32" l="1"/>
  <c r="E20" i="32"/>
  <c r="E15" i="32"/>
  <c r="E8" i="32"/>
  <c r="G15" i="32"/>
  <c r="G20" i="32" s="1"/>
  <c r="G29" i="32" s="1"/>
  <c r="G34" i="32" s="1"/>
  <c r="G36" i="32" s="1"/>
  <c r="H15" i="32"/>
  <c r="H20" i="32" s="1"/>
  <c r="H29" i="32" s="1"/>
  <c r="H34" i="32" s="1"/>
  <c r="H36" i="32" s="1"/>
  <c r="I15" i="32"/>
  <c r="I20" i="32" s="1"/>
  <c r="I29" i="32" s="1"/>
  <c r="I34" i="32" s="1"/>
  <c r="I36" i="32" s="1"/>
  <c r="J15" i="32"/>
  <c r="J20" i="32" s="1"/>
  <c r="J29" i="32" s="1"/>
  <c r="J34" i="32" s="1"/>
  <c r="J36" i="32" s="1"/>
  <c r="K15" i="32"/>
  <c r="K20" i="32" s="1"/>
  <c r="K29" i="32" s="1"/>
  <c r="K34" i="32" s="1"/>
  <c r="K36" i="32" s="1"/>
  <c r="L15" i="32"/>
  <c r="L20" i="32" s="1"/>
  <c r="L29" i="32" s="1"/>
  <c r="L34" i="32" s="1"/>
  <c r="L36" i="32" s="1"/>
  <c r="M15" i="32"/>
  <c r="M20" i="32" s="1"/>
  <c r="M29" i="32" s="1"/>
  <c r="M34" i="32" s="1"/>
  <c r="M36" i="32" s="1"/>
  <c r="N15" i="32"/>
  <c r="N20" i="32" s="1"/>
  <c r="N29" i="32" s="1"/>
  <c r="N34" i="32" s="1"/>
  <c r="N36" i="32" s="1"/>
  <c r="O15" i="32"/>
  <c r="O20" i="32" s="1"/>
  <c r="O29" i="32" s="1"/>
  <c r="O34" i="32" s="1"/>
  <c r="O36" i="32" s="1"/>
  <c r="P15" i="32"/>
  <c r="P20" i="32" s="1"/>
  <c r="P29" i="32" s="1"/>
  <c r="P34" i="32" s="1"/>
  <c r="P36" i="32" s="1"/>
  <c r="Q15" i="32"/>
  <c r="Q20" i="32" s="1"/>
  <c r="Q29" i="32" s="1"/>
  <c r="Q34" i="32" s="1"/>
  <c r="Q36" i="32" s="1"/>
  <c r="R15" i="32"/>
  <c r="R20" i="32" s="1"/>
  <c r="R29" i="32" s="1"/>
  <c r="R34" i="32" s="1"/>
  <c r="R36" i="32" s="1"/>
  <c r="S15" i="32"/>
  <c r="S20" i="32" s="1"/>
  <c r="S29" i="32" s="1"/>
  <c r="S34" i="32" s="1"/>
  <c r="S36" i="32" s="1"/>
  <c r="T15" i="32"/>
  <c r="T20" i="32" s="1"/>
  <c r="T29" i="32" s="1"/>
  <c r="T34" i="32" s="1"/>
  <c r="T36" i="32" s="1"/>
  <c r="U15" i="32"/>
  <c r="U20" i="32" s="1"/>
  <c r="U29" i="32" s="1"/>
  <c r="U34" i="32" s="1"/>
  <c r="U36" i="32" s="1"/>
  <c r="V15" i="32"/>
  <c r="V20" i="32" s="1"/>
  <c r="V29" i="32" s="1"/>
  <c r="V34" i="32" s="1"/>
  <c r="V36" i="32" s="1"/>
  <c r="W15" i="32"/>
  <c r="W20" i="32" s="1"/>
  <c r="W29" i="32" s="1"/>
  <c r="W34" i="32" s="1"/>
  <c r="W36" i="32" s="1"/>
  <c r="X15" i="32"/>
  <c r="X20" i="32" s="1"/>
  <c r="X29" i="32" s="1"/>
  <c r="X34" i="32" s="1"/>
  <c r="X36" i="32" s="1"/>
  <c r="Y15" i="32"/>
  <c r="Y20" i="32" s="1"/>
  <c r="Y29" i="32" s="1"/>
  <c r="Y34" i="32" s="1"/>
  <c r="Y36" i="32" s="1"/>
  <c r="Z15" i="32"/>
  <c r="Z20" i="32" s="1"/>
  <c r="Z29" i="32" s="1"/>
  <c r="Z34" i="32" s="1"/>
  <c r="Z36" i="32" s="1"/>
  <c r="AA15" i="32"/>
  <c r="AA20" i="32" s="1"/>
  <c r="AA29" i="32" s="1"/>
  <c r="AA34" i="32" s="1"/>
  <c r="AA36" i="32" s="1"/>
  <c r="AB15" i="32"/>
  <c r="AB20" i="32" s="1"/>
  <c r="AB29" i="32" s="1"/>
  <c r="AB34" i="32" s="1"/>
  <c r="AB36" i="32" s="1"/>
  <c r="AC15" i="32"/>
  <c r="AC20" i="32" s="1"/>
  <c r="AC29" i="32" s="1"/>
  <c r="AC34" i="32" s="1"/>
  <c r="AC36" i="32" s="1"/>
  <c r="AD15" i="32"/>
  <c r="AD20" i="32" s="1"/>
  <c r="AD29" i="32" s="1"/>
  <c r="AD34" i="32" s="1"/>
  <c r="AD36" i="32" s="1"/>
  <c r="AE15" i="32"/>
  <c r="AE20" i="32" s="1"/>
  <c r="AE29" i="32" s="1"/>
  <c r="AE34" i="32" s="1"/>
  <c r="AE36" i="32" s="1"/>
  <c r="F15" i="32"/>
  <c r="F20" i="32" s="1"/>
  <c r="F29" i="32" s="1"/>
  <c r="F34" i="32" s="1"/>
  <c r="F36" i="32" s="1"/>
  <c r="G8" i="32"/>
  <c r="H8" i="32"/>
  <c r="I8" i="32"/>
  <c r="J8" i="32"/>
  <c r="K8" i="32"/>
  <c r="L8" i="32"/>
  <c r="M8" i="32"/>
  <c r="N8" i="32"/>
  <c r="O8" i="32"/>
  <c r="P8" i="32"/>
  <c r="Q8" i="32"/>
  <c r="R8" i="32"/>
  <c r="S8" i="32"/>
  <c r="T8" i="32"/>
  <c r="U8" i="32"/>
  <c r="V8" i="32"/>
  <c r="W8" i="32"/>
  <c r="X8" i="32"/>
  <c r="Y8" i="32"/>
  <c r="Z8" i="32"/>
  <c r="AA8" i="32"/>
  <c r="AB8" i="32"/>
  <c r="AC8" i="32"/>
  <c r="AD8" i="32"/>
  <c r="AE8" i="32"/>
  <c r="F8" i="32"/>
  <c r="J207" i="25"/>
  <c r="R207" i="25" s="1"/>
  <c r="J203" i="25"/>
  <c r="R203" i="25" s="1"/>
  <c r="J197" i="25"/>
  <c r="R197" i="25" s="1"/>
  <c r="J219" i="25"/>
  <c r="R219" i="25" s="1"/>
  <c r="J213" i="25"/>
  <c r="R213" i="25" s="1"/>
  <c r="J210" i="25"/>
  <c r="B210" i="25" s="1"/>
  <c r="J194" i="25"/>
  <c r="R194" i="25" s="1"/>
  <c r="J188" i="25"/>
  <c r="R188" i="25" s="1"/>
  <c r="B207" i="25" l="1"/>
  <c r="B197" i="25"/>
  <c r="B203" i="25"/>
  <c r="B194" i="25"/>
  <c r="R210" i="25"/>
  <c r="B188" i="25"/>
  <c r="B219" i="25"/>
  <c r="B213" i="25"/>
  <c r="E36" i="32" l="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4" i="1"/>
  <c r="AD32" i="32" l="1"/>
  <c r="N32" i="32"/>
  <c r="V32" i="32"/>
  <c r="AC32" i="32"/>
  <c r="S32" i="32"/>
  <c r="O32" i="32"/>
  <c r="U32" i="32"/>
  <c r="K32" i="32"/>
  <c r="X32" i="32"/>
  <c r="L32" i="32"/>
  <c r="G32" i="32"/>
  <c r="Z32" i="32"/>
  <c r="P32" i="32"/>
  <c r="M32" i="32"/>
  <c r="R32" i="32"/>
  <c r="H32" i="32"/>
  <c r="T32" i="32"/>
  <c r="Q32" i="32"/>
  <c r="AB32" i="32"/>
  <c r="J32" i="32"/>
  <c r="AE32" i="32"/>
  <c r="Y32" i="32"/>
  <c r="AA32" i="32"/>
  <c r="I32" i="32"/>
  <c r="F32" i="32"/>
  <c r="W32" i="32"/>
  <c r="H31" i="32"/>
  <c r="P31" i="32"/>
  <c r="X31" i="32"/>
  <c r="G31" i="32"/>
  <c r="AD31" i="32"/>
  <c r="I31" i="32"/>
  <c r="Q31" i="32"/>
  <c r="Y31" i="32"/>
  <c r="F31" i="32"/>
  <c r="V31" i="32"/>
  <c r="J31" i="32"/>
  <c r="R31" i="32"/>
  <c r="Z31" i="32"/>
  <c r="K31" i="32"/>
  <c r="S31" i="32"/>
  <c r="AA31" i="32"/>
  <c r="L31" i="32"/>
  <c r="T31" i="32"/>
  <c r="AB31" i="32"/>
  <c r="M31" i="32"/>
  <c r="U31" i="32"/>
  <c r="AC31" i="32"/>
  <c r="N31" i="32"/>
  <c r="O31" i="32"/>
  <c r="W31" i="32"/>
  <c r="AE31" i="32"/>
  <c r="S10" i="32"/>
  <c r="G18" i="32"/>
  <c r="O18" i="32"/>
  <c r="W18" i="32"/>
  <c r="AE18" i="32"/>
  <c r="H18" i="32"/>
  <c r="P18" i="32"/>
  <c r="X18" i="32"/>
  <c r="F18" i="32"/>
  <c r="I18" i="32"/>
  <c r="Q18" i="32"/>
  <c r="Y18" i="32"/>
  <c r="J18" i="32"/>
  <c r="R18" i="32"/>
  <c r="Z18" i="32"/>
  <c r="K18" i="32"/>
  <c r="S18" i="32"/>
  <c r="AA18" i="32"/>
  <c r="L18" i="32"/>
  <c r="T18" i="32"/>
  <c r="AB18" i="32"/>
  <c r="M18" i="32"/>
  <c r="U18" i="32"/>
  <c r="AC18" i="32"/>
  <c r="N18" i="32"/>
  <c r="V18" i="32"/>
  <c r="AD18" i="32"/>
  <c r="F10" i="32"/>
  <c r="J10" i="32"/>
  <c r="R10" i="32"/>
  <c r="Z10" i="32"/>
  <c r="H7" i="32"/>
  <c r="P7" i="32"/>
  <c r="X7" i="32"/>
  <c r="F7" i="32"/>
  <c r="K10" i="32"/>
  <c r="AA10" i="32"/>
  <c r="I7" i="32"/>
  <c r="Q7" i="32"/>
  <c r="Y7" i="32"/>
  <c r="L10" i="32"/>
  <c r="T10" i="32"/>
  <c r="AB10" i="32"/>
  <c r="J7" i="32"/>
  <c r="R7" i="32"/>
  <c r="Z7" i="32"/>
  <c r="M10" i="32"/>
  <c r="U10" i="32"/>
  <c r="AC10" i="32"/>
  <c r="K7" i="32"/>
  <c r="S7" i="32"/>
  <c r="AA7" i="32"/>
  <c r="N10" i="32"/>
  <c r="V10" i="32"/>
  <c r="AD10" i="32"/>
  <c r="L7" i="32"/>
  <c r="T7" i="32"/>
  <c r="AB7" i="32"/>
  <c r="G10" i="32"/>
  <c r="O10" i="32"/>
  <c r="W10" i="32"/>
  <c r="AE10" i="32"/>
  <c r="M7" i="32"/>
  <c r="U7" i="32"/>
  <c r="AC7" i="32"/>
  <c r="H10" i="32"/>
  <c r="P10" i="32"/>
  <c r="X10" i="32"/>
  <c r="N7" i="32"/>
  <c r="V7" i="32"/>
  <c r="AD7" i="32"/>
  <c r="I10" i="32"/>
  <c r="Q10" i="32"/>
  <c r="Y10" i="32"/>
  <c r="G7" i="32"/>
  <c r="O7" i="32"/>
  <c r="W7" i="32"/>
  <c r="AE7" i="32"/>
  <c r="L12" i="32"/>
  <c r="T12" i="32"/>
  <c r="AB12" i="32"/>
  <c r="M12" i="32"/>
  <c r="U12" i="32"/>
  <c r="AC12" i="32"/>
  <c r="N12" i="32"/>
  <c r="V12" i="32"/>
  <c r="AD12" i="32"/>
  <c r="G12" i="32"/>
  <c r="O12" i="32"/>
  <c r="W12" i="32"/>
  <c r="AE12" i="32"/>
  <c r="H12" i="32"/>
  <c r="P12" i="32"/>
  <c r="X12" i="32"/>
  <c r="I12" i="32"/>
  <c r="Q12" i="32"/>
  <c r="Y12" i="32"/>
  <c r="F12" i="32"/>
  <c r="J12" i="32"/>
  <c r="R12" i="32"/>
  <c r="Z12" i="32"/>
  <c r="K12" i="32"/>
  <c r="S12" i="32"/>
  <c r="AA12" i="32"/>
  <c r="I9" i="32"/>
  <c r="Q9" i="32"/>
  <c r="Y9" i="32"/>
  <c r="F9" i="32"/>
  <c r="J9" i="32"/>
  <c r="R9" i="32"/>
  <c r="Z9" i="32"/>
  <c r="K9" i="32"/>
  <c r="S9" i="32"/>
  <c r="AA9" i="32"/>
  <c r="L9" i="32"/>
  <c r="T9" i="32"/>
  <c r="AB9" i="32"/>
  <c r="M9" i="32"/>
  <c r="U9" i="32"/>
  <c r="AC9" i="32"/>
  <c r="N9" i="32"/>
  <c r="V9" i="32"/>
  <c r="AD9" i="32"/>
  <c r="G9" i="32"/>
  <c r="O9" i="32"/>
  <c r="W9" i="32"/>
  <c r="AE9" i="32"/>
  <c r="H9" i="32"/>
  <c r="P9" i="32"/>
  <c r="X9" i="32"/>
  <c r="J4" i="32"/>
  <c r="R4" i="32"/>
  <c r="Z4" i="32"/>
  <c r="K4" i="32"/>
  <c r="S4" i="32"/>
  <c r="AA4" i="32"/>
  <c r="L4" i="32"/>
  <c r="T4" i="32"/>
  <c r="AB4" i="32"/>
  <c r="M4" i="32"/>
  <c r="U4" i="32"/>
  <c r="AC4" i="32"/>
  <c r="K3" i="32"/>
  <c r="S3" i="32"/>
  <c r="AA3" i="32"/>
  <c r="N4" i="32"/>
  <c r="V4" i="32"/>
  <c r="AD4" i="32"/>
  <c r="L3" i="32"/>
  <c r="T3" i="32"/>
  <c r="AB3" i="32"/>
  <c r="G4" i="32"/>
  <c r="O4" i="32"/>
  <c r="W4" i="32"/>
  <c r="H4" i="32"/>
  <c r="P4" i="32"/>
  <c r="I4" i="32"/>
  <c r="Q4" i="32"/>
  <c r="X4" i="32"/>
  <c r="M3" i="32"/>
  <c r="W3" i="32"/>
  <c r="O3" i="32"/>
  <c r="Y4" i="32"/>
  <c r="N3" i="32"/>
  <c r="X3" i="32"/>
  <c r="AE4" i="32"/>
  <c r="Y3" i="32"/>
  <c r="F4" i="32"/>
  <c r="P3" i="32"/>
  <c r="Z3" i="32"/>
  <c r="G3" i="32"/>
  <c r="Q3" i="32"/>
  <c r="AC3" i="32"/>
  <c r="U3" i="32"/>
  <c r="H3" i="32"/>
  <c r="R3" i="32"/>
  <c r="AD3" i="32"/>
  <c r="I3" i="32"/>
  <c r="AE3" i="32"/>
  <c r="J3" i="32"/>
  <c r="V3" i="32"/>
  <c r="F3" i="32"/>
  <c r="N24" i="32"/>
  <c r="V24" i="32"/>
  <c r="AD24" i="32"/>
  <c r="H24" i="32"/>
  <c r="O24" i="32"/>
  <c r="W24" i="32"/>
  <c r="AE24" i="32"/>
  <c r="G24" i="32"/>
  <c r="P24" i="32"/>
  <c r="X24" i="32"/>
  <c r="F24" i="32"/>
  <c r="I24" i="32"/>
  <c r="Q24" i="32"/>
  <c r="Y24" i="32"/>
  <c r="J24" i="32"/>
  <c r="R24" i="32"/>
  <c r="Z24" i="32"/>
  <c r="K24" i="32"/>
  <c r="S24" i="32"/>
  <c r="AA24" i="32"/>
  <c r="L24" i="32"/>
  <c r="T24" i="32"/>
  <c r="AB24" i="32"/>
  <c r="M24" i="32"/>
  <c r="U24" i="32"/>
  <c r="AC24" i="32"/>
  <c r="K11" i="32"/>
  <c r="S11" i="32"/>
  <c r="AA11" i="32"/>
  <c r="L11" i="32"/>
  <c r="T11" i="32"/>
  <c r="AB11" i="32"/>
  <c r="M11" i="32"/>
  <c r="U11" i="32"/>
  <c r="AC11" i="32"/>
  <c r="N11" i="32"/>
  <c r="V11" i="32"/>
  <c r="AD11" i="32"/>
  <c r="G11" i="32"/>
  <c r="O11" i="32"/>
  <c r="W11" i="32"/>
  <c r="AE11" i="32"/>
  <c r="H11" i="32"/>
  <c r="P11" i="32"/>
  <c r="X11" i="32"/>
  <c r="I11" i="32"/>
  <c r="Q11" i="32"/>
  <c r="Y11" i="32"/>
  <c r="F11" i="32"/>
  <c r="J11" i="32"/>
  <c r="R11" i="32"/>
  <c r="Z11" i="32"/>
  <c r="K13" i="32"/>
  <c r="S13" i="32"/>
  <c r="AA13" i="32"/>
  <c r="L13" i="32"/>
  <c r="T13" i="32"/>
  <c r="AB13" i="32"/>
  <c r="M13" i="32"/>
  <c r="U13" i="32"/>
  <c r="AC13" i="32"/>
  <c r="N13" i="32"/>
  <c r="V13" i="32"/>
  <c r="AD13" i="32"/>
  <c r="G13" i="32"/>
  <c r="O13" i="32"/>
  <c r="W13" i="32"/>
  <c r="AE13" i="32"/>
  <c r="H13" i="32"/>
  <c r="P13" i="32"/>
  <c r="X13" i="32"/>
  <c r="F13" i="32"/>
  <c r="I13" i="32"/>
  <c r="Q13" i="32"/>
  <c r="Y13" i="32"/>
  <c r="J13" i="32"/>
  <c r="R13" i="32"/>
  <c r="Z13" i="32"/>
  <c r="M17" i="32"/>
  <c r="U17" i="32"/>
  <c r="AC17" i="32"/>
  <c r="I19" i="32"/>
  <c r="Q19" i="32"/>
  <c r="Y19" i="32"/>
  <c r="F35" i="32"/>
  <c r="F37" i="32" s="1"/>
  <c r="N17" i="32"/>
  <c r="V17" i="32"/>
  <c r="AD17" i="32"/>
  <c r="J19" i="32"/>
  <c r="R19" i="32"/>
  <c r="Z19" i="32"/>
  <c r="G17" i="32"/>
  <c r="O17" i="32"/>
  <c r="W17" i="32"/>
  <c r="AE17" i="32"/>
  <c r="K19" i="32"/>
  <c r="S19" i="32"/>
  <c r="AA19" i="32"/>
  <c r="H17" i="32"/>
  <c r="P17" i="32"/>
  <c r="X17" i="32"/>
  <c r="F17" i="32"/>
  <c r="L19" i="32"/>
  <c r="T19" i="32"/>
  <c r="AB19" i="32"/>
  <c r="I17" i="32"/>
  <c r="Q17" i="32"/>
  <c r="Y17" i="32"/>
  <c r="M19" i="32"/>
  <c r="U19" i="32"/>
  <c r="AC19" i="32"/>
  <c r="J17" i="32"/>
  <c r="R17" i="32"/>
  <c r="Z17" i="32"/>
  <c r="N19" i="32"/>
  <c r="V19" i="32"/>
  <c r="AD19" i="32"/>
  <c r="K17" i="32"/>
  <c r="S17" i="32"/>
  <c r="AA17" i="32"/>
  <c r="G19" i="32"/>
  <c r="O19" i="32"/>
  <c r="W19" i="32"/>
  <c r="AE19" i="32"/>
  <c r="F19" i="32"/>
  <c r="L17" i="32"/>
  <c r="T17" i="32"/>
  <c r="AB17" i="32"/>
  <c r="H19" i="32"/>
  <c r="P19" i="32"/>
  <c r="X19" i="32"/>
  <c r="H25" i="32"/>
  <c r="P25" i="32"/>
  <c r="X25" i="32"/>
  <c r="I25" i="32"/>
  <c r="Q25" i="32"/>
  <c r="Y25" i="32"/>
  <c r="J25" i="32"/>
  <c r="R25" i="32"/>
  <c r="Z25" i="32"/>
  <c r="K25" i="32"/>
  <c r="S25" i="32"/>
  <c r="AA25" i="32"/>
  <c r="L25" i="32"/>
  <c r="T25" i="32"/>
  <c r="AB25" i="32"/>
  <c r="M25" i="32"/>
  <c r="U25" i="32"/>
  <c r="AC25" i="32"/>
  <c r="F25" i="32"/>
  <c r="N25" i="32"/>
  <c r="V25" i="32"/>
  <c r="AD25" i="32"/>
  <c r="G25" i="32"/>
  <c r="O25" i="32"/>
  <c r="W25" i="32"/>
  <c r="AE25" i="32"/>
  <c r="K26" i="32"/>
  <c r="S26" i="32"/>
  <c r="AA26" i="32"/>
  <c r="J22" i="32"/>
  <c r="R22" i="32"/>
  <c r="Z22" i="32"/>
  <c r="L26" i="32"/>
  <c r="T26" i="32"/>
  <c r="AB26" i="32"/>
  <c r="K22" i="32"/>
  <c r="S22" i="32"/>
  <c r="AA22" i="32"/>
  <c r="M26" i="32"/>
  <c r="U26" i="32"/>
  <c r="AC26" i="32"/>
  <c r="L22" i="32"/>
  <c r="T22" i="32"/>
  <c r="AB22" i="32"/>
  <c r="N26" i="32"/>
  <c r="V26" i="32"/>
  <c r="AD26" i="32"/>
  <c r="M22" i="32"/>
  <c r="U22" i="32"/>
  <c r="AC22" i="32"/>
  <c r="G26" i="32"/>
  <c r="O26" i="32"/>
  <c r="W26" i="32"/>
  <c r="AE26" i="32"/>
  <c r="N22" i="32"/>
  <c r="V22" i="32"/>
  <c r="AD22" i="32"/>
  <c r="H26" i="32"/>
  <c r="P26" i="32"/>
  <c r="X26" i="32"/>
  <c r="F26" i="32"/>
  <c r="G22" i="32"/>
  <c r="O22" i="32"/>
  <c r="W22" i="32"/>
  <c r="AE22" i="32"/>
  <c r="I26" i="32"/>
  <c r="Q26" i="32"/>
  <c r="Y26" i="32"/>
  <c r="H22" i="32"/>
  <c r="P22" i="32"/>
  <c r="X22" i="32"/>
  <c r="F22" i="32"/>
  <c r="J26" i="32"/>
  <c r="R26" i="32"/>
  <c r="Z26" i="32"/>
  <c r="I22" i="32"/>
  <c r="Q22" i="32"/>
  <c r="Y22" i="32"/>
  <c r="K5" i="32"/>
  <c r="S5" i="32"/>
  <c r="AA5" i="32"/>
  <c r="L5" i="32"/>
  <c r="T5" i="32"/>
  <c r="AB5" i="32"/>
  <c r="M5" i="32"/>
  <c r="U5" i="32"/>
  <c r="AC5" i="32"/>
  <c r="AE5" i="32"/>
  <c r="N5" i="32"/>
  <c r="V5" i="32"/>
  <c r="AD5" i="32"/>
  <c r="G5" i="32"/>
  <c r="O5" i="32"/>
  <c r="W5" i="32"/>
  <c r="F5" i="32"/>
  <c r="H5" i="32"/>
  <c r="P5" i="32"/>
  <c r="X5" i="32"/>
  <c r="I5" i="32"/>
  <c r="Q5" i="32"/>
  <c r="Y5" i="32"/>
  <c r="J5" i="32"/>
  <c r="R5" i="32"/>
  <c r="Z5" i="32"/>
  <c r="G28" i="32"/>
  <c r="O28" i="32"/>
  <c r="W28" i="32"/>
  <c r="AE28" i="32"/>
  <c r="K23" i="32"/>
  <c r="S23" i="32"/>
  <c r="AA23" i="32"/>
  <c r="M14" i="32"/>
  <c r="U14" i="32"/>
  <c r="AC14" i="32"/>
  <c r="H28" i="32"/>
  <c r="P28" i="32"/>
  <c r="X28" i="32"/>
  <c r="F28" i="32"/>
  <c r="L23" i="32"/>
  <c r="T23" i="32"/>
  <c r="AB23" i="32"/>
  <c r="N14" i="32"/>
  <c r="V14" i="32"/>
  <c r="AD14" i="32"/>
  <c r="I28" i="32"/>
  <c r="Q28" i="32"/>
  <c r="Y28" i="32"/>
  <c r="M23" i="32"/>
  <c r="U23" i="32"/>
  <c r="AC23" i="32"/>
  <c r="F14" i="32"/>
  <c r="O14" i="32"/>
  <c r="W14" i="32"/>
  <c r="AE14" i="32"/>
  <c r="J28" i="32"/>
  <c r="R28" i="32"/>
  <c r="Z28" i="32"/>
  <c r="AE23" i="32"/>
  <c r="N23" i="32"/>
  <c r="V23" i="32"/>
  <c r="AD23" i="32"/>
  <c r="G14" i="32"/>
  <c r="H14" i="32"/>
  <c r="P14" i="32"/>
  <c r="X14" i="32"/>
  <c r="K28" i="32"/>
  <c r="S28" i="32"/>
  <c r="AA28" i="32"/>
  <c r="G23" i="32"/>
  <c r="O23" i="32"/>
  <c r="W23" i="32"/>
  <c r="F23" i="32"/>
  <c r="I14" i="32"/>
  <c r="Q14" i="32"/>
  <c r="Y14" i="32"/>
  <c r="L28" i="32"/>
  <c r="T28" i="32"/>
  <c r="AB28" i="32"/>
  <c r="H23" i="32"/>
  <c r="P23" i="32"/>
  <c r="X23" i="32"/>
  <c r="J14" i="32"/>
  <c r="R14" i="32"/>
  <c r="Z14" i="32"/>
  <c r="M28" i="32"/>
  <c r="U28" i="32"/>
  <c r="AC28" i="32"/>
  <c r="I23" i="32"/>
  <c r="Q23" i="32"/>
  <c r="Y23" i="32"/>
  <c r="K14" i="32"/>
  <c r="S14" i="32"/>
  <c r="AA14" i="32"/>
  <c r="N28" i="32"/>
  <c r="V28" i="32"/>
  <c r="AD28" i="32"/>
  <c r="J23" i="32"/>
  <c r="R23" i="32"/>
  <c r="Z23" i="32"/>
  <c r="L14" i="32"/>
  <c r="T14" i="32"/>
  <c r="AB14" i="32"/>
  <c r="M6" i="32"/>
  <c r="U6" i="32"/>
  <c r="AC6" i="32"/>
  <c r="AE6" i="32"/>
  <c r="N6" i="32"/>
  <c r="V6" i="32"/>
  <c r="AD6" i="32"/>
  <c r="G6" i="32"/>
  <c r="O6" i="32"/>
  <c r="W6" i="32"/>
  <c r="F6" i="32"/>
  <c r="H6" i="32"/>
  <c r="P6" i="32"/>
  <c r="X6" i="32"/>
  <c r="I6" i="32"/>
  <c r="Q6" i="32"/>
  <c r="Y6" i="32"/>
  <c r="J6" i="32"/>
  <c r="R6" i="32"/>
  <c r="Z6" i="32"/>
  <c r="K6" i="32"/>
  <c r="S6" i="32"/>
  <c r="AA6" i="32"/>
  <c r="L6" i="32"/>
  <c r="T6" i="32"/>
  <c r="AB6" i="32"/>
  <c r="I30" i="32"/>
  <c r="Q30" i="32"/>
  <c r="Y30" i="32"/>
  <c r="K21" i="32"/>
  <c r="S21" i="32"/>
  <c r="AA21" i="32"/>
  <c r="J30" i="32"/>
  <c r="R30" i="32"/>
  <c r="Z30" i="32"/>
  <c r="L21" i="32"/>
  <c r="T21" i="32"/>
  <c r="AB21" i="32"/>
  <c r="K30" i="32"/>
  <c r="S30" i="32"/>
  <c r="AA30" i="32"/>
  <c r="M21" i="32"/>
  <c r="U21" i="32"/>
  <c r="AC21" i="32"/>
  <c r="L30" i="32"/>
  <c r="T30" i="32"/>
  <c r="AB30" i="32"/>
  <c r="N21" i="32"/>
  <c r="V21" i="32"/>
  <c r="AD21" i="32"/>
  <c r="M30" i="32"/>
  <c r="U30" i="32"/>
  <c r="AC30" i="32"/>
  <c r="G21" i="32"/>
  <c r="O21" i="32"/>
  <c r="W21" i="32"/>
  <c r="AE21" i="32"/>
  <c r="N30" i="32"/>
  <c r="V30" i="32"/>
  <c r="AD30" i="32"/>
  <c r="H21" i="32"/>
  <c r="P21" i="32"/>
  <c r="X21" i="32"/>
  <c r="F21" i="32"/>
  <c r="G30" i="32"/>
  <c r="O30" i="32"/>
  <c r="W30" i="32"/>
  <c r="AE30" i="32"/>
  <c r="I21" i="32"/>
  <c r="Q21" i="32"/>
  <c r="Y21" i="32"/>
  <c r="H30" i="32"/>
  <c r="P30" i="32"/>
  <c r="X30" i="32"/>
  <c r="F30" i="32"/>
  <c r="J21" i="32"/>
  <c r="R21" i="32"/>
  <c r="Z21" i="32"/>
  <c r="M27" i="32"/>
  <c r="U27" i="32"/>
  <c r="AC27" i="32"/>
  <c r="H16" i="32"/>
  <c r="P16" i="32"/>
  <c r="X16" i="32"/>
  <c r="F16" i="32"/>
  <c r="N27" i="32"/>
  <c r="V27" i="32"/>
  <c r="AD27" i="32"/>
  <c r="I16" i="32"/>
  <c r="Q16" i="32"/>
  <c r="Y16" i="32"/>
  <c r="G27" i="32"/>
  <c r="O27" i="32"/>
  <c r="W27" i="32"/>
  <c r="AE27" i="32"/>
  <c r="J16" i="32"/>
  <c r="R16" i="32"/>
  <c r="Z16" i="32"/>
  <c r="H27" i="32"/>
  <c r="P27" i="32"/>
  <c r="X27" i="32"/>
  <c r="F27" i="32"/>
  <c r="K16" i="32"/>
  <c r="S16" i="32"/>
  <c r="AA16" i="32"/>
  <c r="I27" i="32"/>
  <c r="Q27" i="32"/>
  <c r="Y27" i="32"/>
  <c r="L16" i="32"/>
  <c r="T16" i="32"/>
  <c r="AB16" i="32"/>
  <c r="J27" i="32"/>
  <c r="R27" i="32"/>
  <c r="Z27" i="32"/>
  <c r="M16" i="32"/>
  <c r="U16" i="32"/>
  <c r="AC16" i="32"/>
  <c r="K27" i="32"/>
  <c r="S27" i="32"/>
  <c r="AA27" i="32"/>
  <c r="N16" i="32"/>
  <c r="V16" i="32"/>
  <c r="AD16" i="32"/>
  <c r="L27" i="32"/>
  <c r="T27" i="32"/>
  <c r="AB27" i="32"/>
  <c r="G16" i="32"/>
  <c r="O16" i="32"/>
  <c r="W16" i="32"/>
  <c r="AE16" i="32"/>
  <c r="M35" i="32"/>
  <c r="M37" i="32" s="1"/>
  <c r="U35" i="32"/>
  <c r="U37" i="32" s="1"/>
  <c r="AC35" i="32"/>
  <c r="AC37" i="32" s="1"/>
  <c r="AD35" i="32"/>
  <c r="AD37" i="32" s="1"/>
  <c r="S35" i="32"/>
  <c r="S37" i="32" s="1"/>
  <c r="N35" i="32"/>
  <c r="N37" i="32" s="1"/>
  <c r="V35" i="32"/>
  <c r="V37" i="32" s="1"/>
  <c r="R35" i="32"/>
  <c r="R37" i="32" s="1"/>
  <c r="G35" i="32"/>
  <c r="G37" i="32" s="1"/>
  <c r="O35" i="32"/>
  <c r="O37" i="32" s="1"/>
  <c r="W35" i="32"/>
  <c r="W37" i="32" s="1"/>
  <c r="AE35" i="32"/>
  <c r="AE37" i="32" s="1"/>
  <c r="J35" i="32"/>
  <c r="J37" i="32" s="1"/>
  <c r="AA35" i="32"/>
  <c r="AA37" i="32" s="1"/>
  <c r="H35" i="32"/>
  <c r="H37" i="32" s="1"/>
  <c r="P35" i="32"/>
  <c r="P37" i="32" s="1"/>
  <c r="X35" i="32"/>
  <c r="X37" i="32" s="1"/>
  <c r="K35" i="32"/>
  <c r="K37" i="32" s="1"/>
  <c r="I35" i="32"/>
  <c r="I37" i="32" s="1"/>
  <c r="Q35" i="32"/>
  <c r="Q37" i="32" s="1"/>
  <c r="Y35" i="32"/>
  <c r="Y37" i="32" s="1"/>
  <c r="L35" i="32"/>
  <c r="L37" i="32" s="1"/>
  <c r="T35" i="32"/>
  <c r="T37" i="32" s="1"/>
  <c r="AB35" i="32"/>
  <c r="AB37" i="32" s="1"/>
  <c r="Z35" i="32"/>
  <c r="Z37" i="32" s="1"/>
  <c r="B69" i="25"/>
  <c r="B110" i="2"/>
  <c r="B106" i="2"/>
  <c r="C65" i="2"/>
  <c r="F331" i="31"/>
  <c r="E331" i="31"/>
  <c r="F330" i="31"/>
  <c r="E330" i="31"/>
  <c r="Z38" i="31"/>
  <c r="W38" i="31"/>
  <c r="V38" i="31"/>
  <c r="U38" i="31"/>
  <c r="T38" i="31"/>
  <c r="S38" i="31"/>
  <c r="R38" i="31"/>
  <c r="Q38" i="31"/>
  <c r="P38" i="31"/>
  <c r="O38" i="31"/>
  <c r="N38" i="31"/>
  <c r="M38" i="31"/>
  <c r="L38" i="31"/>
  <c r="K38" i="31"/>
  <c r="J38" i="31"/>
  <c r="I38" i="31"/>
  <c r="H38" i="31"/>
  <c r="G38" i="31"/>
  <c r="F38" i="31"/>
  <c r="E38" i="31"/>
  <c r="S65" i="2" l="1"/>
  <c r="U315" i="2" l="1"/>
  <c r="V315" i="2"/>
  <c r="W315" i="2"/>
  <c r="T315" i="2"/>
  <c r="Q314" i="2"/>
  <c r="E5" i="12"/>
  <c r="G5" i="12" s="1"/>
  <c r="E6" i="12"/>
  <c r="G6" i="12" s="1"/>
  <c r="E7" i="12"/>
  <c r="G7" i="12" s="1"/>
  <c r="E8" i="12"/>
  <c r="G8" i="12" s="1"/>
  <c r="E9" i="12"/>
  <c r="G9" i="12" s="1"/>
  <c r="E10" i="12"/>
  <c r="G10" i="12" s="1"/>
  <c r="E11" i="12"/>
  <c r="G11" i="12" s="1"/>
  <c r="E12" i="12"/>
  <c r="G12" i="12" s="1"/>
  <c r="E13" i="12"/>
  <c r="G13" i="12" s="1"/>
  <c r="E14" i="12"/>
  <c r="G14" i="12" s="1"/>
  <c r="E15" i="12"/>
  <c r="G15" i="12" s="1"/>
  <c r="E16" i="12"/>
  <c r="G16" i="12" s="1"/>
  <c r="E17" i="12"/>
  <c r="G17" i="12" s="1"/>
  <c r="E18" i="12"/>
  <c r="G18" i="12" s="1"/>
  <c r="E19" i="12"/>
  <c r="E20" i="12"/>
  <c r="G20" i="12" s="1"/>
  <c r="E21" i="12"/>
  <c r="E22" i="12"/>
  <c r="G22" i="12" s="1"/>
  <c r="E23" i="12"/>
  <c r="G23" i="12" s="1"/>
  <c r="E24" i="12"/>
  <c r="G24" i="12" s="1"/>
  <c r="E25" i="12"/>
  <c r="G25" i="12" s="1"/>
  <c r="E26" i="12"/>
  <c r="G26" i="12" s="1"/>
  <c r="E27" i="12"/>
  <c r="G27" i="12" s="1"/>
  <c r="E28" i="12"/>
  <c r="E29" i="12"/>
  <c r="G29" i="12" s="1"/>
  <c r="E30" i="12"/>
  <c r="G30" i="12" s="1"/>
  <c r="E31" i="12"/>
  <c r="G31" i="12" s="1"/>
  <c r="E32" i="12"/>
  <c r="G32" i="12" s="1"/>
  <c r="E33" i="12"/>
  <c r="G33" i="12" s="1"/>
  <c r="E34" i="12"/>
  <c r="G34" i="12" s="1"/>
  <c r="E35" i="12"/>
  <c r="E36" i="12"/>
  <c r="G36" i="12" s="1"/>
  <c r="E37" i="12"/>
  <c r="G37" i="12" s="1"/>
  <c r="E38" i="12"/>
  <c r="G38" i="12" s="1"/>
  <c r="E39" i="12"/>
  <c r="G39" i="12" s="1"/>
  <c r="E40" i="12"/>
  <c r="G40" i="12" s="1"/>
  <c r="E41" i="12"/>
  <c r="G41" i="12" s="1"/>
  <c r="E42" i="12"/>
  <c r="G42" i="12" s="1"/>
  <c r="E43" i="12"/>
  <c r="G43" i="12" s="1"/>
  <c r="E44" i="12"/>
  <c r="G44" i="12" s="1"/>
  <c r="E45" i="12"/>
  <c r="E46" i="12"/>
  <c r="G46" i="12" s="1"/>
  <c r="E47" i="12"/>
  <c r="G47" i="12" s="1"/>
  <c r="E48" i="12"/>
  <c r="G48" i="12" s="1"/>
  <c r="E49" i="12"/>
  <c r="G49" i="12" s="1"/>
  <c r="E50" i="12"/>
  <c r="G50" i="12" s="1"/>
  <c r="E51" i="12"/>
  <c r="G51" i="12" s="1"/>
  <c r="E52" i="12"/>
  <c r="E53" i="12"/>
  <c r="G53" i="12" s="1"/>
  <c r="E54" i="12"/>
  <c r="G54" i="12" s="1"/>
  <c r="E55" i="12"/>
  <c r="G55" i="12" s="1"/>
  <c r="E56" i="12"/>
  <c r="E57" i="12"/>
  <c r="G57" i="12" s="1"/>
  <c r="E58" i="12"/>
  <c r="G58" i="12" s="1"/>
  <c r="E59" i="12"/>
  <c r="G59" i="12" s="1"/>
  <c r="E60" i="12"/>
  <c r="G60" i="12" s="1"/>
  <c r="E61" i="12"/>
  <c r="E62" i="12"/>
  <c r="G62" i="12" s="1"/>
  <c r="E63" i="12"/>
  <c r="G63" i="12" s="1"/>
  <c r="E64" i="12"/>
  <c r="G64" i="12" s="1"/>
  <c r="E65" i="12"/>
  <c r="G65" i="12" s="1"/>
  <c r="E66" i="12"/>
  <c r="G66" i="12" s="1"/>
  <c r="E67" i="12"/>
  <c r="E68" i="12"/>
  <c r="G68" i="12" s="1"/>
  <c r="E69" i="12"/>
  <c r="G69" i="12" s="1"/>
  <c r="E70" i="12"/>
  <c r="G70" i="12" s="1"/>
  <c r="E71" i="12"/>
  <c r="G71" i="12" s="1"/>
  <c r="E72" i="12"/>
  <c r="G72" i="12" s="1"/>
  <c r="E73" i="12"/>
  <c r="G73" i="12" s="1"/>
  <c r="E74" i="12"/>
  <c r="G74" i="12" s="1"/>
  <c r="E75" i="12"/>
  <c r="G75" i="12" s="1"/>
  <c r="E76" i="12"/>
  <c r="E77" i="12"/>
  <c r="G77" i="12" s="1"/>
  <c r="E78" i="12"/>
  <c r="E79" i="12"/>
  <c r="G79" i="12" s="1"/>
  <c r="E80" i="12"/>
  <c r="G80" i="12" s="1"/>
  <c r="E81" i="12"/>
  <c r="G81" i="12" s="1"/>
  <c r="E82" i="12"/>
  <c r="G82" i="12" s="1"/>
  <c r="E83" i="12"/>
  <c r="G83" i="12" s="1"/>
  <c r="E84" i="12"/>
  <c r="G84" i="12" s="1"/>
  <c r="E85" i="12"/>
  <c r="E86" i="12"/>
  <c r="G86" i="12" s="1"/>
  <c r="E87" i="12"/>
  <c r="G87" i="12" s="1"/>
  <c r="E88" i="12"/>
  <c r="E89" i="12"/>
  <c r="G89" i="12" s="1"/>
  <c r="E90" i="12"/>
  <c r="G90" i="12" s="1"/>
  <c r="E91" i="12"/>
  <c r="G91" i="12" s="1"/>
  <c r="E92" i="12"/>
  <c r="G92" i="12" s="1"/>
  <c r="E93" i="12"/>
  <c r="G93" i="12" s="1"/>
  <c r="E94" i="12"/>
  <c r="G94" i="12" s="1"/>
  <c r="E95" i="12"/>
  <c r="G95" i="12" s="1"/>
  <c r="E96" i="12"/>
  <c r="G96" i="12" s="1"/>
  <c r="E97" i="12"/>
  <c r="G97" i="12" s="1"/>
  <c r="E98" i="12"/>
  <c r="G98" i="12" s="1"/>
  <c r="E99" i="12"/>
  <c r="G99" i="12" s="1"/>
  <c r="E100" i="12"/>
  <c r="G100" i="12" s="1"/>
  <c r="E101" i="12"/>
  <c r="G101" i="12" s="1"/>
  <c r="E102" i="12"/>
  <c r="G102" i="12" s="1"/>
  <c r="E103" i="12"/>
  <c r="G103" i="12" s="1"/>
  <c r="E104" i="12"/>
  <c r="G104" i="12" s="1"/>
  <c r="E105" i="12"/>
  <c r="E106" i="12"/>
  <c r="E107" i="12"/>
  <c r="G107" i="12" s="1"/>
  <c r="E108" i="12"/>
  <c r="G108" i="12" s="1"/>
  <c r="E109" i="12"/>
  <c r="E110" i="12"/>
  <c r="E111" i="12"/>
  <c r="G111" i="12" s="1"/>
  <c r="E112" i="12"/>
  <c r="E113" i="12"/>
  <c r="G113" i="12" s="1"/>
  <c r="E114" i="12"/>
  <c r="E115" i="12"/>
  <c r="E116" i="12"/>
  <c r="G116" i="12" s="1"/>
  <c r="E117" i="12"/>
  <c r="G117" i="12" s="1"/>
  <c r="E118" i="12"/>
  <c r="G118" i="12" s="1"/>
  <c r="E119" i="12"/>
  <c r="G119" i="12" s="1"/>
  <c r="E120" i="12"/>
  <c r="G120" i="12" s="1"/>
  <c r="E121" i="12"/>
  <c r="G121" i="12" s="1"/>
  <c r="E122" i="12"/>
  <c r="G122" i="12" s="1"/>
  <c r="E123" i="12"/>
  <c r="G123" i="12" s="1"/>
  <c r="E124" i="12"/>
  <c r="G124" i="12" s="1"/>
  <c r="E125" i="12"/>
  <c r="G125" i="12" s="1"/>
  <c r="E126" i="12"/>
  <c r="G126" i="12" s="1"/>
  <c r="E127" i="12"/>
  <c r="G127" i="12" s="1"/>
  <c r="E128" i="12"/>
  <c r="E129" i="12"/>
  <c r="E130" i="12"/>
  <c r="G130" i="12" s="1"/>
  <c r="E131" i="12"/>
  <c r="G131" i="12" s="1"/>
  <c r="E132" i="12"/>
  <c r="G132" i="12" s="1"/>
  <c r="E133" i="12"/>
  <c r="E134" i="12"/>
  <c r="E135" i="12"/>
  <c r="G135" i="12" s="1"/>
  <c r="E136" i="12"/>
  <c r="G136" i="12" s="1"/>
  <c r="E137" i="12"/>
  <c r="G137" i="12" s="1"/>
  <c r="E138" i="12"/>
  <c r="G138" i="12" s="1"/>
  <c r="E139" i="12"/>
  <c r="G139" i="12" s="1"/>
  <c r="E140" i="12"/>
  <c r="G140" i="12" s="1"/>
  <c r="E141" i="12"/>
  <c r="G141" i="12" s="1"/>
  <c r="E142" i="12"/>
  <c r="E143" i="12"/>
  <c r="G143" i="12" s="1"/>
  <c r="E144" i="12"/>
  <c r="E145" i="12"/>
  <c r="G145" i="12" s="1"/>
  <c r="E146" i="12"/>
  <c r="G146" i="12" s="1"/>
  <c r="E147" i="12"/>
  <c r="G147" i="12" s="1"/>
  <c r="E148" i="12"/>
  <c r="G148" i="12" s="1"/>
  <c r="E149" i="12"/>
  <c r="E150" i="12"/>
  <c r="G150" i="12" s="1"/>
  <c r="E151" i="12"/>
  <c r="G151" i="12" s="1"/>
  <c r="E152" i="12"/>
  <c r="E153" i="12"/>
  <c r="G153" i="12" s="1"/>
  <c r="E154" i="12"/>
  <c r="G154" i="12" s="1"/>
  <c r="E155" i="12"/>
  <c r="E156" i="12"/>
  <c r="G156" i="12" s="1"/>
  <c r="E157" i="12"/>
  <c r="G157" i="12" s="1"/>
  <c r="E158" i="12"/>
  <c r="E159" i="12"/>
  <c r="G159" i="12" s="1"/>
  <c r="E160" i="12"/>
  <c r="G160" i="12" s="1"/>
  <c r="E161" i="12"/>
  <c r="G161" i="12" s="1"/>
  <c r="E162" i="12"/>
  <c r="G162" i="12" s="1"/>
  <c r="E163" i="12"/>
  <c r="E164" i="12"/>
  <c r="G164" i="12" s="1"/>
  <c r="E165" i="12"/>
  <c r="G165" i="12" s="1"/>
  <c r="E166" i="12"/>
  <c r="G166" i="12" s="1"/>
  <c r="E167" i="12"/>
  <c r="E168" i="12"/>
  <c r="E169" i="12"/>
  <c r="G169" i="12" s="1"/>
  <c r="E170" i="12"/>
  <c r="G170" i="12" s="1"/>
  <c r="E171" i="12"/>
  <c r="G171" i="12" s="1"/>
  <c r="E172" i="12"/>
  <c r="G172" i="12" s="1"/>
  <c r="E173" i="12"/>
  <c r="G173" i="12" s="1"/>
  <c r="E174" i="12"/>
  <c r="G174" i="12" s="1"/>
  <c r="E175" i="12"/>
  <c r="G175" i="12" s="1"/>
  <c r="E176" i="12"/>
  <c r="E177" i="12"/>
  <c r="G177" i="12" s="1"/>
  <c r="E178" i="12"/>
  <c r="G178" i="12" s="1"/>
  <c r="E179" i="12"/>
  <c r="G179" i="12" s="1"/>
  <c r="E180" i="12"/>
  <c r="G180" i="12" s="1"/>
  <c r="E181" i="12"/>
  <c r="G181" i="12" s="1"/>
  <c r="E182" i="12"/>
  <c r="G182" i="12" s="1"/>
  <c r="E183" i="12"/>
  <c r="G183" i="12" s="1"/>
  <c r="E184" i="12"/>
  <c r="G184" i="12" s="1"/>
  <c r="E185" i="12"/>
  <c r="G185" i="12" s="1"/>
  <c r="E186" i="12"/>
  <c r="G186" i="12" s="1"/>
  <c r="E187" i="12"/>
  <c r="G187" i="12" s="1"/>
  <c r="E188" i="12"/>
  <c r="G188" i="12" s="1"/>
  <c r="E189" i="12"/>
  <c r="G189" i="12" s="1"/>
  <c r="E190" i="12"/>
  <c r="G190" i="12" s="1"/>
  <c r="E191" i="12"/>
  <c r="G191" i="12" s="1"/>
  <c r="E192" i="12"/>
  <c r="G192" i="12" s="1"/>
  <c r="E193" i="12"/>
  <c r="G193" i="12" s="1"/>
  <c r="E194" i="12"/>
  <c r="G194" i="12" s="1"/>
  <c r="E195" i="12"/>
  <c r="G195" i="12" s="1"/>
  <c r="E196" i="12"/>
  <c r="G196" i="12" s="1"/>
  <c r="E197" i="12"/>
  <c r="E198" i="12"/>
  <c r="G198" i="12" s="1"/>
  <c r="E199" i="12"/>
  <c r="G199" i="12" s="1"/>
  <c r="E200" i="12"/>
  <c r="G200" i="12" s="1"/>
  <c r="E201" i="12"/>
  <c r="G201" i="12" s="1"/>
  <c r="E202" i="12"/>
  <c r="G202" i="12" s="1"/>
  <c r="E203" i="12"/>
  <c r="G203" i="12" s="1"/>
  <c r="E204" i="12"/>
  <c r="G204" i="12" s="1"/>
  <c r="E205" i="12"/>
  <c r="G205" i="12" s="1"/>
  <c r="E206" i="12"/>
  <c r="G206" i="12" s="1"/>
  <c r="E207" i="12"/>
  <c r="E208" i="12"/>
  <c r="G208" i="12" s="1"/>
  <c r="E209" i="12"/>
  <c r="E210" i="12"/>
  <c r="G210" i="12" s="1"/>
  <c r="E211" i="12"/>
  <c r="G211" i="12" s="1"/>
  <c r="E212" i="12"/>
  <c r="E213" i="12"/>
  <c r="G213" i="12" s="1"/>
  <c r="E214" i="12"/>
  <c r="G214" i="12" s="1"/>
  <c r="E215" i="12"/>
  <c r="G215" i="12" s="1"/>
  <c r="E216" i="12"/>
  <c r="G216" i="12" s="1"/>
  <c r="E217" i="12"/>
  <c r="G217" i="12" s="1"/>
  <c r="E218" i="12"/>
  <c r="G218" i="12" s="1"/>
  <c r="E219" i="12"/>
  <c r="G219" i="12" s="1"/>
  <c r="E220" i="12"/>
  <c r="G220" i="12" s="1"/>
  <c r="E221" i="12"/>
  <c r="G221" i="12" s="1"/>
  <c r="E222" i="12"/>
  <c r="G222" i="12" s="1"/>
  <c r="E223" i="12"/>
  <c r="E224" i="12"/>
  <c r="G224" i="12" s="1"/>
  <c r="E225" i="12"/>
  <c r="G225" i="12" s="1"/>
  <c r="E226" i="12"/>
  <c r="G226" i="12" s="1"/>
  <c r="E227" i="12"/>
  <c r="G227" i="12" s="1"/>
  <c r="E228" i="12"/>
  <c r="G228" i="12" s="1"/>
  <c r="E229" i="12"/>
  <c r="G229" i="12" s="1"/>
  <c r="E230" i="12"/>
  <c r="G230" i="12" s="1"/>
  <c r="E231" i="12"/>
  <c r="G231" i="12" s="1"/>
  <c r="E232" i="12"/>
  <c r="G232" i="12" s="1"/>
  <c r="E233" i="12"/>
  <c r="G233" i="12" s="1"/>
  <c r="E234" i="12"/>
  <c r="G234" i="12" s="1"/>
  <c r="E235" i="12"/>
  <c r="G235" i="12" s="1"/>
  <c r="E236" i="12"/>
  <c r="E237" i="12"/>
  <c r="G237" i="12" s="1"/>
  <c r="E238" i="12"/>
  <c r="G238" i="12" s="1"/>
  <c r="E239" i="12"/>
  <c r="G239" i="12" s="1"/>
  <c r="E240" i="12"/>
  <c r="G240" i="12" s="1"/>
  <c r="E241" i="12"/>
  <c r="E242" i="12"/>
  <c r="G242" i="12" s="1"/>
  <c r="E243" i="12"/>
  <c r="G243" i="12" s="1"/>
  <c r="E244" i="12"/>
  <c r="G244" i="12" s="1"/>
  <c r="E245" i="12"/>
  <c r="E246" i="12"/>
  <c r="G246" i="12" s="1"/>
  <c r="E247" i="12"/>
  <c r="E248" i="12"/>
  <c r="G248" i="12" s="1"/>
  <c r="E249" i="12"/>
  <c r="G249" i="12" s="1"/>
  <c r="E250" i="12"/>
  <c r="G250" i="12" s="1"/>
  <c r="E251" i="12"/>
  <c r="G251" i="12" s="1"/>
  <c r="E252" i="12"/>
  <c r="G252" i="12" s="1"/>
  <c r="E253" i="12"/>
  <c r="G253" i="12" s="1"/>
  <c r="E254" i="12"/>
  <c r="G254" i="12" s="1"/>
  <c r="E255" i="12"/>
  <c r="E256" i="12"/>
  <c r="G256" i="12" s="1"/>
  <c r="E257" i="12"/>
  <c r="G257" i="12" s="1"/>
  <c r="E258" i="12"/>
  <c r="E259" i="12"/>
  <c r="G259" i="12" s="1"/>
  <c r="E260" i="12"/>
  <c r="G260" i="12" s="1"/>
  <c r="E261" i="12"/>
  <c r="E262" i="12"/>
  <c r="G262" i="12" s="1"/>
  <c r="E263" i="12"/>
  <c r="G263" i="12" s="1"/>
  <c r="E264" i="12"/>
  <c r="G264" i="12" s="1"/>
  <c r="E265" i="12"/>
  <c r="G265" i="12" s="1"/>
  <c r="E266" i="12"/>
  <c r="E267" i="12"/>
  <c r="E268" i="12"/>
  <c r="G268" i="12" s="1"/>
  <c r="E269" i="12"/>
  <c r="G269" i="12" s="1"/>
  <c r="E270" i="12"/>
  <c r="G270" i="12" s="1"/>
  <c r="E271" i="12"/>
  <c r="E272" i="12"/>
  <c r="E273" i="12"/>
  <c r="E274" i="12"/>
  <c r="G274" i="12" s="1"/>
  <c r="E275" i="12"/>
  <c r="G275" i="12" s="1"/>
  <c r="E276" i="12"/>
  <c r="E277" i="12"/>
  <c r="G277" i="12" s="1"/>
  <c r="E278" i="12"/>
  <c r="G278" i="12" s="1"/>
  <c r="E279" i="12"/>
  <c r="E280" i="12"/>
  <c r="E281" i="12"/>
  <c r="G281" i="12" s="1"/>
  <c r="E282" i="12"/>
  <c r="E283" i="12"/>
  <c r="G283" i="12" s="1"/>
  <c r="E284" i="12"/>
  <c r="G284" i="12" s="1"/>
  <c r="E285" i="12"/>
  <c r="G285" i="12" s="1"/>
  <c r="E286" i="12"/>
  <c r="G286" i="12" s="1"/>
  <c r="E287" i="12"/>
  <c r="E288" i="12"/>
  <c r="G288" i="12" s="1"/>
  <c r="E289" i="12"/>
  <c r="G289" i="12" s="1"/>
  <c r="E290" i="12"/>
  <c r="G290" i="12" s="1"/>
  <c r="E291" i="12"/>
  <c r="G291" i="12" s="1"/>
  <c r="E292" i="12"/>
  <c r="E293" i="12"/>
  <c r="G293" i="12" s="1"/>
  <c r="E294" i="12"/>
  <c r="G294" i="12" s="1"/>
  <c r="E295" i="12"/>
  <c r="E296" i="12"/>
  <c r="G296" i="12" s="1"/>
  <c r="E297" i="12"/>
  <c r="E298" i="12"/>
  <c r="G298" i="12" s="1"/>
  <c r="E299" i="12"/>
  <c r="G299" i="12" s="1"/>
  <c r="E300" i="12"/>
  <c r="G300" i="12" s="1"/>
  <c r="E301" i="12"/>
  <c r="G301" i="12" s="1"/>
  <c r="E302" i="12"/>
  <c r="G302" i="12" s="1"/>
  <c r="E303" i="12"/>
  <c r="G303" i="12" s="1"/>
  <c r="E304" i="12"/>
  <c r="G304" i="12" s="1"/>
  <c r="E305" i="12"/>
  <c r="G305" i="12" s="1"/>
  <c r="E306" i="12"/>
  <c r="G306" i="12" s="1"/>
  <c r="E307" i="12"/>
  <c r="G307" i="12" s="1"/>
  <c r="E308" i="12"/>
  <c r="G308" i="12" s="1"/>
  <c r="E309" i="12"/>
  <c r="G309" i="12" s="1"/>
  <c r="E310" i="12"/>
  <c r="G310" i="12" s="1"/>
  <c r="E311" i="12"/>
  <c r="G311" i="12" s="1"/>
  <c r="E312" i="12"/>
  <c r="E313" i="12"/>
  <c r="G313" i="12" s="1"/>
  <c r="E314" i="12"/>
  <c r="G314" i="12" s="1"/>
  <c r="E315" i="12"/>
  <c r="E316" i="12"/>
  <c r="G316" i="12" s="1"/>
  <c r="E317" i="12"/>
  <c r="G317" i="12" s="1"/>
  <c r="E318" i="12"/>
  <c r="G318" i="12" s="1"/>
  <c r="E319" i="12"/>
  <c r="G319" i="12" s="1"/>
  <c r="E320" i="12"/>
  <c r="G320" i="12" s="1"/>
  <c r="E321" i="12"/>
  <c r="E322" i="12"/>
  <c r="G322" i="12" s="1"/>
  <c r="E323" i="12"/>
  <c r="G323" i="12" s="1"/>
  <c r="E324" i="12"/>
  <c r="G324" i="12" s="1"/>
  <c r="E325" i="12"/>
  <c r="E326" i="12"/>
  <c r="E327" i="12"/>
  <c r="G327" i="12" s="1"/>
  <c r="E328" i="12"/>
  <c r="G328" i="12" s="1"/>
  <c r="E329" i="12"/>
  <c r="G329" i="12" s="1"/>
  <c r="E330" i="12"/>
  <c r="G330" i="12" s="1"/>
  <c r="E331" i="12"/>
  <c r="G331" i="12" s="1"/>
  <c r="E332" i="12"/>
  <c r="G332" i="12" s="1"/>
  <c r="E333" i="12"/>
  <c r="E334" i="12"/>
  <c r="G334" i="12" s="1"/>
  <c r="E335" i="12"/>
  <c r="G335" i="12" s="1"/>
  <c r="E336" i="12"/>
  <c r="G336" i="12" s="1"/>
  <c r="E337" i="12"/>
  <c r="G337" i="12" s="1"/>
  <c r="E338" i="12"/>
  <c r="G338" i="12" s="1"/>
  <c r="E339" i="12"/>
  <c r="G339" i="12" s="1"/>
  <c r="E340" i="12"/>
  <c r="G340" i="12" s="1"/>
  <c r="E341" i="12"/>
  <c r="G341" i="12" s="1"/>
  <c r="E342" i="12"/>
  <c r="E343" i="12"/>
  <c r="G343" i="12" s="1"/>
  <c r="E344" i="12"/>
  <c r="E345" i="12"/>
  <c r="G345" i="12" s="1"/>
  <c r="E346" i="12"/>
  <c r="G346" i="12" s="1"/>
  <c r="E347" i="12"/>
  <c r="G347" i="12" s="1"/>
  <c r="E348" i="12"/>
  <c r="G348" i="12" s="1"/>
  <c r="E349" i="12"/>
  <c r="G349" i="12" s="1"/>
  <c r="E350" i="12"/>
  <c r="G350" i="12" s="1"/>
  <c r="E351" i="12"/>
  <c r="E352" i="12"/>
  <c r="G352" i="12" s="1"/>
  <c r="E353" i="12"/>
  <c r="G353" i="12" s="1"/>
  <c r="E354" i="12"/>
  <c r="G354" i="12" s="1"/>
  <c r="E355" i="12"/>
  <c r="E356" i="12"/>
  <c r="G356" i="12" s="1"/>
  <c r="E357" i="12"/>
  <c r="G357" i="12" s="1"/>
  <c r="E358" i="12"/>
  <c r="G358" i="12" s="1"/>
  <c r="E359" i="12"/>
  <c r="E360" i="12"/>
  <c r="G360" i="12" s="1"/>
  <c r="E361" i="12"/>
  <c r="G361" i="12" s="1"/>
  <c r="E362" i="12"/>
  <c r="E363" i="12"/>
  <c r="G363" i="12" s="1"/>
  <c r="E364" i="12"/>
  <c r="G364" i="12" s="1"/>
  <c r="E365" i="12"/>
  <c r="E366" i="12"/>
  <c r="G366" i="12" s="1"/>
  <c r="E367" i="12"/>
  <c r="G367" i="12" s="1"/>
  <c r="E368" i="12"/>
  <c r="G368" i="12" s="1"/>
  <c r="E369" i="12"/>
  <c r="E370" i="12"/>
  <c r="E371" i="12"/>
  <c r="G371" i="12" s="1"/>
  <c r="E372" i="12"/>
  <c r="G372" i="12" s="1"/>
  <c r="E373" i="12"/>
  <c r="G373" i="12" s="1"/>
  <c r="E374" i="12"/>
  <c r="G374" i="12" s="1"/>
  <c r="E375" i="12"/>
  <c r="G375" i="12" s="1"/>
  <c r="E376" i="12"/>
  <c r="G376" i="12" s="1"/>
  <c r="E377" i="12"/>
  <c r="G377" i="12" s="1"/>
  <c r="E378" i="12"/>
  <c r="G378" i="12" s="1"/>
  <c r="E379" i="12"/>
  <c r="G379" i="12" s="1"/>
  <c r="E380" i="12"/>
  <c r="G380" i="12" s="1"/>
  <c r="E381" i="12"/>
  <c r="G381" i="12" s="1"/>
  <c r="E382" i="12"/>
  <c r="G382" i="12" s="1"/>
  <c r="E383" i="12"/>
  <c r="E384" i="12"/>
  <c r="E385" i="12"/>
  <c r="E386" i="12"/>
  <c r="G386" i="12" s="1"/>
  <c r="E387" i="12"/>
  <c r="G387" i="12" s="1"/>
  <c r="E388" i="12"/>
  <c r="E389" i="12"/>
  <c r="E390" i="12"/>
  <c r="G390" i="12" s="1"/>
  <c r="E391" i="12"/>
  <c r="G391" i="12" s="1"/>
  <c r="E392" i="12"/>
  <c r="G392" i="12" s="1"/>
  <c r="E393" i="12"/>
  <c r="G393" i="12" s="1"/>
  <c r="E394" i="12"/>
  <c r="G394" i="12" s="1"/>
  <c r="E395" i="12"/>
  <c r="G395" i="12" s="1"/>
  <c r="E396" i="12"/>
  <c r="G396" i="12" s="1"/>
  <c r="E397" i="12"/>
  <c r="G397" i="12" s="1"/>
  <c r="E398" i="12"/>
  <c r="G398" i="12" s="1"/>
  <c r="E399" i="12"/>
  <c r="G399" i="12" s="1"/>
  <c r="E400" i="12"/>
  <c r="G400" i="12" s="1"/>
  <c r="E401" i="12"/>
  <c r="G401" i="12" s="1"/>
  <c r="E402" i="12"/>
  <c r="E403" i="12"/>
  <c r="E404" i="12"/>
  <c r="G404" i="12" s="1"/>
  <c r="E405" i="12"/>
  <c r="E406" i="12"/>
  <c r="G406" i="12" s="1"/>
  <c r="E407" i="12"/>
  <c r="E408" i="12"/>
  <c r="E409" i="12"/>
  <c r="G409" i="12" s="1"/>
  <c r="E410" i="12"/>
  <c r="G410" i="12" s="1"/>
  <c r="E411" i="12"/>
  <c r="E412" i="12"/>
  <c r="E413" i="12"/>
  <c r="E414" i="12"/>
  <c r="G414" i="12" s="1"/>
  <c r="E415" i="12"/>
  <c r="G415" i="12" s="1"/>
  <c r="E416" i="12"/>
  <c r="G416" i="12" s="1"/>
  <c r="E417" i="12"/>
  <c r="G417" i="12" s="1"/>
  <c r="E418" i="12"/>
  <c r="G418" i="12" s="1"/>
  <c r="E419" i="12"/>
  <c r="G419" i="12" s="1"/>
  <c r="E420" i="12"/>
  <c r="G420" i="12" s="1"/>
  <c r="E421" i="12"/>
  <c r="G421" i="12" s="1"/>
  <c r="E422" i="12"/>
  <c r="E423" i="12"/>
  <c r="G423" i="12" s="1"/>
  <c r="E424" i="12"/>
  <c r="E425" i="12"/>
  <c r="E426" i="12"/>
  <c r="G426" i="12" s="1"/>
  <c r="E427" i="12"/>
  <c r="G427" i="12" s="1"/>
  <c r="E428" i="12"/>
  <c r="G428" i="12" s="1"/>
  <c r="E429" i="12"/>
  <c r="G429" i="12" s="1"/>
  <c r="E430" i="12"/>
  <c r="G430" i="12" s="1"/>
  <c r="E431" i="12"/>
  <c r="G431" i="12" s="1"/>
  <c r="E432" i="12"/>
  <c r="E433" i="12"/>
  <c r="G433" i="12" s="1"/>
  <c r="E434" i="12"/>
  <c r="G434" i="12" s="1"/>
  <c r="E435" i="12"/>
  <c r="G435" i="12" s="1"/>
  <c r="E436" i="12"/>
  <c r="E437" i="12"/>
  <c r="G437" i="12" s="1"/>
  <c r="E438" i="12"/>
  <c r="G438" i="12" s="1"/>
  <c r="E439" i="12"/>
  <c r="G439" i="12" s="1"/>
  <c r="E440" i="12"/>
  <c r="G440" i="12" s="1"/>
  <c r="E441" i="12"/>
  <c r="G441" i="12" s="1"/>
  <c r="E442" i="12"/>
  <c r="G442" i="12" s="1"/>
  <c r="E443" i="12"/>
  <c r="G443" i="12" s="1"/>
  <c r="E444" i="12"/>
  <c r="E445" i="12"/>
  <c r="G445" i="12" s="1"/>
  <c r="E446" i="12"/>
  <c r="G446" i="12" s="1"/>
  <c r="E447" i="12"/>
  <c r="G447" i="12" s="1"/>
  <c r="E448" i="12"/>
  <c r="G448" i="12" s="1"/>
  <c r="E449" i="12"/>
  <c r="G449" i="12" s="1"/>
  <c r="E450" i="12"/>
  <c r="G450" i="12" s="1"/>
  <c r="E451" i="12"/>
  <c r="G451" i="12" s="1"/>
  <c r="E452" i="12"/>
  <c r="G452" i="12" s="1"/>
  <c r="E453" i="12"/>
  <c r="E454" i="12"/>
  <c r="G454" i="12" s="1"/>
  <c r="E455" i="12"/>
  <c r="G455" i="12" s="1"/>
  <c r="E456" i="12"/>
  <c r="G456" i="12" s="1"/>
  <c r="E457" i="12"/>
  <c r="G457" i="12" s="1"/>
  <c r="E458" i="12"/>
  <c r="G458" i="12" s="1"/>
  <c r="E459" i="12"/>
  <c r="E460" i="12"/>
  <c r="G460" i="12" s="1"/>
  <c r="E461" i="12"/>
  <c r="G461" i="12" s="1"/>
  <c r="E462" i="12"/>
  <c r="G462" i="12" s="1"/>
  <c r="E463" i="12"/>
  <c r="E464" i="12"/>
  <c r="E465" i="12"/>
  <c r="G465" i="12" s="1"/>
  <c r="E466" i="12"/>
  <c r="E467" i="12"/>
  <c r="G467" i="12" s="1"/>
  <c r="E468" i="12"/>
  <c r="E469" i="12"/>
  <c r="G469" i="12" s="1"/>
  <c r="E470" i="12"/>
  <c r="G470" i="12" s="1"/>
  <c r="E471" i="12"/>
  <c r="G471" i="12" s="1"/>
  <c r="E472" i="12"/>
  <c r="G472" i="12" s="1"/>
  <c r="E473" i="12"/>
  <c r="G473" i="12" s="1"/>
  <c r="E474" i="12"/>
  <c r="G474" i="12" s="1"/>
  <c r="E475" i="12"/>
  <c r="G475" i="12" s="1"/>
  <c r="E476" i="12"/>
  <c r="G476" i="12" s="1"/>
  <c r="E477" i="12"/>
  <c r="G477" i="12" s="1"/>
  <c r="E478" i="12"/>
  <c r="G478" i="12" s="1"/>
  <c r="E479" i="12"/>
  <c r="G479" i="12" s="1"/>
  <c r="E480" i="12"/>
  <c r="E481" i="12"/>
  <c r="G481" i="12" s="1"/>
  <c r="E482" i="12"/>
  <c r="G482" i="12" s="1"/>
  <c r="E483" i="12"/>
  <c r="G483" i="12" s="1"/>
  <c r="E484" i="12"/>
  <c r="G484" i="12" s="1"/>
  <c r="E485" i="12"/>
  <c r="E486" i="12"/>
  <c r="G486" i="12" s="1"/>
  <c r="E487" i="12"/>
  <c r="E488" i="12"/>
  <c r="G488" i="12" s="1"/>
  <c r="E489" i="12"/>
  <c r="G489" i="12" s="1"/>
  <c r="E490" i="12"/>
  <c r="G490" i="12" s="1"/>
  <c r="E491" i="12"/>
  <c r="E492" i="12"/>
  <c r="G492" i="12" s="1"/>
  <c r="E493" i="12"/>
  <c r="G493" i="12" s="1"/>
  <c r="E494" i="12"/>
  <c r="G494" i="12" s="1"/>
  <c r="E495" i="12"/>
  <c r="G495" i="12" s="1"/>
  <c r="E496" i="12"/>
  <c r="E497" i="12"/>
  <c r="E498" i="12"/>
  <c r="G498" i="12" s="1"/>
  <c r="E499" i="12"/>
  <c r="G499" i="12" s="1"/>
  <c r="E500" i="12"/>
  <c r="E501" i="12"/>
  <c r="G501" i="12" s="1"/>
  <c r="E502" i="12"/>
  <c r="G502" i="12" s="1"/>
  <c r="E503" i="12"/>
  <c r="G503" i="12" s="1"/>
  <c r="E504" i="12"/>
  <c r="G504" i="12" s="1"/>
  <c r="E505" i="12"/>
  <c r="G505" i="12" s="1"/>
  <c r="E506" i="12"/>
  <c r="E507" i="12"/>
  <c r="G507" i="12" s="1"/>
  <c r="E508" i="12"/>
  <c r="G508" i="12" s="1"/>
  <c r="E509" i="12"/>
  <c r="G509" i="12" s="1"/>
  <c r="E510" i="12"/>
  <c r="G510" i="12" s="1"/>
  <c r="E511" i="12"/>
  <c r="G511" i="12" s="1"/>
  <c r="E512" i="12"/>
  <c r="G512" i="12" s="1"/>
  <c r="E513" i="12"/>
  <c r="G513" i="12" s="1"/>
  <c r="E514" i="12"/>
  <c r="E515" i="12"/>
  <c r="G515" i="12" s="1"/>
  <c r="E516" i="12"/>
  <c r="G516" i="12" s="1"/>
  <c r="E517" i="12"/>
  <c r="G517" i="12" s="1"/>
  <c r="E518" i="12"/>
  <c r="E519" i="12"/>
  <c r="E520" i="12"/>
  <c r="G520" i="12" s="1"/>
  <c r="E521" i="12"/>
  <c r="G521" i="12" s="1"/>
  <c r="E522" i="12"/>
  <c r="G522" i="12" s="1"/>
  <c r="E523" i="12"/>
  <c r="G523" i="12" s="1"/>
  <c r="E524" i="12"/>
  <c r="G524" i="12" s="1"/>
  <c r="E525" i="12"/>
  <c r="G525" i="12" s="1"/>
  <c r="E526" i="12"/>
  <c r="G526" i="12" s="1"/>
  <c r="E527" i="12"/>
  <c r="E528" i="12"/>
  <c r="G528" i="12" s="1"/>
  <c r="E529" i="12"/>
  <c r="G529" i="12" s="1"/>
  <c r="E530" i="12"/>
  <c r="G530" i="12" s="1"/>
  <c r="E531" i="12"/>
  <c r="E532" i="12"/>
  <c r="G532" i="12" s="1"/>
  <c r="E533" i="12"/>
  <c r="G533" i="12" s="1"/>
  <c r="E534" i="12"/>
  <c r="G534" i="12" s="1"/>
  <c r="E535" i="12"/>
  <c r="G535" i="12" s="1"/>
  <c r="E536" i="12"/>
  <c r="G536" i="12" s="1"/>
  <c r="E537" i="12"/>
  <c r="G537" i="12" s="1"/>
  <c r="E538" i="12"/>
  <c r="G538" i="12" s="1"/>
  <c r="E539" i="12"/>
  <c r="E540" i="12"/>
  <c r="E541" i="12"/>
  <c r="G541" i="12" s="1"/>
  <c r="E542" i="12"/>
  <c r="G542" i="12" s="1"/>
  <c r="E543" i="12"/>
  <c r="E544" i="12"/>
  <c r="G544" i="12" s="1"/>
  <c r="E545" i="12"/>
  <c r="G545" i="12" s="1"/>
  <c r="E546" i="12"/>
  <c r="E547" i="12"/>
  <c r="G547" i="12" s="1"/>
  <c r="E548" i="12"/>
  <c r="G548" i="12" s="1"/>
  <c r="E549" i="12"/>
  <c r="E550" i="12"/>
  <c r="G550" i="12" s="1"/>
  <c r="E551" i="12"/>
  <c r="E552" i="12"/>
  <c r="G552" i="12" s="1"/>
  <c r="E553" i="12"/>
  <c r="E554" i="12"/>
  <c r="G554" i="12" s="1"/>
  <c r="E555" i="12"/>
  <c r="G555" i="12" s="1"/>
  <c r="E556" i="12"/>
  <c r="G556" i="12" s="1"/>
  <c r="E557" i="12"/>
  <c r="G557" i="12" s="1"/>
  <c r="E558" i="12"/>
  <c r="E559" i="12"/>
  <c r="E560" i="12"/>
  <c r="G560" i="12" s="1"/>
  <c r="E561" i="12"/>
  <c r="E562" i="12"/>
  <c r="E563" i="12"/>
  <c r="G563" i="12" s="1"/>
  <c r="E564" i="12"/>
  <c r="E565" i="12"/>
  <c r="G565" i="12" s="1"/>
  <c r="E566" i="12"/>
  <c r="G566" i="12" s="1"/>
  <c r="E567" i="12"/>
  <c r="G567" i="12" s="1"/>
  <c r="E568" i="12"/>
  <c r="G568" i="12" s="1"/>
  <c r="E569" i="12"/>
  <c r="G569" i="12" s="1"/>
  <c r="E570" i="12"/>
  <c r="E571" i="12"/>
  <c r="G571" i="12" s="1"/>
  <c r="E572" i="12"/>
  <c r="G572" i="12" s="1"/>
  <c r="E573" i="12"/>
  <c r="E574" i="12"/>
  <c r="G574" i="12" s="1"/>
  <c r="E575" i="12"/>
  <c r="G575" i="12" s="1"/>
  <c r="E576" i="12"/>
  <c r="G576" i="12" s="1"/>
  <c r="E577" i="12"/>
  <c r="G577" i="12" s="1"/>
  <c r="E578" i="12"/>
  <c r="G578" i="12" s="1"/>
  <c r="E579" i="12"/>
  <c r="G579" i="12" s="1"/>
  <c r="E580" i="12"/>
  <c r="G580" i="12" s="1"/>
  <c r="E581" i="12"/>
  <c r="G581" i="12" s="1"/>
  <c r="E582" i="12"/>
  <c r="G582" i="12" s="1"/>
  <c r="E583" i="12"/>
  <c r="E584" i="12"/>
  <c r="G584" i="12" s="1"/>
  <c r="E585" i="12"/>
  <c r="E586" i="12"/>
  <c r="E587" i="12"/>
  <c r="G587" i="12" s="1"/>
  <c r="E588" i="12"/>
  <c r="G588" i="12" s="1"/>
  <c r="E589" i="12"/>
  <c r="E590" i="12"/>
  <c r="G590" i="12" s="1"/>
  <c r="E591" i="12"/>
  <c r="E592" i="12"/>
  <c r="G592" i="12" s="1"/>
  <c r="E593" i="12"/>
  <c r="G593" i="12" s="1"/>
  <c r="E594" i="12"/>
  <c r="E595" i="12"/>
  <c r="E596" i="12"/>
  <c r="G596" i="12" s="1"/>
  <c r="E597" i="12"/>
  <c r="E598" i="12"/>
  <c r="G598" i="12" s="1"/>
  <c r="E599" i="12"/>
  <c r="G599" i="12" s="1"/>
  <c r="E600" i="12"/>
  <c r="G600" i="12" s="1"/>
  <c r="E601" i="12"/>
  <c r="G601" i="12" s="1"/>
  <c r="E602" i="12"/>
  <c r="G602" i="12" s="1"/>
  <c r="E603" i="12"/>
  <c r="G603" i="12" s="1"/>
  <c r="E604" i="12"/>
  <c r="G604" i="12" s="1"/>
  <c r="E605" i="12"/>
  <c r="G605" i="12" s="1"/>
  <c r="E606" i="12"/>
  <c r="E607" i="12"/>
  <c r="G607" i="12" s="1"/>
  <c r="E608" i="12"/>
  <c r="E609" i="12"/>
  <c r="G609" i="12" s="1"/>
  <c r="E610" i="12"/>
  <c r="E611" i="12"/>
  <c r="E612" i="12"/>
  <c r="G612" i="12" s="1"/>
  <c r="E613" i="12"/>
  <c r="G613" i="12" s="1"/>
  <c r="E614" i="12"/>
  <c r="G614" i="12" s="1"/>
  <c r="E615" i="12"/>
  <c r="E616" i="12"/>
  <c r="G616" i="12" s="1"/>
  <c r="E617" i="12"/>
  <c r="G617" i="12" s="1"/>
  <c r="E618" i="12"/>
  <c r="G618" i="12" s="1"/>
  <c r="E619" i="12"/>
  <c r="E620" i="12"/>
  <c r="G620" i="12" s="1"/>
  <c r="E621" i="12"/>
  <c r="G621" i="12" s="1"/>
  <c r="E622" i="12"/>
  <c r="G622" i="12" s="1"/>
  <c r="E623" i="12"/>
  <c r="G623" i="12" s="1"/>
  <c r="E624" i="12"/>
  <c r="G624" i="12" s="1"/>
  <c r="E625" i="12"/>
  <c r="G625" i="12" s="1"/>
  <c r="E626" i="12"/>
  <c r="G626" i="12" s="1"/>
  <c r="E627" i="12"/>
  <c r="G627" i="12" s="1"/>
  <c r="E628" i="12"/>
  <c r="G628" i="12" s="1"/>
  <c r="E629" i="12"/>
  <c r="G629" i="12" s="1"/>
  <c r="E630" i="12"/>
  <c r="G630" i="12" s="1"/>
  <c r="E631" i="12"/>
  <c r="E632" i="12"/>
  <c r="E633" i="12"/>
  <c r="G633" i="12" s="1"/>
  <c r="E634" i="12"/>
  <c r="G634" i="12" s="1"/>
  <c r="E635" i="12"/>
  <c r="E636" i="12"/>
  <c r="E637" i="12"/>
  <c r="G637" i="12" s="1"/>
  <c r="E638" i="12"/>
  <c r="G638" i="12" s="1"/>
  <c r="E639" i="12"/>
  <c r="G639" i="12" s="1"/>
  <c r="E640" i="12"/>
  <c r="G640" i="12" s="1"/>
  <c r="E641" i="12"/>
  <c r="E642" i="12"/>
  <c r="G642" i="12" s="1"/>
  <c r="E643" i="12"/>
  <c r="G643" i="12" s="1"/>
  <c r="E644" i="12"/>
  <c r="G644" i="12" s="1"/>
  <c r="E645" i="12"/>
  <c r="G645" i="12" s="1"/>
  <c r="E646" i="12"/>
  <c r="G646" i="12" s="1"/>
  <c r="E647" i="12"/>
  <c r="G647" i="12" s="1"/>
  <c r="E648" i="12"/>
  <c r="G648" i="12" s="1"/>
  <c r="E649" i="12"/>
  <c r="E650" i="12"/>
  <c r="G650" i="12" s="1"/>
  <c r="E651" i="12"/>
  <c r="G651" i="12" s="1"/>
  <c r="E652" i="12"/>
  <c r="G652" i="12" s="1"/>
  <c r="E653" i="12"/>
  <c r="G653" i="12" s="1"/>
  <c r="E654" i="12"/>
  <c r="E655" i="12"/>
  <c r="G655" i="12" s="1"/>
  <c r="E656" i="12"/>
  <c r="G656" i="12" s="1"/>
  <c r="E657" i="12"/>
  <c r="G657" i="12" s="1"/>
  <c r="E658" i="12"/>
  <c r="G658" i="12" s="1"/>
  <c r="E659" i="12"/>
  <c r="G659" i="12" s="1"/>
  <c r="E660" i="12"/>
  <c r="E661" i="12"/>
  <c r="E662" i="12"/>
  <c r="G662" i="12" s="1"/>
  <c r="E663" i="12"/>
  <c r="G663" i="12" s="1"/>
  <c r="E664" i="12"/>
  <c r="E665" i="12"/>
  <c r="E666" i="12"/>
  <c r="E667" i="12"/>
  <c r="E668" i="12"/>
  <c r="E669" i="12"/>
  <c r="E670" i="12"/>
  <c r="E671" i="12"/>
  <c r="E672" i="12"/>
  <c r="E673" i="12"/>
  <c r="E674" i="12"/>
  <c r="E675" i="12"/>
  <c r="E676" i="12"/>
  <c r="E677" i="12"/>
  <c r="E678" i="12"/>
  <c r="E679" i="12"/>
  <c r="E680" i="12"/>
  <c r="E681" i="12"/>
  <c r="E682" i="12"/>
  <c r="E683" i="12"/>
  <c r="E684" i="12"/>
  <c r="E685" i="12"/>
  <c r="E686" i="12"/>
  <c r="E687" i="12"/>
  <c r="E688" i="12"/>
  <c r="E689" i="12"/>
  <c r="E690" i="12"/>
  <c r="E691" i="12"/>
  <c r="E692" i="12"/>
  <c r="E693" i="12"/>
  <c r="E694" i="12"/>
  <c r="E695" i="12"/>
  <c r="E696" i="12"/>
  <c r="E697" i="12"/>
  <c r="E698" i="12"/>
  <c r="E699" i="12"/>
  <c r="E700" i="12"/>
  <c r="E701" i="12"/>
  <c r="E702" i="12"/>
  <c r="E703" i="12"/>
  <c r="E704" i="12"/>
  <c r="E705" i="12"/>
  <c r="E706" i="12"/>
  <c r="E707" i="12"/>
  <c r="E708" i="12"/>
  <c r="E709" i="12"/>
  <c r="E710" i="12"/>
  <c r="E711" i="12"/>
  <c r="E712" i="12"/>
  <c r="E713" i="12"/>
  <c r="E714" i="12"/>
  <c r="E715" i="12"/>
  <c r="E716" i="12"/>
  <c r="E717" i="12"/>
  <c r="E718" i="12"/>
  <c r="E719" i="12"/>
  <c r="E720" i="12"/>
  <c r="E721" i="12"/>
  <c r="E722" i="12"/>
  <c r="E723" i="12"/>
  <c r="E724" i="12"/>
  <c r="E725" i="12"/>
  <c r="E726" i="12"/>
  <c r="E727" i="12"/>
  <c r="E728" i="12"/>
  <c r="E729" i="12"/>
  <c r="E730" i="12"/>
  <c r="E731" i="12"/>
  <c r="E732" i="12"/>
  <c r="E733" i="12"/>
  <c r="E734" i="12"/>
  <c r="E735" i="12"/>
  <c r="E736" i="12"/>
  <c r="E737" i="12"/>
  <c r="E738" i="12"/>
  <c r="E739" i="12"/>
  <c r="E740" i="12"/>
  <c r="E741" i="12"/>
  <c r="E742" i="12"/>
  <c r="E743" i="12"/>
  <c r="E744" i="12"/>
  <c r="E745" i="12"/>
  <c r="E746" i="12"/>
  <c r="E747" i="12"/>
  <c r="E748" i="12"/>
  <c r="E749" i="12"/>
  <c r="E750" i="12"/>
  <c r="E751" i="12"/>
  <c r="E752" i="12"/>
  <c r="E753" i="12"/>
  <c r="E754" i="12"/>
  <c r="E755" i="12"/>
  <c r="E756" i="12"/>
  <c r="E757" i="12"/>
  <c r="E758" i="12"/>
  <c r="E759" i="12"/>
  <c r="E760" i="12"/>
  <c r="E761" i="12"/>
  <c r="E762" i="12"/>
  <c r="E763" i="12"/>
  <c r="E764" i="12"/>
  <c r="E765" i="12"/>
  <c r="E766" i="12"/>
  <c r="E767" i="12"/>
  <c r="E768" i="12"/>
  <c r="E769" i="12"/>
  <c r="E770" i="12"/>
  <c r="E771" i="12"/>
  <c r="E772" i="12"/>
  <c r="E773" i="12"/>
  <c r="E774" i="12"/>
  <c r="E775" i="12"/>
  <c r="E776" i="12"/>
  <c r="E777" i="12"/>
  <c r="E778" i="12"/>
  <c r="E779" i="12"/>
  <c r="E780" i="12"/>
  <c r="E781" i="12"/>
  <c r="E782" i="12"/>
  <c r="E783" i="12"/>
  <c r="E784" i="12"/>
  <c r="E785" i="12"/>
  <c r="E786" i="12"/>
  <c r="E787" i="12"/>
  <c r="E788" i="12"/>
  <c r="E789" i="12"/>
  <c r="E790" i="12"/>
  <c r="E791" i="12"/>
  <c r="E792" i="12"/>
  <c r="E793" i="12"/>
  <c r="E794" i="12"/>
  <c r="E795" i="12"/>
  <c r="E796" i="12"/>
  <c r="E797" i="12"/>
  <c r="E798" i="12"/>
  <c r="E799" i="12"/>
  <c r="E800" i="12"/>
  <c r="E801" i="12"/>
  <c r="E802" i="12"/>
  <c r="E803" i="12"/>
  <c r="E804" i="12"/>
  <c r="E805" i="12"/>
  <c r="E806" i="12"/>
  <c r="E807" i="12"/>
  <c r="E808" i="12"/>
  <c r="E809" i="12"/>
  <c r="E810" i="12"/>
  <c r="E811" i="12"/>
  <c r="E812" i="12"/>
  <c r="E813" i="12"/>
  <c r="E814" i="12"/>
  <c r="E815" i="12"/>
  <c r="E816" i="12"/>
  <c r="E817" i="12"/>
  <c r="E818" i="12"/>
  <c r="E819" i="12"/>
  <c r="E820" i="12"/>
  <c r="E821" i="12"/>
  <c r="E822" i="12"/>
  <c r="E823" i="12"/>
  <c r="E824" i="12"/>
  <c r="E825" i="12"/>
  <c r="E826" i="12"/>
  <c r="E827" i="12"/>
  <c r="E828" i="12"/>
  <c r="E829" i="12"/>
  <c r="E830" i="12"/>
  <c r="E831" i="12"/>
  <c r="E832" i="12"/>
  <c r="E833" i="12"/>
  <c r="E834" i="12"/>
  <c r="E835" i="12"/>
  <c r="E836" i="12"/>
  <c r="E837" i="12"/>
  <c r="E838" i="12"/>
  <c r="E839" i="12"/>
  <c r="E840" i="12"/>
  <c r="E841" i="12"/>
  <c r="E842" i="12"/>
  <c r="E843" i="12"/>
  <c r="E844" i="12"/>
  <c r="E845" i="12"/>
  <c r="E846" i="12"/>
  <c r="E847" i="12"/>
  <c r="E848" i="12"/>
  <c r="E849" i="12"/>
  <c r="E850" i="12"/>
  <c r="E851" i="12"/>
  <c r="E852" i="12"/>
  <c r="E853" i="12"/>
  <c r="E854" i="12"/>
  <c r="E855" i="12"/>
  <c r="E856" i="12"/>
  <c r="E857" i="12"/>
  <c r="E858" i="12"/>
  <c r="E859" i="12"/>
  <c r="E860" i="12"/>
  <c r="E861" i="12"/>
  <c r="E862" i="12"/>
  <c r="E863" i="12"/>
  <c r="E864" i="12"/>
  <c r="E865" i="12"/>
  <c r="E866" i="12"/>
  <c r="E867" i="12"/>
  <c r="E868" i="12"/>
  <c r="E869" i="12"/>
  <c r="E870" i="12"/>
  <c r="E871" i="12"/>
  <c r="E872" i="12"/>
  <c r="E873" i="12"/>
  <c r="E874" i="12"/>
  <c r="E875" i="12"/>
  <c r="E876" i="12"/>
  <c r="E877" i="12"/>
  <c r="E878" i="12"/>
  <c r="E879" i="12"/>
  <c r="E880" i="12"/>
  <c r="E881" i="12"/>
  <c r="E882" i="12"/>
  <c r="E883" i="12"/>
  <c r="E884" i="12"/>
  <c r="E885" i="12"/>
  <c r="E886" i="12"/>
  <c r="E887" i="12"/>
  <c r="E888" i="12"/>
  <c r="E889" i="12"/>
  <c r="E890" i="12"/>
  <c r="E891" i="12"/>
  <c r="E892" i="12"/>
  <c r="E893" i="12"/>
  <c r="E894" i="12"/>
  <c r="E895" i="12"/>
  <c r="E896" i="12"/>
  <c r="E897" i="12"/>
  <c r="E898" i="12"/>
  <c r="E899" i="12"/>
  <c r="E900" i="12"/>
  <c r="E901" i="12"/>
  <c r="E902" i="12"/>
  <c r="E903" i="12"/>
  <c r="E904" i="12"/>
  <c r="E905" i="12"/>
  <c r="E906" i="12"/>
  <c r="E907" i="12"/>
  <c r="E908" i="12"/>
  <c r="E909" i="12"/>
  <c r="E910" i="12"/>
  <c r="E911" i="12"/>
  <c r="E912" i="12"/>
  <c r="E913" i="12"/>
  <c r="E914" i="12"/>
  <c r="E915" i="12"/>
  <c r="E916" i="12"/>
  <c r="E917" i="12"/>
  <c r="E918" i="12"/>
  <c r="E919" i="12"/>
  <c r="E920" i="12"/>
  <c r="E921" i="12"/>
  <c r="E922" i="12"/>
  <c r="E923" i="12"/>
  <c r="E924" i="12"/>
  <c r="E925" i="12"/>
  <c r="E926" i="12"/>
  <c r="E927" i="12"/>
  <c r="E928" i="12"/>
  <c r="E929" i="12"/>
  <c r="E930" i="12"/>
  <c r="E931" i="12"/>
  <c r="E932" i="12"/>
  <c r="E933" i="12"/>
  <c r="E934" i="12"/>
  <c r="E935" i="12"/>
  <c r="E936" i="12"/>
  <c r="E937" i="12"/>
  <c r="E938" i="12"/>
  <c r="E939" i="12"/>
  <c r="E940" i="12"/>
  <c r="E941" i="12"/>
  <c r="E942" i="12"/>
  <c r="E943" i="12"/>
  <c r="E944" i="12"/>
  <c r="E945" i="12"/>
  <c r="E946" i="12"/>
  <c r="E947" i="12"/>
  <c r="E948" i="12"/>
  <c r="E949" i="12"/>
  <c r="E950" i="12"/>
  <c r="E951" i="12"/>
  <c r="E952" i="12"/>
  <c r="E953" i="12"/>
  <c r="E954" i="12"/>
  <c r="E955" i="12"/>
  <c r="E956" i="12"/>
  <c r="E957" i="12"/>
  <c r="E958" i="12"/>
  <c r="E959" i="12"/>
  <c r="E960" i="12"/>
  <c r="E961" i="12"/>
  <c r="E962" i="12"/>
  <c r="E963" i="12"/>
  <c r="E964" i="12"/>
  <c r="E965" i="12"/>
  <c r="E966" i="12"/>
  <c r="E967" i="12"/>
  <c r="E968" i="12"/>
  <c r="E969" i="12"/>
  <c r="E970" i="12"/>
  <c r="E971" i="12"/>
  <c r="E972" i="12"/>
  <c r="E973" i="12"/>
  <c r="E974" i="12"/>
  <c r="E975" i="12"/>
  <c r="E976" i="12"/>
  <c r="E977" i="12"/>
  <c r="E978" i="12"/>
  <c r="E979" i="12"/>
  <c r="E980" i="12"/>
  <c r="E981" i="12"/>
  <c r="E982" i="12"/>
  <c r="E983" i="12"/>
  <c r="E984" i="12"/>
  <c r="E985" i="12"/>
  <c r="E986" i="12"/>
  <c r="E987" i="12"/>
  <c r="E988" i="12"/>
  <c r="E989" i="12"/>
  <c r="E990" i="12"/>
  <c r="E991" i="12"/>
  <c r="E992" i="12"/>
  <c r="E993" i="12"/>
  <c r="E994" i="12"/>
  <c r="E995" i="12"/>
  <c r="E996" i="12"/>
  <c r="E997" i="12"/>
  <c r="E998" i="12"/>
  <c r="E999" i="12"/>
  <c r="E1000" i="12"/>
  <c r="E1001" i="12"/>
  <c r="E1002" i="12"/>
  <c r="E1003" i="12"/>
  <c r="E1004" i="12"/>
  <c r="E1005" i="12"/>
  <c r="E1006" i="12"/>
  <c r="E1007" i="12"/>
  <c r="E1008" i="12"/>
  <c r="E1009" i="12"/>
  <c r="E1010" i="12"/>
  <c r="E1011" i="12"/>
  <c r="E1012" i="12"/>
  <c r="E1013" i="12"/>
  <c r="E1014" i="12"/>
  <c r="E1015" i="12"/>
  <c r="E1016" i="12"/>
  <c r="E1017" i="12"/>
  <c r="E1018" i="12"/>
  <c r="E1019" i="12"/>
  <c r="E1020" i="12"/>
  <c r="E1021" i="12"/>
  <c r="E1022" i="12"/>
  <c r="E1023" i="12"/>
  <c r="E1024" i="12"/>
  <c r="E1025" i="12"/>
  <c r="E1026" i="12"/>
  <c r="E1027" i="12"/>
  <c r="E1028" i="12"/>
  <c r="E1029" i="12"/>
  <c r="E1030" i="12"/>
  <c r="E1031" i="12"/>
  <c r="E1032" i="12"/>
  <c r="E1033" i="12"/>
  <c r="E1034" i="12"/>
  <c r="E1035" i="12"/>
  <c r="E1036" i="12"/>
  <c r="E1037" i="12"/>
  <c r="E1038" i="12"/>
  <c r="E1039" i="12"/>
  <c r="E1040" i="12"/>
  <c r="E1041" i="12"/>
  <c r="E1042" i="12"/>
  <c r="E1043" i="12"/>
  <c r="E1044" i="12"/>
  <c r="E1045" i="12"/>
  <c r="E1046" i="12"/>
  <c r="E1047" i="12"/>
  <c r="E1048" i="12"/>
  <c r="E1049" i="12"/>
  <c r="E1050" i="12"/>
  <c r="E1051" i="12"/>
  <c r="E1052" i="12"/>
  <c r="E1053" i="12"/>
  <c r="E1054" i="12"/>
  <c r="E1055" i="12"/>
  <c r="E1056" i="12"/>
  <c r="E1057" i="12"/>
  <c r="E1058" i="12"/>
  <c r="E1059" i="12"/>
  <c r="E1060" i="12"/>
  <c r="E1061" i="12"/>
  <c r="E1062" i="12"/>
  <c r="E1063" i="12"/>
  <c r="E1064" i="12"/>
  <c r="E1065" i="12"/>
  <c r="E1066" i="12"/>
  <c r="E1067" i="12"/>
  <c r="E1068" i="12"/>
  <c r="E1069" i="12"/>
  <c r="E1070" i="12"/>
  <c r="E1071" i="12"/>
  <c r="E1072" i="12"/>
  <c r="E1073" i="12"/>
  <c r="E1074" i="12"/>
  <c r="E1075" i="12"/>
  <c r="E1076" i="12"/>
  <c r="E1077" i="12"/>
  <c r="E1078" i="12"/>
  <c r="E1079" i="12"/>
  <c r="E1080" i="12"/>
  <c r="E1081" i="12"/>
  <c r="E1082" i="12"/>
  <c r="E1083" i="12"/>
  <c r="E1084" i="12"/>
  <c r="E1085" i="12"/>
  <c r="E1086" i="12"/>
  <c r="E1087" i="12"/>
  <c r="E1088" i="12"/>
  <c r="E1089" i="12"/>
  <c r="E1090" i="12"/>
  <c r="E1091" i="12"/>
  <c r="E1092" i="12"/>
  <c r="E1093" i="12"/>
  <c r="E1094" i="12"/>
  <c r="E1095" i="12"/>
  <c r="E1096" i="12"/>
  <c r="E1097" i="12"/>
  <c r="E1098" i="12"/>
  <c r="E1099" i="12"/>
  <c r="E1100" i="12"/>
  <c r="E1101" i="12"/>
  <c r="E1102" i="12"/>
  <c r="E1103" i="12"/>
  <c r="E1104" i="12"/>
  <c r="E1105" i="12"/>
  <c r="E1106" i="12"/>
  <c r="E1107" i="12"/>
  <c r="E1108" i="12"/>
  <c r="E1109" i="12"/>
  <c r="E1110" i="12"/>
  <c r="E1111" i="12"/>
  <c r="E1112" i="12"/>
  <c r="E1113" i="12"/>
  <c r="E1114" i="12"/>
  <c r="E1115" i="12"/>
  <c r="E1116" i="12"/>
  <c r="E1117" i="12"/>
  <c r="E1118" i="12"/>
  <c r="E1119" i="12"/>
  <c r="E1120" i="12"/>
  <c r="E1121" i="12"/>
  <c r="E1122" i="12"/>
  <c r="E1123" i="12"/>
  <c r="E1124" i="12"/>
  <c r="E1125" i="12"/>
  <c r="E1126" i="12"/>
  <c r="E1127" i="12"/>
  <c r="E1128" i="12"/>
  <c r="E1129" i="12"/>
  <c r="E1130" i="12"/>
  <c r="E1131" i="12"/>
  <c r="E1132" i="12"/>
  <c r="E1133" i="12"/>
  <c r="E1134" i="12"/>
  <c r="E1135" i="12"/>
  <c r="E1136" i="12"/>
  <c r="E1137" i="12"/>
  <c r="E1138" i="12"/>
  <c r="E1139" i="12"/>
  <c r="E1140" i="12"/>
  <c r="E1141" i="12"/>
  <c r="E1142" i="12"/>
  <c r="E1143" i="12"/>
  <c r="E1144" i="12"/>
  <c r="E1145" i="12"/>
  <c r="E1146" i="12"/>
  <c r="E1147" i="12"/>
  <c r="E1148" i="12"/>
  <c r="E1149" i="12"/>
  <c r="E1150" i="12"/>
  <c r="E1151" i="12"/>
  <c r="E1152" i="12"/>
  <c r="E1153" i="12"/>
  <c r="E1154" i="12"/>
  <c r="E1155" i="12"/>
  <c r="E1156" i="12"/>
  <c r="E1157" i="12"/>
  <c r="E1158" i="12"/>
  <c r="E1159" i="12"/>
  <c r="E1160" i="12"/>
  <c r="E1161" i="12"/>
  <c r="E1162" i="12"/>
  <c r="E1163" i="12"/>
  <c r="E1164" i="12"/>
  <c r="E1165" i="12"/>
  <c r="E1166" i="12"/>
  <c r="E1167" i="12"/>
  <c r="E1168" i="12"/>
  <c r="E1169" i="12"/>
  <c r="E1170" i="12"/>
  <c r="E1171" i="12"/>
  <c r="E1172" i="12"/>
  <c r="E1173" i="12"/>
  <c r="E1174" i="12"/>
  <c r="E1175" i="12"/>
  <c r="E1176" i="12"/>
  <c r="E1177" i="12"/>
  <c r="E1178" i="12"/>
  <c r="E1179" i="12"/>
  <c r="E1180" i="12"/>
  <c r="E1181" i="12"/>
  <c r="E1182" i="12"/>
  <c r="E1183" i="12"/>
  <c r="E1184" i="12"/>
  <c r="E1185" i="12"/>
  <c r="E1186" i="12"/>
  <c r="E1187" i="12"/>
  <c r="E1188" i="12"/>
  <c r="E1189" i="12"/>
  <c r="E1190" i="12"/>
  <c r="E1191" i="12"/>
  <c r="E1192" i="12"/>
  <c r="E1193" i="12"/>
  <c r="E1194" i="12"/>
  <c r="E1195" i="12"/>
  <c r="E1196" i="12"/>
  <c r="E1197" i="12"/>
  <c r="E1198" i="12"/>
  <c r="E1199" i="12"/>
  <c r="E1200" i="12"/>
  <c r="E1201" i="12"/>
  <c r="E1202" i="12"/>
  <c r="E1203" i="12"/>
  <c r="E1204" i="12"/>
  <c r="E1205" i="12"/>
  <c r="E1206" i="12"/>
  <c r="E1207" i="12"/>
  <c r="E1208" i="12"/>
  <c r="E1209" i="12"/>
  <c r="E1210" i="12"/>
  <c r="E1211" i="12"/>
  <c r="E1212" i="12"/>
  <c r="E1213" i="12"/>
  <c r="E1214" i="12"/>
  <c r="E1215" i="12"/>
  <c r="E1216" i="12"/>
  <c r="E1217" i="12"/>
  <c r="E1218" i="12"/>
  <c r="E1219" i="12"/>
  <c r="E1220" i="12"/>
  <c r="E1221" i="12"/>
  <c r="E1222" i="12"/>
  <c r="E1223" i="12"/>
  <c r="E1224" i="12"/>
  <c r="E1225" i="12"/>
  <c r="E1226" i="12"/>
  <c r="E1227" i="12"/>
  <c r="E1228" i="12"/>
  <c r="E1229" i="12"/>
  <c r="E1230" i="12"/>
  <c r="E1231" i="12"/>
  <c r="E1232" i="12"/>
  <c r="E1233" i="12"/>
  <c r="E1234" i="12"/>
  <c r="E1235" i="12"/>
  <c r="E1236" i="12"/>
  <c r="E1237" i="12"/>
  <c r="E1238" i="12"/>
  <c r="E1239" i="12"/>
  <c r="E1240" i="12"/>
  <c r="E1241" i="12"/>
  <c r="E1242" i="12"/>
  <c r="E1243" i="12"/>
  <c r="E1244" i="12"/>
  <c r="E1245" i="12"/>
  <c r="E1246" i="12"/>
  <c r="E1247" i="12"/>
  <c r="E1248" i="12"/>
  <c r="E1249" i="12"/>
  <c r="E1250" i="12"/>
  <c r="E1251" i="12"/>
  <c r="E1252" i="12"/>
  <c r="E1253" i="12"/>
  <c r="E1254" i="12"/>
  <c r="E1255" i="12"/>
  <c r="E1256" i="12"/>
  <c r="E1257" i="12"/>
  <c r="E1258" i="12"/>
  <c r="E1259" i="12"/>
  <c r="E1260" i="12"/>
  <c r="E1261" i="12"/>
  <c r="E1262" i="12"/>
  <c r="E1263" i="12"/>
  <c r="E1264" i="12"/>
  <c r="E1265" i="12"/>
  <c r="E1266" i="12"/>
  <c r="E1267" i="12"/>
  <c r="E1268" i="12"/>
  <c r="E1269" i="12"/>
  <c r="E1270" i="12"/>
  <c r="E1271" i="12"/>
  <c r="E1272" i="12"/>
  <c r="E1273" i="12"/>
  <c r="E1274" i="12"/>
  <c r="E1275" i="12"/>
  <c r="E1276" i="12"/>
  <c r="E1277" i="12"/>
  <c r="E1278" i="12"/>
  <c r="E1279" i="12"/>
  <c r="E1280" i="12"/>
  <c r="E1281" i="12"/>
  <c r="E1282" i="12"/>
  <c r="E1283" i="12"/>
  <c r="E1284" i="12"/>
  <c r="E1285" i="12"/>
  <c r="E1286" i="12"/>
  <c r="E1287" i="12"/>
  <c r="E1288" i="12"/>
  <c r="E1289" i="12"/>
  <c r="E1290" i="12"/>
  <c r="E1291" i="12"/>
  <c r="E1292" i="12"/>
  <c r="E1293" i="12"/>
  <c r="E1294" i="12"/>
  <c r="E1295" i="12"/>
  <c r="E1296" i="12"/>
  <c r="E1297" i="12"/>
  <c r="E1298" i="12"/>
  <c r="E1299" i="12"/>
  <c r="E1300" i="12"/>
  <c r="E1301" i="12"/>
  <c r="E1302" i="12"/>
  <c r="E1303" i="12"/>
  <c r="E1304" i="12"/>
  <c r="E1305" i="12"/>
  <c r="E1306" i="12"/>
  <c r="E1307" i="12"/>
  <c r="E1308" i="12"/>
  <c r="E1309" i="12"/>
  <c r="E1310" i="12"/>
  <c r="E1311" i="12"/>
  <c r="E1312" i="12"/>
  <c r="E1313" i="12"/>
  <c r="E1314" i="12"/>
  <c r="G1314" i="12" s="1"/>
  <c r="E1315" i="12"/>
  <c r="G1315" i="12" s="1"/>
  <c r="E1316" i="12"/>
  <c r="G1316" i="12" s="1"/>
  <c r="E1317" i="12"/>
  <c r="G1317" i="12" s="1"/>
  <c r="E1318" i="12"/>
  <c r="G1318" i="12" s="1"/>
  <c r="E1319" i="12"/>
  <c r="G1319" i="12" s="1"/>
  <c r="E1320" i="12"/>
  <c r="G1320" i="12" s="1"/>
  <c r="E1321" i="12"/>
  <c r="G1321" i="12" s="1"/>
  <c r="E1322" i="12"/>
  <c r="G1322" i="12" s="1"/>
  <c r="E1323" i="12"/>
  <c r="G1323" i="12" s="1"/>
  <c r="E1324" i="12"/>
  <c r="G1324" i="12" s="1"/>
  <c r="E1325" i="12"/>
  <c r="G1325" i="12" s="1"/>
  <c r="E1326" i="12"/>
  <c r="G1326" i="12" s="1"/>
  <c r="E1327" i="12"/>
  <c r="G1327" i="12" s="1"/>
  <c r="E1328" i="12"/>
  <c r="G1328" i="12" s="1"/>
  <c r="E1329" i="12"/>
  <c r="G1329" i="12" s="1"/>
  <c r="E1330" i="12"/>
  <c r="G1330" i="12" s="1"/>
  <c r="E1331" i="12"/>
  <c r="G1331" i="12" s="1"/>
  <c r="E1332" i="12"/>
  <c r="G1332" i="12" s="1"/>
  <c r="E1333" i="12"/>
  <c r="G1333" i="12" s="1"/>
  <c r="E1334" i="12"/>
  <c r="G1334" i="12" s="1"/>
  <c r="E1335" i="12"/>
  <c r="G1335" i="12" s="1"/>
  <c r="E1336" i="12"/>
  <c r="G1336" i="12" s="1"/>
  <c r="E1337" i="12"/>
  <c r="G1337" i="12" s="1"/>
  <c r="E1338" i="12"/>
  <c r="G1338" i="12" s="1"/>
  <c r="E1339" i="12"/>
  <c r="G1339" i="12" s="1"/>
  <c r="E1340" i="12"/>
  <c r="G1340" i="12" s="1"/>
  <c r="E1341" i="12"/>
  <c r="G1341" i="12" s="1"/>
  <c r="E1342" i="12"/>
  <c r="G1342" i="12" s="1"/>
  <c r="E1343" i="12"/>
  <c r="G1343" i="12" s="1"/>
  <c r="E1344" i="12"/>
  <c r="G1344" i="12" s="1"/>
  <c r="E1345" i="12"/>
  <c r="G1345" i="12" s="1"/>
  <c r="E1346" i="12"/>
  <c r="G1346" i="12" s="1"/>
  <c r="E1347" i="12"/>
  <c r="G1347" i="12" s="1"/>
  <c r="E1348" i="12"/>
  <c r="G1348" i="12" s="1"/>
  <c r="E1349" i="12"/>
  <c r="G1349" i="12" s="1"/>
  <c r="E1350" i="12"/>
  <c r="G1350" i="12" s="1"/>
  <c r="E1351" i="12"/>
  <c r="G1351" i="12" s="1"/>
  <c r="E1352" i="12"/>
  <c r="G1352" i="12" s="1"/>
  <c r="E1353" i="12"/>
  <c r="G1353" i="12" s="1"/>
  <c r="E1354" i="12"/>
  <c r="G1354" i="12" s="1"/>
  <c r="E1355" i="12"/>
  <c r="G1355" i="12" s="1"/>
  <c r="E1356" i="12"/>
  <c r="G1356" i="12" s="1"/>
  <c r="E1357" i="12"/>
  <c r="G1357" i="12" s="1"/>
  <c r="E1358" i="12"/>
  <c r="G1358" i="12" s="1"/>
  <c r="E1359" i="12"/>
  <c r="G1359" i="12" s="1"/>
  <c r="E1360" i="12"/>
  <c r="G1360" i="12" s="1"/>
  <c r="E1361" i="12"/>
  <c r="G1361" i="12" s="1"/>
  <c r="E1362" i="12"/>
  <c r="G1362" i="12" s="1"/>
  <c r="E1363" i="12"/>
  <c r="E1364" i="12"/>
  <c r="E1365" i="12"/>
  <c r="E1366" i="12"/>
  <c r="E1367" i="12"/>
  <c r="E1368" i="12"/>
  <c r="E1369" i="12"/>
  <c r="E1370" i="12"/>
  <c r="E1371" i="12"/>
  <c r="E1372" i="12"/>
  <c r="E1373" i="12"/>
  <c r="E1374" i="12"/>
  <c r="E1375" i="12"/>
  <c r="E1376" i="12"/>
  <c r="E1377" i="12"/>
  <c r="E1378" i="12"/>
  <c r="E1379" i="12"/>
  <c r="E1380" i="12"/>
  <c r="E1381" i="12"/>
  <c r="E1382" i="12"/>
  <c r="E1383" i="12"/>
  <c r="E1384" i="12"/>
  <c r="E1385" i="12"/>
  <c r="E1386" i="12"/>
  <c r="E1387" i="12"/>
  <c r="E1388" i="12"/>
  <c r="E1389" i="12"/>
  <c r="E1390" i="12"/>
  <c r="E1391" i="12"/>
  <c r="E1392" i="12"/>
  <c r="E1393" i="12"/>
  <c r="E1394" i="12"/>
  <c r="E1395" i="12"/>
  <c r="E1396" i="12"/>
  <c r="E1397" i="12"/>
  <c r="E1398" i="12"/>
  <c r="E1399" i="12"/>
  <c r="E1400" i="12"/>
  <c r="E1401" i="12"/>
  <c r="E1402" i="12"/>
  <c r="E1403" i="12"/>
  <c r="E1404" i="12"/>
  <c r="E1405" i="12"/>
  <c r="E1406" i="12"/>
  <c r="E1407" i="12"/>
  <c r="E1408" i="12"/>
  <c r="E1409" i="12"/>
  <c r="E1410" i="12"/>
  <c r="E1411" i="12"/>
  <c r="E1412" i="12"/>
  <c r="E1413" i="12"/>
  <c r="E1414" i="12"/>
  <c r="E1415" i="12"/>
  <c r="E1416" i="12"/>
  <c r="E1417" i="12"/>
  <c r="E1418" i="12"/>
  <c r="E1419" i="12"/>
  <c r="E1420" i="12"/>
  <c r="E1421" i="12"/>
  <c r="E1422" i="12"/>
  <c r="E1423" i="12"/>
  <c r="E1424" i="12"/>
  <c r="E1425" i="12"/>
  <c r="E1426" i="12"/>
  <c r="E1427" i="12"/>
  <c r="E1428" i="12"/>
  <c r="E1429" i="12"/>
  <c r="E1430" i="12"/>
  <c r="E1431" i="12"/>
  <c r="E1432" i="12"/>
  <c r="E1433" i="12"/>
  <c r="E1434" i="12"/>
  <c r="E1435" i="12"/>
  <c r="E1436" i="12"/>
  <c r="E1437" i="12"/>
  <c r="E1438" i="12"/>
  <c r="E1439" i="12"/>
  <c r="E1440" i="12"/>
  <c r="E1441" i="12"/>
  <c r="E1442" i="12"/>
  <c r="E1443" i="12"/>
  <c r="E1444" i="12"/>
  <c r="E1445" i="12"/>
  <c r="E1446" i="12"/>
  <c r="E1447" i="12"/>
  <c r="E1448" i="12"/>
  <c r="E1449" i="12"/>
  <c r="E1450" i="12"/>
  <c r="E1451" i="12"/>
  <c r="E1452" i="12"/>
  <c r="E1453" i="12"/>
  <c r="E1454" i="12"/>
  <c r="E1455" i="12"/>
  <c r="E1456" i="12"/>
  <c r="E1457" i="12"/>
  <c r="E1458" i="12"/>
  <c r="E1459" i="12"/>
  <c r="E1460" i="12"/>
  <c r="E1461" i="12"/>
  <c r="E1462" i="12"/>
  <c r="E1463" i="12"/>
  <c r="E1464" i="12"/>
  <c r="E1465" i="12"/>
  <c r="E1466" i="12"/>
  <c r="E1467" i="12"/>
  <c r="E1468" i="12"/>
  <c r="E1469" i="12"/>
  <c r="E1470" i="12"/>
  <c r="E1471" i="12"/>
  <c r="E1472" i="12"/>
  <c r="E1473" i="12"/>
  <c r="E1474" i="12"/>
  <c r="E1475" i="12"/>
  <c r="E1476" i="12"/>
  <c r="E1477" i="12"/>
  <c r="E1478" i="12"/>
  <c r="E1479" i="12"/>
  <c r="E1480" i="12"/>
  <c r="E1481" i="12"/>
  <c r="E1482" i="12"/>
  <c r="E1483" i="12"/>
  <c r="E1484" i="12"/>
  <c r="E1485" i="12"/>
  <c r="E1486" i="12"/>
  <c r="E1487" i="12"/>
  <c r="E1488" i="12"/>
  <c r="E1489" i="12"/>
  <c r="E1490" i="12"/>
  <c r="E1491" i="12"/>
  <c r="E1492" i="12"/>
  <c r="E1493" i="12"/>
  <c r="E1494" i="12"/>
  <c r="E1495" i="12"/>
  <c r="E1496" i="12"/>
  <c r="E1497" i="12"/>
  <c r="E1498" i="12"/>
  <c r="E1499" i="12"/>
  <c r="E1500" i="12"/>
  <c r="E1501" i="12"/>
  <c r="E1502" i="12"/>
  <c r="E1503" i="12"/>
  <c r="E1504" i="12"/>
  <c r="E1505" i="12"/>
  <c r="E1506" i="12"/>
  <c r="E1507" i="12"/>
  <c r="E1508" i="12"/>
  <c r="E1509" i="12"/>
  <c r="E1510" i="12"/>
  <c r="E1511" i="12"/>
  <c r="E1512" i="12"/>
  <c r="E1513" i="12"/>
  <c r="E1514" i="12"/>
  <c r="E1515" i="12"/>
  <c r="E1516" i="12"/>
  <c r="E1517" i="12"/>
  <c r="E1518" i="12"/>
  <c r="E1519" i="12"/>
  <c r="E1520" i="12"/>
  <c r="E1521" i="12"/>
  <c r="E1522" i="12"/>
  <c r="E1523" i="12"/>
  <c r="E1524" i="12"/>
  <c r="E1525" i="12"/>
  <c r="E1526" i="12"/>
  <c r="E1527" i="12"/>
  <c r="E1528" i="12"/>
  <c r="E1529" i="12"/>
  <c r="E1530" i="12"/>
  <c r="E1531" i="12"/>
  <c r="E1532" i="12"/>
  <c r="E1533" i="12"/>
  <c r="E1534" i="12"/>
  <c r="E1535" i="12"/>
  <c r="E1536" i="12"/>
  <c r="E1537" i="12"/>
  <c r="E1538" i="12"/>
  <c r="E1539" i="12"/>
  <c r="E1540" i="12"/>
  <c r="E1541" i="12"/>
  <c r="E1542" i="12"/>
  <c r="E1543" i="12"/>
  <c r="E1544" i="12"/>
  <c r="E1545" i="12"/>
  <c r="E1546" i="12"/>
  <c r="E1547" i="12"/>
  <c r="E1548" i="12"/>
  <c r="E1549" i="12"/>
  <c r="E1550" i="12"/>
  <c r="E1551" i="12"/>
  <c r="E1552" i="12"/>
  <c r="E1553" i="12"/>
  <c r="E1554" i="12"/>
  <c r="E1555" i="12"/>
  <c r="E1556" i="12"/>
  <c r="E1557" i="12"/>
  <c r="E1558" i="12"/>
  <c r="E1559" i="12"/>
  <c r="E1560" i="12"/>
  <c r="E1561" i="12"/>
  <c r="E1562" i="12"/>
  <c r="E1563" i="12"/>
  <c r="E1564" i="12"/>
  <c r="E1565" i="12"/>
  <c r="E1566" i="12"/>
  <c r="E1567" i="12"/>
  <c r="E1568" i="12"/>
  <c r="E1569" i="12"/>
  <c r="E1570" i="12"/>
  <c r="E1571" i="12"/>
  <c r="E1572" i="12"/>
  <c r="E1573" i="12"/>
  <c r="E1574" i="12"/>
  <c r="E1575" i="12"/>
  <c r="E1576" i="12"/>
  <c r="E1577" i="12"/>
  <c r="E1578" i="12"/>
  <c r="E1579" i="12"/>
  <c r="E1580" i="12"/>
  <c r="E1581" i="12"/>
  <c r="E1582" i="12"/>
  <c r="E1583" i="12"/>
  <c r="E1584" i="12"/>
  <c r="E1585" i="12"/>
  <c r="E1586" i="12"/>
  <c r="E1587" i="12"/>
  <c r="E1588" i="12"/>
  <c r="E1589" i="12"/>
  <c r="E1590" i="12"/>
  <c r="E1591" i="12"/>
  <c r="E1592" i="12"/>
  <c r="E1593" i="12"/>
  <c r="E1594" i="12"/>
  <c r="E1595" i="12"/>
  <c r="E1596" i="12"/>
  <c r="E1597" i="12"/>
  <c r="E1598" i="12"/>
  <c r="E1599" i="12"/>
  <c r="E1600" i="12"/>
  <c r="E1601" i="12"/>
  <c r="E1602" i="12"/>
  <c r="E1603" i="12"/>
  <c r="E1604" i="12"/>
  <c r="E1605" i="12"/>
  <c r="E1606" i="12"/>
  <c r="E1607" i="12"/>
  <c r="E1608" i="12"/>
  <c r="E1609" i="12"/>
  <c r="E1610" i="12"/>
  <c r="E1611" i="12"/>
  <c r="E1612" i="12"/>
  <c r="E1613" i="12"/>
  <c r="E1614" i="12"/>
  <c r="E1615" i="12"/>
  <c r="E1616" i="12"/>
  <c r="E1617" i="12"/>
  <c r="E1618" i="12"/>
  <c r="E1619" i="12"/>
  <c r="E1620" i="12"/>
  <c r="E1621" i="12"/>
  <c r="E1622" i="12"/>
  <c r="E1623" i="12"/>
  <c r="E1624" i="12"/>
  <c r="E1625" i="12"/>
  <c r="E1626" i="12"/>
  <c r="E1627" i="12"/>
  <c r="E1628" i="12"/>
  <c r="E1629" i="12"/>
  <c r="E1630" i="12"/>
  <c r="E1631" i="12"/>
  <c r="E1632" i="12"/>
  <c r="E1633" i="12"/>
  <c r="E1634" i="12"/>
  <c r="E1635" i="12"/>
  <c r="E1636" i="12"/>
  <c r="E1637" i="12"/>
  <c r="E1638" i="12"/>
  <c r="E1639" i="12"/>
  <c r="E1640" i="12"/>
  <c r="E1641" i="12"/>
  <c r="E1642" i="12"/>
  <c r="E1643" i="12"/>
  <c r="E1644" i="12"/>
  <c r="E1645" i="12"/>
  <c r="E1646" i="12"/>
  <c r="E1647" i="12"/>
  <c r="E1648" i="12"/>
  <c r="E1649" i="12"/>
  <c r="E1650" i="12"/>
  <c r="E1651" i="12"/>
  <c r="E1652" i="12"/>
  <c r="E1653" i="12"/>
  <c r="E1654" i="12"/>
  <c r="E1655" i="12"/>
  <c r="E1656" i="12"/>
  <c r="E1657" i="12"/>
  <c r="E1658" i="12"/>
  <c r="E1659" i="12"/>
  <c r="E1660" i="12"/>
  <c r="E1661" i="12"/>
  <c r="E1662" i="12"/>
  <c r="E1663" i="12"/>
  <c r="E1664" i="12"/>
  <c r="E1665" i="12"/>
  <c r="E1666" i="12"/>
  <c r="E1667" i="12"/>
  <c r="E1668" i="12"/>
  <c r="E1669" i="12"/>
  <c r="E1670" i="12"/>
  <c r="E1671" i="12"/>
  <c r="E1672" i="12"/>
  <c r="E1673" i="12"/>
  <c r="E1674" i="12"/>
  <c r="E1675" i="12"/>
  <c r="E1676" i="12"/>
  <c r="E1677" i="12"/>
  <c r="E1678" i="12"/>
  <c r="E1679" i="12"/>
  <c r="E1680" i="12"/>
  <c r="E1681" i="12"/>
  <c r="E1682" i="12"/>
  <c r="E1683" i="12"/>
  <c r="E1684" i="12"/>
  <c r="E1685" i="12"/>
  <c r="E1686" i="12"/>
  <c r="E1687" i="12"/>
  <c r="E1688" i="12"/>
  <c r="E1689" i="12"/>
  <c r="E1690" i="12"/>
  <c r="E1691" i="12"/>
  <c r="E1692" i="12"/>
  <c r="E1693" i="12"/>
  <c r="E1694" i="12"/>
  <c r="E1695" i="12"/>
  <c r="E1696" i="12"/>
  <c r="E1697" i="12"/>
  <c r="E1698" i="12"/>
  <c r="E1699" i="12"/>
  <c r="E1700" i="12"/>
  <c r="E1701" i="12"/>
  <c r="E1702" i="12"/>
  <c r="E1703" i="12"/>
  <c r="E1704" i="12"/>
  <c r="E1705" i="12"/>
  <c r="E1706" i="12"/>
  <c r="E1707" i="12"/>
  <c r="E1708" i="12"/>
  <c r="E1709" i="12"/>
  <c r="E1710" i="12"/>
  <c r="E1711" i="12"/>
  <c r="E1712" i="12"/>
  <c r="E1713" i="12"/>
  <c r="E1714" i="12"/>
  <c r="E1715" i="12"/>
  <c r="E1716" i="12"/>
  <c r="E1717" i="12"/>
  <c r="E1718" i="12"/>
  <c r="E1719" i="12"/>
  <c r="E1720" i="12"/>
  <c r="E1721" i="12"/>
  <c r="E1722" i="12"/>
  <c r="E1723" i="12"/>
  <c r="E1724" i="12"/>
  <c r="E1725" i="12"/>
  <c r="E1726" i="12"/>
  <c r="E1727" i="12"/>
  <c r="E1728" i="12"/>
  <c r="E1729" i="12"/>
  <c r="E1730" i="12"/>
  <c r="E1731" i="12"/>
  <c r="E1732" i="12"/>
  <c r="E1733" i="12"/>
  <c r="E1734" i="12"/>
  <c r="E1735" i="12"/>
  <c r="E1736" i="12"/>
  <c r="E1737" i="12"/>
  <c r="E1738" i="12"/>
  <c r="E1739" i="12"/>
  <c r="E1740" i="12"/>
  <c r="E1741" i="12"/>
  <c r="E1742" i="12"/>
  <c r="E1743" i="12"/>
  <c r="E1744" i="12"/>
  <c r="E1745" i="12"/>
  <c r="E1746" i="12"/>
  <c r="E1747" i="12"/>
  <c r="E1748" i="12"/>
  <c r="E1749" i="12"/>
  <c r="E1750" i="12"/>
  <c r="E1751" i="12"/>
  <c r="E1752" i="12"/>
  <c r="E1753" i="12"/>
  <c r="E1754" i="12"/>
  <c r="E1755" i="12"/>
  <c r="E1756" i="12"/>
  <c r="E1757" i="12"/>
  <c r="E1758" i="12"/>
  <c r="E1759" i="12"/>
  <c r="E1760" i="12"/>
  <c r="E1761" i="12"/>
  <c r="E1762" i="12"/>
  <c r="E1763" i="12"/>
  <c r="E1764" i="12"/>
  <c r="E1765" i="12"/>
  <c r="E1766" i="12"/>
  <c r="E1767" i="12"/>
  <c r="E1768" i="12"/>
  <c r="E1769" i="12"/>
  <c r="E1770" i="12"/>
  <c r="E1771" i="12"/>
  <c r="E1772" i="12"/>
  <c r="E1773" i="12"/>
  <c r="E1774" i="12"/>
  <c r="E1775" i="12"/>
  <c r="E1776" i="12"/>
  <c r="E1777" i="12"/>
  <c r="E1778" i="12"/>
  <c r="E1779" i="12"/>
  <c r="E1780" i="12"/>
  <c r="E1781" i="12"/>
  <c r="E1782" i="12"/>
  <c r="E1783" i="12"/>
  <c r="E1784" i="12"/>
  <c r="E1785" i="12"/>
  <c r="E1786" i="12"/>
  <c r="E1787" i="12"/>
  <c r="E1788" i="12"/>
  <c r="E1789" i="12"/>
  <c r="E1790" i="12"/>
  <c r="E1791" i="12"/>
  <c r="E1792" i="12"/>
  <c r="E1793" i="12"/>
  <c r="E1794" i="12"/>
  <c r="E1795" i="12"/>
  <c r="E1796" i="12"/>
  <c r="E1797" i="12"/>
  <c r="E1798" i="12"/>
  <c r="E1799" i="12"/>
  <c r="E1800" i="12"/>
  <c r="E1801" i="12"/>
  <c r="E1802" i="12"/>
  <c r="E1803" i="12"/>
  <c r="E1804" i="12"/>
  <c r="E1805" i="12"/>
  <c r="E1806" i="12"/>
  <c r="E1807" i="12"/>
  <c r="E1808" i="12"/>
  <c r="E1809" i="12"/>
  <c r="E1810" i="12"/>
  <c r="E1811" i="12"/>
  <c r="E1812" i="12"/>
  <c r="E1813" i="12"/>
  <c r="E1814" i="12"/>
  <c r="E1815" i="12"/>
  <c r="E1816" i="12"/>
  <c r="E1817" i="12"/>
  <c r="E1818" i="12"/>
  <c r="E1819" i="12"/>
  <c r="E1820" i="12"/>
  <c r="E1821" i="12"/>
  <c r="E1822" i="12"/>
  <c r="E1823" i="12"/>
  <c r="E1824" i="12"/>
  <c r="E1825" i="12"/>
  <c r="E1826" i="12"/>
  <c r="E1827" i="12"/>
  <c r="E1828" i="12"/>
  <c r="E1829" i="12"/>
  <c r="E1830" i="12"/>
  <c r="E1831" i="12"/>
  <c r="E1832" i="12"/>
  <c r="E1833" i="12"/>
  <c r="E1834" i="12"/>
  <c r="E1835" i="12"/>
  <c r="E1836" i="12"/>
  <c r="E1837" i="12"/>
  <c r="E1838" i="12"/>
  <c r="E1839" i="12"/>
  <c r="E1840" i="12"/>
  <c r="E1841" i="12"/>
  <c r="E1842" i="12"/>
  <c r="E1843" i="12"/>
  <c r="E1844" i="12"/>
  <c r="E1845" i="12"/>
  <c r="E1846" i="12"/>
  <c r="E1847" i="12"/>
  <c r="E1848" i="12"/>
  <c r="E1849" i="12"/>
  <c r="E1850" i="12"/>
  <c r="E1851" i="12"/>
  <c r="E1852" i="12"/>
  <c r="E1853" i="12"/>
  <c r="E1854" i="12"/>
  <c r="E1855" i="12"/>
  <c r="E1856" i="12"/>
  <c r="E1857" i="12"/>
  <c r="E1858" i="12"/>
  <c r="E1859" i="12"/>
  <c r="E1860" i="12"/>
  <c r="E1861" i="12"/>
  <c r="E1862" i="12"/>
  <c r="E1863" i="12"/>
  <c r="E1864" i="12"/>
  <c r="E1865" i="12"/>
  <c r="E1866" i="12"/>
  <c r="E1867" i="12"/>
  <c r="E1868" i="12"/>
  <c r="E1869" i="12"/>
  <c r="E1870" i="12"/>
  <c r="E1871" i="12"/>
  <c r="E1872" i="12"/>
  <c r="E1873" i="12"/>
  <c r="E1874" i="12"/>
  <c r="E1875" i="12"/>
  <c r="E1876" i="12"/>
  <c r="E1877" i="12"/>
  <c r="E1878" i="12"/>
  <c r="E1879" i="12"/>
  <c r="E1880" i="12"/>
  <c r="E1881" i="12"/>
  <c r="E1882" i="12"/>
  <c r="E1883" i="12"/>
  <c r="E1884" i="12"/>
  <c r="E1885" i="12"/>
  <c r="E1886" i="12"/>
  <c r="E1887" i="12"/>
  <c r="E1888" i="12"/>
  <c r="E1889" i="12"/>
  <c r="E1890" i="12"/>
  <c r="E1891" i="12"/>
  <c r="E1892" i="12"/>
  <c r="E1893" i="12"/>
  <c r="G1893" i="12" s="1"/>
  <c r="AK1893" i="12" s="1"/>
  <c r="E1894" i="12"/>
  <c r="E1895" i="12"/>
  <c r="E1896" i="12"/>
  <c r="E1897" i="12"/>
  <c r="E1898" i="12"/>
  <c r="E1899" i="12"/>
  <c r="E1900" i="12"/>
  <c r="E1901" i="12"/>
  <c r="E1902" i="12"/>
  <c r="E1903" i="12"/>
  <c r="E1904" i="12"/>
  <c r="E1905" i="12"/>
  <c r="E1906" i="12"/>
  <c r="E1907" i="12"/>
  <c r="E1908" i="12"/>
  <c r="E1909" i="12"/>
  <c r="E1910" i="12"/>
  <c r="E1911" i="12"/>
  <c r="E1912" i="12"/>
  <c r="E1913" i="12"/>
  <c r="E1914" i="12"/>
  <c r="E1915" i="12"/>
  <c r="E1916" i="12"/>
  <c r="E1917" i="12"/>
  <c r="E1918" i="12"/>
  <c r="E1919" i="12"/>
  <c r="E1920" i="12"/>
  <c r="E1921" i="12"/>
  <c r="E1922" i="12"/>
  <c r="E1923" i="12"/>
  <c r="E1924" i="12"/>
  <c r="E1925" i="12"/>
  <c r="E1926" i="12"/>
  <c r="E1927" i="12"/>
  <c r="E1928" i="12"/>
  <c r="E1929" i="12"/>
  <c r="E1930" i="12"/>
  <c r="E1931" i="12"/>
  <c r="E1932" i="12"/>
  <c r="E1933" i="12"/>
  <c r="E1934" i="12"/>
  <c r="E1935" i="12"/>
  <c r="E1936" i="12"/>
  <c r="E1937" i="12"/>
  <c r="E1938" i="12"/>
  <c r="E1939" i="12"/>
  <c r="E1940" i="12"/>
  <c r="E1941" i="12"/>
  <c r="E1942" i="12"/>
  <c r="E1943" i="12"/>
  <c r="E1944" i="12"/>
  <c r="E1945" i="12"/>
  <c r="E1946" i="12"/>
  <c r="E1947" i="12"/>
  <c r="E1948" i="12"/>
  <c r="E1949" i="12"/>
  <c r="E1950" i="12"/>
  <c r="E1951" i="12"/>
  <c r="E1952" i="12"/>
  <c r="E1953" i="12"/>
  <c r="E1954" i="12"/>
  <c r="E1955" i="12"/>
  <c r="E1956" i="12"/>
  <c r="E1957" i="12"/>
  <c r="E1958" i="12"/>
  <c r="E1959" i="12"/>
  <c r="E1960" i="12"/>
  <c r="E1961" i="12"/>
  <c r="E1962" i="12"/>
  <c r="E1963" i="12"/>
  <c r="E1964" i="12"/>
  <c r="E1965" i="12"/>
  <c r="E1966" i="12"/>
  <c r="E1967" i="12"/>
  <c r="E1968" i="12"/>
  <c r="E1969" i="12"/>
  <c r="E1970" i="12"/>
  <c r="E1971" i="12"/>
  <c r="E1972" i="12"/>
  <c r="E1973" i="12"/>
  <c r="E1974" i="12"/>
  <c r="E1975" i="12"/>
  <c r="E1976" i="12"/>
  <c r="E1977" i="12"/>
  <c r="E1978" i="12"/>
  <c r="E1979" i="12"/>
  <c r="E1980" i="12"/>
  <c r="E1981" i="12"/>
  <c r="E1982" i="12"/>
  <c r="E1983" i="12"/>
  <c r="E1984" i="12"/>
  <c r="E1985" i="12"/>
  <c r="E1986" i="12"/>
  <c r="E1987" i="12"/>
  <c r="E1988" i="12"/>
  <c r="E1989" i="12"/>
  <c r="E1990" i="12"/>
  <c r="E1991" i="12"/>
  <c r="E1992" i="12"/>
  <c r="E1993" i="12"/>
  <c r="E1994" i="12"/>
  <c r="E1995" i="12"/>
  <c r="E1996" i="12"/>
  <c r="E1997" i="12"/>
  <c r="E1998" i="12"/>
  <c r="E1999" i="12"/>
  <c r="E2000" i="12"/>
  <c r="E2001" i="12"/>
  <c r="E2002" i="12"/>
  <c r="E2003" i="12"/>
  <c r="E2004" i="12"/>
  <c r="E2005" i="12"/>
  <c r="E2006" i="12"/>
  <c r="E2007" i="12"/>
  <c r="E2008" i="12"/>
  <c r="E2009" i="12"/>
  <c r="E2010" i="12"/>
  <c r="E2011" i="12"/>
  <c r="E2012" i="12"/>
  <c r="E2013" i="12"/>
  <c r="E2014" i="12"/>
  <c r="E2015" i="12"/>
  <c r="E2016" i="12"/>
  <c r="E2017" i="12"/>
  <c r="E2018" i="12"/>
  <c r="E2019" i="12"/>
  <c r="E2020" i="12"/>
  <c r="E2021" i="12"/>
  <c r="E2022" i="12"/>
  <c r="E2023" i="12"/>
  <c r="E2024" i="12"/>
  <c r="E2025" i="12"/>
  <c r="E2026" i="12"/>
  <c r="E2027" i="12"/>
  <c r="E2028" i="12"/>
  <c r="E2029" i="12"/>
  <c r="E2030" i="12"/>
  <c r="E2031" i="12"/>
  <c r="E2032" i="12"/>
  <c r="E2033" i="12"/>
  <c r="E2034" i="12"/>
  <c r="E2035" i="12"/>
  <c r="E2036" i="12"/>
  <c r="E2037" i="12"/>
  <c r="E2038" i="12"/>
  <c r="E2039" i="12"/>
  <c r="E2040" i="12"/>
  <c r="E2041" i="12"/>
  <c r="E2042" i="12"/>
  <c r="E2043" i="12"/>
  <c r="E2044" i="12"/>
  <c r="E2045" i="12"/>
  <c r="E2046" i="12"/>
  <c r="E2047" i="12"/>
  <c r="E2048" i="12"/>
  <c r="E2049" i="12"/>
  <c r="E2050" i="12"/>
  <c r="E2051" i="12"/>
  <c r="E2052" i="12"/>
  <c r="E2053" i="12"/>
  <c r="E2054" i="12"/>
  <c r="E2055" i="12"/>
  <c r="E2056" i="12"/>
  <c r="E2057" i="12"/>
  <c r="E2058" i="12"/>
  <c r="E2059" i="12"/>
  <c r="E2060" i="12"/>
  <c r="E2061" i="12"/>
  <c r="E2062" i="12"/>
  <c r="E2063" i="12"/>
  <c r="E2064" i="12"/>
  <c r="E2065" i="12"/>
  <c r="E2066" i="12"/>
  <c r="E2067" i="12"/>
  <c r="E2068" i="12"/>
  <c r="E2069" i="12"/>
  <c r="E2070" i="12"/>
  <c r="E2071" i="12"/>
  <c r="E2072" i="12"/>
  <c r="E2073" i="12"/>
  <c r="E2074" i="12"/>
  <c r="E2075" i="12"/>
  <c r="E2076" i="12"/>
  <c r="E2077" i="12"/>
  <c r="E2078" i="12"/>
  <c r="E2079" i="12"/>
  <c r="E2080" i="12"/>
  <c r="E2081" i="12"/>
  <c r="E2082" i="12"/>
  <c r="E2083" i="12"/>
  <c r="E2084" i="12"/>
  <c r="E2085" i="12"/>
  <c r="E2086" i="12"/>
  <c r="E2087" i="12"/>
  <c r="E2088" i="12"/>
  <c r="E2089" i="12"/>
  <c r="E2090" i="12"/>
  <c r="E2091" i="12"/>
  <c r="E2092" i="12"/>
  <c r="E2093" i="12"/>
  <c r="E2094" i="12"/>
  <c r="E2095" i="12"/>
  <c r="E2096" i="12"/>
  <c r="E2097" i="12"/>
  <c r="E2098" i="12"/>
  <c r="E2099" i="12"/>
  <c r="E2100" i="12"/>
  <c r="E2101" i="12"/>
  <c r="E2102" i="12"/>
  <c r="E2103" i="12"/>
  <c r="E2104" i="12"/>
  <c r="E2105" i="12"/>
  <c r="E2106" i="12"/>
  <c r="E2107" i="12"/>
  <c r="E2108" i="12"/>
  <c r="E2109" i="12"/>
  <c r="E2110" i="12"/>
  <c r="E2111" i="12"/>
  <c r="E2112" i="12"/>
  <c r="E2113" i="12"/>
  <c r="E2114" i="12"/>
  <c r="E2115" i="12"/>
  <c r="E2116" i="12"/>
  <c r="E2117" i="12"/>
  <c r="E2118" i="12"/>
  <c r="E2119" i="12"/>
  <c r="E2120" i="12"/>
  <c r="E2121" i="12"/>
  <c r="E2122" i="12"/>
  <c r="E2123" i="12"/>
  <c r="E2124" i="12"/>
  <c r="E2125" i="12"/>
  <c r="E2126" i="12"/>
  <c r="E2127" i="12"/>
  <c r="E2128" i="12"/>
  <c r="E2129" i="12"/>
  <c r="E2130" i="12"/>
  <c r="E2131" i="12"/>
  <c r="E2132" i="12"/>
  <c r="E2133" i="12"/>
  <c r="E2134" i="12"/>
  <c r="E2135" i="12"/>
  <c r="E2136" i="12"/>
  <c r="E2137" i="12"/>
  <c r="E2138" i="12"/>
  <c r="E2139" i="12"/>
  <c r="E2140" i="12"/>
  <c r="E2141" i="12"/>
  <c r="E2142" i="12"/>
  <c r="E2143" i="12"/>
  <c r="E2144" i="12"/>
  <c r="E2145" i="12"/>
  <c r="E2146" i="12"/>
  <c r="E2147" i="12"/>
  <c r="E2148" i="12"/>
  <c r="E2149" i="12"/>
  <c r="E2150" i="12"/>
  <c r="E2151" i="12"/>
  <c r="E2152" i="12"/>
  <c r="E2153" i="12"/>
  <c r="E2154" i="12"/>
  <c r="E2155" i="12"/>
  <c r="E2156" i="12"/>
  <c r="E2157" i="12"/>
  <c r="E2158" i="12"/>
  <c r="E2159" i="12"/>
  <c r="E2160" i="12"/>
  <c r="E2161" i="12"/>
  <c r="E2162" i="12"/>
  <c r="E2163" i="12"/>
  <c r="E2164" i="12"/>
  <c r="E2165" i="12"/>
  <c r="E2166" i="12"/>
  <c r="E2167" i="12"/>
  <c r="E2168" i="12"/>
  <c r="E2169" i="12"/>
  <c r="E2170" i="12"/>
  <c r="E2171" i="12"/>
  <c r="E2172" i="12"/>
  <c r="E2173" i="12"/>
  <c r="E2174" i="12"/>
  <c r="E2175" i="12"/>
  <c r="E2176" i="12"/>
  <c r="E2177" i="12"/>
  <c r="E2178" i="12"/>
  <c r="E2179" i="12"/>
  <c r="E2180" i="12"/>
  <c r="E2181" i="12"/>
  <c r="E2182" i="12"/>
  <c r="E2183" i="12"/>
  <c r="E2184" i="12"/>
  <c r="E2185" i="12"/>
  <c r="E2186" i="12"/>
  <c r="E2187" i="12"/>
  <c r="E2188" i="12"/>
  <c r="E2189" i="12"/>
  <c r="E2190" i="12"/>
  <c r="E2191" i="12"/>
  <c r="E2192" i="12"/>
  <c r="E2193" i="12"/>
  <c r="E2194" i="12"/>
  <c r="E2195" i="12"/>
  <c r="E2196" i="12"/>
  <c r="E2197" i="12"/>
  <c r="E2198" i="12"/>
  <c r="E2199" i="12"/>
  <c r="E2200" i="12"/>
  <c r="E2201" i="12"/>
  <c r="E2202" i="12"/>
  <c r="E2203" i="12"/>
  <c r="E2204" i="12"/>
  <c r="E2205" i="12"/>
  <c r="E2206" i="12"/>
  <c r="E2207" i="12"/>
  <c r="E2208" i="12"/>
  <c r="E2209" i="12"/>
  <c r="E2210" i="12"/>
  <c r="E2211" i="12"/>
  <c r="E2212" i="12"/>
  <c r="E2213" i="12"/>
  <c r="E2214" i="12"/>
  <c r="E2215" i="12"/>
  <c r="E2216" i="12"/>
  <c r="E2217" i="12"/>
  <c r="E2218" i="12"/>
  <c r="E2219" i="12"/>
  <c r="E2220" i="12"/>
  <c r="E2221" i="12"/>
  <c r="E2222" i="12"/>
  <c r="E2223" i="12"/>
  <c r="E2224" i="12"/>
  <c r="E2225" i="12"/>
  <c r="E2226" i="12"/>
  <c r="E2227" i="12"/>
  <c r="E2228" i="12"/>
  <c r="E2229" i="12"/>
  <c r="E2230" i="12"/>
  <c r="E2231" i="12"/>
  <c r="E2232" i="12"/>
  <c r="E2233" i="12"/>
  <c r="E2234" i="12"/>
  <c r="E2235" i="12"/>
  <c r="E2236" i="12"/>
  <c r="E2237" i="12"/>
  <c r="E2238" i="12"/>
  <c r="E2239" i="12"/>
  <c r="E2240" i="12"/>
  <c r="E2241" i="12"/>
  <c r="E2242" i="12"/>
  <c r="E2243" i="12"/>
  <c r="E2244" i="12"/>
  <c r="E2245" i="12"/>
  <c r="E2246" i="12"/>
  <c r="E2247" i="12"/>
  <c r="E2248" i="12"/>
  <c r="E2249" i="12"/>
  <c r="E2250" i="12"/>
  <c r="E2251" i="12"/>
  <c r="E2252" i="12"/>
  <c r="E2253" i="12"/>
  <c r="E2254" i="12"/>
  <c r="E2255" i="12"/>
  <c r="E2256" i="12"/>
  <c r="E2257" i="12"/>
  <c r="E2258" i="12"/>
  <c r="E2259" i="12"/>
  <c r="E2260" i="12"/>
  <c r="E2261" i="12"/>
  <c r="E2262" i="12"/>
  <c r="E2263" i="12"/>
  <c r="E2264" i="12"/>
  <c r="E2265" i="12"/>
  <c r="E2266" i="12"/>
  <c r="E2267" i="12"/>
  <c r="E2268" i="12"/>
  <c r="E2269" i="12"/>
  <c r="E2270" i="12"/>
  <c r="E2271" i="12"/>
  <c r="E2272" i="12"/>
  <c r="E2273" i="12"/>
  <c r="E2274" i="12"/>
  <c r="E2275" i="12"/>
  <c r="E2276" i="12"/>
  <c r="E2277" i="12"/>
  <c r="E2278" i="12"/>
  <c r="E2279" i="12"/>
  <c r="E2280" i="12"/>
  <c r="E2281" i="12"/>
  <c r="E2282" i="12"/>
  <c r="E2283" i="12"/>
  <c r="E2284" i="12"/>
  <c r="E2285" i="12"/>
  <c r="E2286" i="12"/>
  <c r="E2287" i="12"/>
  <c r="E2288" i="12"/>
  <c r="E2289" i="12"/>
  <c r="E2290" i="12"/>
  <c r="E2291" i="12"/>
  <c r="E2292" i="12"/>
  <c r="E2293" i="12"/>
  <c r="E2294" i="12"/>
  <c r="E2295" i="12"/>
  <c r="E2296" i="12"/>
  <c r="E2297" i="12"/>
  <c r="E2298" i="12"/>
  <c r="E2299" i="12"/>
  <c r="E2300" i="12"/>
  <c r="E2301" i="12"/>
  <c r="E2302" i="12"/>
  <c r="E2303" i="12"/>
  <c r="E2304" i="12"/>
  <c r="E2305" i="12"/>
  <c r="E2306" i="12"/>
  <c r="E2307" i="12"/>
  <c r="E2308" i="12"/>
  <c r="E2309" i="12"/>
  <c r="E2310" i="12"/>
  <c r="E2311" i="12"/>
  <c r="E2312" i="12"/>
  <c r="E2313" i="12"/>
  <c r="E2314" i="12"/>
  <c r="E2315" i="12"/>
  <c r="E2316" i="12"/>
  <c r="E2317" i="12"/>
  <c r="E2318" i="12"/>
  <c r="E2319" i="12"/>
  <c r="E2320" i="12"/>
  <c r="E2321" i="12"/>
  <c r="E2322" i="12"/>
  <c r="E2323" i="12"/>
  <c r="E2324" i="12"/>
  <c r="E2325" i="12"/>
  <c r="E2326" i="12"/>
  <c r="E2327" i="12"/>
  <c r="E2328" i="12"/>
  <c r="E2329" i="12"/>
  <c r="E2330" i="12"/>
  <c r="E2331" i="12"/>
  <c r="E2332" i="12"/>
  <c r="E2333" i="12"/>
  <c r="E2334" i="12"/>
  <c r="E2335" i="12"/>
  <c r="E2336" i="12"/>
  <c r="E2337" i="12"/>
  <c r="E2338" i="12"/>
  <c r="E2339" i="12"/>
  <c r="E2340" i="12"/>
  <c r="E2341" i="12"/>
  <c r="E2342" i="12"/>
  <c r="E2343" i="12"/>
  <c r="E2344" i="12"/>
  <c r="E2345" i="12"/>
  <c r="E2346" i="12"/>
  <c r="E2347" i="12"/>
  <c r="E2348" i="12"/>
  <c r="E2349" i="12"/>
  <c r="E2350" i="12"/>
  <c r="E2351" i="12"/>
  <c r="E2352" i="12"/>
  <c r="E2353" i="12"/>
  <c r="E2354" i="12"/>
  <c r="E2355" i="12"/>
  <c r="E2356" i="12"/>
  <c r="E2357" i="12"/>
  <c r="E2358" i="12"/>
  <c r="E2359" i="12"/>
  <c r="E2360" i="12"/>
  <c r="E2361" i="12"/>
  <c r="E2362" i="12"/>
  <c r="E2363" i="12"/>
  <c r="E2364" i="12"/>
  <c r="E2365" i="12"/>
  <c r="E2366" i="12"/>
  <c r="E2367" i="12"/>
  <c r="E2368" i="12"/>
  <c r="E2369" i="12"/>
  <c r="E2370" i="12"/>
  <c r="E2371" i="12"/>
  <c r="E2372" i="12"/>
  <c r="E2373" i="12"/>
  <c r="E2374" i="12"/>
  <c r="E2375" i="12"/>
  <c r="E2376" i="12"/>
  <c r="E2377" i="12"/>
  <c r="E2378" i="12"/>
  <c r="E2379" i="12"/>
  <c r="E2380" i="12"/>
  <c r="E2381" i="12"/>
  <c r="E2382" i="12"/>
  <c r="E2383" i="12"/>
  <c r="E2384" i="12"/>
  <c r="E2385" i="12"/>
  <c r="E2386" i="12"/>
  <c r="E2387" i="12"/>
  <c r="E2388" i="12"/>
  <c r="E2389" i="12"/>
  <c r="E2390" i="12"/>
  <c r="E2391" i="12"/>
  <c r="E2392" i="12"/>
  <c r="E2393" i="12"/>
  <c r="E2394" i="12"/>
  <c r="E2395" i="12"/>
  <c r="E2396" i="12"/>
  <c r="E2397" i="12"/>
  <c r="E2398" i="12"/>
  <c r="E2399" i="12"/>
  <c r="E2400" i="12"/>
  <c r="E2401" i="12"/>
  <c r="E2402" i="12"/>
  <c r="E2403" i="12"/>
  <c r="E2404" i="12"/>
  <c r="E2405" i="12"/>
  <c r="E2406" i="12"/>
  <c r="E2407" i="12"/>
  <c r="E2408" i="12"/>
  <c r="E2409" i="12"/>
  <c r="E2410" i="12"/>
  <c r="E2411" i="12"/>
  <c r="E2412" i="12"/>
  <c r="E2413" i="12"/>
  <c r="E2414" i="12"/>
  <c r="E2415" i="12"/>
  <c r="E2416" i="12"/>
  <c r="E2417" i="12"/>
  <c r="E2418" i="12"/>
  <c r="E2419" i="12"/>
  <c r="E2420" i="12"/>
  <c r="E2421" i="12"/>
  <c r="E2422" i="12"/>
  <c r="E2423" i="12"/>
  <c r="E2424" i="12"/>
  <c r="E2425" i="12"/>
  <c r="E2426" i="12"/>
  <c r="E2427" i="12"/>
  <c r="E2428" i="12"/>
  <c r="E2429" i="12"/>
  <c r="E2430" i="12"/>
  <c r="E2431" i="12"/>
  <c r="E2432" i="12"/>
  <c r="E2433" i="12"/>
  <c r="E2434" i="12"/>
  <c r="E2435" i="12"/>
  <c r="E2436" i="12"/>
  <c r="E2437" i="12"/>
  <c r="E2438" i="12"/>
  <c r="E2439" i="12"/>
  <c r="E2440" i="12"/>
  <c r="E2441" i="12"/>
  <c r="E2442" i="12"/>
  <c r="E2443" i="12"/>
  <c r="E2444" i="12"/>
  <c r="E2445" i="12"/>
  <c r="E2446" i="12"/>
  <c r="E2447" i="12"/>
  <c r="E2448" i="12"/>
  <c r="E2449" i="12"/>
  <c r="E2450" i="12"/>
  <c r="E2451" i="12"/>
  <c r="E2452" i="12"/>
  <c r="E2453" i="12"/>
  <c r="E2454" i="12"/>
  <c r="E2455" i="12"/>
  <c r="E2456" i="12"/>
  <c r="E2457" i="12"/>
  <c r="E2458" i="12"/>
  <c r="E2459" i="12"/>
  <c r="E2460" i="12"/>
  <c r="E2461" i="12"/>
  <c r="E2462" i="12"/>
  <c r="E2463" i="12"/>
  <c r="E2464" i="12"/>
  <c r="E2465" i="12"/>
  <c r="E2466" i="12"/>
  <c r="E2467" i="12"/>
  <c r="G4" i="12"/>
  <c r="L1317" i="12" l="1"/>
  <c r="AI1317" i="12"/>
  <c r="R1317" i="12"/>
  <c r="O1317" i="12"/>
  <c r="Y1317" i="12"/>
  <c r="K1317" i="12"/>
  <c r="AC1317" i="12"/>
  <c r="H1317" i="12"/>
  <c r="AH1317" i="12"/>
  <c r="M1317" i="12"/>
  <c r="X1317" i="12"/>
  <c r="N1317" i="12"/>
  <c r="T1317" i="12"/>
  <c r="AA1317" i="12"/>
  <c r="AK1317" i="12"/>
  <c r="Z1317" i="12"/>
  <c r="AG1317" i="12"/>
  <c r="AF1317" i="12"/>
  <c r="AE1317" i="12"/>
  <c r="P1317" i="12"/>
  <c r="Q1317" i="12"/>
  <c r="U1317" i="12"/>
  <c r="S1317" i="12"/>
  <c r="W1317" i="12"/>
  <c r="J1317" i="12"/>
  <c r="I1317" i="12"/>
  <c r="AD1317" i="12"/>
  <c r="AJ1317" i="12"/>
  <c r="V1317" i="12"/>
  <c r="AB1317" i="12"/>
  <c r="L1352" i="12"/>
  <c r="AF1352" i="12"/>
  <c r="X1352" i="12"/>
  <c r="AE1352" i="12"/>
  <c r="N1352" i="12"/>
  <c r="H1352" i="12"/>
  <c r="AK1352" i="12"/>
  <c r="U1352" i="12"/>
  <c r="AB1352" i="12"/>
  <c r="V1352" i="12"/>
  <c r="W1352" i="12"/>
  <c r="O1352" i="12"/>
  <c r="AJ1352" i="12"/>
  <c r="AC1352" i="12"/>
  <c r="AD1352" i="12"/>
  <c r="AG1352" i="12"/>
  <c r="AI1352" i="12"/>
  <c r="J1352" i="12"/>
  <c r="R1352" i="12"/>
  <c r="M1352" i="12"/>
  <c r="Z1352" i="12"/>
  <c r="P1352" i="12"/>
  <c r="AH1352" i="12"/>
  <c r="T1352" i="12"/>
  <c r="I1352" i="12"/>
  <c r="K1352" i="12"/>
  <c r="Q1352" i="12"/>
  <c r="S1352" i="12"/>
  <c r="Y1352" i="12"/>
  <c r="AA1352" i="12"/>
  <c r="O1359" i="12"/>
  <c r="AG1359" i="12"/>
  <c r="N1359" i="12"/>
  <c r="W1359" i="12"/>
  <c r="AJ1359" i="12"/>
  <c r="AD1359" i="12"/>
  <c r="L1359" i="12"/>
  <c r="U1359" i="12"/>
  <c r="R1359" i="12"/>
  <c r="AA1359" i="12"/>
  <c r="T1359" i="12"/>
  <c r="AI1359" i="12"/>
  <c r="K1359" i="12"/>
  <c r="Z1359" i="12"/>
  <c r="AK1359" i="12"/>
  <c r="Q1359" i="12"/>
  <c r="H1359" i="12"/>
  <c r="AE1359" i="12"/>
  <c r="AB1359" i="12"/>
  <c r="P1359" i="12"/>
  <c r="V1359" i="12"/>
  <c r="S1359" i="12"/>
  <c r="X1359" i="12"/>
  <c r="M1359" i="12"/>
  <c r="J1359" i="12"/>
  <c r="AH1359" i="12"/>
  <c r="AF1359" i="12"/>
  <c r="Y1359" i="12"/>
  <c r="I1359" i="12"/>
  <c r="AC1359" i="12"/>
  <c r="H1351" i="12"/>
  <c r="O1351" i="12"/>
  <c r="AC1351" i="12"/>
  <c r="M1351" i="12"/>
  <c r="U1351" i="12"/>
  <c r="AI1351" i="12"/>
  <c r="L1351" i="12"/>
  <c r="V1351" i="12"/>
  <c r="S1351" i="12"/>
  <c r="X1351" i="12"/>
  <c r="K1351" i="12"/>
  <c r="P1351" i="12"/>
  <c r="AA1351" i="12"/>
  <c r="AB1351" i="12"/>
  <c r="N1351" i="12"/>
  <c r="AH1351" i="12"/>
  <c r="AE1351" i="12"/>
  <c r="Z1351" i="12"/>
  <c r="AG1351" i="12"/>
  <c r="T1351" i="12"/>
  <c r="R1351" i="12"/>
  <c r="Y1351" i="12"/>
  <c r="AK1351" i="12"/>
  <c r="J1351" i="12"/>
  <c r="Q1351" i="12"/>
  <c r="W1351" i="12"/>
  <c r="AJ1351" i="12"/>
  <c r="AD1351" i="12"/>
  <c r="I1351" i="12"/>
  <c r="AF1351" i="12"/>
  <c r="H1343" i="12"/>
  <c r="AD1343" i="12"/>
  <c r="AB1343" i="12"/>
  <c r="AA1343" i="12"/>
  <c r="AI1343" i="12"/>
  <c r="N1343" i="12"/>
  <c r="K1343" i="12"/>
  <c r="O1343" i="12"/>
  <c r="AC1343" i="12"/>
  <c r="U1343" i="12"/>
  <c r="AJ1343" i="12"/>
  <c r="M1343" i="12"/>
  <c r="S1343" i="12"/>
  <c r="V1343" i="12"/>
  <c r="Y1343" i="12"/>
  <c r="AK1343" i="12"/>
  <c r="Q1343" i="12"/>
  <c r="W1343" i="12"/>
  <c r="AH1343" i="12"/>
  <c r="I1343" i="12"/>
  <c r="L1343" i="12"/>
  <c r="Z1343" i="12"/>
  <c r="AF1343" i="12"/>
  <c r="AE1343" i="12"/>
  <c r="R1343" i="12"/>
  <c r="X1343" i="12"/>
  <c r="T1343" i="12"/>
  <c r="J1343" i="12"/>
  <c r="P1343" i="12"/>
  <c r="AG1343" i="12"/>
  <c r="L1335" i="12"/>
  <c r="AH1335" i="12"/>
  <c r="AK1335" i="12"/>
  <c r="AJ1335" i="12"/>
  <c r="AE1335" i="12"/>
  <c r="W1335" i="12"/>
  <c r="T1335" i="12"/>
  <c r="AB1335" i="12"/>
  <c r="Z1335" i="12"/>
  <c r="S1335" i="12"/>
  <c r="O1335" i="12"/>
  <c r="AI1335" i="12"/>
  <c r="K1335" i="12"/>
  <c r="M1335" i="12"/>
  <c r="AC1335" i="12"/>
  <c r="N1335" i="12"/>
  <c r="I1335" i="12"/>
  <c r="V1335" i="12"/>
  <c r="Q1335" i="12"/>
  <c r="AD1335" i="12"/>
  <c r="AG1335" i="12"/>
  <c r="AA1335" i="12"/>
  <c r="H1335" i="12"/>
  <c r="J1335" i="12"/>
  <c r="U1335" i="12"/>
  <c r="P1335" i="12"/>
  <c r="R1335" i="12"/>
  <c r="AF1335" i="12"/>
  <c r="X1335" i="12"/>
  <c r="Y1335" i="12"/>
  <c r="S1327" i="12"/>
  <c r="K1327" i="12"/>
  <c r="AC1327" i="12"/>
  <c r="AA1327" i="12"/>
  <c r="L1327" i="12"/>
  <c r="U1327" i="12"/>
  <c r="AI1327" i="12"/>
  <c r="AK1327" i="12"/>
  <c r="X1327" i="12"/>
  <c r="P1327" i="12"/>
  <c r="AE1327" i="12"/>
  <c r="H1327" i="12"/>
  <c r="W1327" i="12"/>
  <c r="M1327" i="12"/>
  <c r="AG1327" i="12"/>
  <c r="O1327" i="12"/>
  <c r="AH1327" i="12"/>
  <c r="Y1327" i="12"/>
  <c r="AJ1327" i="12"/>
  <c r="R1327" i="12"/>
  <c r="I1327" i="12"/>
  <c r="V1327" i="12"/>
  <c r="T1327" i="12"/>
  <c r="N1327" i="12"/>
  <c r="Q1327" i="12"/>
  <c r="AB1327" i="12"/>
  <c r="AF1327" i="12"/>
  <c r="Z1327" i="12"/>
  <c r="J1327" i="12"/>
  <c r="AD1327" i="12"/>
  <c r="L1319" i="12"/>
  <c r="S1319" i="12"/>
  <c r="K1319" i="12"/>
  <c r="AI1319" i="12"/>
  <c r="AH1319" i="12"/>
  <c r="AD1319" i="12"/>
  <c r="AK1319" i="12"/>
  <c r="Z1319" i="12"/>
  <c r="V1319" i="12"/>
  <c r="AC1319" i="12"/>
  <c r="AJ1319" i="12"/>
  <c r="R1319" i="12"/>
  <c r="AG1319" i="12"/>
  <c r="AF1319" i="12"/>
  <c r="N1319" i="12"/>
  <c r="U1319" i="12"/>
  <c r="AB1319" i="12"/>
  <c r="AA1319" i="12"/>
  <c r="J1319" i="12"/>
  <c r="Y1319" i="12"/>
  <c r="X1319" i="12"/>
  <c r="M1319" i="12"/>
  <c r="T1319" i="12"/>
  <c r="Q1319" i="12"/>
  <c r="P1319" i="12"/>
  <c r="W1319" i="12"/>
  <c r="I1319" i="12"/>
  <c r="AE1319" i="12"/>
  <c r="O1319" i="12"/>
  <c r="H1319" i="12"/>
  <c r="N1341" i="12"/>
  <c r="O1341" i="12"/>
  <c r="AC1341" i="12"/>
  <c r="Z1341" i="12"/>
  <c r="AI1341" i="12"/>
  <c r="W1341" i="12"/>
  <c r="M1341" i="12"/>
  <c r="AF1341" i="12"/>
  <c r="P1341" i="12"/>
  <c r="AH1341" i="12"/>
  <c r="Y1341" i="12"/>
  <c r="Q1341" i="12"/>
  <c r="H1341" i="12"/>
  <c r="K1341" i="12"/>
  <c r="R1341" i="12"/>
  <c r="I1341" i="12"/>
  <c r="AG1341" i="12"/>
  <c r="X1341" i="12"/>
  <c r="AK1341" i="12"/>
  <c r="AE1341" i="12"/>
  <c r="AB1341" i="12"/>
  <c r="U1341" i="12"/>
  <c r="S1341" i="12"/>
  <c r="T1341" i="12"/>
  <c r="L1341" i="12"/>
  <c r="J1341" i="12"/>
  <c r="AJ1341" i="12"/>
  <c r="AD1341" i="12"/>
  <c r="AA1341" i="12"/>
  <c r="V1341" i="12"/>
  <c r="K1360" i="12"/>
  <c r="O1360" i="12"/>
  <c r="AA1360" i="12"/>
  <c r="X1360" i="12"/>
  <c r="AE1360" i="12"/>
  <c r="AB1360" i="12"/>
  <c r="H1360" i="12"/>
  <c r="AJ1360" i="12"/>
  <c r="AK1360" i="12"/>
  <c r="V1360" i="12"/>
  <c r="M1360" i="12"/>
  <c r="AI1360" i="12"/>
  <c r="W1360" i="12"/>
  <c r="Z1360" i="12"/>
  <c r="S1360" i="12"/>
  <c r="N1360" i="12"/>
  <c r="AD1360" i="12"/>
  <c r="J1360" i="12"/>
  <c r="U1360" i="12"/>
  <c r="L1360" i="12"/>
  <c r="AC1360" i="12"/>
  <c r="I1360" i="12"/>
  <c r="R1360" i="12"/>
  <c r="AH1360" i="12"/>
  <c r="T1360" i="12"/>
  <c r="Q1360" i="12"/>
  <c r="P1360" i="12"/>
  <c r="Y1360" i="12"/>
  <c r="AG1360" i="12"/>
  <c r="AF1360" i="12"/>
  <c r="H1358" i="12"/>
  <c r="K1358" i="12"/>
  <c r="Y1358" i="12"/>
  <c r="T1358" i="12"/>
  <c r="AA1358" i="12"/>
  <c r="V1358" i="12"/>
  <c r="AG1358" i="12"/>
  <c r="AB1358" i="12"/>
  <c r="N1358" i="12"/>
  <c r="U1358" i="12"/>
  <c r="L1358" i="12"/>
  <c r="O1358" i="12"/>
  <c r="I1358" i="12"/>
  <c r="W1358" i="12"/>
  <c r="AD1358" i="12"/>
  <c r="AE1358" i="12"/>
  <c r="AK1358" i="12"/>
  <c r="AI1358" i="12"/>
  <c r="S1358" i="12"/>
  <c r="AC1358" i="12"/>
  <c r="R1358" i="12"/>
  <c r="J1358" i="12"/>
  <c r="AF1358" i="12"/>
  <c r="X1358" i="12"/>
  <c r="Q1358" i="12"/>
  <c r="P1358" i="12"/>
  <c r="M1358" i="12"/>
  <c r="AH1358" i="12"/>
  <c r="AJ1358" i="12"/>
  <c r="Z1358" i="12"/>
  <c r="J1350" i="12"/>
  <c r="S1350" i="12"/>
  <c r="AK1350" i="12"/>
  <c r="O1350" i="12"/>
  <c r="W1350" i="12"/>
  <c r="AA1350" i="12"/>
  <c r="N1350" i="12"/>
  <c r="AC1350" i="12"/>
  <c r="Q1350" i="12"/>
  <c r="AD1350" i="12"/>
  <c r="T1350" i="12"/>
  <c r="H1350" i="12"/>
  <c r="U1350" i="12"/>
  <c r="AI1350" i="12"/>
  <c r="L1350" i="12"/>
  <c r="K1350" i="12"/>
  <c r="Y1350" i="12"/>
  <c r="X1350" i="12"/>
  <c r="P1350" i="12"/>
  <c r="AB1350" i="12"/>
  <c r="V1350" i="12"/>
  <c r="AG1350" i="12"/>
  <c r="AF1350" i="12"/>
  <c r="AJ1350" i="12"/>
  <c r="I1350" i="12"/>
  <c r="AH1350" i="12"/>
  <c r="Z1350" i="12"/>
  <c r="AE1350" i="12"/>
  <c r="R1350" i="12"/>
  <c r="M1350" i="12"/>
  <c r="AE1342" i="12"/>
  <c r="J1342" i="12"/>
  <c r="L1342" i="12"/>
  <c r="N1342" i="12"/>
  <c r="R1342" i="12"/>
  <c r="T1342" i="12"/>
  <c r="V1342" i="12"/>
  <c r="Z1342" i="12"/>
  <c r="AB1342" i="12"/>
  <c r="AD1342" i="12"/>
  <c r="AH1342" i="12"/>
  <c r="AJ1342" i="12"/>
  <c r="H1342" i="12"/>
  <c r="O1342" i="12"/>
  <c r="I1342" i="12"/>
  <c r="K1342" i="12"/>
  <c r="M1342" i="12"/>
  <c r="P1342" i="12"/>
  <c r="Y1342" i="12"/>
  <c r="AA1342" i="12"/>
  <c r="AC1342" i="12"/>
  <c r="AF1342" i="12"/>
  <c r="Q1342" i="12"/>
  <c r="AG1342" i="12"/>
  <c r="S1342" i="12"/>
  <c r="AI1342" i="12"/>
  <c r="U1342" i="12"/>
  <c r="AK1342" i="12"/>
  <c r="X1342" i="12"/>
  <c r="W1342" i="12"/>
  <c r="M1334" i="12"/>
  <c r="AF1334" i="12"/>
  <c r="V1334" i="12"/>
  <c r="Q1334" i="12"/>
  <c r="L1334" i="12"/>
  <c r="AD1334" i="12"/>
  <c r="AJ1334" i="12"/>
  <c r="AI1334" i="12"/>
  <c r="Y1334" i="12"/>
  <c r="AB1334" i="12"/>
  <c r="W1334" i="12"/>
  <c r="P1334" i="12"/>
  <c r="I1334" i="12"/>
  <c r="S1334" i="12"/>
  <c r="N1334" i="12"/>
  <c r="H1334" i="12"/>
  <c r="AH1334" i="12"/>
  <c r="Z1334" i="12"/>
  <c r="AG1334" i="12"/>
  <c r="X1334" i="12"/>
  <c r="T1334" i="12"/>
  <c r="J1334" i="12"/>
  <c r="O1334" i="12"/>
  <c r="AE1334" i="12"/>
  <c r="K1334" i="12"/>
  <c r="AA1334" i="12"/>
  <c r="R1334" i="12"/>
  <c r="AK1334" i="12"/>
  <c r="U1334" i="12"/>
  <c r="AC1334" i="12"/>
  <c r="M1326" i="12"/>
  <c r="N1326" i="12"/>
  <c r="H1326" i="12"/>
  <c r="AD1326" i="12"/>
  <c r="AB1326" i="12"/>
  <c r="AH1326" i="12"/>
  <c r="Q1326" i="12"/>
  <c r="AE1326" i="12"/>
  <c r="P1326" i="12"/>
  <c r="AJ1326" i="12"/>
  <c r="S1326" i="12"/>
  <c r="AA1326" i="12"/>
  <c r="Z1326" i="12"/>
  <c r="R1326" i="12"/>
  <c r="V1326" i="12"/>
  <c r="I1326" i="12"/>
  <c r="L1326" i="12"/>
  <c r="W1326" i="12"/>
  <c r="AF1326" i="12"/>
  <c r="AI1326" i="12"/>
  <c r="AK1326" i="12"/>
  <c r="K1326" i="12"/>
  <c r="T1326" i="12"/>
  <c r="AC1326" i="12"/>
  <c r="Y1326" i="12"/>
  <c r="U1326" i="12"/>
  <c r="AG1326" i="12"/>
  <c r="X1326" i="12"/>
  <c r="O1326" i="12"/>
  <c r="J1326" i="12"/>
  <c r="H1318" i="12"/>
  <c r="Y1318" i="12"/>
  <c r="N1318" i="12"/>
  <c r="R1318" i="12"/>
  <c r="AE1318" i="12"/>
  <c r="T1318" i="12"/>
  <c r="W1318" i="12"/>
  <c r="AA1318" i="12"/>
  <c r="Q1318" i="12"/>
  <c r="AJ1318" i="12"/>
  <c r="AD1318" i="12"/>
  <c r="Z1318" i="12"/>
  <c r="M1318" i="12"/>
  <c r="J1318" i="12"/>
  <c r="AH1318" i="12"/>
  <c r="K1318" i="12"/>
  <c r="O1318" i="12"/>
  <c r="S1318" i="12"/>
  <c r="AI1318" i="12"/>
  <c r="AG1318" i="12"/>
  <c r="L1318" i="12"/>
  <c r="X1318" i="12"/>
  <c r="I1318" i="12"/>
  <c r="AK1318" i="12"/>
  <c r="P1318" i="12"/>
  <c r="AB1318" i="12"/>
  <c r="AC1318" i="12"/>
  <c r="V1318" i="12"/>
  <c r="AF1318" i="12"/>
  <c r="U1318" i="12"/>
  <c r="L1325" i="12"/>
  <c r="J1325" i="12"/>
  <c r="Q1325" i="12"/>
  <c r="AC1325" i="12"/>
  <c r="M1325" i="12"/>
  <c r="Y1325" i="12"/>
  <c r="O1325" i="12"/>
  <c r="AH1325" i="12"/>
  <c r="AI1325" i="12"/>
  <c r="AA1325" i="12"/>
  <c r="K1325" i="12"/>
  <c r="W1325" i="12"/>
  <c r="H1325" i="12"/>
  <c r="S1325" i="12"/>
  <c r="P1325" i="12"/>
  <c r="X1325" i="12"/>
  <c r="U1325" i="12"/>
  <c r="AF1325" i="12"/>
  <c r="AD1325" i="12"/>
  <c r="AJ1325" i="12"/>
  <c r="V1325" i="12"/>
  <c r="AB1325" i="12"/>
  <c r="R1325" i="12"/>
  <c r="AE1325" i="12"/>
  <c r="AK1325" i="12"/>
  <c r="AG1325" i="12"/>
  <c r="I1325" i="12"/>
  <c r="Z1325" i="12"/>
  <c r="T1325" i="12"/>
  <c r="N1325" i="12"/>
  <c r="M1357" i="12"/>
  <c r="AA1357" i="12"/>
  <c r="AC1357" i="12"/>
  <c r="N1357" i="12"/>
  <c r="AJ1357" i="12"/>
  <c r="L1357" i="12"/>
  <c r="AH1357" i="12"/>
  <c r="W1357" i="12"/>
  <c r="H1357" i="12"/>
  <c r="J1357" i="12"/>
  <c r="U1357" i="12"/>
  <c r="Y1357" i="12"/>
  <c r="Q1357" i="12"/>
  <c r="S1357" i="12"/>
  <c r="AE1357" i="12"/>
  <c r="Z1357" i="12"/>
  <c r="AB1357" i="12"/>
  <c r="O1357" i="12"/>
  <c r="AF1357" i="12"/>
  <c r="P1357" i="12"/>
  <c r="I1357" i="12"/>
  <c r="K1357" i="12"/>
  <c r="AG1357" i="12"/>
  <c r="AK1357" i="12"/>
  <c r="T1357" i="12"/>
  <c r="X1357" i="12"/>
  <c r="AD1357" i="12"/>
  <c r="V1357" i="12"/>
  <c r="AI1357" i="12"/>
  <c r="R1357" i="12"/>
  <c r="O1356" i="12"/>
  <c r="H1356" i="12"/>
  <c r="AF1356" i="12"/>
  <c r="Z1356" i="12"/>
  <c r="R1356" i="12"/>
  <c r="K1356" i="12"/>
  <c r="AJ1356" i="12"/>
  <c r="Q1356" i="12"/>
  <c r="AB1356" i="12"/>
  <c r="W1356" i="12"/>
  <c r="Y1356" i="12"/>
  <c r="I1356" i="12"/>
  <c r="AG1356" i="12"/>
  <c r="S1356" i="12"/>
  <c r="L1356" i="12"/>
  <c r="AI1356" i="12"/>
  <c r="AA1356" i="12"/>
  <c r="J1356" i="12"/>
  <c r="AH1356" i="12"/>
  <c r="M1356" i="12"/>
  <c r="AD1356" i="12"/>
  <c r="AE1356" i="12"/>
  <c r="V1356" i="12"/>
  <c r="T1356" i="12"/>
  <c r="N1356" i="12"/>
  <c r="X1356" i="12"/>
  <c r="AK1356" i="12"/>
  <c r="P1356" i="12"/>
  <c r="AC1356" i="12"/>
  <c r="U1356" i="12"/>
  <c r="O1348" i="12"/>
  <c r="AI1348" i="12"/>
  <c r="R1348" i="12"/>
  <c r="K1348" i="12"/>
  <c r="AJ1348" i="12"/>
  <c r="AB1348" i="12"/>
  <c r="W1348" i="12"/>
  <c r="I1348" i="12"/>
  <c r="AG1348" i="12"/>
  <c r="S1348" i="12"/>
  <c r="L1348" i="12"/>
  <c r="AA1348" i="12"/>
  <c r="AE1348" i="12"/>
  <c r="X1348" i="12"/>
  <c r="M1348" i="12"/>
  <c r="T1348" i="12"/>
  <c r="P1348" i="12"/>
  <c r="Q1348" i="12"/>
  <c r="AD1348" i="12"/>
  <c r="H1348" i="12"/>
  <c r="V1348" i="12"/>
  <c r="J1348" i="12"/>
  <c r="N1348" i="12"/>
  <c r="AF1348" i="12"/>
  <c r="AH1348" i="12"/>
  <c r="AK1348" i="12"/>
  <c r="Z1348" i="12"/>
  <c r="AC1348" i="12"/>
  <c r="Y1348" i="12"/>
  <c r="U1348" i="12"/>
  <c r="R1340" i="12"/>
  <c r="I1340" i="12"/>
  <c r="O1340" i="12"/>
  <c r="AG1340" i="12"/>
  <c r="W1340" i="12"/>
  <c r="Z1340" i="12"/>
  <c r="AH1340" i="12"/>
  <c r="P1340" i="12"/>
  <c r="J1340" i="12"/>
  <c r="AA1340" i="12"/>
  <c r="X1340" i="12"/>
  <c r="Q1340" i="12"/>
  <c r="K1340" i="12"/>
  <c r="H1340" i="12"/>
  <c r="AK1340" i="12"/>
  <c r="L1340" i="12"/>
  <c r="AC1340" i="12"/>
  <c r="AJ1340" i="12"/>
  <c r="AI1340" i="12"/>
  <c r="U1340" i="12"/>
  <c r="AB1340" i="12"/>
  <c r="Y1340" i="12"/>
  <c r="AD1340" i="12"/>
  <c r="M1340" i="12"/>
  <c r="T1340" i="12"/>
  <c r="AE1340" i="12"/>
  <c r="V1340" i="12"/>
  <c r="S1340" i="12"/>
  <c r="N1340" i="12"/>
  <c r="AF1340" i="12"/>
  <c r="I1332" i="12"/>
  <c r="R1332" i="12"/>
  <c r="Q1332" i="12"/>
  <c r="AG1332" i="12"/>
  <c r="L1332" i="12"/>
  <c r="X1332" i="12"/>
  <c r="O1332" i="12"/>
  <c r="AJ1332" i="12"/>
  <c r="AB1332" i="12"/>
  <c r="Z1332" i="12"/>
  <c r="Y1332" i="12"/>
  <c r="H1332" i="12"/>
  <c r="AD1332" i="12"/>
  <c r="AH1332" i="12"/>
  <c r="V1332" i="12"/>
  <c r="K1332" i="12"/>
  <c r="N1332" i="12"/>
  <c r="AI1332" i="12"/>
  <c r="J1332" i="12"/>
  <c r="T1332" i="12"/>
  <c r="AK1332" i="12"/>
  <c r="AA1332" i="12"/>
  <c r="AC1332" i="12"/>
  <c r="S1332" i="12"/>
  <c r="AE1332" i="12"/>
  <c r="W1332" i="12"/>
  <c r="M1332" i="12"/>
  <c r="P1332" i="12"/>
  <c r="AF1332" i="12"/>
  <c r="U1332" i="12"/>
  <c r="R1324" i="12"/>
  <c r="AE1324" i="12"/>
  <c r="Q1324" i="12"/>
  <c r="AB1324" i="12"/>
  <c r="AG1324" i="12"/>
  <c r="K1324" i="12"/>
  <c r="AH1324" i="12"/>
  <c r="O1324" i="12"/>
  <c r="AF1324" i="12"/>
  <c r="J1324" i="12"/>
  <c r="I1324" i="12"/>
  <c r="X1324" i="12"/>
  <c r="H1324" i="12"/>
  <c r="AJ1324" i="12"/>
  <c r="Y1324" i="12"/>
  <c r="Z1324" i="12"/>
  <c r="V1324" i="12"/>
  <c r="U1324" i="12"/>
  <c r="S1324" i="12"/>
  <c r="N1324" i="12"/>
  <c r="M1324" i="12"/>
  <c r="W1324" i="12"/>
  <c r="T1324" i="12"/>
  <c r="L1324" i="12"/>
  <c r="AK1324" i="12"/>
  <c r="AI1324" i="12"/>
  <c r="P1324" i="12"/>
  <c r="AD1324" i="12"/>
  <c r="AA1324" i="12"/>
  <c r="AC1324" i="12"/>
  <c r="R1316" i="12"/>
  <c r="X1316" i="12"/>
  <c r="H1316" i="12"/>
  <c r="AJ1316" i="12"/>
  <c r="T1316" i="12"/>
  <c r="AH1316" i="12"/>
  <c r="W1316" i="12"/>
  <c r="L1316" i="12"/>
  <c r="AG1316" i="12"/>
  <c r="Y1316" i="12"/>
  <c r="P1316" i="12"/>
  <c r="Z1316" i="12"/>
  <c r="I1316" i="12"/>
  <c r="K1316" i="12"/>
  <c r="Q1316" i="12"/>
  <c r="AF1316" i="12"/>
  <c r="N1316" i="12"/>
  <c r="AK1316" i="12"/>
  <c r="AI1316" i="12"/>
  <c r="AC1316" i="12"/>
  <c r="AA1316" i="12"/>
  <c r="U1316" i="12"/>
  <c r="S1316" i="12"/>
  <c r="O1316" i="12"/>
  <c r="M1316" i="12"/>
  <c r="J1316" i="12"/>
  <c r="AB1316" i="12"/>
  <c r="AD1316" i="12"/>
  <c r="AE1316" i="12"/>
  <c r="V1316" i="12"/>
  <c r="AF1349" i="12"/>
  <c r="R1349" i="12"/>
  <c r="T1349" i="12"/>
  <c r="AA1349" i="12"/>
  <c r="AC1349" i="12"/>
  <c r="N1349" i="12"/>
  <c r="AJ1349" i="12"/>
  <c r="L1349" i="12"/>
  <c r="H1349" i="12"/>
  <c r="J1349" i="12"/>
  <c r="U1349" i="12"/>
  <c r="W1349" i="12"/>
  <c r="AH1349" i="12"/>
  <c r="Q1349" i="12"/>
  <c r="S1349" i="12"/>
  <c r="AE1349" i="12"/>
  <c r="Y1349" i="12"/>
  <c r="M1349" i="12"/>
  <c r="AI1349" i="12"/>
  <c r="AK1349" i="12"/>
  <c r="X1349" i="12"/>
  <c r="P1349" i="12"/>
  <c r="Z1349" i="12"/>
  <c r="AD1349" i="12"/>
  <c r="I1349" i="12"/>
  <c r="V1349" i="12"/>
  <c r="AB1349" i="12"/>
  <c r="K1349" i="12"/>
  <c r="O1349" i="12"/>
  <c r="AG1349" i="12"/>
  <c r="H1355" i="12"/>
  <c r="AF1355" i="12"/>
  <c r="X1355" i="12"/>
  <c r="W1355" i="12"/>
  <c r="I1355" i="12"/>
  <c r="J1355" i="12"/>
  <c r="AI1355" i="12"/>
  <c r="AG1355" i="12"/>
  <c r="M1355" i="12"/>
  <c r="Q1355" i="12"/>
  <c r="S1355" i="12"/>
  <c r="U1355" i="12"/>
  <c r="AC1355" i="12"/>
  <c r="AK1355" i="12"/>
  <c r="R1355" i="12"/>
  <c r="L1355" i="12"/>
  <c r="N1355" i="12"/>
  <c r="AA1355" i="12"/>
  <c r="Z1355" i="12"/>
  <c r="AH1355" i="12"/>
  <c r="T1355" i="12"/>
  <c r="V1355" i="12"/>
  <c r="P1355" i="12"/>
  <c r="O1355" i="12"/>
  <c r="Y1355" i="12"/>
  <c r="AB1355" i="12"/>
  <c r="AD1355" i="12"/>
  <c r="K1355" i="12"/>
  <c r="AJ1355" i="12"/>
  <c r="AE1355" i="12"/>
  <c r="W1347" i="12"/>
  <c r="O1347" i="12"/>
  <c r="K1347" i="12"/>
  <c r="AE1347" i="12"/>
  <c r="H1347" i="12"/>
  <c r="P1347" i="12"/>
  <c r="X1347" i="12"/>
  <c r="AF1347" i="12"/>
  <c r="I1347" i="12"/>
  <c r="R1347" i="12"/>
  <c r="J1347" i="12"/>
  <c r="AH1347" i="12"/>
  <c r="V1347" i="12"/>
  <c r="AB1347" i="12"/>
  <c r="AI1347" i="12"/>
  <c r="N1347" i="12"/>
  <c r="T1347" i="12"/>
  <c r="AA1347" i="12"/>
  <c r="L1347" i="12"/>
  <c r="S1347" i="12"/>
  <c r="AK1347" i="12"/>
  <c r="AC1347" i="12"/>
  <c r="U1347" i="12"/>
  <c r="Y1347" i="12"/>
  <c r="AG1347" i="12"/>
  <c r="M1347" i="12"/>
  <c r="Q1347" i="12"/>
  <c r="Z1347" i="12"/>
  <c r="AD1347" i="12"/>
  <c r="AJ1347" i="12"/>
  <c r="W1339" i="12"/>
  <c r="K1339" i="12"/>
  <c r="AF1339" i="12"/>
  <c r="I1339" i="12"/>
  <c r="Q1339" i="12"/>
  <c r="Y1339" i="12"/>
  <c r="AG1339" i="12"/>
  <c r="J1339" i="12"/>
  <c r="R1339" i="12"/>
  <c r="Z1339" i="12"/>
  <c r="AH1339" i="12"/>
  <c r="AE1339" i="12"/>
  <c r="X1339" i="12"/>
  <c r="O1339" i="12"/>
  <c r="N1339" i="12"/>
  <c r="U1339" i="12"/>
  <c r="P1339" i="12"/>
  <c r="M1339" i="12"/>
  <c r="H1339" i="12"/>
  <c r="AJ1339" i="12"/>
  <c r="AI1339" i="12"/>
  <c r="AB1339" i="12"/>
  <c r="AA1339" i="12"/>
  <c r="AD1339" i="12"/>
  <c r="AK1339" i="12"/>
  <c r="T1339" i="12"/>
  <c r="S1339" i="12"/>
  <c r="V1339" i="12"/>
  <c r="AC1339" i="12"/>
  <c r="L1339" i="12"/>
  <c r="H1331" i="12"/>
  <c r="AF1331" i="12"/>
  <c r="AA1331" i="12"/>
  <c r="S1331" i="12"/>
  <c r="I1331" i="12"/>
  <c r="P1331" i="12"/>
  <c r="K1331" i="12"/>
  <c r="X1331" i="12"/>
  <c r="J1331" i="12"/>
  <c r="M1331" i="12"/>
  <c r="R1331" i="12"/>
  <c r="U1331" i="12"/>
  <c r="Z1331" i="12"/>
  <c r="AC1331" i="12"/>
  <c r="AI1331" i="12"/>
  <c r="AH1331" i="12"/>
  <c r="AK1331" i="12"/>
  <c r="L1331" i="12"/>
  <c r="N1331" i="12"/>
  <c r="AG1331" i="12"/>
  <c r="Y1331" i="12"/>
  <c r="AB1331" i="12"/>
  <c r="AD1331" i="12"/>
  <c r="O1331" i="12"/>
  <c r="W1331" i="12"/>
  <c r="AJ1331" i="12"/>
  <c r="T1331" i="12"/>
  <c r="Q1331" i="12"/>
  <c r="V1331" i="12"/>
  <c r="AE1331" i="12"/>
  <c r="O1323" i="12"/>
  <c r="H1323" i="12"/>
  <c r="J1323" i="12"/>
  <c r="L1323" i="12"/>
  <c r="N1323" i="12"/>
  <c r="P1323" i="12"/>
  <c r="R1323" i="12"/>
  <c r="T1323" i="12"/>
  <c r="V1323" i="12"/>
  <c r="X1323" i="12"/>
  <c r="Z1323" i="12"/>
  <c r="AB1323" i="12"/>
  <c r="AD1323" i="12"/>
  <c r="AE1323" i="12"/>
  <c r="AF1323" i="12"/>
  <c r="AH1323" i="12"/>
  <c r="AJ1323" i="12"/>
  <c r="W1323" i="12"/>
  <c r="I1323" i="12"/>
  <c r="S1323" i="12"/>
  <c r="M1323" i="12"/>
  <c r="Y1323" i="12"/>
  <c r="K1323" i="12"/>
  <c r="AC1323" i="12"/>
  <c r="AK1323" i="12"/>
  <c r="AA1323" i="12"/>
  <c r="Q1323" i="12"/>
  <c r="AG1323" i="12"/>
  <c r="AI1323" i="12"/>
  <c r="U1323" i="12"/>
  <c r="O1315" i="12"/>
  <c r="W1315" i="12"/>
  <c r="AF1315" i="12"/>
  <c r="AH1315" i="12"/>
  <c r="AJ1315" i="12"/>
  <c r="I1315" i="12"/>
  <c r="K1315" i="12"/>
  <c r="M1315" i="12"/>
  <c r="Q1315" i="12"/>
  <c r="S1315" i="12"/>
  <c r="U1315" i="12"/>
  <c r="Y1315" i="12"/>
  <c r="AA1315" i="12"/>
  <c r="AC1315" i="12"/>
  <c r="AE1315" i="12"/>
  <c r="AG1315" i="12"/>
  <c r="AI1315" i="12"/>
  <c r="AK1315" i="12"/>
  <c r="H1315" i="12"/>
  <c r="J1315" i="12"/>
  <c r="L1315" i="12"/>
  <c r="P1315" i="12"/>
  <c r="R1315" i="12"/>
  <c r="T1315" i="12"/>
  <c r="V1315" i="12"/>
  <c r="X1315" i="12"/>
  <c r="Z1315" i="12"/>
  <c r="AB1315" i="12"/>
  <c r="AD1315" i="12"/>
  <c r="N1315" i="12"/>
  <c r="H1333" i="12"/>
  <c r="AK1333" i="12"/>
  <c r="L1333" i="12"/>
  <c r="I1333" i="12"/>
  <c r="K1333" i="12"/>
  <c r="M1333" i="12"/>
  <c r="X1333" i="12"/>
  <c r="AI1333" i="12"/>
  <c r="Z1333" i="12"/>
  <c r="AH1333" i="12"/>
  <c r="J1333" i="12"/>
  <c r="AA1333" i="12"/>
  <c r="Q1333" i="12"/>
  <c r="P1333" i="12"/>
  <c r="AF1333" i="12"/>
  <c r="AD1333" i="12"/>
  <c r="AB1333" i="12"/>
  <c r="AG1333" i="12"/>
  <c r="V1333" i="12"/>
  <c r="T1333" i="12"/>
  <c r="Y1333" i="12"/>
  <c r="S1333" i="12"/>
  <c r="U1333" i="12"/>
  <c r="N1333" i="12"/>
  <c r="R1333" i="12"/>
  <c r="AC1333" i="12"/>
  <c r="W1333" i="12"/>
  <c r="O1333" i="12"/>
  <c r="AJ1333" i="12"/>
  <c r="AE1333" i="12"/>
  <c r="I1362" i="12"/>
  <c r="AF1362" i="12"/>
  <c r="AK1362" i="12"/>
  <c r="AA1362" i="12"/>
  <c r="AE1362" i="12"/>
  <c r="X1362" i="12"/>
  <c r="AC1362" i="12"/>
  <c r="S1362" i="12"/>
  <c r="O1362" i="12"/>
  <c r="P1362" i="12"/>
  <c r="U1362" i="12"/>
  <c r="K1362" i="12"/>
  <c r="W1362" i="12"/>
  <c r="AH1362" i="12"/>
  <c r="H1362" i="12"/>
  <c r="M1362" i="12"/>
  <c r="AB1362" i="12"/>
  <c r="N1362" i="12"/>
  <c r="AG1362" i="12"/>
  <c r="AJ1362" i="12"/>
  <c r="Y1362" i="12"/>
  <c r="Z1362" i="12"/>
  <c r="T1362" i="12"/>
  <c r="Q1362" i="12"/>
  <c r="R1362" i="12"/>
  <c r="AD1362" i="12"/>
  <c r="L1362" i="12"/>
  <c r="J1362" i="12"/>
  <c r="V1362" i="12"/>
  <c r="AI1362" i="12"/>
  <c r="I1354" i="12"/>
  <c r="R1354" i="12"/>
  <c r="Y1354" i="12"/>
  <c r="AG1354" i="12"/>
  <c r="AD1354" i="12"/>
  <c r="AF1354" i="12"/>
  <c r="AE1354" i="12"/>
  <c r="O1354" i="12"/>
  <c r="Q1354" i="12"/>
  <c r="P1354" i="12"/>
  <c r="X1354" i="12"/>
  <c r="V1354" i="12"/>
  <c r="Z1354" i="12"/>
  <c r="H1354" i="12"/>
  <c r="AA1354" i="12"/>
  <c r="AC1354" i="12"/>
  <c r="AH1354" i="12"/>
  <c r="AI1354" i="12"/>
  <c r="AK1354" i="12"/>
  <c r="W1354" i="12"/>
  <c r="L1354" i="12"/>
  <c r="T1354" i="12"/>
  <c r="AB1354" i="12"/>
  <c r="J1354" i="12"/>
  <c r="N1354" i="12"/>
  <c r="AJ1354" i="12"/>
  <c r="K1354" i="12"/>
  <c r="M1354" i="12"/>
  <c r="S1354" i="12"/>
  <c r="U1354" i="12"/>
  <c r="Q1346" i="12"/>
  <c r="Y1346" i="12"/>
  <c r="K1346" i="12"/>
  <c r="M1346" i="12"/>
  <c r="P1346" i="12"/>
  <c r="O1346" i="12"/>
  <c r="S1346" i="12"/>
  <c r="U1346" i="12"/>
  <c r="X1346" i="12"/>
  <c r="AE1346" i="12"/>
  <c r="I1346" i="12"/>
  <c r="AA1346" i="12"/>
  <c r="AC1346" i="12"/>
  <c r="AF1346" i="12"/>
  <c r="AI1346" i="12"/>
  <c r="AK1346" i="12"/>
  <c r="J1346" i="12"/>
  <c r="L1346" i="12"/>
  <c r="N1346" i="12"/>
  <c r="W1346" i="12"/>
  <c r="R1346" i="12"/>
  <c r="T1346" i="12"/>
  <c r="V1346" i="12"/>
  <c r="Z1346" i="12"/>
  <c r="AB1346" i="12"/>
  <c r="AD1346" i="12"/>
  <c r="AG1346" i="12"/>
  <c r="AH1346" i="12"/>
  <c r="AJ1346" i="12"/>
  <c r="H1346" i="12"/>
  <c r="O1338" i="12"/>
  <c r="AH1338" i="12"/>
  <c r="AJ1338" i="12"/>
  <c r="H1338" i="12"/>
  <c r="I1338" i="12"/>
  <c r="K1338" i="12"/>
  <c r="M1338" i="12"/>
  <c r="P1338" i="12"/>
  <c r="W1338" i="12"/>
  <c r="Q1338" i="12"/>
  <c r="S1338" i="12"/>
  <c r="U1338" i="12"/>
  <c r="X1338" i="12"/>
  <c r="Y1338" i="12"/>
  <c r="AA1338" i="12"/>
  <c r="AC1338" i="12"/>
  <c r="AF1338" i="12"/>
  <c r="AG1338" i="12"/>
  <c r="AI1338" i="12"/>
  <c r="AK1338" i="12"/>
  <c r="J1338" i="12"/>
  <c r="L1338" i="12"/>
  <c r="N1338" i="12"/>
  <c r="R1338" i="12"/>
  <c r="T1338" i="12"/>
  <c r="V1338" i="12"/>
  <c r="AE1338" i="12"/>
  <c r="Z1338" i="12"/>
  <c r="AB1338" i="12"/>
  <c r="AD1338" i="12"/>
  <c r="N1330" i="12"/>
  <c r="X1330" i="12"/>
  <c r="P1330" i="12"/>
  <c r="AE1330" i="12"/>
  <c r="AD1330" i="12"/>
  <c r="V1330" i="12"/>
  <c r="H1330" i="12"/>
  <c r="Q1330" i="12"/>
  <c r="AA1330" i="12"/>
  <c r="AC1330" i="12"/>
  <c r="Y1330" i="12"/>
  <c r="AI1330" i="12"/>
  <c r="AK1330" i="12"/>
  <c r="W1330" i="12"/>
  <c r="AG1330" i="12"/>
  <c r="L1330" i="12"/>
  <c r="O1330" i="12"/>
  <c r="J1330" i="12"/>
  <c r="T1330" i="12"/>
  <c r="Z1330" i="12"/>
  <c r="AB1330" i="12"/>
  <c r="AF1330" i="12"/>
  <c r="K1330" i="12"/>
  <c r="M1330" i="12"/>
  <c r="AH1330" i="12"/>
  <c r="S1330" i="12"/>
  <c r="AJ1330" i="12"/>
  <c r="U1330" i="12"/>
  <c r="I1330" i="12"/>
  <c r="R1330" i="12"/>
  <c r="I1322" i="12"/>
  <c r="J1322" i="12"/>
  <c r="AH1322" i="12"/>
  <c r="R1322" i="12"/>
  <c r="Z1322" i="12"/>
  <c r="AF1322" i="12"/>
  <c r="W1322" i="12"/>
  <c r="P1322" i="12"/>
  <c r="V1322" i="12"/>
  <c r="X1322" i="12"/>
  <c r="AK1322" i="12"/>
  <c r="AE1322" i="12"/>
  <c r="AD1322" i="12"/>
  <c r="AC1322" i="12"/>
  <c r="AG1322" i="12"/>
  <c r="O1322" i="12"/>
  <c r="N1322" i="12"/>
  <c r="U1322" i="12"/>
  <c r="AJ1322" i="12"/>
  <c r="AI1322" i="12"/>
  <c r="Y1322" i="12"/>
  <c r="M1322" i="12"/>
  <c r="AB1322" i="12"/>
  <c r="AA1322" i="12"/>
  <c r="Q1322" i="12"/>
  <c r="H1322" i="12"/>
  <c r="T1322" i="12"/>
  <c r="S1322" i="12"/>
  <c r="L1322" i="12"/>
  <c r="K1322" i="12"/>
  <c r="H1314" i="12"/>
  <c r="O1314" i="12"/>
  <c r="X1314" i="12"/>
  <c r="R1314" i="12"/>
  <c r="W1314" i="12"/>
  <c r="AE1314" i="12"/>
  <c r="N1314" i="12"/>
  <c r="P1314" i="12"/>
  <c r="AF1314" i="12"/>
  <c r="K1314" i="12"/>
  <c r="J1314" i="12"/>
  <c r="Z1314" i="12"/>
  <c r="AD1314" i="12"/>
  <c r="AJ1314" i="12"/>
  <c r="AH1314" i="12"/>
  <c r="AB1314" i="12"/>
  <c r="T1314" i="12"/>
  <c r="AK1314" i="12"/>
  <c r="L1314" i="12"/>
  <c r="AG1314" i="12"/>
  <c r="U1314" i="12"/>
  <c r="AA1314" i="12"/>
  <c r="Q1314" i="12"/>
  <c r="V1314" i="12"/>
  <c r="M1314" i="12"/>
  <c r="I1314" i="12"/>
  <c r="AI1314" i="12"/>
  <c r="S1314" i="12"/>
  <c r="AC1314" i="12"/>
  <c r="Y1314" i="12"/>
  <c r="H1361" i="12"/>
  <c r="AC1361" i="12"/>
  <c r="W1361" i="12"/>
  <c r="V1361" i="12"/>
  <c r="Q1361" i="12"/>
  <c r="AI1361" i="12"/>
  <c r="AK1361" i="12"/>
  <c r="L1361" i="12"/>
  <c r="U1361" i="12"/>
  <c r="M1361" i="12"/>
  <c r="AA1361" i="12"/>
  <c r="AB1361" i="12"/>
  <c r="O1361" i="12"/>
  <c r="AJ1361" i="12"/>
  <c r="AE1361" i="12"/>
  <c r="N1361" i="12"/>
  <c r="T1361" i="12"/>
  <c r="P1361" i="12"/>
  <c r="K1361" i="12"/>
  <c r="AG1361" i="12"/>
  <c r="AH1361" i="12"/>
  <c r="Y1361" i="12"/>
  <c r="Z1361" i="12"/>
  <c r="S1361" i="12"/>
  <c r="R1361" i="12"/>
  <c r="AD1361" i="12"/>
  <c r="J1361" i="12"/>
  <c r="AF1361" i="12"/>
  <c r="I1361" i="12"/>
  <c r="X1361" i="12"/>
  <c r="I1353" i="12"/>
  <c r="AG1353" i="12"/>
  <c r="U1353" i="12"/>
  <c r="AK1353" i="12"/>
  <c r="AA1353" i="12"/>
  <c r="P1353" i="12"/>
  <c r="W1353" i="12"/>
  <c r="AI1353" i="12"/>
  <c r="J1353" i="12"/>
  <c r="L1353" i="12"/>
  <c r="AE1353" i="12"/>
  <c r="X1353" i="12"/>
  <c r="H1353" i="12"/>
  <c r="R1353" i="12"/>
  <c r="T1353" i="12"/>
  <c r="Q1353" i="12"/>
  <c r="AC1353" i="12"/>
  <c r="M1353" i="12"/>
  <c r="Z1353" i="12"/>
  <c r="AB1353" i="12"/>
  <c r="O1353" i="12"/>
  <c r="AF1353" i="12"/>
  <c r="AH1353" i="12"/>
  <c r="AJ1353" i="12"/>
  <c r="V1353" i="12"/>
  <c r="K1353" i="12"/>
  <c r="Y1353" i="12"/>
  <c r="S1353" i="12"/>
  <c r="AD1353" i="12"/>
  <c r="N1353" i="12"/>
  <c r="W1345" i="12"/>
  <c r="AE1345" i="12"/>
  <c r="N1345" i="12"/>
  <c r="AF1345" i="12"/>
  <c r="O1345" i="12"/>
  <c r="AD1345" i="12"/>
  <c r="P1345" i="12"/>
  <c r="I1345" i="12"/>
  <c r="X1345" i="12"/>
  <c r="V1345" i="12"/>
  <c r="AA1345" i="12"/>
  <c r="S1345" i="12"/>
  <c r="AJ1345" i="12"/>
  <c r="K1345" i="12"/>
  <c r="AK1345" i="12"/>
  <c r="AB1345" i="12"/>
  <c r="AH1345" i="12"/>
  <c r="AG1345" i="12"/>
  <c r="AC1345" i="12"/>
  <c r="T1345" i="12"/>
  <c r="Z1345" i="12"/>
  <c r="Y1345" i="12"/>
  <c r="U1345" i="12"/>
  <c r="L1345" i="12"/>
  <c r="R1345" i="12"/>
  <c r="Q1345" i="12"/>
  <c r="M1345" i="12"/>
  <c r="J1345" i="12"/>
  <c r="H1345" i="12"/>
  <c r="AI1345" i="12"/>
  <c r="I1337" i="12"/>
  <c r="AD1337" i="12"/>
  <c r="W1337" i="12"/>
  <c r="V1337" i="12"/>
  <c r="N1337" i="12"/>
  <c r="AH1337" i="12"/>
  <c r="Y1337" i="12"/>
  <c r="AJ1337" i="12"/>
  <c r="Z1337" i="12"/>
  <c r="Q1337" i="12"/>
  <c r="AE1337" i="12"/>
  <c r="AB1337" i="12"/>
  <c r="AI1337" i="12"/>
  <c r="R1337" i="12"/>
  <c r="P1337" i="12"/>
  <c r="H1337" i="12"/>
  <c r="AK1337" i="12"/>
  <c r="T1337" i="12"/>
  <c r="AA1337" i="12"/>
  <c r="J1337" i="12"/>
  <c r="AC1337" i="12"/>
  <c r="L1337" i="12"/>
  <c r="S1337" i="12"/>
  <c r="U1337" i="12"/>
  <c r="K1337" i="12"/>
  <c r="O1337" i="12"/>
  <c r="M1337" i="12"/>
  <c r="X1337" i="12"/>
  <c r="AF1337" i="12"/>
  <c r="AG1337" i="12"/>
  <c r="AD1329" i="12"/>
  <c r="W1329" i="12"/>
  <c r="U1329" i="12"/>
  <c r="M1329" i="12"/>
  <c r="AK1329" i="12"/>
  <c r="AE1329" i="12"/>
  <c r="P1329" i="12"/>
  <c r="R1329" i="12"/>
  <c r="T1329" i="12"/>
  <c r="X1329" i="12"/>
  <c r="Z1329" i="12"/>
  <c r="AB1329" i="12"/>
  <c r="AF1329" i="12"/>
  <c r="AH1329" i="12"/>
  <c r="AJ1329" i="12"/>
  <c r="O1329" i="12"/>
  <c r="Q1329" i="12"/>
  <c r="K1329" i="12"/>
  <c r="I1329" i="12"/>
  <c r="S1329" i="12"/>
  <c r="Y1329" i="12"/>
  <c r="AA1329" i="12"/>
  <c r="N1329" i="12"/>
  <c r="AG1329" i="12"/>
  <c r="AI1329" i="12"/>
  <c r="H1329" i="12"/>
  <c r="J1329" i="12"/>
  <c r="L1329" i="12"/>
  <c r="AC1329" i="12"/>
  <c r="V1329" i="12"/>
  <c r="N1321" i="12"/>
  <c r="AK1321" i="12"/>
  <c r="AE1321" i="12"/>
  <c r="O1321" i="12"/>
  <c r="AC1321" i="12"/>
  <c r="S1321" i="12"/>
  <c r="R1321" i="12"/>
  <c r="V1321" i="12"/>
  <c r="K1321" i="12"/>
  <c r="J1321" i="12"/>
  <c r="AG1321" i="12"/>
  <c r="M1321" i="12"/>
  <c r="Y1321" i="12"/>
  <c r="W1321" i="12"/>
  <c r="U1321" i="12"/>
  <c r="I1321" i="12"/>
  <c r="AJ1321" i="12"/>
  <c r="Q1321" i="12"/>
  <c r="AF1321" i="12"/>
  <c r="T1321" i="12"/>
  <c r="AI1321" i="12"/>
  <c r="AH1321" i="12"/>
  <c r="P1321" i="12"/>
  <c r="AD1321" i="12"/>
  <c r="X1321" i="12"/>
  <c r="AB1321" i="12"/>
  <c r="AA1321" i="12"/>
  <c r="H1321" i="12"/>
  <c r="L1321" i="12"/>
  <c r="Z1321" i="12"/>
  <c r="H1344" i="12"/>
  <c r="AK1344" i="12"/>
  <c r="AB1344" i="12"/>
  <c r="S1344" i="12"/>
  <c r="Y1344" i="12"/>
  <c r="P1344" i="12"/>
  <c r="M1344" i="12"/>
  <c r="T1344" i="12"/>
  <c r="K1344" i="12"/>
  <c r="Q1344" i="12"/>
  <c r="AC1344" i="12"/>
  <c r="L1344" i="12"/>
  <c r="I1344" i="12"/>
  <c r="W1344" i="12"/>
  <c r="AH1344" i="12"/>
  <c r="Z1344" i="12"/>
  <c r="U1344" i="12"/>
  <c r="AD1344" i="12"/>
  <c r="R1344" i="12"/>
  <c r="AE1344" i="12"/>
  <c r="O1344" i="12"/>
  <c r="V1344" i="12"/>
  <c r="AI1344" i="12"/>
  <c r="J1344" i="12"/>
  <c r="AF1344" i="12"/>
  <c r="N1344" i="12"/>
  <c r="AJ1344" i="12"/>
  <c r="AA1344" i="12"/>
  <c r="AG1344" i="12"/>
  <c r="X1344" i="12"/>
  <c r="H1336" i="12"/>
  <c r="AK1336" i="12"/>
  <c r="AD1336" i="12"/>
  <c r="AB1336" i="12"/>
  <c r="K1336" i="12"/>
  <c r="R1336" i="12"/>
  <c r="AC1336" i="12"/>
  <c r="O1336" i="12"/>
  <c r="V1336" i="12"/>
  <c r="T1336" i="12"/>
  <c r="J1336" i="12"/>
  <c r="N1336" i="12"/>
  <c r="L1336" i="12"/>
  <c r="AF1336" i="12"/>
  <c r="AE1336" i="12"/>
  <c r="X1336" i="12"/>
  <c r="W1336" i="12"/>
  <c r="M1336" i="12"/>
  <c r="AG1336" i="12"/>
  <c r="P1336" i="12"/>
  <c r="AI1336" i="12"/>
  <c r="Y1336" i="12"/>
  <c r="AA1336" i="12"/>
  <c r="AH1336" i="12"/>
  <c r="Q1336" i="12"/>
  <c r="U1336" i="12"/>
  <c r="AJ1336" i="12"/>
  <c r="S1336" i="12"/>
  <c r="Z1336" i="12"/>
  <c r="I1336" i="12"/>
  <c r="H1328" i="12"/>
  <c r="L1328" i="12"/>
  <c r="S1328" i="12"/>
  <c r="J1328" i="12"/>
  <c r="Q1328" i="12"/>
  <c r="AI1328" i="12"/>
  <c r="R1328" i="12"/>
  <c r="AA1328" i="12"/>
  <c r="X1328" i="12"/>
  <c r="AE1328" i="12"/>
  <c r="Z1328" i="12"/>
  <c r="P1328" i="12"/>
  <c r="N1328" i="12"/>
  <c r="AH1328" i="12"/>
  <c r="V1328" i="12"/>
  <c r="T1328" i="12"/>
  <c r="M1328" i="12"/>
  <c r="K1328" i="12"/>
  <c r="AG1328" i="12"/>
  <c r="AC1328" i="12"/>
  <c r="Y1328" i="12"/>
  <c r="I1328" i="12"/>
  <c r="W1328" i="12"/>
  <c r="U1328" i="12"/>
  <c r="AD1328" i="12"/>
  <c r="AK1328" i="12"/>
  <c r="AJ1328" i="12"/>
  <c r="AF1328" i="12"/>
  <c r="O1328" i="12"/>
  <c r="AB1328" i="12"/>
  <c r="H1320" i="12"/>
  <c r="Q1320" i="12"/>
  <c r="T1320" i="12"/>
  <c r="AI1320" i="12"/>
  <c r="Y1320" i="12"/>
  <c r="AB1320" i="12"/>
  <c r="AK1320" i="12"/>
  <c r="P1320" i="12"/>
  <c r="AG1320" i="12"/>
  <c r="AJ1320" i="12"/>
  <c r="U1320" i="12"/>
  <c r="AC1320" i="12"/>
  <c r="J1320" i="12"/>
  <c r="AF1320" i="12"/>
  <c r="S1320" i="12"/>
  <c r="K1320" i="12"/>
  <c r="N1320" i="12"/>
  <c r="R1320" i="12"/>
  <c r="W1320" i="12"/>
  <c r="O1320" i="12"/>
  <c r="AE1320" i="12"/>
  <c r="AD1320" i="12"/>
  <c r="AH1320" i="12"/>
  <c r="X1320" i="12"/>
  <c r="AA1320" i="12"/>
  <c r="V1320" i="12"/>
  <c r="M1320" i="12"/>
  <c r="I1320" i="12"/>
  <c r="Z1320" i="12"/>
  <c r="L1320" i="12"/>
  <c r="G631" i="12"/>
  <c r="O631" i="12" s="1"/>
  <c r="G615" i="12"/>
  <c r="AE615" i="12" s="1"/>
  <c r="G591" i="12"/>
  <c r="AJ591" i="12" s="1"/>
  <c r="G583" i="12"/>
  <c r="J583" i="12" s="1"/>
  <c r="G559" i="12"/>
  <c r="Z559" i="12" s="1"/>
  <c r="G551" i="12"/>
  <c r="AK551" i="12" s="1"/>
  <c r="G543" i="12"/>
  <c r="J543" i="12" s="1"/>
  <c r="G527" i="12"/>
  <c r="T527" i="12" s="1"/>
  <c r="G519" i="12"/>
  <c r="AK519" i="12" s="1"/>
  <c r="G487" i="12"/>
  <c r="AA487" i="12" s="1"/>
  <c r="G463" i="12"/>
  <c r="M463" i="12" s="1"/>
  <c r="G407" i="12"/>
  <c r="AH407" i="12" s="1"/>
  <c r="G383" i="12"/>
  <c r="AJ383" i="12" s="1"/>
  <c r="G359" i="12"/>
  <c r="AF359" i="12" s="1"/>
  <c r="G351" i="12"/>
  <c r="AD351" i="12" s="1"/>
  <c r="G295" i="12"/>
  <c r="O295" i="12" s="1"/>
  <c r="G287" i="12"/>
  <c r="AJ287" i="12" s="1"/>
  <c r="G279" i="12"/>
  <c r="W279" i="12" s="1"/>
  <c r="G271" i="12"/>
  <c r="AJ271" i="12" s="1"/>
  <c r="G255" i="12"/>
  <c r="G247" i="12"/>
  <c r="AJ247" i="12" s="1"/>
  <c r="G223" i="12"/>
  <c r="AJ223" i="12" s="1"/>
  <c r="G207" i="12"/>
  <c r="AJ207" i="12" s="1"/>
  <c r="G167" i="12"/>
  <c r="J167" i="12" s="1"/>
  <c r="G326" i="12"/>
  <c r="AJ326" i="12" s="1"/>
  <c r="G134" i="12"/>
  <c r="J134" i="12" s="1"/>
  <c r="G78" i="12"/>
  <c r="AK78" i="12" s="1"/>
  <c r="G661" i="12"/>
  <c r="G597" i="12"/>
  <c r="AJ597" i="12" s="1"/>
  <c r="G589" i="12"/>
  <c r="AJ589" i="12" s="1"/>
  <c r="G573" i="12"/>
  <c r="S573" i="12" s="1"/>
  <c r="G549" i="12"/>
  <c r="AB549" i="12" s="1"/>
  <c r="G485" i="12"/>
  <c r="AJ485" i="12" s="1"/>
  <c r="G453" i="12"/>
  <c r="AJ453" i="12" s="1"/>
  <c r="G413" i="12"/>
  <c r="AJ413" i="12" s="1"/>
  <c r="G405" i="12"/>
  <c r="T405" i="12" s="1"/>
  <c r="G389" i="12"/>
  <c r="AJ389" i="12" s="1"/>
  <c r="G365" i="12"/>
  <c r="AJ365" i="12" s="1"/>
  <c r="G333" i="12"/>
  <c r="AJ333" i="12" s="1"/>
  <c r="G325" i="12"/>
  <c r="AA325" i="12" s="1"/>
  <c r="G261" i="12"/>
  <c r="AJ261" i="12" s="1"/>
  <c r="G245" i="12"/>
  <c r="AJ245" i="12" s="1"/>
  <c r="G197" i="12"/>
  <c r="AJ197" i="12" s="1"/>
  <c r="G149" i="12"/>
  <c r="G133" i="12"/>
  <c r="AJ133" i="12" s="1"/>
  <c r="G109" i="12"/>
  <c r="AJ109" i="12" s="1"/>
  <c r="G85" i="12"/>
  <c r="AJ85" i="12" s="1"/>
  <c r="G61" i="12"/>
  <c r="AE61" i="12" s="1"/>
  <c r="G45" i="12"/>
  <c r="AJ45" i="12" s="1"/>
  <c r="G21" i="12"/>
  <c r="AJ21" i="12" s="1"/>
  <c r="G606" i="12"/>
  <c r="AJ606" i="12" s="1"/>
  <c r="G158" i="12"/>
  <c r="G142" i="12"/>
  <c r="AJ142" i="12" s="1"/>
  <c r="G110" i="12"/>
  <c r="AJ110" i="12" s="1"/>
  <c r="G660" i="12"/>
  <c r="AJ660" i="12" s="1"/>
  <c r="G636" i="12"/>
  <c r="AA636" i="12" s="1"/>
  <c r="G564" i="12"/>
  <c r="AJ564" i="12" s="1"/>
  <c r="G540" i="12"/>
  <c r="AJ540" i="12" s="1"/>
  <c r="G500" i="12"/>
  <c r="AJ500" i="12" s="1"/>
  <c r="G468" i="12"/>
  <c r="Z468" i="12" s="1"/>
  <c r="G444" i="12"/>
  <c r="AJ444" i="12" s="1"/>
  <c r="G436" i="12"/>
  <c r="AJ436" i="12" s="1"/>
  <c r="G412" i="12"/>
  <c r="AJ412" i="12" s="1"/>
  <c r="G388" i="12"/>
  <c r="G292" i="12"/>
  <c r="AK292" i="12" s="1"/>
  <c r="G276" i="12"/>
  <c r="AJ276" i="12" s="1"/>
  <c r="G236" i="12"/>
  <c r="AJ236" i="12" s="1"/>
  <c r="G212" i="12"/>
  <c r="AE212" i="12" s="1"/>
  <c r="G76" i="12"/>
  <c r="AJ76" i="12" s="1"/>
  <c r="G52" i="12"/>
  <c r="AJ52" i="12" s="1"/>
  <c r="G28" i="12"/>
  <c r="AJ28" i="12" s="1"/>
  <c r="G654" i="12"/>
  <c r="M654" i="12" s="1"/>
  <c r="G619" i="12"/>
  <c r="AJ619" i="12" s="1"/>
  <c r="G611" i="12"/>
  <c r="AJ611" i="12" s="1"/>
  <c r="G595" i="12"/>
  <c r="AJ595" i="12" s="1"/>
  <c r="G539" i="12"/>
  <c r="G531" i="12"/>
  <c r="AJ531" i="12" s="1"/>
  <c r="G491" i="12"/>
  <c r="AJ491" i="12" s="1"/>
  <c r="G459" i="12"/>
  <c r="AJ459" i="12" s="1"/>
  <c r="G411" i="12"/>
  <c r="AF411" i="12" s="1"/>
  <c r="G403" i="12"/>
  <c r="AJ403" i="12" s="1"/>
  <c r="G355" i="12"/>
  <c r="AJ355" i="12" s="1"/>
  <c r="G315" i="12"/>
  <c r="AJ315" i="12" s="1"/>
  <c r="G267" i="12"/>
  <c r="AA267" i="12" s="1"/>
  <c r="G163" i="12"/>
  <c r="AJ163" i="12" s="1"/>
  <c r="G155" i="12"/>
  <c r="AJ155" i="12" s="1"/>
  <c r="G115" i="12"/>
  <c r="AJ115" i="12" s="1"/>
  <c r="G67" i="12"/>
  <c r="AA67" i="12" s="1"/>
  <c r="G35" i="12"/>
  <c r="AJ35" i="12" s="1"/>
  <c r="G19" i="12"/>
  <c r="AJ19" i="12" s="1"/>
  <c r="G518" i="12"/>
  <c r="AJ518" i="12" s="1"/>
  <c r="G610" i="12"/>
  <c r="G594" i="12"/>
  <c r="AJ594" i="12" s="1"/>
  <c r="G586" i="12"/>
  <c r="AJ586" i="12" s="1"/>
  <c r="G570" i="12"/>
  <c r="AJ570" i="12" s="1"/>
  <c r="G562" i="12"/>
  <c r="P562" i="12" s="1"/>
  <c r="G546" i="12"/>
  <c r="AJ546" i="12" s="1"/>
  <c r="G514" i="12"/>
  <c r="AJ514" i="12" s="1"/>
  <c r="G506" i="12"/>
  <c r="AJ506" i="12" s="1"/>
  <c r="G466" i="12"/>
  <c r="G402" i="12"/>
  <c r="AJ402" i="12" s="1"/>
  <c r="G370" i="12"/>
  <c r="AJ370" i="12" s="1"/>
  <c r="G362" i="12"/>
  <c r="AJ362" i="12" s="1"/>
  <c r="G282" i="12"/>
  <c r="AF282" i="12" s="1"/>
  <c r="G266" i="12"/>
  <c r="AJ266" i="12" s="1"/>
  <c r="G258" i="12"/>
  <c r="AJ258" i="12" s="1"/>
  <c r="G106" i="12"/>
  <c r="AJ106" i="12" s="1"/>
  <c r="G422" i="12"/>
  <c r="G342" i="12"/>
  <c r="AJ342" i="12" s="1"/>
  <c r="G649" i="12"/>
  <c r="AJ649" i="12" s="1"/>
  <c r="G641" i="12"/>
  <c r="AA641" i="12" s="1"/>
  <c r="G585" i="12"/>
  <c r="I585" i="12" s="1"/>
  <c r="G561" i="12"/>
  <c r="O561" i="12" s="1"/>
  <c r="G553" i="12"/>
  <c r="AJ553" i="12" s="1"/>
  <c r="G497" i="12"/>
  <c r="AJ497" i="12" s="1"/>
  <c r="G425" i="12"/>
  <c r="G385" i="12"/>
  <c r="AJ385" i="12" s="1"/>
  <c r="G369" i="12"/>
  <c r="AJ369" i="12" s="1"/>
  <c r="G321" i="12"/>
  <c r="AJ321" i="12" s="1"/>
  <c r="G297" i="12"/>
  <c r="V297" i="12" s="1"/>
  <c r="G273" i="12"/>
  <c r="AJ273" i="12" s="1"/>
  <c r="G241" i="12"/>
  <c r="AJ241" i="12" s="1"/>
  <c r="G209" i="12"/>
  <c r="AJ209" i="12" s="1"/>
  <c r="G129" i="12"/>
  <c r="G105" i="12"/>
  <c r="AJ105" i="12" s="1"/>
  <c r="G558" i="12"/>
  <c r="AJ558" i="12" s="1"/>
  <c r="G635" i="12"/>
  <c r="AK635" i="12" s="1"/>
  <c r="G632" i="12"/>
  <c r="AH632" i="12" s="1"/>
  <c r="G608" i="12"/>
  <c r="AJ608" i="12" s="1"/>
  <c r="G496" i="12"/>
  <c r="AJ496" i="12" s="1"/>
  <c r="G480" i="12"/>
  <c r="AJ480" i="12" s="1"/>
  <c r="G464" i="12"/>
  <c r="P464" i="12" s="1"/>
  <c r="G432" i="12"/>
  <c r="AJ432" i="12" s="1"/>
  <c r="G424" i="12"/>
  <c r="AJ424" i="12" s="1"/>
  <c r="G408" i="12"/>
  <c r="AJ408" i="12" s="1"/>
  <c r="G384" i="12"/>
  <c r="AI384" i="12" s="1"/>
  <c r="G344" i="12"/>
  <c r="AJ344" i="12" s="1"/>
  <c r="G312" i="12"/>
  <c r="AJ312" i="12" s="1"/>
  <c r="G280" i="12"/>
  <c r="AJ280" i="12" s="1"/>
  <c r="G272" i="12"/>
  <c r="G176" i="12"/>
  <c r="AJ176" i="12" s="1"/>
  <c r="G168" i="12"/>
  <c r="AJ168" i="12" s="1"/>
  <c r="G152" i="12"/>
  <c r="AJ152" i="12" s="1"/>
  <c r="G144" i="12"/>
  <c r="H144" i="12" s="1"/>
  <c r="G128" i="12"/>
  <c r="AJ128" i="12" s="1"/>
  <c r="G112" i="12"/>
  <c r="AJ112" i="12" s="1"/>
  <c r="G88" i="12"/>
  <c r="AJ88" i="12" s="1"/>
  <c r="G56" i="12"/>
  <c r="AK630" i="12"/>
  <c r="AJ630" i="12"/>
  <c r="AK614" i="12"/>
  <c r="AJ614" i="12"/>
  <c r="AK590" i="12"/>
  <c r="AJ590" i="12"/>
  <c r="AK574" i="12"/>
  <c r="AJ574" i="12"/>
  <c r="AK534" i="12"/>
  <c r="AJ534" i="12"/>
  <c r="AK510" i="12"/>
  <c r="AJ510" i="12"/>
  <c r="AK494" i="12"/>
  <c r="AJ494" i="12"/>
  <c r="AK478" i="12"/>
  <c r="AJ478" i="12"/>
  <c r="AK462" i="12"/>
  <c r="AJ462" i="12"/>
  <c r="AK438" i="12"/>
  <c r="AJ438" i="12"/>
  <c r="AK406" i="12"/>
  <c r="AJ406" i="12"/>
  <c r="AK382" i="12"/>
  <c r="AJ382" i="12"/>
  <c r="AK358" i="12"/>
  <c r="AJ358" i="12"/>
  <c r="AK126" i="12"/>
  <c r="AJ126" i="12"/>
  <c r="AK620" i="12"/>
  <c r="AJ620" i="12"/>
  <c r="AK612" i="12"/>
  <c r="AJ612" i="12"/>
  <c r="AK596" i="12"/>
  <c r="AJ596" i="12"/>
  <c r="AK588" i="12"/>
  <c r="AJ588" i="12"/>
  <c r="AK572" i="12"/>
  <c r="AJ572" i="12"/>
  <c r="AK548" i="12"/>
  <c r="AJ548" i="12"/>
  <c r="AK524" i="12"/>
  <c r="AJ524" i="12"/>
  <c r="AK508" i="12"/>
  <c r="AJ508" i="12"/>
  <c r="AK364" i="12"/>
  <c r="AJ364" i="12"/>
  <c r="AK348" i="12"/>
  <c r="AJ348" i="12"/>
  <c r="AK324" i="12"/>
  <c r="AJ324" i="12"/>
  <c r="AK260" i="12"/>
  <c r="AJ260" i="12"/>
  <c r="AK244" i="12"/>
  <c r="AJ244" i="12"/>
  <c r="AK228" i="12"/>
  <c r="AJ228" i="12"/>
  <c r="AK188" i="12"/>
  <c r="AJ188" i="12"/>
  <c r="AK643" i="12"/>
  <c r="AJ643" i="12"/>
  <c r="AK603" i="12"/>
  <c r="AJ603" i="12"/>
  <c r="AK523" i="12"/>
  <c r="AJ523" i="12"/>
  <c r="AK515" i="12"/>
  <c r="AJ515" i="12"/>
  <c r="AK499" i="12"/>
  <c r="AJ499" i="12"/>
  <c r="AK483" i="12"/>
  <c r="AJ483" i="12"/>
  <c r="AK475" i="12"/>
  <c r="AJ475" i="12"/>
  <c r="AK443" i="12"/>
  <c r="AJ443" i="12"/>
  <c r="AK427" i="12"/>
  <c r="AJ427" i="12"/>
  <c r="AK395" i="12"/>
  <c r="AJ395" i="12"/>
  <c r="AK379" i="12"/>
  <c r="AJ379" i="12"/>
  <c r="AK363" i="12"/>
  <c r="AJ363" i="12"/>
  <c r="AK211" i="12"/>
  <c r="AJ211" i="12"/>
  <c r="AK203" i="12"/>
  <c r="AJ203" i="12"/>
  <c r="AK195" i="12"/>
  <c r="AJ195" i="12"/>
  <c r="AK187" i="12"/>
  <c r="AJ187" i="12"/>
  <c r="AK171" i="12"/>
  <c r="AJ171" i="12"/>
  <c r="AK139" i="12"/>
  <c r="AJ139" i="12"/>
  <c r="AK658" i="12"/>
  <c r="AJ658" i="12"/>
  <c r="AK650" i="12"/>
  <c r="AJ650" i="12"/>
  <c r="AK642" i="12"/>
  <c r="AJ642" i="12"/>
  <c r="AK634" i="12"/>
  <c r="AJ634" i="12"/>
  <c r="AK626" i="12"/>
  <c r="AJ626" i="12"/>
  <c r="AK618" i="12"/>
  <c r="AJ618" i="12"/>
  <c r="AK602" i="12"/>
  <c r="AJ602" i="12"/>
  <c r="AK578" i="12"/>
  <c r="AJ578" i="12"/>
  <c r="AK538" i="12"/>
  <c r="AJ538" i="12"/>
  <c r="AK530" i="12"/>
  <c r="AJ530" i="12"/>
  <c r="AK458" i="12"/>
  <c r="AJ458" i="12"/>
  <c r="AK657" i="12"/>
  <c r="AJ657" i="12"/>
  <c r="AK663" i="12"/>
  <c r="AJ663" i="12"/>
  <c r="AK655" i="12"/>
  <c r="AJ655" i="12"/>
  <c r="AK647" i="12"/>
  <c r="AJ647" i="12"/>
  <c r="AK639" i="12"/>
  <c r="AJ639" i="12"/>
  <c r="AK623" i="12"/>
  <c r="AJ623" i="12"/>
  <c r="AK607" i="12"/>
  <c r="AJ607" i="12"/>
  <c r="AK599" i="12"/>
  <c r="AJ599" i="12"/>
  <c r="AK591" i="12"/>
  <c r="AK575" i="12"/>
  <c r="AJ575" i="12"/>
  <c r="AK567" i="12"/>
  <c r="AJ567" i="12"/>
  <c r="AK535" i="12"/>
  <c r="AJ535" i="12"/>
  <c r="AK511" i="12"/>
  <c r="AJ511" i="12"/>
  <c r="AK503" i="12"/>
  <c r="AJ503" i="12"/>
  <c r="AK495" i="12"/>
  <c r="AJ495" i="12"/>
  <c r="AK479" i="12"/>
  <c r="AJ479" i="12"/>
  <c r="AK471" i="12"/>
  <c r="AJ471" i="12"/>
  <c r="AJ463" i="12"/>
  <c r="AK455" i="12"/>
  <c r="AJ455" i="12"/>
  <c r="AK447" i="12"/>
  <c r="AJ447" i="12"/>
  <c r="AK439" i="12"/>
  <c r="AJ439" i="12"/>
  <c r="AK431" i="12"/>
  <c r="AJ431" i="12"/>
  <c r="AK423" i="12"/>
  <c r="AJ423" i="12"/>
  <c r="AK415" i="12"/>
  <c r="AJ415" i="12"/>
  <c r="AK399" i="12"/>
  <c r="AJ399" i="12"/>
  <c r="AK391" i="12"/>
  <c r="AJ391" i="12"/>
  <c r="AK375" i="12"/>
  <c r="AJ375" i="12"/>
  <c r="AK367" i="12"/>
  <c r="AJ367" i="12"/>
  <c r="AK343" i="12"/>
  <c r="AJ343" i="12"/>
  <c r="AK335" i="12"/>
  <c r="AJ335" i="12"/>
  <c r="AK327" i="12"/>
  <c r="AJ327" i="12"/>
  <c r="AK319" i="12"/>
  <c r="AJ319" i="12"/>
  <c r="AK311" i="12"/>
  <c r="AJ311" i="12"/>
  <c r="AK303" i="12"/>
  <c r="AJ303" i="12"/>
  <c r="AK271" i="12"/>
  <c r="AK263" i="12"/>
  <c r="AJ263" i="12"/>
  <c r="AK239" i="12"/>
  <c r="AJ239" i="12"/>
  <c r="AK231" i="12"/>
  <c r="AJ231" i="12"/>
  <c r="AK215" i="12"/>
  <c r="AJ215" i="12"/>
  <c r="AK199" i="12"/>
  <c r="AJ199" i="12"/>
  <c r="AK191" i="12"/>
  <c r="AJ191" i="12"/>
  <c r="AK183" i="12"/>
  <c r="AJ183" i="12"/>
  <c r="AK175" i="12"/>
  <c r="AJ175" i="12"/>
  <c r="AK159" i="12"/>
  <c r="AJ159" i="12"/>
  <c r="AK151" i="12"/>
  <c r="AJ151" i="12"/>
  <c r="AK143" i="12"/>
  <c r="AJ143" i="12"/>
  <c r="AK135" i="12"/>
  <c r="AJ135" i="12"/>
  <c r="AK127" i="12"/>
  <c r="AJ127" i="12"/>
  <c r="AK119" i="12"/>
  <c r="AJ119" i="12"/>
  <c r="AK111" i="12"/>
  <c r="AJ111" i="12"/>
  <c r="AK103" i="12"/>
  <c r="AJ103" i="12"/>
  <c r="AK95" i="12"/>
  <c r="AJ95" i="12"/>
  <c r="AK87" i="12"/>
  <c r="AJ87" i="12"/>
  <c r="AK79" i="12"/>
  <c r="AJ79" i="12"/>
  <c r="AK71" i="12"/>
  <c r="AJ71" i="12"/>
  <c r="AK63" i="12"/>
  <c r="AJ63" i="12"/>
  <c r="AK55" i="12"/>
  <c r="AJ55" i="12"/>
  <c r="AK47" i="12"/>
  <c r="AJ47" i="12"/>
  <c r="AK39" i="12"/>
  <c r="AJ39" i="12"/>
  <c r="AK31" i="12"/>
  <c r="AJ31" i="12"/>
  <c r="AK23" i="12"/>
  <c r="AJ23" i="12"/>
  <c r="AK15" i="12"/>
  <c r="AJ15" i="12"/>
  <c r="AK7" i="12"/>
  <c r="AJ7" i="12"/>
  <c r="AK302" i="12"/>
  <c r="AJ302" i="12"/>
  <c r="AK278" i="12"/>
  <c r="AJ278" i="12"/>
  <c r="AK254" i="12"/>
  <c r="AJ254" i="12"/>
  <c r="AK230" i="12"/>
  <c r="AJ230" i="12"/>
  <c r="AK206" i="12"/>
  <c r="AJ206" i="12"/>
  <c r="AK190" i="12"/>
  <c r="AJ190" i="12"/>
  <c r="AK182" i="12"/>
  <c r="AJ182" i="12"/>
  <c r="AK174" i="12"/>
  <c r="AJ174" i="12"/>
  <c r="AK166" i="12"/>
  <c r="AJ166" i="12"/>
  <c r="AK150" i="12"/>
  <c r="AJ150" i="12"/>
  <c r="AK102" i="12"/>
  <c r="AJ102" i="12"/>
  <c r="AK94" i="12"/>
  <c r="AJ94" i="12"/>
  <c r="AK86" i="12"/>
  <c r="AJ86" i="12"/>
  <c r="AK70" i="12"/>
  <c r="AJ70" i="12"/>
  <c r="AK62" i="12"/>
  <c r="AJ62" i="12"/>
  <c r="AK54" i="12"/>
  <c r="AJ54" i="12"/>
  <c r="AK46" i="12"/>
  <c r="AJ46" i="12"/>
  <c r="AK38" i="12"/>
  <c r="AJ38" i="12"/>
  <c r="AK30" i="12"/>
  <c r="AJ30" i="12"/>
  <c r="AK22" i="12"/>
  <c r="AJ22" i="12"/>
  <c r="AK14" i="12"/>
  <c r="AJ14" i="12"/>
  <c r="AK6" i="12"/>
  <c r="AJ6" i="12"/>
  <c r="AK653" i="12"/>
  <c r="AJ653" i="12"/>
  <c r="AK645" i="12"/>
  <c r="AJ645" i="12"/>
  <c r="AK637" i="12"/>
  <c r="AJ637" i="12"/>
  <c r="AK629" i="12"/>
  <c r="AJ629" i="12"/>
  <c r="AK621" i="12"/>
  <c r="AJ621" i="12"/>
  <c r="AK613" i="12"/>
  <c r="AJ613" i="12"/>
  <c r="AK605" i="12"/>
  <c r="AJ605" i="12"/>
  <c r="AK581" i="12"/>
  <c r="AJ581" i="12"/>
  <c r="AK565" i="12"/>
  <c r="AJ565" i="12"/>
  <c r="AK557" i="12"/>
  <c r="AJ557" i="12"/>
  <c r="AK541" i="12"/>
  <c r="AJ541" i="12"/>
  <c r="AK533" i="12"/>
  <c r="AJ533" i="12"/>
  <c r="AK525" i="12"/>
  <c r="AJ525" i="12"/>
  <c r="AK517" i="12"/>
  <c r="AJ517" i="12"/>
  <c r="AK509" i="12"/>
  <c r="AJ509" i="12"/>
  <c r="AK501" i="12"/>
  <c r="AJ501" i="12"/>
  <c r="AK493" i="12"/>
  <c r="AJ493" i="12"/>
  <c r="AK477" i="12"/>
  <c r="AJ477" i="12"/>
  <c r="AK469" i="12"/>
  <c r="AJ469" i="12"/>
  <c r="AK461" i="12"/>
  <c r="AJ461" i="12"/>
  <c r="AK445" i="12"/>
  <c r="AJ445" i="12"/>
  <c r="AK437" i="12"/>
  <c r="AJ437" i="12"/>
  <c r="AK429" i="12"/>
  <c r="AJ429" i="12"/>
  <c r="AK421" i="12"/>
  <c r="AJ421" i="12"/>
  <c r="AK413" i="12"/>
  <c r="AK397" i="12"/>
  <c r="AJ397" i="12"/>
  <c r="AK381" i="12"/>
  <c r="AJ381" i="12"/>
  <c r="AK373" i="12"/>
  <c r="AJ373" i="12"/>
  <c r="AK357" i="12"/>
  <c r="AJ357" i="12"/>
  <c r="AK349" i="12"/>
  <c r="AJ349" i="12"/>
  <c r="AK341" i="12"/>
  <c r="AJ341" i="12"/>
  <c r="AK317" i="12"/>
  <c r="AJ317" i="12"/>
  <c r="AK309" i="12"/>
  <c r="AJ309" i="12"/>
  <c r="AK301" i="12"/>
  <c r="AJ301" i="12"/>
  <c r="AK293" i="12"/>
  <c r="AJ293" i="12"/>
  <c r="AK285" i="12"/>
  <c r="AJ285" i="12"/>
  <c r="AK277" i="12"/>
  <c r="AJ277" i="12"/>
  <c r="AK269" i="12"/>
  <c r="AJ269" i="12"/>
  <c r="AK253" i="12"/>
  <c r="AJ253" i="12"/>
  <c r="AK237" i="12"/>
  <c r="AJ237" i="12"/>
  <c r="AK229" i="12"/>
  <c r="AJ229" i="12"/>
  <c r="AK221" i="12"/>
  <c r="AJ221" i="12"/>
  <c r="AK213" i="12"/>
  <c r="AJ213" i="12"/>
  <c r="AK205" i="12"/>
  <c r="AJ205" i="12"/>
  <c r="AK197" i="12"/>
  <c r="AK189" i="12"/>
  <c r="AJ189" i="12"/>
  <c r="AK181" i="12"/>
  <c r="AJ181" i="12"/>
  <c r="AK173" i="12"/>
  <c r="AJ173" i="12"/>
  <c r="AK165" i="12"/>
  <c r="AJ165" i="12"/>
  <c r="AK157" i="12"/>
  <c r="AJ157" i="12"/>
  <c r="AK141" i="12"/>
  <c r="AJ141" i="12"/>
  <c r="AK133" i="12"/>
  <c r="AK125" i="12"/>
  <c r="AJ125" i="12"/>
  <c r="AK117" i="12"/>
  <c r="AJ117" i="12"/>
  <c r="AK101" i="12"/>
  <c r="AJ101" i="12"/>
  <c r="AK93" i="12"/>
  <c r="AJ93" i="12"/>
  <c r="AK77" i="12"/>
  <c r="AJ77" i="12"/>
  <c r="AK69" i="12"/>
  <c r="AJ69" i="12"/>
  <c r="AK53" i="12"/>
  <c r="AJ53" i="12"/>
  <c r="AK37" i="12"/>
  <c r="AJ37" i="12"/>
  <c r="AK29" i="12"/>
  <c r="AJ29" i="12"/>
  <c r="AK13" i="12"/>
  <c r="AJ13" i="12"/>
  <c r="AK5" i="12"/>
  <c r="AJ5" i="12"/>
  <c r="AK180" i="12"/>
  <c r="AJ180" i="12"/>
  <c r="AK172" i="12"/>
  <c r="AJ172" i="12"/>
  <c r="AK164" i="12"/>
  <c r="AJ164" i="12"/>
  <c r="AK156" i="12"/>
  <c r="AJ156" i="12"/>
  <c r="AK148" i="12"/>
  <c r="AJ148" i="12"/>
  <c r="AK140" i="12"/>
  <c r="AJ140" i="12"/>
  <c r="AK132" i="12"/>
  <c r="AJ132" i="12"/>
  <c r="AK124" i="12"/>
  <c r="AJ124" i="12"/>
  <c r="AK116" i="12"/>
  <c r="AJ116" i="12"/>
  <c r="AK108" i="12"/>
  <c r="AJ108" i="12"/>
  <c r="AK100" i="12"/>
  <c r="AJ100" i="12"/>
  <c r="AK92" i="12"/>
  <c r="AJ92" i="12"/>
  <c r="AK84" i="12"/>
  <c r="AJ84" i="12"/>
  <c r="AK68" i="12"/>
  <c r="AJ68" i="12"/>
  <c r="AK60" i="12"/>
  <c r="AJ60" i="12"/>
  <c r="AK44" i="12"/>
  <c r="AJ44" i="12"/>
  <c r="AK36" i="12"/>
  <c r="AJ36" i="12"/>
  <c r="AK20" i="12"/>
  <c r="AJ20" i="12"/>
  <c r="AK12" i="12"/>
  <c r="AJ12" i="12"/>
  <c r="AK526" i="12"/>
  <c r="AJ526" i="12"/>
  <c r="AK502" i="12"/>
  <c r="AJ502" i="12"/>
  <c r="AK470" i="12"/>
  <c r="AJ470" i="12"/>
  <c r="AK454" i="12"/>
  <c r="AJ454" i="12"/>
  <c r="AK398" i="12"/>
  <c r="AJ398" i="12"/>
  <c r="AK366" i="12"/>
  <c r="AJ366" i="12"/>
  <c r="AK310" i="12"/>
  <c r="AJ310" i="12"/>
  <c r="AK294" i="12"/>
  <c r="AJ294" i="12"/>
  <c r="AK270" i="12"/>
  <c r="AJ270" i="12"/>
  <c r="AK246" i="12"/>
  <c r="AJ246" i="12"/>
  <c r="AK214" i="12"/>
  <c r="AJ214" i="12"/>
  <c r="AK532" i="12"/>
  <c r="AJ532" i="12"/>
  <c r="AK516" i="12"/>
  <c r="AJ516" i="12"/>
  <c r="AK460" i="12"/>
  <c r="AJ460" i="12"/>
  <c r="AK420" i="12"/>
  <c r="AJ420" i="12"/>
  <c r="AK396" i="12"/>
  <c r="AJ396" i="12"/>
  <c r="AK372" i="12"/>
  <c r="AJ372" i="12"/>
  <c r="AK340" i="12"/>
  <c r="AJ340" i="12"/>
  <c r="AK316" i="12"/>
  <c r="AJ316" i="12"/>
  <c r="AK308" i="12"/>
  <c r="AJ308" i="12"/>
  <c r="AK284" i="12"/>
  <c r="AJ284" i="12"/>
  <c r="AK204" i="12"/>
  <c r="AJ204" i="12"/>
  <c r="AK651" i="12"/>
  <c r="AJ651" i="12"/>
  <c r="AK627" i="12"/>
  <c r="AJ627" i="12"/>
  <c r="AK587" i="12"/>
  <c r="AJ587" i="12"/>
  <c r="AK555" i="12"/>
  <c r="AJ555" i="12"/>
  <c r="AK251" i="12"/>
  <c r="AJ251" i="12"/>
  <c r="AK131" i="12"/>
  <c r="AJ131" i="12"/>
  <c r="AK123" i="12"/>
  <c r="AJ123" i="12"/>
  <c r="AK107" i="12"/>
  <c r="AJ107" i="12"/>
  <c r="AK99" i="12"/>
  <c r="AJ99" i="12"/>
  <c r="AK91" i="12"/>
  <c r="AJ91" i="12"/>
  <c r="AK83" i="12"/>
  <c r="AJ83" i="12"/>
  <c r="AK75" i="12"/>
  <c r="AJ75" i="12"/>
  <c r="AK59" i="12"/>
  <c r="AJ59" i="12"/>
  <c r="AK51" i="12"/>
  <c r="AJ51" i="12"/>
  <c r="AK43" i="12"/>
  <c r="AJ43" i="12"/>
  <c r="AK27" i="12"/>
  <c r="AJ27" i="12"/>
  <c r="AK11" i="12"/>
  <c r="AJ11" i="12"/>
  <c r="AK622" i="12"/>
  <c r="AJ622" i="12"/>
  <c r="AK598" i="12"/>
  <c r="AJ598" i="12"/>
  <c r="AK566" i="12"/>
  <c r="AJ566" i="12"/>
  <c r="AK550" i="12"/>
  <c r="AJ550" i="12"/>
  <c r="AK518" i="12"/>
  <c r="AK446" i="12"/>
  <c r="AJ446" i="12"/>
  <c r="AK414" i="12"/>
  <c r="AJ414" i="12"/>
  <c r="AK390" i="12"/>
  <c r="AJ390" i="12"/>
  <c r="AK374" i="12"/>
  <c r="AJ374" i="12"/>
  <c r="AK350" i="12"/>
  <c r="AJ350" i="12"/>
  <c r="AK318" i="12"/>
  <c r="AJ318" i="12"/>
  <c r="AK286" i="12"/>
  <c r="AJ286" i="12"/>
  <c r="AK262" i="12"/>
  <c r="AJ262" i="12"/>
  <c r="AK238" i="12"/>
  <c r="AJ238" i="12"/>
  <c r="AK222" i="12"/>
  <c r="AJ222" i="12"/>
  <c r="AK118" i="12"/>
  <c r="AJ118" i="12"/>
  <c r="AK4" i="12"/>
  <c r="AJ4" i="12"/>
  <c r="AK644" i="12"/>
  <c r="AJ644" i="12"/>
  <c r="AK628" i="12"/>
  <c r="AJ628" i="12"/>
  <c r="AK604" i="12"/>
  <c r="AJ604" i="12"/>
  <c r="AK452" i="12"/>
  <c r="AJ452" i="12"/>
  <c r="AK428" i="12"/>
  <c r="AJ428" i="12"/>
  <c r="AK268" i="12"/>
  <c r="AJ268" i="12"/>
  <c r="AK236" i="12"/>
  <c r="AK659" i="12"/>
  <c r="AJ659" i="12"/>
  <c r="AK571" i="12"/>
  <c r="AJ571" i="12"/>
  <c r="AK331" i="12"/>
  <c r="AJ331" i="12"/>
  <c r="AK299" i="12"/>
  <c r="AJ299" i="12"/>
  <c r="AK259" i="12"/>
  <c r="AJ259" i="12"/>
  <c r="AK179" i="12"/>
  <c r="AJ179" i="12"/>
  <c r="AK482" i="12"/>
  <c r="AJ482" i="12"/>
  <c r="AK474" i="12"/>
  <c r="AJ474" i="12"/>
  <c r="AK442" i="12"/>
  <c r="AJ442" i="12"/>
  <c r="AK434" i="12"/>
  <c r="AJ434" i="12"/>
  <c r="AK426" i="12"/>
  <c r="AJ426" i="12"/>
  <c r="AK418" i="12"/>
  <c r="AJ418" i="12"/>
  <c r="AK410" i="12"/>
  <c r="AJ410" i="12"/>
  <c r="AK394" i="12"/>
  <c r="AJ394" i="12"/>
  <c r="AK386" i="12"/>
  <c r="AJ386" i="12"/>
  <c r="AK378" i="12"/>
  <c r="AJ378" i="12"/>
  <c r="AK354" i="12"/>
  <c r="AJ354" i="12"/>
  <c r="AK346" i="12"/>
  <c r="AJ346" i="12"/>
  <c r="AK338" i="12"/>
  <c r="AJ338" i="12"/>
  <c r="AK330" i="12"/>
  <c r="AJ330" i="12"/>
  <c r="AK322" i="12"/>
  <c r="AJ322" i="12"/>
  <c r="AK314" i="12"/>
  <c r="AJ314" i="12"/>
  <c r="AK306" i="12"/>
  <c r="AJ306" i="12"/>
  <c r="AK298" i="12"/>
  <c r="AJ298" i="12"/>
  <c r="AK290" i="12"/>
  <c r="AJ290" i="12"/>
  <c r="AK274" i="12"/>
  <c r="AJ274" i="12"/>
  <c r="AK250" i="12"/>
  <c r="AJ250" i="12"/>
  <c r="AK242" i="12"/>
  <c r="AJ242" i="12"/>
  <c r="AK234" i="12"/>
  <c r="AJ234" i="12"/>
  <c r="AK226" i="12"/>
  <c r="AJ226" i="12"/>
  <c r="AK218" i="12"/>
  <c r="AJ218" i="12"/>
  <c r="AK210" i="12"/>
  <c r="AJ210" i="12"/>
  <c r="AK202" i="12"/>
  <c r="AJ202" i="12"/>
  <c r="AK194" i="12"/>
  <c r="AJ194" i="12"/>
  <c r="AK186" i="12"/>
  <c r="AJ186" i="12"/>
  <c r="AK178" i="12"/>
  <c r="AJ178" i="12"/>
  <c r="AK170" i="12"/>
  <c r="AJ170" i="12"/>
  <c r="AK162" i="12"/>
  <c r="AJ162" i="12"/>
  <c r="AK154" i="12"/>
  <c r="AJ154" i="12"/>
  <c r="AK146" i="12"/>
  <c r="AJ146" i="12"/>
  <c r="AK138" i="12"/>
  <c r="AJ138" i="12"/>
  <c r="AK130" i="12"/>
  <c r="AJ130" i="12"/>
  <c r="AK122" i="12"/>
  <c r="AJ122" i="12"/>
  <c r="AK98" i="12"/>
  <c r="AJ98" i="12"/>
  <c r="AK90" i="12"/>
  <c r="AJ90" i="12"/>
  <c r="AK82" i="12"/>
  <c r="AJ82" i="12"/>
  <c r="AK74" i="12"/>
  <c r="AJ74" i="12"/>
  <c r="AK66" i="12"/>
  <c r="AJ66" i="12"/>
  <c r="AK58" i="12"/>
  <c r="AJ58" i="12"/>
  <c r="AK50" i="12"/>
  <c r="AJ50" i="12"/>
  <c r="AK42" i="12"/>
  <c r="AJ42" i="12"/>
  <c r="AK34" i="12"/>
  <c r="AJ34" i="12"/>
  <c r="AK26" i="12"/>
  <c r="AJ26" i="12"/>
  <c r="AK18" i="12"/>
  <c r="AJ18" i="12"/>
  <c r="AK10" i="12"/>
  <c r="AJ10" i="12"/>
  <c r="AK662" i="12"/>
  <c r="AJ662" i="12"/>
  <c r="AK646" i="12"/>
  <c r="AJ646" i="12"/>
  <c r="AK638" i="12"/>
  <c r="AJ638" i="12"/>
  <c r="AK334" i="12"/>
  <c r="AJ334" i="12"/>
  <c r="AK580" i="12"/>
  <c r="AJ580" i="12"/>
  <c r="AK556" i="12"/>
  <c r="AJ556" i="12"/>
  <c r="AK492" i="12"/>
  <c r="AJ492" i="12"/>
  <c r="AK484" i="12"/>
  <c r="AJ484" i="12"/>
  <c r="AK476" i="12"/>
  <c r="AJ476" i="12"/>
  <c r="AK404" i="12"/>
  <c r="AJ404" i="12"/>
  <c r="AK380" i="12"/>
  <c r="AJ380" i="12"/>
  <c r="AK356" i="12"/>
  <c r="AJ356" i="12"/>
  <c r="AK332" i="12"/>
  <c r="AJ332" i="12"/>
  <c r="AK300" i="12"/>
  <c r="AJ300" i="12"/>
  <c r="AK252" i="12"/>
  <c r="AJ252" i="12"/>
  <c r="AK220" i="12"/>
  <c r="AJ220" i="12"/>
  <c r="AK196" i="12"/>
  <c r="AJ196" i="12"/>
  <c r="AK579" i="12"/>
  <c r="AJ579" i="12"/>
  <c r="AK563" i="12"/>
  <c r="AJ563" i="12"/>
  <c r="AK547" i="12"/>
  <c r="AJ547" i="12"/>
  <c r="AK507" i="12"/>
  <c r="AJ507" i="12"/>
  <c r="AK451" i="12"/>
  <c r="AJ451" i="12"/>
  <c r="AK435" i="12"/>
  <c r="AJ435" i="12"/>
  <c r="AK419" i="12"/>
  <c r="AJ419" i="12"/>
  <c r="AK387" i="12"/>
  <c r="AJ387" i="12"/>
  <c r="AK371" i="12"/>
  <c r="AJ371" i="12"/>
  <c r="AK347" i="12"/>
  <c r="AJ347" i="12"/>
  <c r="AK339" i="12"/>
  <c r="AJ339" i="12"/>
  <c r="AK323" i="12"/>
  <c r="AJ323" i="12"/>
  <c r="AK307" i="12"/>
  <c r="AJ307" i="12"/>
  <c r="AK291" i="12"/>
  <c r="AJ291" i="12"/>
  <c r="AK275" i="12"/>
  <c r="AJ275" i="12"/>
  <c r="AK243" i="12"/>
  <c r="AJ243" i="12"/>
  <c r="AK235" i="12"/>
  <c r="AJ235" i="12"/>
  <c r="AK227" i="12"/>
  <c r="AJ227" i="12"/>
  <c r="AK219" i="12"/>
  <c r="AJ219" i="12"/>
  <c r="AK147" i="12"/>
  <c r="AJ147" i="12"/>
  <c r="AK522" i="12"/>
  <c r="AJ522" i="12"/>
  <c r="AK498" i="12"/>
  <c r="AJ498" i="12"/>
  <c r="AK490" i="12"/>
  <c r="AJ490" i="12"/>
  <c r="AK450" i="12"/>
  <c r="AJ450" i="12"/>
  <c r="AK633" i="12"/>
  <c r="AJ633" i="12"/>
  <c r="AK625" i="12"/>
  <c r="AJ625" i="12"/>
  <c r="AK617" i="12"/>
  <c r="AJ617" i="12"/>
  <c r="AK609" i="12"/>
  <c r="AJ609" i="12"/>
  <c r="AK601" i="12"/>
  <c r="AJ601" i="12"/>
  <c r="AK593" i="12"/>
  <c r="AJ593" i="12"/>
  <c r="AK577" i="12"/>
  <c r="AJ577" i="12"/>
  <c r="AK569" i="12"/>
  <c r="AJ569" i="12"/>
  <c r="AK545" i="12"/>
  <c r="AJ545" i="12"/>
  <c r="AK537" i="12"/>
  <c r="AJ537" i="12"/>
  <c r="AK529" i="12"/>
  <c r="AJ529" i="12"/>
  <c r="AK521" i="12"/>
  <c r="AJ521" i="12"/>
  <c r="AK513" i="12"/>
  <c r="AJ513" i="12"/>
  <c r="AK505" i="12"/>
  <c r="AJ505" i="12"/>
  <c r="AK489" i="12"/>
  <c r="AJ489" i="12"/>
  <c r="AK481" i="12"/>
  <c r="AJ481" i="12"/>
  <c r="AK473" i="12"/>
  <c r="AJ473" i="12"/>
  <c r="AK465" i="12"/>
  <c r="AJ465" i="12"/>
  <c r="AK457" i="12"/>
  <c r="AJ457" i="12"/>
  <c r="AK449" i="12"/>
  <c r="AJ449" i="12"/>
  <c r="AK441" i="12"/>
  <c r="AJ441" i="12"/>
  <c r="AK433" i="12"/>
  <c r="AJ433" i="12"/>
  <c r="AK417" i="12"/>
  <c r="AJ417" i="12"/>
  <c r="AK409" i="12"/>
  <c r="AJ409" i="12"/>
  <c r="AK401" i="12"/>
  <c r="AJ401" i="12"/>
  <c r="AK393" i="12"/>
  <c r="AJ393" i="12"/>
  <c r="AK377" i="12"/>
  <c r="AJ377" i="12"/>
  <c r="AK361" i="12"/>
  <c r="AJ361" i="12"/>
  <c r="AK353" i="12"/>
  <c r="AJ353" i="12"/>
  <c r="AK345" i="12"/>
  <c r="AJ345" i="12"/>
  <c r="AK337" i="12"/>
  <c r="AJ337" i="12"/>
  <c r="AK329" i="12"/>
  <c r="AJ329" i="12"/>
  <c r="AK313" i="12"/>
  <c r="AJ313" i="12"/>
  <c r="AK305" i="12"/>
  <c r="AJ305" i="12"/>
  <c r="AK289" i="12"/>
  <c r="AJ289" i="12"/>
  <c r="AK281" i="12"/>
  <c r="AJ281" i="12"/>
  <c r="AK265" i="12"/>
  <c r="AJ265" i="12"/>
  <c r="AK257" i="12"/>
  <c r="AJ257" i="12"/>
  <c r="AK249" i="12"/>
  <c r="AJ249" i="12"/>
  <c r="AK233" i="12"/>
  <c r="AJ233" i="12"/>
  <c r="AK225" i="12"/>
  <c r="AJ225" i="12"/>
  <c r="AK217" i="12"/>
  <c r="AJ217" i="12"/>
  <c r="AK201" i="12"/>
  <c r="AJ201" i="12"/>
  <c r="AK193" i="12"/>
  <c r="AJ193" i="12"/>
  <c r="AK185" i="12"/>
  <c r="AJ185" i="12"/>
  <c r="AK177" i="12"/>
  <c r="AJ177" i="12"/>
  <c r="AK169" i="12"/>
  <c r="AJ169" i="12"/>
  <c r="AK161" i="12"/>
  <c r="AJ161" i="12"/>
  <c r="AK153" i="12"/>
  <c r="AJ153" i="12"/>
  <c r="AK145" i="12"/>
  <c r="AJ145" i="12"/>
  <c r="AK137" i="12"/>
  <c r="AJ137" i="12"/>
  <c r="AK121" i="12"/>
  <c r="AJ121" i="12"/>
  <c r="AK113" i="12"/>
  <c r="AJ113" i="12"/>
  <c r="AK97" i="12"/>
  <c r="AJ97" i="12"/>
  <c r="AK89" i="12"/>
  <c r="AJ89" i="12"/>
  <c r="AK81" i="12"/>
  <c r="AJ81" i="12"/>
  <c r="AK73" i="12"/>
  <c r="AJ73" i="12"/>
  <c r="AK65" i="12"/>
  <c r="AJ65" i="12"/>
  <c r="AK57" i="12"/>
  <c r="AJ57" i="12"/>
  <c r="AK49" i="12"/>
  <c r="AJ49" i="12"/>
  <c r="AK41" i="12"/>
  <c r="AJ41" i="12"/>
  <c r="AK33" i="12"/>
  <c r="AJ33" i="12"/>
  <c r="AK25" i="12"/>
  <c r="AJ25" i="12"/>
  <c r="AK17" i="12"/>
  <c r="AJ17" i="12"/>
  <c r="AK9" i="12"/>
  <c r="AJ9" i="12"/>
  <c r="AK582" i="12"/>
  <c r="AJ582" i="12"/>
  <c r="AK542" i="12"/>
  <c r="AJ542" i="12"/>
  <c r="AK486" i="12"/>
  <c r="AJ486" i="12"/>
  <c r="AK430" i="12"/>
  <c r="AJ430" i="12"/>
  <c r="AK198" i="12"/>
  <c r="AJ198" i="12"/>
  <c r="AK652" i="12"/>
  <c r="AJ652" i="12"/>
  <c r="AK467" i="12"/>
  <c r="AJ467" i="12"/>
  <c r="AK283" i="12"/>
  <c r="AJ283" i="12"/>
  <c r="AK554" i="12"/>
  <c r="AJ554" i="12"/>
  <c r="AK656" i="12"/>
  <c r="AJ656" i="12"/>
  <c r="AK648" i="12"/>
  <c r="AJ648" i="12"/>
  <c r="AK640" i="12"/>
  <c r="AJ640" i="12"/>
  <c r="AK624" i="12"/>
  <c r="AJ624" i="12"/>
  <c r="AK616" i="12"/>
  <c r="AJ616" i="12"/>
  <c r="AK600" i="12"/>
  <c r="AJ600" i="12"/>
  <c r="AK592" i="12"/>
  <c r="AJ592" i="12"/>
  <c r="AK584" i="12"/>
  <c r="AJ584" i="12"/>
  <c r="AK576" i="12"/>
  <c r="AJ576" i="12"/>
  <c r="AK568" i="12"/>
  <c r="AJ568" i="12"/>
  <c r="AK560" i="12"/>
  <c r="AJ560" i="12"/>
  <c r="AK552" i="12"/>
  <c r="AJ552" i="12"/>
  <c r="AK544" i="12"/>
  <c r="AJ544" i="12"/>
  <c r="AK536" i="12"/>
  <c r="AJ536" i="12"/>
  <c r="AK528" i="12"/>
  <c r="AJ528" i="12"/>
  <c r="AK520" i="12"/>
  <c r="AJ520" i="12"/>
  <c r="AK512" i="12"/>
  <c r="AJ512" i="12"/>
  <c r="AK504" i="12"/>
  <c r="AJ504" i="12"/>
  <c r="AK488" i="12"/>
  <c r="AJ488" i="12"/>
  <c r="AK472" i="12"/>
  <c r="AJ472" i="12"/>
  <c r="AK456" i="12"/>
  <c r="AJ456" i="12"/>
  <c r="AK448" i="12"/>
  <c r="AJ448" i="12"/>
  <c r="AK440" i="12"/>
  <c r="AJ440" i="12"/>
  <c r="AK416" i="12"/>
  <c r="AJ416" i="12"/>
  <c r="AK400" i="12"/>
  <c r="AJ400" i="12"/>
  <c r="AK392" i="12"/>
  <c r="AJ392" i="12"/>
  <c r="AK376" i="12"/>
  <c r="AJ376" i="12"/>
  <c r="AK368" i="12"/>
  <c r="AJ368" i="12"/>
  <c r="AK360" i="12"/>
  <c r="AJ360" i="12"/>
  <c r="AK352" i="12"/>
  <c r="AJ352" i="12"/>
  <c r="AK336" i="12"/>
  <c r="AJ336" i="12"/>
  <c r="AK328" i="12"/>
  <c r="AJ328" i="12"/>
  <c r="AK320" i="12"/>
  <c r="AJ320" i="12"/>
  <c r="AK304" i="12"/>
  <c r="AJ304" i="12"/>
  <c r="AK296" i="12"/>
  <c r="AJ296" i="12"/>
  <c r="AK288" i="12"/>
  <c r="AJ288" i="12"/>
  <c r="AK264" i="12"/>
  <c r="AJ264" i="12"/>
  <c r="AK256" i="12"/>
  <c r="AJ256" i="12"/>
  <c r="AK248" i="12"/>
  <c r="AJ248" i="12"/>
  <c r="AK240" i="12"/>
  <c r="AJ240" i="12"/>
  <c r="AK232" i="12"/>
  <c r="AJ232" i="12"/>
  <c r="AK224" i="12"/>
  <c r="AJ224" i="12"/>
  <c r="AK216" i="12"/>
  <c r="AJ216" i="12"/>
  <c r="AK208" i="12"/>
  <c r="AJ208" i="12"/>
  <c r="AK200" i="12"/>
  <c r="AJ200" i="12"/>
  <c r="AK192" i="12"/>
  <c r="AJ192" i="12"/>
  <c r="AK184" i="12"/>
  <c r="AJ184" i="12"/>
  <c r="AK160" i="12"/>
  <c r="AJ160" i="12"/>
  <c r="AK136" i="12"/>
  <c r="AJ136" i="12"/>
  <c r="AK120" i="12"/>
  <c r="AJ120" i="12"/>
  <c r="AK104" i="12"/>
  <c r="AJ104" i="12"/>
  <c r="AK96" i="12"/>
  <c r="AJ96" i="12"/>
  <c r="AK80" i="12"/>
  <c r="AJ80" i="12"/>
  <c r="AK72" i="12"/>
  <c r="AJ72" i="12"/>
  <c r="AK64" i="12"/>
  <c r="AJ64" i="12"/>
  <c r="AK48" i="12"/>
  <c r="AJ48" i="12"/>
  <c r="AK40" i="12"/>
  <c r="AJ40" i="12"/>
  <c r="AK32" i="12"/>
  <c r="AJ32" i="12"/>
  <c r="AK24" i="12"/>
  <c r="AJ24" i="12"/>
  <c r="AK16" i="12"/>
  <c r="AJ16" i="12"/>
  <c r="AK8" i="12"/>
  <c r="AJ8" i="12"/>
  <c r="L622" i="12"/>
  <c r="T622" i="12"/>
  <c r="AB622" i="12"/>
  <c r="M622" i="12"/>
  <c r="U622" i="12"/>
  <c r="AC622" i="12"/>
  <c r="AH622" i="12"/>
  <c r="N622" i="12"/>
  <c r="V622" i="12"/>
  <c r="AD622" i="12"/>
  <c r="R622" i="12"/>
  <c r="O622" i="12"/>
  <c r="W622" i="12"/>
  <c r="AE622" i="12"/>
  <c r="Z622" i="12"/>
  <c r="H622" i="12"/>
  <c r="P622" i="12"/>
  <c r="X622" i="12"/>
  <c r="AF622" i="12"/>
  <c r="I622" i="12"/>
  <c r="Q622" i="12"/>
  <c r="Y622" i="12"/>
  <c r="AG622" i="12"/>
  <c r="K622" i="12"/>
  <c r="S622" i="12"/>
  <c r="AA622" i="12"/>
  <c r="AI622" i="12"/>
  <c r="J622" i="12"/>
  <c r="L606" i="12"/>
  <c r="T606" i="12"/>
  <c r="AB606" i="12"/>
  <c r="M606" i="12"/>
  <c r="U606" i="12"/>
  <c r="AC606" i="12"/>
  <c r="J606" i="12"/>
  <c r="N606" i="12"/>
  <c r="V606" i="12"/>
  <c r="AD606" i="12"/>
  <c r="R606" i="12"/>
  <c r="O606" i="12"/>
  <c r="W606" i="12"/>
  <c r="AE606" i="12"/>
  <c r="H606" i="12"/>
  <c r="P606" i="12"/>
  <c r="X606" i="12"/>
  <c r="AF606" i="12"/>
  <c r="I606" i="12"/>
  <c r="Q606" i="12"/>
  <c r="Y606" i="12"/>
  <c r="AG606" i="12"/>
  <c r="AH606" i="12"/>
  <c r="K606" i="12"/>
  <c r="S606" i="12"/>
  <c r="AA606" i="12"/>
  <c r="AI606" i="12"/>
  <c r="Z606" i="12"/>
  <c r="N574" i="12"/>
  <c r="V574" i="12"/>
  <c r="AD574" i="12"/>
  <c r="O574" i="12"/>
  <c r="W574" i="12"/>
  <c r="AE574" i="12"/>
  <c r="H574" i="12"/>
  <c r="P574" i="12"/>
  <c r="X574" i="12"/>
  <c r="AF574" i="12"/>
  <c r="I574" i="12"/>
  <c r="Q574" i="12"/>
  <c r="Y574" i="12"/>
  <c r="AG574" i="12"/>
  <c r="J574" i="12"/>
  <c r="R574" i="12"/>
  <c r="Z574" i="12"/>
  <c r="AH574" i="12"/>
  <c r="L574" i="12"/>
  <c r="T574" i="12"/>
  <c r="AB574" i="12"/>
  <c r="K574" i="12"/>
  <c r="M574" i="12"/>
  <c r="S574" i="12"/>
  <c r="U574" i="12"/>
  <c r="AA574" i="12"/>
  <c r="AC574" i="12"/>
  <c r="AI574" i="12"/>
  <c r="H534" i="12"/>
  <c r="P534" i="12"/>
  <c r="X534" i="12"/>
  <c r="AF534" i="12"/>
  <c r="I534" i="12"/>
  <c r="Q534" i="12"/>
  <c r="Y534" i="12"/>
  <c r="AG534" i="12"/>
  <c r="J534" i="12"/>
  <c r="R534" i="12"/>
  <c r="Z534" i="12"/>
  <c r="AH534" i="12"/>
  <c r="K534" i="12"/>
  <c r="S534" i="12"/>
  <c r="AA534" i="12"/>
  <c r="AI534" i="12"/>
  <c r="M534" i="12"/>
  <c r="U534" i="12"/>
  <c r="AC534" i="12"/>
  <c r="O534" i="12"/>
  <c r="W534" i="12"/>
  <c r="AE534" i="12"/>
  <c r="L534" i="12"/>
  <c r="N534" i="12"/>
  <c r="T534" i="12"/>
  <c r="V534" i="12"/>
  <c r="AB534" i="12"/>
  <c r="AD534" i="12"/>
  <c r="H502" i="12"/>
  <c r="P502" i="12"/>
  <c r="X502" i="12"/>
  <c r="AF502" i="12"/>
  <c r="I502" i="12"/>
  <c r="Q502" i="12"/>
  <c r="Y502" i="12"/>
  <c r="AG502" i="12"/>
  <c r="J502" i="12"/>
  <c r="R502" i="12"/>
  <c r="Z502" i="12"/>
  <c r="AH502" i="12"/>
  <c r="K502" i="12"/>
  <c r="S502" i="12"/>
  <c r="AA502" i="12"/>
  <c r="AI502" i="12"/>
  <c r="M502" i="12"/>
  <c r="U502" i="12"/>
  <c r="AC502" i="12"/>
  <c r="O502" i="12"/>
  <c r="W502" i="12"/>
  <c r="AE502" i="12"/>
  <c r="L502" i="12"/>
  <c r="N502" i="12"/>
  <c r="T502" i="12"/>
  <c r="V502" i="12"/>
  <c r="AB502" i="12"/>
  <c r="AD502" i="12"/>
  <c r="H478" i="12"/>
  <c r="P478" i="12"/>
  <c r="X478" i="12"/>
  <c r="AF478" i="12"/>
  <c r="I478" i="12"/>
  <c r="Q478" i="12"/>
  <c r="Y478" i="12"/>
  <c r="AG478" i="12"/>
  <c r="J478" i="12"/>
  <c r="R478" i="12"/>
  <c r="Z478" i="12"/>
  <c r="AH478" i="12"/>
  <c r="K478" i="12"/>
  <c r="S478" i="12"/>
  <c r="AA478" i="12"/>
  <c r="AI478" i="12"/>
  <c r="M478" i="12"/>
  <c r="U478" i="12"/>
  <c r="AC478" i="12"/>
  <c r="O478" i="12"/>
  <c r="W478" i="12"/>
  <c r="AE478" i="12"/>
  <c r="AD478" i="12"/>
  <c r="L478" i="12"/>
  <c r="N478" i="12"/>
  <c r="T478" i="12"/>
  <c r="V478" i="12"/>
  <c r="AB478" i="12"/>
  <c r="H454" i="12"/>
  <c r="P454" i="12"/>
  <c r="X454" i="12"/>
  <c r="AF454" i="12"/>
  <c r="I454" i="12"/>
  <c r="Q454" i="12"/>
  <c r="Y454" i="12"/>
  <c r="AG454" i="12"/>
  <c r="J454" i="12"/>
  <c r="R454" i="12"/>
  <c r="Z454" i="12"/>
  <c r="AH454" i="12"/>
  <c r="K454" i="12"/>
  <c r="S454" i="12"/>
  <c r="AA454" i="12"/>
  <c r="AI454" i="12"/>
  <c r="M454" i="12"/>
  <c r="U454" i="12"/>
  <c r="AC454" i="12"/>
  <c r="O454" i="12"/>
  <c r="W454" i="12"/>
  <c r="AE454" i="12"/>
  <c r="V454" i="12"/>
  <c r="AB454" i="12"/>
  <c r="AD454" i="12"/>
  <c r="L454" i="12"/>
  <c r="N454" i="12"/>
  <c r="T454" i="12"/>
  <c r="K358" i="12"/>
  <c r="S358" i="12"/>
  <c r="AA358" i="12"/>
  <c r="AI358" i="12"/>
  <c r="L358" i="12"/>
  <c r="T358" i="12"/>
  <c r="AB358" i="12"/>
  <c r="M358" i="12"/>
  <c r="U358" i="12"/>
  <c r="AC358" i="12"/>
  <c r="N358" i="12"/>
  <c r="V358" i="12"/>
  <c r="AD358" i="12"/>
  <c r="H358" i="12"/>
  <c r="P358" i="12"/>
  <c r="X358" i="12"/>
  <c r="AF358" i="12"/>
  <c r="J358" i="12"/>
  <c r="R358" i="12"/>
  <c r="Z358" i="12"/>
  <c r="AH358" i="12"/>
  <c r="O358" i="12"/>
  <c r="Q358" i="12"/>
  <c r="W358" i="12"/>
  <c r="Y358" i="12"/>
  <c r="AE358" i="12"/>
  <c r="AG358" i="12"/>
  <c r="I358" i="12"/>
  <c r="K4" i="12"/>
  <c r="S4" i="12"/>
  <c r="AA4" i="12"/>
  <c r="AI4" i="12"/>
  <c r="AE4" i="12"/>
  <c r="Q4" i="12"/>
  <c r="L4" i="12"/>
  <c r="T4" i="12"/>
  <c r="AB4" i="12"/>
  <c r="O4" i="12"/>
  <c r="I4" i="12"/>
  <c r="M4" i="12"/>
  <c r="U4" i="12"/>
  <c r="AC4" i="12"/>
  <c r="AG4" i="12"/>
  <c r="N4" i="12"/>
  <c r="V4" i="12"/>
  <c r="AD4" i="12"/>
  <c r="W4" i="12"/>
  <c r="P4" i="12"/>
  <c r="X4" i="12"/>
  <c r="AF4" i="12"/>
  <c r="Y4" i="12"/>
  <c r="J4" i="12"/>
  <c r="R4" i="12"/>
  <c r="Z4" i="12"/>
  <c r="AH4" i="12"/>
  <c r="N564" i="12"/>
  <c r="J492" i="12"/>
  <c r="R492" i="12"/>
  <c r="Z492" i="12"/>
  <c r="AH492" i="12"/>
  <c r="K492" i="12"/>
  <c r="S492" i="12"/>
  <c r="AA492" i="12"/>
  <c r="AI492" i="12"/>
  <c r="L492" i="12"/>
  <c r="T492" i="12"/>
  <c r="AB492" i="12"/>
  <c r="M492" i="12"/>
  <c r="U492" i="12"/>
  <c r="AC492" i="12"/>
  <c r="O492" i="12"/>
  <c r="W492" i="12"/>
  <c r="AE492" i="12"/>
  <c r="I492" i="12"/>
  <c r="Q492" i="12"/>
  <c r="Y492" i="12"/>
  <c r="AG492" i="12"/>
  <c r="H492" i="12"/>
  <c r="N492" i="12"/>
  <c r="P492" i="12"/>
  <c r="V492" i="12"/>
  <c r="X492" i="12"/>
  <c r="AD492" i="12"/>
  <c r="AF492" i="12"/>
  <c r="J484" i="12"/>
  <c r="R484" i="12"/>
  <c r="Z484" i="12"/>
  <c r="AH484" i="12"/>
  <c r="K484" i="12"/>
  <c r="S484" i="12"/>
  <c r="AA484" i="12"/>
  <c r="AI484" i="12"/>
  <c r="L484" i="12"/>
  <c r="T484" i="12"/>
  <c r="AB484" i="12"/>
  <c r="M484" i="12"/>
  <c r="U484" i="12"/>
  <c r="AC484" i="12"/>
  <c r="O484" i="12"/>
  <c r="W484" i="12"/>
  <c r="AE484" i="12"/>
  <c r="I484" i="12"/>
  <c r="Q484" i="12"/>
  <c r="Y484" i="12"/>
  <c r="AG484" i="12"/>
  <c r="P484" i="12"/>
  <c r="V484" i="12"/>
  <c r="X484" i="12"/>
  <c r="AD484" i="12"/>
  <c r="AF484" i="12"/>
  <c r="H484" i="12"/>
  <c r="N484" i="12"/>
  <c r="J476" i="12"/>
  <c r="R476" i="12"/>
  <c r="Z476" i="12"/>
  <c r="AH476" i="12"/>
  <c r="K476" i="12"/>
  <c r="S476" i="12"/>
  <c r="AA476" i="12"/>
  <c r="AI476" i="12"/>
  <c r="L476" i="12"/>
  <c r="T476" i="12"/>
  <c r="AB476" i="12"/>
  <c r="M476" i="12"/>
  <c r="U476" i="12"/>
  <c r="AC476" i="12"/>
  <c r="O476" i="12"/>
  <c r="W476" i="12"/>
  <c r="AE476" i="12"/>
  <c r="I476" i="12"/>
  <c r="Q476" i="12"/>
  <c r="Y476" i="12"/>
  <c r="AG476" i="12"/>
  <c r="X476" i="12"/>
  <c r="AD476" i="12"/>
  <c r="AF476" i="12"/>
  <c r="H476" i="12"/>
  <c r="N476" i="12"/>
  <c r="P476" i="12"/>
  <c r="V476" i="12"/>
  <c r="J460" i="12"/>
  <c r="R460" i="12"/>
  <c r="Z460" i="12"/>
  <c r="AH460" i="12"/>
  <c r="K460" i="12"/>
  <c r="S460" i="12"/>
  <c r="AA460" i="12"/>
  <c r="AI460" i="12"/>
  <c r="L460" i="12"/>
  <c r="T460" i="12"/>
  <c r="AB460" i="12"/>
  <c r="M460" i="12"/>
  <c r="U460" i="12"/>
  <c r="AC460" i="12"/>
  <c r="O460" i="12"/>
  <c r="W460" i="12"/>
  <c r="AE460" i="12"/>
  <c r="I460" i="12"/>
  <c r="Q460" i="12"/>
  <c r="Y460" i="12"/>
  <c r="AG460" i="12"/>
  <c r="H460" i="12"/>
  <c r="N460" i="12"/>
  <c r="P460" i="12"/>
  <c r="V460" i="12"/>
  <c r="X460" i="12"/>
  <c r="AD460" i="12"/>
  <c r="AF460" i="12"/>
  <c r="J428" i="12"/>
  <c r="R428" i="12"/>
  <c r="Z428" i="12"/>
  <c r="AH428" i="12"/>
  <c r="K428" i="12"/>
  <c r="S428" i="12"/>
  <c r="AA428" i="12"/>
  <c r="AI428" i="12"/>
  <c r="L428" i="12"/>
  <c r="T428" i="12"/>
  <c r="AB428" i="12"/>
  <c r="M428" i="12"/>
  <c r="U428" i="12"/>
  <c r="AC428" i="12"/>
  <c r="N428" i="12"/>
  <c r="V428" i="12"/>
  <c r="AD428" i="12"/>
  <c r="O428" i="12"/>
  <c r="W428" i="12"/>
  <c r="AE428" i="12"/>
  <c r="I428" i="12"/>
  <c r="Q428" i="12"/>
  <c r="Y428" i="12"/>
  <c r="AG428" i="12"/>
  <c r="X428" i="12"/>
  <c r="AF428" i="12"/>
  <c r="H428" i="12"/>
  <c r="P428" i="12"/>
  <c r="M356" i="12"/>
  <c r="U356" i="12"/>
  <c r="AC356" i="12"/>
  <c r="N356" i="12"/>
  <c r="V356" i="12"/>
  <c r="AD356" i="12"/>
  <c r="O356" i="12"/>
  <c r="W356" i="12"/>
  <c r="AE356" i="12"/>
  <c r="H356" i="12"/>
  <c r="P356" i="12"/>
  <c r="X356" i="12"/>
  <c r="AF356" i="12"/>
  <c r="J356" i="12"/>
  <c r="R356" i="12"/>
  <c r="Z356" i="12"/>
  <c r="AH356" i="12"/>
  <c r="L356" i="12"/>
  <c r="T356" i="12"/>
  <c r="AB356" i="12"/>
  <c r="I356" i="12"/>
  <c r="K356" i="12"/>
  <c r="Q356" i="12"/>
  <c r="S356" i="12"/>
  <c r="Y356" i="12"/>
  <c r="AA356" i="12"/>
  <c r="AI356" i="12"/>
  <c r="AG356" i="12"/>
  <c r="M324" i="12"/>
  <c r="U324" i="12"/>
  <c r="AC324" i="12"/>
  <c r="N324" i="12"/>
  <c r="V324" i="12"/>
  <c r="AD324" i="12"/>
  <c r="O324" i="12"/>
  <c r="W324" i="12"/>
  <c r="AE324" i="12"/>
  <c r="H324" i="12"/>
  <c r="P324" i="12"/>
  <c r="X324" i="12"/>
  <c r="AF324" i="12"/>
  <c r="J324" i="12"/>
  <c r="R324" i="12"/>
  <c r="Z324" i="12"/>
  <c r="AH324" i="12"/>
  <c r="L324" i="12"/>
  <c r="T324" i="12"/>
  <c r="AB324" i="12"/>
  <c r="I324" i="12"/>
  <c r="K324" i="12"/>
  <c r="Q324" i="12"/>
  <c r="S324" i="12"/>
  <c r="Y324" i="12"/>
  <c r="AA324" i="12"/>
  <c r="AI324" i="12"/>
  <c r="AG324" i="12"/>
  <c r="M260" i="12"/>
  <c r="U260" i="12"/>
  <c r="AC260" i="12"/>
  <c r="N260" i="12"/>
  <c r="V260" i="12"/>
  <c r="AD260" i="12"/>
  <c r="O260" i="12"/>
  <c r="W260" i="12"/>
  <c r="AE260" i="12"/>
  <c r="H260" i="12"/>
  <c r="P260" i="12"/>
  <c r="X260" i="12"/>
  <c r="AF260" i="12"/>
  <c r="I260" i="12"/>
  <c r="Q260" i="12"/>
  <c r="Y260" i="12"/>
  <c r="AG260" i="12"/>
  <c r="J260" i="12"/>
  <c r="R260" i="12"/>
  <c r="Z260" i="12"/>
  <c r="AH260" i="12"/>
  <c r="L260" i="12"/>
  <c r="T260" i="12"/>
  <c r="AB260" i="12"/>
  <c r="K260" i="12"/>
  <c r="S260" i="12"/>
  <c r="AA260" i="12"/>
  <c r="AI260" i="12"/>
  <c r="M236" i="12"/>
  <c r="AC236" i="12"/>
  <c r="V236" i="12"/>
  <c r="AD236" i="12"/>
  <c r="O236" i="12"/>
  <c r="W236" i="12"/>
  <c r="AE236" i="12"/>
  <c r="P236" i="12"/>
  <c r="AF236" i="12"/>
  <c r="I236" i="12"/>
  <c r="Q236" i="12"/>
  <c r="Y236" i="12"/>
  <c r="AG236" i="12"/>
  <c r="R236" i="12"/>
  <c r="AH236" i="12"/>
  <c r="L236" i="12"/>
  <c r="T236" i="12"/>
  <c r="AB236" i="12"/>
  <c r="K236" i="12"/>
  <c r="AA236" i="12"/>
  <c r="L132" i="12"/>
  <c r="T132" i="12"/>
  <c r="AB132" i="12"/>
  <c r="M132" i="12"/>
  <c r="U132" i="12"/>
  <c r="AC132" i="12"/>
  <c r="N132" i="12"/>
  <c r="V132" i="12"/>
  <c r="AD132" i="12"/>
  <c r="O132" i="12"/>
  <c r="W132" i="12"/>
  <c r="AE132" i="12"/>
  <c r="I132" i="12"/>
  <c r="Q132" i="12"/>
  <c r="Y132" i="12"/>
  <c r="AG132" i="12"/>
  <c r="K132" i="12"/>
  <c r="S132" i="12"/>
  <c r="AA132" i="12"/>
  <c r="AI132" i="12"/>
  <c r="H132" i="12"/>
  <c r="J132" i="12"/>
  <c r="P132" i="12"/>
  <c r="R132" i="12"/>
  <c r="X132" i="12"/>
  <c r="Z132" i="12"/>
  <c r="AF132" i="12"/>
  <c r="AH132" i="12"/>
  <c r="H602" i="12"/>
  <c r="P602" i="12"/>
  <c r="X602" i="12"/>
  <c r="AF602" i="12"/>
  <c r="V602" i="12"/>
  <c r="I602" i="12"/>
  <c r="Q602" i="12"/>
  <c r="Y602" i="12"/>
  <c r="AG602" i="12"/>
  <c r="J602" i="12"/>
  <c r="R602" i="12"/>
  <c r="Z602" i="12"/>
  <c r="AH602" i="12"/>
  <c r="K602" i="12"/>
  <c r="S602" i="12"/>
  <c r="AA602" i="12"/>
  <c r="AI602" i="12"/>
  <c r="N602" i="12"/>
  <c r="L602" i="12"/>
  <c r="T602" i="12"/>
  <c r="AB602" i="12"/>
  <c r="M602" i="12"/>
  <c r="U602" i="12"/>
  <c r="AC602" i="12"/>
  <c r="AD602" i="12"/>
  <c r="O602" i="12"/>
  <c r="W602" i="12"/>
  <c r="AE602" i="12"/>
  <c r="O663" i="12"/>
  <c r="W663" i="12"/>
  <c r="AE663" i="12"/>
  <c r="K663" i="12"/>
  <c r="H663" i="12"/>
  <c r="P663" i="12"/>
  <c r="X663" i="12"/>
  <c r="AF663" i="12"/>
  <c r="I663" i="12"/>
  <c r="Q663" i="12"/>
  <c r="Y663" i="12"/>
  <c r="AG663" i="12"/>
  <c r="AI663" i="12"/>
  <c r="M663" i="12"/>
  <c r="J663" i="12"/>
  <c r="R663" i="12"/>
  <c r="Z663" i="12"/>
  <c r="AH663" i="12"/>
  <c r="S663" i="12"/>
  <c r="AC663" i="12"/>
  <c r="L663" i="12"/>
  <c r="T663" i="12"/>
  <c r="AB663" i="12"/>
  <c r="N663" i="12"/>
  <c r="V663" i="12"/>
  <c r="AD663" i="12"/>
  <c r="AA663" i="12"/>
  <c r="U663" i="12"/>
  <c r="O655" i="12"/>
  <c r="W655" i="12"/>
  <c r="AE655" i="12"/>
  <c r="AA655" i="12"/>
  <c r="M655" i="12"/>
  <c r="H655" i="12"/>
  <c r="P655" i="12"/>
  <c r="X655" i="12"/>
  <c r="AF655" i="12"/>
  <c r="AI655" i="12"/>
  <c r="I655" i="12"/>
  <c r="Q655" i="12"/>
  <c r="Y655" i="12"/>
  <c r="AG655" i="12"/>
  <c r="S655" i="12"/>
  <c r="J655" i="12"/>
  <c r="R655" i="12"/>
  <c r="Z655" i="12"/>
  <c r="AH655" i="12"/>
  <c r="AC655" i="12"/>
  <c r="L655" i="12"/>
  <c r="T655" i="12"/>
  <c r="AB655" i="12"/>
  <c r="U655" i="12"/>
  <c r="N655" i="12"/>
  <c r="V655" i="12"/>
  <c r="AD655" i="12"/>
  <c r="K655" i="12"/>
  <c r="O647" i="12"/>
  <c r="W647" i="12"/>
  <c r="AE647" i="12"/>
  <c r="S647" i="12"/>
  <c r="H647" i="12"/>
  <c r="P647" i="12"/>
  <c r="X647" i="12"/>
  <c r="AF647" i="12"/>
  <c r="AA647" i="12"/>
  <c r="AC647" i="12"/>
  <c r="I647" i="12"/>
  <c r="Q647" i="12"/>
  <c r="Y647" i="12"/>
  <c r="AG647" i="12"/>
  <c r="K647" i="12"/>
  <c r="J647" i="12"/>
  <c r="R647" i="12"/>
  <c r="Z647" i="12"/>
  <c r="AH647" i="12"/>
  <c r="AI647" i="12"/>
  <c r="U647" i="12"/>
  <c r="L647" i="12"/>
  <c r="T647" i="12"/>
  <c r="AB647" i="12"/>
  <c r="M647" i="12"/>
  <c r="N647" i="12"/>
  <c r="V647" i="12"/>
  <c r="AD647" i="12"/>
  <c r="O639" i="12"/>
  <c r="W639" i="12"/>
  <c r="AE639" i="12"/>
  <c r="H639" i="12"/>
  <c r="P639" i="12"/>
  <c r="X639" i="12"/>
  <c r="AF639" i="12"/>
  <c r="S639" i="12"/>
  <c r="U639" i="12"/>
  <c r="I639" i="12"/>
  <c r="Q639" i="12"/>
  <c r="Y639" i="12"/>
  <c r="AG639" i="12"/>
  <c r="K639" i="12"/>
  <c r="J639" i="12"/>
  <c r="R639" i="12"/>
  <c r="Z639" i="12"/>
  <c r="AH639" i="12"/>
  <c r="AA639" i="12"/>
  <c r="AC639" i="12"/>
  <c r="L639" i="12"/>
  <c r="T639" i="12"/>
  <c r="AB639" i="12"/>
  <c r="N639" i="12"/>
  <c r="V639" i="12"/>
  <c r="AD639" i="12"/>
  <c r="AI639" i="12"/>
  <c r="M639" i="12"/>
  <c r="O623" i="12"/>
  <c r="W623" i="12"/>
  <c r="AE623" i="12"/>
  <c r="M623" i="12"/>
  <c r="H623" i="12"/>
  <c r="P623" i="12"/>
  <c r="X623" i="12"/>
  <c r="AF623" i="12"/>
  <c r="I623" i="12"/>
  <c r="Q623" i="12"/>
  <c r="Y623" i="12"/>
  <c r="AG623" i="12"/>
  <c r="J623" i="12"/>
  <c r="R623" i="12"/>
  <c r="Z623" i="12"/>
  <c r="AH623" i="12"/>
  <c r="K623" i="12"/>
  <c r="S623" i="12"/>
  <c r="AA623" i="12"/>
  <c r="AI623" i="12"/>
  <c r="L623" i="12"/>
  <c r="T623" i="12"/>
  <c r="AB623" i="12"/>
  <c r="U623" i="12"/>
  <c r="N623" i="12"/>
  <c r="V623" i="12"/>
  <c r="AD623" i="12"/>
  <c r="AC623" i="12"/>
  <c r="O607" i="12"/>
  <c r="W607" i="12"/>
  <c r="AE607" i="12"/>
  <c r="M607" i="12"/>
  <c r="H607" i="12"/>
  <c r="P607" i="12"/>
  <c r="X607" i="12"/>
  <c r="AF607" i="12"/>
  <c r="AC607" i="12"/>
  <c r="I607" i="12"/>
  <c r="Q607" i="12"/>
  <c r="Y607" i="12"/>
  <c r="AG607" i="12"/>
  <c r="J607" i="12"/>
  <c r="R607" i="12"/>
  <c r="Z607" i="12"/>
  <c r="AH607" i="12"/>
  <c r="U607" i="12"/>
  <c r="K607" i="12"/>
  <c r="S607" i="12"/>
  <c r="AA607" i="12"/>
  <c r="AI607" i="12"/>
  <c r="L607" i="12"/>
  <c r="T607" i="12"/>
  <c r="AB607" i="12"/>
  <c r="N607" i="12"/>
  <c r="V607" i="12"/>
  <c r="AD607" i="12"/>
  <c r="I599" i="12"/>
  <c r="Q599" i="12"/>
  <c r="J599" i="12"/>
  <c r="R599" i="12"/>
  <c r="Z599" i="12"/>
  <c r="L599" i="12"/>
  <c r="T599" i="12"/>
  <c r="AB599" i="12"/>
  <c r="O599" i="12"/>
  <c r="W599" i="12"/>
  <c r="S599" i="12"/>
  <c r="AE599" i="12"/>
  <c r="AC599" i="12"/>
  <c r="U599" i="12"/>
  <c r="AF599" i="12"/>
  <c r="V599" i="12"/>
  <c r="AG599" i="12"/>
  <c r="H599" i="12"/>
  <c r="X599" i="12"/>
  <c r="AH599" i="12"/>
  <c r="K599" i="12"/>
  <c r="Y599" i="12"/>
  <c r="AI599" i="12"/>
  <c r="M599" i="12"/>
  <c r="AA599" i="12"/>
  <c r="N599" i="12"/>
  <c r="P599" i="12"/>
  <c r="AD599" i="12"/>
  <c r="I591" i="12"/>
  <c r="Q591" i="12"/>
  <c r="Y591" i="12"/>
  <c r="AG591" i="12"/>
  <c r="J591" i="12"/>
  <c r="R591" i="12"/>
  <c r="Z591" i="12"/>
  <c r="AH591" i="12"/>
  <c r="K591" i="12"/>
  <c r="S591" i="12"/>
  <c r="AA591" i="12"/>
  <c r="AI591" i="12"/>
  <c r="L591" i="12"/>
  <c r="T591" i="12"/>
  <c r="AB591" i="12"/>
  <c r="M591" i="12"/>
  <c r="U591" i="12"/>
  <c r="AC591" i="12"/>
  <c r="O591" i="12"/>
  <c r="W591" i="12"/>
  <c r="AE591" i="12"/>
  <c r="AD591" i="12"/>
  <c r="AF591" i="12"/>
  <c r="H591" i="12"/>
  <c r="N591" i="12"/>
  <c r="P591" i="12"/>
  <c r="V591" i="12"/>
  <c r="X591" i="12"/>
  <c r="Q583" i="12"/>
  <c r="AG583" i="12"/>
  <c r="AI583" i="12"/>
  <c r="M583" i="12"/>
  <c r="AC583" i="12"/>
  <c r="W583" i="12"/>
  <c r="AF583" i="12"/>
  <c r="I575" i="12"/>
  <c r="Q575" i="12"/>
  <c r="Y575" i="12"/>
  <c r="AG575" i="12"/>
  <c r="J575" i="12"/>
  <c r="R575" i="12"/>
  <c r="Z575" i="12"/>
  <c r="AH575" i="12"/>
  <c r="K575" i="12"/>
  <c r="S575" i="12"/>
  <c r="AA575" i="12"/>
  <c r="AI575" i="12"/>
  <c r="L575" i="12"/>
  <c r="T575" i="12"/>
  <c r="AB575" i="12"/>
  <c r="M575" i="12"/>
  <c r="U575" i="12"/>
  <c r="AC575" i="12"/>
  <c r="O575" i="12"/>
  <c r="W575" i="12"/>
  <c r="AE575" i="12"/>
  <c r="N575" i="12"/>
  <c r="P575" i="12"/>
  <c r="V575" i="12"/>
  <c r="X575" i="12"/>
  <c r="AD575" i="12"/>
  <c r="AF575" i="12"/>
  <c r="H575" i="12"/>
  <c r="I567" i="12"/>
  <c r="Q567" i="12"/>
  <c r="Y567" i="12"/>
  <c r="AG567" i="12"/>
  <c r="J567" i="12"/>
  <c r="R567" i="12"/>
  <c r="Z567" i="12"/>
  <c r="AH567" i="12"/>
  <c r="K567" i="12"/>
  <c r="S567" i="12"/>
  <c r="AA567" i="12"/>
  <c r="AI567" i="12"/>
  <c r="L567" i="12"/>
  <c r="T567" i="12"/>
  <c r="AB567" i="12"/>
  <c r="M567" i="12"/>
  <c r="U567" i="12"/>
  <c r="AC567" i="12"/>
  <c r="O567" i="12"/>
  <c r="W567" i="12"/>
  <c r="AE567" i="12"/>
  <c r="V567" i="12"/>
  <c r="X567" i="12"/>
  <c r="AD567" i="12"/>
  <c r="AF567" i="12"/>
  <c r="H567" i="12"/>
  <c r="N567" i="12"/>
  <c r="P567" i="12"/>
  <c r="K535" i="12"/>
  <c r="S535" i="12"/>
  <c r="AA535" i="12"/>
  <c r="AI535" i="12"/>
  <c r="L535" i="12"/>
  <c r="T535" i="12"/>
  <c r="AB535" i="12"/>
  <c r="M535" i="12"/>
  <c r="U535" i="12"/>
  <c r="AC535" i="12"/>
  <c r="N535" i="12"/>
  <c r="V535" i="12"/>
  <c r="AD535" i="12"/>
  <c r="H535" i="12"/>
  <c r="P535" i="12"/>
  <c r="X535" i="12"/>
  <c r="AF535" i="12"/>
  <c r="J535" i="12"/>
  <c r="R535" i="12"/>
  <c r="Z535" i="12"/>
  <c r="AH535" i="12"/>
  <c r="I535" i="12"/>
  <c r="O535" i="12"/>
  <c r="Q535" i="12"/>
  <c r="W535" i="12"/>
  <c r="Y535" i="12"/>
  <c r="AE535" i="12"/>
  <c r="AG535" i="12"/>
  <c r="AC519" i="12"/>
  <c r="V519" i="12"/>
  <c r="H519" i="12"/>
  <c r="Z519" i="12"/>
  <c r="K511" i="12"/>
  <c r="S511" i="12"/>
  <c r="AA511" i="12"/>
  <c r="AI511" i="12"/>
  <c r="L511" i="12"/>
  <c r="T511" i="12"/>
  <c r="AB511" i="12"/>
  <c r="M511" i="12"/>
  <c r="U511" i="12"/>
  <c r="AC511" i="12"/>
  <c r="N511" i="12"/>
  <c r="V511" i="12"/>
  <c r="AD511" i="12"/>
  <c r="H511" i="12"/>
  <c r="P511" i="12"/>
  <c r="X511" i="12"/>
  <c r="AF511" i="12"/>
  <c r="J511" i="12"/>
  <c r="R511" i="12"/>
  <c r="Z511" i="12"/>
  <c r="AH511" i="12"/>
  <c r="AG511" i="12"/>
  <c r="I511" i="12"/>
  <c r="O511" i="12"/>
  <c r="Q511" i="12"/>
  <c r="W511" i="12"/>
  <c r="Y511" i="12"/>
  <c r="AE511" i="12"/>
  <c r="K503" i="12"/>
  <c r="S503" i="12"/>
  <c r="AA503" i="12"/>
  <c r="AI503" i="12"/>
  <c r="L503" i="12"/>
  <c r="T503" i="12"/>
  <c r="AB503" i="12"/>
  <c r="M503" i="12"/>
  <c r="U503" i="12"/>
  <c r="AC503" i="12"/>
  <c r="N503" i="12"/>
  <c r="V503" i="12"/>
  <c r="AD503" i="12"/>
  <c r="H503" i="12"/>
  <c r="P503" i="12"/>
  <c r="X503" i="12"/>
  <c r="AF503" i="12"/>
  <c r="J503" i="12"/>
  <c r="R503" i="12"/>
  <c r="Z503" i="12"/>
  <c r="AH503" i="12"/>
  <c r="I503" i="12"/>
  <c r="O503" i="12"/>
  <c r="Q503" i="12"/>
  <c r="W503" i="12"/>
  <c r="Y503" i="12"/>
  <c r="AE503" i="12"/>
  <c r="AG503" i="12"/>
  <c r="K495" i="12"/>
  <c r="S495" i="12"/>
  <c r="AA495" i="12"/>
  <c r="AI495" i="12"/>
  <c r="L495" i="12"/>
  <c r="T495" i="12"/>
  <c r="AB495" i="12"/>
  <c r="M495" i="12"/>
  <c r="U495" i="12"/>
  <c r="AC495" i="12"/>
  <c r="N495" i="12"/>
  <c r="V495" i="12"/>
  <c r="AD495" i="12"/>
  <c r="H495" i="12"/>
  <c r="P495" i="12"/>
  <c r="X495" i="12"/>
  <c r="AF495" i="12"/>
  <c r="J495" i="12"/>
  <c r="R495" i="12"/>
  <c r="Z495" i="12"/>
  <c r="AH495" i="12"/>
  <c r="Q495" i="12"/>
  <c r="W495" i="12"/>
  <c r="Y495" i="12"/>
  <c r="AE495" i="12"/>
  <c r="AG495" i="12"/>
  <c r="I495" i="12"/>
  <c r="O495" i="12"/>
  <c r="K479" i="12"/>
  <c r="S479" i="12"/>
  <c r="AA479" i="12"/>
  <c r="AI479" i="12"/>
  <c r="L479" i="12"/>
  <c r="T479" i="12"/>
  <c r="AB479" i="12"/>
  <c r="M479" i="12"/>
  <c r="U479" i="12"/>
  <c r="AC479" i="12"/>
  <c r="N479" i="12"/>
  <c r="V479" i="12"/>
  <c r="AD479" i="12"/>
  <c r="H479" i="12"/>
  <c r="P479" i="12"/>
  <c r="X479" i="12"/>
  <c r="AF479" i="12"/>
  <c r="J479" i="12"/>
  <c r="R479" i="12"/>
  <c r="Z479" i="12"/>
  <c r="AH479" i="12"/>
  <c r="AG479" i="12"/>
  <c r="I479" i="12"/>
  <c r="O479" i="12"/>
  <c r="Q479" i="12"/>
  <c r="W479" i="12"/>
  <c r="Y479" i="12"/>
  <c r="AE479" i="12"/>
  <c r="K471" i="12"/>
  <c r="S471" i="12"/>
  <c r="AA471" i="12"/>
  <c r="AI471" i="12"/>
  <c r="L471" i="12"/>
  <c r="T471" i="12"/>
  <c r="AB471" i="12"/>
  <c r="M471" i="12"/>
  <c r="U471" i="12"/>
  <c r="AC471" i="12"/>
  <c r="N471" i="12"/>
  <c r="V471" i="12"/>
  <c r="AD471" i="12"/>
  <c r="H471" i="12"/>
  <c r="P471" i="12"/>
  <c r="X471" i="12"/>
  <c r="AF471" i="12"/>
  <c r="J471" i="12"/>
  <c r="R471" i="12"/>
  <c r="Z471" i="12"/>
  <c r="AH471" i="12"/>
  <c r="I471" i="12"/>
  <c r="O471" i="12"/>
  <c r="Q471" i="12"/>
  <c r="W471" i="12"/>
  <c r="Y471" i="12"/>
  <c r="AE471" i="12"/>
  <c r="AG471" i="12"/>
  <c r="K463" i="12"/>
  <c r="S463" i="12"/>
  <c r="AA463" i="12"/>
  <c r="V463" i="12"/>
  <c r="AD463" i="12"/>
  <c r="H463" i="12"/>
  <c r="P463" i="12"/>
  <c r="Y463" i="12"/>
  <c r="AE463" i="12"/>
  <c r="AG463" i="12"/>
  <c r="I463" i="12"/>
  <c r="K455" i="12"/>
  <c r="S455" i="12"/>
  <c r="AA455" i="12"/>
  <c r="AI455" i="12"/>
  <c r="L455" i="12"/>
  <c r="T455" i="12"/>
  <c r="AB455" i="12"/>
  <c r="M455" i="12"/>
  <c r="U455" i="12"/>
  <c r="AC455" i="12"/>
  <c r="N455" i="12"/>
  <c r="V455" i="12"/>
  <c r="AD455" i="12"/>
  <c r="H455" i="12"/>
  <c r="P455" i="12"/>
  <c r="X455" i="12"/>
  <c r="AF455" i="12"/>
  <c r="J455" i="12"/>
  <c r="R455" i="12"/>
  <c r="Z455" i="12"/>
  <c r="AH455" i="12"/>
  <c r="Y455" i="12"/>
  <c r="AE455" i="12"/>
  <c r="AG455" i="12"/>
  <c r="I455" i="12"/>
  <c r="O455" i="12"/>
  <c r="Q455" i="12"/>
  <c r="W455" i="12"/>
  <c r="K447" i="12"/>
  <c r="S447" i="12"/>
  <c r="AA447" i="12"/>
  <c r="AI447" i="12"/>
  <c r="L447" i="12"/>
  <c r="T447" i="12"/>
  <c r="AB447" i="12"/>
  <c r="M447" i="12"/>
  <c r="U447" i="12"/>
  <c r="AC447" i="12"/>
  <c r="N447" i="12"/>
  <c r="V447" i="12"/>
  <c r="AD447" i="12"/>
  <c r="H447" i="12"/>
  <c r="P447" i="12"/>
  <c r="X447" i="12"/>
  <c r="AF447" i="12"/>
  <c r="J447" i="12"/>
  <c r="R447" i="12"/>
  <c r="Z447" i="12"/>
  <c r="AH447" i="12"/>
  <c r="AG447" i="12"/>
  <c r="I447" i="12"/>
  <c r="O447" i="12"/>
  <c r="Q447" i="12"/>
  <c r="W447" i="12"/>
  <c r="Y447" i="12"/>
  <c r="AE447" i="12"/>
  <c r="K439" i="12"/>
  <c r="S439" i="12"/>
  <c r="AA439" i="12"/>
  <c r="AI439" i="12"/>
  <c r="L439" i="12"/>
  <c r="T439" i="12"/>
  <c r="AB439" i="12"/>
  <c r="M439" i="12"/>
  <c r="U439" i="12"/>
  <c r="AC439" i="12"/>
  <c r="N439" i="12"/>
  <c r="V439" i="12"/>
  <c r="AD439" i="12"/>
  <c r="O439" i="12"/>
  <c r="W439" i="12"/>
  <c r="AE439" i="12"/>
  <c r="H439" i="12"/>
  <c r="P439" i="12"/>
  <c r="X439" i="12"/>
  <c r="AF439" i="12"/>
  <c r="J439" i="12"/>
  <c r="R439" i="12"/>
  <c r="Z439" i="12"/>
  <c r="AH439" i="12"/>
  <c r="Y439" i="12"/>
  <c r="AG439" i="12"/>
  <c r="I439" i="12"/>
  <c r="Q439" i="12"/>
  <c r="K431" i="12"/>
  <c r="S431" i="12"/>
  <c r="AA431" i="12"/>
  <c r="AI431" i="12"/>
  <c r="L431" i="12"/>
  <c r="T431" i="12"/>
  <c r="AB431" i="12"/>
  <c r="M431" i="12"/>
  <c r="U431" i="12"/>
  <c r="AC431" i="12"/>
  <c r="N431" i="12"/>
  <c r="V431" i="12"/>
  <c r="AD431" i="12"/>
  <c r="O431" i="12"/>
  <c r="W431" i="12"/>
  <c r="AE431" i="12"/>
  <c r="H431" i="12"/>
  <c r="P431" i="12"/>
  <c r="X431" i="12"/>
  <c r="AF431" i="12"/>
  <c r="J431" i="12"/>
  <c r="R431" i="12"/>
  <c r="Z431" i="12"/>
  <c r="AH431" i="12"/>
  <c r="I431" i="12"/>
  <c r="Q431" i="12"/>
  <c r="Y431" i="12"/>
  <c r="AG431" i="12"/>
  <c r="K423" i="12"/>
  <c r="S423" i="12"/>
  <c r="AA423" i="12"/>
  <c r="AI423" i="12"/>
  <c r="L423" i="12"/>
  <c r="T423" i="12"/>
  <c r="AB423" i="12"/>
  <c r="M423" i="12"/>
  <c r="U423" i="12"/>
  <c r="AC423" i="12"/>
  <c r="N423" i="12"/>
  <c r="V423" i="12"/>
  <c r="AD423" i="12"/>
  <c r="O423" i="12"/>
  <c r="W423" i="12"/>
  <c r="AE423" i="12"/>
  <c r="H423" i="12"/>
  <c r="P423" i="12"/>
  <c r="X423" i="12"/>
  <c r="AF423" i="12"/>
  <c r="J423" i="12"/>
  <c r="R423" i="12"/>
  <c r="Z423" i="12"/>
  <c r="AH423" i="12"/>
  <c r="I423" i="12"/>
  <c r="Q423" i="12"/>
  <c r="Y423" i="12"/>
  <c r="AG423" i="12"/>
  <c r="K415" i="12"/>
  <c r="S415" i="12"/>
  <c r="AA415" i="12"/>
  <c r="AI415" i="12"/>
  <c r="L415" i="12"/>
  <c r="T415" i="12"/>
  <c r="AB415" i="12"/>
  <c r="M415" i="12"/>
  <c r="U415" i="12"/>
  <c r="AC415" i="12"/>
  <c r="N415" i="12"/>
  <c r="V415" i="12"/>
  <c r="AD415" i="12"/>
  <c r="O415" i="12"/>
  <c r="W415" i="12"/>
  <c r="AE415" i="12"/>
  <c r="H415" i="12"/>
  <c r="P415" i="12"/>
  <c r="X415" i="12"/>
  <c r="AF415" i="12"/>
  <c r="J415" i="12"/>
  <c r="R415" i="12"/>
  <c r="Z415" i="12"/>
  <c r="AH415" i="12"/>
  <c r="Q415" i="12"/>
  <c r="Y415" i="12"/>
  <c r="AG415" i="12"/>
  <c r="I415" i="12"/>
  <c r="K399" i="12"/>
  <c r="S399" i="12"/>
  <c r="AA399" i="12"/>
  <c r="AI399" i="12"/>
  <c r="L399" i="12"/>
  <c r="T399" i="12"/>
  <c r="AB399" i="12"/>
  <c r="M399" i="12"/>
  <c r="U399" i="12"/>
  <c r="AC399" i="12"/>
  <c r="N399" i="12"/>
  <c r="V399" i="12"/>
  <c r="AD399" i="12"/>
  <c r="O399" i="12"/>
  <c r="W399" i="12"/>
  <c r="AE399" i="12"/>
  <c r="H399" i="12"/>
  <c r="P399" i="12"/>
  <c r="X399" i="12"/>
  <c r="AF399" i="12"/>
  <c r="J399" i="12"/>
  <c r="R399" i="12"/>
  <c r="Z399" i="12"/>
  <c r="AH399" i="12"/>
  <c r="AG399" i="12"/>
  <c r="I399" i="12"/>
  <c r="Q399" i="12"/>
  <c r="Y399" i="12"/>
  <c r="K391" i="12"/>
  <c r="S391" i="12"/>
  <c r="AA391" i="12"/>
  <c r="AI391" i="12"/>
  <c r="L391" i="12"/>
  <c r="T391" i="12"/>
  <c r="AB391" i="12"/>
  <c r="M391" i="12"/>
  <c r="U391" i="12"/>
  <c r="AC391" i="12"/>
  <c r="N391" i="12"/>
  <c r="V391" i="12"/>
  <c r="AD391" i="12"/>
  <c r="O391" i="12"/>
  <c r="W391" i="12"/>
  <c r="AE391" i="12"/>
  <c r="H391" i="12"/>
  <c r="P391" i="12"/>
  <c r="X391" i="12"/>
  <c r="AF391" i="12"/>
  <c r="J391" i="12"/>
  <c r="R391" i="12"/>
  <c r="Z391" i="12"/>
  <c r="AH391" i="12"/>
  <c r="I391" i="12"/>
  <c r="Q391" i="12"/>
  <c r="Y391" i="12"/>
  <c r="AG391" i="12"/>
  <c r="N375" i="12"/>
  <c r="V375" i="12"/>
  <c r="AD375" i="12"/>
  <c r="O375" i="12"/>
  <c r="W375" i="12"/>
  <c r="AE375" i="12"/>
  <c r="H375" i="12"/>
  <c r="P375" i="12"/>
  <c r="X375" i="12"/>
  <c r="AF375" i="12"/>
  <c r="I375" i="12"/>
  <c r="Q375" i="12"/>
  <c r="Y375" i="12"/>
  <c r="AG375" i="12"/>
  <c r="K375" i="12"/>
  <c r="S375" i="12"/>
  <c r="AA375" i="12"/>
  <c r="AI375" i="12"/>
  <c r="M375" i="12"/>
  <c r="U375" i="12"/>
  <c r="AC375" i="12"/>
  <c r="AH375" i="12"/>
  <c r="J375" i="12"/>
  <c r="L375" i="12"/>
  <c r="R375" i="12"/>
  <c r="T375" i="12"/>
  <c r="AB375" i="12"/>
  <c r="Z375" i="12"/>
  <c r="N367" i="12"/>
  <c r="V367" i="12"/>
  <c r="AD367" i="12"/>
  <c r="O367" i="12"/>
  <c r="W367" i="12"/>
  <c r="AE367" i="12"/>
  <c r="H367" i="12"/>
  <c r="P367" i="12"/>
  <c r="X367" i="12"/>
  <c r="AF367" i="12"/>
  <c r="I367" i="12"/>
  <c r="Q367" i="12"/>
  <c r="Y367" i="12"/>
  <c r="AG367" i="12"/>
  <c r="K367" i="12"/>
  <c r="S367" i="12"/>
  <c r="AA367" i="12"/>
  <c r="AI367" i="12"/>
  <c r="M367" i="12"/>
  <c r="U367" i="12"/>
  <c r="AC367" i="12"/>
  <c r="J367" i="12"/>
  <c r="L367" i="12"/>
  <c r="R367" i="12"/>
  <c r="T367" i="12"/>
  <c r="Z367" i="12"/>
  <c r="AB367" i="12"/>
  <c r="AH367" i="12"/>
  <c r="N343" i="12"/>
  <c r="V343" i="12"/>
  <c r="AD343" i="12"/>
  <c r="O343" i="12"/>
  <c r="W343" i="12"/>
  <c r="AE343" i="12"/>
  <c r="H343" i="12"/>
  <c r="P343" i="12"/>
  <c r="X343" i="12"/>
  <c r="AF343" i="12"/>
  <c r="I343" i="12"/>
  <c r="Q343" i="12"/>
  <c r="Y343" i="12"/>
  <c r="AG343" i="12"/>
  <c r="K343" i="12"/>
  <c r="S343" i="12"/>
  <c r="AA343" i="12"/>
  <c r="AI343" i="12"/>
  <c r="M343" i="12"/>
  <c r="U343" i="12"/>
  <c r="AC343" i="12"/>
  <c r="AH343" i="12"/>
  <c r="J343" i="12"/>
  <c r="L343" i="12"/>
  <c r="R343" i="12"/>
  <c r="T343" i="12"/>
  <c r="AB343" i="12"/>
  <c r="Z343" i="12"/>
  <c r="N335" i="12"/>
  <c r="V335" i="12"/>
  <c r="AD335" i="12"/>
  <c r="O335" i="12"/>
  <c r="W335" i="12"/>
  <c r="AE335" i="12"/>
  <c r="H335" i="12"/>
  <c r="P335" i="12"/>
  <c r="X335" i="12"/>
  <c r="AF335" i="12"/>
  <c r="I335" i="12"/>
  <c r="Q335" i="12"/>
  <c r="Y335" i="12"/>
  <c r="AG335" i="12"/>
  <c r="K335" i="12"/>
  <c r="S335" i="12"/>
  <c r="AA335" i="12"/>
  <c r="AI335" i="12"/>
  <c r="M335" i="12"/>
  <c r="U335" i="12"/>
  <c r="AC335" i="12"/>
  <c r="J335" i="12"/>
  <c r="L335" i="12"/>
  <c r="R335" i="12"/>
  <c r="T335" i="12"/>
  <c r="Z335" i="12"/>
  <c r="AB335" i="12"/>
  <c r="AH335" i="12"/>
  <c r="N327" i="12"/>
  <c r="V327" i="12"/>
  <c r="AD327" i="12"/>
  <c r="O327" i="12"/>
  <c r="W327" i="12"/>
  <c r="AE327" i="12"/>
  <c r="H327" i="12"/>
  <c r="P327" i="12"/>
  <c r="X327" i="12"/>
  <c r="AF327" i="12"/>
  <c r="I327" i="12"/>
  <c r="Q327" i="12"/>
  <c r="Y327" i="12"/>
  <c r="AG327" i="12"/>
  <c r="K327" i="12"/>
  <c r="S327" i="12"/>
  <c r="AA327" i="12"/>
  <c r="AI327" i="12"/>
  <c r="M327" i="12"/>
  <c r="U327" i="12"/>
  <c r="AC327" i="12"/>
  <c r="R327" i="12"/>
  <c r="T327" i="12"/>
  <c r="Z327" i="12"/>
  <c r="AB327" i="12"/>
  <c r="AH327" i="12"/>
  <c r="L327" i="12"/>
  <c r="J327" i="12"/>
  <c r="N319" i="12"/>
  <c r="V319" i="12"/>
  <c r="AD319" i="12"/>
  <c r="O319" i="12"/>
  <c r="W319" i="12"/>
  <c r="AE319" i="12"/>
  <c r="H319" i="12"/>
  <c r="P319" i="12"/>
  <c r="X319" i="12"/>
  <c r="AF319" i="12"/>
  <c r="I319" i="12"/>
  <c r="Q319" i="12"/>
  <c r="Y319" i="12"/>
  <c r="AG319" i="12"/>
  <c r="K319" i="12"/>
  <c r="S319" i="12"/>
  <c r="AA319" i="12"/>
  <c r="AI319" i="12"/>
  <c r="M319" i="12"/>
  <c r="U319" i="12"/>
  <c r="AC319" i="12"/>
  <c r="Z319" i="12"/>
  <c r="AB319" i="12"/>
  <c r="AH319" i="12"/>
  <c r="J319" i="12"/>
  <c r="L319" i="12"/>
  <c r="T319" i="12"/>
  <c r="R319" i="12"/>
  <c r="N311" i="12"/>
  <c r="V311" i="12"/>
  <c r="AD311" i="12"/>
  <c r="O311" i="12"/>
  <c r="W311" i="12"/>
  <c r="AE311" i="12"/>
  <c r="H311" i="12"/>
  <c r="P311" i="12"/>
  <c r="X311" i="12"/>
  <c r="AF311" i="12"/>
  <c r="I311" i="12"/>
  <c r="Q311" i="12"/>
  <c r="Y311" i="12"/>
  <c r="AG311" i="12"/>
  <c r="K311" i="12"/>
  <c r="S311" i="12"/>
  <c r="AA311" i="12"/>
  <c r="AI311" i="12"/>
  <c r="M311" i="12"/>
  <c r="U311" i="12"/>
  <c r="AC311" i="12"/>
  <c r="AH311" i="12"/>
  <c r="J311" i="12"/>
  <c r="L311" i="12"/>
  <c r="R311" i="12"/>
  <c r="T311" i="12"/>
  <c r="AB311" i="12"/>
  <c r="Z311" i="12"/>
  <c r="N303" i="12"/>
  <c r="V303" i="12"/>
  <c r="AD303" i="12"/>
  <c r="O303" i="12"/>
  <c r="W303" i="12"/>
  <c r="AE303" i="12"/>
  <c r="H303" i="12"/>
  <c r="P303" i="12"/>
  <c r="X303" i="12"/>
  <c r="AF303" i="12"/>
  <c r="I303" i="12"/>
  <c r="Q303" i="12"/>
  <c r="Y303" i="12"/>
  <c r="AG303" i="12"/>
  <c r="K303" i="12"/>
  <c r="S303" i="12"/>
  <c r="AA303" i="12"/>
  <c r="AI303" i="12"/>
  <c r="M303" i="12"/>
  <c r="U303" i="12"/>
  <c r="AC303" i="12"/>
  <c r="J303" i="12"/>
  <c r="L303" i="12"/>
  <c r="R303" i="12"/>
  <c r="T303" i="12"/>
  <c r="Z303" i="12"/>
  <c r="AB303" i="12"/>
  <c r="AH303" i="12"/>
  <c r="N271" i="12"/>
  <c r="V271" i="12"/>
  <c r="AD271" i="12"/>
  <c r="O271" i="12"/>
  <c r="W271" i="12"/>
  <c r="AE271" i="12"/>
  <c r="H271" i="12"/>
  <c r="P271" i="12"/>
  <c r="X271" i="12"/>
  <c r="AF271" i="12"/>
  <c r="I271" i="12"/>
  <c r="Q271" i="12"/>
  <c r="Y271" i="12"/>
  <c r="AG271" i="12"/>
  <c r="J271" i="12"/>
  <c r="R271" i="12"/>
  <c r="Z271" i="12"/>
  <c r="AH271" i="12"/>
  <c r="K271" i="12"/>
  <c r="S271" i="12"/>
  <c r="AA271" i="12"/>
  <c r="AI271" i="12"/>
  <c r="M271" i="12"/>
  <c r="U271" i="12"/>
  <c r="AC271" i="12"/>
  <c r="L271" i="12"/>
  <c r="T271" i="12"/>
  <c r="AB271" i="12"/>
  <c r="N263" i="12"/>
  <c r="V263" i="12"/>
  <c r="AD263" i="12"/>
  <c r="O263" i="12"/>
  <c r="W263" i="12"/>
  <c r="AE263" i="12"/>
  <c r="H263" i="12"/>
  <c r="P263" i="12"/>
  <c r="X263" i="12"/>
  <c r="AF263" i="12"/>
  <c r="I263" i="12"/>
  <c r="Q263" i="12"/>
  <c r="Y263" i="12"/>
  <c r="AG263" i="12"/>
  <c r="J263" i="12"/>
  <c r="R263" i="12"/>
  <c r="Z263" i="12"/>
  <c r="AH263" i="12"/>
  <c r="K263" i="12"/>
  <c r="S263" i="12"/>
  <c r="AA263" i="12"/>
  <c r="AI263" i="12"/>
  <c r="M263" i="12"/>
  <c r="U263" i="12"/>
  <c r="AC263" i="12"/>
  <c r="L263" i="12"/>
  <c r="T263" i="12"/>
  <c r="AB263" i="12"/>
  <c r="P255" i="12"/>
  <c r="U255" i="12"/>
  <c r="AD247" i="12"/>
  <c r="X247" i="12"/>
  <c r="Z247" i="12"/>
  <c r="AC247" i="12"/>
  <c r="N239" i="12"/>
  <c r="V239" i="12"/>
  <c r="AD239" i="12"/>
  <c r="O239" i="12"/>
  <c r="W239" i="12"/>
  <c r="AE239" i="12"/>
  <c r="H239" i="12"/>
  <c r="P239" i="12"/>
  <c r="X239" i="12"/>
  <c r="AF239" i="12"/>
  <c r="I239" i="12"/>
  <c r="Q239" i="12"/>
  <c r="Y239" i="12"/>
  <c r="AG239" i="12"/>
  <c r="J239" i="12"/>
  <c r="R239" i="12"/>
  <c r="Z239" i="12"/>
  <c r="AH239" i="12"/>
  <c r="K239" i="12"/>
  <c r="S239" i="12"/>
  <c r="AA239" i="12"/>
  <c r="AI239" i="12"/>
  <c r="M239" i="12"/>
  <c r="U239" i="12"/>
  <c r="AC239" i="12"/>
  <c r="L239" i="12"/>
  <c r="T239" i="12"/>
  <c r="AB239" i="12"/>
  <c r="N231" i="12"/>
  <c r="V231" i="12"/>
  <c r="AD231" i="12"/>
  <c r="O231" i="12"/>
  <c r="W231" i="12"/>
  <c r="AE231" i="12"/>
  <c r="H231" i="12"/>
  <c r="P231" i="12"/>
  <c r="X231" i="12"/>
  <c r="AF231" i="12"/>
  <c r="I231" i="12"/>
  <c r="Q231" i="12"/>
  <c r="Y231" i="12"/>
  <c r="AG231" i="12"/>
  <c r="J231" i="12"/>
  <c r="R231" i="12"/>
  <c r="Z231" i="12"/>
  <c r="AH231" i="12"/>
  <c r="K231" i="12"/>
  <c r="S231" i="12"/>
  <c r="AA231" i="12"/>
  <c r="AI231" i="12"/>
  <c r="M231" i="12"/>
  <c r="U231" i="12"/>
  <c r="AC231" i="12"/>
  <c r="T231" i="12"/>
  <c r="AB231" i="12"/>
  <c r="L231" i="12"/>
  <c r="N223" i="12"/>
  <c r="AD223" i="12"/>
  <c r="W223" i="12"/>
  <c r="X223" i="12"/>
  <c r="I223" i="12"/>
  <c r="Q223" i="12"/>
  <c r="Y223" i="12"/>
  <c r="J223" i="12"/>
  <c r="Z223" i="12"/>
  <c r="AA223" i="12"/>
  <c r="M223" i="12"/>
  <c r="U223" i="12"/>
  <c r="AC223" i="12"/>
  <c r="T223" i="12"/>
  <c r="O215" i="12"/>
  <c r="W215" i="12"/>
  <c r="AE215" i="12"/>
  <c r="H215" i="12"/>
  <c r="P215" i="12"/>
  <c r="X215" i="12"/>
  <c r="AF215" i="12"/>
  <c r="J215" i="12"/>
  <c r="R215" i="12"/>
  <c r="Z215" i="12"/>
  <c r="AH215" i="12"/>
  <c r="K215" i="12"/>
  <c r="S215" i="12"/>
  <c r="AA215" i="12"/>
  <c r="AI215" i="12"/>
  <c r="M215" i="12"/>
  <c r="U215" i="12"/>
  <c r="AC215" i="12"/>
  <c r="I215" i="12"/>
  <c r="AD215" i="12"/>
  <c r="L215" i="12"/>
  <c r="AG215" i="12"/>
  <c r="N215" i="12"/>
  <c r="Q215" i="12"/>
  <c r="T215" i="12"/>
  <c r="V215" i="12"/>
  <c r="AB215" i="12"/>
  <c r="Y215" i="12"/>
  <c r="O199" i="12"/>
  <c r="W199" i="12"/>
  <c r="AE199" i="12"/>
  <c r="H199" i="12"/>
  <c r="P199" i="12"/>
  <c r="X199" i="12"/>
  <c r="AF199" i="12"/>
  <c r="I199" i="12"/>
  <c r="Q199" i="12"/>
  <c r="Y199" i="12"/>
  <c r="AG199" i="12"/>
  <c r="J199" i="12"/>
  <c r="R199" i="12"/>
  <c r="Z199" i="12"/>
  <c r="AH199" i="12"/>
  <c r="K199" i="12"/>
  <c r="S199" i="12"/>
  <c r="AA199" i="12"/>
  <c r="AI199" i="12"/>
  <c r="M199" i="12"/>
  <c r="U199" i="12"/>
  <c r="AC199" i="12"/>
  <c r="L199" i="12"/>
  <c r="N199" i="12"/>
  <c r="T199" i="12"/>
  <c r="V199" i="12"/>
  <c r="AD199" i="12"/>
  <c r="AB199" i="12"/>
  <c r="O191" i="12"/>
  <c r="W191" i="12"/>
  <c r="AE191" i="12"/>
  <c r="H191" i="12"/>
  <c r="P191" i="12"/>
  <c r="X191" i="12"/>
  <c r="AF191" i="12"/>
  <c r="I191" i="12"/>
  <c r="Q191" i="12"/>
  <c r="Y191" i="12"/>
  <c r="AG191" i="12"/>
  <c r="J191" i="12"/>
  <c r="R191" i="12"/>
  <c r="Z191" i="12"/>
  <c r="AH191" i="12"/>
  <c r="K191" i="12"/>
  <c r="S191" i="12"/>
  <c r="AA191" i="12"/>
  <c r="AI191" i="12"/>
  <c r="M191" i="12"/>
  <c r="U191" i="12"/>
  <c r="AC191" i="12"/>
  <c r="L191" i="12"/>
  <c r="N191" i="12"/>
  <c r="T191" i="12"/>
  <c r="V191" i="12"/>
  <c r="AB191" i="12"/>
  <c r="AD191" i="12"/>
  <c r="O183" i="12"/>
  <c r="W183" i="12"/>
  <c r="AE183" i="12"/>
  <c r="H183" i="12"/>
  <c r="P183" i="12"/>
  <c r="X183" i="12"/>
  <c r="AF183" i="12"/>
  <c r="I183" i="12"/>
  <c r="Q183" i="12"/>
  <c r="Y183" i="12"/>
  <c r="AG183" i="12"/>
  <c r="J183" i="12"/>
  <c r="R183" i="12"/>
  <c r="Z183" i="12"/>
  <c r="AH183" i="12"/>
  <c r="K183" i="12"/>
  <c r="S183" i="12"/>
  <c r="AA183" i="12"/>
  <c r="AI183" i="12"/>
  <c r="M183" i="12"/>
  <c r="U183" i="12"/>
  <c r="AC183" i="12"/>
  <c r="T183" i="12"/>
  <c r="V183" i="12"/>
  <c r="AB183" i="12"/>
  <c r="AD183" i="12"/>
  <c r="N183" i="12"/>
  <c r="L183" i="12"/>
  <c r="O175" i="12"/>
  <c r="W175" i="12"/>
  <c r="AE175" i="12"/>
  <c r="H175" i="12"/>
  <c r="P175" i="12"/>
  <c r="X175" i="12"/>
  <c r="AF175" i="12"/>
  <c r="I175" i="12"/>
  <c r="Q175" i="12"/>
  <c r="Y175" i="12"/>
  <c r="AG175" i="12"/>
  <c r="J175" i="12"/>
  <c r="R175" i="12"/>
  <c r="Z175" i="12"/>
  <c r="AH175" i="12"/>
  <c r="K175" i="12"/>
  <c r="S175" i="12"/>
  <c r="AA175" i="12"/>
  <c r="AI175" i="12"/>
  <c r="L175" i="12"/>
  <c r="T175" i="12"/>
  <c r="AB175" i="12"/>
  <c r="M175" i="12"/>
  <c r="U175" i="12"/>
  <c r="AC175" i="12"/>
  <c r="N175" i="12"/>
  <c r="V175" i="12"/>
  <c r="AD175" i="12"/>
  <c r="O159" i="12"/>
  <c r="W159" i="12"/>
  <c r="AE159" i="12"/>
  <c r="H159" i="12"/>
  <c r="P159" i="12"/>
  <c r="X159" i="12"/>
  <c r="AF159" i="12"/>
  <c r="I159" i="12"/>
  <c r="Q159" i="12"/>
  <c r="Y159" i="12"/>
  <c r="AG159" i="12"/>
  <c r="J159" i="12"/>
  <c r="R159" i="12"/>
  <c r="Z159" i="12"/>
  <c r="AH159" i="12"/>
  <c r="K159" i="12"/>
  <c r="S159" i="12"/>
  <c r="AA159" i="12"/>
  <c r="AI159" i="12"/>
  <c r="L159" i="12"/>
  <c r="T159" i="12"/>
  <c r="AB159" i="12"/>
  <c r="M159" i="12"/>
  <c r="U159" i="12"/>
  <c r="AC159" i="12"/>
  <c r="AD159" i="12"/>
  <c r="V159" i="12"/>
  <c r="N159" i="12"/>
  <c r="O151" i="12"/>
  <c r="W151" i="12"/>
  <c r="AE151" i="12"/>
  <c r="H151" i="12"/>
  <c r="P151" i="12"/>
  <c r="X151" i="12"/>
  <c r="AF151" i="12"/>
  <c r="I151" i="12"/>
  <c r="Q151" i="12"/>
  <c r="Y151" i="12"/>
  <c r="AG151" i="12"/>
  <c r="J151" i="12"/>
  <c r="R151" i="12"/>
  <c r="Z151" i="12"/>
  <c r="AH151" i="12"/>
  <c r="K151" i="12"/>
  <c r="S151" i="12"/>
  <c r="AA151" i="12"/>
  <c r="AI151" i="12"/>
  <c r="L151" i="12"/>
  <c r="T151" i="12"/>
  <c r="AB151" i="12"/>
  <c r="M151" i="12"/>
  <c r="U151" i="12"/>
  <c r="AC151" i="12"/>
  <c r="N151" i="12"/>
  <c r="V151" i="12"/>
  <c r="AD151" i="12"/>
  <c r="M143" i="12"/>
  <c r="U143" i="12"/>
  <c r="AC143" i="12"/>
  <c r="N143" i="12"/>
  <c r="V143" i="12"/>
  <c r="AD143" i="12"/>
  <c r="H143" i="12"/>
  <c r="P143" i="12"/>
  <c r="X143" i="12"/>
  <c r="AF143" i="12"/>
  <c r="J143" i="12"/>
  <c r="R143" i="12"/>
  <c r="Z143" i="12"/>
  <c r="AH143" i="12"/>
  <c r="L143" i="12"/>
  <c r="T143" i="12"/>
  <c r="AB143" i="12"/>
  <c r="Y143" i="12"/>
  <c r="AA143" i="12"/>
  <c r="I143" i="12"/>
  <c r="AE143" i="12"/>
  <c r="K143" i="12"/>
  <c r="AG143" i="12"/>
  <c r="O143" i="12"/>
  <c r="AI143" i="12"/>
  <c r="Q143" i="12"/>
  <c r="S143" i="12"/>
  <c r="W143" i="12"/>
  <c r="M135" i="12"/>
  <c r="U135" i="12"/>
  <c r="AC135" i="12"/>
  <c r="N135" i="12"/>
  <c r="V135" i="12"/>
  <c r="AD135" i="12"/>
  <c r="O135" i="12"/>
  <c r="W135" i="12"/>
  <c r="AE135" i="12"/>
  <c r="H135" i="12"/>
  <c r="P135" i="12"/>
  <c r="X135" i="12"/>
  <c r="AF135" i="12"/>
  <c r="J135" i="12"/>
  <c r="R135" i="12"/>
  <c r="Z135" i="12"/>
  <c r="AH135" i="12"/>
  <c r="L135" i="12"/>
  <c r="T135" i="12"/>
  <c r="AB135" i="12"/>
  <c r="Q135" i="12"/>
  <c r="S135" i="12"/>
  <c r="Y135" i="12"/>
  <c r="AA135" i="12"/>
  <c r="AG135" i="12"/>
  <c r="AI135" i="12"/>
  <c r="I135" i="12"/>
  <c r="K135" i="12"/>
  <c r="M127" i="12"/>
  <c r="U127" i="12"/>
  <c r="AC127" i="12"/>
  <c r="N127" i="12"/>
  <c r="V127" i="12"/>
  <c r="AD127" i="12"/>
  <c r="O127" i="12"/>
  <c r="W127" i="12"/>
  <c r="AE127" i="12"/>
  <c r="H127" i="12"/>
  <c r="P127" i="12"/>
  <c r="X127" i="12"/>
  <c r="AF127" i="12"/>
  <c r="J127" i="12"/>
  <c r="R127" i="12"/>
  <c r="Z127" i="12"/>
  <c r="AH127" i="12"/>
  <c r="L127" i="12"/>
  <c r="T127" i="12"/>
  <c r="AB127" i="12"/>
  <c r="Y127" i="12"/>
  <c r="AA127" i="12"/>
  <c r="AG127" i="12"/>
  <c r="AI127" i="12"/>
  <c r="I127" i="12"/>
  <c r="K127" i="12"/>
  <c r="Q127" i="12"/>
  <c r="S127" i="12"/>
  <c r="M119" i="12"/>
  <c r="U119" i="12"/>
  <c r="AC119" i="12"/>
  <c r="N119" i="12"/>
  <c r="V119" i="12"/>
  <c r="AD119" i="12"/>
  <c r="O119" i="12"/>
  <c r="W119" i="12"/>
  <c r="AE119" i="12"/>
  <c r="H119" i="12"/>
  <c r="P119" i="12"/>
  <c r="X119" i="12"/>
  <c r="AF119" i="12"/>
  <c r="J119" i="12"/>
  <c r="R119" i="12"/>
  <c r="Z119" i="12"/>
  <c r="AH119" i="12"/>
  <c r="L119" i="12"/>
  <c r="T119" i="12"/>
  <c r="AB119" i="12"/>
  <c r="AG119" i="12"/>
  <c r="AI119" i="12"/>
  <c r="I119" i="12"/>
  <c r="K119" i="12"/>
  <c r="Q119" i="12"/>
  <c r="S119" i="12"/>
  <c r="Y119" i="12"/>
  <c r="AA119" i="12"/>
  <c r="M111" i="12"/>
  <c r="U111" i="12"/>
  <c r="AC111" i="12"/>
  <c r="N111" i="12"/>
  <c r="V111" i="12"/>
  <c r="AD111" i="12"/>
  <c r="O111" i="12"/>
  <c r="W111" i="12"/>
  <c r="AE111" i="12"/>
  <c r="H111" i="12"/>
  <c r="P111" i="12"/>
  <c r="X111" i="12"/>
  <c r="AF111" i="12"/>
  <c r="J111" i="12"/>
  <c r="R111" i="12"/>
  <c r="Z111" i="12"/>
  <c r="AH111" i="12"/>
  <c r="L111" i="12"/>
  <c r="T111" i="12"/>
  <c r="AB111" i="12"/>
  <c r="I111" i="12"/>
  <c r="K111" i="12"/>
  <c r="Q111" i="12"/>
  <c r="S111" i="12"/>
  <c r="Y111" i="12"/>
  <c r="AA111" i="12"/>
  <c r="AG111" i="12"/>
  <c r="AI111" i="12"/>
  <c r="M103" i="12"/>
  <c r="U103" i="12"/>
  <c r="AC103" i="12"/>
  <c r="N103" i="12"/>
  <c r="V103" i="12"/>
  <c r="AD103" i="12"/>
  <c r="O103" i="12"/>
  <c r="W103" i="12"/>
  <c r="AE103" i="12"/>
  <c r="H103" i="12"/>
  <c r="P103" i="12"/>
  <c r="X103" i="12"/>
  <c r="AF103" i="12"/>
  <c r="J103" i="12"/>
  <c r="R103" i="12"/>
  <c r="Z103" i="12"/>
  <c r="AH103" i="12"/>
  <c r="L103" i="12"/>
  <c r="T103" i="12"/>
  <c r="AB103" i="12"/>
  <c r="Q103" i="12"/>
  <c r="S103" i="12"/>
  <c r="Y103" i="12"/>
  <c r="AA103" i="12"/>
  <c r="AG103" i="12"/>
  <c r="AI103" i="12"/>
  <c r="I103" i="12"/>
  <c r="K103" i="12"/>
  <c r="M95" i="12"/>
  <c r="U95" i="12"/>
  <c r="AC95" i="12"/>
  <c r="N95" i="12"/>
  <c r="V95" i="12"/>
  <c r="AD95" i="12"/>
  <c r="O95" i="12"/>
  <c r="W95" i="12"/>
  <c r="AE95" i="12"/>
  <c r="H95" i="12"/>
  <c r="P95" i="12"/>
  <c r="X95" i="12"/>
  <c r="AF95" i="12"/>
  <c r="J95" i="12"/>
  <c r="R95" i="12"/>
  <c r="Z95" i="12"/>
  <c r="AH95" i="12"/>
  <c r="L95" i="12"/>
  <c r="T95" i="12"/>
  <c r="AB95" i="12"/>
  <c r="Y95" i="12"/>
  <c r="AA95" i="12"/>
  <c r="AG95" i="12"/>
  <c r="AI95" i="12"/>
  <c r="I95" i="12"/>
  <c r="K95" i="12"/>
  <c r="Q95" i="12"/>
  <c r="S95" i="12"/>
  <c r="M87" i="12"/>
  <c r="U87" i="12"/>
  <c r="AC87" i="12"/>
  <c r="N87" i="12"/>
  <c r="V87" i="12"/>
  <c r="AD87" i="12"/>
  <c r="O87" i="12"/>
  <c r="W87" i="12"/>
  <c r="AE87" i="12"/>
  <c r="H87" i="12"/>
  <c r="P87" i="12"/>
  <c r="X87" i="12"/>
  <c r="AF87" i="12"/>
  <c r="I87" i="12"/>
  <c r="Q87" i="12"/>
  <c r="Y87" i="12"/>
  <c r="AG87" i="12"/>
  <c r="J87" i="12"/>
  <c r="R87" i="12"/>
  <c r="Z87" i="12"/>
  <c r="AH87" i="12"/>
  <c r="L87" i="12"/>
  <c r="T87" i="12"/>
  <c r="AB87" i="12"/>
  <c r="K87" i="12"/>
  <c r="S87" i="12"/>
  <c r="AA87" i="12"/>
  <c r="AI87" i="12"/>
  <c r="M79" i="12"/>
  <c r="U79" i="12"/>
  <c r="AC79" i="12"/>
  <c r="N79" i="12"/>
  <c r="V79" i="12"/>
  <c r="AD79" i="12"/>
  <c r="O79" i="12"/>
  <c r="W79" i="12"/>
  <c r="AE79" i="12"/>
  <c r="H79" i="12"/>
  <c r="P79" i="12"/>
  <c r="X79" i="12"/>
  <c r="AF79" i="12"/>
  <c r="I79" i="12"/>
  <c r="Q79" i="12"/>
  <c r="Y79" i="12"/>
  <c r="AG79" i="12"/>
  <c r="J79" i="12"/>
  <c r="R79" i="12"/>
  <c r="Z79" i="12"/>
  <c r="AH79" i="12"/>
  <c r="L79" i="12"/>
  <c r="T79" i="12"/>
  <c r="AB79" i="12"/>
  <c r="AA79" i="12"/>
  <c r="AI79" i="12"/>
  <c r="K79" i="12"/>
  <c r="S79" i="12"/>
  <c r="M71" i="12"/>
  <c r="U71" i="12"/>
  <c r="AC71" i="12"/>
  <c r="N71" i="12"/>
  <c r="V71" i="12"/>
  <c r="AD71" i="12"/>
  <c r="O71" i="12"/>
  <c r="W71" i="12"/>
  <c r="AE71" i="12"/>
  <c r="H71" i="12"/>
  <c r="P71" i="12"/>
  <c r="X71" i="12"/>
  <c r="AF71" i="12"/>
  <c r="I71" i="12"/>
  <c r="Q71" i="12"/>
  <c r="Y71" i="12"/>
  <c r="AG71" i="12"/>
  <c r="J71" i="12"/>
  <c r="R71" i="12"/>
  <c r="Z71" i="12"/>
  <c r="AH71" i="12"/>
  <c r="L71" i="12"/>
  <c r="T71" i="12"/>
  <c r="AB71" i="12"/>
  <c r="K71" i="12"/>
  <c r="S71" i="12"/>
  <c r="AA71" i="12"/>
  <c r="AI71" i="12"/>
  <c r="M63" i="12"/>
  <c r="U63" i="12"/>
  <c r="AC63" i="12"/>
  <c r="N63" i="12"/>
  <c r="V63" i="12"/>
  <c r="AD63" i="12"/>
  <c r="H63" i="12"/>
  <c r="P63" i="12"/>
  <c r="X63" i="12"/>
  <c r="AF63" i="12"/>
  <c r="I63" i="12"/>
  <c r="Q63" i="12"/>
  <c r="Y63" i="12"/>
  <c r="AG63" i="12"/>
  <c r="K63" i="12"/>
  <c r="S63" i="12"/>
  <c r="AA63" i="12"/>
  <c r="AI63" i="12"/>
  <c r="J63" i="12"/>
  <c r="AE63" i="12"/>
  <c r="L63" i="12"/>
  <c r="AH63" i="12"/>
  <c r="O63" i="12"/>
  <c r="R63" i="12"/>
  <c r="T63" i="12"/>
  <c r="W63" i="12"/>
  <c r="AB63" i="12"/>
  <c r="Z63" i="12"/>
  <c r="M55" i="12"/>
  <c r="U55" i="12"/>
  <c r="AC55" i="12"/>
  <c r="N55" i="12"/>
  <c r="V55" i="12"/>
  <c r="AD55" i="12"/>
  <c r="O55" i="12"/>
  <c r="W55" i="12"/>
  <c r="AE55" i="12"/>
  <c r="H55" i="12"/>
  <c r="P55" i="12"/>
  <c r="X55" i="12"/>
  <c r="AF55" i="12"/>
  <c r="I55" i="12"/>
  <c r="Q55" i="12"/>
  <c r="Y55" i="12"/>
  <c r="AG55" i="12"/>
  <c r="K55" i="12"/>
  <c r="S55" i="12"/>
  <c r="AA55" i="12"/>
  <c r="AI55" i="12"/>
  <c r="R55" i="12"/>
  <c r="T55" i="12"/>
  <c r="Z55" i="12"/>
  <c r="AB55" i="12"/>
  <c r="AH55" i="12"/>
  <c r="L55" i="12"/>
  <c r="J55" i="12"/>
  <c r="M47" i="12"/>
  <c r="U47" i="12"/>
  <c r="AC47" i="12"/>
  <c r="N47" i="12"/>
  <c r="V47" i="12"/>
  <c r="AD47" i="12"/>
  <c r="O47" i="12"/>
  <c r="W47" i="12"/>
  <c r="AE47" i="12"/>
  <c r="H47" i="12"/>
  <c r="P47" i="12"/>
  <c r="X47" i="12"/>
  <c r="AF47" i="12"/>
  <c r="I47" i="12"/>
  <c r="Q47" i="12"/>
  <c r="Y47" i="12"/>
  <c r="AG47" i="12"/>
  <c r="K47" i="12"/>
  <c r="S47" i="12"/>
  <c r="AA47" i="12"/>
  <c r="AI47" i="12"/>
  <c r="Z47" i="12"/>
  <c r="AB47" i="12"/>
  <c r="AH47" i="12"/>
  <c r="J47" i="12"/>
  <c r="L47" i="12"/>
  <c r="T47" i="12"/>
  <c r="R47" i="12"/>
  <c r="M39" i="12"/>
  <c r="U39" i="12"/>
  <c r="AC39" i="12"/>
  <c r="N39" i="12"/>
  <c r="V39" i="12"/>
  <c r="AD39" i="12"/>
  <c r="O39" i="12"/>
  <c r="W39" i="12"/>
  <c r="AE39" i="12"/>
  <c r="H39" i="12"/>
  <c r="P39" i="12"/>
  <c r="X39" i="12"/>
  <c r="AF39" i="12"/>
  <c r="I39" i="12"/>
  <c r="Q39" i="12"/>
  <c r="Y39" i="12"/>
  <c r="AG39" i="12"/>
  <c r="K39" i="12"/>
  <c r="S39" i="12"/>
  <c r="AA39" i="12"/>
  <c r="AI39" i="12"/>
  <c r="AH39" i="12"/>
  <c r="J39" i="12"/>
  <c r="L39" i="12"/>
  <c r="R39" i="12"/>
  <c r="T39" i="12"/>
  <c r="AB39" i="12"/>
  <c r="Z39" i="12"/>
  <c r="M31" i="12"/>
  <c r="U31" i="12"/>
  <c r="AC31" i="12"/>
  <c r="N31" i="12"/>
  <c r="V31" i="12"/>
  <c r="AD31" i="12"/>
  <c r="O31" i="12"/>
  <c r="W31" i="12"/>
  <c r="AE31" i="12"/>
  <c r="H31" i="12"/>
  <c r="P31" i="12"/>
  <c r="X31" i="12"/>
  <c r="AF31" i="12"/>
  <c r="I31" i="12"/>
  <c r="Q31" i="12"/>
  <c r="Y31" i="12"/>
  <c r="AG31" i="12"/>
  <c r="K31" i="12"/>
  <c r="S31" i="12"/>
  <c r="AA31" i="12"/>
  <c r="AI31" i="12"/>
  <c r="J31" i="12"/>
  <c r="L31" i="12"/>
  <c r="R31" i="12"/>
  <c r="T31" i="12"/>
  <c r="Z31" i="12"/>
  <c r="AB31" i="12"/>
  <c r="AH31" i="12"/>
  <c r="M23" i="12"/>
  <c r="U23" i="12"/>
  <c r="AC23" i="12"/>
  <c r="N23" i="12"/>
  <c r="V23" i="12"/>
  <c r="AD23" i="12"/>
  <c r="O23" i="12"/>
  <c r="W23" i="12"/>
  <c r="AE23" i="12"/>
  <c r="H23" i="12"/>
  <c r="P23" i="12"/>
  <c r="X23" i="12"/>
  <c r="AF23" i="12"/>
  <c r="I23" i="12"/>
  <c r="Q23" i="12"/>
  <c r="Y23" i="12"/>
  <c r="AG23" i="12"/>
  <c r="K23" i="12"/>
  <c r="S23" i="12"/>
  <c r="AA23" i="12"/>
  <c r="AI23" i="12"/>
  <c r="R23" i="12"/>
  <c r="T23" i="12"/>
  <c r="Z23" i="12"/>
  <c r="AB23" i="12"/>
  <c r="AH23" i="12"/>
  <c r="L23" i="12"/>
  <c r="J23" i="12"/>
  <c r="M15" i="12"/>
  <c r="U15" i="12"/>
  <c r="AC15" i="12"/>
  <c r="N15" i="12"/>
  <c r="V15" i="12"/>
  <c r="AD15" i="12"/>
  <c r="O15" i="12"/>
  <c r="W15" i="12"/>
  <c r="AE15" i="12"/>
  <c r="H15" i="12"/>
  <c r="P15" i="12"/>
  <c r="X15" i="12"/>
  <c r="AF15" i="12"/>
  <c r="I15" i="12"/>
  <c r="Q15" i="12"/>
  <c r="Y15" i="12"/>
  <c r="AG15" i="12"/>
  <c r="J15" i="12"/>
  <c r="R15" i="12"/>
  <c r="Z15" i="12"/>
  <c r="AH15" i="12"/>
  <c r="K15" i="12"/>
  <c r="S15" i="12"/>
  <c r="AA15" i="12"/>
  <c r="AI15" i="12"/>
  <c r="L15" i="12"/>
  <c r="T15" i="12"/>
  <c r="AB15" i="12"/>
  <c r="M7" i="12"/>
  <c r="U7" i="12"/>
  <c r="AC7" i="12"/>
  <c r="N7" i="12"/>
  <c r="V7" i="12"/>
  <c r="AD7" i="12"/>
  <c r="O7" i="12"/>
  <c r="W7" i="12"/>
  <c r="AE7" i="12"/>
  <c r="H7" i="12"/>
  <c r="P7" i="12"/>
  <c r="X7" i="12"/>
  <c r="AF7" i="12"/>
  <c r="I7" i="12"/>
  <c r="Q7" i="12"/>
  <c r="Y7" i="12"/>
  <c r="AG7" i="12"/>
  <c r="J7" i="12"/>
  <c r="R7" i="12"/>
  <c r="Z7" i="12"/>
  <c r="AH7" i="12"/>
  <c r="K7" i="12"/>
  <c r="S7" i="12"/>
  <c r="AA7" i="12"/>
  <c r="AI7" i="12"/>
  <c r="L7" i="12"/>
  <c r="T7" i="12"/>
  <c r="AB7" i="12"/>
  <c r="N582" i="12"/>
  <c r="V582" i="12"/>
  <c r="AD582" i="12"/>
  <c r="O582" i="12"/>
  <c r="W582" i="12"/>
  <c r="AE582" i="12"/>
  <c r="H582" i="12"/>
  <c r="P582" i="12"/>
  <c r="X582" i="12"/>
  <c r="AF582" i="12"/>
  <c r="I582" i="12"/>
  <c r="Q582" i="12"/>
  <c r="Y582" i="12"/>
  <c r="AG582" i="12"/>
  <c r="J582" i="12"/>
  <c r="R582" i="12"/>
  <c r="Z582" i="12"/>
  <c r="AH582" i="12"/>
  <c r="L582" i="12"/>
  <c r="T582" i="12"/>
  <c r="AB582" i="12"/>
  <c r="AI582" i="12"/>
  <c r="K582" i="12"/>
  <c r="M582" i="12"/>
  <c r="S582" i="12"/>
  <c r="U582" i="12"/>
  <c r="AA582" i="12"/>
  <c r="AC582" i="12"/>
  <c r="N550" i="12"/>
  <c r="V550" i="12"/>
  <c r="AD550" i="12"/>
  <c r="O550" i="12"/>
  <c r="W550" i="12"/>
  <c r="AE550" i="12"/>
  <c r="H550" i="12"/>
  <c r="P550" i="12"/>
  <c r="X550" i="12"/>
  <c r="AF550" i="12"/>
  <c r="I550" i="12"/>
  <c r="Q550" i="12"/>
  <c r="Y550" i="12"/>
  <c r="AG550" i="12"/>
  <c r="J550" i="12"/>
  <c r="R550" i="12"/>
  <c r="Z550" i="12"/>
  <c r="AH550" i="12"/>
  <c r="K550" i="12"/>
  <c r="S550" i="12"/>
  <c r="AA550" i="12"/>
  <c r="AI550" i="12"/>
  <c r="L550" i="12"/>
  <c r="T550" i="12"/>
  <c r="AB550" i="12"/>
  <c r="M550" i="12"/>
  <c r="U550" i="12"/>
  <c r="AC550" i="12"/>
  <c r="H518" i="12"/>
  <c r="X518" i="12"/>
  <c r="AF518" i="12"/>
  <c r="I518" i="12"/>
  <c r="Q518" i="12"/>
  <c r="Y518" i="12"/>
  <c r="J518" i="12"/>
  <c r="Z518" i="12"/>
  <c r="AH518" i="12"/>
  <c r="K518" i="12"/>
  <c r="S518" i="12"/>
  <c r="AA518" i="12"/>
  <c r="M518" i="12"/>
  <c r="AC518" i="12"/>
  <c r="O518" i="12"/>
  <c r="W518" i="12"/>
  <c r="AE518" i="12"/>
  <c r="V518" i="12"/>
  <c r="AD518" i="12"/>
  <c r="N518" i="12"/>
  <c r="T518" i="12"/>
  <c r="H486" i="12"/>
  <c r="P486" i="12"/>
  <c r="X486" i="12"/>
  <c r="AF486" i="12"/>
  <c r="I486" i="12"/>
  <c r="Q486" i="12"/>
  <c r="Y486" i="12"/>
  <c r="AG486" i="12"/>
  <c r="J486" i="12"/>
  <c r="R486" i="12"/>
  <c r="Z486" i="12"/>
  <c r="AH486" i="12"/>
  <c r="K486" i="12"/>
  <c r="S486" i="12"/>
  <c r="AA486" i="12"/>
  <c r="AI486" i="12"/>
  <c r="M486" i="12"/>
  <c r="U486" i="12"/>
  <c r="AC486" i="12"/>
  <c r="O486" i="12"/>
  <c r="W486" i="12"/>
  <c r="AE486" i="12"/>
  <c r="V486" i="12"/>
  <c r="AB486" i="12"/>
  <c r="AD486" i="12"/>
  <c r="L486" i="12"/>
  <c r="N486" i="12"/>
  <c r="T486" i="12"/>
  <c r="H462" i="12"/>
  <c r="P462" i="12"/>
  <c r="X462" i="12"/>
  <c r="AF462" i="12"/>
  <c r="I462" i="12"/>
  <c r="Q462" i="12"/>
  <c r="Y462" i="12"/>
  <c r="AG462" i="12"/>
  <c r="J462" i="12"/>
  <c r="R462" i="12"/>
  <c r="Z462" i="12"/>
  <c r="AH462" i="12"/>
  <c r="K462" i="12"/>
  <c r="S462" i="12"/>
  <c r="AA462" i="12"/>
  <c r="AI462" i="12"/>
  <c r="M462" i="12"/>
  <c r="U462" i="12"/>
  <c r="AC462" i="12"/>
  <c r="O462" i="12"/>
  <c r="W462" i="12"/>
  <c r="AE462" i="12"/>
  <c r="N462" i="12"/>
  <c r="T462" i="12"/>
  <c r="V462" i="12"/>
  <c r="AB462" i="12"/>
  <c r="AD462" i="12"/>
  <c r="L462" i="12"/>
  <c r="H430" i="12"/>
  <c r="P430" i="12"/>
  <c r="X430" i="12"/>
  <c r="AF430" i="12"/>
  <c r="I430" i="12"/>
  <c r="Q430" i="12"/>
  <c r="Y430" i="12"/>
  <c r="AG430" i="12"/>
  <c r="J430" i="12"/>
  <c r="R430" i="12"/>
  <c r="Z430" i="12"/>
  <c r="AH430" i="12"/>
  <c r="K430" i="12"/>
  <c r="S430" i="12"/>
  <c r="AA430" i="12"/>
  <c r="AI430" i="12"/>
  <c r="L430" i="12"/>
  <c r="T430" i="12"/>
  <c r="AB430" i="12"/>
  <c r="M430" i="12"/>
  <c r="U430" i="12"/>
  <c r="AC430" i="12"/>
  <c r="O430" i="12"/>
  <c r="W430" i="12"/>
  <c r="AE430" i="12"/>
  <c r="AD430" i="12"/>
  <c r="N430" i="12"/>
  <c r="V430" i="12"/>
  <c r="K382" i="12"/>
  <c r="S382" i="12"/>
  <c r="AA382" i="12"/>
  <c r="AI382" i="12"/>
  <c r="M382" i="12"/>
  <c r="U382" i="12"/>
  <c r="AC382" i="12"/>
  <c r="N382" i="12"/>
  <c r="V382" i="12"/>
  <c r="AD382" i="12"/>
  <c r="H382" i="12"/>
  <c r="P382" i="12"/>
  <c r="X382" i="12"/>
  <c r="AF382" i="12"/>
  <c r="J382" i="12"/>
  <c r="R382" i="12"/>
  <c r="Z382" i="12"/>
  <c r="AH382" i="12"/>
  <c r="Q382" i="12"/>
  <c r="T382" i="12"/>
  <c r="W382" i="12"/>
  <c r="Y382" i="12"/>
  <c r="AB382" i="12"/>
  <c r="I382" i="12"/>
  <c r="AE382" i="12"/>
  <c r="O382" i="12"/>
  <c r="L382" i="12"/>
  <c r="AG382" i="12"/>
  <c r="K334" i="12"/>
  <c r="S334" i="12"/>
  <c r="AA334" i="12"/>
  <c r="AI334" i="12"/>
  <c r="L334" i="12"/>
  <c r="T334" i="12"/>
  <c r="AB334" i="12"/>
  <c r="M334" i="12"/>
  <c r="U334" i="12"/>
  <c r="AC334" i="12"/>
  <c r="N334" i="12"/>
  <c r="V334" i="12"/>
  <c r="AD334" i="12"/>
  <c r="H334" i="12"/>
  <c r="P334" i="12"/>
  <c r="X334" i="12"/>
  <c r="AF334" i="12"/>
  <c r="J334" i="12"/>
  <c r="R334" i="12"/>
  <c r="Z334" i="12"/>
  <c r="AH334" i="12"/>
  <c r="I334" i="12"/>
  <c r="O334" i="12"/>
  <c r="Q334" i="12"/>
  <c r="W334" i="12"/>
  <c r="Y334" i="12"/>
  <c r="AG334" i="12"/>
  <c r="AE334" i="12"/>
  <c r="K318" i="12"/>
  <c r="S318" i="12"/>
  <c r="AA318" i="12"/>
  <c r="AI318" i="12"/>
  <c r="L318" i="12"/>
  <c r="T318" i="12"/>
  <c r="AB318" i="12"/>
  <c r="M318" i="12"/>
  <c r="U318" i="12"/>
  <c r="AC318" i="12"/>
  <c r="N318" i="12"/>
  <c r="V318" i="12"/>
  <c r="AD318" i="12"/>
  <c r="H318" i="12"/>
  <c r="P318" i="12"/>
  <c r="X318" i="12"/>
  <c r="AF318" i="12"/>
  <c r="J318" i="12"/>
  <c r="R318" i="12"/>
  <c r="Z318" i="12"/>
  <c r="AH318" i="12"/>
  <c r="W318" i="12"/>
  <c r="Y318" i="12"/>
  <c r="AE318" i="12"/>
  <c r="AG318" i="12"/>
  <c r="I318" i="12"/>
  <c r="Q318" i="12"/>
  <c r="O318" i="12"/>
  <c r="K310" i="12"/>
  <c r="S310" i="12"/>
  <c r="AA310" i="12"/>
  <c r="AI310" i="12"/>
  <c r="L310" i="12"/>
  <c r="T310" i="12"/>
  <c r="AB310" i="12"/>
  <c r="M310" i="12"/>
  <c r="U310" i="12"/>
  <c r="AC310" i="12"/>
  <c r="N310" i="12"/>
  <c r="V310" i="12"/>
  <c r="AD310" i="12"/>
  <c r="H310" i="12"/>
  <c r="P310" i="12"/>
  <c r="X310" i="12"/>
  <c r="AF310" i="12"/>
  <c r="J310" i="12"/>
  <c r="R310" i="12"/>
  <c r="Z310" i="12"/>
  <c r="AH310" i="12"/>
  <c r="AE310" i="12"/>
  <c r="AG310" i="12"/>
  <c r="I310" i="12"/>
  <c r="O310" i="12"/>
  <c r="Q310" i="12"/>
  <c r="Y310" i="12"/>
  <c r="W310" i="12"/>
  <c r="K302" i="12"/>
  <c r="S302" i="12"/>
  <c r="AA302" i="12"/>
  <c r="AI302" i="12"/>
  <c r="L302" i="12"/>
  <c r="T302" i="12"/>
  <c r="AB302" i="12"/>
  <c r="M302" i="12"/>
  <c r="U302" i="12"/>
  <c r="AC302" i="12"/>
  <c r="N302" i="12"/>
  <c r="V302" i="12"/>
  <c r="AD302" i="12"/>
  <c r="H302" i="12"/>
  <c r="P302" i="12"/>
  <c r="X302" i="12"/>
  <c r="AF302" i="12"/>
  <c r="J302" i="12"/>
  <c r="R302" i="12"/>
  <c r="Z302" i="12"/>
  <c r="AH302" i="12"/>
  <c r="I302" i="12"/>
  <c r="O302" i="12"/>
  <c r="Q302" i="12"/>
  <c r="W302" i="12"/>
  <c r="Y302" i="12"/>
  <c r="AG302" i="12"/>
  <c r="AE302" i="12"/>
  <c r="K294" i="12"/>
  <c r="S294" i="12"/>
  <c r="AA294" i="12"/>
  <c r="AI294" i="12"/>
  <c r="L294" i="12"/>
  <c r="T294" i="12"/>
  <c r="AB294" i="12"/>
  <c r="M294" i="12"/>
  <c r="U294" i="12"/>
  <c r="AC294" i="12"/>
  <c r="N294" i="12"/>
  <c r="V294" i="12"/>
  <c r="AD294" i="12"/>
  <c r="H294" i="12"/>
  <c r="P294" i="12"/>
  <c r="X294" i="12"/>
  <c r="AF294" i="12"/>
  <c r="J294" i="12"/>
  <c r="R294" i="12"/>
  <c r="Z294" i="12"/>
  <c r="AH294" i="12"/>
  <c r="O294" i="12"/>
  <c r="Q294" i="12"/>
  <c r="W294" i="12"/>
  <c r="Y294" i="12"/>
  <c r="AE294" i="12"/>
  <c r="AG294" i="12"/>
  <c r="I294" i="12"/>
  <c r="K286" i="12"/>
  <c r="S286" i="12"/>
  <c r="AA286" i="12"/>
  <c r="AI286" i="12"/>
  <c r="L286" i="12"/>
  <c r="T286" i="12"/>
  <c r="AB286" i="12"/>
  <c r="M286" i="12"/>
  <c r="U286" i="12"/>
  <c r="AC286" i="12"/>
  <c r="N286" i="12"/>
  <c r="V286" i="12"/>
  <c r="AD286" i="12"/>
  <c r="O286" i="12"/>
  <c r="W286" i="12"/>
  <c r="AE286" i="12"/>
  <c r="H286" i="12"/>
  <c r="P286" i="12"/>
  <c r="X286" i="12"/>
  <c r="AF286" i="12"/>
  <c r="J286" i="12"/>
  <c r="R286" i="12"/>
  <c r="Z286" i="12"/>
  <c r="AH286" i="12"/>
  <c r="Y286" i="12"/>
  <c r="AG286" i="12"/>
  <c r="Q286" i="12"/>
  <c r="I286" i="12"/>
  <c r="K278" i="12"/>
  <c r="S278" i="12"/>
  <c r="AA278" i="12"/>
  <c r="AI278" i="12"/>
  <c r="L278" i="12"/>
  <c r="T278" i="12"/>
  <c r="AB278" i="12"/>
  <c r="M278" i="12"/>
  <c r="U278" i="12"/>
  <c r="AC278" i="12"/>
  <c r="N278" i="12"/>
  <c r="V278" i="12"/>
  <c r="AD278" i="12"/>
  <c r="O278" i="12"/>
  <c r="W278" i="12"/>
  <c r="AE278" i="12"/>
  <c r="H278" i="12"/>
  <c r="P278" i="12"/>
  <c r="X278" i="12"/>
  <c r="AF278" i="12"/>
  <c r="J278" i="12"/>
  <c r="R278" i="12"/>
  <c r="Z278" i="12"/>
  <c r="AH278" i="12"/>
  <c r="I278" i="12"/>
  <c r="Q278" i="12"/>
  <c r="Y278" i="12"/>
  <c r="AG278" i="12"/>
  <c r="K270" i="12"/>
  <c r="S270" i="12"/>
  <c r="AA270" i="12"/>
  <c r="AI270" i="12"/>
  <c r="L270" i="12"/>
  <c r="T270" i="12"/>
  <c r="AB270" i="12"/>
  <c r="M270" i="12"/>
  <c r="U270" i="12"/>
  <c r="AC270" i="12"/>
  <c r="N270" i="12"/>
  <c r="V270" i="12"/>
  <c r="AD270" i="12"/>
  <c r="O270" i="12"/>
  <c r="W270" i="12"/>
  <c r="AE270" i="12"/>
  <c r="H270" i="12"/>
  <c r="P270" i="12"/>
  <c r="X270" i="12"/>
  <c r="AF270" i="12"/>
  <c r="J270" i="12"/>
  <c r="R270" i="12"/>
  <c r="Z270" i="12"/>
  <c r="AH270" i="12"/>
  <c r="I270" i="12"/>
  <c r="Q270" i="12"/>
  <c r="AG270" i="12"/>
  <c r="Y270" i="12"/>
  <c r="K262" i="12"/>
  <c r="S262" i="12"/>
  <c r="AA262" i="12"/>
  <c r="AI262" i="12"/>
  <c r="L262" i="12"/>
  <c r="T262" i="12"/>
  <c r="AB262" i="12"/>
  <c r="M262" i="12"/>
  <c r="U262" i="12"/>
  <c r="AC262" i="12"/>
  <c r="N262" i="12"/>
  <c r="V262" i="12"/>
  <c r="AD262" i="12"/>
  <c r="O262" i="12"/>
  <c r="W262" i="12"/>
  <c r="AE262" i="12"/>
  <c r="H262" i="12"/>
  <c r="P262" i="12"/>
  <c r="X262" i="12"/>
  <c r="AF262" i="12"/>
  <c r="J262" i="12"/>
  <c r="R262" i="12"/>
  <c r="Z262" i="12"/>
  <c r="AH262" i="12"/>
  <c r="Q262" i="12"/>
  <c r="Y262" i="12"/>
  <c r="AG262" i="12"/>
  <c r="I262" i="12"/>
  <c r="K254" i="12"/>
  <c r="S254" i="12"/>
  <c r="AA254" i="12"/>
  <c r="AI254" i="12"/>
  <c r="L254" i="12"/>
  <c r="T254" i="12"/>
  <c r="AB254" i="12"/>
  <c r="M254" i="12"/>
  <c r="U254" i="12"/>
  <c r="AC254" i="12"/>
  <c r="N254" i="12"/>
  <c r="V254" i="12"/>
  <c r="AD254" i="12"/>
  <c r="O254" i="12"/>
  <c r="W254" i="12"/>
  <c r="AE254" i="12"/>
  <c r="H254" i="12"/>
  <c r="P254" i="12"/>
  <c r="X254" i="12"/>
  <c r="AF254" i="12"/>
  <c r="J254" i="12"/>
  <c r="R254" i="12"/>
  <c r="Z254" i="12"/>
  <c r="AH254" i="12"/>
  <c r="I254" i="12"/>
  <c r="Q254" i="12"/>
  <c r="Y254" i="12"/>
  <c r="AG254" i="12"/>
  <c r="K246" i="12"/>
  <c r="S246" i="12"/>
  <c r="AA246" i="12"/>
  <c r="AI246" i="12"/>
  <c r="L246" i="12"/>
  <c r="T246" i="12"/>
  <c r="AB246" i="12"/>
  <c r="M246" i="12"/>
  <c r="U246" i="12"/>
  <c r="AC246" i="12"/>
  <c r="N246" i="12"/>
  <c r="V246" i="12"/>
  <c r="AD246" i="12"/>
  <c r="O246" i="12"/>
  <c r="W246" i="12"/>
  <c r="AE246" i="12"/>
  <c r="H246" i="12"/>
  <c r="P246" i="12"/>
  <c r="X246" i="12"/>
  <c r="AF246" i="12"/>
  <c r="J246" i="12"/>
  <c r="R246" i="12"/>
  <c r="Z246" i="12"/>
  <c r="AH246" i="12"/>
  <c r="AG246" i="12"/>
  <c r="I246" i="12"/>
  <c r="Y246" i="12"/>
  <c r="Q246" i="12"/>
  <c r="K238" i="12"/>
  <c r="S238" i="12"/>
  <c r="AA238" i="12"/>
  <c r="AI238" i="12"/>
  <c r="L238" i="12"/>
  <c r="T238" i="12"/>
  <c r="AB238" i="12"/>
  <c r="M238" i="12"/>
  <c r="U238" i="12"/>
  <c r="AC238" i="12"/>
  <c r="N238" i="12"/>
  <c r="V238" i="12"/>
  <c r="AD238" i="12"/>
  <c r="O238" i="12"/>
  <c r="W238" i="12"/>
  <c r="AE238" i="12"/>
  <c r="H238" i="12"/>
  <c r="P238" i="12"/>
  <c r="X238" i="12"/>
  <c r="AF238" i="12"/>
  <c r="J238" i="12"/>
  <c r="R238" i="12"/>
  <c r="Z238" i="12"/>
  <c r="AH238" i="12"/>
  <c r="I238" i="12"/>
  <c r="Q238" i="12"/>
  <c r="Y238" i="12"/>
  <c r="AG238" i="12"/>
  <c r="K230" i="12"/>
  <c r="S230" i="12"/>
  <c r="AA230" i="12"/>
  <c r="AI230" i="12"/>
  <c r="L230" i="12"/>
  <c r="T230" i="12"/>
  <c r="AB230" i="12"/>
  <c r="M230" i="12"/>
  <c r="U230" i="12"/>
  <c r="AC230" i="12"/>
  <c r="N230" i="12"/>
  <c r="V230" i="12"/>
  <c r="AD230" i="12"/>
  <c r="O230" i="12"/>
  <c r="W230" i="12"/>
  <c r="AE230" i="12"/>
  <c r="H230" i="12"/>
  <c r="P230" i="12"/>
  <c r="X230" i="12"/>
  <c r="AF230" i="12"/>
  <c r="J230" i="12"/>
  <c r="R230" i="12"/>
  <c r="Z230" i="12"/>
  <c r="AH230" i="12"/>
  <c r="I230" i="12"/>
  <c r="Q230" i="12"/>
  <c r="Y230" i="12"/>
  <c r="AG230" i="12"/>
  <c r="K222" i="12"/>
  <c r="S222" i="12"/>
  <c r="AA222" i="12"/>
  <c r="AI222" i="12"/>
  <c r="L222" i="12"/>
  <c r="T222" i="12"/>
  <c r="AB222" i="12"/>
  <c r="M222" i="12"/>
  <c r="U222" i="12"/>
  <c r="AC222" i="12"/>
  <c r="N222" i="12"/>
  <c r="V222" i="12"/>
  <c r="AD222" i="12"/>
  <c r="O222" i="12"/>
  <c r="W222" i="12"/>
  <c r="AE222" i="12"/>
  <c r="H222" i="12"/>
  <c r="P222" i="12"/>
  <c r="X222" i="12"/>
  <c r="AF222" i="12"/>
  <c r="J222" i="12"/>
  <c r="R222" i="12"/>
  <c r="Z222" i="12"/>
  <c r="AH222" i="12"/>
  <c r="Y222" i="12"/>
  <c r="AG222" i="12"/>
  <c r="Q222" i="12"/>
  <c r="I222" i="12"/>
  <c r="L214" i="12"/>
  <c r="T214" i="12"/>
  <c r="AB214" i="12"/>
  <c r="M214" i="12"/>
  <c r="U214" i="12"/>
  <c r="AC214" i="12"/>
  <c r="N214" i="12"/>
  <c r="O214" i="12"/>
  <c r="W214" i="12"/>
  <c r="AE214" i="12"/>
  <c r="H214" i="12"/>
  <c r="P214" i="12"/>
  <c r="X214" i="12"/>
  <c r="AF214" i="12"/>
  <c r="J214" i="12"/>
  <c r="R214" i="12"/>
  <c r="Z214" i="12"/>
  <c r="AH214" i="12"/>
  <c r="Q214" i="12"/>
  <c r="S214" i="12"/>
  <c r="V214" i="12"/>
  <c r="Y214" i="12"/>
  <c r="AA214" i="12"/>
  <c r="AD214" i="12"/>
  <c r="K214" i="12"/>
  <c r="AI214" i="12"/>
  <c r="I214" i="12"/>
  <c r="AG214" i="12"/>
  <c r="L206" i="12"/>
  <c r="T206" i="12"/>
  <c r="AB206" i="12"/>
  <c r="M206" i="12"/>
  <c r="U206" i="12"/>
  <c r="AC206" i="12"/>
  <c r="N206" i="12"/>
  <c r="V206" i="12"/>
  <c r="AD206" i="12"/>
  <c r="O206" i="12"/>
  <c r="W206" i="12"/>
  <c r="AE206" i="12"/>
  <c r="H206" i="12"/>
  <c r="P206" i="12"/>
  <c r="X206" i="12"/>
  <c r="AF206" i="12"/>
  <c r="J206" i="12"/>
  <c r="R206" i="12"/>
  <c r="Z206" i="12"/>
  <c r="AH206" i="12"/>
  <c r="Y206" i="12"/>
  <c r="AA206" i="12"/>
  <c r="AG206" i="12"/>
  <c r="AI206" i="12"/>
  <c r="I206" i="12"/>
  <c r="K206" i="12"/>
  <c r="S206" i="12"/>
  <c r="Q206" i="12"/>
  <c r="L198" i="12"/>
  <c r="T198" i="12"/>
  <c r="AB198" i="12"/>
  <c r="M198" i="12"/>
  <c r="U198" i="12"/>
  <c r="AC198" i="12"/>
  <c r="N198" i="12"/>
  <c r="V198" i="12"/>
  <c r="AD198" i="12"/>
  <c r="O198" i="12"/>
  <c r="W198" i="12"/>
  <c r="AE198" i="12"/>
  <c r="H198" i="12"/>
  <c r="P198" i="12"/>
  <c r="X198" i="12"/>
  <c r="AF198" i="12"/>
  <c r="J198" i="12"/>
  <c r="R198" i="12"/>
  <c r="Z198" i="12"/>
  <c r="AH198" i="12"/>
  <c r="AG198" i="12"/>
  <c r="AI198" i="12"/>
  <c r="I198" i="12"/>
  <c r="K198" i="12"/>
  <c r="Q198" i="12"/>
  <c r="S198" i="12"/>
  <c r="AA198" i="12"/>
  <c r="Y198" i="12"/>
  <c r="L190" i="12"/>
  <c r="T190" i="12"/>
  <c r="AB190" i="12"/>
  <c r="M190" i="12"/>
  <c r="U190" i="12"/>
  <c r="AC190" i="12"/>
  <c r="N190" i="12"/>
  <c r="V190" i="12"/>
  <c r="AD190" i="12"/>
  <c r="O190" i="12"/>
  <c r="W190" i="12"/>
  <c r="AE190" i="12"/>
  <c r="H190" i="12"/>
  <c r="P190" i="12"/>
  <c r="X190" i="12"/>
  <c r="AF190" i="12"/>
  <c r="J190" i="12"/>
  <c r="R190" i="12"/>
  <c r="Z190" i="12"/>
  <c r="AH190" i="12"/>
  <c r="I190" i="12"/>
  <c r="K190" i="12"/>
  <c r="Q190" i="12"/>
  <c r="S190" i="12"/>
  <c r="Y190" i="12"/>
  <c r="AA190" i="12"/>
  <c r="AI190" i="12"/>
  <c r="AG190" i="12"/>
  <c r="L182" i="12"/>
  <c r="T182" i="12"/>
  <c r="AB182" i="12"/>
  <c r="M182" i="12"/>
  <c r="U182" i="12"/>
  <c r="AC182" i="12"/>
  <c r="N182" i="12"/>
  <c r="V182" i="12"/>
  <c r="AD182" i="12"/>
  <c r="O182" i="12"/>
  <c r="W182" i="12"/>
  <c r="AE182" i="12"/>
  <c r="H182" i="12"/>
  <c r="P182" i="12"/>
  <c r="X182" i="12"/>
  <c r="AF182" i="12"/>
  <c r="J182" i="12"/>
  <c r="R182" i="12"/>
  <c r="Z182" i="12"/>
  <c r="AH182" i="12"/>
  <c r="Q182" i="12"/>
  <c r="S182" i="12"/>
  <c r="Y182" i="12"/>
  <c r="AA182" i="12"/>
  <c r="AG182" i="12"/>
  <c r="AI182" i="12"/>
  <c r="K182" i="12"/>
  <c r="I182" i="12"/>
  <c r="L174" i="12"/>
  <c r="T174" i="12"/>
  <c r="AB174" i="12"/>
  <c r="M174" i="12"/>
  <c r="U174" i="12"/>
  <c r="AC174" i="12"/>
  <c r="N174" i="12"/>
  <c r="V174" i="12"/>
  <c r="AD174" i="12"/>
  <c r="O174" i="12"/>
  <c r="W174" i="12"/>
  <c r="AE174" i="12"/>
  <c r="H174" i="12"/>
  <c r="P174" i="12"/>
  <c r="X174" i="12"/>
  <c r="AF174" i="12"/>
  <c r="I174" i="12"/>
  <c r="Q174" i="12"/>
  <c r="Y174" i="12"/>
  <c r="AG174" i="12"/>
  <c r="J174" i="12"/>
  <c r="R174" i="12"/>
  <c r="Z174" i="12"/>
  <c r="AH174" i="12"/>
  <c r="K174" i="12"/>
  <c r="S174" i="12"/>
  <c r="AI174" i="12"/>
  <c r="AA174" i="12"/>
  <c r="L166" i="12"/>
  <c r="T166" i="12"/>
  <c r="AB166" i="12"/>
  <c r="M166" i="12"/>
  <c r="U166" i="12"/>
  <c r="AC166" i="12"/>
  <c r="N166" i="12"/>
  <c r="V166" i="12"/>
  <c r="AD166" i="12"/>
  <c r="O166" i="12"/>
  <c r="W166" i="12"/>
  <c r="AE166" i="12"/>
  <c r="H166" i="12"/>
  <c r="P166" i="12"/>
  <c r="X166" i="12"/>
  <c r="AF166" i="12"/>
  <c r="I166" i="12"/>
  <c r="Q166" i="12"/>
  <c r="Y166" i="12"/>
  <c r="AG166" i="12"/>
  <c r="J166" i="12"/>
  <c r="R166" i="12"/>
  <c r="Z166" i="12"/>
  <c r="AH166" i="12"/>
  <c r="S166" i="12"/>
  <c r="AA166" i="12"/>
  <c r="AI166" i="12"/>
  <c r="K166" i="12"/>
  <c r="L150" i="12"/>
  <c r="T150" i="12"/>
  <c r="AB150" i="12"/>
  <c r="M150" i="12"/>
  <c r="U150" i="12"/>
  <c r="AC150" i="12"/>
  <c r="N150" i="12"/>
  <c r="V150" i="12"/>
  <c r="AD150" i="12"/>
  <c r="O150" i="12"/>
  <c r="W150" i="12"/>
  <c r="AE150" i="12"/>
  <c r="H150" i="12"/>
  <c r="P150" i="12"/>
  <c r="X150" i="12"/>
  <c r="AF150" i="12"/>
  <c r="I150" i="12"/>
  <c r="Q150" i="12"/>
  <c r="Y150" i="12"/>
  <c r="AG150" i="12"/>
  <c r="J150" i="12"/>
  <c r="R150" i="12"/>
  <c r="Z150" i="12"/>
  <c r="AH150" i="12"/>
  <c r="AI150" i="12"/>
  <c r="K150" i="12"/>
  <c r="AA150" i="12"/>
  <c r="S150" i="12"/>
  <c r="J126" i="12"/>
  <c r="R126" i="12"/>
  <c r="Z126" i="12"/>
  <c r="AH126" i="12"/>
  <c r="K126" i="12"/>
  <c r="S126" i="12"/>
  <c r="AA126" i="12"/>
  <c r="AI126" i="12"/>
  <c r="L126" i="12"/>
  <c r="T126" i="12"/>
  <c r="AB126" i="12"/>
  <c r="M126" i="12"/>
  <c r="U126" i="12"/>
  <c r="AC126" i="12"/>
  <c r="O126" i="12"/>
  <c r="W126" i="12"/>
  <c r="AE126" i="12"/>
  <c r="I126" i="12"/>
  <c r="Q126" i="12"/>
  <c r="Y126" i="12"/>
  <c r="AG126" i="12"/>
  <c r="V126" i="12"/>
  <c r="X126" i="12"/>
  <c r="AD126" i="12"/>
  <c r="AF126" i="12"/>
  <c r="H126" i="12"/>
  <c r="N126" i="12"/>
  <c r="P126" i="12"/>
  <c r="J118" i="12"/>
  <c r="R118" i="12"/>
  <c r="Z118" i="12"/>
  <c r="AH118" i="12"/>
  <c r="K118" i="12"/>
  <c r="S118" i="12"/>
  <c r="AA118" i="12"/>
  <c r="AI118" i="12"/>
  <c r="L118" i="12"/>
  <c r="T118" i="12"/>
  <c r="AB118" i="12"/>
  <c r="M118" i="12"/>
  <c r="U118" i="12"/>
  <c r="AC118" i="12"/>
  <c r="O118" i="12"/>
  <c r="W118" i="12"/>
  <c r="AE118" i="12"/>
  <c r="I118" i="12"/>
  <c r="Q118" i="12"/>
  <c r="Y118" i="12"/>
  <c r="AG118" i="12"/>
  <c r="AD118" i="12"/>
  <c r="AF118" i="12"/>
  <c r="H118" i="12"/>
  <c r="N118" i="12"/>
  <c r="P118" i="12"/>
  <c r="V118" i="12"/>
  <c r="X118" i="12"/>
  <c r="J102" i="12"/>
  <c r="R102" i="12"/>
  <c r="Z102" i="12"/>
  <c r="AH102" i="12"/>
  <c r="K102" i="12"/>
  <c r="S102" i="12"/>
  <c r="AA102" i="12"/>
  <c r="AI102" i="12"/>
  <c r="L102" i="12"/>
  <c r="T102" i="12"/>
  <c r="AB102" i="12"/>
  <c r="M102" i="12"/>
  <c r="U102" i="12"/>
  <c r="AC102" i="12"/>
  <c r="O102" i="12"/>
  <c r="W102" i="12"/>
  <c r="AE102" i="12"/>
  <c r="I102" i="12"/>
  <c r="Q102" i="12"/>
  <c r="Y102" i="12"/>
  <c r="AG102" i="12"/>
  <c r="N102" i="12"/>
  <c r="P102" i="12"/>
  <c r="V102" i="12"/>
  <c r="X102" i="12"/>
  <c r="AD102" i="12"/>
  <c r="AF102" i="12"/>
  <c r="H102" i="12"/>
  <c r="J94" i="12"/>
  <c r="R94" i="12"/>
  <c r="Z94" i="12"/>
  <c r="AH94" i="12"/>
  <c r="K94" i="12"/>
  <c r="S94" i="12"/>
  <c r="AA94" i="12"/>
  <c r="AI94" i="12"/>
  <c r="L94" i="12"/>
  <c r="T94" i="12"/>
  <c r="AB94" i="12"/>
  <c r="M94" i="12"/>
  <c r="U94" i="12"/>
  <c r="AC94" i="12"/>
  <c r="O94" i="12"/>
  <c r="W94" i="12"/>
  <c r="AE94" i="12"/>
  <c r="I94" i="12"/>
  <c r="Q94" i="12"/>
  <c r="Y94" i="12"/>
  <c r="AG94" i="12"/>
  <c r="V94" i="12"/>
  <c r="X94" i="12"/>
  <c r="AD94" i="12"/>
  <c r="AF94" i="12"/>
  <c r="H94" i="12"/>
  <c r="N94" i="12"/>
  <c r="P94" i="12"/>
  <c r="J86" i="12"/>
  <c r="R86" i="12"/>
  <c r="Z86" i="12"/>
  <c r="AH86" i="12"/>
  <c r="K86" i="12"/>
  <c r="S86" i="12"/>
  <c r="AA86" i="12"/>
  <c r="AI86" i="12"/>
  <c r="L86" i="12"/>
  <c r="T86" i="12"/>
  <c r="AB86" i="12"/>
  <c r="M86" i="12"/>
  <c r="U86" i="12"/>
  <c r="AC86" i="12"/>
  <c r="N86" i="12"/>
  <c r="V86" i="12"/>
  <c r="AD86" i="12"/>
  <c r="O86" i="12"/>
  <c r="W86" i="12"/>
  <c r="AE86" i="12"/>
  <c r="I86" i="12"/>
  <c r="Q86" i="12"/>
  <c r="Y86" i="12"/>
  <c r="AG86" i="12"/>
  <c r="P86" i="12"/>
  <c r="X86" i="12"/>
  <c r="AF86" i="12"/>
  <c r="H86" i="12"/>
  <c r="J78" i="12"/>
  <c r="R78" i="12"/>
  <c r="Z78" i="12"/>
  <c r="AH78" i="12"/>
  <c r="K78" i="12"/>
  <c r="S78" i="12"/>
  <c r="AA78" i="12"/>
  <c r="AI78" i="12"/>
  <c r="L78" i="12"/>
  <c r="T78" i="12"/>
  <c r="AB78" i="12"/>
  <c r="M78" i="12"/>
  <c r="U78" i="12"/>
  <c r="AC78" i="12"/>
  <c r="N78" i="12"/>
  <c r="V78" i="12"/>
  <c r="AD78" i="12"/>
  <c r="O78" i="12"/>
  <c r="W78" i="12"/>
  <c r="AE78" i="12"/>
  <c r="I78" i="12"/>
  <c r="Q78" i="12"/>
  <c r="Y78" i="12"/>
  <c r="AG78" i="12"/>
  <c r="H78" i="12"/>
  <c r="P78" i="12"/>
  <c r="X78" i="12"/>
  <c r="AF78" i="12"/>
  <c r="J70" i="12"/>
  <c r="R70" i="12"/>
  <c r="Z70" i="12"/>
  <c r="AH70" i="12"/>
  <c r="K70" i="12"/>
  <c r="S70" i="12"/>
  <c r="AA70" i="12"/>
  <c r="AI70" i="12"/>
  <c r="L70" i="12"/>
  <c r="T70" i="12"/>
  <c r="AB70" i="12"/>
  <c r="M70" i="12"/>
  <c r="U70" i="12"/>
  <c r="AC70" i="12"/>
  <c r="N70" i="12"/>
  <c r="V70" i="12"/>
  <c r="AD70" i="12"/>
  <c r="O70" i="12"/>
  <c r="W70" i="12"/>
  <c r="AE70" i="12"/>
  <c r="I70" i="12"/>
  <c r="Q70" i="12"/>
  <c r="Y70" i="12"/>
  <c r="AG70" i="12"/>
  <c r="AF70" i="12"/>
  <c r="H70" i="12"/>
  <c r="P70" i="12"/>
  <c r="X70" i="12"/>
  <c r="J62" i="12"/>
  <c r="R62" i="12"/>
  <c r="Z62" i="12"/>
  <c r="AH62" i="12"/>
  <c r="K62" i="12"/>
  <c r="S62" i="12"/>
  <c r="AA62" i="12"/>
  <c r="AI62" i="12"/>
  <c r="M62" i="12"/>
  <c r="U62" i="12"/>
  <c r="AC62" i="12"/>
  <c r="N62" i="12"/>
  <c r="V62" i="12"/>
  <c r="AD62" i="12"/>
  <c r="H62" i="12"/>
  <c r="P62" i="12"/>
  <c r="X62" i="12"/>
  <c r="AF62" i="12"/>
  <c r="Q62" i="12"/>
  <c r="T62" i="12"/>
  <c r="W62" i="12"/>
  <c r="Y62" i="12"/>
  <c r="AB62" i="12"/>
  <c r="I62" i="12"/>
  <c r="AE62" i="12"/>
  <c r="O62" i="12"/>
  <c r="L62" i="12"/>
  <c r="AG62" i="12"/>
  <c r="J54" i="12"/>
  <c r="R54" i="12"/>
  <c r="Z54" i="12"/>
  <c r="AH54" i="12"/>
  <c r="K54" i="12"/>
  <c r="S54" i="12"/>
  <c r="AA54" i="12"/>
  <c r="AI54" i="12"/>
  <c r="L54" i="12"/>
  <c r="T54" i="12"/>
  <c r="AB54" i="12"/>
  <c r="M54" i="12"/>
  <c r="U54" i="12"/>
  <c r="AC54" i="12"/>
  <c r="N54" i="12"/>
  <c r="V54" i="12"/>
  <c r="AD54" i="12"/>
  <c r="H54" i="12"/>
  <c r="P54" i="12"/>
  <c r="X54" i="12"/>
  <c r="AF54" i="12"/>
  <c r="O54" i="12"/>
  <c r="Q54" i="12"/>
  <c r="W54" i="12"/>
  <c r="Y54" i="12"/>
  <c r="AE54" i="12"/>
  <c r="AG54" i="12"/>
  <c r="I54" i="12"/>
  <c r="J46" i="12"/>
  <c r="R46" i="12"/>
  <c r="Z46" i="12"/>
  <c r="AH46" i="12"/>
  <c r="K46" i="12"/>
  <c r="S46" i="12"/>
  <c r="AA46" i="12"/>
  <c r="AI46" i="12"/>
  <c r="L46" i="12"/>
  <c r="T46" i="12"/>
  <c r="AB46" i="12"/>
  <c r="M46" i="12"/>
  <c r="U46" i="12"/>
  <c r="AC46" i="12"/>
  <c r="N46" i="12"/>
  <c r="V46" i="12"/>
  <c r="AD46" i="12"/>
  <c r="H46" i="12"/>
  <c r="P46" i="12"/>
  <c r="X46" i="12"/>
  <c r="AF46" i="12"/>
  <c r="W46" i="12"/>
  <c r="Y46" i="12"/>
  <c r="AE46" i="12"/>
  <c r="AG46" i="12"/>
  <c r="I46" i="12"/>
  <c r="Q46" i="12"/>
  <c r="O46" i="12"/>
  <c r="J38" i="12"/>
  <c r="R38" i="12"/>
  <c r="Z38" i="12"/>
  <c r="AH38" i="12"/>
  <c r="K38" i="12"/>
  <c r="S38" i="12"/>
  <c r="AA38" i="12"/>
  <c r="AI38" i="12"/>
  <c r="L38" i="12"/>
  <c r="T38" i="12"/>
  <c r="AB38" i="12"/>
  <c r="M38" i="12"/>
  <c r="U38" i="12"/>
  <c r="AC38" i="12"/>
  <c r="N38" i="12"/>
  <c r="V38" i="12"/>
  <c r="AD38" i="12"/>
  <c r="H38" i="12"/>
  <c r="P38" i="12"/>
  <c r="X38" i="12"/>
  <c r="AF38" i="12"/>
  <c r="AE38" i="12"/>
  <c r="AG38" i="12"/>
  <c r="I38" i="12"/>
  <c r="O38" i="12"/>
  <c r="Q38" i="12"/>
  <c r="Y38" i="12"/>
  <c r="W38" i="12"/>
  <c r="J30" i="12"/>
  <c r="R30" i="12"/>
  <c r="Z30" i="12"/>
  <c r="AH30" i="12"/>
  <c r="K30" i="12"/>
  <c r="S30" i="12"/>
  <c r="AA30" i="12"/>
  <c r="AI30" i="12"/>
  <c r="L30" i="12"/>
  <c r="T30" i="12"/>
  <c r="AB30" i="12"/>
  <c r="M30" i="12"/>
  <c r="U30" i="12"/>
  <c r="AC30" i="12"/>
  <c r="N30" i="12"/>
  <c r="V30" i="12"/>
  <c r="AD30" i="12"/>
  <c r="H30" i="12"/>
  <c r="P30" i="12"/>
  <c r="X30" i="12"/>
  <c r="AF30" i="12"/>
  <c r="I30" i="12"/>
  <c r="O30" i="12"/>
  <c r="Q30" i="12"/>
  <c r="W30" i="12"/>
  <c r="Y30" i="12"/>
  <c r="AG30" i="12"/>
  <c r="AE30" i="12"/>
  <c r="J22" i="12"/>
  <c r="R22" i="12"/>
  <c r="Z22" i="12"/>
  <c r="AH22" i="12"/>
  <c r="K22" i="12"/>
  <c r="S22" i="12"/>
  <c r="AA22" i="12"/>
  <c r="AI22" i="12"/>
  <c r="L22" i="12"/>
  <c r="T22" i="12"/>
  <c r="AB22" i="12"/>
  <c r="M22" i="12"/>
  <c r="U22" i="12"/>
  <c r="AC22" i="12"/>
  <c r="N22" i="12"/>
  <c r="V22" i="12"/>
  <c r="AD22" i="12"/>
  <c r="H22" i="12"/>
  <c r="P22" i="12"/>
  <c r="X22" i="12"/>
  <c r="AF22" i="12"/>
  <c r="O22" i="12"/>
  <c r="Q22" i="12"/>
  <c r="W22" i="12"/>
  <c r="Y22" i="12"/>
  <c r="AE22" i="12"/>
  <c r="AG22" i="12"/>
  <c r="I22" i="12"/>
  <c r="J14" i="12"/>
  <c r="R14" i="12"/>
  <c r="Z14" i="12"/>
  <c r="AH14" i="12"/>
  <c r="K14" i="12"/>
  <c r="S14" i="12"/>
  <c r="AA14" i="12"/>
  <c r="AI14" i="12"/>
  <c r="L14" i="12"/>
  <c r="T14" i="12"/>
  <c r="AB14" i="12"/>
  <c r="M14" i="12"/>
  <c r="U14" i="12"/>
  <c r="AC14" i="12"/>
  <c r="N14" i="12"/>
  <c r="V14" i="12"/>
  <c r="AD14" i="12"/>
  <c r="O14" i="12"/>
  <c r="W14" i="12"/>
  <c r="AE14" i="12"/>
  <c r="H14" i="12"/>
  <c r="P14" i="12"/>
  <c r="X14" i="12"/>
  <c r="AF14" i="12"/>
  <c r="AG14" i="12"/>
  <c r="I14" i="12"/>
  <c r="Y14" i="12"/>
  <c r="Q14" i="12"/>
  <c r="J6" i="12"/>
  <c r="R6" i="12"/>
  <c r="Z6" i="12"/>
  <c r="AH6" i="12"/>
  <c r="K6" i="12"/>
  <c r="S6" i="12"/>
  <c r="AA6" i="12"/>
  <c r="AI6" i="12"/>
  <c r="L6" i="12"/>
  <c r="T6" i="12"/>
  <c r="AB6" i="12"/>
  <c r="M6" i="12"/>
  <c r="U6" i="12"/>
  <c r="AC6" i="12"/>
  <c r="N6" i="12"/>
  <c r="V6" i="12"/>
  <c r="AD6" i="12"/>
  <c r="O6" i="12"/>
  <c r="W6" i="12"/>
  <c r="AE6" i="12"/>
  <c r="H6" i="12"/>
  <c r="P6" i="12"/>
  <c r="X6" i="12"/>
  <c r="AF6" i="12"/>
  <c r="I6" i="12"/>
  <c r="Q6" i="12"/>
  <c r="Y6" i="12"/>
  <c r="AG6" i="12"/>
  <c r="K661" i="12"/>
  <c r="V661" i="12"/>
  <c r="I653" i="12"/>
  <c r="Q653" i="12"/>
  <c r="Y653" i="12"/>
  <c r="AG653" i="12"/>
  <c r="W653" i="12"/>
  <c r="J653" i="12"/>
  <c r="R653" i="12"/>
  <c r="Z653" i="12"/>
  <c r="AH653" i="12"/>
  <c r="U653" i="12"/>
  <c r="K653" i="12"/>
  <c r="S653" i="12"/>
  <c r="AA653" i="12"/>
  <c r="AI653" i="12"/>
  <c r="O653" i="12"/>
  <c r="L653" i="12"/>
  <c r="T653" i="12"/>
  <c r="AB653" i="12"/>
  <c r="M653" i="12"/>
  <c r="N653" i="12"/>
  <c r="V653" i="12"/>
  <c r="AD653" i="12"/>
  <c r="AE653" i="12"/>
  <c r="H653" i="12"/>
  <c r="P653" i="12"/>
  <c r="X653" i="12"/>
  <c r="AF653" i="12"/>
  <c r="AC653" i="12"/>
  <c r="I645" i="12"/>
  <c r="Q645" i="12"/>
  <c r="Y645" i="12"/>
  <c r="AG645" i="12"/>
  <c r="U645" i="12"/>
  <c r="J645" i="12"/>
  <c r="R645" i="12"/>
  <c r="Z645" i="12"/>
  <c r="AH645" i="12"/>
  <c r="M645" i="12"/>
  <c r="K645" i="12"/>
  <c r="S645" i="12"/>
  <c r="AA645" i="12"/>
  <c r="AI645" i="12"/>
  <c r="L645" i="12"/>
  <c r="T645" i="12"/>
  <c r="AB645" i="12"/>
  <c r="W645" i="12"/>
  <c r="AE645" i="12"/>
  <c r="N645" i="12"/>
  <c r="V645" i="12"/>
  <c r="AD645" i="12"/>
  <c r="O645" i="12"/>
  <c r="H645" i="12"/>
  <c r="P645" i="12"/>
  <c r="X645" i="12"/>
  <c r="AF645" i="12"/>
  <c r="AC645" i="12"/>
  <c r="I637" i="12"/>
  <c r="Q637" i="12"/>
  <c r="Y637" i="12"/>
  <c r="AG637" i="12"/>
  <c r="J637" i="12"/>
  <c r="R637" i="12"/>
  <c r="Z637" i="12"/>
  <c r="AH637" i="12"/>
  <c r="AC637" i="12"/>
  <c r="K637" i="12"/>
  <c r="S637" i="12"/>
  <c r="AA637" i="12"/>
  <c r="AI637" i="12"/>
  <c r="U637" i="12"/>
  <c r="O637" i="12"/>
  <c r="L637" i="12"/>
  <c r="T637" i="12"/>
  <c r="AB637" i="12"/>
  <c r="AE637" i="12"/>
  <c r="N637" i="12"/>
  <c r="V637" i="12"/>
  <c r="AD637" i="12"/>
  <c r="H637" i="12"/>
  <c r="P637" i="12"/>
  <c r="X637" i="12"/>
  <c r="AF637" i="12"/>
  <c r="M637" i="12"/>
  <c r="W637" i="12"/>
  <c r="I629" i="12"/>
  <c r="Q629" i="12"/>
  <c r="Y629" i="12"/>
  <c r="AG629" i="12"/>
  <c r="U629" i="12"/>
  <c r="J629" i="12"/>
  <c r="R629" i="12"/>
  <c r="Z629" i="12"/>
  <c r="AH629" i="12"/>
  <c r="AC629" i="12"/>
  <c r="W629" i="12"/>
  <c r="K629" i="12"/>
  <c r="S629" i="12"/>
  <c r="AA629" i="12"/>
  <c r="AI629" i="12"/>
  <c r="M629" i="12"/>
  <c r="L629" i="12"/>
  <c r="T629" i="12"/>
  <c r="AB629" i="12"/>
  <c r="O629" i="12"/>
  <c r="AE629" i="12"/>
  <c r="N629" i="12"/>
  <c r="V629" i="12"/>
  <c r="AD629" i="12"/>
  <c r="H629" i="12"/>
  <c r="P629" i="12"/>
  <c r="X629" i="12"/>
  <c r="AF629" i="12"/>
  <c r="I621" i="12"/>
  <c r="Q621" i="12"/>
  <c r="Y621" i="12"/>
  <c r="AG621" i="12"/>
  <c r="AE621" i="12"/>
  <c r="J621" i="12"/>
  <c r="R621" i="12"/>
  <c r="Z621" i="12"/>
  <c r="AH621" i="12"/>
  <c r="M621" i="12"/>
  <c r="O621" i="12"/>
  <c r="K621" i="12"/>
  <c r="S621" i="12"/>
  <c r="AA621" i="12"/>
  <c r="AI621" i="12"/>
  <c r="AC621" i="12"/>
  <c r="L621" i="12"/>
  <c r="T621" i="12"/>
  <c r="AB621" i="12"/>
  <c r="N621" i="12"/>
  <c r="V621" i="12"/>
  <c r="AD621" i="12"/>
  <c r="W621" i="12"/>
  <c r="H621" i="12"/>
  <c r="P621" i="12"/>
  <c r="X621" i="12"/>
  <c r="AF621" i="12"/>
  <c r="U621" i="12"/>
  <c r="I613" i="12"/>
  <c r="Q613" i="12"/>
  <c r="Y613" i="12"/>
  <c r="AG613" i="12"/>
  <c r="W613" i="12"/>
  <c r="J613" i="12"/>
  <c r="R613" i="12"/>
  <c r="Z613" i="12"/>
  <c r="AH613" i="12"/>
  <c r="K613" i="12"/>
  <c r="S613" i="12"/>
  <c r="AA613" i="12"/>
  <c r="AI613" i="12"/>
  <c r="AE613" i="12"/>
  <c r="L613" i="12"/>
  <c r="T613" i="12"/>
  <c r="AB613" i="12"/>
  <c r="M613" i="12"/>
  <c r="U613" i="12"/>
  <c r="AC613" i="12"/>
  <c r="N613" i="12"/>
  <c r="V613" i="12"/>
  <c r="AD613" i="12"/>
  <c r="O613" i="12"/>
  <c r="H613" i="12"/>
  <c r="P613" i="12"/>
  <c r="X613" i="12"/>
  <c r="AF613" i="12"/>
  <c r="I605" i="12"/>
  <c r="Q605" i="12"/>
  <c r="Y605" i="12"/>
  <c r="AG605" i="12"/>
  <c r="W605" i="12"/>
  <c r="J605" i="12"/>
  <c r="R605" i="12"/>
  <c r="Z605" i="12"/>
  <c r="AH605" i="12"/>
  <c r="K605" i="12"/>
  <c r="S605" i="12"/>
  <c r="AA605" i="12"/>
  <c r="AI605" i="12"/>
  <c r="L605" i="12"/>
  <c r="T605" i="12"/>
  <c r="AB605" i="12"/>
  <c r="AE605" i="12"/>
  <c r="M605" i="12"/>
  <c r="U605" i="12"/>
  <c r="AC605" i="12"/>
  <c r="N605" i="12"/>
  <c r="V605" i="12"/>
  <c r="AD605" i="12"/>
  <c r="O605" i="12"/>
  <c r="H605" i="12"/>
  <c r="P605" i="12"/>
  <c r="X605" i="12"/>
  <c r="AF605" i="12"/>
  <c r="K581" i="12"/>
  <c r="S581" i="12"/>
  <c r="AA581" i="12"/>
  <c r="AI581" i="12"/>
  <c r="L581" i="12"/>
  <c r="T581" i="12"/>
  <c r="AB581" i="12"/>
  <c r="M581" i="12"/>
  <c r="U581" i="12"/>
  <c r="AC581" i="12"/>
  <c r="N581" i="12"/>
  <c r="V581" i="12"/>
  <c r="AD581" i="12"/>
  <c r="O581" i="12"/>
  <c r="W581" i="12"/>
  <c r="AE581" i="12"/>
  <c r="I581" i="12"/>
  <c r="Q581" i="12"/>
  <c r="Y581" i="12"/>
  <c r="AG581" i="12"/>
  <c r="AF581" i="12"/>
  <c r="AH581" i="12"/>
  <c r="H581" i="12"/>
  <c r="J581" i="12"/>
  <c r="P581" i="12"/>
  <c r="R581" i="12"/>
  <c r="X581" i="12"/>
  <c r="Z581" i="12"/>
  <c r="K565" i="12"/>
  <c r="S565" i="12"/>
  <c r="AA565" i="12"/>
  <c r="AI565" i="12"/>
  <c r="L565" i="12"/>
  <c r="T565" i="12"/>
  <c r="AB565" i="12"/>
  <c r="M565" i="12"/>
  <c r="U565" i="12"/>
  <c r="AC565" i="12"/>
  <c r="N565" i="12"/>
  <c r="V565" i="12"/>
  <c r="AD565" i="12"/>
  <c r="O565" i="12"/>
  <c r="W565" i="12"/>
  <c r="AE565" i="12"/>
  <c r="I565" i="12"/>
  <c r="Q565" i="12"/>
  <c r="Y565" i="12"/>
  <c r="AG565" i="12"/>
  <c r="P565" i="12"/>
  <c r="R565" i="12"/>
  <c r="X565" i="12"/>
  <c r="Z565" i="12"/>
  <c r="AF565" i="12"/>
  <c r="AH565" i="12"/>
  <c r="H565" i="12"/>
  <c r="J565" i="12"/>
  <c r="K557" i="12"/>
  <c r="S557" i="12"/>
  <c r="AA557" i="12"/>
  <c r="AI557" i="12"/>
  <c r="L557" i="12"/>
  <c r="T557" i="12"/>
  <c r="AB557" i="12"/>
  <c r="M557" i="12"/>
  <c r="U557" i="12"/>
  <c r="AC557" i="12"/>
  <c r="N557" i="12"/>
  <c r="V557" i="12"/>
  <c r="AD557" i="12"/>
  <c r="O557" i="12"/>
  <c r="W557" i="12"/>
  <c r="AE557" i="12"/>
  <c r="I557" i="12"/>
  <c r="Q557" i="12"/>
  <c r="Y557" i="12"/>
  <c r="AG557" i="12"/>
  <c r="X557" i="12"/>
  <c r="Z557" i="12"/>
  <c r="AF557" i="12"/>
  <c r="AH557" i="12"/>
  <c r="H557" i="12"/>
  <c r="J557" i="12"/>
  <c r="P557" i="12"/>
  <c r="R557" i="12"/>
  <c r="M541" i="12"/>
  <c r="U541" i="12"/>
  <c r="N541" i="12"/>
  <c r="H541" i="12"/>
  <c r="P541" i="12"/>
  <c r="J541" i="12"/>
  <c r="R541" i="12"/>
  <c r="L541" i="12"/>
  <c r="T541" i="12"/>
  <c r="O541" i="12"/>
  <c r="AA541" i="12"/>
  <c r="AI541" i="12"/>
  <c r="Q541" i="12"/>
  <c r="AB541" i="12"/>
  <c r="S541" i="12"/>
  <c r="AC541" i="12"/>
  <c r="V541" i="12"/>
  <c r="AD541" i="12"/>
  <c r="W541" i="12"/>
  <c r="AE541" i="12"/>
  <c r="X541" i="12"/>
  <c r="AF541" i="12"/>
  <c r="I541" i="12"/>
  <c r="Y541" i="12"/>
  <c r="AG541" i="12"/>
  <c r="K541" i="12"/>
  <c r="Z541" i="12"/>
  <c r="AH541" i="12"/>
  <c r="M533" i="12"/>
  <c r="U533" i="12"/>
  <c r="AC533" i="12"/>
  <c r="N533" i="12"/>
  <c r="V533" i="12"/>
  <c r="AD533" i="12"/>
  <c r="O533" i="12"/>
  <c r="W533" i="12"/>
  <c r="AE533" i="12"/>
  <c r="H533" i="12"/>
  <c r="P533" i="12"/>
  <c r="X533" i="12"/>
  <c r="AF533" i="12"/>
  <c r="J533" i="12"/>
  <c r="R533" i="12"/>
  <c r="Z533" i="12"/>
  <c r="AH533" i="12"/>
  <c r="L533" i="12"/>
  <c r="T533" i="12"/>
  <c r="AB533" i="12"/>
  <c r="AI533" i="12"/>
  <c r="I533" i="12"/>
  <c r="K533" i="12"/>
  <c r="Q533" i="12"/>
  <c r="S533" i="12"/>
  <c r="Y533" i="12"/>
  <c r="AA533" i="12"/>
  <c r="AG533" i="12"/>
  <c r="M525" i="12"/>
  <c r="U525" i="12"/>
  <c r="AC525" i="12"/>
  <c r="N525" i="12"/>
  <c r="V525" i="12"/>
  <c r="AD525" i="12"/>
  <c r="O525" i="12"/>
  <c r="W525" i="12"/>
  <c r="AE525" i="12"/>
  <c r="H525" i="12"/>
  <c r="P525" i="12"/>
  <c r="X525" i="12"/>
  <c r="AF525" i="12"/>
  <c r="J525" i="12"/>
  <c r="R525" i="12"/>
  <c r="Z525" i="12"/>
  <c r="AH525" i="12"/>
  <c r="L525" i="12"/>
  <c r="T525" i="12"/>
  <c r="AB525" i="12"/>
  <c r="K525" i="12"/>
  <c r="Q525" i="12"/>
  <c r="S525" i="12"/>
  <c r="Y525" i="12"/>
  <c r="AA525" i="12"/>
  <c r="AG525" i="12"/>
  <c r="AI525" i="12"/>
  <c r="I525" i="12"/>
  <c r="M517" i="12"/>
  <c r="U517" i="12"/>
  <c r="AC517" i="12"/>
  <c r="N517" i="12"/>
  <c r="V517" i="12"/>
  <c r="AD517" i="12"/>
  <c r="O517" i="12"/>
  <c r="W517" i="12"/>
  <c r="AE517" i="12"/>
  <c r="H517" i="12"/>
  <c r="P517" i="12"/>
  <c r="X517" i="12"/>
  <c r="AF517" i="12"/>
  <c r="J517" i="12"/>
  <c r="R517" i="12"/>
  <c r="Z517" i="12"/>
  <c r="AH517" i="12"/>
  <c r="L517" i="12"/>
  <c r="T517" i="12"/>
  <c r="AB517" i="12"/>
  <c r="S517" i="12"/>
  <c r="Y517" i="12"/>
  <c r="AA517" i="12"/>
  <c r="AG517" i="12"/>
  <c r="AI517" i="12"/>
  <c r="I517" i="12"/>
  <c r="K517" i="12"/>
  <c r="Q517" i="12"/>
  <c r="M509" i="12"/>
  <c r="U509" i="12"/>
  <c r="AC509" i="12"/>
  <c r="N509" i="12"/>
  <c r="V509" i="12"/>
  <c r="AD509" i="12"/>
  <c r="O509" i="12"/>
  <c r="W509" i="12"/>
  <c r="AE509" i="12"/>
  <c r="H509" i="12"/>
  <c r="P509" i="12"/>
  <c r="X509" i="12"/>
  <c r="AF509" i="12"/>
  <c r="J509" i="12"/>
  <c r="R509" i="12"/>
  <c r="Z509" i="12"/>
  <c r="AH509" i="12"/>
  <c r="L509" i="12"/>
  <c r="T509" i="12"/>
  <c r="AB509" i="12"/>
  <c r="AA509" i="12"/>
  <c r="AG509" i="12"/>
  <c r="AI509" i="12"/>
  <c r="I509" i="12"/>
  <c r="K509" i="12"/>
  <c r="Q509" i="12"/>
  <c r="S509" i="12"/>
  <c r="Y509" i="12"/>
  <c r="M501" i="12"/>
  <c r="U501" i="12"/>
  <c r="AC501" i="12"/>
  <c r="N501" i="12"/>
  <c r="V501" i="12"/>
  <c r="AD501" i="12"/>
  <c r="O501" i="12"/>
  <c r="W501" i="12"/>
  <c r="AE501" i="12"/>
  <c r="H501" i="12"/>
  <c r="P501" i="12"/>
  <c r="X501" i="12"/>
  <c r="AF501" i="12"/>
  <c r="J501" i="12"/>
  <c r="R501" i="12"/>
  <c r="Z501" i="12"/>
  <c r="AH501" i="12"/>
  <c r="L501" i="12"/>
  <c r="T501" i="12"/>
  <c r="AB501" i="12"/>
  <c r="AI501" i="12"/>
  <c r="I501" i="12"/>
  <c r="K501" i="12"/>
  <c r="Q501" i="12"/>
  <c r="S501" i="12"/>
  <c r="Y501" i="12"/>
  <c r="AA501" i="12"/>
  <c r="AG501" i="12"/>
  <c r="M493" i="12"/>
  <c r="U493" i="12"/>
  <c r="AC493" i="12"/>
  <c r="N493" i="12"/>
  <c r="V493" i="12"/>
  <c r="AD493" i="12"/>
  <c r="O493" i="12"/>
  <c r="W493" i="12"/>
  <c r="AE493" i="12"/>
  <c r="H493" i="12"/>
  <c r="P493" i="12"/>
  <c r="X493" i="12"/>
  <c r="AF493" i="12"/>
  <c r="J493" i="12"/>
  <c r="R493" i="12"/>
  <c r="Z493" i="12"/>
  <c r="AH493" i="12"/>
  <c r="L493" i="12"/>
  <c r="T493" i="12"/>
  <c r="AB493" i="12"/>
  <c r="K493" i="12"/>
  <c r="Q493" i="12"/>
  <c r="S493" i="12"/>
  <c r="Y493" i="12"/>
  <c r="AA493" i="12"/>
  <c r="AG493" i="12"/>
  <c r="AI493" i="12"/>
  <c r="I493" i="12"/>
  <c r="M485" i="12"/>
  <c r="U485" i="12"/>
  <c r="AC485" i="12"/>
  <c r="N485" i="12"/>
  <c r="V485" i="12"/>
  <c r="AD485" i="12"/>
  <c r="O485" i="12"/>
  <c r="W485" i="12"/>
  <c r="AE485" i="12"/>
  <c r="H485" i="12"/>
  <c r="P485" i="12"/>
  <c r="X485" i="12"/>
  <c r="AF485" i="12"/>
  <c r="J485" i="12"/>
  <c r="R485" i="12"/>
  <c r="Z485" i="12"/>
  <c r="AH485" i="12"/>
  <c r="L485" i="12"/>
  <c r="T485" i="12"/>
  <c r="AB485" i="12"/>
  <c r="S485" i="12"/>
  <c r="Y485" i="12"/>
  <c r="AA485" i="12"/>
  <c r="AG485" i="12"/>
  <c r="AI485" i="12"/>
  <c r="I485" i="12"/>
  <c r="K485" i="12"/>
  <c r="Q485" i="12"/>
  <c r="M477" i="12"/>
  <c r="U477" i="12"/>
  <c r="AC477" i="12"/>
  <c r="N477" i="12"/>
  <c r="V477" i="12"/>
  <c r="AD477" i="12"/>
  <c r="O477" i="12"/>
  <c r="W477" i="12"/>
  <c r="AE477" i="12"/>
  <c r="H477" i="12"/>
  <c r="P477" i="12"/>
  <c r="X477" i="12"/>
  <c r="AF477" i="12"/>
  <c r="J477" i="12"/>
  <c r="R477" i="12"/>
  <c r="Z477" i="12"/>
  <c r="AH477" i="12"/>
  <c r="L477" i="12"/>
  <c r="T477" i="12"/>
  <c r="AB477" i="12"/>
  <c r="AA477" i="12"/>
  <c r="AG477" i="12"/>
  <c r="AI477" i="12"/>
  <c r="I477" i="12"/>
  <c r="K477" i="12"/>
  <c r="Q477" i="12"/>
  <c r="S477" i="12"/>
  <c r="Y477" i="12"/>
  <c r="M469" i="12"/>
  <c r="U469" i="12"/>
  <c r="AC469" i="12"/>
  <c r="N469" i="12"/>
  <c r="V469" i="12"/>
  <c r="AD469" i="12"/>
  <c r="O469" i="12"/>
  <c r="W469" i="12"/>
  <c r="AE469" i="12"/>
  <c r="H469" i="12"/>
  <c r="P469" i="12"/>
  <c r="X469" i="12"/>
  <c r="AF469" i="12"/>
  <c r="J469" i="12"/>
  <c r="R469" i="12"/>
  <c r="Z469" i="12"/>
  <c r="AH469" i="12"/>
  <c r="L469" i="12"/>
  <c r="T469" i="12"/>
  <c r="AB469" i="12"/>
  <c r="AI469" i="12"/>
  <c r="I469" i="12"/>
  <c r="K469" i="12"/>
  <c r="Q469" i="12"/>
  <c r="S469" i="12"/>
  <c r="Y469" i="12"/>
  <c r="AA469" i="12"/>
  <c r="AG469" i="12"/>
  <c r="M461" i="12"/>
  <c r="U461" i="12"/>
  <c r="AC461" i="12"/>
  <c r="N461" i="12"/>
  <c r="V461" i="12"/>
  <c r="AD461" i="12"/>
  <c r="O461" i="12"/>
  <c r="W461" i="12"/>
  <c r="AE461" i="12"/>
  <c r="H461" i="12"/>
  <c r="P461" i="12"/>
  <c r="X461" i="12"/>
  <c r="AF461" i="12"/>
  <c r="J461" i="12"/>
  <c r="R461" i="12"/>
  <c r="Z461" i="12"/>
  <c r="AH461" i="12"/>
  <c r="L461" i="12"/>
  <c r="T461" i="12"/>
  <c r="AB461" i="12"/>
  <c r="K461" i="12"/>
  <c r="Q461" i="12"/>
  <c r="S461" i="12"/>
  <c r="Y461" i="12"/>
  <c r="AA461" i="12"/>
  <c r="AG461" i="12"/>
  <c r="AI461" i="12"/>
  <c r="I461" i="12"/>
  <c r="M445" i="12"/>
  <c r="U445" i="12"/>
  <c r="AC445" i="12"/>
  <c r="N445" i="12"/>
  <c r="V445" i="12"/>
  <c r="AD445" i="12"/>
  <c r="O445" i="12"/>
  <c r="W445" i="12"/>
  <c r="AE445" i="12"/>
  <c r="H445" i="12"/>
  <c r="P445" i="12"/>
  <c r="X445" i="12"/>
  <c r="AF445" i="12"/>
  <c r="J445" i="12"/>
  <c r="R445" i="12"/>
  <c r="Z445" i="12"/>
  <c r="AH445" i="12"/>
  <c r="L445" i="12"/>
  <c r="T445" i="12"/>
  <c r="AB445" i="12"/>
  <c r="AA445" i="12"/>
  <c r="AG445" i="12"/>
  <c r="AI445" i="12"/>
  <c r="I445" i="12"/>
  <c r="K445" i="12"/>
  <c r="Q445" i="12"/>
  <c r="S445" i="12"/>
  <c r="Y445" i="12"/>
  <c r="M437" i="12"/>
  <c r="U437" i="12"/>
  <c r="AC437" i="12"/>
  <c r="N437" i="12"/>
  <c r="V437" i="12"/>
  <c r="AD437" i="12"/>
  <c r="O437" i="12"/>
  <c r="W437" i="12"/>
  <c r="AE437" i="12"/>
  <c r="H437" i="12"/>
  <c r="P437" i="12"/>
  <c r="X437" i="12"/>
  <c r="AF437" i="12"/>
  <c r="I437" i="12"/>
  <c r="Q437" i="12"/>
  <c r="Y437" i="12"/>
  <c r="AG437" i="12"/>
  <c r="J437" i="12"/>
  <c r="R437" i="12"/>
  <c r="Z437" i="12"/>
  <c r="AH437" i="12"/>
  <c r="L437" i="12"/>
  <c r="T437" i="12"/>
  <c r="AB437" i="12"/>
  <c r="S437" i="12"/>
  <c r="AA437" i="12"/>
  <c r="AI437" i="12"/>
  <c r="K437" i="12"/>
  <c r="M429" i="12"/>
  <c r="U429" i="12"/>
  <c r="AC429" i="12"/>
  <c r="N429" i="12"/>
  <c r="V429" i="12"/>
  <c r="AD429" i="12"/>
  <c r="O429" i="12"/>
  <c r="W429" i="12"/>
  <c r="AE429" i="12"/>
  <c r="H429" i="12"/>
  <c r="P429" i="12"/>
  <c r="X429" i="12"/>
  <c r="AF429" i="12"/>
  <c r="I429" i="12"/>
  <c r="Q429" i="12"/>
  <c r="Y429" i="12"/>
  <c r="AG429" i="12"/>
  <c r="J429" i="12"/>
  <c r="R429" i="12"/>
  <c r="Z429" i="12"/>
  <c r="AH429" i="12"/>
  <c r="L429" i="12"/>
  <c r="T429" i="12"/>
  <c r="AB429" i="12"/>
  <c r="K429" i="12"/>
  <c r="S429" i="12"/>
  <c r="AA429" i="12"/>
  <c r="AI429" i="12"/>
  <c r="M421" i="12"/>
  <c r="U421" i="12"/>
  <c r="AC421" i="12"/>
  <c r="N421" i="12"/>
  <c r="V421" i="12"/>
  <c r="AD421" i="12"/>
  <c r="O421" i="12"/>
  <c r="W421" i="12"/>
  <c r="AE421" i="12"/>
  <c r="H421" i="12"/>
  <c r="P421" i="12"/>
  <c r="X421" i="12"/>
  <c r="AF421" i="12"/>
  <c r="I421" i="12"/>
  <c r="Q421" i="12"/>
  <c r="Y421" i="12"/>
  <c r="AG421" i="12"/>
  <c r="J421" i="12"/>
  <c r="R421" i="12"/>
  <c r="Z421" i="12"/>
  <c r="AH421" i="12"/>
  <c r="L421" i="12"/>
  <c r="T421" i="12"/>
  <c r="AB421" i="12"/>
  <c r="AI421" i="12"/>
  <c r="K421" i="12"/>
  <c r="S421" i="12"/>
  <c r="AA421" i="12"/>
  <c r="V413" i="12"/>
  <c r="AD413" i="12"/>
  <c r="O413" i="12"/>
  <c r="W413" i="12"/>
  <c r="AG413" i="12"/>
  <c r="J413" i="12"/>
  <c r="R413" i="12"/>
  <c r="Z413" i="12"/>
  <c r="M397" i="12"/>
  <c r="U397" i="12"/>
  <c r="AC397" i="12"/>
  <c r="N397" i="12"/>
  <c r="V397" i="12"/>
  <c r="AD397" i="12"/>
  <c r="O397" i="12"/>
  <c r="W397" i="12"/>
  <c r="AE397" i="12"/>
  <c r="H397" i="12"/>
  <c r="P397" i="12"/>
  <c r="X397" i="12"/>
  <c r="AF397" i="12"/>
  <c r="I397" i="12"/>
  <c r="Q397" i="12"/>
  <c r="Y397" i="12"/>
  <c r="AG397" i="12"/>
  <c r="J397" i="12"/>
  <c r="R397" i="12"/>
  <c r="Z397" i="12"/>
  <c r="AH397" i="12"/>
  <c r="L397" i="12"/>
  <c r="T397" i="12"/>
  <c r="AB397" i="12"/>
  <c r="AA397" i="12"/>
  <c r="AI397" i="12"/>
  <c r="K397" i="12"/>
  <c r="S397" i="12"/>
  <c r="H381" i="12"/>
  <c r="P381" i="12"/>
  <c r="X381" i="12"/>
  <c r="AF381" i="12"/>
  <c r="I381" i="12"/>
  <c r="Q381" i="12"/>
  <c r="Y381" i="12"/>
  <c r="AG381" i="12"/>
  <c r="J381" i="12"/>
  <c r="R381" i="12"/>
  <c r="Z381" i="12"/>
  <c r="AH381" i="12"/>
  <c r="K381" i="12"/>
  <c r="S381" i="12"/>
  <c r="AA381" i="12"/>
  <c r="AI381" i="12"/>
  <c r="M381" i="12"/>
  <c r="U381" i="12"/>
  <c r="AC381" i="12"/>
  <c r="O381" i="12"/>
  <c r="W381" i="12"/>
  <c r="AE381" i="12"/>
  <c r="T381" i="12"/>
  <c r="V381" i="12"/>
  <c r="AB381" i="12"/>
  <c r="AD381" i="12"/>
  <c r="N381" i="12"/>
  <c r="L381" i="12"/>
  <c r="H373" i="12"/>
  <c r="P373" i="12"/>
  <c r="X373" i="12"/>
  <c r="AF373" i="12"/>
  <c r="I373" i="12"/>
  <c r="Q373" i="12"/>
  <c r="Y373" i="12"/>
  <c r="AG373" i="12"/>
  <c r="J373" i="12"/>
  <c r="R373" i="12"/>
  <c r="Z373" i="12"/>
  <c r="AH373" i="12"/>
  <c r="K373" i="12"/>
  <c r="S373" i="12"/>
  <c r="AA373" i="12"/>
  <c r="AI373" i="12"/>
  <c r="M373" i="12"/>
  <c r="U373" i="12"/>
  <c r="AC373" i="12"/>
  <c r="O373" i="12"/>
  <c r="W373" i="12"/>
  <c r="AE373" i="12"/>
  <c r="AB373" i="12"/>
  <c r="AD373" i="12"/>
  <c r="L373" i="12"/>
  <c r="N373" i="12"/>
  <c r="V373" i="12"/>
  <c r="T373" i="12"/>
  <c r="H357" i="12"/>
  <c r="P357" i="12"/>
  <c r="X357" i="12"/>
  <c r="AF357" i="12"/>
  <c r="I357" i="12"/>
  <c r="Q357" i="12"/>
  <c r="Y357" i="12"/>
  <c r="AG357" i="12"/>
  <c r="J357" i="12"/>
  <c r="R357" i="12"/>
  <c r="Z357" i="12"/>
  <c r="AH357" i="12"/>
  <c r="K357" i="12"/>
  <c r="S357" i="12"/>
  <c r="AA357" i="12"/>
  <c r="AI357" i="12"/>
  <c r="M357" i="12"/>
  <c r="U357" i="12"/>
  <c r="AC357" i="12"/>
  <c r="O357" i="12"/>
  <c r="W357" i="12"/>
  <c r="AE357" i="12"/>
  <c r="L357" i="12"/>
  <c r="N357" i="12"/>
  <c r="T357" i="12"/>
  <c r="V357" i="12"/>
  <c r="AB357" i="12"/>
  <c r="AD357" i="12"/>
  <c r="H349" i="12"/>
  <c r="P349" i="12"/>
  <c r="X349" i="12"/>
  <c r="AF349" i="12"/>
  <c r="I349" i="12"/>
  <c r="Q349" i="12"/>
  <c r="Y349" i="12"/>
  <c r="AG349" i="12"/>
  <c r="J349" i="12"/>
  <c r="R349" i="12"/>
  <c r="Z349" i="12"/>
  <c r="AH349" i="12"/>
  <c r="K349" i="12"/>
  <c r="S349" i="12"/>
  <c r="AA349" i="12"/>
  <c r="AI349" i="12"/>
  <c r="M349" i="12"/>
  <c r="U349" i="12"/>
  <c r="AC349" i="12"/>
  <c r="O349" i="12"/>
  <c r="W349" i="12"/>
  <c r="AE349" i="12"/>
  <c r="T349" i="12"/>
  <c r="V349" i="12"/>
  <c r="AB349" i="12"/>
  <c r="AD349" i="12"/>
  <c r="N349" i="12"/>
  <c r="L349" i="12"/>
  <c r="H341" i="12"/>
  <c r="P341" i="12"/>
  <c r="X341" i="12"/>
  <c r="AF341" i="12"/>
  <c r="I341" i="12"/>
  <c r="Q341" i="12"/>
  <c r="Y341" i="12"/>
  <c r="AG341" i="12"/>
  <c r="J341" i="12"/>
  <c r="R341" i="12"/>
  <c r="Z341" i="12"/>
  <c r="AH341" i="12"/>
  <c r="K341" i="12"/>
  <c r="S341" i="12"/>
  <c r="AA341" i="12"/>
  <c r="AI341" i="12"/>
  <c r="M341" i="12"/>
  <c r="U341" i="12"/>
  <c r="AC341" i="12"/>
  <c r="O341" i="12"/>
  <c r="W341" i="12"/>
  <c r="AE341" i="12"/>
  <c r="AB341" i="12"/>
  <c r="AD341" i="12"/>
  <c r="L341" i="12"/>
  <c r="N341" i="12"/>
  <c r="V341" i="12"/>
  <c r="T341" i="12"/>
  <c r="H317" i="12"/>
  <c r="P317" i="12"/>
  <c r="X317" i="12"/>
  <c r="AF317" i="12"/>
  <c r="I317" i="12"/>
  <c r="Q317" i="12"/>
  <c r="Y317" i="12"/>
  <c r="AG317" i="12"/>
  <c r="J317" i="12"/>
  <c r="R317" i="12"/>
  <c r="Z317" i="12"/>
  <c r="AH317" i="12"/>
  <c r="K317" i="12"/>
  <c r="S317" i="12"/>
  <c r="AA317" i="12"/>
  <c r="AI317" i="12"/>
  <c r="M317" i="12"/>
  <c r="U317" i="12"/>
  <c r="AC317" i="12"/>
  <c r="O317" i="12"/>
  <c r="W317" i="12"/>
  <c r="AE317" i="12"/>
  <c r="T317" i="12"/>
  <c r="V317" i="12"/>
  <c r="AB317" i="12"/>
  <c r="AD317" i="12"/>
  <c r="N317" i="12"/>
  <c r="L317" i="12"/>
  <c r="H309" i="12"/>
  <c r="P309" i="12"/>
  <c r="X309" i="12"/>
  <c r="AF309" i="12"/>
  <c r="I309" i="12"/>
  <c r="Q309" i="12"/>
  <c r="Y309" i="12"/>
  <c r="AG309" i="12"/>
  <c r="J309" i="12"/>
  <c r="R309" i="12"/>
  <c r="Z309" i="12"/>
  <c r="AH309" i="12"/>
  <c r="K309" i="12"/>
  <c r="S309" i="12"/>
  <c r="AA309" i="12"/>
  <c r="AI309" i="12"/>
  <c r="M309" i="12"/>
  <c r="U309" i="12"/>
  <c r="AC309" i="12"/>
  <c r="O309" i="12"/>
  <c r="W309" i="12"/>
  <c r="AE309" i="12"/>
  <c r="AB309" i="12"/>
  <c r="AD309" i="12"/>
  <c r="L309" i="12"/>
  <c r="N309" i="12"/>
  <c r="V309" i="12"/>
  <c r="T309" i="12"/>
  <c r="H301" i="12"/>
  <c r="P301" i="12"/>
  <c r="X301" i="12"/>
  <c r="AF301" i="12"/>
  <c r="I301" i="12"/>
  <c r="Q301" i="12"/>
  <c r="Y301" i="12"/>
  <c r="AG301" i="12"/>
  <c r="J301" i="12"/>
  <c r="R301" i="12"/>
  <c r="Z301" i="12"/>
  <c r="AH301" i="12"/>
  <c r="K301" i="12"/>
  <c r="S301" i="12"/>
  <c r="AA301" i="12"/>
  <c r="AI301" i="12"/>
  <c r="M301" i="12"/>
  <c r="U301" i="12"/>
  <c r="AC301" i="12"/>
  <c r="O301" i="12"/>
  <c r="W301" i="12"/>
  <c r="AE301" i="12"/>
  <c r="L301" i="12"/>
  <c r="N301" i="12"/>
  <c r="T301" i="12"/>
  <c r="V301" i="12"/>
  <c r="AD301" i="12"/>
  <c r="AB301" i="12"/>
  <c r="H293" i="12"/>
  <c r="P293" i="12"/>
  <c r="X293" i="12"/>
  <c r="AF293" i="12"/>
  <c r="I293" i="12"/>
  <c r="Q293" i="12"/>
  <c r="Y293" i="12"/>
  <c r="AG293" i="12"/>
  <c r="J293" i="12"/>
  <c r="R293" i="12"/>
  <c r="Z293" i="12"/>
  <c r="AH293" i="12"/>
  <c r="K293" i="12"/>
  <c r="S293" i="12"/>
  <c r="AA293" i="12"/>
  <c r="AI293" i="12"/>
  <c r="M293" i="12"/>
  <c r="U293" i="12"/>
  <c r="AC293" i="12"/>
  <c r="O293" i="12"/>
  <c r="W293" i="12"/>
  <c r="AE293" i="12"/>
  <c r="L293" i="12"/>
  <c r="N293" i="12"/>
  <c r="T293" i="12"/>
  <c r="V293" i="12"/>
  <c r="AB293" i="12"/>
  <c r="AD293" i="12"/>
  <c r="H285" i="12"/>
  <c r="P285" i="12"/>
  <c r="X285" i="12"/>
  <c r="AF285" i="12"/>
  <c r="I285" i="12"/>
  <c r="Q285" i="12"/>
  <c r="Y285" i="12"/>
  <c r="AG285" i="12"/>
  <c r="J285" i="12"/>
  <c r="R285" i="12"/>
  <c r="Z285" i="12"/>
  <c r="AH285" i="12"/>
  <c r="K285" i="12"/>
  <c r="S285" i="12"/>
  <c r="AA285" i="12"/>
  <c r="AI285" i="12"/>
  <c r="L285" i="12"/>
  <c r="T285" i="12"/>
  <c r="AB285" i="12"/>
  <c r="M285" i="12"/>
  <c r="U285" i="12"/>
  <c r="AC285" i="12"/>
  <c r="O285" i="12"/>
  <c r="W285" i="12"/>
  <c r="AE285" i="12"/>
  <c r="N285" i="12"/>
  <c r="V285" i="12"/>
  <c r="AD285" i="12"/>
  <c r="H277" i="12"/>
  <c r="P277" i="12"/>
  <c r="X277" i="12"/>
  <c r="AF277" i="12"/>
  <c r="I277" i="12"/>
  <c r="Q277" i="12"/>
  <c r="Y277" i="12"/>
  <c r="AG277" i="12"/>
  <c r="J277" i="12"/>
  <c r="R277" i="12"/>
  <c r="Z277" i="12"/>
  <c r="AH277" i="12"/>
  <c r="K277" i="12"/>
  <c r="S277" i="12"/>
  <c r="AA277" i="12"/>
  <c r="AI277" i="12"/>
  <c r="L277" i="12"/>
  <c r="T277" i="12"/>
  <c r="AB277" i="12"/>
  <c r="M277" i="12"/>
  <c r="U277" i="12"/>
  <c r="AC277" i="12"/>
  <c r="O277" i="12"/>
  <c r="W277" i="12"/>
  <c r="AE277" i="12"/>
  <c r="AD277" i="12"/>
  <c r="V277" i="12"/>
  <c r="N277" i="12"/>
  <c r="H269" i="12"/>
  <c r="P269" i="12"/>
  <c r="X269" i="12"/>
  <c r="AF269" i="12"/>
  <c r="I269" i="12"/>
  <c r="Q269" i="12"/>
  <c r="Y269" i="12"/>
  <c r="AG269" i="12"/>
  <c r="J269" i="12"/>
  <c r="R269" i="12"/>
  <c r="Z269" i="12"/>
  <c r="AH269" i="12"/>
  <c r="K269" i="12"/>
  <c r="S269" i="12"/>
  <c r="AA269" i="12"/>
  <c r="AI269" i="12"/>
  <c r="L269" i="12"/>
  <c r="T269" i="12"/>
  <c r="AB269" i="12"/>
  <c r="M269" i="12"/>
  <c r="U269" i="12"/>
  <c r="AC269" i="12"/>
  <c r="O269" i="12"/>
  <c r="W269" i="12"/>
  <c r="AE269" i="12"/>
  <c r="N269" i="12"/>
  <c r="V269" i="12"/>
  <c r="AD269" i="12"/>
  <c r="T261" i="12"/>
  <c r="H253" i="12"/>
  <c r="P253" i="12"/>
  <c r="X253" i="12"/>
  <c r="AF253" i="12"/>
  <c r="I253" i="12"/>
  <c r="Q253" i="12"/>
  <c r="Y253" i="12"/>
  <c r="AG253" i="12"/>
  <c r="J253" i="12"/>
  <c r="R253" i="12"/>
  <c r="Z253" i="12"/>
  <c r="AH253" i="12"/>
  <c r="K253" i="12"/>
  <c r="S253" i="12"/>
  <c r="AA253" i="12"/>
  <c r="AI253" i="12"/>
  <c r="L253" i="12"/>
  <c r="T253" i="12"/>
  <c r="AB253" i="12"/>
  <c r="M253" i="12"/>
  <c r="U253" i="12"/>
  <c r="AC253" i="12"/>
  <c r="O253" i="12"/>
  <c r="W253" i="12"/>
  <c r="AE253" i="12"/>
  <c r="V253" i="12"/>
  <c r="AD253" i="12"/>
  <c r="N253" i="12"/>
  <c r="H237" i="12"/>
  <c r="P237" i="12"/>
  <c r="X237" i="12"/>
  <c r="AF237" i="12"/>
  <c r="I237" i="12"/>
  <c r="Q237" i="12"/>
  <c r="Y237" i="12"/>
  <c r="AG237" i="12"/>
  <c r="J237" i="12"/>
  <c r="R237" i="12"/>
  <c r="Z237" i="12"/>
  <c r="AH237" i="12"/>
  <c r="K237" i="12"/>
  <c r="S237" i="12"/>
  <c r="AA237" i="12"/>
  <c r="AI237" i="12"/>
  <c r="L237" i="12"/>
  <c r="T237" i="12"/>
  <c r="AB237" i="12"/>
  <c r="M237" i="12"/>
  <c r="U237" i="12"/>
  <c r="AC237" i="12"/>
  <c r="O237" i="12"/>
  <c r="W237" i="12"/>
  <c r="AE237" i="12"/>
  <c r="N237" i="12"/>
  <c r="AD237" i="12"/>
  <c r="V237" i="12"/>
  <c r="H229" i="12"/>
  <c r="P229" i="12"/>
  <c r="X229" i="12"/>
  <c r="AF229" i="12"/>
  <c r="I229" i="12"/>
  <c r="Q229" i="12"/>
  <c r="Y229" i="12"/>
  <c r="AG229" i="12"/>
  <c r="J229" i="12"/>
  <c r="R229" i="12"/>
  <c r="Z229" i="12"/>
  <c r="AH229" i="12"/>
  <c r="K229" i="12"/>
  <c r="S229" i="12"/>
  <c r="AA229" i="12"/>
  <c r="AI229" i="12"/>
  <c r="L229" i="12"/>
  <c r="T229" i="12"/>
  <c r="AB229" i="12"/>
  <c r="M229" i="12"/>
  <c r="U229" i="12"/>
  <c r="AC229" i="12"/>
  <c r="O229" i="12"/>
  <c r="W229" i="12"/>
  <c r="AE229" i="12"/>
  <c r="N229" i="12"/>
  <c r="V229" i="12"/>
  <c r="AD229" i="12"/>
  <c r="H221" i="12"/>
  <c r="P221" i="12"/>
  <c r="X221" i="12"/>
  <c r="AF221" i="12"/>
  <c r="I221" i="12"/>
  <c r="Q221" i="12"/>
  <c r="Y221" i="12"/>
  <c r="AG221" i="12"/>
  <c r="J221" i="12"/>
  <c r="R221" i="12"/>
  <c r="Z221" i="12"/>
  <c r="AH221" i="12"/>
  <c r="K221" i="12"/>
  <c r="S221" i="12"/>
  <c r="AA221" i="12"/>
  <c r="AI221" i="12"/>
  <c r="L221" i="12"/>
  <c r="T221" i="12"/>
  <c r="AB221" i="12"/>
  <c r="M221" i="12"/>
  <c r="U221" i="12"/>
  <c r="AC221" i="12"/>
  <c r="O221" i="12"/>
  <c r="W221" i="12"/>
  <c r="AE221" i="12"/>
  <c r="N221" i="12"/>
  <c r="V221" i="12"/>
  <c r="AD221" i="12"/>
  <c r="I213" i="12"/>
  <c r="Q213" i="12"/>
  <c r="Y213" i="12"/>
  <c r="AG213" i="12"/>
  <c r="J213" i="12"/>
  <c r="R213" i="12"/>
  <c r="Z213" i="12"/>
  <c r="AH213" i="12"/>
  <c r="K213" i="12"/>
  <c r="S213" i="12"/>
  <c r="AA213" i="12"/>
  <c r="AI213" i="12"/>
  <c r="L213" i="12"/>
  <c r="T213" i="12"/>
  <c r="AB213" i="12"/>
  <c r="M213" i="12"/>
  <c r="U213" i="12"/>
  <c r="AC213" i="12"/>
  <c r="O213" i="12"/>
  <c r="W213" i="12"/>
  <c r="AE213" i="12"/>
  <c r="N213" i="12"/>
  <c r="P213" i="12"/>
  <c r="V213" i="12"/>
  <c r="X213" i="12"/>
  <c r="AD213" i="12"/>
  <c r="AF213" i="12"/>
  <c r="H213" i="12"/>
  <c r="I205" i="12"/>
  <c r="Q205" i="12"/>
  <c r="Y205" i="12"/>
  <c r="AG205" i="12"/>
  <c r="J205" i="12"/>
  <c r="R205" i="12"/>
  <c r="Z205" i="12"/>
  <c r="AH205" i="12"/>
  <c r="K205" i="12"/>
  <c r="S205" i="12"/>
  <c r="AA205" i="12"/>
  <c r="AI205" i="12"/>
  <c r="L205" i="12"/>
  <c r="T205" i="12"/>
  <c r="AB205" i="12"/>
  <c r="M205" i="12"/>
  <c r="U205" i="12"/>
  <c r="AC205" i="12"/>
  <c r="O205" i="12"/>
  <c r="W205" i="12"/>
  <c r="AE205" i="12"/>
  <c r="V205" i="12"/>
  <c r="X205" i="12"/>
  <c r="AD205" i="12"/>
  <c r="AF205" i="12"/>
  <c r="H205" i="12"/>
  <c r="P205" i="12"/>
  <c r="N205" i="12"/>
  <c r="I197" i="12"/>
  <c r="Q197" i="12"/>
  <c r="Y197" i="12"/>
  <c r="AG197" i="12"/>
  <c r="J197" i="12"/>
  <c r="R197" i="12"/>
  <c r="Z197" i="12"/>
  <c r="AH197" i="12"/>
  <c r="K197" i="12"/>
  <c r="S197" i="12"/>
  <c r="AA197" i="12"/>
  <c r="AI197" i="12"/>
  <c r="L197" i="12"/>
  <c r="T197" i="12"/>
  <c r="AB197" i="12"/>
  <c r="M197" i="12"/>
  <c r="U197" i="12"/>
  <c r="AC197" i="12"/>
  <c r="O197" i="12"/>
  <c r="W197" i="12"/>
  <c r="AE197" i="12"/>
  <c r="AD197" i="12"/>
  <c r="AF197" i="12"/>
  <c r="H197" i="12"/>
  <c r="N197" i="12"/>
  <c r="P197" i="12"/>
  <c r="X197" i="12"/>
  <c r="V197" i="12"/>
  <c r="I189" i="12"/>
  <c r="Q189" i="12"/>
  <c r="Y189" i="12"/>
  <c r="AG189" i="12"/>
  <c r="J189" i="12"/>
  <c r="R189" i="12"/>
  <c r="Z189" i="12"/>
  <c r="AH189" i="12"/>
  <c r="K189" i="12"/>
  <c r="S189" i="12"/>
  <c r="AA189" i="12"/>
  <c r="AI189" i="12"/>
  <c r="L189" i="12"/>
  <c r="T189" i="12"/>
  <c r="AB189" i="12"/>
  <c r="M189" i="12"/>
  <c r="U189" i="12"/>
  <c r="AC189" i="12"/>
  <c r="O189" i="12"/>
  <c r="W189" i="12"/>
  <c r="AE189" i="12"/>
  <c r="H189" i="12"/>
  <c r="N189" i="12"/>
  <c r="P189" i="12"/>
  <c r="V189" i="12"/>
  <c r="X189" i="12"/>
  <c r="AF189" i="12"/>
  <c r="AD189" i="12"/>
  <c r="I181" i="12"/>
  <c r="Q181" i="12"/>
  <c r="Y181" i="12"/>
  <c r="AG181" i="12"/>
  <c r="J181" i="12"/>
  <c r="R181" i="12"/>
  <c r="Z181" i="12"/>
  <c r="AH181" i="12"/>
  <c r="K181" i="12"/>
  <c r="S181" i="12"/>
  <c r="AA181" i="12"/>
  <c r="AI181" i="12"/>
  <c r="L181" i="12"/>
  <c r="T181" i="12"/>
  <c r="AB181" i="12"/>
  <c r="M181" i="12"/>
  <c r="U181" i="12"/>
  <c r="AC181" i="12"/>
  <c r="O181" i="12"/>
  <c r="W181" i="12"/>
  <c r="AE181" i="12"/>
  <c r="N181" i="12"/>
  <c r="P181" i="12"/>
  <c r="V181" i="12"/>
  <c r="X181" i="12"/>
  <c r="AD181" i="12"/>
  <c r="AF181" i="12"/>
  <c r="H181" i="12"/>
  <c r="I173" i="12"/>
  <c r="Q173" i="12"/>
  <c r="Y173" i="12"/>
  <c r="AG173" i="12"/>
  <c r="J173" i="12"/>
  <c r="R173" i="12"/>
  <c r="Z173" i="12"/>
  <c r="AH173" i="12"/>
  <c r="K173" i="12"/>
  <c r="S173" i="12"/>
  <c r="AA173" i="12"/>
  <c r="AI173" i="12"/>
  <c r="L173" i="12"/>
  <c r="T173" i="12"/>
  <c r="AB173" i="12"/>
  <c r="M173" i="12"/>
  <c r="U173" i="12"/>
  <c r="AC173" i="12"/>
  <c r="N173" i="12"/>
  <c r="V173" i="12"/>
  <c r="AD173" i="12"/>
  <c r="O173" i="12"/>
  <c r="W173" i="12"/>
  <c r="AE173" i="12"/>
  <c r="H173" i="12"/>
  <c r="P173" i="12"/>
  <c r="X173" i="12"/>
  <c r="AF173" i="12"/>
  <c r="I165" i="12"/>
  <c r="Q165" i="12"/>
  <c r="Y165" i="12"/>
  <c r="AG165" i="12"/>
  <c r="J165" i="12"/>
  <c r="R165" i="12"/>
  <c r="Z165" i="12"/>
  <c r="AH165" i="12"/>
  <c r="K165" i="12"/>
  <c r="S165" i="12"/>
  <c r="AA165" i="12"/>
  <c r="AI165" i="12"/>
  <c r="L165" i="12"/>
  <c r="T165" i="12"/>
  <c r="AB165" i="12"/>
  <c r="M165" i="12"/>
  <c r="U165" i="12"/>
  <c r="AC165" i="12"/>
  <c r="N165" i="12"/>
  <c r="V165" i="12"/>
  <c r="AD165" i="12"/>
  <c r="O165" i="12"/>
  <c r="W165" i="12"/>
  <c r="AE165" i="12"/>
  <c r="H165" i="12"/>
  <c r="P165" i="12"/>
  <c r="X165" i="12"/>
  <c r="AF165" i="12"/>
  <c r="I157" i="12"/>
  <c r="Q157" i="12"/>
  <c r="Y157" i="12"/>
  <c r="AG157" i="12"/>
  <c r="J157" i="12"/>
  <c r="R157" i="12"/>
  <c r="Z157" i="12"/>
  <c r="AH157" i="12"/>
  <c r="K157" i="12"/>
  <c r="S157" i="12"/>
  <c r="AA157" i="12"/>
  <c r="AI157" i="12"/>
  <c r="L157" i="12"/>
  <c r="T157" i="12"/>
  <c r="AB157" i="12"/>
  <c r="M157" i="12"/>
  <c r="U157" i="12"/>
  <c r="AC157" i="12"/>
  <c r="N157" i="12"/>
  <c r="V157" i="12"/>
  <c r="AD157" i="12"/>
  <c r="O157" i="12"/>
  <c r="W157" i="12"/>
  <c r="AE157" i="12"/>
  <c r="X157" i="12"/>
  <c r="AF157" i="12"/>
  <c r="P157" i="12"/>
  <c r="H157" i="12"/>
  <c r="Z149" i="12"/>
  <c r="AB149" i="12"/>
  <c r="W149" i="12"/>
  <c r="O141" i="12"/>
  <c r="W141" i="12"/>
  <c r="AE141" i="12"/>
  <c r="H141" i="12"/>
  <c r="P141" i="12"/>
  <c r="X141" i="12"/>
  <c r="AF141" i="12"/>
  <c r="I141" i="12"/>
  <c r="Q141" i="12"/>
  <c r="Y141" i="12"/>
  <c r="AG141" i="12"/>
  <c r="J141" i="12"/>
  <c r="R141" i="12"/>
  <c r="Z141" i="12"/>
  <c r="AH141" i="12"/>
  <c r="L141" i="12"/>
  <c r="T141" i="12"/>
  <c r="AB141" i="12"/>
  <c r="N141" i="12"/>
  <c r="V141" i="12"/>
  <c r="AD141" i="12"/>
  <c r="AI141" i="12"/>
  <c r="K141" i="12"/>
  <c r="M141" i="12"/>
  <c r="S141" i="12"/>
  <c r="U141" i="12"/>
  <c r="AA141" i="12"/>
  <c r="AC141" i="12"/>
  <c r="O133" i="12"/>
  <c r="W133" i="12"/>
  <c r="AE133" i="12"/>
  <c r="H133" i="12"/>
  <c r="P133" i="12"/>
  <c r="X133" i="12"/>
  <c r="AF133" i="12"/>
  <c r="I133" i="12"/>
  <c r="Q133" i="12"/>
  <c r="Y133" i="12"/>
  <c r="AG133" i="12"/>
  <c r="J133" i="12"/>
  <c r="R133" i="12"/>
  <c r="Z133" i="12"/>
  <c r="AH133" i="12"/>
  <c r="L133" i="12"/>
  <c r="T133" i="12"/>
  <c r="AB133" i="12"/>
  <c r="N133" i="12"/>
  <c r="V133" i="12"/>
  <c r="AD133" i="12"/>
  <c r="K133" i="12"/>
  <c r="M133" i="12"/>
  <c r="S133" i="12"/>
  <c r="U133" i="12"/>
  <c r="AA133" i="12"/>
  <c r="AC133" i="12"/>
  <c r="AI133" i="12"/>
  <c r="O125" i="12"/>
  <c r="W125" i="12"/>
  <c r="AE125" i="12"/>
  <c r="H125" i="12"/>
  <c r="P125" i="12"/>
  <c r="X125" i="12"/>
  <c r="AF125" i="12"/>
  <c r="I125" i="12"/>
  <c r="Q125" i="12"/>
  <c r="Y125" i="12"/>
  <c r="AG125" i="12"/>
  <c r="J125" i="12"/>
  <c r="R125" i="12"/>
  <c r="Z125" i="12"/>
  <c r="AH125" i="12"/>
  <c r="L125" i="12"/>
  <c r="T125" i="12"/>
  <c r="AB125" i="12"/>
  <c r="N125" i="12"/>
  <c r="V125" i="12"/>
  <c r="AD125" i="12"/>
  <c r="S125" i="12"/>
  <c r="U125" i="12"/>
  <c r="AA125" i="12"/>
  <c r="AC125" i="12"/>
  <c r="AI125" i="12"/>
  <c r="K125" i="12"/>
  <c r="M125" i="12"/>
  <c r="O117" i="12"/>
  <c r="W117" i="12"/>
  <c r="AE117" i="12"/>
  <c r="H117" i="12"/>
  <c r="P117" i="12"/>
  <c r="X117" i="12"/>
  <c r="AF117" i="12"/>
  <c r="I117" i="12"/>
  <c r="Q117" i="12"/>
  <c r="Y117" i="12"/>
  <c r="AG117" i="12"/>
  <c r="J117" i="12"/>
  <c r="R117" i="12"/>
  <c r="Z117" i="12"/>
  <c r="AH117" i="12"/>
  <c r="L117" i="12"/>
  <c r="T117" i="12"/>
  <c r="AB117" i="12"/>
  <c r="N117" i="12"/>
  <c r="V117" i="12"/>
  <c r="AD117" i="12"/>
  <c r="AA117" i="12"/>
  <c r="AC117" i="12"/>
  <c r="AI117" i="12"/>
  <c r="K117" i="12"/>
  <c r="M117" i="12"/>
  <c r="S117" i="12"/>
  <c r="U117" i="12"/>
  <c r="O109" i="12"/>
  <c r="W109" i="12"/>
  <c r="AE109" i="12"/>
  <c r="H109" i="12"/>
  <c r="P109" i="12"/>
  <c r="X109" i="12"/>
  <c r="AF109" i="12"/>
  <c r="I109" i="12"/>
  <c r="Q109" i="12"/>
  <c r="Y109" i="12"/>
  <c r="AG109" i="12"/>
  <c r="J109" i="12"/>
  <c r="R109" i="12"/>
  <c r="Z109" i="12"/>
  <c r="AH109" i="12"/>
  <c r="L109" i="12"/>
  <c r="T109" i="12"/>
  <c r="AB109" i="12"/>
  <c r="N109" i="12"/>
  <c r="V109" i="12"/>
  <c r="AD109" i="12"/>
  <c r="AI109" i="12"/>
  <c r="K109" i="12"/>
  <c r="M109" i="12"/>
  <c r="S109" i="12"/>
  <c r="U109" i="12"/>
  <c r="AA109" i="12"/>
  <c r="AC109" i="12"/>
  <c r="O101" i="12"/>
  <c r="W101" i="12"/>
  <c r="AE101" i="12"/>
  <c r="H101" i="12"/>
  <c r="P101" i="12"/>
  <c r="X101" i="12"/>
  <c r="AF101" i="12"/>
  <c r="I101" i="12"/>
  <c r="Q101" i="12"/>
  <c r="Y101" i="12"/>
  <c r="AG101" i="12"/>
  <c r="J101" i="12"/>
  <c r="R101" i="12"/>
  <c r="Z101" i="12"/>
  <c r="AH101" i="12"/>
  <c r="L101" i="12"/>
  <c r="T101" i="12"/>
  <c r="AB101" i="12"/>
  <c r="N101" i="12"/>
  <c r="V101" i="12"/>
  <c r="AD101" i="12"/>
  <c r="K101" i="12"/>
  <c r="M101" i="12"/>
  <c r="S101" i="12"/>
  <c r="U101" i="12"/>
  <c r="AA101" i="12"/>
  <c r="AC101" i="12"/>
  <c r="AI101" i="12"/>
  <c r="O93" i="12"/>
  <c r="W93" i="12"/>
  <c r="AE93" i="12"/>
  <c r="H93" i="12"/>
  <c r="P93" i="12"/>
  <c r="X93" i="12"/>
  <c r="AF93" i="12"/>
  <c r="I93" i="12"/>
  <c r="Q93" i="12"/>
  <c r="Y93" i="12"/>
  <c r="AG93" i="12"/>
  <c r="J93" i="12"/>
  <c r="R93" i="12"/>
  <c r="Z93" i="12"/>
  <c r="AH93" i="12"/>
  <c r="K93" i="12"/>
  <c r="S93" i="12"/>
  <c r="AA93" i="12"/>
  <c r="L93" i="12"/>
  <c r="T93" i="12"/>
  <c r="AB93" i="12"/>
  <c r="N93" i="12"/>
  <c r="V93" i="12"/>
  <c r="AD93" i="12"/>
  <c r="M93" i="12"/>
  <c r="U93" i="12"/>
  <c r="AC93" i="12"/>
  <c r="AI93" i="12"/>
  <c r="O77" i="12"/>
  <c r="W77" i="12"/>
  <c r="AE77" i="12"/>
  <c r="H77" i="12"/>
  <c r="P77" i="12"/>
  <c r="X77" i="12"/>
  <c r="AF77" i="12"/>
  <c r="I77" i="12"/>
  <c r="Q77" i="12"/>
  <c r="Y77" i="12"/>
  <c r="AG77" i="12"/>
  <c r="J77" i="12"/>
  <c r="R77" i="12"/>
  <c r="Z77" i="12"/>
  <c r="AH77" i="12"/>
  <c r="K77" i="12"/>
  <c r="S77" i="12"/>
  <c r="AA77" i="12"/>
  <c r="AI77" i="12"/>
  <c r="L77" i="12"/>
  <c r="T77" i="12"/>
  <c r="AB77" i="12"/>
  <c r="N77" i="12"/>
  <c r="V77" i="12"/>
  <c r="AD77" i="12"/>
  <c r="U77" i="12"/>
  <c r="AC77" i="12"/>
  <c r="M77" i="12"/>
  <c r="O69" i="12"/>
  <c r="W69" i="12"/>
  <c r="AE69" i="12"/>
  <c r="H69" i="12"/>
  <c r="P69" i="12"/>
  <c r="X69" i="12"/>
  <c r="AF69" i="12"/>
  <c r="I69" i="12"/>
  <c r="Q69" i="12"/>
  <c r="Y69" i="12"/>
  <c r="AG69" i="12"/>
  <c r="J69" i="12"/>
  <c r="R69" i="12"/>
  <c r="Z69" i="12"/>
  <c r="AH69" i="12"/>
  <c r="K69" i="12"/>
  <c r="S69" i="12"/>
  <c r="AA69" i="12"/>
  <c r="AI69" i="12"/>
  <c r="L69" i="12"/>
  <c r="T69" i="12"/>
  <c r="AB69" i="12"/>
  <c r="N69" i="12"/>
  <c r="V69" i="12"/>
  <c r="AD69" i="12"/>
  <c r="M69" i="12"/>
  <c r="U69" i="12"/>
  <c r="AC69" i="12"/>
  <c r="O53" i="12"/>
  <c r="W53" i="12"/>
  <c r="AE53" i="12"/>
  <c r="H53" i="12"/>
  <c r="P53" i="12"/>
  <c r="X53" i="12"/>
  <c r="AF53" i="12"/>
  <c r="I53" i="12"/>
  <c r="Q53" i="12"/>
  <c r="Y53" i="12"/>
  <c r="AG53" i="12"/>
  <c r="J53" i="12"/>
  <c r="R53" i="12"/>
  <c r="Z53" i="12"/>
  <c r="AH53" i="12"/>
  <c r="K53" i="12"/>
  <c r="S53" i="12"/>
  <c r="AA53" i="12"/>
  <c r="AI53" i="12"/>
  <c r="M53" i="12"/>
  <c r="U53" i="12"/>
  <c r="AC53" i="12"/>
  <c r="L53" i="12"/>
  <c r="N53" i="12"/>
  <c r="T53" i="12"/>
  <c r="V53" i="12"/>
  <c r="AB53" i="12"/>
  <c r="AD53" i="12"/>
  <c r="O37" i="12"/>
  <c r="W37" i="12"/>
  <c r="AE37" i="12"/>
  <c r="H37" i="12"/>
  <c r="P37" i="12"/>
  <c r="X37" i="12"/>
  <c r="AF37" i="12"/>
  <c r="I37" i="12"/>
  <c r="Q37" i="12"/>
  <c r="Y37" i="12"/>
  <c r="AG37" i="12"/>
  <c r="J37" i="12"/>
  <c r="R37" i="12"/>
  <c r="Z37" i="12"/>
  <c r="AH37" i="12"/>
  <c r="K37" i="12"/>
  <c r="S37" i="12"/>
  <c r="AA37" i="12"/>
  <c r="AI37" i="12"/>
  <c r="M37" i="12"/>
  <c r="U37" i="12"/>
  <c r="AC37" i="12"/>
  <c r="AB37" i="12"/>
  <c r="AD37" i="12"/>
  <c r="L37" i="12"/>
  <c r="N37" i="12"/>
  <c r="V37" i="12"/>
  <c r="T37" i="12"/>
  <c r="O29" i="12"/>
  <c r="W29" i="12"/>
  <c r="AE29" i="12"/>
  <c r="H29" i="12"/>
  <c r="P29" i="12"/>
  <c r="X29" i="12"/>
  <c r="AF29" i="12"/>
  <c r="I29" i="12"/>
  <c r="Q29" i="12"/>
  <c r="Y29" i="12"/>
  <c r="AG29" i="12"/>
  <c r="J29" i="12"/>
  <c r="R29" i="12"/>
  <c r="Z29" i="12"/>
  <c r="AH29" i="12"/>
  <c r="K29" i="12"/>
  <c r="S29" i="12"/>
  <c r="AA29" i="12"/>
  <c r="AI29" i="12"/>
  <c r="M29" i="12"/>
  <c r="U29" i="12"/>
  <c r="AC29" i="12"/>
  <c r="L29" i="12"/>
  <c r="N29" i="12"/>
  <c r="T29" i="12"/>
  <c r="V29" i="12"/>
  <c r="AD29" i="12"/>
  <c r="AB29" i="12"/>
  <c r="O13" i="12"/>
  <c r="W13" i="12"/>
  <c r="AE13" i="12"/>
  <c r="H13" i="12"/>
  <c r="P13" i="12"/>
  <c r="X13" i="12"/>
  <c r="AF13" i="12"/>
  <c r="I13" i="12"/>
  <c r="Q13" i="12"/>
  <c r="Y13" i="12"/>
  <c r="AG13" i="12"/>
  <c r="J13" i="12"/>
  <c r="R13" i="12"/>
  <c r="Z13" i="12"/>
  <c r="AH13" i="12"/>
  <c r="K13" i="12"/>
  <c r="S13" i="12"/>
  <c r="AA13" i="12"/>
  <c r="AI13" i="12"/>
  <c r="L13" i="12"/>
  <c r="T13" i="12"/>
  <c r="AB13" i="12"/>
  <c r="M13" i="12"/>
  <c r="U13" i="12"/>
  <c r="AC13" i="12"/>
  <c r="N13" i="12"/>
  <c r="V13" i="12"/>
  <c r="AD13" i="12"/>
  <c r="O5" i="12"/>
  <c r="W5" i="12"/>
  <c r="AE5" i="12"/>
  <c r="H5" i="12"/>
  <c r="P5" i="12"/>
  <c r="X5" i="12"/>
  <c r="AF5" i="12"/>
  <c r="I5" i="12"/>
  <c r="Q5" i="12"/>
  <c r="Y5" i="12"/>
  <c r="AG5" i="12"/>
  <c r="J5" i="12"/>
  <c r="R5" i="12"/>
  <c r="Z5" i="12"/>
  <c r="AH5" i="12"/>
  <c r="K5" i="12"/>
  <c r="S5" i="12"/>
  <c r="AA5" i="12"/>
  <c r="AI5" i="12"/>
  <c r="L5" i="12"/>
  <c r="T5" i="12"/>
  <c r="AB5" i="12"/>
  <c r="M5" i="12"/>
  <c r="U5" i="12"/>
  <c r="AC5" i="12"/>
  <c r="N5" i="12"/>
  <c r="AD5" i="12"/>
  <c r="V5" i="12"/>
  <c r="L116" i="12"/>
  <c r="T116" i="12"/>
  <c r="AB116" i="12"/>
  <c r="M116" i="12"/>
  <c r="U116" i="12"/>
  <c r="AC116" i="12"/>
  <c r="N116" i="12"/>
  <c r="V116" i="12"/>
  <c r="AD116" i="12"/>
  <c r="O116" i="12"/>
  <c r="W116" i="12"/>
  <c r="AE116" i="12"/>
  <c r="I116" i="12"/>
  <c r="Q116" i="12"/>
  <c r="Y116" i="12"/>
  <c r="AG116" i="12"/>
  <c r="K116" i="12"/>
  <c r="S116" i="12"/>
  <c r="AA116" i="12"/>
  <c r="AI116" i="12"/>
  <c r="X116" i="12"/>
  <c r="Z116" i="12"/>
  <c r="AF116" i="12"/>
  <c r="AH116" i="12"/>
  <c r="H116" i="12"/>
  <c r="J116" i="12"/>
  <c r="P116" i="12"/>
  <c r="R116" i="12"/>
  <c r="L108" i="12"/>
  <c r="T108" i="12"/>
  <c r="AB108" i="12"/>
  <c r="M108" i="12"/>
  <c r="U108" i="12"/>
  <c r="AC108" i="12"/>
  <c r="N108" i="12"/>
  <c r="V108" i="12"/>
  <c r="AD108" i="12"/>
  <c r="O108" i="12"/>
  <c r="W108" i="12"/>
  <c r="AE108" i="12"/>
  <c r="I108" i="12"/>
  <c r="Q108" i="12"/>
  <c r="Y108" i="12"/>
  <c r="AG108" i="12"/>
  <c r="K108" i="12"/>
  <c r="S108" i="12"/>
  <c r="AA108" i="12"/>
  <c r="AI108" i="12"/>
  <c r="AF108" i="12"/>
  <c r="AH108" i="12"/>
  <c r="H108" i="12"/>
  <c r="J108" i="12"/>
  <c r="P108" i="12"/>
  <c r="R108" i="12"/>
  <c r="X108" i="12"/>
  <c r="Z108" i="12"/>
  <c r="L100" i="12"/>
  <c r="T100" i="12"/>
  <c r="AB100" i="12"/>
  <c r="M100" i="12"/>
  <c r="U100" i="12"/>
  <c r="AC100" i="12"/>
  <c r="N100" i="12"/>
  <c r="V100" i="12"/>
  <c r="AD100" i="12"/>
  <c r="O100" i="12"/>
  <c r="W100" i="12"/>
  <c r="AE100" i="12"/>
  <c r="I100" i="12"/>
  <c r="Q100" i="12"/>
  <c r="Y100" i="12"/>
  <c r="AG100" i="12"/>
  <c r="K100" i="12"/>
  <c r="S100" i="12"/>
  <c r="AA100" i="12"/>
  <c r="AI100" i="12"/>
  <c r="H100" i="12"/>
  <c r="J100" i="12"/>
  <c r="P100" i="12"/>
  <c r="R100" i="12"/>
  <c r="X100" i="12"/>
  <c r="Z100" i="12"/>
  <c r="AF100" i="12"/>
  <c r="AH100" i="12"/>
  <c r="L92" i="12"/>
  <c r="T92" i="12"/>
  <c r="AB92" i="12"/>
  <c r="M92" i="12"/>
  <c r="U92" i="12"/>
  <c r="AC92" i="12"/>
  <c r="N92" i="12"/>
  <c r="V92" i="12"/>
  <c r="AD92" i="12"/>
  <c r="O92" i="12"/>
  <c r="W92" i="12"/>
  <c r="AE92" i="12"/>
  <c r="H92" i="12"/>
  <c r="P92" i="12"/>
  <c r="X92" i="12"/>
  <c r="AF92" i="12"/>
  <c r="I92" i="12"/>
  <c r="Q92" i="12"/>
  <c r="Y92" i="12"/>
  <c r="AG92" i="12"/>
  <c r="K92" i="12"/>
  <c r="S92" i="12"/>
  <c r="AA92" i="12"/>
  <c r="AI92" i="12"/>
  <c r="AH92" i="12"/>
  <c r="J92" i="12"/>
  <c r="R92" i="12"/>
  <c r="Z92" i="12"/>
  <c r="L84" i="12"/>
  <c r="T84" i="12"/>
  <c r="AB84" i="12"/>
  <c r="M84" i="12"/>
  <c r="U84" i="12"/>
  <c r="AC84" i="12"/>
  <c r="N84" i="12"/>
  <c r="V84" i="12"/>
  <c r="AD84" i="12"/>
  <c r="O84" i="12"/>
  <c r="W84" i="12"/>
  <c r="AE84" i="12"/>
  <c r="H84" i="12"/>
  <c r="P84" i="12"/>
  <c r="X84" i="12"/>
  <c r="AF84" i="12"/>
  <c r="I84" i="12"/>
  <c r="Q84" i="12"/>
  <c r="Y84" i="12"/>
  <c r="AG84" i="12"/>
  <c r="K84" i="12"/>
  <c r="S84" i="12"/>
  <c r="AA84" i="12"/>
  <c r="AI84" i="12"/>
  <c r="J84" i="12"/>
  <c r="R84" i="12"/>
  <c r="Z84" i="12"/>
  <c r="AH84" i="12"/>
  <c r="L76" i="12"/>
  <c r="T76" i="12"/>
  <c r="AB76" i="12"/>
  <c r="M76" i="12"/>
  <c r="U76" i="12"/>
  <c r="AC76" i="12"/>
  <c r="N76" i="12"/>
  <c r="V76" i="12"/>
  <c r="AD76" i="12"/>
  <c r="O76" i="12"/>
  <c r="W76" i="12"/>
  <c r="AE76" i="12"/>
  <c r="H76" i="12"/>
  <c r="P76" i="12"/>
  <c r="X76" i="12"/>
  <c r="AF76" i="12"/>
  <c r="I76" i="12"/>
  <c r="Q76" i="12"/>
  <c r="Y76" i="12"/>
  <c r="AG76" i="12"/>
  <c r="K76" i="12"/>
  <c r="S76" i="12"/>
  <c r="AA76" i="12"/>
  <c r="AI76" i="12"/>
  <c r="J76" i="12"/>
  <c r="R76" i="12"/>
  <c r="Z76" i="12"/>
  <c r="AH76" i="12"/>
  <c r="L68" i="12"/>
  <c r="T68" i="12"/>
  <c r="AB68" i="12"/>
  <c r="M68" i="12"/>
  <c r="U68" i="12"/>
  <c r="AC68" i="12"/>
  <c r="N68" i="12"/>
  <c r="V68" i="12"/>
  <c r="AD68" i="12"/>
  <c r="O68" i="12"/>
  <c r="W68" i="12"/>
  <c r="AE68" i="12"/>
  <c r="H68" i="12"/>
  <c r="P68" i="12"/>
  <c r="X68" i="12"/>
  <c r="AF68" i="12"/>
  <c r="I68" i="12"/>
  <c r="Q68" i="12"/>
  <c r="Y68" i="12"/>
  <c r="AG68" i="12"/>
  <c r="K68" i="12"/>
  <c r="S68" i="12"/>
  <c r="AA68" i="12"/>
  <c r="AI68" i="12"/>
  <c r="Z68" i="12"/>
  <c r="AH68" i="12"/>
  <c r="J68" i="12"/>
  <c r="R68" i="12"/>
  <c r="L60" i="12"/>
  <c r="T60" i="12"/>
  <c r="AB60" i="12"/>
  <c r="M60" i="12"/>
  <c r="U60" i="12"/>
  <c r="AC60" i="12"/>
  <c r="N60" i="12"/>
  <c r="V60" i="12"/>
  <c r="AD60" i="12"/>
  <c r="O60" i="12"/>
  <c r="W60" i="12"/>
  <c r="AE60" i="12"/>
  <c r="H60" i="12"/>
  <c r="P60" i="12"/>
  <c r="X60" i="12"/>
  <c r="AF60" i="12"/>
  <c r="J60" i="12"/>
  <c r="R60" i="12"/>
  <c r="Z60" i="12"/>
  <c r="AH60" i="12"/>
  <c r="AG60" i="12"/>
  <c r="AI60" i="12"/>
  <c r="I60" i="12"/>
  <c r="K60" i="12"/>
  <c r="Q60" i="12"/>
  <c r="S60" i="12"/>
  <c r="AA60" i="12"/>
  <c r="Y60" i="12"/>
  <c r="L52" i="12"/>
  <c r="T52" i="12"/>
  <c r="AB52" i="12"/>
  <c r="M52" i="12"/>
  <c r="N52" i="12"/>
  <c r="V52" i="12"/>
  <c r="AD52" i="12"/>
  <c r="O52" i="12"/>
  <c r="W52" i="12"/>
  <c r="AE52" i="12"/>
  <c r="X52" i="12"/>
  <c r="AF52" i="12"/>
  <c r="J52" i="12"/>
  <c r="R52" i="12"/>
  <c r="Z52" i="12"/>
  <c r="AH52" i="12"/>
  <c r="Q52" i="12"/>
  <c r="S52" i="12"/>
  <c r="Y52" i="12"/>
  <c r="AA52" i="12"/>
  <c r="AI52" i="12"/>
  <c r="AG52" i="12"/>
  <c r="L44" i="12"/>
  <c r="T44" i="12"/>
  <c r="AB44" i="12"/>
  <c r="M44" i="12"/>
  <c r="U44" i="12"/>
  <c r="AC44" i="12"/>
  <c r="N44" i="12"/>
  <c r="V44" i="12"/>
  <c r="AD44" i="12"/>
  <c r="O44" i="12"/>
  <c r="W44" i="12"/>
  <c r="AE44" i="12"/>
  <c r="H44" i="12"/>
  <c r="P44" i="12"/>
  <c r="X44" i="12"/>
  <c r="AF44" i="12"/>
  <c r="J44" i="12"/>
  <c r="R44" i="12"/>
  <c r="Z44" i="12"/>
  <c r="AH44" i="12"/>
  <c r="Q44" i="12"/>
  <c r="S44" i="12"/>
  <c r="Y44" i="12"/>
  <c r="AA44" i="12"/>
  <c r="AG44" i="12"/>
  <c r="AI44" i="12"/>
  <c r="K44" i="12"/>
  <c r="I44" i="12"/>
  <c r="L36" i="12"/>
  <c r="T36" i="12"/>
  <c r="AB36" i="12"/>
  <c r="M36" i="12"/>
  <c r="U36" i="12"/>
  <c r="AC36" i="12"/>
  <c r="N36" i="12"/>
  <c r="V36" i="12"/>
  <c r="AD36" i="12"/>
  <c r="O36" i="12"/>
  <c r="W36" i="12"/>
  <c r="AE36" i="12"/>
  <c r="H36" i="12"/>
  <c r="P36" i="12"/>
  <c r="X36" i="12"/>
  <c r="AF36" i="12"/>
  <c r="J36" i="12"/>
  <c r="R36" i="12"/>
  <c r="Z36" i="12"/>
  <c r="AH36" i="12"/>
  <c r="Y36" i="12"/>
  <c r="AA36" i="12"/>
  <c r="AG36" i="12"/>
  <c r="AI36" i="12"/>
  <c r="I36" i="12"/>
  <c r="K36" i="12"/>
  <c r="S36" i="12"/>
  <c r="Q36" i="12"/>
  <c r="L20" i="12"/>
  <c r="T20" i="12"/>
  <c r="AB20" i="12"/>
  <c r="M20" i="12"/>
  <c r="U20" i="12"/>
  <c r="AC20" i="12"/>
  <c r="N20" i="12"/>
  <c r="V20" i="12"/>
  <c r="AD20" i="12"/>
  <c r="O20" i="12"/>
  <c r="W20" i="12"/>
  <c r="AE20" i="12"/>
  <c r="H20" i="12"/>
  <c r="P20" i="12"/>
  <c r="X20" i="12"/>
  <c r="AF20" i="12"/>
  <c r="I20" i="12"/>
  <c r="Q20" i="12"/>
  <c r="Y20" i="12"/>
  <c r="J20" i="12"/>
  <c r="R20" i="12"/>
  <c r="Z20" i="12"/>
  <c r="AH20" i="12"/>
  <c r="K20" i="12"/>
  <c r="S20" i="12"/>
  <c r="AA20" i="12"/>
  <c r="AI20" i="12"/>
  <c r="AG20" i="12"/>
  <c r="L12" i="12"/>
  <c r="T12" i="12"/>
  <c r="AB12" i="12"/>
  <c r="M12" i="12"/>
  <c r="U12" i="12"/>
  <c r="AC12" i="12"/>
  <c r="N12" i="12"/>
  <c r="V12" i="12"/>
  <c r="AD12" i="12"/>
  <c r="O12" i="12"/>
  <c r="W12" i="12"/>
  <c r="AE12" i="12"/>
  <c r="H12" i="12"/>
  <c r="P12" i="12"/>
  <c r="X12" i="12"/>
  <c r="AF12" i="12"/>
  <c r="I12" i="12"/>
  <c r="Q12" i="12"/>
  <c r="Y12" i="12"/>
  <c r="AG12" i="12"/>
  <c r="J12" i="12"/>
  <c r="R12" i="12"/>
  <c r="Z12" i="12"/>
  <c r="AH12" i="12"/>
  <c r="AA12" i="12"/>
  <c r="AI12" i="12"/>
  <c r="S12" i="12"/>
  <c r="K12" i="12"/>
  <c r="L662" i="12"/>
  <c r="T662" i="12"/>
  <c r="AB662" i="12"/>
  <c r="Z662" i="12"/>
  <c r="M662" i="12"/>
  <c r="U662" i="12"/>
  <c r="AC662" i="12"/>
  <c r="AF662" i="12"/>
  <c r="R662" i="12"/>
  <c r="N662" i="12"/>
  <c r="V662" i="12"/>
  <c r="AD662" i="12"/>
  <c r="P662" i="12"/>
  <c r="O662" i="12"/>
  <c r="W662" i="12"/>
  <c r="AE662" i="12"/>
  <c r="J662" i="12"/>
  <c r="X662" i="12"/>
  <c r="I662" i="12"/>
  <c r="Q662" i="12"/>
  <c r="Y662" i="12"/>
  <c r="AG662" i="12"/>
  <c r="AH662" i="12"/>
  <c r="K662" i="12"/>
  <c r="S662" i="12"/>
  <c r="AA662" i="12"/>
  <c r="AI662" i="12"/>
  <c r="H662" i="12"/>
  <c r="H526" i="12"/>
  <c r="P526" i="12"/>
  <c r="X526" i="12"/>
  <c r="AF526" i="12"/>
  <c r="I526" i="12"/>
  <c r="Q526" i="12"/>
  <c r="Y526" i="12"/>
  <c r="AG526" i="12"/>
  <c r="J526" i="12"/>
  <c r="R526" i="12"/>
  <c r="Z526" i="12"/>
  <c r="AH526" i="12"/>
  <c r="K526" i="12"/>
  <c r="S526" i="12"/>
  <c r="AA526" i="12"/>
  <c r="AI526" i="12"/>
  <c r="M526" i="12"/>
  <c r="U526" i="12"/>
  <c r="AC526" i="12"/>
  <c r="O526" i="12"/>
  <c r="W526" i="12"/>
  <c r="AE526" i="12"/>
  <c r="N526" i="12"/>
  <c r="T526" i="12"/>
  <c r="V526" i="12"/>
  <c r="AB526" i="12"/>
  <c r="AD526" i="12"/>
  <c r="L526" i="12"/>
  <c r="H494" i="12"/>
  <c r="P494" i="12"/>
  <c r="X494" i="12"/>
  <c r="AF494" i="12"/>
  <c r="I494" i="12"/>
  <c r="Q494" i="12"/>
  <c r="Y494" i="12"/>
  <c r="AG494" i="12"/>
  <c r="J494" i="12"/>
  <c r="R494" i="12"/>
  <c r="Z494" i="12"/>
  <c r="AH494" i="12"/>
  <c r="K494" i="12"/>
  <c r="S494" i="12"/>
  <c r="AA494" i="12"/>
  <c r="AI494" i="12"/>
  <c r="M494" i="12"/>
  <c r="U494" i="12"/>
  <c r="AC494" i="12"/>
  <c r="O494" i="12"/>
  <c r="W494" i="12"/>
  <c r="AE494" i="12"/>
  <c r="N494" i="12"/>
  <c r="T494" i="12"/>
  <c r="V494" i="12"/>
  <c r="AB494" i="12"/>
  <c r="AD494" i="12"/>
  <c r="L494" i="12"/>
  <c r="H470" i="12"/>
  <c r="P470" i="12"/>
  <c r="X470" i="12"/>
  <c r="AF470" i="12"/>
  <c r="I470" i="12"/>
  <c r="Q470" i="12"/>
  <c r="Y470" i="12"/>
  <c r="AG470" i="12"/>
  <c r="J470" i="12"/>
  <c r="R470" i="12"/>
  <c r="Z470" i="12"/>
  <c r="AH470" i="12"/>
  <c r="K470" i="12"/>
  <c r="S470" i="12"/>
  <c r="AA470" i="12"/>
  <c r="AI470" i="12"/>
  <c r="M470" i="12"/>
  <c r="U470" i="12"/>
  <c r="AC470" i="12"/>
  <c r="O470" i="12"/>
  <c r="W470" i="12"/>
  <c r="AE470" i="12"/>
  <c r="L470" i="12"/>
  <c r="N470" i="12"/>
  <c r="T470" i="12"/>
  <c r="V470" i="12"/>
  <c r="AB470" i="12"/>
  <c r="AD470" i="12"/>
  <c r="H438" i="12"/>
  <c r="P438" i="12"/>
  <c r="X438" i="12"/>
  <c r="AF438" i="12"/>
  <c r="I438" i="12"/>
  <c r="Q438" i="12"/>
  <c r="Y438" i="12"/>
  <c r="AG438" i="12"/>
  <c r="J438" i="12"/>
  <c r="R438" i="12"/>
  <c r="Z438" i="12"/>
  <c r="AH438" i="12"/>
  <c r="K438" i="12"/>
  <c r="S438" i="12"/>
  <c r="AA438" i="12"/>
  <c r="AI438" i="12"/>
  <c r="L438" i="12"/>
  <c r="T438" i="12"/>
  <c r="AB438" i="12"/>
  <c r="M438" i="12"/>
  <c r="U438" i="12"/>
  <c r="AC438" i="12"/>
  <c r="O438" i="12"/>
  <c r="W438" i="12"/>
  <c r="AE438" i="12"/>
  <c r="N438" i="12"/>
  <c r="V438" i="12"/>
  <c r="AD438" i="12"/>
  <c r="H406" i="12"/>
  <c r="P406" i="12"/>
  <c r="X406" i="12"/>
  <c r="AF406" i="12"/>
  <c r="I406" i="12"/>
  <c r="Q406" i="12"/>
  <c r="Y406" i="12"/>
  <c r="AG406" i="12"/>
  <c r="J406" i="12"/>
  <c r="R406" i="12"/>
  <c r="Z406" i="12"/>
  <c r="AH406" i="12"/>
  <c r="K406" i="12"/>
  <c r="S406" i="12"/>
  <c r="AA406" i="12"/>
  <c r="AI406" i="12"/>
  <c r="L406" i="12"/>
  <c r="T406" i="12"/>
  <c r="AB406" i="12"/>
  <c r="M406" i="12"/>
  <c r="U406" i="12"/>
  <c r="AC406" i="12"/>
  <c r="O406" i="12"/>
  <c r="W406" i="12"/>
  <c r="AE406" i="12"/>
  <c r="V406" i="12"/>
  <c r="AD406" i="12"/>
  <c r="N406" i="12"/>
  <c r="K390" i="12"/>
  <c r="S390" i="12"/>
  <c r="N390" i="12"/>
  <c r="V390" i="12"/>
  <c r="H390" i="12"/>
  <c r="P390" i="12"/>
  <c r="X390" i="12"/>
  <c r="J390" i="12"/>
  <c r="R390" i="12"/>
  <c r="Z390" i="12"/>
  <c r="U390" i="12"/>
  <c r="AF390" i="12"/>
  <c r="W390" i="12"/>
  <c r="AG390" i="12"/>
  <c r="I390" i="12"/>
  <c r="Y390" i="12"/>
  <c r="AH390" i="12"/>
  <c r="L390" i="12"/>
  <c r="AA390" i="12"/>
  <c r="AI390" i="12"/>
  <c r="M390" i="12"/>
  <c r="AB390" i="12"/>
  <c r="O390" i="12"/>
  <c r="AC390" i="12"/>
  <c r="T390" i="12"/>
  <c r="AE390" i="12"/>
  <c r="Q390" i="12"/>
  <c r="AD390" i="12"/>
  <c r="K366" i="12"/>
  <c r="S366" i="12"/>
  <c r="AA366" i="12"/>
  <c r="AI366" i="12"/>
  <c r="L366" i="12"/>
  <c r="T366" i="12"/>
  <c r="AB366" i="12"/>
  <c r="M366" i="12"/>
  <c r="U366" i="12"/>
  <c r="AC366" i="12"/>
  <c r="N366" i="12"/>
  <c r="V366" i="12"/>
  <c r="AD366" i="12"/>
  <c r="H366" i="12"/>
  <c r="P366" i="12"/>
  <c r="X366" i="12"/>
  <c r="AF366" i="12"/>
  <c r="J366" i="12"/>
  <c r="R366" i="12"/>
  <c r="Z366" i="12"/>
  <c r="AH366" i="12"/>
  <c r="I366" i="12"/>
  <c r="O366" i="12"/>
  <c r="Q366" i="12"/>
  <c r="W366" i="12"/>
  <c r="Y366" i="12"/>
  <c r="AG366" i="12"/>
  <c r="AE366" i="12"/>
  <c r="N644" i="12"/>
  <c r="V644" i="12"/>
  <c r="AD644" i="12"/>
  <c r="O644" i="12"/>
  <c r="W644" i="12"/>
  <c r="AE644" i="12"/>
  <c r="AB644" i="12"/>
  <c r="H644" i="12"/>
  <c r="P644" i="12"/>
  <c r="X644" i="12"/>
  <c r="AF644" i="12"/>
  <c r="R644" i="12"/>
  <c r="T644" i="12"/>
  <c r="I644" i="12"/>
  <c r="Q644" i="12"/>
  <c r="Y644" i="12"/>
  <c r="AG644" i="12"/>
  <c r="AH644" i="12"/>
  <c r="L644" i="12"/>
  <c r="Z644" i="12"/>
  <c r="K644" i="12"/>
  <c r="S644" i="12"/>
  <c r="AA644" i="12"/>
  <c r="AI644" i="12"/>
  <c r="M644" i="12"/>
  <c r="U644" i="12"/>
  <c r="AC644" i="12"/>
  <c r="J644" i="12"/>
  <c r="N628" i="12"/>
  <c r="V628" i="12"/>
  <c r="AD628" i="12"/>
  <c r="L628" i="12"/>
  <c r="O628" i="12"/>
  <c r="W628" i="12"/>
  <c r="AE628" i="12"/>
  <c r="R628" i="12"/>
  <c r="H628" i="12"/>
  <c r="P628" i="12"/>
  <c r="X628" i="12"/>
  <c r="AF628" i="12"/>
  <c r="I628" i="12"/>
  <c r="Q628" i="12"/>
  <c r="Y628" i="12"/>
  <c r="AG628" i="12"/>
  <c r="Z628" i="12"/>
  <c r="J628" i="12"/>
  <c r="K628" i="12"/>
  <c r="S628" i="12"/>
  <c r="AA628" i="12"/>
  <c r="AI628" i="12"/>
  <c r="T628" i="12"/>
  <c r="M628" i="12"/>
  <c r="U628" i="12"/>
  <c r="AC628" i="12"/>
  <c r="AH628" i="12"/>
  <c r="AB628" i="12"/>
  <c r="N612" i="12"/>
  <c r="V612" i="12"/>
  <c r="AD612" i="12"/>
  <c r="O612" i="12"/>
  <c r="W612" i="12"/>
  <c r="AE612" i="12"/>
  <c r="AB612" i="12"/>
  <c r="H612" i="12"/>
  <c r="P612" i="12"/>
  <c r="X612" i="12"/>
  <c r="AF612" i="12"/>
  <c r="L612" i="12"/>
  <c r="I612" i="12"/>
  <c r="Q612" i="12"/>
  <c r="Y612" i="12"/>
  <c r="AG612" i="12"/>
  <c r="J612" i="12"/>
  <c r="R612" i="12"/>
  <c r="Z612" i="12"/>
  <c r="AH612" i="12"/>
  <c r="K612" i="12"/>
  <c r="S612" i="12"/>
  <c r="AA612" i="12"/>
  <c r="AI612" i="12"/>
  <c r="M612" i="12"/>
  <c r="U612" i="12"/>
  <c r="AC612" i="12"/>
  <c r="T612" i="12"/>
  <c r="N604" i="12"/>
  <c r="V604" i="12"/>
  <c r="AD604" i="12"/>
  <c r="O604" i="12"/>
  <c r="W604" i="12"/>
  <c r="AE604" i="12"/>
  <c r="L604" i="12"/>
  <c r="H604" i="12"/>
  <c r="P604" i="12"/>
  <c r="X604" i="12"/>
  <c r="AF604" i="12"/>
  <c r="AB604" i="12"/>
  <c r="I604" i="12"/>
  <c r="Q604" i="12"/>
  <c r="Y604" i="12"/>
  <c r="AG604" i="12"/>
  <c r="T604" i="12"/>
  <c r="J604" i="12"/>
  <c r="R604" i="12"/>
  <c r="Z604" i="12"/>
  <c r="AH604" i="12"/>
  <c r="K604" i="12"/>
  <c r="S604" i="12"/>
  <c r="AA604" i="12"/>
  <c r="AI604" i="12"/>
  <c r="M604" i="12"/>
  <c r="U604" i="12"/>
  <c r="AC604" i="12"/>
  <c r="H588" i="12"/>
  <c r="P588" i="12"/>
  <c r="X588" i="12"/>
  <c r="AF588" i="12"/>
  <c r="I588" i="12"/>
  <c r="Q588" i="12"/>
  <c r="Y588" i="12"/>
  <c r="AG588" i="12"/>
  <c r="J588" i="12"/>
  <c r="R588" i="12"/>
  <c r="Z588" i="12"/>
  <c r="AH588" i="12"/>
  <c r="K588" i="12"/>
  <c r="S588" i="12"/>
  <c r="AA588" i="12"/>
  <c r="AI588" i="12"/>
  <c r="L588" i="12"/>
  <c r="T588" i="12"/>
  <c r="AB588" i="12"/>
  <c r="N588" i="12"/>
  <c r="V588" i="12"/>
  <c r="AD588" i="12"/>
  <c r="U588" i="12"/>
  <c r="W588" i="12"/>
  <c r="AC588" i="12"/>
  <c r="AE588" i="12"/>
  <c r="M588" i="12"/>
  <c r="O588" i="12"/>
  <c r="H572" i="12"/>
  <c r="P572" i="12"/>
  <c r="X572" i="12"/>
  <c r="AF572" i="12"/>
  <c r="I572" i="12"/>
  <c r="Q572" i="12"/>
  <c r="Y572" i="12"/>
  <c r="AG572" i="12"/>
  <c r="J572" i="12"/>
  <c r="R572" i="12"/>
  <c r="Z572" i="12"/>
  <c r="AH572" i="12"/>
  <c r="K572" i="12"/>
  <c r="S572" i="12"/>
  <c r="AA572" i="12"/>
  <c r="AI572" i="12"/>
  <c r="L572" i="12"/>
  <c r="T572" i="12"/>
  <c r="AB572" i="12"/>
  <c r="N572" i="12"/>
  <c r="V572" i="12"/>
  <c r="AD572" i="12"/>
  <c r="M572" i="12"/>
  <c r="O572" i="12"/>
  <c r="U572" i="12"/>
  <c r="W572" i="12"/>
  <c r="AC572" i="12"/>
  <c r="AE572" i="12"/>
  <c r="H548" i="12"/>
  <c r="P548" i="12"/>
  <c r="X548" i="12"/>
  <c r="AF548" i="12"/>
  <c r="I548" i="12"/>
  <c r="Q548" i="12"/>
  <c r="Y548" i="12"/>
  <c r="AG548" i="12"/>
  <c r="J548" i="12"/>
  <c r="R548" i="12"/>
  <c r="Z548" i="12"/>
  <c r="AH548" i="12"/>
  <c r="K548" i="12"/>
  <c r="S548" i="12"/>
  <c r="AA548" i="12"/>
  <c r="AI548" i="12"/>
  <c r="L548" i="12"/>
  <c r="T548" i="12"/>
  <c r="AB548" i="12"/>
  <c r="M548" i="12"/>
  <c r="U548" i="12"/>
  <c r="AC548" i="12"/>
  <c r="N548" i="12"/>
  <c r="V548" i="12"/>
  <c r="AD548" i="12"/>
  <c r="O548" i="12"/>
  <c r="W548" i="12"/>
  <c r="AE548" i="12"/>
  <c r="J524" i="12"/>
  <c r="R524" i="12"/>
  <c r="Z524" i="12"/>
  <c r="AH524" i="12"/>
  <c r="K524" i="12"/>
  <c r="S524" i="12"/>
  <c r="AA524" i="12"/>
  <c r="AI524" i="12"/>
  <c r="L524" i="12"/>
  <c r="T524" i="12"/>
  <c r="AB524" i="12"/>
  <c r="M524" i="12"/>
  <c r="U524" i="12"/>
  <c r="AC524" i="12"/>
  <c r="O524" i="12"/>
  <c r="W524" i="12"/>
  <c r="AE524" i="12"/>
  <c r="I524" i="12"/>
  <c r="Q524" i="12"/>
  <c r="Y524" i="12"/>
  <c r="AG524" i="12"/>
  <c r="H524" i="12"/>
  <c r="N524" i="12"/>
  <c r="P524" i="12"/>
  <c r="V524" i="12"/>
  <c r="X524" i="12"/>
  <c r="AD524" i="12"/>
  <c r="AF524" i="12"/>
  <c r="J516" i="12"/>
  <c r="R516" i="12"/>
  <c r="Z516" i="12"/>
  <c r="AH516" i="12"/>
  <c r="K516" i="12"/>
  <c r="S516" i="12"/>
  <c r="AA516" i="12"/>
  <c r="AI516" i="12"/>
  <c r="L516" i="12"/>
  <c r="T516" i="12"/>
  <c r="AB516" i="12"/>
  <c r="M516" i="12"/>
  <c r="U516" i="12"/>
  <c r="AC516" i="12"/>
  <c r="O516" i="12"/>
  <c r="W516" i="12"/>
  <c r="AE516" i="12"/>
  <c r="I516" i="12"/>
  <c r="Q516" i="12"/>
  <c r="Y516" i="12"/>
  <c r="AG516" i="12"/>
  <c r="P516" i="12"/>
  <c r="V516" i="12"/>
  <c r="X516" i="12"/>
  <c r="AD516" i="12"/>
  <c r="AF516" i="12"/>
  <c r="H516" i="12"/>
  <c r="N516" i="12"/>
  <c r="L500" i="12"/>
  <c r="T500" i="12"/>
  <c r="AB500" i="12"/>
  <c r="M500" i="12"/>
  <c r="AG500" i="12"/>
  <c r="AF500" i="12"/>
  <c r="H500" i="12"/>
  <c r="N500" i="12"/>
  <c r="J420" i="12"/>
  <c r="R420" i="12"/>
  <c r="Z420" i="12"/>
  <c r="AH420" i="12"/>
  <c r="K420" i="12"/>
  <c r="S420" i="12"/>
  <c r="AA420" i="12"/>
  <c r="AI420" i="12"/>
  <c r="L420" i="12"/>
  <c r="T420" i="12"/>
  <c r="AB420" i="12"/>
  <c r="M420" i="12"/>
  <c r="U420" i="12"/>
  <c r="AC420" i="12"/>
  <c r="N420" i="12"/>
  <c r="V420" i="12"/>
  <c r="AD420" i="12"/>
  <c r="O420" i="12"/>
  <c r="W420" i="12"/>
  <c r="AE420" i="12"/>
  <c r="I420" i="12"/>
  <c r="Q420" i="12"/>
  <c r="Y420" i="12"/>
  <c r="AG420" i="12"/>
  <c r="H420" i="12"/>
  <c r="P420" i="12"/>
  <c r="X420" i="12"/>
  <c r="AF420" i="12"/>
  <c r="M380" i="12"/>
  <c r="U380" i="12"/>
  <c r="AC380" i="12"/>
  <c r="N380" i="12"/>
  <c r="V380" i="12"/>
  <c r="AD380" i="12"/>
  <c r="O380" i="12"/>
  <c r="W380" i="12"/>
  <c r="AE380" i="12"/>
  <c r="H380" i="12"/>
  <c r="P380" i="12"/>
  <c r="X380" i="12"/>
  <c r="AF380" i="12"/>
  <c r="J380" i="12"/>
  <c r="R380" i="12"/>
  <c r="Z380" i="12"/>
  <c r="AH380" i="12"/>
  <c r="L380" i="12"/>
  <c r="T380" i="12"/>
  <c r="AB380" i="12"/>
  <c r="Q380" i="12"/>
  <c r="S380" i="12"/>
  <c r="Y380" i="12"/>
  <c r="AA380" i="12"/>
  <c r="AG380" i="12"/>
  <c r="AI380" i="12"/>
  <c r="K380" i="12"/>
  <c r="I380" i="12"/>
  <c r="M348" i="12"/>
  <c r="U348" i="12"/>
  <c r="AC348" i="12"/>
  <c r="N348" i="12"/>
  <c r="V348" i="12"/>
  <c r="AD348" i="12"/>
  <c r="O348" i="12"/>
  <c r="W348" i="12"/>
  <c r="AE348" i="12"/>
  <c r="H348" i="12"/>
  <c r="P348" i="12"/>
  <c r="X348" i="12"/>
  <c r="AF348" i="12"/>
  <c r="J348" i="12"/>
  <c r="R348" i="12"/>
  <c r="Z348" i="12"/>
  <c r="AH348" i="12"/>
  <c r="L348" i="12"/>
  <c r="T348" i="12"/>
  <c r="AB348" i="12"/>
  <c r="Q348" i="12"/>
  <c r="S348" i="12"/>
  <c r="Y348" i="12"/>
  <c r="AA348" i="12"/>
  <c r="AG348" i="12"/>
  <c r="AI348" i="12"/>
  <c r="K348" i="12"/>
  <c r="I348" i="12"/>
  <c r="M332" i="12"/>
  <c r="U332" i="12"/>
  <c r="AC332" i="12"/>
  <c r="N332" i="12"/>
  <c r="V332" i="12"/>
  <c r="AD332" i="12"/>
  <c r="O332" i="12"/>
  <c r="W332" i="12"/>
  <c r="AE332" i="12"/>
  <c r="H332" i="12"/>
  <c r="P332" i="12"/>
  <c r="X332" i="12"/>
  <c r="AF332" i="12"/>
  <c r="J332" i="12"/>
  <c r="R332" i="12"/>
  <c r="Z332" i="12"/>
  <c r="AH332" i="12"/>
  <c r="L332" i="12"/>
  <c r="T332" i="12"/>
  <c r="AB332" i="12"/>
  <c r="AG332" i="12"/>
  <c r="AI332" i="12"/>
  <c r="I332" i="12"/>
  <c r="K332" i="12"/>
  <c r="Q332" i="12"/>
  <c r="S332" i="12"/>
  <c r="AA332" i="12"/>
  <c r="Y332" i="12"/>
  <c r="M300" i="12"/>
  <c r="U300" i="12"/>
  <c r="AC300" i="12"/>
  <c r="N300" i="12"/>
  <c r="V300" i="12"/>
  <c r="AD300" i="12"/>
  <c r="O300" i="12"/>
  <c r="W300" i="12"/>
  <c r="AE300" i="12"/>
  <c r="H300" i="12"/>
  <c r="P300" i="12"/>
  <c r="X300" i="12"/>
  <c r="AF300" i="12"/>
  <c r="J300" i="12"/>
  <c r="R300" i="12"/>
  <c r="Z300" i="12"/>
  <c r="AH300" i="12"/>
  <c r="L300" i="12"/>
  <c r="T300" i="12"/>
  <c r="AB300" i="12"/>
  <c r="AG300" i="12"/>
  <c r="AI300" i="12"/>
  <c r="I300" i="12"/>
  <c r="K300" i="12"/>
  <c r="Q300" i="12"/>
  <c r="S300" i="12"/>
  <c r="AA300" i="12"/>
  <c r="Y300" i="12"/>
  <c r="M284" i="12"/>
  <c r="U284" i="12"/>
  <c r="AC284" i="12"/>
  <c r="N284" i="12"/>
  <c r="V284" i="12"/>
  <c r="AD284" i="12"/>
  <c r="O284" i="12"/>
  <c r="W284" i="12"/>
  <c r="AE284" i="12"/>
  <c r="H284" i="12"/>
  <c r="P284" i="12"/>
  <c r="X284" i="12"/>
  <c r="AF284" i="12"/>
  <c r="I284" i="12"/>
  <c r="Q284" i="12"/>
  <c r="Y284" i="12"/>
  <c r="AG284" i="12"/>
  <c r="J284" i="12"/>
  <c r="R284" i="12"/>
  <c r="Z284" i="12"/>
  <c r="AH284" i="12"/>
  <c r="L284" i="12"/>
  <c r="T284" i="12"/>
  <c r="AB284" i="12"/>
  <c r="S284" i="12"/>
  <c r="AA284" i="12"/>
  <c r="AI284" i="12"/>
  <c r="K284" i="12"/>
  <c r="M252" i="12"/>
  <c r="U252" i="12"/>
  <c r="AC252" i="12"/>
  <c r="N252" i="12"/>
  <c r="V252" i="12"/>
  <c r="AD252" i="12"/>
  <c r="O252" i="12"/>
  <c r="W252" i="12"/>
  <c r="AE252" i="12"/>
  <c r="H252" i="12"/>
  <c r="P252" i="12"/>
  <c r="X252" i="12"/>
  <c r="AF252" i="12"/>
  <c r="I252" i="12"/>
  <c r="Q252" i="12"/>
  <c r="Y252" i="12"/>
  <c r="AG252" i="12"/>
  <c r="J252" i="12"/>
  <c r="R252" i="12"/>
  <c r="Z252" i="12"/>
  <c r="AH252" i="12"/>
  <c r="L252" i="12"/>
  <c r="T252" i="12"/>
  <c r="AB252" i="12"/>
  <c r="K252" i="12"/>
  <c r="S252" i="12"/>
  <c r="AA252" i="12"/>
  <c r="AI252" i="12"/>
  <c r="N204" i="12"/>
  <c r="V204" i="12"/>
  <c r="AD204" i="12"/>
  <c r="O204" i="12"/>
  <c r="W204" i="12"/>
  <c r="AE204" i="12"/>
  <c r="H204" i="12"/>
  <c r="P204" i="12"/>
  <c r="X204" i="12"/>
  <c r="AF204" i="12"/>
  <c r="I204" i="12"/>
  <c r="Q204" i="12"/>
  <c r="Y204" i="12"/>
  <c r="AG204" i="12"/>
  <c r="J204" i="12"/>
  <c r="R204" i="12"/>
  <c r="Z204" i="12"/>
  <c r="AH204" i="12"/>
  <c r="L204" i="12"/>
  <c r="T204" i="12"/>
  <c r="AB204" i="12"/>
  <c r="S204" i="12"/>
  <c r="U204" i="12"/>
  <c r="AA204" i="12"/>
  <c r="AC204" i="12"/>
  <c r="AI204" i="12"/>
  <c r="M204" i="12"/>
  <c r="K204" i="12"/>
  <c r="N196" i="12"/>
  <c r="V196" i="12"/>
  <c r="AD196" i="12"/>
  <c r="O196" i="12"/>
  <c r="W196" i="12"/>
  <c r="AE196" i="12"/>
  <c r="H196" i="12"/>
  <c r="P196" i="12"/>
  <c r="X196" i="12"/>
  <c r="AF196" i="12"/>
  <c r="I196" i="12"/>
  <c r="Q196" i="12"/>
  <c r="Y196" i="12"/>
  <c r="AG196" i="12"/>
  <c r="J196" i="12"/>
  <c r="R196" i="12"/>
  <c r="Z196" i="12"/>
  <c r="AH196" i="12"/>
  <c r="L196" i="12"/>
  <c r="T196" i="12"/>
  <c r="AB196" i="12"/>
  <c r="AA196" i="12"/>
  <c r="AC196" i="12"/>
  <c r="AI196" i="12"/>
  <c r="K196" i="12"/>
  <c r="M196" i="12"/>
  <c r="U196" i="12"/>
  <c r="S196" i="12"/>
  <c r="N188" i="12"/>
  <c r="V188" i="12"/>
  <c r="AD188" i="12"/>
  <c r="O188" i="12"/>
  <c r="W188" i="12"/>
  <c r="AE188" i="12"/>
  <c r="H188" i="12"/>
  <c r="P188" i="12"/>
  <c r="X188" i="12"/>
  <c r="AF188" i="12"/>
  <c r="I188" i="12"/>
  <c r="Q188" i="12"/>
  <c r="Y188" i="12"/>
  <c r="AG188" i="12"/>
  <c r="J188" i="12"/>
  <c r="R188" i="12"/>
  <c r="Z188" i="12"/>
  <c r="AH188" i="12"/>
  <c r="L188" i="12"/>
  <c r="T188" i="12"/>
  <c r="AB188" i="12"/>
  <c r="AI188" i="12"/>
  <c r="K188" i="12"/>
  <c r="M188" i="12"/>
  <c r="S188" i="12"/>
  <c r="U188" i="12"/>
  <c r="AC188" i="12"/>
  <c r="AA188" i="12"/>
  <c r="N180" i="12"/>
  <c r="V180" i="12"/>
  <c r="AD180" i="12"/>
  <c r="O180" i="12"/>
  <c r="W180" i="12"/>
  <c r="AE180" i="12"/>
  <c r="H180" i="12"/>
  <c r="P180" i="12"/>
  <c r="X180" i="12"/>
  <c r="AF180" i="12"/>
  <c r="I180" i="12"/>
  <c r="Q180" i="12"/>
  <c r="Y180" i="12"/>
  <c r="AG180" i="12"/>
  <c r="J180" i="12"/>
  <c r="R180" i="12"/>
  <c r="Z180" i="12"/>
  <c r="AH180" i="12"/>
  <c r="L180" i="12"/>
  <c r="T180" i="12"/>
  <c r="AB180" i="12"/>
  <c r="K180" i="12"/>
  <c r="M180" i="12"/>
  <c r="S180" i="12"/>
  <c r="U180" i="12"/>
  <c r="AA180" i="12"/>
  <c r="AC180" i="12"/>
  <c r="AI180" i="12"/>
  <c r="N172" i="12"/>
  <c r="V172" i="12"/>
  <c r="AD172" i="12"/>
  <c r="O172" i="12"/>
  <c r="W172" i="12"/>
  <c r="AE172" i="12"/>
  <c r="H172" i="12"/>
  <c r="P172" i="12"/>
  <c r="X172" i="12"/>
  <c r="AF172" i="12"/>
  <c r="I172" i="12"/>
  <c r="Q172" i="12"/>
  <c r="Y172" i="12"/>
  <c r="AG172" i="12"/>
  <c r="J172" i="12"/>
  <c r="R172" i="12"/>
  <c r="Z172" i="12"/>
  <c r="AH172" i="12"/>
  <c r="K172" i="12"/>
  <c r="S172" i="12"/>
  <c r="AA172" i="12"/>
  <c r="AI172" i="12"/>
  <c r="L172" i="12"/>
  <c r="T172" i="12"/>
  <c r="AB172" i="12"/>
  <c r="M172" i="12"/>
  <c r="AC172" i="12"/>
  <c r="U172" i="12"/>
  <c r="N156" i="12"/>
  <c r="V156" i="12"/>
  <c r="AD156" i="12"/>
  <c r="O156" i="12"/>
  <c r="W156" i="12"/>
  <c r="AE156" i="12"/>
  <c r="H156" i="12"/>
  <c r="P156" i="12"/>
  <c r="X156" i="12"/>
  <c r="AF156" i="12"/>
  <c r="I156" i="12"/>
  <c r="Q156" i="12"/>
  <c r="Y156" i="12"/>
  <c r="AG156" i="12"/>
  <c r="J156" i="12"/>
  <c r="R156" i="12"/>
  <c r="Z156" i="12"/>
  <c r="AH156" i="12"/>
  <c r="K156" i="12"/>
  <c r="S156" i="12"/>
  <c r="AA156" i="12"/>
  <c r="AI156" i="12"/>
  <c r="L156" i="12"/>
  <c r="T156" i="12"/>
  <c r="AB156" i="12"/>
  <c r="M156" i="12"/>
  <c r="U156" i="12"/>
  <c r="AC156" i="12"/>
  <c r="L124" i="12"/>
  <c r="T124" i="12"/>
  <c r="AB124" i="12"/>
  <c r="M124" i="12"/>
  <c r="U124" i="12"/>
  <c r="AC124" i="12"/>
  <c r="N124" i="12"/>
  <c r="V124" i="12"/>
  <c r="AD124" i="12"/>
  <c r="O124" i="12"/>
  <c r="W124" i="12"/>
  <c r="AE124" i="12"/>
  <c r="I124" i="12"/>
  <c r="Q124" i="12"/>
  <c r="Y124" i="12"/>
  <c r="AG124" i="12"/>
  <c r="K124" i="12"/>
  <c r="S124" i="12"/>
  <c r="AA124" i="12"/>
  <c r="AI124" i="12"/>
  <c r="P124" i="12"/>
  <c r="R124" i="12"/>
  <c r="X124" i="12"/>
  <c r="Z124" i="12"/>
  <c r="AF124" i="12"/>
  <c r="AH124" i="12"/>
  <c r="H124" i="12"/>
  <c r="J124" i="12"/>
  <c r="K659" i="12"/>
  <c r="S659" i="12"/>
  <c r="AA659" i="12"/>
  <c r="AI659" i="12"/>
  <c r="O659" i="12"/>
  <c r="I659" i="12"/>
  <c r="L659" i="12"/>
  <c r="T659" i="12"/>
  <c r="AB659" i="12"/>
  <c r="Q659" i="12"/>
  <c r="M659" i="12"/>
  <c r="U659" i="12"/>
  <c r="AC659" i="12"/>
  <c r="AE659" i="12"/>
  <c r="N659" i="12"/>
  <c r="V659" i="12"/>
  <c r="AD659" i="12"/>
  <c r="Y659" i="12"/>
  <c r="H659" i="12"/>
  <c r="P659" i="12"/>
  <c r="X659" i="12"/>
  <c r="AF659" i="12"/>
  <c r="J659" i="12"/>
  <c r="R659" i="12"/>
  <c r="Z659" i="12"/>
  <c r="AH659" i="12"/>
  <c r="W659" i="12"/>
  <c r="AG659" i="12"/>
  <c r="K651" i="12"/>
  <c r="S651" i="12"/>
  <c r="AA651" i="12"/>
  <c r="AI651" i="12"/>
  <c r="AG651" i="12"/>
  <c r="L651" i="12"/>
  <c r="T651" i="12"/>
  <c r="AB651" i="12"/>
  <c r="I651" i="12"/>
  <c r="M651" i="12"/>
  <c r="U651" i="12"/>
  <c r="AC651" i="12"/>
  <c r="W651" i="12"/>
  <c r="Q651" i="12"/>
  <c r="N651" i="12"/>
  <c r="V651" i="12"/>
  <c r="AD651" i="12"/>
  <c r="AE651" i="12"/>
  <c r="H651" i="12"/>
  <c r="P651" i="12"/>
  <c r="X651" i="12"/>
  <c r="AF651" i="12"/>
  <c r="J651" i="12"/>
  <c r="R651" i="12"/>
  <c r="Z651" i="12"/>
  <c r="AH651" i="12"/>
  <c r="O651" i="12"/>
  <c r="Y651" i="12"/>
  <c r="K643" i="12"/>
  <c r="S643" i="12"/>
  <c r="AA643" i="12"/>
  <c r="AI643" i="12"/>
  <c r="O643" i="12"/>
  <c r="Q643" i="12"/>
  <c r="L643" i="12"/>
  <c r="T643" i="12"/>
  <c r="AB643" i="12"/>
  <c r="W643" i="12"/>
  <c r="I643" i="12"/>
  <c r="M643" i="12"/>
  <c r="U643" i="12"/>
  <c r="AC643" i="12"/>
  <c r="N643" i="12"/>
  <c r="V643" i="12"/>
  <c r="AD643" i="12"/>
  <c r="AE643" i="12"/>
  <c r="H643" i="12"/>
  <c r="P643" i="12"/>
  <c r="X643" i="12"/>
  <c r="AF643" i="12"/>
  <c r="Y643" i="12"/>
  <c r="J643" i="12"/>
  <c r="R643" i="12"/>
  <c r="Z643" i="12"/>
  <c r="AH643" i="12"/>
  <c r="AG643" i="12"/>
  <c r="K627" i="12"/>
  <c r="S627" i="12"/>
  <c r="AA627" i="12"/>
  <c r="AI627" i="12"/>
  <c r="AE627" i="12"/>
  <c r="L627" i="12"/>
  <c r="T627" i="12"/>
  <c r="AB627" i="12"/>
  <c r="Y627" i="12"/>
  <c r="M627" i="12"/>
  <c r="U627" i="12"/>
  <c r="AC627" i="12"/>
  <c r="W627" i="12"/>
  <c r="Q627" i="12"/>
  <c r="N627" i="12"/>
  <c r="V627" i="12"/>
  <c r="AD627" i="12"/>
  <c r="AG627" i="12"/>
  <c r="H627" i="12"/>
  <c r="P627" i="12"/>
  <c r="X627" i="12"/>
  <c r="AF627" i="12"/>
  <c r="J627" i="12"/>
  <c r="R627" i="12"/>
  <c r="Z627" i="12"/>
  <c r="AH627" i="12"/>
  <c r="O627" i="12"/>
  <c r="I627" i="12"/>
  <c r="K603" i="12"/>
  <c r="S603" i="12"/>
  <c r="AA603" i="12"/>
  <c r="AI603" i="12"/>
  <c r="Y603" i="12"/>
  <c r="L603" i="12"/>
  <c r="T603" i="12"/>
  <c r="AB603" i="12"/>
  <c r="M603" i="12"/>
  <c r="U603" i="12"/>
  <c r="AC603" i="12"/>
  <c r="Q603" i="12"/>
  <c r="N603" i="12"/>
  <c r="V603" i="12"/>
  <c r="AD603" i="12"/>
  <c r="O603" i="12"/>
  <c r="W603" i="12"/>
  <c r="AE603" i="12"/>
  <c r="H603" i="12"/>
  <c r="P603" i="12"/>
  <c r="X603" i="12"/>
  <c r="AF603" i="12"/>
  <c r="AG603" i="12"/>
  <c r="J603" i="12"/>
  <c r="R603" i="12"/>
  <c r="Z603" i="12"/>
  <c r="AH603" i="12"/>
  <c r="I603" i="12"/>
  <c r="M595" i="12"/>
  <c r="U595" i="12"/>
  <c r="AC595" i="12"/>
  <c r="N595" i="12"/>
  <c r="V595" i="12"/>
  <c r="AD595" i="12"/>
  <c r="H595" i="12"/>
  <c r="P595" i="12"/>
  <c r="X595" i="12"/>
  <c r="AF595" i="12"/>
  <c r="I595" i="12"/>
  <c r="Q595" i="12"/>
  <c r="Y595" i="12"/>
  <c r="AG595" i="12"/>
  <c r="K595" i="12"/>
  <c r="S595" i="12"/>
  <c r="AA595" i="12"/>
  <c r="AI595" i="12"/>
  <c r="J595" i="12"/>
  <c r="AE595" i="12"/>
  <c r="Z595" i="12"/>
  <c r="L595" i="12"/>
  <c r="AH595" i="12"/>
  <c r="O595" i="12"/>
  <c r="R595" i="12"/>
  <c r="T595" i="12"/>
  <c r="W595" i="12"/>
  <c r="AB595" i="12"/>
  <c r="M587" i="12"/>
  <c r="U587" i="12"/>
  <c r="AC587" i="12"/>
  <c r="N587" i="12"/>
  <c r="V587" i="12"/>
  <c r="AD587" i="12"/>
  <c r="O587" i="12"/>
  <c r="W587" i="12"/>
  <c r="AE587" i="12"/>
  <c r="H587" i="12"/>
  <c r="P587" i="12"/>
  <c r="X587" i="12"/>
  <c r="AF587" i="12"/>
  <c r="I587" i="12"/>
  <c r="Q587" i="12"/>
  <c r="Y587" i="12"/>
  <c r="AG587" i="12"/>
  <c r="K587" i="12"/>
  <c r="S587" i="12"/>
  <c r="AA587" i="12"/>
  <c r="AI587" i="12"/>
  <c r="R587" i="12"/>
  <c r="J587" i="12"/>
  <c r="T587" i="12"/>
  <c r="Z587" i="12"/>
  <c r="AB587" i="12"/>
  <c r="AH587" i="12"/>
  <c r="L587" i="12"/>
  <c r="M579" i="12"/>
  <c r="U579" i="12"/>
  <c r="AC579" i="12"/>
  <c r="N579" i="12"/>
  <c r="V579" i="12"/>
  <c r="AD579" i="12"/>
  <c r="O579" i="12"/>
  <c r="W579" i="12"/>
  <c r="AE579" i="12"/>
  <c r="H579" i="12"/>
  <c r="P579" i="12"/>
  <c r="X579" i="12"/>
  <c r="AF579" i="12"/>
  <c r="I579" i="12"/>
  <c r="Q579" i="12"/>
  <c r="Y579" i="12"/>
  <c r="AG579" i="12"/>
  <c r="K579" i="12"/>
  <c r="S579" i="12"/>
  <c r="AA579" i="12"/>
  <c r="AI579" i="12"/>
  <c r="Z579" i="12"/>
  <c r="AB579" i="12"/>
  <c r="AH579" i="12"/>
  <c r="J579" i="12"/>
  <c r="L579" i="12"/>
  <c r="R579" i="12"/>
  <c r="T579" i="12"/>
  <c r="M571" i="12"/>
  <c r="U571" i="12"/>
  <c r="AC571" i="12"/>
  <c r="N571" i="12"/>
  <c r="V571" i="12"/>
  <c r="AD571" i="12"/>
  <c r="O571" i="12"/>
  <c r="W571" i="12"/>
  <c r="AE571" i="12"/>
  <c r="H571" i="12"/>
  <c r="P571" i="12"/>
  <c r="X571" i="12"/>
  <c r="AF571" i="12"/>
  <c r="I571" i="12"/>
  <c r="Q571" i="12"/>
  <c r="Y571" i="12"/>
  <c r="AG571" i="12"/>
  <c r="K571" i="12"/>
  <c r="S571" i="12"/>
  <c r="AA571" i="12"/>
  <c r="AI571" i="12"/>
  <c r="AH571" i="12"/>
  <c r="J571" i="12"/>
  <c r="L571" i="12"/>
  <c r="R571" i="12"/>
  <c r="T571" i="12"/>
  <c r="Z571" i="12"/>
  <c r="AB571" i="12"/>
  <c r="M563" i="12"/>
  <c r="U563" i="12"/>
  <c r="AC563" i="12"/>
  <c r="N563" i="12"/>
  <c r="V563" i="12"/>
  <c r="AD563" i="12"/>
  <c r="O563" i="12"/>
  <c r="W563" i="12"/>
  <c r="AE563" i="12"/>
  <c r="H563" i="12"/>
  <c r="P563" i="12"/>
  <c r="X563" i="12"/>
  <c r="AF563" i="12"/>
  <c r="I563" i="12"/>
  <c r="Q563" i="12"/>
  <c r="Y563" i="12"/>
  <c r="AG563" i="12"/>
  <c r="K563" i="12"/>
  <c r="S563" i="12"/>
  <c r="AA563" i="12"/>
  <c r="AI563" i="12"/>
  <c r="J563" i="12"/>
  <c r="L563" i="12"/>
  <c r="R563" i="12"/>
  <c r="T563" i="12"/>
  <c r="Z563" i="12"/>
  <c r="AB563" i="12"/>
  <c r="AH563" i="12"/>
  <c r="M555" i="12"/>
  <c r="U555" i="12"/>
  <c r="AC555" i="12"/>
  <c r="N555" i="12"/>
  <c r="V555" i="12"/>
  <c r="AD555" i="12"/>
  <c r="O555" i="12"/>
  <c r="W555" i="12"/>
  <c r="AE555" i="12"/>
  <c r="H555" i="12"/>
  <c r="P555" i="12"/>
  <c r="X555" i="12"/>
  <c r="AF555" i="12"/>
  <c r="I555" i="12"/>
  <c r="Q555" i="12"/>
  <c r="Y555" i="12"/>
  <c r="AG555" i="12"/>
  <c r="K555" i="12"/>
  <c r="S555" i="12"/>
  <c r="AA555" i="12"/>
  <c r="AI555" i="12"/>
  <c r="R555" i="12"/>
  <c r="T555" i="12"/>
  <c r="Z555" i="12"/>
  <c r="AB555" i="12"/>
  <c r="AH555" i="12"/>
  <c r="J555" i="12"/>
  <c r="L555" i="12"/>
  <c r="M547" i="12"/>
  <c r="U547" i="12"/>
  <c r="AC547" i="12"/>
  <c r="N547" i="12"/>
  <c r="V547" i="12"/>
  <c r="AD547" i="12"/>
  <c r="O547" i="12"/>
  <c r="W547" i="12"/>
  <c r="AE547" i="12"/>
  <c r="H547" i="12"/>
  <c r="P547" i="12"/>
  <c r="X547" i="12"/>
  <c r="AF547" i="12"/>
  <c r="I547" i="12"/>
  <c r="Q547" i="12"/>
  <c r="Y547" i="12"/>
  <c r="AG547" i="12"/>
  <c r="J547" i="12"/>
  <c r="R547" i="12"/>
  <c r="Z547" i="12"/>
  <c r="AH547" i="12"/>
  <c r="K547" i="12"/>
  <c r="S547" i="12"/>
  <c r="AA547" i="12"/>
  <c r="AI547" i="12"/>
  <c r="L547" i="12"/>
  <c r="T547" i="12"/>
  <c r="AB547" i="12"/>
  <c r="N539" i="12"/>
  <c r="AI539" i="12"/>
  <c r="W531" i="12"/>
  <c r="AE531" i="12"/>
  <c r="Z531" i="12"/>
  <c r="AH531" i="12"/>
  <c r="S531" i="12"/>
  <c r="U531" i="12"/>
  <c r="O523" i="12"/>
  <c r="W523" i="12"/>
  <c r="AE523" i="12"/>
  <c r="H523" i="12"/>
  <c r="P523" i="12"/>
  <c r="X523" i="12"/>
  <c r="AF523" i="12"/>
  <c r="I523" i="12"/>
  <c r="Q523" i="12"/>
  <c r="Y523" i="12"/>
  <c r="AG523" i="12"/>
  <c r="J523" i="12"/>
  <c r="R523" i="12"/>
  <c r="Z523" i="12"/>
  <c r="AH523" i="12"/>
  <c r="L523" i="12"/>
  <c r="T523" i="12"/>
  <c r="AB523" i="12"/>
  <c r="N523" i="12"/>
  <c r="V523" i="12"/>
  <c r="AD523" i="12"/>
  <c r="K523" i="12"/>
  <c r="M523" i="12"/>
  <c r="S523" i="12"/>
  <c r="U523" i="12"/>
  <c r="AA523" i="12"/>
  <c r="AC523" i="12"/>
  <c r="AI523" i="12"/>
  <c r="O515" i="12"/>
  <c r="W515" i="12"/>
  <c r="AE515" i="12"/>
  <c r="H515" i="12"/>
  <c r="P515" i="12"/>
  <c r="X515" i="12"/>
  <c r="AF515" i="12"/>
  <c r="I515" i="12"/>
  <c r="Q515" i="12"/>
  <c r="Y515" i="12"/>
  <c r="AG515" i="12"/>
  <c r="J515" i="12"/>
  <c r="R515" i="12"/>
  <c r="Z515" i="12"/>
  <c r="AH515" i="12"/>
  <c r="L515" i="12"/>
  <c r="T515" i="12"/>
  <c r="AB515" i="12"/>
  <c r="N515" i="12"/>
  <c r="V515" i="12"/>
  <c r="AD515" i="12"/>
  <c r="M515" i="12"/>
  <c r="S515" i="12"/>
  <c r="U515" i="12"/>
  <c r="AA515" i="12"/>
  <c r="AC515" i="12"/>
  <c r="AI515" i="12"/>
  <c r="K515" i="12"/>
  <c r="O507" i="12"/>
  <c r="W507" i="12"/>
  <c r="AE507" i="12"/>
  <c r="H507" i="12"/>
  <c r="P507" i="12"/>
  <c r="X507" i="12"/>
  <c r="AF507" i="12"/>
  <c r="I507" i="12"/>
  <c r="Q507" i="12"/>
  <c r="Y507" i="12"/>
  <c r="AG507" i="12"/>
  <c r="J507" i="12"/>
  <c r="R507" i="12"/>
  <c r="Z507" i="12"/>
  <c r="AH507" i="12"/>
  <c r="L507" i="12"/>
  <c r="T507" i="12"/>
  <c r="AB507" i="12"/>
  <c r="N507" i="12"/>
  <c r="V507" i="12"/>
  <c r="AD507" i="12"/>
  <c r="U507" i="12"/>
  <c r="AA507" i="12"/>
  <c r="AC507" i="12"/>
  <c r="AI507" i="12"/>
  <c r="K507" i="12"/>
  <c r="M507" i="12"/>
  <c r="S507" i="12"/>
  <c r="O499" i="12"/>
  <c r="W499" i="12"/>
  <c r="AE499" i="12"/>
  <c r="H499" i="12"/>
  <c r="P499" i="12"/>
  <c r="X499" i="12"/>
  <c r="AF499" i="12"/>
  <c r="I499" i="12"/>
  <c r="Q499" i="12"/>
  <c r="Y499" i="12"/>
  <c r="AG499" i="12"/>
  <c r="J499" i="12"/>
  <c r="R499" i="12"/>
  <c r="Z499" i="12"/>
  <c r="AH499" i="12"/>
  <c r="L499" i="12"/>
  <c r="T499" i="12"/>
  <c r="AB499" i="12"/>
  <c r="N499" i="12"/>
  <c r="V499" i="12"/>
  <c r="AD499" i="12"/>
  <c r="AC499" i="12"/>
  <c r="AI499" i="12"/>
  <c r="K499" i="12"/>
  <c r="M499" i="12"/>
  <c r="S499" i="12"/>
  <c r="U499" i="12"/>
  <c r="AA499" i="12"/>
  <c r="O483" i="12"/>
  <c r="W483" i="12"/>
  <c r="AE483" i="12"/>
  <c r="H483" i="12"/>
  <c r="P483" i="12"/>
  <c r="X483" i="12"/>
  <c r="AF483" i="12"/>
  <c r="I483" i="12"/>
  <c r="Q483" i="12"/>
  <c r="Y483" i="12"/>
  <c r="AG483" i="12"/>
  <c r="J483" i="12"/>
  <c r="R483" i="12"/>
  <c r="Z483" i="12"/>
  <c r="AH483" i="12"/>
  <c r="L483" i="12"/>
  <c r="T483" i="12"/>
  <c r="AB483" i="12"/>
  <c r="N483" i="12"/>
  <c r="V483" i="12"/>
  <c r="AD483" i="12"/>
  <c r="M483" i="12"/>
  <c r="S483" i="12"/>
  <c r="U483" i="12"/>
  <c r="AA483" i="12"/>
  <c r="AC483" i="12"/>
  <c r="AI483" i="12"/>
  <c r="K483" i="12"/>
  <c r="O475" i="12"/>
  <c r="W475" i="12"/>
  <c r="AE475" i="12"/>
  <c r="H475" i="12"/>
  <c r="P475" i="12"/>
  <c r="X475" i="12"/>
  <c r="AF475" i="12"/>
  <c r="I475" i="12"/>
  <c r="Q475" i="12"/>
  <c r="Y475" i="12"/>
  <c r="AG475" i="12"/>
  <c r="J475" i="12"/>
  <c r="R475" i="12"/>
  <c r="Z475" i="12"/>
  <c r="AH475" i="12"/>
  <c r="L475" i="12"/>
  <c r="T475" i="12"/>
  <c r="AB475" i="12"/>
  <c r="N475" i="12"/>
  <c r="V475" i="12"/>
  <c r="AD475" i="12"/>
  <c r="U475" i="12"/>
  <c r="AA475" i="12"/>
  <c r="AC475" i="12"/>
  <c r="AI475" i="12"/>
  <c r="K475" i="12"/>
  <c r="M475" i="12"/>
  <c r="S475" i="12"/>
  <c r="O467" i="12"/>
  <c r="W467" i="12"/>
  <c r="AE467" i="12"/>
  <c r="H467" i="12"/>
  <c r="P467" i="12"/>
  <c r="X467" i="12"/>
  <c r="AF467" i="12"/>
  <c r="I467" i="12"/>
  <c r="Q467" i="12"/>
  <c r="Y467" i="12"/>
  <c r="AG467" i="12"/>
  <c r="J467" i="12"/>
  <c r="R467" i="12"/>
  <c r="Z467" i="12"/>
  <c r="AH467" i="12"/>
  <c r="L467" i="12"/>
  <c r="T467" i="12"/>
  <c r="AB467" i="12"/>
  <c r="N467" i="12"/>
  <c r="V467" i="12"/>
  <c r="AD467" i="12"/>
  <c r="AC467" i="12"/>
  <c r="AI467" i="12"/>
  <c r="K467" i="12"/>
  <c r="M467" i="12"/>
  <c r="S467" i="12"/>
  <c r="U467" i="12"/>
  <c r="AA467" i="12"/>
  <c r="O451" i="12"/>
  <c r="W451" i="12"/>
  <c r="AE451" i="12"/>
  <c r="H451" i="12"/>
  <c r="P451" i="12"/>
  <c r="X451" i="12"/>
  <c r="AF451" i="12"/>
  <c r="I451" i="12"/>
  <c r="Q451" i="12"/>
  <c r="Y451" i="12"/>
  <c r="AG451" i="12"/>
  <c r="J451" i="12"/>
  <c r="R451" i="12"/>
  <c r="Z451" i="12"/>
  <c r="AH451" i="12"/>
  <c r="L451" i="12"/>
  <c r="T451" i="12"/>
  <c r="AB451" i="12"/>
  <c r="N451" i="12"/>
  <c r="V451" i="12"/>
  <c r="AD451" i="12"/>
  <c r="M451" i="12"/>
  <c r="S451" i="12"/>
  <c r="U451" i="12"/>
  <c r="AA451" i="12"/>
  <c r="AC451" i="12"/>
  <c r="AI451" i="12"/>
  <c r="K451" i="12"/>
  <c r="O443" i="12"/>
  <c r="W443" i="12"/>
  <c r="AE443" i="12"/>
  <c r="H443" i="12"/>
  <c r="P443" i="12"/>
  <c r="X443" i="12"/>
  <c r="AF443" i="12"/>
  <c r="I443" i="12"/>
  <c r="Q443" i="12"/>
  <c r="Y443" i="12"/>
  <c r="AG443" i="12"/>
  <c r="J443" i="12"/>
  <c r="R443" i="12"/>
  <c r="Z443" i="12"/>
  <c r="AH443" i="12"/>
  <c r="L443" i="12"/>
  <c r="T443" i="12"/>
  <c r="AB443" i="12"/>
  <c r="N443" i="12"/>
  <c r="V443" i="12"/>
  <c r="AD443" i="12"/>
  <c r="U443" i="12"/>
  <c r="AA443" i="12"/>
  <c r="AC443" i="12"/>
  <c r="AI443" i="12"/>
  <c r="K443" i="12"/>
  <c r="M443" i="12"/>
  <c r="S443" i="12"/>
  <c r="O435" i="12"/>
  <c r="W435" i="12"/>
  <c r="AE435" i="12"/>
  <c r="H435" i="12"/>
  <c r="P435" i="12"/>
  <c r="X435" i="12"/>
  <c r="AF435" i="12"/>
  <c r="I435" i="12"/>
  <c r="Q435" i="12"/>
  <c r="Y435" i="12"/>
  <c r="AG435" i="12"/>
  <c r="J435" i="12"/>
  <c r="R435" i="12"/>
  <c r="Z435" i="12"/>
  <c r="AH435" i="12"/>
  <c r="K435" i="12"/>
  <c r="S435" i="12"/>
  <c r="AA435" i="12"/>
  <c r="AI435" i="12"/>
  <c r="L435" i="12"/>
  <c r="T435" i="12"/>
  <c r="AB435" i="12"/>
  <c r="N435" i="12"/>
  <c r="V435" i="12"/>
  <c r="AD435" i="12"/>
  <c r="M435" i="12"/>
  <c r="U435" i="12"/>
  <c r="AC435" i="12"/>
  <c r="O427" i="12"/>
  <c r="W427" i="12"/>
  <c r="AE427" i="12"/>
  <c r="H427" i="12"/>
  <c r="P427" i="12"/>
  <c r="X427" i="12"/>
  <c r="AF427" i="12"/>
  <c r="I427" i="12"/>
  <c r="Q427" i="12"/>
  <c r="Y427" i="12"/>
  <c r="AG427" i="12"/>
  <c r="J427" i="12"/>
  <c r="R427" i="12"/>
  <c r="Z427" i="12"/>
  <c r="AH427" i="12"/>
  <c r="K427" i="12"/>
  <c r="S427" i="12"/>
  <c r="AA427" i="12"/>
  <c r="AI427" i="12"/>
  <c r="L427" i="12"/>
  <c r="T427" i="12"/>
  <c r="AB427" i="12"/>
  <c r="N427" i="12"/>
  <c r="V427" i="12"/>
  <c r="AD427" i="12"/>
  <c r="M427" i="12"/>
  <c r="U427" i="12"/>
  <c r="AC427" i="12"/>
  <c r="O419" i="12"/>
  <c r="W419" i="12"/>
  <c r="AE419" i="12"/>
  <c r="H419" i="12"/>
  <c r="P419" i="12"/>
  <c r="X419" i="12"/>
  <c r="AF419" i="12"/>
  <c r="I419" i="12"/>
  <c r="Q419" i="12"/>
  <c r="Y419" i="12"/>
  <c r="AG419" i="12"/>
  <c r="J419" i="12"/>
  <c r="R419" i="12"/>
  <c r="Z419" i="12"/>
  <c r="AH419" i="12"/>
  <c r="K419" i="12"/>
  <c r="S419" i="12"/>
  <c r="AA419" i="12"/>
  <c r="AI419" i="12"/>
  <c r="L419" i="12"/>
  <c r="T419" i="12"/>
  <c r="AB419" i="12"/>
  <c r="N419" i="12"/>
  <c r="V419" i="12"/>
  <c r="AD419" i="12"/>
  <c r="AC419" i="12"/>
  <c r="M419" i="12"/>
  <c r="U419" i="12"/>
  <c r="O403" i="12"/>
  <c r="W403" i="12"/>
  <c r="AE403" i="12"/>
  <c r="H403" i="12"/>
  <c r="P403" i="12"/>
  <c r="X403" i="12"/>
  <c r="AF403" i="12"/>
  <c r="I403" i="12"/>
  <c r="Q403" i="12"/>
  <c r="Y403" i="12"/>
  <c r="AG403" i="12"/>
  <c r="J403" i="12"/>
  <c r="R403" i="12"/>
  <c r="Z403" i="12"/>
  <c r="AH403" i="12"/>
  <c r="K403" i="12"/>
  <c r="S403" i="12"/>
  <c r="AA403" i="12"/>
  <c r="AI403" i="12"/>
  <c r="L403" i="12"/>
  <c r="T403" i="12"/>
  <c r="AB403" i="12"/>
  <c r="N403" i="12"/>
  <c r="V403" i="12"/>
  <c r="AD403" i="12"/>
  <c r="M403" i="12"/>
  <c r="U403" i="12"/>
  <c r="AC403" i="12"/>
  <c r="O395" i="12"/>
  <c r="W395" i="12"/>
  <c r="AE395" i="12"/>
  <c r="H395" i="12"/>
  <c r="P395" i="12"/>
  <c r="X395" i="12"/>
  <c r="AF395" i="12"/>
  <c r="I395" i="12"/>
  <c r="Q395" i="12"/>
  <c r="Y395" i="12"/>
  <c r="AG395" i="12"/>
  <c r="J395" i="12"/>
  <c r="R395" i="12"/>
  <c r="Z395" i="12"/>
  <c r="AH395" i="12"/>
  <c r="K395" i="12"/>
  <c r="S395" i="12"/>
  <c r="AA395" i="12"/>
  <c r="AI395" i="12"/>
  <c r="L395" i="12"/>
  <c r="T395" i="12"/>
  <c r="AB395" i="12"/>
  <c r="N395" i="12"/>
  <c r="V395" i="12"/>
  <c r="AD395" i="12"/>
  <c r="U395" i="12"/>
  <c r="AC395" i="12"/>
  <c r="M395" i="12"/>
  <c r="J387" i="12"/>
  <c r="R387" i="12"/>
  <c r="Z387" i="12"/>
  <c r="AH387" i="12"/>
  <c r="M387" i="12"/>
  <c r="U387" i="12"/>
  <c r="AC387" i="12"/>
  <c r="O387" i="12"/>
  <c r="W387" i="12"/>
  <c r="AE387" i="12"/>
  <c r="I387" i="12"/>
  <c r="Q387" i="12"/>
  <c r="Y387" i="12"/>
  <c r="AG387" i="12"/>
  <c r="L387" i="12"/>
  <c r="AB387" i="12"/>
  <c r="N387" i="12"/>
  <c r="AD387" i="12"/>
  <c r="P387" i="12"/>
  <c r="AF387" i="12"/>
  <c r="S387" i="12"/>
  <c r="AI387" i="12"/>
  <c r="T387" i="12"/>
  <c r="V387" i="12"/>
  <c r="K387" i="12"/>
  <c r="AA387" i="12"/>
  <c r="H387" i="12"/>
  <c r="X387" i="12"/>
  <c r="J379" i="12"/>
  <c r="R379" i="12"/>
  <c r="Z379" i="12"/>
  <c r="AH379" i="12"/>
  <c r="K379" i="12"/>
  <c r="S379" i="12"/>
  <c r="AA379" i="12"/>
  <c r="AI379" i="12"/>
  <c r="L379" i="12"/>
  <c r="T379" i="12"/>
  <c r="AB379" i="12"/>
  <c r="M379" i="12"/>
  <c r="U379" i="12"/>
  <c r="AC379" i="12"/>
  <c r="O379" i="12"/>
  <c r="W379" i="12"/>
  <c r="AE379" i="12"/>
  <c r="I379" i="12"/>
  <c r="Q379" i="12"/>
  <c r="Y379" i="12"/>
  <c r="AG379" i="12"/>
  <c r="N379" i="12"/>
  <c r="P379" i="12"/>
  <c r="V379" i="12"/>
  <c r="X379" i="12"/>
  <c r="AD379" i="12"/>
  <c r="AF379" i="12"/>
  <c r="H379" i="12"/>
  <c r="J371" i="12"/>
  <c r="R371" i="12"/>
  <c r="Z371" i="12"/>
  <c r="AH371" i="12"/>
  <c r="K371" i="12"/>
  <c r="S371" i="12"/>
  <c r="AA371" i="12"/>
  <c r="AI371" i="12"/>
  <c r="L371" i="12"/>
  <c r="T371" i="12"/>
  <c r="AB371" i="12"/>
  <c r="M371" i="12"/>
  <c r="U371" i="12"/>
  <c r="AC371" i="12"/>
  <c r="O371" i="12"/>
  <c r="W371" i="12"/>
  <c r="AE371" i="12"/>
  <c r="I371" i="12"/>
  <c r="Q371" i="12"/>
  <c r="Y371" i="12"/>
  <c r="AG371" i="12"/>
  <c r="V371" i="12"/>
  <c r="X371" i="12"/>
  <c r="AD371" i="12"/>
  <c r="AF371" i="12"/>
  <c r="H371" i="12"/>
  <c r="P371" i="12"/>
  <c r="N371" i="12"/>
  <c r="J363" i="12"/>
  <c r="R363" i="12"/>
  <c r="Z363" i="12"/>
  <c r="AH363" i="12"/>
  <c r="K363" i="12"/>
  <c r="S363" i="12"/>
  <c r="AA363" i="12"/>
  <c r="AI363" i="12"/>
  <c r="L363" i="12"/>
  <c r="T363" i="12"/>
  <c r="AB363" i="12"/>
  <c r="M363" i="12"/>
  <c r="U363" i="12"/>
  <c r="AC363" i="12"/>
  <c r="O363" i="12"/>
  <c r="W363" i="12"/>
  <c r="AE363" i="12"/>
  <c r="I363" i="12"/>
  <c r="Q363" i="12"/>
  <c r="Y363" i="12"/>
  <c r="AG363" i="12"/>
  <c r="AD363" i="12"/>
  <c r="AF363" i="12"/>
  <c r="H363" i="12"/>
  <c r="N363" i="12"/>
  <c r="P363" i="12"/>
  <c r="X363" i="12"/>
  <c r="V363" i="12"/>
  <c r="J347" i="12"/>
  <c r="R347" i="12"/>
  <c r="Z347" i="12"/>
  <c r="AH347" i="12"/>
  <c r="K347" i="12"/>
  <c r="S347" i="12"/>
  <c r="AA347" i="12"/>
  <c r="AI347" i="12"/>
  <c r="L347" i="12"/>
  <c r="T347" i="12"/>
  <c r="AB347" i="12"/>
  <c r="M347" i="12"/>
  <c r="U347" i="12"/>
  <c r="AC347" i="12"/>
  <c r="O347" i="12"/>
  <c r="W347" i="12"/>
  <c r="AE347" i="12"/>
  <c r="I347" i="12"/>
  <c r="Q347" i="12"/>
  <c r="Y347" i="12"/>
  <c r="AG347" i="12"/>
  <c r="N347" i="12"/>
  <c r="P347" i="12"/>
  <c r="V347" i="12"/>
  <c r="X347" i="12"/>
  <c r="AD347" i="12"/>
  <c r="AF347" i="12"/>
  <c r="H347" i="12"/>
  <c r="J339" i="12"/>
  <c r="R339" i="12"/>
  <c r="Z339" i="12"/>
  <c r="AH339" i="12"/>
  <c r="K339" i="12"/>
  <c r="S339" i="12"/>
  <c r="AA339" i="12"/>
  <c r="AI339" i="12"/>
  <c r="L339" i="12"/>
  <c r="T339" i="12"/>
  <c r="AB339" i="12"/>
  <c r="M339" i="12"/>
  <c r="U339" i="12"/>
  <c r="AC339" i="12"/>
  <c r="O339" i="12"/>
  <c r="W339" i="12"/>
  <c r="AE339" i="12"/>
  <c r="I339" i="12"/>
  <c r="Q339" i="12"/>
  <c r="Y339" i="12"/>
  <c r="AG339" i="12"/>
  <c r="V339" i="12"/>
  <c r="X339" i="12"/>
  <c r="AD339" i="12"/>
  <c r="AF339" i="12"/>
  <c r="H339" i="12"/>
  <c r="P339" i="12"/>
  <c r="N339" i="12"/>
  <c r="J331" i="12"/>
  <c r="R331" i="12"/>
  <c r="Z331" i="12"/>
  <c r="AH331" i="12"/>
  <c r="K331" i="12"/>
  <c r="S331" i="12"/>
  <c r="AA331" i="12"/>
  <c r="AI331" i="12"/>
  <c r="L331" i="12"/>
  <c r="T331" i="12"/>
  <c r="AB331" i="12"/>
  <c r="M331" i="12"/>
  <c r="U331" i="12"/>
  <c r="AC331" i="12"/>
  <c r="O331" i="12"/>
  <c r="W331" i="12"/>
  <c r="AE331" i="12"/>
  <c r="I331" i="12"/>
  <c r="Q331" i="12"/>
  <c r="Y331" i="12"/>
  <c r="AG331" i="12"/>
  <c r="AD331" i="12"/>
  <c r="AF331" i="12"/>
  <c r="H331" i="12"/>
  <c r="N331" i="12"/>
  <c r="P331" i="12"/>
  <c r="X331" i="12"/>
  <c r="V331" i="12"/>
  <c r="J323" i="12"/>
  <c r="R323" i="12"/>
  <c r="Z323" i="12"/>
  <c r="AH323" i="12"/>
  <c r="K323" i="12"/>
  <c r="S323" i="12"/>
  <c r="AA323" i="12"/>
  <c r="AI323" i="12"/>
  <c r="L323" i="12"/>
  <c r="T323" i="12"/>
  <c r="AB323" i="12"/>
  <c r="M323" i="12"/>
  <c r="U323" i="12"/>
  <c r="AC323" i="12"/>
  <c r="O323" i="12"/>
  <c r="W323" i="12"/>
  <c r="AE323" i="12"/>
  <c r="I323" i="12"/>
  <c r="Q323" i="12"/>
  <c r="Y323" i="12"/>
  <c r="AG323" i="12"/>
  <c r="H323" i="12"/>
  <c r="N323" i="12"/>
  <c r="P323" i="12"/>
  <c r="V323" i="12"/>
  <c r="X323" i="12"/>
  <c r="AF323" i="12"/>
  <c r="AD323" i="12"/>
  <c r="AA315" i="12"/>
  <c r="AI315" i="12"/>
  <c r="L315" i="12"/>
  <c r="T315" i="12"/>
  <c r="Q315" i="12"/>
  <c r="Y315" i="12"/>
  <c r="AG315" i="12"/>
  <c r="N315" i="12"/>
  <c r="J307" i="12"/>
  <c r="R307" i="12"/>
  <c r="Z307" i="12"/>
  <c r="AH307" i="12"/>
  <c r="K307" i="12"/>
  <c r="S307" i="12"/>
  <c r="AA307" i="12"/>
  <c r="AI307" i="12"/>
  <c r="L307" i="12"/>
  <c r="T307" i="12"/>
  <c r="AB307" i="12"/>
  <c r="M307" i="12"/>
  <c r="U307" i="12"/>
  <c r="AC307" i="12"/>
  <c r="O307" i="12"/>
  <c r="W307" i="12"/>
  <c r="AE307" i="12"/>
  <c r="I307" i="12"/>
  <c r="Q307" i="12"/>
  <c r="Y307" i="12"/>
  <c r="AG307" i="12"/>
  <c r="V307" i="12"/>
  <c r="X307" i="12"/>
  <c r="AD307" i="12"/>
  <c r="AF307" i="12"/>
  <c r="H307" i="12"/>
  <c r="P307" i="12"/>
  <c r="N307" i="12"/>
  <c r="J299" i="12"/>
  <c r="R299" i="12"/>
  <c r="Z299" i="12"/>
  <c r="AH299" i="12"/>
  <c r="K299" i="12"/>
  <c r="S299" i="12"/>
  <c r="AA299" i="12"/>
  <c r="AI299" i="12"/>
  <c r="L299" i="12"/>
  <c r="T299" i="12"/>
  <c r="AB299" i="12"/>
  <c r="M299" i="12"/>
  <c r="U299" i="12"/>
  <c r="AC299" i="12"/>
  <c r="O299" i="12"/>
  <c r="W299" i="12"/>
  <c r="AE299" i="12"/>
  <c r="I299" i="12"/>
  <c r="Q299" i="12"/>
  <c r="Y299" i="12"/>
  <c r="AG299" i="12"/>
  <c r="AD299" i="12"/>
  <c r="AF299" i="12"/>
  <c r="H299" i="12"/>
  <c r="N299" i="12"/>
  <c r="P299" i="12"/>
  <c r="X299" i="12"/>
  <c r="V299" i="12"/>
  <c r="J291" i="12"/>
  <c r="R291" i="12"/>
  <c r="Z291" i="12"/>
  <c r="AH291" i="12"/>
  <c r="K291" i="12"/>
  <c r="S291" i="12"/>
  <c r="AA291" i="12"/>
  <c r="AI291" i="12"/>
  <c r="L291" i="12"/>
  <c r="T291" i="12"/>
  <c r="AB291" i="12"/>
  <c r="M291" i="12"/>
  <c r="U291" i="12"/>
  <c r="AC291" i="12"/>
  <c r="N291" i="12"/>
  <c r="V291" i="12"/>
  <c r="AD291" i="12"/>
  <c r="O291" i="12"/>
  <c r="W291" i="12"/>
  <c r="AE291" i="12"/>
  <c r="I291" i="12"/>
  <c r="Q291" i="12"/>
  <c r="Y291" i="12"/>
  <c r="AG291" i="12"/>
  <c r="H291" i="12"/>
  <c r="P291" i="12"/>
  <c r="X291" i="12"/>
  <c r="AF291" i="12"/>
  <c r="J283" i="12"/>
  <c r="R283" i="12"/>
  <c r="Z283" i="12"/>
  <c r="AH283" i="12"/>
  <c r="K283" i="12"/>
  <c r="S283" i="12"/>
  <c r="AA283" i="12"/>
  <c r="AI283" i="12"/>
  <c r="L283" i="12"/>
  <c r="T283" i="12"/>
  <c r="AB283" i="12"/>
  <c r="M283" i="12"/>
  <c r="U283" i="12"/>
  <c r="AC283" i="12"/>
  <c r="N283" i="12"/>
  <c r="V283" i="12"/>
  <c r="AD283" i="12"/>
  <c r="O283" i="12"/>
  <c r="W283" i="12"/>
  <c r="AE283" i="12"/>
  <c r="I283" i="12"/>
  <c r="Q283" i="12"/>
  <c r="Y283" i="12"/>
  <c r="AG283" i="12"/>
  <c r="H283" i="12"/>
  <c r="P283" i="12"/>
  <c r="X283" i="12"/>
  <c r="AF283" i="12"/>
  <c r="J275" i="12"/>
  <c r="R275" i="12"/>
  <c r="Z275" i="12"/>
  <c r="AH275" i="12"/>
  <c r="K275" i="12"/>
  <c r="S275" i="12"/>
  <c r="AA275" i="12"/>
  <c r="AI275" i="12"/>
  <c r="L275" i="12"/>
  <c r="T275" i="12"/>
  <c r="AB275" i="12"/>
  <c r="M275" i="12"/>
  <c r="U275" i="12"/>
  <c r="AC275" i="12"/>
  <c r="N275" i="12"/>
  <c r="V275" i="12"/>
  <c r="AD275" i="12"/>
  <c r="O275" i="12"/>
  <c r="W275" i="12"/>
  <c r="AE275" i="12"/>
  <c r="I275" i="12"/>
  <c r="Q275" i="12"/>
  <c r="Y275" i="12"/>
  <c r="AG275" i="12"/>
  <c r="X275" i="12"/>
  <c r="AF275" i="12"/>
  <c r="P275" i="12"/>
  <c r="H275" i="12"/>
  <c r="J259" i="12"/>
  <c r="R259" i="12"/>
  <c r="Z259" i="12"/>
  <c r="AH259" i="12"/>
  <c r="K259" i="12"/>
  <c r="S259" i="12"/>
  <c r="AA259" i="12"/>
  <c r="AI259" i="12"/>
  <c r="L259" i="12"/>
  <c r="T259" i="12"/>
  <c r="AB259" i="12"/>
  <c r="M259" i="12"/>
  <c r="U259" i="12"/>
  <c r="AC259" i="12"/>
  <c r="N259" i="12"/>
  <c r="V259" i="12"/>
  <c r="AD259" i="12"/>
  <c r="O259" i="12"/>
  <c r="W259" i="12"/>
  <c r="AE259" i="12"/>
  <c r="I259" i="12"/>
  <c r="Q259" i="12"/>
  <c r="Y259" i="12"/>
  <c r="AG259" i="12"/>
  <c r="H259" i="12"/>
  <c r="P259" i="12"/>
  <c r="AF259" i="12"/>
  <c r="X259" i="12"/>
  <c r="J251" i="12"/>
  <c r="R251" i="12"/>
  <c r="Z251" i="12"/>
  <c r="AH251" i="12"/>
  <c r="K251" i="12"/>
  <c r="S251" i="12"/>
  <c r="AA251" i="12"/>
  <c r="AI251" i="12"/>
  <c r="L251" i="12"/>
  <c r="T251" i="12"/>
  <c r="AB251" i="12"/>
  <c r="M251" i="12"/>
  <c r="U251" i="12"/>
  <c r="AC251" i="12"/>
  <c r="N251" i="12"/>
  <c r="V251" i="12"/>
  <c r="AD251" i="12"/>
  <c r="O251" i="12"/>
  <c r="W251" i="12"/>
  <c r="AE251" i="12"/>
  <c r="I251" i="12"/>
  <c r="Q251" i="12"/>
  <c r="Y251" i="12"/>
  <c r="AG251" i="12"/>
  <c r="P251" i="12"/>
  <c r="X251" i="12"/>
  <c r="AF251" i="12"/>
  <c r="H251" i="12"/>
  <c r="J243" i="12"/>
  <c r="R243" i="12"/>
  <c r="Z243" i="12"/>
  <c r="AH243" i="12"/>
  <c r="K243" i="12"/>
  <c r="S243" i="12"/>
  <c r="AA243" i="12"/>
  <c r="AI243" i="12"/>
  <c r="L243" i="12"/>
  <c r="T243" i="12"/>
  <c r="AB243" i="12"/>
  <c r="M243" i="12"/>
  <c r="U243" i="12"/>
  <c r="AC243" i="12"/>
  <c r="N243" i="12"/>
  <c r="V243" i="12"/>
  <c r="AD243" i="12"/>
  <c r="O243" i="12"/>
  <c r="W243" i="12"/>
  <c r="AE243" i="12"/>
  <c r="I243" i="12"/>
  <c r="Q243" i="12"/>
  <c r="Y243" i="12"/>
  <c r="AG243" i="12"/>
  <c r="H243" i="12"/>
  <c r="P243" i="12"/>
  <c r="X243" i="12"/>
  <c r="AF243" i="12"/>
  <c r="J235" i="12"/>
  <c r="R235" i="12"/>
  <c r="Z235" i="12"/>
  <c r="AH235" i="12"/>
  <c r="K235" i="12"/>
  <c r="S235" i="12"/>
  <c r="AA235" i="12"/>
  <c r="AI235" i="12"/>
  <c r="L235" i="12"/>
  <c r="T235" i="12"/>
  <c r="AB235" i="12"/>
  <c r="M235" i="12"/>
  <c r="U235" i="12"/>
  <c r="AC235" i="12"/>
  <c r="N235" i="12"/>
  <c r="V235" i="12"/>
  <c r="AD235" i="12"/>
  <c r="O235" i="12"/>
  <c r="W235" i="12"/>
  <c r="AE235" i="12"/>
  <c r="I235" i="12"/>
  <c r="Q235" i="12"/>
  <c r="Y235" i="12"/>
  <c r="AG235" i="12"/>
  <c r="AF235" i="12"/>
  <c r="H235" i="12"/>
  <c r="X235" i="12"/>
  <c r="P235" i="12"/>
  <c r="J227" i="12"/>
  <c r="R227" i="12"/>
  <c r="Z227" i="12"/>
  <c r="AH227" i="12"/>
  <c r="K227" i="12"/>
  <c r="S227" i="12"/>
  <c r="AA227" i="12"/>
  <c r="AI227" i="12"/>
  <c r="L227" i="12"/>
  <c r="T227" i="12"/>
  <c r="AB227" i="12"/>
  <c r="M227" i="12"/>
  <c r="U227" i="12"/>
  <c r="AC227" i="12"/>
  <c r="N227" i="12"/>
  <c r="V227" i="12"/>
  <c r="AD227" i="12"/>
  <c r="O227" i="12"/>
  <c r="W227" i="12"/>
  <c r="AE227" i="12"/>
  <c r="I227" i="12"/>
  <c r="Q227" i="12"/>
  <c r="Y227" i="12"/>
  <c r="AG227" i="12"/>
  <c r="H227" i="12"/>
  <c r="P227" i="12"/>
  <c r="X227" i="12"/>
  <c r="AF227" i="12"/>
  <c r="K219" i="12"/>
  <c r="S219" i="12"/>
  <c r="AA219" i="12"/>
  <c r="AI219" i="12"/>
  <c r="L219" i="12"/>
  <c r="T219" i="12"/>
  <c r="AB219" i="12"/>
  <c r="N219" i="12"/>
  <c r="V219" i="12"/>
  <c r="AD219" i="12"/>
  <c r="O219" i="12"/>
  <c r="W219" i="12"/>
  <c r="AE219" i="12"/>
  <c r="I219" i="12"/>
  <c r="Q219" i="12"/>
  <c r="Y219" i="12"/>
  <c r="AG219" i="12"/>
  <c r="U219" i="12"/>
  <c r="X219" i="12"/>
  <c r="Z219" i="12"/>
  <c r="H219" i="12"/>
  <c r="AC219" i="12"/>
  <c r="J219" i="12"/>
  <c r="AF219" i="12"/>
  <c r="M219" i="12"/>
  <c r="AH219" i="12"/>
  <c r="R219" i="12"/>
  <c r="P219" i="12"/>
  <c r="K211" i="12"/>
  <c r="S211" i="12"/>
  <c r="AA211" i="12"/>
  <c r="AI211" i="12"/>
  <c r="L211" i="12"/>
  <c r="T211" i="12"/>
  <c r="AB211" i="12"/>
  <c r="M211" i="12"/>
  <c r="U211" i="12"/>
  <c r="AC211" i="12"/>
  <c r="N211" i="12"/>
  <c r="V211" i="12"/>
  <c r="AD211" i="12"/>
  <c r="O211" i="12"/>
  <c r="W211" i="12"/>
  <c r="AE211" i="12"/>
  <c r="I211" i="12"/>
  <c r="Q211" i="12"/>
  <c r="Y211" i="12"/>
  <c r="AG211" i="12"/>
  <c r="H211" i="12"/>
  <c r="J211" i="12"/>
  <c r="P211" i="12"/>
  <c r="R211" i="12"/>
  <c r="X211" i="12"/>
  <c r="Z211" i="12"/>
  <c r="AH211" i="12"/>
  <c r="AF211" i="12"/>
  <c r="K203" i="12"/>
  <c r="S203" i="12"/>
  <c r="AA203" i="12"/>
  <c r="AI203" i="12"/>
  <c r="L203" i="12"/>
  <c r="T203" i="12"/>
  <c r="AB203" i="12"/>
  <c r="M203" i="12"/>
  <c r="U203" i="12"/>
  <c r="AC203" i="12"/>
  <c r="N203" i="12"/>
  <c r="V203" i="12"/>
  <c r="AD203" i="12"/>
  <c r="O203" i="12"/>
  <c r="W203" i="12"/>
  <c r="AE203" i="12"/>
  <c r="I203" i="12"/>
  <c r="Q203" i="12"/>
  <c r="Y203" i="12"/>
  <c r="AG203" i="12"/>
  <c r="P203" i="12"/>
  <c r="R203" i="12"/>
  <c r="X203" i="12"/>
  <c r="Z203" i="12"/>
  <c r="AF203" i="12"/>
  <c r="AH203" i="12"/>
  <c r="J203" i="12"/>
  <c r="H203" i="12"/>
  <c r="K195" i="12"/>
  <c r="S195" i="12"/>
  <c r="AA195" i="12"/>
  <c r="AI195" i="12"/>
  <c r="L195" i="12"/>
  <c r="T195" i="12"/>
  <c r="AB195" i="12"/>
  <c r="M195" i="12"/>
  <c r="U195" i="12"/>
  <c r="AC195" i="12"/>
  <c r="N195" i="12"/>
  <c r="V195" i="12"/>
  <c r="AD195" i="12"/>
  <c r="O195" i="12"/>
  <c r="W195" i="12"/>
  <c r="AE195" i="12"/>
  <c r="I195" i="12"/>
  <c r="Q195" i="12"/>
  <c r="Y195" i="12"/>
  <c r="AG195" i="12"/>
  <c r="X195" i="12"/>
  <c r="Z195" i="12"/>
  <c r="AF195" i="12"/>
  <c r="AH195" i="12"/>
  <c r="H195" i="12"/>
  <c r="J195" i="12"/>
  <c r="R195" i="12"/>
  <c r="P195" i="12"/>
  <c r="K187" i="12"/>
  <c r="S187" i="12"/>
  <c r="AA187" i="12"/>
  <c r="AI187" i="12"/>
  <c r="L187" i="12"/>
  <c r="T187" i="12"/>
  <c r="AB187" i="12"/>
  <c r="M187" i="12"/>
  <c r="U187" i="12"/>
  <c r="AC187" i="12"/>
  <c r="N187" i="12"/>
  <c r="V187" i="12"/>
  <c r="AD187" i="12"/>
  <c r="O187" i="12"/>
  <c r="W187" i="12"/>
  <c r="AE187" i="12"/>
  <c r="I187" i="12"/>
  <c r="Q187" i="12"/>
  <c r="Y187" i="12"/>
  <c r="AG187" i="12"/>
  <c r="AF187" i="12"/>
  <c r="AH187" i="12"/>
  <c r="H187" i="12"/>
  <c r="J187" i="12"/>
  <c r="P187" i="12"/>
  <c r="R187" i="12"/>
  <c r="Z187" i="12"/>
  <c r="X187" i="12"/>
  <c r="K179" i="12"/>
  <c r="S179" i="12"/>
  <c r="AA179" i="12"/>
  <c r="AI179" i="12"/>
  <c r="L179" i="12"/>
  <c r="T179" i="12"/>
  <c r="AB179" i="12"/>
  <c r="M179" i="12"/>
  <c r="U179" i="12"/>
  <c r="AC179" i="12"/>
  <c r="N179" i="12"/>
  <c r="V179" i="12"/>
  <c r="AD179" i="12"/>
  <c r="O179" i="12"/>
  <c r="W179" i="12"/>
  <c r="AE179" i="12"/>
  <c r="I179" i="12"/>
  <c r="Q179" i="12"/>
  <c r="Y179" i="12"/>
  <c r="AG179" i="12"/>
  <c r="H179" i="12"/>
  <c r="J179" i="12"/>
  <c r="P179" i="12"/>
  <c r="R179" i="12"/>
  <c r="X179" i="12"/>
  <c r="Z179" i="12"/>
  <c r="AH179" i="12"/>
  <c r="AF179" i="12"/>
  <c r="K171" i="12"/>
  <c r="S171" i="12"/>
  <c r="AA171" i="12"/>
  <c r="AI171" i="12"/>
  <c r="L171" i="12"/>
  <c r="T171" i="12"/>
  <c r="AB171" i="12"/>
  <c r="M171" i="12"/>
  <c r="U171" i="12"/>
  <c r="AC171" i="12"/>
  <c r="N171" i="12"/>
  <c r="V171" i="12"/>
  <c r="AD171" i="12"/>
  <c r="O171" i="12"/>
  <c r="W171" i="12"/>
  <c r="AE171" i="12"/>
  <c r="H171" i="12"/>
  <c r="P171" i="12"/>
  <c r="X171" i="12"/>
  <c r="AF171" i="12"/>
  <c r="I171" i="12"/>
  <c r="Q171" i="12"/>
  <c r="Y171" i="12"/>
  <c r="AG171" i="12"/>
  <c r="J171" i="12"/>
  <c r="R171" i="12"/>
  <c r="Z171" i="12"/>
  <c r="AH171" i="12"/>
  <c r="K147" i="12"/>
  <c r="S147" i="12"/>
  <c r="AA147" i="12"/>
  <c r="AI147" i="12"/>
  <c r="L147" i="12"/>
  <c r="T147" i="12"/>
  <c r="AB147" i="12"/>
  <c r="M147" i="12"/>
  <c r="U147" i="12"/>
  <c r="AC147" i="12"/>
  <c r="N147" i="12"/>
  <c r="V147" i="12"/>
  <c r="AD147" i="12"/>
  <c r="O147" i="12"/>
  <c r="W147" i="12"/>
  <c r="AE147" i="12"/>
  <c r="H147" i="12"/>
  <c r="P147" i="12"/>
  <c r="X147" i="12"/>
  <c r="AF147" i="12"/>
  <c r="I147" i="12"/>
  <c r="Q147" i="12"/>
  <c r="Y147" i="12"/>
  <c r="AG147" i="12"/>
  <c r="J147" i="12"/>
  <c r="R147" i="12"/>
  <c r="Z147" i="12"/>
  <c r="AH147" i="12"/>
  <c r="I139" i="12"/>
  <c r="Q139" i="12"/>
  <c r="Y139" i="12"/>
  <c r="AG139" i="12"/>
  <c r="J139" i="12"/>
  <c r="R139" i="12"/>
  <c r="Z139" i="12"/>
  <c r="AH139" i="12"/>
  <c r="K139" i="12"/>
  <c r="S139" i="12"/>
  <c r="AA139" i="12"/>
  <c r="AI139" i="12"/>
  <c r="L139" i="12"/>
  <c r="T139" i="12"/>
  <c r="AB139" i="12"/>
  <c r="N139" i="12"/>
  <c r="V139" i="12"/>
  <c r="AD139" i="12"/>
  <c r="H139" i="12"/>
  <c r="P139" i="12"/>
  <c r="X139" i="12"/>
  <c r="AF139" i="12"/>
  <c r="AC139" i="12"/>
  <c r="AE139" i="12"/>
  <c r="M139" i="12"/>
  <c r="O139" i="12"/>
  <c r="U139" i="12"/>
  <c r="W139" i="12"/>
  <c r="I131" i="12"/>
  <c r="Q131" i="12"/>
  <c r="Y131" i="12"/>
  <c r="AG131" i="12"/>
  <c r="J131" i="12"/>
  <c r="R131" i="12"/>
  <c r="Z131" i="12"/>
  <c r="AH131" i="12"/>
  <c r="K131" i="12"/>
  <c r="S131" i="12"/>
  <c r="AA131" i="12"/>
  <c r="AI131" i="12"/>
  <c r="L131" i="12"/>
  <c r="T131" i="12"/>
  <c r="AB131" i="12"/>
  <c r="N131" i="12"/>
  <c r="V131" i="12"/>
  <c r="AD131" i="12"/>
  <c r="H131" i="12"/>
  <c r="P131" i="12"/>
  <c r="X131" i="12"/>
  <c r="AF131" i="12"/>
  <c r="M131" i="12"/>
  <c r="O131" i="12"/>
  <c r="U131" i="12"/>
  <c r="W131" i="12"/>
  <c r="AC131" i="12"/>
  <c r="AE131" i="12"/>
  <c r="I123" i="12"/>
  <c r="Q123" i="12"/>
  <c r="Y123" i="12"/>
  <c r="AG123" i="12"/>
  <c r="J123" i="12"/>
  <c r="R123" i="12"/>
  <c r="Z123" i="12"/>
  <c r="AH123" i="12"/>
  <c r="K123" i="12"/>
  <c r="S123" i="12"/>
  <c r="AA123" i="12"/>
  <c r="AI123" i="12"/>
  <c r="L123" i="12"/>
  <c r="T123" i="12"/>
  <c r="AB123" i="12"/>
  <c r="N123" i="12"/>
  <c r="V123" i="12"/>
  <c r="AD123" i="12"/>
  <c r="H123" i="12"/>
  <c r="P123" i="12"/>
  <c r="X123" i="12"/>
  <c r="AF123" i="12"/>
  <c r="M123" i="12"/>
  <c r="O123" i="12"/>
  <c r="U123" i="12"/>
  <c r="W123" i="12"/>
  <c r="AC123" i="12"/>
  <c r="AE123" i="12"/>
  <c r="I107" i="12"/>
  <c r="Q107" i="12"/>
  <c r="Y107" i="12"/>
  <c r="AG107" i="12"/>
  <c r="J107" i="12"/>
  <c r="R107" i="12"/>
  <c r="Z107" i="12"/>
  <c r="AH107" i="12"/>
  <c r="K107" i="12"/>
  <c r="S107" i="12"/>
  <c r="AA107" i="12"/>
  <c r="AI107" i="12"/>
  <c r="L107" i="12"/>
  <c r="T107" i="12"/>
  <c r="AB107" i="12"/>
  <c r="N107" i="12"/>
  <c r="V107" i="12"/>
  <c r="AD107" i="12"/>
  <c r="H107" i="12"/>
  <c r="P107" i="12"/>
  <c r="X107" i="12"/>
  <c r="AF107" i="12"/>
  <c r="AC107" i="12"/>
  <c r="AE107" i="12"/>
  <c r="M107" i="12"/>
  <c r="O107" i="12"/>
  <c r="U107" i="12"/>
  <c r="W107" i="12"/>
  <c r="I99" i="12"/>
  <c r="Q99" i="12"/>
  <c r="Y99" i="12"/>
  <c r="AG99" i="12"/>
  <c r="J99" i="12"/>
  <c r="R99" i="12"/>
  <c r="Z99" i="12"/>
  <c r="AH99" i="12"/>
  <c r="K99" i="12"/>
  <c r="S99" i="12"/>
  <c r="AA99" i="12"/>
  <c r="AI99" i="12"/>
  <c r="L99" i="12"/>
  <c r="T99" i="12"/>
  <c r="AB99" i="12"/>
  <c r="N99" i="12"/>
  <c r="V99" i="12"/>
  <c r="AD99" i="12"/>
  <c r="H99" i="12"/>
  <c r="P99" i="12"/>
  <c r="X99" i="12"/>
  <c r="AF99" i="12"/>
  <c r="M99" i="12"/>
  <c r="O99" i="12"/>
  <c r="U99" i="12"/>
  <c r="W99" i="12"/>
  <c r="AC99" i="12"/>
  <c r="AE99" i="12"/>
  <c r="I91" i="12"/>
  <c r="Q91" i="12"/>
  <c r="Y91" i="12"/>
  <c r="AG91" i="12"/>
  <c r="J91" i="12"/>
  <c r="R91" i="12"/>
  <c r="Z91" i="12"/>
  <c r="AH91" i="12"/>
  <c r="K91" i="12"/>
  <c r="S91" i="12"/>
  <c r="AA91" i="12"/>
  <c r="AI91" i="12"/>
  <c r="L91" i="12"/>
  <c r="T91" i="12"/>
  <c r="AB91" i="12"/>
  <c r="M91" i="12"/>
  <c r="U91" i="12"/>
  <c r="AC91" i="12"/>
  <c r="N91" i="12"/>
  <c r="V91" i="12"/>
  <c r="AD91" i="12"/>
  <c r="H91" i="12"/>
  <c r="P91" i="12"/>
  <c r="X91" i="12"/>
  <c r="AF91" i="12"/>
  <c r="O91" i="12"/>
  <c r="W91" i="12"/>
  <c r="AE91" i="12"/>
  <c r="I83" i="12"/>
  <c r="Q83" i="12"/>
  <c r="Y83" i="12"/>
  <c r="AG83" i="12"/>
  <c r="J83" i="12"/>
  <c r="R83" i="12"/>
  <c r="Z83" i="12"/>
  <c r="AH83" i="12"/>
  <c r="K83" i="12"/>
  <c r="S83" i="12"/>
  <c r="AA83" i="12"/>
  <c r="AI83" i="12"/>
  <c r="L83" i="12"/>
  <c r="T83" i="12"/>
  <c r="AB83" i="12"/>
  <c r="M83" i="12"/>
  <c r="U83" i="12"/>
  <c r="AC83" i="12"/>
  <c r="N83" i="12"/>
  <c r="V83" i="12"/>
  <c r="AD83" i="12"/>
  <c r="H83" i="12"/>
  <c r="P83" i="12"/>
  <c r="X83" i="12"/>
  <c r="AF83" i="12"/>
  <c r="O83" i="12"/>
  <c r="W83" i="12"/>
  <c r="AE83" i="12"/>
  <c r="I75" i="12"/>
  <c r="Q75" i="12"/>
  <c r="Y75" i="12"/>
  <c r="AG75" i="12"/>
  <c r="J75" i="12"/>
  <c r="R75" i="12"/>
  <c r="Z75" i="12"/>
  <c r="AH75" i="12"/>
  <c r="K75" i="12"/>
  <c r="S75" i="12"/>
  <c r="AA75" i="12"/>
  <c r="AI75" i="12"/>
  <c r="L75" i="12"/>
  <c r="T75" i="12"/>
  <c r="AB75" i="12"/>
  <c r="M75" i="12"/>
  <c r="U75" i="12"/>
  <c r="AC75" i="12"/>
  <c r="N75" i="12"/>
  <c r="V75" i="12"/>
  <c r="AD75" i="12"/>
  <c r="H75" i="12"/>
  <c r="P75" i="12"/>
  <c r="X75" i="12"/>
  <c r="AF75" i="12"/>
  <c r="O75" i="12"/>
  <c r="W75" i="12"/>
  <c r="AE75" i="12"/>
  <c r="I59" i="12"/>
  <c r="Q59" i="12"/>
  <c r="Y59" i="12"/>
  <c r="AG59" i="12"/>
  <c r="J59" i="12"/>
  <c r="R59" i="12"/>
  <c r="Z59" i="12"/>
  <c r="AH59" i="12"/>
  <c r="K59" i="12"/>
  <c r="S59" i="12"/>
  <c r="AA59" i="12"/>
  <c r="AI59" i="12"/>
  <c r="L59" i="12"/>
  <c r="T59" i="12"/>
  <c r="AB59" i="12"/>
  <c r="M59" i="12"/>
  <c r="U59" i="12"/>
  <c r="AC59" i="12"/>
  <c r="O59" i="12"/>
  <c r="W59" i="12"/>
  <c r="AE59" i="12"/>
  <c r="AD59" i="12"/>
  <c r="AF59" i="12"/>
  <c r="H59" i="12"/>
  <c r="N59" i="12"/>
  <c r="P59" i="12"/>
  <c r="X59" i="12"/>
  <c r="V59" i="12"/>
  <c r="I51" i="12"/>
  <c r="Q51" i="12"/>
  <c r="Y51" i="12"/>
  <c r="AG51" i="12"/>
  <c r="J51" i="12"/>
  <c r="R51" i="12"/>
  <c r="Z51" i="12"/>
  <c r="AH51" i="12"/>
  <c r="K51" i="12"/>
  <c r="S51" i="12"/>
  <c r="AA51" i="12"/>
  <c r="AI51" i="12"/>
  <c r="L51" i="12"/>
  <c r="T51" i="12"/>
  <c r="AB51" i="12"/>
  <c r="M51" i="12"/>
  <c r="U51" i="12"/>
  <c r="AC51" i="12"/>
  <c r="O51" i="12"/>
  <c r="W51" i="12"/>
  <c r="AE51" i="12"/>
  <c r="H51" i="12"/>
  <c r="N51" i="12"/>
  <c r="P51" i="12"/>
  <c r="V51" i="12"/>
  <c r="X51" i="12"/>
  <c r="AF51" i="12"/>
  <c r="AD51" i="12"/>
  <c r="I43" i="12"/>
  <c r="Q43" i="12"/>
  <c r="Y43" i="12"/>
  <c r="AG43" i="12"/>
  <c r="J43" i="12"/>
  <c r="R43" i="12"/>
  <c r="Z43" i="12"/>
  <c r="AH43" i="12"/>
  <c r="K43" i="12"/>
  <c r="S43" i="12"/>
  <c r="AA43" i="12"/>
  <c r="AI43" i="12"/>
  <c r="L43" i="12"/>
  <c r="T43" i="12"/>
  <c r="AB43" i="12"/>
  <c r="M43" i="12"/>
  <c r="U43" i="12"/>
  <c r="AC43" i="12"/>
  <c r="O43" i="12"/>
  <c r="W43" i="12"/>
  <c r="AE43" i="12"/>
  <c r="N43" i="12"/>
  <c r="P43" i="12"/>
  <c r="V43" i="12"/>
  <c r="X43" i="12"/>
  <c r="AD43" i="12"/>
  <c r="AF43" i="12"/>
  <c r="H43" i="12"/>
  <c r="I35" i="12"/>
  <c r="Q35" i="12"/>
  <c r="AG35" i="12"/>
  <c r="S35" i="12"/>
  <c r="L35" i="12"/>
  <c r="T35" i="12"/>
  <c r="M35" i="12"/>
  <c r="V35" i="12"/>
  <c r="AF35" i="12"/>
  <c r="H35" i="12"/>
  <c r="N35" i="12"/>
  <c r="I27" i="12"/>
  <c r="Q27" i="12"/>
  <c r="Y27" i="12"/>
  <c r="AG27" i="12"/>
  <c r="J27" i="12"/>
  <c r="R27" i="12"/>
  <c r="Z27" i="12"/>
  <c r="AH27" i="12"/>
  <c r="K27" i="12"/>
  <c r="S27" i="12"/>
  <c r="AA27" i="12"/>
  <c r="AI27" i="12"/>
  <c r="L27" i="12"/>
  <c r="T27" i="12"/>
  <c r="AB27" i="12"/>
  <c r="M27" i="12"/>
  <c r="U27" i="12"/>
  <c r="AC27" i="12"/>
  <c r="O27" i="12"/>
  <c r="W27" i="12"/>
  <c r="AE27" i="12"/>
  <c r="AD27" i="12"/>
  <c r="AF27" i="12"/>
  <c r="H27" i="12"/>
  <c r="N27" i="12"/>
  <c r="P27" i="12"/>
  <c r="X27" i="12"/>
  <c r="V27" i="12"/>
  <c r="I11" i="12"/>
  <c r="Q11" i="12"/>
  <c r="Y11" i="12"/>
  <c r="AG11" i="12"/>
  <c r="J11" i="12"/>
  <c r="R11" i="12"/>
  <c r="Z11" i="12"/>
  <c r="AH11" i="12"/>
  <c r="K11" i="12"/>
  <c r="S11" i="12"/>
  <c r="AA11" i="12"/>
  <c r="AI11" i="12"/>
  <c r="L11" i="12"/>
  <c r="T11" i="12"/>
  <c r="AB11" i="12"/>
  <c r="M11" i="12"/>
  <c r="U11" i="12"/>
  <c r="AC11" i="12"/>
  <c r="N11" i="12"/>
  <c r="V11" i="12"/>
  <c r="AD11" i="12"/>
  <c r="O11" i="12"/>
  <c r="W11" i="12"/>
  <c r="AE11" i="12"/>
  <c r="H11" i="12"/>
  <c r="P11" i="12"/>
  <c r="X11" i="12"/>
  <c r="AF11" i="12"/>
  <c r="L630" i="12"/>
  <c r="T630" i="12"/>
  <c r="AB630" i="12"/>
  <c r="J630" i="12"/>
  <c r="M630" i="12"/>
  <c r="U630" i="12"/>
  <c r="AC630" i="12"/>
  <c r="AF630" i="12"/>
  <c r="N630" i="12"/>
  <c r="V630" i="12"/>
  <c r="AD630" i="12"/>
  <c r="X630" i="12"/>
  <c r="AH630" i="12"/>
  <c r="O630" i="12"/>
  <c r="W630" i="12"/>
  <c r="AE630" i="12"/>
  <c r="H630" i="12"/>
  <c r="I630" i="12"/>
  <c r="Q630" i="12"/>
  <c r="Y630" i="12"/>
  <c r="AG630" i="12"/>
  <c r="R630" i="12"/>
  <c r="K630" i="12"/>
  <c r="S630" i="12"/>
  <c r="AA630" i="12"/>
  <c r="AI630" i="12"/>
  <c r="P630" i="12"/>
  <c r="Z630" i="12"/>
  <c r="H580" i="12"/>
  <c r="P580" i="12"/>
  <c r="X580" i="12"/>
  <c r="AF580" i="12"/>
  <c r="I580" i="12"/>
  <c r="Q580" i="12"/>
  <c r="Y580" i="12"/>
  <c r="AG580" i="12"/>
  <c r="J580" i="12"/>
  <c r="R580" i="12"/>
  <c r="Z580" i="12"/>
  <c r="AH580" i="12"/>
  <c r="K580" i="12"/>
  <c r="S580" i="12"/>
  <c r="AA580" i="12"/>
  <c r="AI580" i="12"/>
  <c r="L580" i="12"/>
  <c r="T580" i="12"/>
  <c r="AB580" i="12"/>
  <c r="N580" i="12"/>
  <c r="V580" i="12"/>
  <c r="AD580" i="12"/>
  <c r="AC580" i="12"/>
  <c r="AE580" i="12"/>
  <c r="M580" i="12"/>
  <c r="O580" i="12"/>
  <c r="U580" i="12"/>
  <c r="W580" i="12"/>
  <c r="J452" i="12"/>
  <c r="R452" i="12"/>
  <c r="Z452" i="12"/>
  <c r="AH452" i="12"/>
  <c r="K452" i="12"/>
  <c r="S452" i="12"/>
  <c r="AA452" i="12"/>
  <c r="AI452" i="12"/>
  <c r="L452" i="12"/>
  <c r="T452" i="12"/>
  <c r="AB452" i="12"/>
  <c r="M452" i="12"/>
  <c r="U452" i="12"/>
  <c r="AC452" i="12"/>
  <c r="O452" i="12"/>
  <c r="W452" i="12"/>
  <c r="AE452" i="12"/>
  <c r="I452" i="12"/>
  <c r="Q452" i="12"/>
  <c r="Y452" i="12"/>
  <c r="AG452" i="12"/>
  <c r="P452" i="12"/>
  <c r="V452" i="12"/>
  <c r="X452" i="12"/>
  <c r="AD452" i="12"/>
  <c r="AF452" i="12"/>
  <c r="H452" i="12"/>
  <c r="N452" i="12"/>
  <c r="M372" i="12"/>
  <c r="U372" i="12"/>
  <c r="AC372" i="12"/>
  <c r="N372" i="12"/>
  <c r="V372" i="12"/>
  <c r="AD372" i="12"/>
  <c r="O372" i="12"/>
  <c r="W372" i="12"/>
  <c r="AE372" i="12"/>
  <c r="H372" i="12"/>
  <c r="P372" i="12"/>
  <c r="X372" i="12"/>
  <c r="AF372" i="12"/>
  <c r="J372" i="12"/>
  <c r="R372" i="12"/>
  <c r="Z372" i="12"/>
  <c r="AH372" i="12"/>
  <c r="L372" i="12"/>
  <c r="T372" i="12"/>
  <c r="AB372" i="12"/>
  <c r="Y372" i="12"/>
  <c r="AA372" i="12"/>
  <c r="AG372" i="12"/>
  <c r="AI372" i="12"/>
  <c r="I372" i="12"/>
  <c r="K372" i="12"/>
  <c r="S372" i="12"/>
  <c r="Q372" i="12"/>
  <c r="M268" i="12"/>
  <c r="U268" i="12"/>
  <c r="AC268" i="12"/>
  <c r="N268" i="12"/>
  <c r="V268" i="12"/>
  <c r="AD268" i="12"/>
  <c r="O268" i="12"/>
  <c r="W268" i="12"/>
  <c r="AE268" i="12"/>
  <c r="H268" i="12"/>
  <c r="P268" i="12"/>
  <c r="X268" i="12"/>
  <c r="AF268" i="12"/>
  <c r="I268" i="12"/>
  <c r="Q268" i="12"/>
  <c r="Y268" i="12"/>
  <c r="AG268" i="12"/>
  <c r="J268" i="12"/>
  <c r="R268" i="12"/>
  <c r="Z268" i="12"/>
  <c r="AH268" i="12"/>
  <c r="L268" i="12"/>
  <c r="T268" i="12"/>
  <c r="AB268" i="12"/>
  <c r="AI268" i="12"/>
  <c r="K268" i="12"/>
  <c r="AA268" i="12"/>
  <c r="S268" i="12"/>
  <c r="M228" i="12"/>
  <c r="U228" i="12"/>
  <c r="AC228" i="12"/>
  <c r="N228" i="12"/>
  <c r="V228" i="12"/>
  <c r="AD228" i="12"/>
  <c r="O228" i="12"/>
  <c r="W228" i="12"/>
  <c r="AE228" i="12"/>
  <c r="H228" i="12"/>
  <c r="P228" i="12"/>
  <c r="X228" i="12"/>
  <c r="AF228" i="12"/>
  <c r="I228" i="12"/>
  <c r="Q228" i="12"/>
  <c r="Y228" i="12"/>
  <c r="AG228" i="12"/>
  <c r="J228" i="12"/>
  <c r="R228" i="12"/>
  <c r="Z228" i="12"/>
  <c r="AH228" i="12"/>
  <c r="L228" i="12"/>
  <c r="T228" i="12"/>
  <c r="AB228" i="12"/>
  <c r="K228" i="12"/>
  <c r="S228" i="12"/>
  <c r="AI228" i="12"/>
  <c r="AA228" i="12"/>
  <c r="N220" i="12"/>
  <c r="V220" i="12"/>
  <c r="O220" i="12"/>
  <c r="W220" i="12"/>
  <c r="I220" i="12"/>
  <c r="Q220" i="12"/>
  <c r="Y220" i="12"/>
  <c r="J220" i="12"/>
  <c r="R220" i="12"/>
  <c r="L220" i="12"/>
  <c r="T220" i="12"/>
  <c r="M220" i="12"/>
  <c r="AC220" i="12"/>
  <c r="P220" i="12"/>
  <c r="AD220" i="12"/>
  <c r="S220" i="12"/>
  <c r="AE220" i="12"/>
  <c r="U220" i="12"/>
  <c r="AF220" i="12"/>
  <c r="X220" i="12"/>
  <c r="AG220" i="12"/>
  <c r="Z220" i="12"/>
  <c r="AH220" i="12"/>
  <c r="K220" i="12"/>
  <c r="AB220" i="12"/>
  <c r="H220" i="12"/>
  <c r="AA220" i="12"/>
  <c r="AI220" i="12"/>
  <c r="L140" i="12"/>
  <c r="T140" i="12"/>
  <c r="AB140" i="12"/>
  <c r="M140" i="12"/>
  <c r="U140" i="12"/>
  <c r="AC140" i="12"/>
  <c r="N140" i="12"/>
  <c r="V140" i="12"/>
  <c r="AD140" i="12"/>
  <c r="O140" i="12"/>
  <c r="W140" i="12"/>
  <c r="AE140" i="12"/>
  <c r="I140" i="12"/>
  <c r="Q140" i="12"/>
  <c r="Y140" i="12"/>
  <c r="AG140" i="12"/>
  <c r="K140" i="12"/>
  <c r="S140" i="12"/>
  <c r="AA140" i="12"/>
  <c r="AI140" i="12"/>
  <c r="AF140" i="12"/>
  <c r="AH140" i="12"/>
  <c r="H140" i="12"/>
  <c r="J140" i="12"/>
  <c r="P140" i="12"/>
  <c r="R140" i="12"/>
  <c r="X140" i="12"/>
  <c r="Z140" i="12"/>
  <c r="H658" i="12"/>
  <c r="P658" i="12"/>
  <c r="X658" i="12"/>
  <c r="AF658" i="12"/>
  <c r="I658" i="12"/>
  <c r="Q658" i="12"/>
  <c r="Y658" i="12"/>
  <c r="AG658" i="12"/>
  <c r="AB658" i="12"/>
  <c r="J658" i="12"/>
  <c r="R658" i="12"/>
  <c r="Z658" i="12"/>
  <c r="AH658" i="12"/>
  <c r="T658" i="12"/>
  <c r="N658" i="12"/>
  <c r="K658" i="12"/>
  <c r="S658" i="12"/>
  <c r="AA658" i="12"/>
  <c r="AI658" i="12"/>
  <c r="AD658" i="12"/>
  <c r="M658" i="12"/>
  <c r="U658" i="12"/>
  <c r="AC658" i="12"/>
  <c r="V658" i="12"/>
  <c r="O658" i="12"/>
  <c r="W658" i="12"/>
  <c r="AE658" i="12"/>
  <c r="L658" i="12"/>
  <c r="H650" i="12"/>
  <c r="P650" i="12"/>
  <c r="X650" i="12"/>
  <c r="AF650" i="12"/>
  <c r="T650" i="12"/>
  <c r="V650" i="12"/>
  <c r="I650" i="12"/>
  <c r="Q650" i="12"/>
  <c r="Y650" i="12"/>
  <c r="AG650" i="12"/>
  <c r="J650" i="12"/>
  <c r="R650" i="12"/>
  <c r="Z650" i="12"/>
  <c r="AH650" i="12"/>
  <c r="K650" i="12"/>
  <c r="S650" i="12"/>
  <c r="AA650" i="12"/>
  <c r="AI650" i="12"/>
  <c r="L650" i="12"/>
  <c r="AD650" i="12"/>
  <c r="AB650" i="12"/>
  <c r="M650" i="12"/>
  <c r="U650" i="12"/>
  <c r="AC650" i="12"/>
  <c r="N650" i="12"/>
  <c r="O650" i="12"/>
  <c r="W650" i="12"/>
  <c r="AE650" i="12"/>
  <c r="H634" i="12"/>
  <c r="P634" i="12"/>
  <c r="X634" i="12"/>
  <c r="AF634" i="12"/>
  <c r="I634" i="12"/>
  <c r="Q634" i="12"/>
  <c r="Y634" i="12"/>
  <c r="AG634" i="12"/>
  <c r="L634" i="12"/>
  <c r="AD634" i="12"/>
  <c r="J634" i="12"/>
  <c r="R634" i="12"/>
  <c r="Z634" i="12"/>
  <c r="AH634" i="12"/>
  <c r="T634" i="12"/>
  <c r="N634" i="12"/>
  <c r="K634" i="12"/>
  <c r="S634" i="12"/>
  <c r="AA634" i="12"/>
  <c r="AI634" i="12"/>
  <c r="V634" i="12"/>
  <c r="M634" i="12"/>
  <c r="U634" i="12"/>
  <c r="AC634" i="12"/>
  <c r="O634" i="12"/>
  <c r="W634" i="12"/>
  <c r="AE634" i="12"/>
  <c r="AB634" i="12"/>
  <c r="H626" i="12"/>
  <c r="P626" i="12"/>
  <c r="X626" i="12"/>
  <c r="AF626" i="12"/>
  <c r="T626" i="12"/>
  <c r="AD626" i="12"/>
  <c r="I626" i="12"/>
  <c r="Q626" i="12"/>
  <c r="Y626" i="12"/>
  <c r="AG626" i="12"/>
  <c r="J626" i="12"/>
  <c r="R626" i="12"/>
  <c r="Z626" i="12"/>
  <c r="AH626" i="12"/>
  <c r="K626" i="12"/>
  <c r="S626" i="12"/>
  <c r="AA626" i="12"/>
  <c r="AI626" i="12"/>
  <c r="L626" i="12"/>
  <c r="AB626" i="12"/>
  <c r="N626" i="12"/>
  <c r="M626" i="12"/>
  <c r="U626" i="12"/>
  <c r="AC626" i="12"/>
  <c r="V626" i="12"/>
  <c r="O626" i="12"/>
  <c r="W626" i="12"/>
  <c r="AE626" i="12"/>
  <c r="K610" i="12"/>
  <c r="U610" i="12"/>
  <c r="J594" i="12"/>
  <c r="R594" i="12"/>
  <c r="Z594" i="12"/>
  <c r="AH594" i="12"/>
  <c r="K594" i="12"/>
  <c r="S594" i="12"/>
  <c r="AA594" i="12"/>
  <c r="AI594" i="12"/>
  <c r="L594" i="12"/>
  <c r="T594" i="12"/>
  <c r="AB594" i="12"/>
  <c r="M594" i="12"/>
  <c r="U594" i="12"/>
  <c r="AC594" i="12"/>
  <c r="N594" i="12"/>
  <c r="V594" i="12"/>
  <c r="AD594" i="12"/>
  <c r="H594" i="12"/>
  <c r="P594" i="12"/>
  <c r="X594" i="12"/>
  <c r="AF594" i="12"/>
  <c r="I594" i="12"/>
  <c r="O594" i="12"/>
  <c r="AE594" i="12"/>
  <c r="Q594" i="12"/>
  <c r="W594" i="12"/>
  <c r="Y594" i="12"/>
  <c r="AG594" i="12"/>
  <c r="J586" i="12"/>
  <c r="R586" i="12"/>
  <c r="Z586" i="12"/>
  <c r="AH586" i="12"/>
  <c r="K586" i="12"/>
  <c r="S586" i="12"/>
  <c r="AA586" i="12"/>
  <c r="AI586" i="12"/>
  <c r="L586" i="12"/>
  <c r="T586" i="12"/>
  <c r="AB586" i="12"/>
  <c r="M586" i="12"/>
  <c r="U586" i="12"/>
  <c r="AC586" i="12"/>
  <c r="N586" i="12"/>
  <c r="V586" i="12"/>
  <c r="AD586" i="12"/>
  <c r="H586" i="12"/>
  <c r="P586" i="12"/>
  <c r="X586" i="12"/>
  <c r="AF586" i="12"/>
  <c r="O586" i="12"/>
  <c r="Q586" i="12"/>
  <c r="W586" i="12"/>
  <c r="Y586" i="12"/>
  <c r="AE586" i="12"/>
  <c r="AG586" i="12"/>
  <c r="I586" i="12"/>
  <c r="J578" i="12"/>
  <c r="R578" i="12"/>
  <c r="Z578" i="12"/>
  <c r="AH578" i="12"/>
  <c r="K578" i="12"/>
  <c r="S578" i="12"/>
  <c r="AA578" i="12"/>
  <c r="AI578" i="12"/>
  <c r="L578" i="12"/>
  <c r="T578" i="12"/>
  <c r="AB578" i="12"/>
  <c r="M578" i="12"/>
  <c r="U578" i="12"/>
  <c r="AC578" i="12"/>
  <c r="N578" i="12"/>
  <c r="V578" i="12"/>
  <c r="AD578" i="12"/>
  <c r="H578" i="12"/>
  <c r="P578" i="12"/>
  <c r="X578" i="12"/>
  <c r="AF578" i="12"/>
  <c r="W578" i="12"/>
  <c r="Y578" i="12"/>
  <c r="AE578" i="12"/>
  <c r="AG578" i="12"/>
  <c r="I578" i="12"/>
  <c r="O578" i="12"/>
  <c r="Q578" i="12"/>
  <c r="J554" i="12"/>
  <c r="R554" i="12"/>
  <c r="Z554" i="12"/>
  <c r="AH554" i="12"/>
  <c r="K554" i="12"/>
  <c r="S554" i="12"/>
  <c r="AA554" i="12"/>
  <c r="AI554" i="12"/>
  <c r="L554" i="12"/>
  <c r="T554" i="12"/>
  <c r="AB554" i="12"/>
  <c r="M554" i="12"/>
  <c r="U554" i="12"/>
  <c r="AC554" i="12"/>
  <c r="N554" i="12"/>
  <c r="V554" i="12"/>
  <c r="AD554" i="12"/>
  <c r="H554" i="12"/>
  <c r="P554" i="12"/>
  <c r="X554" i="12"/>
  <c r="AF554" i="12"/>
  <c r="O554" i="12"/>
  <c r="Q554" i="12"/>
  <c r="W554" i="12"/>
  <c r="Y554" i="12"/>
  <c r="AE554" i="12"/>
  <c r="AG554" i="12"/>
  <c r="I554" i="12"/>
  <c r="L538" i="12"/>
  <c r="T538" i="12"/>
  <c r="AB538" i="12"/>
  <c r="M538" i="12"/>
  <c r="U538" i="12"/>
  <c r="AC538" i="12"/>
  <c r="O538" i="12"/>
  <c r="W538" i="12"/>
  <c r="AE538" i="12"/>
  <c r="I538" i="12"/>
  <c r="Q538" i="12"/>
  <c r="Y538" i="12"/>
  <c r="AG538" i="12"/>
  <c r="K538" i="12"/>
  <c r="S538" i="12"/>
  <c r="AA538" i="12"/>
  <c r="AI538" i="12"/>
  <c r="P538" i="12"/>
  <c r="R538" i="12"/>
  <c r="V538" i="12"/>
  <c r="X538" i="12"/>
  <c r="Z538" i="12"/>
  <c r="H538" i="12"/>
  <c r="AD538" i="12"/>
  <c r="J538" i="12"/>
  <c r="AF538" i="12"/>
  <c r="AH538" i="12"/>
  <c r="N538" i="12"/>
  <c r="L530" i="12"/>
  <c r="T530" i="12"/>
  <c r="AB530" i="12"/>
  <c r="M530" i="12"/>
  <c r="U530" i="12"/>
  <c r="AC530" i="12"/>
  <c r="N530" i="12"/>
  <c r="V530" i="12"/>
  <c r="AD530" i="12"/>
  <c r="O530" i="12"/>
  <c r="W530" i="12"/>
  <c r="AE530" i="12"/>
  <c r="I530" i="12"/>
  <c r="Q530" i="12"/>
  <c r="Y530" i="12"/>
  <c r="AG530" i="12"/>
  <c r="K530" i="12"/>
  <c r="S530" i="12"/>
  <c r="AA530" i="12"/>
  <c r="AI530" i="12"/>
  <c r="Z530" i="12"/>
  <c r="AF530" i="12"/>
  <c r="AH530" i="12"/>
  <c r="H530" i="12"/>
  <c r="J530" i="12"/>
  <c r="P530" i="12"/>
  <c r="R530" i="12"/>
  <c r="X530" i="12"/>
  <c r="L522" i="12"/>
  <c r="T522" i="12"/>
  <c r="AB522" i="12"/>
  <c r="M522" i="12"/>
  <c r="U522" i="12"/>
  <c r="AC522" i="12"/>
  <c r="N522" i="12"/>
  <c r="V522" i="12"/>
  <c r="AD522" i="12"/>
  <c r="O522" i="12"/>
  <c r="W522" i="12"/>
  <c r="AE522" i="12"/>
  <c r="I522" i="12"/>
  <c r="Q522" i="12"/>
  <c r="Y522" i="12"/>
  <c r="AG522" i="12"/>
  <c r="K522" i="12"/>
  <c r="S522" i="12"/>
  <c r="AA522" i="12"/>
  <c r="AI522" i="12"/>
  <c r="AH522" i="12"/>
  <c r="H522" i="12"/>
  <c r="J522" i="12"/>
  <c r="P522" i="12"/>
  <c r="R522" i="12"/>
  <c r="X522" i="12"/>
  <c r="Z522" i="12"/>
  <c r="AF522" i="12"/>
  <c r="L506" i="12"/>
  <c r="T506" i="12"/>
  <c r="AB506" i="12"/>
  <c r="M506" i="12"/>
  <c r="U506" i="12"/>
  <c r="AC506" i="12"/>
  <c r="N506" i="12"/>
  <c r="V506" i="12"/>
  <c r="AD506" i="12"/>
  <c r="O506" i="12"/>
  <c r="W506" i="12"/>
  <c r="AE506" i="12"/>
  <c r="I506" i="12"/>
  <c r="Q506" i="12"/>
  <c r="Y506" i="12"/>
  <c r="AG506" i="12"/>
  <c r="K506" i="12"/>
  <c r="S506" i="12"/>
  <c r="AA506" i="12"/>
  <c r="AI506" i="12"/>
  <c r="R506" i="12"/>
  <c r="X506" i="12"/>
  <c r="Z506" i="12"/>
  <c r="AF506" i="12"/>
  <c r="AH506" i="12"/>
  <c r="H506" i="12"/>
  <c r="J506" i="12"/>
  <c r="P506" i="12"/>
  <c r="L498" i="12"/>
  <c r="T498" i="12"/>
  <c r="AB498" i="12"/>
  <c r="M498" i="12"/>
  <c r="U498" i="12"/>
  <c r="AC498" i="12"/>
  <c r="N498" i="12"/>
  <c r="V498" i="12"/>
  <c r="AD498" i="12"/>
  <c r="O498" i="12"/>
  <c r="W498" i="12"/>
  <c r="AE498" i="12"/>
  <c r="I498" i="12"/>
  <c r="Q498" i="12"/>
  <c r="Y498" i="12"/>
  <c r="AG498" i="12"/>
  <c r="K498" i="12"/>
  <c r="S498" i="12"/>
  <c r="AA498" i="12"/>
  <c r="AI498" i="12"/>
  <c r="Z498" i="12"/>
  <c r="AF498" i="12"/>
  <c r="AH498" i="12"/>
  <c r="H498" i="12"/>
  <c r="J498" i="12"/>
  <c r="P498" i="12"/>
  <c r="R498" i="12"/>
  <c r="X498" i="12"/>
  <c r="L490" i="12"/>
  <c r="T490" i="12"/>
  <c r="AB490" i="12"/>
  <c r="M490" i="12"/>
  <c r="U490" i="12"/>
  <c r="AC490" i="12"/>
  <c r="N490" i="12"/>
  <c r="V490" i="12"/>
  <c r="AD490" i="12"/>
  <c r="O490" i="12"/>
  <c r="W490" i="12"/>
  <c r="AE490" i="12"/>
  <c r="I490" i="12"/>
  <c r="Q490" i="12"/>
  <c r="Y490" i="12"/>
  <c r="AG490" i="12"/>
  <c r="K490" i="12"/>
  <c r="S490" i="12"/>
  <c r="AA490" i="12"/>
  <c r="AI490" i="12"/>
  <c r="AH490" i="12"/>
  <c r="H490" i="12"/>
  <c r="J490" i="12"/>
  <c r="P490" i="12"/>
  <c r="R490" i="12"/>
  <c r="X490" i="12"/>
  <c r="Z490" i="12"/>
  <c r="AF490" i="12"/>
  <c r="L482" i="12"/>
  <c r="T482" i="12"/>
  <c r="AB482" i="12"/>
  <c r="M482" i="12"/>
  <c r="U482" i="12"/>
  <c r="AC482" i="12"/>
  <c r="N482" i="12"/>
  <c r="V482" i="12"/>
  <c r="AD482" i="12"/>
  <c r="O482" i="12"/>
  <c r="W482" i="12"/>
  <c r="AE482" i="12"/>
  <c r="I482" i="12"/>
  <c r="Q482" i="12"/>
  <c r="Y482" i="12"/>
  <c r="AG482" i="12"/>
  <c r="K482" i="12"/>
  <c r="S482" i="12"/>
  <c r="AA482" i="12"/>
  <c r="AI482" i="12"/>
  <c r="J482" i="12"/>
  <c r="P482" i="12"/>
  <c r="R482" i="12"/>
  <c r="X482" i="12"/>
  <c r="Z482" i="12"/>
  <c r="AF482" i="12"/>
  <c r="AH482" i="12"/>
  <c r="H482" i="12"/>
  <c r="L474" i="12"/>
  <c r="T474" i="12"/>
  <c r="AB474" i="12"/>
  <c r="M474" i="12"/>
  <c r="U474" i="12"/>
  <c r="AC474" i="12"/>
  <c r="N474" i="12"/>
  <c r="V474" i="12"/>
  <c r="AD474" i="12"/>
  <c r="O474" i="12"/>
  <c r="W474" i="12"/>
  <c r="AE474" i="12"/>
  <c r="I474" i="12"/>
  <c r="Q474" i="12"/>
  <c r="Y474" i="12"/>
  <c r="AG474" i="12"/>
  <c r="K474" i="12"/>
  <c r="S474" i="12"/>
  <c r="AA474" i="12"/>
  <c r="AI474" i="12"/>
  <c r="R474" i="12"/>
  <c r="X474" i="12"/>
  <c r="Z474" i="12"/>
  <c r="AF474" i="12"/>
  <c r="AH474" i="12"/>
  <c r="H474" i="12"/>
  <c r="J474" i="12"/>
  <c r="P474" i="12"/>
  <c r="AA466" i="12"/>
  <c r="R466" i="12"/>
  <c r="L458" i="12"/>
  <c r="T458" i="12"/>
  <c r="AB458" i="12"/>
  <c r="M458" i="12"/>
  <c r="U458" i="12"/>
  <c r="AC458" i="12"/>
  <c r="N458" i="12"/>
  <c r="V458" i="12"/>
  <c r="AD458" i="12"/>
  <c r="O458" i="12"/>
  <c r="W458" i="12"/>
  <c r="AE458" i="12"/>
  <c r="I458" i="12"/>
  <c r="Q458" i="12"/>
  <c r="Y458" i="12"/>
  <c r="AG458" i="12"/>
  <c r="K458" i="12"/>
  <c r="S458" i="12"/>
  <c r="AA458" i="12"/>
  <c r="AI458" i="12"/>
  <c r="AH458" i="12"/>
  <c r="H458" i="12"/>
  <c r="J458" i="12"/>
  <c r="P458" i="12"/>
  <c r="R458" i="12"/>
  <c r="X458" i="12"/>
  <c r="Z458" i="12"/>
  <c r="AF458" i="12"/>
  <c r="L450" i="12"/>
  <c r="T450" i="12"/>
  <c r="AB450" i="12"/>
  <c r="M450" i="12"/>
  <c r="U450" i="12"/>
  <c r="AC450" i="12"/>
  <c r="N450" i="12"/>
  <c r="V450" i="12"/>
  <c r="AD450" i="12"/>
  <c r="O450" i="12"/>
  <c r="W450" i="12"/>
  <c r="AE450" i="12"/>
  <c r="I450" i="12"/>
  <c r="Q450" i="12"/>
  <c r="Y450" i="12"/>
  <c r="AG450" i="12"/>
  <c r="K450" i="12"/>
  <c r="S450" i="12"/>
  <c r="AA450" i="12"/>
  <c r="AI450" i="12"/>
  <c r="J450" i="12"/>
  <c r="P450" i="12"/>
  <c r="R450" i="12"/>
  <c r="X450" i="12"/>
  <c r="Z450" i="12"/>
  <c r="AF450" i="12"/>
  <c r="AH450" i="12"/>
  <c r="H450" i="12"/>
  <c r="L442" i="12"/>
  <c r="T442" i="12"/>
  <c r="AB442" i="12"/>
  <c r="M442" i="12"/>
  <c r="U442" i="12"/>
  <c r="AC442" i="12"/>
  <c r="N442" i="12"/>
  <c r="V442" i="12"/>
  <c r="AD442" i="12"/>
  <c r="O442" i="12"/>
  <c r="W442" i="12"/>
  <c r="AE442" i="12"/>
  <c r="H442" i="12"/>
  <c r="P442" i="12"/>
  <c r="X442" i="12"/>
  <c r="AF442" i="12"/>
  <c r="I442" i="12"/>
  <c r="Q442" i="12"/>
  <c r="Y442" i="12"/>
  <c r="AG442" i="12"/>
  <c r="K442" i="12"/>
  <c r="S442" i="12"/>
  <c r="AA442" i="12"/>
  <c r="AI442" i="12"/>
  <c r="J442" i="12"/>
  <c r="R442" i="12"/>
  <c r="Z442" i="12"/>
  <c r="AH442" i="12"/>
  <c r="L434" i="12"/>
  <c r="T434" i="12"/>
  <c r="AB434" i="12"/>
  <c r="M434" i="12"/>
  <c r="U434" i="12"/>
  <c r="AC434" i="12"/>
  <c r="N434" i="12"/>
  <c r="V434" i="12"/>
  <c r="AD434" i="12"/>
  <c r="O434" i="12"/>
  <c r="W434" i="12"/>
  <c r="AE434" i="12"/>
  <c r="H434" i="12"/>
  <c r="P434" i="12"/>
  <c r="X434" i="12"/>
  <c r="AF434" i="12"/>
  <c r="I434" i="12"/>
  <c r="Q434" i="12"/>
  <c r="Y434" i="12"/>
  <c r="AG434" i="12"/>
  <c r="K434" i="12"/>
  <c r="S434" i="12"/>
  <c r="AA434" i="12"/>
  <c r="AI434" i="12"/>
  <c r="J434" i="12"/>
  <c r="R434" i="12"/>
  <c r="Z434" i="12"/>
  <c r="AH434" i="12"/>
  <c r="L426" i="12"/>
  <c r="T426" i="12"/>
  <c r="AB426" i="12"/>
  <c r="M426" i="12"/>
  <c r="U426" i="12"/>
  <c r="AC426" i="12"/>
  <c r="N426" i="12"/>
  <c r="V426" i="12"/>
  <c r="AD426" i="12"/>
  <c r="O426" i="12"/>
  <c r="W426" i="12"/>
  <c r="AE426" i="12"/>
  <c r="H426" i="12"/>
  <c r="P426" i="12"/>
  <c r="X426" i="12"/>
  <c r="AF426" i="12"/>
  <c r="I426" i="12"/>
  <c r="Q426" i="12"/>
  <c r="Y426" i="12"/>
  <c r="AG426" i="12"/>
  <c r="K426" i="12"/>
  <c r="S426" i="12"/>
  <c r="AA426" i="12"/>
  <c r="AI426" i="12"/>
  <c r="R426" i="12"/>
  <c r="Z426" i="12"/>
  <c r="AH426" i="12"/>
  <c r="J426" i="12"/>
  <c r="L418" i="12"/>
  <c r="T418" i="12"/>
  <c r="AB418" i="12"/>
  <c r="M418" i="12"/>
  <c r="U418" i="12"/>
  <c r="AC418" i="12"/>
  <c r="N418" i="12"/>
  <c r="V418" i="12"/>
  <c r="AD418" i="12"/>
  <c r="O418" i="12"/>
  <c r="W418" i="12"/>
  <c r="AE418" i="12"/>
  <c r="H418" i="12"/>
  <c r="P418" i="12"/>
  <c r="X418" i="12"/>
  <c r="AF418" i="12"/>
  <c r="I418" i="12"/>
  <c r="Q418" i="12"/>
  <c r="Y418" i="12"/>
  <c r="AG418" i="12"/>
  <c r="K418" i="12"/>
  <c r="S418" i="12"/>
  <c r="AA418" i="12"/>
  <c r="AI418" i="12"/>
  <c r="J418" i="12"/>
  <c r="R418" i="12"/>
  <c r="Z418" i="12"/>
  <c r="AH418" i="12"/>
  <c r="L410" i="12"/>
  <c r="T410" i="12"/>
  <c r="AB410" i="12"/>
  <c r="M410" i="12"/>
  <c r="U410" i="12"/>
  <c r="AC410" i="12"/>
  <c r="N410" i="12"/>
  <c r="V410" i="12"/>
  <c r="AD410" i="12"/>
  <c r="O410" i="12"/>
  <c r="W410" i="12"/>
  <c r="AE410" i="12"/>
  <c r="H410" i="12"/>
  <c r="P410" i="12"/>
  <c r="X410" i="12"/>
  <c r="AF410" i="12"/>
  <c r="I410" i="12"/>
  <c r="Q410" i="12"/>
  <c r="Y410" i="12"/>
  <c r="AG410" i="12"/>
  <c r="K410" i="12"/>
  <c r="S410" i="12"/>
  <c r="AA410" i="12"/>
  <c r="AI410" i="12"/>
  <c r="AH410" i="12"/>
  <c r="J410" i="12"/>
  <c r="R410" i="12"/>
  <c r="Z410" i="12"/>
  <c r="T402" i="12"/>
  <c r="U402" i="12"/>
  <c r="AC402" i="12"/>
  <c r="V402" i="12"/>
  <c r="P402" i="12"/>
  <c r="I402" i="12"/>
  <c r="Q402" i="12"/>
  <c r="AG402" i="12"/>
  <c r="R402" i="12"/>
  <c r="L394" i="12"/>
  <c r="T394" i="12"/>
  <c r="AB394" i="12"/>
  <c r="M394" i="12"/>
  <c r="U394" i="12"/>
  <c r="AC394" i="12"/>
  <c r="N394" i="12"/>
  <c r="V394" i="12"/>
  <c r="AD394" i="12"/>
  <c r="O394" i="12"/>
  <c r="W394" i="12"/>
  <c r="AE394" i="12"/>
  <c r="H394" i="12"/>
  <c r="P394" i="12"/>
  <c r="X394" i="12"/>
  <c r="AF394" i="12"/>
  <c r="I394" i="12"/>
  <c r="Q394" i="12"/>
  <c r="Y394" i="12"/>
  <c r="AG394" i="12"/>
  <c r="K394" i="12"/>
  <c r="S394" i="12"/>
  <c r="AA394" i="12"/>
  <c r="AI394" i="12"/>
  <c r="J394" i="12"/>
  <c r="R394" i="12"/>
  <c r="Z394" i="12"/>
  <c r="AH394" i="12"/>
  <c r="O386" i="12"/>
  <c r="W386" i="12"/>
  <c r="AE386" i="12"/>
  <c r="I386" i="12"/>
  <c r="J386" i="12"/>
  <c r="R386" i="12"/>
  <c r="Z386" i="12"/>
  <c r="AH386" i="12"/>
  <c r="L386" i="12"/>
  <c r="T386" i="12"/>
  <c r="AB386" i="12"/>
  <c r="N386" i="12"/>
  <c r="V386" i="12"/>
  <c r="AD386" i="12"/>
  <c r="H386" i="12"/>
  <c r="Y386" i="12"/>
  <c r="K386" i="12"/>
  <c r="AA386" i="12"/>
  <c r="M386" i="12"/>
  <c r="AC386" i="12"/>
  <c r="P386" i="12"/>
  <c r="AF386" i="12"/>
  <c r="Q386" i="12"/>
  <c r="AG386" i="12"/>
  <c r="S386" i="12"/>
  <c r="AI386" i="12"/>
  <c r="X386" i="12"/>
  <c r="U386" i="12"/>
  <c r="O378" i="12"/>
  <c r="W378" i="12"/>
  <c r="AE378" i="12"/>
  <c r="H378" i="12"/>
  <c r="P378" i="12"/>
  <c r="X378" i="12"/>
  <c r="AF378" i="12"/>
  <c r="I378" i="12"/>
  <c r="Q378" i="12"/>
  <c r="Y378" i="12"/>
  <c r="AG378" i="12"/>
  <c r="J378" i="12"/>
  <c r="R378" i="12"/>
  <c r="Z378" i="12"/>
  <c r="AH378" i="12"/>
  <c r="L378" i="12"/>
  <c r="T378" i="12"/>
  <c r="AB378" i="12"/>
  <c r="N378" i="12"/>
  <c r="V378" i="12"/>
  <c r="AD378" i="12"/>
  <c r="K378" i="12"/>
  <c r="M378" i="12"/>
  <c r="S378" i="12"/>
  <c r="U378" i="12"/>
  <c r="AA378" i="12"/>
  <c r="AC378" i="12"/>
  <c r="AI378" i="12"/>
  <c r="O354" i="12"/>
  <c r="W354" i="12"/>
  <c r="AE354" i="12"/>
  <c r="H354" i="12"/>
  <c r="P354" i="12"/>
  <c r="X354" i="12"/>
  <c r="AF354" i="12"/>
  <c r="I354" i="12"/>
  <c r="Q354" i="12"/>
  <c r="Y354" i="12"/>
  <c r="AG354" i="12"/>
  <c r="J354" i="12"/>
  <c r="R354" i="12"/>
  <c r="Z354" i="12"/>
  <c r="AH354" i="12"/>
  <c r="L354" i="12"/>
  <c r="T354" i="12"/>
  <c r="AB354" i="12"/>
  <c r="N354" i="12"/>
  <c r="V354" i="12"/>
  <c r="AD354" i="12"/>
  <c r="AI354" i="12"/>
  <c r="K354" i="12"/>
  <c r="M354" i="12"/>
  <c r="S354" i="12"/>
  <c r="U354" i="12"/>
  <c r="AC354" i="12"/>
  <c r="AA354" i="12"/>
  <c r="O346" i="12"/>
  <c r="W346" i="12"/>
  <c r="AE346" i="12"/>
  <c r="H346" i="12"/>
  <c r="P346" i="12"/>
  <c r="X346" i="12"/>
  <c r="AF346" i="12"/>
  <c r="I346" i="12"/>
  <c r="Q346" i="12"/>
  <c r="Y346" i="12"/>
  <c r="AG346" i="12"/>
  <c r="J346" i="12"/>
  <c r="R346" i="12"/>
  <c r="Z346" i="12"/>
  <c r="AH346" i="12"/>
  <c r="L346" i="12"/>
  <c r="T346" i="12"/>
  <c r="AB346" i="12"/>
  <c r="N346" i="12"/>
  <c r="V346" i="12"/>
  <c r="AD346" i="12"/>
  <c r="K346" i="12"/>
  <c r="M346" i="12"/>
  <c r="S346" i="12"/>
  <c r="U346" i="12"/>
  <c r="AA346" i="12"/>
  <c r="AC346" i="12"/>
  <c r="AI346" i="12"/>
  <c r="O338" i="12"/>
  <c r="W338" i="12"/>
  <c r="AE338" i="12"/>
  <c r="H338" i="12"/>
  <c r="P338" i="12"/>
  <c r="X338" i="12"/>
  <c r="AF338" i="12"/>
  <c r="I338" i="12"/>
  <c r="Q338" i="12"/>
  <c r="Y338" i="12"/>
  <c r="AG338" i="12"/>
  <c r="J338" i="12"/>
  <c r="R338" i="12"/>
  <c r="Z338" i="12"/>
  <c r="AH338" i="12"/>
  <c r="L338" i="12"/>
  <c r="T338" i="12"/>
  <c r="AB338" i="12"/>
  <c r="N338" i="12"/>
  <c r="V338" i="12"/>
  <c r="AD338" i="12"/>
  <c r="S338" i="12"/>
  <c r="U338" i="12"/>
  <c r="AA338" i="12"/>
  <c r="AC338" i="12"/>
  <c r="AI338" i="12"/>
  <c r="M338" i="12"/>
  <c r="K338" i="12"/>
  <c r="O330" i="12"/>
  <c r="W330" i="12"/>
  <c r="AE330" i="12"/>
  <c r="H330" i="12"/>
  <c r="P330" i="12"/>
  <c r="X330" i="12"/>
  <c r="AF330" i="12"/>
  <c r="I330" i="12"/>
  <c r="Q330" i="12"/>
  <c r="Y330" i="12"/>
  <c r="AG330" i="12"/>
  <c r="J330" i="12"/>
  <c r="R330" i="12"/>
  <c r="Z330" i="12"/>
  <c r="AH330" i="12"/>
  <c r="L330" i="12"/>
  <c r="T330" i="12"/>
  <c r="AB330" i="12"/>
  <c r="N330" i="12"/>
  <c r="V330" i="12"/>
  <c r="AD330" i="12"/>
  <c r="AA330" i="12"/>
  <c r="AC330" i="12"/>
  <c r="AI330" i="12"/>
  <c r="K330" i="12"/>
  <c r="M330" i="12"/>
  <c r="U330" i="12"/>
  <c r="S330" i="12"/>
  <c r="O322" i="12"/>
  <c r="W322" i="12"/>
  <c r="AE322" i="12"/>
  <c r="H322" i="12"/>
  <c r="P322" i="12"/>
  <c r="X322" i="12"/>
  <c r="AF322" i="12"/>
  <c r="I322" i="12"/>
  <c r="Q322" i="12"/>
  <c r="Y322" i="12"/>
  <c r="AG322" i="12"/>
  <c r="J322" i="12"/>
  <c r="R322" i="12"/>
  <c r="Z322" i="12"/>
  <c r="AH322" i="12"/>
  <c r="L322" i="12"/>
  <c r="T322" i="12"/>
  <c r="AB322" i="12"/>
  <c r="N322" i="12"/>
  <c r="V322" i="12"/>
  <c r="AD322" i="12"/>
  <c r="AI322" i="12"/>
  <c r="K322" i="12"/>
  <c r="M322" i="12"/>
  <c r="S322" i="12"/>
  <c r="U322" i="12"/>
  <c r="AC322" i="12"/>
  <c r="AA322" i="12"/>
  <c r="O314" i="12"/>
  <c r="W314" i="12"/>
  <c r="AE314" i="12"/>
  <c r="H314" i="12"/>
  <c r="P314" i="12"/>
  <c r="X314" i="12"/>
  <c r="AF314" i="12"/>
  <c r="I314" i="12"/>
  <c r="Q314" i="12"/>
  <c r="Y314" i="12"/>
  <c r="AG314" i="12"/>
  <c r="J314" i="12"/>
  <c r="R314" i="12"/>
  <c r="Z314" i="12"/>
  <c r="AH314" i="12"/>
  <c r="L314" i="12"/>
  <c r="T314" i="12"/>
  <c r="AB314" i="12"/>
  <c r="N314" i="12"/>
  <c r="V314" i="12"/>
  <c r="AD314" i="12"/>
  <c r="K314" i="12"/>
  <c r="M314" i="12"/>
  <c r="S314" i="12"/>
  <c r="U314" i="12"/>
  <c r="AA314" i="12"/>
  <c r="AC314" i="12"/>
  <c r="AI314" i="12"/>
  <c r="O306" i="12"/>
  <c r="W306" i="12"/>
  <c r="AE306" i="12"/>
  <c r="H306" i="12"/>
  <c r="P306" i="12"/>
  <c r="X306" i="12"/>
  <c r="AF306" i="12"/>
  <c r="I306" i="12"/>
  <c r="Q306" i="12"/>
  <c r="Y306" i="12"/>
  <c r="AG306" i="12"/>
  <c r="J306" i="12"/>
  <c r="R306" i="12"/>
  <c r="Z306" i="12"/>
  <c r="AH306" i="12"/>
  <c r="L306" i="12"/>
  <c r="T306" i="12"/>
  <c r="AB306" i="12"/>
  <c r="N306" i="12"/>
  <c r="V306" i="12"/>
  <c r="AD306" i="12"/>
  <c r="S306" i="12"/>
  <c r="U306" i="12"/>
  <c r="AA306" i="12"/>
  <c r="AC306" i="12"/>
  <c r="AI306" i="12"/>
  <c r="M306" i="12"/>
  <c r="K306" i="12"/>
  <c r="O298" i="12"/>
  <c r="W298" i="12"/>
  <c r="AE298" i="12"/>
  <c r="H298" i="12"/>
  <c r="P298" i="12"/>
  <c r="X298" i="12"/>
  <c r="AF298" i="12"/>
  <c r="I298" i="12"/>
  <c r="Q298" i="12"/>
  <c r="Y298" i="12"/>
  <c r="AG298" i="12"/>
  <c r="J298" i="12"/>
  <c r="R298" i="12"/>
  <c r="Z298" i="12"/>
  <c r="AH298" i="12"/>
  <c r="L298" i="12"/>
  <c r="T298" i="12"/>
  <c r="AB298" i="12"/>
  <c r="N298" i="12"/>
  <c r="V298" i="12"/>
  <c r="AD298" i="12"/>
  <c r="AA298" i="12"/>
  <c r="AC298" i="12"/>
  <c r="AI298" i="12"/>
  <c r="K298" i="12"/>
  <c r="M298" i="12"/>
  <c r="U298" i="12"/>
  <c r="S298" i="12"/>
  <c r="O290" i="12"/>
  <c r="W290" i="12"/>
  <c r="AE290" i="12"/>
  <c r="H290" i="12"/>
  <c r="P290" i="12"/>
  <c r="X290" i="12"/>
  <c r="AF290" i="12"/>
  <c r="I290" i="12"/>
  <c r="Q290" i="12"/>
  <c r="Y290" i="12"/>
  <c r="AG290" i="12"/>
  <c r="J290" i="12"/>
  <c r="R290" i="12"/>
  <c r="Z290" i="12"/>
  <c r="AH290" i="12"/>
  <c r="K290" i="12"/>
  <c r="S290" i="12"/>
  <c r="AA290" i="12"/>
  <c r="AI290" i="12"/>
  <c r="L290" i="12"/>
  <c r="T290" i="12"/>
  <c r="AB290" i="12"/>
  <c r="N290" i="12"/>
  <c r="V290" i="12"/>
  <c r="AD290" i="12"/>
  <c r="M290" i="12"/>
  <c r="AC290" i="12"/>
  <c r="U290" i="12"/>
  <c r="O274" i="12"/>
  <c r="W274" i="12"/>
  <c r="AE274" i="12"/>
  <c r="H274" i="12"/>
  <c r="P274" i="12"/>
  <c r="X274" i="12"/>
  <c r="AF274" i="12"/>
  <c r="I274" i="12"/>
  <c r="Q274" i="12"/>
  <c r="Y274" i="12"/>
  <c r="AG274" i="12"/>
  <c r="J274" i="12"/>
  <c r="R274" i="12"/>
  <c r="Z274" i="12"/>
  <c r="AH274" i="12"/>
  <c r="K274" i="12"/>
  <c r="S274" i="12"/>
  <c r="AA274" i="12"/>
  <c r="AI274" i="12"/>
  <c r="L274" i="12"/>
  <c r="T274" i="12"/>
  <c r="AB274" i="12"/>
  <c r="N274" i="12"/>
  <c r="V274" i="12"/>
  <c r="AD274" i="12"/>
  <c r="M274" i="12"/>
  <c r="U274" i="12"/>
  <c r="AC274" i="12"/>
  <c r="O266" i="12"/>
  <c r="W266" i="12"/>
  <c r="AE266" i="12"/>
  <c r="H266" i="12"/>
  <c r="P266" i="12"/>
  <c r="X266" i="12"/>
  <c r="AF266" i="12"/>
  <c r="I266" i="12"/>
  <c r="Q266" i="12"/>
  <c r="Y266" i="12"/>
  <c r="AG266" i="12"/>
  <c r="J266" i="12"/>
  <c r="R266" i="12"/>
  <c r="Z266" i="12"/>
  <c r="AH266" i="12"/>
  <c r="K266" i="12"/>
  <c r="S266" i="12"/>
  <c r="AA266" i="12"/>
  <c r="AI266" i="12"/>
  <c r="L266" i="12"/>
  <c r="T266" i="12"/>
  <c r="AB266" i="12"/>
  <c r="N266" i="12"/>
  <c r="V266" i="12"/>
  <c r="AD266" i="12"/>
  <c r="AC266" i="12"/>
  <c r="U266" i="12"/>
  <c r="M266" i="12"/>
  <c r="O250" i="12"/>
  <c r="W250" i="12"/>
  <c r="AE250" i="12"/>
  <c r="H250" i="12"/>
  <c r="P250" i="12"/>
  <c r="X250" i="12"/>
  <c r="AF250" i="12"/>
  <c r="I250" i="12"/>
  <c r="Q250" i="12"/>
  <c r="Y250" i="12"/>
  <c r="AG250" i="12"/>
  <c r="J250" i="12"/>
  <c r="R250" i="12"/>
  <c r="Z250" i="12"/>
  <c r="AH250" i="12"/>
  <c r="K250" i="12"/>
  <c r="S250" i="12"/>
  <c r="AA250" i="12"/>
  <c r="AI250" i="12"/>
  <c r="L250" i="12"/>
  <c r="T250" i="12"/>
  <c r="AB250" i="12"/>
  <c r="N250" i="12"/>
  <c r="V250" i="12"/>
  <c r="AD250" i="12"/>
  <c r="M250" i="12"/>
  <c r="U250" i="12"/>
  <c r="AC250" i="12"/>
  <c r="O242" i="12"/>
  <c r="W242" i="12"/>
  <c r="AE242" i="12"/>
  <c r="H242" i="12"/>
  <c r="P242" i="12"/>
  <c r="X242" i="12"/>
  <c r="AF242" i="12"/>
  <c r="I242" i="12"/>
  <c r="Q242" i="12"/>
  <c r="Y242" i="12"/>
  <c r="AG242" i="12"/>
  <c r="J242" i="12"/>
  <c r="R242" i="12"/>
  <c r="Z242" i="12"/>
  <c r="AH242" i="12"/>
  <c r="K242" i="12"/>
  <c r="S242" i="12"/>
  <c r="AA242" i="12"/>
  <c r="AI242" i="12"/>
  <c r="L242" i="12"/>
  <c r="T242" i="12"/>
  <c r="AB242" i="12"/>
  <c r="N242" i="12"/>
  <c r="V242" i="12"/>
  <c r="AD242" i="12"/>
  <c r="U242" i="12"/>
  <c r="AC242" i="12"/>
  <c r="M242" i="12"/>
  <c r="O234" i="12"/>
  <c r="W234" i="12"/>
  <c r="AE234" i="12"/>
  <c r="H234" i="12"/>
  <c r="P234" i="12"/>
  <c r="X234" i="12"/>
  <c r="AF234" i="12"/>
  <c r="I234" i="12"/>
  <c r="Q234" i="12"/>
  <c r="Y234" i="12"/>
  <c r="AG234" i="12"/>
  <c r="J234" i="12"/>
  <c r="R234" i="12"/>
  <c r="Z234" i="12"/>
  <c r="AH234" i="12"/>
  <c r="K234" i="12"/>
  <c r="S234" i="12"/>
  <c r="AA234" i="12"/>
  <c r="AI234" i="12"/>
  <c r="L234" i="12"/>
  <c r="T234" i="12"/>
  <c r="AB234" i="12"/>
  <c r="N234" i="12"/>
  <c r="V234" i="12"/>
  <c r="AD234" i="12"/>
  <c r="M234" i="12"/>
  <c r="U234" i="12"/>
  <c r="AC234" i="12"/>
  <c r="O226" i="12"/>
  <c r="W226" i="12"/>
  <c r="AE226" i="12"/>
  <c r="H226" i="12"/>
  <c r="P226" i="12"/>
  <c r="X226" i="12"/>
  <c r="AF226" i="12"/>
  <c r="I226" i="12"/>
  <c r="Q226" i="12"/>
  <c r="Y226" i="12"/>
  <c r="AG226" i="12"/>
  <c r="J226" i="12"/>
  <c r="R226" i="12"/>
  <c r="Z226" i="12"/>
  <c r="AH226" i="12"/>
  <c r="K226" i="12"/>
  <c r="S226" i="12"/>
  <c r="AA226" i="12"/>
  <c r="AI226" i="12"/>
  <c r="L226" i="12"/>
  <c r="T226" i="12"/>
  <c r="AB226" i="12"/>
  <c r="N226" i="12"/>
  <c r="V226" i="12"/>
  <c r="AD226" i="12"/>
  <c r="M226" i="12"/>
  <c r="AC226" i="12"/>
  <c r="U226" i="12"/>
  <c r="H218" i="12"/>
  <c r="P218" i="12"/>
  <c r="X218" i="12"/>
  <c r="AF218" i="12"/>
  <c r="I218" i="12"/>
  <c r="Q218" i="12"/>
  <c r="Y218" i="12"/>
  <c r="AG218" i="12"/>
  <c r="K218" i="12"/>
  <c r="S218" i="12"/>
  <c r="AA218" i="12"/>
  <c r="AI218" i="12"/>
  <c r="L218" i="12"/>
  <c r="T218" i="12"/>
  <c r="AB218" i="12"/>
  <c r="N218" i="12"/>
  <c r="V218" i="12"/>
  <c r="AD218" i="12"/>
  <c r="AC218" i="12"/>
  <c r="J218" i="12"/>
  <c r="AE218" i="12"/>
  <c r="M218" i="12"/>
  <c r="AH218" i="12"/>
  <c r="O218" i="12"/>
  <c r="R218" i="12"/>
  <c r="U218" i="12"/>
  <c r="Z218" i="12"/>
  <c r="W218" i="12"/>
  <c r="H210" i="12"/>
  <c r="P210" i="12"/>
  <c r="X210" i="12"/>
  <c r="AF210" i="12"/>
  <c r="I210" i="12"/>
  <c r="Q210" i="12"/>
  <c r="Y210" i="12"/>
  <c r="AG210" i="12"/>
  <c r="J210" i="12"/>
  <c r="R210" i="12"/>
  <c r="Z210" i="12"/>
  <c r="AH210" i="12"/>
  <c r="K210" i="12"/>
  <c r="S210" i="12"/>
  <c r="AA210" i="12"/>
  <c r="AI210" i="12"/>
  <c r="L210" i="12"/>
  <c r="T210" i="12"/>
  <c r="AB210" i="12"/>
  <c r="N210" i="12"/>
  <c r="V210" i="12"/>
  <c r="AD210" i="12"/>
  <c r="M210" i="12"/>
  <c r="O210" i="12"/>
  <c r="U210" i="12"/>
  <c r="W210" i="12"/>
  <c r="AE210" i="12"/>
  <c r="AC210" i="12"/>
  <c r="H202" i="12"/>
  <c r="P202" i="12"/>
  <c r="X202" i="12"/>
  <c r="AF202" i="12"/>
  <c r="I202" i="12"/>
  <c r="Q202" i="12"/>
  <c r="Y202" i="12"/>
  <c r="AG202" i="12"/>
  <c r="J202" i="12"/>
  <c r="R202" i="12"/>
  <c r="Z202" i="12"/>
  <c r="AH202" i="12"/>
  <c r="K202" i="12"/>
  <c r="S202" i="12"/>
  <c r="AA202" i="12"/>
  <c r="AI202" i="12"/>
  <c r="L202" i="12"/>
  <c r="T202" i="12"/>
  <c r="AB202" i="12"/>
  <c r="N202" i="12"/>
  <c r="V202" i="12"/>
  <c r="AD202" i="12"/>
  <c r="M202" i="12"/>
  <c r="O202" i="12"/>
  <c r="U202" i="12"/>
  <c r="W202" i="12"/>
  <c r="AC202" i="12"/>
  <c r="AE202" i="12"/>
  <c r="H194" i="12"/>
  <c r="P194" i="12"/>
  <c r="X194" i="12"/>
  <c r="AF194" i="12"/>
  <c r="I194" i="12"/>
  <c r="Q194" i="12"/>
  <c r="Y194" i="12"/>
  <c r="AG194" i="12"/>
  <c r="J194" i="12"/>
  <c r="R194" i="12"/>
  <c r="Z194" i="12"/>
  <c r="AH194" i="12"/>
  <c r="K194" i="12"/>
  <c r="S194" i="12"/>
  <c r="AA194" i="12"/>
  <c r="AI194" i="12"/>
  <c r="L194" i="12"/>
  <c r="T194" i="12"/>
  <c r="AB194" i="12"/>
  <c r="N194" i="12"/>
  <c r="V194" i="12"/>
  <c r="AD194" i="12"/>
  <c r="U194" i="12"/>
  <c r="W194" i="12"/>
  <c r="AC194" i="12"/>
  <c r="AE194" i="12"/>
  <c r="O194" i="12"/>
  <c r="M194" i="12"/>
  <c r="H186" i="12"/>
  <c r="P186" i="12"/>
  <c r="X186" i="12"/>
  <c r="AF186" i="12"/>
  <c r="I186" i="12"/>
  <c r="Q186" i="12"/>
  <c r="Y186" i="12"/>
  <c r="AG186" i="12"/>
  <c r="J186" i="12"/>
  <c r="R186" i="12"/>
  <c r="Z186" i="12"/>
  <c r="AH186" i="12"/>
  <c r="K186" i="12"/>
  <c r="S186" i="12"/>
  <c r="AA186" i="12"/>
  <c r="AI186" i="12"/>
  <c r="L186" i="12"/>
  <c r="T186" i="12"/>
  <c r="AB186" i="12"/>
  <c r="N186" i="12"/>
  <c r="V186" i="12"/>
  <c r="AD186" i="12"/>
  <c r="AC186" i="12"/>
  <c r="AE186" i="12"/>
  <c r="M186" i="12"/>
  <c r="O186" i="12"/>
  <c r="W186" i="12"/>
  <c r="U186" i="12"/>
  <c r="H178" i="12"/>
  <c r="P178" i="12"/>
  <c r="X178" i="12"/>
  <c r="AF178" i="12"/>
  <c r="I178" i="12"/>
  <c r="Q178" i="12"/>
  <c r="Y178" i="12"/>
  <c r="AG178" i="12"/>
  <c r="J178" i="12"/>
  <c r="R178" i="12"/>
  <c r="Z178" i="12"/>
  <c r="AH178" i="12"/>
  <c r="K178" i="12"/>
  <c r="S178" i="12"/>
  <c r="AA178" i="12"/>
  <c r="AI178" i="12"/>
  <c r="L178" i="12"/>
  <c r="T178" i="12"/>
  <c r="AB178" i="12"/>
  <c r="N178" i="12"/>
  <c r="V178" i="12"/>
  <c r="AD178" i="12"/>
  <c r="M178" i="12"/>
  <c r="O178" i="12"/>
  <c r="U178" i="12"/>
  <c r="W178" i="12"/>
  <c r="AE178" i="12"/>
  <c r="AC178" i="12"/>
  <c r="H170" i="12"/>
  <c r="P170" i="12"/>
  <c r="X170" i="12"/>
  <c r="AF170" i="12"/>
  <c r="I170" i="12"/>
  <c r="Q170" i="12"/>
  <c r="Y170" i="12"/>
  <c r="AG170" i="12"/>
  <c r="J170" i="12"/>
  <c r="R170" i="12"/>
  <c r="Z170" i="12"/>
  <c r="AH170" i="12"/>
  <c r="K170" i="12"/>
  <c r="S170" i="12"/>
  <c r="AA170" i="12"/>
  <c r="AI170" i="12"/>
  <c r="L170" i="12"/>
  <c r="T170" i="12"/>
  <c r="AB170" i="12"/>
  <c r="M170" i="12"/>
  <c r="U170" i="12"/>
  <c r="AC170" i="12"/>
  <c r="N170" i="12"/>
  <c r="V170" i="12"/>
  <c r="AD170" i="12"/>
  <c r="AE170" i="12"/>
  <c r="W170" i="12"/>
  <c r="O170" i="12"/>
  <c r="H162" i="12"/>
  <c r="P162" i="12"/>
  <c r="X162" i="12"/>
  <c r="AF162" i="12"/>
  <c r="I162" i="12"/>
  <c r="Q162" i="12"/>
  <c r="Y162" i="12"/>
  <c r="AG162" i="12"/>
  <c r="J162" i="12"/>
  <c r="R162" i="12"/>
  <c r="Z162" i="12"/>
  <c r="AH162" i="12"/>
  <c r="K162" i="12"/>
  <c r="S162" i="12"/>
  <c r="AA162" i="12"/>
  <c r="AI162" i="12"/>
  <c r="L162" i="12"/>
  <c r="T162" i="12"/>
  <c r="AB162" i="12"/>
  <c r="M162" i="12"/>
  <c r="U162" i="12"/>
  <c r="AC162" i="12"/>
  <c r="N162" i="12"/>
  <c r="V162" i="12"/>
  <c r="AD162" i="12"/>
  <c r="O162" i="12"/>
  <c r="W162" i="12"/>
  <c r="AE162" i="12"/>
  <c r="H154" i="12"/>
  <c r="P154" i="12"/>
  <c r="X154" i="12"/>
  <c r="AF154" i="12"/>
  <c r="I154" i="12"/>
  <c r="Q154" i="12"/>
  <c r="Y154" i="12"/>
  <c r="AG154" i="12"/>
  <c r="J154" i="12"/>
  <c r="R154" i="12"/>
  <c r="Z154" i="12"/>
  <c r="AH154" i="12"/>
  <c r="K154" i="12"/>
  <c r="S154" i="12"/>
  <c r="AA154" i="12"/>
  <c r="AI154" i="12"/>
  <c r="L154" i="12"/>
  <c r="T154" i="12"/>
  <c r="AB154" i="12"/>
  <c r="M154" i="12"/>
  <c r="U154" i="12"/>
  <c r="AC154" i="12"/>
  <c r="N154" i="12"/>
  <c r="V154" i="12"/>
  <c r="AD154" i="12"/>
  <c r="O154" i="12"/>
  <c r="W154" i="12"/>
  <c r="AE154" i="12"/>
  <c r="H146" i="12"/>
  <c r="P146" i="12"/>
  <c r="X146" i="12"/>
  <c r="AF146" i="12"/>
  <c r="I146" i="12"/>
  <c r="Q146" i="12"/>
  <c r="Y146" i="12"/>
  <c r="AG146" i="12"/>
  <c r="J146" i="12"/>
  <c r="R146" i="12"/>
  <c r="Z146" i="12"/>
  <c r="AH146" i="12"/>
  <c r="K146" i="12"/>
  <c r="S146" i="12"/>
  <c r="AA146" i="12"/>
  <c r="AI146" i="12"/>
  <c r="L146" i="12"/>
  <c r="T146" i="12"/>
  <c r="AB146" i="12"/>
  <c r="M146" i="12"/>
  <c r="U146" i="12"/>
  <c r="AC146" i="12"/>
  <c r="N146" i="12"/>
  <c r="V146" i="12"/>
  <c r="AD146" i="12"/>
  <c r="W146" i="12"/>
  <c r="AE146" i="12"/>
  <c r="O146" i="12"/>
  <c r="N138" i="12"/>
  <c r="V138" i="12"/>
  <c r="AD138" i="12"/>
  <c r="O138" i="12"/>
  <c r="W138" i="12"/>
  <c r="AE138" i="12"/>
  <c r="H138" i="12"/>
  <c r="P138" i="12"/>
  <c r="X138" i="12"/>
  <c r="AF138" i="12"/>
  <c r="I138" i="12"/>
  <c r="Q138" i="12"/>
  <c r="Y138" i="12"/>
  <c r="AG138" i="12"/>
  <c r="K138" i="12"/>
  <c r="S138" i="12"/>
  <c r="AA138" i="12"/>
  <c r="AI138" i="12"/>
  <c r="M138" i="12"/>
  <c r="U138" i="12"/>
  <c r="AC138" i="12"/>
  <c r="Z138" i="12"/>
  <c r="AB138" i="12"/>
  <c r="AH138" i="12"/>
  <c r="J138" i="12"/>
  <c r="L138" i="12"/>
  <c r="R138" i="12"/>
  <c r="T138" i="12"/>
  <c r="N130" i="12"/>
  <c r="V130" i="12"/>
  <c r="AD130" i="12"/>
  <c r="O130" i="12"/>
  <c r="W130" i="12"/>
  <c r="AE130" i="12"/>
  <c r="H130" i="12"/>
  <c r="P130" i="12"/>
  <c r="X130" i="12"/>
  <c r="AF130" i="12"/>
  <c r="I130" i="12"/>
  <c r="Q130" i="12"/>
  <c r="Y130" i="12"/>
  <c r="AG130" i="12"/>
  <c r="K130" i="12"/>
  <c r="S130" i="12"/>
  <c r="AA130" i="12"/>
  <c r="AI130" i="12"/>
  <c r="M130" i="12"/>
  <c r="U130" i="12"/>
  <c r="AC130" i="12"/>
  <c r="AH130" i="12"/>
  <c r="J130" i="12"/>
  <c r="L130" i="12"/>
  <c r="R130" i="12"/>
  <c r="T130" i="12"/>
  <c r="Z130" i="12"/>
  <c r="AB130" i="12"/>
  <c r="N122" i="12"/>
  <c r="V122" i="12"/>
  <c r="AD122" i="12"/>
  <c r="O122" i="12"/>
  <c r="W122" i="12"/>
  <c r="AE122" i="12"/>
  <c r="H122" i="12"/>
  <c r="P122" i="12"/>
  <c r="X122" i="12"/>
  <c r="AF122" i="12"/>
  <c r="I122" i="12"/>
  <c r="Q122" i="12"/>
  <c r="Y122" i="12"/>
  <c r="AG122" i="12"/>
  <c r="K122" i="12"/>
  <c r="S122" i="12"/>
  <c r="AA122" i="12"/>
  <c r="AI122" i="12"/>
  <c r="M122" i="12"/>
  <c r="U122" i="12"/>
  <c r="AC122" i="12"/>
  <c r="J122" i="12"/>
  <c r="L122" i="12"/>
  <c r="R122" i="12"/>
  <c r="T122" i="12"/>
  <c r="Z122" i="12"/>
  <c r="AB122" i="12"/>
  <c r="AH122" i="12"/>
  <c r="N106" i="12"/>
  <c r="V106" i="12"/>
  <c r="AD106" i="12"/>
  <c r="O106" i="12"/>
  <c r="W106" i="12"/>
  <c r="AE106" i="12"/>
  <c r="P106" i="12"/>
  <c r="I106" i="12"/>
  <c r="Q106" i="12"/>
  <c r="Y106" i="12"/>
  <c r="AG106" i="12"/>
  <c r="K106" i="12"/>
  <c r="S106" i="12"/>
  <c r="AA106" i="12"/>
  <c r="AI106" i="12"/>
  <c r="U106" i="12"/>
  <c r="AB106" i="12"/>
  <c r="AH106" i="12"/>
  <c r="J106" i="12"/>
  <c r="L106" i="12"/>
  <c r="R106" i="12"/>
  <c r="T106" i="12"/>
  <c r="N98" i="12"/>
  <c r="V98" i="12"/>
  <c r="AD98" i="12"/>
  <c r="O98" i="12"/>
  <c r="W98" i="12"/>
  <c r="AE98" i="12"/>
  <c r="H98" i="12"/>
  <c r="P98" i="12"/>
  <c r="X98" i="12"/>
  <c r="AF98" i="12"/>
  <c r="I98" i="12"/>
  <c r="Q98" i="12"/>
  <c r="Y98" i="12"/>
  <c r="AG98" i="12"/>
  <c r="K98" i="12"/>
  <c r="S98" i="12"/>
  <c r="AA98" i="12"/>
  <c r="AI98" i="12"/>
  <c r="M98" i="12"/>
  <c r="U98" i="12"/>
  <c r="AC98" i="12"/>
  <c r="AH98" i="12"/>
  <c r="J98" i="12"/>
  <c r="L98" i="12"/>
  <c r="R98" i="12"/>
  <c r="T98" i="12"/>
  <c r="Z98" i="12"/>
  <c r="AB98" i="12"/>
  <c r="N90" i="12"/>
  <c r="V90" i="12"/>
  <c r="AD90" i="12"/>
  <c r="O90" i="12"/>
  <c r="W90" i="12"/>
  <c r="AE90" i="12"/>
  <c r="H90" i="12"/>
  <c r="P90" i="12"/>
  <c r="X90" i="12"/>
  <c r="AF90" i="12"/>
  <c r="I90" i="12"/>
  <c r="Q90" i="12"/>
  <c r="Y90" i="12"/>
  <c r="AG90" i="12"/>
  <c r="J90" i="12"/>
  <c r="R90" i="12"/>
  <c r="Z90" i="12"/>
  <c r="AH90" i="12"/>
  <c r="K90" i="12"/>
  <c r="S90" i="12"/>
  <c r="AA90" i="12"/>
  <c r="AI90" i="12"/>
  <c r="M90" i="12"/>
  <c r="U90" i="12"/>
  <c r="AC90" i="12"/>
  <c r="AB90" i="12"/>
  <c r="L90" i="12"/>
  <c r="T90" i="12"/>
  <c r="N82" i="12"/>
  <c r="V82" i="12"/>
  <c r="AD82" i="12"/>
  <c r="O82" i="12"/>
  <c r="W82" i="12"/>
  <c r="AE82" i="12"/>
  <c r="H82" i="12"/>
  <c r="P82" i="12"/>
  <c r="X82" i="12"/>
  <c r="AF82" i="12"/>
  <c r="I82" i="12"/>
  <c r="Q82" i="12"/>
  <c r="Y82" i="12"/>
  <c r="AG82" i="12"/>
  <c r="J82" i="12"/>
  <c r="R82" i="12"/>
  <c r="Z82" i="12"/>
  <c r="AH82" i="12"/>
  <c r="K82" i="12"/>
  <c r="S82" i="12"/>
  <c r="AA82" i="12"/>
  <c r="AI82" i="12"/>
  <c r="M82" i="12"/>
  <c r="U82" i="12"/>
  <c r="AC82" i="12"/>
  <c r="L82" i="12"/>
  <c r="T82" i="12"/>
  <c r="AB82" i="12"/>
  <c r="N74" i="12"/>
  <c r="V74" i="12"/>
  <c r="AD74" i="12"/>
  <c r="O74" i="12"/>
  <c r="W74" i="12"/>
  <c r="AE74" i="12"/>
  <c r="H74" i="12"/>
  <c r="P74" i="12"/>
  <c r="X74" i="12"/>
  <c r="AF74" i="12"/>
  <c r="I74" i="12"/>
  <c r="Q74" i="12"/>
  <c r="Y74" i="12"/>
  <c r="AG74" i="12"/>
  <c r="J74" i="12"/>
  <c r="R74" i="12"/>
  <c r="Z74" i="12"/>
  <c r="AH74" i="12"/>
  <c r="K74" i="12"/>
  <c r="S74" i="12"/>
  <c r="AA74" i="12"/>
  <c r="AI74" i="12"/>
  <c r="M74" i="12"/>
  <c r="U74" i="12"/>
  <c r="AC74" i="12"/>
  <c r="L74" i="12"/>
  <c r="T74" i="12"/>
  <c r="AB74" i="12"/>
  <c r="N66" i="12"/>
  <c r="V66" i="12"/>
  <c r="AD66" i="12"/>
  <c r="O66" i="12"/>
  <c r="W66" i="12"/>
  <c r="I66" i="12"/>
  <c r="Q66" i="12"/>
  <c r="Y66" i="12"/>
  <c r="J66" i="12"/>
  <c r="R66" i="12"/>
  <c r="Z66" i="12"/>
  <c r="L66" i="12"/>
  <c r="T66" i="12"/>
  <c r="AB66" i="12"/>
  <c r="H66" i="12"/>
  <c r="AC66" i="12"/>
  <c r="K66" i="12"/>
  <c r="AE66" i="12"/>
  <c r="M66" i="12"/>
  <c r="AF66" i="12"/>
  <c r="P66" i="12"/>
  <c r="AG66" i="12"/>
  <c r="S66" i="12"/>
  <c r="AH66" i="12"/>
  <c r="U66" i="12"/>
  <c r="AI66" i="12"/>
  <c r="AA66" i="12"/>
  <c r="X66" i="12"/>
  <c r="N58" i="12"/>
  <c r="V58" i="12"/>
  <c r="AD58" i="12"/>
  <c r="O58" i="12"/>
  <c r="W58" i="12"/>
  <c r="AE58" i="12"/>
  <c r="H58" i="12"/>
  <c r="P58" i="12"/>
  <c r="X58" i="12"/>
  <c r="AF58" i="12"/>
  <c r="I58" i="12"/>
  <c r="Q58" i="12"/>
  <c r="Y58" i="12"/>
  <c r="AG58" i="12"/>
  <c r="J58" i="12"/>
  <c r="R58" i="12"/>
  <c r="Z58" i="12"/>
  <c r="AH58" i="12"/>
  <c r="L58" i="12"/>
  <c r="T58" i="12"/>
  <c r="AB58" i="12"/>
  <c r="AA58" i="12"/>
  <c r="AC58" i="12"/>
  <c r="AI58" i="12"/>
  <c r="K58" i="12"/>
  <c r="M58" i="12"/>
  <c r="U58" i="12"/>
  <c r="S58" i="12"/>
  <c r="N50" i="12"/>
  <c r="V50" i="12"/>
  <c r="AD50" i="12"/>
  <c r="O50" i="12"/>
  <c r="W50" i="12"/>
  <c r="AE50" i="12"/>
  <c r="H50" i="12"/>
  <c r="P50" i="12"/>
  <c r="X50" i="12"/>
  <c r="AF50" i="12"/>
  <c r="I50" i="12"/>
  <c r="Q50" i="12"/>
  <c r="Y50" i="12"/>
  <c r="AG50" i="12"/>
  <c r="J50" i="12"/>
  <c r="R50" i="12"/>
  <c r="Z50" i="12"/>
  <c r="AH50" i="12"/>
  <c r="L50" i="12"/>
  <c r="T50" i="12"/>
  <c r="AB50" i="12"/>
  <c r="AI50" i="12"/>
  <c r="K50" i="12"/>
  <c r="M50" i="12"/>
  <c r="S50" i="12"/>
  <c r="U50" i="12"/>
  <c r="AC50" i="12"/>
  <c r="AA50" i="12"/>
  <c r="N42" i="12"/>
  <c r="V42" i="12"/>
  <c r="AD42" i="12"/>
  <c r="O42" i="12"/>
  <c r="W42" i="12"/>
  <c r="AE42" i="12"/>
  <c r="H42" i="12"/>
  <c r="P42" i="12"/>
  <c r="X42" i="12"/>
  <c r="AF42" i="12"/>
  <c r="I42" i="12"/>
  <c r="Q42" i="12"/>
  <c r="Y42" i="12"/>
  <c r="AG42" i="12"/>
  <c r="J42" i="12"/>
  <c r="R42" i="12"/>
  <c r="Z42" i="12"/>
  <c r="AH42" i="12"/>
  <c r="L42" i="12"/>
  <c r="T42" i="12"/>
  <c r="AB42" i="12"/>
  <c r="K42" i="12"/>
  <c r="M42" i="12"/>
  <c r="S42" i="12"/>
  <c r="U42" i="12"/>
  <c r="AA42" i="12"/>
  <c r="AC42" i="12"/>
  <c r="AI42" i="12"/>
  <c r="N34" i="12"/>
  <c r="V34" i="12"/>
  <c r="AD34" i="12"/>
  <c r="O34" i="12"/>
  <c r="W34" i="12"/>
  <c r="AE34" i="12"/>
  <c r="H34" i="12"/>
  <c r="P34" i="12"/>
  <c r="X34" i="12"/>
  <c r="AF34" i="12"/>
  <c r="I34" i="12"/>
  <c r="Q34" i="12"/>
  <c r="Y34" i="12"/>
  <c r="AG34" i="12"/>
  <c r="J34" i="12"/>
  <c r="R34" i="12"/>
  <c r="Z34" i="12"/>
  <c r="AH34" i="12"/>
  <c r="L34" i="12"/>
  <c r="T34" i="12"/>
  <c r="AB34" i="12"/>
  <c r="S34" i="12"/>
  <c r="U34" i="12"/>
  <c r="AA34" i="12"/>
  <c r="AC34" i="12"/>
  <c r="AI34" i="12"/>
  <c r="M34" i="12"/>
  <c r="K34" i="12"/>
  <c r="N26" i="12"/>
  <c r="V26" i="12"/>
  <c r="AD26" i="12"/>
  <c r="O26" i="12"/>
  <c r="W26" i="12"/>
  <c r="AE26" i="12"/>
  <c r="H26" i="12"/>
  <c r="P26" i="12"/>
  <c r="X26" i="12"/>
  <c r="AF26" i="12"/>
  <c r="I26" i="12"/>
  <c r="Q26" i="12"/>
  <c r="Y26" i="12"/>
  <c r="AG26" i="12"/>
  <c r="J26" i="12"/>
  <c r="R26" i="12"/>
  <c r="Z26" i="12"/>
  <c r="AH26" i="12"/>
  <c r="L26" i="12"/>
  <c r="T26" i="12"/>
  <c r="AB26" i="12"/>
  <c r="AA26" i="12"/>
  <c r="AC26" i="12"/>
  <c r="AI26" i="12"/>
  <c r="K26" i="12"/>
  <c r="M26" i="12"/>
  <c r="U26" i="12"/>
  <c r="S26" i="12"/>
  <c r="N18" i="12"/>
  <c r="V18" i="12"/>
  <c r="AD18" i="12"/>
  <c r="O18" i="12"/>
  <c r="W18" i="12"/>
  <c r="AE18" i="12"/>
  <c r="H18" i="12"/>
  <c r="P18" i="12"/>
  <c r="X18" i="12"/>
  <c r="AF18" i="12"/>
  <c r="I18" i="12"/>
  <c r="Q18" i="12"/>
  <c r="Y18" i="12"/>
  <c r="AG18" i="12"/>
  <c r="J18" i="12"/>
  <c r="R18" i="12"/>
  <c r="Z18" i="12"/>
  <c r="AH18" i="12"/>
  <c r="K18" i="12"/>
  <c r="S18" i="12"/>
  <c r="AA18" i="12"/>
  <c r="AI18" i="12"/>
  <c r="L18" i="12"/>
  <c r="T18" i="12"/>
  <c r="AB18" i="12"/>
  <c r="M18" i="12"/>
  <c r="U18" i="12"/>
  <c r="AC18" i="12"/>
  <c r="N10" i="12"/>
  <c r="V10" i="12"/>
  <c r="AD10" i="12"/>
  <c r="O10" i="12"/>
  <c r="W10" i="12"/>
  <c r="AE10" i="12"/>
  <c r="H10" i="12"/>
  <c r="P10" i="12"/>
  <c r="X10" i="12"/>
  <c r="AF10" i="12"/>
  <c r="I10" i="12"/>
  <c r="Q10" i="12"/>
  <c r="Y10" i="12"/>
  <c r="AG10" i="12"/>
  <c r="J10" i="12"/>
  <c r="R10" i="12"/>
  <c r="Z10" i="12"/>
  <c r="AH10" i="12"/>
  <c r="K10" i="12"/>
  <c r="S10" i="12"/>
  <c r="AA10" i="12"/>
  <c r="AI10" i="12"/>
  <c r="L10" i="12"/>
  <c r="T10" i="12"/>
  <c r="AB10" i="12"/>
  <c r="U10" i="12"/>
  <c r="AC10" i="12"/>
  <c r="M10" i="12"/>
  <c r="L646" i="12"/>
  <c r="T646" i="12"/>
  <c r="AB646" i="12"/>
  <c r="AH646" i="12"/>
  <c r="M646" i="12"/>
  <c r="U646" i="12"/>
  <c r="AC646" i="12"/>
  <c r="P646" i="12"/>
  <c r="R646" i="12"/>
  <c r="N646" i="12"/>
  <c r="V646" i="12"/>
  <c r="AD646" i="12"/>
  <c r="H646" i="12"/>
  <c r="Z646" i="12"/>
  <c r="O646" i="12"/>
  <c r="W646" i="12"/>
  <c r="AE646" i="12"/>
  <c r="X646" i="12"/>
  <c r="I646" i="12"/>
  <c r="Q646" i="12"/>
  <c r="Y646" i="12"/>
  <c r="AG646" i="12"/>
  <c r="K646" i="12"/>
  <c r="S646" i="12"/>
  <c r="AA646" i="12"/>
  <c r="AI646" i="12"/>
  <c r="AF646" i="12"/>
  <c r="J646" i="12"/>
  <c r="L638" i="12"/>
  <c r="T638" i="12"/>
  <c r="AB638" i="12"/>
  <c r="AF638" i="12"/>
  <c r="R638" i="12"/>
  <c r="M638" i="12"/>
  <c r="U638" i="12"/>
  <c r="AC638" i="12"/>
  <c r="J638" i="12"/>
  <c r="N638" i="12"/>
  <c r="V638" i="12"/>
  <c r="AD638" i="12"/>
  <c r="AH638" i="12"/>
  <c r="O638" i="12"/>
  <c r="W638" i="12"/>
  <c r="AE638" i="12"/>
  <c r="H638" i="12"/>
  <c r="X638" i="12"/>
  <c r="I638" i="12"/>
  <c r="Q638" i="12"/>
  <c r="Y638" i="12"/>
  <c r="AG638" i="12"/>
  <c r="Z638" i="12"/>
  <c r="K638" i="12"/>
  <c r="S638" i="12"/>
  <c r="AA638" i="12"/>
  <c r="AI638" i="12"/>
  <c r="P638" i="12"/>
  <c r="L614" i="12"/>
  <c r="T614" i="12"/>
  <c r="AB614" i="12"/>
  <c r="AH614" i="12"/>
  <c r="M614" i="12"/>
  <c r="U614" i="12"/>
  <c r="AC614" i="12"/>
  <c r="R614" i="12"/>
  <c r="N614" i="12"/>
  <c r="V614" i="12"/>
  <c r="AD614" i="12"/>
  <c r="O614" i="12"/>
  <c r="W614" i="12"/>
  <c r="AE614" i="12"/>
  <c r="Z614" i="12"/>
  <c r="H614" i="12"/>
  <c r="P614" i="12"/>
  <c r="X614" i="12"/>
  <c r="AF614" i="12"/>
  <c r="I614" i="12"/>
  <c r="Q614" i="12"/>
  <c r="Y614" i="12"/>
  <c r="AG614" i="12"/>
  <c r="K614" i="12"/>
  <c r="S614" i="12"/>
  <c r="AA614" i="12"/>
  <c r="AI614" i="12"/>
  <c r="J614" i="12"/>
  <c r="N590" i="12"/>
  <c r="V590" i="12"/>
  <c r="AD590" i="12"/>
  <c r="O590" i="12"/>
  <c r="W590" i="12"/>
  <c r="AE590" i="12"/>
  <c r="H590" i="12"/>
  <c r="P590" i="12"/>
  <c r="X590" i="12"/>
  <c r="AF590" i="12"/>
  <c r="I590" i="12"/>
  <c r="Q590" i="12"/>
  <c r="Y590" i="12"/>
  <c r="AG590" i="12"/>
  <c r="J590" i="12"/>
  <c r="R590" i="12"/>
  <c r="Z590" i="12"/>
  <c r="AH590" i="12"/>
  <c r="L590" i="12"/>
  <c r="T590" i="12"/>
  <c r="AB590" i="12"/>
  <c r="AA590" i="12"/>
  <c r="AC590" i="12"/>
  <c r="AI590" i="12"/>
  <c r="K590" i="12"/>
  <c r="M590" i="12"/>
  <c r="S590" i="12"/>
  <c r="U590" i="12"/>
  <c r="N566" i="12"/>
  <c r="V566" i="12"/>
  <c r="AD566" i="12"/>
  <c r="O566" i="12"/>
  <c r="W566" i="12"/>
  <c r="AE566" i="12"/>
  <c r="H566" i="12"/>
  <c r="P566" i="12"/>
  <c r="X566" i="12"/>
  <c r="AF566" i="12"/>
  <c r="I566" i="12"/>
  <c r="Q566" i="12"/>
  <c r="Y566" i="12"/>
  <c r="AG566" i="12"/>
  <c r="J566" i="12"/>
  <c r="R566" i="12"/>
  <c r="Z566" i="12"/>
  <c r="AH566" i="12"/>
  <c r="L566" i="12"/>
  <c r="T566" i="12"/>
  <c r="AB566" i="12"/>
  <c r="S566" i="12"/>
  <c r="U566" i="12"/>
  <c r="AA566" i="12"/>
  <c r="AC566" i="12"/>
  <c r="AI566" i="12"/>
  <c r="K566" i="12"/>
  <c r="M566" i="12"/>
  <c r="N542" i="12"/>
  <c r="V542" i="12"/>
  <c r="AD542" i="12"/>
  <c r="O542" i="12"/>
  <c r="W542" i="12"/>
  <c r="AE542" i="12"/>
  <c r="H542" i="12"/>
  <c r="P542" i="12"/>
  <c r="X542" i="12"/>
  <c r="AF542" i="12"/>
  <c r="I542" i="12"/>
  <c r="Q542" i="12"/>
  <c r="Y542" i="12"/>
  <c r="AG542" i="12"/>
  <c r="J542" i="12"/>
  <c r="R542" i="12"/>
  <c r="Z542" i="12"/>
  <c r="AH542" i="12"/>
  <c r="K542" i="12"/>
  <c r="S542" i="12"/>
  <c r="AA542" i="12"/>
  <c r="AI542" i="12"/>
  <c r="L542" i="12"/>
  <c r="T542" i="12"/>
  <c r="AB542" i="12"/>
  <c r="AC542" i="12"/>
  <c r="M542" i="12"/>
  <c r="U542" i="12"/>
  <c r="H510" i="12"/>
  <c r="P510" i="12"/>
  <c r="X510" i="12"/>
  <c r="AF510" i="12"/>
  <c r="I510" i="12"/>
  <c r="Q510" i="12"/>
  <c r="Y510" i="12"/>
  <c r="AG510" i="12"/>
  <c r="J510" i="12"/>
  <c r="R510" i="12"/>
  <c r="Z510" i="12"/>
  <c r="AH510" i="12"/>
  <c r="K510" i="12"/>
  <c r="S510" i="12"/>
  <c r="AA510" i="12"/>
  <c r="AI510" i="12"/>
  <c r="M510" i="12"/>
  <c r="U510" i="12"/>
  <c r="AC510" i="12"/>
  <c r="O510" i="12"/>
  <c r="W510" i="12"/>
  <c r="AE510" i="12"/>
  <c r="AD510" i="12"/>
  <c r="L510" i="12"/>
  <c r="N510" i="12"/>
  <c r="T510" i="12"/>
  <c r="V510" i="12"/>
  <c r="AB510" i="12"/>
  <c r="H446" i="12"/>
  <c r="P446" i="12"/>
  <c r="X446" i="12"/>
  <c r="AF446" i="12"/>
  <c r="I446" i="12"/>
  <c r="Q446" i="12"/>
  <c r="Y446" i="12"/>
  <c r="AG446" i="12"/>
  <c r="J446" i="12"/>
  <c r="R446" i="12"/>
  <c r="Z446" i="12"/>
  <c r="AH446" i="12"/>
  <c r="K446" i="12"/>
  <c r="S446" i="12"/>
  <c r="AA446" i="12"/>
  <c r="AI446" i="12"/>
  <c r="M446" i="12"/>
  <c r="U446" i="12"/>
  <c r="AC446" i="12"/>
  <c r="O446" i="12"/>
  <c r="W446" i="12"/>
  <c r="AE446" i="12"/>
  <c r="AD446" i="12"/>
  <c r="L446" i="12"/>
  <c r="N446" i="12"/>
  <c r="T446" i="12"/>
  <c r="V446" i="12"/>
  <c r="AB446" i="12"/>
  <c r="H414" i="12"/>
  <c r="P414" i="12"/>
  <c r="X414" i="12"/>
  <c r="AF414" i="12"/>
  <c r="I414" i="12"/>
  <c r="Q414" i="12"/>
  <c r="Y414" i="12"/>
  <c r="AG414" i="12"/>
  <c r="J414" i="12"/>
  <c r="R414" i="12"/>
  <c r="Z414" i="12"/>
  <c r="AH414" i="12"/>
  <c r="K414" i="12"/>
  <c r="S414" i="12"/>
  <c r="AA414" i="12"/>
  <c r="AI414" i="12"/>
  <c r="L414" i="12"/>
  <c r="T414" i="12"/>
  <c r="AB414" i="12"/>
  <c r="M414" i="12"/>
  <c r="U414" i="12"/>
  <c r="AC414" i="12"/>
  <c r="O414" i="12"/>
  <c r="W414" i="12"/>
  <c r="AE414" i="12"/>
  <c r="N414" i="12"/>
  <c r="V414" i="12"/>
  <c r="AD414" i="12"/>
  <c r="H398" i="12"/>
  <c r="P398" i="12"/>
  <c r="X398" i="12"/>
  <c r="AF398" i="12"/>
  <c r="I398" i="12"/>
  <c r="Q398" i="12"/>
  <c r="Y398" i="12"/>
  <c r="AG398" i="12"/>
  <c r="J398" i="12"/>
  <c r="R398" i="12"/>
  <c r="Z398" i="12"/>
  <c r="AH398" i="12"/>
  <c r="K398" i="12"/>
  <c r="S398" i="12"/>
  <c r="AA398" i="12"/>
  <c r="AI398" i="12"/>
  <c r="L398" i="12"/>
  <c r="T398" i="12"/>
  <c r="AB398" i="12"/>
  <c r="M398" i="12"/>
  <c r="U398" i="12"/>
  <c r="AC398" i="12"/>
  <c r="O398" i="12"/>
  <c r="W398" i="12"/>
  <c r="AE398" i="12"/>
  <c r="N398" i="12"/>
  <c r="V398" i="12"/>
  <c r="AD398" i="12"/>
  <c r="K374" i="12"/>
  <c r="S374" i="12"/>
  <c r="AA374" i="12"/>
  <c r="AI374" i="12"/>
  <c r="L374" i="12"/>
  <c r="T374" i="12"/>
  <c r="AB374" i="12"/>
  <c r="M374" i="12"/>
  <c r="U374" i="12"/>
  <c r="AC374" i="12"/>
  <c r="N374" i="12"/>
  <c r="V374" i="12"/>
  <c r="AD374" i="12"/>
  <c r="H374" i="12"/>
  <c r="P374" i="12"/>
  <c r="X374" i="12"/>
  <c r="AF374" i="12"/>
  <c r="J374" i="12"/>
  <c r="R374" i="12"/>
  <c r="Z374" i="12"/>
  <c r="AH374" i="12"/>
  <c r="AE374" i="12"/>
  <c r="AG374" i="12"/>
  <c r="I374" i="12"/>
  <c r="O374" i="12"/>
  <c r="Q374" i="12"/>
  <c r="Y374" i="12"/>
  <c r="W374" i="12"/>
  <c r="K350" i="12"/>
  <c r="S350" i="12"/>
  <c r="AA350" i="12"/>
  <c r="AI350" i="12"/>
  <c r="L350" i="12"/>
  <c r="T350" i="12"/>
  <c r="AB350" i="12"/>
  <c r="M350" i="12"/>
  <c r="U350" i="12"/>
  <c r="AC350" i="12"/>
  <c r="N350" i="12"/>
  <c r="V350" i="12"/>
  <c r="AD350" i="12"/>
  <c r="H350" i="12"/>
  <c r="P350" i="12"/>
  <c r="X350" i="12"/>
  <c r="AF350" i="12"/>
  <c r="J350" i="12"/>
  <c r="R350" i="12"/>
  <c r="Z350" i="12"/>
  <c r="AH350" i="12"/>
  <c r="W350" i="12"/>
  <c r="Y350" i="12"/>
  <c r="AE350" i="12"/>
  <c r="AG350" i="12"/>
  <c r="I350" i="12"/>
  <c r="Q350" i="12"/>
  <c r="O350" i="12"/>
  <c r="N652" i="12"/>
  <c r="V652" i="12"/>
  <c r="AD652" i="12"/>
  <c r="Z652" i="12"/>
  <c r="O652" i="12"/>
  <c r="W652" i="12"/>
  <c r="AE652" i="12"/>
  <c r="J652" i="12"/>
  <c r="AB652" i="12"/>
  <c r="H652" i="12"/>
  <c r="P652" i="12"/>
  <c r="X652" i="12"/>
  <c r="AF652" i="12"/>
  <c r="AH652" i="12"/>
  <c r="I652" i="12"/>
  <c r="Q652" i="12"/>
  <c r="Y652" i="12"/>
  <c r="AG652" i="12"/>
  <c r="T652" i="12"/>
  <c r="K652" i="12"/>
  <c r="S652" i="12"/>
  <c r="AA652" i="12"/>
  <c r="AI652" i="12"/>
  <c r="L652" i="12"/>
  <c r="M652" i="12"/>
  <c r="U652" i="12"/>
  <c r="AC652" i="12"/>
  <c r="R652" i="12"/>
  <c r="N620" i="12"/>
  <c r="V620" i="12"/>
  <c r="AD620" i="12"/>
  <c r="AH620" i="12"/>
  <c r="O620" i="12"/>
  <c r="W620" i="12"/>
  <c r="AE620" i="12"/>
  <c r="H620" i="12"/>
  <c r="P620" i="12"/>
  <c r="X620" i="12"/>
  <c r="AF620" i="12"/>
  <c r="T620" i="12"/>
  <c r="I620" i="12"/>
  <c r="Q620" i="12"/>
  <c r="Y620" i="12"/>
  <c r="AG620" i="12"/>
  <c r="R620" i="12"/>
  <c r="J620" i="12"/>
  <c r="Z620" i="12"/>
  <c r="K620" i="12"/>
  <c r="S620" i="12"/>
  <c r="AA620" i="12"/>
  <c r="AI620" i="12"/>
  <c r="L620" i="12"/>
  <c r="M620" i="12"/>
  <c r="U620" i="12"/>
  <c r="AC620" i="12"/>
  <c r="AB620" i="12"/>
  <c r="H596" i="12"/>
  <c r="P596" i="12"/>
  <c r="X596" i="12"/>
  <c r="AF596" i="12"/>
  <c r="I596" i="12"/>
  <c r="Q596" i="12"/>
  <c r="Y596" i="12"/>
  <c r="AG596" i="12"/>
  <c r="K596" i="12"/>
  <c r="S596" i="12"/>
  <c r="AA596" i="12"/>
  <c r="AI596" i="12"/>
  <c r="L596" i="12"/>
  <c r="T596" i="12"/>
  <c r="AB596" i="12"/>
  <c r="N596" i="12"/>
  <c r="V596" i="12"/>
  <c r="AD596" i="12"/>
  <c r="W596" i="12"/>
  <c r="Z596" i="12"/>
  <c r="R596" i="12"/>
  <c r="AC596" i="12"/>
  <c r="J596" i="12"/>
  <c r="AE596" i="12"/>
  <c r="M596" i="12"/>
  <c r="AH596" i="12"/>
  <c r="O596" i="12"/>
  <c r="U596" i="12"/>
  <c r="J396" i="12"/>
  <c r="R396" i="12"/>
  <c r="Z396" i="12"/>
  <c r="AH396" i="12"/>
  <c r="K396" i="12"/>
  <c r="S396" i="12"/>
  <c r="AA396" i="12"/>
  <c r="AI396" i="12"/>
  <c r="L396" i="12"/>
  <c r="T396" i="12"/>
  <c r="AB396" i="12"/>
  <c r="M396" i="12"/>
  <c r="U396" i="12"/>
  <c r="AC396" i="12"/>
  <c r="N396" i="12"/>
  <c r="V396" i="12"/>
  <c r="AD396" i="12"/>
  <c r="O396" i="12"/>
  <c r="W396" i="12"/>
  <c r="AE396" i="12"/>
  <c r="I396" i="12"/>
  <c r="Q396" i="12"/>
  <c r="Y396" i="12"/>
  <c r="AG396" i="12"/>
  <c r="H396" i="12"/>
  <c r="P396" i="12"/>
  <c r="X396" i="12"/>
  <c r="AF396" i="12"/>
  <c r="N164" i="12"/>
  <c r="V164" i="12"/>
  <c r="AD164" i="12"/>
  <c r="O164" i="12"/>
  <c r="W164" i="12"/>
  <c r="AE164" i="12"/>
  <c r="H164" i="12"/>
  <c r="P164" i="12"/>
  <c r="X164" i="12"/>
  <c r="AF164" i="12"/>
  <c r="I164" i="12"/>
  <c r="Q164" i="12"/>
  <c r="Y164" i="12"/>
  <c r="AG164" i="12"/>
  <c r="J164" i="12"/>
  <c r="R164" i="12"/>
  <c r="Z164" i="12"/>
  <c r="AH164" i="12"/>
  <c r="K164" i="12"/>
  <c r="S164" i="12"/>
  <c r="AA164" i="12"/>
  <c r="AI164" i="12"/>
  <c r="L164" i="12"/>
  <c r="T164" i="12"/>
  <c r="AB164" i="12"/>
  <c r="M164" i="12"/>
  <c r="U164" i="12"/>
  <c r="AC164" i="12"/>
  <c r="H642" i="12"/>
  <c r="P642" i="12"/>
  <c r="X642" i="12"/>
  <c r="AF642" i="12"/>
  <c r="I642" i="12"/>
  <c r="Q642" i="12"/>
  <c r="Y642" i="12"/>
  <c r="AG642" i="12"/>
  <c r="L642" i="12"/>
  <c r="J642" i="12"/>
  <c r="R642" i="12"/>
  <c r="Z642" i="12"/>
  <c r="AH642" i="12"/>
  <c r="N642" i="12"/>
  <c r="K642" i="12"/>
  <c r="S642" i="12"/>
  <c r="AA642" i="12"/>
  <c r="AI642" i="12"/>
  <c r="T642" i="12"/>
  <c r="AD642" i="12"/>
  <c r="M642" i="12"/>
  <c r="U642" i="12"/>
  <c r="AC642" i="12"/>
  <c r="O642" i="12"/>
  <c r="W642" i="12"/>
  <c r="AE642" i="12"/>
  <c r="AB642" i="12"/>
  <c r="V642" i="12"/>
  <c r="M625" i="12"/>
  <c r="U625" i="12"/>
  <c r="AC625" i="12"/>
  <c r="K625" i="12"/>
  <c r="N625" i="12"/>
  <c r="V625" i="12"/>
  <c r="AD625" i="12"/>
  <c r="AG625" i="12"/>
  <c r="AI625" i="12"/>
  <c r="O625" i="12"/>
  <c r="W625" i="12"/>
  <c r="AE625" i="12"/>
  <c r="Q625" i="12"/>
  <c r="S625" i="12"/>
  <c r="H625" i="12"/>
  <c r="P625" i="12"/>
  <c r="X625" i="12"/>
  <c r="AF625" i="12"/>
  <c r="I625" i="12"/>
  <c r="J625" i="12"/>
  <c r="R625" i="12"/>
  <c r="Z625" i="12"/>
  <c r="AH625" i="12"/>
  <c r="L625" i="12"/>
  <c r="T625" i="12"/>
  <c r="AB625" i="12"/>
  <c r="Y625" i="12"/>
  <c r="AA625" i="12"/>
  <c r="M609" i="12"/>
  <c r="U609" i="12"/>
  <c r="AC609" i="12"/>
  <c r="N609" i="12"/>
  <c r="V609" i="12"/>
  <c r="AD609" i="12"/>
  <c r="K609" i="12"/>
  <c r="O609" i="12"/>
  <c r="W609" i="12"/>
  <c r="AE609" i="12"/>
  <c r="H609" i="12"/>
  <c r="P609" i="12"/>
  <c r="X609" i="12"/>
  <c r="AF609" i="12"/>
  <c r="S609" i="12"/>
  <c r="I609" i="12"/>
  <c r="Q609" i="12"/>
  <c r="Y609" i="12"/>
  <c r="AG609" i="12"/>
  <c r="AI609" i="12"/>
  <c r="J609" i="12"/>
  <c r="R609" i="12"/>
  <c r="Z609" i="12"/>
  <c r="AH609" i="12"/>
  <c r="AA609" i="12"/>
  <c r="L609" i="12"/>
  <c r="T609" i="12"/>
  <c r="AB609" i="12"/>
  <c r="O593" i="12"/>
  <c r="W593" i="12"/>
  <c r="AE593" i="12"/>
  <c r="H593" i="12"/>
  <c r="P593" i="12"/>
  <c r="X593" i="12"/>
  <c r="AF593" i="12"/>
  <c r="I593" i="12"/>
  <c r="Q593" i="12"/>
  <c r="Y593" i="12"/>
  <c r="AG593" i="12"/>
  <c r="J593" i="12"/>
  <c r="R593" i="12"/>
  <c r="Z593" i="12"/>
  <c r="AH593" i="12"/>
  <c r="K593" i="12"/>
  <c r="S593" i="12"/>
  <c r="AA593" i="12"/>
  <c r="AI593" i="12"/>
  <c r="M593" i="12"/>
  <c r="U593" i="12"/>
  <c r="AC593" i="12"/>
  <c r="L593" i="12"/>
  <c r="N593" i="12"/>
  <c r="T593" i="12"/>
  <c r="V593" i="12"/>
  <c r="AB593" i="12"/>
  <c r="AD593" i="12"/>
  <c r="O577" i="12"/>
  <c r="W577" i="12"/>
  <c r="AE577" i="12"/>
  <c r="H577" i="12"/>
  <c r="P577" i="12"/>
  <c r="X577" i="12"/>
  <c r="AF577" i="12"/>
  <c r="I577" i="12"/>
  <c r="Q577" i="12"/>
  <c r="Y577" i="12"/>
  <c r="AG577" i="12"/>
  <c r="J577" i="12"/>
  <c r="R577" i="12"/>
  <c r="Z577" i="12"/>
  <c r="AH577" i="12"/>
  <c r="K577" i="12"/>
  <c r="S577" i="12"/>
  <c r="AA577" i="12"/>
  <c r="AI577" i="12"/>
  <c r="M577" i="12"/>
  <c r="U577" i="12"/>
  <c r="AC577" i="12"/>
  <c r="T577" i="12"/>
  <c r="V577" i="12"/>
  <c r="AB577" i="12"/>
  <c r="AD577" i="12"/>
  <c r="L577" i="12"/>
  <c r="N577" i="12"/>
  <c r="O545" i="12"/>
  <c r="W545" i="12"/>
  <c r="AE545" i="12"/>
  <c r="H545" i="12"/>
  <c r="P545" i="12"/>
  <c r="X545" i="12"/>
  <c r="AF545" i="12"/>
  <c r="I545" i="12"/>
  <c r="Q545" i="12"/>
  <c r="Y545" i="12"/>
  <c r="AG545" i="12"/>
  <c r="J545" i="12"/>
  <c r="R545" i="12"/>
  <c r="Z545" i="12"/>
  <c r="AH545" i="12"/>
  <c r="K545" i="12"/>
  <c r="S545" i="12"/>
  <c r="AA545" i="12"/>
  <c r="AI545" i="12"/>
  <c r="L545" i="12"/>
  <c r="T545" i="12"/>
  <c r="AB545" i="12"/>
  <c r="M545" i="12"/>
  <c r="U545" i="12"/>
  <c r="AC545" i="12"/>
  <c r="N545" i="12"/>
  <c r="V545" i="12"/>
  <c r="AD545" i="12"/>
  <c r="I529" i="12"/>
  <c r="Q529" i="12"/>
  <c r="Y529" i="12"/>
  <c r="AG529" i="12"/>
  <c r="J529" i="12"/>
  <c r="R529" i="12"/>
  <c r="Z529" i="12"/>
  <c r="AH529" i="12"/>
  <c r="K529" i="12"/>
  <c r="S529" i="12"/>
  <c r="AA529" i="12"/>
  <c r="AI529" i="12"/>
  <c r="L529" i="12"/>
  <c r="T529" i="12"/>
  <c r="AB529" i="12"/>
  <c r="N529" i="12"/>
  <c r="V529" i="12"/>
  <c r="AD529" i="12"/>
  <c r="H529" i="12"/>
  <c r="P529" i="12"/>
  <c r="X529" i="12"/>
  <c r="AF529" i="12"/>
  <c r="W529" i="12"/>
  <c r="AC529" i="12"/>
  <c r="AE529" i="12"/>
  <c r="M529" i="12"/>
  <c r="O529" i="12"/>
  <c r="U529" i="12"/>
  <c r="I513" i="12"/>
  <c r="Q513" i="12"/>
  <c r="Y513" i="12"/>
  <c r="AG513" i="12"/>
  <c r="J513" i="12"/>
  <c r="R513" i="12"/>
  <c r="Z513" i="12"/>
  <c r="AH513" i="12"/>
  <c r="K513" i="12"/>
  <c r="S513" i="12"/>
  <c r="AA513" i="12"/>
  <c r="AI513" i="12"/>
  <c r="L513" i="12"/>
  <c r="T513" i="12"/>
  <c r="AB513" i="12"/>
  <c r="N513" i="12"/>
  <c r="V513" i="12"/>
  <c r="AD513" i="12"/>
  <c r="H513" i="12"/>
  <c r="P513" i="12"/>
  <c r="X513" i="12"/>
  <c r="AF513" i="12"/>
  <c r="M513" i="12"/>
  <c r="O513" i="12"/>
  <c r="U513" i="12"/>
  <c r="W513" i="12"/>
  <c r="AC513" i="12"/>
  <c r="AE513" i="12"/>
  <c r="I497" i="12"/>
  <c r="Q497" i="12"/>
  <c r="Y497" i="12"/>
  <c r="AG497" i="12"/>
  <c r="J497" i="12"/>
  <c r="R497" i="12"/>
  <c r="Z497" i="12"/>
  <c r="AH497" i="12"/>
  <c r="K497" i="12"/>
  <c r="S497" i="12"/>
  <c r="AA497" i="12"/>
  <c r="AI497" i="12"/>
  <c r="L497" i="12"/>
  <c r="T497" i="12"/>
  <c r="AB497" i="12"/>
  <c r="N497" i="12"/>
  <c r="V497" i="12"/>
  <c r="AD497" i="12"/>
  <c r="H497" i="12"/>
  <c r="P497" i="12"/>
  <c r="X497" i="12"/>
  <c r="AF497" i="12"/>
  <c r="W497" i="12"/>
  <c r="AC497" i="12"/>
  <c r="AE497" i="12"/>
  <c r="M497" i="12"/>
  <c r="O497" i="12"/>
  <c r="U497" i="12"/>
  <c r="L345" i="12"/>
  <c r="T345" i="12"/>
  <c r="AB345" i="12"/>
  <c r="M345" i="12"/>
  <c r="U345" i="12"/>
  <c r="AC345" i="12"/>
  <c r="N345" i="12"/>
  <c r="V345" i="12"/>
  <c r="AD345" i="12"/>
  <c r="O345" i="12"/>
  <c r="W345" i="12"/>
  <c r="AE345" i="12"/>
  <c r="I345" i="12"/>
  <c r="Q345" i="12"/>
  <c r="Y345" i="12"/>
  <c r="AG345" i="12"/>
  <c r="K345" i="12"/>
  <c r="S345" i="12"/>
  <c r="AA345" i="12"/>
  <c r="AI345" i="12"/>
  <c r="H345" i="12"/>
  <c r="J345" i="12"/>
  <c r="P345" i="12"/>
  <c r="R345" i="12"/>
  <c r="X345" i="12"/>
  <c r="Z345" i="12"/>
  <c r="AH345" i="12"/>
  <c r="AF345" i="12"/>
  <c r="L337" i="12"/>
  <c r="T337" i="12"/>
  <c r="AB337" i="12"/>
  <c r="M337" i="12"/>
  <c r="U337" i="12"/>
  <c r="AC337" i="12"/>
  <c r="N337" i="12"/>
  <c r="V337" i="12"/>
  <c r="AD337" i="12"/>
  <c r="O337" i="12"/>
  <c r="W337" i="12"/>
  <c r="AE337" i="12"/>
  <c r="I337" i="12"/>
  <c r="Q337" i="12"/>
  <c r="Y337" i="12"/>
  <c r="AG337" i="12"/>
  <c r="K337" i="12"/>
  <c r="S337" i="12"/>
  <c r="AA337" i="12"/>
  <c r="AI337" i="12"/>
  <c r="P337" i="12"/>
  <c r="R337" i="12"/>
  <c r="X337" i="12"/>
  <c r="Z337" i="12"/>
  <c r="AF337" i="12"/>
  <c r="AH337" i="12"/>
  <c r="J337" i="12"/>
  <c r="H337" i="12"/>
  <c r="L329" i="12"/>
  <c r="T329" i="12"/>
  <c r="AB329" i="12"/>
  <c r="M329" i="12"/>
  <c r="U329" i="12"/>
  <c r="AC329" i="12"/>
  <c r="N329" i="12"/>
  <c r="V329" i="12"/>
  <c r="AD329" i="12"/>
  <c r="O329" i="12"/>
  <c r="W329" i="12"/>
  <c r="AE329" i="12"/>
  <c r="I329" i="12"/>
  <c r="Q329" i="12"/>
  <c r="Y329" i="12"/>
  <c r="AG329" i="12"/>
  <c r="K329" i="12"/>
  <c r="S329" i="12"/>
  <c r="AA329" i="12"/>
  <c r="AI329" i="12"/>
  <c r="X329" i="12"/>
  <c r="Z329" i="12"/>
  <c r="AF329" i="12"/>
  <c r="AH329" i="12"/>
  <c r="H329" i="12"/>
  <c r="J329" i="12"/>
  <c r="R329" i="12"/>
  <c r="P329" i="12"/>
  <c r="L313" i="12"/>
  <c r="T313" i="12"/>
  <c r="AB313" i="12"/>
  <c r="M313" i="12"/>
  <c r="U313" i="12"/>
  <c r="AC313" i="12"/>
  <c r="N313" i="12"/>
  <c r="V313" i="12"/>
  <c r="AD313" i="12"/>
  <c r="O313" i="12"/>
  <c r="W313" i="12"/>
  <c r="AE313" i="12"/>
  <c r="I313" i="12"/>
  <c r="Q313" i="12"/>
  <c r="Y313" i="12"/>
  <c r="AG313" i="12"/>
  <c r="K313" i="12"/>
  <c r="S313" i="12"/>
  <c r="AA313" i="12"/>
  <c r="AI313" i="12"/>
  <c r="H313" i="12"/>
  <c r="J313" i="12"/>
  <c r="P313" i="12"/>
  <c r="R313" i="12"/>
  <c r="X313" i="12"/>
  <c r="Z313" i="12"/>
  <c r="AH313" i="12"/>
  <c r="AF313" i="12"/>
  <c r="L305" i="12"/>
  <c r="T305" i="12"/>
  <c r="AB305" i="12"/>
  <c r="M305" i="12"/>
  <c r="U305" i="12"/>
  <c r="AC305" i="12"/>
  <c r="N305" i="12"/>
  <c r="V305" i="12"/>
  <c r="AD305" i="12"/>
  <c r="O305" i="12"/>
  <c r="W305" i="12"/>
  <c r="AE305" i="12"/>
  <c r="I305" i="12"/>
  <c r="Q305" i="12"/>
  <c r="Y305" i="12"/>
  <c r="AG305" i="12"/>
  <c r="K305" i="12"/>
  <c r="S305" i="12"/>
  <c r="AA305" i="12"/>
  <c r="AI305" i="12"/>
  <c r="P305" i="12"/>
  <c r="R305" i="12"/>
  <c r="X305" i="12"/>
  <c r="Z305" i="12"/>
  <c r="AF305" i="12"/>
  <c r="AH305" i="12"/>
  <c r="J305" i="12"/>
  <c r="H305" i="12"/>
  <c r="L289" i="12"/>
  <c r="T289" i="12"/>
  <c r="AB289" i="12"/>
  <c r="M289" i="12"/>
  <c r="U289" i="12"/>
  <c r="AC289" i="12"/>
  <c r="N289" i="12"/>
  <c r="V289" i="12"/>
  <c r="AD289" i="12"/>
  <c r="O289" i="12"/>
  <c r="W289" i="12"/>
  <c r="AE289" i="12"/>
  <c r="H289" i="12"/>
  <c r="P289" i="12"/>
  <c r="X289" i="12"/>
  <c r="AF289" i="12"/>
  <c r="I289" i="12"/>
  <c r="Q289" i="12"/>
  <c r="Y289" i="12"/>
  <c r="AG289" i="12"/>
  <c r="K289" i="12"/>
  <c r="S289" i="12"/>
  <c r="AA289" i="12"/>
  <c r="AI289" i="12"/>
  <c r="J289" i="12"/>
  <c r="R289" i="12"/>
  <c r="Z289" i="12"/>
  <c r="AH289" i="12"/>
  <c r="L281" i="12"/>
  <c r="T281" i="12"/>
  <c r="AB281" i="12"/>
  <c r="M281" i="12"/>
  <c r="U281" i="12"/>
  <c r="AC281" i="12"/>
  <c r="N281" i="12"/>
  <c r="V281" i="12"/>
  <c r="AD281" i="12"/>
  <c r="O281" i="12"/>
  <c r="W281" i="12"/>
  <c r="AE281" i="12"/>
  <c r="H281" i="12"/>
  <c r="P281" i="12"/>
  <c r="X281" i="12"/>
  <c r="AF281" i="12"/>
  <c r="I281" i="12"/>
  <c r="Q281" i="12"/>
  <c r="Y281" i="12"/>
  <c r="AG281" i="12"/>
  <c r="K281" i="12"/>
  <c r="S281" i="12"/>
  <c r="AA281" i="12"/>
  <c r="AI281" i="12"/>
  <c r="J281" i="12"/>
  <c r="R281" i="12"/>
  <c r="AH281" i="12"/>
  <c r="Z281" i="12"/>
  <c r="L265" i="12"/>
  <c r="T265" i="12"/>
  <c r="AB265" i="12"/>
  <c r="M265" i="12"/>
  <c r="U265" i="12"/>
  <c r="AC265" i="12"/>
  <c r="N265" i="12"/>
  <c r="V265" i="12"/>
  <c r="AD265" i="12"/>
  <c r="O265" i="12"/>
  <c r="W265" i="12"/>
  <c r="AE265" i="12"/>
  <c r="H265" i="12"/>
  <c r="P265" i="12"/>
  <c r="X265" i="12"/>
  <c r="AF265" i="12"/>
  <c r="I265" i="12"/>
  <c r="Q265" i="12"/>
  <c r="Y265" i="12"/>
  <c r="AG265" i="12"/>
  <c r="K265" i="12"/>
  <c r="S265" i="12"/>
  <c r="AA265" i="12"/>
  <c r="AI265" i="12"/>
  <c r="J265" i="12"/>
  <c r="R265" i="12"/>
  <c r="Z265" i="12"/>
  <c r="AH265" i="12"/>
  <c r="L257" i="12"/>
  <c r="T257" i="12"/>
  <c r="AB257" i="12"/>
  <c r="M257" i="12"/>
  <c r="U257" i="12"/>
  <c r="AC257" i="12"/>
  <c r="N257" i="12"/>
  <c r="V257" i="12"/>
  <c r="AD257" i="12"/>
  <c r="O257" i="12"/>
  <c r="W257" i="12"/>
  <c r="AE257" i="12"/>
  <c r="H257" i="12"/>
  <c r="P257" i="12"/>
  <c r="X257" i="12"/>
  <c r="AF257" i="12"/>
  <c r="I257" i="12"/>
  <c r="Q257" i="12"/>
  <c r="Y257" i="12"/>
  <c r="AG257" i="12"/>
  <c r="K257" i="12"/>
  <c r="S257" i="12"/>
  <c r="AA257" i="12"/>
  <c r="AI257" i="12"/>
  <c r="AH257" i="12"/>
  <c r="J257" i="12"/>
  <c r="Z257" i="12"/>
  <c r="R257" i="12"/>
  <c r="L249" i="12"/>
  <c r="T249" i="12"/>
  <c r="AB249" i="12"/>
  <c r="M249" i="12"/>
  <c r="U249" i="12"/>
  <c r="AC249" i="12"/>
  <c r="N249" i="12"/>
  <c r="V249" i="12"/>
  <c r="AD249" i="12"/>
  <c r="O249" i="12"/>
  <c r="W249" i="12"/>
  <c r="AE249" i="12"/>
  <c r="H249" i="12"/>
  <c r="P249" i="12"/>
  <c r="X249" i="12"/>
  <c r="AF249" i="12"/>
  <c r="I249" i="12"/>
  <c r="Q249" i="12"/>
  <c r="Y249" i="12"/>
  <c r="AG249" i="12"/>
  <c r="K249" i="12"/>
  <c r="S249" i="12"/>
  <c r="AA249" i="12"/>
  <c r="AI249" i="12"/>
  <c r="J249" i="12"/>
  <c r="R249" i="12"/>
  <c r="Z249" i="12"/>
  <c r="AH249" i="12"/>
  <c r="L233" i="12"/>
  <c r="T233" i="12"/>
  <c r="AB233" i="12"/>
  <c r="M233" i="12"/>
  <c r="U233" i="12"/>
  <c r="AC233" i="12"/>
  <c r="N233" i="12"/>
  <c r="V233" i="12"/>
  <c r="AD233" i="12"/>
  <c r="O233" i="12"/>
  <c r="W233" i="12"/>
  <c r="AE233" i="12"/>
  <c r="H233" i="12"/>
  <c r="P233" i="12"/>
  <c r="X233" i="12"/>
  <c r="AF233" i="12"/>
  <c r="I233" i="12"/>
  <c r="Q233" i="12"/>
  <c r="Y233" i="12"/>
  <c r="AG233" i="12"/>
  <c r="K233" i="12"/>
  <c r="S233" i="12"/>
  <c r="AA233" i="12"/>
  <c r="AI233" i="12"/>
  <c r="Z233" i="12"/>
  <c r="AH233" i="12"/>
  <c r="R233" i="12"/>
  <c r="J233" i="12"/>
  <c r="L225" i="12"/>
  <c r="T225" i="12"/>
  <c r="AB225" i="12"/>
  <c r="M225" i="12"/>
  <c r="U225" i="12"/>
  <c r="AC225" i="12"/>
  <c r="N225" i="12"/>
  <c r="V225" i="12"/>
  <c r="AD225" i="12"/>
  <c r="O225" i="12"/>
  <c r="W225" i="12"/>
  <c r="AE225" i="12"/>
  <c r="H225" i="12"/>
  <c r="P225" i="12"/>
  <c r="X225" i="12"/>
  <c r="AF225" i="12"/>
  <c r="I225" i="12"/>
  <c r="Q225" i="12"/>
  <c r="Y225" i="12"/>
  <c r="AG225" i="12"/>
  <c r="K225" i="12"/>
  <c r="S225" i="12"/>
  <c r="AA225" i="12"/>
  <c r="AI225" i="12"/>
  <c r="J225" i="12"/>
  <c r="R225" i="12"/>
  <c r="Z225" i="12"/>
  <c r="AH225" i="12"/>
  <c r="M217" i="12"/>
  <c r="U217" i="12"/>
  <c r="AC217" i="12"/>
  <c r="N217" i="12"/>
  <c r="V217" i="12"/>
  <c r="AD217" i="12"/>
  <c r="H217" i="12"/>
  <c r="P217" i="12"/>
  <c r="X217" i="12"/>
  <c r="AF217" i="12"/>
  <c r="I217" i="12"/>
  <c r="Q217" i="12"/>
  <c r="Y217" i="12"/>
  <c r="AG217" i="12"/>
  <c r="K217" i="12"/>
  <c r="S217" i="12"/>
  <c r="AA217" i="12"/>
  <c r="AI217" i="12"/>
  <c r="O217" i="12"/>
  <c r="R217" i="12"/>
  <c r="T217" i="12"/>
  <c r="W217" i="12"/>
  <c r="Z217" i="12"/>
  <c r="AB217" i="12"/>
  <c r="L217" i="12"/>
  <c r="AH217" i="12"/>
  <c r="J217" i="12"/>
  <c r="AE217" i="12"/>
  <c r="M209" i="12"/>
  <c r="U209" i="12"/>
  <c r="AC209" i="12"/>
  <c r="N209" i="12"/>
  <c r="V209" i="12"/>
  <c r="AD209" i="12"/>
  <c r="O209" i="12"/>
  <c r="W209" i="12"/>
  <c r="AE209" i="12"/>
  <c r="H209" i="12"/>
  <c r="P209" i="12"/>
  <c r="X209" i="12"/>
  <c r="AF209" i="12"/>
  <c r="I209" i="12"/>
  <c r="Q209" i="12"/>
  <c r="Y209" i="12"/>
  <c r="AG209" i="12"/>
  <c r="K209" i="12"/>
  <c r="S209" i="12"/>
  <c r="AA209" i="12"/>
  <c r="AI209" i="12"/>
  <c r="AH209" i="12"/>
  <c r="J209" i="12"/>
  <c r="L209" i="12"/>
  <c r="R209" i="12"/>
  <c r="T209" i="12"/>
  <c r="AB209" i="12"/>
  <c r="Z209" i="12"/>
  <c r="M201" i="12"/>
  <c r="U201" i="12"/>
  <c r="AC201" i="12"/>
  <c r="N201" i="12"/>
  <c r="V201" i="12"/>
  <c r="AD201" i="12"/>
  <c r="O201" i="12"/>
  <c r="W201" i="12"/>
  <c r="AE201" i="12"/>
  <c r="H201" i="12"/>
  <c r="P201" i="12"/>
  <c r="X201" i="12"/>
  <c r="AF201" i="12"/>
  <c r="I201" i="12"/>
  <c r="Q201" i="12"/>
  <c r="Y201" i="12"/>
  <c r="AG201" i="12"/>
  <c r="K201" i="12"/>
  <c r="S201" i="12"/>
  <c r="AA201" i="12"/>
  <c r="AI201" i="12"/>
  <c r="J201" i="12"/>
  <c r="L201" i="12"/>
  <c r="R201" i="12"/>
  <c r="T201" i="12"/>
  <c r="Z201" i="12"/>
  <c r="AB201" i="12"/>
  <c r="AH201" i="12"/>
  <c r="M193" i="12"/>
  <c r="U193" i="12"/>
  <c r="AC193" i="12"/>
  <c r="N193" i="12"/>
  <c r="V193" i="12"/>
  <c r="AD193" i="12"/>
  <c r="O193" i="12"/>
  <c r="W193" i="12"/>
  <c r="AE193" i="12"/>
  <c r="H193" i="12"/>
  <c r="P193" i="12"/>
  <c r="X193" i="12"/>
  <c r="AF193" i="12"/>
  <c r="I193" i="12"/>
  <c r="Q193" i="12"/>
  <c r="Y193" i="12"/>
  <c r="AG193" i="12"/>
  <c r="K193" i="12"/>
  <c r="S193" i="12"/>
  <c r="AA193" i="12"/>
  <c r="AI193" i="12"/>
  <c r="R193" i="12"/>
  <c r="T193" i="12"/>
  <c r="Z193" i="12"/>
  <c r="AB193" i="12"/>
  <c r="AH193" i="12"/>
  <c r="L193" i="12"/>
  <c r="J193" i="12"/>
  <c r="M185" i="12"/>
  <c r="U185" i="12"/>
  <c r="AC185" i="12"/>
  <c r="N185" i="12"/>
  <c r="V185" i="12"/>
  <c r="AD185" i="12"/>
  <c r="O185" i="12"/>
  <c r="W185" i="12"/>
  <c r="AE185" i="12"/>
  <c r="H185" i="12"/>
  <c r="P185" i="12"/>
  <c r="X185" i="12"/>
  <c r="AF185" i="12"/>
  <c r="I185" i="12"/>
  <c r="Q185" i="12"/>
  <c r="Y185" i="12"/>
  <c r="AG185" i="12"/>
  <c r="K185" i="12"/>
  <c r="S185" i="12"/>
  <c r="AA185" i="12"/>
  <c r="AI185" i="12"/>
  <c r="Z185" i="12"/>
  <c r="AB185" i="12"/>
  <c r="AH185" i="12"/>
  <c r="J185" i="12"/>
  <c r="L185" i="12"/>
  <c r="T185" i="12"/>
  <c r="R185" i="12"/>
  <c r="M177" i="12"/>
  <c r="U177" i="12"/>
  <c r="AC177" i="12"/>
  <c r="N177" i="12"/>
  <c r="V177" i="12"/>
  <c r="AD177" i="12"/>
  <c r="O177" i="12"/>
  <c r="W177" i="12"/>
  <c r="AE177" i="12"/>
  <c r="H177" i="12"/>
  <c r="P177" i="12"/>
  <c r="X177" i="12"/>
  <c r="AF177" i="12"/>
  <c r="I177" i="12"/>
  <c r="Q177" i="12"/>
  <c r="Y177" i="12"/>
  <c r="AG177" i="12"/>
  <c r="K177" i="12"/>
  <c r="S177" i="12"/>
  <c r="AA177" i="12"/>
  <c r="AI177" i="12"/>
  <c r="AH177" i="12"/>
  <c r="J177" i="12"/>
  <c r="L177" i="12"/>
  <c r="R177" i="12"/>
  <c r="T177" i="12"/>
  <c r="AB177" i="12"/>
  <c r="Z177" i="12"/>
  <c r="M169" i="12"/>
  <c r="U169" i="12"/>
  <c r="AC169" i="12"/>
  <c r="N169" i="12"/>
  <c r="V169" i="12"/>
  <c r="AD169" i="12"/>
  <c r="O169" i="12"/>
  <c r="W169" i="12"/>
  <c r="AE169" i="12"/>
  <c r="H169" i="12"/>
  <c r="P169" i="12"/>
  <c r="X169" i="12"/>
  <c r="AF169" i="12"/>
  <c r="I169" i="12"/>
  <c r="Q169" i="12"/>
  <c r="Y169" i="12"/>
  <c r="AG169" i="12"/>
  <c r="J169" i="12"/>
  <c r="R169" i="12"/>
  <c r="Z169" i="12"/>
  <c r="AH169" i="12"/>
  <c r="K169" i="12"/>
  <c r="S169" i="12"/>
  <c r="AA169" i="12"/>
  <c r="AI169" i="12"/>
  <c r="L169" i="12"/>
  <c r="T169" i="12"/>
  <c r="AB169" i="12"/>
  <c r="M161" i="12"/>
  <c r="U161" i="12"/>
  <c r="AC161" i="12"/>
  <c r="N161" i="12"/>
  <c r="V161" i="12"/>
  <c r="AD161" i="12"/>
  <c r="O161" i="12"/>
  <c r="W161" i="12"/>
  <c r="AE161" i="12"/>
  <c r="H161" i="12"/>
  <c r="P161" i="12"/>
  <c r="X161" i="12"/>
  <c r="AF161" i="12"/>
  <c r="I161" i="12"/>
  <c r="Q161" i="12"/>
  <c r="Y161" i="12"/>
  <c r="AG161" i="12"/>
  <c r="J161" i="12"/>
  <c r="R161" i="12"/>
  <c r="Z161" i="12"/>
  <c r="AH161" i="12"/>
  <c r="K161" i="12"/>
  <c r="S161" i="12"/>
  <c r="AA161" i="12"/>
  <c r="AI161" i="12"/>
  <c r="L161" i="12"/>
  <c r="AB161" i="12"/>
  <c r="T161" i="12"/>
  <c r="M153" i="12"/>
  <c r="U153" i="12"/>
  <c r="AC153" i="12"/>
  <c r="N153" i="12"/>
  <c r="V153" i="12"/>
  <c r="AD153" i="12"/>
  <c r="O153" i="12"/>
  <c r="W153" i="12"/>
  <c r="AE153" i="12"/>
  <c r="H153" i="12"/>
  <c r="P153" i="12"/>
  <c r="X153" i="12"/>
  <c r="AF153" i="12"/>
  <c r="I153" i="12"/>
  <c r="Q153" i="12"/>
  <c r="Y153" i="12"/>
  <c r="AG153" i="12"/>
  <c r="J153" i="12"/>
  <c r="R153" i="12"/>
  <c r="Z153" i="12"/>
  <c r="AH153" i="12"/>
  <c r="K153" i="12"/>
  <c r="S153" i="12"/>
  <c r="AA153" i="12"/>
  <c r="AI153" i="12"/>
  <c r="L153" i="12"/>
  <c r="T153" i="12"/>
  <c r="AB153" i="12"/>
  <c r="K145" i="12"/>
  <c r="L145" i="12"/>
  <c r="N145" i="12"/>
  <c r="H145" i="12"/>
  <c r="J145" i="12"/>
  <c r="I145" i="12"/>
  <c r="U145" i="12"/>
  <c r="AC145" i="12"/>
  <c r="M145" i="12"/>
  <c r="V145" i="12"/>
  <c r="AD145" i="12"/>
  <c r="O145" i="12"/>
  <c r="W145" i="12"/>
  <c r="AE145" i="12"/>
  <c r="P145" i="12"/>
  <c r="X145" i="12"/>
  <c r="AF145" i="12"/>
  <c r="Q145" i="12"/>
  <c r="Y145" i="12"/>
  <c r="AG145" i="12"/>
  <c r="R145" i="12"/>
  <c r="Z145" i="12"/>
  <c r="AH145" i="12"/>
  <c r="S145" i="12"/>
  <c r="AA145" i="12"/>
  <c r="AI145" i="12"/>
  <c r="T145" i="12"/>
  <c r="AB145" i="12"/>
  <c r="K137" i="12"/>
  <c r="S137" i="12"/>
  <c r="AA137" i="12"/>
  <c r="AI137" i="12"/>
  <c r="L137" i="12"/>
  <c r="T137" i="12"/>
  <c r="AB137" i="12"/>
  <c r="M137" i="12"/>
  <c r="U137" i="12"/>
  <c r="AC137" i="12"/>
  <c r="N137" i="12"/>
  <c r="V137" i="12"/>
  <c r="AD137" i="12"/>
  <c r="H137" i="12"/>
  <c r="P137" i="12"/>
  <c r="X137" i="12"/>
  <c r="AF137" i="12"/>
  <c r="J137" i="12"/>
  <c r="R137" i="12"/>
  <c r="Z137" i="12"/>
  <c r="AH137" i="12"/>
  <c r="W137" i="12"/>
  <c r="Y137" i="12"/>
  <c r="AE137" i="12"/>
  <c r="AG137" i="12"/>
  <c r="I137" i="12"/>
  <c r="O137" i="12"/>
  <c r="Q137" i="12"/>
  <c r="AA129" i="12"/>
  <c r="AI129" i="12"/>
  <c r="L129" i="12"/>
  <c r="T129" i="12"/>
  <c r="AB129" i="12"/>
  <c r="U129" i="12"/>
  <c r="N129" i="12"/>
  <c r="AD129" i="12"/>
  <c r="H129" i="12"/>
  <c r="P129" i="12"/>
  <c r="AF129" i="12"/>
  <c r="R129" i="12"/>
  <c r="Z129" i="12"/>
  <c r="AH129" i="12"/>
  <c r="AG129" i="12"/>
  <c r="I129" i="12"/>
  <c r="O129" i="12"/>
  <c r="W129" i="12"/>
  <c r="Y129" i="12"/>
  <c r="K121" i="12"/>
  <c r="S121" i="12"/>
  <c r="AA121" i="12"/>
  <c r="AI121" i="12"/>
  <c r="L121" i="12"/>
  <c r="T121" i="12"/>
  <c r="AB121" i="12"/>
  <c r="M121" i="12"/>
  <c r="U121" i="12"/>
  <c r="AC121" i="12"/>
  <c r="N121" i="12"/>
  <c r="V121" i="12"/>
  <c r="AD121" i="12"/>
  <c r="H121" i="12"/>
  <c r="P121" i="12"/>
  <c r="X121" i="12"/>
  <c r="AF121" i="12"/>
  <c r="J121" i="12"/>
  <c r="R121" i="12"/>
  <c r="Z121" i="12"/>
  <c r="AH121" i="12"/>
  <c r="I121" i="12"/>
  <c r="O121" i="12"/>
  <c r="Q121" i="12"/>
  <c r="W121" i="12"/>
  <c r="Y121" i="12"/>
  <c r="AE121" i="12"/>
  <c r="AG121" i="12"/>
  <c r="K113" i="12"/>
  <c r="S113" i="12"/>
  <c r="AA113" i="12"/>
  <c r="AI113" i="12"/>
  <c r="L113" i="12"/>
  <c r="T113" i="12"/>
  <c r="AB113" i="12"/>
  <c r="M113" i="12"/>
  <c r="U113" i="12"/>
  <c r="AC113" i="12"/>
  <c r="N113" i="12"/>
  <c r="V113" i="12"/>
  <c r="AD113" i="12"/>
  <c r="H113" i="12"/>
  <c r="P113" i="12"/>
  <c r="X113" i="12"/>
  <c r="AF113" i="12"/>
  <c r="J113" i="12"/>
  <c r="R113" i="12"/>
  <c r="Z113" i="12"/>
  <c r="AH113" i="12"/>
  <c r="O113" i="12"/>
  <c r="Q113" i="12"/>
  <c r="W113" i="12"/>
  <c r="Y113" i="12"/>
  <c r="AE113" i="12"/>
  <c r="AG113" i="12"/>
  <c r="I113" i="12"/>
  <c r="K105" i="12"/>
  <c r="S105" i="12"/>
  <c r="AA105" i="12"/>
  <c r="AI105" i="12"/>
  <c r="L105" i="12"/>
  <c r="T105" i="12"/>
  <c r="AB105" i="12"/>
  <c r="M105" i="12"/>
  <c r="U105" i="12"/>
  <c r="AC105" i="12"/>
  <c r="N105" i="12"/>
  <c r="V105" i="12"/>
  <c r="AD105" i="12"/>
  <c r="H105" i="12"/>
  <c r="P105" i="12"/>
  <c r="X105" i="12"/>
  <c r="AF105" i="12"/>
  <c r="J105" i="12"/>
  <c r="R105" i="12"/>
  <c r="Z105" i="12"/>
  <c r="AH105" i="12"/>
  <c r="W105" i="12"/>
  <c r="Y105" i="12"/>
  <c r="AE105" i="12"/>
  <c r="AG105" i="12"/>
  <c r="I105" i="12"/>
  <c r="O105" i="12"/>
  <c r="Q105" i="12"/>
  <c r="K97" i="12"/>
  <c r="S97" i="12"/>
  <c r="AA97" i="12"/>
  <c r="AI97" i="12"/>
  <c r="L97" i="12"/>
  <c r="T97" i="12"/>
  <c r="AB97" i="12"/>
  <c r="M97" i="12"/>
  <c r="U97" i="12"/>
  <c r="AC97" i="12"/>
  <c r="N97" i="12"/>
  <c r="V97" i="12"/>
  <c r="AD97" i="12"/>
  <c r="H97" i="12"/>
  <c r="P97" i="12"/>
  <c r="X97" i="12"/>
  <c r="AF97" i="12"/>
  <c r="J97" i="12"/>
  <c r="R97" i="12"/>
  <c r="Z97" i="12"/>
  <c r="AH97" i="12"/>
  <c r="AE97" i="12"/>
  <c r="AG97" i="12"/>
  <c r="I97" i="12"/>
  <c r="O97" i="12"/>
  <c r="Q97" i="12"/>
  <c r="W97" i="12"/>
  <c r="Y97" i="12"/>
  <c r="K89" i="12"/>
  <c r="S89" i="12"/>
  <c r="AA89" i="12"/>
  <c r="AI89" i="12"/>
  <c r="L89" i="12"/>
  <c r="T89" i="12"/>
  <c r="AB89" i="12"/>
  <c r="M89" i="12"/>
  <c r="U89" i="12"/>
  <c r="AC89" i="12"/>
  <c r="N89" i="12"/>
  <c r="V89" i="12"/>
  <c r="AD89" i="12"/>
  <c r="O89" i="12"/>
  <c r="W89" i="12"/>
  <c r="AE89" i="12"/>
  <c r="H89" i="12"/>
  <c r="P89" i="12"/>
  <c r="X89" i="12"/>
  <c r="AF89" i="12"/>
  <c r="J89" i="12"/>
  <c r="R89" i="12"/>
  <c r="Z89" i="12"/>
  <c r="AH89" i="12"/>
  <c r="I89" i="12"/>
  <c r="Q89" i="12"/>
  <c r="Y89" i="12"/>
  <c r="AG89" i="12"/>
  <c r="K81" i="12"/>
  <c r="S81" i="12"/>
  <c r="AA81" i="12"/>
  <c r="AI81" i="12"/>
  <c r="L81" i="12"/>
  <c r="T81" i="12"/>
  <c r="AB81" i="12"/>
  <c r="M81" i="12"/>
  <c r="U81" i="12"/>
  <c r="AC81" i="12"/>
  <c r="N81" i="12"/>
  <c r="V81" i="12"/>
  <c r="AD81" i="12"/>
  <c r="O81" i="12"/>
  <c r="W81" i="12"/>
  <c r="AE81" i="12"/>
  <c r="H81" i="12"/>
  <c r="P81" i="12"/>
  <c r="X81" i="12"/>
  <c r="AF81" i="12"/>
  <c r="J81" i="12"/>
  <c r="R81" i="12"/>
  <c r="Z81" i="12"/>
  <c r="AH81" i="12"/>
  <c r="AG81" i="12"/>
  <c r="I81" i="12"/>
  <c r="Q81" i="12"/>
  <c r="Y81" i="12"/>
  <c r="K73" i="12"/>
  <c r="S73" i="12"/>
  <c r="AA73" i="12"/>
  <c r="AI73" i="12"/>
  <c r="L73" i="12"/>
  <c r="T73" i="12"/>
  <c r="AB73" i="12"/>
  <c r="M73" i="12"/>
  <c r="U73" i="12"/>
  <c r="AC73" i="12"/>
  <c r="N73" i="12"/>
  <c r="V73" i="12"/>
  <c r="AD73" i="12"/>
  <c r="O73" i="12"/>
  <c r="W73" i="12"/>
  <c r="AE73" i="12"/>
  <c r="H73" i="12"/>
  <c r="P73" i="12"/>
  <c r="X73" i="12"/>
  <c r="AF73" i="12"/>
  <c r="J73" i="12"/>
  <c r="R73" i="12"/>
  <c r="Z73" i="12"/>
  <c r="AH73" i="12"/>
  <c r="I73" i="12"/>
  <c r="Q73" i="12"/>
  <c r="Y73" i="12"/>
  <c r="AG73" i="12"/>
  <c r="K65" i="12"/>
  <c r="S65" i="12"/>
  <c r="AA65" i="12"/>
  <c r="AI65" i="12"/>
  <c r="L65" i="12"/>
  <c r="T65" i="12"/>
  <c r="AB65" i="12"/>
  <c r="N65" i="12"/>
  <c r="V65" i="12"/>
  <c r="AD65" i="12"/>
  <c r="O65" i="12"/>
  <c r="W65" i="12"/>
  <c r="AE65" i="12"/>
  <c r="I65" i="12"/>
  <c r="Q65" i="12"/>
  <c r="Y65" i="12"/>
  <c r="AG65" i="12"/>
  <c r="P65" i="12"/>
  <c r="R65" i="12"/>
  <c r="U65" i="12"/>
  <c r="X65" i="12"/>
  <c r="Z65" i="12"/>
  <c r="H65" i="12"/>
  <c r="AC65" i="12"/>
  <c r="M65" i="12"/>
  <c r="AH65" i="12"/>
  <c r="AF65" i="12"/>
  <c r="J65" i="12"/>
  <c r="K57" i="12"/>
  <c r="S57" i="12"/>
  <c r="AA57" i="12"/>
  <c r="AI57" i="12"/>
  <c r="L57" i="12"/>
  <c r="T57" i="12"/>
  <c r="AB57" i="12"/>
  <c r="M57" i="12"/>
  <c r="U57" i="12"/>
  <c r="AC57" i="12"/>
  <c r="N57" i="12"/>
  <c r="V57" i="12"/>
  <c r="AD57" i="12"/>
  <c r="O57" i="12"/>
  <c r="W57" i="12"/>
  <c r="AE57" i="12"/>
  <c r="I57" i="12"/>
  <c r="Q57" i="12"/>
  <c r="Y57" i="12"/>
  <c r="AG57" i="12"/>
  <c r="X57" i="12"/>
  <c r="Z57" i="12"/>
  <c r="AF57" i="12"/>
  <c r="AH57" i="12"/>
  <c r="H57" i="12"/>
  <c r="J57" i="12"/>
  <c r="R57" i="12"/>
  <c r="P57" i="12"/>
  <c r="K49" i="12"/>
  <c r="S49" i="12"/>
  <c r="AA49" i="12"/>
  <c r="AI49" i="12"/>
  <c r="L49" i="12"/>
  <c r="T49" i="12"/>
  <c r="AB49" i="12"/>
  <c r="M49" i="12"/>
  <c r="U49" i="12"/>
  <c r="AC49" i="12"/>
  <c r="N49" i="12"/>
  <c r="V49" i="12"/>
  <c r="AD49" i="12"/>
  <c r="O49" i="12"/>
  <c r="W49" i="12"/>
  <c r="AE49" i="12"/>
  <c r="I49" i="12"/>
  <c r="Q49" i="12"/>
  <c r="Y49" i="12"/>
  <c r="AG49" i="12"/>
  <c r="AF49" i="12"/>
  <c r="AH49" i="12"/>
  <c r="H49" i="12"/>
  <c r="J49" i="12"/>
  <c r="P49" i="12"/>
  <c r="R49" i="12"/>
  <c r="Z49" i="12"/>
  <c r="X49" i="12"/>
  <c r="K41" i="12"/>
  <c r="S41" i="12"/>
  <c r="AA41" i="12"/>
  <c r="AI41" i="12"/>
  <c r="L41" i="12"/>
  <c r="T41" i="12"/>
  <c r="AB41" i="12"/>
  <c r="M41" i="12"/>
  <c r="U41" i="12"/>
  <c r="AC41" i="12"/>
  <c r="N41" i="12"/>
  <c r="V41" i="12"/>
  <c r="AD41" i="12"/>
  <c r="O41" i="12"/>
  <c r="W41" i="12"/>
  <c r="AE41" i="12"/>
  <c r="I41" i="12"/>
  <c r="Q41" i="12"/>
  <c r="Y41" i="12"/>
  <c r="AG41" i="12"/>
  <c r="H41" i="12"/>
  <c r="J41" i="12"/>
  <c r="P41" i="12"/>
  <c r="R41" i="12"/>
  <c r="X41" i="12"/>
  <c r="Z41" i="12"/>
  <c r="AH41" i="12"/>
  <c r="AF41" i="12"/>
  <c r="K33" i="12"/>
  <c r="S33" i="12"/>
  <c r="AA33" i="12"/>
  <c r="AI33" i="12"/>
  <c r="L33" i="12"/>
  <c r="T33" i="12"/>
  <c r="AB33" i="12"/>
  <c r="M33" i="12"/>
  <c r="U33" i="12"/>
  <c r="AC33" i="12"/>
  <c r="N33" i="12"/>
  <c r="V33" i="12"/>
  <c r="AD33" i="12"/>
  <c r="O33" i="12"/>
  <c r="W33" i="12"/>
  <c r="AE33" i="12"/>
  <c r="I33" i="12"/>
  <c r="Q33" i="12"/>
  <c r="Y33" i="12"/>
  <c r="AG33" i="12"/>
  <c r="P33" i="12"/>
  <c r="R33" i="12"/>
  <c r="X33" i="12"/>
  <c r="Z33" i="12"/>
  <c r="AF33" i="12"/>
  <c r="AH33" i="12"/>
  <c r="J33" i="12"/>
  <c r="H33" i="12"/>
  <c r="K25" i="12"/>
  <c r="S25" i="12"/>
  <c r="AA25" i="12"/>
  <c r="AI25" i="12"/>
  <c r="L25" i="12"/>
  <c r="T25" i="12"/>
  <c r="AB25" i="12"/>
  <c r="M25" i="12"/>
  <c r="U25" i="12"/>
  <c r="AC25" i="12"/>
  <c r="N25" i="12"/>
  <c r="V25" i="12"/>
  <c r="AD25" i="12"/>
  <c r="O25" i="12"/>
  <c r="W25" i="12"/>
  <c r="AE25" i="12"/>
  <c r="I25" i="12"/>
  <c r="Q25" i="12"/>
  <c r="Y25" i="12"/>
  <c r="AG25" i="12"/>
  <c r="X25" i="12"/>
  <c r="Z25" i="12"/>
  <c r="AF25" i="12"/>
  <c r="AH25" i="12"/>
  <c r="H25" i="12"/>
  <c r="J25" i="12"/>
  <c r="R25" i="12"/>
  <c r="P25" i="12"/>
  <c r="K17" i="12"/>
  <c r="S17" i="12"/>
  <c r="AA17" i="12"/>
  <c r="AI17" i="12"/>
  <c r="L17" i="12"/>
  <c r="T17" i="12"/>
  <c r="AB17" i="12"/>
  <c r="M17" i="12"/>
  <c r="U17" i="12"/>
  <c r="AC17" i="12"/>
  <c r="N17" i="12"/>
  <c r="V17" i="12"/>
  <c r="AD17" i="12"/>
  <c r="O17" i="12"/>
  <c r="W17" i="12"/>
  <c r="AE17" i="12"/>
  <c r="H17" i="12"/>
  <c r="P17" i="12"/>
  <c r="X17" i="12"/>
  <c r="AF17" i="12"/>
  <c r="I17" i="12"/>
  <c r="Q17" i="12"/>
  <c r="Y17" i="12"/>
  <c r="AG17" i="12"/>
  <c r="J17" i="12"/>
  <c r="R17" i="12"/>
  <c r="Z17" i="12"/>
  <c r="AH17" i="12"/>
  <c r="K9" i="12"/>
  <c r="S9" i="12"/>
  <c r="AA9" i="12"/>
  <c r="AI9" i="12"/>
  <c r="L9" i="12"/>
  <c r="T9" i="12"/>
  <c r="AB9" i="12"/>
  <c r="M9" i="12"/>
  <c r="U9" i="12"/>
  <c r="AC9" i="12"/>
  <c r="N9" i="12"/>
  <c r="V9" i="12"/>
  <c r="AD9" i="12"/>
  <c r="O9" i="12"/>
  <c r="W9" i="12"/>
  <c r="AE9" i="12"/>
  <c r="H9" i="12"/>
  <c r="P9" i="12"/>
  <c r="X9" i="12"/>
  <c r="AF9" i="12"/>
  <c r="I9" i="12"/>
  <c r="Q9" i="12"/>
  <c r="Y9" i="12"/>
  <c r="AG9" i="12"/>
  <c r="J9" i="12"/>
  <c r="R9" i="12"/>
  <c r="Z9" i="12"/>
  <c r="AH9" i="12"/>
  <c r="N598" i="12"/>
  <c r="V598" i="12"/>
  <c r="AD598" i="12"/>
  <c r="O598" i="12"/>
  <c r="W598" i="12"/>
  <c r="AE598" i="12"/>
  <c r="I598" i="12"/>
  <c r="Q598" i="12"/>
  <c r="Y598" i="12"/>
  <c r="AG598" i="12"/>
  <c r="J598" i="12"/>
  <c r="R598" i="12"/>
  <c r="Z598" i="12"/>
  <c r="AH598" i="12"/>
  <c r="L598" i="12"/>
  <c r="T598" i="12"/>
  <c r="AB598" i="12"/>
  <c r="H598" i="12"/>
  <c r="AC598" i="12"/>
  <c r="X598" i="12"/>
  <c r="K598" i="12"/>
  <c r="AF598" i="12"/>
  <c r="M598" i="12"/>
  <c r="AI598" i="12"/>
  <c r="P598" i="12"/>
  <c r="S598" i="12"/>
  <c r="U598" i="12"/>
  <c r="AA598" i="12"/>
  <c r="H556" i="12"/>
  <c r="P556" i="12"/>
  <c r="X556" i="12"/>
  <c r="AF556" i="12"/>
  <c r="I556" i="12"/>
  <c r="Q556" i="12"/>
  <c r="Y556" i="12"/>
  <c r="AG556" i="12"/>
  <c r="J556" i="12"/>
  <c r="R556" i="12"/>
  <c r="Z556" i="12"/>
  <c r="AH556" i="12"/>
  <c r="K556" i="12"/>
  <c r="S556" i="12"/>
  <c r="AA556" i="12"/>
  <c r="AI556" i="12"/>
  <c r="L556" i="12"/>
  <c r="T556" i="12"/>
  <c r="AB556" i="12"/>
  <c r="N556" i="12"/>
  <c r="V556" i="12"/>
  <c r="AD556" i="12"/>
  <c r="U556" i="12"/>
  <c r="W556" i="12"/>
  <c r="AC556" i="12"/>
  <c r="AE556" i="12"/>
  <c r="M556" i="12"/>
  <c r="O556" i="12"/>
  <c r="J532" i="12"/>
  <c r="R532" i="12"/>
  <c r="Z532" i="12"/>
  <c r="AH532" i="12"/>
  <c r="K532" i="12"/>
  <c r="S532" i="12"/>
  <c r="AA532" i="12"/>
  <c r="AI532" i="12"/>
  <c r="L532" i="12"/>
  <c r="T532" i="12"/>
  <c r="AB532" i="12"/>
  <c r="M532" i="12"/>
  <c r="U532" i="12"/>
  <c r="AC532" i="12"/>
  <c r="O532" i="12"/>
  <c r="W532" i="12"/>
  <c r="AE532" i="12"/>
  <c r="I532" i="12"/>
  <c r="Q532" i="12"/>
  <c r="Y532" i="12"/>
  <c r="AG532" i="12"/>
  <c r="AF532" i="12"/>
  <c r="H532" i="12"/>
  <c r="N532" i="12"/>
  <c r="P532" i="12"/>
  <c r="V532" i="12"/>
  <c r="X532" i="12"/>
  <c r="AD532" i="12"/>
  <c r="J508" i="12"/>
  <c r="R508" i="12"/>
  <c r="Z508" i="12"/>
  <c r="AH508" i="12"/>
  <c r="K508" i="12"/>
  <c r="S508" i="12"/>
  <c r="AA508" i="12"/>
  <c r="AI508" i="12"/>
  <c r="L508" i="12"/>
  <c r="T508" i="12"/>
  <c r="AB508" i="12"/>
  <c r="M508" i="12"/>
  <c r="U508" i="12"/>
  <c r="AC508" i="12"/>
  <c r="O508" i="12"/>
  <c r="W508" i="12"/>
  <c r="AE508" i="12"/>
  <c r="I508" i="12"/>
  <c r="Q508" i="12"/>
  <c r="Y508" i="12"/>
  <c r="AG508" i="12"/>
  <c r="X508" i="12"/>
  <c r="AD508" i="12"/>
  <c r="AF508" i="12"/>
  <c r="H508" i="12"/>
  <c r="N508" i="12"/>
  <c r="P508" i="12"/>
  <c r="V508" i="12"/>
  <c r="J404" i="12"/>
  <c r="R404" i="12"/>
  <c r="Z404" i="12"/>
  <c r="AH404" i="12"/>
  <c r="K404" i="12"/>
  <c r="S404" i="12"/>
  <c r="AA404" i="12"/>
  <c r="AI404" i="12"/>
  <c r="L404" i="12"/>
  <c r="T404" i="12"/>
  <c r="AB404" i="12"/>
  <c r="M404" i="12"/>
  <c r="U404" i="12"/>
  <c r="AC404" i="12"/>
  <c r="N404" i="12"/>
  <c r="V404" i="12"/>
  <c r="AD404" i="12"/>
  <c r="O404" i="12"/>
  <c r="W404" i="12"/>
  <c r="AE404" i="12"/>
  <c r="I404" i="12"/>
  <c r="Q404" i="12"/>
  <c r="Y404" i="12"/>
  <c r="AG404" i="12"/>
  <c r="P404" i="12"/>
  <c r="X404" i="12"/>
  <c r="AF404" i="12"/>
  <c r="H404" i="12"/>
  <c r="M364" i="12"/>
  <c r="U364" i="12"/>
  <c r="AC364" i="12"/>
  <c r="N364" i="12"/>
  <c r="V364" i="12"/>
  <c r="AD364" i="12"/>
  <c r="O364" i="12"/>
  <c r="W364" i="12"/>
  <c r="AE364" i="12"/>
  <c r="H364" i="12"/>
  <c r="P364" i="12"/>
  <c r="X364" i="12"/>
  <c r="AF364" i="12"/>
  <c r="J364" i="12"/>
  <c r="R364" i="12"/>
  <c r="Z364" i="12"/>
  <c r="AH364" i="12"/>
  <c r="L364" i="12"/>
  <c r="T364" i="12"/>
  <c r="AB364" i="12"/>
  <c r="AG364" i="12"/>
  <c r="AI364" i="12"/>
  <c r="I364" i="12"/>
  <c r="K364" i="12"/>
  <c r="Q364" i="12"/>
  <c r="S364" i="12"/>
  <c r="AA364" i="12"/>
  <c r="Y364" i="12"/>
  <c r="M340" i="12"/>
  <c r="U340" i="12"/>
  <c r="AC340" i="12"/>
  <c r="N340" i="12"/>
  <c r="V340" i="12"/>
  <c r="AD340" i="12"/>
  <c r="O340" i="12"/>
  <c r="W340" i="12"/>
  <c r="AE340" i="12"/>
  <c r="H340" i="12"/>
  <c r="P340" i="12"/>
  <c r="X340" i="12"/>
  <c r="AF340" i="12"/>
  <c r="J340" i="12"/>
  <c r="R340" i="12"/>
  <c r="Z340" i="12"/>
  <c r="AH340" i="12"/>
  <c r="L340" i="12"/>
  <c r="T340" i="12"/>
  <c r="AB340" i="12"/>
  <c r="Y340" i="12"/>
  <c r="AA340" i="12"/>
  <c r="AG340" i="12"/>
  <c r="AI340" i="12"/>
  <c r="I340" i="12"/>
  <c r="K340" i="12"/>
  <c r="S340" i="12"/>
  <c r="Q340" i="12"/>
  <c r="M316" i="12"/>
  <c r="U316" i="12"/>
  <c r="AC316" i="12"/>
  <c r="N316" i="12"/>
  <c r="V316" i="12"/>
  <c r="AD316" i="12"/>
  <c r="O316" i="12"/>
  <c r="W316" i="12"/>
  <c r="AE316" i="12"/>
  <c r="H316" i="12"/>
  <c r="P316" i="12"/>
  <c r="X316" i="12"/>
  <c r="AF316" i="12"/>
  <c r="J316" i="12"/>
  <c r="R316" i="12"/>
  <c r="Z316" i="12"/>
  <c r="AH316" i="12"/>
  <c r="L316" i="12"/>
  <c r="T316" i="12"/>
  <c r="AB316" i="12"/>
  <c r="Q316" i="12"/>
  <c r="S316" i="12"/>
  <c r="Y316" i="12"/>
  <c r="AA316" i="12"/>
  <c r="AG316" i="12"/>
  <c r="AI316" i="12"/>
  <c r="K316" i="12"/>
  <c r="I316" i="12"/>
  <c r="M308" i="12"/>
  <c r="U308" i="12"/>
  <c r="AC308" i="12"/>
  <c r="N308" i="12"/>
  <c r="V308" i="12"/>
  <c r="AD308" i="12"/>
  <c r="O308" i="12"/>
  <c r="W308" i="12"/>
  <c r="AE308" i="12"/>
  <c r="H308" i="12"/>
  <c r="P308" i="12"/>
  <c r="X308" i="12"/>
  <c r="AF308" i="12"/>
  <c r="J308" i="12"/>
  <c r="R308" i="12"/>
  <c r="Z308" i="12"/>
  <c r="AH308" i="12"/>
  <c r="L308" i="12"/>
  <c r="T308" i="12"/>
  <c r="AB308" i="12"/>
  <c r="Y308" i="12"/>
  <c r="AA308" i="12"/>
  <c r="AG308" i="12"/>
  <c r="AI308" i="12"/>
  <c r="I308" i="12"/>
  <c r="K308" i="12"/>
  <c r="S308" i="12"/>
  <c r="Q308" i="12"/>
  <c r="M292" i="12"/>
  <c r="U292" i="12"/>
  <c r="AC292" i="12"/>
  <c r="N292" i="12"/>
  <c r="V292" i="12"/>
  <c r="AD292" i="12"/>
  <c r="O292" i="12"/>
  <c r="W292" i="12"/>
  <c r="AE292" i="12"/>
  <c r="H292" i="12"/>
  <c r="P292" i="12"/>
  <c r="X292" i="12"/>
  <c r="AF292" i="12"/>
  <c r="I292" i="12"/>
  <c r="Q292" i="12"/>
  <c r="Y292" i="12"/>
  <c r="AG292" i="12"/>
  <c r="J292" i="12"/>
  <c r="R292" i="12"/>
  <c r="Z292" i="12"/>
  <c r="AH292" i="12"/>
  <c r="L292" i="12"/>
  <c r="T292" i="12"/>
  <c r="AB292" i="12"/>
  <c r="K292" i="12"/>
  <c r="S292" i="12"/>
  <c r="AI292" i="12"/>
  <c r="AA292" i="12"/>
  <c r="M244" i="12"/>
  <c r="U244" i="12"/>
  <c r="AC244" i="12"/>
  <c r="N244" i="12"/>
  <c r="V244" i="12"/>
  <c r="AD244" i="12"/>
  <c r="O244" i="12"/>
  <c r="W244" i="12"/>
  <c r="AE244" i="12"/>
  <c r="H244" i="12"/>
  <c r="P244" i="12"/>
  <c r="X244" i="12"/>
  <c r="AF244" i="12"/>
  <c r="I244" i="12"/>
  <c r="Q244" i="12"/>
  <c r="Y244" i="12"/>
  <c r="AG244" i="12"/>
  <c r="J244" i="12"/>
  <c r="R244" i="12"/>
  <c r="Z244" i="12"/>
  <c r="AH244" i="12"/>
  <c r="L244" i="12"/>
  <c r="T244" i="12"/>
  <c r="AB244" i="12"/>
  <c r="AA244" i="12"/>
  <c r="AI244" i="12"/>
  <c r="S244" i="12"/>
  <c r="K244" i="12"/>
  <c r="N148" i="12"/>
  <c r="V148" i="12"/>
  <c r="AD148" i="12"/>
  <c r="O148" i="12"/>
  <c r="W148" i="12"/>
  <c r="AE148" i="12"/>
  <c r="H148" i="12"/>
  <c r="P148" i="12"/>
  <c r="X148" i="12"/>
  <c r="AF148" i="12"/>
  <c r="I148" i="12"/>
  <c r="Q148" i="12"/>
  <c r="Y148" i="12"/>
  <c r="AG148" i="12"/>
  <c r="J148" i="12"/>
  <c r="R148" i="12"/>
  <c r="Z148" i="12"/>
  <c r="AH148" i="12"/>
  <c r="K148" i="12"/>
  <c r="S148" i="12"/>
  <c r="AA148" i="12"/>
  <c r="AI148" i="12"/>
  <c r="L148" i="12"/>
  <c r="T148" i="12"/>
  <c r="AB148" i="12"/>
  <c r="AC148" i="12"/>
  <c r="U148" i="12"/>
  <c r="M148" i="12"/>
  <c r="H618" i="12"/>
  <c r="P618" i="12"/>
  <c r="X618" i="12"/>
  <c r="AF618" i="12"/>
  <c r="N618" i="12"/>
  <c r="I618" i="12"/>
  <c r="Q618" i="12"/>
  <c r="Y618" i="12"/>
  <c r="AG618" i="12"/>
  <c r="J618" i="12"/>
  <c r="R618" i="12"/>
  <c r="Z618" i="12"/>
  <c r="AH618" i="12"/>
  <c r="AD618" i="12"/>
  <c r="K618" i="12"/>
  <c r="S618" i="12"/>
  <c r="AA618" i="12"/>
  <c r="AI618" i="12"/>
  <c r="L618" i="12"/>
  <c r="T618" i="12"/>
  <c r="AB618" i="12"/>
  <c r="M618" i="12"/>
  <c r="U618" i="12"/>
  <c r="AC618" i="12"/>
  <c r="V618" i="12"/>
  <c r="O618" i="12"/>
  <c r="W618" i="12"/>
  <c r="AE618" i="12"/>
  <c r="M657" i="12"/>
  <c r="U657" i="12"/>
  <c r="AC657" i="12"/>
  <c r="Q657" i="12"/>
  <c r="K657" i="12"/>
  <c r="N657" i="12"/>
  <c r="V657" i="12"/>
  <c r="AD657" i="12"/>
  <c r="AG657" i="12"/>
  <c r="AA657" i="12"/>
  <c r="O657" i="12"/>
  <c r="W657" i="12"/>
  <c r="AE657" i="12"/>
  <c r="H657" i="12"/>
  <c r="P657" i="12"/>
  <c r="X657" i="12"/>
  <c r="AF657" i="12"/>
  <c r="Y657" i="12"/>
  <c r="S657" i="12"/>
  <c r="I657" i="12"/>
  <c r="J657" i="12"/>
  <c r="R657" i="12"/>
  <c r="Z657" i="12"/>
  <c r="AH657" i="12"/>
  <c r="L657" i="12"/>
  <c r="T657" i="12"/>
  <c r="AB657" i="12"/>
  <c r="AI657" i="12"/>
  <c r="M633" i="12"/>
  <c r="U633" i="12"/>
  <c r="AC633" i="12"/>
  <c r="Y633" i="12"/>
  <c r="AA633" i="12"/>
  <c r="N633" i="12"/>
  <c r="V633" i="12"/>
  <c r="AD633" i="12"/>
  <c r="K633" i="12"/>
  <c r="O633" i="12"/>
  <c r="W633" i="12"/>
  <c r="AE633" i="12"/>
  <c r="Q633" i="12"/>
  <c r="H633" i="12"/>
  <c r="P633" i="12"/>
  <c r="X633" i="12"/>
  <c r="AF633" i="12"/>
  <c r="AG633" i="12"/>
  <c r="J633" i="12"/>
  <c r="R633" i="12"/>
  <c r="Z633" i="12"/>
  <c r="AH633" i="12"/>
  <c r="S633" i="12"/>
  <c r="L633" i="12"/>
  <c r="T633" i="12"/>
  <c r="AB633" i="12"/>
  <c r="I633" i="12"/>
  <c r="AI633" i="12"/>
  <c r="M617" i="12"/>
  <c r="U617" i="12"/>
  <c r="AC617" i="12"/>
  <c r="N617" i="12"/>
  <c r="V617" i="12"/>
  <c r="AD617" i="12"/>
  <c r="AI617" i="12"/>
  <c r="O617" i="12"/>
  <c r="W617" i="12"/>
  <c r="AE617" i="12"/>
  <c r="S617" i="12"/>
  <c r="H617" i="12"/>
  <c r="P617" i="12"/>
  <c r="X617" i="12"/>
  <c r="AF617" i="12"/>
  <c r="AA617" i="12"/>
  <c r="I617" i="12"/>
  <c r="Q617" i="12"/>
  <c r="Y617" i="12"/>
  <c r="AG617" i="12"/>
  <c r="J617" i="12"/>
  <c r="R617" i="12"/>
  <c r="Z617" i="12"/>
  <c r="AH617" i="12"/>
  <c r="L617" i="12"/>
  <c r="T617" i="12"/>
  <c r="AB617" i="12"/>
  <c r="K617" i="12"/>
  <c r="M601" i="12"/>
  <c r="U601" i="12"/>
  <c r="AC601" i="12"/>
  <c r="S601" i="12"/>
  <c r="N601" i="12"/>
  <c r="V601" i="12"/>
  <c r="AD601" i="12"/>
  <c r="AI601" i="12"/>
  <c r="O601" i="12"/>
  <c r="W601" i="12"/>
  <c r="AE601" i="12"/>
  <c r="K601" i="12"/>
  <c r="H601" i="12"/>
  <c r="P601" i="12"/>
  <c r="X601" i="12"/>
  <c r="AF601" i="12"/>
  <c r="I601" i="12"/>
  <c r="Q601" i="12"/>
  <c r="Y601" i="12"/>
  <c r="AG601" i="12"/>
  <c r="J601" i="12"/>
  <c r="R601" i="12"/>
  <c r="Z601" i="12"/>
  <c r="AH601" i="12"/>
  <c r="AA601" i="12"/>
  <c r="L601" i="12"/>
  <c r="T601" i="12"/>
  <c r="AB601" i="12"/>
  <c r="L585" i="12"/>
  <c r="O569" i="12"/>
  <c r="W569" i="12"/>
  <c r="AE569" i="12"/>
  <c r="H569" i="12"/>
  <c r="P569" i="12"/>
  <c r="X569" i="12"/>
  <c r="AF569" i="12"/>
  <c r="I569" i="12"/>
  <c r="Q569" i="12"/>
  <c r="Y569" i="12"/>
  <c r="AG569" i="12"/>
  <c r="J569" i="12"/>
  <c r="R569" i="12"/>
  <c r="Z569" i="12"/>
  <c r="AH569" i="12"/>
  <c r="K569" i="12"/>
  <c r="S569" i="12"/>
  <c r="AA569" i="12"/>
  <c r="AI569" i="12"/>
  <c r="M569" i="12"/>
  <c r="U569" i="12"/>
  <c r="AC569" i="12"/>
  <c r="AB569" i="12"/>
  <c r="AD569" i="12"/>
  <c r="L569" i="12"/>
  <c r="N569" i="12"/>
  <c r="T569" i="12"/>
  <c r="V569" i="12"/>
  <c r="I537" i="12"/>
  <c r="Q537" i="12"/>
  <c r="Y537" i="12"/>
  <c r="AG537" i="12"/>
  <c r="J537" i="12"/>
  <c r="R537" i="12"/>
  <c r="Z537" i="12"/>
  <c r="AH537" i="12"/>
  <c r="L537" i="12"/>
  <c r="T537" i="12"/>
  <c r="AB537" i="12"/>
  <c r="N537" i="12"/>
  <c r="V537" i="12"/>
  <c r="AD537" i="12"/>
  <c r="H537" i="12"/>
  <c r="P537" i="12"/>
  <c r="X537" i="12"/>
  <c r="AF537" i="12"/>
  <c r="W537" i="12"/>
  <c r="AA537" i="12"/>
  <c r="AC537" i="12"/>
  <c r="K537" i="12"/>
  <c r="AE537" i="12"/>
  <c r="M537" i="12"/>
  <c r="AI537" i="12"/>
  <c r="O537" i="12"/>
  <c r="S537" i="12"/>
  <c r="U537" i="12"/>
  <c r="I521" i="12"/>
  <c r="Q521" i="12"/>
  <c r="Y521" i="12"/>
  <c r="AG521" i="12"/>
  <c r="J521" i="12"/>
  <c r="R521" i="12"/>
  <c r="Z521" i="12"/>
  <c r="AH521" i="12"/>
  <c r="K521" i="12"/>
  <c r="S521" i="12"/>
  <c r="AA521" i="12"/>
  <c r="AI521" i="12"/>
  <c r="L521" i="12"/>
  <c r="T521" i="12"/>
  <c r="AB521" i="12"/>
  <c r="N521" i="12"/>
  <c r="V521" i="12"/>
  <c r="AD521" i="12"/>
  <c r="H521" i="12"/>
  <c r="P521" i="12"/>
  <c r="X521" i="12"/>
  <c r="AF521" i="12"/>
  <c r="AE521" i="12"/>
  <c r="M521" i="12"/>
  <c r="O521" i="12"/>
  <c r="U521" i="12"/>
  <c r="W521" i="12"/>
  <c r="AC521" i="12"/>
  <c r="I505" i="12"/>
  <c r="Q505" i="12"/>
  <c r="Y505" i="12"/>
  <c r="AG505" i="12"/>
  <c r="J505" i="12"/>
  <c r="R505" i="12"/>
  <c r="Z505" i="12"/>
  <c r="AH505" i="12"/>
  <c r="K505" i="12"/>
  <c r="S505" i="12"/>
  <c r="AA505" i="12"/>
  <c r="AI505" i="12"/>
  <c r="L505" i="12"/>
  <c r="T505" i="12"/>
  <c r="AB505" i="12"/>
  <c r="N505" i="12"/>
  <c r="V505" i="12"/>
  <c r="AD505" i="12"/>
  <c r="H505" i="12"/>
  <c r="P505" i="12"/>
  <c r="X505" i="12"/>
  <c r="AF505" i="12"/>
  <c r="O505" i="12"/>
  <c r="U505" i="12"/>
  <c r="W505" i="12"/>
  <c r="AC505" i="12"/>
  <c r="AE505" i="12"/>
  <c r="M505" i="12"/>
  <c r="I489" i="12"/>
  <c r="Q489" i="12"/>
  <c r="Y489" i="12"/>
  <c r="AG489" i="12"/>
  <c r="J489" i="12"/>
  <c r="R489" i="12"/>
  <c r="Z489" i="12"/>
  <c r="AH489" i="12"/>
  <c r="K489" i="12"/>
  <c r="S489" i="12"/>
  <c r="AA489" i="12"/>
  <c r="AI489" i="12"/>
  <c r="L489" i="12"/>
  <c r="T489" i="12"/>
  <c r="AB489" i="12"/>
  <c r="N489" i="12"/>
  <c r="V489" i="12"/>
  <c r="AD489" i="12"/>
  <c r="H489" i="12"/>
  <c r="P489" i="12"/>
  <c r="X489" i="12"/>
  <c r="AF489" i="12"/>
  <c r="AE489" i="12"/>
  <c r="M489" i="12"/>
  <c r="O489" i="12"/>
  <c r="U489" i="12"/>
  <c r="W489" i="12"/>
  <c r="AC489" i="12"/>
  <c r="I481" i="12"/>
  <c r="Q481" i="12"/>
  <c r="Y481" i="12"/>
  <c r="AG481" i="12"/>
  <c r="J481" i="12"/>
  <c r="R481" i="12"/>
  <c r="Z481" i="12"/>
  <c r="AH481" i="12"/>
  <c r="K481" i="12"/>
  <c r="S481" i="12"/>
  <c r="AA481" i="12"/>
  <c r="AI481" i="12"/>
  <c r="L481" i="12"/>
  <c r="T481" i="12"/>
  <c r="AB481" i="12"/>
  <c r="N481" i="12"/>
  <c r="V481" i="12"/>
  <c r="AD481" i="12"/>
  <c r="H481" i="12"/>
  <c r="P481" i="12"/>
  <c r="X481" i="12"/>
  <c r="AF481" i="12"/>
  <c r="M481" i="12"/>
  <c r="O481" i="12"/>
  <c r="U481" i="12"/>
  <c r="W481" i="12"/>
  <c r="AC481" i="12"/>
  <c r="AE481" i="12"/>
  <c r="I473" i="12"/>
  <c r="Q473" i="12"/>
  <c r="Y473" i="12"/>
  <c r="AG473" i="12"/>
  <c r="J473" i="12"/>
  <c r="R473" i="12"/>
  <c r="Z473" i="12"/>
  <c r="AH473" i="12"/>
  <c r="K473" i="12"/>
  <c r="S473" i="12"/>
  <c r="AA473" i="12"/>
  <c r="AI473" i="12"/>
  <c r="L473" i="12"/>
  <c r="T473" i="12"/>
  <c r="AB473" i="12"/>
  <c r="N473" i="12"/>
  <c r="V473" i="12"/>
  <c r="AD473" i="12"/>
  <c r="H473" i="12"/>
  <c r="P473" i="12"/>
  <c r="X473" i="12"/>
  <c r="AF473" i="12"/>
  <c r="O473" i="12"/>
  <c r="U473" i="12"/>
  <c r="W473" i="12"/>
  <c r="AC473" i="12"/>
  <c r="AE473" i="12"/>
  <c r="M473" i="12"/>
  <c r="I465" i="12"/>
  <c r="Q465" i="12"/>
  <c r="Y465" i="12"/>
  <c r="AG465" i="12"/>
  <c r="J465" i="12"/>
  <c r="R465" i="12"/>
  <c r="Z465" i="12"/>
  <c r="AH465" i="12"/>
  <c r="K465" i="12"/>
  <c r="S465" i="12"/>
  <c r="AA465" i="12"/>
  <c r="AI465" i="12"/>
  <c r="L465" i="12"/>
  <c r="T465" i="12"/>
  <c r="AB465" i="12"/>
  <c r="N465" i="12"/>
  <c r="V465" i="12"/>
  <c r="AD465" i="12"/>
  <c r="H465" i="12"/>
  <c r="P465" i="12"/>
  <c r="X465" i="12"/>
  <c r="AF465" i="12"/>
  <c r="W465" i="12"/>
  <c r="AC465" i="12"/>
  <c r="AE465" i="12"/>
  <c r="M465" i="12"/>
  <c r="O465" i="12"/>
  <c r="U465" i="12"/>
  <c r="I457" i="12"/>
  <c r="Q457" i="12"/>
  <c r="Y457" i="12"/>
  <c r="AG457" i="12"/>
  <c r="J457" i="12"/>
  <c r="R457" i="12"/>
  <c r="Z457" i="12"/>
  <c r="AH457" i="12"/>
  <c r="K457" i="12"/>
  <c r="S457" i="12"/>
  <c r="AA457" i="12"/>
  <c r="AI457" i="12"/>
  <c r="L457" i="12"/>
  <c r="T457" i="12"/>
  <c r="AB457" i="12"/>
  <c r="N457" i="12"/>
  <c r="V457" i="12"/>
  <c r="AD457" i="12"/>
  <c r="H457" i="12"/>
  <c r="P457" i="12"/>
  <c r="X457" i="12"/>
  <c r="AF457" i="12"/>
  <c r="AE457" i="12"/>
  <c r="M457" i="12"/>
  <c r="O457" i="12"/>
  <c r="U457" i="12"/>
  <c r="W457" i="12"/>
  <c r="AC457" i="12"/>
  <c r="I449" i="12"/>
  <c r="Q449" i="12"/>
  <c r="Y449" i="12"/>
  <c r="AG449" i="12"/>
  <c r="J449" i="12"/>
  <c r="R449" i="12"/>
  <c r="Z449" i="12"/>
  <c r="AH449" i="12"/>
  <c r="K449" i="12"/>
  <c r="S449" i="12"/>
  <c r="AA449" i="12"/>
  <c r="AI449" i="12"/>
  <c r="L449" i="12"/>
  <c r="T449" i="12"/>
  <c r="AB449" i="12"/>
  <c r="N449" i="12"/>
  <c r="V449" i="12"/>
  <c r="AD449" i="12"/>
  <c r="H449" i="12"/>
  <c r="P449" i="12"/>
  <c r="X449" i="12"/>
  <c r="AF449" i="12"/>
  <c r="M449" i="12"/>
  <c r="O449" i="12"/>
  <c r="U449" i="12"/>
  <c r="W449" i="12"/>
  <c r="AC449" i="12"/>
  <c r="AE449" i="12"/>
  <c r="I441" i="12"/>
  <c r="Q441" i="12"/>
  <c r="Y441" i="12"/>
  <c r="AG441" i="12"/>
  <c r="J441" i="12"/>
  <c r="R441" i="12"/>
  <c r="Z441" i="12"/>
  <c r="AH441" i="12"/>
  <c r="K441" i="12"/>
  <c r="S441" i="12"/>
  <c r="AA441" i="12"/>
  <c r="AI441" i="12"/>
  <c r="L441" i="12"/>
  <c r="T441" i="12"/>
  <c r="AB441" i="12"/>
  <c r="M441" i="12"/>
  <c r="U441" i="12"/>
  <c r="AC441" i="12"/>
  <c r="N441" i="12"/>
  <c r="V441" i="12"/>
  <c r="AD441" i="12"/>
  <c r="H441" i="12"/>
  <c r="P441" i="12"/>
  <c r="X441" i="12"/>
  <c r="AF441" i="12"/>
  <c r="AE441" i="12"/>
  <c r="O441" i="12"/>
  <c r="W441" i="12"/>
  <c r="I433" i="12"/>
  <c r="Q433" i="12"/>
  <c r="Y433" i="12"/>
  <c r="AG433" i="12"/>
  <c r="J433" i="12"/>
  <c r="R433" i="12"/>
  <c r="Z433" i="12"/>
  <c r="AH433" i="12"/>
  <c r="K433" i="12"/>
  <c r="S433" i="12"/>
  <c r="AA433" i="12"/>
  <c r="AI433" i="12"/>
  <c r="L433" i="12"/>
  <c r="T433" i="12"/>
  <c r="AB433" i="12"/>
  <c r="M433" i="12"/>
  <c r="U433" i="12"/>
  <c r="AC433" i="12"/>
  <c r="N433" i="12"/>
  <c r="V433" i="12"/>
  <c r="AD433" i="12"/>
  <c r="H433" i="12"/>
  <c r="P433" i="12"/>
  <c r="X433" i="12"/>
  <c r="AF433" i="12"/>
  <c r="O433" i="12"/>
  <c r="W433" i="12"/>
  <c r="AE433" i="12"/>
  <c r="I425" i="12"/>
  <c r="Q425" i="12"/>
  <c r="Y425" i="12"/>
  <c r="AG425" i="12"/>
  <c r="J425" i="12"/>
  <c r="R425" i="12"/>
  <c r="Z425" i="12"/>
  <c r="AH425" i="12"/>
  <c r="K425" i="12"/>
  <c r="S425" i="12"/>
  <c r="AA425" i="12"/>
  <c r="AI425" i="12"/>
  <c r="L425" i="12"/>
  <c r="T425" i="12"/>
  <c r="AB425" i="12"/>
  <c r="M425" i="12"/>
  <c r="U425" i="12"/>
  <c r="AC425" i="12"/>
  <c r="N425" i="12"/>
  <c r="V425" i="12"/>
  <c r="AD425" i="12"/>
  <c r="H425" i="12"/>
  <c r="P425" i="12"/>
  <c r="X425" i="12"/>
  <c r="AF425" i="12"/>
  <c r="O425" i="12"/>
  <c r="W425" i="12"/>
  <c r="AE425" i="12"/>
  <c r="I417" i="12"/>
  <c r="Q417" i="12"/>
  <c r="Y417" i="12"/>
  <c r="AG417" i="12"/>
  <c r="J417" i="12"/>
  <c r="R417" i="12"/>
  <c r="Z417" i="12"/>
  <c r="AH417" i="12"/>
  <c r="K417" i="12"/>
  <c r="S417" i="12"/>
  <c r="AA417" i="12"/>
  <c r="AI417" i="12"/>
  <c r="L417" i="12"/>
  <c r="T417" i="12"/>
  <c r="AB417" i="12"/>
  <c r="M417" i="12"/>
  <c r="U417" i="12"/>
  <c r="AC417" i="12"/>
  <c r="N417" i="12"/>
  <c r="V417" i="12"/>
  <c r="AD417" i="12"/>
  <c r="H417" i="12"/>
  <c r="P417" i="12"/>
  <c r="X417" i="12"/>
  <c r="AF417" i="12"/>
  <c r="W417" i="12"/>
  <c r="AE417" i="12"/>
  <c r="O417" i="12"/>
  <c r="I409" i="12"/>
  <c r="Q409" i="12"/>
  <c r="Y409" i="12"/>
  <c r="AG409" i="12"/>
  <c r="J409" i="12"/>
  <c r="R409" i="12"/>
  <c r="Z409" i="12"/>
  <c r="AH409" i="12"/>
  <c r="K409" i="12"/>
  <c r="S409" i="12"/>
  <c r="AA409" i="12"/>
  <c r="AI409" i="12"/>
  <c r="L409" i="12"/>
  <c r="T409" i="12"/>
  <c r="AB409" i="12"/>
  <c r="M409" i="12"/>
  <c r="U409" i="12"/>
  <c r="AC409" i="12"/>
  <c r="N409" i="12"/>
  <c r="V409" i="12"/>
  <c r="AD409" i="12"/>
  <c r="H409" i="12"/>
  <c r="P409" i="12"/>
  <c r="X409" i="12"/>
  <c r="AF409" i="12"/>
  <c r="O409" i="12"/>
  <c r="W409" i="12"/>
  <c r="AE409" i="12"/>
  <c r="I401" i="12"/>
  <c r="Q401" i="12"/>
  <c r="Y401" i="12"/>
  <c r="AG401" i="12"/>
  <c r="J401" i="12"/>
  <c r="R401" i="12"/>
  <c r="Z401" i="12"/>
  <c r="AH401" i="12"/>
  <c r="K401" i="12"/>
  <c r="S401" i="12"/>
  <c r="AA401" i="12"/>
  <c r="AI401" i="12"/>
  <c r="L401" i="12"/>
  <c r="T401" i="12"/>
  <c r="AB401" i="12"/>
  <c r="M401" i="12"/>
  <c r="U401" i="12"/>
  <c r="AC401" i="12"/>
  <c r="N401" i="12"/>
  <c r="V401" i="12"/>
  <c r="AD401" i="12"/>
  <c r="H401" i="12"/>
  <c r="P401" i="12"/>
  <c r="X401" i="12"/>
  <c r="AF401" i="12"/>
  <c r="O401" i="12"/>
  <c r="W401" i="12"/>
  <c r="AE401" i="12"/>
  <c r="I393" i="12"/>
  <c r="Q393" i="12"/>
  <c r="Y393" i="12"/>
  <c r="AG393" i="12"/>
  <c r="J393" i="12"/>
  <c r="R393" i="12"/>
  <c r="Z393" i="12"/>
  <c r="AH393" i="12"/>
  <c r="K393" i="12"/>
  <c r="S393" i="12"/>
  <c r="AA393" i="12"/>
  <c r="AI393" i="12"/>
  <c r="L393" i="12"/>
  <c r="T393" i="12"/>
  <c r="AB393" i="12"/>
  <c r="M393" i="12"/>
  <c r="U393" i="12"/>
  <c r="AC393" i="12"/>
  <c r="N393" i="12"/>
  <c r="V393" i="12"/>
  <c r="AD393" i="12"/>
  <c r="H393" i="12"/>
  <c r="P393" i="12"/>
  <c r="X393" i="12"/>
  <c r="AF393" i="12"/>
  <c r="O393" i="12"/>
  <c r="W393" i="12"/>
  <c r="AE393" i="12"/>
  <c r="L385" i="12"/>
  <c r="T385" i="12"/>
  <c r="AB385" i="12"/>
  <c r="N385" i="12"/>
  <c r="V385" i="12"/>
  <c r="AD385" i="12"/>
  <c r="O385" i="12"/>
  <c r="W385" i="12"/>
  <c r="AE385" i="12"/>
  <c r="I385" i="12"/>
  <c r="Q385" i="12"/>
  <c r="Y385" i="12"/>
  <c r="AG385" i="12"/>
  <c r="K385" i="12"/>
  <c r="S385" i="12"/>
  <c r="AA385" i="12"/>
  <c r="AI385" i="12"/>
  <c r="P385" i="12"/>
  <c r="R385" i="12"/>
  <c r="U385" i="12"/>
  <c r="X385" i="12"/>
  <c r="Z385" i="12"/>
  <c r="H385" i="12"/>
  <c r="AC385" i="12"/>
  <c r="M385" i="12"/>
  <c r="AH385" i="12"/>
  <c r="J385" i="12"/>
  <c r="AF385" i="12"/>
  <c r="L377" i="12"/>
  <c r="T377" i="12"/>
  <c r="AB377" i="12"/>
  <c r="M377" i="12"/>
  <c r="U377" i="12"/>
  <c r="AC377" i="12"/>
  <c r="N377" i="12"/>
  <c r="V377" i="12"/>
  <c r="AD377" i="12"/>
  <c r="O377" i="12"/>
  <c r="W377" i="12"/>
  <c r="AE377" i="12"/>
  <c r="I377" i="12"/>
  <c r="Q377" i="12"/>
  <c r="Y377" i="12"/>
  <c r="AG377" i="12"/>
  <c r="K377" i="12"/>
  <c r="S377" i="12"/>
  <c r="AA377" i="12"/>
  <c r="AI377" i="12"/>
  <c r="H377" i="12"/>
  <c r="J377" i="12"/>
  <c r="P377" i="12"/>
  <c r="R377" i="12"/>
  <c r="X377" i="12"/>
  <c r="Z377" i="12"/>
  <c r="AH377" i="12"/>
  <c r="AF377" i="12"/>
  <c r="L369" i="12"/>
  <c r="T369" i="12"/>
  <c r="AB369" i="12"/>
  <c r="M369" i="12"/>
  <c r="U369" i="12"/>
  <c r="AC369" i="12"/>
  <c r="N369" i="12"/>
  <c r="V369" i="12"/>
  <c r="AD369" i="12"/>
  <c r="O369" i="12"/>
  <c r="W369" i="12"/>
  <c r="AE369" i="12"/>
  <c r="I369" i="12"/>
  <c r="Q369" i="12"/>
  <c r="Y369" i="12"/>
  <c r="AG369" i="12"/>
  <c r="K369" i="12"/>
  <c r="S369" i="12"/>
  <c r="AA369" i="12"/>
  <c r="AI369" i="12"/>
  <c r="P369" i="12"/>
  <c r="R369" i="12"/>
  <c r="X369" i="12"/>
  <c r="Z369" i="12"/>
  <c r="AF369" i="12"/>
  <c r="AH369" i="12"/>
  <c r="J369" i="12"/>
  <c r="H369" i="12"/>
  <c r="L361" i="12"/>
  <c r="T361" i="12"/>
  <c r="AB361" i="12"/>
  <c r="M361" i="12"/>
  <c r="U361" i="12"/>
  <c r="AC361" i="12"/>
  <c r="N361" i="12"/>
  <c r="V361" i="12"/>
  <c r="AD361" i="12"/>
  <c r="O361" i="12"/>
  <c r="W361" i="12"/>
  <c r="AE361" i="12"/>
  <c r="I361" i="12"/>
  <c r="Q361" i="12"/>
  <c r="Y361" i="12"/>
  <c r="AG361" i="12"/>
  <c r="K361" i="12"/>
  <c r="S361" i="12"/>
  <c r="AA361" i="12"/>
  <c r="AI361" i="12"/>
  <c r="X361" i="12"/>
  <c r="Z361" i="12"/>
  <c r="AF361" i="12"/>
  <c r="AH361" i="12"/>
  <c r="H361" i="12"/>
  <c r="J361" i="12"/>
  <c r="R361" i="12"/>
  <c r="P361" i="12"/>
  <c r="L353" i="12"/>
  <c r="T353" i="12"/>
  <c r="AB353" i="12"/>
  <c r="M353" i="12"/>
  <c r="U353" i="12"/>
  <c r="AC353" i="12"/>
  <c r="N353" i="12"/>
  <c r="V353" i="12"/>
  <c r="AD353" i="12"/>
  <c r="O353" i="12"/>
  <c r="W353" i="12"/>
  <c r="AE353" i="12"/>
  <c r="I353" i="12"/>
  <c r="Q353" i="12"/>
  <c r="Y353" i="12"/>
  <c r="AG353" i="12"/>
  <c r="K353" i="12"/>
  <c r="S353" i="12"/>
  <c r="AA353" i="12"/>
  <c r="AI353" i="12"/>
  <c r="AF353" i="12"/>
  <c r="AH353" i="12"/>
  <c r="H353" i="12"/>
  <c r="J353" i="12"/>
  <c r="P353" i="12"/>
  <c r="R353" i="12"/>
  <c r="Z353" i="12"/>
  <c r="X353" i="12"/>
  <c r="J656" i="12"/>
  <c r="R656" i="12"/>
  <c r="Z656" i="12"/>
  <c r="AH656" i="12"/>
  <c r="K656" i="12"/>
  <c r="S656" i="12"/>
  <c r="AA656" i="12"/>
  <c r="AI656" i="12"/>
  <c r="H656" i="12"/>
  <c r="L656" i="12"/>
  <c r="T656" i="12"/>
  <c r="AB656" i="12"/>
  <c r="AD656" i="12"/>
  <c r="P656" i="12"/>
  <c r="M656" i="12"/>
  <c r="U656" i="12"/>
  <c r="AC656" i="12"/>
  <c r="N656" i="12"/>
  <c r="O656" i="12"/>
  <c r="W656" i="12"/>
  <c r="AE656" i="12"/>
  <c r="AF656" i="12"/>
  <c r="I656" i="12"/>
  <c r="Q656" i="12"/>
  <c r="Y656" i="12"/>
  <c r="AG656" i="12"/>
  <c r="V656" i="12"/>
  <c r="X656" i="12"/>
  <c r="J648" i="12"/>
  <c r="R648" i="12"/>
  <c r="Z648" i="12"/>
  <c r="AH648" i="12"/>
  <c r="AD648" i="12"/>
  <c r="AF648" i="12"/>
  <c r="K648" i="12"/>
  <c r="S648" i="12"/>
  <c r="AA648" i="12"/>
  <c r="AI648" i="12"/>
  <c r="L648" i="12"/>
  <c r="T648" i="12"/>
  <c r="AB648" i="12"/>
  <c r="V648" i="12"/>
  <c r="P648" i="12"/>
  <c r="M648" i="12"/>
  <c r="U648" i="12"/>
  <c r="AC648" i="12"/>
  <c r="O648" i="12"/>
  <c r="W648" i="12"/>
  <c r="AE648" i="12"/>
  <c r="X648" i="12"/>
  <c r="I648" i="12"/>
  <c r="Q648" i="12"/>
  <c r="Y648" i="12"/>
  <c r="AG648" i="12"/>
  <c r="N648" i="12"/>
  <c r="H648" i="12"/>
  <c r="J640" i="12"/>
  <c r="R640" i="12"/>
  <c r="Z640" i="12"/>
  <c r="AH640" i="12"/>
  <c r="V640" i="12"/>
  <c r="P640" i="12"/>
  <c r="K640" i="12"/>
  <c r="S640" i="12"/>
  <c r="AA640" i="12"/>
  <c r="AI640" i="12"/>
  <c r="L640" i="12"/>
  <c r="T640" i="12"/>
  <c r="AB640" i="12"/>
  <c r="N640" i="12"/>
  <c r="X640" i="12"/>
  <c r="M640" i="12"/>
  <c r="U640" i="12"/>
  <c r="AC640" i="12"/>
  <c r="AD640" i="12"/>
  <c r="O640" i="12"/>
  <c r="W640" i="12"/>
  <c r="AE640" i="12"/>
  <c r="H640" i="12"/>
  <c r="I640" i="12"/>
  <c r="Q640" i="12"/>
  <c r="Y640" i="12"/>
  <c r="AG640" i="12"/>
  <c r="AF640" i="12"/>
  <c r="AF632" i="12"/>
  <c r="J624" i="12"/>
  <c r="R624" i="12"/>
  <c r="Z624" i="12"/>
  <c r="AH624" i="12"/>
  <c r="AD624" i="12"/>
  <c r="K624" i="12"/>
  <c r="S624" i="12"/>
  <c r="AA624" i="12"/>
  <c r="AI624" i="12"/>
  <c r="N624" i="12"/>
  <c r="X624" i="12"/>
  <c r="L624" i="12"/>
  <c r="T624" i="12"/>
  <c r="AB624" i="12"/>
  <c r="H624" i="12"/>
  <c r="M624" i="12"/>
  <c r="U624" i="12"/>
  <c r="AC624" i="12"/>
  <c r="V624" i="12"/>
  <c r="P624" i="12"/>
  <c r="O624" i="12"/>
  <c r="W624" i="12"/>
  <c r="AE624" i="12"/>
  <c r="AF624" i="12"/>
  <c r="I624" i="12"/>
  <c r="Q624" i="12"/>
  <c r="Y624" i="12"/>
  <c r="AG624" i="12"/>
  <c r="J616" i="12"/>
  <c r="R616" i="12"/>
  <c r="Z616" i="12"/>
  <c r="AH616" i="12"/>
  <c r="AF616" i="12"/>
  <c r="K616" i="12"/>
  <c r="S616" i="12"/>
  <c r="AA616" i="12"/>
  <c r="AI616" i="12"/>
  <c r="P616" i="12"/>
  <c r="L616" i="12"/>
  <c r="T616" i="12"/>
  <c r="AB616" i="12"/>
  <c r="M616" i="12"/>
  <c r="U616" i="12"/>
  <c r="AC616" i="12"/>
  <c r="H616" i="12"/>
  <c r="N616" i="12"/>
  <c r="V616" i="12"/>
  <c r="AD616" i="12"/>
  <c r="O616" i="12"/>
  <c r="W616" i="12"/>
  <c r="AE616" i="12"/>
  <c r="X616" i="12"/>
  <c r="I616" i="12"/>
  <c r="Q616" i="12"/>
  <c r="Y616" i="12"/>
  <c r="AG616" i="12"/>
  <c r="J608" i="12"/>
  <c r="R608" i="12"/>
  <c r="Z608" i="12"/>
  <c r="AH608" i="12"/>
  <c r="AF608" i="12"/>
  <c r="K608" i="12"/>
  <c r="S608" i="12"/>
  <c r="AA608" i="12"/>
  <c r="AI608" i="12"/>
  <c r="L608" i="12"/>
  <c r="T608" i="12"/>
  <c r="AB608" i="12"/>
  <c r="H608" i="12"/>
  <c r="M608" i="12"/>
  <c r="U608" i="12"/>
  <c r="AC608" i="12"/>
  <c r="N608" i="12"/>
  <c r="V608" i="12"/>
  <c r="AD608" i="12"/>
  <c r="O608" i="12"/>
  <c r="W608" i="12"/>
  <c r="AE608" i="12"/>
  <c r="P608" i="12"/>
  <c r="I608" i="12"/>
  <c r="Q608" i="12"/>
  <c r="Y608" i="12"/>
  <c r="AG608" i="12"/>
  <c r="X608" i="12"/>
  <c r="J600" i="12"/>
  <c r="R600" i="12"/>
  <c r="Z600" i="12"/>
  <c r="AH600" i="12"/>
  <c r="P600" i="12"/>
  <c r="K600" i="12"/>
  <c r="S600" i="12"/>
  <c r="AA600" i="12"/>
  <c r="AI600" i="12"/>
  <c r="L600" i="12"/>
  <c r="T600" i="12"/>
  <c r="AB600" i="12"/>
  <c r="M600" i="12"/>
  <c r="U600" i="12"/>
  <c r="AC600" i="12"/>
  <c r="N600" i="12"/>
  <c r="V600" i="12"/>
  <c r="AD600" i="12"/>
  <c r="O600" i="12"/>
  <c r="W600" i="12"/>
  <c r="AE600" i="12"/>
  <c r="H600" i="12"/>
  <c r="AF600" i="12"/>
  <c r="I600" i="12"/>
  <c r="Q600" i="12"/>
  <c r="Y600" i="12"/>
  <c r="AG600" i="12"/>
  <c r="X600" i="12"/>
  <c r="L592" i="12"/>
  <c r="T592" i="12"/>
  <c r="AB592" i="12"/>
  <c r="M592" i="12"/>
  <c r="U592" i="12"/>
  <c r="AC592" i="12"/>
  <c r="N592" i="12"/>
  <c r="V592" i="12"/>
  <c r="AD592" i="12"/>
  <c r="O592" i="12"/>
  <c r="W592" i="12"/>
  <c r="AE592" i="12"/>
  <c r="H592" i="12"/>
  <c r="P592" i="12"/>
  <c r="X592" i="12"/>
  <c r="AF592" i="12"/>
  <c r="J592" i="12"/>
  <c r="R592" i="12"/>
  <c r="Z592" i="12"/>
  <c r="AH592" i="12"/>
  <c r="AG592" i="12"/>
  <c r="AI592" i="12"/>
  <c r="I592" i="12"/>
  <c r="K592" i="12"/>
  <c r="Q592" i="12"/>
  <c r="S592" i="12"/>
  <c r="AA592" i="12"/>
  <c r="Y592" i="12"/>
  <c r="L584" i="12"/>
  <c r="T584" i="12"/>
  <c r="AB584" i="12"/>
  <c r="M584" i="12"/>
  <c r="U584" i="12"/>
  <c r="AC584" i="12"/>
  <c r="N584" i="12"/>
  <c r="V584" i="12"/>
  <c r="AD584" i="12"/>
  <c r="O584" i="12"/>
  <c r="W584" i="12"/>
  <c r="AE584" i="12"/>
  <c r="H584" i="12"/>
  <c r="P584" i="12"/>
  <c r="X584" i="12"/>
  <c r="AF584" i="12"/>
  <c r="J584" i="12"/>
  <c r="R584" i="12"/>
  <c r="Z584" i="12"/>
  <c r="AH584" i="12"/>
  <c r="I584" i="12"/>
  <c r="K584" i="12"/>
  <c r="Q584" i="12"/>
  <c r="S584" i="12"/>
  <c r="Y584" i="12"/>
  <c r="AA584" i="12"/>
  <c r="AG584" i="12"/>
  <c r="AI584" i="12"/>
  <c r="L576" i="12"/>
  <c r="T576" i="12"/>
  <c r="AB576" i="12"/>
  <c r="M576" i="12"/>
  <c r="U576" i="12"/>
  <c r="AC576" i="12"/>
  <c r="N576" i="12"/>
  <c r="V576" i="12"/>
  <c r="AD576" i="12"/>
  <c r="O576" i="12"/>
  <c r="W576" i="12"/>
  <c r="AE576" i="12"/>
  <c r="H576" i="12"/>
  <c r="P576" i="12"/>
  <c r="X576" i="12"/>
  <c r="AF576" i="12"/>
  <c r="J576" i="12"/>
  <c r="R576" i="12"/>
  <c r="Z576" i="12"/>
  <c r="AH576" i="12"/>
  <c r="Q576" i="12"/>
  <c r="S576" i="12"/>
  <c r="Y576" i="12"/>
  <c r="AA576" i="12"/>
  <c r="AG576" i="12"/>
  <c r="AI576" i="12"/>
  <c r="I576" i="12"/>
  <c r="K576" i="12"/>
  <c r="L568" i="12"/>
  <c r="T568" i="12"/>
  <c r="AB568" i="12"/>
  <c r="M568" i="12"/>
  <c r="U568" i="12"/>
  <c r="AC568" i="12"/>
  <c r="N568" i="12"/>
  <c r="V568" i="12"/>
  <c r="AD568" i="12"/>
  <c r="O568" i="12"/>
  <c r="W568" i="12"/>
  <c r="AE568" i="12"/>
  <c r="H568" i="12"/>
  <c r="P568" i="12"/>
  <c r="X568" i="12"/>
  <c r="AF568" i="12"/>
  <c r="J568" i="12"/>
  <c r="R568" i="12"/>
  <c r="Z568" i="12"/>
  <c r="AH568" i="12"/>
  <c r="Y568" i="12"/>
  <c r="AA568" i="12"/>
  <c r="AG568" i="12"/>
  <c r="AI568" i="12"/>
  <c r="I568" i="12"/>
  <c r="K568" i="12"/>
  <c r="Q568" i="12"/>
  <c r="S568" i="12"/>
  <c r="L560" i="12"/>
  <c r="T560" i="12"/>
  <c r="AB560" i="12"/>
  <c r="M560" i="12"/>
  <c r="U560" i="12"/>
  <c r="AC560" i="12"/>
  <c r="N560" i="12"/>
  <c r="V560" i="12"/>
  <c r="AD560" i="12"/>
  <c r="O560" i="12"/>
  <c r="W560" i="12"/>
  <c r="AE560" i="12"/>
  <c r="H560" i="12"/>
  <c r="P560" i="12"/>
  <c r="X560" i="12"/>
  <c r="AF560" i="12"/>
  <c r="J560" i="12"/>
  <c r="R560" i="12"/>
  <c r="Z560" i="12"/>
  <c r="AH560" i="12"/>
  <c r="AG560" i="12"/>
  <c r="AI560" i="12"/>
  <c r="I560" i="12"/>
  <c r="K560" i="12"/>
  <c r="Q560" i="12"/>
  <c r="S560" i="12"/>
  <c r="Y560" i="12"/>
  <c r="AA560" i="12"/>
  <c r="L552" i="12"/>
  <c r="T552" i="12"/>
  <c r="AB552" i="12"/>
  <c r="M552" i="12"/>
  <c r="U552" i="12"/>
  <c r="AC552" i="12"/>
  <c r="N552" i="12"/>
  <c r="V552" i="12"/>
  <c r="AD552" i="12"/>
  <c r="O552" i="12"/>
  <c r="W552" i="12"/>
  <c r="AE552" i="12"/>
  <c r="H552" i="12"/>
  <c r="P552" i="12"/>
  <c r="X552" i="12"/>
  <c r="AF552" i="12"/>
  <c r="I552" i="12"/>
  <c r="Q552" i="12"/>
  <c r="J552" i="12"/>
  <c r="R552" i="12"/>
  <c r="Z552" i="12"/>
  <c r="AH552" i="12"/>
  <c r="K552" i="12"/>
  <c r="S552" i="12"/>
  <c r="Y552" i="12"/>
  <c r="AA552" i="12"/>
  <c r="AG552" i="12"/>
  <c r="AI552" i="12"/>
  <c r="L544" i="12"/>
  <c r="T544" i="12"/>
  <c r="AB544" i="12"/>
  <c r="M544" i="12"/>
  <c r="U544" i="12"/>
  <c r="AC544" i="12"/>
  <c r="N544" i="12"/>
  <c r="V544" i="12"/>
  <c r="AD544" i="12"/>
  <c r="O544" i="12"/>
  <c r="W544" i="12"/>
  <c r="AE544" i="12"/>
  <c r="H544" i="12"/>
  <c r="P544" i="12"/>
  <c r="X544" i="12"/>
  <c r="AF544" i="12"/>
  <c r="I544" i="12"/>
  <c r="Q544" i="12"/>
  <c r="Y544" i="12"/>
  <c r="AG544" i="12"/>
  <c r="J544" i="12"/>
  <c r="R544" i="12"/>
  <c r="Z544" i="12"/>
  <c r="AH544" i="12"/>
  <c r="AI544" i="12"/>
  <c r="S544" i="12"/>
  <c r="K544" i="12"/>
  <c r="AA544" i="12"/>
  <c r="N536" i="12"/>
  <c r="V536" i="12"/>
  <c r="AD536" i="12"/>
  <c r="O536" i="12"/>
  <c r="W536" i="12"/>
  <c r="AE536" i="12"/>
  <c r="I536" i="12"/>
  <c r="Q536" i="12"/>
  <c r="Y536" i="12"/>
  <c r="AG536" i="12"/>
  <c r="K536" i="12"/>
  <c r="S536" i="12"/>
  <c r="AA536" i="12"/>
  <c r="AI536" i="12"/>
  <c r="M536" i="12"/>
  <c r="U536" i="12"/>
  <c r="AC536" i="12"/>
  <c r="J536" i="12"/>
  <c r="AF536" i="12"/>
  <c r="L536" i="12"/>
  <c r="AH536" i="12"/>
  <c r="P536" i="12"/>
  <c r="R536" i="12"/>
  <c r="T536" i="12"/>
  <c r="X536" i="12"/>
  <c r="Z536" i="12"/>
  <c r="H536" i="12"/>
  <c r="AB536" i="12"/>
  <c r="N528" i="12"/>
  <c r="V528" i="12"/>
  <c r="AD528" i="12"/>
  <c r="O528" i="12"/>
  <c r="W528" i="12"/>
  <c r="AE528" i="12"/>
  <c r="H528" i="12"/>
  <c r="P528" i="12"/>
  <c r="X528" i="12"/>
  <c r="AF528" i="12"/>
  <c r="I528" i="12"/>
  <c r="Q528" i="12"/>
  <c r="Y528" i="12"/>
  <c r="AG528" i="12"/>
  <c r="K528" i="12"/>
  <c r="S528" i="12"/>
  <c r="AA528" i="12"/>
  <c r="AI528" i="12"/>
  <c r="M528" i="12"/>
  <c r="U528" i="12"/>
  <c r="AC528" i="12"/>
  <c r="T528" i="12"/>
  <c r="Z528" i="12"/>
  <c r="AB528" i="12"/>
  <c r="AH528" i="12"/>
  <c r="J528" i="12"/>
  <c r="L528" i="12"/>
  <c r="R528" i="12"/>
  <c r="N520" i="12"/>
  <c r="V520" i="12"/>
  <c r="AD520" i="12"/>
  <c r="O520" i="12"/>
  <c r="W520" i="12"/>
  <c r="AE520" i="12"/>
  <c r="H520" i="12"/>
  <c r="P520" i="12"/>
  <c r="X520" i="12"/>
  <c r="AF520" i="12"/>
  <c r="I520" i="12"/>
  <c r="Q520" i="12"/>
  <c r="Y520" i="12"/>
  <c r="AG520" i="12"/>
  <c r="K520" i="12"/>
  <c r="S520" i="12"/>
  <c r="AA520" i="12"/>
  <c r="AI520" i="12"/>
  <c r="M520" i="12"/>
  <c r="U520" i="12"/>
  <c r="AC520" i="12"/>
  <c r="AB520" i="12"/>
  <c r="AH520" i="12"/>
  <c r="J520" i="12"/>
  <c r="L520" i="12"/>
  <c r="R520" i="12"/>
  <c r="T520" i="12"/>
  <c r="Z520" i="12"/>
  <c r="N512" i="12"/>
  <c r="V512" i="12"/>
  <c r="AD512" i="12"/>
  <c r="O512" i="12"/>
  <c r="W512" i="12"/>
  <c r="AE512" i="12"/>
  <c r="H512" i="12"/>
  <c r="P512" i="12"/>
  <c r="X512" i="12"/>
  <c r="AF512" i="12"/>
  <c r="I512" i="12"/>
  <c r="Q512" i="12"/>
  <c r="Y512" i="12"/>
  <c r="AG512" i="12"/>
  <c r="K512" i="12"/>
  <c r="S512" i="12"/>
  <c r="AA512" i="12"/>
  <c r="AI512" i="12"/>
  <c r="M512" i="12"/>
  <c r="U512" i="12"/>
  <c r="AC512" i="12"/>
  <c r="J512" i="12"/>
  <c r="L512" i="12"/>
  <c r="R512" i="12"/>
  <c r="T512" i="12"/>
  <c r="Z512" i="12"/>
  <c r="AB512" i="12"/>
  <c r="AH512" i="12"/>
  <c r="N504" i="12"/>
  <c r="V504" i="12"/>
  <c r="AD504" i="12"/>
  <c r="O504" i="12"/>
  <c r="W504" i="12"/>
  <c r="AE504" i="12"/>
  <c r="H504" i="12"/>
  <c r="P504" i="12"/>
  <c r="X504" i="12"/>
  <c r="AF504" i="12"/>
  <c r="I504" i="12"/>
  <c r="Q504" i="12"/>
  <c r="Y504" i="12"/>
  <c r="AG504" i="12"/>
  <c r="K504" i="12"/>
  <c r="S504" i="12"/>
  <c r="AA504" i="12"/>
  <c r="AI504" i="12"/>
  <c r="M504" i="12"/>
  <c r="U504" i="12"/>
  <c r="AC504" i="12"/>
  <c r="L504" i="12"/>
  <c r="R504" i="12"/>
  <c r="T504" i="12"/>
  <c r="Z504" i="12"/>
  <c r="AB504" i="12"/>
  <c r="AH504" i="12"/>
  <c r="J504" i="12"/>
  <c r="N488" i="12"/>
  <c r="V488" i="12"/>
  <c r="AD488" i="12"/>
  <c r="O488" i="12"/>
  <c r="W488" i="12"/>
  <c r="AE488" i="12"/>
  <c r="H488" i="12"/>
  <c r="P488" i="12"/>
  <c r="X488" i="12"/>
  <c r="AF488" i="12"/>
  <c r="I488" i="12"/>
  <c r="Q488" i="12"/>
  <c r="Y488" i="12"/>
  <c r="AG488" i="12"/>
  <c r="K488" i="12"/>
  <c r="S488" i="12"/>
  <c r="AA488" i="12"/>
  <c r="AI488" i="12"/>
  <c r="M488" i="12"/>
  <c r="U488" i="12"/>
  <c r="AC488" i="12"/>
  <c r="AB488" i="12"/>
  <c r="AH488" i="12"/>
  <c r="J488" i="12"/>
  <c r="L488" i="12"/>
  <c r="R488" i="12"/>
  <c r="T488" i="12"/>
  <c r="Z488" i="12"/>
  <c r="N480" i="12"/>
  <c r="V480" i="12"/>
  <c r="AD480" i="12"/>
  <c r="O480" i="12"/>
  <c r="W480" i="12"/>
  <c r="AE480" i="12"/>
  <c r="H480" i="12"/>
  <c r="P480" i="12"/>
  <c r="X480" i="12"/>
  <c r="AF480" i="12"/>
  <c r="I480" i="12"/>
  <c r="Q480" i="12"/>
  <c r="Y480" i="12"/>
  <c r="AG480" i="12"/>
  <c r="K480" i="12"/>
  <c r="S480" i="12"/>
  <c r="AA480" i="12"/>
  <c r="AI480" i="12"/>
  <c r="M480" i="12"/>
  <c r="U480" i="12"/>
  <c r="AC480" i="12"/>
  <c r="J480" i="12"/>
  <c r="L480" i="12"/>
  <c r="R480" i="12"/>
  <c r="T480" i="12"/>
  <c r="Z480" i="12"/>
  <c r="AB480" i="12"/>
  <c r="AH480" i="12"/>
  <c r="N472" i="12"/>
  <c r="V472" i="12"/>
  <c r="AD472" i="12"/>
  <c r="O472" i="12"/>
  <c r="W472" i="12"/>
  <c r="AE472" i="12"/>
  <c r="H472" i="12"/>
  <c r="P472" i="12"/>
  <c r="X472" i="12"/>
  <c r="AF472" i="12"/>
  <c r="I472" i="12"/>
  <c r="Q472" i="12"/>
  <c r="Y472" i="12"/>
  <c r="AG472" i="12"/>
  <c r="K472" i="12"/>
  <c r="S472" i="12"/>
  <c r="AA472" i="12"/>
  <c r="AI472" i="12"/>
  <c r="M472" i="12"/>
  <c r="U472" i="12"/>
  <c r="AC472" i="12"/>
  <c r="L472" i="12"/>
  <c r="R472" i="12"/>
  <c r="T472" i="12"/>
  <c r="Z472" i="12"/>
  <c r="AB472" i="12"/>
  <c r="AH472" i="12"/>
  <c r="J472" i="12"/>
  <c r="N464" i="12"/>
  <c r="V464" i="12"/>
  <c r="AD464" i="12"/>
  <c r="Q464" i="12"/>
  <c r="Y464" i="12"/>
  <c r="AG464" i="12"/>
  <c r="K464" i="12"/>
  <c r="AB464" i="12"/>
  <c r="AH464" i="12"/>
  <c r="J464" i="12"/>
  <c r="L464" i="12"/>
  <c r="N456" i="12"/>
  <c r="V456" i="12"/>
  <c r="AD456" i="12"/>
  <c r="O456" i="12"/>
  <c r="W456" i="12"/>
  <c r="AE456" i="12"/>
  <c r="H456" i="12"/>
  <c r="P456" i="12"/>
  <c r="X456" i="12"/>
  <c r="AF456" i="12"/>
  <c r="I456" i="12"/>
  <c r="Q456" i="12"/>
  <c r="Y456" i="12"/>
  <c r="AG456" i="12"/>
  <c r="K456" i="12"/>
  <c r="S456" i="12"/>
  <c r="AA456" i="12"/>
  <c r="AI456" i="12"/>
  <c r="M456" i="12"/>
  <c r="U456" i="12"/>
  <c r="AC456" i="12"/>
  <c r="AB456" i="12"/>
  <c r="AH456" i="12"/>
  <c r="J456" i="12"/>
  <c r="L456" i="12"/>
  <c r="R456" i="12"/>
  <c r="T456" i="12"/>
  <c r="Z456" i="12"/>
  <c r="N448" i="12"/>
  <c r="V448" i="12"/>
  <c r="AD448" i="12"/>
  <c r="O448" i="12"/>
  <c r="W448" i="12"/>
  <c r="AE448" i="12"/>
  <c r="H448" i="12"/>
  <c r="P448" i="12"/>
  <c r="X448" i="12"/>
  <c r="AF448" i="12"/>
  <c r="I448" i="12"/>
  <c r="Q448" i="12"/>
  <c r="Y448" i="12"/>
  <c r="AG448" i="12"/>
  <c r="K448" i="12"/>
  <c r="S448" i="12"/>
  <c r="AA448" i="12"/>
  <c r="AI448" i="12"/>
  <c r="M448" i="12"/>
  <c r="U448" i="12"/>
  <c r="AC448" i="12"/>
  <c r="J448" i="12"/>
  <c r="L448" i="12"/>
  <c r="R448" i="12"/>
  <c r="T448" i="12"/>
  <c r="Z448" i="12"/>
  <c r="AB448" i="12"/>
  <c r="AH448" i="12"/>
  <c r="N440" i="12"/>
  <c r="V440" i="12"/>
  <c r="AD440" i="12"/>
  <c r="O440" i="12"/>
  <c r="W440" i="12"/>
  <c r="AE440" i="12"/>
  <c r="H440" i="12"/>
  <c r="P440" i="12"/>
  <c r="X440" i="12"/>
  <c r="AF440" i="12"/>
  <c r="I440" i="12"/>
  <c r="Q440" i="12"/>
  <c r="Y440" i="12"/>
  <c r="AG440" i="12"/>
  <c r="J440" i="12"/>
  <c r="R440" i="12"/>
  <c r="Z440" i="12"/>
  <c r="AH440" i="12"/>
  <c r="K440" i="12"/>
  <c r="S440" i="12"/>
  <c r="AA440" i="12"/>
  <c r="AI440" i="12"/>
  <c r="M440" i="12"/>
  <c r="U440" i="12"/>
  <c r="AC440" i="12"/>
  <c r="L440" i="12"/>
  <c r="T440" i="12"/>
  <c r="AB440" i="12"/>
  <c r="N416" i="12"/>
  <c r="V416" i="12"/>
  <c r="AD416" i="12"/>
  <c r="O416" i="12"/>
  <c r="W416" i="12"/>
  <c r="AE416" i="12"/>
  <c r="H416" i="12"/>
  <c r="P416" i="12"/>
  <c r="X416" i="12"/>
  <c r="AF416" i="12"/>
  <c r="I416" i="12"/>
  <c r="Q416" i="12"/>
  <c r="Y416" i="12"/>
  <c r="AG416" i="12"/>
  <c r="J416" i="12"/>
  <c r="R416" i="12"/>
  <c r="Z416" i="12"/>
  <c r="AH416" i="12"/>
  <c r="K416" i="12"/>
  <c r="S416" i="12"/>
  <c r="AA416" i="12"/>
  <c r="AI416" i="12"/>
  <c r="M416" i="12"/>
  <c r="U416" i="12"/>
  <c r="AC416" i="12"/>
  <c r="L416" i="12"/>
  <c r="T416" i="12"/>
  <c r="AB416" i="12"/>
  <c r="N400" i="12"/>
  <c r="V400" i="12"/>
  <c r="AD400" i="12"/>
  <c r="O400" i="12"/>
  <c r="W400" i="12"/>
  <c r="AE400" i="12"/>
  <c r="H400" i="12"/>
  <c r="P400" i="12"/>
  <c r="X400" i="12"/>
  <c r="AF400" i="12"/>
  <c r="I400" i="12"/>
  <c r="Q400" i="12"/>
  <c r="Y400" i="12"/>
  <c r="AG400" i="12"/>
  <c r="J400" i="12"/>
  <c r="R400" i="12"/>
  <c r="Z400" i="12"/>
  <c r="AH400" i="12"/>
  <c r="K400" i="12"/>
  <c r="S400" i="12"/>
  <c r="AA400" i="12"/>
  <c r="AI400" i="12"/>
  <c r="M400" i="12"/>
  <c r="U400" i="12"/>
  <c r="AC400" i="12"/>
  <c r="L400" i="12"/>
  <c r="T400" i="12"/>
  <c r="AB400" i="12"/>
  <c r="N392" i="12"/>
  <c r="V392" i="12"/>
  <c r="AD392" i="12"/>
  <c r="O392" i="12"/>
  <c r="W392" i="12"/>
  <c r="AE392" i="12"/>
  <c r="H392" i="12"/>
  <c r="P392" i="12"/>
  <c r="X392" i="12"/>
  <c r="AF392" i="12"/>
  <c r="I392" i="12"/>
  <c r="Q392" i="12"/>
  <c r="Y392" i="12"/>
  <c r="AG392" i="12"/>
  <c r="J392" i="12"/>
  <c r="R392" i="12"/>
  <c r="Z392" i="12"/>
  <c r="AH392" i="12"/>
  <c r="K392" i="12"/>
  <c r="S392" i="12"/>
  <c r="AA392" i="12"/>
  <c r="AI392" i="12"/>
  <c r="M392" i="12"/>
  <c r="U392" i="12"/>
  <c r="AC392" i="12"/>
  <c r="L392" i="12"/>
  <c r="T392" i="12"/>
  <c r="AB392" i="12"/>
  <c r="I376" i="12"/>
  <c r="Q376" i="12"/>
  <c r="Y376" i="12"/>
  <c r="AG376" i="12"/>
  <c r="J376" i="12"/>
  <c r="R376" i="12"/>
  <c r="Z376" i="12"/>
  <c r="AH376" i="12"/>
  <c r="K376" i="12"/>
  <c r="S376" i="12"/>
  <c r="AA376" i="12"/>
  <c r="AI376" i="12"/>
  <c r="L376" i="12"/>
  <c r="T376" i="12"/>
  <c r="AB376" i="12"/>
  <c r="N376" i="12"/>
  <c r="V376" i="12"/>
  <c r="AD376" i="12"/>
  <c r="H376" i="12"/>
  <c r="P376" i="12"/>
  <c r="X376" i="12"/>
  <c r="AF376" i="12"/>
  <c r="M376" i="12"/>
  <c r="O376" i="12"/>
  <c r="U376" i="12"/>
  <c r="W376" i="12"/>
  <c r="AE376" i="12"/>
  <c r="AC376" i="12"/>
  <c r="I368" i="12"/>
  <c r="Q368" i="12"/>
  <c r="Y368" i="12"/>
  <c r="AG368" i="12"/>
  <c r="J368" i="12"/>
  <c r="R368" i="12"/>
  <c r="Z368" i="12"/>
  <c r="AH368" i="12"/>
  <c r="K368" i="12"/>
  <c r="S368" i="12"/>
  <c r="AA368" i="12"/>
  <c r="AI368" i="12"/>
  <c r="L368" i="12"/>
  <c r="T368" i="12"/>
  <c r="AB368" i="12"/>
  <c r="N368" i="12"/>
  <c r="V368" i="12"/>
  <c r="AD368" i="12"/>
  <c r="H368" i="12"/>
  <c r="P368" i="12"/>
  <c r="X368" i="12"/>
  <c r="AF368" i="12"/>
  <c r="M368" i="12"/>
  <c r="O368" i="12"/>
  <c r="U368" i="12"/>
  <c r="W368" i="12"/>
  <c r="AC368" i="12"/>
  <c r="AE368" i="12"/>
  <c r="I360" i="12"/>
  <c r="Q360" i="12"/>
  <c r="Y360" i="12"/>
  <c r="AG360" i="12"/>
  <c r="J360" i="12"/>
  <c r="R360" i="12"/>
  <c r="Z360" i="12"/>
  <c r="AH360" i="12"/>
  <c r="K360" i="12"/>
  <c r="S360" i="12"/>
  <c r="AA360" i="12"/>
  <c r="AI360" i="12"/>
  <c r="L360" i="12"/>
  <c r="T360" i="12"/>
  <c r="AB360" i="12"/>
  <c r="N360" i="12"/>
  <c r="V360" i="12"/>
  <c r="AD360" i="12"/>
  <c r="H360" i="12"/>
  <c r="P360" i="12"/>
  <c r="X360" i="12"/>
  <c r="AF360" i="12"/>
  <c r="U360" i="12"/>
  <c r="W360" i="12"/>
  <c r="AC360" i="12"/>
  <c r="AE360" i="12"/>
  <c r="O360" i="12"/>
  <c r="M360" i="12"/>
  <c r="I352" i="12"/>
  <c r="Q352" i="12"/>
  <c r="Y352" i="12"/>
  <c r="AG352" i="12"/>
  <c r="J352" i="12"/>
  <c r="R352" i="12"/>
  <c r="Z352" i="12"/>
  <c r="AH352" i="12"/>
  <c r="K352" i="12"/>
  <c r="S352" i="12"/>
  <c r="AA352" i="12"/>
  <c r="AI352" i="12"/>
  <c r="L352" i="12"/>
  <c r="T352" i="12"/>
  <c r="AB352" i="12"/>
  <c r="N352" i="12"/>
  <c r="V352" i="12"/>
  <c r="AD352" i="12"/>
  <c r="H352" i="12"/>
  <c r="P352" i="12"/>
  <c r="X352" i="12"/>
  <c r="AF352" i="12"/>
  <c r="AC352" i="12"/>
  <c r="AE352" i="12"/>
  <c r="M352" i="12"/>
  <c r="O352" i="12"/>
  <c r="W352" i="12"/>
  <c r="U352" i="12"/>
  <c r="I344" i="12"/>
  <c r="Q344" i="12"/>
  <c r="Y344" i="12"/>
  <c r="AG344" i="12"/>
  <c r="J344" i="12"/>
  <c r="R344" i="12"/>
  <c r="Z344" i="12"/>
  <c r="AH344" i="12"/>
  <c r="K344" i="12"/>
  <c r="S344" i="12"/>
  <c r="AA344" i="12"/>
  <c r="AI344" i="12"/>
  <c r="L344" i="12"/>
  <c r="T344" i="12"/>
  <c r="AB344" i="12"/>
  <c r="N344" i="12"/>
  <c r="V344" i="12"/>
  <c r="AD344" i="12"/>
  <c r="H344" i="12"/>
  <c r="P344" i="12"/>
  <c r="X344" i="12"/>
  <c r="AF344" i="12"/>
  <c r="M344" i="12"/>
  <c r="O344" i="12"/>
  <c r="U344" i="12"/>
  <c r="W344" i="12"/>
  <c r="AE344" i="12"/>
  <c r="AC344" i="12"/>
  <c r="I336" i="12"/>
  <c r="Q336" i="12"/>
  <c r="Y336" i="12"/>
  <c r="AG336" i="12"/>
  <c r="J336" i="12"/>
  <c r="R336" i="12"/>
  <c r="Z336" i="12"/>
  <c r="AH336" i="12"/>
  <c r="K336" i="12"/>
  <c r="S336" i="12"/>
  <c r="AA336" i="12"/>
  <c r="AI336" i="12"/>
  <c r="L336" i="12"/>
  <c r="T336" i="12"/>
  <c r="AB336" i="12"/>
  <c r="N336" i="12"/>
  <c r="V336" i="12"/>
  <c r="AD336" i="12"/>
  <c r="H336" i="12"/>
  <c r="P336" i="12"/>
  <c r="X336" i="12"/>
  <c r="AF336" i="12"/>
  <c r="M336" i="12"/>
  <c r="O336" i="12"/>
  <c r="U336" i="12"/>
  <c r="W336" i="12"/>
  <c r="AC336" i="12"/>
  <c r="AE336" i="12"/>
  <c r="I328" i="12"/>
  <c r="Q328" i="12"/>
  <c r="Y328" i="12"/>
  <c r="AG328" i="12"/>
  <c r="J328" i="12"/>
  <c r="R328" i="12"/>
  <c r="Z328" i="12"/>
  <c r="AH328" i="12"/>
  <c r="K328" i="12"/>
  <c r="S328" i="12"/>
  <c r="AA328" i="12"/>
  <c r="AI328" i="12"/>
  <c r="L328" i="12"/>
  <c r="T328" i="12"/>
  <c r="AB328" i="12"/>
  <c r="N328" i="12"/>
  <c r="V328" i="12"/>
  <c r="AD328" i="12"/>
  <c r="H328" i="12"/>
  <c r="P328" i="12"/>
  <c r="X328" i="12"/>
  <c r="AF328" i="12"/>
  <c r="U328" i="12"/>
  <c r="W328" i="12"/>
  <c r="AC328" i="12"/>
  <c r="AE328" i="12"/>
  <c r="O328" i="12"/>
  <c r="M328" i="12"/>
  <c r="I320" i="12"/>
  <c r="Q320" i="12"/>
  <c r="Y320" i="12"/>
  <c r="AG320" i="12"/>
  <c r="J320" i="12"/>
  <c r="R320" i="12"/>
  <c r="Z320" i="12"/>
  <c r="AH320" i="12"/>
  <c r="K320" i="12"/>
  <c r="S320" i="12"/>
  <c r="AA320" i="12"/>
  <c r="AI320" i="12"/>
  <c r="L320" i="12"/>
  <c r="T320" i="12"/>
  <c r="AB320" i="12"/>
  <c r="N320" i="12"/>
  <c r="V320" i="12"/>
  <c r="AD320" i="12"/>
  <c r="H320" i="12"/>
  <c r="P320" i="12"/>
  <c r="X320" i="12"/>
  <c r="AF320" i="12"/>
  <c r="AC320" i="12"/>
  <c r="AE320" i="12"/>
  <c r="M320" i="12"/>
  <c r="O320" i="12"/>
  <c r="W320" i="12"/>
  <c r="U320" i="12"/>
  <c r="I304" i="12"/>
  <c r="Q304" i="12"/>
  <c r="Y304" i="12"/>
  <c r="AG304" i="12"/>
  <c r="J304" i="12"/>
  <c r="R304" i="12"/>
  <c r="Z304" i="12"/>
  <c r="AH304" i="12"/>
  <c r="K304" i="12"/>
  <c r="S304" i="12"/>
  <c r="AA304" i="12"/>
  <c r="AI304" i="12"/>
  <c r="L304" i="12"/>
  <c r="T304" i="12"/>
  <c r="AB304" i="12"/>
  <c r="N304" i="12"/>
  <c r="V304" i="12"/>
  <c r="AD304" i="12"/>
  <c r="H304" i="12"/>
  <c r="P304" i="12"/>
  <c r="X304" i="12"/>
  <c r="AF304" i="12"/>
  <c r="M304" i="12"/>
  <c r="O304" i="12"/>
  <c r="U304" i="12"/>
  <c r="W304" i="12"/>
  <c r="AC304" i="12"/>
  <c r="AE304" i="12"/>
  <c r="I296" i="12"/>
  <c r="Q296" i="12"/>
  <c r="Y296" i="12"/>
  <c r="AG296" i="12"/>
  <c r="J296" i="12"/>
  <c r="R296" i="12"/>
  <c r="Z296" i="12"/>
  <c r="AH296" i="12"/>
  <c r="K296" i="12"/>
  <c r="S296" i="12"/>
  <c r="AA296" i="12"/>
  <c r="AI296" i="12"/>
  <c r="L296" i="12"/>
  <c r="T296" i="12"/>
  <c r="AB296" i="12"/>
  <c r="N296" i="12"/>
  <c r="V296" i="12"/>
  <c r="AD296" i="12"/>
  <c r="H296" i="12"/>
  <c r="P296" i="12"/>
  <c r="X296" i="12"/>
  <c r="AF296" i="12"/>
  <c r="U296" i="12"/>
  <c r="W296" i="12"/>
  <c r="AC296" i="12"/>
  <c r="AE296" i="12"/>
  <c r="O296" i="12"/>
  <c r="M296" i="12"/>
  <c r="I288" i="12"/>
  <c r="Q288" i="12"/>
  <c r="Y288" i="12"/>
  <c r="AG288" i="12"/>
  <c r="J288" i="12"/>
  <c r="R288" i="12"/>
  <c r="Z288" i="12"/>
  <c r="AH288" i="12"/>
  <c r="K288" i="12"/>
  <c r="S288" i="12"/>
  <c r="AA288" i="12"/>
  <c r="AI288" i="12"/>
  <c r="L288" i="12"/>
  <c r="T288" i="12"/>
  <c r="AB288" i="12"/>
  <c r="M288" i="12"/>
  <c r="U288" i="12"/>
  <c r="AC288" i="12"/>
  <c r="N288" i="12"/>
  <c r="V288" i="12"/>
  <c r="AD288" i="12"/>
  <c r="H288" i="12"/>
  <c r="P288" i="12"/>
  <c r="X288" i="12"/>
  <c r="AF288" i="12"/>
  <c r="AE288" i="12"/>
  <c r="W288" i="12"/>
  <c r="O288" i="12"/>
  <c r="I280" i="12"/>
  <c r="Q280" i="12"/>
  <c r="Y280" i="12"/>
  <c r="AG280" i="12"/>
  <c r="J280" i="12"/>
  <c r="R280" i="12"/>
  <c r="Z280" i="12"/>
  <c r="AH280" i="12"/>
  <c r="K280" i="12"/>
  <c r="S280" i="12"/>
  <c r="AA280" i="12"/>
  <c r="AI280" i="12"/>
  <c r="L280" i="12"/>
  <c r="T280" i="12"/>
  <c r="AB280" i="12"/>
  <c r="M280" i="12"/>
  <c r="U280" i="12"/>
  <c r="AC280" i="12"/>
  <c r="N280" i="12"/>
  <c r="V280" i="12"/>
  <c r="AD280" i="12"/>
  <c r="H280" i="12"/>
  <c r="P280" i="12"/>
  <c r="X280" i="12"/>
  <c r="AF280" i="12"/>
  <c r="O280" i="12"/>
  <c r="W280" i="12"/>
  <c r="AE280" i="12"/>
  <c r="I272" i="12"/>
  <c r="Q272" i="12"/>
  <c r="Y272" i="12"/>
  <c r="AG272" i="12"/>
  <c r="J272" i="12"/>
  <c r="R272" i="12"/>
  <c r="Z272" i="12"/>
  <c r="AH272" i="12"/>
  <c r="K272" i="12"/>
  <c r="S272" i="12"/>
  <c r="AA272" i="12"/>
  <c r="AI272" i="12"/>
  <c r="L272" i="12"/>
  <c r="T272" i="12"/>
  <c r="AB272" i="12"/>
  <c r="M272" i="12"/>
  <c r="U272" i="12"/>
  <c r="AC272" i="12"/>
  <c r="N272" i="12"/>
  <c r="V272" i="12"/>
  <c r="AD272" i="12"/>
  <c r="H272" i="12"/>
  <c r="P272" i="12"/>
  <c r="X272" i="12"/>
  <c r="AF272" i="12"/>
  <c r="O272" i="12"/>
  <c r="W272" i="12"/>
  <c r="AE272" i="12"/>
  <c r="I264" i="12"/>
  <c r="Q264" i="12"/>
  <c r="Y264" i="12"/>
  <c r="AG264" i="12"/>
  <c r="J264" i="12"/>
  <c r="R264" i="12"/>
  <c r="Z264" i="12"/>
  <c r="AH264" i="12"/>
  <c r="K264" i="12"/>
  <c r="S264" i="12"/>
  <c r="AA264" i="12"/>
  <c r="AI264" i="12"/>
  <c r="L264" i="12"/>
  <c r="T264" i="12"/>
  <c r="AB264" i="12"/>
  <c r="M264" i="12"/>
  <c r="U264" i="12"/>
  <c r="AC264" i="12"/>
  <c r="N264" i="12"/>
  <c r="V264" i="12"/>
  <c r="AD264" i="12"/>
  <c r="H264" i="12"/>
  <c r="P264" i="12"/>
  <c r="X264" i="12"/>
  <c r="AF264" i="12"/>
  <c r="W264" i="12"/>
  <c r="AE264" i="12"/>
  <c r="O264" i="12"/>
  <c r="I256" i="12"/>
  <c r="Q256" i="12"/>
  <c r="Y256" i="12"/>
  <c r="AG256" i="12"/>
  <c r="J256" i="12"/>
  <c r="R256" i="12"/>
  <c r="Z256" i="12"/>
  <c r="AH256" i="12"/>
  <c r="K256" i="12"/>
  <c r="S256" i="12"/>
  <c r="AA256" i="12"/>
  <c r="AI256" i="12"/>
  <c r="L256" i="12"/>
  <c r="T256" i="12"/>
  <c r="AB256" i="12"/>
  <c r="M256" i="12"/>
  <c r="U256" i="12"/>
  <c r="AC256" i="12"/>
  <c r="N256" i="12"/>
  <c r="V256" i="12"/>
  <c r="AD256" i="12"/>
  <c r="H256" i="12"/>
  <c r="P256" i="12"/>
  <c r="X256" i="12"/>
  <c r="AF256" i="12"/>
  <c r="O256" i="12"/>
  <c r="W256" i="12"/>
  <c r="AE256" i="12"/>
  <c r="I248" i="12"/>
  <c r="Q248" i="12"/>
  <c r="Y248" i="12"/>
  <c r="AG248" i="12"/>
  <c r="J248" i="12"/>
  <c r="R248" i="12"/>
  <c r="Z248" i="12"/>
  <c r="AH248" i="12"/>
  <c r="K248" i="12"/>
  <c r="S248" i="12"/>
  <c r="AA248" i="12"/>
  <c r="AI248" i="12"/>
  <c r="L248" i="12"/>
  <c r="T248" i="12"/>
  <c r="AB248" i="12"/>
  <c r="M248" i="12"/>
  <c r="U248" i="12"/>
  <c r="AC248" i="12"/>
  <c r="N248" i="12"/>
  <c r="V248" i="12"/>
  <c r="AD248" i="12"/>
  <c r="H248" i="12"/>
  <c r="P248" i="12"/>
  <c r="X248" i="12"/>
  <c r="AF248" i="12"/>
  <c r="O248" i="12"/>
  <c r="AE248" i="12"/>
  <c r="W248" i="12"/>
  <c r="I240" i="12"/>
  <c r="Q240" i="12"/>
  <c r="Y240" i="12"/>
  <c r="AG240" i="12"/>
  <c r="J240" i="12"/>
  <c r="R240" i="12"/>
  <c r="Z240" i="12"/>
  <c r="AH240" i="12"/>
  <c r="K240" i="12"/>
  <c r="S240" i="12"/>
  <c r="AA240" i="12"/>
  <c r="AI240" i="12"/>
  <c r="L240" i="12"/>
  <c r="T240" i="12"/>
  <c r="AB240" i="12"/>
  <c r="M240" i="12"/>
  <c r="U240" i="12"/>
  <c r="AC240" i="12"/>
  <c r="N240" i="12"/>
  <c r="V240" i="12"/>
  <c r="AD240" i="12"/>
  <c r="H240" i="12"/>
  <c r="P240" i="12"/>
  <c r="X240" i="12"/>
  <c r="AF240" i="12"/>
  <c r="O240" i="12"/>
  <c r="W240" i="12"/>
  <c r="AE240" i="12"/>
  <c r="I232" i="12"/>
  <c r="Q232" i="12"/>
  <c r="Y232" i="12"/>
  <c r="AG232" i="12"/>
  <c r="J232" i="12"/>
  <c r="R232" i="12"/>
  <c r="Z232" i="12"/>
  <c r="AH232" i="12"/>
  <c r="K232" i="12"/>
  <c r="S232" i="12"/>
  <c r="AA232" i="12"/>
  <c r="AI232" i="12"/>
  <c r="L232" i="12"/>
  <c r="T232" i="12"/>
  <c r="AB232" i="12"/>
  <c r="M232" i="12"/>
  <c r="U232" i="12"/>
  <c r="AC232" i="12"/>
  <c r="N232" i="12"/>
  <c r="V232" i="12"/>
  <c r="AD232" i="12"/>
  <c r="H232" i="12"/>
  <c r="P232" i="12"/>
  <c r="X232" i="12"/>
  <c r="AF232" i="12"/>
  <c r="O232" i="12"/>
  <c r="W232" i="12"/>
  <c r="AE232" i="12"/>
  <c r="I224" i="12"/>
  <c r="Q224" i="12"/>
  <c r="Y224" i="12"/>
  <c r="AG224" i="12"/>
  <c r="J224" i="12"/>
  <c r="R224" i="12"/>
  <c r="Z224" i="12"/>
  <c r="AH224" i="12"/>
  <c r="K224" i="12"/>
  <c r="S224" i="12"/>
  <c r="AA224" i="12"/>
  <c r="AI224" i="12"/>
  <c r="L224" i="12"/>
  <c r="T224" i="12"/>
  <c r="AB224" i="12"/>
  <c r="M224" i="12"/>
  <c r="U224" i="12"/>
  <c r="AC224" i="12"/>
  <c r="N224" i="12"/>
  <c r="V224" i="12"/>
  <c r="AD224" i="12"/>
  <c r="H224" i="12"/>
  <c r="P224" i="12"/>
  <c r="X224" i="12"/>
  <c r="AF224" i="12"/>
  <c r="AE224" i="12"/>
  <c r="W224" i="12"/>
  <c r="O224" i="12"/>
  <c r="J216" i="12"/>
  <c r="R216" i="12"/>
  <c r="Z216" i="12"/>
  <c r="AH216" i="12"/>
  <c r="K216" i="12"/>
  <c r="S216" i="12"/>
  <c r="AA216" i="12"/>
  <c r="AI216" i="12"/>
  <c r="M216" i="12"/>
  <c r="U216" i="12"/>
  <c r="AC216" i="12"/>
  <c r="N216" i="12"/>
  <c r="V216" i="12"/>
  <c r="AD216" i="12"/>
  <c r="H216" i="12"/>
  <c r="P216" i="12"/>
  <c r="X216" i="12"/>
  <c r="AF216" i="12"/>
  <c r="W216" i="12"/>
  <c r="Y216" i="12"/>
  <c r="AB216" i="12"/>
  <c r="I216" i="12"/>
  <c r="AE216" i="12"/>
  <c r="L216" i="12"/>
  <c r="AG216" i="12"/>
  <c r="O216" i="12"/>
  <c r="T216" i="12"/>
  <c r="Q216" i="12"/>
  <c r="J208" i="12"/>
  <c r="R208" i="12"/>
  <c r="Z208" i="12"/>
  <c r="AH208" i="12"/>
  <c r="K208" i="12"/>
  <c r="S208" i="12"/>
  <c r="AA208" i="12"/>
  <c r="AI208" i="12"/>
  <c r="L208" i="12"/>
  <c r="T208" i="12"/>
  <c r="AB208" i="12"/>
  <c r="M208" i="12"/>
  <c r="U208" i="12"/>
  <c r="AC208" i="12"/>
  <c r="N208" i="12"/>
  <c r="V208" i="12"/>
  <c r="AD208" i="12"/>
  <c r="H208" i="12"/>
  <c r="P208" i="12"/>
  <c r="X208" i="12"/>
  <c r="AF208" i="12"/>
  <c r="AE208" i="12"/>
  <c r="AG208" i="12"/>
  <c r="I208" i="12"/>
  <c r="O208" i="12"/>
  <c r="Q208" i="12"/>
  <c r="Y208" i="12"/>
  <c r="W208" i="12"/>
  <c r="J200" i="12"/>
  <c r="R200" i="12"/>
  <c r="Z200" i="12"/>
  <c r="AH200" i="12"/>
  <c r="K200" i="12"/>
  <c r="S200" i="12"/>
  <c r="AA200" i="12"/>
  <c r="AI200" i="12"/>
  <c r="L200" i="12"/>
  <c r="T200" i="12"/>
  <c r="AB200" i="12"/>
  <c r="M200" i="12"/>
  <c r="U200" i="12"/>
  <c r="AC200" i="12"/>
  <c r="N200" i="12"/>
  <c r="V200" i="12"/>
  <c r="AD200" i="12"/>
  <c r="H200" i="12"/>
  <c r="P200" i="12"/>
  <c r="X200" i="12"/>
  <c r="AF200" i="12"/>
  <c r="I200" i="12"/>
  <c r="O200" i="12"/>
  <c r="Q200" i="12"/>
  <c r="W200" i="12"/>
  <c r="Y200" i="12"/>
  <c r="AG200" i="12"/>
  <c r="AE200" i="12"/>
  <c r="J192" i="12"/>
  <c r="R192" i="12"/>
  <c r="Z192" i="12"/>
  <c r="AH192" i="12"/>
  <c r="K192" i="12"/>
  <c r="S192" i="12"/>
  <c r="AA192" i="12"/>
  <c r="AI192" i="12"/>
  <c r="L192" i="12"/>
  <c r="T192" i="12"/>
  <c r="AB192" i="12"/>
  <c r="M192" i="12"/>
  <c r="U192" i="12"/>
  <c r="AC192" i="12"/>
  <c r="N192" i="12"/>
  <c r="V192" i="12"/>
  <c r="AD192" i="12"/>
  <c r="H192" i="12"/>
  <c r="P192" i="12"/>
  <c r="X192" i="12"/>
  <c r="AF192" i="12"/>
  <c r="O192" i="12"/>
  <c r="Q192" i="12"/>
  <c r="W192" i="12"/>
  <c r="Y192" i="12"/>
  <c r="AE192" i="12"/>
  <c r="AG192" i="12"/>
  <c r="I192" i="12"/>
  <c r="J184" i="12"/>
  <c r="R184" i="12"/>
  <c r="Z184" i="12"/>
  <c r="AH184" i="12"/>
  <c r="K184" i="12"/>
  <c r="S184" i="12"/>
  <c r="AA184" i="12"/>
  <c r="AI184" i="12"/>
  <c r="L184" i="12"/>
  <c r="T184" i="12"/>
  <c r="AB184" i="12"/>
  <c r="M184" i="12"/>
  <c r="U184" i="12"/>
  <c r="AC184" i="12"/>
  <c r="N184" i="12"/>
  <c r="V184" i="12"/>
  <c r="AD184" i="12"/>
  <c r="H184" i="12"/>
  <c r="P184" i="12"/>
  <c r="X184" i="12"/>
  <c r="AF184" i="12"/>
  <c r="W184" i="12"/>
  <c r="Y184" i="12"/>
  <c r="AE184" i="12"/>
  <c r="AG184" i="12"/>
  <c r="I184" i="12"/>
  <c r="Q184" i="12"/>
  <c r="O184" i="12"/>
  <c r="J176" i="12"/>
  <c r="R176" i="12"/>
  <c r="Z176" i="12"/>
  <c r="AH176" i="12"/>
  <c r="K176" i="12"/>
  <c r="S176" i="12"/>
  <c r="AA176" i="12"/>
  <c r="AI176" i="12"/>
  <c r="L176" i="12"/>
  <c r="T176" i="12"/>
  <c r="AB176" i="12"/>
  <c r="M176" i="12"/>
  <c r="U176" i="12"/>
  <c r="AC176" i="12"/>
  <c r="N176" i="12"/>
  <c r="V176" i="12"/>
  <c r="AD176" i="12"/>
  <c r="H176" i="12"/>
  <c r="P176" i="12"/>
  <c r="X176" i="12"/>
  <c r="AF176" i="12"/>
  <c r="AE176" i="12"/>
  <c r="AG176" i="12"/>
  <c r="I176" i="12"/>
  <c r="O176" i="12"/>
  <c r="Q176" i="12"/>
  <c r="Y176" i="12"/>
  <c r="W176" i="12"/>
  <c r="J168" i="12"/>
  <c r="R168" i="12"/>
  <c r="Z168" i="12"/>
  <c r="AH168" i="12"/>
  <c r="K168" i="12"/>
  <c r="S168" i="12"/>
  <c r="AA168" i="12"/>
  <c r="AI168" i="12"/>
  <c r="L168" i="12"/>
  <c r="T168" i="12"/>
  <c r="AB168" i="12"/>
  <c r="M168" i="12"/>
  <c r="U168" i="12"/>
  <c r="AC168" i="12"/>
  <c r="N168" i="12"/>
  <c r="V168" i="12"/>
  <c r="AD168" i="12"/>
  <c r="O168" i="12"/>
  <c r="W168" i="12"/>
  <c r="AE168" i="12"/>
  <c r="H168" i="12"/>
  <c r="P168" i="12"/>
  <c r="X168" i="12"/>
  <c r="AF168" i="12"/>
  <c r="Y168" i="12"/>
  <c r="AG168" i="12"/>
  <c r="Q168" i="12"/>
  <c r="I168" i="12"/>
  <c r="J160" i="12"/>
  <c r="R160" i="12"/>
  <c r="Z160" i="12"/>
  <c r="AH160" i="12"/>
  <c r="K160" i="12"/>
  <c r="S160" i="12"/>
  <c r="AA160" i="12"/>
  <c r="AI160" i="12"/>
  <c r="L160" i="12"/>
  <c r="T160" i="12"/>
  <c r="AB160" i="12"/>
  <c r="M160" i="12"/>
  <c r="U160" i="12"/>
  <c r="AC160" i="12"/>
  <c r="N160" i="12"/>
  <c r="V160" i="12"/>
  <c r="AD160" i="12"/>
  <c r="O160" i="12"/>
  <c r="W160" i="12"/>
  <c r="AE160" i="12"/>
  <c r="H160" i="12"/>
  <c r="P160" i="12"/>
  <c r="X160" i="12"/>
  <c r="AF160" i="12"/>
  <c r="I160" i="12"/>
  <c r="Q160" i="12"/>
  <c r="Y160" i="12"/>
  <c r="AG160" i="12"/>
  <c r="H136" i="12"/>
  <c r="P136" i="12"/>
  <c r="X136" i="12"/>
  <c r="AF136" i="12"/>
  <c r="I136" i="12"/>
  <c r="Q136" i="12"/>
  <c r="Y136" i="12"/>
  <c r="AG136" i="12"/>
  <c r="J136" i="12"/>
  <c r="R136" i="12"/>
  <c r="Z136" i="12"/>
  <c r="AH136" i="12"/>
  <c r="K136" i="12"/>
  <c r="S136" i="12"/>
  <c r="AA136" i="12"/>
  <c r="AI136" i="12"/>
  <c r="M136" i="12"/>
  <c r="U136" i="12"/>
  <c r="AC136" i="12"/>
  <c r="O136" i="12"/>
  <c r="W136" i="12"/>
  <c r="AE136" i="12"/>
  <c r="T136" i="12"/>
  <c r="V136" i="12"/>
  <c r="AB136" i="12"/>
  <c r="AD136" i="12"/>
  <c r="L136" i="12"/>
  <c r="N136" i="12"/>
  <c r="H120" i="12"/>
  <c r="P120" i="12"/>
  <c r="X120" i="12"/>
  <c r="AF120" i="12"/>
  <c r="I120" i="12"/>
  <c r="Q120" i="12"/>
  <c r="Y120" i="12"/>
  <c r="AG120" i="12"/>
  <c r="J120" i="12"/>
  <c r="R120" i="12"/>
  <c r="Z120" i="12"/>
  <c r="AH120" i="12"/>
  <c r="K120" i="12"/>
  <c r="S120" i="12"/>
  <c r="AA120" i="12"/>
  <c r="AI120" i="12"/>
  <c r="M120" i="12"/>
  <c r="U120" i="12"/>
  <c r="AC120" i="12"/>
  <c r="O120" i="12"/>
  <c r="W120" i="12"/>
  <c r="AE120" i="12"/>
  <c r="L120" i="12"/>
  <c r="N120" i="12"/>
  <c r="T120" i="12"/>
  <c r="V120" i="12"/>
  <c r="AB120" i="12"/>
  <c r="AD120" i="12"/>
  <c r="H104" i="12"/>
  <c r="P104" i="12"/>
  <c r="X104" i="12"/>
  <c r="AF104" i="12"/>
  <c r="I104" i="12"/>
  <c r="Q104" i="12"/>
  <c r="Y104" i="12"/>
  <c r="AG104" i="12"/>
  <c r="J104" i="12"/>
  <c r="R104" i="12"/>
  <c r="Z104" i="12"/>
  <c r="AH104" i="12"/>
  <c r="K104" i="12"/>
  <c r="S104" i="12"/>
  <c r="AA104" i="12"/>
  <c r="AI104" i="12"/>
  <c r="M104" i="12"/>
  <c r="U104" i="12"/>
  <c r="AC104" i="12"/>
  <c r="O104" i="12"/>
  <c r="W104" i="12"/>
  <c r="AE104" i="12"/>
  <c r="T104" i="12"/>
  <c r="V104" i="12"/>
  <c r="AB104" i="12"/>
  <c r="AD104" i="12"/>
  <c r="L104" i="12"/>
  <c r="N104" i="12"/>
  <c r="H96" i="12"/>
  <c r="P96" i="12"/>
  <c r="X96" i="12"/>
  <c r="AF96" i="12"/>
  <c r="I96" i="12"/>
  <c r="Q96" i="12"/>
  <c r="Y96" i="12"/>
  <c r="AG96" i="12"/>
  <c r="J96" i="12"/>
  <c r="R96" i="12"/>
  <c r="Z96" i="12"/>
  <c r="AH96" i="12"/>
  <c r="K96" i="12"/>
  <c r="S96" i="12"/>
  <c r="AA96" i="12"/>
  <c r="AI96" i="12"/>
  <c r="M96" i="12"/>
  <c r="U96" i="12"/>
  <c r="AC96" i="12"/>
  <c r="O96" i="12"/>
  <c r="W96" i="12"/>
  <c r="AE96" i="12"/>
  <c r="AB96" i="12"/>
  <c r="AD96" i="12"/>
  <c r="L96" i="12"/>
  <c r="N96" i="12"/>
  <c r="T96" i="12"/>
  <c r="V96" i="12"/>
  <c r="H88" i="12"/>
  <c r="P88" i="12"/>
  <c r="X88" i="12"/>
  <c r="AF88" i="12"/>
  <c r="I88" i="12"/>
  <c r="Q88" i="12"/>
  <c r="Y88" i="12"/>
  <c r="AG88" i="12"/>
  <c r="J88" i="12"/>
  <c r="R88" i="12"/>
  <c r="Z88" i="12"/>
  <c r="AH88" i="12"/>
  <c r="K88" i="12"/>
  <c r="S88" i="12"/>
  <c r="AA88" i="12"/>
  <c r="AI88" i="12"/>
  <c r="L88" i="12"/>
  <c r="T88" i="12"/>
  <c r="AB88" i="12"/>
  <c r="M88" i="12"/>
  <c r="U88" i="12"/>
  <c r="AC88" i="12"/>
  <c r="O88" i="12"/>
  <c r="W88" i="12"/>
  <c r="AE88" i="12"/>
  <c r="V88" i="12"/>
  <c r="AD88" i="12"/>
  <c r="N88" i="12"/>
  <c r="H80" i="12"/>
  <c r="P80" i="12"/>
  <c r="X80" i="12"/>
  <c r="AF80" i="12"/>
  <c r="I80" i="12"/>
  <c r="Q80" i="12"/>
  <c r="Y80" i="12"/>
  <c r="AG80" i="12"/>
  <c r="J80" i="12"/>
  <c r="R80" i="12"/>
  <c r="Z80" i="12"/>
  <c r="AH80" i="12"/>
  <c r="K80" i="12"/>
  <c r="S80" i="12"/>
  <c r="AA80" i="12"/>
  <c r="AI80" i="12"/>
  <c r="L80" i="12"/>
  <c r="T80" i="12"/>
  <c r="AB80" i="12"/>
  <c r="M80" i="12"/>
  <c r="U80" i="12"/>
  <c r="AC80" i="12"/>
  <c r="O80" i="12"/>
  <c r="W80" i="12"/>
  <c r="AE80" i="12"/>
  <c r="N80" i="12"/>
  <c r="V80" i="12"/>
  <c r="AD80" i="12"/>
  <c r="H72" i="12"/>
  <c r="P72" i="12"/>
  <c r="X72" i="12"/>
  <c r="AF72" i="12"/>
  <c r="I72" i="12"/>
  <c r="Q72" i="12"/>
  <c r="Y72" i="12"/>
  <c r="AG72" i="12"/>
  <c r="J72" i="12"/>
  <c r="R72" i="12"/>
  <c r="Z72" i="12"/>
  <c r="AH72" i="12"/>
  <c r="K72" i="12"/>
  <c r="S72" i="12"/>
  <c r="AA72" i="12"/>
  <c r="AI72" i="12"/>
  <c r="L72" i="12"/>
  <c r="T72" i="12"/>
  <c r="AB72" i="12"/>
  <c r="M72" i="12"/>
  <c r="U72" i="12"/>
  <c r="AC72" i="12"/>
  <c r="O72" i="12"/>
  <c r="W72" i="12"/>
  <c r="AE72" i="12"/>
  <c r="N72" i="12"/>
  <c r="V72" i="12"/>
  <c r="AD72" i="12"/>
  <c r="H64" i="12"/>
  <c r="P64" i="12"/>
  <c r="X64" i="12"/>
  <c r="AF64" i="12"/>
  <c r="I64" i="12"/>
  <c r="Q64" i="12"/>
  <c r="Y64" i="12"/>
  <c r="AG64" i="12"/>
  <c r="K64" i="12"/>
  <c r="S64" i="12"/>
  <c r="AA64" i="12"/>
  <c r="AI64" i="12"/>
  <c r="L64" i="12"/>
  <c r="T64" i="12"/>
  <c r="AB64" i="12"/>
  <c r="N64" i="12"/>
  <c r="V64" i="12"/>
  <c r="AD64" i="12"/>
  <c r="W64" i="12"/>
  <c r="Z64" i="12"/>
  <c r="AC64" i="12"/>
  <c r="J64" i="12"/>
  <c r="AE64" i="12"/>
  <c r="M64" i="12"/>
  <c r="AH64" i="12"/>
  <c r="O64" i="12"/>
  <c r="U64" i="12"/>
  <c r="R64" i="12"/>
  <c r="H56" i="12"/>
  <c r="P56" i="12"/>
  <c r="X56" i="12"/>
  <c r="AF56" i="12"/>
  <c r="I56" i="12"/>
  <c r="Q56" i="12"/>
  <c r="Y56" i="12"/>
  <c r="AG56" i="12"/>
  <c r="J56" i="12"/>
  <c r="R56" i="12"/>
  <c r="Z56" i="12"/>
  <c r="AH56" i="12"/>
  <c r="K56" i="12"/>
  <c r="S56" i="12"/>
  <c r="AA56" i="12"/>
  <c r="AI56" i="12"/>
  <c r="L56" i="12"/>
  <c r="T56" i="12"/>
  <c r="AB56" i="12"/>
  <c r="N56" i="12"/>
  <c r="V56" i="12"/>
  <c r="AD56" i="12"/>
  <c r="U56" i="12"/>
  <c r="W56" i="12"/>
  <c r="AC56" i="12"/>
  <c r="AE56" i="12"/>
  <c r="O56" i="12"/>
  <c r="M56" i="12"/>
  <c r="H48" i="12"/>
  <c r="P48" i="12"/>
  <c r="X48" i="12"/>
  <c r="AF48" i="12"/>
  <c r="I48" i="12"/>
  <c r="Q48" i="12"/>
  <c r="Y48" i="12"/>
  <c r="AG48" i="12"/>
  <c r="J48" i="12"/>
  <c r="R48" i="12"/>
  <c r="Z48" i="12"/>
  <c r="AH48" i="12"/>
  <c r="K48" i="12"/>
  <c r="S48" i="12"/>
  <c r="AA48" i="12"/>
  <c r="AI48" i="12"/>
  <c r="L48" i="12"/>
  <c r="T48" i="12"/>
  <c r="AB48" i="12"/>
  <c r="N48" i="12"/>
  <c r="V48" i="12"/>
  <c r="AD48" i="12"/>
  <c r="AC48" i="12"/>
  <c r="AE48" i="12"/>
  <c r="M48" i="12"/>
  <c r="O48" i="12"/>
  <c r="W48" i="12"/>
  <c r="U48" i="12"/>
  <c r="H40" i="12"/>
  <c r="P40" i="12"/>
  <c r="X40" i="12"/>
  <c r="AF40" i="12"/>
  <c r="I40" i="12"/>
  <c r="Q40" i="12"/>
  <c r="Y40" i="12"/>
  <c r="AG40" i="12"/>
  <c r="J40" i="12"/>
  <c r="R40" i="12"/>
  <c r="Z40" i="12"/>
  <c r="AH40" i="12"/>
  <c r="K40" i="12"/>
  <c r="S40" i="12"/>
  <c r="AA40" i="12"/>
  <c r="AI40" i="12"/>
  <c r="L40" i="12"/>
  <c r="T40" i="12"/>
  <c r="AB40" i="12"/>
  <c r="N40" i="12"/>
  <c r="V40" i="12"/>
  <c r="AD40" i="12"/>
  <c r="M40" i="12"/>
  <c r="O40" i="12"/>
  <c r="U40" i="12"/>
  <c r="W40" i="12"/>
  <c r="AE40" i="12"/>
  <c r="AC40" i="12"/>
  <c r="H32" i="12"/>
  <c r="P32" i="12"/>
  <c r="X32" i="12"/>
  <c r="AF32" i="12"/>
  <c r="I32" i="12"/>
  <c r="Q32" i="12"/>
  <c r="Y32" i="12"/>
  <c r="AG32" i="12"/>
  <c r="J32" i="12"/>
  <c r="R32" i="12"/>
  <c r="Z32" i="12"/>
  <c r="AH32" i="12"/>
  <c r="K32" i="12"/>
  <c r="S32" i="12"/>
  <c r="AA32" i="12"/>
  <c r="AI32" i="12"/>
  <c r="L32" i="12"/>
  <c r="T32" i="12"/>
  <c r="AB32" i="12"/>
  <c r="N32" i="12"/>
  <c r="V32" i="12"/>
  <c r="AD32" i="12"/>
  <c r="M32" i="12"/>
  <c r="O32" i="12"/>
  <c r="U32" i="12"/>
  <c r="W32" i="12"/>
  <c r="AC32" i="12"/>
  <c r="AE32" i="12"/>
  <c r="H24" i="12"/>
  <c r="P24" i="12"/>
  <c r="X24" i="12"/>
  <c r="AF24" i="12"/>
  <c r="I24" i="12"/>
  <c r="Q24" i="12"/>
  <c r="Y24" i="12"/>
  <c r="AG24" i="12"/>
  <c r="J24" i="12"/>
  <c r="R24" i="12"/>
  <c r="Z24" i="12"/>
  <c r="AH24" i="12"/>
  <c r="K24" i="12"/>
  <c r="S24" i="12"/>
  <c r="AA24" i="12"/>
  <c r="AI24" i="12"/>
  <c r="L24" i="12"/>
  <c r="T24" i="12"/>
  <c r="AB24" i="12"/>
  <c r="N24" i="12"/>
  <c r="V24" i="12"/>
  <c r="AD24" i="12"/>
  <c r="U24" i="12"/>
  <c r="W24" i="12"/>
  <c r="AC24" i="12"/>
  <c r="AE24" i="12"/>
  <c r="O24" i="12"/>
  <c r="M24" i="12"/>
  <c r="H16" i="12"/>
  <c r="P16" i="12"/>
  <c r="X16" i="12"/>
  <c r="AF16" i="12"/>
  <c r="I16" i="12"/>
  <c r="Q16" i="12"/>
  <c r="Y16" i="12"/>
  <c r="AG16" i="12"/>
  <c r="J16" i="12"/>
  <c r="R16" i="12"/>
  <c r="Z16" i="12"/>
  <c r="AH16" i="12"/>
  <c r="K16" i="12"/>
  <c r="S16" i="12"/>
  <c r="AA16" i="12"/>
  <c r="AI16" i="12"/>
  <c r="L16" i="12"/>
  <c r="T16" i="12"/>
  <c r="AB16" i="12"/>
  <c r="M16" i="12"/>
  <c r="U16" i="12"/>
  <c r="AC16" i="12"/>
  <c r="N16" i="12"/>
  <c r="V16" i="12"/>
  <c r="AD16" i="12"/>
  <c r="O16" i="12"/>
  <c r="AE16" i="12"/>
  <c r="W16" i="12"/>
  <c r="H8" i="12"/>
  <c r="P8" i="12"/>
  <c r="X8" i="12"/>
  <c r="AF8" i="12"/>
  <c r="I8" i="12"/>
  <c r="Q8" i="12"/>
  <c r="Y8" i="12"/>
  <c r="AG8" i="12"/>
  <c r="J8" i="12"/>
  <c r="R8" i="12"/>
  <c r="Z8" i="12"/>
  <c r="AH8" i="12"/>
  <c r="K8" i="12"/>
  <c r="S8" i="12"/>
  <c r="AA8" i="12"/>
  <c r="AI8" i="12"/>
  <c r="L8" i="12"/>
  <c r="T8" i="12"/>
  <c r="AB8" i="12"/>
  <c r="M8" i="12"/>
  <c r="U8" i="12"/>
  <c r="AC8" i="12"/>
  <c r="N8" i="12"/>
  <c r="V8" i="12"/>
  <c r="AD8" i="12"/>
  <c r="O8" i="12"/>
  <c r="W8" i="12"/>
  <c r="AE8" i="12"/>
  <c r="H4" i="12"/>
  <c r="G114" i="12"/>
  <c r="AL114" i="12"/>
  <c r="H2447" i="12"/>
  <c r="G2447" i="12"/>
  <c r="AK2447" i="12" s="1"/>
  <c r="H2407" i="12"/>
  <c r="G2407" i="12"/>
  <c r="AK2407" i="12" s="1"/>
  <c r="H2343" i="12"/>
  <c r="G2343" i="12"/>
  <c r="AK2343" i="12" s="1"/>
  <c r="H2271" i="12"/>
  <c r="G2271" i="12"/>
  <c r="AK2271" i="12" s="1"/>
  <c r="H2215" i="12"/>
  <c r="G2215" i="12"/>
  <c r="AK2215" i="12" s="1"/>
  <c r="H2159" i="12"/>
  <c r="G2159" i="12"/>
  <c r="AK2159" i="12" s="1"/>
  <c r="H2103" i="12"/>
  <c r="G2103" i="12"/>
  <c r="AK2103" i="12" s="1"/>
  <c r="H2462" i="12"/>
  <c r="G2462" i="12"/>
  <c r="AK2462" i="12" s="1"/>
  <c r="H2438" i="12"/>
  <c r="G2438" i="12"/>
  <c r="AK2438" i="12" s="1"/>
  <c r="H2422" i="12"/>
  <c r="G2422" i="12"/>
  <c r="AK2422" i="12" s="1"/>
  <c r="H2406" i="12"/>
  <c r="G2406" i="12"/>
  <c r="AK2406" i="12" s="1"/>
  <c r="H2382" i="12"/>
  <c r="G2382" i="12"/>
  <c r="AK2382" i="12" s="1"/>
  <c r="H2366" i="12"/>
  <c r="G2366" i="12"/>
  <c r="AK2366" i="12" s="1"/>
  <c r="H2350" i="12"/>
  <c r="G2350" i="12"/>
  <c r="AK2350" i="12" s="1"/>
  <c r="H2334" i="12"/>
  <c r="G2334" i="12"/>
  <c r="AK2334" i="12" s="1"/>
  <c r="H2318" i="12"/>
  <c r="G2318" i="12"/>
  <c r="AK2318" i="12" s="1"/>
  <c r="H2302" i="12"/>
  <c r="G2302" i="12"/>
  <c r="AK2302" i="12" s="1"/>
  <c r="H2286" i="12"/>
  <c r="G2286" i="12"/>
  <c r="AK2286" i="12" s="1"/>
  <c r="H2270" i="12"/>
  <c r="G2270" i="12"/>
  <c r="AK2270" i="12" s="1"/>
  <c r="H2254" i="12"/>
  <c r="G2254" i="12"/>
  <c r="AK2254" i="12" s="1"/>
  <c r="H2238" i="12"/>
  <c r="G2238" i="12"/>
  <c r="AK2238" i="12" s="1"/>
  <c r="H2214" i="12"/>
  <c r="G2214" i="12"/>
  <c r="AK2214" i="12" s="1"/>
  <c r="H2198" i="12"/>
  <c r="G2198" i="12"/>
  <c r="AK2198" i="12" s="1"/>
  <c r="H2174" i="12"/>
  <c r="G2174" i="12"/>
  <c r="AK2174" i="12" s="1"/>
  <c r="H2150" i="12"/>
  <c r="G2150" i="12"/>
  <c r="AK2150" i="12" s="1"/>
  <c r="H2134" i="12"/>
  <c r="G2134" i="12"/>
  <c r="AK2134" i="12" s="1"/>
  <c r="H2118" i="12"/>
  <c r="G2118" i="12"/>
  <c r="AK2118" i="12" s="1"/>
  <c r="H2102" i="12"/>
  <c r="G2102" i="12"/>
  <c r="AK2102" i="12" s="1"/>
  <c r="H2086" i="12"/>
  <c r="G2086" i="12"/>
  <c r="AK2086" i="12" s="1"/>
  <c r="H2062" i="12"/>
  <c r="G2062" i="12"/>
  <c r="AK2062" i="12" s="1"/>
  <c r="H2415" i="12"/>
  <c r="G2415" i="12"/>
  <c r="AK2415" i="12" s="1"/>
  <c r="H2359" i="12"/>
  <c r="G2359" i="12"/>
  <c r="AK2359" i="12" s="1"/>
  <c r="H2311" i="12"/>
  <c r="G2311" i="12"/>
  <c r="AK2311" i="12" s="1"/>
  <c r="H2287" i="12"/>
  <c r="G2287" i="12"/>
  <c r="AK2287" i="12" s="1"/>
  <c r="H2239" i="12"/>
  <c r="G2239" i="12"/>
  <c r="AK2239" i="12" s="1"/>
  <c r="H2183" i="12"/>
  <c r="G2183" i="12"/>
  <c r="AK2183" i="12" s="1"/>
  <c r="H2127" i="12"/>
  <c r="G2127" i="12"/>
  <c r="AK2127" i="12" s="1"/>
  <c r="H2071" i="12"/>
  <c r="G2071" i="12"/>
  <c r="AK2071" i="12" s="1"/>
  <c r="H2454" i="12"/>
  <c r="G2454" i="12"/>
  <c r="AK2454" i="12" s="1"/>
  <c r="H2446" i="12"/>
  <c r="G2446" i="12"/>
  <c r="AK2446" i="12" s="1"/>
  <c r="H2430" i="12"/>
  <c r="G2430" i="12"/>
  <c r="AK2430" i="12" s="1"/>
  <c r="H2414" i="12"/>
  <c r="G2414" i="12"/>
  <c r="AK2414" i="12" s="1"/>
  <c r="H2398" i="12"/>
  <c r="G2398" i="12"/>
  <c r="AK2398" i="12" s="1"/>
  <c r="H2390" i="12"/>
  <c r="G2390" i="12"/>
  <c r="AK2390" i="12" s="1"/>
  <c r="H2374" i="12"/>
  <c r="G2374" i="12"/>
  <c r="AK2374" i="12" s="1"/>
  <c r="H2358" i="12"/>
  <c r="G2358" i="12"/>
  <c r="AK2358" i="12" s="1"/>
  <c r="H2342" i="12"/>
  <c r="G2342" i="12"/>
  <c r="AK2342" i="12" s="1"/>
  <c r="H2326" i="12"/>
  <c r="G2326" i="12"/>
  <c r="AK2326" i="12" s="1"/>
  <c r="H2310" i="12"/>
  <c r="G2310" i="12"/>
  <c r="AK2310" i="12" s="1"/>
  <c r="H2294" i="12"/>
  <c r="G2294" i="12"/>
  <c r="AK2294" i="12" s="1"/>
  <c r="H2278" i="12"/>
  <c r="G2278" i="12"/>
  <c r="AK2278" i="12" s="1"/>
  <c r="H2262" i="12"/>
  <c r="G2262" i="12"/>
  <c r="AK2262" i="12" s="1"/>
  <c r="H2246" i="12"/>
  <c r="G2246" i="12"/>
  <c r="AK2246" i="12" s="1"/>
  <c r="H2230" i="12"/>
  <c r="G2230" i="12"/>
  <c r="AK2230" i="12" s="1"/>
  <c r="H2222" i="12"/>
  <c r="G2222" i="12"/>
  <c r="AK2222" i="12" s="1"/>
  <c r="H2206" i="12"/>
  <c r="G2206" i="12"/>
  <c r="AK2206" i="12" s="1"/>
  <c r="H2190" i="12"/>
  <c r="G2190" i="12"/>
  <c r="AK2190" i="12" s="1"/>
  <c r="H2182" i="12"/>
  <c r="G2182" i="12"/>
  <c r="AK2182" i="12" s="1"/>
  <c r="H2166" i="12"/>
  <c r="G2166" i="12"/>
  <c r="AK2166" i="12" s="1"/>
  <c r="H2158" i="12"/>
  <c r="G2158" i="12"/>
  <c r="AK2158" i="12" s="1"/>
  <c r="H2142" i="12"/>
  <c r="G2142" i="12"/>
  <c r="AK2142" i="12" s="1"/>
  <c r="H2126" i="12"/>
  <c r="G2126" i="12"/>
  <c r="AK2126" i="12" s="1"/>
  <c r="H2110" i="12"/>
  <c r="G2110" i="12"/>
  <c r="AK2110" i="12" s="1"/>
  <c r="H2094" i="12"/>
  <c r="G2094" i="12"/>
  <c r="AK2094" i="12" s="1"/>
  <c r="H2078" i="12"/>
  <c r="G2078" i="12"/>
  <c r="AK2078" i="12" s="1"/>
  <c r="H2070" i="12"/>
  <c r="G2070" i="12"/>
  <c r="AK2070" i="12" s="1"/>
  <c r="H2054" i="12"/>
  <c r="G2054" i="12"/>
  <c r="AK2054" i="12" s="1"/>
  <c r="H2461" i="12"/>
  <c r="G2461" i="12"/>
  <c r="AK2461" i="12" s="1"/>
  <c r="H2453" i="12"/>
  <c r="G2453" i="12"/>
  <c r="AK2453" i="12" s="1"/>
  <c r="H2445" i="12"/>
  <c r="G2445" i="12"/>
  <c r="AK2445" i="12" s="1"/>
  <c r="H2437" i="12"/>
  <c r="G2437" i="12"/>
  <c r="AK2437" i="12" s="1"/>
  <c r="H2429" i="12"/>
  <c r="G2429" i="12"/>
  <c r="AK2429" i="12" s="1"/>
  <c r="H2421" i="12"/>
  <c r="G2421" i="12"/>
  <c r="AK2421" i="12" s="1"/>
  <c r="H2413" i="12"/>
  <c r="G2413" i="12"/>
  <c r="AK2413" i="12" s="1"/>
  <c r="H2405" i="12"/>
  <c r="G2405" i="12"/>
  <c r="AK2405" i="12" s="1"/>
  <c r="H2397" i="12"/>
  <c r="G2397" i="12"/>
  <c r="AK2397" i="12" s="1"/>
  <c r="H2389" i="12"/>
  <c r="G2389" i="12"/>
  <c r="AK2389" i="12" s="1"/>
  <c r="H2381" i="12"/>
  <c r="G2381" i="12"/>
  <c r="AK2381" i="12" s="1"/>
  <c r="H2373" i="12"/>
  <c r="G2373" i="12"/>
  <c r="AK2373" i="12" s="1"/>
  <c r="H2365" i="12"/>
  <c r="G2365" i="12"/>
  <c r="AK2365" i="12" s="1"/>
  <c r="H2357" i="12"/>
  <c r="G2357" i="12"/>
  <c r="AK2357" i="12" s="1"/>
  <c r="H2349" i="12"/>
  <c r="G2349" i="12"/>
  <c r="AK2349" i="12" s="1"/>
  <c r="H2341" i="12"/>
  <c r="G2341" i="12"/>
  <c r="AK2341" i="12" s="1"/>
  <c r="H2333" i="12"/>
  <c r="G2333" i="12"/>
  <c r="AK2333" i="12" s="1"/>
  <c r="H2325" i="12"/>
  <c r="G2325" i="12"/>
  <c r="AK2325" i="12" s="1"/>
  <c r="H2317" i="12"/>
  <c r="G2317" i="12"/>
  <c r="AK2317" i="12" s="1"/>
  <c r="H2309" i="12"/>
  <c r="G2309" i="12"/>
  <c r="AK2309" i="12" s="1"/>
  <c r="H2301" i="12"/>
  <c r="G2301" i="12"/>
  <c r="AK2301" i="12" s="1"/>
  <c r="H2293" i="12"/>
  <c r="G2293" i="12"/>
  <c r="AK2293" i="12" s="1"/>
  <c r="H2285" i="12"/>
  <c r="G2285" i="12"/>
  <c r="AK2285" i="12" s="1"/>
  <c r="H2277" i="12"/>
  <c r="G2277" i="12"/>
  <c r="AK2277" i="12" s="1"/>
  <c r="H2269" i="12"/>
  <c r="G2269" i="12"/>
  <c r="AK2269" i="12" s="1"/>
  <c r="H2261" i="12"/>
  <c r="G2261" i="12"/>
  <c r="AK2261" i="12" s="1"/>
  <c r="H2253" i="12"/>
  <c r="G2253" i="12"/>
  <c r="AK2253" i="12" s="1"/>
  <c r="H2245" i="12"/>
  <c r="G2245" i="12"/>
  <c r="AK2245" i="12" s="1"/>
  <c r="H2237" i="12"/>
  <c r="G2237" i="12"/>
  <c r="AK2237" i="12" s="1"/>
  <c r="H2229" i="12"/>
  <c r="G2229" i="12"/>
  <c r="AK2229" i="12" s="1"/>
  <c r="H2221" i="12"/>
  <c r="G2221" i="12"/>
  <c r="AK2221" i="12" s="1"/>
  <c r="H2213" i="12"/>
  <c r="G2213" i="12"/>
  <c r="AK2213" i="12" s="1"/>
  <c r="H2205" i="12"/>
  <c r="G2205" i="12"/>
  <c r="AK2205" i="12" s="1"/>
  <c r="H2197" i="12"/>
  <c r="G2197" i="12"/>
  <c r="AK2197" i="12" s="1"/>
  <c r="H2189" i="12"/>
  <c r="G2189" i="12"/>
  <c r="AK2189" i="12" s="1"/>
  <c r="H2181" i="12"/>
  <c r="G2181" i="12"/>
  <c r="AK2181" i="12" s="1"/>
  <c r="H2173" i="12"/>
  <c r="G2173" i="12"/>
  <c r="AK2173" i="12" s="1"/>
  <c r="H2165" i="12"/>
  <c r="G2165" i="12"/>
  <c r="AK2165" i="12" s="1"/>
  <c r="H2157" i="12"/>
  <c r="G2157" i="12"/>
  <c r="AK2157" i="12" s="1"/>
  <c r="H2149" i="12"/>
  <c r="G2149" i="12"/>
  <c r="AK2149" i="12" s="1"/>
  <c r="H2141" i="12"/>
  <c r="G2141" i="12"/>
  <c r="AK2141" i="12" s="1"/>
  <c r="H2133" i="12"/>
  <c r="G2133" i="12"/>
  <c r="AK2133" i="12" s="1"/>
  <c r="H2125" i="12"/>
  <c r="G2125" i="12"/>
  <c r="AK2125" i="12" s="1"/>
  <c r="H2117" i="12"/>
  <c r="G2117" i="12"/>
  <c r="AK2117" i="12" s="1"/>
  <c r="H2109" i="12"/>
  <c r="G2109" i="12"/>
  <c r="AK2109" i="12" s="1"/>
  <c r="H2101" i="12"/>
  <c r="G2101" i="12"/>
  <c r="AK2101" i="12" s="1"/>
  <c r="H2093" i="12"/>
  <c r="G2093" i="12"/>
  <c r="AK2093" i="12" s="1"/>
  <c r="H2085" i="12"/>
  <c r="G2085" i="12"/>
  <c r="AK2085" i="12" s="1"/>
  <c r="H2077" i="12"/>
  <c r="G2077" i="12"/>
  <c r="AK2077" i="12" s="1"/>
  <c r="H2069" i="12"/>
  <c r="G2069" i="12"/>
  <c r="AK2069" i="12" s="1"/>
  <c r="H2061" i="12"/>
  <c r="G2061" i="12"/>
  <c r="AK2061" i="12" s="1"/>
  <c r="H2053" i="12"/>
  <c r="G2053" i="12"/>
  <c r="AK2053" i="12" s="1"/>
  <c r="H2431" i="12"/>
  <c r="G2431" i="12"/>
  <c r="AK2431" i="12" s="1"/>
  <c r="H2367" i="12"/>
  <c r="G2367" i="12"/>
  <c r="AK2367" i="12" s="1"/>
  <c r="H2303" i="12"/>
  <c r="G2303" i="12"/>
  <c r="AK2303" i="12" s="1"/>
  <c r="H2247" i="12"/>
  <c r="G2247" i="12"/>
  <c r="AK2247" i="12" s="1"/>
  <c r="H2175" i="12"/>
  <c r="G2175" i="12"/>
  <c r="AK2175" i="12" s="1"/>
  <c r="H2111" i="12"/>
  <c r="G2111" i="12"/>
  <c r="AK2111" i="12" s="1"/>
  <c r="H2444" i="12"/>
  <c r="G2444" i="12"/>
  <c r="AK2444" i="12" s="1"/>
  <c r="H2388" i="12"/>
  <c r="G2388" i="12"/>
  <c r="AK2388" i="12" s="1"/>
  <c r="H2324" i="12"/>
  <c r="G2324" i="12"/>
  <c r="AK2324" i="12" s="1"/>
  <c r="H2252" i="12"/>
  <c r="G2252" i="12"/>
  <c r="AK2252" i="12" s="1"/>
  <c r="H2196" i="12"/>
  <c r="G2196" i="12"/>
  <c r="AK2196" i="12" s="1"/>
  <c r="H2148" i="12"/>
  <c r="G2148" i="12"/>
  <c r="AK2148" i="12" s="1"/>
  <c r="H2108" i="12"/>
  <c r="G2108" i="12"/>
  <c r="AK2108" i="12" s="1"/>
  <c r="H2076" i="12"/>
  <c r="G2076" i="12"/>
  <c r="AK2076" i="12" s="1"/>
  <c r="H2463" i="12"/>
  <c r="G2463" i="12"/>
  <c r="AK2463" i="12" s="1"/>
  <c r="H2391" i="12"/>
  <c r="G2391" i="12"/>
  <c r="AK2391" i="12" s="1"/>
  <c r="H2335" i="12"/>
  <c r="G2335" i="12"/>
  <c r="AK2335" i="12" s="1"/>
  <c r="H2255" i="12"/>
  <c r="G2255" i="12"/>
  <c r="AK2255" i="12" s="1"/>
  <c r="H2207" i="12"/>
  <c r="G2207" i="12"/>
  <c r="AK2207" i="12" s="1"/>
  <c r="H2151" i="12"/>
  <c r="G2151" i="12"/>
  <c r="AK2151" i="12" s="1"/>
  <c r="H2087" i="12"/>
  <c r="G2087" i="12"/>
  <c r="AK2087" i="12" s="1"/>
  <c r="H2460" i="12"/>
  <c r="G2460" i="12"/>
  <c r="AK2460" i="12" s="1"/>
  <c r="H2436" i="12"/>
  <c r="G2436" i="12"/>
  <c r="AK2436" i="12" s="1"/>
  <c r="H2412" i="12"/>
  <c r="G2412" i="12"/>
  <c r="AK2412" i="12" s="1"/>
  <c r="H2396" i="12"/>
  <c r="G2396" i="12"/>
  <c r="AK2396" i="12" s="1"/>
  <c r="H2372" i="12"/>
  <c r="G2372" i="12"/>
  <c r="AK2372" i="12" s="1"/>
  <c r="H2348" i="12"/>
  <c r="G2348" i="12"/>
  <c r="AK2348" i="12" s="1"/>
  <c r="H2332" i="12"/>
  <c r="G2332" i="12"/>
  <c r="AK2332" i="12" s="1"/>
  <c r="H2308" i="12"/>
  <c r="G2308" i="12"/>
  <c r="AK2308" i="12" s="1"/>
  <c r="H2284" i="12"/>
  <c r="G2284" i="12"/>
  <c r="AK2284" i="12" s="1"/>
  <c r="H2260" i="12"/>
  <c r="G2260" i="12"/>
  <c r="AK2260" i="12" s="1"/>
  <c r="H2228" i="12"/>
  <c r="G2228" i="12"/>
  <c r="AK2228" i="12" s="1"/>
  <c r="H2212" i="12"/>
  <c r="G2212" i="12"/>
  <c r="AK2212" i="12" s="1"/>
  <c r="H2188" i="12"/>
  <c r="G2188" i="12"/>
  <c r="AK2188" i="12" s="1"/>
  <c r="H2164" i="12"/>
  <c r="G2164" i="12"/>
  <c r="AK2164" i="12" s="1"/>
  <c r="H2140" i="12"/>
  <c r="G2140" i="12"/>
  <c r="AK2140" i="12" s="1"/>
  <c r="H2116" i="12"/>
  <c r="G2116" i="12"/>
  <c r="AK2116" i="12" s="1"/>
  <c r="H2084" i="12"/>
  <c r="G2084" i="12"/>
  <c r="AK2084" i="12" s="1"/>
  <c r="H2060" i="12"/>
  <c r="G2060" i="12"/>
  <c r="AK2060" i="12" s="1"/>
  <c r="H2467" i="12"/>
  <c r="G2467" i="12"/>
  <c r="AK2467" i="12" s="1"/>
  <c r="H2443" i="12"/>
  <c r="G2443" i="12"/>
  <c r="AK2443" i="12" s="1"/>
  <c r="H2411" i="12"/>
  <c r="G2411" i="12"/>
  <c r="AK2411" i="12" s="1"/>
  <c r="H2371" i="12"/>
  <c r="G2371" i="12"/>
  <c r="AK2371" i="12" s="1"/>
  <c r="H2339" i="12"/>
  <c r="G2339" i="12"/>
  <c r="AK2339" i="12" s="1"/>
  <c r="H2315" i="12"/>
  <c r="G2315" i="12"/>
  <c r="AK2315" i="12" s="1"/>
  <c r="H2283" i="12"/>
  <c r="G2283" i="12"/>
  <c r="AK2283" i="12" s="1"/>
  <c r="H2251" i="12"/>
  <c r="G2251" i="12"/>
  <c r="AK2251" i="12" s="1"/>
  <c r="H2219" i="12"/>
  <c r="G2219" i="12"/>
  <c r="AK2219" i="12" s="1"/>
  <c r="H2195" i="12"/>
  <c r="G2195" i="12"/>
  <c r="AK2195" i="12" s="1"/>
  <c r="H2155" i="12"/>
  <c r="G2155" i="12"/>
  <c r="AK2155" i="12" s="1"/>
  <c r="H2131" i="12"/>
  <c r="G2131" i="12"/>
  <c r="AK2131" i="12" s="1"/>
  <c r="H2107" i="12"/>
  <c r="G2107" i="12"/>
  <c r="AK2107" i="12" s="1"/>
  <c r="H2091" i="12"/>
  <c r="G2091" i="12"/>
  <c r="AK2091" i="12" s="1"/>
  <c r="H2067" i="12"/>
  <c r="G2067" i="12"/>
  <c r="AK2067" i="12" s="1"/>
  <c r="H2439" i="12"/>
  <c r="G2439" i="12"/>
  <c r="AK2439" i="12" s="1"/>
  <c r="H2399" i="12"/>
  <c r="G2399" i="12"/>
  <c r="AK2399" i="12" s="1"/>
  <c r="H2351" i="12"/>
  <c r="G2351" i="12"/>
  <c r="AK2351" i="12" s="1"/>
  <c r="H2295" i="12"/>
  <c r="G2295" i="12"/>
  <c r="AK2295" i="12" s="1"/>
  <c r="H2223" i="12"/>
  <c r="G2223" i="12"/>
  <c r="AK2223" i="12" s="1"/>
  <c r="H2167" i="12"/>
  <c r="G2167" i="12"/>
  <c r="AK2167" i="12" s="1"/>
  <c r="H2119" i="12"/>
  <c r="G2119" i="12"/>
  <c r="AK2119" i="12" s="1"/>
  <c r="H2063" i="12"/>
  <c r="G2063" i="12"/>
  <c r="AK2063" i="12" s="1"/>
  <c r="H2268" i="12"/>
  <c r="G2268" i="12"/>
  <c r="AK2268" i="12" s="1"/>
  <c r="H2459" i="12"/>
  <c r="G2459" i="12"/>
  <c r="AK2459" i="12" s="1"/>
  <c r="H2435" i="12"/>
  <c r="G2435" i="12"/>
  <c r="AK2435" i="12" s="1"/>
  <c r="H2419" i="12"/>
  <c r="G2419" i="12"/>
  <c r="AK2419" i="12" s="1"/>
  <c r="H2395" i="12"/>
  <c r="G2395" i="12"/>
  <c r="AK2395" i="12" s="1"/>
  <c r="H2379" i="12"/>
  <c r="G2379" i="12"/>
  <c r="AK2379" i="12" s="1"/>
  <c r="H2363" i="12"/>
  <c r="G2363" i="12"/>
  <c r="AK2363" i="12" s="1"/>
  <c r="H2347" i="12"/>
  <c r="G2347" i="12"/>
  <c r="AK2347" i="12" s="1"/>
  <c r="H2331" i="12"/>
  <c r="G2331" i="12"/>
  <c r="AK2331" i="12" s="1"/>
  <c r="H2307" i="12"/>
  <c r="G2307" i="12"/>
  <c r="AK2307" i="12" s="1"/>
  <c r="H2291" i="12"/>
  <c r="G2291" i="12"/>
  <c r="AK2291" i="12" s="1"/>
  <c r="H2275" i="12"/>
  <c r="G2275" i="12"/>
  <c r="AK2275" i="12" s="1"/>
  <c r="H2259" i="12"/>
  <c r="G2259" i="12"/>
  <c r="AK2259" i="12" s="1"/>
  <c r="H2235" i="12"/>
  <c r="G2235" i="12"/>
  <c r="AK2235" i="12" s="1"/>
  <c r="H2211" i="12"/>
  <c r="G2211" i="12"/>
  <c r="AK2211" i="12" s="1"/>
  <c r="H2187" i="12"/>
  <c r="G2187" i="12"/>
  <c r="AK2187" i="12" s="1"/>
  <c r="H2163" i="12"/>
  <c r="G2163" i="12"/>
  <c r="AK2163" i="12" s="1"/>
  <c r="H2139" i="12"/>
  <c r="G2139" i="12"/>
  <c r="AK2139" i="12" s="1"/>
  <c r="H2115" i="12"/>
  <c r="G2115" i="12"/>
  <c r="AK2115" i="12" s="1"/>
  <c r="H2075" i="12"/>
  <c r="G2075" i="12"/>
  <c r="AK2075" i="12" s="1"/>
  <c r="H2458" i="12"/>
  <c r="G2458" i="12"/>
  <c r="AK2458" i="12" s="1"/>
  <c r="H2442" i="12"/>
  <c r="G2442" i="12"/>
  <c r="AK2442" i="12" s="1"/>
  <c r="H2434" i="12"/>
  <c r="G2434" i="12"/>
  <c r="AK2434" i="12" s="1"/>
  <c r="H2426" i="12"/>
  <c r="G2426" i="12"/>
  <c r="AK2426" i="12" s="1"/>
  <c r="H2418" i="12"/>
  <c r="G2418" i="12"/>
  <c r="AK2418" i="12" s="1"/>
  <c r="H2410" i="12"/>
  <c r="G2410" i="12"/>
  <c r="AK2410" i="12" s="1"/>
  <c r="H2402" i="12"/>
  <c r="G2402" i="12"/>
  <c r="AK2402" i="12" s="1"/>
  <c r="H2394" i="12"/>
  <c r="G2394" i="12"/>
  <c r="AK2394" i="12" s="1"/>
  <c r="H2386" i="12"/>
  <c r="G2386" i="12"/>
  <c r="AK2386" i="12" s="1"/>
  <c r="H2378" i="12"/>
  <c r="G2378" i="12"/>
  <c r="AK2378" i="12" s="1"/>
  <c r="H2370" i="12"/>
  <c r="G2370" i="12"/>
  <c r="AK2370" i="12" s="1"/>
  <c r="H2362" i="12"/>
  <c r="G2362" i="12"/>
  <c r="AK2362" i="12" s="1"/>
  <c r="H2354" i="12"/>
  <c r="G2354" i="12"/>
  <c r="AK2354" i="12" s="1"/>
  <c r="H2346" i="12"/>
  <c r="G2346" i="12"/>
  <c r="AK2346" i="12" s="1"/>
  <c r="H2338" i="12"/>
  <c r="G2338" i="12"/>
  <c r="AK2338" i="12" s="1"/>
  <c r="H2330" i="12"/>
  <c r="G2330" i="12"/>
  <c r="AK2330" i="12" s="1"/>
  <c r="H2322" i="12"/>
  <c r="G2322" i="12"/>
  <c r="AK2322" i="12" s="1"/>
  <c r="H2314" i="12"/>
  <c r="G2314" i="12"/>
  <c r="AK2314" i="12" s="1"/>
  <c r="H2306" i="12"/>
  <c r="G2306" i="12"/>
  <c r="AK2306" i="12" s="1"/>
  <c r="H2298" i="12"/>
  <c r="G2298" i="12"/>
  <c r="AK2298" i="12" s="1"/>
  <c r="H2290" i="12"/>
  <c r="G2290" i="12"/>
  <c r="AK2290" i="12" s="1"/>
  <c r="H2282" i="12"/>
  <c r="G2282" i="12"/>
  <c r="AK2282" i="12" s="1"/>
  <c r="H2274" i="12"/>
  <c r="G2274" i="12"/>
  <c r="AK2274" i="12" s="1"/>
  <c r="H2266" i="12"/>
  <c r="G2266" i="12"/>
  <c r="AK2266" i="12" s="1"/>
  <c r="H2258" i="12"/>
  <c r="G2258" i="12"/>
  <c r="AK2258" i="12" s="1"/>
  <c r="H2250" i="12"/>
  <c r="G2250" i="12"/>
  <c r="AK2250" i="12" s="1"/>
  <c r="H2242" i="12"/>
  <c r="G2242" i="12"/>
  <c r="AK2242" i="12" s="1"/>
  <c r="H2234" i="12"/>
  <c r="G2234" i="12"/>
  <c r="AK2234" i="12" s="1"/>
  <c r="H2226" i="12"/>
  <c r="G2226" i="12"/>
  <c r="AK2226" i="12" s="1"/>
  <c r="H2218" i="12"/>
  <c r="G2218" i="12"/>
  <c r="AK2218" i="12" s="1"/>
  <c r="H2210" i="12"/>
  <c r="G2210" i="12"/>
  <c r="AK2210" i="12" s="1"/>
  <c r="H2202" i="12"/>
  <c r="G2202" i="12"/>
  <c r="AK2202" i="12" s="1"/>
  <c r="H2194" i="12"/>
  <c r="G2194" i="12"/>
  <c r="AK2194" i="12" s="1"/>
  <c r="H2186" i="12"/>
  <c r="G2186" i="12"/>
  <c r="AK2186" i="12" s="1"/>
  <c r="H2178" i="12"/>
  <c r="G2178" i="12"/>
  <c r="AK2178" i="12" s="1"/>
  <c r="H2170" i="12"/>
  <c r="G2170" i="12"/>
  <c r="AK2170" i="12" s="1"/>
  <c r="H2162" i="12"/>
  <c r="G2162" i="12"/>
  <c r="AK2162" i="12" s="1"/>
  <c r="H2154" i="12"/>
  <c r="G2154" i="12"/>
  <c r="AK2154" i="12" s="1"/>
  <c r="H2146" i="12"/>
  <c r="G2146" i="12"/>
  <c r="AK2146" i="12" s="1"/>
  <c r="H2138" i="12"/>
  <c r="G2138" i="12"/>
  <c r="AK2138" i="12" s="1"/>
  <c r="H2130" i="12"/>
  <c r="G2130" i="12"/>
  <c r="AK2130" i="12" s="1"/>
  <c r="H2122" i="12"/>
  <c r="G2122" i="12"/>
  <c r="AK2122" i="12" s="1"/>
  <c r="H2114" i="12"/>
  <c r="G2114" i="12"/>
  <c r="AK2114" i="12" s="1"/>
  <c r="H2106" i="12"/>
  <c r="G2106" i="12"/>
  <c r="AK2106" i="12" s="1"/>
  <c r="H2098" i="12"/>
  <c r="G2098" i="12"/>
  <c r="AK2098" i="12" s="1"/>
  <c r="H2090" i="12"/>
  <c r="G2090" i="12"/>
  <c r="AK2090" i="12" s="1"/>
  <c r="H2082" i="12"/>
  <c r="G2082" i="12"/>
  <c r="AK2082" i="12" s="1"/>
  <c r="H2074" i="12"/>
  <c r="G2074" i="12"/>
  <c r="AK2074" i="12" s="1"/>
  <c r="H2066" i="12"/>
  <c r="G2066" i="12"/>
  <c r="AK2066" i="12" s="1"/>
  <c r="H2058" i="12"/>
  <c r="G2058" i="12"/>
  <c r="AK2058" i="12" s="1"/>
  <c r="H2423" i="12"/>
  <c r="G2423" i="12"/>
  <c r="AK2423" i="12" s="1"/>
  <c r="H2375" i="12"/>
  <c r="G2375" i="12"/>
  <c r="AK2375" i="12" s="1"/>
  <c r="H2327" i="12"/>
  <c r="G2327" i="12"/>
  <c r="AK2327" i="12" s="1"/>
  <c r="H2279" i="12"/>
  <c r="G2279" i="12"/>
  <c r="AK2279" i="12" s="1"/>
  <c r="H2231" i="12"/>
  <c r="G2231" i="12"/>
  <c r="AK2231" i="12" s="1"/>
  <c r="H2191" i="12"/>
  <c r="G2191" i="12"/>
  <c r="AK2191" i="12" s="1"/>
  <c r="H2143" i="12"/>
  <c r="G2143" i="12"/>
  <c r="AK2143" i="12" s="1"/>
  <c r="H2095" i="12"/>
  <c r="G2095" i="12"/>
  <c r="AK2095" i="12" s="1"/>
  <c r="H2055" i="12"/>
  <c r="G2055" i="12"/>
  <c r="AK2055" i="12" s="1"/>
  <c r="H2420" i="12"/>
  <c r="G2420" i="12"/>
  <c r="AK2420" i="12" s="1"/>
  <c r="H2364" i="12"/>
  <c r="G2364" i="12"/>
  <c r="AK2364" i="12" s="1"/>
  <c r="H2300" i="12"/>
  <c r="G2300" i="12"/>
  <c r="AK2300" i="12" s="1"/>
  <c r="H2236" i="12"/>
  <c r="G2236" i="12"/>
  <c r="AK2236" i="12" s="1"/>
  <c r="H2180" i="12"/>
  <c r="G2180" i="12"/>
  <c r="AK2180" i="12" s="1"/>
  <c r="H2132" i="12"/>
  <c r="G2132" i="12"/>
  <c r="AK2132" i="12" s="1"/>
  <c r="H2100" i="12"/>
  <c r="G2100" i="12"/>
  <c r="AK2100" i="12" s="1"/>
  <c r="H2068" i="12"/>
  <c r="G2068" i="12"/>
  <c r="AK2068" i="12" s="1"/>
  <c r="H2451" i="12"/>
  <c r="G2451" i="12"/>
  <c r="AK2451" i="12" s="1"/>
  <c r="H2427" i="12"/>
  <c r="G2427" i="12"/>
  <c r="AK2427" i="12" s="1"/>
  <c r="H2403" i="12"/>
  <c r="G2403" i="12"/>
  <c r="AK2403" i="12" s="1"/>
  <c r="H2387" i="12"/>
  <c r="G2387" i="12"/>
  <c r="AK2387" i="12" s="1"/>
  <c r="H2355" i="12"/>
  <c r="G2355" i="12"/>
  <c r="AK2355" i="12" s="1"/>
  <c r="H2323" i="12"/>
  <c r="G2323" i="12"/>
  <c r="AK2323" i="12" s="1"/>
  <c r="H2299" i="12"/>
  <c r="G2299" i="12"/>
  <c r="AK2299" i="12" s="1"/>
  <c r="H2267" i="12"/>
  <c r="G2267" i="12"/>
  <c r="AK2267" i="12" s="1"/>
  <c r="H2243" i="12"/>
  <c r="G2243" i="12"/>
  <c r="AK2243" i="12" s="1"/>
  <c r="H2227" i="12"/>
  <c r="G2227" i="12"/>
  <c r="AK2227" i="12" s="1"/>
  <c r="H2203" i="12"/>
  <c r="G2203" i="12"/>
  <c r="AK2203" i="12" s="1"/>
  <c r="H2179" i="12"/>
  <c r="G2179" i="12"/>
  <c r="AK2179" i="12" s="1"/>
  <c r="H2171" i="12"/>
  <c r="G2171" i="12"/>
  <c r="AK2171" i="12" s="1"/>
  <c r="H2147" i="12"/>
  <c r="G2147" i="12"/>
  <c r="AK2147" i="12" s="1"/>
  <c r="H2123" i="12"/>
  <c r="G2123" i="12"/>
  <c r="AK2123" i="12" s="1"/>
  <c r="H2099" i="12"/>
  <c r="G2099" i="12"/>
  <c r="AK2099" i="12" s="1"/>
  <c r="H2083" i="12"/>
  <c r="G2083" i="12"/>
  <c r="AK2083" i="12" s="1"/>
  <c r="H2059" i="12"/>
  <c r="G2059" i="12"/>
  <c r="AK2059" i="12" s="1"/>
  <c r="H2466" i="12"/>
  <c r="G2466" i="12"/>
  <c r="AK2466" i="12" s="1"/>
  <c r="H2450" i="12"/>
  <c r="G2450" i="12"/>
  <c r="AK2450" i="12" s="1"/>
  <c r="H2465" i="12"/>
  <c r="G2465" i="12"/>
  <c r="AK2465" i="12" s="1"/>
  <c r="H2457" i="12"/>
  <c r="G2457" i="12"/>
  <c r="AK2457" i="12" s="1"/>
  <c r="H2449" i="12"/>
  <c r="G2449" i="12"/>
  <c r="AK2449" i="12" s="1"/>
  <c r="H2441" i="12"/>
  <c r="G2441" i="12"/>
  <c r="AK2441" i="12" s="1"/>
  <c r="H2433" i="12"/>
  <c r="G2433" i="12"/>
  <c r="AK2433" i="12" s="1"/>
  <c r="H2425" i="12"/>
  <c r="G2425" i="12"/>
  <c r="AK2425" i="12" s="1"/>
  <c r="H2417" i="12"/>
  <c r="G2417" i="12"/>
  <c r="AK2417" i="12" s="1"/>
  <c r="H2409" i="12"/>
  <c r="G2409" i="12"/>
  <c r="AK2409" i="12" s="1"/>
  <c r="H2401" i="12"/>
  <c r="G2401" i="12"/>
  <c r="AK2401" i="12" s="1"/>
  <c r="H2393" i="12"/>
  <c r="G2393" i="12"/>
  <c r="AK2393" i="12" s="1"/>
  <c r="H2385" i="12"/>
  <c r="G2385" i="12"/>
  <c r="AK2385" i="12" s="1"/>
  <c r="H2377" i="12"/>
  <c r="G2377" i="12"/>
  <c r="AK2377" i="12" s="1"/>
  <c r="H2369" i="12"/>
  <c r="G2369" i="12"/>
  <c r="AK2369" i="12" s="1"/>
  <c r="H2361" i="12"/>
  <c r="G2361" i="12"/>
  <c r="AK2361" i="12" s="1"/>
  <c r="H2353" i="12"/>
  <c r="G2353" i="12"/>
  <c r="AK2353" i="12" s="1"/>
  <c r="H2345" i="12"/>
  <c r="G2345" i="12"/>
  <c r="AK2345" i="12" s="1"/>
  <c r="H2337" i="12"/>
  <c r="G2337" i="12"/>
  <c r="AK2337" i="12" s="1"/>
  <c r="H2329" i="12"/>
  <c r="G2329" i="12"/>
  <c r="AK2329" i="12" s="1"/>
  <c r="H2321" i="12"/>
  <c r="G2321" i="12"/>
  <c r="AK2321" i="12" s="1"/>
  <c r="H2313" i="12"/>
  <c r="G2313" i="12"/>
  <c r="AK2313" i="12" s="1"/>
  <c r="H2305" i="12"/>
  <c r="G2305" i="12"/>
  <c r="AK2305" i="12" s="1"/>
  <c r="H2297" i="12"/>
  <c r="G2297" i="12"/>
  <c r="AK2297" i="12" s="1"/>
  <c r="H2289" i="12"/>
  <c r="G2289" i="12"/>
  <c r="AK2289" i="12" s="1"/>
  <c r="H2281" i="12"/>
  <c r="G2281" i="12"/>
  <c r="AK2281" i="12" s="1"/>
  <c r="H2273" i="12"/>
  <c r="G2273" i="12"/>
  <c r="AK2273" i="12" s="1"/>
  <c r="H2265" i="12"/>
  <c r="G2265" i="12"/>
  <c r="AK2265" i="12" s="1"/>
  <c r="H2257" i="12"/>
  <c r="G2257" i="12"/>
  <c r="AK2257" i="12" s="1"/>
  <c r="H2249" i="12"/>
  <c r="G2249" i="12"/>
  <c r="AK2249" i="12" s="1"/>
  <c r="H2241" i="12"/>
  <c r="G2241" i="12"/>
  <c r="AK2241" i="12" s="1"/>
  <c r="H2233" i="12"/>
  <c r="G2233" i="12"/>
  <c r="AK2233" i="12" s="1"/>
  <c r="H2225" i="12"/>
  <c r="G2225" i="12"/>
  <c r="AK2225" i="12" s="1"/>
  <c r="H2217" i="12"/>
  <c r="G2217" i="12"/>
  <c r="AK2217" i="12" s="1"/>
  <c r="H2209" i="12"/>
  <c r="G2209" i="12"/>
  <c r="AK2209" i="12" s="1"/>
  <c r="H2201" i="12"/>
  <c r="G2201" i="12"/>
  <c r="AK2201" i="12" s="1"/>
  <c r="H2193" i="12"/>
  <c r="G2193" i="12"/>
  <c r="AK2193" i="12" s="1"/>
  <c r="H2185" i="12"/>
  <c r="G2185" i="12"/>
  <c r="AK2185" i="12" s="1"/>
  <c r="H2177" i="12"/>
  <c r="G2177" i="12"/>
  <c r="AK2177" i="12" s="1"/>
  <c r="H2169" i="12"/>
  <c r="G2169" i="12"/>
  <c r="AK2169" i="12" s="1"/>
  <c r="H2161" i="12"/>
  <c r="G2161" i="12"/>
  <c r="AK2161" i="12" s="1"/>
  <c r="H2153" i="12"/>
  <c r="G2153" i="12"/>
  <c r="AK2153" i="12" s="1"/>
  <c r="H2145" i="12"/>
  <c r="G2145" i="12"/>
  <c r="AK2145" i="12" s="1"/>
  <c r="H2137" i="12"/>
  <c r="G2137" i="12"/>
  <c r="AK2137" i="12" s="1"/>
  <c r="H2129" i="12"/>
  <c r="G2129" i="12"/>
  <c r="AK2129" i="12" s="1"/>
  <c r="H2121" i="12"/>
  <c r="G2121" i="12"/>
  <c r="AK2121" i="12" s="1"/>
  <c r="H2113" i="12"/>
  <c r="G2113" i="12"/>
  <c r="AK2113" i="12" s="1"/>
  <c r="H2105" i="12"/>
  <c r="G2105" i="12"/>
  <c r="AK2105" i="12" s="1"/>
  <c r="H2097" i="12"/>
  <c r="G2097" i="12"/>
  <c r="AK2097" i="12" s="1"/>
  <c r="H2089" i="12"/>
  <c r="G2089" i="12"/>
  <c r="AK2089" i="12" s="1"/>
  <c r="H2081" i="12"/>
  <c r="G2081" i="12"/>
  <c r="AK2081" i="12" s="1"/>
  <c r="H2073" i="12"/>
  <c r="G2073" i="12"/>
  <c r="AK2073" i="12" s="1"/>
  <c r="H2065" i="12"/>
  <c r="G2065" i="12"/>
  <c r="AK2065" i="12" s="1"/>
  <c r="H2057" i="12"/>
  <c r="G2057" i="12"/>
  <c r="AK2057" i="12" s="1"/>
  <c r="H2455" i="12"/>
  <c r="G2455" i="12"/>
  <c r="AK2455" i="12" s="1"/>
  <c r="H2383" i="12"/>
  <c r="G2383" i="12"/>
  <c r="AK2383" i="12" s="1"/>
  <c r="H2319" i="12"/>
  <c r="G2319" i="12"/>
  <c r="AK2319" i="12" s="1"/>
  <c r="H2263" i="12"/>
  <c r="G2263" i="12"/>
  <c r="AK2263" i="12" s="1"/>
  <c r="H2199" i="12"/>
  <c r="G2199" i="12"/>
  <c r="AK2199" i="12" s="1"/>
  <c r="H2135" i="12"/>
  <c r="G2135" i="12"/>
  <c r="AK2135" i="12" s="1"/>
  <c r="H2079" i="12"/>
  <c r="G2079" i="12"/>
  <c r="AK2079" i="12" s="1"/>
  <c r="H2452" i="12"/>
  <c r="G2452" i="12"/>
  <c r="AK2452" i="12" s="1"/>
  <c r="H2428" i="12"/>
  <c r="G2428" i="12"/>
  <c r="AK2428" i="12" s="1"/>
  <c r="H2404" i="12"/>
  <c r="G2404" i="12"/>
  <c r="AK2404" i="12" s="1"/>
  <c r="H2380" i="12"/>
  <c r="G2380" i="12"/>
  <c r="AK2380" i="12" s="1"/>
  <c r="H2356" i="12"/>
  <c r="G2356" i="12"/>
  <c r="AK2356" i="12" s="1"/>
  <c r="H2340" i="12"/>
  <c r="G2340" i="12"/>
  <c r="AK2340" i="12" s="1"/>
  <c r="H2316" i="12"/>
  <c r="G2316" i="12"/>
  <c r="AK2316" i="12" s="1"/>
  <c r="H2292" i="12"/>
  <c r="G2292" i="12"/>
  <c r="AK2292" i="12" s="1"/>
  <c r="H2276" i="12"/>
  <c r="G2276" i="12"/>
  <c r="AK2276" i="12" s="1"/>
  <c r="H2244" i="12"/>
  <c r="G2244" i="12"/>
  <c r="AK2244" i="12" s="1"/>
  <c r="H2220" i="12"/>
  <c r="G2220" i="12"/>
  <c r="AK2220" i="12" s="1"/>
  <c r="H2204" i="12"/>
  <c r="G2204" i="12"/>
  <c r="AK2204" i="12" s="1"/>
  <c r="H2172" i="12"/>
  <c r="G2172" i="12"/>
  <c r="AK2172" i="12" s="1"/>
  <c r="H2156" i="12"/>
  <c r="G2156" i="12"/>
  <c r="AK2156" i="12" s="1"/>
  <c r="H2124" i="12"/>
  <c r="G2124" i="12"/>
  <c r="AK2124" i="12" s="1"/>
  <c r="H2092" i="12"/>
  <c r="G2092" i="12"/>
  <c r="AK2092" i="12" s="1"/>
  <c r="H2052" i="12"/>
  <c r="G2052" i="12"/>
  <c r="AK2052" i="12" s="1"/>
  <c r="H2464" i="12"/>
  <c r="G2464" i="12"/>
  <c r="AK2464" i="12" s="1"/>
  <c r="H2456" i="12"/>
  <c r="G2456" i="12"/>
  <c r="AK2456" i="12" s="1"/>
  <c r="H2448" i="12"/>
  <c r="G2448" i="12"/>
  <c r="AK2448" i="12" s="1"/>
  <c r="H2440" i="12"/>
  <c r="G2440" i="12"/>
  <c r="AK2440" i="12" s="1"/>
  <c r="H2432" i="12"/>
  <c r="G2432" i="12"/>
  <c r="AK2432" i="12" s="1"/>
  <c r="H2424" i="12"/>
  <c r="G2424" i="12"/>
  <c r="AK2424" i="12" s="1"/>
  <c r="H2416" i="12"/>
  <c r="G2416" i="12"/>
  <c r="AK2416" i="12" s="1"/>
  <c r="H2408" i="12"/>
  <c r="G2408" i="12"/>
  <c r="AK2408" i="12" s="1"/>
  <c r="H2400" i="12"/>
  <c r="G2400" i="12"/>
  <c r="AK2400" i="12" s="1"/>
  <c r="H2392" i="12"/>
  <c r="G2392" i="12"/>
  <c r="AK2392" i="12" s="1"/>
  <c r="H2384" i="12"/>
  <c r="G2384" i="12"/>
  <c r="AK2384" i="12" s="1"/>
  <c r="H2376" i="12"/>
  <c r="G2376" i="12"/>
  <c r="AK2376" i="12" s="1"/>
  <c r="H2368" i="12"/>
  <c r="G2368" i="12"/>
  <c r="AK2368" i="12" s="1"/>
  <c r="H2360" i="12"/>
  <c r="G2360" i="12"/>
  <c r="AK2360" i="12" s="1"/>
  <c r="H2352" i="12"/>
  <c r="G2352" i="12"/>
  <c r="AK2352" i="12" s="1"/>
  <c r="H2344" i="12"/>
  <c r="G2344" i="12"/>
  <c r="AK2344" i="12" s="1"/>
  <c r="H2336" i="12"/>
  <c r="G2336" i="12"/>
  <c r="AK2336" i="12" s="1"/>
  <c r="H2328" i="12"/>
  <c r="G2328" i="12"/>
  <c r="AK2328" i="12" s="1"/>
  <c r="H2320" i="12"/>
  <c r="G2320" i="12"/>
  <c r="AK2320" i="12" s="1"/>
  <c r="H2312" i="12"/>
  <c r="G2312" i="12"/>
  <c r="AK2312" i="12" s="1"/>
  <c r="H2304" i="12"/>
  <c r="G2304" i="12"/>
  <c r="AK2304" i="12" s="1"/>
  <c r="H2296" i="12"/>
  <c r="G2296" i="12"/>
  <c r="AK2296" i="12" s="1"/>
  <c r="H2288" i="12"/>
  <c r="G2288" i="12"/>
  <c r="AK2288" i="12" s="1"/>
  <c r="H2280" i="12"/>
  <c r="G2280" i="12"/>
  <c r="AK2280" i="12" s="1"/>
  <c r="H2272" i="12"/>
  <c r="G2272" i="12"/>
  <c r="AK2272" i="12" s="1"/>
  <c r="H2264" i="12"/>
  <c r="G2264" i="12"/>
  <c r="AK2264" i="12" s="1"/>
  <c r="H2256" i="12"/>
  <c r="G2256" i="12"/>
  <c r="AK2256" i="12" s="1"/>
  <c r="H2248" i="12"/>
  <c r="G2248" i="12"/>
  <c r="AK2248" i="12" s="1"/>
  <c r="H2240" i="12"/>
  <c r="G2240" i="12"/>
  <c r="AK2240" i="12" s="1"/>
  <c r="H2232" i="12"/>
  <c r="G2232" i="12"/>
  <c r="AK2232" i="12" s="1"/>
  <c r="H2224" i="12"/>
  <c r="G2224" i="12"/>
  <c r="AK2224" i="12" s="1"/>
  <c r="H2216" i="12"/>
  <c r="G2216" i="12"/>
  <c r="AK2216" i="12" s="1"/>
  <c r="H2208" i="12"/>
  <c r="G2208" i="12"/>
  <c r="AK2208" i="12" s="1"/>
  <c r="H2200" i="12"/>
  <c r="G2200" i="12"/>
  <c r="AK2200" i="12" s="1"/>
  <c r="H2192" i="12"/>
  <c r="G2192" i="12"/>
  <c r="AK2192" i="12" s="1"/>
  <c r="H2184" i="12"/>
  <c r="G2184" i="12"/>
  <c r="AK2184" i="12" s="1"/>
  <c r="H2176" i="12"/>
  <c r="G2176" i="12"/>
  <c r="AK2176" i="12" s="1"/>
  <c r="H2168" i="12"/>
  <c r="G2168" i="12"/>
  <c r="AK2168" i="12" s="1"/>
  <c r="H2160" i="12"/>
  <c r="G2160" i="12"/>
  <c r="AK2160" i="12" s="1"/>
  <c r="H2152" i="12"/>
  <c r="G2152" i="12"/>
  <c r="AK2152" i="12" s="1"/>
  <c r="H2144" i="12"/>
  <c r="G2144" i="12"/>
  <c r="AK2144" i="12" s="1"/>
  <c r="H2136" i="12"/>
  <c r="G2136" i="12"/>
  <c r="AK2136" i="12" s="1"/>
  <c r="H2128" i="12"/>
  <c r="G2128" i="12"/>
  <c r="AK2128" i="12" s="1"/>
  <c r="H2120" i="12"/>
  <c r="G2120" i="12"/>
  <c r="AK2120" i="12" s="1"/>
  <c r="H2112" i="12"/>
  <c r="G2112" i="12"/>
  <c r="AK2112" i="12" s="1"/>
  <c r="H2104" i="12"/>
  <c r="G2104" i="12"/>
  <c r="AK2104" i="12" s="1"/>
  <c r="H2096" i="12"/>
  <c r="G2096" i="12"/>
  <c r="AK2096" i="12" s="1"/>
  <c r="H2088" i="12"/>
  <c r="G2088" i="12"/>
  <c r="AK2088" i="12" s="1"/>
  <c r="H2080" i="12"/>
  <c r="G2080" i="12"/>
  <c r="AK2080" i="12" s="1"/>
  <c r="H2072" i="12"/>
  <c r="G2072" i="12"/>
  <c r="AK2072" i="12" s="1"/>
  <c r="H2064" i="12"/>
  <c r="G2064" i="12"/>
  <c r="AK2064" i="12" s="1"/>
  <c r="H2056" i="12"/>
  <c r="G2056" i="12"/>
  <c r="AK2056" i="12" s="1"/>
  <c r="H2046" i="12"/>
  <c r="G2046" i="12"/>
  <c r="AK2046" i="12" s="1"/>
  <c r="H2022" i="12"/>
  <c r="G2022" i="12"/>
  <c r="AK2022" i="12" s="1"/>
  <c r="H1998" i="12"/>
  <c r="G1998" i="12"/>
  <c r="AK1998" i="12" s="1"/>
  <c r="H1950" i="12"/>
  <c r="G1950" i="12"/>
  <c r="AK1950" i="12" s="1"/>
  <c r="H1918" i="12"/>
  <c r="G1918" i="12"/>
  <c r="AK1918" i="12" s="1"/>
  <c r="H1886" i="12"/>
  <c r="G1886" i="12"/>
  <c r="AK1886" i="12" s="1"/>
  <c r="H1862" i="12"/>
  <c r="G1862" i="12"/>
  <c r="AK1862" i="12" s="1"/>
  <c r="H1838" i="12"/>
  <c r="G1838" i="12"/>
  <c r="AK1838" i="12" s="1"/>
  <c r="H1806" i="12"/>
  <c r="G1806" i="12"/>
  <c r="AK1806" i="12" s="1"/>
  <c r="H1790" i="12"/>
  <c r="G1790" i="12"/>
  <c r="AK1790" i="12" s="1"/>
  <c r="H1766" i="12"/>
  <c r="G1766" i="12"/>
  <c r="AK1766" i="12" s="1"/>
  <c r="H1734" i="12"/>
  <c r="G1734" i="12"/>
  <c r="AK1734" i="12" s="1"/>
  <c r="H1702" i="12"/>
  <c r="G1702" i="12"/>
  <c r="AK1702" i="12" s="1"/>
  <c r="H1678" i="12"/>
  <c r="G1678" i="12"/>
  <c r="AK1678" i="12" s="1"/>
  <c r="H1654" i="12"/>
  <c r="G1654" i="12"/>
  <c r="AK1654" i="12" s="1"/>
  <c r="H1630" i="12"/>
  <c r="G1630" i="12"/>
  <c r="AK1630" i="12" s="1"/>
  <c r="H1590" i="12"/>
  <c r="G1590" i="12"/>
  <c r="AK1590" i="12" s="1"/>
  <c r="H1558" i="12"/>
  <c r="G1558" i="12"/>
  <c r="AK1558" i="12" s="1"/>
  <c r="H1526" i="12"/>
  <c r="G1526" i="12"/>
  <c r="AK1526" i="12" s="1"/>
  <c r="H1502" i="12"/>
  <c r="G1502" i="12"/>
  <c r="AK1502" i="12" s="1"/>
  <c r="H1470" i="12"/>
  <c r="G1470" i="12"/>
  <c r="AK1470" i="12" s="1"/>
  <c r="H1454" i="12"/>
  <c r="G1454" i="12"/>
  <c r="AK1454" i="12" s="1"/>
  <c r="H1422" i="12"/>
  <c r="G1422" i="12"/>
  <c r="AK1422" i="12" s="1"/>
  <c r="H1390" i="12"/>
  <c r="G1390" i="12"/>
  <c r="AK1390" i="12" s="1"/>
  <c r="H1366" i="12"/>
  <c r="G1366" i="12"/>
  <c r="AK1366" i="12" s="1"/>
  <c r="G1310" i="12"/>
  <c r="G1278" i="12"/>
  <c r="G1262" i="12"/>
  <c r="G1222" i="12"/>
  <c r="G1198" i="12"/>
  <c r="G1166" i="12"/>
  <c r="G1142" i="12"/>
  <c r="H2021" i="12"/>
  <c r="G2021" i="12"/>
  <c r="AK2021" i="12" s="1"/>
  <c r="H1989" i="12"/>
  <c r="G1989" i="12"/>
  <c r="AK1989" i="12" s="1"/>
  <c r="H1957" i="12"/>
  <c r="G1957" i="12"/>
  <c r="AK1957" i="12" s="1"/>
  <c r="H1925" i="12"/>
  <c r="G1925" i="12"/>
  <c r="AK1925" i="12" s="1"/>
  <c r="H1901" i="12"/>
  <c r="G1901" i="12"/>
  <c r="AK1901" i="12" s="1"/>
  <c r="H1861" i="12"/>
  <c r="G1861" i="12"/>
  <c r="AK1861" i="12" s="1"/>
  <c r="H1829" i="12"/>
  <c r="G1829" i="12"/>
  <c r="AK1829" i="12" s="1"/>
  <c r="H1797" i="12"/>
  <c r="G1797" i="12"/>
  <c r="AK1797" i="12" s="1"/>
  <c r="H1765" i="12"/>
  <c r="G1765" i="12"/>
  <c r="AK1765" i="12" s="1"/>
  <c r="H1725" i="12"/>
  <c r="G1725" i="12"/>
  <c r="AK1725" i="12" s="1"/>
  <c r="H1693" i="12"/>
  <c r="G1693" i="12"/>
  <c r="AK1693" i="12" s="1"/>
  <c r="H1661" i="12"/>
  <c r="G1661" i="12"/>
  <c r="AK1661" i="12" s="1"/>
  <c r="H1621" i="12"/>
  <c r="G1621" i="12"/>
  <c r="AK1621" i="12" s="1"/>
  <c r="H1581" i="12"/>
  <c r="G1581" i="12"/>
  <c r="AK1581" i="12" s="1"/>
  <c r="H1549" i="12"/>
  <c r="G1549" i="12"/>
  <c r="AK1549" i="12" s="1"/>
  <c r="H1509" i="12"/>
  <c r="G1509" i="12"/>
  <c r="AK1509" i="12" s="1"/>
  <c r="H1477" i="12"/>
  <c r="G1477" i="12"/>
  <c r="AK1477" i="12" s="1"/>
  <c r="H1445" i="12"/>
  <c r="G1445" i="12"/>
  <c r="AK1445" i="12" s="1"/>
  <c r="H1405" i="12"/>
  <c r="G1405" i="12"/>
  <c r="AK1405" i="12" s="1"/>
  <c r="H1381" i="12"/>
  <c r="G1381" i="12"/>
  <c r="AK1381" i="12" s="1"/>
  <c r="G1309" i="12"/>
  <c r="G1277" i="12"/>
  <c r="G1237" i="12"/>
  <c r="G1189" i="12"/>
  <c r="G1157" i="12"/>
  <c r="G1125" i="12"/>
  <c r="H2014" i="12"/>
  <c r="G2014" i="12"/>
  <c r="AK2014" i="12" s="1"/>
  <c r="H1990" i="12"/>
  <c r="G1990" i="12"/>
  <c r="AK1990" i="12" s="1"/>
  <c r="H1958" i="12"/>
  <c r="G1958" i="12"/>
  <c r="AK1958" i="12" s="1"/>
  <c r="H1926" i="12"/>
  <c r="G1926" i="12"/>
  <c r="AK1926" i="12" s="1"/>
  <c r="H1902" i="12"/>
  <c r="G1902" i="12"/>
  <c r="AK1902" i="12" s="1"/>
  <c r="H1870" i="12"/>
  <c r="G1870" i="12"/>
  <c r="AK1870" i="12" s="1"/>
  <c r="H1854" i="12"/>
  <c r="G1854" i="12"/>
  <c r="AK1854" i="12" s="1"/>
  <c r="H1814" i="12"/>
  <c r="G1814" i="12"/>
  <c r="AK1814" i="12" s="1"/>
  <c r="H1782" i="12"/>
  <c r="G1782" i="12"/>
  <c r="AK1782" i="12" s="1"/>
  <c r="H1758" i="12"/>
  <c r="G1758" i="12"/>
  <c r="AK1758" i="12" s="1"/>
  <c r="H1742" i="12"/>
  <c r="G1742" i="12"/>
  <c r="AK1742" i="12" s="1"/>
  <c r="H1710" i="12"/>
  <c r="G1710" i="12"/>
  <c r="AK1710" i="12" s="1"/>
  <c r="H1686" i="12"/>
  <c r="G1686" i="12"/>
  <c r="AK1686" i="12" s="1"/>
  <c r="H1646" i="12"/>
  <c r="G1646" i="12"/>
  <c r="AK1646" i="12" s="1"/>
  <c r="H1638" i="12"/>
  <c r="G1638" i="12"/>
  <c r="AK1638" i="12" s="1"/>
  <c r="H1614" i="12"/>
  <c r="G1614" i="12"/>
  <c r="AK1614" i="12" s="1"/>
  <c r="H1574" i="12"/>
  <c r="G1574" i="12"/>
  <c r="AK1574" i="12" s="1"/>
  <c r="H1566" i="12"/>
  <c r="G1566" i="12"/>
  <c r="AK1566" i="12" s="1"/>
  <c r="H1534" i="12"/>
  <c r="G1534" i="12"/>
  <c r="AK1534" i="12" s="1"/>
  <c r="H1510" i="12"/>
  <c r="G1510" i="12"/>
  <c r="AK1510" i="12" s="1"/>
  <c r="H1486" i="12"/>
  <c r="G1486" i="12"/>
  <c r="AK1486" i="12" s="1"/>
  <c r="H1462" i="12"/>
  <c r="G1462" i="12"/>
  <c r="AK1462" i="12" s="1"/>
  <c r="H1438" i="12"/>
  <c r="G1438" i="12"/>
  <c r="AK1438" i="12" s="1"/>
  <c r="H1406" i="12"/>
  <c r="G1406" i="12"/>
  <c r="AK1406" i="12" s="1"/>
  <c r="H1374" i="12"/>
  <c r="G1374" i="12"/>
  <c r="AK1374" i="12" s="1"/>
  <c r="G1294" i="12"/>
  <c r="G1270" i="12"/>
  <c r="G1238" i="12"/>
  <c r="G1206" i="12"/>
  <c r="G1182" i="12"/>
  <c r="G1150" i="12"/>
  <c r="G1118" i="12"/>
  <c r="H2045" i="12"/>
  <c r="G2045" i="12"/>
  <c r="AK2045" i="12" s="1"/>
  <c r="H2013" i="12"/>
  <c r="G2013" i="12"/>
  <c r="AK2013" i="12" s="1"/>
  <c r="H1981" i="12"/>
  <c r="G1981" i="12"/>
  <c r="AK1981" i="12" s="1"/>
  <c r="H1949" i="12"/>
  <c r="G1949" i="12"/>
  <c r="AK1949" i="12" s="1"/>
  <c r="H1917" i="12"/>
  <c r="G1917" i="12"/>
  <c r="AK1917" i="12" s="1"/>
  <c r="H1885" i="12"/>
  <c r="G1885" i="12"/>
  <c r="AK1885" i="12" s="1"/>
  <c r="H1853" i="12"/>
  <c r="G1853" i="12"/>
  <c r="AK1853" i="12" s="1"/>
  <c r="H1821" i="12"/>
  <c r="G1821" i="12"/>
  <c r="AK1821" i="12" s="1"/>
  <c r="H1789" i="12"/>
  <c r="G1789" i="12"/>
  <c r="AK1789" i="12" s="1"/>
  <c r="H1757" i="12"/>
  <c r="G1757" i="12"/>
  <c r="AK1757" i="12" s="1"/>
  <c r="H1717" i="12"/>
  <c r="G1717" i="12"/>
  <c r="AK1717" i="12" s="1"/>
  <c r="H1685" i="12"/>
  <c r="G1685" i="12"/>
  <c r="AK1685" i="12" s="1"/>
  <c r="H1653" i="12"/>
  <c r="G1653" i="12"/>
  <c r="AK1653" i="12" s="1"/>
  <c r="H1613" i="12"/>
  <c r="G1613" i="12"/>
  <c r="AK1613" i="12" s="1"/>
  <c r="H1589" i="12"/>
  <c r="G1589" i="12"/>
  <c r="AK1589" i="12" s="1"/>
  <c r="H1557" i="12"/>
  <c r="G1557" i="12"/>
  <c r="AK1557" i="12" s="1"/>
  <c r="H1517" i="12"/>
  <c r="G1517" i="12"/>
  <c r="AK1517" i="12" s="1"/>
  <c r="H1485" i="12"/>
  <c r="G1485" i="12"/>
  <c r="AK1485" i="12" s="1"/>
  <c r="H1453" i="12"/>
  <c r="G1453" i="12"/>
  <c r="AK1453" i="12" s="1"/>
  <c r="H1413" i="12"/>
  <c r="G1413" i="12"/>
  <c r="AK1413" i="12" s="1"/>
  <c r="H1373" i="12"/>
  <c r="G1373" i="12"/>
  <c r="AK1373" i="12" s="1"/>
  <c r="G1301" i="12"/>
  <c r="G1269" i="12"/>
  <c r="G1205" i="12"/>
  <c r="H1956" i="12"/>
  <c r="G1956" i="12"/>
  <c r="AK1956" i="12" s="1"/>
  <c r="H1500" i="12"/>
  <c r="G1500" i="12"/>
  <c r="AK1500" i="12" s="1"/>
  <c r="H1893" i="12"/>
  <c r="A1893" i="12" s="1"/>
  <c r="H1966" i="12"/>
  <c r="G1966" i="12"/>
  <c r="AK1966" i="12" s="1"/>
  <c r="H2037" i="12"/>
  <c r="G2037" i="12"/>
  <c r="AK2037" i="12" s="1"/>
  <c r="H2005" i="12"/>
  <c r="G2005" i="12"/>
  <c r="AK2005" i="12" s="1"/>
  <c r="H1965" i="12"/>
  <c r="G1965" i="12"/>
  <c r="AK1965" i="12" s="1"/>
  <c r="H1933" i="12"/>
  <c r="G1933" i="12"/>
  <c r="AK1933" i="12" s="1"/>
  <c r="H1877" i="12"/>
  <c r="G1877" i="12"/>
  <c r="AK1877" i="12" s="1"/>
  <c r="H1845" i="12"/>
  <c r="G1845" i="12"/>
  <c r="AK1845" i="12" s="1"/>
  <c r="H1813" i="12"/>
  <c r="G1813" i="12"/>
  <c r="AK1813" i="12" s="1"/>
  <c r="H1781" i="12"/>
  <c r="G1781" i="12"/>
  <c r="AK1781" i="12" s="1"/>
  <c r="H1741" i="12"/>
  <c r="G1741" i="12"/>
  <c r="AK1741" i="12" s="1"/>
  <c r="H1709" i="12"/>
  <c r="G1709" i="12"/>
  <c r="AK1709" i="12" s="1"/>
  <c r="H1669" i="12"/>
  <c r="G1669" i="12"/>
  <c r="AK1669" i="12" s="1"/>
  <c r="H1637" i="12"/>
  <c r="G1637" i="12"/>
  <c r="AK1637" i="12" s="1"/>
  <c r="H1597" i="12"/>
  <c r="G1597" i="12"/>
  <c r="AK1597" i="12" s="1"/>
  <c r="H1565" i="12"/>
  <c r="G1565" i="12"/>
  <c r="AK1565" i="12" s="1"/>
  <c r="H1533" i="12"/>
  <c r="G1533" i="12"/>
  <c r="AK1533" i="12" s="1"/>
  <c r="H1501" i="12"/>
  <c r="G1501" i="12"/>
  <c r="AK1501" i="12" s="1"/>
  <c r="H1469" i="12"/>
  <c r="G1469" i="12"/>
  <c r="AK1469" i="12" s="1"/>
  <c r="H1429" i="12"/>
  <c r="G1429" i="12"/>
  <c r="AK1429" i="12" s="1"/>
  <c r="H1397" i="12"/>
  <c r="G1397" i="12"/>
  <c r="AK1397" i="12" s="1"/>
  <c r="H1365" i="12"/>
  <c r="G1365" i="12"/>
  <c r="AK1365" i="12" s="1"/>
  <c r="G1293" i="12"/>
  <c r="G1261" i="12"/>
  <c r="G1229" i="12"/>
  <c r="G1213" i="12"/>
  <c r="G1181" i="12"/>
  <c r="G1149" i="12"/>
  <c r="G1133" i="12"/>
  <c r="G1109" i="12"/>
  <c r="H2044" i="12"/>
  <c r="G2044" i="12"/>
  <c r="AK2044" i="12" s="1"/>
  <c r="H2020" i="12"/>
  <c r="G2020" i="12"/>
  <c r="AK2020" i="12" s="1"/>
  <c r="H1996" i="12"/>
  <c r="G1996" i="12"/>
  <c r="AK1996" i="12" s="1"/>
  <c r="H1964" i="12"/>
  <c r="G1964" i="12"/>
  <c r="AK1964" i="12" s="1"/>
  <c r="H1940" i="12"/>
  <c r="G1940" i="12"/>
  <c r="AK1940" i="12" s="1"/>
  <c r="H1908" i="12"/>
  <c r="G1908" i="12"/>
  <c r="AK1908" i="12" s="1"/>
  <c r="H1884" i="12"/>
  <c r="G1884" i="12"/>
  <c r="AK1884" i="12" s="1"/>
  <c r="H1860" i="12"/>
  <c r="G1860" i="12"/>
  <c r="AK1860" i="12" s="1"/>
  <c r="H1836" i="12"/>
  <c r="G1836" i="12"/>
  <c r="AK1836" i="12" s="1"/>
  <c r="H1820" i="12"/>
  <c r="G1820" i="12"/>
  <c r="AK1820" i="12" s="1"/>
  <c r="H1804" i="12"/>
  <c r="G1804" i="12"/>
  <c r="AK1804" i="12" s="1"/>
  <c r="H1772" i="12"/>
  <c r="G1772" i="12"/>
  <c r="AK1772" i="12" s="1"/>
  <c r="H1756" i="12"/>
  <c r="G1756" i="12"/>
  <c r="AK1756" i="12" s="1"/>
  <c r="H1724" i="12"/>
  <c r="G1724" i="12"/>
  <c r="AK1724" i="12" s="1"/>
  <c r="H1708" i="12"/>
  <c r="G1708" i="12"/>
  <c r="AK1708" i="12" s="1"/>
  <c r="H1684" i="12"/>
  <c r="G1684" i="12"/>
  <c r="AK1684" i="12" s="1"/>
  <c r="H1652" i="12"/>
  <c r="G1652" i="12"/>
  <c r="AK1652" i="12" s="1"/>
  <c r="H1636" i="12"/>
  <c r="G1636" i="12"/>
  <c r="AK1636" i="12" s="1"/>
  <c r="H1612" i="12"/>
  <c r="G1612" i="12"/>
  <c r="AK1612" i="12" s="1"/>
  <c r="H1588" i="12"/>
  <c r="G1588" i="12"/>
  <c r="AK1588" i="12" s="1"/>
  <c r="H1564" i="12"/>
  <c r="G1564" i="12"/>
  <c r="AK1564" i="12" s="1"/>
  <c r="H1548" i="12"/>
  <c r="G1548" i="12"/>
  <c r="AK1548" i="12" s="1"/>
  <c r="H1516" i="12"/>
  <c r="G1516" i="12"/>
  <c r="AK1516" i="12" s="1"/>
  <c r="H1492" i="12"/>
  <c r="G1492" i="12"/>
  <c r="AK1492" i="12" s="1"/>
  <c r="H1468" i="12"/>
  <c r="G1468" i="12"/>
  <c r="AK1468" i="12" s="1"/>
  <c r="H1444" i="12"/>
  <c r="G1444" i="12"/>
  <c r="AK1444" i="12" s="1"/>
  <c r="H1428" i="12"/>
  <c r="G1428" i="12"/>
  <c r="AK1428" i="12" s="1"/>
  <c r="H1396" i="12"/>
  <c r="G1396" i="12"/>
  <c r="AK1396" i="12" s="1"/>
  <c r="H1380" i="12"/>
  <c r="G1380" i="12"/>
  <c r="AK1380" i="12" s="1"/>
  <c r="H1364" i="12"/>
  <c r="G1364" i="12"/>
  <c r="AK1364" i="12" s="1"/>
  <c r="G1292" i="12"/>
  <c r="G1276" i="12"/>
  <c r="G1252" i="12"/>
  <c r="G1228" i="12"/>
  <c r="G1212" i="12"/>
  <c r="G1188" i="12"/>
  <c r="G1164" i="12"/>
  <c r="G1132" i="12"/>
  <c r="H2051" i="12"/>
  <c r="G2051" i="12"/>
  <c r="AK2051" i="12" s="1"/>
  <c r="H2043" i="12"/>
  <c r="G2043" i="12"/>
  <c r="AK2043" i="12" s="1"/>
  <c r="H2035" i="12"/>
  <c r="G2035" i="12"/>
  <c r="AK2035" i="12" s="1"/>
  <c r="H2027" i="12"/>
  <c r="G2027" i="12"/>
  <c r="AK2027" i="12" s="1"/>
  <c r="H2019" i="12"/>
  <c r="G2019" i="12"/>
  <c r="AK2019" i="12" s="1"/>
  <c r="H2011" i="12"/>
  <c r="G2011" i="12"/>
  <c r="AK2011" i="12" s="1"/>
  <c r="H2003" i="12"/>
  <c r="G2003" i="12"/>
  <c r="AK2003" i="12" s="1"/>
  <c r="H1995" i="12"/>
  <c r="G1995" i="12"/>
  <c r="AK1995" i="12" s="1"/>
  <c r="H1987" i="12"/>
  <c r="G1987" i="12"/>
  <c r="AK1987" i="12" s="1"/>
  <c r="H1979" i="12"/>
  <c r="G1979" i="12"/>
  <c r="AK1979" i="12" s="1"/>
  <c r="H1971" i="12"/>
  <c r="G1971" i="12"/>
  <c r="AK1971" i="12" s="1"/>
  <c r="H1963" i="12"/>
  <c r="G1963" i="12"/>
  <c r="AK1963" i="12" s="1"/>
  <c r="H1955" i="12"/>
  <c r="G1955" i="12"/>
  <c r="AK1955" i="12" s="1"/>
  <c r="H1947" i="12"/>
  <c r="G1947" i="12"/>
  <c r="AK1947" i="12" s="1"/>
  <c r="H1939" i="12"/>
  <c r="G1939" i="12"/>
  <c r="AK1939" i="12" s="1"/>
  <c r="H1931" i="12"/>
  <c r="G1931" i="12"/>
  <c r="AK1931" i="12" s="1"/>
  <c r="H1923" i="12"/>
  <c r="G1923" i="12"/>
  <c r="AK1923" i="12" s="1"/>
  <c r="H1915" i="12"/>
  <c r="G1915" i="12"/>
  <c r="AK1915" i="12" s="1"/>
  <c r="H1907" i="12"/>
  <c r="G1907" i="12"/>
  <c r="AK1907" i="12" s="1"/>
  <c r="H1899" i="12"/>
  <c r="G1899" i="12"/>
  <c r="AK1899" i="12" s="1"/>
  <c r="H1891" i="12"/>
  <c r="G1891" i="12"/>
  <c r="AK1891" i="12" s="1"/>
  <c r="H1883" i="12"/>
  <c r="G1883" i="12"/>
  <c r="AK1883" i="12" s="1"/>
  <c r="H1875" i="12"/>
  <c r="G1875" i="12"/>
  <c r="AK1875" i="12" s="1"/>
  <c r="H1867" i="12"/>
  <c r="G1867" i="12"/>
  <c r="AK1867" i="12" s="1"/>
  <c r="H1859" i="12"/>
  <c r="G1859" i="12"/>
  <c r="AK1859" i="12" s="1"/>
  <c r="H1851" i="12"/>
  <c r="G1851" i="12"/>
  <c r="AK1851" i="12" s="1"/>
  <c r="H1843" i="12"/>
  <c r="G1843" i="12"/>
  <c r="AK1843" i="12" s="1"/>
  <c r="H1835" i="12"/>
  <c r="G1835" i="12"/>
  <c r="AK1835" i="12" s="1"/>
  <c r="H1827" i="12"/>
  <c r="G1827" i="12"/>
  <c r="AK1827" i="12" s="1"/>
  <c r="H1819" i="12"/>
  <c r="G1819" i="12"/>
  <c r="AK1819" i="12" s="1"/>
  <c r="H1811" i="12"/>
  <c r="G1811" i="12"/>
  <c r="AK1811" i="12" s="1"/>
  <c r="H1803" i="12"/>
  <c r="G1803" i="12"/>
  <c r="AK1803" i="12" s="1"/>
  <c r="H1795" i="12"/>
  <c r="G1795" i="12"/>
  <c r="AK1795" i="12" s="1"/>
  <c r="H1787" i="12"/>
  <c r="G1787" i="12"/>
  <c r="AK1787" i="12" s="1"/>
  <c r="H1779" i="12"/>
  <c r="G1779" i="12"/>
  <c r="AK1779" i="12" s="1"/>
  <c r="H1771" i="12"/>
  <c r="G1771" i="12"/>
  <c r="AK1771" i="12" s="1"/>
  <c r="H1763" i="12"/>
  <c r="G1763" i="12"/>
  <c r="AK1763" i="12" s="1"/>
  <c r="H1755" i="12"/>
  <c r="G1755" i="12"/>
  <c r="AK1755" i="12" s="1"/>
  <c r="H1747" i="12"/>
  <c r="G1747" i="12"/>
  <c r="AK1747" i="12" s="1"/>
  <c r="H1739" i="12"/>
  <c r="G1739" i="12"/>
  <c r="AK1739" i="12" s="1"/>
  <c r="H1731" i="12"/>
  <c r="G1731" i="12"/>
  <c r="AK1731" i="12" s="1"/>
  <c r="H1723" i="12"/>
  <c r="G1723" i="12"/>
  <c r="AK1723" i="12" s="1"/>
  <c r="H1715" i="12"/>
  <c r="G1715" i="12"/>
  <c r="AK1715" i="12" s="1"/>
  <c r="H1707" i="12"/>
  <c r="G1707" i="12"/>
  <c r="AK1707" i="12" s="1"/>
  <c r="H1699" i="12"/>
  <c r="G1699" i="12"/>
  <c r="AK1699" i="12" s="1"/>
  <c r="H1691" i="12"/>
  <c r="G1691" i="12"/>
  <c r="AK1691" i="12" s="1"/>
  <c r="H1683" i="12"/>
  <c r="G1683" i="12"/>
  <c r="AK1683" i="12" s="1"/>
  <c r="H1675" i="12"/>
  <c r="G1675" i="12"/>
  <c r="AK1675" i="12" s="1"/>
  <c r="H1667" i="12"/>
  <c r="G1667" i="12"/>
  <c r="AK1667" i="12" s="1"/>
  <c r="H1659" i="12"/>
  <c r="G1659" i="12"/>
  <c r="AK1659" i="12" s="1"/>
  <c r="H1651" i="12"/>
  <c r="G1651" i="12"/>
  <c r="AK1651" i="12" s="1"/>
  <c r="H1643" i="12"/>
  <c r="G1643" i="12"/>
  <c r="AK1643" i="12" s="1"/>
  <c r="H1635" i="12"/>
  <c r="G1635" i="12"/>
  <c r="AK1635" i="12" s="1"/>
  <c r="H1627" i="12"/>
  <c r="G1627" i="12"/>
  <c r="AK1627" i="12" s="1"/>
  <c r="H1619" i="12"/>
  <c r="G1619" i="12"/>
  <c r="AK1619" i="12" s="1"/>
  <c r="H1611" i="12"/>
  <c r="G1611" i="12"/>
  <c r="AK1611" i="12" s="1"/>
  <c r="H1603" i="12"/>
  <c r="G1603" i="12"/>
  <c r="AK1603" i="12" s="1"/>
  <c r="H1595" i="12"/>
  <c r="G1595" i="12"/>
  <c r="AK1595" i="12" s="1"/>
  <c r="H1587" i="12"/>
  <c r="G1587" i="12"/>
  <c r="AK1587" i="12" s="1"/>
  <c r="H1579" i="12"/>
  <c r="G1579" i="12"/>
  <c r="AK1579" i="12" s="1"/>
  <c r="H1571" i="12"/>
  <c r="G1571" i="12"/>
  <c r="AK1571" i="12" s="1"/>
  <c r="H1563" i="12"/>
  <c r="G1563" i="12"/>
  <c r="AK1563" i="12" s="1"/>
  <c r="H1555" i="12"/>
  <c r="G1555" i="12"/>
  <c r="AK1555" i="12" s="1"/>
  <c r="H1547" i="12"/>
  <c r="G1547" i="12"/>
  <c r="AK1547" i="12" s="1"/>
  <c r="H1539" i="12"/>
  <c r="G1539" i="12"/>
  <c r="AK1539" i="12" s="1"/>
  <c r="H1531" i="12"/>
  <c r="G1531" i="12"/>
  <c r="AK1531" i="12" s="1"/>
  <c r="H1523" i="12"/>
  <c r="G1523" i="12"/>
  <c r="AK1523" i="12" s="1"/>
  <c r="H1515" i="12"/>
  <c r="G1515" i="12"/>
  <c r="AK1515" i="12" s="1"/>
  <c r="H1507" i="12"/>
  <c r="G1507" i="12"/>
  <c r="AK1507" i="12" s="1"/>
  <c r="H1499" i="12"/>
  <c r="G1499" i="12"/>
  <c r="AK1499" i="12" s="1"/>
  <c r="H1491" i="12"/>
  <c r="G1491" i="12"/>
  <c r="AK1491" i="12" s="1"/>
  <c r="H1483" i="12"/>
  <c r="G1483" i="12"/>
  <c r="AK1483" i="12" s="1"/>
  <c r="H1475" i="12"/>
  <c r="G1475" i="12"/>
  <c r="AK1475" i="12" s="1"/>
  <c r="H1467" i="12"/>
  <c r="G1467" i="12"/>
  <c r="AK1467" i="12" s="1"/>
  <c r="H1459" i="12"/>
  <c r="G1459" i="12"/>
  <c r="AK1459" i="12" s="1"/>
  <c r="H1451" i="12"/>
  <c r="G1451" i="12"/>
  <c r="AK1451" i="12" s="1"/>
  <c r="H1443" i="12"/>
  <c r="G1443" i="12"/>
  <c r="AK1443" i="12" s="1"/>
  <c r="H1435" i="12"/>
  <c r="G1435" i="12"/>
  <c r="AK1435" i="12" s="1"/>
  <c r="H1427" i="12"/>
  <c r="G1427" i="12"/>
  <c r="AK1427" i="12" s="1"/>
  <c r="H1419" i="12"/>
  <c r="G1419" i="12"/>
  <c r="AK1419" i="12" s="1"/>
  <c r="H1411" i="12"/>
  <c r="G1411" i="12"/>
  <c r="AK1411" i="12" s="1"/>
  <c r="H1403" i="12"/>
  <c r="G1403" i="12"/>
  <c r="AK1403" i="12" s="1"/>
  <c r="H1395" i="12"/>
  <c r="G1395" i="12"/>
  <c r="AK1395" i="12" s="1"/>
  <c r="H1387" i="12"/>
  <c r="G1387" i="12"/>
  <c r="AK1387" i="12" s="1"/>
  <c r="H1379" i="12"/>
  <c r="G1379" i="12"/>
  <c r="AK1379" i="12" s="1"/>
  <c r="H1371" i="12"/>
  <c r="G1371" i="12"/>
  <c r="AK1371" i="12" s="1"/>
  <c r="H1363" i="12"/>
  <c r="G1363" i="12"/>
  <c r="AK1363" i="12" s="1"/>
  <c r="G1307" i="12"/>
  <c r="G1299" i="12"/>
  <c r="G1291" i="12"/>
  <c r="G1283" i="12"/>
  <c r="G1275" i="12"/>
  <c r="G1267" i="12"/>
  <c r="G1259" i="12"/>
  <c r="G1251" i="12"/>
  <c r="G1243" i="12"/>
  <c r="G1235" i="12"/>
  <c r="G1227" i="12"/>
  <c r="G1219" i="12"/>
  <c r="G1211" i="12"/>
  <c r="G1203" i="12"/>
  <c r="G1195" i="12"/>
  <c r="G1187" i="12"/>
  <c r="G1179" i="12"/>
  <c r="G1171" i="12"/>
  <c r="G1163" i="12"/>
  <c r="G1155" i="12"/>
  <c r="G1147" i="12"/>
  <c r="G1139" i="12"/>
  <c r="G1131" i="12"/>
  <c r="G1123" i="12"/>
  <c r="G1115" i="12"/>
  <c r="G1107" i="12"/>
  <c r="H2030" i="12"/>
  <c r="G2030" i="12"/>
  <c r="AK2030" i="12" s="1"/>
  <c r="H1982" i="12"/>
  <c r="G1982" i="12"/>
  <c r="AK1982" i="12" s="1"/>
  <c r="H1934" i="12"/>
  <c r="G1934" i="12"/>
  <c r="AK1934" i="12" s="1"/>
  <c r="H1894" i="12"/>
  <c r="G1894" i="12"/>
  <c r="AK1894" i="12" s="1"/>
  <c r="H1846" i="12"/>
  <c r="G1846" i="12"/>
  <c r="AK1846" i="12" s="1"/>
  <c r="H1798" i="12"/>
  <c r="G1798" i="12"/>
  <c r="AK1798" i="12" s="1"/>
  <c r="H1750" i="12"/>
  <c r="G1750" i="12"/>
  <c r="AK1750" i="12" s="1"/>
  <c r="H1694" i="12"/>
  <c r="G1694" i="12"/>
  <c r="AK1694" i="12" s="1"/>
  <c r="H1662" i="12"/>
  <c r="G1662" i="12"/>
  <c r="AK1662" i="12" s="1"/>
  <c r="H1622" i="12"/>
  <c r="G1622" i="12"/>
  <c r="AK1622" i="12" s="1"/>
  <c r="H1582" i="12"/>
  <c r="G1582" i="12"/>
  <c r="AK1582" i="12" s="1"/>
  <c r="H1550" i="12"/>
  <c r="G1550" i="12"/>
  <c r="AK1550" i="12" s="1"/>
  <c r="H1518" i="12"/>
  <c r="G1518" i="12"/>
  <c r="AK1518" i="12" s="1"/>
  <c r="H1478" i="12"/>
  <c r="G1478" i="12"/>
  <c r="AK1478" i="12" s="1"/>
  <c r="H1446" i="12"/>
  <c r="G1446" i="12"/>
  <c r="AK1446" i="12" s="1"/>
  <c r="H1414" i="12"/>
  <c r="G1414" i="12"/>
  <c r="AK1414" i="12" s="1"/>
  <c r="H1382" i="12"/>
  <c r="G1382" i="12"/>
  <c r="AK1382" i="12" s="1"/>
  <c r="G1286" i="12"/>
  <c r="G1254" i="12"/>
  <c r="G1230" i="12"/>
  <c r="G1214" i="12"/>
  <c r="G1190" i="12"/>
  <c r="G1158" i="12"/>
  <c r="G1134" i="12"/>
  <c r="G1110" i="12"/>
  <c r="H2029" i="12"/>
  <c r="G2029" i="12"/>
  <c r="AK2029" i="12" s="1"/>
  <c r="H1997" i="12"/>
  <c r="G1997" i="12"/>
  <c r="AK1997" i="12" s="1"/>
  <c r="H1973" i="12"/>
  <c r="G1973" i="12"/>
  <c r="AK1973" i="12" s="1"/>
  <c r="H1941" i="12"/>
  <c r="G1941" i="12"/>
  <c r="AK1941" i="12" s="1"/>
  <c r="H1909" i="12"/>
  <c r="G1909" i="12"/>
  <c r="AK1909" i="12" s="1"/>
  <c r="H1869" i="12"/>
  <c r="G1869" i="12"/>
  <c r="AK1869" i="12" s="1"/>
  <c r="H1837" i="12"/>
  <c r="G1837" i="12"/>
  <c r="AK1837" i="12" s="1"/>
  <c r="H1805" i="12"/>
  <c r="G1805" i="12"/>
  <c r="AK1805" i="12" s="1"/>
  <c r="H1773" i="12"/>
  <c r="G1773" i="12"/>
  <c r="AK1773" i="12" s="1"/>
  <c r="H1733" i="12"/>
  <c r="G1733" i="12"/>
  <c r="AK1733" i="12" s="1"/>
  <c r="H1701" i="12"/>
  <c r="G1701" i="12"/>
  <c r="AK1701" i="12" s="1"/>
  <c r="H1677" i="12"/>
  <c r="G1677" i="12"/>
  <c r="AK1677" i="12" s="1"/>
  <c r="H1645" i="12"/>
  <c r="G1645" i="12"/>
  <c r="AK1645" i="12" s="1"/>
  <c r="H1605" i="12"/>
  <c r="G1605" i="12"/>
  <c r="AK1605" i="12" s="1"/>
  <c r="H1573" i="12"/>
  <c r="G1573" i="12"/>
  <c r="AK1573" i="12" s="1"/>
  <c r="H1541" i="12"/>
  <c r="G1541" i="12"/>
  <c r="AK1541" i="12" s="1"/>
  <c r="H1493" i="12"/>
  <c r="G1493" i="12"/>
  <c r="AK1493" i="12" s="1"/>
  <c r="H1461" i="12"/>
  <c r="G1461" i="12"/>
  <c r="AK1461" i="12" s="1"/>
  <c r="H1421" i="12"/>
  <c r="G1421" i="12"/>
  <c r="AK1421" i="12" s="1"/>
  <c r="H1389" i="12"/>
  <c r="G1389" i="12"/>
  <c r="AK1389" i="12" s="1"/>
  <c r="G1285" i="12"/>
  <c r="G1253" i="12"/>
  <c r="G1221" i="12"/>
  <c r="G1197" i="12"/>
  <c r="G1173" i="12"/>
  <c r="G1141" i="12"/>
  <c r="G1117" i="12"/>
  <c r="H2028" i="12"/>
  <c r="G2028" i="12"/>
  <c r="AK2028" i="12" s="1"/>
  <c r="H2004" i="12"/>
  <c r="G2004" i="12"/>
  <c r="AK2004" i="12" s="1"/>
  <c r="H1980" i="12"/>
  <c r="G1980" i="12"/>
  <c r="AK1980" i="12" s="1"/>
  <c r="H1948" i="12"/>
  <c r="G1948" i="12"/>
  <c r="AK1948" i="12" s="1"/>
  <c r="H1916" i="12"/>
  <c r="G1916" i="12"/>
  <c r="AK1916" i="12" s="1"/>
  <c r="H1900" i="12"/>
  <c r="G1900" i="12"/>
  <c r="AK1900" i="12" s="1"/>
  <c r="H1868" i="12"/>
  <c r="G1868" i="12"/>
  <c r="AK1868" i="12" s="1"/>
  <c r="H1852" i="12"/>
  <c r="G1852" i="12"/>
  <c r="AK1852" i="12" s="1"/>
  <c r="H1812" i="12"/>
  <c r="G1812" i="12"/>
  <c r="AK1812" i="12" s="1"/>
  <c r="H1796" i="12"/>
  <c r="G1796" i="12"/>
  <c r="AK1796" i="12" s="1"/>
  <c r="H1764" i="12"/>
  <c r="G1764" i="12"/>
  <c r="AK1764" i="12" s="1"/>
  <c r="H1748" i="12"/>
  <c r="G1748" i="12"/>
  <c r="AK1748" i="12" s="1"/>
  <c r="H1716" i="12"/>
  <c r="G1716" i="12"/>
  <c r="AK1716" i="12" s="1"/>
  <c r="H1700" i="12"/>
  <c r="G1700" i="12"/>
  <c r="AK1700" i="12" s="1"/>
  <c r="H1676" i="12"/>
  <c r="G1676" i="12"/>
  <c r="AK1676" i="12" s="1"/>
  <c r="H1660" i="12"/>
  <c r="G1660" i="12"/>
  <c r="AK1660" i="12" s="1"/>
  <c r="H1644" i="12"/>
  <c r="G1644" i="12"/>
  <c r="AK1644" i="12" s="1"/>
  <c r="H1620" i="12"/>
  <c r="G1620" i="12"/>
  <c r="AK1620" i="12" s="1"/>
  <c r="H1596" i="12"/>
  <c r="G1596" i="12"/>
  <c r="AK1596" i="12" s="1"/>
  <c r="H1572" i="12"/>
  <c r="G1572" i="12"/>
  <c r="AK1572" i="12" s="1"/>
  <c r="H1556" i="12"/>
  <c r="G1556" i="12"/>
  <c r="AK1556" i="12" s="1"/>
  <c r="H1532" i="12"/>
  <c r="G1532" i="12"/>
  <c r="AK1532" i="12" s="1"/>
  <c r="H1508" i="12"/>
  <c r="G1508" i="12"/>
  <c r="AK1508" i="12" s="1"/>
  <c r="H1484" i="12"/>
  <c r="G1484" i="12"/>
  <c r="AK1484" i="12" s="1"/>
  <c r="H1452" i="12"/>
  <c r="G1452" i="12"/>
  <c r="AK1452" i="12" s="1"/>
  <c r="H1436" i="12"/>
  <c r="G1436" i="12"/>
  <c r="AK1436" i="12" s="1"/>
  <c r="H1420" i="12"/>
  <c r="G1420" i="12"/>
  <c r="AK1420" i="12" s="1"/>
  <c r="H1388" i="12"/>
  <c r="G1388" i="12"/>
  <c r="AK1388" i="12" s="1"/>
  <c r="H1372" i="12"/>
  <c r="G1372" i="12"/>
  <c r="AK1372" i="12" s="1"/>
  <c r="G1308" i="12"/>
  <c r="G1284" i="12"/>
  <c r="G1268" i="12"/>
  <c r="G1260" i="12"/>
  <c r="G1220" i="12"/>
  <c r="G1204" i="12"/>
  <c r="G1180" i="12"/>
  <c r="G1156" i="12"/>
  <c r="G1140" i="12"/>
  <c r="G1116" i="12"/>
  <c r="H2034" i="12"/>
  <c r="G2034" i="12"/>
  <c r="AK2034" i="12" s="1"/>
  <c r="H2018" i="12"/>
  <c r="G2018" i="12"/>
  <c r="AK2018" i="12" s="1"/>
  <c r="H2002" i="12"/>
  <c r="G2002" i="12"/>
  <c r="AK2002" i="12" s="1"/>
  <c r="H1986" i="12"/>
  <c r="G1986" i="12"/>
  <c r="AK1986" i="12" s="1"/>
  <c r="H1970" i="12"/>
  <c r="G1970" i="12"/>
  <c r="AK1970" i="12" s="1"/>
  <c r="H1946" i="12"/>
  <c r="G1946" i="12"/>
  <c r="AK1946" i="12" s="1"/>
  <c r="H1938" i="12"/>
  <c r="G1938" i="12"/>
  <c r="AK1938" i="12" s="1"/>
  <c r="H1914" i="12"/>
  <c r="G1914" i="12"/>
  <c r="AK1914" i="12" s="1"/>
  <c r="H1898" i="12"/>
  <c r="G1898" i="12"/>
  <c r="AK1898" i="12" s="1"/>
  <c r="H1882" i="12"/>
  <c r="G1882" i="12"/>
  <c r="AK1882" i="12" s="1"/>
  <c r="H1866" i="12"/>
  <c r="G1866" i="12"/>
  <c r="AK1866" i="12" s="1"/>
  <c r="H1842" i="12"/>
  <c r="G1842" i="12"/>
  <c r="AK1842" i="12" s="1"/>
  <c r="H1834" i="12"/>
  <c r="G1834" i="12"/>
  <c r="AK1834" i="12" s="1"/>
  <c r="H1818" i="12"/>
  <c r="G1818" i="12"/>
  <c r="AK1818" i="12" s="1"/>
  <c r="H1794" i="12"/>
  <c r="G1794" i="12"/>
  <c r="AK1794" i="12" s="1"/>
  <c r="H1786" i="12"/>
  <c r="G1786" i="12"/>
  <c r="AK1786" i="12" s="1"/>
  <c r="H1762" i="12"/>
  <c r="G1762" i="12"/>
  <c r="AK1762" i="12" s="1"/>
  <c r="H1746" i="12"/>
  <c r="G1746" i="12"/>
  <c r="AK1746" i="12" s="1"/>
  <c r="H1738" i="12"/>
  <c r="G1738" i="12"/>
  <c r="AK1738" i="12" s="1"/>
  <c r="H1714" i="12"/>
  <c r="G1714" i="12"/>
  <c r="AK1714" i="12" s="1"/>
  <c r="H1706" i="12"/>
  <c r="G1706" i="12"/>
  <c r="AK1706" i="12" s="1"/>
  <c r="H1690" i="12"/>
  <c r="G1690" i="12"/>
  <c r="AK1690" i="12" s="1"/>
  <c r="H1666" i="12"/>
  <c r="G1666" i="12"/>
  <c r="AK1666" i="12" s="1"/>
  <c r="H1658" i="12"/>
  <c r="G1658" i="12"/>
  <c r="AK1658" i="12" s="1"/>
  <c r="H1642" i="12"/>
  <c r="G1642" i="12"/>
  <c r="AK1642" i="12" s="1"/>
  <c r="H1626" i="12"/>
  <c r="G1626" i="12"/>
  <c r="AK1626" i="12" s="1"/>
  <c r="H1610" i="12"/>
  <c r="G1610" i="12"/>
  <c r="AK1610" i="12" s="1"/>
  <c r="H1586" i="12"/>
  <c r="G1586" i="12"/>
  <c r="AK1586" i="12" s="1"/>
  <c r="H1570" i="12"/>
  <c r="G1570" i="12"/>
  <c r="AK1570" i="12" s="1"/>
  <c r="H1554" i="12"/>
  <c r="G1554" i="12"/>
  <c r="AK1554" i="12" s="1"/>
  <c r="H1538" i="12"/>
  <c r="G1538" i="12"/>
  <c r="AK1538" i="12" s="1"/>
  <c r="H1514" i="12"/>
  <c r="G1514" i="12"/>
  <c r="AK1514" i="12" s="1"/>
  <c r="H1498" i="12"/>
  <c r="G1498" i="12"/>
  <c r="AK1498" i="12" s="1"/>
  <c r="H1482" i="12"/>
  <c r="G1482" i="12"/>
  <c r="AK1482" i="12" s="1"/>
  <c r="H1466" i="12"/>
  <c r="G1466" i="12"/>
  <c r="AK1466" i="12" s="1"/>
  <c r="H1450" i="12"/>
  <c r="G1450" i="12"/>
  <c r="AK1450" i="12" s="1"/>
  <c r="H1426" i="12"/>
  <c r="G1426" i="12"/>
  <c r="AK1426" i="12" s="1"/>
  <c r="H1410" i="12"/>
  <c r="G1410" i="12"/>
  <c r="AK1410" i="12" s="1"/>
  <c r="H1394" i="12"/>
  <c r="G1394" i="12"/>
  <c r="AK1394" i="12" s="1"/>
  <c r="H1370" i="12"/>
  <c r="G1370" i="12"/>
  <c r="AK1370" i="12" s="1"/>
  <c r="G1298" i="12"/>
  <c r="G1282" i="12"/>
  <c r="G1266" i="12"/>
  <c r="G1258" i="12"/>
  <c r="G1234" i="12"/>
  <c r="G1226" i="12"/>
  <c r="G1202" i="12"/>
  <c r="G1194" i="12"/>
  <c r="G1186" i="12"/>
  <c r="G1170" i="12"/>
  <c r="G1154" i="12"/>
  <c r="G1138" i="12"/>
  <c r="G1130" i="12"/>
  <c r="G1122" i="12"/>
  <c r="H2049" i="12"/>
  <c r="G2049" i="12"/>
  <c r="AK2049" i="12" s="1"/>
  <c r="H2041" i="12"/>
  <c r="G2041" i="12"/>
  <c r="AK2041" i="12" s="1"/>
  <c r="H2033" i="12"/>
  <c r="G2033" i="12"/>
  <c r="AK2033" i="12" s="1"/>
  <c r="H2025" i="12"/>
  <c r="G2025" i="12"/>
  <c r="AK2025" i="12" s="1"/>
  <c r="H2017" i="12"/>
  <c r="G2017" i="12"/>
  <c r="AK2017" i="12" s="1"/>
  <c r="H2009" i="12"/>
  <c r="G2009" i="12"/>
  <c r="AK2009" i="12" s="1"/>
  <c r="H2001" i="12"/>
  <c r="G2001" i="12"/>
  <c r="AK2001" i="12" s="1"/>
  <c r="H1993" i="12"/>
  <c r="G1993" i="12"/>
  <c r="AK1993" i="12" s="1"/>
  <c r="H1985" i="12"/>
  <c r="G1985" i="12"/>
  <c r="AK1985" i="12" s="1"/>
  <c r="H1977" i="12"/>
  <c r="G1977" i="12"/>
  <c r="AK1977" i="12" s="1"/>
  <c r="H1969" i="12"/>
  <c r="G1969" i="12"/>
  <c r="AK1969" i="12" s="1"/>
  <c r="H1961" i="12"/>
  <c r="G1961" i="12"/>
  <c r="AK1961" i="12" s="1"/>
  <c r="H1953" i="12"/>
  <c r="G1953" i="12"/>
  <c r="AK1953" i="12" s="1"/>
  <c r="H1945" i="12"/>
  <c r="G1945" i="12"/>
  <c r="AK1945" i="12" s="1"/>
  <c r="H1937" i="12"/>
  <c r="G1937" i="12"/>
  <c r="AK1937" i="12" s="1"/>
  <c r="H1929" i="12"/>
  <c r="G1929" i="12"/>
  <c r="AK1929" i="12" s="1"/>
  <c r="H1921" i="12"/>
  <c r="G1921" i="12"/>
  <c r="AK1921" i="12" s="1"/>
  <c r="H1913" i="12"/>
  <c r="G1913" i="12"/>
  <c r="AK1913" i="12" s="1"/>
  <c r="H1905" i="12"/>
  <c r="G1905" i="12"/>
  <c r="AK1905" i="12" s="1"/>
  <c r="H1897" i="12"/>
  <c r="G1897" i="12"/>
  <c r="AK1897" i="12" s="1"/>
  <c r="H1889" i="12"/>
  <c r="G1889" i="12"/>
  <c r="AK1889" i="12" s="1"/>
  <c r="H1881" i="12"/>
  <c r="G1881" i="12"/>
  <c r="AK1881" i="12" s="1"/>
  <c r="H1873" i="12"/>
  <c r="G1873" i="12"/>
  <c r="AK1873" i="12" s="1"/>
  <c r="H1865" i="12"/>
  <c r="G1865" i="12"/>
  <c r="AK1865" i="12" s="1"/>
  <c r="H1857" i="12"/>
  <c r="G1857" i="12"/>
  <c r="AK1857" i="12" s="1"/>
  <c r="H1849" i="12"/>
  <c r="G1849" i="12"/>
  <c r="AK1849" i="12" s="1"/>
  <c r="H1841" i="12"/>
  <c r="G1841" i="12"/>
  <c r="AK1841" i="12" s="1"/>
  <c r="H1833" i="12"/>
  <c r="G1833" i="12"/>
  <c r="AK1833" i="12" s="1"/>
  <c r="H1825" i="12"/>
  <c r="G1825" i="12"/>
  <c r="AK1825" i="12" s="1"/>
  <c r="H1817" i="12"/>
  <c r="G1817" i="12"/>
  <c r="AK1817" i="12" s="1"/>
  <c r="H1809" i="12"/>
  <c r="G1809" i="12"/>
  <c r="AK1809" i="12" s="1"/>
  <c r="H1801" i="12"/>
  <c r="G1801" i="12"/>
  <c r="AK1801" i="12" s="1"/>
  <c r="H1793" i="12"/>
  <c r="G1793" i="12"/>
  <c r="AK1793" i="12" s="1"/>
  <c r="H1785" i="12"/>
  <c r="G1785" i="12"/>
  <c r="AK1785" i="12" s="1"/>
  <c r="H1777" i="12"/>
  <c r="G1777" i="12"/>
  <c r="AK1777" i="12" s="1"/>
  <c r="H1769" i="12"/>
  <c r="G1769" i="12"/>
  <c r="AK1769" i="12" s="1"/>
  <c r="H1761" i="12"/>
  <c r="G1761" i="12"/>
  <c r="AK1761" i="12" s="1"/>
  <c r="H1753" i="12"/>
  <c r="G1753" i="12"/>
  <c r="AK1753" i="12" s="1"/>
  <c r="H1745" i="12"/>
  <c r="G1745" i="12"/>
  <c r="AK1745" i="12" s="1"/>
  <c r="H1737" i="12"/>
  <c r="G1737" i="12"/>
  <c r="AK1737" i="12" s="1"/>
  <c r="H1729" i="12"/>
  <c r="G1729" i="12"/>
  <c r="AK1729" i="12" s="1"/>
  <c r="H1721" i="12"/>
  <c r="G1721" i="12"/>
  <c r="AK1721" i="12" s="1"/>
  <c r="H1713" i="12"/>
  <c r="G1713" i="12"/>
  <c r="AK1713" i="12" s="1"/>
  <c r="H1705" i="12"/>
  <c r="G1705" i="12"/>
  <c r="AK1705" i="12" s="1"/>
  <c r="H1697" i="12"/>
  <c r="G1697" i="12"/>
  <c r="AK1697" i="12" s="1"/>
  <c r="H1689" i="12"/>
  <c r="G1689" i="12"/>
  <c r="AK1689" i="12" s="1"/>
  <c r="H1681" i="12"/>
  <c r="G1681" i="12"/>
  <c r="AK1681" i="12" s="1"/>
  <c r="H1673" i="12"/>
  <c r="G1673" i="12"/>
  <c r="AK1673" i="12" s="1"/>
  <c r="H1665" i="12"/>
  <c r="G1665" i="12"/>
  <c r="AK1665" i="12" s="1"/>
  <c r="H1657" i="12"/>
  <c r="G1657" i="12"/>
  <c r="AK1657" i="12" s="1"/>
  <c r="H1649" i="12"/>
  <c r="G1649" i="12"/>
  <c r="AK1649" i="12" s="1"/>
  <c r="H1641" i="12"/>
  <c r="G1641" i="12"/>
  <c r="AK1641" i="12" s="1"/>
  <c r="H1633" i="12"/>
  <c r="G1633" i="12"/>
  <c r="AK1633" i="12" s="1"/>
  <c r="H1625" i="12"/>
  <c r="G1625" i="12"/>
  <c r="AK1625" i="12" s="1"/>
  <c r="H1617" i="12"/>
  <c r="G1617" i="12"/>
  <c r="AK1617" i="12" s="1"/>
  <c r="H1609" i="12"/>
  <c r="G1609" i="12"/>
  <c r="AK1609" i="12" s="1"/>
  <c r="H1601" i="12"/>
  <c r="G1601" i="12"/>
  <c r="AK1601" i="12" s="1"/>
  <c r="H1593" i="12"/>
  <c r="G1593" i="12"/>
  <c r="AK1593" i="12" s="1"/>
  <c r="H1585" i="12"/>
  <c r="G1585" i="12"/>
  <c r="AK1585" i="12" s="1"/>
  <c r="H1577" i="12"/>
  <c r="G1577" i="12"/>
  <c r="AK1577" i="12" s="1"/>
  <c r="H1569" i="12"/>
  <c r="G1569" i="12"/>
  <c r="AK1569" i="12" s="1"/>
  <c r="H1561" i="12"/>
  <c r="G1561" i="12"/>
  <c r="AK1561" i="12" s="1"/>
  <c r="H1553" i="12"/>
  <c r="G1553" i="12"/>
  <c r="AK1553" i="12" s="1"/>
  <c r="H1545" i="12"/>
  <c r="G1545" i="12"/>
  <c r="AK1545" i="12" s="1"/>
  <c r="H1537" i="12"/>
  <c r="G1537" i="12"/>
  <c r="AK1537" i="12" s="1"/>
  <c r="H1529" i="12"/>
  <c r="G1529" i="12"/>
  <c r="AK1529" i="12" s="1"/>
  <c r="H1521" i="12"/>
  <c r="G1521" i="12"/>
  <c r="AK1521" i="12" s="1"/>
  <c r="H1513" i="12"/>
  <c r="G1513" i="12"/>
  <c r="AK1513" i="12" s="1"/>
  <c r="H1505" i="12"/>
  <c r="G1505" i="12"/>
  <c r="AK1505" i="12" s="1"/>
  <c r="H1497" i="12"/>
  <c r="G1497" i="12"/>
  <c r="AK1497" i="12" s="1"/>
  <c r="H1489" i="12"/>
  <c r="G1489" i="12"/>
  <c r="AK1489" i="12" s="1"/>
  <c r="H1481" i="12"/>
  <c r="G1481" i="12"/>
  <c r="AK1481" i="12" s="1"/>
  <c r="H1473" i="12"/>
  <c r="G1473" i="12"/>
  <c r="AK1473" i="12" s="1"/>
  <c r="H1465" i="12"/>
  <c r="G1465" i="12"/>
  <c r="AK1465" i="12" s="1"/>
  <c r="H1457" i="12"/>
  <c r="G1457" i="12"/>
  <c r="AK1457" i="12" s="1"/>
  <c r="H1449" i="12"/>
  <c r="G1449" i="12"/>
  <c r="AK1449" i="12" s="1"/>
  <c r="H1441" i="12"/>
  <c r="G1441" i="12"/>
  <c r="AK1441" i="12" s="1"/>
  <c r="H1433" i="12"/>
  <c r="G1433" i="12"/>
  <c r="AK1433" i="12" s="1"/>
  <c r="H1425" i="12"/>
  <c r="G1425" i="12"/>
  <c r="AK1425" i="12" s="1"/>
  <c r="H1417" i="12"/>
  <c r="G1417" i="12"/>
  <c r="AK1417" i="12" s="1"/>
  <c r="H1409" i="12"/>
  <c r="G1409" i="12"/>
  <c r="AK1409" i="12" s="1"/>
  <c r="H1401" i="12"/>
  <c r="G1401" i="12"/>
  <c r="AK1401" i="12" s="1"/>
  <c r="H1393" i="12"/>
  <c r="G1393" i="12"/>
  <c r="AK1393" i="12" s="1"/>
  <c r="H1385" i="12"/>
  <c r="G1385" i="12"/>
  <c r="AK1385" i="12" s="1"/>
  <c r="H1377" i="12"/>
  <c r="G1377" i="12"/>
  <c r="AK1377" i="12" s="1"/>
  <c r="H1369" i="12"/>
  <c r="G1369" i="12"/>
  <c r="AK1369" i="12" s="1"/>
  <c r="G1313" i="12"/>
  <c r="G1305" i="12"/>
  <c r="G1297" i="12"/>
  <c r="G1289" i="12"/>
  <c r="G1281" i="12"/>
  <c r="G1273" i="12"/>
  <c r="G1265" i="12"/>
  <c r="G1257" i="12"/>
  <c r="G1249" i="12"/>
  <c r="G1241" i="12"/>
  <c r="G1233" i="12"/>
  <c r="G1225" i="12"/>
  <c r="G1217" i="12"/>
  <c r="G1209" i="12"/>
  <c r="G1201" i="12"/>
  <c r="G1193" i="12"/>
  <c r="G1185" i="12"/>
  <c r="G1177" i="12"/>
  <c r="G1169" i="12"/>
  <c r="G1161" i="12"/>
  <c r="G1153" i="12"/>
  <c r="G1145" i="12"/>
  <c r="G1137" i="12"/>
  <c r="G1129" i="12"/>
  <c r="G1121" i="12"/>
  <c r="G1113" i="12"/>
  <c r="H2038" i="12"/>
  <c r="G2038" i="12"/>
  <c r="AK2038" i="12" s="1"/>
  <c r="H1974" i="12"/>
  <c r="G1974" i="12"/>
  <c r="AK1974" i="12" s="1"/>
  <c r="H1910" i="12"/>
  <c r="G1910" i="12"/>
  <c r="AK1910" i="12" s="1"/>
  <c r="H1822" i="12"/>
  <c r="G1822" i="12"/>
  <c r="AK1822" i="12" s="1"/>
  <c r="H1726" i="12"/>
  <c r="G1726" i="12"/>
  <c r="AK1726" i="12" s="1"/>
  <c r="H1598" i="12"/>
  <c r="G1598" i="12"/>
  <c r="AK1598" i="12" s="1"/>
  <c r="H1398" i="12"/>
  <c r="G1398" i="12"/>
  <c r="AK1398" i="12" s="1"/>
  <c r="G1126" i="12"/>
  <c r="H1749" i="12"/>
  <c r="G1749" i="12"/>
  <c r="AK1749" i="12" s="1"/>
  <c r="H1629" i="12"/>
  <c r="G1629" i="12"/>
  <c r="AK1629" i="12" s="1"/>
  <c r="H1525" i="12"/>
  <c r="G1525" i="12"/>
  <c r="AK1525" i="12" s="1"/>
  <c r="H1437" i="12"/>
  <c r="G1437" i="12"/>
  <c r="AK1437" i="12" s="1"/>
  <c r="G1245" i="12"/>
  <c r="G1165" i="12"/>
  <c r="H2036" i="12"/>
  <c r="G2036" i="12"/>
  <c r="AK2036" i="12" s="1"/>
  <c r="H1988" i="12"/>
  <c r="G1988" i="12"/>
  <c r="AK1988" i="12" s="1"/>
  <c r="H1924" i="12"/>
  <c r="G1924" i="12"/>
  <c r="AK1924" i="12" s="1"/>
  <c r="H1876" i="12"/>
  <c r="G1876" i="12"/>
  <c r="AK1876" i="12" s="1"/>
  <c r="H1828" i="12"/>
  <c r="G1828" i="12"/>
  <c r="AK1828" i="12" s="1"/>
  <c r="H1780" i="12"/>
  <c r="G1780" i="12"/>
  <c r="AK1780" i="12" s="1"/>
  <c r="H1732" i="12"/>
  <c r="G1732" i="12"/>
  <c r="AK1732" i="12" s="1"/>
  <c r="H1668" i="12"/>
  <c r="G1668" i="12"/>
  <c r="AK1668" i="12" s="1"/>
  <c r="H1604" i="12"/>
  <c r="G1604" i="12"/>
  <c r="AK1604" i="12" s="1"/>
  <c r="H1540" i="12"/>
  <c r="G1540" i="12"/>
  <c r="AK1540" i="12" s="1"/>
  <c r="H1476" i="12"/>
  <c r="G1476" i="12"/>
  <c r="AK1476" i="12" s="1"/>
  <c r="H1404" i="12"/>
  <c r="G1404" i="12"/>
  <c r="AK1404" i="12" s="1"/>
  <c r="G1236" i="12"/>
  <c r="G1172" i="12"/>
  <c r="G1124" i="12"/>
  <c r="H2050" i="12"/>
  <c r="G2050" i="12"/>
  <c r="AK2050" i="12" s="1"/>
  <c r="H2026" i="12"/>
  <c r="G2026" i="12"/>
  <c r="AK2026" i="12" s="1"/>
  <c r="H1994" i="12"/>
  <c r="G1994" i="12"/>
  <c r="AK1994" i="12" s="1"/>
  <c r="H1962" i="12"/>
  <c r="G1962" i="12"/>
  <c r="AK1962" i="12" s="1"/>
  <c r="H1922" i="12"/>
  <c r="G1922" i="12"/>
  <c r="AK1922" i="12" s="1"/>
  <c r="H1890" i="12"/>
  <c r="G1890" i="12"/>
  <c r="AK1890" i="12" s="1"/>
  <c r="H1858" i="12"/>
  <c r="G1858" i="12"/>
  <c r="AK1858" i="12" s="1"/>
  <c r="H1810" i="12"/>
  <c r="G1810" i="12"/>
  <c r="AK1810" i="12" s="1"/>
  <c r="H1770" i="12"/>
  <c r="G1770" i="12"/>
  <c r="AK1770" i="12" s="1"/>
  <c r="H1722" i="12"/>
  <c r="G1722" i="12"/>
  <c r="AK1722" i="12" s="1"/>
  <c r="H1682" i="12"/>
  <c r="G1682" i="12"/>
  <c r="AK1682" i="12" s="1"/>
  <c r="H1634" i="12"/>
  <c r="G1634" i="12"/>
  <c r="AK1634" i="12" s="1"/>
  <c r="H1602" i="12"/>
  <c r="G1602" i="12"/>
  <c r="AK1602" i="12" s="1"/>
  <c r="H1562" i="12"/>
  <c r="G1562" i="12"/>
  <c r="AK1562" i="12" s="1"/>
  <c r="H1530" i="12"/>
  <c r="G1530" i="12"/>
  <c r="AK1530" i="12" s="1"/>
  <c r="H1506" i="12"/>
  <c r="G1506" i="12"/>
  <c r="AK1506" i="12" s="1"/>
  <c r="H1474" i="12"/>
  <c r="G1474" i="12"/>
  <c r="AK1474" i="12" s="1"/>
  <c r="H1442" i="12"/>
  <c r="G1442" i="12"/>
  <c r="AK1442" i="12" s="1"/>
  <c r="H1418" i="12"/>
  <c r="G1418" i="12"/>
  <c r="AK1418" i="12" s="1"/>
  <c r="H1386" i="12"/>
  <c r="G1386" i="12"/>
  <c r="AK1386" i="12" s="1"/>
  <c r="G1306" i="12"/>
  <c r="G1274" i="12"/>
  <c r="G1242" i="12"/>
  <c r="G1218" i="12"/>
  <c r="G1178" i="12"/>
  <c r="G1146" i="12"/>
  <c r="G1114" i="12"/>
  <c r="H2048" i="12"/>
  <c r="G2048" i="12"/>
  <c r="AK2048" i="12" s="1"/>
  <c r="H2024" i="12"/>
  <c r="G2024" i="12"/>
  <c r="AK2024" i="12" s="1"/>
  <c r="H2008" i="12"/>
  <c r="G2008" i="12"/>
  <c r="AK2008" i="12" s="1"/>
  <c r="H2000" i="12"/>
  <c r="G2000" i="12"/>
  <c r="AK2000" i="12" s="1"/>
  <c r="H1984" i="12"/>
  <c r="G1984" i="12"/>
  <c r="AK1984" i="12" s="1"/>
  <c r="H1960" i="12"/>
  <c r="G1960" i="12"/>
  <c r="AK1960" i="12" s="1"/>
  <c r="H1944" i="12"/>
  <c r="G1944" i="12"/>
  <c r="AK1944" i="12" s="1"/>
  <c r="H1928" i="12"/>
  <c r="G1928" i="12"/>
  <c r="AK1928" i="12" s="1"/>
  <c r="H1912" i="12"/>
  <c r="G1912" i="12"/>
  <c r="AK1912" i="12" s="1"/>
  <c r="H1896" i="12"/>
  <c r="G1896" i="12"/>
  <c r="AK1896" i="12" s="1"/>
  <c r="H1880" i="12"/>
  <c r="G1880" i="12"/>
  <c r="AK1880" i="12" s="1"/>
  <c r="H1864" i="12"/>
  <c r="G1864" i="12"/>
  <c r="AK1864" i="12" s="1"/>
  <c r="H1840" i="12"/>
  <c r="G1840" i="12"/>
  <c r="AK1840" i="12" s="1"/>
  <c r="H1824" i="12"/>
  <c r="G1824" i="12"/>
  <c r="AK1824" i="12" s="1"/>
  <c r="H1808" i="12"/>
  <c r="G1808" i="12"/>
  <c r="AK1808" i="12" s="1"/>
  <c r="H1792" i="12"/>
  <c r="G1792" i="12"/>
  <c r="AK1792" i="12" s="1"/>
  <c r="H1768" i="12"/>
  <c r="G1768" i="12"/>
  <c r="AK1768" i="12" s="1"/>
  <c r="H1752" i="12"/>
  <c r="G1752" i="12"/>
  <c r="AK1752" i="12" s="1"/>
  <c r="H1728" i="12"/>
  <c r="G1728" i="12"/>
  <c r="AK1728" i="12" s="1"/>
  <c r="H1704" i="12"/>
  <c r="G1704" i="12"/>
  <c r="AK1704" i="12" s="1"/>
  <c r="H1680" i="12"/>
  <c r="G1680" i="12"/>
  <c r="AK1680" i="12" s="1"/>
  <c r="H1656" i="12"/>
  <c r="G1656" i="12"/>
  <c r="AK1656" i="12" s="1"/>
  <c r="H1640" i="12"/>
  <c r="G1640" i="12"/>
  <c r="AK1640" i="12" s="1"/>
  <c r="H1616" i="12"/>
  <c r="G1616" i="12"/>
  <c r="AK1616" i="12" s="1"/>
  <c r="H1576" i="12"/>
  <c r="G1576" i="12"/>
  <c r="AK1576" i="12" s="1"/>
  <c r="H1424" i="12"/>
  <c r="G1424" i="12"/>
  <c r="AK1424" i="12" s="1"/>
  <c r="H1416" i="12"/>
  <c r="G1416" i="12"/>
  <c r="AK1416" i="12" s="1"/>
  <c r="H1408" i="12"/>
  <c r="G1408" i="12"/>
  <c r="AK1408" i="12" s="1"/>
  <c r="H1400" i="12"/>
  <c r="G1400" i="12"/>
  <c r="AK1400" i="12" s="1"/>
  <c r="H1392" i="12"/>
  <c r="G1392" i="12"/>
  <c r="AK1392" i="12" s="1"/>
  <c r="H1384" i="12"/>
  <c r="G1384" i="12"/>
  <c r="AK1384" i="12" s="1"/>
  <c r="H1376" i="12"/>
  <c r="G1376" i="12"/>
  <c r="AK1376" i="12" s="1"/>
  <c r="H1368" i="12"/>
  <c r="G1368" i="12"/>
  <c r="AK1368" i="12" s="1"/>
  <c r="G1312" i="12"/>
  <c r="G1304" i="12"/>
  <c r="G1296" i="12"/>
  <c r="G1288" i="12"/>
  <c r="G1280" i="12"/>
  <c r="G1272" i="12"/>
  <c r="G1264" i="12"/>
  <c r="G1256" i="12"/>
  <c r="G1248" i="12"/>
  <c r="G1240" i="12"/>
  <c r="G1232" i="12"/>
  <c r="G1224" i="12"/>
  <c r="G1216" i="12"/>
  <c r="G1208" i="12"/>
  <c r="G1200" i="12"/>
  <c r="G1192" i="12"/>
  <c r="G1184" i="12"/>
  <c r="G1176" i="12"/>
  <c r="G1168" i="12"/>
  <c r="G1160" i="12"/>
  <c r="G1152" i="12"/>
  <c r="G1144" i="12"/>
  <c r="G1136" i="12"/>
  <c r="G1128" i="12"/>
  <c r="G1120" i="12"/>
  <c r="G1112" i="12"/>
  <c r="H2006" i="12"/>
  <c r="G2006" i="12"/>
  <c r="AK2006" i="12" s="1"/>
  <c r="H1942" i="12"/>
  <c r="G1942" i="12"/>
  <c r="AK1942" i="12" s="1"/>
  <c r="H1878" i="12"/>
  <c r="G1878" i="12"/>
  <c r="AK1878" i="12" s="1"/>
  <c r="H1830" i="12"/>
  <c r="G1830" i="12"/>
  <c r="AK1830" i="12" s="1"/>
  <c r="H1774" i="12"/>
  <c r="G1774" i="12"/>
  <c r="AK1774" i="12" s="1"/>
  <c r="H1718" i="12"/>
  <c r="G1718" i="12"/>
  <c r="AK1718" i="12" s="1"/>
  <c r="H1670" i="12"/>
  <c r="G1670" i="12"/>
  <c r="AK1670" i="12" s="1"/>
  <c r="H1606" i="12"/>
  <c r="G1606" i="12"/>
  <c r="AK1606" i="12" s="1"/>
  <c r="H1542" i="12"/>
  <c r="G1542" i="12"/>
  <c r="AK1542" i="12" s="1"/>
  <c r="H1494" i="12"/>
  <c r="G1494" i="12"/>
  <c r="AK1494" i="12" s="1"/>
  <c r="H1430" i="12"/>
  <c r="G1430" i="12"/>
  <c r="AK1430" i="12" s="1"/>
  <c r="G1302" i="12"/>
  <c r="G1246" i="12"/>
  <c r="G1174" i="12"/>
  <c r="H2012" i="12"/>
  <c r="G2012" i="12"/>
  <c r="AK2012" i="12" s="1"/>
  <c r="H1972" i="12"/>
  <c r="G1972" i="12"/>
  <c r="AK1972" i="12" s="1"/>
  <c r="H1932" i="12"/>
  <c r="G1932" i="12"/>
  <c r="AK1932" i="12" s="1"/>
  <c r="H1892" i="12"/>
  <c r="G1892" i="12"/>
  <c r="AK1892" i="12" s="1"/>
  <c r="H1844" i="12"/>
  <c r="G1844" i="12"/>
  <c r="AK1844" i="12" s="1"/>
  <c r="H1788" i="12"/>
  <c r="G1788" i="12"/>
  <c r="AK1788" i="12" s="1"/>
  <c r="H1740" i="12"/>
  <c r="G1740" i="12"/>
  <c r="AK1740" i="12" s="1"/>
  <c r="H1692" i="12"/>
  <c r="G1692" i="12"/>
  <c r="AK1692" i="12" s="1"/>
  <c r="H1628" i="12"/>
  <c r="G1628" i="12"/>
  <c r="AK1628" i="12" s="1"/>
  <c r="H1580" i="12"/>
  <c r="G1580" i="12"/>
  <c r="AK1580" i="12" s="1"/>
  <c r="H1524" i="12"/>
  <c r="G1524" i="12"/>
  <c r="AK1524" i="12" s="1"/>
  <c r="H1460" i="12"/>
  <c r="G1460" i="12"/>
  <c r="AK1460" i="12" s="1"/>
  <c r="H1412" i="12"/>
  <c r="G1412" i="12"/>
  <c r="AK1412" i="12" s="1"/>
  <c r="G1300" i="12"/>
  <c r="G1244" i="12"/>
  <c r="G1196" i="12"/>
  <c r="G1148" i="12"/>
  <c r="G1108" i="12"/>
  <c r="H2042" i="12"/>
  <c r="G2042" i="12"/>
  <c r="AK2042" i="12" s="1"/>
  <c r="H2010" i="12"/>
  <c r="G2010" i="12"/>
  <c r="AK2010" i="12" s="1"/>
  <c r="H1978" i="12"/>
  <c r="G1978" i="12"/>
  <c r="AK1978" i="12" s="1"/>
  <c r="H1954" i="12"/>
  <c r="G1954" i="12"/>
  <c r="AK1954" i="12" s="1"/>
  <c r="H1930" i="12"/>
  <c r="G1930" i="12"/>
  <c r="AK1930" i="12" s="1"/>
  <c r="H1906" i="12"/>
  <c r="G1906" i="12"/>
  <c r="AK1906" i="12" s="1"/>
  <c r="H1874" i="12"/>
  <c r="G1874" i="12"/>
  <c r="AK1874" i="12" s="1"/>
  <c r="H1850" i="12"/>
  <c r="G1850" i="12"/>
  <c r="AK1850" i="12" s="1"/>
  <c r="H1826" i="12"/>
  <c r="G1826" i="12"/>
  <c r="AK1826" i="12" s="1"/>
  <c r="H1802" i="12"/>
  <c r="G1802" i="12"/>
  <c r="AK1802" i="12" s="1"/>
  <c r="H1778" i="12"/>
  <c r="G1778" i="12"/>
  <c r="AK1778" i="12" s="1"/>
  <c r="H1754" i="12"/>
  <c r="G1754" i="12"/>
  <c r="AK1754" i="12" s="1"/>
  <c r="H1730" i="12"/>
  <c r="G1730" i="12"/>
  <c r="AK1730" i="12" s="1"/>
  <c r="H1698" i="12"/>
  <c r="G1698" i="12"/>
  <c r="AK1698" i="12" s="1"/>
  <c r="H1674" i="12"/>
  <c r="G1674" i="12"/>
  <c r="AK1674" i="12" s="1"/>
  <c r="H1650" i="12"/>
  <c r="G1650" i="12"/>
  <c r="AK1650" i="12" s="1"/>
  <c r="H1618" i="12"/>
  <c r="G1618" i="12"/>
  <c r="AK1618" i="12" s="1"/>
  <c r="H1594" i="12"/>
  <c r="G1594" i="12"/>
  <c r="AK1594" i="12" s="1"/>
  <c r="H1578" i="12"/>
  <c r="G1578" i="12"/>
  <c r="AK1578" i="12" s="1"/>
  <c r="H1546" i="12"/>
  <c r="G1546" i="12"/>
  <c r="AK1546" i="12" s="1"/>
  <c r="H1522" i="12"/>
  <c r="G1522" i="12"/>
  <c r="AK1522" i="12" s="1"/>
  <c r="H1490" i="12"/>
  <c r="G1490" i="12"/>
  <c r="AK1490" i="12" s="1"/>
  <c r="H1458" i="12"/>
  <c r="G1458" i="12"/>
  <c r="AK1458" i="12" s="1"/>
  <c r="H1434" i="12"/>
  <c r="G1434" i="12"/>
  <c r="AK1434" i="12" s="1"/>
  <c r="H1402" i="12"/>
  <c r="G1402" i="12"/>
  <c r="AK1402" i="12" s="1"/>
  <c r="H1378" i="12"/>
  <c r="G1378" i="12"/>
  <c r="AK1378" i="12" s="1"/>
  <c r="G1290" i="12"/>
  <c r="G1250" i="12"/>
  <c r="G1210" i="12"/>
  <c r="G1162" i="12"/>
  <c r="H2040" i="12"/>
  <c r="G2040" i="12"/>
  <c r="AK2040" i="12" s="1"/>
  <c r="H2032" i="12"/>
  <c r="G2032" i="12"/>
  <c r="AK2032" i="12" s="1"/>
  <c r="H2016" i="12"/>
  <c r="G2016" i="12"/>
  <c r="AK2016" i="12" s="1"/>
  <c r="H1992" i="12"/>
  <c r="G1992" i="12"/>
  <c r="AK1992" i="12" s="1"/>
  <c r="H1976" i="12"/>
  <c r="G1976" i="12"/>
  <c r="AK1976" i="12" s="1"/>
  <c r="H1968" i="12"/>
  <c r="G1968" i="12"/>
  <c r="AK1968" i="12" s="1"/>
  <c r="H1952" i="12"/>
  <c r="G1952" i="12"/>
  <c r="AK1952" i="12" s="1"/>
  <c r="H1936" i="12"/>
  <c r="G1936" i="12"/>
  <c r="AK1936" i="12" s="1"/>
  <c r="H1920" i="12"/>
  <c r="G1920" i="12"/>
  <c r="AK1920" i="12" s="1"/>
  <c r="H1904" i="12"/>
  <c r="G1904" i="12"/>
  <c r="AK1904" i="12" s="1"/>
  <c r="H1888" i="12"/>
  <c r="G1888" i="12"/>
  <c r="AK1888" i="12" s="1"/>
  <c r="H1872" i="12"/>
  <c r="G1872" i="12"/>
  <c r="AK1872" i="12" s="1"/>
  <c r="H1856" i="12"/>
  <c r="G1856" i="12"/>
  <c r="AK1856" i="12" s="1"/>
  <c r="H1848" i="12"/>
  <c r="G1848" i="12"/>
  <c r="AK1848" i="12" s="1"/>
  <c r="H1832" i="12"/>
  <c r="G1832" i="12"/>
  <c r="AK1832" i="12" s="1"/>
  <c r="H1816" i="12"/>
  <c r="G1816" i="12"/>
  <c r="AK1816" i="12" s="1"/>
  <c r="H1800" i="12"/>
  <c r="G1800" i="12"/>
  <c r="AK1800" i="12" s="1"/>
  <c r="H1784" i="12"/>
  <c r="G1784" i="12"/>
  <c r="AK1784" i="12" s="1"/>
  <c r="H1776" i="12"/>
  <c r="G1776" i="12"/>
  <c r="AK1776" i="12" s="1"/>
  <c r="H1760" i="12"/>
  <c r="G1760" i="12"/>
  <c r="AK1760" i="12" s="1"/>
  <c r="H1744" i="12"/>
  <c r="G1744" i="12"/>
  <c r="AK1744" i="12" s="1"/>
  <c r="H1736" i="12"/>
  <c r="G1736" i="12"/>
  <c r="AK1736" i="12" s="1"/>
  <c r="H1720" i="12"/>
  <c r="G1720" i="12"/>
  <c r="AK1720" i="12" s="1"/>
  <c r="H1712" i="12"/>
  <c r="G1712" i="12"/>
  <c r="AK1712" i="12" s="1"/>
  <c r="H1696" i="12"/>
  <c r="G1696" i="12"/>
  <c r="AK1696" i="12" s="1"/>
  <c r="H1688" i="12"/>
  <c r="G1688" i="12"/>
  <c r="AK1688" i="12" s="1"/>
  <c r="H1672" i="12"/>
  <c r="G1672" i="12"/>
  <c r="AK1672" i="12" s="1"/>
  <c r="H1664" i="12"/>
  <c r="G1664" i="12"/>
  <c r="AK1664" i="12" s="1"/>
  <c r="H1648" i="12"/>
  <c r="G1648" i="12"/>
  <c r="AK1648" i="12" s="1"/>
  <c r="H1632" i="12"/>
  <c r="G1632" i="12"/>
  <c r="AK1632" i="12" s="1"/>
  <c r="H1624" i="12"/>
  <c r="G1624" i="12"/>
  <c r="AK1624" i="12" s="1"/>
  <c r="H1608" i="12"/>
  <c r="G1608" i="12"/>
  <c r="AK1608" i="12" s="1"/>
  <c r="H1600" i="12"/>
  <c r="G1600" i="12"/>
  <c r="AK1600" i="12" s="1"/>
  <c r="H1592" i="12"/>
  <c r="G1592" i="12"/>
  <c r="AK1592" i="12" s="1"/>
  <c r="H1584" i="12"/>
  <c r="G1584" i="12"/>
  <c r="AK1584" i="12" s="1"/>
  <c r="H1568" i="12"/>
  <c r="G1568" i="12"/>
  <c r="AK1568" i="12" s="1"/>
  <c r="H1560" i="12"/>
  <c r="G1560" i="12"/>
  <c r="AK1560" i="12" s="1"/>
  <c r="H1552" i="12"/>
  <c r="G1552" i="12"/>
  <c r="AK1552" i="12" s="1"/>
  <c r="H1544" i="12"/>
  <c r="G1544" i="12"/>
  <c r="AK1544" i="12" s="1"/>
  <c r="H1536" i="12"/>
  <c r="G1536" i="12"/>
  <c r="AK1536" i="12" s="1"/>
  <c r="H1528" i="12"/>
  <c r="G1528" i="12"/>
  <c r="AK1528" i="12" s="1"/>
  <c r="H1520" i="12"/>
  <c r="G1520" i="12"/>
  <c r="AK1520" i="12" s="1"/>
  <c r="H1512" i="12"/>
  <c r="G1512" i="12"/>
  <c r="AK1512" i="12" s="1"/>
  <c r="H1504" i="12"/>
  <c r="G1504" i="12"/>
  <c r="AK1504" i="12" s="1"/>
  <c r="H1496" i="12"/>
  <c r="G1496" i="12"/>
  <c r="AK1496" i="12" s="1"/>
  <c r="H1488" i="12"/>
  <c r="G1488" i="12"/>
  <c r="AK1488" i="12" s="1"/>
  <c r="H1480" i="12"/>
  <c r="G1480" i="12"/>
  <c r="AK1480" i="12" s="1"/>
  <c r="H1472" i="12"/>
  <c r="G1472" i="12"/>
  <c r="AK1472" i="12" s="1"/>
  <c r="H1464" i="12"/>
  <c r="G1464" i="12"/>
  <c r="AK1464" i="12" s="1"/>
  <c r="H1456" i="12"/>
  <c r="G1456" i="12"/>
  <c r="AK1456" i="12" s="1"/>
  <c r="H1448" i="12"/>
  <c r="G1448" i="12"/>
  <c r="AK1448" i="12" s="1"/>
  <c r="H1440" i="12"/>
  <c r="G1440" i="12"/>
  <c r="AK1440" i="12" s="1"/>
  <c r="H1432" i="12"/>
  <c r="G1432" i="12"/>
  <c r="AK1432" i="12" s="1"/>
  <c r="H2047" i="12"/>
  <c r="G2047" i="12"/>
  <c r="AK2047" i="12" s="1"/>
  <c r="H2039" i="12"/>
  <c r="G2039" i="12"/>
  <c r="AK2039" i="12" s="1"/>
  <c r="H2031" i="12"/>
  <c r="G2031" i="12"/>
  <c r="AK2031" i="12" s="1"/>
  <c r="H2023" i="12"/>
  <c r="G2023" i="12"/>
  <c r="AK2023" i="12" s="1"/>
  <c r="H2015" i="12"/>
  <c r="G2015" i="12"/>
  <c r="AK2015" i="12" s="1"/>
  <c r="H2007" i="12"/>
  <c r="G2007" i="12"/>
  <c r="AK2007" i="12" s="1"/>
  <c r="H1999" i="12"/>
  <c r="G1999" i="12"/>
  <c r="AK1999" i="12" s="1"/>
  <c r="H1991" i="12"/>
  <c r="G1991" i="12"/>
  <c r="AK1991" i="12" s="1"/>
  <c r="H1983" i="12"/>
  <c r="G1983" i="12"/>
  <c r="AK1983" i="12" s="1"/>
  <c r="H1975" i="12"/>
  <c r="G1975" i="12"/>
  <c r="AK1975" i="12" s="1"/>
  <c r="H1967" i="12"/>
  <c r="G1967" i="12"/>
  <c r="AK1967" i="12" s="1"/>
  <c r="H1959" i="12"/>
  <c r="G1959" i="12"/>
  <c r="AK1959" i="12" s="1"/>
  <c r="H1951" i="12"/>
  <c r="G1951" i="12"/>
  <c r="AK1951" i="12" s="1"/>
  <c r="H1943" i="12"/>
  <c r="G1943" i="12"/>
  <c r="AK1943" i="12" s="1"/>
  <c r="H1935" i="12"/>
  <c r="G1935" i="12"/>
  <c r="AK1935" i="12" s="1"/>
  <c r="H1927" i="12"/>
  <c r="G1927" i="12"/>
  <c r="AK1927" i="12" s="1"/>
  <c r="H1919" i="12"/>
  <c r="G1919" i="12"/>
  <c r="AK1919" i="12" s="1"/>
  <c r="H1911" i="12"/>
  <c r="G1911" i="12"/>
  <c r="AK1911" i="12" s="1"/>
  <c r="H1903" i="12"/>
  <c r="G1903" i="12"/>
  <c r="AK1903" i="12" s="1"/>
  <c r="H1895" i="12"/>
  <c r="G1895" i="12"/>
  <c r="AK1895" i="12" s="1"/>
  <c r="H1887" i="12"/>
  <c r="G1887" i="12"/>
  <c r="AK1887" i="12" s="1"/>
  <c r="H1879" i="12"/>
  <c r="G1879" i="12"/>
  <c r="AK1879" i="12" s="1"/>
  <c r="H1871" i="12"/>
  <c r="G1871" i="12"/>
  <c r="AK1871" i="12" s="1"/>
  <c r="H1863" i="12"/>
  <c r="G1863" i="12"/>
  <c r="AK1863" i="12" s="1"/>
  <c r="H1855" i="12"/>
  <c r="G1855" i="12"/>
  <c r="AK1855" i="12" s="1"/>
  <c r="H1847" i="12"/>
  <c r="G1847" i="12"/>
  <c r="AK1847" i="12" s="1"/>
  <c r="H1839" i="12"/>
  <c r="G1839" i="12"/>
  <c r="AK1839" i="12" s="1"/>
  <c r="H1831" i="12"/>
  <c r="G1831" i="12"/>
  <c r="AK1831" i="12" s="1"/>
  <c r="H1823" i="12"/>
  <c r="G1823" i="12"/>
  <c r="AK1823" i="12" s="1"/>
  <c r="H1815" i="12"/>
  <c r="G1815" i="12"/>
  <c r="AK1815" i="12" s="1"/>
  <c r="H1807" i="12"/>
  <c r="G1807" i="12"/>
  <c r="AK1807" i="12" s="1"/>
  <c r="H1799" i="12"/>
  <c r="G1799" i="12"/>
  <c r="AK1799" i="12" s="1"/>
  <c r="H1791" i="12"/>
  <c r="G1791" i="12"/>
  <c r="AK1791" i="12" s="1"/>
  <c r="H1783" i="12"/>
  <c r="G1783" i="12"/>
  <c r="AK1783" i="12" s="1"/>
  <c r="H1775" i="12"/>
  <c r="G1775" i="12"/>
  <c r="AK1775" i="12" s="1"/>
  <c r="H1767" i="12"/>
  <c r="G1767" i="12"/>
  <c r="AK1767" i="12" s="1"/>
  <c r="H1759" i="12"/>
  <c r="G1759" i="12"/>
  <c r="AK1759" i="12" s="1"/>
  <c r="H1751" i="12"/>
  <c r="G1751" i="12"/>
  <c r="AK1751" i="12" s="1"/>
  <c r="H1743" i="12"/>
  <c r="G1743" i="12"/>
  <c r="AK1743" i="12" s="1"/>
  <c r="H1735" i="12"/>
  <c r="G1735" i="12"/>
  <c r="AK1735" i="12" s="1"/>
  <c r="H1727" i="12"/>
  <c r="G1727" i="12"/>
  <c r="AK1727" i="12" s="1"/>
  <c r="H1719" i="12"/>
  <c r="G1719" i="12"/>
  <c r="AK1719" i="12" s="1"/>
  <c r="H1711" i="12"/>
  <c r="G1711" i="12"/>
  <c r="AK1711" i="12" s="1"/>
  <c r="H1703" i="12"/>
  <c r="G1703" i="12"/>
  <c r="AK1703" i="12" s="1"/>
  <c r="H1695" i="12"/>
  <c r="G1695" i="12"/>
  <c r="AK1695" i="12" s="1"/>
  <c r="H1687" i="12"/>
  <c r="G1687" i="12"/>
  <c r="AK1687" i="12" s="1"/>
  <c r="H1679" i="12"/>
  <c r="G1679" i="12"/>
  <c r="AK1679" i="12" s="1"/>
  <c r="H1671" i="12"/>
  <c r="G1671" i="12"/>
  <c r="AK1671" i="12" s="1"/>
  <c r="H1663" i="12"/>
  <c r="G1663" i="12"/>
  <c r="AK1663" i="12" s="1"/>
  <c r="H1655" i="12"/>
  <c r="G1655" i="12"/>
  <c r="AK1655" i="12" s="1"/>
  <c r="H1647" i="12"/>
  <c r="G1647" i="12"/>
  <c r="AK1647" i="12" s="1"/>
  <c r="H1639" i="12"/>
  <c r="G1639" i="12"/>
  <c r="AK1639" i="12" s="1"/>
  <c r="H1631" i="12"/>
  <c r="G1631" i="12"/>
  <c r="AK1631" i="12" s="1"/>
  <c r="H1623" i="12"/>
  <c r="G1623" i="12"/>
  <c r="AK1623" i="12" s="1"/>
  <c r="H1615" i="12"/>
  <c r="G1615" i="12"/>
  <c r="AK1615" i="12" s="1"/>
  <c r="H1607" i="12"/>
  <c r="G1607" i="12"/>
  <c r="AK1607" i="12" s="1"/>
  <c r="H1599" i="12"/>
  <c r="G1599" i="12"/>
  <c r="AK1599" i="12" s="1"/>
  <c r="H1591" i="12"/>
  <c r="G1591" i="12"/>
  <c r="AK1591" i="12" s="1"/>
  <c r="H1583" i="12"/>
  <c r="G1583" i="12"/>
  <c r="AK1583" i="12" s="1"/>
  <c r="H1575" i="12"/>
  <c r="G1575" i="12"/>
  <c r="AK1575" i="12" s="1"/>
  <c r="H1567" i="12"/>
  <c r="G1567" i="12"/>
  <c r="AK1567" i="12" s="1"/>
  <c r="H1559" i="12"/>
  <c r="G1559" i="12"/>
  <c r="AK1559" i="12" s="1"/>
  <c r="H1551" i="12"/>
  <c r="G1551" i="12"/>
  <c r="AK1551" i="12" s="1"/>
  <c r="H1543" i="12"/>
  <c r="G1543" i="12"/>
  <c r="AK1543" i="12" s="1"/>
  <c r="H1535" i="12"/>
  <c r="G1535" i="12"/>
  <c r="AK1535" i="12" s="1"/>
  <c r="H1527" i="12"/>
  <c r="G1527" i="12"/>
  <c r="AK1527" i="12" s="1"/>
  <c r="H1519" i="12"/>
  <c r="G1519" i="12"/>
  <c r="AK1519" i="12" s="1"/>
  <c r="H1511" i="12"/>
  <c r="G1511" i="12"/>
  <c r="AK1511" i="12" s="1"/>
  <c r="H1503" i="12"/>
  <c r="G1503" i="12"/>
  <c r="AK1503" i="12" s="1"/>
  <c r="H1495" i="12"/>
  <c r="G1495" i="12"/>
  <c r="AK1495" i="12" s="1"/>
  <c r="H1487" i="12"/>
  <c r="G1487" i="12"/>
  <c r="AK1487" i="12" s="1"/>
  <c r="H1479" i="12"/>
  <c r="G1479" i="12"/>
  <c r="AK1479" i="12" s="1"/>
  <c r="H1471" i="12"/>
  <c r="G1471" i="12"/>
  <c r="AK1471" i="12" s="1"/>
  <c r="H1463" i="12"/>
  <c r="G1463" i="12"/>
  <c r="AK1463" i="12" s="1"/>
  <c r="H1455" i="12"/>
  <c r="G1455" i="12"/>
  <c r="AK1455" i="12" s="1"/>
  <c r="H1447" i="12"/>
  <c r="G1447" i="12"/>
  <c r="AK1447" i="12" s="1"/>
  <c r="H1439" i="12"/>
  <c r="G1439" i="12"/>
  <c r="AK1439" i="12" s="1"/>
  <c r="H1431" i="12"/>
  <c r="G1431" i="12"/>
  <c r="AK1431" i="12" s="1"/>
  <c r="H1423" i="12"/>
  <c r="G1423" i="12"/>
  <c r="AK1423" i="12" s="1"/>
  <c r="H1415" i="12"/>
  <c r="G1415" i="12"/>
  <c r="AK1415" i="12" s="1"/>
  <c r="H1407" i="12"/>
  <c r="G1407" i="12"/>
  <c r="AK1407" i="12" s="1"/>
  <c r="H1399" i="12"/>
  <c r="G1399" i="12"/>
  <c r="AK1399" i="12" s="1"/>
  <c r="H1391" i="12"/>
  <c r="G1391" i="12"/>
  <c r="AK1391" i="12" s="1"/>
  <c r="H1383" i="12"/>
  <c r="G1383" i="12"/>
  <c r="AK1383" i="12" s="1"/>
  <c r="H1375" i="12"/>
  <c r="G1375" i="12"/>
  <c r="AK1375" i="12" s="1"/>
  <c r="H1367" i="12"/>
  <c r="G1367" i="12"/>
  <c r="AK1367" i="12" s="1"/>
  <c r="G1311" i="12"/>
  <c r="G1303" i="12"/>
  <c r="G1295" i="12"/>
  <c r="G1287" i="12"/>
  <c r="G1279" i="12"/>
  <c r="G1271" i="12"/>
  <c r="G1263" i="12"/>
  <c r="G1255" i="12"/>
  <c r="G1247" i="12"/>
  <c r="G1239" i="12"/>
  <c r="G1231" i="12"/>
  <c r="G1223" i="12"/>
  <c r="G1215" i="12"/>
  <c r="G1207" i="12"/>
  <c r="G1199" i="12"/>
  <c r="G1191" i="12"/>
  <c r="G1183" i="12"/>
  <c r="G1175" i="12"/>
  <c r="G1167" i="12"/>
  <c r="G1159" i="12"/>
  <c r="G1151" i="12"/>
  <c r="G1143" i="12"/>
  <c r="G1135" i="12"/>
  <c r="G1127" i="12"/>
  <c r="G1119" i="12"/>
  <c r="G1111" i="12"/>
  <c r="G1077" i="12"/>
  <c r="G685" i="12"/>
  <c r="G1099" i="12"/>
  <c r="G1035" i="12"/>
  <c r="G1011" i="12"/>
  <c r="G995" i="12"/>
  <c r="G971" i="12"/>
  <c r="G955" i="12"/>
  <c r="G931" i="12"/>
  <c r="G907" i="12"/>
  <c r="G883" i="12"/>
  <c r="G875" i="12"/>
  <c r="G867" i="12"/>
  <c r="G835" i="12"/>
  <c r="G811" i="12"/>
  <c r="G787" i="12"/>
  <c r="G739" i="12"/>
  <c r="G723" i="12"/>
  <c r="G707" i="12"/>
  <c r="G691" i="12"/>
  <c r="G667" i="12"/>
  <c r="G1057" i="12"/>
  <c r="G1033" i="12"/>
  <c r="G993" i="12"/>
  <c r="G969" i="12"/>
  <c r="G953" i="12"/>
  <c r="G913" i="12"/>
  <c r="G905" i="12"/>
  <c r="G889" i="12"/>
  <c r="G873" i="12"/>
  <c r="G833" i="12"/>
  <c r="G817" i="12"/>
  <c r="G777" i="12"/>
  <c r="G761" i="12"/>
  <c r="G745" i="12"/>
  <c r="G697" i="12"/>
  <c r="G665" i="12"/>
  <c r="G1104" i="12"/>
  <c r="G1096" i="12"/>
  <c r="G1088" i="12"/>
  <c r="G1080" i="12"/>
  <c r="G1072" i="12"/>
  <c r="G1064" i="12"/>
  <c r="G1056" i="12"/>
  <c r="G1048" i="12"/>
  <c r="G1040" i="12"/>
  <c r="G1032" i="12"/>
  <c r="G1024" i="12"/>
  <c r="G1016" i="12"/>
  <c r="G1008" i="12"/>
  <c r="G1000" i="12"/>
  <c r="G992" i="12"/>
  <c r="G984" i="12"/>
  <c r="G976" i="12"/>
  <c r="G968" i="12"/>
  <c r="G960" i="12"/>
  <c r="G952" i="12"/>
  <c r="G944" i="12"/>
  <c r="G936" i="12"/>
  <c r="G928" i="12"/>
  <c r="G920" i="12"/>
  <c r="G912" i="12"/>
  <c r="G904" i="12"/>
  <c r="G896" i="12"/>
  <c r="G888" i="12"/>
  <c r="G880" i="12"/>
  <c r="G872" i="12"/>
  <c r="G864" i="12"/>
  <c r="G856" i="12"/>
  <c r="G848" i="12"/>
  <c r="G840" i="12"/>
  <c r="G832" i="12"/>
  <c r="G824" i="12"/>
  <c r="G816" i="12"/>
  <c r="G808" i="12"/>
  <c r="G800" i="12"/>
  <c r="G792" i="12"/>
  <c r="G784" i="12"/>
  <c r="G776" i="12"/>
  <c r="G768" i="12"/>
  <c r="G760" i="12"/>
  <c r="G752" i="12"/>
  <c r="G744" i="12"/>
  <c r="G736" i="12"/>
  <c r="G728" i="12"/>
  <c r="G720" i="12"/>
  <c r="G712" i="12"/>
  <c r="G704" i="12"/>
  <c r="G696" i="12"/>
  <c r="G688" i="12"/>
  <c r="G680" i="12"/>
  <c r="G672" i="12"/>
  <c r="G664" i="12"/>
  <c r="G1101" i="12"/>
  <c r="G1085" i="12"/>
  <c r="G1045" i="12"/>
  <c r="G1021" i="12"/>
  <c r="G1005" i="12"/>
  <c r="G981" i="12"/>
  <c r="G957" i="12"/>
  <c r="G933" i="12"/>
  <c r="G885" i="12"/>
  <c r="G845" i="12"/>
  <c r="G813" i="12"/>
  <c r="G765" i="12"/>
  <c r="G1092" i="12"/>
  <c r="G1052" i="12"/>
  <c r="G1020" i="12"/>
  <c r="G988" i="12"/>
  <c r="G980" i="12"/>
  <c r="G956" i="12"/>
  <c r="G892" i="12"/>
  <c r="G852" i="12"/>
  <c r="G796" i="12"/>
  <c r="G772" i="12"/>
  <c r="G748" i="12"/>
  <c r="G692" i="12"/>
  <c r="G1105" i="12"/>
  <c r="G1089" i="12"/>
  <c r="G1065" i="12"/>
  <c r="G1041" i="12"/>
  <c r="G1001" i="12"/>
  <c r="G929" i="12"/>
  <c r="G881" i="12"/>
  <c r="G849" i="12"/>
  <c r="G785" i="12"/>
  <c r="G729" i="12"/>
  <c r="G721" i="12"/>
  <c r="G705" i="12"/>
  <c r="G681" i="12"/>
  <c r="G1103" i="12"/>
  <c r="G1095" i="12"/>
  <c r="G1087" i="12"/>
  <c r="G1079" i="12"/>
  <c r="G1071" i="12"/>
  <c r="G1063" i="12"/>
  <c r="G1055" i="12"/>
  <c r="G1047" i="12"/>
  <c r="G1039" i="12"/>
  <c r="G1031" i="12"/>
  <c r="G1023" i="12"/>
  <c r="G1015" i="12"/>
  <c r="G1007" i="12"/>
  <c r="G999" i="12"/>
  <c r="G991" i="12"/>
  <c r="G983" i="12"/>
  <c r="G975" i="12"/>
  <c r="G967" i="12"/>
  <c r="G959" i="12"/>
  <c r="G951" i="12"/>
  <c r="G943" i="12"/>
  <c r="G935" i="12"/>
  <c r="G927" i="12"/>
  <c r="G919" i="12"/>
  <c r="G911" i="12"/>
  <c r="G903" i="12"/>
  <c r="G895" i="12"/>
  <c r="G887" i="12"/>
  <c r="G879" i="12"/>
  <c r="G871" i="12"/>
  <c r="G863" i="12"/>
  <c r="G855" i="12"/>
  <c r="G847" i="12"/>
  <c r="G839" i="12"/>
  <c r="G831" i="12"/>
  <c r="G823" i="12"/>
  <c r="G815" i="12"/>
  <c r="G807" i="12"/>
  <c r="G799" i="12"/>
  <c r="G791" i="12"/>
  <c r="G783" i="12"/>
  <c r="G775" i="12"/>
  <c r="G767" i="12"/>
  <c r="G759" i="12"/>
  <c r="G751" i="12"/>
  <c r="G743" i="12"/>
  <c r="G735" i="12"/>
  <c r="G727" i="12"/>
  <c r="G719" i="12"/>
  <c r="G711" i="12"/>
  <c r="G703" i="12"/>
  <c r="G695" i="12"/>
  <c r="G687" i="12"/>
  <c r="G679" i="12"/>
  <c r="G671" i="12"/>
  <c r="G1053" i="12"/>
  <c r="G1029" i="12"/>
  <c r="G997" i="12"/>
  <c r="G949" i="12"/>
  <c r="G901" i="12"/>
  <c r="G805" i="12"/>
  <c r="G789" i="12"/>
  <c r="G749" i="12"/>
  <c r="G1100" i="12"/>
  <c r="G1068" i="12"/>
  <c r="G1036" i="12"/>
  <c r="G1012" i="12"/>
  <c r="G996" i="12"/>
  <c r="G940" i="12"/>
  <c r="G924" i="12"/>
  <c r="G908" i="12"/>
  <c r="G884" i="12"/>
  <c r="G868" i="12"/>
  <c r="G836" i="12"/>
  <c r="G828" i="12"/>
  <c r="G812" i="12"/>
  <c r="G788" i="12"/>
  <c r="G764" i="12"/>
  <c r="G756" i="12"/>
  <c r="G740" i="12"/>
  <c r="G724" i="12"/>
  <c r="G708" i="12"/>
  <c r="G700" i="12"/>
  <c r="G684" i="12"/>
  <c r="G676" i="12"/>
  <c r="G668" i="12"/>
  <c r="G1083" i="12"/>
  <c r="G1051" i="12"/>
  <c r="G1043" i="12"/>
  <c r="G1003" i="12"/>
  <c r="G987" i="12"/>
  <c r="G923" i="12"/>
  <c r="G827" i="12"/>
  <c r="G1097" i="12"/>
  <c r="G1081" i="12"/>
  <c r="G1049" i="12"/>
  <c r="G1025" i="12"/>
  <c r="G1017" i="12"/>
  <c r="G1009" i="12"/>
  <c r="G985" i="12"/>
  <c r="G961" i="12"/>
  <c r="G937" i="12"/>
  <c r="G921" i="12"/>
  <c r="G897" i="12"/>
  <c r="G857" i="12"/>
  <c r="G841" i="12"/>
  <c r="G825" i="12"/>
  <c r="G809" i="12"/>
  <c r="G793" i="12"/>
  <c r="G769" i="12"/>
  <c r="G753" i="12"/>
  <c r="G737" i="12"/>
  <c r="G713" i="12"/>
  <c r="G689" i="12"/>
  <c r="G673" i="12"/>
  <c r="G1102" i="12"/>
  <c r="G1094" i="12"/>
  <c r="G1086" i="12"/>
  <c r="G1078" i="12"/>
  <c r="G1070" i="12"/>
  <c r="G1062" i="12"/>
  <c r="G1054" i="12"/>
  <c r="G1046" i="12"/>
  <c r="G1038" i="12"/>
  <c r="G1030" i="12"/>
  <c r="G1022" i="12"/>
  <c r="G1014" i="12"/>
  <c r="G1006" i="12"/>
  <c r="G998" i="12"/>
  <c r="G990" i="12"/>
  <c r="G982" i="12"/>
  <c r="G974" i="12"/>
  <c r="G966" i="12"/>
  <c r="G958" i="12"/>
  <c r="G950" i="12"/>
  <c r="G942" i="12"/>
  <c r="G934" i="12"/>
  <c r="G926" i="12"/>
  <c r="G918" i="12"/>
  <c r="G910" i="12"/>
  <c r="G902" i="12"/>
  <c r="G894" i="12"/>
  <c r="G886" i="12"/>
  <c r="G878" i="12"/>
  <c r="G870" i="12"/>
  <c r="G862" i="12"/>
  <c r="G854" i="12"/>
  <c r="G846" i="12"/>
  <c r="G838" i="12"/>
  <c r="G830" i="12"/>
  <c r="G822" i="12"/>
  <c r="G814" i="12"/>
  <c r="G806" i="12"/>
  <c r="G798" i="12"/>
  <c r="G790" i="12"/>
  <c r="G782" i="12"/>
  <c r="G774" i="12"/>
  <c r="G766" i="12"/>
  <c r="G758" i="12"/>
  <c r="G750" i="12"/>
  <c r="G742" i="12"/>
  <c r="G734" i="12"/>
  <c r="G726" i="12"/>
  <c r="G718" i="12"/>
  <c r="G710" i="12"/>
  <c r="G702" i="12"/>
  <c r="G694" i="12"/>
  <c r="G686" i="12"/>
  <c r="G678" i="12"/>
  <c r="G670" i="12"/>
  <c r="G869" i="12"/>
  <c r="G1037" i="12"/>
  <c r="G965" i="12"/>
  <c r="G925" i="12"/>
  <c r="G853" i="12"/>
  <c r="G837" i="12"/>
  <c r="G797" i="12"/>
  <c r="G773" i="12"/>
  <c r="G733" i="12"/>
  <c r="G725" i="12"/>
  <c r="G717" i="12"/>
  <c r="G709" i="12"/>
  <c r="G701" i="12"/>
  <c r="G693" i="12"/>
  <c r="G669" i="12"/>
  <c r="G972" i="12"/>
  <c r="G1059" i="12"/>
  <c r="G979" i="12"/>
  <c r="G947" i="12"/>
  <c r="G915" i="12"/>
  <c r="G891" i="12"/>
  <c r="G859" i="12"/>
  <c r="G803" i="12"/>
  <c r="G755" i="12"/>
  <c r="G683" i="12"/>
  <c r="G1093" i="12"/>
  <c r="G1061" i="12"/>
  <c r="G1013" i="12"/>
  <c r="G989" i="12"/>
  <c r="G941" i="12"/>
  <c r="G917" i="12"/>
  <c r="G909" i="12"/>
  <c r="G877" i="12"/>
  <c r="G861" i="12"/>
  <c r="G829" i="12"/>
  <c r="G757" i="12"/>
  <c r="G741" i="12"/>
  <c r="G677" i="12"/>
  <c r="G1084" i="12"/>
  <c r="G1060" i="12"/>
  <c r="G1044" i="12"/>
  <c r="G1004" i="12"/>
  <c r="G964" i="12"/>
  <c r="G932" i="12"/>
  <c r="G916" i="12"/>
  <c r="G876" i="12"/>
  <c r="G844" i="12"/>
  <c r="G804" i="12"/>
  <c r="G780" i="12"/>
  <c r="G716" i="12"/>
  <c r="G1075" i="12"/>
  <c r="G1019" i="12"/>
  <c r="G963" i="12"/>
  <c r="G843" i="12"/>
  <c r="G819" i="12"/>
  <c r="G795" i="12"/>
  <c r="G771" i="12"/>
  <c r="G731" i="12"/>
  <c r="G1106" i="12"/>
  <c r="G1098" i="12"/>
  <c r="G1090" i="12"/>
  <c r="G1082" i="12"/>
  <c r="G1074" i="12"/>
  <c r="G1066" i="12"/>
  <c r="G1058" i="12"/>
  <c r="G1050" i="12"/>
  <c r="G1042" i="12"/>
  <c r="G1034" i="12"/>
  <c r="G1026" i="12"/>
  <c r="G1018" i="12"/>
  <c r="G1010" i="12"/>
  <c r="G1002" i="12"/>
  <c r="G994" i="12"/>
  <c r="G986" i="12"/>
  <c r="G978" i="12"/>
  <c r="G970" i="12"/>
  <c r="G962" i="12"/>
  <c r="G954" i="12"/>
  <c r="G946" i="12"/>
  <c r="G938" i="12"/>
  <c r="G930" i="12"/>
  <c r="G922" i="12"/>
  <c r="G914" i="12"/>
  <c r="G906" i="12"/>
  <c r="G898" i="12"/>
  <c r="G890" i="12"/>
  <c r="G882" i="12"/>
  <c r="G874" i="12"/>
  <c r="G866" i="12"/>
  <c r="G858" i="12"/>
  <c r="G850" i="12"/>
  <c r="G842" i="12"/>
  <c r="G834" i="12"/>
  <c r="G826" i="12"/>
  <c r="G818" i="12"/>
  <c r="G810" i="12"/>
  <c r="G802" i="12"/>
  <c r="G794" i="12"/>
  <c r="G786" i="12"/>
  <c r="G778" i="12"/>
  <c r="G770" i="12"/>
  <c r="G762" i="12"/>
  <c r="G754" i="12"/>
  <c r="G746" i="12"/>
  <c r="G738" i="12"/>
  <c r="G730" i="12"/>
  <c r="G722" i="12"/>
  <c r="G714" i="12"/>
  <c r="G706" i="12"/>
  <c r="G698" i="12"/>
  <c r="G690" i="12"/>
  <c r="G682" i="12"/>
  <c r="G674" i="12"/>
  <c r="G666" i="12"/>
  <c r="G1069" i="12"/>
  <c r="G973" i="12"/>
  <c r="G893" i="12"/>
  <c r="G821" i="12"/>
  <c r="G781" i="12"/>
  <c r="G1076" i="12"/>
  <c r="G1028" i="12"/>
  <c r="G948" i="12"/>
  <c r="G900" i="12"/>
  <c r="G860" i="12"/>
  <c r="G820" i="12"/>
  <c r="G732" i="12"/>
  <c r="G1091" i="12"/>
  <c r="G1067" i="12"/>
  <c r="G1027" i="12"/>
  <c r="G939" i="12"/>
  <c r="G899" i="12"/>
  <c r="G851" i="12"/>
  <c r="G779" i="12"/>
  <c r="G763" i="12"/>
  <c r="G747" i="12"/>
  <c r="G715" i="12"/>
  <c r="G699" i="12"/>
  <c r="G675" i="12"/>
  <c r="G1073" i="12"/>
  <c r="G977" i="12"/>
  <c r="G945" i="12"/>
  <c r="G865" i="12"/>
  <c r="G801" i="12"/>
  <c r="Y314" i="2"/>
  <c r="B158" i="25"/>
  <c r="D200" i="2"/>
  <c r="C200" i="2"/>
  <c r="B199" i="2"/>
  <c r="J129" i="25"/>
  <c r="J126" i="25"/>
  <c r="L261" i="12" l="1"/>
  <c r="Q261" i="12"/>
  <c r="Q142" i="12"/>
  <c r="I261" i="12"/>
  <c r="I142" i="12"/>
  <c r="H597" i="12"/>
  <c r="Z597" i="12"/>
  <c r="W597" i="12"/>
  <c r="O597" i="12"/>
  <c r="Q405" i="12"/>
  <c r="AD370" i="12"/>
  <c r="S551" i="12"/>
  <c r="AH402" i="12"/>
  <c r="AF402" i="12"/>
  <c r="M402" i="12"/>
  <c r="AD35" i="12"/>
  <c r="AI35" i="12"/>
  <c r="M531" i="12"/>
  <c r="R531" i="12"/>
  <c r="O531" i="12"/>
  <c r="AD261" i="12"/>
  <c r="AI261" i="12"/>
  <c r="AF261" i="12"/>
  <c r="AF597" i="12"/>
  <c r="AD597" i="12"/>
  <c r="AE142" i="12"/>
  <c r="T559" i="12"/>
  <c r="Z402" i="12"/>
  <c r="X402" i="12"/>
  <c r="AB402" i="12"/>
  <c r="X35" i="12"/>
  <c r="AA35" i="12"/>
  <c r="K531" i="12"/>
  <c r="J531" i="12"/>
  <c r="V261" i="12"/>
  <c r="AA261" i="12"/>
  <c r="X261" i="12"/>
  <c r="X597" i="12"/>
  <c r="V597" i="12"/>
  <c r="AC142" i="12"/>
  <c r="Q559" i="12"/>
  <c r="AI531" i="12"/>
  <c r="AG531" i="12"/>
  <c r="N261" i="12"/>
  <c r="S261" i="12"/>
  <c r="P261" i="12"/>
  <c r="U597" i="12"/>
  <c r="N597" i="12"/>
  <c r="U142" i="12"/>
  <c r="U287" i="12"/>
  <c r="J402" i="12"/>
  <c r="H402" i="12"/>
  <c r="L402" i="12"/>
  <c r="AE35" i="12"/>
  <c r="K35" i="12"/>
  <c r="AC531" i="12"/>
  <c r="Y531" i="12"/>
  <c r="AE261" i="12"/>
  <c r="K261" i="12"/>
  <c r="H261" i="12"/>
  <c r="R597" i="12"/>
  <c r="AB597" i="12"/>
  <c r="T142" i="12"/>
  <c r="R287" i="12"/>
  <c r="AI402" i="12"/>
  <c r="AE402" i="12"/>
  <c r="W35" i="12"/>
  <c r="AH35" i="12"/>
  <c r="AD491" i="12"/>
  <c r="AD531" i="12"/>
  <c r="Q531" i="12"/>
  <c r="W261" i="12"/>
  <c r="AH261" i="12"/>
  <c r="P597" i="12"/>
  <c r="T597" i="12"/>
  <c r="AI142" i="12"/>
  <c r="AA402" i="12"/>
  <c r="W402" i="12"/>
  <c r="O35" i="12"/>
  <c r="Z35" i="12"/>
  <c r="V531" i="12"/>
  <c r="I531" i="12"/>
  <c r="O261" i="12"/>
  <c r="Z261" i="12"/>
  <c r="X589" i="12"/>
  <c r="AG597" i="12"/>
  <c r="L597" i="12"/>
  <c r="AD142" i="12"/>
  <c r="K142" i="12"/>
  <c r="S402" i="12"/>
  <c r="O402" i="12"/>
  <c r="AC35" i="12"/>
  <c r="R35" i="12"/>
  <c r="N531" i="12"/>
  <c r="AF531" i="12"/>
  <c r="AC261" i="12"/>
  <c r="R261" i="12"/>
  <c r="AH597" i="12"/>
  <c r="Y597" i="12"/>
  <c r="AI597" i="12"/>
  <c r="X142" i="12"/>
  <c r="AH142" i="12"/>
  <c r="K402" i="12"/>
  <c r="AD402" i="12"/>
  <c r="U35" i="12"/>
  <c r="J35" i="12"/>
  <c r="AB531" i="12"/>
  <c r="X531" i="12"/>
  <c r="U261" i="12"/>
  <c r="J261" i="12"/>
  <c r="M597" i="12"/>
  <c r="Q597" i="12"/>
  <c r="AA597" i="12"/>
  <c r="V142" i="12"/>
  <c r="R142" i="12"/>
  <c r="T531" i="12"/>
  <c r="P531" i="12"/>
  <c r="M261" i="12"/>
  <c r="AG261" i="12"/>
  <c r="J597" i="12"/>
  <c r="I597" i="12"/>
  <c r="S597" i="12"/>
  <c r="AE110" i="12"/>
  <c r="P142" i="12"/>
  <c r="J142" i="12"/>
  <c r="Y402" i="12"/>
  <c r="N402" i="12"/>
  <c r="P35" i="12"/>
  <c r="AB35" i="12"/>
  <c r="Y35" i="12"/>
  <c r="AA531" i="12"/>
  <c r="L531" i="12"/>
  <c r="H531" i="12"/>
  <c r="AB261" i="12"/>
  <c r="Y261" i="12"/>
  <c r="AC597" i="12"/>
  <c r="AE597" i="12"/>
  <c r="K597" i="12"/>
  <c r="AG142" i="12"/>
  <c r="AB128" i="12"/>
  <c r="AE128" i="12"/>
  <c r="O144" i="12"/>
  <c r="M464" i="12"/>
  <c r="H464" i="12"/>
  <c r="Z273" i="12"/>
  <c r="N267" i="12"/>
  <c r="AD315" i="12"/>
  <c r="AC315" i="12"/>
  <c r="R315" i="12"/>
  <c r="AD500" i="12"/>
  <c r="W500" i="12"/>
  <c r="AH500" i="12"/>
  <c r="AB413" i="12"/>
  <c r="X413" i="12"/>
  <c r="R463" i="12"/>
  <c r="AB463" i="12"/>
  <c r="Y432" i="12"/>
  <c r="AI464" i="12"/>
  <c r="AE464" i="12"/>
  <c r="R273" i="12"/>
  <c r="X315" i="12"/>
  <c r="U315" i="12"/>
  <c r="J315" i="12"/>
  <c r="X500" i="12"/>
  <c r="O500" i="12"/>
  <c r="Z500" i="12"/>
  <c r="T413" i="12"/>
  <c r="P413" i="12"/>
  <c r="J463" i="12"/>
  <c r="T463" i="12"/>
  <c r="Q432" i="12"/>
  <c r="AA464" i="12"/>
  <c r="W464" i="12"/>
  <c r="V315" i="12"/>
  <c r="M315" i="12"/>
  <c r="V500" i="12"/>
  <c r="AC500" i="12"/>
  <c r="R500" i="12"/>
  <c r="L413" i="12"/>
  <c r="H413" i="12"/>
  <c r="AF463" i="12"/>
  <c r="L463" i="12"/>
  <c r="R464" i="12"/>
  <c r="S464" i="12"/>
  <c r="O464" i="12"/>
  <c r="P315" i="12"/>
  <c r="AB315" i="12"/>
  <c r="P500" i="12"/>
  <c r="U500" i="12"/>
  <c r="J500" i="12"/>
  <c r="AH413" i="12"/>
  <c r="AE413" i="12"/>
  <c r="O463" i="12"/>
  <c r="X463" i="12"/>
  <c r="AI463" i="12"/>
  <c r="O405" i="12"/>
  <c r="Z464" i="12"/>
  <c r="I464" i="12"/>
  <c r="Z106" i="12"/>
  <c r="AF106" i="12"/>
  <c r="I315" i="12"/>
  <c r="S315" i="12"/>
  <c r="Y500" i="12"/>
  <c r="AI500" i="12"/>
  <c r="S28" i="12"/>
  <c r="AI413" i="12"/>
  <c r="Y413" i="12"/>
  <c r="N413" i="12"/>
  <c r="W463" i="12"/>
  <c r="N463" i="12"/>
  <c r="AK463" i="12"/>
  <c r="T464" i="12"/>
  <c r="AF464" i="12"/>
  <c r="AC106" i="12"/>
  <c r="X106" i="12"/>
  <c r="R570" i="12"/>
  <c r="AE315" i="12"/>
  <c r="K315" i="12"/>
  <c r="X468" i="12"/>
  <c r="Q500" i="12"/>
  <c r="AA500" i="12"/>
  <c r="AA413" i="12"/>
  <c r="Q413" i="12"/>
  <c r="AC413" i="12"/>
  <c r="Q463" i="12"/>
  <c r="AC463" i="12"/>
  <c r="AK500" i="12"/>
  <c r="AC464" i="12"/>
  <c r="X464" i="12"/>
  <c r="H315" i="12"/>
  <c r="W315" i="12"/>
  <c r="AH315" i="12"/>
  <c r="Q468" i="12"/>
  <c r="I500" i="12"/>
  <c r="S500" i="12"/>
  <c r="S413" i="12"/>
  <c r="I413" i="12"/>
  <c r="U413" i="12"/>
  <c r="AH463" i="12"/>
  <c r="U463" i="12"/>
  <c r="J144" i="12"/>
  <c r="U464" i="12"/>
  <c r="M106" i="12"/>
  <c r="H106" i="12"/>
  <c r="AF315" i="12"/>
  <c r="O315" i="12"/>
  <c r="Z315" i="12"/>
  <c r="AE500" i="12"/>
  <c r="K500" i="12"/>
  <c r="K413" i="12"/>
  <c r="AF413" i="12"/>
  <c r="M413" i="12"/>
  <c r="Z463" i="12"/>
  <c r="I444" i="12"/>
  <c r="M546" i="12"/>
  <c r="V365" i="12"/>
  <c r="AC432" i="12"/>
  <c r="AB546" i="12"/>
  <c r="U326" i="12"/>
  <c r="U432" i="12"/>
  <c r="Z128" i="12"/>
  <c r="N432" i="12"/>
  <c r="P273" i="12"/>
  <c r="R128" i="12"/>
  <c r="H273" i="12"/>
  <c r="T273" i="12"/>
  <c r="S342" i="12"/>
  <c r="AB45" i="12"/>
  <c r="S631" i="12"/>
  <c r="L273" i="12"/>
  <c r="AF619" i="12"/>
  <c r="U45" i="12"/>
  <c r="I163" i="12"/>
  <c r="AE619" i="12"/>
  <c r="Y389" i="12"/>
  <c r="X163" i="12"/>
  <c r="Q444" i="12"/>
  <c r="I389" i="12"/>
  <c r="J128" i="12"/>
  <c r="T128" i="12"/>
  <c r="AA128" i="12"/>
  <c r="X128" i="12"/>
  <c r="P424" i="12"/>
  <c r="Z432" i="12"/>
  <c r="W432" i="12"/>
  <c r="Q273" i="12"/>
  <c r="AC273" i="12"/>
  <c r="AC436" i="12"/>
  <c r="W546" i="12"/>
  <c r="R163" i="12"/>
  <c r="AB163" i="12"/>
  <c r="S619" i="12"/>
  <c r="Z444" i="12"/>
  <c r="H342" i="12"/>
  <c r="O45" i="12"/>
  <c r="AA359" i="12"/>
  <c r="N128" i="12"/>
  <c r="S128" i="12"/>
  <c r="P128" i="12"/>
  <c r="AB432" i="12"/>
  <c r="R432" i="12"/>
  <c r="O432" i="12"/>
  <c r="I273" i="12"/>
  <c r="U273" i="12"/>
  <c r="T436" i="12"/>
  <c r="O546" i="12"/>
  <c r="J163" i="12"/>
  <c r="AA163" i="12"/>
  <c r="AH619" i="12"/>
  <c r="K619" i="12"/>
  <c r="AC342" i="12"/>
  <c r="W359" i="12"/>
  <c r="L128" i="12"/>
  <c r="K128" i="12"/>
  <c r="H128" i="12"/>
  <c r="T432" i="12"/>
  <c r="J432" i="12"/>
  <c r="AD432" i="12"/>
  <c r="J273" i="12"/>
  <c r="AF273" i="12"/>
  <c r="M273" i="12"/>
  <c r="R436" i="12"/>
  <c r="V546" i="12"/>
  <c r="Y163" i="12"/>
  <c r="S163" i="12"/>
  <c r="Z619" i="12"/>
  <c r="P444" i="12"/>
  <c r="T342" i="12"/>
  <c r="AD389" i="12"/>
  <c r="Y326" i="12"/>
  <c r="AC631" i="12"/>
  <c r="AD128" i="12"/>
  <c r="AH128" i="12"/>
  <c r="L432" i="12"/>
  <c r="AG432" i="12"/>
  <c r="V432" i="12"/>
  <c r="AH273" i="12"/>
  <c r="X273" i="12"/>
  <c r="AB273" i="12"/>
  <c r="N546" i="12"/>
  <c r="Q163" i="12"/>
  <c r="K163" i="12"/>
  <c r="R619" i="12"/>
  <c r="AD444" i="12"/>
  <c r="L342" i="12"/>
  <c r="AB389" i="12"/>
  <c r="AC326" i="12"/>
  <c r="T631" i="12"/>
  <c r="R365" i="12"/>
  <c r="AI273" i="12"/>
  <c r="AE273" i="12"/>
  <c r="Z649" i="12"/>
  <c r="AG546" i="12"/>
  <c r="T546" i="12"/>
  <c r="W163" i="12"/>
  <c r="AD619" i="12"/>
  <c r="AE444" i="12"/>
  <c r="M45" i="12"/>
  <c r="AH389" i="12"/>
  <c r="W128" i="12"/>
  <c r="O128" i="12"/>
  <c r="AG128" i="12"/>
  <c r="AI432" i="12"/>
  <c r="AF432" i="12"/>
  <c r="AA273" i="12"/>
  <c r="W273" i="12"/>
  <c r="Q649" i="12"/>
  <c r="Y546" i="12"/>
  <c r="AI546" i="12"/>
  <c r="Y155" i="12"/>
  <c r="O163" i="12"/>
  <c r="V619" i="12"/>
  <c r="O444" i="12"/>
  <c r="S45" i="12"/>
  <c r="O389" i="12"/>
  <c r="M407" i="12"/>
  <c r="AK606" i="12"/>
  <c r="A606" i="12" s="1"/>
  <c r="AC128" i="12"/>
  <c r="Y128" i="12"/>
  <c r="AA432" i="12"/>
  <c r="X432" i="12"/>
  <c r="S273" i="12"/>
  <c r="O273" i="12"/>
  <c r="W649" i="12"/>
  <c r="AF546" i="12"/>
  <c r="AA546" i="12"/>
  <c r="X155" i="12"/>
  <c r="AD163" i="12"/>
  <c r="N619" i="12"/>
  <c r="AB444" i="12"/>
  <c r="Q342" i="12"/>
  <c r="R45" i="12"/>
  <c r="AI389" i="12"/>
  <c r="AJ78" i="12"/>
  <c r="A78" i="12" s="1"/>
  <c r="U128" i="12"/>
  <c r="Q128" i="12"/>
  <c r="U424" i="12"/>
  <c r="S432" i="12"/>
  <c r="P432" i="12"/>
  <c r="K273" i="12"/>
  <c r="AD273" i="12"/>
  <c r="AD649" i="12"/>
  <c r="X546" i="12"/>
  <c r="S546" i="12"/>
  <c r="N155" i="12"/>
  <c r="N163" i="12"/>
  <c r="U619" i="12"/>
  <c r="AA444" i="12"/>
  <c r="AE342" i="12"/>
  <c r="Q45" i="12"/>
  <c r="AA389" i="12"/>
  <c r="M128" i="12"/>
  <c r="I128" i="12"/>
  <c r="S424" i="12"/>
  <c r="K432" i="12"/>
  <c r="H432" i="12"/>
  <c r="AG273" i="12"/>
  <c r="V273" i="12"/>
  <c r="P436" i="12"/>
  <c r="P546" i="12"/>
  <c r="AH546" i="12"/>
  <c r="AB155" i="12"/>
  <c r="AC163" i="12"/>
  <c r="T619" i="12"/>
  <c r="S444" i="12"/>
  <c r="J342" i="12"/>
  <c r="I45" i="12"/>
  <c r="AF389" i="12"/>
  <c r="R383" i="12"/>
  <c r="M432" i="12"/>
  <c r="I432" i="12"/>
  <c r="V128" i="12"/>
  <c r="AI128" i="12"/>
  <c r="AF128" i="12"/>
  <c r="Q424" i="12"/>
  <c r="AH432" i="12"/>
  <c r="AE432" i="12"/>
  <c r="Y273" i="12"/>
  <c r="N273" i="12"/>
  <c r="Q436" i="12"/>
  <c r="AE546" i="12"/>
  <c r="Z546" i="12"/>
  <c r="AH163" i="12"/>
  <c r="U163" i="12"/>
  <c r="AA619" i="12"/>
  <c r="K444" i="12"/>
  <c r="AF342" i="12"/>
  <c r="P45" i="12"/>
  <c r="Z370" i="12"/>
  <c r="T491" i="12"/>
  <c r="Y589" i="12"/>
  <c r="T110" i="12"/>
  <c r="R551" i="12"/>
  <c r="Y370" i="12"/>
  <c r="L491" i="12"/>
  <c r="W589" i="12"/>
  <c r="L110" i="12"/>
  <c r="Q551" i="12"/>
  <c r="Q370" i="12"/>
  <c r="Q491" i="12"/>
  <c r="N589" i="12"/>
  <c r="Z110" i="12"/>
  <c r="I551" i="12"/>
  <c r="W370" i="12"/>
  <c r="P491" i="12"/>
  <c r="AC589" i="12"/>
  <c r="H491" i="12"/>
  <c r="U589" i="12"/>
  <c r="AB589" i="12"/>
  <c r="AF551" i="12"/>
  <c r="AA589" i="12"/>
  <c r="X551" i="12"/>
  <c r="O551" i="12"/>
  <c r="AI276" i="12"/>
  <c r="P589" i="12"/>
  <c r="AC551" i="12"/>
  <c r="AI370" i="12"/>
  <c r="AF589" i="12"/>
  <c r="AD110" i="12"/>
  <c r="T551" i="12"/>
  <c r="S370" i="12"/>
  <c r="AI491" i="12"/>
  <c r="Z589" i="12"/>
  <c r="P110" i="12"/>
  <c r="L551" i="12"/>
  <c r="AK597" i="12"/>
  <c r="AI365" i="12"/>
  <c r="AC359" i="12"/>
  <c r="X359" i="12"/>
  <c r="M424" i="12"/>
  <c r="I424" i="12"/>
  <c r="R649" i="12"/>
  <c r="O649" i="12"/>
  <c r="H436" i="12"/>
  <c r="U436" i="12"/>
  <c r="J436" i="12"/>
  <c r="AC370" i="12"/>
  <c r="R370" i="12"/>
  <c r="O370" i="12"/>
  <c r="Q155" i="12"/>
  <c r="AC155" i="12"/>
  <c r="V491" i="12"/>
  <c r="I491" i="12"/>
  <c r="W619" i="12"/>
  <c r="L619" i="12"/>
  <c r="X444" i="12"/>
  <c r="T444" i="12"/>
  <c r="AH342" i="12"/>
  <c r="U342" i="12"/>
  <c r="V45" i="12"/>
  <c r="J45" i="12"/>
  <c r="AA365" i="12"/>
  <c r="L389" i="12"/>
  <c r="AC389" i="12"/>
  <c r="J589" i="12"/>
  <c r="O589" i="12"/>
  <c r="S589" i="12"/>
  <c r="W110" i="12"/>
  <c r="O326" i="12"/>
  <c r="AB223" i="12"/>
  <c r="R223" i="12"/>
  <c r="O223" i="12"/>
  <c r="U359" i="12"/>
  <c r="P359" i="12"/>
  <c r="U551" i="12"/>
  <c r="J551" i="12"/>
  <c r="AI424" i="12"/>
  <c r="AF424" i="12"/>
  <c r="J649" i="12"/>
  <c r="S649" i="12"/>
  <c r="AG436" i="12"/>
  <c r="M436" i="12"/>
  <c r="AA370" i="12"/>
  <c r="J370" i="12"/>
  <c r="I155" i="12"/>
  <c r="U155" i="12"/>
  <c r="N491" i="12"/>
  <c r="AF491" i="12"/>
  <c r="O619" i="12"/>
  <c r="AG619" i="12"/>
  <c r="AG444" i="12"/>
  <c r="L444" i="12"/>
  <c r="Z342" i="12"/>
  <c r="M342" i="12"/>
  <c r="T45" i="12"/>
  <c r="AG45" i="12"/>
  <c r="S365" i="12"/>
  <c r="Z389" i="12"/>
  <c r="U389" i="12"/>
  <c r="H589" i="12"/>
  <c r="AD589" i="12"/>
  <c r="K589" i="12"/>
  <c r="AC110" i="12"/>
  <c r="Z326" i="12"/>
  <c r="M359" i="12"/>
  <c r="H359" i="12"/>
  <c r="P551" i="12"/>
  <c r="M551" i="12"/>
  <c r="AG551" i="12"/>
  <c r="AA424" i="12"/>
  <c r="X424" i="12"/>
  <c r="K649" i="12"/>
  <c r="I649" i="12"/>
  <c r="Y436" i="12"/>
  <c r="AB436" i="12"/>
  <c r="U370" i="12"/>
  <c r="AG370" i="12"/>
  <c r="H546" i="12"/>
  <c r="L546" i="12"/>
  <c r="AF155" i="12"/>
  <c r="M155" i="12"/>
  <c r="AG163" i="12"/>
  <c r="V163" i="12"/>
  <c r="AB491" i="12"/>
  <c r="X491" i="12"/>
  <c r="I619" i="12"/>
  <c r="Q619" i="12"/>
  <c r="AI619" i="12"/>
  <c r="Y444" i="12"/>
  <c r="AI444" i="12"/>
  <c r="R342" i="12"/>
  <c r="AB342" i="12"/>
  <c r="AC45" i="12"/>
  <c r="Y45" i="12"/>
  <c r="K365" i="12"/>
  <c r="J389" i="12"/>
  <c r="M389" i="12"/>
  <c r="AH589" i="12"/>
  <c r="V589" i="12"/>
  <c r="AB110" i="12"/>
  <c r="H326" i="12"/>
  <c r="L223" i="12"/>
  <c r="AG223" i="12"/>
  <c r="V223" i="12"/>
  <c r="AI359" i="12"/>
  <c r="AE359" i="12"/>
  <c r="H551" i="12"/>
  <c r="AB551" i="12"/>
  <c r="Y551" i="12"/>
  <c r="AA631" i="12"/>
  <c r="AH112" i="12"/>
  <c r="H424" i="12"/>
  <c r="V649" i="12"/>
  <c r="I436" i="12"/>
  <c r="P155" i="12"/>
  <c r="T365" i="12"/>
  <c r="J365" i="12"/>
  <c r="J359" i="12"/>
  <c r="S359" i="12"/>
  <c r="O359" i="12"/>
  <c r="K424" i="12"/>
  <c r="AF649" i="12"/>
  <c r="T155" i="12"/>
  <c r="AH424" i="12"/>
  <c r="AE424" i="12"/>
  <c r="AA649" i="12"/>
  <c r="X649" i="12"/>
  <c r="N649" i="12"/>
  <c r="AE436" i="12"/>
  <c r="AI436" i="12"/>
  <c r="V370" i="12"/>
  <c r="I370" i="12"/>
  <c r="H155" i="12"/>
  <c r="L155" i="12"/>
  <c r="AC491" i="12"/>
  <c r="AH491" i="12"/>
  <c r="AE491" i="12"/>
  <c r="W342" i="12"/>
  <c r="X342" i="12"/>
  <c r="AI342" i="12"/>
  <c r="AI45" i="12"/>
  <c r="AF45" i="12"/>
  <c r="N365" i="12"/>
  <c r="AG365" i="12"/>
  <c r="V389" i="12"/>
  <c r="S389" i="12"/>
  <c r="X110" i="12"/>
  <c r="AI110" i="12"/>
  <c r="T326" i="12"/>
  <c r="L359" i="12"/>
  <c r="K359" i="12"/>
  <c r="AD359" i="12"/>
  <c r="M383" i="12"/>
  <c r="AE551" i="12"/>
  <c r="AI551" i="12"/>
  <c r="M631" i="12"/>
  <c r="L436" i="12"/>
  <c r="Z424" i="12"/>
  <c r="W424" i="12"/>
  <c r="Y649" i="12"/>
  <c r="P649" i="12"/>
  <c r="AC649" i="12"/>
  <c r="W436" i="12"/>
  <c r="AA436" i="12"/>
  <c r="N370" i="12"/>
  <c r="AF370" i="12"/>
  <c r="AD546" i="12"/>
  <c r="K546" i="12"/>
  <c r="J155" i="12"/>
  <c r="AE155" i="12"/>
  <c r="AI155" i="12"/>
  <c r="AF163" i="12"/>
  <c r="M163" i="12"/>
  <c r="AA491" i="12"/>
  <c r="Z491" i="12"/>
  <c r="W491" i="12"/>
  <c r="J619" i="12"/>
  <c r="AC619" i="12"/>
  <c r="V444" i="12"/>
  <c r="W444" i="12"/>
  <c r="AH444" i="12"/>
  <c r="Y342" i="12"/>
  <c r="P342" i="12"/>
  <c r="AA342" i="12"/>
  <c r="AA45" i="12"/>
  <c r="X45" i="12"/>
  <c r="L365" i="12"/>
  <c r="Y365" i="12"/>
  <c r="T389" i="12"/>
  <c r="K389" i="12"/>
  <c r="AG589" i="12"/>
  <c r="M589" i="12"/>
  <c r="V110" i="12"/>
  <c r="S110" i="12"/>
  <c r="AI326" i="12"/>
  <c r="AI223" i="12"/>
  <c r="AF223" i="12"/>
  <c r="AH359" i="12"/>
  <c r="AG359" i="12"/>
  <c r="V359" i="12"/>
  <c r="K383" i="12"/>
  <c r="W551" i="12"/>
  <c r="AA551" i="12"/>
  <c r="R631" i="12"/>
  <c r="AJ359" i="12"/>
  <c r="AJ551" i="12"/>
  <c r="AB424" i="12"/>
  <c r="R424" i="12"/>
  <c r="O424" i="12"/>
  <c r="AB649" i="12"/>
  <c r="H649" i="12"/>
  <c r="U649" i="12"/>
  <c r="O436" i="12"/>
  <c r="S436" i="12"/>
  <c r="AB370" i="12"/>
  <c r="X370" i="12"/>
  <c r="AH155" i="12"/>
  <c r="W155" i="12"/>
  <c r="AA155" i="12"/>
  <c r="U491" i="12"/>
  <c r="R491" i="12"/>
  <c r="O491" i="12"/>
  <c r="AE365" i="12"/>
  <c r="Q365" i="12"/>
  <c r="AB359" i="12"/>
  <c r="Y359" i="12"/>
  <c r="N359" i="12"/>
  <c r="V383" i="12"/>
  <c r="AI631" i="12"/>
  <c r="AK359" i="12"/>
  <c r="T424" i="12"/>
  <c r="J424" i="12"/>
  <c r="AD424" i="12"/>
  <c r="T649" i="12"/>
  <c r="AI649" i="12"/>
  <c r="M649" i="12"/>
  <c r="AD436" i="12"/>
  <c r="K436" i="12"/>
  <c r="T370" i="12"/>
  <c r="P370" i="12"/>
  <c r="Z155" i="12"/>
  <c r="O155" i="12"/>
  <c r="S155" i="12"/>
  <c r="P163" i="12"/>
  <c r="T163" i="12"/>
  <c r="S491" i="12"/>
  <c r="J491" i="12"/>
  <c r="X619" i="12"/>
  <c r="M619" i="12"/>
  <c r="N444" i="12"/>
  <c r="AC444" i="12"/>
  <c r="R444" i="12"/>
  <c r="O342" i="12"/>
  <c r="AD342" i="12"/>
  <c r="K342" i="12"/>
  <c r="L45" i="12"/>
  <c r="K45" i="12"/>
  <c r="H45" i="12"/>
  <c r="W365" i="12"/>
  <c r="I365" i="12"/>
  <c r="N389" i="12"/>
  <c r="R389" i="12"/>
  <c r="X389" i="12"/>
  <c r="Q589" i="12"/>
  <c r="T589" i="12"/>
  <c r="H110" i="12"/>
  <c r="R110" i="12"/>
  <c r="S223" i="12"/>
  <c r="P223" i="12"/>
  <c r="Z359" i="12"/>
  <c r="Q359" i="12"/>
  <c r="AD551" i="12"/>
  <c r="K551" i="12"/>
  <c r="Y631" i="12"/>
  <c r="L424" i="12"/>
  <c r="AG424" i="12"/>
  <c r="V424" i="12"/>
  <c r="L649" i="12"/>
  <c r="AG649" i="12"/>
  <c r="AF436" i="12"/>
  <c r="V436" i="12"/>
  <c r="AH436" i="12"/>
  <c r="K370" i="12"/>
  <c r="L370" i="12"/>
  <c r="H370" i="12"/>
  <c r="Q546" i="12"/>
  <c r="AC546" i="12"/>
  <c r="R546" i="12"/>
  <c r="R155" i="12"/>
  <c r="AD155" i="12"/>
  <c r="K155" i="12"/>
  <c r="H163" i="12"/>
  <c r="L163" i="12"/>
  <c r="M491" i="12"/>
  <c r="AG491" i="12"/>
  <c r="P619" i="12"/>
  <c r="Y619" i="12"/>
  <c r="H444" i="12"/>
  <c r="U444" i="12"/>
  <c r="J444" i="12"/>
  <c r="I342" i="12"/>
  <c r="V342" i="12"/>
  <c r="N45" i="12"/>
  <c r="AH45" i="12"/>
  <c r="AE45" i="12"/>
  <c r="U365" i="12"/>
  <c r="P365" i="12"/>
  <c r="AG389" i="12"/>
  <c r="AE389" i="12"/>
  <c r="P389" i="12"/>
  <c r="I589" i="12"/>
  <c r="L589" i="12"/>
  <c r="Q110" i="12"/>
  <c r="J110" i="12"/>
  <c r="K223" i="12"/>
  <c r="H223" i="12"/>
  <c r="T359" i="12"/>
  <c r="I359" i="12"/>
  <c r="V551" i="12"/>
  <c r="AH551" i="12"/>
  <c r="AF631" i="12"/>
  <c r="AC424" i="12"/>
  <c r="Y424" i="12"/>
  <c r="N424" i="12"/>
  <c r="AH649" i="12"/>
  <c r="AE649" i="12"/>
  <c r="X436" i="12"/>
  <c r="N436" i="12"/>
  <c r="Z436" i="12"/>
  <c r="M370" i="12"/>
  <c r="AH370" i="12"/>
  <c r="AE370" i="12"/>
  <c r="I546" i="12"/>
  <c r="U546" i="12"/>
  <c r="J546" i="12"/>
  <c r="AG155" i="12"/>
  <c r="V155" i="12"/>
  <c r="Z163" i="12"/>
  <c r="AE163" i="12"/>
  <c r="AI163" i="12"/>
  <c r="K491" i="12"/>
  <c r="Y491" i="12"/>
  <c r="H619" i="12"/>
  <c r="AB619" i="12"/>
  <c r="AF444" i="12"/>
  <c r="M444" i="12"/>
  <c r="AG342" i="12"/>
  <c r="N342" i="12"/>
  <c r="AD45" i="12"/>
  <c r="Z45" i="12"/>
  <c r="W45" i="12"/>
  <c r="M365" i="12"/>
  <c r="H365" i="12"/>
  <c r="Q389" i="12"/>
  <c r="W389" i="12"/>
  <c r="H389" i="12"/>
  <c r="R589" i="12"/>
  <c r="AE589" i="12"/>
  <c r="AI589" i="12"/>
  <c r="I110" i="12"/>
  <c r="AE326" i="12"/>
  <c r="AH223" i="12"/>
  <c r="AE223" i="12"/>
  <c r="R359" i="12"/>
  <c r="N551" i="12"/>
  <c r="Z551" i="12"/>
  <c r="P631" i="12"/>
  <c r="Z276" i="12"/>
  <c r="AE514" i="12"/>
  <c r="W611" i="12"/>
  <c r="Y543" i="12"/>
  <c r="X276" i="12"/>
  <c r="M514" i="12"/>
  <c r="AE19" i="12"/>
  <c r="AK589" i="12"/>
  <c r="AK223" i="12"/>
  <c r="R496" i="12"/>
  <c r="N276" i="12"/>
  <c r="AH19" i="12"/>
  <c r="V258" i="12"/>
  <c r="U496" i="12"/>
  <c r="K258" i="12"/>
  <c r="AF540" i="12"/>
  <c r="H553" i="12"/>
  <c r="I258" i="12"/>
  <c r="S355" i="12"/>
  <c r="Z558" i="12"/>
  <c r="O112" i="12"/>
  <c r="Z241" i="12"/>
  <c r="Y540" i="12"/>
  <c r="AF112" i="12"/>
  <c r="Q496" i="12"/>
  <c r="Y241" i="12"/>
  <c r="M19" i="12"/>
  <c r="AI453" i="12"/>
  <c r="AD134" i="12"/>
  <c r="AI279" i="12"/>
  <c r="M540" i="12"/>
  <c r="AK279" i="12"/>
  <c r="O496" i="12"/>
  <c r="W241" i="12"/>
  <c r="R611" i="12"/>
  <c r="V245" i="12"/>
  <c r="AH453" i="12"/>
  <c r="I134" i="12"/>
  <c r="AG279" i="12"/>
  <c r="J540" i="12"/>
  <c r="AB241" i="12"/>
  <c r="AB245" i="12"/>
  <c r="AE453" i="12"/>
  <c r="T134" i="12"/>
  <c r="AE279" i="12"/>
  <c r="W487" i="12"/>
  <c r="O312" i="12"/>
  <c r="AD553" i="12"/>
  <c r="M611" i="12"/>
  <c r="U21" i="12"/>
  <c r="Z245" i="12"/>
  <c r="M453" i="12"/>
  <c r="R134" i="12"/>
  <c r="Z487" i="12"/>
  <c r="N312" i="12"/>
  <c r="M553" i="12"/>
  <c r="H514" i="12"/>
  <c r="H355" i="12"/>
  <c r="S611" i="12"/>
  <c r="R21" i="12"/>
  <c r="X245" i="12"/>
  <c r="V487" i="12"/>
  <c r="AD112" i="12"/>
  <c r="AH312" i="12"/>
  <c r="J553" i="12"/>
  <c r="AI514" i="12"/>
  <c r="AC355" i="12"/>
  <c r="P21" i="12"/>
  <c r="AI487" i="12"/>
  <c r="AK134" i="12"/>
  <c r="T583" i="12"/>
  <c r="AI212" i="12"/>
  <c r="X583" i="12"/>
  <c r="S583" i="12"/>
  <c r="P583" i="12"/>
  <c r="AH583" i="12"/>
  <c r="H583" i="12"/>
  <c r="R583" i="12"/>
  <c r="Q570" i="12"/>
  <c r="AI412" i="12"/>
  <c r="AD459" i="12"/>
  <c r="I362" i="12"/>
  <c r="H570" i="12"/>
  <c r="T570" i="12"/>
  <c r="J321" i="12"/>
  <c r="W115" i="12"/>
  <c r="T28" i="12"/>
  <c r="Q152" i="12"/>
  <c r="AG321" i="12"/>
  <c r="N115" i="12"/>
  <c r="R152" i="12"/>
  <c r="U408" i="12"/>
  <c r="AG412" i="12"/>
  <c r="AH115" i="12"/>
  <c r="U660" i="12"/>
  <c r="V412" i="12"/>
  <c r="T247" i="12"/>
  <c r="AE564" i="12"/>
  <c r="AD559" i="12"/>
  <c r="AI559" i="12"/>
  <c r="AF142" i="12"/>
  <c r="L142" i="12"/>
  <c r="W247" i="12"/>
  <c r="Y383" i="12"/>
  <c r="S559" i="12"/>
  <c r="O152" i="12"/>
  <c r="AI362" i="12"/>
  <c r="V660" i="12"/>
  <c r="W519" i="12"/>
  <c r="T519" i="12"/>
  <c r="AH564" i="12"/>
  <c r="T152" i="12"/>
  <c r="L362" i="12"/>
  <c r="J326" i="12"/>
  <c r="S326" i="12"/>
  <c r="O519" i="12"/>
  <c r="AI519" i="12"/>
  <c r="AD561" i="12"/>
  <c r="AF326" i="12"/>
  <c r="K326" i="12"/>
  <c r="Y519" i="12"/>
  <c r="S519" i="12"/>
  <c r="K561" i="12"/>
  <c r="R408" i="12"/>
  <c r="AE561" i="12"/>
  <c r="P408" i="12"/>
  <c r="V321" i="12"/>
  <c r="I326" i="12"/>
  <c r="V326" i="12"/>
  <c r="J519" i="12"/>
  <c r="I52" i="12"/>
  <c r="H52" i="12"/>
  <c r="U52" i="12"/>
  <c r="AD365" i="12"/>
  <c r="AC365" i="12"/>
  <c r="Z365" i="12"/>
  <c r="X365" i="12"/>
  <c r="AF110" i="12"/>
  <c r="Y110" i="12"/>
  <c r="M110" i="12"/>
  <c r="AH110" i="12"/>
  <c r="AK365" i="12"/>
  <c r="H558" i="12"/>
  <c r="N110" i="12"/>
  <c r="O110" i="12"/>
  <c r="AA110" i="12"/>
  <c r="AK52" i="12"/>
  <c r="AK110" i="12"/>
  <c r="AK109" i="12"/>
  <c r="A109" i="12" s="1"/>
  <c r="AK155" i="12"/>
  <c r="K52" i="12"/>
  <c r="P52" i="12"/>
  <c r="AC52" i="12"/>
  <c r="AB365" i="12"/>
  <c r="O365" i="12"/>
  <c r="AH365" i="12"/>
  <c r="AF365" i="12"/>
  <c r="AG110" i="12"/>
  <c r="U110" i="12"/>
  <c r="K110" i="12"/>
  <c r="AK436" i="12"/>
  <c r="AE635" i="12"/>
  <c r="J660" i="12"/>
  <c r="R28" i="12"/>
  <c r="W333" i="12"/>
  <c r="P635" i="12"/>
  <c r="X660" i="12"/>
  <c r="O28" i="12"/>
  <c r="K333" i="12"/>
  <c r="AC207" i="12"/>
  <c r="J351" i="12"/>
  <c r="U635" i="12"/>
  <c r="T85" i="12"/>
  <c r="I333" i="12"/>
  <c r="R573" i="12"/>
  <c r="Z207" i="12"/>
  <c r="AA351" i="12"/>
  <c r="AA635" i="12"/>
  <c r="R85" i="12"/>
  <c r="AE573" i="12"/>
  <c r="X207" i="12"/>
  <c r="X351" i="12"/>
  <c r="X543" i="12"/>
  <c r="P641" i="12"/>
  <c r="R459" i="12"/>
  <c r="P85" i="12"/>
  <c r="M573" i="12"/>
  <c r="N351" i="12"/>
  <c r="N543" i="12"/>
  <c r="P459" i="12"/>
  <c r="AA543" i="12"/>
  <c r="Y247" i="12"/>
  <c r="AE383" i="12"/>
  <c r="W559" i="12"/>
  <c r="AG144" i="12"/>
  <c r="AH585" i="12"/>
  <c r="AB142" i="12"/>
  <c r="Y142" i="12"/>
  <c r="M142" i="12"/>
  <c r="Z142" i="12"/>
  <c r="I247" i="12"/>
  <c r="AC383" i="12"/>
  <c r="AC559" i="12"/>
  <c r="H384" i="12"/>
  <c r="N142" i="12"/>
  <c r="W142" i="12"/>
  <c r="AA142" i="12"/>
  <c r="AA247" i="12"/>
  <c r="N247" i="12"/>
  <c r="Z383" i="12"/>
  <c r="I383" i="12"/>
  <c r="X559" i="12"/>
  <c r="R559" i="12"/>
  <c r="AK444" i="12"/>
  <c r="AA384" i="12"/>
  <c r="AG632" i="12"/>
  <c r="H142" i="12"/>
  <c r="O142" i="12"/>
  <c r="S142" i="12"/>
  <c r="K247" i="12"/>
  <c r="W383" i="12"/>
  <c r="H383" i="12"/>
  <c r="P559" i="12"/>
  <c r="AG559" i="12"/>
  <c r="AE384" i="12"/>
  <c r="AF585" i="12"/>
  <c r="AH297" i="12"/>
  <c r="N297" i="12"/>
  <c r="Y67" i="12"/>
  <c r="AK385" i="12"/>
  <c r="A385" i="12" s="1"/>
  <c r="L632" i="12"/>
  <c r="Z632" i="12"/>
  <c r="K636" i="12"/>
  <c r="AK85" i="12"/>
  <c r="AK247" i="12"/>
  <c r="AJ559" i="12"/>
  <c r="AB518" i="12"/>
  <c r="AI518" i="12"/>
  <c r="AG518" i="12"/>
  <c r="S236" i="12"/>
  <c r="J236" i="12"/>
  <c r="H236" i="12"/>
  <c r="U236" i="12"/>
  <c r="L558" i="12"/>
  <c r="AK106" i="12"/>
  <c r="AK315" i="12"/>
  <c r="Y325" i="12"/>
  <c r="L518" i="12"/>
  <c r="U518" i="12"/>
  <c r="R518" i="12"/>
  <c r="P518" i="12"/>
  <c r="AI236" i="12"/>
  <c r="Z236" i="12"/>
  <c r="X236" i="12"/>
  <c r="N236" i="12"/>
  <c r="AK595" i="12"/>
  <c r="A595" i="12" s="1"/>
  <c r="AH326" i="12"/>
  <c r="AD326" i="12"/>
  <c r="L326" i="12"/>
  <c r="AB247" i="12"/>
  <c r="S247" i="12"/>
  <c r="Q247" i="12"/>
  <c r="O247" i="12"/>
  <c r="AB383" i="12"/>
  <c r="J383" i="12"/>
  <c r="AG383" i="12"/>
  <c r="AD383" i="12"/>
  <c r="AH519" i="12"/>
  <c r="AD519" i="12"/>
  <c r="L519" i="12"/>
  <c r="AE559" i="12"/>
  <c r="L559" i="12"/>
  <c r="J559" i="12"/>
  <c r="AB631" i="12"/>
  <c r="J631" i="12"/>
  <c r="X631" i="12"/>
  <c r="V561" i="12"/>
  <c r="AD564" i="12"/>
  <c r="AK45" i="12"/>
  <c r="AK383" i="12"/>
  <c r="AJ631" i="12"/>
  <c r="AG326" i="12"/>
  <c r="R326" i="12"/>
  <c r="N326" i="12"/>
  <c r="AA326" i="12"/>
  <c r="L247" i="12"/>
  <c r="AH247" i="12"/>
  <c r="AF247" i="12"/>
  <c r="V247" i="12"/>
  <c r="AI287" i="12"/>
  <c r="T383" i="12"/>
  <c r="U383" i="12"/>
  <c r="Q383" i="12"/>
  <c r="N383" i="12"/>
  <c r="Q519" i="12"/>
  <c r="R519" i="12"/>
  <c r="N519" i="12"/>
  <c r="AA519" i="12"/>
  <c r="V559" i="12"/>
  <c r="O559" i="12"/>
  <c r="AA559" i="12"/>
  <c r="Y559" i="12"/>
  <c r="L631" i="12"/>
  <c r="AG631" i="12"/>
  <c r="H631" i="12"/>
  <c r="J561" i="12"/>
  <c r="S564" i="12"/>
  <c r="AK273" i="12"/>
  <c r="AK631" i="12"/>
  <c r="U247" i="12"/>
  <c r="R247" i="12"/>
  <c r="P247" i="12"/>
  <c r="AG287" i="12"/>
  <c r="O383" i="12"/>
  <c r="AI383" i="12"/>
  <c r="AF383" i="12"/>
  <c r="I519" i="12"/>
  <c r="AF519" i="12"/>
  <c r="U519" i="12"/>
  <c r="K519" i="12"/>
  <c r="N559" i="12"/>
  <c r="U559" i="12"/>
  <c r="K559" i="12"/>
  <c r="I559" i="12"/>
  <c r="AD631" i="12"/>
  <c r="K631" i="12"/>
  <c r="Q631" i="12"/>
  <c r="AE631" i="12"/>
  <c r="Q564" i="12"/>
  <c r="AK389" i="12"/>
  <c r="AK559" i="12"/>
  <c r="W326" i="12"/>
  <c r="X326" i="12"/>
  <c r="M326" i="12"/>
  <c r="M247" i="12"/>
  <c r="J247" i="12"/>
  <c r="H247" i="12"/>
  <c r="P287" i="12"/>
  <c r="AH383" i="12"/>
  <c r="AA383" i="12"/>
  <c r="X383" i="12"/>
  <c r="AG519" i="12"/>
  <c r="X519" i="12"/>
  <c r="M519" i="12"/>
  <c r="H559" i="12"/>
  <c r="M559" i="12"/>
  <c r="AH559" i="12"/>
  <c r="V631" i="12"/>
  <c r="AH631" i="12"/>
  <c r="I631" i="12"/>
  <c r="W631" i="12"/>
  <c r="AF564" i="12"/>
  <c r="AK76" i="12"/>
  <c r="A76" i="12" s="1"/>
  <c r="AK142" i="12"/>
  <c r="Q326" i="12"/>
  <c r="P326" i="12"/>
  <c r="AB326" i="12"/>
  <c r="AI247" i="12"/>
  <c r="AG247" i="12"/>
  <c r="AE247" i="12"/>
  <c r="AE287" i="12"/>
  <c r="L383" i="12"/>
  <c r="S383" i="12"/>
  <c r="P383" i="12"/>
  <c r="AE519" i="12"/>
  <c r="P519" i="12"/>
  <c r="AB519" i="12"/>
  <c r="AF559" i="12"/>
  <c r="AB559" i="12"/>
  <c r="N631" i="12"/>
  <c r="Z631" i="12"/>
  <c r="U631" i="12"/>
  <c r="AK531" i="12"/>
  <c r="AJ519" i="12"/>
  <c r="AK163" i="12"/>
  <c r="AK280" i="12"/>
  <c r="A280" i="12" s="1"/>
  <c r="AK497" i="12"/>
  <c r="A497" i="12" s="1"/>
  <c r="S558" i="12"/>
  <c r="Y558" i="12"/>
  <c r="X558" i="12"/>
  <c r="AG152" i="12"/>
  <c r="W152" i="12"/>
  <c r="AB152" i="12"/>
  <c r="Z152" i="12"/>
  <c r="AC408" i="12"/>
  <c r="Z408" i="12"/>
  <c r="X408" i="12"/>
  <c r="N408" i="12"/>
  <c r="P321" i="12"/>
  <c r="K321" i="12"/>
  <c r="AD321" i="12"/>
  <c r="L321" i="12"/>
  <c r="K362" i="12"/>
  <c r="T362" i="12"/>
  <c r="Q362" i="12"/>
  <c r="O362" i="12"/>
  <c r="W570" i="12"/>
  <c r="P570" i="12"/>
  <c r="AB570" i="12"/>
  <c r="Z570" i="12"/>
  <c r="H412" i="12"/>
  <c r="AD412" i="12"/>
  <c r="L412" i="12"/>
  <c r="J412" i="12"/>
  <c r="AC115" i="12"/>
  <c r="V115" i="12"/>
  <c r="K115" i="12"/>
  <c r="I115" i="12"/>
  <c r="K459" i="12"/>
  <c r="Z459" i="12"/>
  <c r="X459" i="12"/>
  <c r="Y635" i="12"/>
  <c r="X635" i="12"/>
  <c r="AC635" i="12"/>
  <c r="AI635" i="12"/>
  <c r="AC660" i="12"/>
  <c r="T660" i="12"/>
  <c r="AF660" i="12"/>
  <c r="AD660" i="12"/>
  <c r="AA28" i="12"/>
  <c r="Z28" i="12"/>
  <c r="W28" i="12"/>
  <c r="AB28" i="12"/>
  <c r="AB85" i="12"/>
  <c r="Z85" i="12"/>
  <c r="X85" i="12"/>
  <c r="AE333" i="12"/>
  <c r="S333" i="12"/>
  <c r="Q333" i="12"/>
  <c r="X573" i="12"/>
  <c r="I573" i="12"/>
  <c r="U573" i="12"/>
  <c r="K573" i="12"/>
  <c r="AB207" i="12"/>
  <c r="AH207" i="12"/>
  <c r="AF207" i="12"/>
  <c r="L351" i="12"/>
  <c r="AI351" i="12"/>
  <c r="AF351" i="12"/>
  <c r="V351" i="12"/>
  <c r="AF543" i="12"/>
  <c r="V543" i="12"/>
  <c r="AI543" i="12"/>
  <c r="AG543" i="12"/>
  <c r="AF641" i="12"/>
  <c r="U641" i="12"/>
  <c r="AK207" i="12"/>
  <c r="AK459" i="12"/>
  <c r="I152" i="12"/>
  <c r="AD152" i="12"/>
  <c r="L152" i="12"/>
  <c r="J152" i="12"/>
  <c r="M408" i="12"/>
  <c r="J408" i="12"/>
  <c r="H408" i="12"/>
  <c r="H321" i="12"/>
  <c r="Y321" i="12"/>
  <c r="N321" i="12"/>
  <c r="AC362" i="12"/>
  <c r="AH362" i="12"/>
  <c r="AF362" i="12"/>
  <c r="O570" i="12"/>
  <c r="AD570" i="12"/>
  <c r="L570" i="12"/>
  <c r="J570" i="12"/>
  <c r="Y412" i="12"/>
  <c r="N412" i="12"/>
  <c r="AA412" i="12"/>
  <c r="U115" i="12"/>
  <c r="AB115" i="12"/>
  <c r="Z115" i="12"/>
  <c r="AI459" i="12"/>
  <c r="V459" i="12"/>
  <c r="J459" i="12"/>
  <c r="H459" i="12"/>
  <c r="AH635" i="12"/>
  <c r="H635" i="12"/>
  <c r="M635" i="12"/>
  <c r="S635" i="12"/>
  <c r="M660" i="12"/>
  <c r="AG660" i="12"/>
  <c r="P660" i="12"/>
  <c r="N660" i="12"/>
  <c r="Q28" i="12"/>
  <c r="J28" i="12"/>
  <c r="AD28" i="12"/>
  <c r="L28" i="12"/>
  <c r="AC85" i="12"/>
  <c r="L85" i="12"/>
  <c r="J85" i="12"/>
  <c r="H85" i="12"/>
  <c r="AB333" i="12"/>
  <c r="O333" i="12"/>
  <c r="AH333" i="12"/>
  <c r="AF333" i="12"/>
  <c r="P573" i="12"/>
  <c r="W573" i="12"/>
  <c r="AB573" i="12"/>
  <c r="U207" i="12"/>
  <c r="R207" i="12"/>
  <c r="P207" i="12"/>
  <c r="AH351" i="12"/>
  <c r="S351" i="12"/>
  <c r="P351" i="12"/>
  <c r="P543" i="12"/>
  <c r="AC543" i="12"/>
  <c r="S543" i="12"/>
  <c r="Q543" i="12"/>
  <c r="Y641" i="12"/>
  <c r="AK480" i="12"/>
  <c r="A480" i="12" s="1"/>
  <c r="AK641" i="12"/>
  <c r="AJ351" i="12"/>
  <c r="AJ543" i="12"/>
  <c r="AK506" i="12"/>
  <c r="A506" i="12" s="1"/>
  <c r="AF152" i="12"/>
  <c r="V152" i="12"/>
  <c r="AI152" i="12"/>
  <c r="AI408" i="12"/>
  <c r="AG408" i="12"/>
  <c r="AE408" i="12"/>
  <c r="AH321" i="12"/>
  <c r="Q321" i="12"/>
  <c r="AC321" i="12"/>
  <c r="AA362" i="12"/>
  <c r="Z362" i="12"/>
  <c r="X362" i="12"/>
  <c r="I570" i="12"/>
  <c r="V570" i="12"/>
  <c r="AI570" i="12"/>
  <c r="Q412" i="12"/>
  <c r="AC412" i="12"/>
  <c r="S412" i="12"/>
  <c r="AF115" i="12"/>
  <c r="T115" i="12"/>
  <c r="R115" i="12"/>
  <c r="AC459" i="12"/>
  <c r="N459" i="12"/>
  <c r="AG459" i="12"/>
  <c r="AE459" i="12"/>
  <c r="Z635" i="12"/>
  <c r="O635" i="12"/>
  <c r="W635" i="12"/>
  <c r="K635" i="12"/>
  <c r="AB660" i="12"/>
  <c r="Y660" i="12"/>
  <c r="H660" i="12"/>
  <c r="K28" i="12"/>
  <c r="AF28" i="12"/>
  <c r="V28" i="12"/>
  <c r="U85" i="12"/>
  <c r="AI85" i="12"/>
  <c r="AG85" i="12"/>
  <c r="AE85" i="12"/>
  <c r="AD333" i="12"/>
  <c r="AC333" i="12"/>
  <c r="Z333" i="12"/>
  <c r="X333" i="12"/>
  <c r="J573" i="12"/>
  <c r="O573" i="12"/>
  <c r="T573" i="12"/>
  <c r="T207" i="12"/>
  <c r="M207" i="12"/>
  <c r="J207" i="12"/>
  <c r="H207" i="12"/>
  <c r="AB351" i="12"/>
  <c r="K351" i="12"/>
  <c r="H351" i="12"/>
  <c r="H543" i="12"/>
  <c r="U543" i="12"/>
  <c r="K543" i="12"/>
  <c r="I543" i="12"/>
  <c r="Q641" i="12"/>
  <c r="W641" i="12"/>
  <c r="AK115" i="12"/>
  <c r="AK333" i="12"/>
  <c r="AJ573" i="12"/>
  <c r="AK351" i="12"/>
  <c r="AK543" i="12"/>
  <c r="X152" i="12"/>
  <c r="N152" i="12"/>
  <c r="AA152" i="12"/>
  <c r="AA408" i="12"/>
  <c r="Y408" i="12"/>
  <c r="W408" i="12"/>
  <c r="AF321" i="12"/>
  <c r="I321" i="12"/>
  <c r="U321" i="12"/>
  <c r="AD362" i="12"/>
  <c r="R362" i="12"/>
  <c r="P362" i="12"/>
  <c r="AG570" i="12"/>
  <c r="N570" i="12"/>
  <c r="AA570" i="12"/>
  <c r="I412" i="12"/>
  <c r="U412" i="12"/>
  <c r="K412" i="12"/>
  <c r="X115" i="12"/>
  <c r="L115" i="12"/>
  <c r="J115" i="12"/>
  <c r="AA459" i="12"/>
  <c r="AB459" i="12"/>
  <c r="Y459" i="12"/>
  <c r="W459" i="12"/>
  <c r="R635" i="12"/>
  <c r="AD635" i="12"/>
  <c r="AB635" i="12"/>
  <c r="AI660" i="12"/>
  <c r="Q660" i="12"/>
  <c r="R660" i="12"/>
  <c r="I28" i="12"/>
  <c r="X28" i="12"/>
  <c r="N28" i="12"/>
  <c r="M85" i="12"/>
  <c r="AA85" i="12"/>
  <c r="Y85" i="12"/>
  <c r="W85" i="12"/>
  <c r="V333" i="12"/>
  <c r="U333" i="12"/>
  <c r="R333" i="12"/>
  <c r="P333" i="12"/>
  <c r="H573" i="12"/>
  <c r="AD573" i="12"/>
  <c r="L573" i="12"/>
  <c r="V207" i="12"/>
  <c r="AI207" i="12"/>
  <c r="AG207" i="12"/>
  <c r="AE207" i="12"/>
  <c r="Z351" i="12"/>
  <c r="AG351" i="12"/>
  <c r="AE351" i="12"/>
  <c r="AE543" i="12"/>
  <c r="M543" i="12"/>
  <c r="AH543" i="12"/>
  <c r="T641" i="12"/>
  <c r="K641" i="12"/>
  <c r="AK573" i="12"/>
  <c r="P152" i="12"/>
  <c r="AC152" i="12"/>
  <c r="S152" i="12"/>
  <c r="T408" i="12"/>
  <c r="S408" i="12"/>
  <c r="Q408" i="12"/>
  <c r="O408" i="12"/>
  <c r="X321" i="12"/>
  <c r="AI321" i="12"/>
  <c r="AE321" i="12"/>
  <c r="M321" i="12"/>
  <c r="S362" i="12"/>
  <c r="V362" i="12"/>
  <c r="J362" i="12"/>
  <c r="H362" i="12"/>
  <c r="AE570" i="12"/>
  <c r="AC570" i="12"/>
  <c r="S570" i="12"/>
  <c r="AF412" i="12"/>
  <c r="AE412" i="12"/>
  <c r="M412" i="12"/>
  <c r="AH412" i="12"/>
  <c r="O115" i="12"/>
  <c r="P115" i="12"/>
  <c r="AI115" i="12"/>
  <c r="AG115" i="12"/>
  <c r="U459" i="12"/>
  <c r="T459" i="12"/>
  <c r="Q459" i="12"/>
  <c r="O459" i="12"/>
  <c r="J635" i="12"/>
  <c r="V635" i="12"/>
  <c r="T635" i="12"/>
  <c r="AA660" i="12"/>
  <c r="I660" i="12"/>
  <c r="AE660" i="12"/>
  <c r="AI28" i="12"/>
  <c r="P28" i="12"/>
  <c r="AC28" i="12"/>
  <c r="AD85" i="12"/>
  <c r="S85" i="12"/>
  <c r="Q85" i="12"/>
  <c r="O85" i="12"/>
  <c r="T333" i="12"/>
  <c r="M333" i="12"/>
  <c r="J333" i="12"/>
  <c r="H333" i="12"/>
  <c r="AH573" i="12"/>
  <c r="AG573" i="12"/>
  <c r="V573" i="12"/>
  <c r="AI573" i="12"/>
  <c r="N207" i="12"/>
  <c r="AA207" i="12"/>
  <c r="Y207" i="12"/>
  <c r="W207" i="12"/>
  <c r="AC351" i="12"/>
  <c r="Y351" i="12"/>
  <c r="W351" i="12"/>
  <c r="W543" i="12"/>
  <c r="AB543" i="12"/>
  <c r="Z543" i="12"/>
  <c r="AI641" i="12"/>
  <c r="AD641" i="12"/>
  <c r="AK152" i="12"/>
  <c r="AK28" i="12"/>
  <c r="AK412" i="12"/>
  <c r="H152" i="12"/>
  <c r="K152" i="12"/>
  <c r="I408" i="12"/>
  <c r="Z321" i="12"/>
  <c r="AA321" i="12"/>
  <c r="W321" i="12"/>
  <c r="AB321" i="12"/>
  <c r="U362" i="12"/>
  <c r="N362" i="12"/>
  <c r="AG362" i="12"/>
  <c r="AE362" i="12"/>
  <c r="AF570" i="12"/>
  <c r="U570" i="12"/>
  <c r="K570" i="12"/>
  <c r="X412" i="12"/>
  <c r="W412" i="12"/>
  <c r="AB412" i="12"/>
  <c r="Z412" i="12"/>
  <c r="M115" i="12"/>
  <c r="H115" i="12"/>
  <c r="AA115" i="12"/>
  <c r="Y115" i="12"/>
  <c r="S459" i="12"/>
  <c r="L459" i="12"/>
  <c r="I459" i="12"/>
  <c r="I635" i="12"/>
  <c r="N635" i="12"/>
  <c r="L635" i="12"/>
  <c r="S660" i="12"/>
  <c r="L660" i="12"/>
  <c r="W660" i="12"/>
  <c r="AG28" i="12"/>
  <c r="H28" i="12"/>
  <c r="U28" i="12"/>
  <c r="V85" i="12"/>
  <c r="K85" i="12"/>
  <c r="I85" i="12"/>
  <c r="N333" i="12"/>
  <c r="AI333" i="12"/>
  <c r="AG333" i="12"/>
  <c r="AF573" i="12"/>
  <c r="Y573" i="12"/>
  <c r="N573" i="12"/>
  <c r="AA573" i="12"/>
  <c r="L207" i="12"/>
  <c r="S207" i="12"/>
  <c r="Q207" i="12"/>
  <c r="O207" i="12"/>
  <c r="R351" i="12"/>
  <c r="U351" i="12"/>
  <c r="Q351" i="12"/>
  <c r="O351" i="12"/>
  <c r="O543" i="12"/>
  <c r="T543" i="12"/>
  <c r="R543" i="12"/>
  <c r="Z641" i="12"/>
  <c r="N641" i="12"/>
  <c r="U152" i="12"/>
  <c r="L408" i="12"/>
  <c r="K408" i="12"/>
  <c r="AD408" i="12"/>
  <c r="Y152" i="12"/>
  <c r="AE152" i="12"/>
  <c r="M152" i="12"/>
  <c r="AH152" i="12"/>
  <c r="AB408" i="12"/>
  <c r="AH408" i="12"/>
  <c r="AF408" i="12"/>
  <c r="V408" i="12"/>
  <c r="R321" i="12"/>
  <c r="S321" i="12"/>
  <c r="O321" i="12"/>
  <c r="T321" i="12"/>
  <c r="M362" i="12"/>
  <c r="AB362" i="12"/>
  <c r="Y362" i="12"/>
  <c r="W362" i="12"/>
  <c r="Y570" i="12"/>
  <c r="X570" i="12"/>
  <c r="M570" i="12"/>
  <c r="AH570" i="12"/>
  <c r="P412" i="12"/>
  <c r="O412" i="12"/>
  <c r="T412" i="12"/>
  <c r="R412" i="12"/>
  <c r="AE115" i="12"/>
  <c r="AD115" i="12"/>
  <c r="S115" i="12"/>
  <c r="Q115" i="12"/>
  <c r="M459" i="12"/>
  <c r="AH459" i="12"/>
  <c r="AF459" i="12"/>
  <c r="AF635" i="12"/>
  <c r="AG635" i="12"/>
  <c r="Q635" i="12"/>
  <c r="Z660" i="12"/>
  <c r="K660" i="12"/>
  <c r="AH660" i="12"/>
  <c r="O660" i="12"/>
  <c r="Y28" i="12"/>
  <c r="AH28" i="12"/>
  <c r="AE28" i="12"/>
  <c r="M28" i="12"/>
  <c r="N85" i="12"/>
  <c r="AH85" i="12"/>
  <c r="AF85" i="12"/>
  <c r="L333" i="12"/>
  <c r="AA333" i="12"/>
  <c r="Y333" i="12"/>
  <c r="Z573" i="12"/>
  <c r="Q573" i="12"/>
  <c r="AC573" i="12"/>
  <c r="AD207" i="12"/>
  <c r="K207" i="12"/>
  <c r="I207" i="12"/>
  <c r="T351" i="12"/>
  <c r="M351" i="12"/>
  <c r="I351" i="12"/>
  <c r="AD543" i="12"/>
  <c r="L543" i="12"/>
  <c r="J641" i="12"/>
  <c r="AG641" i="12"/>
  <c r="AK408" i="12"/>
  <c r="AK241" i="12"/>
  <c r="AK321" i="12"/>
  <c r="AK362" i="12"/>
  <c r="AK570" i="12"/>
  <c r="AK660" i="12"/>
  <c r="AC558" i="12"/>
  <c r="N558" i="12"/>
  <c r="AK105" i="12"/>
  <c r="A105" i="12" s="1"/>
  <c r="AK369" i="12"/>
  <c r="A369" i="12" s="1"/>
  <c r="I558" i="12"/>
  <c r="AK424" i="12"/>
  <c r="AK432" i="12"/>
  <c r="K558" i="12"/>
  <c r="AD558" i="12"/>
  <c r="AK594" i="12"/>
  <c r="A594" i="12" s="1"/>
  <c r="AK370" i="12"/>
  <c r="AK402" i="12"/>
  <c r="AK342" i="12"/>
  <c r="AK112" i="12"/>
  <c r="AK176" i="12"/>
  <c r="A176" i="12" s="1"/>
  <c r="AB144" i="12"/>
  <c r="AC144" i="12"/>
  <c r="Y144" i="12"/>
  <c r="J384" i="12"/>
  <c r="AD384" i="12"/>
  <c r="S384" i="12"/>
  <c r="Y632" i="12"/>
  <c r="N632" i="12"/>
  <c r="V632" i="12"/>
  <c r="R632" i="12"/>
  <c r="AC585" i="12"/>
  <c r="Z585" i="12"/>
  <c r="X585" i="12"/>
  <c r="X297" i="12"/>
  <c r="U297" i="12"/>
  <c r="I636" i="12"/>
  <c r="AG654" i="12"/>
  <c r="Z144" i="12"/>
  <c r="U144" i="12"/>
  <c r="Q144" i="12"/>
  <c r="AC384" i="12"/>
  <c r="V384" i="12"/>
  <c r="K384" i="12"/>
  <c r="Q632" i="12"/>
  <c r="AC632" i="12"/>
  <c r="AI632" i="12"/>
  <c r="J632" i="12"/>
  <c r="U585" i="12"/>
  <c r="R585" i="12"/>
  <c r="P585" i="12"/>
  <c r="AA297" i="12"/>
  <c r="L297" i="12"/>
  <c r="AF636" i="12"/>
  <c r="Q654" i="12"/>
  <c r="N282" i="12"/>
  <c r="AE562" i="12"/>
  <c r="U295" i="12"/>
  <c r="Z527" i="12"/>
  <c r="V144" i="12"/>
  <c r="M144" i="12"/>
  <c r="I144" i="12"/>
  <c r="R384" i="12"/>
  <c r="Z384" i="12"/>
  <c r="N384" i="12"/>
  <c r="AG384" i="12"/>
  <c r="I632" i="12"/>
  <c r="U632" i="12"/>
  <c r="AA632" i="12"/>
  <c r="AD585" i="12"/>
  <c r="M585" i="12"/>
  <c r="J585" i="12"/>
  <c r="H585" i="12"/>
  <c r="K297" i="12"/>
  <c r="AE636" i="12"/>
  <c r="O654" i="12"/>
  <c r="AI527" i="12"/>
  <c r="N144" i="12"/>
  <c r="T144" i="12"/>
  <c r="AI144" i="12"/>
  <c r="AF144" i="12"/>
  <c r="U384" i="12"/>
  <c r="W384" i="12"/>
  <c r="AB384" i="12"/>
  <c r="Y384" i="12"/>
  <c r="AE632" i="12"/>
  <c r="M632" i="12"/>
  <c r="S632" i="12"/>
  <c r="AB585" i="12"/>
  <c r="AI585" i="12"/>
  <c r="AG585" i="12"/>
  <c r="AE585" i="12"/>
  <c r="Y297" i="12"/>
  <c r="O636" i="12"/>
  <c r="H654" i="12"/>
  <c r="V61" i="12"/>
  <c r="Y549" i="12"/>
  <c r="AK209" i="12"/>
  <c r="A209" i="12" s="1"/>
  <c r="AH144" i="12"/>
  <c r="R144" i="12"/>
  <c r="AA144" i="12"/>
  <c r="X144" i="12"/>
  <c r="O384" i="12"/>
  <c r="AF384" i="12"/>
  <c r="T384" i="12"/>
  <c r="Q384" i="12"/>
  <c r="W632" i="12"/>
  <c r="X632" i="12"/>
  <c r="K632" i="12"/>
  <c r="V585" i="12"/>
  <c r="AA585" i="12"/>
  <c r="Y585" i="12"/>
  <c r="W585" i="12"/>
  <c r="I297" i="12"/>
  <c r="AC654" i="12"/>
  <c r="W67" i="12"/>
  <c r="Y61" i="12"/>
  <c r="W549" i="12"/>
  <c r="AD167" i="12"/>
  <c r="L144" i="12"/>
  <c r="AE144" i="12"/>
  <c r="S144" i="12"/>
  <c r="P144" i="12"/>
  <c r="AH384" i="12"/>
  <c r="X384" i="12"/>
  <c r="L384" i="12"/>
  <c r="I384" i="12"/>
  <c r="O632" i="12"/>
  <c r="AB632" i="12"/>
  <c r="H632" i="12"/>
  <c r="T585" i="12"/>
  <c r="S585" i="12"/>
  <c r="Q585" i="12"/>
  <c r="O585" i="12"/>
  <c r="R297" i="12"/>
  <c r="W297" i="12"/>
  <c r="N67" i="12"/>
  <c r="N411" i="12"/>
  <c r="L325" i="12"/>
  <c r="AD144" i="12"/>
  <c r="W144" i="12"/>
  <c r="K144" i="12"/>
  <c r="M384" i="12"/>
  <c r="P384" i="12"/>
  <c r="P632" i="12"/>
  <c r="AD632" i="12"/>
  <c r="T632" i="12"/>
  <c r="N585" i="12"/>
  <c r="K585" i="12"/>
  <c r="H297" i="12"/>
  <c r="AK491" i="12"/>
  <c r="AK168" i="12"/>
  <c r="A168" i="12" s="1"/>
  <c r="AK558" i="12"/>
  <c r="AB558" i="12"/>
  <c r="W558" i="12"/>
  <c r="AK649" i="12"/>
  <c r="J558" i="12"/>
  <c r="AK586" i="12"/>
  <c r="A586" i="12" s="1"/>
  <c r="AK88" i="12"/>
  <c r="A88" i="12" s="1"/>
  <c r="V112" i="12"/>
  <c r="U112" i="12"/>
  <c r="R112" i="12"/>
  <c r="P112" i="12"/>
  <c r="AF312" i="12"/>
  <c r="T312" i="12"/>
  <c r="R312" i="12"/>
  <c r="J496" i="12"/>
  <c r="AI496" i="12"/>
  <c r="AF496" i="12"/>
  <c r="V496" i="12"/>
  <c r="V553" i="12"/>
  <c r="AA553" i="12"/>
  <c r="Y553" i="12"/>
  <c r="W553" i="12"/>
  <c r="S276" i="12"/>
  <c r="J276" i="12"/>
  <c r="H276" i="12"/>
  <c r="U276" i="12"/>
  <c r="J241" i="12"/>
  <c r="I241" i="12"/>
  <c r="AD241" i="12"/>
  <c r="L241" i="12"/>
  <c r="AB258" i="12"/>
  <c r="Z258" i="12"/>
  <c r="X258" i="12"/>
  <c r="AF514" i="12"/>
  <c r="S514" i="12"/>
  <c r="O514" i="12"/>
  <c r="T514" i="12"/>
  <c r="O19" i="12"/>
  <c r="T19" i="12"/>
  <c r="R19" i="12"/>
  <c r="AD355" i="12"/>
  <c r="Y355" i="12"/>
  <c r="M355" i="12"/>
  <c r="AH355" i="12"/>
  <c r="Y611" i="12"/>
  <c r="Q611" i="12"/>
  <c r="AB611" i="12"/>
  <c r="AB21" i="12"/>
  <c r="AI21" i="12"/>
  <c r="AG21" i="12"/>
  <c r="AE21" i="12"/>
  <c r="AE245" i="12"/>
  <c r="L245" i="12"/>
  <c r="J245" i="12"/>
  <c r="H245" i="12"/>
  <c r="AA453" i="12"/>
  <c r="R453" i="12"/>
  <c r="O453" i="12"/>
  <c r="V134" i="12"/>
  <c r="W134" i="12"/>
  <c r="AI134" i="12"/>
  <c r="T279" i="12"/>
  <c r="S279" i="12"/>
  <c r="Q279" i="12"/>
  <c r="O279" i="12"/>
  <c r="O487" i="12"/>
  <c r="J487" i="12"/>
  <c r="AC487" i="12"/>
  <c r="S487" i="12"/>
  <c r="V615" i="12"/>
  <c r="S615" i="12"/>
  <c r="Y615" i="12"/>
  <c r="W615" i="12"/>
  <c r="AD540" i="12"/>
  <c r="I540" i="12"/>
  <c r="AA540" i="12"/>
  <c r="AK496" i="12"/>
  <c r="AK540" i="12"/>
  <c r="AK611" i="12"/>
  <c r="T112" i="12"/>
  <c r="M112" i="12"/>
  <c r="J112" i="12"/>
  <c r="H112" i="12"/>
  <c r="X312" i="12"/>
  <c r="L312" i="12"/>
  <c r="J312" i="12"/>
  <c r="AH496" i="12"/>
  <c r="AA496" i="12"/>
  <c r="X496" i="12"/>
  <c r="N496" i="12"/>
  <c r="T553" i="12"/>
  <c r="S553" i="12"/>
  <c r="Q553" i="12"/>
  <c r="O553" i="12"/>
  <c r="K276" i="12"/>
  <c r="AG276" i="12"/>
  <c r="AE276" i="12"/>
  <c r="M276" i="12"/>
  <c r="AI241" i="12"/>
  <c r="AF241" i="12"/>
  <c r="V241" i="12"/>
  <c r="T258" i="12"/>
  <c r="R258" i="12"/>
  <c r="P258" i="12"/>
  <c r="Z514" i="12"/>
  <c r="K514" i="12"/>
  <c r="AD514" i="12"/>
  <c r="L514" i="12"/>
  <c r="AD19" i="12"/>
  <c r="L19" i="12"/>
  <c r="J19" i="12"/>
  <c r="AF355" i="12"/>
  <c r="Q355" i="12"/>
  <c r="AB355" i="12"/>
  <c r="Z355" i="12"/>
  <c r="AF611" i="12"/>
  <c r="AD611" i="12"/>
  <c r="T611" i="12"/>
  <c r="V21" i="12"/>
  <c r="AA21" i="12"/>
  <c r="Y21" i="12"/>
  <c r="W21" i="12"/>
  <c r="W245" i="12"/>
  <c r="AI245" i="12"/>
  <c r="AG245" i="12"/>
  <c r="Y453" i="12"/>
  <c r="J453" i="12"/>
  <c r="AD453" i="12"/>
  <c r="P134" i="12"/>
  <c r="O134" i="12"/>
  <c r="AA134" i="12"/>
  <c r="AB279" i="12"/>
  <c r="K279" i="12"/>
  <c r="I279" i="12"/>
  <c r="AD279" i="12"/>
  <c r="I487" i="12"/>
  <c r="AF487" i="12"/>
  <c r="U487" i="12"/>
  <c r="K487" i="12"/>
  <c r="N615" i="12"/>
  <c r="K615" i="12"/>
  <c r="Q615" i="12"/>
  <c r="O615" i="12"/>
  <c r="H540" i="12"/>
  <c r="AE540" i="12"/>
  <c r="S540" i="12"/>
  <c r="AK258" i="12"/>
  <c r="AK245" i="12"/>
  <c r="AC615" i="12"/>
  <c r="AI615" i="12"/>
  <c r="U615" i="12"/>
  <c r="H615" i="12"/>
  <c r="N112" i="12"/>
  <c r="AI112" i="12"/>
  <c r="AG112" i="12"/>
  <c r="AC312" i="12"/>
  <c r="P312" i="12"/>
  <c r="AI312" i="12"/>
  <c r="AG312" i="12"/>
  <c r="AB496" i="12"/>
  <c r="S496" i="12"/>
  <c r="P496" i="12"/>
  <c r="N553" i="12"/>
  <c r="K553" i="12"/>
  <c r="I553" i="12"/>
  <c r="AB276" i="12"/>
  <c r="Y276" i="12"/>
  <c r="W276" i="12"/>
  <c r="AA241" i="12"/>
  <c r="X241" i="12"/>
  <c r="N241" i="12"/>
  <c r="AC258" i="12"/>
  <c r="L258" i="12"/>
  <c r="J258" i="12"/>
  <c r="H258" i="12"/>
  <c r="X514" i="12"/>
  <c r="AG514" i="12"/>
  <c r="V514" i="12"/>
  <c r="H19" i="12"/>
  <c r="V19" i="12"/>
  <c r="AI19" i="12"/>
  <c r="AG19" i="12"/>
  <c r="X355" i="12"/>
  <c r="I355" i="12"/>
  <c r="T355" i="12"/>
  <c r="R355" i="12"/>
  <c r="X611" i="12"/>
  <c r="V611" i="12"/>
  <c r="L611" i="12"/>
  <c r="T21" i="12"/>
  <c r="S21" i="12"/>
  <c r="Q21" i="12"/>
  <c r="O21" i="12"/>
  <c r="O245" i="12"/>
  <c r="AA245" i="12"/>
  <c r="Y245" i="12"/>
  <c r="S453" i="12"/>
  <c r="AF453" i="12"/>
  <c r="V453" i="12"/>
  <c r="N134" i="12"/>
  <c r="AC134" i="12"/>
  <c r="S134" i="12"/>
  <c r="L279" i="12"/>
  <c r="AH279" i="12"/>
  <c r="AF279" i="12"/>
  <c r="V279" i="12"/>
  <c r="AG487" i="12"/>
  <c r="X487" i="12"/>
  <c r="M487" i="12"/>
  <c r="M615" i="12"/>
  <c r="AH615" i="12"/>
  <c r="I615" i="12"/>
  <c r="AB540" i="12"/>
  <c r="W540" i="12"/>
  <c r="K540" i="12"/>
  <c r="AK553" i="12"/>
  <c r="AK19" i="12"/>
  <c r="AK453" i="12"/>
  <c r="AJ487" i="12"/>
  <c r="AK615" i="12"/>
  <c r="L112" i="12"/>
  <c r="AA112" i="12"/>
  <c r="Y112" i="12"/>
  <c r="AE312" i="12"/>
  <c r="H312" i="12"/>
  <c r="AA312" i="12"/>
  <c r="Y312" i="12"/>
  <c r="Z496" i="12"/>
  <c r="K496" i="12"/>
  <c r="H496" i="12"/>
  <c r="L553" i="12"/>
  <c r="AH553" i="12"/>
  <c r="AF553" i="12"/>
  <c r="T276" i="12"/>
  <c r="Q276" i="12"/>
  <c r="O276" i="12"/>
  <c r="S241" i="12"/>
  <c r="P241" i="12"/>
  <c r="AC241" i="12"/>
  <c r="U258" i="12"/>
  <c r="AI258" i="12"/>
  <c r="AG258" i="12"/>
  <c r="AE258" i="12"/>
  <c r="R514" i="12"/>
  <c r="Y514" i="12"/>
  <c r="N514" i="12"/>
  <c r="AF19" i="12"/>
  <c r="N19" i="12"/>
  <c r="AA19" i="12"/>
  <c r="Y19" i="12"/>
  <c r="V355" i="12"/>
  <c r="AE355" i="12"/>
  <c r="L355" i="12"/>
  <c r="J355" i="12"/>
  <c r="P611" i="12"/>
  <c r="N611" i="12"/>
  <c r="AG611" i="12"/>
  <c r="N21" i="12"/>
  <c r="K21" i="12"/>
  <c r="I21" i="12"/>
  <c r="AC245" i="12"/>
  <c r="S245" i="12"/>
  <c r="Q245" i="12"/>
  <c r="Q453" i="12"/>
  <c r="AB453" i="12"/>
  <c r="X453" i="12"/>
  <c r="N453" i="12"/>
  <c r="AG134" i="12"/>
  <c r="U134" i="12"/>
  <c r="K134" i="12"/>
  <c r="AC279" i="12"/>
  <c r="Z279" i="12"/>
  <c r="X279" i="12"/>
  <c r="N279" i="12"/>
  <c r="AE487" i="12"/>
  <c r="P487" i="12"/>
  <c r="AB487" i="12"/>
  <c r="AB615" i="12"/>
  <c r="Z615" i="12"/>
  <c r="AF615" i="12"/>
  <c r="T540" i="12"/>
  <c r="X540" i="12"/>
  <c r="O540" i="12"/>
  <c r="AH540" i="12"/>
  <c r="AK514" i="12"/>
  <c r="AK21" i="12"/>
  <c r="AK487" i="12"/>
  <c r="AE112" i="12"/>
  <c r="S112" i="12"/>
  <c r="Q112" i="12"/>
  <c r="W312" i="12"/>
  <c r="AD312" i="12"/>
  <c r="S312" i="12"/>
  <c r="Q312" i="12"/>
  <c r="T496" i="12"/>
  <c r="AG496" i="12"/>
  <c r="AE496" i="12"/>
  <c r="AC553" i="12"/>
  <c r="Z553" i="12"/>
  <c r="X553" i="12"/>
  <c r="L276" i="12"/>
  <c r="I276" i="12"/>
  <c r="AD276" i="12"/>
  <c r="K241" i="12"/>
  <c r="H241" i="12"/>
  <c r="U241" i="12"/>
  <c r="M258" i="12"/>
  <c r="AA258" i="12"/>
  <c r="Y258" i="12"/>
  <c r="W258" i="12"/>
  <c r="P514" i="12"/>
  <c r="Q514" i="12"/>
  <c r="AC514" i="12"/>
  <c r="X19" i="12"/>
  <c r="AC19" i="12"/>
  <c r="S19" i="12"/>
  <c r="Q19" i="12"/>
  <c r="P355" i="12"/>
  <c r="W355" i="12"/>
  <c r="AI355" i="12"/>
  <c r="AH611" i="12"/>
  <c r="H611" i="12"/>
  <c r="AC611" i="12"/>
  <c r="AI611" i="12"/>
  <c r="L21" i="12"/>
  <c r="AH21" i="12"/>
  <c r="AF21" i="12"/>
  <c r="U245" i="12"/>
  <c r="K245" i="12"/>
  <c r="I245" i="12"/>
  <c r="K453" i="12"/>
  <c r="T453" i="12"/>
  <c r="P453" i="12"/>
  <c r="AC453" i="12"/>
  <c r="H134" i="12"/>
  <c r="Y134" i="12"/>
  <c r="M134" i="12"/>
  <c r="AH134" i="12"/>
  <c r="U279" i="12"/>
  <c r="R279" i="12"/>
  <c r="P279" i="12"/>
  <c r="Y487" i="12"/>
  <c r="H487" i="12"/>
  <c r="T487" i="12"/>
  <c r="T615" i="12"/>
  <c r="R615" i="12"/>
  <c r="X615" i="12"/>
  <c r="P540" i="12"/>
  <c r="V540" i="12"/>
  <c r="AC540" i="12"/>
  <c r="Z540" i="12"/>
  <c r="AK355" i="12"/>
  <c r="W112" i="12"/>
  <c r="K112" i="12"/>
  <c r="I112" i="12"/>
  <c r="U312" i="12"/>
  <c r="V312" i="12"/>
  <c r="K312" i="12"/>
  <c r="I312" i="12"/>
  <c r="AC496" i="12"/>
  <c r="Y496" i="12"/>
  <c r="W496" i="12"/>
  <c r="U553" i="12"/>
  <c r="R553" i="12"/>
  <c r="P553" i="12"/>
  <c r="AH276" i="12"/>
  <c r="AF276" i="12"/>
  <c r="V276" i="12"/>
  <c r="AH241" i="12"/>
  <c r="AG241" i="12"/>
  <c r="AE241" i="12"/>
  <c r="M241" i="12"/>
  <c r="AD258" i="12"/>
  <c r="S258" i="12"/>
  <c r="Q258" i="12"/>
  <c r="O258" i="12"/>
  <c r="J514" i="12"/>
  <c r="I514" i="12"/>
  <c r="U514" i="12"/>
  <c r="P19" i="12"/>
  <c r="U19" i="12"/>
  <c r="K19" i="12"/>
  <c r="I19" i="12"/>
  <c r="N355" i="12"/>
  <c r="O355" i="12"/>
  <c r="AA355" i="12"/>
  <c r="Z611" i="12"/>
  <c r="AE611" i="12"/>
  <c r="U611" i="12"/>
  <c r="AA611" i="12"/>
  <c r="AC21" i="12"/>
  <c r="Z21" i="12"/>
  <c r="X21" i="12"/>
  <c r="AD245" i="12"/>
  <c r="M245" i="12"/>
  <c r="AH245" i="12"/>
  <c r="AF245" i="12"/>
  <c r="I453" i="12"/>
  <c r="L453" i="12"/>
  <c r="H453" i="12"/>
  <c r="U453" i="12"/>
  <c r="AF134" i="12"/>
  <c r="Q134" i="12"/>
  <c r="AB134" i="12"/>
  <c r="Z134" i="12"/>
  <c r="M279" i="12"/>
  <c r="J279" i="12"/>
  <c r="H279" i="12"/>
  <c r="AH487" i="12"/>
  <c r="AD487" i="12"/>
  <c r="L487" i="12"/>
  <c r="L615" i="12"/>
  <c r="J615" i="12"/>
  <c r="P615" i="12"/>
  <c r="N540" i="12"/>
  <c r="AG540" i="12"/>
  <c r="U540" i="12"/>
  <c r="R540" i="12"/>
  <c r="AK312" i="12"/>
  <c r="AJ134" i="12"/>
  <c r="AJ279" i="12"/>
  <c r="AJ615" i="12"/>
  <c r="AB112" i="12"/>
  <c r="AC112" i="12"/>
  <c r="Z112" i="12"/>
  <c r="X112" i="12"/>
  <c r="M312" i="12"/>
  <c r="AB312" i="12"/>
  <c r="Z312" i="12"/>
  <c r="L496" i="12"/>
  <c r="M496" i="12"/>
  <c r="I496" i="12"/>
  <c r="AD496" i="12"/>
  <c r="AB553" i="12"/>
  <c r="AI553" i="12"/>
  <c r="AG553" i="12"/>
  <c r="AE553" i="12"/>
  <c r="AA276" i="12"/>
  <c r="R276" i="12"/>
  <c r="P276" i="12"/>
  <c r="AC276" i="12"/>
  <c r="R241" i="12"/>
  <c r="Q241" i="12"/>
  <c r="O241" i="12"/>
  <c r="T241" i="12"/>
  <c r="N258" i="12"/>
  <c r="AH258" i="12"/>
  <c r="AF258" i="12"/>
  <c r="AH514" i="12"/>
  <c r="AA514" i="12"/>
  <c r="W514" i="12"/>
  <c r="AB514" i="12"/>
  <c r="W19" i="12"/>
  <c r="AB19" i="12"/>
  <c r="Z19" i="12"/>
  <c r="AG355" i="12"/>
  <c r="U355" i="12"/>
  <c r="K355" i="12"/>
  <c r="J611" i="12"/>
  <c r="O611" i="12"/>
  <c r="I611" i="12"/>
  <c r="K611" i="12"/>
  <c r="AD21" i="12"/>
  <c r="M21" i="12"/>
  <c r="J21" i="12"/>
  <c r="H21" i="12"/>
  <c r="N245" i="12"/>
  <c r="T245" i="12"/>
  <c r="R245" i="12"/>
  <c r="P245" i="12"/>
  <c r="AG453" i="12"/>
  <c r="Z453" i="12"/>
  <c r="W453" i="12"/>
  <c r="X134" i="12"/>
  <c r="AE134" i="12"/>
  <c r="L134" i="12"/>
  <c r="AA279" i="12"/>
  <c r="Y279" i="12"/>
  <c r="Q487" i="12"/>
  <c r="R487" i="12"/>
  <c r="N487" i="12"/>
  <c r="AD615" i="12"/>
  <c r="AA615" i="12"/>
  <c r="AG615" i="12"/>
  <c r="L540" i="12"/>
  <c r="Q540" i="12"/>
  <c r="AI540" i="12"/>
  <c r="AK276" i="12"/>
  <c r="M287" i="12"/>
  <c r="J287" i="12"/>
  <c r="H287" i="12"/>
  <c r="AB561" i="12"/>
  <c r="Z561" i="12"/>
  <c r="W561" i="12"/>
  <c r="V564" i="12"/>
  <c r="K564" i="12"/>
  <c r="I564" i="12"/>
  <c r="AK128" i="12"/>
  <c r="AK266" i="12"/>
  <c r="A266" i="12" s="1"/>
  <c r="A1479" i="12"/>
  <c r="A1575" i="12"/>
  <c r="A1671" i="12"/>
  <c r="A1767" i="12"/>
  <c r="A1863" i="12"/>
  <c r="A1959" i="12"/>
  <c r="A1528" i="12"/>
  <c r="A1800" i="12"/>
  <c r="A1932" i="12"/>
  <c r="A1922" i="12"/>
  <c r="A1476" i="12"/>
  <c r="A1417" i="12"/>
  <c r="A1513" i="12"/>
  <c r="A1801" i="12"/>
  <c r="A1897" i="12"/>
  <c r="A1550" i="12"/>
  <c r="A1492" i="12"/>
  <c r="A1684" i="12"/>
  <c r="A1964" i="12"/>
  <c r="AA287" i="12"/>
  <c r="Y287" i="12"/>
  <c r="W287" i="12"/>
  <c r="N561" i="12"/>
  <c r="AG561" i="12"/>
  <c r="AC564" i="12"/>
  <c r="AB564" i="12"/>
  <c r="Z564" i="12"/>
  <c r="X564" i="12"/>
  <c r="AK326" i="12"/>
  <c r="AK546" i="12"/>
  <c r="AB287" i="12"/>
  <c r="S287" i="12"/>
  <c r="Q287" i="12"/>
  <c r="O287" i="12"/>
  <c r="AC561" i="12"/>
  <c r="Y561" i="12"/>
  <c r="W564" i="12"/>
  <c r="T564" i="12"/>
  <c r="R564" i="12"/>
  <c r="P564" i="12"/>
  <c r="AK485" i="12"/>
  <c r="A485" i="12" s="1"/>
  <c r="AK287" i="12"/>
  <c r="AK619" i="12"/>
  <c r="T287" i="12"/>
  <c r="K287" i="12"/>
  <c r="I287" i="12"/>
  <c r="AD287" i="12"/>
  <c r="M561" i="12"/>
  <c r="I561" i="12"/>
  <c r="U564" i="12"/>
  <c r="L564" i="12"/>
  <c r="J564" i="12"/>
  <c r="H564" i="12"/>
  <c r="AK344" i="12"/>
  <c r="A344" i="12" s="1"/>
  <c r="AK608" i="12"/>
  <c r="A608" i="12" s="1"/>
  <c r="AK403" i="12"/>
  <c r="A403" i="12" s="1"/>
  <c r="AJ292" i="12"/>
  <c r="A292" i="12" s="1"/>
  <c r="AK35" i="12"/>
  <c r="A1432" i="12"/>
  <c r="A1648" i="12"/>
  <c r="A1976" i="12"/>
  <c r="A2040" i="12"/>
  <c r="A1524" i="12"/>
  <c r="A1474" i="12"/>
  <c r="A1770" i="12"/>
  <c r="A1732" i="12"/>
  <c r="A1449" i="12"/>
  <c r="A1609" i="12"/>
  <c r="A1705" i="12"/>
  <c r="A1993" i="12"/>
  <c r="L287" i="12"/>
  <c r="AH287" i="12"/>
  <c r="AF287" i="12"/>
  <c r="V287" i="12"/>
  <c r="AI561" i="12"/>
  <c r="X561" i="12"/>
  <c r="O564" i="12"/>
  <c r="AI564" i="12"/>
  <c r="AG564" i="12"/>
  <c r="AK561" i="12"/>
  <c r="AK564" i="12"/>
  <c r="AK261" i="12"/>
  <c r="AC287" i="12"/>
  <c r="Z287" i="12"/>
  <c r="X287" i="12"/>
  <c r="N287" i="12"/>
  <c r="AA561" i="12"/>
  <c r="H561" i="12"/>
  <c r="M564" i="12"/>
  <c r="AA564" i="12"/>
  <c r="Y564" i="12"/>
  <c r="AK56" i="12"/>
  <c r="AJ56" i="12"/>
  <c r="AK144" i="12"/>
  <c r="AJ144" i="12"/>
  <c r="AK272" i="12"/>
  <c r="AJ272" i="12"/>
  <c r="AJ384" i="12"/>
  <c r="AK384" i="12"/>
  <c r="AK464" i="12"/>
  <c r="AJ464" i="12"/>
  <c r="AK632" i="12"/>
  <c r="AJ632" i="12"/>
  <c r="AK129" i="12"/>
  <c r="AJ129" i="12"/>
  <c r="M129" i="12"/>
  <c r="X129" i="12"/>
  <c r="S129" i="12"/>
  <c r="AC129" i="12"/>
  <c r="J129" i="12"/>
  <c r="Q129" i="12"/>
  <c r="AK297" i="12"/>
  <c r="AJ297" i="12"/>
  <c r="T297" i="12"/>
  <c r="O297" i="12"/>
  <c r="S297" i="12"/>
  <c r="J297" i="12"/>
  <c r="M297" i="12"/>
  <c r="AE297" i="12"/>
  <c r="AI297" i="12"/>
  <c r="P297" i="12"/>
  <c r="AC297" i="12"/>
  <c r="Q297" i="12"/>
  <c r="Z297" i="12"/>
  <c r="AK425" i="12"/>
  <c r="AJ425" i="12"/>
  <c r="AK585" i="12"/>
  <c r="AJ585" i="12"/>
  <c r="X422" i="12"/>
  <c r="Z422" i="12"/>
  <c r="AB422" i="12"/>
  <c r="V422" i="12"/>
  <c r="AF422" i="12"/>
  <c r="AH422" i="12"/>
  <c r="M422" i="12"/>
  <c r="AD422" i="12"/>
  <c r="Q422" i="12"/>
  <c r="S422" i="12"/>
  <c r="AC422" i="12"/>
  <c r="AG422" i="12"/>
  <c r="AI422" i="12"/>
  <c r="W422" i="12"/>
  <c r="AJ422" i="12"/>
  <c r="P422" i="12"/>
  <c r="R422" i="12"/>
  <c r="T422" i="12"/>
  <c r="N422" i="12"/>
  <c r="J422" i="12"/>
  <c r="K422" i="12"/>
  <c r="AA422" i="12"/>
  <c r="L422" i="12"/>
  <c r="U422" i="12"/>
  <c r="H422" i="12"/>
  <c r="O422" i="12"/>
  <c r="AK422" i="12"/>
  <c r="Y422" i="12"/>
  <c r="AK282" i="12"/>
  <c r="AJ282" i="12"/>
  <c r="O282" i="12"/>
  <c r="Q282" i="12"/>
  <c r="S282" i="12"/>
  <c r="AD282" i="12"/>
  <c r="W282" i="12"/>
  <c r="Y282" i="12"/>
  <c r="AA282" i="12"/>
  <c r="M282" i="12"/>
  <c r="AE282" i="12"/>
  <c r="AG282" i="12"/>
  <c r="AI282" i="12"/>
  <c r="U282" i="12"/>
  <c r="H282" i="12"/>
  <c r="J282" i="12"/>
  <c r="L282" i="12"/>
  <c r="AC282" i="12"/>
  <c r="P282" i="12"/>
  <c r="R282" i="12"/>
  <c r="T282" i="12"/>
  <c r="X282" i="12"/>
  <c r="Z282" i="12"/>
  <c r="AB282" i="12"/>
  <c r="I282" i="12"/>
  <c r="K282" i="12"/>
  <c r="V282" i="12"/>
  <c r="AK466" i="12"/>
  <c r="AJ466" i="12"/>
  <c r="U466" i="12"/>
  <c r="I466" i="12"/>
  <c r="Z466" i="12"/>
  <c r="AC466" i="12"/>
  <c r="Q466" i="12"/>
  <c r="AF466" i="12"/>
  <c r="N466" i="12"/>
  <c r="Y466" i="12"/>
  <c r="AH466" i="12"/>
  <c r="V466" i="12"/>
  <c r="AG466" i="12"/>
  <c r="H466" i="12"/>
  <c r="L466" i="12"/>
  <c r="AD466" i="12"/>
  <c r="K466" i="12"/>
  <c r="J466" i="12"/>
  <c r="T466" i="12"/>
  <c r="O466" i="12"/>
  <c r="S466" i="12"/>
  <c r="P466" i="12"/>
  <c r="M466" i="12"/>
  <c r="AE466" i="12"/>
  <c r="AI466" i="12"/>
  <c r="X466" i="12"/>
  <c r="AJ562" i="12"/>
  <c r="K562" i="12"/>
  <c r="U562" i="12"/>
  <c r="AF562" i="12"/>
  <c r="S562" i="12"/>
  <c r="AC562" i="12"/>
  <c r="I562" i="12"/>
  <c r="AA562" i="12"/>
  <c r="N562" i="12"/>
  <c r="O562" i="12"/>
  <c r="AK562" i="12"/>
  <c r="AI562" i="12"/>
  <c r="V562" i="12"/>
  <c r="Q562" i="12"/>
  <c r="J562" i="12"/>
  <c r="L562" i="12"/>
  <c r="AD562" i="12"/>
  <c r="W562" i="12"/>
  <c r="R562" i="12"/>
  <c r="T562" i="12"/>
  <c r="H562" i="12"/>
  <c r="Y562" i="12"/>
  <c r="AH562" i="12"/>
  <c r="M562" i="12"/>
  <c r="X562" i="12"/>
  <c r="AG562" i="12"/>
  <c r="AK610" i="12"/>
  <c r="AJ610" i="12"/>
  <c r="H610" i="12"/>
  <c r="AG610" i="12"/>
  <c r="AA610" i="12"/>
  <c r="O610" i="12"/>
  <c r="P610" i="12"/>
  <c r="J610" i="12"/>
  <c r="AI610" i="12"/>
  <c r="W610" i="12"/>
  <c r="X610" i="12"/>
  <c r="R610" i="12"/>
  <c r="L610" i="12"/>
  <c r="AE610" i="12"/>
  <c r="AF610" i="12"/>
  <c r="Z610" i="12"/>
  <c r="T610" i="12"/>
  <c r="AD610" i="12"/>
  <c r="V610" i="12"/>
  <c r="AH610" i="12"/>
  <c r="AB610" i="12"/>
  <c r="I610" i="12"/>
  <c r="N610" i="12"/>
  <c r="M610" i="12"/>
  <c r="Y610" i="12"/>
  <c r="S610" i="12"/>
  <c r="AC610" i="12"/>
  <c r="AK67" i="12"/>
  <c r="AJ67" i="12"/>
  <c r="J67" i="12"/>
  <c r="L67" i="12"/>
  <c r="AD67" i="12"/>
  <c r="R67" i="12"/>
  <c r="T67" i="12"/>
  <c r="H67" i="12"/>
  <c r="Z67" i="12"/>
  <c r="AB67" i="12"/>
  <c r="P67" i="12"/>
  <c r="AH67" i="12"/>
  <c r="M67" i="12"/>
  <c r="X67" i="12"/>
  <c r="I67" i="12"/>
  <c r="K67" i="12"/>
  <c r="U67" i="12"/>
  <c r="AF67" i="12"/>
  <c r="Q67" i="12"/>
  <c r="S67" i="12"/>
  <c r="AC67" i="12"/>
  <c r="O67" i="12"/>
  <c r="AG67" i="12"/>
  <c r="AI67" i="12"/>
  <c r="V67" i="12"/>
  <c r="AE67" i="12"/>
  <c r="AK267" i="12"/>
  <c r="AJ267" i="12"/>
  <c r="J267" i="12"/>
  <c r="L267" i="12"/>
  <c r="AD267" i="12"/>
  <c r="H267" i="12"/>
  <c r="R267" i="12"/>
  <c r="T267" i="12"/>
  <c r="O267" i="12"/>
  <c r="P267" i="12"/>
  <c r="Z267" i="12"/>
  <c r="AB267" i="12"/>
  <c r="W267" i="12"/>
  <c r="X267" i="12"/>
  <c r="AH267" i="12"/>
  <c r="M267" i="12"/>
  <c r="AE267" i="12"/>
  <c r="AF267" i="12"/>
  <c r="K267" i="12"/>
  <c r="U267" i="12"/>
  <c r="I267" i="12"/>
  <c r="S267" i="12"/>
  <c r="AC267" i="12"/>
  <c r="Q267" i="12"/>
  <c r="AI267" i="12"/>
  <c r="V267" i="12"/>
  <c r="AG267" i="12"/>
  <c r="AK411" i="12"/>
  <c r="AJ411" i="12"/>
  <c r="O411" i="12"/>
  <c r="Q411" i="12"/>
  <c r="S411" i="12"/>
  <c r="AD411" i="12"/>
  <c r="W411" i="12"/>
  <c r="Y411" i="12"/>
  <c r="AA411" i="12"/>
  <c r="M411" i="12"/>
  <c r="AE411" i="12"/>
  <c r="AG411" i="12"/>
  <c r="AI411" i="12"/>
  <c r="U411" i="12"/>
  <c r="H411" i="12"/>
  <c r="J411" i="12"/>
  <c r="L411" i="12"/>
  <c r="AC411" i="12"/>
  <c r="P411" i="12"/>
  <c r="R411" i="12"/>
  <c r="T411" i="12"/>
  <c r="X411" i="12"/>
  <c r="Z411" i="12"/>
  <c r="AB411" i="12"/>
  <c r="I411" i="12"/>
  <c r="K411" i="12"/>
  <c r="V411" i="12"/>
  <c r="AK539" i="12"/>
  <c r="AJ539" i="12"/>
  <c r="O539" i="12"/>
  <c r="R539" i="12"/>
  <c r="AD539" i="12"/>
  <c r="S539" i="12"/>
  <c r="W539" i="12"/>
  <c r="Z539" i="12"/>
  <c r="I539" i="12"/>
  <c r="U539" i="12"/>
  <c r="AE539" i="12"/>
  <c r="AH539" i="12"/>
  <c r="AC539" i="12"/>
  <c r="Y539" i="12"/>
  <c r="H539" i="12"/>
  <c r="L539" i="12"/>
  <c r="K539" i="12"/>
  <c r="AA539" i="12"/>
  <c r="P539" i="12"/>
  <c r="T539" i="12"/>
  <c r="AG539" i="12"/>
  <c r="X539" i="12"/>
  <c r="AB539" i="12"/>
  <c r="M539" i="12"/>
  <c r="J539" i="12"/>
  <c r="V539" i="12"/>
  <c r="Q539" i="12"/>
  <c r="AK654" i="12"/>
  <c r="AJ654" i="12"/>
  <c r="L654" i="12"/>
  <c r="R654" i="12"/>
  <c r="AE654" i="12"/>
  <c r="S654" i="12"/>
  <c r="T654" i="12"/>
  <c r="N654" i="12"/>
  <c r="AF654" i="12"/>
  <c r="AA654" i="12"/>
  <c r="AB654" i="12"/>
  <c r="V654" i="12"/>
  <c r="J654" i="12"/>
  <c r="AI654" i="12"/>
  <c r="P654" i="12"/>
  <c r="AD654" i="12"/>
  <c r="I654" i="12"/>
  <c r="Z654" i="12"/>
  <c r="U654" i="12"/>
  <c r="AH654" i="12"/>
  <c r="Y654" i="12"/>
  <c r="X654" i="12"/>
  <c r="W654" i="12"/>
  <c r="K654" i="12"/>
  <c r="P212" i="12"/>
  <c r="R212" i="12"/>
  <c r="S212" i="12"/>
  <c r="N212" i="12"/>
  <c r="X212" i="12"/>
  <c r="Z212" i="12"/>
  <c r="U212" i="12"/>
  <c r="AD212" i="12"/>
  <c r="I212" i="12"/>
  <c r="L212" i="12"/>
  <c r="AC212" i="12"/>
  <c r="AK212" i="12"/>
  <c r="AJ212" i="12"/>
  <c r="W212" i="12"/>
  <c r="Y212" i="12"/>
  <c r="AB212" i="12"/>
  <c r="H212" i="12"/>
  <c r="J212" i="12"/>
  <c r="M212" i="12"/>
  <c r="Q212" i="12"/>
  <c r="AG212" i="12"/>
  <c r="AH212" i="12"/>
  <c r="T212" i="12"/>
  <c r="V212" i="12"/>
  <c r="K212" i="12"/>
  <c r="O212" i="12"/>
  <c r="AA212" i="12"/>
  <c r="AF212" i="12"/>
  <c r="H388" i="12"/>
  <c r="L388" i="12"/>
  <c r="AI388" i="12"/>
  <c r="AA388" i="12"/>
  <c r="P388" i="12"/>
  <c r="T388" i="12"/>
  <c r="V388" i="12"/>
  <c r="AF388" i="12"/>
  <c r="O388" i="12"/>
  <c r="I388" i="12"/>
  <c r="M388" i="12"/>
  <c r="R388" i="12"/>
  <c r="Q388" i="12"/>
  <c r="N388" i="12"/>
  <c r="AJ388" i="12"/>
  <c r="AC388" i="12"/>
  <c r="AH388" i="12"/>
  <c r="S388" i="12"/>
  <c r="K388" i="12"/>
  <c r="AK388" i="12"/>
  <c r="AG388" i="12"/>
  <c r="W388" i="12"/>
  <c r="U388" i="12"/>
  <c r="Y388" i="12"/>
  <c r="X388" i="12"/>
  <c r="AD388" i="12"/>
  <c r="J388" i="12"/>
  <c r="Z388" i="12"/>
  <c r="AE388" i="12"/>
  <c r="AK468" i="12"/>
  <c r="AJ468" i="12"/>
  <c r="K468" i="12"/>
  <c r="U468" i="12"/>
  <c r="AG468" i="12"/>
  <c r="S468" i="12"/>
  <c r="AC468" i="12"/>
  <c r="AF468" i="12"/>
  <c r="AA468" i="12"/>
  <c r="O468" i="12"/>
  <c r="H468" i="12"/>
  <c r="AI468" i="12"/>
  <c r="W468" i="12"/>
  <c r="N468" i="12"/>
  <c r="J468" i="12"/>
  <c r="L468" i="12"/>
  <c r="AE468" i="12"/>
  <c r="P468" i="12"/>
  <c r="R468" i="12"/>
  <c r="T468" i="12"/>
  <c r="I468" i="12"/>
  <c r="V468" i="12"/>
  <c r="AH468" i="12"/>
  <c r="M468" i="12"/>
  <c r="Y468" i="12"/>
  <c r="AD468" i="12"/>
  <c r="AK636" i="12"/>
  <c r="AJ636" i="12"/>
  <c r="N636" i="12"/>
  <c r="T636" i="12"/>
  <c r="Y636" i="12"/>
  <c r="AB636" i="12"/>
  <c r="V636" i="12"/>
  <c r="H636" i="12"/>
  <c r="AG636" i="12"/>
  <c r="M636" i="12"/>
  <c r="AD636" i="12"/>
  <c r="P636" i="12"/>
  <c r="R636" i="12"/>
  <c r="U636" i="12"/>
  <c r="AH636" i="12"/>
  <c r="X636" i="12"/>
  <c r="L636" i="12"/>
  <c r="AC636" i="12"/>
  <c r="W636" i="12"/>
  <c r="J636" i="12"/>
  <c r="S636" i="12"/>
  <c r="Z636" i="12"/>
  <c r="Q636" i="12"/>
  <c r="AI636" i="12"/>
  <c r="U158" i="12"/>
  <c r="H158" i="12"/>
  <c r="J158" i="12"/>
  <c r="AK158" i="12"/>
  <c r="AJ158" i="12"/>
  <c r="L158" i="12"/>
  <c r="AD158" i="12"/>
  <c r="I158" i="12"/>
  <c r="K158" i="12"/>
  <c r="AB158" i="12"/>
  <c r="W158" i="12"/>
  <c r="Y158" i="12"/>
  <c r="AA158" i="12"/>
  <c r="O158" i="12"/>
  <c r="Z158" i="12"/>
  <c r="AE158" i="12"/>
  <c r="AH158" i="12"/>
  <c r="P158" i="12"/>
  <c r="S158" i="12"/>
  <c r="T158" i="12"/>
  <c r="X158" i="12"/>
  <c r="AI158" i="12"/>
  <c r="M158" i="12"/>
  <c r="AF158" i="12"/>
  <c r="AC158" i="12"/>
  <c r="Q158" i="12"/>
  <c r="V158" i="12"/>
  <c r="R158" i="12"/>
  <c r="AK61" i="12"/>
  <c r="AJ61" i="12"/>
  <c r="P61" i="12"/>
  <c r="S61" i="12"/>
  <c r="I61" i="12"/>
  <c r="X61" i="12"/>
  <c r="AA61" i="12"/>
  <c r="AD61" i="12"/>
  <c r="AF61" i="12"/>
  <c r="AI61" i="12"/>
  <c r="L61" i="12"/>
  <c r="J61" i="12"/>
  <c r="M61" i="12"/>
  <c r="AG61" i="12"/>
  <c r="O61" i="12"/>
  <c r="R61" i="12"/>
  <c r="U61" i="12"/>
  <c r="N61" i="12"/>
  <c r="W61" i="12"/>
  <c r="Z61" i="12"/>
  <c r="AC61" i="12"/>
  <c r="Q61" i="12"/>
  <c r="H61" i="12"/>
  <c r="K61" i="12"/>
  <c r="AB61" i="12"/>
  <c r="T61" i="12"/>
  <c r="AK149" i="12"/>
  <c r="AJ149" i="12"/>
  <c r="I149" i="12"/>
  <c r="K149" i="12"/>
  <c r="U149" i="12"/>
  <c r="H149" i="12"/>
  <c r="Q149" i="12"/>
  <c r="S149" i="12"/>
  <c r="AC149" i="12"/>
  <c r="P149" i="12"/>
  <c r="Y149" i="12"/>
  <c r="AA149" i="12"/>
  <c r="N149" i="12"/>
  <c r="X149" i="12"/>
  <c r="AG149" i="12"/>
  <c r="AI149" i="12"/>
  <c r="V149" i="12"/>
  <c r="AF149" i="12"/>
  <c r="J149" i="12"/>
  <c r="L149" i="12"/>
  <c r="AD149" i="12"/>
  <c r="R149" i="12"/>
  <c r="T149" i="12"/>
  <c r="O149" i="12"/>
  <c r="AH149" i="12"/>
  <c r="M149" i="12"/>
  <c r="AE149" i="12"/>
  <c r="AK325" i="12"/>
  <c r="AJ325" i="12"/>
  <c r="H325" i="12"/>
  <c r="J325" i="12"/>
  <c r="M325" i="12"/>
  <c r="T325" i="12"/>
  <c r="P325" i="12"/>
  <c r="R325" i="12"/>
  <c r="U325" i="12"/>
  <c r="V325" i="12"/>
  <c r="X325" i="12"/>
  <c r="Z325" i="12"/>
  <c r="AC325" i="12"/>
  <c r="AB325" i="12"/>
  <c r="AF325" i="12"/>
  <c r="AH325" i="12"/>
  <c r="O325" i="12"/>
  <c r="AD325" i="12"/>
  <c r="I325" i="12"/>
  <c r="K325" i="12"/>
  <c r="W325" i="12"/>
  <c r="Q325" i="12"/>
  <c r="S325" i="12"/>
  <c r="AE325" i="12"/>
  <c r="AG325" i="12"/>
  <c r="AI325" i="12"/>
  <c r="N325" i="12"/>
  <c r="AK405" i="12"/>
  <c r="AJ405" i="12"/>
  <c r="M405" i="12"/>
  <c r="AE405" i="12"/>
  <c r="AG405" i="12"/>
  <c r="K405" i="12"/>
  <c r="U405" i="12"/>
  <c r="H405" i="12"/>
  <c r="J405" i="12"/>
  <c r="S405" i="12"/>
  <c r="AC405" i="12"/>
  <c r="P405" i="12"/>
  <c r="R405" i="12"/>
  <c r="AA405" i="12"/>
  <c r="N405" i="12"/>
  <c r="X405" i="12"/>
  <c r="Z405" i="12"/>
  <c r="AI405" i="12"/>
  <c r="V405" i="12"/>
  <c r="AF405" i="12"/>
  <c r="AH405" i="12"/>
  <c r="AD405" i="12"/>
  <c r="I405" i="12"/>
  <c r="L405" i="12"/>
  <c r="W405" i="12"/>
  <c r="Y405" i="12"/>
  <c r="AB405" i="12"/>
  <c r="AK549" i="12"/>
  <c r="AJ549" i="12"/>
  <c r="K549" i="12"/>
  <c r="U549" i="12"/>
  <c r="H549" i="12"/>
  <c r="R549" i="12"/>
  <c r="S549" i="12"/>
  <c r="AC549" i="12"/>
  <c r="P549" i="12"/>
  <c r="Z549" i="12"/>
  <c r="AA549" i="12"/>
  <c r="N549" i="12"/>
  <c r="X549" i="12"/>
  <c r="AH549" i="12"/>
  <c r="AI549" i="12"/>
  <c r="V549" i="12"/>
  <c r="AF549" i="12"/>
  <c r="J549" i="12"/>
  <c r="L549" i="12"/>
  <c r="AD549" i="12"/>
  <c r="I549" i="12"/>
  <c r="T549" i="12"/>
  <c r="O549" i="12"/>
  <c r="Q549" i="12"/>
  <c r="M549" i="12"/>
  <c r="AE549" i="12"/>
  <c r="AG549" i="12"/>
  <c r="M661" i="12"/>
  <c r="S661" i="12"/>
  <c r="AK661" i="12"/>
  <c r="AJ661" i="12"/>
  <c r="I661" i="12"/>
  <c r="AH661" i="12"/>
  <c r="L661" i="12"/>
  <c r="P661" i="12"/>
  <c r="Y661" i="12"/>
  <c r="O661" i="12"/>
  <c r="Q661" i="12"/>
  <c r="AI661" i="12"/>
  <c r="H661" i="12"/>
  <c r="AG661" i="12"/>
  <c r="W661" i="12"/>
  <c r="X661" i="12"/>
  <c r="J661" i="12"/>
  <c r="T661" i="12"/>
  <c r="AF661" i="12"/>
  <c r="R661" i="12"/>
  <c r="AB661" i="12"/>
  <c r="AE661" i="12"/>
  <c r="Z661" i="12"/>
  <c r="AC661" i="12"/>
  <c r="U661" i="12"/>
  <c r="N661" i="12"/>
  <c r="AA661" i="12"/>
  <c r="AD661" i="12"/>
  <c r="P167" i="12"/>
  <c r="R167" i="12"/>
  <c r="T167" i="12"/>
  <c r="AF167" i="12"/>
  <c r="AH167" i="12"/>
  <c r="M167" i="12"/>
  <c r="AK167" i="12"/>
  <c r="AJ167" i="12"/>
  <c r="O167" i="12"/>
  <c r="Q167" i="12"/>
  <c r="S167" i="12"/>
  <c r="AC167" i="12"/>
  <c r="AE167" i="12"/>
  <c r="AG167" i="12"/>
  <c r="AI167" i="12"/>
  <c r="V167" i="12"/>
  <c r="K167" i="12"/>
  <c r="W167" i="12"/>
  <c r="AA167" i="12"/>
  <c r="H167" i="12"/>
  <c r="L167" i="12"/>
  <c r="X167" i="12"/>
  <c r="AB167" i="12"/>
  <c r="I167" i="12"/>
  <c r="U167" i="12"/>
  <c r="Y167" i="12"/>
  <c r="N167" i="12"/>
  <c r="Z167" i="12"/>
  <c r="N255" i="12"/>
  <c r="X255" i="12"/>
  <c r="Z255" i="12"/>
  <c r="AC255" i="12"/>
  <c r="AD255" i="12"/>
  <c r="I255" i="12"/>
  <c r="K255" i="12"/>
  <c r="T255" i="12"/>
  <c r="W255" i="12"/>
  <c r="Y255" i="12"/>
  <c r="AA255" i="12"/>
  <c r="AJ255" i="12"/>
  <c r="H255" i="12"/>
  <c r="J255" i="12"/>
  <c r="M255" i="12"/>
  <c r="AK255" i="12"/>
  <c r="Q255" i="12"/>
  <c r="L255" i="12"/>
  <c r="AG255" i="12"/>
  <c r="R255" i="12"/>
  <c r="V255" i="12"/>
  <c r="AH255" i="12"/>
  <c r="O255" i="12"/>
  <c r="S255" i="12"/>
  <c r="AE255" i="12"/>
  <c r="AI255" i="12"/>
  <c r="AF255" i="12"/>
  <c r="AB255" i="12"/>
  <c r="W295" i="12"/>
  <c r="Y295" i="12"/>
  <c r="AC295" i="12"/>
  <c r="H295" i="12"/>
  <c r="K295" i="12"/>
  <c r="T295" i="12"/>
  <c r="AK295" i="12"/>
  <c r="AJ295" i="12"/>
  <c r="N295" i="12"/>
  <c r="X295" i="12"/>
  <c r="AA295" i="12"/>
  <c r="AB295" i="12"/>
  <c r="AD295" i="12"/>
  <c r="I295" i="12"/>
  <c r="M295" i="12"/>
  <c r="L295" i="12"/>
  <c r="P295" i="12"/>
  <c r="Z295" i="12"/>
  <c r="AF295" i="12"/>
  <c r="AH295" i="12"/>
  <c r="Q295" i="12"/>
  <c r="J295" i="12"/>
  <c r="AG295" i="12"/>
  <c r="S295" i="12"/>
  <c r="V295" i="12"/>
  <c r="AI295" i="12"/>
  <c r="AE295" i="12"/>
  <c r="R295" i="12"/>
  <c r="AK407" i="12"/>
  <c r="AJ407" i="12"/>
  <c r="L407" i="12"/>
  <c r="AD407" i="12"/>
  <c r="J407" i="12"/>
  <c r="AB407" i="12"/>
  <c r="W407" i="12"/>
  <c r="Z407" i="12"/>
  <c r="K407" i="12"/>
  <c r="U407" i="12"/>
  <c r="H407" i="12"/>
  <c r="I407" i="12"/>
  <c r="AA407" i="12"/>
  <c r="N407" i="12"/>
  <c r="X407" i="12"/>
  <c r="Y407" i="12"/>
  <c r="V407" i="12"/>
  <c r="AG407" i="12"/>
  <c r="O407" i="12"/>
  <c r="AE407" i="12"/>
  <c r="S407" i="12"/>
  <c r="P407" i="12"/>
  <c r="AI407" i="12"/>
  <c r="AF407" i="12"/>
  <c r="T407" i="12"/>
  <c r="R407" i="12"/>
  <c r="AC407" i="12"/>
  <c r="Q407" i="12"/>
  <c r="AH282" i="12"/>
  <c r="Q610" i="12"/>
  <c r="AB468" i="12"/>
  <c r="AH61" i="12"/>
  <c r="AB388" i="12"/>
  <c r="AF297" i="12"/>
  <c r="AD297" i="12"/>
  <c r="W466" i="12"/>
  <c r="AB562" i="12"/>
  <c r="AG158" i="12"/>
  <c r="AE422" i="12"/>
  <c r="AE129" i="12"/>
  <c r="V129" i="12"/>
  <c r="K129" i="12"/>
  <c r="AG297" i="12"/>
  <c r="AB297" i="12"/>
  <c r="AB466" i="12"/>
  <c r="Z562" i="12"/>
  <c r="Y267" i="12"/>
  <c r="AH411" i="12"/>
  <c r="AF539" i="12"/>
  <c r="N158" i="12"/>
  <c r="I422" i="12"/>
  <c r="Q527" i="12"/>
  <c r="K527" i="12"/>
  <c r="U527" i="12"/>
  <c r="AF527" i="12"/>
  <c r="AE527" i="12"/>
  <c r="AK527" i="12"/>
  <c r="AJ527" i="12"/>
  <c r="AA527" i="12"/>
  <c r="N527" i="12"/>
  <c r="R527" i="12"/>
  <c r="I527" i="12"/>
  <c r="L527" i="12"/>
  <c r="AD527" i="12"/>
  <c r="AH527" i="12"/>
  <c r="AB527" i="12"/>
  <c r="P527" i="12"/>
  <c r="W527" i="12"/>
  <c r="J527" i="12"/>
  <c r="S527" i="12"/>
  <c r="X527" i="12"/>
  <c r="H527" i="12"/>
  <c r="O527" i="12"/>
  <c r="V527" i="12"/>
  <c r="AG527" i="12"/>
  <c r="AC527" i="12"/>
  <c r="Y527" i="12"/>
  <c r="M527" i="12"/>
  <c r="AD583" i="12"/>
  <c r="O583" i="12"/>
  <c r="AA583" i="12"/>
  <c r="Y583" i="12"/>
  <c r="L561" i="12"/>
  <c r="AH561" i="12"/>
  <c r="AF561" i="12"/>
  <c r="AB641" i="12"/>
  <c r="S641" i="12"/>
  <c r="O641" i="12"/>
  <c r="AC641" i="12"/>
  <c r="AA558" i="12"/>
  <c r="AG558" i="12"/>
  <c r="AE558" i="12"/>
  <c r="AJ561" i="12"/>
  <c r="V583" i="12"/>
  <c r="U583" i="12"/>
  <c r="K583" i="12"/>
  <c r="I583" i="12"/>
  <c r="U561" i="12"/>
  <c r="R561" i="12"/>
  <c r="P561" i="12"/>
  <c r="L641" i="12"/>
  <c r="X641" i="12"/>
  <c r="I641" i="12"/>
  <c r="M641" i="12"/>
  <c r="U558" i="12"/>
  <c r="T558" i="12"/>
  <c r="Q558" i="12"/>
  <c r="O558" i="12"/>
  <c r="AJ583" i="12"/>
  <c r="AK583" i="12"/>
  <c r="N583" i="12"/>
  <c r="AB583" i="12"/>
  <c r="Z583" i="12"/>
  <c r="AH641" i="12"/>
  <c r="H641" i="12"/>
  <c r="V641" i="12"/>
  <c r="M558" i="12"/>
  <c r="AH558" i="12"/>
  <c r="AF558" i="12"/>
  <c r="V558" i="12"/>
  <c r="AJ641" i="12"/>
  <c r="AE583" i="12"/>
  <c r="L583" i="12"/>
  <c r="T561" i="12"/>
  <c r="S561" i="12"/>
  <c r="Q561" i="12"/>
  <c r="R641" i="12"/>
  <c r="AE641" i="12"/>
  <c r="AI558" i="12"/>
  <c r="R558" i="12"/>
  <c r="P558" i="12"/>
  <c r="AJ635" i="12"/>
  <c r="A1383" i="12"/>
  <c r="A1362" i="12"/>
  <c r="A1353" i="12"/>
  <c r="A1498" i="12"/>
  <c r="A1706" i="12"/>
  <c r="A1898" i="12"/>
  <c r="A1694" i="12"/>
  <c r="A1396" i="12"/>
  <c r="A1351" i="12"/>
  <c r="A1447" i="12"/>
  <c r="A1543" i="12"/>
  <c r="A1639" i="12"/>
  <c r="A1735" i="12"/>
  <c r="A1831" i="12"/>
  <c r="A1927" i="12"/>
  <c r="A2023" i="12"/>
  <c r="A1496" i="12"/>
  <c r="A1600" i="12"/>
  <c r="A1744" i="12"/>
  <c r="A1920" i="12"/>
  <c r="A1740" i="12"/>
  <c r="A1602" i="12"/>
  <c r="A2050" i="12"/>
  <c r="A1924" i="12"/>
  <c r="A1822" i="12"/>
  <c r="A1385" i="12"/>
  <c r="A1481" i="12"/>
  <c r="A1577" i="12"/>
  <c r="A1673" i="12"/>
  <c r="A1769" i="12"/>
  <c r="A1865" i="12"/>
  <c r="A1961" i="12"/>
  <c r="A1426" i="12"/>
  <c r="A1642" i="12"/>
  <c r="A1834" i="12"/>
  <c r="A2034" i="12"/>
  <c r="A1588" i="12"/>
  <c r="A1860" i="12"/>
  <c r="A1415" i="12"/>
  <c r="A1511" i="12"/>
  <c r="A1607" i="12"/>
  <c r="A1703" i="12"/>
  <c r="A1799" i="12"/>
  <c r="A1895" i="12"/>
  <c r="A1991" i="12"/>
  <c r="A1464" i="12"/>
  <c r="A1560" i="12"/>
  <c r="A1696" i="12"/>
  <c r="A1856" i="12"/>
  <c r="A1545" i="12"/>
  <c r="A1641" i="12"/>
  <c r="A1737" i="12"/>
  <c r="A1833" i="12"/>
  <c r="A1929" i="12"/>
  <c r="A2025" i="12"/>
  <c r="A1354" i="12"/>
  <c r="A1570" i="12"/>
  <c r="A1762" i="12"/>
  <c r="A1970" i="12"/>
  <c r="A1414" i="12"/>
  <c r="A1894" i="12"/>
  <c r="A1772" i="12"/>
  <c r="A1908" i="12"/>
  <c r="A2020" i="12"/>
  <c r="A1500" i="12"/>
  <c r="A1591" i="12"/>
  <c r="A1847" i="12"/>
  <c r="A1480" i="12"/>
  <c r="A1832" i="12"/>
  <c r="A1858" i="12"/>
  <c r="A1974" i="12"/>
  <c r="A1465" i="12"/>
  <c r="A1721" i="12"/>
  <c r="A2009" i="12"/>
  <c r="A1738" i="12"/>
  <c r="A1367" i="12"/>
  <c r="A1463" i="12"/>
  <c r="A1559" i="12"/>
  <c r="A1655" i="12"/>
  <c r="A1751" i="12"/>
  <c r="A1879" i="12"/>
  <c r="A1975" i="12"/>
  <c r="A1448" i="12"/>
  <c r="A1584" i="12"/>
  <c r="A1720" i="12"/>
  <c r="A1952" i="12"/>
  <c r="A1412" i="12"/>
  <c r="A1844" i="12"/>
  <c r="A1530" i="12"/>
  <c r="A2036" i="12"/>
  <c r="A1337" i="12"/>
  <c r="A1433" i="12"/>
  <c r="A1529" i="12"/>
  <c r="A1625" i="12"/>
  <c r="A1753" i="12"/>
  <c r="A1849" i="12"/>
  <c r="A1945" i="12"/>
  <c r="A1466" i="12"/>
  <c r="A1610" i="12"/>
  <c r="A1866" i="12"/>
  <c r="A1350" i="12"/>
  <c r="A1622" i="12"/>
  <c r="A1364" i="12"/>
  <c r="A1636" i="12"/>
  <c r="A1820" i="12"/>
  <c r="A1399" i="12"/>
  <c r="A1495" i="12"/>
  <c r="A1623" i="12"/>
  <c r="A1719" i="12"/>
  <c r="A1815" i="12"/>
  <c r="A1943" i="12"/>
  <c r="A2007" i="12"/>
  <c r="A1512" i="12"/>
  <c r="A1624" i="12"/>
  <c r="A1776" i="12"/>
  <c r="A2016" i="12"/>
  <c r="A1628" i="12"/>
  <c r="A1418" i="12"/>
  <c r="A1994" i="12"/>
  <c r="A1828" i="12"/>
  <c r="A1598" i="12"/>
  <c r="A1369" i="12"/>
  <c r="A1497" i="12"/>
  <c r="A1593" i="12"/>
  <c r="A1689" i="12"/>
  <c r="A1817" i="12"/>
  <c r="A1913" i="12"/>
  <c r="A2041" i="12"/>
  <c r="A1538" i="12"/>
  <c r="A1794" i="12"/>
  <c r="A2002" i="12"/>
  <c r="A1478" i="12"/>
  <c r="A1798" i="12"/>
  <c r="A1444" i="12"/>
  <c r="A1431" i="12"/>
  <c r="A1527" i="12"/>
  <c r="A1687" i="12"/>
  <c r="A1783" i="12"/>
  <c r="A1911" i="12"/>
  <c r="A2039" i="12"/>
  <c r="A1544" i="12"/>
  <c r="A1672" i="12"/>
  <c r="A1888" i="12"/>
  <c r="A2012" i="12"/>
  <c r="A1682" i="12"/>
  <c r="A1604" i="12"/>
  <c r="A1401" i="12"/>
  <c r="A1561" i="12"/>
  <c r="A1657" i="12"/>
  <c r="A1785" i="12"/>
  <c r="A1881" i="12"/>
  <c r="A1977" i="12"/>
  <c r="A1394" i="12"/>
  <c r="A1666" i="12"/>
  <c r="A1938" i="12"/>
  <c r="A1982" i="12"/>
  <c r="A1548" i="12"/>
  <c r="A1724" i="12"/>
  <c r="A374" i="12"/>
  <c r="A474" i="12"/>
  <c r="A554" i="12"/>
  <c r="A220" i="12"/>
  <c r="A51" i="12"/>
  <c r="A83" i="12"/>
  <c r="A235" i="12"/>
  <c r="A323" i="12"/>
  <c r="A555" i="12"/>
  <c r="A332" i="12"/>
  <c r="A189" i="12"/>
  <c r="A94" i="12"/>
  <c r="A1346" i="12"/>
  <c r="A1458" i="12"/>
  <c r="A1578" i="12"/>
  <c r="A1674" i="12"/>
  <c r="A1778" i="12"/>
  <c r="A1874" i="12"/>
  <c r="A1978" i="12"/>
  <c r="A1542" i="12"/>
  <c r="A1774" i="12"/>
  <c r="A2006" i="12"/>
  <c r="A1344" i="12"/>
  <c r="A1376" i="12"/>
  <c r="A1408" i="12"/>
  <c r="A1616" i="12"/>
  <c r="A1704" i="12"/>
  <c r="A1792" i="12"/>
  <c r="A1864" i="12"/>
  <c r="A1928" i="12"/>
  <c r="A2000" i="12"/>
  <c r="A1749" i="12"/>
  <c r="A1372" i="12"/>
  <c r="A1452" i="12"/>
  <c r="A1556" i="12"/>
  <c r="A1644" i="12"/>
  <c r="A1716" i="12"/>
  <c r="A1812" i="12"/>
  <c r="A1916" i="12"/>
  <c r="A2028" i="12"/>
  <c r="A1461" i="12"/>
  <c r="A1605" i="12"/>
  <c r="A1733" i="12"/>
  <c r="A1869" i="12"/>
  <c r="A1997" i="12"/>
  <c r="A296" i="12"/>
  <c r="A360" i="12"/>
  <c r="A376" i="12"/>
  <c r="A416" i="12"/>
  <c r="A536" i="12"/>
  <c r="A640" i="12"/>
  <c r="A532" i="12"/>
  <c r="A49" i="12"/>
  <c r="A65" i="12"/>
  <c r="A484" i="12"/>
  <c r="A268" i="12"/>
  <c r="A571" i="12"/>
  <c r="A126" i="12"/>
  <c r="A4" i="12"/>
  <c r="A284" i="12"/>
  <c r="A528" i="12"/>
  <c r="A624" i="12"/>
  <c r="A449" i="12"/>
  <c r="A465" i="12"/>
  <c r="A481" i="12"/>
  <c r="A505" i="12"/>
  <c r="A148" i="12"/>
  <c r="A513" i="12"/>
  <c r="A164" i="12"/>
  <c r="A566" i="12"/>
  <c r="A10" i="12"/>
  <c r="A26" i="12"/>
  <c r="A42" i="12"/>
  <c r="A400" i="12"/>
  <c r="A448" i="12"/>
  <c r="A1490" i="12"/>
  <c r="A1606" i="12"/>
  <c r="A1416" i="12"/>
  <c r="A1880" i="12"/>
  <c r="A1388" i="12"/>
  <c r="A1748" i="12"/>
  <c r="A1493" i="12"/>
  <c r="A1451" i="12"/>
  <c r="A1611" i="12"/>
  <c r="A1771" i="12"/>
  <c r="A1899" i="12"/>
  <c r="A2027" i="12"/>
  <c r="A1781" i="12"/>
  <c r="A1717" i="12"/>
  <c r="A1486" i="12"/>
  <c r="A1477" i="12"/>
  <c r="A1454" i="12"/>
  <c r="A2022" i="12"/>
  <c r="A2296" i="12"/>
  <c r="A2220" i="12"/>
  <c r="A2137" i="12"/>
  <c r="A2329" i="12"/>
  <c r="A2147" i="12"/>
  <c r="A2143" i="12"/>
  <c r="A2194" i="12"/>
  <c r="A2418" i="12"/>
  <c r="A2268" i="12"/>
  <c r="A2060" i="12"/>
  <c r="A2207" i="12"/>
  <c r="A2093" i="12"/>
  <c r="A2349" i="12"/>
  <c r="A2182" i="12"/>
  <c r="A2062" i="12"/>
  <c r="A2422" i="12"/>
  <c r="A240" i="12"/>
  <c r="A256" i="12"/>
  <c r="A393" i="12"/>
  <c r="A364" i="12"/>
  <c r="A380" i="12"/>
  <c r="A1455" i="12"/>
  <c r="A1679" i="12"/>
  <c r="A1903" i="12"/>
  <c r="A1536" i="12"/>
  <c r="A1816" i="12"/>
  <c r="A1992" i="12"/>
  <c r="A1788" i="12"/>
  <c r="A1810" i="12"/>
  <c r="A1361" i="12"/>
  <c r="A1585" i="12"/>
  <c r="A1841" i="12"/>
  <c r="A2033" i="12"/>
  <c r="A1586" i="12"/>
  <c r="A1986" i="12"/>
  <c r="A1582" i="12"/>
  <c r="A1428" i="12"/>
  <c r="A1612" i="12"/>
  <c r="A1884" i="12"/>
  <c r="A8" i="12"/>
  <c r="A24" i="12"/>
  <c r="A40" i="12"/>
  <c r="A72" i="12"/>
  <c r="A104" i="12"/>
  <c r="A120" i="12"/>
  <c r="A136" i="12"/>
  <c r="A160" i="12"/>
  <c r="A544" i="12"/>
  <c r="A560" i="12"/>
  <c r="A576" i="12"/>
  <c r="A592" i="12"/>
  <c r="A616" i="12"/>
  <c r="A377" i="12"/>
  <c r="A618" i="12"/>
  <c r="A508" i="12"/>
  <c r="A556" i="12"/>
  <c r="A9" i="12"/>
  <c r="A25" i="12"/>
  <c r="A57" i="12"/>
  <c r="A73" i="12"/>
  <c r="A89" i="12"/>
  <c r="A1802" i="12"/>
  <c r="A1640" i="12"/>
  <c r="A2008" i="12"/>
  <c r="A1660" i="12"/>
  <c r="A1773" i="12"/>
  <c r="A1483" i="12"/>
  <c r="A1643" i="12"/>
  <c r="A1803" i="12"/>
  <c r="A1995" i="12"/>
  <c r="A1501" i="12"/>
  <c r="A1453" i="12"/>
  <c r="A2014" i="12"/>
  <c r="A1901" i="12"/>
  <c r="A1790" i="12"/>
  <c r="A2168" i="12"/>
  <c r="A2328" i="12"/>
  <c r="A2124" i="12"/>
  <c r="A2073" i="12"/>
  <c r="A2265" i="12"/>
  <c r="A2425" i="12"/>
  <c r="A2427" i="12"/>
  <c r="A2098" i="12"/>
  <c r="A2290" i="12"/>
  <c r="A2458" i="12"/>
  <c r="A2223" i="12"/>
  <c r="A2164" i="12"/>
  <c r="A2463" i="12"/>
  <c r="A2125" i="12"/>
  <c r="A2285" i="12"/>
  <c r="A2070" i="12"/>
  <c r="A2358" i="12"/>
  <c r="A2286" i="12"/>
  <c r="A244" i="12"/>
  <c r="A185" i="12"/>
  <c r="A1519" i="12"/>
  <c r="A1647" i="12"/>
  <c r="A1839" i="12"/>
  <c r="A2031" i="12"/>
  <c r="A1568" i="12"/>
  <c r="A1872" i="12"/>
  <c r="A1356" i="12"/>
  <c r="A1386" i="12"/>
  <c r="A1398" i="12"/>
  <c r="A1521" i="12"/>
  <c r="A1713" i="12"/>
  <c r="A1873" i="12"/>
  <c r="A1658" i="12"/>
  <c r="A1750" i="12"/>
  <c r="A1516" i="12"/>
  <c r="A1804" i="12"/>
  <c r="A1996" i="12"/>
  <c r="A1402" i="12"/>
  <c r="A1522" i="12"/>
  <c r="A1618" i="12"/>
  <c r="A1730" i="12"/>
  <c r="A1826" i="12"/>
  <c r="A1930" i="12"/>
  <c r="A2042" i="12"/>
  <c r="A1430" i="12"/>
  <c r="A1670" i="12"/>
  <c r="A1878" i="12"/>
  <c r="A1360" i="12"/>
  <c r="A1392" i="12"/>
  <c r="A1424" i="12"/>
  <c r="A1656" i="12"/>
  <c r="A1752" i="12"/>
  <c r="A1824" i="12"/>
  <c r="A1896" i="12"/>
  <c r="A1960" i="12"/>
  <c r="A2024" i="12"/>
  <c r="A1525" i="12"/>
  <c r="A1420" i="12"/>
  <c r="A1508" i="12"/>
  <c r="A1596" i="12"/>
  <c r="A1676" i="12"/>
  <c r="A1764" i="12"/>
  <c r="A1868" i="12"/>
  <c r="A1980" i="12"/>
  <c r="A1389" i="12"/>
  <c r="A1541" i="12"/>
  <c r="A1677" i="12"/>
  <c r="A1805" i="12"/>
  <c r="A1941" i="12"/>
  <c r="A1594" i="12"/>
  <c r="A1830" i="12"/>
  <c r="A1352" i="12"/>
  <c r="A1808" i="12"/>
  <c r="A1437" i="12"/>
  <c r="A1572" i="12"/>
  <c r="A1357" i="12"/>
  <c r="A2029" i="12"/>
  <c r="A1387" i="12"/>
  <c r="A1515" i="12"/>
  <c r="A1707" i="12"/>
  <c r="A1835" i="12"/>
  <c r="A1931" i="12"/>
  <c r="A1637" i="12"/>
  <c r="A1589" i="12"/>
  <c r="A1374" i="12"/>
  <c r="A1902" i="12"/>
  <c r="A1765" i="12"/>
  <c r="A1678" i="12"/>
  <c r="A2136" i="12"/>
  <c r="A2264" i="12"/>
  <c r="A2424" i="12"/>
  <c r="A2135" i="12"/>
  <c r="A2169" i="12"/>
  <c r="A2361" i="12"/>
  <c r="A2227" i="12"/>
  <c r="A2364" i="12"/>
  <c r="A2162" i="12"/>
  <c r="A2354" i="12"/>
  <c r="A2331" i="12"/>
  <c r="A2131" i="12"/>
  <c r="A2348" i="12"/>
  <c r="A2061" i="12"/>
  <c r="A2221" i="12"/>
  <c r="A2413" i="12"/>
  <c r="A2294" i="12"/>
  <c r="A2134" i="12"/>
  <c r="A2159" i="12"/>
  <c r="A184" i="12"/>
  <c r="A200" i="12"/>
  <c r="A288" i="12"/>
  <c r="A153" i="12"/>
  <c r="A201" i="12"/>
  <c r="A1423" i="12"/>
  <c r="A1615" i="12"/>
  <c r="A1807" i="12"/>
  <c r="A1935" i="12"/>
  <c r="A1472" i="12"/>
  <c r="A1760" i="12"/>
  <c r="A1972" i="12"/>
  <c r="A1634" i="12"/>
  <c r="A1780" i="12"/>
  <c r="A1425" i="12"/>
  <c r="A1617" i="12"/>
  <c r="A1809" i="12"/>
  <c r="A2001" i="12"/>
  <c r="A1370" i="12"/>
  <c r="A1786" i="12"/>
  <c r="A328" i="12"/>
  <c r="A512" i="12"/>
  <c r="A1378" i="12"/>
  <c r="A1906" i="12"/>
  <c r="A1728" i="12"/>
  <c r="A1948" i="12"/>
  <c r="A1675" i="12"/>
  <c r="A1686" i="12"/>
  <c r="A2104" i="12"/>
  <c r="A2360" i="12"/>
  <c r="A2404" i="12"/>
  <c r="A2233" i="12"/>
  <c r="A2457" i="12"/>
  <c r="A2327" i="12"/>
  <c r="A2258" i="12"/>
  <c r="A2259" i="12"/>
  <c r="A2371" i="12"/>
  <c r="A2196" i="12"/>
  <c r="A2253" i="12"/>
  <c r="A2445" i="12"/>
  <c r="A2071" i="12"/>
  <c r="A2407" i="12"/>
  <c r="A97" i="12"/>
  <c r="A1487" i="12"/>
  <c r="A1711" i="12"/>
  <c r="A1999" i="12"/>
  <c r="A1608" i="12"/>
  <c r="A1489" i="12"/>
  <c r="A1681" i="12"/>
  <c r="A1937" i="12"/>
  <c r="A1514" i="12"/>
  <c r="A1914" i="12"/>
  <c r="A1934" i="12"/>
  <c r="A1434" i="12"/>
  <c r="A1754" i="12"/>
  <c r="A1494" i="12"/>
  <c r="A1718" i="12"/>
  <c r="A1942" i="12"/>
  <c r="A1368" i="12"/>
  <c r="A1576" i="12"/>
  <c r="A1768" i="12"/>
  <c r="A1912" i="12"/>
  <c r="A2048" i="12"/>
  <c r="A1629" i="12"/>
  <c r="A1348" i="12"/>
  <c r="A1436" i="12"/>
  <c r="A1532" i="12"/>
  <c r="A1620" i="12"/>
  <c r="A1700" i="12"/>
  <c r="A1796" i="12"/>
  <c r="A1900" i="12"/>
  <c r="A2004" i="12"/>
  <c r="A1421" i="12"/>
  <c r="A1484" i="12"/>
  <c r="A1852" i="12"/>
  <c r="A1645" i="12"/>
  <c r="A1419" i="12"/>
  <c r="A1547" i="12"/>
  <c r="A1739" i="12"/>
  <c r="A1867" i="12"/>
  <c r="A1963" i="12"/>
  <c r="A1365" i="12"/>
  <c r="A1966" i="12"/>
  <c r="A1981" i="12"/>
  <c r="A1782" i="12"/>
  <c r="A1621" i="12"/>
  <c r="A1558" i="12"/>
  <c r="A2072" i="12"/>
  <c r="A2232" i="12"/>
  <c r="A2456" i="12"/>
  <c r="A2383" i="12"/>
  <c r="A2201" i="12"/>
  <c r="A2393" i="12"/>
  <c r="A2323" i="12"/>
  <c r="A2066" i="12"/>
  <c r="A2226" i="12"/>
  <c r="A2386" i="12"/>
  <c r="A2395" i="12"/>
  <c r="A2251" i="12"/>
  <c r="A2436" i="12"/>
  <c r="A2303" i="12"/>
  <c r="A2189" i="12"/>
  <c r="A2381" i="12"/>
  <c r="A2230" i="12"/>
  <c r="A2287" i="12"/>
  <c r="A2350" i="12"/>
  <c r="A224" i="12"/>
  <c r="A409" i="12"/>
  <c r="A441" i="12"/>
  <c r="A1391" i="12"/>
  <c r="A1583" i="12"/>
  <c r="A1775" i="12"/>
  <c r="A1871" i="12"/>
  <c r="A1440" i="12"/>
  <c r="A1712" i="12"/>
  <c r="A1962" i="12"/>
  <c r="A1988" i="12"/>
  <c r="A1457" i="12"/>
  <c r="A1649" i="12"/>
  <c r="A1777" i="12"/>
  <c r="A1969" i="12"/>
  <c r="A1450" i="12"/>
  <c r="A1842" i="12"/>
  <c r="A1546" i="12"/>
  <c r="A1650" i="12"/>
  <c r="A1850" i="12"/>
  <c r="A1954" i="12"/>
  <c r="A1336" i="12"/>
  <c r="A1400" i="12"/>
  <c r="A1680" i="12"/>
  <c r="A1840" i="12"/>
  <c r="A1984" i="12"/>
  <c r="A1698" i="12"/>
  <c r="A2010" i="12"/>
  <c r="A1358" i="12"/>
  <c r="A1384" i="12"/>
  <c r="A1944" i="12"/>
  <c r="A1909" i="12"/>
  <c r="A1355" i="12"/>
  <c r="A1579" i="12"/>
  <c r="A1933" i="12"/>
  <c r="A1853" i="12"/>
  <c r="A1574" i="12"/>
  <c r="A1349" i="12"/>
  <c r="A2021" i="12"/>
  <c r="A1886" i="12"/>
  <c r="A2200" i="12"/>
  <c r="A2392" i="12"/>
  <c r="A2316" i="12"/>
  <c r="A2105" i="12"/>
  <c r="A2297" i="12"/>
  <c r="A2059" i="12"/>
  <c r="A2132" i="12"/>
  <c r="A2130" i="12"/>
  <c r="A2322" i="12"/>
  <c r="A2163" i="12"/>
  <c r="A2439" i="12"/>
  <c r="A2260" i="12"/>
  <c r="A2444" i="12"/>
  <c r="A2157" i="12"/>
  <c r="A2317" i="12"/>
  <c r="A2126" i="12"/>
  <c r="A2414" i="12"/>
  <c r="A2214" i="12"/>
  <c r="A657" i="12"/>
  <c r="A316" i="12"/>
  <c r="A113" i="12"/>
  <c r="A169" i="12"/>
  <c r="A587" i="12"/>
  <c r="A1359" i="12"/>
  <c r="A1551" i="12"/>
  <c r="A1743" i="12"/>
  <c r="A1967" i="12"/>
  <c r="A1504" i="12"/>
  <c r="A1664" i="12"/>
  <c r="A1936" i="12"/>
  <c r="A1580" i="12"/>
  <c r="A1506" i="12"/>
  <c r="A1540" i="12"/>
  <c r="A1910" i="12"/>
  <c r="A1393" i="12"/>
  <c r="A1553" i="12"/>
  <c r="A1745" i="12"/>
  <c r="A1905" i="12"/>
  <c r="A1714" i="12"/>
  <c r="A1446" i="12"/>
  <c r="A1340" i="12"/>
  <c r="A1708" i="12"/>
  <c r="A58" i="12"/>
  <c r="A74" i="12"/>
  <c r="A90" i="12"/>
  <c r="A130" i="12"/>
  <c r="A386" i="12"/>
  <c r="A140" i="12"/>
  <c r="A107" i="12"/>
  <c r="A123" i="12"/>
  <c r="A139" i="12"/>
  <c r="A603" i="12"/>
  <c r="A651" i="12"/>
  <c r="A124" i="12"/>
  <c r="A156" i="12"/>
  <c r="A180" i="12"/>
  <c r="A196" i="12"/>
  <c r="A1363" i="12"/>
  <c r="A1395" i="12"/>
  <c r="A1427" i="12"/>
  <c r="A1459" i="12"/>
  <c r="A1491" i="12"/>
  <c r="A1523" i="12"/>
  <c r="A1555" i="12"/>
  <c r="A1587" i="12"/>
  <c r="A1619" i="12"/>
  <c r="A1651" i="12"/>
  <c r="A1683" i="12"/>
  <c r="A1715" i="12"/>
  <c r="A1747" i="12"/>
  <c r="A1779" i="12"/>
  <c r="A1811" i="12"/>
  <c r="A1843" i="12"/>
  <c r="A1875" i="12"/>
  <c r="A1907" i="12"/>
  <c r="A1939" i="12"/>
  <c r="A1971" i="12"/>
  <c r="A2003" i="12"/>
  <c r="A2035" i="12"/>
  <c r="A1397" i="12"/>
  <c r="A1533" i="12"/>
  <c r="A1669" i="12"/>
  <c r="A1813" i="12"/>
  <c r="A1965" i="12"/>
  <c r="A1341" i="12"/>
  <c r="A1485" i="12"/>
  <c r="A1613" i="12"/>
  <c r="A1757" i="12"/>
  <c r="A1885" i="12"/>
  <c r="A2013" i="12"/>
  <c r="A1406" i="12"/>
  <c r="A1510" i="12"/>
  <c r="A1614" i="12"/>
  <c r="A1710" i="12"/>
  <c r="A1814" i="12"/>
  <c r="A1926" i="12"/>
  <c r="A1381" i="12"/>
  <c r="A1509" i="12"/>
  <c r="A1661" i="12"/>
  <c r="A1797" i="12"/>
  <c r="A1925" i="12"/>
  <c r="A1366" i="12"/>
  <c r="A1470" i="12"/>
  <c r="A1590" i="12"/>
  <c r="A1702" i="12"/>
  <c r="A1806" i="12"/>
  <c r="A1918" i="12"/>
  <c r="A2046" i="12"/>
  <c r="A2080" i="12"/>
  <c r="A2112" i="12"/>
  <c r="A2144" i="12"/>
  <c r="A2176" i="12"/>
  <c r="A2208" i="12"/>
  <c r="A2240" i="12"/>
  <c r="A2272" i="12"/>
  <c r="A2304" i="12"/>
  <c r="A2336" i="12"/>
  <c r="A2368" i="12"/>
  <c r="A2400" i="12"/>
  <c r="A2432" i="12"/>
  <c r="A2464" i="12"/>
  <c r="A2156" i="12"/>
  <c r="A2244" i="12"/>
  <c r="A2340" i="12"/>
  <c r="A2428" i="12"/>
  <c r="A2199" i="12"/>
  <c r="A2455" i="12"/>
  <c r="A2081" i="12"/>
  <c r="A2113" i="12"/>
  <c r="A2145" i="12"/>
  <c r="A2177" i="12"/>
  <c r="A2209" i="12"/>
  <c r="A2241" i="12"/>
  <c r="A2273" i="12"/>
  <c r="A2305" i="12"/>
  <c r="A2337" i="12"/>
  <c r="A2369" i="12"/>
  <c r="A2401" i="12"/>
  <c r="A2433" i="12"/>
  <c r="A2465" i="12"/>
  <c r="A2083" i="12"/>
  <c r="A2171" i="12"/>
  <c r="A2243" i="12"/>
  <c r="A2355" i="12"/>
  <c r="A2451" i="12"/>
  <c r="A2180" i="12"/>
  <c r="A2420" i="12"/>
  <c r="A2191" i="12"/>
  <c r="A2375" i="12"/>
  <c r="A2074" i="12"/>
  <c r="A2106" i="12"/>
  <c r="A2138" i="12"/>
  <c r="A2170" i="12"/>
  <c r="A2202" i="12"/>
  <c r="A2234" i="12"/>
  <c r="A2266" i="12"/>
  <c r="A2298" i="12"/>
  <c r="A2330" i="12"/>
  <c r="A2362" i="12"/>
  <c r="A2394" i="12"/>
  <c r="A2426" i="12"/>
  <c r="A2075" i="12"/>
  <c r="A2187" i="12"/>
  <c r="A2275" i="12"/>
  <c r="A2347" i="12"/>
  <c r="A2419" i="12"/>
  <c r="A2063" i="12"/>
  <c r="A2295" i="12"/>
  <c r="A2067" i="12"/>
  <c r="A2155" i="12"/>
  <c r="A2283" i="12"/>
  <c r="A2411" i="12"/>
  <c r="A2084" i="12"/>
  <c r="A2188" i="12"/>
  <c r="A2284" i="12"/>
  <c r="A2372" i="12"/>
  <c r="A2460" i="12"/>
  <c r="A2255" i="12"/>
  <c r="A2076" i="12"/>
  <c r="A2252" i="12"/>
  <c r="A2111" i="12"/>
  <c r="A2367" i="12"/>
  <c r="A2069" i="12"/>
  <c r="A2101" i="12"/>
  <c r="A2133" i="12"/>
  <c r="A2165" i="12"/>
  <c r="A2197" i="12"/>
  <c r="A2229" i="12"/>
  <c r="A2261" i="12"/>
  <c r="A2293" i="12"/>
  <c r="A2325" i="12"/>
  <c r="A2357" i="12"/>
  <c r="A2389" i="12"/>
  <c r="A2421" i="12"/>
  <c r="A2453" i="12"/>
  <c r="A2078" i="12"/>
  <c r="A2142" i="12"/>
  <c r="A2190" i="12"/>
  <c r="A2246" i="12"/>
  <c r="A2310" i="12"/>
  <c r="A2374" i="12"/>
  <c r="A2430" i="12"/>
  <c r="A2127" i="12"/>
  <c r="A2311" i="12"/>
  <c r="A2086" i="12"/>
  <c r="A2150" i="12"/>
  <c r="A2238" i="12"/>
  <c r="A2302" i="12"/>
  <c r="A2366" i="12"/>
  <c r="A2438" i="12"/>
  <c r="A2215" i="12"/>
  <c r="A2447" i="12"/>
  <c r="A216" i="12"/>
  <c r="A304" i="12"/>
  <c r="A320" i="12"/>
  <c r="A336" i="12"/>
  <c r="A352" i="12"/>
  <c r="A368" i="12"/>
  <c r="A392" i="12"/>
  <c r="A440" i="12"/>
  <c r="A456" i="12"/>
  <c r="A472" i="12"/>
  <c r="A488" i="12"/>
  <c r="A504" i="12"/>
  <c r="A520" i="12"/>
  <c r="A353" i="12"/>
  <c r="A457" i="12"/>
  <c r="A473" i="12"/>
  <c r="A489" i="12"/>
  <c r="A521" i="12"/>
  <c r="A537" i="12"/>
  <c r="A1573" i="12"/>
  <c r="A1701" i="12"/>
  <c r="A1837" i="12"/>
  <c r="A1973" i="12"/>
  <c r="A1339" i="12"/>
  <c r="A1371" i="12"/>
  <c r="A1403" i="12"/>
  <c r="A1435" i="12"/>
  <c r="A1467" i="12"/>
  <c r="A1499" i="12"/>
  <c r="A1531" i="12"/>
  <c r="A1563" i="12"/>
  <c r="A1595" i="12"/>
  <c r="A1627" i="12"/>
  <c r="A1659" i="12"/>
  <c r="A1691" i="12"/>
  <c r="A1723" i="12"/>
  <c r="A1755" i="12"/>
  <c r="A1787" i="12"/>
  <c r="A1819" i="12"/>
  <c r="A1851" i="12"/>
  <c r="A1883" i="12"/>
  <c r="A1915" i="12"/>
  <c r="A1947" i="12"/>
  <c r="A1979" i="12"/>
  <c r="A2011" i="12"/>
  <c r="A2043" i="12"/>
  <c r="A1429" i="12"/>
  <c r="A1565" i="12"/>
  <c r="A1709" i="12"/>
  <c r="A1845" i="12"/>
  <c r="A2005" i="12"/>
  <c r="A1373" i="12"/>
  <c r="A1517" i="12"/>
  <c r="A1653" i="12"/>
  <c r="A1789" i="12"/>
  <c r="A1917" i="12"/>
  <c r="A2045" i="12"/>
  <c r="A1438" i="12"/>
  <c r="A1534" i="12"/>
  <c r="A1638" i="12"/>
  <c r="A1742" i="12"/>
  <c r="A1854" i="12"/>
  <c r="A1958" i="12"/>
  <c r="A1405" i="12"/>
  <c r="A1549" i="12"/>
  <c r="A1693" i="12"/>
  <c r="A1829" i="12"/>
  <c r="A1957" i="12"/>
  <c r="A1390" i="12"/>
  <c r="A1502" i="12"/>
  <c r="A1630" i="12"/>
  <c r="A1734" i="12"/>
  <c r="A1838" i="12"/>
  <c r="A1950" i="12"/>
  <c r="A2056" i="12"/>
  <c r="A2088" i="12"/>
  <c r="A2120" i="12"/>
  <c r="A2152" i="12"/>
  <c r="A2184" i="12"/>
  <c r="A2216" i="12"/>
  <c r="A2248" i="12"/>
  <c r="A2280" i="12"/>
  <c r="A2312" i="12"/>
  <c r="A2344" i="12"/>
  <c r="A2376" i="12"/>
  <c r="A2408" i="12"/>
  <c r="A2440" i="12"/>
  <c r="A2052" i="12"/>
  <c r="A2172" i="12"/>
  <c r="A2276" i="12"/>
  <c r="A2356" i="12"/>
  <c r="A2452" i="12"/>
  <c r="A2263" i="12"/>
  <c r="A2057" i="12"/>
  <c r="A2089" i="12"/>
  <c r="A2121" i="12"/>
  <c r="A2153" i="12"/>
  <c r="A2185" i="12"/>
  <c r="A2217" i="12"/>
  <c r="A2249" i="12"/>
  <c r="A2281" i="12"/>
  <c r="A2313" i="12"/>
  <c r="A2345" i="12"/>
  <c r="A2377" i="12"/>
  <c r="A2409" i="12"/>
  <c r="A2441" i="12"/>
  <c r="A2450" i="12"/>
  <c r="A2099" i="12"/>
  <c r="A2179" i="12"/>
  <c r="A2267" i="12"/>
  <c r="A2387" i="12"/>
  <c r="A2068" i="12"/>
  <c r="A2236" i="12"/>
  <c r="A2055" i="12"/>
  <c r="A2231" i="12"/>
  <c r="A2423" i="12"/>
  <c r="A2082" i="12"/>
  <c r="A2114" i="12"/>
  <c r="A2146" i="12"/>
  <c r="A2178" i="12"/>
  <c r="A2210" i="12"/>
  <c r="A2242" i="12"/>
  <c r="A2274" i="12"/>
  <c r="A2306" i="12"/>
  <c r="A2338" i="12"/>
  <c r="A2370" i="12"/>
  <c r="A2402" i="12"/>
  <c r="A2434" i="12"/>
  <c r="A2115" i="12"/>
  <c r="A2211" i="12"/>
  <c r="A2291" i="12"/>
  <c r="A2363" i="12"/>
  <c r="A2435" i="12"/>
  <c r="A2119" i="12"/>
  <c r="A2351" i="12"/>
  <c r="A2091" i="12"/>
  <c r="A2195" i="12"/>
  <c r="A2315" i="12"/>
  <c r="A2443" i="12"/>
  <c r="A2116" i="12"/>
  <c r="A2212" i="12"/>
  <c r="A2308" i="12"/>
  <c r="A2396" i="12"/>
  <c r="A2087" i="12"/>
  <c r="A2335" i="12"/>
  <c r="A2108" i="12"/>
  <c r="A2324" i="12"/>
  <c r="A2175" i="12"/>
  <c r="A2431" i="12"/>
  <c r="A2077" i="12"/>
  <c r="A2109" i="12"/>
  <c r="A2141" i="12"/>
  <c r="A2173" i="12"/>
  <c r="A2205" i="12"/>
  <c r="A2237" i="12"/>
  <c r="A2269" i="12"/>
  <c r="A2301" i="12"/>
  <c r="A2333" i="12"/>
  <c r="A2365" i="12"/>
  <c r="A2397" i="12"/>
  <c r="A2429" i="12"/>
  <c r="A2461" i="12"/>
  <c r="A2094" i="12"/>
  <c r="A2158" i="12"/>
  <c r="A2206" i="12"/>
  <c r="A2262" i="12"/>
  <c r="A2326" i="12"/>
  <c r="A2390" i="12"/>
  <c r="A2446" i="12"/>
  <c r="A2183" i="12"/>
  <c r="A2359" i="12"/>
  <c r="A2102" i="12"/>
  <c r="A2174" i="12"/>
  <c r="A2254" i="12"/>
  <c r="A2318" i="12"/>
  <c r="A2382" i="12"/>
  <c r="A2462" i="12"/>
  <c r="A2271" i="12"/>
  <c r="A192" i="12"/>
  <c r="A208" i="12"/>
  <c r="A232" i="12"/>
  <c r="A248" i="12"/>
  <c r="A264" i="12"/>
  <c r="A600" i="12"/>
  <c r="A401" i="12"/>
  <c r="A417" i="12"/>
  <c r="A433" i="12"/>
  <c r="A1343" i="12"/>
  <c r="A1375" i="12"/>
  <c r="A1407" i="12"/>
  <c r="A1439" i="12"/>
  <c r="A1471" i="12"/>
  <c r="A1503" i="12"/>
  <c r="A1535" i="12"/>
  <c r="A1567" i="12"/>
  <c r="A1599" i="12"/>
  <c r="A1631" i="12"/>
  <c r="A1663" i="12"/>
  <c r="A1695" i="12"/>
  <c r="A1727" i="12"/>
  <c r="A1759" i="12"/>
  <c r="A1791" i="12"/>
  <c r="A1823" i="12"/>
  <c r="A1855" i="12"/>
  <c r="A1887" i="12"/>
  <c r="A1919" i="12"/>
  <c r="A1951" i="12"/>
  <c r="A1983" i="12"/>
  <c r="A2015" i="12"/>
  <c r="A2047" i="12"/>
  <c r="A1456" i="12"/>
  <c r="A1488" i="12"/>
  <c r="A1520" i="12"/>
  <c r="A1552" i="12"/>
  <c r="A1592" i="12"/>
  <c r="A1632" i="12"/>
  <c r="A1688" i="12"/>
  <c r="A1736" i="12"/>
  <c r="A1784" i="12"/>
  <c r="A1848" i="12"/>
  <c r="A1904" i="12"/>
  <c r="A1968" i="12"/>
  <c r="A2032" i="12"/>
  <c r="A1460" i="12"/>
  <c r="A1692" i="12"/>
  <c r="A1892" i="12"/>
  <c r="A1338" i="12"/>
  <c r="A1442" i="12"/>
  <c r="A1562" i="12"/>
  <c r="A1722" i="12"/>
  <c r="A1890" i="12"/>
  <c r="A2026" i="12"/>
  <c r="A1404" i="12"/>
  <c r="A1668" i="12"/>
  <c r="A1876" i="12"/>
  <c r="A1726" i="12"/>
  <c r="A2038" i="12"/>
  <c r="A1345" i="12"/>
  <c r="A1377" i="12"/>
  <c r="A1409" i="12"/>
  <c r="A1441" i="12"/>
  <c r="A1473" i="12"/>
  <c r="A1505" i="12"/>
  <c r="A1537" i="12"/>
  <c r="A1569" i="12"/>
  <c r="A1601" i="12"/>
  <c r="A1633" i="12"/>
  <c r="A1665" i="12"/>
  <c r="A1697" i="12"/>
  <c r="A1729" i="12"/>
  <c r="A1761" i="12"/>
  <c r="A1793" i="12"/>
  <c r="A1825" i="12"/>
  <c r="A1857" i="12"/>
  <c r="A1889" i="12"/>
  <c r="A1921" i="12"/>
  <c r="A1953" i="12"/>
  <c r="A1985" i="12"/>
  <c r="A2017" i="12"/>
  <c r="A2049" i="12"/>
  <c r="A1410" i="12"/>
  <c r="A1482" i="12"/>
  <c r="A1554" i="12"/>
  <c r="A1626" i="12"/>
  <c r="A1690" i="12"/>
  <c r="A1746" i="12"/>
  <c r="A1818" i="12"/>
  <c r="A1882" i="12"/>
  <c r="A1946" i="12"/>
  <c r="A2018" i="12"/>
  <c r="A1382" i="12"/>
  <c r="A1518" i="12"/>
  <c r="A1662" i="12"/>
  <c r="A1846" i="12"/>
  <c r="A2030" i="12"/>
  <c r="A1380" i="12"/>
  <c r="A1468" i="12"/>
  <c r="A1564" i="12"/>
  <c r="A1652" i="12"/>
  <c r="A1756" i="12"/>
  <c r="A1836" i="12"/>
  <c r="A1940" i="12"/>
  <c r="A2044" i="12"/>
  <c r="A1956" i="12"/>
  <c r="A1347" i="12"/>
  <c r="A1379" i="12"/>
  <c r="A1411" i="12"/>
  <c r="A1443" i="12"/>
  <c r="A1475" i="12"/>
  <c r="A1507" i="12"/>
  <c r="A1539" i="12"/>
  <c r="A1571" i="12"/>
  <c r="A1603" i="12"/>
  <c r="A1635" i="12"/>
  <c r="A1667" i="12"/>
  <c r="A1699" i="12"/>
  <c r="A1731" i="12"/>
  <c r="A1763" i="12"/>
  <c r="A1795" i="12"/>
  <c r="A1827" i="12"/>
  <c r="A1859" i="12"/>
  <c r="A1891" i="12"/>
  <c r="A1923" i="12"/>
  <c r="A1955" i="12"/>
  <c r="A1987" i="12"/>
  <c r="A2019" i="12"/>
  <c r="A2051" i="12"/>
  <c r="A1469" i="12"/>
  <c r="A1597" i="12"/>
  <c r="A1741" i="12"/>
  <c r="A1877" i="12"/>
  <c r="A2037" i="12"/>
  <c r="A1413" i="12"/>
  <c r="A1557" i="12"/>
  <c r="A1685" i="12"/>
  <c r="A1821" i="12"/>
  <c r="A1949" i="12"/>
  <c r="A1342" i="12"/>
  <c r="A1462" i="12"/>
  <c r="A1566" i="12"/>
  <c r="A1646" i="12"/>
  <c r="A1758" i="12"/>
  <c r="A1870" i="12"/>
  <c r="A1990" i="12"/>
  <c r="A1445" i="12"/>
  <c r="A1581" i="12"/>
  <c r="A1725" i="12"/>
  <c r="A1861" i="12"/>
  <c r="A1989" i="12"/>
  <c r="A1422" i="12"/>
  <c r="A1526" i="12"/>
  <c r="A1654" i="12"/>
  <c r="A1766" i="12"/>
  <c r="A565" i="12"/>
  <c r="A637" i="12"/>
  <c r="A582" i="12"/>
  <c r="A63" i="12"/>
  <c r="A143" i="12"/>
  <c r="A239" i="12"/>
  <c r="A271" i="12"/>
  <c r="A303" i="12"/>
  <c r="A319" i="12"/>
  <c r="A335" i="12"/>
  <c r="A367" i="12"/>
  <c r="A358" i="12"/>
  <c r="A421" i="12"/>
  <c r="A437" i="12"/>
  <c r="A469" i="12"/>
  <c r="A501" i="12"/>
  <c r="A517" i="12"/>
  <c r="A533" i="12"/>
  <c r="A30" i="12"/>
  <c r="A46" i="12"/>
  <c r="A294" i="12"/>
  <c r="A310" i="12"/>
  <c r="A7" i="12"/>
  <c r="A23" i="12"/>
  <c r="A39" i="12"/>
  <c r="A55" i="12"/>
  <c r="A71" i="12"/>
  <c r="A87" i="12"/>
  <c r="A103" i="12"/>
  <c r="A119" i="12"/>
  <c r="A135" i="12"/>
  <c r="A447" i="12"/>
  <c r="A479" i="12"/>
  <c r="A495" i="12"/>
  <c r="A511" i="12"/>
  <c r="A567" i="12"/>
  <c r="A599" i="12"/>
  <c r="A655" i="12"/>
  <c r="A324" i="12"/>
  <c r="A492" i="12"/>
  <c r="A478" i="12"/>
  <c r="A534" i="12"/>
  <c r="A225" i="12"/>
  <c r="A257" i="12"/>
  <c r="A289" i="12"/>
  <c r="A329" i="12"/>
  <c r="A642" i="12"/>
  <c r="A396" i="12"/>
  <c r="A596" i="12"/>
  <c r="A398" i="12"/>
  <c r="A446" i="12"/>
  <c r="A638" i="12"/>
  <c r="A646" i="12"/>
  <c r="A154" i="12"/>
  <c r="A170" i="12"/>
  <c r="A186" i="12"/>
  <c r="A202" i="12"/>
  <c r="A218" i="12"/>
  <c r="A418" i="12"/>
  <c r="A434" i="12"/>
  <c r="A634" i="12"/>
  <c r="A658" i="12"/>
  <c r="A580" i="12"/>
  <c r="A11" i="12"/>
  <c r="A171" i="12"/>
  <c r="A179" i="12"/>
  <c r="A211" i="12"/>
  <c r="A283" i="12"/>
  <c r="A572" i="12"/>
  <c r="A628" i="12"/>
  <c r="A390" i="12"/>
  <c r="A406" i="12"/>
  <c r="A470" i="12"/>
  <c r="A526" i="12"/>
  <c r="A20" i="12"/>
  <c r="A36" i="12"/>
  <c r="A68" i="12"/>
  <c r="A84" i="12"/>
  <c r="A100" i="12"/>
  <c r="A165" i="12"/>
  <c r="A229" i="12"/>
  <c r="A277" i="12"/>
  <c r="A293" i="12"/>
  <c r="A309" i="12"/>
  <c r="A341" i="12"/>
  <c r="A357" i="12"/>
  <c r="A373" i="12"/>
  <c r="A613" i="12"/>
  <c r="A629" i="12"/>
  <c r="A6" i="12"/>
  <c r="A150" i="12"/>
  <c r="A166" i="12"/>
  <c r="A182" i="12"/>
  <c r="A198" i="12"/>
  <c r="A222" i="12"/>
  <c r="A238" i="12"/>
  <c r="A254" i="12"/>
  <c r="A270" i="12"/>
  <c r="A286" i="12"/>
  <c r="A430" i="12"/>
  <c r="A486" i="12"/>
  <c r="A391" i="12"/>
  <c r="A423" i="12"/>
  <c r="A439" i="12"/>
  <c r="A607" i="12"/>
  <c r="A623" i="12"/>
  <c r="A622" i="12"/>
  <c r="A617" i="12"/>
  <c r="A404" i="12"/>
  <c r="A33" i="12"/>
  <c r="A145" i="12"/>
  <c r="A305" i="12"/>
  <c r="A337" i="12"/>
  <c r="A577" i="12"/>
  <c r="A226" i="12"/>
  <c r="A242" i="12"/>
  <c r="A274" i="12"/>
  <c r="A290" i="12"/>
  <c r="A306" i="12"/>
  <c r="A322" i="12"/>
  <c r="A338" i="12"/>
  <c r="A354" i="12"/>
  <c r="A450" i="12"/>
  <c r="A482" i="12"/>
  <c r="A27" i="12"/>
  <c r="A59" i="12"/>
  <c r="A275" i="12"/>
  <c r="A299" i="12"/>
  <c r="A331" i="12"/>
  <c r="A363" i="12"/>
  <c r="A419" i="12"/>
  <c r="A435" i="12"/>
  <c r="A451" i="12"/>
  <c r="A467" i="12"/>
  <c r="A483" i="12"/>
  <c r="A499" i="12"/>
  <c r="A515" i="12"/>
  <c r="A604" i="12"/>
  <c r="A662" i="12"/>
  <c r="A13" i="12"/>
  <c r="A29" i="12"/>
  <c r="A77" i="12"/>
  <c r="A93" i="12"/>
  <c r="A125" i="12"/>
  <c r="A141" i="12"/>
  <c r="A157" i="12"/>
  <c r="A197" i="12"/>
  <c r="A541" i="12"/>
  <c r="A645" i="12"/>
  <c r="A86" i="12"/>
  <c r="A102" i="12"/>
  <c r="A159" i="12"/>
  <c r="A175" i="12"/>
  <c r="A191" i="12"/>
  <c r="A575" i="12"/>
  <c r="A639" i="12"/>
  <c r="A574" i="12"/>
  <c r="A217" i="12"/>
  <c r="A529" i="12"/>
  <c r="A609" i="12"/>
  <c r="A625" i="12"/>
  <c r="A542" i="12"/>
  <c r="A590" i="12"/>
  <c r="A18" i="12"/>
  <c r="A34" i="12"/>
  <c r="A50" i="12"/>
  <c r="A66" i="12"/>
  <c r="A82" i="12"/>
  <c r="A98" i="12"/>
  <c r="A122" i="12"/>
  <c r="A138" i="12"/>
  <c r="A538" i="12"/>
  <c r="A452" i="12"/>
  <c r="A99" i="12"/>
  <c r="A131" i="12"/>
  <c r="A187" i="12"/>
  <c r="A387" i="12"/>
  <c r="A627" i="12"/>
  <c r="A643" i="12"/>
  <c r="A659" i="12"/>
  <c r="A172" i="12"/>
  <c r="A188" i="12"/>
  <c r="A204" i="12"/>
  <c r="A516" i="12"/>
  <c r="A108" i="12"/>
  <c r="A581" i="12"/>
  <c r="A62" i="12"/>
  <c r="A214" i="12"/>
  <c r="A382" i="12"/>
  <c r="A550" i="12"/>
  <c r="A231" i="12"/>
  <c r="A263" i="12"/>
  <c r="A311" i="12"/>
  <c r="A327" i="12"/>
  <c r="A343" i="12"/>
  <c r="A375" i="12"/>
  <c r="A428" i="12"/>
  <c r="A633" i="12"/>
  <c r="A308" i="12"/>
  <c r="A340" i="12"/>
  <c r="A598" i="12"/>
  <c r="A121" i="12"/>
  <c r="A137" i="12"/>
  <c r="A161" i="12"/>
  <c r="A177" i="12"/>
  <c r="A193" i="12"/>
  <c r="A652" i="12"/>
  <c r="A350" i="12"/>
  <c r="A458" i="12"/>
  <c r="A490" i="12"/>
  <c r="A522" i="12"/>
  <c r="A578" i="12"/>
  <c r="A228" i="12"/>
  <c r="A372" i="12"/>
  <c r="A75" i="12"/>
  <c r="A91" i="12"/>
  <c r="A307" i="12"/>
  <c r="A339" i="12"/>
  <c r="A371" i="12"/>
  <c r="A547" i="12"/>
  <c r="A563" i="12"/>
  <c r="A579" i="12"/>
  <c r="A252" i="12"/>
  <c r="A300" i="12"/>
  <c r="A348" i="12"/>
  <c r="A524" i="12"/>
  <c r="A366" i="12"/>
  <c r="A205" i="12"/>
  <c r="A397" i="12"/>
  <c r="A429" i="12"/>
  <c r="A445" i="12"/>
  <c r="A461" i="12"/>
  <c r="A477" i="12"/>
  <c r="A493" i="12"/>
  <c r="A509" i="12"/>
  <c r="A525" i="12"/>
  <c r="A22" i="12"/>
  <c r="A38" i="12"/>
  <c r="A54" i="12"/>
  <c r="A70" i="12"/>
  <c r="A302" i="12"/>
  <c r="A318" i="12"/>
  <c r="A334" i="12"/>
  <c r="A15" i="12"/>
  <c r="A31" i="12"/>
  <c r="A47" i="12"/>
  <c r="A79" i="12"/>
  <c r="A95" i="12"/>
  <c r="A111" i="12"/>
  <c r="A127" i="12"/>
  <c r="A455" i="12"/>
  <c r="A471" i="12"/>
  <c r="A503" i="12"/>
  <c r="A535" i="12"/>
  <c r="A260" i="12"/>
  <c r="A356" i="12"/>
  <c r="A460" i="12"/>
  <c r="A454" i="12"/>
  <c r="A502" i="12"/>
  <c r="A16" i="12"/>
  <c r="A32" i="12"/>
  <c r="A48" i="12"/>
  <c r="A64" i="12"/>
  <c r="A80" i="12"/>
  <c r="A96" i="12"/>
  <c r="A552" i="12"/>
  <c r="A568" i="12"/>
  <c r="A584" i="12"/>
  <c r="A656" i="12"/>
  <c r="A361" i="12"/>
  <c r="A601" i="12"/>
  <c r="A17" i="12"/>
  <c r="A41" i="12"/>
  <c r="A81" i="12"/>
  <c r="A233" i="12"/>
  <c r="A249" i="12"/>
  <c r="A265" i="12"/>
  <c r="A281" i="12"/>
  <c r="A313" i="12"/>
  <c r="A345" i="12"/>
  <c r="A414" i="12"/>
  <c r="A510" i="12"/>
  <c r="A146" i="12"/>
  <c r="A162" i="12"/>
  <c r="A178" i="12"/>
  <c r="A194" i="12"/>
  <c r="A210" i="12"/>
  <c r="A394" i="12"/>
  <c r="A410" i="12"/>
  <c r="A426" i="12"/>
  <c r="A442" i="12"/>
  <c r="A626" i="12"/>
  <c r="A650" i="12"/>
  <c r="A630" i="12"/>
  <c r="A147" i="12"/>
  <c r="A195" i="12"/>
  <c r="A219" i="12"/>
  <c r="A227" i="12"/>
  <c r="A243" i="12"/>
  <c r="A259" i="12"/>
  <c r="A291" i="12"/>
  <c r="A420" i="12"/>
  <c r="A548" i="12"/>
  <c r="A588" i="12"/>
  <c r="A438" i="12"/>
  <c r="A494" i="12"/>
  <c r="A12" i="12"/>
  <c r="A44" i="12"/>
  <c r="A60" i="12"/>
  <c r="A92" i="12"/>
  <c r="A116" i="12"/>
  <c r="A173" i="12"/>
  <c r="A221" i="12"/>
  <c r="A237" i="12"/>
  <c r="A253" i="12"/>
  <c r="A269" i="12"/>
  <c r="A285" i="12"/>
  <c r="A301" i="12"/>
  <c r="A317" i="12"/>
  <c r="A349" i="12"/>
  <c r="A381" i="12"/>
  <c r="A557" i="12"/>
  <c r="A605" i="12"/>
  <c r="A14" i="12"/>
  <c r="A174" i="12"/>
  <c r="A190" i="12"/>
  <c r="A206" i="12"/>
  <c r="A230" i="12"/>
  <c r="A246" i="12"/>
  <c r="A262" i="12"/>
  <c r="A278" i="12"/>
  <c r="A462" i="12"/>
  <c r="A399" i="12"/>
  <c r="A415" i="12"/>
  <c r="A431" i="12"/>
  <c r="A647" i="12"/>
  <c r="A663" i="12"/>
  <c r="A602" i="12"/>
  <c r="A132" i="12"/>
  <c r="A476" i="12"/>
  <c r="A1862" i="12"/>
  <c r="A1998" i="12"/>
  <c r="A2064" i="12"/>
  <c r="A2096" i="12"/>
  <c r="A2128" i="12"/>
  <c r="A2160" i="12"/>
  <c r="A2192" i="12"/>
  <c r="A2224" i="12"/>
  <c r="A2256" i="12"/>
  <c r="A2288" i="12"/>
  <c r="A2320" i="12"/>
  <c r="A2352" i="12"/>
  <c r="A2384" i="12"/>
  <c r="A2416" i="12"/>
  <c r="A2448" i="12"/>
  <c r="A2092" i="12"/>
  <c r="A2204" i="12"/>
  <c r="A2292" i="12"/>
  <c r="A2380" i="12"/>
  <c r="A2079" i="12"/>
  <c r="A2319" i="12"/>
  <c r="A2065" i="12"/>
  <c r="A2097" i="12"/>
  <c r="A2129" i="12"/>
  <c r="A2161" i="12"/>
  <c r="A2193" i="12"/>
  <c r="A2225" i="12"/>
  <c r="A2257" i="12"/>
  <c r="A2289" i="12"/>
  <c r="A2321" i="12"/>
  <c r="A2353" i="12"/>
  <c r="A2385" i="12"/>
  <c r="A2417" i="12"/>
  <c r="A2449" i="12"/>
  <c r="A2466" i="12"/>
  <c r="A2123" i="12"/>
  <c r="A2203" i="12"/>
  <c r="A2299" i="12"/>
  <c r="A2403" i="12"/>
  <c r="A2100" i="12"/>
  <c r="A2300" i="12"/>
  <c r="A2095" i="12"/>
  <c r="A2279" i="12"/>
  <c r="A2058" i="12"/>
  <c r="A2090" i="12"/>
  <c r="A2122" i="12"/>
  <c r="A2154" i="12"/>
  <c r="A2186" i="12"/>
  <c r="A2218" i="12"/>
  <c r="A2250" i="12"/>
  <c r="A2282" i="12"/>
  <c r="A2314" i="12"/>
  <c r="A2346" i="12"/>
  <c r="A2378" i="12"/>
  <c r="A2410" i="12"/>
  <c r="A2442" i="12"/>
  <c r="A2139" i="12"/>
  <c r="A2235" i="12"/>
  <c r="A2307" i="12"/>
  <c r="A2379" i="12"/>
  <c r="A2459" i="12"/>
  <c r="A2167" i="12"/>
  <c r="A2399" i="12"/>
  <c r="A2107" i="12"/>
  <c r="A2219" i="12"/>
  <c r="A2339" i="12"/>
  <c r="A2467" i="12"/>
  <c r="A2140" i="12"/>
  <c r="A2228" i="12"/>
  <c r="A2332" i="12"/>
  <c r="A2412" i="12"/>
  <c r="A2151" i="12"/>
  <c r="A2391" i="12"/>
  <c r="A2148" i="12"/>
  <c r="A2388" i="12"/>
  <c r="A2247" i="12"/>
  <c r="A2053" i="12"/>
  <c r="A2085" i="12"/>
  <c r="A2117" i="12"/>
  <c r="A2149" i="12"/>
  <c r="A2181" i="12"/>
  <c r="A2213" i="12"/>
  <c r="A2245" i="12"/>
  <c r="A2277" i="12"/>
  <c r="A2309" i="12"/>
  <c r="A2341" i="12"/>
  <c r="A2373" i="12"/>
  <c r="A2405" i="12"/>
  <c r="A2437" i="12"/>
  <c r="A2054" i="12"/>
  <c r="A2110" i="12"/>
  <c r="A2166" i="12"/>
  <c r="A2222" i="12"/>
  <c r="A2278" i="12"/>
  <c r="A2342" i="12"/>
  <c r="A2398" i="12"/>
  <c r="A2454" i="12"/>
  <c r="A2239" i="12"/>
  <c r="A2415" i="12"/>
  <c r="A2118" i="12"/>
  <c r="A2198" i="12"/>
  <c r="A2270" i="12"/>
  <c r="A2334" i="12"/>
  <c r="A2406" i="12"/>
  <c r="A2103" i="12"/>
  <c r="A2343" i="12"/>
  <c r="A648" i="12"/>
  <c r="A569" i="12"/>
  <c r="A545" i="12"/>
  <c r="A593" i="12"/>
  <c r="A620" i="12"/>
  <c r="A614" i="12"/>
  <c r="A234" i="12"/>
  <c r="A250" i="12"/>
  <c r="A298" i="12"/>
  <c r="A314" i="12"/>
  <c r="A330" i="12"/>
  <c r="A346" i="12"/>
  <c r="A378" i="12"/>
  <c r="A498" i="12"/>
  <c r="A530" i="12"/>
  <c r="A43" i="12"/>
  <c r="A203" i="12"/>
  <c r="A251" i="12"/>
  <c r="A347" i="12"/>
  <c r="A379" i="12"/>
  <c r="A395" i="12"/>
  <c r="A427" i="12"/>
  <c r="A443" i="12"/>
  <c r="A475" i="12"/>
  <c r="A507" i="12"/>
  <c r="A523" i="12"/>
  <c r="A612" i="12"/>
  <c r="A644" i="12"/>
  <c r="A5" i="12"/>
  <c r="A37" i="12"/>
  <c r="A53" i="12"/>
  <c r="A69" i="12"/>
  <c r="A101" i="12"/>
  <c r="A117" i="12"/>
  <c r="A133" i="12"/>
  <c r="A181" i="12"/>
  <c r="A213" i="12"/>
  <c r="A621" i="12"/>
  <c r="A653" i="12"/>
  <c r="A118" i="12"/>
  <c r="A151" i="12"/>
  <c r="A183" i="12"/>
  <c r="A199" i="12"/>
  <c r="A215" i="12"/>
  <c r="A591" i="12"/>
  <c r="AK1037" i="12"/>
  <c r="AJ1037" i="12"/>
  <c r="AK846" i="12"/>
  <c r="AJ846" i="12"/>
  <c r="AK809" i="12"/>
  <c r="AJ809" i="12"/>
  <c r="AK901" i="12"/>
  <c r="AJ901" i="12"/>
  <c r="AK951" i="12"/>
  <c r="AJ951" i="12"/>
  <c r="AK980" i="12"/>
  <c r="AJ980" i="12"/>
  <c r="AK912" i="12"/>
  <c r="AJ912" i="12"/>
  <c r="AK873" i="12"/>
  <c r="AJ873" i="12"/>
  <c r="AK1255" i="12"/>
  <c r="AJ1255" i="12"/>
  <c r="AK1256" i="12"/>
  <c r="AJ1256" i="12"/>
  <c r="AK798" i="12"/>
  <c r="AJ798" i="12"/>
  <c r="AK1054" i="12"/>
  <c r="AJ1054" i="12"/>
  <c r="AK1017" i="12"/>
  <c r="AJ1017" i="12"/>
  <c r="AK1036" i="12"/>
  <c r="AJ1036" i="12"/>
  <c r="AK839" i="12"/>
  <c r="AJ839" i="12"/>
  <c r="AK691" i="12"/>
  <c r="AJ691" i="12"/>
  <c r="AK1271" i="12"/>
  <c r="AJ1271" i="12"/>
  <c r="AK954" i="12"/>
  <c r="AJ954" i="12"/>
  <c r="AK878" i="12"/>
  <c r="AJ878" i="12"/>
  <c r="AK1006" i="12"/>
  <c r="AJ1006" i="12"/>
  <c r="AK737" i="12"/>
  <c r="AJ737" i="12"/>
  <c r="AK977" i="12"/>
  <c r="AJ977" i="12"/>
  <c r="AK851" i="12"/>
  <c r="AJ851" i="12"/>
  <c r="AK860" i="12"/>
  <c r="AJ860" i="12"/>
  <c r="AK973" i="12"/>
  <c r="AJ973" i="12"/>
  <c r="AK714" i="12"/>
  <c r="AJ714" i="12"/>
  <c r="AK778" i="12"/>
  <c r="AJ778" i="12"/>
  <c r="AK842" i="12"/>
  <c r="AJ842" i="12"/>
  <c r="AK906" i="12"/>
  <c r="AJ906" i="12"/>
  <c r="AK970" i="12"/>
  <c r="AJ970" i="12"/>
  <c r="AK1034" i="12"/>
  <c r="AJ1034" i="12"/>
  <c r="AK1098" i="12"/>
  <c r="AJ1098" i="12"/>
  <c r="AK1019" i="12"/>
  <c r="AJ1019" i="12"/>
  <c r="AK932" i="12"/>
  <c r="AJ932" i="12"/>
  <c r="AK757" i="12"/>
  <c r="AJ757" i="12"/>
  <c r="AK1013" i="12"/>
  <c r="AJ1013" i="12"/>
  <c r="AK915" i="12"/>
  <c r="AJ915" i="12"/>
  <c r="AK709" i="12"/>
  <c r="AJ709" i="12"/>
  <c r="AK925" i="12"/>
  <c r="AJ925" i="12"/>
  <c r="AK702" i="12"/>
  <c r="AJ702" i="12"/>
  <c r="AK766" i="12"/>
  <c r="AJ766" i="12"/>
  <c r="AK830" i="12"/>
  <c r="AJ830" i="12"/>
  <c r="AK894" i="12"/>
  <c r="AJ894" i="12"/>
  <c r="AK958" i="12"/>
  <c r="AJ958" i="12"/>
  <c r="AK1022" i="12"/>
  <c r="AJ1022" i="12"/>
  <c r="AK1086" i="12"/>
  <c r="AJ1086" i="12"/>
  <c r="AK769" i="12"/>
  <c r="AJ769" i="12"/>
  <c r="AK937" i="12"/>
  <c r="AJ937" i="12"/>
  <c r="AK1097" i="12"/>
  <c r="AJ1097" i="12"/>
  <c r="AK668" i="12"/>
  <c r="AJ668" i="12"/>
  <c r="AK764" i="12"/>
  <c r="AJ764" i="12"/>
  <c r="AK924" i="12"/>
  <c r="AJ924" i="12"/>
  <c r="AK789" i="12"/>
  <c r="AJ789" i="12"/>
  <c r="AK679" i="12"/>
  <c r="AJ679" i="12"/>
  <c r="AK743" i="12"/>
  <c r="AJ743" i="12"/>
  <c r="AK807" i="12"/>
  <c r="AJ807" i="12"/>
  <c r="AK871" i="12"/>
  <c r="AJ871" i="12"/>
  <c r="AK935" i="12"/>
  <c r="AJ935" i="12"/>
  <c r="AK999" i="12"/>
  <c r="AJ999" i="12"/>
  <c r="AK1063" i="12"/>
  <c r="AJ1063" i="12"/>
  <c r="AK721" i="12"/>
  <c r="AJ721" i="12"/>
  <c r="AK1065" i="12"/>
  <c r="AJ1065" i="12"/>
  <c r="AK892" i="12"/>
  <c r="AJ892" i="12"/>
  <c r="AK813" i="12"/>
  <c r="AJ813" i="12"/>
  <c r="AK1045" i="12"/>
  <c r="AJ1045" i="12"/>
  <c r="AK704" i="12"/>
  <c r="AJ704" i="12"/>
  <c r="AK768" i="12"/>
  <c r="AJ768" i="12"/>
  <c r="AK832" i="12"/>
  <c r="AJ832" i="12"/>
  <c r="AK896" i="12"/>
  <c r="AJ896" i="12"/>
  <c r="AK960" i="12"/>
  <c r="AJ960" i="12"/>
  <c r="AK1024" i="12"/>
  <c r="AJ1024" i="12"/>
  <c r="AK1088" i="12"/>
  <c r="AJ1088" i="12"/>
  <c r="AK817" i="12"/>
  <c r="AJ817" i="12"/>
  <c r="AK993" i="12"/>
  <c r="AJ993" i="12"/>
  <c r="AK787" i="12"/>
  <c r="AJ787" i="12"/>
  <c r="AK955" i="12"/>
  <c r="AJ955" i="12"/>
  <c r="AK1111" i="12"/>
  <c r="AJ1111" i="12"/>
  <c r="AK1175" i="12"/>
  <c r="AJ1175" i="12"/>
  <c r="AK1239" i="12"/>
  <c r="AJ1239" i="12"/>
  <c r="AK1303" i="12"/>
  <c r="AJ1303" i="12"/>
  <c r="AK1300" i="12"/>
  <c r="AJ1300" i="12"/>
  <c r="AK1112" i="12"/>
  <c r="AJ1112" i="12"/>
  <c r="AK1176" i="12"/>
  <c r="AJ1176" i="12"/>
  <c r="AK1240" i="12"/>
  <c r="AJ1240" i="12"/>
  <c r="AK1304" i="12"/>
  <c r="AJ1304" i="12"/>
  <c r="AK1178" i="12"/>
  <c r="AJ1178" i="12"/>
  <c r="AK1126" i="12"/>
  <c r="AJ1126" i="12"/>
  <c r="AK1121" i="12"/>
  <c r="AJ1121" i="12"/>
  <c r="AK1185" i="12"/>
  <c r="AJ1185" i="12"/>
  <c r="AK1249" i="12"/>
  <c r="AJ1249" i="12"/>
  <c r="AK1313" i="12"/>
  <c r="AJ1313" i="12"/>
  <c r="AK1130" i="12"/>
  <c r="AJ1130" i="12"/>
  <c r="AK1234" i="12"/>
  <c r="AJ1234" i="12"/>
  <c r="AK1268" i="12"/>
  <c r="AJ1268" i="12"/>
  <c r="AK1117" i="12"/>
  <c r="AJ1117" i="12"/>
  <c r="AK1254" i="12"/>
  <c r="AJ1254" i="12"/>
  <c r="AK1115" i="12"/>
  <c r="AJ1115" i="12"/>
  <c r="AK1179" i="12"/>
  <c r="AJ1179" i="12"/>
  <c r="AK1243" i="12"/>
  <c r="AJ1243" i="12"/>
  <c r="AK1307" i="12"/>
  <c r="AJ1307" i="12"/>
  <c r="AK1132" i="12"/>
  <c r="AJ1132" i="12"/>
  <c r="AK1133" i="12"/>
  <c r="AJ1133" i="12"/>
  <c r="AK1269" i="12"/>
  <c r="AJ1269" i="12"/>
  <c r="AK1182" i="12"/>
  <c r="AJ1182" i="12"/>
  <c r="AK1310" i="12"/>
  <c r="AJ1310" i="12"/>
  <c r="AK900" i="12"/>
  <c r="AJ900" i="12"/>
  <c r="AK850" i="12"/>
  <c r="AJ850" i="12"/>
  <c r="AK829" i="12"/>
  <c r="AJ829" i="12"/>
  <c r="AK811" i="12"/>
  <c r="AJ811" i="12"/>
  <c r="AK1311" i="12"/>
  <c r="AJ1311" i="12"/>
  <c r="AK1257" i="12"/>
  <c r="AJ1257" i="12"/>
  <c r="AK1286" i="12"/>
  <c r="AJ1286" i="12"/>
  <c r="AK1073" i="12"/>
  <c r="AJ1073" i="12"/>
  <c r="AK1069" i="12"/>
  <c r="AJ1069" i="12"/>
  <c r="AK914" i="12"/>
  <c r="AJ914" i="12"/>
  <c r="AK1106" i="12"/>
  <c r="AJ1106" i="12"/>
  <c r="AK1061" i="12"/>
  <c r="AJ1061" i="12"/>
  <c r="AK774" i="12"/>
  <c r="AJ774" i="12"/>
  <c r="AK793" i="12"/>
  <c r="AJ793" i="12"/>
  <c r="AK827" i="12"/>
  <c r="AJ827" i="12"/>
  <c r="AK676" i="12"/>
  <c r="AJ676" i="12"/>
  <c r="AK940" i="12"/>
  <c r="AJ940" i="12"/>
  <c r="AK687" i="12"/>
  <c r="AJ687" i="12"/>
  <c r="AK879" i="12"/>
  <c r="AJ879" i="12"/>
  <c r="AK1071" i="12"/>
  <c r="AJ1071" i="12"/>
  <c r="AK956" i="12"/>
  <c r="AJ956" i="12"/>
  <c r="AK1033" i="12"/>
  <c r="AJ1033" i="12"/>
  <c r="AK1247" i="12"/>
  <c r="AJ1247" i="12"/>
  <c r="AK1248" i="12"/>
  <c r="AJ1248" i="12"/>
  <c r="AK1193" i="12"/>
  <c r="AJ1193" i="12"/>
  <c r="AK1141" i="12"/>
  <c r="AJ1141" i="12"/>
  <c r="AK948" i="12"/>
  <c r="AJ948" i="12"/>
  <c r="AK730" i="12"/>
  <c r="AJ730" i="12"/>
  <c r="AK718" i="12"/>
  <c r="AJ718" i="12"/>
  <c r="AK974" i="12"/>
  <c r="AJ974" i="12"/>
  <c r="AK996" i="12"/>
  <c r="AJ996" i="12"/>
  <c r="AK995" i="12"/>
  <c r="AJ995" i="12"/>
  <c r="AK1192" i="12"/>
  <c r="AJ1192" i="12"/>
  <c r="AK1201" i="12"/>
  <c r="AJ1201" i="12"/>
  <c r="AK1154" i="12"/>
  <c r="AJ1154" i="12"/>
  <c r="AK1140" i="12"/>
  <c r="AJ1140" i="12"/>
  <c r="AK1131" i="12"/>
  <c r="AJ1131" i="12"/>
  <c r="AK1195" i="12"/>
  <c r="AJ1195" i="12"/>
  <c r="AK1259" i="12"/>
  <c r="AJ1259" i="12"/>
  <c r="AK1188" i="12"/>
  <c r="AJ1188" i="12"/>
  <c r="AK1181" i="12"/>
  <c r="AJ1181" i="12"/>
  <c r="AK1238" i="12"/>
  <c r="AJ1238" i="12"/>
  <c r="AK1125" i="12"/>
  <c r="AJ1125" i="12"/>
  <c r="AK1142" i="12"/>
  <c r="AJ1142" i="12"/>
  <c r="AK899" i="12"/>
  <c r="AJ899" i="12"/>
  <c r="AK722" i="12"/>
  <c r="AJ722" i="12"/>
  <c r="AK978" i="12"/>
  <c r="AJ978" i="12"/>
  <c r="AK1075" i="12"/>
  <c r="AJ1075" i="12"/>
  <c r="AK947" i="12"/>
  <c r="AJ947" i="12"/>
  <c r="AK965" i="12"/>
  <c r="AJ965" i="12"/>
  <c r="AK838" i="12"/>
  <c r="AJ838" i="12"/>
  <c r="AK1030" i="12"/>
  <c r="AJ1030" i="12"/>
  <c r="AK776" i="12"/>
  <c r="AJ776" i="12"/>
  <c r="AK904" i="12"/>
  <c r="AJ904" i="12"/>
  <c r="AK1032" i="12"/>
  <c r="AJ1032" i="12"/>
  <c r="AK971" i="12"/>
  <c r="AJ971" i="12"/>
  <c r="AK1162" i="12"/>
  <c r="AJ1162" i="12"/>
  <c r="AK1312" i="12"/>
  <c r="AJ1312" i="12"/>
  <c r="AK1187" i="12"/>
  <c r="AJ1187" i="12"/>
  <c r="AK1301" i="12"/>
  <c r="AJ1301" i="12"/>
  <c r="AK1206" i="12"/>
  <c r="AJ1206" i="12"/>
  <c r="AK939" i="12"/>
  <c r="AJ939" i="12"/>
  <c r="AK794" i="12"/>
  <c r="AJ794" i="12"/>
  <c r="AK812" i="12"/>
  <c r="AJ812" i="12"/>
  <c r="AK823" i="12"/>
  <c r="AJ823" i="12"/>
  <c r="AK785" i="12"/>
  <c r="AJ785" i="12"/>
  <c r="AK720" i="12"/>
  <c r="AJ720" i="12"/>
  <c r="AK1104" i="12"/>
  <c r="AJ1104" i="12"/>
  <c r="AK1127" i="12"/>
  <c r="AJ1127" i="12"/>
  <c r="AK1128" i="12"/>
  <c r="AJ1128" i="12"/>
  <c r="AK1172" i="12"/>
  <c r="AJ1172" i="12"/>
  <c r="AK1137" i="12"/>
  <c r="AJ1137" i="12"/>
  <c r="AK1265" i="12"/>
  <c r="AJ1265" i="12"/>
  <c r="AK1266" i="12"/>
  <c r="AJ1266" i="12"/>
  <c r="AK1308" i="12"/>
  <c r="AJ1308" i="12"/>
  <c r="AK1173" i="12"/>
  <c r="AJ1173" i="12"/>
  <c r="AK1110" i="12"/>
  <c r="AJ1110" i="12"/>
  <c r="AK699" i="12"/>
  <c r="AJ699" i="12"/>
  <c r="AK1027" i="12"/>
  <c r="AJ1027" i="12"/>
  <c r="AK1028" i="12"/>
  <c r="AJ1028" i="12"/>
  <c r="AK674" i="12"/>
  <c r="AJ674" i="12"/>
  <c r="AK738" i="12"/>
  <c r="AJ738" i="12"/>
  <c r="AK802" i="12"/>
  <c r="AJ802" i="12"/>
  <c r="AK866" i="12"/>
  <c r="AJ866" i="12"/>
  <c r="AK930" i="12"/>
  <c r="AJ930" i="12"/>
  <c r="AK994" i="12"/>
  <c r="AJ994" i="12"/>
  <c r="AK1058" i="12"/>
  <c r="AJ1058" i="12"/>
  <c r="AK771" i="12"/>
  <c r="AJ771" i="12"/>
  <c r="AK780" i="12"/>
  <c r="AJ780" i="12"/>
  <c r="AK1044" i="12"/>
  <c r="AJ1044" i="12"/>
  <c r="AK877" i="12"/>
  <c r="AJ877" i="12"/>
  <c r="AK683" i="12"/>
  <c r="AJ683" i="12"/>
  <c r="AK1059" i="12"/>
  <c r="AJ1059" i="12"/>
  <c r="AK733" i="12"/>
  <c r="AJ733" i="12"/>
  <c r="AK869" i="12"/>
  <c r="AJ869" i="12"/>
  <c r="AK726" i="12"/>
  <c r="AJ726" i="12"/>
  <c r="AK790" i="12"/>
  <c r="AJ790" i="12"/>
  <c r="AK854" i="12"/>
  <c r="AJ854" i="12"/>
  <c r="AK918" i="12"/>
  <c r="AJ918" i="12"/>
  <c r="AK982" i="12"/>
  <c r="AJ982" i="12"/>
  <c r="AK1046" i="12"/>
  <c r="AJ1046" i="12"/>
  <c r="AK673" i="12"/>
  <c r="AJ673" i="12"/>
  <c r="AK825" i="12"/>
  <c r="AJ825" i="12"/>
  <c r="AK1009" i="12"/>
  <c r="AJ1009" i="12"/>
  <c r="AK987" i="12"/>
  <c r="AJ987" i="12"/>
  <c r="AK700" i="12"/>
  <c r="AJ700" i="12"/>
  <c r="AK828" i="12"/>
  <c r="AJ828" i="12"/>
  <c r="AK1012" i="12"/>
  <c r="AJ1012" i="12"/>
  <c r="AK949" i="12"/>
  <c r="AJ949" i="12"/>
  <c r="AK703" i="12"/>
  <c r="AJ703" i="12"/>
  <c r="AK767" i="12"/>
  <c r="AJ767" i="12"/>
  <c r="AK831" i="12"/>
  <c r="AJ831" i="12"/>
  <c r="AK895" i="12"/>
  <c r="AJ895" i="12"/>
  <c r="AK959" i="12"/>
  <c r="AJ959" i="12"/>
  <c r="AK1023" i="12"/>
  <c r="AJ1023" i="12"/>
  <c r="AK1087" i="12"/>
  <c r="AJ1087" i="12"/>
  <c r="AK849" i="12"/>
  <c r="AJ849" i="12"/>
  <c r="AK692" i="12"/>
  <c r="AJ692" i="12"/>
  <c r="AK988" i="12"/>
  <c r="AJ988" i="12"/>
  <c r="AK933" i="12"/>
  <c r="AJ933" i="12"/>
  <c r="AK664" i="12"/>
  <c r="AJ664" i="12"/>
  <c r="AK728" i="12"/>
  <c r="AJ728" i="12"/>
  <c r="AK792" i="12"/>
  <c r="AJ792" i="12"/>
  <c r="AK856" i="12"/>
  <c r="AJ856" i="12"/>
  <c r="AK920" i="12"/>
  <c r="AJ920" i="12"/>
  <c r="AK984" i="12"/>
  <c r="AJ984" i="12"/>
  <c r="AK1048" i="12"/>
  <c r="AJ1048" i="12"/>
  <c r="AK665" i="12"/>
  <c r="AJ665" i="12"/>
  <c r="AK889" i="12"/>
  <c r="AJ889" i="12"/>
  <c r="AK667" i="12"/>
  <c r="AJ667" i="12"/>
  <c r="AK867" i="12"/>
  <c r="AJ867" i="12"/>
  <c r="AK1011" i="12"/>
  <c r="AJ1011" i="12"/>
  <c r="AK1135" i="12"/>
  <c r="AJ1135" i="12"/>
  <c r="AK1199" i="12"/>
  <c r="AJ1199" i="12"/>
  <c r="AK1263" i="12"/>
  <c r="AJ1263" i="12"/>
  <c r="AK1250" i="12"/>
  <c r="AJ1250" i="12"/>
  <c r="AK1136" i="12"/>
  <c r="AJ1136" i="12"/>
  <c r="AK1200" i="12"/>
  <c r="AJ1200" i="12"/>
  <c r="AK1264" i="12"/>
  <c r="AJ1264" i="12"/>
  <c r="AK1274" i="12"/>
  <c r="AJ1274" i="12"/>
  <c r="AK1236" i="12"/>
  <c r="AJ1236" i="12"/>
  <c r="AK1145" i="12"/>
  <c r="AJ1145" i="12"/>
  <c r="AK1209" i="12"/>
  <c r="AJ1209" i="12"/>
  <c r="AK1273" i="12"/>
  <c r="AJ1273" i="12"/>
  <c r="AK1170" i="12"/>
  <c r="AJ1170" i="12"/>
  <c r="AK1282" i="12"/>
  <c r="AJ1282" i="12"/>
  <c r="AK1156" i="12"/>
  <c r="AJ1156" i="12"/>
  <c r="AK1197" i="12"/>
  <c r="AJ1197" i="12"/>
  <c r="AK1134" i="12"/>
  <c r="AJ1134" i="12"/>
  <c r="AK1139" i="12"/>
  <c r="AJ1139" i="12"/>
  <c r="AK1203" i="12"/>
  <c r="AJ1203" i="12"/>
  <c r="AK1267" i="12"/>
  <c r="AJ1267" i="12"/>
  <c r="AK1212" i="12"/>
  <c r="AJ1212" i="12"/>
  <c r="AK1213" i="12"/>
  <c r="AJ1213" i="12"/>
  <c r="AK1270" i="12"/>
  <c r="AJ1270" i="12"/>
  <c r="AK1157" i="12"/>
  <c r="AJ1157" i="12"/>
  <c r="AK1166" i="12"/>
  <c r="AJ1166" i="12"/>
  <c r="AK751" i="12"/>
  <c r="AJ751" i="12"/>
  <c r="AK943" i="12"/>
  <c r="AJ943" i="12"/>
  <c r="AK729" i="12"/>
  <c r="AJ729" i="12"/>
  <c r="AK845" i="12"/>
  <c r="AJ845" i="12"/>
  <c r="AK712" i="12"/>
  <c r="AJ712" i="12"/>
  <c r="AK840" i="12"/>
  <c r="AJ840" i="12"/>
  <c r="AK1096" i="12"/>
  <c r="AJ1096" i="12"/>
  <c r="AK1183" i="12"/>
  <c r="AJ1183" i="12"/>
  <c r="AK1120" i="12"/>
  <c r="AJ1120" i="12"/>
  <c r="AK1218" i="12"/>
  <c r="AJ1218" i="12"/>
  <c r="AK1124" i="12"/>
  <c r="AJ1124" i="12"/>
  <c r="AK1129" i="12"/>
  <c r="AJ1129" i="12"/>
  <c r="AK1138" i="12"/>
  <c r="AJ1138" i="12"/>
  <c r="AK1149" i="12"/>
  <c r="AJ1149" i="12"/>
  <c r="AK675" i="12"/>
  <c r="AJ675" i="12"/>
  <c r="AK858" i="12"/>
  <c r="AJ858" i="12"/>
  <c r="AK887" i="12"/>
  <c r="AJ887" i="12"/>
  <c r="AK1105" i="12"/>
  <c r="AJ1105" i="12"/>
  <c r="AK848" i="12"/>
  <c r="AJ848" i="12"/>
  <c r="AK1057" i="12"/>
  <c r="AJ1057" i="12"/>
  <c r="AK1067" i="12"/>
  <c r="AJ1067" i="12"/>
  <c r="AK874" i="12"/>
  <c r="AJ874" i="12"/>
  <c r="AK928" i="12"/>
  <c r="AJ928" i="12"/>
  <c r="AK697" i="12"/>
  <c r="AJ697" i="12"/>
  <c r="AK1035" i="12"/>
  <c r="AJ1035" i="12"/>
  <c r="AK1108" i="12"/>
  <c r="AJ1108" i="12"/>
  <c r="AK1144" i="12"/>
  <c r="AJ1144" i="12"/>
  <c r="AK1208" i="12"/>
  <c r="AJ1208" i="12"/>
  <c r="AK1272" i="12"/>
  <c r="AJ1272" i="12"/>
  <c r="AK1306" i="12"/>
  <c r="AJ1306" i="12"/>
  <c r="AK1153" i="12"/>
  <c r="AJ1153" i="12"/>
  <c r="AK1217" i="12"/>
  <c r="AJ1217" i="12"/>
  <c r="AK1281" i="12"/>
  <c r="AJ1281" i="12"/>
  <c r="AK1186" i="12"/>
  <c r="AJ1186" i="12"/>
  <c r="AK1298" i="12"/>
  <c r="AJ1298" i="12"/>
  <c r="AK1180" i="12"/>
  <c r="AJ1180" i="12"/>
  <c r="AK1221" i="12"/>
  <c r="AJ1221" i="12"/>
  <c r="AK1158" i="12"/>
  <c r="AJ1158" i="12"/>
  <c r="AK1147" i="12"/>
  <c r="AJ1147" i="12"/>
  <c r="AK1211" i="12"/>
  <c r="AJ1211" i="12"/>
  <c r="AK1275" i="12"/>
  <c r="AJ1275" i="12"/>
  <c r="AK1228" i="12"/>
  <c r="AJ1228" i="12"/>
  <c r="AK1229" i="12"/>
  <c r="AJ1229" i="12"/>
  <c r="AK1294" i="12"/>
  <c r="AJ1294" i="12"/>
  <c r="AK1189" i="12"/>
  <c r="AJ1189" i="12"/>
  <c r="AK1198" i="12"/>
  <c r="AJ1198" i="12"/>
  <c r="AK1089" i="12"/>
  <c r="AJ1089" i="12"/>
  <c r="AK1085" i="12"/>
  <c r="AJ1085" i="12"/>
  <c r="AK968" i="12"/>
  <c r="AJ968" i="12"/>
  <c r="AK1258" i="12"/>
  <c r="AJ1258" i="12"/>
  <c r="AK1123" i="12"/>
  <c r="AJ1123" i="12"/>
  <c r="AK666" i="12"/>
  <c r="AJ666" i="12"/>
  <c r="AK922" i="12"/>
  <c r="AJ922" i="12"/>
  <c r="AK1050" i="12"/>
  <c r="AJ1050" i="12"/>
  <c r="AK1093" i="12"/>
  <c r="AJ1093" i="12"/>
  <c r="AK782" i="12"/>
  <c r="AJ782" i="12"/>
  <c r="AK1102" i="12"/>
  <c r="AJ1102" i="12"/>
  <c r="AK923" i="12"/>
  <c r="AJ923" i="12"/>
  <c r="AK759" i="12"/>
  <c r="AJ759" i="12"/>
  <c r="AK1079" i="12"/>
  <c r="AJ1079" i="12"/>
  <c r="AK1101" i="12"/>
  <c r="AJ1101" i="12"/>
  <c r="AK1040" i="12"/>
  <c r="AJ1040" i="12"/>
  <c r="AK1191" i="12"/>
  <c r="AJ1191" i="12"/>
  <c r="AK1210" i="12"/>
  <c r="AJ1210" i="12"/>
  <c r="AK1242" i="12"/>
  <c r="AJ1242" i="12"/>
  <c r="AK715" i="12"/>
  <c r="AJ715" i="12"/>
  <c r="AK682" i="12"/>
  <c r="AJ682" i="12"/>
  <c r="AK810" i="12"/>
  <c r="AJ810" i="12"/>
  <c r="AK1066" i="12"/>
  <c r="AJ1066" i="12"/>
  <c r="AK1060" i="12"/>
  <c r="AJ1060" i="12"/>
  <c r="AK972" i="12"/>
  <c r="AJ972" i="12"/>
  <c r="AK926" i="12"/>
  <c r="AJ926" i="12"/>
  <c r="AK841" i="12"/>
  <c r="AJ841" i="12"/>
  <c r="AK836" i="12"/>
  <c r="AJ836" i="12"/>
  <c r="AK997" i="12"/>
  <c r="AJ997" i="12"/>
  <c r="AK775" i="12"/>
  <c r="AJ775" i="12"/>
  <c r="AK967" i="12"/>
  <c r="AJ967" i="12"/>
  <c r="AK1095" i="12"/>
  <c r="AJ1095" i="12"/>
  <c r="AK875" i="12"/>
  <c r="AJ875" i="12"/>
  <c r="AK801" i="12"/>
  <c r="AJ801" i="12"/>
  <c r="AK747" i="12"/>
  <c r="AJ747" i="12"/>
  <c r="AK1091" i="12"/>
  <c r="AJ1091" i="12"/>
  <c r="AK781" i="12"/>
  <c r="AJ781" i="12"/>
  <c r="AK690" i="12"/>
  <c r="AJ690" i="12"/>
  <c r="AK754" i="12"/>
  <c r="AJ754" i="12"/>
  <c r="AK818" i="12"/>
  <c r="AJ818" i="12"/>
  <c r="AK882" i="12"/>
  <c r="AJ882" i="12"/>
  <c r="AK946" i="12"/>
  <c r="AJ946" i="12"/>
  <c r="AK1010" i="12"/>
  <c r="AJ1010" i="12"/>
  <c r="AK1074" i="12"/>
  <c r="AJ1074" i="12"/>
  <c r="AK819" i="12"/>
  <c r="AJ819" i="12"/>
  <c r="AK844" i="12"/>
  <c r="AJ844" i="12"/>
  <c r="AK1084" i="12"/>
  <c r="AJ1084" i="12"/>
  <c r="AK917" i="12"/>
  <c r="AJ917" i="12"/>
  <c r="AK803" i="12"/>
  <c r="AJ803" i="12"/>
  <c r="AK669" i="12"/>
  <c r="AJ669" i="12"/>
  <c r="AK797" i="12"/>
  <c r="AJ797" i="12"/>
  <c r="AK678" i="12"/>
  <c r="AJ678" i="12"/>
  <c r="AK742" i="12"/>
  <c r="AJ742" i="12"/>
  <c r="AK806" i="12"/>
  <c r="AJ806" i="12"/>
  <c r="AK870" i="12"/>
  <c r="AJ870" i="12"/>
  <c r="AK934" i="12"/>
  <c r="AJ934" i="12"/>
  <c r="AK998" i="12"/>
  <c r="AJ998" i="12"/>
  <c r="AK1062" i="12"/>
  <c r="AJ1062" i="12"/>
  <c r="AK713" i="12"/>
  <c r="AJ713" i="12"/>
  <c r="AK857" i="12"/>
  <c r="AJ857" i="12"/>
  <c r="AK1025" i="12"/>
  <c r="AJ1025" i="12"/>
  <c r="AK1043" i="12"/>
  <c r="AJ1043" i="12"/>
  <c r="AK724" i="12"/>
  <c r="AJ724" i="12"/>
  <c r="AK868" i="12"/>
  <c r="AJ868" i="12"/>
  <c r="AK1068" i="12"/>
  <c r="AJ1068" i="12"/>
  <c r="AK1029" i="12"/>
  <c r="AJ1029" i="12"/>
  <c r="AK719" i="12"/>
  <c r="AJ719" i="12"/>
  <c r="AK783" i="12"/>
  <c r="AJ783" i="12"/>
  <c r="AK847" i="12"/>
  <c r="AJ847" i="12"/>
  <c r="AK911" i="12"/>
  <c r="AJ911" i="12"/>
  <c r="AK975" i="12"/>
  <c r="AJ975" i="12"/>
  <c r="AK1039" i="12"/>
  <c r="AJ1039" i="12"/>
  <c r="AK1103" i="12"/>
  <c r="AJ1103" i="12"/>
  <c r="AK929" i="12"/>
  <c r="AJ929" i="12"/>
  <c r="AK772" i="12"/>
  <c r="AJ772" i="12"/>
  <c r="AK1052" i="12"/>
  <c r="AJ1052" i="12"/>
  <c r="AK981" i="12"/>
  <c r="AJ981" i="12"/>
  <c r="AK680" i="12"/>
  <c r="AJ680" i="12"/>
  <c r="AK744" i="12"/>
  <c r="AJ744" i="12"/>
  <c r="AK808" i="12"/>
  <c r="AJ808" i="12"/>
  <c r="AK872" i="12"/>
  <c r="AJ872" i="12"/>
  <c r="AK936" i="12"/>
  <c r="AJ936" i="12"/>
  <c r="AK1000" i="12"/>
  <c r="AJ1000" i="12"/>
  <c r="AK1064" i="12"/>
  <c r="AJ1064" i="12"/>
  <c r="AK745" i="12"/>
  <c r="AJ745" i="12"/>
  <c r="AK913" i="12"/>
  <c r="AJ913" i="12"/>
  <c r="AK707" i="12"/>
  <c r="AJ707" i="12"/>
  <c r="AK883" i="12"/>
  <c r="AJ883" i="12"/>
  <c r="AK1099" i="12"/>
  <c r="AJ1099" i="12"/>
  <c r="AK1151" i="12"/>
  <c r="AJ1151" i="12"/>
  <c r="AK1215" i="12"/>
  <c r="AJ1215" i="12"/>
  <c r="AK1279" i="12"/>
  <c r="AJ1279" i="12"/>
  <c r="AK1148" i="12"/>
  <c r="AJ1148" i="12"/>
  <c r="AK1174" i="12"/>
  <c r="AJ1174" i="12"/>
  <c r="AK1152" i="12"/>
  <c r="AJ1152" i="12"/>
  <c r="AK1216" i="12"/>
  <c r="AJ1216" i="12"/>
  <c r="AK1280" i="12"/>
  <c r="AJ1280" i="12"/>
  <c r="AK1165" i="12"/>
  <c r="AJ1165" i="12"/>
  <c r="AK1161" i="12"/>
  <c r="AJ1161" i="12"/>
  <c r="AK1225" i="12"/>
  <c r="AJ1225" i="12"/>
  <c r="AK1289" i="12"/>
  <c r="AJ1289" i="12"/>
  <c r="AK1194" i="12"/>
  <c r="AJ1194" i="12"/>
  <c r="AK1204" i="12"/>
  <c r="AJ1204" i="12"/>
  <c r="AK1253" i="12"/>
  <c r="AJ1253" i="12"/>
  <c r="AK1190" i="12"/>
  <c r="AJ1190" i="12"/>
  <c r="AK1155" i="12"/>
  <c r="AJ1155" i="12"/>
  <c r="AK1219" i="12"/>
  <c r="AJ1219" i="12"/>
  <c r="AK1283" i="12"/>
  <c r="AJ1283" i="12"/>
  <c r="AK1252" i="12"/>
  <c r="AJ1252" i="12"/>
  <c r="AK1261" i="12"/>
  <c r="AJ1261" i="12"/>
  <c r="AK1237" i="12"/>
  <c r="AJ1237" i="12"/>
  <c r="AK1222" i="12"/>
  <c r="AJ1222" i="12"/>
  <c r="AK114" i="12"/>
  <c r="AJ114" i="12"/>
  <c r="AK1284" i="12"/>
  <c r="AJ1284" i="12"/>
  <c r="AK861" i="12"/>
  <c r="AJ861" i="12"/>
  <c r="AK725" i="12"/>
  <c r="AJ725" i="12"/>
  <c r="AK910" i="12"/>
  <c r="AJ910" i="12"/>
  <c r="AK684" i="12"/>
  <c r="AJ684" i="12"/>
  <c r="AK784" i="12"/>
  <c r="AJ784" i="12"/>
  <c r="AK1002" i="12"/>
  <c r="AJ1002" i="12"/>
  <c r="AK804" i="12"/>
  <c r="AJ804" i="12"/>
  <c r="AK755" i="12"/>
  <c r="AJ755" i="12"/>
  <c r="AK670" i="12"/>
  <c r="AJ670" i="12"/>
  <c r="AK862" i="12"/>
  <c r="AJ862" i="12"/>
  <c r="AK689" i="12"/>
  <c r="AJ689" i="12"/>
  <c r="AK708" i="12"/>
  <c r="AJ708" i="12"/>
  <c r="AK711" i="12"/>
  <c r="AJ711" i="12"/>
  <c r="AK903" i="12"/>
  <c r="AJ903" i="12"/>
  <c r="AK1031" i="12"/>
  <c r="AJ1031" i="12"/>
  <c r="AK881" i="12"/>
  <c r="AJ881" i="12"/>
  <c r="AK1020" i="12"/>
  <c r="AJ1020" i="12"/>
  <c r="AK672" i="12"/>
  <c r="AJ672" i="12"/>
  <c r="AK800" i="12"/>
  <c r="AJ800" i="12"/>
  <c r="AK992" i="12"/>
  <c r="AJ992" i="12"/>
  <c r="AK905" i="12"/>
  <c r="AJ905" i="12"/>
  <c r="AK1207" i="12"/>
  <c r="AJ1207" i="12"/>
  <c r="AK865" i="12"/>
  <c r="AJ865" i="12"/>
  <c r="AK1018" i="12"/>
  <c r="AJ1018" i="12"/>
  <c r="AK1082" i="12"/>
  <c r="AJ1082" i="12"/>
  <c r="AK843" i="12"/>
  <c r="AJ843" i="12"/>
  <c r="AK876" i="12"/>
  <c r="AJ876" i="12"/>
  <c r="AK677" i="12"/>
  <c r="AJ677" i="12"/>
  <c r="AK941" i="12"/>
  <c r="AJ941" i="12"/>
  <c r="AK837" i="12"/>
  <c r="AJ837" i="12"/>
  <c r="AK897" i="12"/>
  <c r="AJ897" i="12"/>
  <c r="AK1049" i="12"/>
  <c r="AJ1049" i="12"/>
  <c r="AK1051" i="12"/>
  <c r="AJ1051" i="12"/>
  <c r="AK740" i="12"/>
  <c r="AJ740" i="12"/>
  <c r="AK1053" i="12"/>
  <c r="AJ1053" i="12"/>
  <c r="AK791" i="12"/>
  <c r="AJ791" i="12"/>
  <c r="AK919" i="12"/>
  <c r="AJ919" i="12"/>
  <c r="AK983" i="12"/>
  <c r="AJ983" i="12"/>
  <c r="AK1047" i="12"/>
  <c r="AJ1047" i="12"/>
  <c r="AK681" i="12"/>
  <c r="AJ681" i="12"/>
  <c r="AK1001" i="12"/>
  <c r="AJ1001" i="12"/>
  <c r="AK796" i="12"/>
  <c r="AJ796" i="12"/>
  <c r="AK1092" i="12"/>
  <c r="AJ1092" i="12"/>
  <c r="AK1005" i="12"/>
  <c r="AJ1005" i="12"/>
  <c r="AK688" i="12"/>
  <c r="AJ688" i="12"/>
  <c r="AK752" i="12"/>
  <c r="AJ752" i="12"/>
  <c r="AK816" i="12"/>
  <c r="AJ816" i="12"/>
  <c r="AK880" i="12"/>
  <c r="AJ880" i="12"/>
  <c r="AK944" i="12"/>
  <c r="AJ944" i="12"/>
  <c r="AK1008" i="12"/>
  <c r="AJ1008" i="12"/>
  <c r="AK1072" i="12"/>
  <c r="AJ1072" i="12"/>
  <c r="AK761" i="12"/>
  <c r="AJ761" i="12"/>
  <c r="AK953" i="12"/>
  <c r="AJ953" i="12"/>
  <c r="AK723" i="12"/>
  <c r="AJ723" i="12"/>
  <c r="AK907" i="12"/>
  <c r="AJ907" i="12"/>
  <c r="AK685" i="12"/>
  <c r="AJ685" i="12"/>
  <c r="AK1159" i="12"/>
  <c r="AJ1159" i="12"/>
  <c r="AK1223" i="12"/>
  <c r="AJ1223" i="12"/>
  <c r="AK1287" i="12"/>
  <c r="AJ1287" i="12"/>
  <c r="AK1196" i="12"/>
  <c r="AJ1196" i="12"/>
  <c r="AK1246" i="12"/>
  <c r="AJ1246" i="12"/>
  <c r="AK1160" i="12"/>
  <c r="AJ1160" i="12"/>
  <c r="AK1224" i="12"/>
  <c r="AJ1224" i="12"/>
  <c r="AK1288" i="12"/>
  <c r="AJ1288" i="12"/>
  <c r="AK1114" i="12"/>
  <c r="AJ1114" i="12"/>
  <c r="AK1245" i="12"/>
  <c r="AJ1245" i="12"/>
  <c r="AK1169" i="12"/>
  <c r="AJ1169" i="12"/>
  <c r="AK1233" i="12"/>
  <c r="AJ1233" i="12"/>
  <c r="AK1297" i="12"/>
  <c r="AJ1297" i="12"/>
  <c r="AK1202" i="12"/>
  <c r="AJ1202" i="12"/>
  <c r="AK1220" i="12"/>
  <c r="AJ1220" i="12"/>
  <c r="AK1285" i="12"/>
  <c r="AJ1285" i="12"/>
  <c r="AK1214" i="12"/>
  <c r="AJ1214" i="12"/>
  <c r="AK1163" i="12"/>
  <c r="AJ1163" i="12"/>
  <c r="AK1227" i="12"/>
  <c r="AJ1227" i="12"/>
  <c r="AK1291" i="12"/>
  <c r="AJ1291" i="12"/>
  <c r="AK1276" i="12"/>
  <c r="AJ1276" i="12"/>
  <c r="AK1293" i="12"/>
  <c r="AJ1293" i="12"/>
  <c r="AK1118" i="12"/>
  <c r="AJ1118" i="12"/>
  <c r="AK1277" i="12"/>
  <c r="AJ1277" i="12"/>
  <c r="AK1262" i="12"/>
  <c r="AJ1262" i="12"/>
  <c r="AK786" i="12"/>
  <c r="AJ786" i="12"/>
  <c r="AK1042" i="12"/>
  <c r="AJ1042" i="12"/>
  <c r="AK964" i="12"/>
  <c r="AJ964" i="12"/>
  <c r="AK717" i="12"/>
  <c r="AJ717" i="12"/>
  <c r="AK710" i="12"/>
  <c r="AJ710" i="12"/>
  <c r="AK902" i="12"/>
  <c r="AJ902" i="12"/>
  <c r="AK966" i="12"/>
  <c r="AJ966" i="12"/>
  <c r="AK1094" i="12"/>
  <c r="AJ1094" i="12"/>
  <c r="AK961" i="12"/>
  <c r="AJ961" i="12"/>
  <c r="AK788" i="12"/>
  <c r="AJ788" i="12"/>
  <c r="AK805" i="12"/>
  <c r="AJ805" i="12"/>
  <c r="AK815" i="12"/>
  <c r="AJ815" i="12"/>
  <c r="AK1007" i="12"/>
  <c r="AJ1007" i="12"/>
  <c r="AK833" i="12"/>
  <c r="AJ833" i="12"/>
  <c r="AK1119" i="12"/>
  <c r="AJ1119" i="12"/>
  <c r="AK1184" i="12"/>
  <c r="AJ1184" i="12"/>
  <c r="AK1116" i="12"/>
  <c r="AJ1116" i="12"/>
  <c r="AK1251" i="12"/>
  <c r="AJ1251" i="12"/>
  <c r="AK1164" i="12"/>
  <c r="AJ1164" i="12"/>
  <c r="AK986" i="12"/>
  <c r="AJ986" i="12"/>
  <c r="AK731" i="12"/>
  <c r="AJ731" i="12"/>
  <c r="AK716" i="12"/>
  <c r="AJ716" i="12"/>
  <c r="AK1004" i="12"/>
  <c r="AJ1004" i="12"/>
  <c r="AK979" i="12"/>
  <c r="AJ979" i="12"/>
  <c r="AK1038" i="12"/>
  <c r="AJ1038" i="12"/>
  <c r="AK985" i="12"/>
  <c r="AJ985" i="12"/>
  <c r="AK695" i="12"/>
  <c r="AJ695" i="12"/>
  <c r="AK1015" i="12"/>
  <c r="AJ1015" i="12"/>
  <c r="AK885" i="12"/>
  <c r="AJ885" i="12"/>
  <c r="AK976" i="12"/>
  <c r="AJ976" i="12"/>
  <c r="AK835" i="12"/>
  <c r="AJ835" i="12"/>
  <c r="AK1076" i="12"/>
  <c r="AJ1076" i="12"/>
  <c r="AK746" i="12"/>
  <c r="AJ746" i="12"/>
  <c r="AK938" i="12"/>
  <c r="AJ938" i="12"/>
  <c r="AK795" i="12"/>
  <c r="AJ795" i="12"/>
  <c r="AK909" i="12"/>
  <c r="AJ909" i="12"/>
  <c r="AK773" i="12"/>
  <c r="AJ773" i="12"/>
  <c r="AK734" i="12"/>
  <c r="AJ734" i="12"/>
  <c r="AK990" i="12"/>
  <c r="AJ990" i="12"/>
  <c r="AK1003" i="12"/>
  <c r="AJ1003" i="12"/>
  <c r="AK748" i="12"/>
  <c r="AJ748" i="12"/>
  <c r="AK957" i="12"/>
  <c r="AJ957" i="12"/>
  <c r="AK736" i="12"/>
  <c r="AJ736" i="12"/>
  <c r="AK864" i="12"/>
  <c r="AJ864" i="12"/>
  <c r="AK1056" i="12"/>
  <c r="AJ1056" i="12"/>
  <c r="AK1143" i="12"/>
  <c r="AJ1143" i="12"/>
  <c r="AK1290" i="12"/>
  <c r="AJ1290" i="12"/>
  <c r="AK763" i="12"/>
  <c r="AJ763" i="12"/>
  <c r="AK732" i="12"/>
  <c r="AJ732" i="12"/>
  <c r="AK821" i="12"/>
  <c r="AJ821" i="12"/>
  <c r="AK698" i="12"/>
  <c r="AJ698" i="12"/>
  <c r="AK762" i="12"/>
  <c r="AJ762" i="12"/>
  <c r="AK826" i="12"/>
  <c r="AJ826" i="12"/>
  <c r="AK890" i="12"/>
  <c r="AJ890" i="12"/>
  <c r="AK859" i="12"/>
  <c r="AJ859" i="12"/>
  <c r="AK693" i="12"/>
  <c r="AJ693" i="12"/>
  <c r="AK686" i="12"/>
  <c r="AJ686" i="12"/>
  <c r="AK750" i="12"/>
  <c r="AJ750" i="12"/>
  <c r="AK814" i="12"/>
  <c r="AJ814" i="12"/>
  <c r="AK942" i="12"/>
  <c r="AJ942" i="12"/>
  <c r="AK1070" i="12"/>
  <c r="AJ1070" i="12"/>
  <c r="AK884" i="12"/>
  <c r="AJ884" i="12"/>
  <c r="AK1100" i="12"/>
  <c r="AJ1100" i="12"/>
  <c r="AK727" i="12"/>
  <c r="AJ727" i="12"/>
  <c r="AK855" i="12"/>
  <c r="AJ855" i="12"/>
  <c r="AK945" i="12"/>
  <c r="AJ945" i="12"/>
  <c r="AK779" i="12"/>
  <c r="AJ779" i="12"/>
  <c r="AK820" i="12"/>
  <c r="AJ820" i="12"/>
  <c r="AK893" i="12"/>
  <c r="AJ893" i="12"/>
  <c r="AK706" i="12"/>
  <c r="AJ706" i="12"/>
  <c r="AK770" i="12"/>
  <c r="AJ770" i="12"/>
  <c r="AK834" i="12"/>
  <c r="AJ834" i="12"/>
  <c r="AK898" i="12"/>
  <c r="AJ898" i="12"/>
  <c r="AK962" i="12"/>
  <c r="AJ962" i="12"/>
  <c r="AK1026" i="12"/>
  <c r="AJ1026" i="12"/>
  <c r="AK1090" i="12"/>
  <c r="AJ1090" i="12"/>
  <c r="AK963" i="12"/>
  <c r="AJ963" i="12"/>
  <c r="AK916" i="12"/>
  <c r="AJ916" i="12"/>
  <c r="AK741" i="12"/>
  <c r="AJ741" i="12"/>
  <c r="AK989" i="12"/>
  <c r="AJ989" i="12"/>
  <c r="AK891" i="12"/>
  <c r="AJ891" i="12"/>
  <c r="AK701" i="12"/>
  <c r="AJ701" i="12"/>
  <c r="AK853" i="12"/>
  <c r="AJ853" i="12"/>
  <c r="AK694" i="12"/>
  <c r="AJ694" i="12"/>
  <c r="AK758" i="12"/>
  <c r="AJ758" i="12"/>
  <c r="AK822" i="12"/>
  <c r="AJ822" i="12"/>
  <c r="AK886" i="12"/>
  <c r="AJ886" i="12"/>
  <c r="AK950" i="12"/>
  <c r="AJ950" i="12"/>
  <c r="AK1014" i="12"/>
  <c r="AJ1014" i="12"/>
  <c r="AK1078" i="12"/>
  <c r="AJ1078" i="12"/>
  <c r="AK753" i="12"/>
  <c r="AJ753" i="12"/>
  <c r="AK921" i="12"/>
  <c r="AJ921" i="12"/>
  <c r="AK1081" i="12"/>
  <c r="AJ1081" i="12"/>
  <c r="AK1083" i="12"/>
  <c r="AJ1083" i="12"/>
  <c r="AK756" i="12"/>
  <c r="AJ756" i="12"/>
  <c r="AK908" i="12"/>
  <c r="AJ908" i="12"/>
  <c r="AK749" i="12"/>
  <c r="AJ749" i="12"/>
  <c r="AK671" i="12"/>
  <c r="AJ671" i="12"/>
  <c r="AK735" i="12"/>
  <c r="AJ735" i="12"/>
  <c r="AK799" i="12"/>
  <c r="AJ799" i="12"/>
  <c r="AK863" i="12"/>
  <c r="AJ863" i="12"/>
  <c r="AK927" i="12"/>
  <c r="AJ927" i="12"/>
  <c r="AK991" i="12"/>
  <c r="AJ991" i="12"/>
  <c r="AK1055" i="12"/>
  <c r="AJ1055" i="12"/>
  <c r="AK705" i="12"/>
  <c r="AJ705" i="12"/>
  <c r="AK1041" i="12"/>
  <c r="AJ1041" i="12"/>
  <c r="AK852" i="12"/>
  <c r="AJ852" i="12"/>
  <c r="AK765" i="12"/>
  <c r="AJ765" i="12"/>
  <c r="AK1021" i="12"/>
  <c r="AJ1021" i="12"/>
  <c r="AK696" i="12"/>
  <c r="AJ696" i="12"/>
  <c r="AK760" i="12"/>
  <c r="AJ760" i="12"/>
  <c r="AK824" i="12"/>
  <c r="AJ824" i="12"/>
  <c r="AK888" i="12"/>
  <c r="AJ888" i="12"/>
  <c r="AK952" i="12"/>
  <c r="AJ952" i="12"/>
  <c r="AK1016" i="12"/>
  <c r="AJ1016" i="12"/>
  <c r="AK1080" i="12"/>
  <c r="AJ1080" i="12"/>
  <c r="AK777" i="12"/>
  <c r="AJ777" i="12"/>
  <c r="AK969" i="12"/>
  <c r="AJ969" i="12"/>
  <c r="AK739" i="12"/>
  <c r="AJ739" i="12"/>
  <c r="AK931" i="12"/>
  <c r="AJ931" i="12"/>
  <c r="AK1077" i="12"/>
  <c r="AJ1077" i="12"/>
  <c r="AK1167" i="12"/>
  <c r="AJ1167" i="12"/>
  <c r="AK1231" i="12"/>
  <c r="AJ1231" i="12"/>
  <c r="AK1295" i="12"/>
  <c r="AJ1295" i="12"/>
  <c r="AK1244" i="12"/>
  <c r="AJ1244" i="12"/>
  <c r="AK1302" i="12"/>
  <c r="AJ1302" i="12"/>
  <c r="AK1168" i="12"/>
  <c r="AJ1168" i="12"/>
  <c r="AK1232" i="12"/>
  <c r="AJ1232" i="12"/>
  <c r="AK1296" i="12"/>
  <c r="AJ1296" i="12"/>
  <c r="AK1146" i="12"/>
  <c r="AJ1146" i="12"/>
  <c r="AK1113" i="12"/>
  <c r="AJ1113" i="12"/>
  <c r="AK1177" i="12"/>
  <c r="AJ1177" i="12"/>
  <c r="AK1241" i="12"/>
  <c r="AJ1241" i="12"/>
  <c r="AK1305" i="12"/>
  <c r="AJ1305" i="12"/>
  <c r="AK1122" i="12"/>
  <c r="AJ1122" i="12"/>
  <c r="AK1226" i="12"/>
  <c r="AJ1226" i="12"/>
  <c r="AK1260" i="12"/>
  <c r="AJ1260" i="12"/>
  <c r="AK1230" i="12"/>
  <c r="AJ1230" i="12"/>
  <c r="AK1107" i="12"/>
  <c r="AJ1107" i="12"/>
  <c r="AK1171" i="12"/>
  <c r="AJ1171" i="12"/>
  <c r="AK1235" i="12"/>
  <c r="AJ1235" i="12"/>
  <c r="AK1299" i="12"/>
  <c r="AJ1299" i="12"/>
  <c r="AK1292" i="12"/>
  <c r="AJ1292" i="12"/>
  <c r="AK1109" i="12"/>
  <c r="AJ1109" i="12"/>
  <c r="AK1205" i="12"/>
  <c r="AJ1205" i="12"/>
  <c r="AK1150" i="12"/>
  <c r="AJ1150" i="12"/>
  <c r="AK1309" i="12"/>
  <c r="AJ1309" i="12"/>
  <c r="AK1278" i="12"/>
  <c r="AJ1278" i="12"/>
  <c r="J1091" i="12"/>
  <c r="R1091" i="12"/>
  <c r="Z1091" i="12"/>
  <c r="AH1091" i="12"/>
  <c r="K1091" i="12"/>
  <c r="S1091" i="12"/>
  <c r="AA1091" i="12"/>
  <c r="AI1091" i="12"/>
  <c r="L1091" i="12"/>
  <c r="T1091" i="12"/>
  <c r="AB1091" i="12"/>
  <c r="M1091" i="12"/>
  <c r="U1091" i="12"/>
  <c r="AC1091" i="12"/>
  <c r="N1091" i="12"/>
  <c r="V1091" i="12"/>
  <c r="AD1091" i="12"/>
  <c r="O1091" i="12"/>
  <c r="W1091" i="12"/>
  <c r="AE1091" i="12"/>
  <c r="I1091" i="12"/>
  <c r="Q1091" i="12"/>
  <c r="Y1091" i="12"/>
  <c r="AG1091" i="12"/>
  <c r="H1091" i="12"/>
  <c r="P1091" i="12"/>
  <c r="X1091" i="12"/>
  <c r="AF1091" i="12"/>
  <c r="K754" i="12"/>
  <c r="S754" i="12"/>
  <c r="L754" i="12"/>
  <c r="T754" i="12"/>
  <c r="AB754" i="12"/>
  <c r="M754" i="12"/>
  <c r="U754" i="12"/>
  <c r="AC754" i="12"/>
  <c r="N754" i="12"/>
  <c r="V754" i="12"/>
  <c r="AD754" i="12"/>
  <c r="H754" i="12"/>
  <c r="P754" i="12"/>
  <c r="X754" i="12"/>
  <c r="AF754" i="12"/>
  <c r="I754" i="12"/>
  <c r="AA754" i="12"/>
  <c r="J754" i="12"/>
  <c r="AE754" i="12"/>
  <c r="O754" i="12"/>
  <c r="AG754" i="12"/>
  <c r="Q754" i="12"/>
  <c r="AH754" i="12"/>
  <c r="R754" i="12"/>
  <c r="AI754" i="12"/>
  <c r="W754" i="12"/>
  <c r="Z754" i="12"/>
  <c r="Y754" i="12"/>
  <c r="J978" i="12"/>
  <c r="R978" i="12"/>
  <c r="Z978" i="12"/>
  <c r="AH978" i="12"/>
  <c r="K978" i="12"/>
  <c r="S978" i="12"/>
  <c r="AA978" i="12"/>
  <c r="AI978" i="12"/>
  <c r="L978" i="12"/>
  <c r="T978" i="12"/>
  <c r="AB978" i="12"/>
  <c r="M978" i="12"/>
  <c r="U978" i="12"/>
  <c r="AC978" i="12"/>
  <c r="N978" i="12"/>
  <c r="V978" i="12"/>
  <c r="AD978" i="12"/>
  <c r="O978" i="12"/>
  <c r="W978" i="12"/>
  <c r="AE978" i="12"/>
  <c r="H978" i="12"/>
  <c r="P978" i="12"/>
  <c r="X978" i="12"/>
  <c r="AF978" i="12"/>
  <c r="Y978" i="12"/>
  <c r="AG978" i="12"/>
  <c r="Q978" i="12"/>
  <c r="I978" i="12"/>
  <c r="O1075" i="12"/>
  <c r="W1075" i="12"/>
  <c r="AE1075" i="12"/>
  <c r="H1075" i="12"/>
  <c r="P1075" i="12"/>
  <c r="X1075" i="12"/>
  <c r="AF1075" i="12"/>
  <c r="I1075" i="12"/>
  <c r="Q1075" i="12"/>
  <c r="Y1075" i="12"/>
  <c r="AG1075" i="12"/>
  <c r="J1075" i="12"/>
  <c r="R1075" i="12"/>
  <c r="Z1075" i="12"/>
  <c r="AH1075" i="12"/>
  <c r="K1075" i="12"/>
  <c r="S1075" i="12"/>
  <c r="AA1075" i="12"/>
  <c r="AI1075" i="12"/>
  <c r="M1075" i="12"/>
  <c r="U1075" i="12"/>
  <c r="AC1075" i="12"/>
  <c r="L1075" i="12"/>
  <c r="N1075" i="12"/>
  <c r="T1075" i="12"/>
  <c r="V1075" i="12"/>
  <c r="AD1075" i="12"/>
  <c r="AB1075" i="12"/>
  <c r="M1061" i="12"/>
  <c r="U1061" i="12"/>
  <c r="AC1061" i="12"/>
  <c r="N1061" i="12"/>
  <c r="V1061" i="12"/>
  <c r="AD1061" i="12"/>
  <c r="O1061" i="12"/>
  <c r="W1061" i="12"/>
  <c r="AE1061" i="12"/>
  <c r="H1061" i="12"/>
  <c r="P1061" i="12"/>
  <c r="X1061" i="12"/>
  <c r="AF1061" i="12"/>
  <c r="I1061" i="12"/>
  <c r="Q1061" i="12"/>
  <c r="Y1061" i="12"/>
  <c r="AG1061" i="12"/>
  <c r="J1061" i="12"/>
  <c r="R1061" i="12"/>
  <c r="Z1061" i="12"/>
  <c r="AH1061" i="12"/>
  <c r="K1061" i="12"/>
  <c r="S1061" i="12"/>
  <c r="AA1061" i="12"/>
  <c r="AI1061" i="12"/>
  <c r="L1061" i="12"/>
  <c r="T1061" i="12"/>
  <c r="AB1061" i="12"/>
  <c r="M797" i="12"/>
  <c r="U797" i="12"/>
  <c r="AC797" i="12"/>
  <c r="N797" i="12"/>
  <c r="V797" i="12"/>
  <c r="AD797" i="12"/>
  <c r="O797" i="12"/>
  <c r="W797" i="12"/>
  <c r="AE797" i="12"/>
  <c r="H797" i="12"/>
  <c r="P797" i="12"/>
  <c r="X797" i="12"/>
  <c r="AF797" i="12"/>
  <c r="J797" i="12"/>
  <c r="R797" i="12"/>
  <c r="Z797" i="12"/>
  <c r="AH797" i="12"/>
  <c r="L797" i="12"/>
  <c r="T797" i="12"/>
  <c r="AB797" i="12"/>
  <c r="I797" i="12"/>
  <c r="K797" i="12"/>
  <c r="Q797" i="12"/>
  <c r="S797" i="12"/>
  <c r="Y797" i="12"/>
  <c r="AA797" i="12"/>
  <c r="AI797" i="12"/>
  <c r="AG797" i="12"/>
  <c r="L902" i="12"/>
  <c r="T902" i="12"/>
  <c r="AB902" i="12"/>
  <c r="M902" i="12"/>
  <c r="U902" i="12"/>
  <c r="AC902" i="12"/>
  <c r="N902" i="12"/>
  <c r="V902" i="12"/>
  <c r="AD902" i="12"/>
  <c r="O902" i="12"/>
  <c r="W902" i="12"/>
  <c r="AE902" i="12"/>
  <c r="H902" i="12"/>
  <c r="P902" i="12"/>
  <c r="X902" i="12"/>
  <c r="AF902" i="12"/>
  <c r="I902" i="12"/>
  <c r="Q902" i="12"/>
  <c r="Y902" i="12"/>
  <c r="AG902" i="12"/>
  <c r="J902" i="12"/>
  <c r="R902" i="12"/>
  <c r="Z902" i="12"/>
  <c r="AH902" i="12"/>
  <c r="AI902" i="12"/>
  <c r="K902" i="12"/>
  <c r="AA902" i="12"/>
  <c r="S902" i="12"/>
  <c r="J776" i="12"/>
  <c r="M776" i="12"/>
  <c r="N776" i="12"/>
  <c r="V776" i="12"/>
  <c r="AD776" i="12"/>
  <c r="O776" i="12"/>
  <c r="W776" i="12"/>
  <c r="AE776" i="12"/>
  <c r="P776" i="12"/>
  <c r="X776" i="12"/>
  <c r="AF776" i="12"/>
  <c r="Q776" i="12"/>
  <c r="Y776" i="12"/>
  <c r="AG776" i="12"/>
  <c r="H776" i="12"/>
  <c r="R776" i="12"/>
  <c r="Z776" i="12"/>
  <c r="AH776" i="12"/>
  <c r="I776" i="12"/>
  <c r="S776" i="12"/>
  <c r="AA776" i="12"/>
  <c r="AI776" i="12"/>
  <c r="L776" i="12"/>
  <c r="U776" i="12"/>
  <c r="AC776" i="12"/>
  <c r="K776" i="12"/>
  <c r="T776" i="12"/>
  <c r="AB776" i="12"/>
  <c r="O1033" i="12"/>
  <c r="W1033" i="12"/>
  <c r="AE1033" i="12"/>
  <c r="H1033" i="12"/>
  <c r="P1033" i="12"/>
  <c r="X1033" i="12"/>
  <c r="AF1033" i="12"/>
  <c r="I1033" i="12"/>
  <c r="Q1033" i="12"/>
  <c r="Y1033" i="12"/>
  <c r="AG1033" i="12"/>
  <c r="J1033" i="12"/>
  <c r="R1033" i="12"/>
  <c r="Z1033" i="12"/>
  <c r="AH1033" i="12"/>
  <c r="L1033" i="12"/>
  <c r="T1033" i="12"/>
  <c r="AB1033" i="12"/>
  <c r="N1033" i="12"/>
  <c r="V1033" i="12"/>
  <c r="AD1033" i="12"/>
  <c r="M1033" i="12"/>
  <c r="S1033" i="12"/>
  <c r="U1033" i="12"/>
  <c r="AA1033" i="12"/>
  <c r="AC1033" i="12"/>
  <c r="AI1033" i="12"/>
  <c r="K1033" i="12"/>
  <c r="L707" i="12"/>
  <c r="T707" i="12"/>
  <c r="AB707" i="12"/>
  <c r="M707" i="12"/>
  <c r="U707" i="12"/>
  <c r="AC707" i="12"/>
  <c r="N707" i="12"/>
  <c r="V707" i="12"/>
  <c r="AD707" i="12"/>
  <c r="O707" i="12"/>
  <c r="W707" i="12"/>
  <c r="AE707" i="12"/>
  <c r="H707" i="12"/>
  <c r="P707" i="12"/>
  <c r="X707" i="12"/>
  <c r="AF707" i="12"/>
  <c r="I707" i="12"/>
  <c r="Q707" i="12"/>
  <c r="Y707" i="12"/>
  <c r="AG707" i="12"/>
  <c r="J707" i="12"/>
  <c r="R707" i="12"/>
  <c r="Z707" i="12"/>
  <c r="AH707" i="12"/>
  <c r="K707" i="12"/>
  <c r="S707" i="12"/>
  <c r="AA707" i="12"/>
  <c r="AI707" i="12"/>
  <c r="O811" i="12"/>
  <c r="W811" i="12"/>
  <c r="AE811" i="12"/>
  <c r="H811" i="12"/>
  <c r="P811" i="12"/>
  <c r="X811" i="12"/>
  <c r="AF811" i="12"/>
  <c r="I811" i="12"/>
  <c r="Q811" i="12"/>
  <c r="Y811" i="12"/>
  <c r="AG811" i="12"/>
  <c r="L811" i="12"/>
  <c r="T811" i="12"/>
  <c r="AB811" i="12"/>
  <c r="S811" i="12"/>
  <c r="AI811" i="12"/>
  <c r="U811" i="12"/>
  <c r="V811" i="12"/>
  <c r="J811" i="12"/>
  <c r="Z811" i="12"/>
  <c r="K811" i="12"/>
  <c r="AA811" i="12"/>
  <c r="M811" i="12"/>
  <c r="AC811" i="12"/>
  <c r="R811" i="12"/>
  <c r="AH811" i="12"/>
  <c r="N811" i="12"/>
  <c r="AD811" i="12"/>
  <c r="O883" i="12"/>
  <c r="W883" i="12"/>
  <c r="AE883" i="12"/>
  <c r="H883" i="12"/>
  <c r="P883" i="12"/>
  <c r="X883" i="12"/>
  <c r="AF883" i="12"/>
  <c r="I883" i="12"/>
  <c r="Q883" i="12"/>
  <c r="Y883" i="12"/>
  <c r="AG883" i="12"/>
  <c r="J883" i="12"/>
  <c r="R883" i="12"/>
  <c r="Z883" i="12"/>
  <c r="AH883" i="12"/>
  <c r="L883" i="12"/>
  <c r="T883" i="12"/>
  <c r="AB883" i="12"/>
  <c r="N883" i="12"/>
  <c r="V883" i="12"/>
  <c r="AD883" i="12"/>
  <c r="S883" i="12"/>
  <c r="U883" i="12"/>
  <c r="AA883" i="12"/>
  <c r="AC883" i="12"/>
  <c r="AI883" i="12"/>
  <c r="K883" i="12"/>
  <c r="M883" i="12"/>
  <c r="L971" i="12"/>
  <c r="T971" i="12"/>
  <c r="AB971" i="12"/>
  <c r="M971" i="12"/>
  <c r="U971" i="12"/>
  <c r="AC971" i="12"/>
  <c r="N971" i="12"/>
  <c r="V971" i="12"/>
  <c r="AD971" i="12"/>
  <c r="O971" i="12"/>
  <c r="W971" i="12"/>
  <c r="AE971" i="12"/>
  <c r="I971" i="12"/>
  <c r="Q971" i="12"/>
  <c r="Y971" i="12"/>
  <c r="AG971" i="12"/>
  <c r="K971" i="12"/>
  <c r="S971" i="12"/>
  <c r="AA971" i="12"/>
  <c r="AI971" i="12"/>
  <c r="H971" i="12"/>
  <c r="J971" i="12"/>
  <c r="P971" i="12"/>
  <c r="R971" i="12"/>
  <c r="X971" i="12"/>
  <c r="Z971" i="12"/>
  <c r="AF971" i="12"/>
  <c r="AH971" i="12"/>
  <c r="J1099" i="12"/>
  <c r="R1099" i="12"/>
  <c r="Z1099" i="12"/>
  <c r="AH1099" i="12"/>
  <c r="K1099" i="12"/>
  <c r="S1099" i="12"/>
  <c r="AA1099" i="12"/>
  <c r="AI1099" i="12"/>
  <c r="L1099" i="12"/>
  <c r="T1099" i="12"/>
  <c r="AB1099" i="12"/>
  <c r="M1099" i="12"/>
  <c r="U1099" i="12"/>
  <c r="AC1099" i="12"/>
  <c r="N1099" i="12"/>
  <c r="V1099" i="12"/>
  <c r="AD1099" i="12"/>
  <c r="O1099" i="12"/>
  <c r="W1099" i="12"/>
  <c r="AE1099" i="12"/>
  <c r="I1099" i="12"/>
  <c r="Q1099" i="12"/>
  <c r="Y1099" i="12"/>
  <c r="AG1099" i="12"/>
  <c r="P1099" i="12"/>
  <c r="X1099" i="12"/>
  <c r="AF1099" i="12"/>
  <c r="H1099" i="12"/>
  <c r="N1119" i="12"/>
  <c r="V1119" i="12"/>
  <c r="AD1119" i="12"/>
  <c r="O1119" i="12"/>
  <c r="W1119" i="12"/>
  <c r="AE1119" i="12"/>
  <c r="H1119" i="12"/>
  <c r="P1119" i="12"/>
  <c r="X1119" i="12"/>
  <c r="AF1119" i="12"/>
  <c r="I1119" i="12"/>
  <c r="Q1119" i="12"/>
  <c r="Y1119" i="12"/>
  <c r="AG1119" i="12"/>
  <c r="J1119" i="12"/>
  <c r="R1119" i="12"/>
  <c r="Z1119" i="12"/>
  <c r="AH1119" i="12"/>
  <c r="K1119" i="12"/>
  <c r="S1119" i="12"/>
  <c r="AA1119" i="12"/>
  <c r="AI1119" i="12"/>
  <c r="M1119" i="12"/>
  <c r="U1119" i="12"/>
  <c r="AC1119" i="12"/>
  <c r="L1119" i="12"/>
  <c r="T1119" i="12"/>
  <c r="AB1119" i="12"/>
  <c r="N1151" i="12"/>
  <c r="V1151" i="12"/>
  <c r="AD1151" i="12"/>
  <c r="O1151" i="12"/>
  <c r="W1151" i="12"/>
  <c r="AE1151" i="12"/>
  <c r="H1151" i="12"/>
  <c r="P1151" i="12"/>
  <c r="X1151" i="12"/>
  <c r="AF1151" i="12"/>
  <c r="I1151" i="12"/>
  <c r="Q1151" i="12"/>
  <c r="Y1151" i="12"/>
  <c r="AG1151" i="12"/>
  <c r="K1151" i="12"/>
  <c r="S1151" i="12"/>
  <c r="AA1151" i="12"/>
  <c r="AI1151" i="12"/>
  <c r="M1151" i="12"/>
  <c r="U1151" i="12"/>
  <c r="AC1151" i="12"/>
  <c r="R1151" i="12"/>
  <c r="T1151" i="12"/>
  <c r="Z1151" i="12"/>
  <c r="AB1151" i="12"/>
  <c r="AH1151" i="12"/>
  <c r="J1151" i="12"/>
  <c r="L1151" i="12"/>
  <c r="O1183" i="12"/>
  <c r="W1183" i="12"/>
  <c r="AE1183" i="12"/>
  <c r="H1183" i="12"/>
  <c r="P1183" i="12"/>
  <c r="X1183" i="12"/>
  <c r="AF1183" i="12"/>
  <c r="I1183" i="12"/>
  <c r="Q1183" i="12"/>
  <c r="Y1183" i="12"/>
  <c r="AG1183" i="12"/>
  <c r="J1183" i="12"/>
  <c r="R1183" i="12"/>
  <c r="Z1183" i="12"/>
  <c r="AH1183" i="12"/>
  <c r="K1183" i="12"/>
  <c r="S1183" i="12"/>
  <c r="AA1183" i="12"/>
  <c r="AI1183" i="12"/>
  <c r="L1183" i="12"/>
  <c r="T1183" i="12"/>
  <c r="AB1183" i="12"/>
  <c r="M1183" i="12"/>
  <c r="U1183" i="12"/>
  <c r="AC1183" i="12"/>
  <c r="N1183" i="12"/>
  <c r="V1183" i="12"/>
  <c r="AD1183" i="12"/>
  <c r="O1215" i="12"/>
  <c r="W1215" i="12"/>
  <c r="AE1215" i="12"/>
  <c r="H1215" i="12"/>
  <c r="P1215" i="12"/>
  <c r="X1215" i="12"/>
  <c r="AF1215" i="12"/>
  <c r="I1215" i="12"/>
  <c r="Q1215" i="12"/>
  <c r="Y1215" i="12"/>
  <c r="AG1215" i="12"/>
  <c r="J1215" i="12"/>
  <c r="R1215" i="12"/>
  <c r="Z1215" i="12"/>
  <c r="AH1215" i="12"/>
  <c r="K1215" i="12"/>
  <c r="S1215" i="12"/>
  <c r="AA1215" i="12"/>
  <c r="AI1215" i="12"/>
  <c r="M1215" i="12"/>
  <c r="U1215" i="12"/>
  <c r="AC1215" i="12"/>
  <c r="L1215" i="12"/>
  <c r="N1215" i="12"/>
  <c r="T1215" i="12"/>
  <c r="V1215" i="12"/>
  <c r="AD1215" i="12"/>
  <c r="AB1215" i="12"/>
  <c r="O1247" i="12"/>
  <c r="W1247" i="12"/>
  <c r="AE1247" i="12"/>
  <c r="H1247" i="12"/>
  <c r="P1247" i="12"/>
  <c r="X1247" i="12"/>
  <c r="AF1247" i="12"/>
  <c r="J1247" i="12"/>
  <c r="R1247" i="12"/>
  <c r="Z1247" i="12"/>
  <c r="AH1247" i="12"/>
  <c r="K1247" i="12"/>
  <c r="S1247" i="12"/>
  <c r="AA1247" i="12"/>
  <c r="AI1247" i="12"/>
  <c r="M1247" i="12"/>
  <c r="U1247" i="12"/>
  <c r="AC1247" i="12"/>
  <c r="AB1247" i="12"/>
  <c r="I1247" i="12"/>
  <c r="AD1247" i="12"/>
  <c r="L1247" i="12"/>
  <c r="AG1247" i="12"/>
  <c r="N1247" i="12"/>
  <c r="Q1247" i="12"/>
  <c r="T1247" i="12"/>
  <c r="Y1247" i="12"/>
  <c r="V1247" i="12"/>
  <c r="K1279" i="12"/>
  <c r="S1279" i="12"/>
  <c r="AA1279" i="12"/>
  <c r="AI1279" i="12"/>
  <c r="L1279" i="12"/>
  <c r="T1279" i="12"/>
  <c r="AB1279" i="12"/>
  <c r="M1279" i="12"/>
  <c r="U1279" i="12"/>
  <c r="AC1279" i="12"/>
  <c r="N1279" i="12"/>
  <c r="V1279" i="12"/>
  <c r="AD1279" i="12"/>
  <c r="H1279" i="12"/>
  <c r="P1279" i="12"/>
  <c r="X1279" i="12"/>
  <c r="AF1279" i="12"/>
  <c r="J1279" i="12"/>
  <c r="R1279" i="12"/>
  <c r="Z1279" i="12"/>
  <c r="AH1279" i="12"/>
  <c r="AG1279" i="12"/>
  <c r="I1279" i="12"/>
  <c r="O1279" i="12"/>
  <c r="Q1279" i="12"/>
  <c r="W1279" i="12"/>
  <c r="Y1279" i="12"/>
  <c r="AE1279" i="12"/>
  <c r="K1311" i="12"/>
  <c r="S1311" i="12"/>
  <c r="AA1311" i="12"/>
  <c r="AI1311" i="12"/>
  <c r="M1311" i="12"/>
  <c r="U1311" i="12"/>
  <c r="AC1311" i="12"/>
  <c r="N1311" i="12"/>
  <c r="V1311" i="12"/>
  <c r="AD1311" i="12"/>
  <c r="H1311" i="12"/>
  <c r="P1311" i="12"/>
  <c r="X1311" i="12"/>
  <c r="AF1311" i="12"/>
  <c r="J1311" i="12"/>
  <c r="R1311" i="12"/>
  <c r="Z1311" i="12"/>
  <c r="AH1311" i="12"/>
  <c r="AB1311" i="12"/>
  <c r="I1311" i="12"/>
  <c r="AE1311" i="12"/>
  <c r="L1311" i="12"/>
  <c r="AG1311" i="12"/>
  <c r="O1311" i="12"/>
  <c r="Q1311" i="12"/>
  <c r="T1311" i="12"/>
  <c r="W1311" i="12"/>
  <c r="Y1311" i="12"/>
  <c r="L1250" i="12"/>
  <c r="T1250" i="12"/>
  <c r="AB1250" i="12"/>
  <c r="M1250" i="12"/>
  <c r="U1250" i="12"/>
  <c r="AC1250" i="12"/>
  <c r="N1250" i="12"/>
  <c r="V1250" i="12"/>
  <c r="AD1250" i="12"/>
  <c r="O1250" i="12"/>
  <c r="W1250" i="12"/>
  <c r="AE1250" i="12"/>
  <c r="H1250" i="12"/>
  <c r="P1250" i="12"/>
  <c r="X1250" i="12"/>
  <c r="AF1250" i="12"/>
  <c r="I1250" i="12"/>
  <c r="Q1250" i="12"/>
  <c r="Y1250" i="12"/>
  <c r="AG1250" i="12"/>
  <c r="K1250" i="12"/>
  <c r="S1250" i="12"/>
  <c r="AA1250" i="12"/>
  <c r="AI1250" i="12"/>
  <c r="AH1250" i="12"/>
  <c r="J1250" i="12"/>
  <c r="R1250" i="12"/>
  <c r="Z1250" i="12"/>
  <c r="N1196" i="12"/>
  <c r="V1196" i="12"/>
  <c r="AD1196" i="12"/>
  <c r="O1196" i="12"/>
  <c r="W1196" i="12"/>
  <c r="AE1196" i="12"/>
  <c r="H1196" i="12"/>
  <c r="P1196" i="12"/>
  <c r="X1196" i="12"/>
  <c r="AF1196" i="12"/>
  <c r="I1196" i="12"/>
  <c r="Q1196" i="12"/>
  <c r="Y1196" i="12"/>
  <c r="AG1196" i="12"/>
  <c r="J1196" i="12"/>
  <c r="R1196" i="12"/>
  <c r="Z1196" i="12"/>
  <c r="AH1196" i="12"/>
  <c r="K1196" i="12"/>
  <c r="S1196" i="12"/>
  <c r="AA1196" i="12"/>
  <c r="AI1196" i="12"/>
  <c r="L1196" i="12"/>
  <c r="T1196" i="12"/>
  <c r="AB1196" i="12"/>
  <c r="M1196" i="12"/>
  <c r="U1196" i="12"/>
  <c r="AC1196" i="12"/>
  <c r="I1112" i="12"/>
  <c r="Q1112" i="12"/>
  <c r="Y1112" i="12"/>
  <c r="AG1112" i="12"/>
  <c r="J1112" i="12"/>
  <c r="R1112" i="12"/>
  <c r="Z1112" i="12"/>
  <c r="AH1112" i="12"/>
  <c r="K1112" i="12"/>
  <c r="S1112" i="12"/>
  <c r="AA1112" i="12"/>
  <c r="AI1112" i="12"/>
  <c r="L1112" i="12"/>
  <c r="T1112" i="12"/>
  <c r="AB1112" i="12"/>
  <c r="M1112" i="12"/>
  <c r="U1112" i="12"/>
  <c r="AC1112" i="12"/>
  <c r="N1112" i="12"/>
  <c r="V1112" i="12"/>
  <c r="AD1112" i="12"/>
  <c r="H1112" i="12"/>
  <c r="P1112" i="12"/>
  <c r="X1112" i="12"/>
  <c r="AF1112" i="12"/>
  <c r="W1112" i="12"/>
  <c r="AE1112" i="12"/>
  <c r="O1112" i="12"/>
  <c r="I1144" i="12"/>
  <c r="Q1144" i="12"/>
  <c r="Y1144" i="12"/>
  <c r="AG1144" i="12"/>
  <c r="J1144" i="12"/>
  <c r="R1144" i="12"/>
  <c r="Z1144" i="12"/>
  <c r="AH1144" i="12"/>
  <c r="K1144" i="12"/>
  <c r="S1144" i="12"/>
  <c r="AA1144" i="12"/>
  <c r="AI1144" i="12"/>
  <c r="L1144" i="12"/>
  <c r="T1144" i="12"/>
  <c r="AB1144" i="12"/>
  <c r="N1144" i="12"/>
  <c r="V1144" i="12"/>
  <c r="AD1144" i="12"/>
  <c r="H1144" i="12"/>
  <c r="P1144" i="12"/>
  <c r="X1144" i="12"/>
  <c r="AF1144" i="12"/>
  <c r="AC1144" i="12"/>
  <c r="AE1144" i="12"/>
  <c r="M1144" i="12"/>
  <c r="O1144" i="12"/>
  <c r="U1144" i="12"/>
  <c r="W1144" i="12"/>
  <c r="J1176" i="12"/>
  <c r="R1176" i="12"/>
  <c r="Z1176" i="12"/>
  <c r="AH1176" i="12"/>
  <c r="K1176" i="12"/>
  <c r="S1176" i="12"/>
  <c r="AA1176" i="12"/>
  <c r="AI1176" i="12"/>
  <c r="L1176" i="12"/>
  <c r="T1176" i="12"/>
  <c r="AB1176" i="12"/>
  <c r="M1176" i="12"/>
  <c r="U1176" i="12"/>
  <c r="AC1176" i="12"/>
  <c r="N1176" i="12"/>
  <c r="V1176" i="12"/>
  <c r="AD1176" i="12"/>
  <c r="O1176" i="12"/>
  <c r="W1176" i="12"/>
  <c r="AE1176" i="12"/>
  <c r="H1176" i="12"/>
  <c r="P1176" i="12"/>
  <c r="X1176" i="12"/>
  <c r="AF1176" i="12"/>
  <c r="I1176" i="12"/>
  <c r="Q1176" i="12"/>
  <c r="Y1176" i="12"/>
  <c r="AG1176" i="12"/>
  <c r="J1208" i="12"/>
  <c r="R1208" i="12"/>
  <c r="Z1208" i="12"/>
  <c r="AH1208" i="12"/>
  <c r="K1208" i="12"/>
  <c r="S1208" i="12"/>
  <c r="AA1208" i="12"/>
  <c r="AI1208" i="12"/>
  <c r="L1208" i="12"/>
  <c r="T1208" i="12"/>
  <c r="AB1208" i="12"/>
  <c r="M1208" i="12"/>
  <c r="U1208" i="12"/>
  <c r="AC1208" i="12"/>
  <c r="N1208" i="12"/>
  <c r="V1208" i="12"/>
  <c r="AD1208" i="12"/>
  <c r="H1208" i="12"/>
  <c r="P1208" i="12"/>
  <c r="X1208" i="12"/>
  <c r="AF1208" i="12"/>
  <c r="O1208" i="12"/>
  <c r="Q1208" i="12"/>
  <c r="W1208" i="12"/>
  <c r="Y1208" i="12"/>
  <c r="AE1208" i="12"/>
  <c r="AG1208" i="12"/>
  <c r="I1208" i="12"/>
  <c r="J1240" i="12"/>
  <c r="R1240" i="12"/>
  <c r="Z1240" i="12"/>
  <c r="AH1240" i="12"/>
  <c r="K1240" i="12"/>
  <c r="S1240" i="12"/>
  <c r="AA1240" i="12"/>
  <c r="AI1240" i="12"/>
  <c r="L1240" i="12"/>
  <c r="T1240" i="12"/>
  <c r="M1240" i="12"/>
  <c r="U1240" i="12"/>
  <c r="AC1240" i="12"/>
  <c r="N1240" i="12"/>
  <c r="V1240" i="12"/>
  <c r="AD1240" i="12"/>
  <c r="H1240" i="12"/>
  <c r="P1240" i="12"/>
  <c r="X1240" i="12"/>
  <c r="AF1240" i="12"/>
  <c r="O1240" i="12"/>
  <c r="Q1240" i="12"/>
  <c r="W1240" i="12"/>
  <c r="Y1240" i="12"/>
  <c r="AB1240" i="12"/>
  <c r="AE1240" i="12"/>
  <c r="I1240" i="12"/>
  <c r="AG1240" i="12"/>
  <c r="N1272" i="12"/>
  <c r="V1272" i="12"/>
  <c r="AD1272" i="12"/>
  <c r="O1272" i="12"/>
  <c r="W1272" i="12"/>
  <c r="AE1272" i="12"/>
  <c r="H1272" i="12"/>
  <c r="P1272" i="12"/>
  <c r="X1272" i="12"/>
  <c r="AF1272" i="12"/>
  <c r="I1272" i="12"/>
  <c r="Q1272" i="12"/>
  <c r="Y1272" i="12"/>
  <c r="AG1272" i="12"/>
  <c r="J1272" i="12"/>
  <c r="R1272" i="12"/>
  <c r="Z1272" i="12"/>
  <c r="AH1272" i="12"/>
  <c r="K1272" i="12"/>
  <c r="S1272" i="12"/>
  <c r="AA1272" i="12"/>
  <c r="AI1272" i="12"/>
  <c r="M1272" i="12"/>
  <c r="U1272" i="12"/>
  <c r="AC1272" i="12"/>
  <c r="L1272" i="12"/>
  <c r="T1272" i="12"/>
  <c r="AB1272" i="12"/>
  <c r="N1304" i="12"/>
  <c r="V1304" i="12"/>
  <c r="AD1304" i="12"/>
  <c r="H1304" i="12"/>
  <c r="P1304" i="12"/>
  <c r="X1304" i="12"/>
  <c r="AF1304" i="12"/>
  <c r="I1304" i="12"/>
  <c r="Q1304" i="12"/>
  <c r="Y1304" i="12"/>
  <c r="AG1304" i="12"/>
  <c r="K1304" i="12"/>
  <c r="S1304" i="12"/>
  <c r="AA1304" i="12"/>
  <c r="AI1304" i="12"/>
  <c r="M1304" i="12"/>
  <c r="U1304" i="12"/>
  <c r="AC1304" i="12"/>
  <c r="R1304" i="12"/>
  <c r="T1304" i="12"/>
  <c r="W1304" i="12"/>
  <c r="Z1304" i="12"/>
  <c r="AB1304" i="12"/>
  <c r="J1304" i="12"/>
  <c r="AE1304" i="12"/>
  <c r="L1304" i="12"/>
  <c r="AH1304" i="12"/>
  <c r="O1304" i="12"/>
  <c r="H1218" i="12"/>
  <c r="P1218" i="12"/>
  <c r="X1218" i="12"/>
  <c r="AF1218" i="12"/>
  <c r="I1218" i="12"/>
  <c r="Q1218" i="12"/>
  <c r="Y1218" i="12"/>
  <c r="AG1218" i="12"/>
  <c r="J1218" i="12"/>
  <c r="R1218" i="12"/>
  <c r="Z1218" i="12"/>
  <c r="AH1218" i="12"/>
  <c r="K1218" i="12"/>
  <c r="S1218" i="12"/>
  <c r="AA1218" i="12"/>
  <c r="AI1218" i="12"/>
  <c r="L1218" i="12"/>
  <c r="T1218" i="12"/>
  <c r="AB1218" i="12"/>
  <c r="N1218" i="12"/>
  <c r="V1218" i="12"/>
  <c r="AD1218" i="12"/>
  <c r="M1218" i="12"/>
  <c r="O1218" i="12"/>
  <c r="U1218" i="12"/>
  <c r="W1218" i="12"/>
  <c r="AC1218" i="12"/>
  <c r="AE1218" i="12"/>
  <c r="N1236" i="12"/>
  <c r="V1236" i="12"/>
  <c r="AD1236" i="12"/>
  <c r="O1236" i="12"/>
  <c r="W1236" i="12"/>
  <c r="AE1236" i="12"/>
  <c r="H1236" i="12"/>
  <c r="P1236" i="12"/>
  <c r="X1236" i="12"/>
  <c r="AF1236" i="12"/>
  <c r="I1236" i="12"/>
  <c r="Q1236" i="12"/>
  <c r="Y1236" i="12"/>
  <c r="AG1236" i="12"/>
  <c r="J1236" i="12"/>
  <c r="R1236" i="12"/>
  <c r="Z1236" i="12"/>
  <c r="AH1236" i="12"/>
  <c r="L1236" i="12"/>
  <c r="T1236" i="12"/>
  <c r="AB1236" i="12"/>
  <c r="AI1236" i="12"/>
  <c r="K1236" i="12"/>
  <c r="M1236" i="12"/>
  <c r="S1236" i="12"/>
  <c r="U1236" i="12"/>
  <c r="AC1236" i="12"/>
  <c r="AA1236" i="12"/>
  <c r="L1137" i="12"/>
  <c r="T1137" i="12"/>
  <c r="AB1137" i="12"/>
  <c r="M1137" i="12"/>
  <c r="U1137" i="12"/>
  <c r="AC1137" i="12"/>
  <c r="N1137" i="12"/>
  <c r="V1137" i="12"/>
  <c r="AD1137" i="12"/>
  <c r="O1137" i="12"/>
  <c r="W1137" i="12"/>
  <c r="AE1137" i="12"/>
  <c r="I1137" i="12"/>
  <c r="Q1137" i="12"/>
  <c r="Y1137" i="12"/>
  <c r="AG1137" i="12"/>
  <c r="K1137" i="12"/>
  <c r="S1137" i="12"/>
  <c r="AA1137" i="12"/>
  <c r="AI1137" i="12"/>
  <c r="H1137" i="12"/>
  <c r="J1137" i="12"/>
  <c r="P1137" i="12"/>
  <c r="R1137" i="12"/>
  <c r="X1137" i="12"/>
  <c r="Z1137" i="12"/>
  <c r="AF1137" i="12"/>
  <c r="AH1137" i="12"/>
  <c r="L1169" i="12"/>
  <c r="T1169" i="12"/>
  <c r="AB1169" i="12"/>
  <c r="M1169" i="12"/>
  <c r="U1169" i="12"/>
  <c r="AC1169" i="12"/>
  <c r="N1169" i="12"/>
  <c r="V1169" i="12"/>
  <c r="AD1169" i="12"/>
  <c r="O1169" i="12"/>
  <c r="W1169" i="12"/>
  <c r="AE1169" i="12"/>
  <c r="I1169" i="12"/>
  <c r="Q1169" i="12"/>
  <c r="Y1169" i="12"/>
  <c r="AG1169" i="12"/>
  <c r="K1169" i="12"/>
  <c r="S1169" i="12"/>
  <c r="AA1169" i="12"/>
  <c r="AI1169" i="12"/>
  <c r="H1169" i="12"/>
  <c r="J1169" i="12"/>
  <c r="P1169" i="12"/>
  <c r="R1169" i="12"/>
  <c r="X1169" i="12"/>
  <c r="Z1169" i="12"/>
  <c r="AF1169" i="12"/>
  <c r="AH1169" i="12"/>
  <c r="M1201" i="12"/>
  <c r="U1201" i="12"/>
  <c r="AC1201" i="12"/>
  <c r="N1201" i="12"/>
  <c r="V1201" i="12"/>
  <c r="AD1201" i="12"/>
  <c r="O1201" i="12"/>
  <c r="W1201" i="12"/>
  <c r="AE1201" i="12"/>
  <c r="H1201" i="12"/>
  <c r="P1201" i="12"/>
  <c r="X1201" i="12"/>
  <c r="AF1201" i="12"/>
  <c r="I1201" i="12"/>
  <c r="Q1201" i="12"/>
  <c r="Y1201" i="12"/>
  <c r="AG1201" i="12"/>
  <c r="J1201" i="12"/>
  <c r="R1201" i="12"/>
  <c r="Z1201" i="12"/>
  <c r="AH1201" i="12"/>
  <c r="K1201" i="12"/>
  <c r="S1201" i="12"/>
  <c r="AA1201" i="12"/>
  <c r="AI1201" i="12"/>
  <c r="L1201" i="12"/>
  <c r="AB1201" i="12"/>
  <c r="T1201" i="12"/>
  <c r="M1233" i="12"/>
  <c r="U1233" i="12"/>
  <c r="AC1233" i="12"/>
  <c r="N1233" i="12"/>
  <c r="V1233" i="12"/>
  <c r="AD1233" i="12"/>
  <c r="O1233" i="12"/>
  <c r="W1233" i="12"/>
  <c r="AE1233" i="12"/>
  <c r="H1233" i="12"/>
  <c r="P1233" i="12"/>
  <c r="X1233" i="12"/>
  <c r="AF1233" i="12"/>
  <c r="I1233" i="12"/>
  <c r="Q1233" i="12"/>
  <c r="Y1233" i="12"/>
  <c r="AG1233" i="12"/>
  <c r="K1233" i="12"/>
  <c r="S1233" i="12"/>
  <c r="AA1233" i="12"/>
  <c r="AI1233" i="12"/>
  <c r="Z1233" i="12"/>
  <c r="AB1233" i="12"/>
  <c r="AH1233" i="12"/>
  <c r="J1233" i="12"/>
  <c r="L1233" i="12"/>
  <c r="T1233" i="12"/>
  <c r="R1233" i="12"/>
  <c r="I1265" i="12"/>
  <c r="Q1265" i="12"/>
  <c r="Y1265" i="12"/>
  <c r="AG1265" i="12"/>
  <c r="J1265" i="12"/>
  <c r="R1265" i="12"/>
  <c r="Z1265" i="12"/>
  <c r="AH1265" i="12"/>
  <c r="K1265" i="12"/>
  <c r="S1265" i="12"/>
  <c r="AA1265" i="12"/>
  <c r="AI1265" i="12"/>
  <c r="L1265" i="12"/>
  <c r="T1265" i="12"/>
  <c r="AB1265" i="12"/>
  <c r="M1265" i="12"/>
  <c r="U1265" i="12"/>
  <c r="AC1265" i="12"/>
  <c r="N1265" i="12"/>
  <c r="V1265" i="12"/>
  <c r="AD1265" i="12"/>
  <c r="H1265" i="12"/>
  <c r="P1265" i="12"/>
  <c r="X1265" i="12"/>
  <c r="AF1265" i="12"/>
  <c r="O1265" i="12"/>
  <c r="W1265" i="12"/>
  <c r="AE1265" i="12"/>
  <c r="I1297" i="12"/>
  <c r="Q1297" i="12"/>
  <c r="Y1297" i="12"/>
  <c r="AG1297" i="12"/>
  <c r="J1297" i="12"/>
  <c r="R1297" i="12"/>
  <c r="Z1297" i="12"/>
  <c r="AH1297" i="12"/>
  <c r="K1297" i="12"/>
  <c r="S1297" i="12"/>
  <c r="AA1297" i="12"/>
  <c r="AI1297" i="12"/>
  <c r="L1297" i="12"/>
  <c r="T1297" i="12"/>
  <c r="AB1297" i="12"/>
  <c r="N1297" i="12"/>
  <c r="V1297" i="12"/>
  <c r="AD1297" i="12"/>
  <c r="H1297" i="12"/>
  <c r="P1297" i="12"/>
  <c r="X1297" i="12"/>
  <c r="AF1297" i="12"/>
  <c r="W1297" i="12"/>
  <c r="AC1297" i="12"/>
  <c r="AE1297" i="12"/>
  <c r="M1297" i="12"/>
  <c r="O1297" i="12"/>
  <c r="U1297" i="12"/>
  <c r="O1130" i="12"/>
  <c r="W1130" i="12"/>
  <c r="AE1130" i="12"/>
  <c r="H1130" i="12"/>
  <c r="P1130" i="12"/>
  <c r="X1130" i="12"/>
  <c r="AF1130" i="12"/>
  <c r="I1130" i="12"/>
  <c r="Q1130" i="12"/>
  <c r="Y1130" i="12"/>
  <c r="AG1130" i="12"/>
  <c r="J1130" i="12"/>
  <c r="R1130" i="12"/>
  <c r="Z1130" i="12"/>
  <c r="AH1130" i="12"/>
  <c r="L1130" i="12"/>
  <c r="T1130" i="12"/>
  <c r="AB1130" i="12"/>
  <c r="N1130" i="12"/>
  <c r="V1130" i="12"/>
  <c r="AD1130" i="12"/>
  <c r="S1130" i="12"/>
  <c r="U1130" i="12"/>
  <c r="AA1130" i="12"/>
  <c r="AC1130" i="12"/>
  <c r="AI1130" i="12"/>
  <c r="K1130" i="12"/>
  <c r="M1130" i="12"/>
  <c r="H1186" i="12"/>
  <c r="P1186" i="12"/>
  <c r="X1186" i="12"/>
  <c r="AF1186" i="12"/>
  <c r="I1186" i="12"/>
  <c r="Q1186" i="12"/>
  <c r="Y1186" i="12"/>
  <c r="AG1186" i="12"/>
  <c r="J1186" i="12"/>
  <c r="R1186" i="12"/>
  <c r="Z1186" i="12"/>
  <c r="AH1186" i="12"/>
  <c r="K1186" i="12"/>
  <c r="S1186" i="12"/>
  <c r="AA1186" i="12"/>
  <c r="AI1186" i="12"/>
  <c r="L1186" i="12"/>
  <c r="T1186" i="12"/>
  <c r="AB1186" i="12"/>
  <c r="M1186" i="12"/>
  <c r="U1186" i="12"/>
  <c r="AC1186" i="12"/>
  <c r="N1186" i="12"/>
  <c r="V1186" i="12"/>
  <c r="AD1186" i="12"/>
  <c r="W1186" i="12"/>
  <c r="AE1186" i="12"/>
  <c r="O1186" i="12"/>
  <c r="H1234" i="12"/>
  <c r="P1234" i="12"/>
  <c r="X1234" i="12"/>
  <c r="AF1234" i="12"/>
  <c r="I1234" i="12"/>
  <c r="Q1234" i="12"/>
  <c r="Y1234" i="12"/>
  <c r="AG1234" i="12"/>
  <c r="J1234" i="12"/>
  <c r="R1234" i="12"/>
  <c r="Z1234" i="12"/>
  <c r="AH1234" i="12"/>
  <c r="K1234" i="12"/>
  <c r="S1234" i="12"/>
  <c r="AA1234" i="12"/>
  <c r="AI1234" i="12"/>
  <c r="L1234" i="12"/>
  <c r="T1234" i="12"/>
  <c r="AB1234" i="12"/>
  <c r="N1234" i="12"/>
  <c r="V1234" i="12"/>
  <c r="AD1234" i="12"/>
  <c r="AC1234" i="12"/>
  <c r="AE1234" i="12"/>
  <c r="M1234" i="12"/>
  <c r="O1234" i="12"/>
  <c r="W1234" i="12"/>
  <c r="U1234" i="12"/>
  <c r="L1298" i="12"/>
  <c r="T1298" i="12"/>
  <c r="AB1298" i="12"/>
  <c r="M1298" i="12"/>
  <c r="U1298" i="12"/>
  <c r="AC1298" i="12"/>
  <c r="N1298" i="12"/>
  <c r="V1298" i="12"/>
  <c r="AD1298" i="12"/>
  <c r="O1298" i="12"/>
  <c r="W1298" i="12"/>
  <c r="AE1298" i="12"/>
  <c r="I1298" i="12"/>
  <c r="Q1298" i="12"/>
  <c r="Y1298" i="12"/>
  <c r="AG1298" i="12"/>
  <c r="K1298" i="12"/>
  <c r="S1298" i="12"/>
  <c r="AA1298" i="12"/>
  <c r="AI1298" i="12"/>
  <c r="Z1298" i="12"/>
  <c r="AF1298" i="12"/>
  <c r="AH1298" i="12"/>
  <c r="H1298" i="12"/>
  <c r="J1298" i="12"/>
  <c r="P1298" i="12"/>
  <c r="R1298" i="12"/>
  <c r="X1298" i="12"/>
  <c r="M1116" i="12"/>
  <c r="U1116" i="12"/>
  <c r="AC1116" i="12"/>
  <c r="N1116" i="12"/>
  <c r="V1116" i="12"/>
  <c r="AD1116" i="12"/>
  <c r="O1116" i="12"/>
  <c r="W1116" i="12"/>
  <c r="AE1116" i="12"/>
  <c r="H1116" i="12"/>
  <c r="P1116" i="12"/>
  <c r="X1116" i="12"/>
  <c r="AF1116" i="12"/>
  <c r="I1116" i="12"/>
  <c r="Q1116" i="12"/>
  <c r="Y1116" i="12"/>
  <c r="AG1116" i="12"/>
  <c r="J1116" i="12"/>
  <c r="R1116" i="12"/>
  <c r="Z1116" i="12"/>
  <c r="AH1116" i="12"/>
  <c r="L1116" i="12"/>
  <c r="T1116" i="12"/>
  <c r="AB1116" i="12"/>
  <c r="AI1116" i="12"/>
  <c r="K1116" i="12"/>
  <c r="S1116" i="12"/>
  <c r="AA1116" i="12"/>
  <c r="N1204" i="12"/>
  <c r="V1204" i="12"/>
  <c r="AD1204" i="12"/>
  <c r="O1204" i="12"/>
  <c r="W1204" i="12"/>
  <c r="AE1204" i="12"/>
  <c r="H1204" i="12"/>
  <c r="P1204" i="12"/>
  <c r="X1204" i="12"/>
  <c r="AF1204" i="12"/>
  <c r="I1204" i="12"/>
  <c r="Q1204" i="12"/>
  <c r="Y1204" i="12"/>
  <c r="AG1204" i="12"/>
  <c r="J1204" i="12"/>
  <c r="R1204" i="12"/>
  <c r="Z1204" i="12"/>
  <c r="AH1204" i="12"/>
  <c r="L1204" i="12"/>
  <c r="T1204" i="12"/>
  <c r="AB1204" i="12"/>
  <c r="AI1204" i="12"/>
  <c r="K1204" i="12"/>
  <c r="M1204" i="12"/>
  <c r="S1204" i="12"/>
  <c r="U1204" i="12"/>
  <c r="AC1204" i="12"/>
  <c r="AA1204" i="12"/>
  <c r="J1284" i="12"/>
  <c r="R1284" i="12"/>
  <c r="Z1284" i="12"/>
  <c r="AH1284" i="12"/>
  <c r="K1284" i="12"/>
  <c r="S1284" i="12"/>
  <c r="AA1284" i="12"/>
  <c r="AI1284" i="12"/>
  <c r="L1284" i="12"/>
  <c r="T1284" i="12"/>
  <c r="AB1284" i="12"/>
  <c r="M1284" i="12"/>
  <c r="U1284" i="12"/>
  <c r="AC1284" i="12"/>
  <c r="O1284" i="12"/>
  <c r="W1284" i="12"/>
  <c r="AE1284" i="12"/>
  <c r="I1284" i="12"/>
  <c r="Q1284" i="12"/>
  <c r="Y1284" i="12"/>
  <c r="AG1284" i="12"/>
  <c r="P1284" i="12"/>
  <c r="V1284" i="12"/>
  <c r="X1284" i="12"/>
  <c r="AD1284" i="12"/>
  <c r="AF1284" i="12"/>
  <c r="H1284" i="12"/>
  <c r="N1284" i="12"/>
  <c r="I1197" i="12"/>
  <c r="Q1197" i="12"/>
  <c r="Y1197" i="12"/>
  <c r="AG1197" i="12"/>
  <c r="J1197" i="12"/>
  <c r="R1197" i="12"/>
  <c r="Z1197" i="12"/>
  <c r="AH1197" i="12"/>
  <c r="K1197" i="12"/>
  <c r="S1197" i="12"/>
  <c r="AA1197" i="12"/>
  <c r="AI1197" i="12"/>
  <c r="L1197" i="12"/>
  <c r="T1197" i="12"/>
  <c r="AB1197" i="12"/>
  <c r="M1197" i="12"/>
  <c r="U1197" i="12"/>
  <c r="AC1197" i="12"/>
  <c r="N1197" i="12"/>
  <c r="V1197" i="12"/>
  <c r="AD1197" i="12"/>
  <c r="O1197" i="12"/>
  <c r="W1197" i="12"/>
  <c r="AE1197" i="12"/>
  <c r="X1197" i="12"/>
  <c r="AF1197" i="12"/>
  <c r="P1197" i="12"/>
  <c r="H1197" i="12"/>
  <c r="K1158" i="12"/>
  <c r="S1158" i="12"/>
  <c r="AA1158" i="12"/>
  <c r="AI1158" i="12"/>
  <c r="L1158" i="12"/>
  <c r="T1158" i="12"/>
  <c r="AB1158" i="12"/>
  <c r="M1158" i="12"/>
  <c r="U1158" i="12"/>
  <c r="AC1158" i="12"/>
  <c r="N1158" i="12"/>
  <c r="V1158" i="12"/>
  <c r="AD1158" i="12"/>
  <c r="H1158" i="12"/>
  <c r="P1158" i="12"/>
  <c r="X1158" i="12"/>
  <c r="AF1158" i="12"/>
  <c r="J1158" i="12"/>
  <c r="R1158" i="12"/>
  <c r="Z1158" i="12"/>
  <c r="AH1158" i="12"/>
  <c r="I1158" i="12"/>
  <c r="O1158" i="12"/>
  <c r="Q1158" i="12"/>
  <c r="W1158" i="12"/>
  <c r="Y1158" i="12"/>
  <c r="AE1158" i="12"/>
  <c r="AG1158" i="12"/>
  <c r="H1254" i="12"/>
  <c r="P1254" i="12"/>
  <c r="X1254" i="12"/>
  <c r="AF1254" i="12"/>
  <c r="I1254" i="12"/>
  <c r="Q1254" i="12"/>
  <c r="Y1254" i="12"/>
  <c r="AG1254" i="12"/>
  <c r="J1254" i="12"/>
  <c r="R1254" i="12"/>
  <c r="Z1254" i="12"/>
  <c r="AH1254" i="12"/>
  <c r="K1254" i="12"/>
  <c r="S1254" i="12"/>
  <c r="AA1254" i="12"/>
  <c r="AI1254" i="12"/>
  <c r="L1254" i="12"/>
  <c r="T1254" i="12"/>
  <c r="AB1254" i="12"/>
  <c r="M1254" i="12"/>
  <c r="U1254" i="12"/>
  <c r="AC1254" i="12"/>
  <c r="O1254" i="12"/>
  <c r="W1254" i="12"/>
  <c r="AE1254" i="12"/>
  <c r="N1254" i="12"/>
  <c r="V1254" i="12"/>
  <c r="AD1254" i="12"/>
  <c r="J1131" i="12"/>
  <c r="R1131" i="12"/>
  <c r="Z1131" i="12"/>
  <c r="AH1131" i="12"/>
  <c r="K1131" i="12"/>
  <c r="S1131" i="12"/>
  <c r="AA1131" i="12"/>
  <c r="AI1131" i="12"/>
  <c r="L1131" i="12"/>
  <c r="T1131" i="12"/>
  <c r="AB1131" i="12"/>
  <c r="M1131" i="12"/>
  <c r="U1131" i="12"/>
  <c r="AC1131" i="12"/>
  <c r="O1131" i="12"/>
  <c r="W1131" i="12"/>
  <c r="AE1131" i="12"/>
  <c r="I1131" i="12"/>
  <c r="Q1131" i="12"/>
  <c r="Y1131" i="12"/>
  <c r="AG1131" i="12"/>
  <c r="V1131" i="12"/>
  <c r="X1131" i="12"/>
  <c r="AD1131" i="12"/>
  <c r="AF1131" i="12"/>
  <c r="H1131" i="12"/>
  <c r="N1131" i="12"/>
  <c r="P1131" i="12"/>
  <c r="J1163" i="12"/>
  <c r="R1163" i="12"/>
  <c r="Z1163" i="12"/>
  <c r="AH1163" i="12"/>
  <c r="K1163" i="12"/>
  <c r="S1163" i="12"/>
  <c r="AA1163" i="12"/>
  <c r="AI1163" i="12"/>
  <c r="L1163" i="12"/>
  <c r="T1163" i="12"/>
  <c r="AB1163" i="12"/>
  <c r="M1163" i="12"/>
  <c r="U1163" i="12"/>
  <c r="AC1163" i="12"/>
  <c r="O1163" i="12"/>
  <c r="W1163" i="12"/>
  <c r="AE1163" i="12"/>
  <c r="I1163" i="12"/>
  <c r="Q1163" i="12"/>
  <c r="Y1163" i="12"/>
  <c r="AG1163" i="12"/>
  <c r="V1163" i="12"/>
  <c r="X1163" i="12"/>
  <c r="AD1163" i="12"/>
  <c r="AF1163" i="12"/>
  <c r="H1163" i="12"/>
  <c r="N1163" i="12"/>
  <c r="P1163" i="12"/>
  <c r="K1195" i="12"/>
  <c r="S1195" i="12"/>
  <c r="AA1195" i="12"/>
  <c r="AI1195" i="12"/>
  <c r="L1195" i="12"/>
  <c r="T1195" i="12"/>
  <c r="AB1195" i="12"/>
  <c r="M1195" i="12"/>
  <c r="U1195" i="12"/>
  <c r="AC1195" i="12"/>
  <c r="N1195" i="12"/>
  <c r="V1195" i="12"/>
  <c r="AD1195" i="12"/>
  <c r="O1195" i="12"/>
  <c r="W1195" i="12"/>
  <c r="AE1195" i="12"/>
  <c r="H1195" i="12"/>
  <c r="P1195" i="12"/>
  <c r="X1195" i="12"/>
  <c r="AF1195" i="12"/>
  <c r="I1195" i="12"/>
  <c r="Q1195" i="12"/>
  <c r="Y1195" i="12"/>
  <c r="AG1195" i="12"/>
  <c r="R1195" i="12"/>
  <c r="Z1195" i="12"/>
  <c r="AH1195" i="12"/>
  <c r="J1195" i="12"/>
  <c r="K1227" i="12"/>
  <c r="S1227" i="12"/>
  <c r="AA1227" i="12"/>
  <c r="AI1227" i="12"/>
  <c r="L1227" i="12"/>
  <c r="T1227" i="12"/>
  <c r="AB1227" i="12"/>
  <c r="M1227" i="12"/>
  <c r="U1227" i="12"/>
  <c r="AC1227" i="12"/>
  <c r="N1227" i="12"/>
  <c r="V1227" i="12"/>
  <c r="AD1227" i="12"/>
  <c r="O1227" i="12"/>
  <c r="W1227" i="12"/>
  <c r="AE1227" i="12"/>
  <c r="I1227" i="12"/>
  <c r="Q1227" i="12"/>
  <c r="Y1227" i="12"/>
  <c r="AG1227" i="12"/>
  <c r="H1227" i="12"/>
  <c r="J1227" i="12"/>
  <c r="P1227" i="12"/>
  <c r="R1227" i="12"/>
  <c r="X1227" i="12"/>
  <c r="Z1227" i="12"/>
  <c r="AH1227" i="12"/>
  <c r="AF1227" i="12"/>
  <c r="O1259" i="12"/>
  <c r="W1259" i="12"/>
  <c r="AE1259" i="12"/>
  <c r="H1259" i="12"/>
  <c r="P1259" i="12"/>
  <c r="X1259" i="12"/>
  <c r="AF1259" i="12"/>
  <c r="I1259" i="12"/>
  <c r="Q1259" i="12"/>
  <c r="Y1259" i="12"/>
  <c r="AG1259" i="12"/>
  <c r="J1259" i="12"/>
  <c r="R1259" i="12"/>
  <c r="Z1259" i="12"/>
  <c r="AH1259" i="12"/>
  <c r="K1259" i="12"/>
  <c r="S1259" i="12"/>
  <c r="AA1259" i="12"/>
  <c r="AI1259" i="12"/>
  <c r="L1259" i="12"/>
  <c r="T1259" i="12"/>
  <c r="AB1259" i="12"/>
  <c r="N1259" i="12"/>
  <c r="V1259" i="12"/>
  <c r="AD1259" i="12"/>
  <c r="AC1259" i="12"/>
  <c r="M1259" i="12"/>
  <c r="U1259" i="12"/>
  <c r="O1291" i="12"/>
  <c r="W1291" i="12"/>
  <c r="AE1291" i="12"/>
  <c r="H1291" i="12"/>
  <c r="P1291" i="12"/>
  <c r="X1291" i="12"/>
  <c r="AF1291" i="12"/>
  <c r="I1291" i="12"/>
  <c r="Q1291" i="12"/>
  <c r="Y1291" i="12"/>
  <c r="AG1291" i="12"/>
  <c r="J1291" i="12"/>
  <c r="R1291" i="12"/>
  <c r="Z1291" i="12"/>
  <c r="AH1291" i="12"/>
  <c r="L1291" i="12"/>
  <c r="T1291" i="12"/>
  <c r="AB1291" i="12"/>
  <c r="N1291" i="12"/>
  <c r="V1291" i="12"/>
  <c r="AD1291" i="12"/>
  <c r="K1291" i="12"/>
  <c r="M1291" i="12"/>
  <c r="S1291" i="12"/>
  <c r="U1291" i="12"/>
  <c r="AA1291" i="12"/>
  <c r="AC1291" i="12"/>
  <c r="AI1291" i="12"/>
  <c r="M1132" i="12"/>
  <c r="U1132" i="12"/>
  <c r="AC1132" i="12"/>
  <c r="N1132" i="12"/>
  <c r="V1132" i="12"/>
  <c r="AD1132" i="12"/>
  <c r="O1132" i="12"/>
  <c r="W1132" i="12"/>
  <c r="AE1132" i="12"/>
  <c r="H1132" i="12"/>
  <c r="P1132" i="12"/>
  <c r="X1132" i="12"/>
  <c r="AF1132" i="12"/>
  <c r="J1132" i="12"/>
  <c r="R1132" i="12"/>
  <c r="Z1132" i="12"/>
  <c r="AH1132" i="12"/>
  <c r="L1132" i="12"/>
  <c r="T1132" i="12"/>
  <c r="AB1132" i="12"/>
  <c r="Y1132" i="12"/>
  <c r="AA1132" i="12"/>
  <c r="AG1132" i="12"/>
  <c r="AI1132" i="12"/>
  <c r="I1132" i="12"/>
  <c r="K1132" i="12"/>
  <c r="Q1132" i="12"/>
  <c r="S1132" i="12"/>
  <c r="N1228" i="12"/>
  <c r="V1228" i="12"/>
  <c r="AD1228" i="12"/>
  <c r="O1228" i="12"/>
  <c r="W1228" i="12"/>
  <c r="AE1228" i="12"/>
  <c r="H1228" i="12"/>
  <c r="P1228" i="12"/>
  <c r="X1228" i="12"/>
  <c r="AF1228" i="12"/>
  <c r="I1228" i="12"/>
  <c r="Q1228" i="12"/>
  <c r="Y1228" i="12"/>
  <c r="AG1228" i="12"/>
  <c r="J1228" i="12"/>
  <c r="R1228" i="12"/>
  <c r="Z1228" i="12"/>
  <c r="AH1228" i="12"/>
  <c r="L1228" i="12"/>
  <c r="T1228" i="12"/>
  <c r="AB1228" i="12"/>
  <c r="K1228" i="12"/>
  <c r="M1228" i="12"/>
  <c r="S1228" i="12"/>
  <c r="U1228" i="12"/>
  <c r="AA1228" i="12"/>
  <c r="AC1228" i="12"/>
  <c r="AI1228" i="12"/>
  <c r="H1109" i="12"/>
  <c r="P1109" i="12"/>
  <c r="X1109" i="12"/>
  <c r="AF1109" i="12"/>
  <c r="I1109" i="12"/>
  <c r="Q1109" i="12"/>
  <c r="Y1109" i="12"/>
  <c r="AG1109" i="12"/>
  <c r="J1109" i="12"/>
  <c r="R1109" i="12"/>
  <c r="Z1109" i="12"/>
  <c r="AH1109" i="12"/>
  <c r="K1109" i="12"/>
  <c r="S1109" i="12"/>
  <c r="AA1109" i="12"/>
  <c r="AI1109" i="12"/>
  <c r="L1109" i="12"/>
  <c r="T1109" i="12"/>
  <c r="AB1109" i="12"/>
  <c r="M1109" i="12"/>
  <c r="U1109" i="12"/>
  <c r="AC1109" i="12"/>
  <c r="O1109" i="12"/>
  <c r="W1109" i="12"/>
  <c r="AE1109" i="12"/>
  <c r="N1109" i="12"/>
  <c r="V1109" i="12"/>
  <c r="AD1109" i="12"/>
  <c r="I1213" i="12"/>
  <c r="Q1213" i="12"/>
  <c r="Y1213" i="12"/>
  <c r="AG1213" i="12"/>
  <c r="J1213" i="12"/>
  <c r="R1213" i="12"/>
  <c r="Z1213" i="12"/>
  <c r="AH1213" i="12"/>
  <c r="K1213" i="12"/>
  <c r="S1213" i="12"/>
  <c r="AA1213" i="12"/>
  <c r="AI1213" i="12"/>
  <c r="L1213" i="12"/>
  <c r="T1213" i="12"/>
  <c r="AB1213" i="12"/>
  <c r="M1213" i="12"/>
  <c r="U1213" i="12"/>
  <c r="AC1213" i="12"/>
  <c r="O1213" i="12"/>
  <c r="W1213" i="12"/>
  <c r="AE1213" i="12"/>
  <c r="AD1213" i="12"/>
  <c r="AF1213" i="12"/>
  <c r="H1213" i="12"/>
  <c r="N1213" i="12"/>
  <c r="P1213" i="12"/>
  <c r="X1213" i="12"/>
  <c r="V1213" i="12"/>
  <c r="N114" i="12"/>
  <c r="V114" i="12"/>
  <c r="AD114" i="12"/>
  <c r="O114" i="12"/>
  <c r="W114" i="12"/>
  <c r="AE114" i="12"/>
  <c r="H114" i="12"/>
  <c r="P114" i="12"/>
  <c r="X114" i="12"/>
  <c r="AF114" i="12"/>
  <c r="I114" i="12"/>
  <c r="Q114" i="12"/>
  <c r="Y114" i="12"/>
  <c r="AG114" i="12"/>
  <c r="K114" i="12"/>
  <c r="S114" i="12"/>
  <c r="AA114" i="12"/>
  <c r="AI114" i="12"/>
  <c r="M114" i="12"/>
  <c r="U114" i="12"/>
  <c r="AC114" i="12"/>
  <c r="R114" i="12"/>
  <c r="T114" i="12"/>
  <c r="Z114" i="12"/>
  <c r="AB114" i="12"/>
  <c r="AH114" i="12"/>
  <c r="J114" i="12"/>
  <c r="L114" i="12"/>
  <c r="N900" i="12"/>
  <c r="V900" i="12"/>
  <c r="AD900" i="12"/>
  <c r="O900" i="12"/>
  <c r="W900" i="12"/>
  <c r="AE900" i="12"/>
  <c r="H900" i="12"/>
  <c r="P900" i="12"/>
  <c r="X900" i="12"/>
  <c r="AF900" i="12"/>
  <c r="I900" i="12"/>
  <c r="Q900" i="12"/>
  <c r="Y900" i="12"/>
  <c r="AG900" i="12"/>
  <c r="J900" i="12"/>
  <c r="R900" i="12"/>
  <c r="Z900" i="12"/>
  <c r="AH900" i="12"/>
  <c r="K900" i="12"/>
  <c r="S900" i="12"/>
  <c r="AA900" i="12"/>
  <c r="AI900" i="12"/>
  <c r="L900" i="12"/>
  <c r="T900" i="12"/>
  <c r="AB900" i="12"/>
  <c r="AC900" i="12"/>
  <c r="U900" i="12"/>
  <c r="M900" i="12"/>
  <c r="M850" i="12"/>
  <c r="U850" i="12"/>
  <c r="AC850" i="12"/>
  <c r="N850" i="12"/>
  <c r="V850" i="12"/>
  <c r="AD850" i="12"/>
  <c r="O850" i="12"/>
  <c r="W850" i="12"/>
  <c r="AE850" i="12"/>
  <c r="H850" i="12"/>
  <c r="P850" i="12"/>
  <c r="X850" i="12"/>
  <c r="AF850" i="12"/>
  <c r="I850" i="12"/>
  <c r="Q850" i="12"/>
  <c r="Y850" i="12"/>
  <c r="AG850" i="12"/>
  <c r="K850" i="12"/>
  <c r="S850" i="12"/>
  <c r="AA850" i="12"/>
  <c r="AI850" i="12"/>
  <c r="J850" i="12"/>
  <c r="L850" i="12"/>
  <c r="R850" i="12"/>
  <c r="T850" i="12"/>
  <c r="Z850" i="12"/>
  <c r="AH850" i="12"/>
  <c r="AB850" i="12"/>
  <c r="L1074" i="12"/>
  <c r="T1074" i="12"/>
  <c r="AB1074" i="12"/>
  <c r="M1074" i="12"/>
  <c r="U1074" i="12"/>
  <c r="AC1074" i="12"/>
  <c r="N1074" i="12"/>
  <c r="V1074" i="12"/>
  <c r="AD1074" i="12"/>
  <c r="O1074" i="12"/>
  <c r="W1074" i="12"/>
  <c r="AE1074" i="12"/>
  <c r="H1074" i="12"/>
  <c r="P1074" i="12"/>
  <c r="X1074" i="12"/>
  <c r="AF1074" i="12"/>
  <c r="J1074" i="12"/>
  <c r="R1074" i="12"/>
  <c r="Z1074" i="12"/>
  <c r="AH1074" i="12"/>
  <c r="AG1074" i="12"/>
  <c r="AI1074" i="12"/>
  <c r="I1074" i="12"/>
  <c r="K1074" i="12"/>
  <c r="Q1074" i="12"/>
  <c r="S1074" i="12"/>
  <c r="AA1074" i="12"/>
  <c r="Y1074" i="12"/>
  <c r="J717" i="12"/>
  <c r="R717" i="12"/>
  <c r="Z717" i="12"/>
  <c r="AH717" i="12"/>
  <c r="K717" i="12"/>
  <c r="S717" i="12"/>
  <c r="AA717" i="12"/>
  <c r="AI717" i="12"/>
  <c r="L717" i="12"/>
  <c r="T717" i="12"/>
  <c r="AB717" i="12"/>
  <c r="M717" i="12"/>
  <c r="U717" i="12"/>
  <c r="AC717" i="12"/>
  <c r="O717" i="12"/>
  <c r="W717" i="12"/>
  <c r="AE717" i="12"/>
  <c r="H717" i="12"/>
  <c r="P717" i="12"/>
  <c r="X717" i="12"/>
  <c r="AF717" i="12"/>
  <c r="V717" i="12"/>
  <c r="Y717" i="12"/>
  <c r="AD717" i="12"/>
  <c r="AG717" i="12"/>
  <c r="Q717" i="12"/>
  <c r="I717" i="12"/>
  <c r="N717" i="12"/>
  <c r="I1089" i="12"/>
  <c r="Q1089" i="12"/>
  <c r="Y1089" i="12"/>
  <c r="J1089" i="12"/>
  <c r="R1089" i="12"/>
  <c r="Z1089" i="12"/>
  <c r="L1089" i="12"/>
  <c r="T1089" i="12"/>
  <c r="AB1089" i="12"/>
  <c r="O1089" i="12"/>
  <c r="W1089" i="12"/>
  <c r="K1089" i="12"/>
  <c r="AA1089" i="12"/>
  <c r="M1089" i="12"/>
  <c r="AC1089" i="12"/>
  <c r="N1089" i="12"/>
  <c r="AD1089" i="12"/>
  <c r="P1089" i="12"/>
  <c r="AE1089" i="12"/>
  <c r="S1089" i="12"/>
  <c r="AF1089" i="12"/>
  <c r="U1089" i="12"/>
  <c r="AG1089" i="12"/>
  <c r="H1089" i="12"/>
  <c r="X1089" i="12"/>
  <c r="AI1089" i="12"/>
  <c r="V1089" i="12"/>
  <c r="AH1089" i="12"/>
  <c r="K981" i="12"/>
  <c r="S981" i="12"/>
  <c r="AA981" i="12"/>
  <c r="AI981" i="12"/>
  <c r="L981" i="12"/>
  <c r="T981" i="12"/>
  <c r="AB981" i="12"/>
  <c r="M981" i="12"/>
  <c r="U981" i="12"/>
  <c r="AC981" i="12"/>
  <c r="N981" i="12"/>
  <c r="V981" i="12"/>
  <c r="AD981" i="12"/>
  <c r="O981" i="12"/>
  <c r="W981" i="12"/>
  <c r="AE981" i="12"/>
  <c r="H981" i="12"/>
  <c r="P981" i="12"/>
  <c r="X981" i="12"/>
  <c r="AF981" i="12"/>
  <c r="I981" i="12"/>
  <c r="Q981" i="12"/>
  <c r="Y981" i="12"/>
  <c r="AG981" i="12"/>
  <c r="J981" i="12"/>
  <c r="R981" i="12"/>
  <c r="Z981" i="12"/>
  <c r="AH981" i="12"/>
  <c r="N808" i="12"/>
  <c r="V808" i="12"/>
  <c r="AD808" i="12"/>
  <c r="O808" i="12"/>
  <c r="W808" i="12"/>
  <c r="AE808" i="12"/>
  <c r="H808" i="12"/>
  <c r="P808" i="12"/>
  <c r="X808" i="12"/>
  <c r="AF808" i="12"/>
  <c r="I808" i="12"/>
  <c r="Q808" i="12"/>
  <c r="Y808" i="12"/>
  <c r="AG808" i="12"/>
  <c r="K808" i="12"/>
  <c r="S808" i="12"/>
  <c r="AA808" i="12"/>
  <c r="AI808" i="12"/>
  <c r="AB808" i="12"/>
  <c r="J808" i="12"/>
  <c r="AC808" i="12"/>
  <c r="L808" i="12"/>
  <c r="AH808" i="12"/>
  <c r="M808" i="12"/>
  <c r="R808" i="12"/>
  <c r="T808" i="12"/>
  <c r="Z808" i="12"/>
  <c r="U808" i="12"/>
  <c r="I1096" i="12"/>
  <c r="Q1096" i="12"/>
  <c r="Y1096" i="12"/>
  <c r="AG1096" i="12"/>
  <c r="J1096" i="12"/>
  <c r="R1096" i="12"/>
  <c r="Z1096" i="12"/>
  <c r="AH1096" i="12"/>
  <c r="K1096" i="12"/>
  <c r="S1096" i="12"/>
  <c r="AA1096" i="12"/>
  <c r="AI1096" i="12"/>
  <c r="L1096" i="12"/>
  <c r="T1096" i="12"/>
  <c r="AB1096" i="12"/>
  <c r="M1096" i="12"/>
  <c r="U1096" i="12"/>
  <c r="AC1096" i="12"/>
  <c r="N1096" i="12"/>
  <c r="V1096" i="12"/>
  <c r="AD1096" i="12"/>
  <c r="H1096" i="12"/>
  <c r="P1096" i="12"/>
  <c r="X1096" i="12"/>
  <c r="AF1096" i="12"/>
  <c r="O1096" i="12"/>
  <c r="W1096" i="12"/>
  <c r="AE1096" i="12"/>
  <c r="I1205" i="12"/>
  <c r="Q1205" i="12"/>
  <c r="Y1205" i="12"/>
  <c r="AG1205" i="12"/>
  <c r="J1205" i="12"/>
  <c r="R1205" i="12"/>
  <c r="Z1205" i="12"/>
  <c r="AH1205" i="12"/>
  <c r="K1205" i="12"/>
  <c r="S1205" i="12"/>
  <c r="AA1205" i="12"/>
  <c r="AI1205" i="12"/>
  <c r="L1205" i="12"/>
  <c r="T1205" i="12"/>
  <c r="AB1205" i="12"/>
  <c r="M1205" i="12"/>
  <c r="U1205" i="12"/>
  <c r="AC1205" i="12"/>
  <c r="O1205" i="12"/>
  <c r="W1205" i="12"/>
  <c r="AE1205" i="12"/>
  <c r="H1205" i="12"/>
  <c r="N1205" i="12"/>
  <c r="P1205" i="12"/>
  <c r="V1205" i="12"/>
  <c r="X1205" i="12"/>
  <c r="AF1205" i="12"/>
  <c r="AD1205" i="12"/>
  <c r="L1206" i="12"/>
  <c r="T1206" i="12"/>
  <c r="AB1206" i="12"/>
  <c r="M1206" i="12"/>
  <c r="U1206" i="12"/>
  <c r="AC1206" i="12"/>
  <c r="N1206" i="12"/>
  <c r="V1206" i="12"/>
  <c r="AD1206" i="12"/>
  <c r="O1206" i="12"/>
  <c r="W1206" i="12"/>
  <c r="AE1206" i="12"/>
  <c r="H1206" i="12"/>
  <c r="P1206" i="12"/>
  <c r="X1206" i="12"/>
  <c r="AF1206" i="12"/>
  <c r="J1206" i="12"/>
  <c r="R1206" i="12"/>
  <c r="Z1206" i="12"/>
  <c r="AH1206" i="12"/>
  <c r="I1206" i="12"/>
  <c r="K1206" i="12"/>
  <c r="Q1206" i="12"/>
  <c r="S1206" i="12"/>
  <c r="Y1206" i="12"/>
  <c r="AA1206" i="12"/>
  <c r="AI1206" i="12"/>
  <c r="AG1206" i="12"/>
  <c r="H1157" i="12"/>
  <c r="P1157" i="12"/>
  <c r="X1157" i="12"/>
  <c r="AF1157" i="12"/>
  <c r="I1157" i="12"/>
  <c r="Q1157" i="12"/>
  <c r="Y1157" i="12"/>
  <c r="AG1157" i="12"/>
  <c r="J1157" i="12"/>
  <c r="R1157" i="12"/>
  <c r="Z1157" i="12"/>
  <c r="AH1157" i="12"/>
  <c r="K1157" i="12"/>
  <c r="S1157" i="12"/>
  <c r="AA1157" i="12"/>
  <c r="AI1157" i="12"/>
  <c r="M1157" i="12"/>
  <c r="U1157" i="12"/>
  <c r="AC1157" i="12"/>
  <c r="O1157" i="12"/>
  <c r="W1157" i="12"/>
  <c r="AE1157" i="12"/>
  <c r="L1157" i="12"/>
  <c r="N1157" i="12"/>
  <c r="T1157" i="12"/>
  <c r="V1157" i="12"/>
  <c r="AB1157" i="12"/>
  <c r="AD1157" i="12"/>
  <c r="M1309" i="12"/>
  <c r="U1309" i="12"/>
  <c r="AC1309" i="12"/>
  <c r="O1309" i="12"/>
  <c r="W1309" i="12"/>
  <c r="AE1309" i="12"/>
  <c r="H1309" i="12"/>
  <c r="P1309" i="12"/>
  <c r="X1309" i="12"/>
  <c r="AF1309" i="12"/>
  <c r="J1309" i="12"/>
  <c r="R1309" i="12"/>
  <c r="Z1309" i="12"/>
  <c r="AH1309" i="12"/>
  <c r="L1309" i="12"/>
  <c r="T1309" i="12"/>
  <c r="AB1309" i="12"/>
  <c r="V1309" i="12"/>
  <c r="Y1309" i="12"/>
  <c r="AA1309" i="12"/>
  <c r="I1309" i="12"/>
  <c r="AD1309" i="12"/>
  <c r="K1309" i="12"/>
  <c r="AG1309" i="12"/>
  <c r="N1309" i="12"/>
  <c r="AI1309" i="12"/>
  <c r="Q1309" i="12"/>
  <c r="S1309" i="12"/>
  <c r="L1198" i="12"/>
  <c r="T1198" i="12"/>
  <c r="AB1198" i="12"/>
  <c r="M1198" i="12"/>
  <c r="U1198" i="12"/>
  <c r="AC1198" i="12"/>
  <c r="N1198" i="12"/>
  <c r="V1198" i="12"/>
  <c r="AD1198" i="12"/>
  <c r="O1198" i="12"/>
  <c r="W1198" i="12"/>
  <c r="AE1198" i="12"/>
  <c r="H1198" i="12"/>
  <c r="P1198" i="12"/>
  <c r="X1198" i="12"/>
  <c r="AF1198" i="12"/>
  <c r="I1198" i="12"/>
  <c r="Q1198" i="12"/>
  <c r="Y1198" i="12"/>
  <c r="AG1198" i="12"/>
  <c r="J1198" i="12"/>
  <c r="R1198" i="12"/>
  <c r="Z1198" i="12"/>
  <c r="AH1198" i="12"/>
  <c r="K1198" i="12"/>
  <c r="S1198" i="12"/>
  <c r="AA1198" i="12"/>
  <c r="AI1198" i="12"/>
  <c r="H1310" i="12"/>
  <c r="P1310" i="12"/>
  <c r="X1310" i="12"/>
  <c r="AF1310" i="12"/>
  <c r="J1310" i="12"/>
  <c r="R1310" i="12"/>
  <c r="Z1310" i="12"/>
  <c r="AH1310" i="12"/>
  <c r="K1310" i="12"/>
  <c r="S1310" i="12"/>
  <c r="AA1310" i="12"/>
  <c r="AI1310" i="12"/>
  <c r="M1310" i="12"/>
  <c r="U1310" i="12"/>
  <c r="AC1310" i="12"/>
  <c r="O1310" i="12"/>
  <c r="W1310" i="12"/>
  <c r="AE1310" i="12"/>
  <c r="N1310" i="12"/>
  <c r="Q1310" i="12"/>
  <c r="T1310" i="12"/>
  <c r="V1310" i="12"/>
  <c r="Y1310" i="12"/>
  <c r="AB1310" i="12"/>
  <c r="I1310" i="12"/>
  <c r="AD1310" i="12"/>
  <c r="L1310" i="12"/>
  <c r="AG1310" i="12"/>
  <c r="L786" i="12"/>
  <c r="T786" i="12"/>
  <c r="AB786" i="12"/>
  <c r="M786" i="12"/>
  <c r="U786" i="12"/>
  <c r="AC786" i="12"/>
  <c r="N786" i="12"/>
  <c r="V786" i="12"/>
  <c r="AD786" i="12"/>
  <c r="O786" i="12"/>
  <c r="W786" i="12"/>
  <c r="AE786" i="12"/>
  <c r="H786" i="12"/>
  <c r="P786" i="12"/>
  <c r="X786" i="12"/>
  <c r="AF786" i="12"/>
  <c r="I786" i="12"/>
  <c r="Q786" i="12"/>
  <c r="Y786" i="12"/>
  <c r="AG786" i="12"/>
  <c r="K786" i="12"/>
  <c r="S786" i="12"/>
  <c r="AA786" i="12"/>
  <c r="AI786" i="12"/>
  <c r="Z786" i="12"/>
  <c r="AH786" i="12"/>
  <c r="R786" i="12"/>
  <c r="J786" i="12"/>
  <c r="J1042" i="12"/>
  <c r="R1042" i="12"/>
  <c r="Z1042" i="12"/>
  <c r="AH1042" i="12"/>
  <c r="K1042" i="12"/>
  <c r="S1042" i="12"/>
  <c r="AA1042" i="12"/>
  <c r="AI1042" i="12"/>
  <c r="L1042" i="12"/>
  <c r="T1042" i="12"/>
  <c r="AB1042" i="12"/>
  <c r="M1042" i="12"/>
  <c r="U1042" i="12"/>
  <c r="AC1042" i="12"/>
  <c r="O1042" i="12"/>
  <c r="W1042" i="12"/>
  <c r="AE1042" i="12"/>
  <c r="I1042" i="12"/>
  <c r="Q1042" i="12"/>
  <c r="Y1042" i="12"/>
  <c r="AG1042" i="12"/>
  <c r="H1042" i="12"/>
  <c r="N1042" i="12"/>
  <c r="P1042" i="12"/>
  <c r="V1042" i="12"/>
  <c r="X1042" i="12"/>
  <c r="AD1042" i="12"/>
  <c r="AF1042" i="12"/>
  <c r="H806" i="12"/>
  <c r="P806" i="12"/>
  <c r="X806" i="12"/>
  <c r="AF806" i="12"/>
  <c r="I806" i="12"/>
  <c r="Q806" i="12"/>
  <c r="Y806" i="12"/>
  <c r="AG806" i="12"/>
  <c r="J806" i="12"/>
  <c r="R806" i="12"/>
  <c r="Z806" i="12"/>
  <c r="AH806" i="12"/>
  <c r="K806" i="12"/>
  <c r="S806" i="12"/>
  <c r="AA806" i="12"/>
  <c r="AI806" i="12"/>
  <c r="M806" i="12"/>
  <c r="U806" i="12"/>
  <c r="AC806" i="12"/>
  <c r="O806" i="12"/>
  <c r="W806" i="12"/>
  <c r="AE806" i="12"/>
  <c r="L806" i="12"/>
  <c r="N806" i="12"/>
  <c r="T806" i="12"/>
  <c r="V806" i="12"/>
  <c r="AD806" i="12"/>
  <c r="AB806" i="12"/>
  <c r="N1030" i="12"/>
  <c r="V1030" i="12"/>
  <c r="AD1030" i="12"/>
  <c r="O1030" i="12"/>
  <c r="W1030" i="12"/>
  <c r="AE1030" i="12"/>
  <c r="H1030" i="12"/>
  <c r="P1030" i="12"/>
  <c r="X1030" i="12"/>
  <c r="AF1030" i="12"/>
  <c r="I1030" i="12"/>
  <c r="Q1030" i="12"/>
  <c r="Y1030" i="12"/>
  <c r="AG1030" i="12"/>
  <c r="K1030" i="12"/>
  <c r="S1030" i="12"/>
  <c r="AA1030" i="12"/>
  <c r="AI1030" i="12"/>
  <c r="M1030" i="12"/>
  <c r="U1030" i="12"/>
  <c r="AC1030" i="12"/>
  <c r="J1030" i="12"/>
  <c r="L1030" i="12"/>
  <c r="R1030" i="12"/>
  <c r="T1030" i="12"/>
  <c r="Z1030" i="12"/>
  <c r="AB1030" i="12"/>
  <c r="AH1030" i="12"/>
  <c r="H719" i="12"/>
  <c r="P719" i="12"/>
  <c r="X719" i="12"/>
  <c r="AF719" i="12"/>
  <c r="I719" i="12"/>
  <c r="Q719" i="12"/>
  <c r="Y719" i="12"/>
  <c r="AG719" i="12"/>
  <c r="J719" i="12"/>
  <c r="R719" i="12"/>
  <c r="Z719" i="12"/>
  <c r="AH719" i="12"/>
  <c r="K719" i="12"/>
  <c r="S719" i="12"/>
  <c r="AA719" i="12"/>
  <c r="AI719" i="12"/>
  <c r="M719" i="12"/>
  <c r="U719" i="12"/>
  <c r="AC719" i="12"/>
  <c r="V719" i="12"/>
  <c r="W719" i="12"/>
  <c r="AB719" i="12"/>
  <c r="AD719" i="12"/>
  <c r="L719" i="12"/>
  <c r="AE719" i="12"/>
  <c r="T719" i="12"/>
  <c r="N719" i="12"/>
  <c r="O719" i="12"/>
  <c r="J833" i="12"/>
  <c r="R833" i="12"/>
  <c r="Z833" i="12"/>
  <c r="AH833" i="12"/>
  <c r="K833" i="12"/>
  <c r="S833" i="12"/>
  <c r="AA833" i="12"/>
  <c r="AI833" i="12"/>
  <c r="L833" i="12"/>
  <c r="T833" i="12"/>
  <c r="AB833" i="12"/>
  <c r="I833" i="12"/>
  <c r="Q833" i="12"/>
  <c r="Y833" i="12"/>
  <c r="AG833" i="12"/>
  <c r="N833" i="12"/>
  <c r="AD833" i="12"/>
  <c r="O833" i="12"/>
  <c r="AE833" i="12"/>
  <c r="P833" i="12"/>
  <c r="AF833" i="12"/>
  <c r="U833" i="12"/>
  <c r="V833" i="12"/>
  <c r="W833" i="12"/>
  <c r="H833" i="12"/>
  <c r="X833" i="12"/>
  <c r="M833" i="12"/>
  <c r="AC833" i="12"/>
  <c r="I675" i="12"/>
  <c r="Q675" i="12"/>
  <c r="Y675" i="12"/>
  <c r="AG675" i="12"/>
  <c r="J675" i="12"/>
  <c r="R675" i="12"/>
  <c r="Z675" i="12"/>
  <c r="AH675" i="12"/>
  <c r="K675" i="12"/>
  <c r="S675" i="12"/>
  <c r="AA675" i="12"/>
  <c r="AI675" i="12"/>
  <c r="L675" i="12"/>
  <c r="T675" i="12"/>
  <c r="AB675" i="12"/>
  <c r="M675" i="12"/>
  <c r="U675" i="12"/>
  <c r="AC675" i="12"/>
  <c r="N675" i="12"/>
  <c r="V675" i="12"/>
  <c r="AD675" i="12"/>
  <c r="O675" i="12"/>
  <c r="W675" i="12"/>
  <c r="AE675" i="12"/>
  <c r="P675" i="12"/>
  <c r="X675" i="12"/>
  <c r="AF675" i="12"/>
  <c r="H675" i="12"/>
  <c r="I954" i="12"/>
  <c r="Q954" i="12"/>
  <c r="Y954" i="12"/>
  <c r="AG954" i="12"/>
  <c r="J954" i="12"/>
  <c r="R954" i="12"/>
  <c r="Z954" i="12"/>
  <c r="AH954" i="12"/>
  <c r="K954" i="12"/>
  <c r="S954" i="12"/>
  <c r="AA954" i="12"/>
  <c r="AI954" i="12"/>
  <c r="L954" i="12"/>
  <c r="T954" i="12"/>
  <c r="AB954" i="12"/>
  <c r="N954" i="12"/>
  <c r="V954" i="12"/>
  <c r="AD954" i="12"/>
  <c r="H954" i="12"/>
  <c r="P954" i="12"/>
  <c r="X954" i="12"/>
  <c r="AF954" i="12"/>
  <c r="U954" i="12"/>
  <c r="W954" i="12"/>
  <c r="AC954" i="12"/>
  <c r="AE954" i="12"/>
  <c r="M954" i="12"/>
  <c r="O954" i="12"/>
  <c r="L1082" i="12"/>
  <c r="T1082" i="12"/>
  <c r="AB1082" i="12"/>
  <c r="M1082" i="12"/>
  <c r="U1082" i="12"/>
  <c r="AC1082" i="12"/>
  <c r="N1082" i="12"/>
  <c r="V1082" i="12"/>
  <c r="AD1082" i="12"/>
  <c r="O1082" i="12"/>
  <c r="W1082" i="12"/>
  <c r="AE1082" i="12"/>
  <c r="H1082" i="12"/>
  <c r="P1082" i="12"/>
  <c r="X1082" i="12"/>
  <c r="AF1082" i="12"/>
  <c r="J1082" i="12"/>
  <c r="R1082" i="12"/>
  <c r="Z1082" i="12"/>
  <c r="AH1082" i="12"/>
  <c r="Y1082" i="12"/>
  <c r="AA1082" i="12"/>
  <c r="AG1082" i="12"/>
  <c r="AI1082" i="12"/>
  <c r="I1082" i="12"/>
  <c r="K1082" i="12"/>
  <c r="S1082" i="12"/>
  <c r="Q1082" i="12"/>
  <c r="H843" i="12"/>
  <c r="P843" i="12"/>
  <c r="X843" i="12"/>
  <c r="AF843" i="12"/>
  <c r="I843" i="12"/>
  <c r="Q843" i="12"/>
  <c r="Y843" i="12"/>
  <c r="AG843" i="12"/>
  <c r="J843" i="12"/>
  <c r="R843" i="12"/>
  <c r="Z843" i="12"/>
  <c r="AH843" i="12"/>
  <c r="K843" i="12"/>
  <c r="S843" i="12"/>
  <c r="AA843" i="12"/>
  <c r="AI843" i="12"/>
  <c r="L843" i="12"/>
  <c r="T843" i="12"/>
  <c r="AB843" i="12"/>
  <c r="N843" i="12"/>
  <c r="V843" i="12"/>
  <c r="AD843" i="12"/>
  <c r="O843" i="12"/>
  <c r="U843" i="12"/>
  <c r="W843" i="12"/>
  <c r="AC843" i="12"/>
  <c r="AE843" i="12"/>
  <c r="M843" i="12"/>
  <c r="H1004" i="12"/>
  <c r="P1004" i="12"/>
  <c r="X1004" i="12"/>
  <c r="AF1004" i="12"/>
  <c r="J1004" i="12"/>
  <c r="R1004" i="12"/>
  <c r="Z1004" i="12"/>
  <c r="AH1004" i="12"/>
  <c r="K1004" i="12"/>
  <c r="S1004" i="12"/>
  <c r="AA1004" i="12"/>
  <c r="AI1004" i="12"/>
  <c r="L1004" i="12"/>
  <c r="T1004" i="12"/>
  <c r="AB1004" i="12"/>
  <c r="N1004" i="12"/>
  <c r="V1004" i="12"/>
  <c r="AD1004" i="12"/>
  <c r="I1004" i="12"/>
  <c r="AE1004" i="12"/>
  <c r="M1004" i="12"/>
  <c r="AG1004" i="12"/>
  <c r="O1004" i="12"/>
  <c r="Q1004" i="12"/>
  <c r="U1004" i="12"/>
  <c r="W1004" i="12"/>
  <c r="AC1004" i="12"/>
  <c r="Y1004" i="12"/>
  <c r="H1093" i="12"/>
  <c r="P1093" i="12"/>
  <c r="X1093" i="12"/>
  <c r="AF1093" i="12"/>
  <c r="I1093" i="12"/>
  <c r="Q1093" i="12"/>
  <c r="Y1093" i="12"/>
  <c r="AG1093" i="12"/>
  <c r="J1093" i="12"/>
  <c r="R1093" i="12"/>
  <c r="Z1093" i="12"/>
  <c r="AH1093" i="12"/>
  <c r="K1093" i="12"/>
  <c r="S1093" i="12"/>
  <c r="AA1093" i="12"/>
  <c r="AI1093" i="12"/>
  <c r="L1093" i="12"/>
  <c r="T1093" i="12"/>
  <c r="AB1093" i="12"/>
  <c r="M1093" i="12"/>
  <c r="U1093" i="12"/>
  <c r="AC1093" i="12"/>
  <c r="O1093" i="12"/>
  <c r="W1093" i="12"/>
  <c r="AE1093" i="12"/>
  <c r="N1093" i="12"/>
  <c r="V1093" i="12"/>
  <c r="AD1093" i="12"/>
  <c r="M979" i="12"/>
  <c r="U979" i="12"/>
  <c r="AC979" i="12"/>
  <c r="N979" i="12"/>
  <c r="V979" i="12"/>
  <c r="AD979" i="12"/>
  <c r="O979" i="12"/>
  <c r="W979" i="12"/>
  <c r="AE979" i="12"/>
  <c r="H979" i="12"/>
  <c r="P979" i="12"/>
  <c r="X979" i="12"/>
  <c r="AF979" i="12"/>
  <c r="I979" i="12"/>
  <c r="Q979" i="12"/>
  <c r="Y979" i="12"/>
  <c r="AG979" i="12"/>
  <c r="J979" i="12"/>
  <c r="R979" i="12"/>
  <c r="Z979" i="12"/>
  <c r="AH979" i="12"/>
  <c r="K979" i="12"/>
  <c r="S979" i="12"/>
  <c r="AA979" i="12"/>
  <c r="AI979" i="12"/>
  <c r="L979" i="12"/>
  <c r="T979" i="12"/>
  <c r="AB979" i="12"/>
  <c r="N837" i="12"/>
  <c r="V837" i="12"/>
  <c r="AD837" i="12"/>
  <c r="O837" i="12"/>
  <c r="W837" i="12"/>
  <c r="AE837" i="12"/>
  <c r="H837" i="12"/>
  <c r="P837" i="12"/>
  <c r="X837" i="12"/>
  <c r="AF837" i="12"/>
  <c r="M837" i="12"/>
  <c r="U837" i="12"/>
  <c r="AC837" i="12"/>
  <c r="J837" i="12"/>
  <c r="Z837" i="12"/>
  <c r="K837" i="12"/>
  <c r="AA837" i="12"/>
  <c r="L837" i="12"/>
  <c r="AB837" i="12"/>
  <c r="Q837" i="12"/>
  <c r="AG837" i="12"/>
  <c r="R837" i="12"/>
  <c r="AH837" i="12"/>
  <c r="S837" i="12"/>
  <c r="AI837" i="12"/>
  <c r="T837" i="12"/>
  <c r="I837" i="12"/>
  <c r="Y837" i="12"/>
  <c r="J686" i="12"/>
  <c r="R686" i="12"/>
  <c r="Z686" i="12"/>
  <c r="AH686" i="12"/>
  <c r="L686" i="12"/>
  <c r="T686" i="12"/>
  <c r="AB686" i="12"/>
  <c r="N686" i="12"/>
  <c r="V686" i="12"/>
  <c r="AD686" i="12"/>
  <c r="O686" i="12"/>
  <c r="W686" i="12"/>
  <c r="AE686" i="12"/>
  <c r="H686" i="12"/>
  <c r="P686" i="12"/>
  <c r="X686" i="12"/>
  <c r="AF686" i="12"/>
  <c r="U686" i="12"/>
  <c r="Y686" i="12"/>
  <c r="AA686" i="12"/>
  <c r="I686" i="12"/>
  <c r="AC686" i="12"/>
  <c r="K686" i="12"/>
  <c r="AG686" i="12"/>
  <c r="M686" i="12"/>
  <c r="AI686" i="12"/>
  <c r="S686" i="12"/>
  <c r="Q686" i="12"/>
  <c r="H814" i="12"/>
  <c r="P814" i="12"/>
  <c r="X814" i="12"/>
  <c r="AF814" i="12"/>
  <c r="I814" i="12"/>
  <c r="Q814" i="12"/>
  <c r="Y814" i="12"/>
  <c r="AG814" i="12"/>
  <c r="J814" i="12"/>
  <c r="R814" i="12"/>
  <c r="Z814" i="12"/>
  <c r="AH814" i="12"/>
  <c r="M814" i="12"/>
  <c r="U814" i="12"/>
  <c r="AC814" i="12"/>
  <c r="L814" i="12"/>
  <c r="AB814" i="12"/>
  <c r="N814" i="12"/>
  <c r="AD814" i="12"/>
  <c r="O814" i="12"/>
  <c r="AE814" i="12"/>
  <c r="S814" i="12"/>
  <c r="AI814" i="12"/>
  <c r="T814" i="12"/>
  <c r="V814" i="12"/>
  <c r="K814" i="12"/>
  <c r="AA814" i="12"/>
  <c r="W814" i="12"/>
  <c r="M942" i="12"/>
  <c r="U942" i="12"/>
  <c r="AC942" i="12"/>
  <c r="N942" i="12"/>
  <c r="V942" i="12"/>
  <c r="AD942" i="12"/>
  <c r="O942" i="12"/>
  <c r="W942" i="12"/>
  <c r="AE942" i="12"/>
  <c r="H942" i="12"/>
  <c r="P942" i="12"/>
  <c r="X942" i="12"/>
  <c r="AF942" i="12"/>
  <c r="I942" i="12"/>
  <c r="Q942" i="12"/>
  <c r="Y942" i="12"/>
  <c r="AG942" i="12"/>
  <c r="J942" i="12"/>
  <c r="R942" i="12"/>
  <c r="Z942" i="12"/>
  <c r="AH942" i="12"/>
  <c r="L942" i="12"/>
  <c r="T942" i="12"/>
  <c r="AB942" i="12"/>
  <c r="AI942" i="12"/>
  <c r="K942" i="12"/>
  <c r="S942" i="12"/>
  <c r="AA942" i="12"/>
  <c r="N1006" i="12"/>
  <c r="V1006" i="12"/>
  <c r="AD1006" i="12"/>
  <c r="H1006" i="12"/>
  <c r="P1006" i="12"/>
  <c r="X1006" i="12"/>
  <c r="AF1006" i="12"/>
  <c r="I1006" i="12"/>
  <c r="Q1006" i="12"/>
  <c r="Y1006" i="12"/>
  <c r="AG1006" i="12"/>
  <c r="J1006" i="12"/>
  <c r="R1006" i="12"/>
  <c r="Z1006" i="12"/>
  <c r="AH1006" i="12"/>
  <c r="L1006" i="12"/>
  <c r="T1006" i="12"/>
  <c r="AB1006" i="12"/>
  <c r="O1006" i="12"/>
  <c r="S1006" i="12"/>
  <c r="U1006" i="12"/>
  <c r="W1006" i="12"/>
  <c r="AA1006" i="12"/>
  <c r="AC1006" i="12"/>
  <c r="M1006" i="12"/>
  <c r="AI1006" i="12"/>
  <c r="K1006" i="12"/>
  <c r="AE1006" i="12"/>
  <c r="K1102" i="12"/>
  <c r="S1102" i="12"/>
  <c r="AA1102" i="12"/>
  <c r="AI1102" i="12"/>
  <c r="L1102" i="12"/>
  <c r="T1102" i="12"/>
  <c r="AB1102" i="12"/>
  <c r="M1102" i="12"/>
  <c r="U1102" i="12"/>
  <c r="AC1102" i="12"/>
  <c r="N1102" i="12"/>
  <c r="V1102" i="12"/>
  <c r="AD1102" i="12"/>
  <c r="O1102" i="12"/>
  <c r="W1102" i="12"/>
  <c r="AE1102" i="12"/>
  <c r="H1102" i="12"/>
  <c r="P1102" i="12"/>
  <c r="X1102" i="12"/>
  <c r="AF1102" i="12"/>
  <c r="J1102" i="12"/>
  <c r="R1102" i="12"/>
  <c r="Z1102" i="12"/>
  <c r="AH1102" i="12"/>
  <c r="I1102" i="12"/>
  <c r="Q1102" i="12"/>
  <c r="Y1102" i="12"/>
  <c r="AG1102" i="12"/>
  <c r="I809" i="12"/>
  <c r="Q809" i="12"/>
  <c r="Y809" i="12"/>
  <c r="AG809" i="12"/>
  <c r="J809" i="12"/>
  <c r="R809" i="12"/>
  <c r="Z809" i="12"/>
  <c r="AH809" i="12"/>
  <c r="K809" i="12"/>
  <c r="S809" i="12"/>
  <c r="AA809" i="12"/>
  <c r="AI809" i="12"/>
  <c r="L809" i="12"/>
  <c r="T809" i="12"/>
  <c r="AB809" i="12"/>
  <c r="N809" i="12"/>
  <c r="V809" i="12"/>
  <c r="AD809" i="12"/>
  <c r="U809" i="12"/>
  <c r="W809" i="12"/>
  <c r="X809" i="12"/>
  <c r="AC809" i="12"/>
  <c r="H809" i="12"/>
  <c r="AE809" i="12"/>
  <c r="M809" i="12"/>
  <c r="AF809" i="12"/>
  <c r="P809" i="12"/>
  <c r="O809" i="12"/>
  <c r="I1049" i="12"/>
  <c r="Q1049" i="12"/>
  <c r="Y1049" i="12"/>
  <c r="AG1049" i="12"/>
  <c r="J1049" i="12"/>
  <c r="R1049" i="12"/>
  <c r="Z1049" i="12"/>
  <c r="AH1049" i="12"/>
  <c r="K1049" i="12"/>
  <c r="S1049" i="12"/>
  <c r="AA1049" i="12"/>
  <c r="AI1049" i="12"/>
  <c r="L1049" i="12"/>
  <c r="T1049" i="12"/>
  <c r="AB1049" i="12"/>
  <c r="M1049" i="12"/>
  <c r="U1049" i="12"/>
  <c r="AC1049" i="12"/>
  <c r="N1049" i="12"/>
  <c r="V1049" i="12"/>
  <c r="AD1049" i="12"/>
  <c r="O1049" i="12"/>
  <c r="W1049" i="12"/>
  <c r="AE1049" i="12"/>
  <c r="X1049" i="12"/>
  <c r="AF1049" i="12"/>
  <c r="P1049" i="12"/>
  <c r="H1049" i="12"/>
  <c r="O1051" i="12"/>
  <c r="W1051" i="12"/>
  <c r="AE1051" i="12"/>
  <c r="H1051" i="12"/>
  <c r="P1051" i="12"/>
  <c r="X1051" i="12"/>
  <c r="AF1051" i="12"/>
  <c r="I1051" i="12"/>
  <c r="Q1051" i="12"/>
  <c r="Y1051" i="12"/>
  <c r="AG1051" i="12"/>
  <c r="J1051" i="12"/>
  <c r="R1051" i="12"/>
  <c r="Z1051" i="12"/>
  <c r="AH1051" i="12"/>
  <c r="K1051" i="12"/>
  <c r="S1051" i="12"/>
  <c r="AA1051" i="12"/>
  <c r="AI1051" i="12"/>
  <c r="L1051" i="12"/>
  <c r="T1051" i="12"/>
  <c r="AB1051" i="12"/>
  <c r="M1051" i="12"/>
  <c r="U1051" i="12"/>
  <c r="AC1051" i="12"/>
  <c r="AD1051" i="12"/>
  <c r="V1051" i="12"/>
  <c r="N1051" i="12"/>
  <c r="L684" i="12"/>
  <c r="T684" i="12"/>
  <c r="AB684" i="12"/>
  <c r="N684" i="12"/>
  <c r="V684" i="12"/>
  <c r="AD684" i="12"/>
  <c r="H684" i="12"/>
  <c r="P684" i="12"/>
  <c r="X684" i="12"/>
  <c r="AF684" i="12"/>
  <c r="I684" i="12"/>
  <c r="Q684" i="12"/>
  <c r="Y684" i="12"/>
  <c r="AG684" i="12"/>
  <c r="J684" i="12"/>
  <c r="R684" i="12"/>
  <c r="Z684" i="12"/>
  <c r="AH684" i="12"/>
  <c r="O684" i="12"/>
  <c r="S684" i="12"/>
  <c r="U684" i="12"/>
  <c r="W684" i="12"/>
  <c r="AA684" i="12"/>
  <c r="AC684" i="12"/>
  <c r="M684" i="12"/>
  <c r="AI684" i="12"/>
  <c r="K684" i="12"/>
  <c r="AE684" i="12"/>
  <c r="O740" i="12"/>
  <c r="W740" i="12"/>
  <c r="AE740" i="12"/>
  <c r="I740" i="12"/>
  <c r="Q740" i="12"/>
  <c r="Y740" i="12"/>
  <c r="AG740" i="12"/>
  <c r="J740" i="12"/>
  <c r="R740" i="12"/>
  <c r="Z740" i="12"/>
  <c r="AH740" i="12"/>
  <c r="N740" i="12"/>
  <c r="V740" i="12"/>
  <c r="AD740" i="12"/>
  <c r="T740" i="12"/>
  <c r="U740" i="12"/>
  <c r="H740" i="12"/>
  <c r="X740" i="12"/>
  <c r="K740" i="12"/>
  <c r="AA740" i="12"/>
  <c r="L740" i="12"/>
  <c r="AB740" i="12"/>
  <c r="M740" i="12"/>
  <c r="AC740" i="12"/>
  <c r="P740" i="12"/>
  <c r="S740" i="12"/>
  <c r="AF740" i="12"/>
  <c r="AI740" i="12"/>
  <c r="K887" i="12"/>
  <c r="S887" i="12"/>
  <c r="AA887" i="12"/>
  <c r="AI887" i="12"/>
  <c r="L887" i="12"/>
  <c r="T887" i="12"/>
  <c r="AB887" i="12"/>
  <c r="M887" i="12"/>
  <c r="U887" i="12"/>
  <c r="AC887" i="12"/>
  <c r="N887" i="12"/>
  <c r="V887" i="12"/>
  <c r="AD887" i="12"/>
  <c r="H887" i="12"/>
  <c r="P887" i="12"/>
  <c r="X887" i="12"/>
  <c r="AF887" i="12"/>
  <c r="J887" i="12"/>
  <c r="R887" i="12"/>
  <c r="Z887" i="12"/>
  <c r="AH887" i="12"/>
  <c r="AE887" i="12"/>
  <c r="AG887" i="12"/>
  <c r="I887" i="12"/>
  <c r="O887" i="12"/>
  <c r="Q887" i="12"/>
  <c r="W887" i="12"/>
  <c r="Y887" i="12"/>
  <c r="H951" i="12"/>
  <c r="P951" i="12"/>
  <c r="X951" i="12"/>
  <c r="AF951" i="12"/>
  <c r="I951" i="12"/>
  <c r="Q951" i="12"/>
  <c r="Y951" i="12"/>
  <c r="AG951" i="12"/>
  <c r="J951" i="12"/>
  <c r="R951" i="12"/>
  <c r="Z951" i="12"/>
  <c r="AH951" i="12"/>
  <c r="K951" i="12"/>
  <c r="S951" i="12"/>
  <c r="AA951" i="12"/>
  <c r="AI951" i="12"/>
  <c r="M951" i="12"/>
  <c r="U951" i="12"/>
  <c r="AC951" i="12"/>
  <c r="O951" i="12"/>
  <c r="W951" i="12"/>
  <c r="AE951" i="12"/>
  <c r="L951" i="12"/>
  <c r="N951" i="12"/>
  <c r="T951" i="12"/>
  <c r="V951" i="12"/>
  <c r="AB951" i="12"/>
  <c r="AD951" i="12"/>
  <c r="K1079" i="12"/>
  <c r="S1079" i="12"/>
  <c r="AA1079" i="12"/>
  <c r="AI1079" i="12"/>
  <c r="L1079" i="12"/>
  <c r="T1079" i="12"/>
  <c r="AB1079" i="12"/>
  <c r="M1079" i="12"/>
  <c r="U1079" i="12"/>
  <c r="AC1079" i="12"/>
  <c r="N1079" i="12"/>
  <c r="V1079" i="12"/>
  <c r="AD1079" i="12"/>
  <c r="O1079" i="12"/>
  <c r="W1079" i="12"/>
  <c r="AE1079" i="12"/>
  <c r="I1079" i="12"/>
  <c r="Q1079" i="12"/>
  <c r="Y1079" i="12"/>
  <c r="AG1079" i="12"/>
  <c r="P1079" i="12"/>
  <c r="R1079" i="12"/>
  <c r="X1079" i="12"/>
  <c r="Z1079" i="12"/>
  <c r="AF1079" i="12"/>
  <c r="AH1079" i="12"/>
  <c r="J1079" i="12"/>
  <c r="H1079" i="12"/>
  <c r="O1001" i="12"/>
  <c r="W1001" i="12"/>
  <c r="AE1001" i="12"/>
  <c r="I1001" i="12"/>
  <c r="Q1001" i="12"/>
  <c r="Y1001" i="12"/>
  <c r="AG1001" i="12"/>
  <c r="J1001" i="12"/>
  <c r="R1001" i="12"/>
  <c r="Z1001" i="12"/>
  <c r="AH1001" i="12"/>
  <c r="K1001" i="12"/>
  <c r="S1001" i="12"/>
  <c r="AA1001" i="12"/>
  <c r="AI1001" i="12"/>
  <c r="M1001" i="12"/>
  <c r="U1001" i="12"/>
  <c r="AC1001" i="12"/>
  <c r="L1001" i="12"/>
  <c r="AF1001" i="12"/>
  <c r="N1001" i="12"/>
  <c r="P1001" i="12"/>
  <c r="T1001" i="12"/>
  <c r="V1001" i="12"/>
  <c r="X1001" i="12"/>
  <c r="H1001" i="12"/>
  <c r="AD1001" i="12"/>
  <c r="AB1001" i="12"/>
  <c r="H980" i="12"/>
  <c r="P980" i="12"/>
  <c r="X980" i="12"/>
  <c r="AF980" i="12"/>
  <c r="I980" i="12"/>
  <c r="Q980" i="12"/>
  <c r="Y980" i="12"/>
  <c r="AG980" i="12"/>
  <c r="J980" i="12"/>
  <c r="R980" i="12"/>
  <c r="Z980" i="12"/>
  <c r="AH980" i="12"/>
  <c r="K980" i="12"/>
  <c r="S980" i="12"/>
  <c r="AA980" i="12"/>
  <c r="AI980" i="12"/>
  <c r="L980" i="12"/>
  <c r="T980" i="12"/>
  <c r="AB980" i="12"/>
  <c r="M980" i="12"/>
  <c r="U980" i="12"/>
  <c r="AC980" i="12"/>
  <c r="N980" i="12"/>
  <c r="V980" i="12"/>
  <c r="AD980" i="12"/>
  <c r="AE980" i="12"/>
  <c r="W980" i="12"/>
  <c r="O980" i="12"/>
  <c r="K1005" i="12"/>
  <c r="S1005" i="12"/>
  <c r="AA1005" i="12"/>
  <c r="AI1005" i="12"/>
  <c r="M1005" i="12"/>
  <c r="U1005" i="12"/>
  <c r="AC1005" i="12"/>
  <c r="N1005" i="12"/>
  <c r="V1005" i="12"/>
  <c r="AD1005" i="12"/>
  <c r="O1005" i="12"/>
  <c r="W1005" i="12"/>
  <c r="AE1005" i="12"/>
  <c r="I1005" i="12"/>
  <c r="Q1005" i="12"/>
  <c r="Y1005" i="12"/>
  <c r="AG1005" i="12"/>
  <c r="X1005" i="12"/>
  <c r="Z1005" i="12"/>
  <c r="H1005" i="12"/>
  <c r="AB1005" i="12"/>
  <c r="J1005" i="12"/>
  <c r="AF1005" i="12"/>
  <c r="L1005" i="12"/>
  <c r="AH1005" i="12"/>
  <c r="P1005" i="12"/>
  <c r="T1005" i="12"/>
  <c r="R1005" i="12"/>
  <c r="K720" i="12"/>
  <c r="S720" i="12"/>
  <c r="AA720" i="12"/>
  <c r="AI720" i="12"/>
  <c r="L720" i="12"/>
  <c r="T720" i="12"/>
  <c r="AB720" i="12"/>
  <c r="M720" i="12"/>
  <c r="U720" i="12"/>
  <c r="AC720" i="12"/>
  <c r="N720" i="12"/>
  <c r="V720" i="12"/>
  <c r="AD720" i="12"/>
  <c r="J720" i="12"/>
  <c r="Z720" i="12"/>
  <c r="O720" i="12"/>
  <c r="AE720" i="12"/>
  <c r="P720" i="12"/>
  <c r="AF720" i="12"/>
  <c r="Q720" i="12"/>
  <c r="AG720" i="12"/>
  <c r="R720" i="12"/>
  <c r="AH720" i="12"/>
  <c r="I720" i="12"/>
  <c r="Y720" i="12"/>
  <c r="H720" i="12"/>
  <c r="W720" i="12"/>
  <c r="X720" i="12"/>
  <c r="O848" i="12"/>
  <c r="W848" i="12"/>
  <c r="AE848" i="12"/>
  <c r="H848" i="12"/>
  <c r="P848" i="12"/>
  <c r="X848" i="12"/>
  <c r="AF848" i="12"/>
  <c r="I848" i="12"/>
  <c r="Q848" i="12"/>
  <c r="Y848" i="12"/>
  <c r="AG848" i="12"/>
  <c r="J848" i="12"/>
  <c r="R848" i="12"/>
  <c r="Z848" i="12"/>
  <c r="AH848" i="12"/>
  <c r="K848" i="12"/>
  <c r="S848" i="12"/>
  <c r="AA848" i="12"/>
  <c r="AI848" i="12"/>
  <c r="M848" i="12"/>
  <c r="U848" i="12"/>
  <c r="AC848" i="12"/>
  <c r="AD848" i="12"/>
  <c r="L848" i="12"/>
  <c r="N848" i="12"/>
  <c r="T848" i="12"/>
  <c r="AB848" i="12"/>
  <c r="V848" i="12"/>
  <c r="J912" i="12"/>
  <c r="R912" i="12"/>
  <c r="Z912" i="12"/>
  <c r="AH912" i="12"/>
  <c r="K912" i="12"/>
  <c r="S912" i="12"/>
  <c r="AA912" i="12"/>
  <c r="AI912" i="12"/>
  <c r="L912" i="12"/>
  <c r="T912" i="12"/>
  <c r="AB912" i="12"/>
  <c r="M912" i="12"/>
  <c r="U912" i="12"/>
  <c r="AC912" i="12"/>
  <c r="N912" i="12"/>
  <c r="V912" i="12"/>
  <c r="AD912" i="12"/>
  <c r="O912" i="12"/>
  <c r="W912" i="12"/>
  <c r="AE912" i="12"/>
  <c r="H912" i="12"/>
  <c r="P912" i="12"/>
  <c r="X912" i="12"/>
  <c r="AF912" i="12"/>
  <c r="I912" i="12"/>
  <c r="Q912" i="12"/>
  <c r="Y912" i="12"/>
  <c r="AG912" i="12"/>
  <c r="L1008" i="12"/>
  <c r="T1008" i="12"/>
  <c r="AB1008" i="12"/>
  <c r="O1008" i="12"/>
  <c r="W1008" i="12"/>
  <c r="AE1008" i="12"/>
  <c r="H1008" i="12"/>
  <c r="P1008" i="12"/>
  <c r="X1008" i="12"/>
  <c r="AF1008" i="12"/>
  <c r="J1008" i="12"/>
  <c r="R1008" i="12"/>
  <c r="Z1008" i="12"/>
  <c r="AH1008" i="12"/>
  <c r="M1008" i="12"/>
  <c r="AC1008" i="12"/>
  <c r="N1008" i="12"/>
  <c r="AD1008" i="12"/>
  <c r="Q1008" i="12"/>
  <c r="AG1008" i="12"/>
  <c r="S1008" i="12"/>
  <c r="AI1008" i="12"/>
  <c r="U1008" i="12"/>
  <c r="V1008" i="12"/>
  <c r="K1008" i="12"/>
  <c r="AA1008" i="12"/>
  <c r="I1008" i="12"/>
  <c r="Y1008" i="12"/>
  <c r="I1104" i="12"/>
  <c r="Q1104" i="12"/>
  <c r="Y1104" i="12"/>
  <c r="AG1104" i="12"/>
  <c r="J1104" i="12"/>
  <c r="R1104" i="12"/>
  <c r="Z1104" i="12"/>
  <c r="AH1104" i="12"/>
  <c r="K1104" i="12"/>
  <c r="S1104" i="12"/>
  <c r="AA1104" i="12"/>
  <c r="AI1104" i="12"/>
  <c r="L1104" i="12"/>
  <c r="T1104" i="12"/>
  <c r="AB1104" i="12"/>
  <c r="M1104" i="12"/>
  <c r="U1104" i="12"/>
  <c r="AC1104" i="12"/>
  <c r="N1104" i="12"/>
  <c r="V1104" i="12"/>
  <c r="AD1104" i="12"/>
  <c r="H1104" i="12"/>
  <c r="P1104" i="12"/>
  <c r="X1104" i="12"/>
  <c r="AF1104" i="12"/>
  <c r="O1104" i="12"/>
  <c r="W1104" i="12"/>
  <c r="AE1104" i="12"/>
  <c r="N953" i="12"/>
  <c r="V953" i="12"/>
  <c r="AD953" i="12"/>
  <c r="O953" i="12"/>
  <c r="W953" i="12"/>
  <c r="AE953" i="12"/>
  <c r="H953" i="12"/>
  <c r="P953" i="12"/>
  <c r="X953" i="12"/>
  <c r="AF953" i="12"/>
  <c r="I953" i="12"/>
  <c r="Q953" i="12"/>
  <c r="Y953" i="12"/>
  <c r="AG953" i="12"/>
  <c r="K953" i="12"/>
  <c r="S953" i="12"/>
  <c r="AA953" i="12"/>
  <c r="AI953" i="12"/>
  <c r="M953" i="12"/>
  <c r="U953" i="12"/>
  <c r="AC953" i="12"/>
  <c r="R953" i="12"/>
  <c r="T953" i="12"/>
  <c r="Z953" i="12"/>
  <c r="AB953" i="12"/>
  <c r="AH953" i="12"/>
  <c r="J953" i="12"/>
  <c r="L953" i="12"/>
  <c r="L723" i="12"/>
  <c r="T723" i="12"/>
  <c r="M723" i="12"/>
  <c r="N723" i="12"/>
  <c r="O723" i="12"/>
  <c r="S723" i="12"/>
  <c r="AB723" i="12"/>
  <c r="H723" i="12"/>
  <c r="U723" i="12"/>
  <c r="AC723" i="12"/>
  <c r="I723" i="12"/>
  <c r="V723" i="12"/>
  <c r="AD723" i="12"/>
  <c r="J723" i="12"/>
  <c r="W723" i="12"/>
  <c r="AE723" i="12"/>
  <c r="K723" i="12"/>
  <c r="X723" i="12"/>
  <c r="AF723" i="12"/>
  <c r="R723" i="12"/>
  <c r="AA723" i="12"/>
  <c r="AI723" i="12"/>
  <c r="Y723" i="12"/>
  <c r="Z723" i="12"/>
  <c r="AG723" i="12"/>
  <c r="AH723" i="12"/>
  <c r="P723" i="12"/>
  <c r="Q723" i="12"/>
  <c r="K907" i="12"/>
  <c r="S907" i="12"/>
  <c r="AA907" i="12"/>
  <c r="AI907" i="12"/>
  <c r="L907" i="12"/>
  <c r="T907" i="12"/>
  <c r="AB907" i="12"/>
  <c r="M907" i="12"/>
  <c r="U907" i="12"/>
  <c r="AC907" i="12"/>
  <c r="N907" i="12"/>
  <c r="V907" i="12"/>
  <c r="AD907" i="12"/>
  <c r="O907" i="12"/>
  <c r="W907" i="12"/>
  <c r="AE907" i="12"/>
  <c r="H907" i="12"/>
  <c r="P907" i="12"/>
  <c r="X907" i="12"/>
  <c r="AF907" i="12"/>
  <c r="I907" i="12"/>
  <c r="Q907" i="12"/>
  <c r="Y907" i="12"/>
  <c r="AG907" i="12"/>
  <c r="R907" i="12"/>
  <c r="Z907" i="12"/>
  <c r="AH907" i="12"/>
  <c r="J907" i="12"/>
  <c r="N1127" i="12"/>
  <c r="V1127" i="12"/>
  <c r="AD1127" i="12"/>
  <c r="O1127" i="12"/>
  <c r="W1127" i="12"/>
  <c r="AE1127" i="12"/>
  <c r="H1127" i="12"/>
  <c r="P1127" i="12"/>
  <c r="X1127" i="12"/>
  <c r="AF1127" i="12"/>
  <c r="I1127" i="12"/>
  <c r="Q1127" i="12"/>
  <c r="Y1127" i="12"/>
  <c r="AG1127" i="12"/>
  <c r="K1127" i="12"/>
  <c r="S1127" i="12"/>
  <c r="AA1127" i="12"/>
  <c r="AI1127" i="12"/>
  <c r="M1127" i="12"/>
  <c r="U1127" i="12"/>
  <c r="AC1127" i="12"/>
  <c r="J1127" i="12"/>
  <c r="L1127" i="12"/>
  <c r="R1127" i="12"/>
  <c r="T1127" i="12"/>
  <c r="Z1127" i="12"/>
  <c r="AB1127" i="12"/>
  <c r="AH1127" i="12"/>
  <c r="O1223" i="12"/>
  <c r="W1223" i="12"/>
  <c r="AE1223" i="12"/>
  <c r="H1223" i="12"/>
  <c r="P1223" i="12"/>
  <c r="X1223" i="12"/>
  <c r="AF1223" i="12"/>
  <c r="I1223" i="12"/>
  <c r="Q1223" i="12"/>
  <c r="Y1223" i="12"/>
  <c r="AG1223" i="12"/>
  <c r="J1223" i="12"/>
  <c r="R1223" i="12"/>
  <c r="Z1223" i="12"/>
  <c r="AH1223" i="12"/>
  <c r="K1223" i="12"/>
  <c r="S1223" i="12"/>
  <c r="AA1223" i="12"/>
  <c r="AI1223" i="12"/>
  <c r="M1223" i="12"/>
  <c r="U1223" i="12"/>
  <c r="AC1223" i="12"/>
  <c r="AB1223" i="12"/>
  <c r="AD1223" i="12"/>
  <c r="L1223" i="12"/>
  <c r="N1223" i="12"/>
  <c r="V1223" i="12"/>
  <c r="T1223" i="12"/>
  <c r="L1290" i="12"/>
  <c r="T1290" i="12"/>
  <c r="AB1290" i="12"/>
  <c r="M1290" i="12"/>
  <c r="U1290" i="12"/>
  <c r="AC1290" i="12"/>
  <c r="N1290" i="12"/>
  <c r="V1290" i="12"/>
  <c r="AD1290" i="12"/>
  <c r="O1290" i="12"/>
  <c r="W1290" i="12"/>
  <c r="AE1290" i="12"/>
  <c r="I1290" i="12"/>
  <c r="Q1290" i="12"/>
  <c r="Y1290" i="12"/>
  <c r="AG1290" i="12"/>
  <c r="K1290" i="12"/>
  <c r="S1290" i="12"/>
  <c r="AA1290" i="12"/>
  <c r="AI1290" i="12"/>
  <c r="AH1290" i="12"/>
  <c r="H1290" i="12"/>
  <c r="J1290" i="12"/>
  <c r="P1290" i="12"/>
  <c r="R1290" i="12"/>
  <c r="X1290" i="12"/>
  <c r="Z1290" i="12"/>
  <c r="AF1290" i="12"/>
  <c r="N1244" i="12"/>
  <c r="V1244" i="12"/>
  <c r="AD1244" i="12"/>
  <c r="O1244" i="12"/>
  <c r="W1244" i="12"/>
  <c r="AE1244" i="12"/>
  <c r="I1244" i="12"/>
  <c r="Q1244" i="12"/>
  <c r="Y1244" i="12"/>
  <c r="AG1244" i="12"/>
  <c r="J1244" i="12"/>
  <c r="R1244" i="12"/>
  <c r="Z1244" i="12"/>
  <c r="AH1244" i="12"/>
  <c r="L1244" i="12"/>
  <c r="T1244" i="12"/>
  <c r="AB1244" i="12"/>
  <c r="H1244" i="12"/>
  <c r="AC1244" i="12"/>
  <c r="K1244" i="12"/>
  <c r="AF1244" i="12"/>
  <c r="M1244" i="12"/>
  <c r="AI1244" i="12"/>
  <c r="P1244" i="12"/>
  <c r="S1244" i="12"/>
  <c r="U1244" i="12"/>
  <c r="AA1244" i="12"/>
  <c r="X1244" i="12"/>
  <c r="L1174" i="12"/>
  <c r="T1174" i="12"/>
  <c r="AB1174" i="12"/>
  <c r="M1174" i="12"/>
  <c r="U1174" i="12"/>
  <c r="AC1174" i="12"/>
  <c r="N1174" i="12"/>
  <c r="V1174" i="12"/>
  <c r="AD1174" i="12"/>
  <c r="O1174" i="12"/>
  <c r="W1174" i="12"/>
  <c r="AE1174" i="12"/>
  <c r="H1174" i="12"/>
  <c r="P1174" i="12"/>
  <c r="X1174" i="12"/>
  <c r="AF1174" i="12"/>
  <c r="I1174" i="12"/>
  <c r="Q1174" i="12"/>
  <c r="Y1174" i="12"/>
  <c r="AG1174" i="12"/>
  <c r="J1174" i="12"/>
  <c r="R1174" i="12"/>
  <c r="Z1174" i="12"/>
  <c r="AH1174" i="12"/>
  <c r="K1174" i="12"/>
  <c r="S1174" i="12"/>
  <c r="AA1174" i="12"/>
  <c r="AI1174" i="12"/>
  <c r="I1120" i="12"/>
  <c r="Q1120" i="12"/>
  <c r="Y1120" i="12"/>
  <c r="AG1120" i="12"/>
  <c r="J1120" i="12"/>
  <c r="R1120" i="12"/>
  <c r="Z1120" i="12"/>
  <c r="AH1120" i="12"/>
  <c r="K1120" i="12"/>
  <c r="S1120" i="12"/>
  <c r="AA1120" i="12"/>
  <c r="AI1120" i="12"/>
  <c r="L1120" i="12"/>
  <c r="T1120" i="12"/>
  <c r="AB1120" i="12"/>
  <c r="M1120" i="12"/>
  <c r="U1120" i="12"/>
  <c r="AC1120" i="12"/>
  <c r="N1120" i="12"/>
  <c r="V1120" i="12"/>
  <c r="AD1120" i="12"/>
  <c r="H1120" i="12"/>
  <c r="P1120" i="12"/>
  <c r="X1120" i="12"/>
  <c r="AF1120" i="12"/>
  <c r="O1120" i="12"/>
  <c r="W1120" i="12"/>
  <c r="AE1120" i="12"/>
  <c r="J1184" i="12"/>
  <c r="R1184" i="12"/>
  <c r="Z1184" i="12"/>
  <c r="AH1184" i="12"/>
  <c r="K1184" i="12"/>
  <c r="S1184" i="12"/>
  <c r="AA1184" i="12"/>
  <c r="AI1184" i="12"/>
  <c r="L1184" i="12"/>
  <c r="T1184" i="12"/>
  <c r="AB1184" i="12"/>
  <c r="M1184" i="12"/>
  <c r="U1184" i="12"/>
  <c r="AC1184" i="12"/>
  <c r="N1184" i="12"/>
  <c r="V1184" i="12"/>
  <c r="AD1184" i="12"/>
  <c r="O1184" i="12"/>
  <c r="W1184" i="12"/>
  <c r="AE1184" i="12"/>
  <c r="H1184" i="12"/>
  <c r="P1184" i="12"/>
  <c r="X1184" i="12"/>
  <c r="AF1184" i="12"/>
  <c r="Q1184" i="12"/>
  <c r="Y1184" i="12"/>
  <c r="AG1184" i="12"/>
  <c r="I1184" i="12"/>
  <c r="J1248" i="12"/>
  <c r="R1248" i="12"/>
  <c r="Z1248" i="12"/>
  <c r="AH1248" i="12"/>
  <c r="K1248" i="12"/>
  <c r="S1248" i="12"/>
  <c r="AA1248" i="12"/>
  <c r="AI1248" i="12"/>
  <c r="M1248" i="12"/>
  <c r="U1248" i="12"/>
  <c r="AC1248" i="12"/>
  <c r="N1248" i="12"/>
  <c r="V1248" i="12"/>
  <c r="AD1248" i="12"/>
  <c r="H1248" i="12"/>
  <c r="P1248" i="12"/>
  <c r="X1248" i="12"/>
  <c r="AF1248" i="12"/>
  <c r="T1248" i="12"/>
  <c r="W1248" i="12"/>
  <c r="Y1248" i="12"/>
  <c r="AB1248" i="12"/>
  <c r="I1248" i="12"/>
  <c r="AE1248" i="12"/>
  <c r="L1248" i="12"/>
  <c r="AG1248" i="12"/>
  <c r="Q1248" i="12"/>
  <c r="O1248" i="12"/>
  <c r="N1312" i="12"/>
  <c r="V1312" i="12"/>
  <c r="AD1312" i="12"/>
  <c r="H1312" i="12"/>
  <c r="P1312" i="12"/>
  <c r="X1312" i="12"/>
  <c r="AF1312" i="12"/>
  <c r="I1312" i="12"/>
  <c r="Q1312" i="12"/>
  <c r="Y1312" i="12"/>
  <c r="AG1312" i="12"/>
  <c r="K1312" i="12"/>
  <c r="S1312" i="12"/>
  <c r="AA1312" i="12"/>
  <c r="AI1312" i="12"/>
  <c r="M1312" i="12"/>
  <c r="U1312" i="12"/>
  <c r="AC1312" i="12"/>
  <c r="T1312" i="12"/>
  <c r="W1312" i="12"/>
  <c r="Z1312" i="12"/>
  <c r="AB1312" i="12"/>
  <c r="J1312" i="12"/>
  <c r="AE1312" i="12"/>
  <c r="L1312" i="12"/>
  <c r="AH1312" i="12"/>
  <c r="O1312" i="12"/>
  <c r="R1312" i="12"/>
  <c r="H1242" i="12"/>
  <c r="P1242" i="12"/>
  <c r="X1242" i="12"/>
  <c r="AF1242" i="12"/>
  <c r="I1242" i="12"/>
  <c r="Q1242" i="12"/>
  <c r="Y1242" i="12"/>
  <c r="AG1242" i="12"/>
  <c r="K1242" i="12"/>
  <c r="S1242" i="12"/>
  <c r="AA1242" i="12"/>
  <c r="AI1242" i="12"/>
  <c r="L1242" i="12"/>
  <c r="T1242" i="12"/>
  <c r="AB1242" i="12"/>
  <c r="N1242" i="12"/>
  <c r="V1242" i="12"/>
  <c r="AD1242" i="12"/>
  <c r="W1242" i="12"/>
  <c r="Z1242" i="12"/>
  <c r="AC1242" i="12"/>
  <c r="J1242" i="12"/>
  <c r="AE1242" i="12"/>
  <c r="M1242" i="12"/>
  <c r="AH1242" i="12"/>
  <c r="O1242" i="12"/>
  <c r="U1242" i="12"/>
  <c r="R1242" i="12"/>
  <c r="K1126" i="12"/>
  <c r="S1126" i="12"/>
  <c r="AA1126" i="12"/>
  <c r="AI1126" i="12"/>
  <c r="L1126" i="12"/>
  <c r="T1126" i="12"/>
  <c r="AB1126" i="12"/>
  <c r="M1126" i="12"/>
  <c r="U1126" i="12"/>
  <c r="AC1126" i="12"/>
  <c r="N1126" i="12"/>
  <c r="V1126" i="12"/>
  <c r="AD1126" i="12"/>
  <c r="H1126" i="12"/>
  <c r="P1126" i="12"/>
  <c r="X1126" i="12"/>
  <c r="AF1126" i="12"/>
  <c r="J1126" i="12"/>
  <c r="R1126" i="12"/>
  <c r="Z1126" i="12"/>
  <c r="AH1126" i="12"/>
  <c r="I1126" i="12"/>
  <c r="O1126" i="12"/>
  <c r="Q1126" i="12"/>
  <c r="W1126" i="12"/>
  <c r="Y1126" i="12"/>
  <c r="AE1126" i="12"/>
  <c r="AG1126" i="12"/>
  <c r="L1113" i="12"/>
  <c r="T1113" i="12"/>
  <c r="AB1113" i="12"/>
  <c r="M1113" i="12"/>
  <c r="U1113" i="12"/>
  <c r="AC1113" i="12"/>
  <c r="N1113" i="12"/>
  <c r="V1113" i="12"/>
  <c r="AD1113" i="12"/>
  <c r="O1113" i="12"/>
  <c r="W1113" i="12"/>
  <c r="AE1113" i="12"/>
  <c r="H1113" i="12"/>
  <c r="P1113" i="12"/>
  <c r="X1113" i="12"/>
  <c r="AF1113" i="12"/>
  <c r="I1113" i="12"/>
  <c r="Q1113" i="12"/>
  <c r="Y1113" i="12"/>
  <c r="AG1113" i="12"/>
  <c r="K1113" i="12"/>
  <c r="S1113" i="12"/>
  <c r="AA1113" i="12"/>
  <c r="AI1113" i="12"/>
  <c r="J1113" i="12"/>
  <c r="R1113" i="12"/>
  <c r="Z1113" i="12"/>
  <c r="AH1113" i="12"/>
  <c r="M1177" i="12"/>
  <c r="U1177" i="12"/>
  <c r="AC1177" i="12"/>
  <c r="N1177" i="12"/>
  <c r="V1177" i="12"/>
  <c r="AD1177" i="12"/>
  <c r="O1177" i="12"/>
  <c r="W1177" i="12"/>
  <c r="AE1177" i="12"/>
  <c r="H1177" i="12"/>
  <c r="P1177" i="12"/>
  <c r="X1177" i="12"/>
  <c r="AF1177" i="12"/>
  <c r="I1177" i="12"/>
  <c r="Q1177" i="12"/>
  <c r="Y1177" i="12"/>
  <c r="AG1177" i="12"/>
  <c r="J1177" i="12"/>
  <c r="R1177" i="12"/>
  <c r="Z1177" i="12"/>
  <c r="AH1177" i="12"/>
  <c r="K1177" i="12"/>
  <c r="S1177" i="12"/>
  <c r="AA1177" i="12"/>
  <c r="AI1177" i="12"/>
  <c r="AB1177" i="12"/>
  <c r="T1177" i="12"/>
  <c r="L1177" i="12"/>
  <c r="M1209" i="12"/>
  <c r="U1209" i="12"/>
  <c r="AC1209" i="12"/>
  <c r="N1209" i="12"/>
  <c r="V1209" i="12"/>
  <c r="AD1209" i="12"/>
  <c r="O1209" i="12"/>
  <c r="W1209" i="12"/>
  <c r="AE1209" i="12"/>
  <c r="H1209" i="12"/>
  <c r="P1209" i="12"/>
  <c r="X1209" i="12"/>
  <c r="AF1209" i="12"/>
  <c r="I1209" i="12"/>
  <c r="Q1209" i="12"/>
  <c r="Y1209" i="12"/>
  <c r="AG1209" i="12"/>
  <c r="K1209" i="12"/>
  <c r="S1209" i="12"/>
  <c r="AA1209" i="12"/>
  <c r="AI1209" i="12"/>
  <c r="R1209" i="12"/>
  <c r="T1209" i="12"/>
  <c r="Z1209" i="12"/>
  <c r="AB1209" i="12"/>
  <c r="AH1209" i="12"/>
  <c r="L1209" i="12"/>
  <c r="J1209" i="12"/>
  <c r="I1273" i="12"/>
  <c r="Q1273" i="12"/>
  <c r="Y1273" i="12"/>
  <c r="AG1273" i="12"/>
  <c r="J1273" i="12"/>
  <c r="R1273" i="12"/>
  <c r="Z1273" i="12"/>
  <c r="AH1273" i="12"/>
  <c r="K1273" i="12"/>
  <c r="S1273" i="12"/>
  <c r="AA1273" i="12"/>
  <c r="AI1273" i="12"/>
  <c r="L1273" i="12"/>
  <c r="T1273" i="12"/>
  <c r="AB1273" i="12"/>
  <c r="M1273" i="12"/>
  <c r="U1273" i="12"/>
  <c r="AC1273" i="12"/>
  <c r="N1273" i="12"/>
  <c r="V1273" i="12"/>
  <c r="AD1273" i="12"/>
  <c r="H1273" i="12"/>
  <c r="P1273" i="12"/>
  <c r="X1273" i="12"/>
  <c r="AF1273" i="12"/>
  <c r="O1273" i="12"/>
  <c r="W1273" i="12"/>
  <c r="AE1273" i="12"/>
  <c r="H1194" i="12"/>
  <c r="P1194" i="12"/>
  <c r="X1194" i="12"/>
  <c r="AF1194" i="12"/>
  <c r="I1194" i="12"/>
  <c r="Q1194" i="12"/>
  <c r="Y1194" i="12"/>
  <c r="AG1194" i="12"/>
  <c r="J1194" i="12"/>
  <c r="R1194" i="12"/>
  <c r="Z1194" i="12"/>
  <c r="AH1194" i="12"/>
  <c r="K1194" i="12"/>
  <c r="S1194" i="12"/>
  <c r="AA1194" i="12"/>
  <c r="AI1194" i="12"/>
  <c r="L1194" i="12"/>
  <c r="T1194" i="12"/>
  <c r="AB1194" i="12"/>
  <c r="M1194" i="12"/>
  <c r="U1194" i="12"/>
  <c r="AC1194" i="12"/>
  <c r="N1194" i="12"/>
  <c r="V1194" i="12"/>
  <c r="AD1194" i="12"/>
  <c r="O1194" i="12"/>
  <c r="W1194" i="12"/>
  <c r="AE1194" i="12"/>
  <c r="N1220" i="12"/>
  <c r="V1220" i="12"/>
  <c r="AD1220" i="12"/>
  <c r="O1220" i="12"/>
  <c r="W1220" i="12"/>
  <c r="AE1220" i="12"/>
  <c r="H1220" i="12"/>
  <c r="P1220" i="12"/>
  <c r="X1220" i="12"/>
  <c r="AF1220" i="12"/>
  <c r="I1220" i="12"/>
  <c r="Q1220" i="12"/>
  <c r="Y1220" i="12"/>
  <c r="AG1220" i="12"/>
  <c r="J1220" i="12"/>
  <c r="R1220" i="12"/>
  <c r="Z1220" i="12"/>
  <c r="AH1220" i="12"/>
  <c r="L1220" i="12"/>
  <c r="T1220" i="12"/>
  <c r="AB1220" i="12"/>
  <c r="S1220" i="12"/>
  <c r="U1220" i="12"/>
  <c r="AA1220" i="12"/>
  <c r="AC1220" i="12"/>
  <c r="AI1220" i="12"/>
  <c r="M1220" i="12"/>
  <c r="K1220" i="12"/>
  <c r="H1117" i="12"/>
  <c r="P1117" i="12"/>
  <c r="X1117" i="12"/>
  <c r="AF1117" i="12"/>
  <c r="I1117" i="12"/>
  <c r="Q1117" i="12"/>
  <c r="Y1117" i="12"/>
  <c r="AG1117" i="12"/>
  <c r="J1117" i="12"/>
  <c r="R1117" i="12"/>
  <c r="Z1117" i="12"/>
  <c r="AH1117" i="12"/>
  <c r="K1117" i="12"/>
  <c r="S1117" i="12"/>
  <c r="AA1117" i="12"/>
  <c r="AI1117" i="12"/>
  <c r="L1117" i="12"/>
  <c r="T1117" i="12"/>
  <c r="AB1117" i="12"/>
  <c r="M1117" i="12"/>
  <c r="U1117" i="12"/>
  <c r="AC1117" i="12"/>
  <c r="O1117" i="12"/>
  <c r="W1117" i="12"/>
  <c r="AE1117" i="12"/>
  <c r="N1117" i="12"/>
  <c r="V1117" i="12"/>
  <c r="AD1117" i="12"/>
  <c r="L1190" i="12"/>
  <c r="T1190" i="12"/>
  <c r="AB1190" i="12"/>
  <c r="M1190" i="12"/>
  <c r="U1190" i="12"/>
  <c r="AC1190" i="12"/>
  <c r="N1190" i="12"/>
  <c r="V1190" i="12"/>
  <c r="AD1190" i="12"/>
  <c r="O1190" i="12"/>
  <c r="W1190" i="12"/>
  <c r="AE1190" i="12"/>
  <c r="H1190" i="12"/>
  <c r="P1190" i="12"/>
  <c r="X1190" i="12"/>
  <c r="AF1190" i="12"/>
  <c r="I1190" i="12"/>
  <c r="Q1190" i="12"/>
  <c r="Y1190" i="12"/>
  <c r="AG1190" i="12"/>
  <c r="J1190" i="12"/>
  <c r="R1190" i="12"/>
  <c r="Z1190" i="12"/>
  <c r="AH1190" i="12"/>
  <c r="AI1190" i="12"/>
  <c r="K1190" i="12"/>
  <c r="AA1190" i="12"/>
  <c r="S1190" i="12"/>
  <c r="J1107" i="12"/>
  <c r="R1107" i="12"/>
  <c r="Z1107" i="12"/>
  <c r="AH1107" i="12"/>
  <c r="K1107" i="12"/>
  <c r="S1107" i="12"/>
  <c r="AA1107" i="12"/>
  <c r="AI1107" i="12"/>
  <c r="L1107" i="12"/>
  <c r="T1107" i="12"/>
  <c r="AB1107" i="12"/>
  <c r="M1107" i="12"/>
  <c r="U1107" i="12"/>
  <c r="AC1107" i="12"/>
  <c r="N1107" i="12"/>
  <c r="V1107" i="12"/>
  <c r="AD1107" i="12"/>
  <c r="O1107" i="12"/>
  <c r="W1107" i="12"/>
  <c r="AE1107" i="12"/>
  <c r="I1107" i="12"/>
  <c r="Q1107" i="12"/>
  <c r="Y1107" i="12"/>
  <c r="AG1107" i="12"/>
  <c r="H1107" i="12"/>
  <c r="P1107" i="12"/>
  <c r="X1107" i="12"/>
  <c r="AF1107" i="12"/>
  <c r="J1171" i="12"/>
  <c r="R1171" i="12"/>
  <c r="Z1171" i="12"/>
  <c r="AH1171" i="12"/>
  <c r="K1171" i="12"/>
  <c r="S1171" i="12"/>
  <c r="AA1171" i="12"/>
  <c r="AI1171" i="12"/>
  <c r="L1171" i="12"/>
  <c r="M1171" i="12"/>
  <c r="U1171" i="12"/>
  <c r="AC1171" i="12"/>
  <c r="O1171" i="12"/>
  <c r="W1171" i="12"/>
  <c r="AE1171" i="12"/>
  <c r="I1171" i="12"/>
  <c r="Q1171" i="12"/>
  <c r="Y1171" i="12"/>
  <c r="AG1171" i="12"/>
  <c r="N1171" i="12"/>
  <c r="P1171" i="12"/>
  <c r="T1171" i="12"/>
  <c r="V1171" i="12"/>
  <c r="X1171" i="12"/>
  <c r="AB1171" i="12"/>
  <c r="AD1171" i="12"/>
  <c r="H1171" i="12"/>
  <c r="AF1171" i="12"/>
  <c r="K1235" i="12"/>
  <c r="S1235" i="12"/>
  <c r="AA1235" i="12"/>
  <c r="AI1235" i="12"/>
  <c r="L1235" i="12"/>
  <c r="T1235" i="12"/>
  <c r="AB1235" i="12"/>
  <c r="M1235" i="12"/>
  <c r="U1235" i="12"/>
  <c r="AC1235" i="12"/>
  <c r="N1235" i="12"/>
  <c r="V1235" i="12"/>
  <c r="AD1235" i="12"/>
  <c r="O1235" i="12"/>
  <c r="W1235" i="12"/>
  <c r="AE1235" i="12"/>
  <c r="I1235" i="12"/>
  <c r="Q1235" i="12"/>
  <c r="Y1235" i="12"/>
  <c r="AG1235" i="12"/>
  <c r="AF1235" i="12"/>
  <c r="AH1235" i="12"/>
  <c r="H1235" i="12"/>
  <c r="J1235" i="12"/>
  <c r="P1235" i="12"/>
  <c r="R1235" i="12"/>
  <c r="Z1235" i="12"/>
  <c r="X1235" i="12"/>
  <c r="O1299" i="12"/>
  <c r="W1299" i="12"/>
  <c r="AE1299" i="12"/>
  <c r="H1299" i="12"/>
  <c r="P1299" i="12"/>
  <c r="X1299" i="12"/>
  <c r="AF1299" i="12"/>
  <c r="I1299" i="12"/>
  <c r="Q1299" i="12"/>
  <c r="Y1299" i="12"/>
  <c r="AG1299" i="12"/>
  <c r="J1299" i="12"/>
  <c r="R1299" i="12"/>
  <c r="Z1299" i="12"/>
  <c r="AH1299" i="12"/>
  <c r="L1299" i="12"/>
  <c r="T1299" i="12"/>
  <c r="AB1299" i="12"/>
  <c r="N1299" i="12"/>
  <c r="V1299" i="12"/>
  <c r="AD1299" i="12"/>
  <c r="AC1299" i="12"/>
  <c r="AI1299" i="12"/>
  <c r="K1299" i="12"/>
  <c r="M1299" i="12"/>
  <c r="S1299" i="12"/>
  <c r="U1299" i="12"/>
  <c r="AA1299" i="12"/>
  <c r="M1164" i="12"/>
  <c r="U1164" i="12"/>
  <c r="AC1164" i="12"/>
  <c r="N1164" i="12"/>
  <c r="V1164" i="12"/>
  <c r="AD1164" i="12"/>
  <c r="O1164" i="12"/>
  <c r="W1164" i="12"/>
  <c r="AE1164" i="12"/>
  <c r="H1164" i="12"/>
  <c r="P1164" i="12"/>
  <c r="X1164" i="12"/>
  <c r="AF1164" i="12"/>
  <c r="J1164" i="12"/>
  <c r="R1164" i="12"/>
  <c r="Z1164" i="12"/>
  <c r="AH1164" i="12"/>
  <c r="L1164" i="12"/>
  <c r="T1164" i="12"/>
  <c r="AB1164" i="12"/>
  <c r="Y1164" i="12"/>
  <c r="AA1164" i="12"/>
  <c r="AG1164" i="12"/>
  <c r="AI1164" i="12"/>
  <c r="I1164" i="12"/>
  <c r="K1164" i="12"/>
  <c r="Q1164" i="12"/>
  <c r="S1164" i="12"/>
  <c r="J1252" i="12"/>
  <c r="R1252" i="12"/>
  <c r="Z1252" i="12"/>
  <c r="AH1252" i="12"/>
  <c r="K1252" i="12"/>
  <c r="S1252" i="12"/>
  <c r="AA1252" i="12"/>
  <c r="AI1252" i="12"/>
  <c r="L1252" i="12"/>
  <c r="T1252" i="12"/>
  <c r="AB1252" i="12"/>
  <c r="M1252" i="12"/>
  <c r="U1252" i="12"/>
  <c r="AC1252" i="12"/>
  <c r="N1252" i="12"/>
  <c r="V1252" i="12"/>
  <c r="AD1252" i="12"/>
  <c r="O1252" i="12"/>
  <c r="W1252" i="12"/>
  <c r="AE1252" i="12"/>
  <c r="I1252" i="12"/>
  <c r="Q1252" i="12"/>
  <c r="Y1252" i="12"/>
  <c r="AG1252" i="12"/>
  <c r="H1252" i="12"/>
  <c r="P1252" i="12"/>
  <c r="X1252" i="12"/>
  <c r="AF1252" i="12"/>
  <c r="H1133" i="12"/>
  <c r="P1133" i="12"/>
  <c r="X1133" i="12"/>
  <c r="AF1133" i="12"/>
  <c r="I1133" i="12"/>
  <c r="Q1133" i="12"/>
  <c r="Y1133" i="12"/>
  <c r="AG1133" i="12"/>
  <c r="J1133" i="12"/>
  <c r="R1133" i="12"/>
  <c r="Z1133" i="12"/>
  <c r="AH1133" i="12"/>
  <c r="K1133" i="12"/>
  <c r="S1133" i="12"/>
  <c r="AA1133" i="12"/>
  <c r="AI1133" i="12"/>
  <c r="M1133" i="12"/>
  <c r="U1133" i="12"/>
  <c r="AC1133" i="12"/>
  <c r="O1133" i="12"/>
  <c r="W1133" i="12"/>
  <c r="AE1133" i="12"/>
  <c r="AB1133" i="12"/>
  <c r="AD1133" i="12"/>
  <c r="L1133" i="12"/>
  <c r="N1133" i="12"/>
  <c r="T1133" i="12"/>
  <c r="V1133" i="12"/>
  <c r="I1229" i="12"/>
  <c r="Q1229" i="12"/>
  <c r="Y1229" i="12"/>
  <c r="AG1229" i="12"/>
  <c r="J1229" i="12"/>
  <c r="R1229" i="12"/>
  <c r="Z1229" i="12"/>
  <c r="AH1229" i="12"/>
  <c r="K1229" i="12"/>
  <c r="S1229" i="12"/>
  <c r="AA1229" i="12"/>
  <c r="AI1229" i="12"/>
  <c r="L1229" i="12"/>
  <c r="T1229" i="12"/>
  <c r="AB1229" i="12"/>
  <c r="M1229" i="12"/>
  <c r="U1229" i="12"/>
  <c r="AC1229" i="12"/>
  <c r="O1229" i="12"/>
  <c r="W1229" i="12"/>
  <c r="AE1229" i="12"/>
  <c r="N1229" i="12"/>
  <c r="P1229" i="12"/>
  <c r="V1229" i="12"/>
  <c r="X1229" i="12"/>
  <c r="AD1229" i="12"/>
  <c r="AF1229" i="12"/>
  <c r="H1229" i="12"/>
  <c r="K899" i="12"/>
  <c r="S899" i="12"/>
  <c r="AA899" i="12"/>
  <c r="AI899" i="12"/>
  <c r="L899" i="12"/>
  <c r="T899" i="12"/>
  <c r="AB899" i="12"/>
  <c r="M899" i="12"/>
  <c r="U899" i="12"/>
  <c r="AC899" i="12"/>
  <c r="N899" i="12"/>
  <c r="V899" i="12"/>
  <c r="AD899" i="12"/>
  <c r="O899" i="12"/>
  <c r="W899" i="12"/>
  <c r="AE899" i="12"/>
  <c r="H899" i="12"/>
  <c r="P899" i="12"/>
  <c r="X899" i="12"/>
  <c r="AF899" i="12"/>
  <c r="I899" i="12"/>
  <c r="Q899" i="12"/>
  <c r="Y899" i="12"/>
  <c r="AG899" i="12"/>
  <c r="J899" i="12"/>
  <c r="R899" i="12"/>
  <c r="Z899" i="12"/>
  <c r="AH899" i="12"/>
  <c r="I946" i="12"/>
  <c r="Q946" i="12"/>
  <c r="Y946" i="12"/>
  <c r="AG946" i="12"/>
  <c r="J946" i="12"/>
  <c r="R946" i="12"/>
  <c r="Z946" i="12"/>
  <c r="AH946" i="12"/>
  <c r="K946" i="12"/>
  <c r="S946" i="12"/>
  <c r="AA946" i="12"/>
  <c r="AI946" i="12"/>
  <c r="L946" i="12"/>
  <c r="T946" i="12"/>
  <c r="AB946" i="12"/>
  <c r="M946" i="12"/>
  <c r="U946" i="12"/>
  <c r="AC946" i="12"/>
  <c r="N946" i="12"/>
  <c r="V946" i="12"/>
  <c r="AD946" i="12"/>
  <c r="H946" i="12"/>
  <c r="P946" i="12"/>
  <c r="X946" i="12"/>
  <c r="AF946" i="12"/>
  <c r="O946" i="12"/>
  <c r="W946" i="12"/>
  <c r="AE946" i="12"/>
  <c r="H819" i="12"/>
  <c r="P819" i="12"/>
  <c r="X819" i="12"/>
  <c r="AF819" i="12"/>
  <c r="I819" i="12"/>
  <c r="Q819" i="12"/>
  <c r="Y819" i="12"/>
  <c r="AG819" i="12"/>
  <c r="J819" i="12"/>
  <c r="R819" i="12"/>
  <c r="Z819" i="12"/>
  <c r="AH819" i="12"/>
  <c r="K819" i="12"/>
  <c r="S819" i="12"/>
  <c r="AA819" i="12"/>
  <c r="AI819" i="12"/>
  <c r="L819" i="12"/>
  <c r="T819" i="12"/>
  <c r="AB819" i="12"/>
  <c r="M819" i="12"/>
  <c r="U819" i="12"/>
  <c r="AC819" i="12"/>
  <c r="O819" i="12"/>
  <c r="W819" i="12"/>
  <c r="AE819" i="12"/>
  <c r="N819" i="12"/>
  <c r="V819" i="12"/>
  <c r="AD819" i="12"/>
  <c r="I917" i="12"/>
  <c r="Q917" i="12"/>
  <c r="Y917" i="12"/>
  <c r="AG917" i="12"/>
  <c r="J917" i="12"/>
  <c r="R917" i="12"/>
  <c r="Z917" i="12"/>
  <c r="AH917" i="12"/>
  <c r="K917" i="12"/>
  <c r="S917" i="12"/>
  <c r="AA917" i="12"/>
  <c r="AI917" i="12"/>
  <c r="L917" i="12"/>
  <c r="T917" i="12"/>
  <c r="AB917" i="12"/>
  <c r="M917" i="12"/>
  <c r="U917" i="12"/>
  <c r="AC917" i="12"/>
  <c r="O917" i="12"/>
  <c r="W917" i="12"/>
  <c r="AE917" i="12"/>
  <c r="AF917" i="12"/>
  <c r="H917" i="12"/>
  <c r="N917" i="12"/>
  <c r="P917" i="12"/>
  <c r="V917" i="12"/>
  <c r="AD917" i="12"/>
  <c r="X917" i="12"/>
  <c r="J678" i="12"/>
  <c r="R678" i="12"/>
  <c r="Z678" i="12"/>
  <c r="AH678" i="12"/>
  <c r="K678" i="12"/>
  <c r="S678" i="12"/>
  <c r="AA678" i="12"/>
  <c r="AI678" i="12"/>
  <c r="L678" i="12"/>
  <c r="T678" i="12"/>
  <c r="AB678" i="12"/>
  <c r="M678" i="12"/>
  <c r="U678" i="12"/>
  <c r="AC678" i="12"/>
  <c r="N678" i="12"/>
  <c r="V678" i="12"/>
  <c r="AD678" i="12"/>
  <c r="O678" i="12"/>
  <c r="W678" i="12"/>
  <c r="AE678" i="12"/>
  <c r="H678" i="12"/>
  <c r="P678" i="12"/>
  <c r="X678" i="12"/>
  <c r="AF678" i="12"/>
  <c r="I678" i="12"/>
  <c r="Q678" i="12"/>
  <c r="Y678" i="12"/>
  <c r="AG678" i="12"/>
  <c r="I793" i="12"/>
  <c r="Q793" i="12"/>
  <c r="Y793" i="12"/>
  <c r="AG793" i="12"/>
  <c r="J793" i="12"/>
  <c r="R793" i="12"/>
  <c r="Z793" i="12"/>
  <c r="AH793" i="12"/>
  <c r="K793" i="12"/>
  <c r="S793" i="12"/>
  <c r="AA793" i="12"/>
  <c r="AI793" i="12"/>
  <c r="L793" i="12"/>
  <c r="T793" i="12"/>
  <c r="AB793" i="12"/>
  <c r="N793" i="12"/>
  <c r="V793" i="12"/>
  <c r="AD793" i="12"/>
  <c r="H793" i="12"/>
  <c r="P793" i="12"/>
  <c r="X793" i="12"/>
  <c r="AF793" i="12"/>
  <c r="AC793" i="12"/>
  <c r="AE793" i="12"/>
  <c r="M793" i="12"/>
  <c r="O793" i="12"/>
  <c r="W793" i="12"/>
  <c r="U793" i="12"/>
  <c r="O1025" i="12"/>
  <c r="W1025" i="12"/>
  <c r="AE1025" i="12"/>
  <c r="H1025" i="12"/>
  <c r="P1025" i="12"/>
  <c r="X1025" i="12"/>
  <c r="AF1025" i="12"/>
  <c r="I1025" i="12"/>
  <c r="Q1025" i="12"/>
  <c r="Y1025" i="12"/>
  <c r="AG1025" i="12"/>
  <c r="J1025" i="12"/>
  <c r="R1025" i="12"/>
  <c r="Z1025" i="12"/>
  <c r="AH1025" i="12"/>
  <c r="L1025" i="12"/>
  <c r="T1025" i="12"/>
  <c r="AB1025" i="12"/>
  <c r="N1025" i="12"/>
  <c r="V1025" i="12"/>
  <c r="AD1025" i="12"/>
  <c r="U1025" i="12"/>
  <c r="AA1025" i="12"/>
  <c r="AC1025" i="12"/>
  <c r="AI1025" i="12"/>
  <c r="K1025" i="12"/>
  <c r="M1025" i="12"/>
  <c r="S1025" i="12"/>
  <c r="L676" i="12"/>
  <c r="T676" i="12"/>
  <c r="AB676" i="12"/>
  <c r="M676" i="12"/>
  <c r="U676" i="12"/>
  <c r="AC676" i="12"/>
  <c r="N676" i="12"/>
  <c r="V676" i="12"/>
  <c r="AD676" i="12"/>
  <c r="O676" i="12"/>
  <c r="W676" i="12"/>
  <c r="AE676" i="12"/>
  <c r="H676" i="12"/>
  <c r="P676" i="12"/>
  <c r="X676" i="12"/>
  <c r="AF676" i="12"/>
  <c r="I676" i="12"/>
  <c r="Q676" i="12"/>
  <c r="Y676" i="12"/>
  <c r="AG676" i="12"/>
  <c r="J676" i="12"/>
  <c r="R676" i="12"/>
  <c r="Z676" i="12"/>
  <c r="AH676" i="12"/>
  <c r="K676" i="12"/>
  <c r="S676" i="12"/>
  <c r="AA676" i="12"/>
  <c r="AI676" i="12"/>
  <c r="K783" i="12"/>
  <c r="S783" i="12"/>
  <c r="AA783" i="12"/>
  <c r="AI783" i="12"/>
  <c r="L783" i="12"/>
  <c r="T783" i="12"/>
  <c r="AB783" i="12"/>
  <c r="M783" i="12"/>
  <c r="U783" i="12"/>
  <c r="AC783" i="12"/>
  <c r="N783" i="12"/>
  <c r="V783" i="12"/>
  <c r="AD783" i="12"/>
  <c r="O783" i="12"/>
  <c r="W783" i="12"/>
  <c r="AE783" i="12"/>
  <c r="H783" i="12"/>
  <c r="P783" i="12"/>
  <c r="X783" i="12"/>
  <c r="AF783" i="12"/>
  <c r="J783" i="12"/>
  <c r="R783" i="12"/>
  <c r="Z783" i="12"/>
  <c r="AH783" i="12"/>
  <c r="I783" i="12"/>
  <c r="Q783" i="12"/>
  <c r="Y783" i="12"/>
  <c r="AG783" i="12"/>
  <c r="H943" i="12"/>
  <c r="P943" i="12"/>
  <c r="X943" i="12"/>
  <c r="AF943" i="12"/>
  <c r="I943" i="12"/>
  <c r="Q943" i="12"/>
  <c r="Y943" i="12"/>
  <c r="AG943" i="12"/>
  <c r="J943" i="12"/>
  <c r="R943" i="12"/>
  <c r="Z943" i="12"/>
  <c r="AH943" i="12"/>
  <c r="K943" i="12"/>
  <c r="S943" i="12"/>
  <c r="AA943" i="12"/>
  <c r="AI943" i="12"/>
  <c r="L943" i="12"/>
  <c r="T943" i="12"/>
  <c r="AB943" i="12"/>
  <c r="M943" i="12"/>
  <c r="U943" i="12"/>
  <c r="AC943" i="12"/>
  <c r="O943" i="12"/>
  <c r="W943" i="12"/>
  <c r="AE943" i="12"/>
  <c r="N943" i="12"/>
  <c r="V943" i="12"/>
  <c r="AD943" i="12"/>
  <c r="N1103" i="12"/>
  <c r="V1103" i="12"/>
  <c r="AD1103" i="12"/>
  <c r="O1103" i="12"/>
  <c r="W1103" i="12"/>
  <c r="AE1103" i="12"/>
  <c r="H1103" i="12"/>
  <c r="P1103" i="12"/>
  <c r="X1103" i="12"/>
  <c r="AF1103" i="12"/>
  <c r="I1103" i="12"/>
  <c r="Q1103" i="12"/>
  <c r="Y1103" i="12"/>
  <c r="AG1103" i="12"/>
  <c r="J1103" i="12"/>
  <c r="R1103" i="12"/>
  <c r="Z1103" i="12"/>
  <c r="AH1103" i="12"/>
  <c r="K1103" i="12"/>
  <c r="S1103" i="12"/>
  <c r="AA1103" i="12"/>
  <c r="AI1103" i="12"/>
  <c r="M1103" i="12"/>
  <c r="U1103" i="12"/>
  <c r="AC1103" i="12"/>
  <c r="AB1103" i="12"/>
  <c r="L1103" i="12"/>
  <c r="T1103" i="12"/>
  <c r="J1052" i="12"/>
  <c r="R1052" i="12"/>
  <c r="Z1052" i="12"/>
  <c r="AH1052" i="12"/>
  <c r="K1052" i="12"/>
  <c r="S1052" i="12"/>
  <c r="AA1052" i="12"/>
  <c r="AI1052" i="12"/>
  <c r="L1052" i="12"/>
  <c r="T1052" i="12"/>
  <c r="AB1052" i="12"/>
  <c r="M1052" i="12"/>
  <c r="U1052" i="12"/>
  <c r="AC1052" i="12"/>
  <c r="N1052" i="12"/>
  <c r="V1052" i="12"/>
  <c r="AD1052" i="12"/>
  <c r="O1052" i="12"/>
  <c r="W1052" i="12"/>
  <c r="AE1052" i="12"/>
  <c r="H1052" i="12"/>
  <c r="P1052" i="12"/>
  <c r="X1052" i="12"/>
  <c r="AF1052" i="12"/>
  <c r="I1052" i="12"/>
  <c r="Q1052" i="12"/>
  <c r="Y1052" i="12"/>
  <c r="AG1052" i="12"/>
  <c r="M744" i="12"/>
  <c r="U744" i="12"/>
  <c r="AC744" i="12"/>
  <c r="N744" i="12"/>
  <c r="V744" i="12"/>
  <c r="AD744" i="12"/>
  <c r="O744" i="12"/>
  <c r="W744" i="12"/>
  <c r="AE744" i="12"/>
  <c r="H744" i="12"/>
  <c r="P744" i="12"/>
  <c r="X744" i="12"/>
  <c r="AF744" i="12"/>
  <c r="I744" i="12"/>
  <c r="Q744" i="12"/>
  <c r="Y744" i="12"/>
  <c r="AG744" i="12"/>
  <c r="J744" i="12"/>
  <c r="R744" i="12"/>
  <c r="Z744" i="12"/>
  <c r="AH744" i="12"/>
  <c r="AI744" i="12"/>
  <c r="K744" i="12"/>
  <c r="L744" i="12"/>
  <c r="S744" i="12"/>
  <c r="T744" i="12"/>
  <c r="AB744" i="12"/>
  <c r="AA744" i="12"/>
  <c r="K968" i="12"/>
  <c r="S968" i="12"/>
  <c r="AA968" i="12"/>
  <c r="AI968" i="12"/>
  <c r="L968" i="12"/>
  <c r="T968" i="12"/>
  <c r="AB968" i="12"/>
  <c r="M968" i="12"/>
  <c r="U968" i="12"/>
  <c r="AC968" i="12"/>
  <c r="N968" i="12"/>
  <c r="V968" i="12"/>
  <c r="AD968" i="12"/>
  <c r="H968" i="12"/>
  <c r="P968" i="12"/>
  <c r="X968" i="12"/>
  <c r="AF968" i="12"/>
  <c r="J968" i="12"/>
  <c r="R968" i="12"/>
  <c r="Z968" i="12"/>
  <c r="AH968" i="12"/>
  <c r="AE968" i="12"/>
  <c r="AG968" i="12"/>
  <c r="I968" i="12"/>
  <c r="O968" i="12"/>
  <c r="Q968" i="12"/>
  <c r="W968" i="12"/>
  <c r="Y968" i="12"/>
  <c r="N1064" i="12"/>
  <c r="V1064" i="12"/>
  <c r="AD1064" i="12"/>
  <c r="O1064" i="12"/>
  <c r="W1064" i="12"/>
  <c r="AE1064" i="12"/>
  <c r="H1064" i="12"/>
  <c r="P1064" i="12"/>
  <c r="X1064" i="12"/>
  <c r="AF1064" i="12"/>
  <c r="I1064" i="12"/>
  <c r="Q1064" i="12"/>
  <c r="Y1064" i="12"/>
  <c r="AG1064" i="12"/>
  <c r="J1064" i="12"/>
  <c r="R1064" i="12"/>
  <c r="Z1064" i="12"/>
  <c r="AH1064" i="12"/>
  <c r="L1064" i="12"/>
  <c r="T1064" i="12"/>
  <c r="AB1064" i="12"/>
  <c r="AI1064" i="12"/>
  <c r="K1064" i="12"/>
  <c r="M1064" i="12"/>
  <c r="S1064" i="12"/>
  <c r="U1064" i="12"/>
  <c r="AC1064" i="12"/>
  <c r="AA1064" i="12"/>
  <c r="L939" i="12"/>
  <c r="T939" i="12"/>
  <c r="AB939" i="12"/>
  <c r="M939" i="12"/>
  <c r="U939" i="12"/>
  <c r="AC939" i="12"/>
  <c r="N939" i="12"/>
  <c r="V939" i="12"/>
  <c r="AD939" i="12"/>
  <c r="O939" i="12"/>
  <c r="W939" i="12"/>
  <c r="AE939" i="12"/>
  <c r="H939" i="12"/>
  <c r="P939" i="12"/>
  <c r="X939" i="12"/>
  <c r="AF939" i="12"/>
  <c r="I939" i="12"/>
  <c r="Q939" i="12"/>
  <c r="Y939" i="12"/>
  <c r="AG939" i="12"/>
  <c r="K939" i="12"/>
  <c r="S939" i="12"/>
  <c r="AA939" i="12"/>
  <c r="AI939" i="12"/>
  <c r="J939" i="12"/>
  <c r="R939" i="12"/>
  <c r="Z939" i="12"/>
  <c r="AH939" i="12"/>
  <c r="N821" i="12"/>
  <c r="V821" i="12"/>
  <c r="AD821" i="12"/>
  <c r="O821" i="12"/>
  <c r="W821" i="12"/>
  <c r="AE821" i="12"/>
  <c r="H821" i="12"/>
  <c r="P821" i="12"/>
  <c r="X821" i="12"/>
  <c r="AF821" i="12"/>
  <c r="I821" i="12"/>
  <c r="Q821" i="12"/>
  <c r="Y821" i="12"/>
  <c r="AG821" i="12"/>
  <c r="J821" i="12"/>
  <c r="R821" i="12"/>
  <c r="Z821" i="12"/>
  <c r="AH821" i="12"/>
  <c r="K821" i="12"/>
  <c r="S821" i="12"/>
  <c r="AA821" i="12"/>
  <c r="AI821" i="12"/>
  <c r="M821" i="12"/>
  <c r="U821" i="12"/>
  <c r="AC821" i="12"/>
  <c r="L821" i="12"/>
  <c r="T821" i="12"/>
  <c r="AB821" i="12"/>
  <c r="I730" i="12"/>
  <c r="Q730" i="12"/>
  <c r="Y730" i="12"/>
  <c r="AG730" i="12"/>
  <c r="J730" i="12"/>
  <c r="R730" i="12"/>
  <c r="Z730" i="12"/>
  <c r="AH730" i="12"/>
  <c r="K730" i="12"/>
  <c r="S730" i="12"/>
  <c r="AA730" i="12"/>
  <c r="AI730" i="12"/>
  <c r="L730" i="12"/>
  <c r="T730" i="12"/>
  <c r="AB730" i="12"/>
  <c r="M730" i="12"/>
  <c r="U730" i="12"/>
  <c r="AC730" i="12"/>
  <c r="H730" i="12"/>
  <c r="P730" i="12"/>
  <c r="X730" i="12"/>
  <c r="AF730" i="12"/>
  <c r="N730" i="12"/>
  <c r="O730" i="12"/>
  <c r="V730" i="12"/>
  <c r="W730" i="12"/>
  <c r="AD730" i="12"/>
  <c r="AE730" i="12"/>
  <c r="M826" i="12"/>
  <c r="U826" i="12"/>
  <c r="AC826" i="12"/>
  <c r="N826" i="12"/>
  <c r="V826" i="12"/>
  <c r="AD826" i="12"/>
  <c r="O826" i="12"/>
  <c r="W826" i="12"/>
  <c r="AE826" i="12"/>
  <c r="H826" i="12"/>
  <c r="P826" i="12"/>
  <c r="I826" i="12"/>
  <c r="Q826" i="12"/>
  <c r="Y826" i="12"/>
  <c r="AG826" i="12"/>
  <c r="L826" i="12"/>
  <c r="T826" i="12"/>
  <c r="AB826" i="12"/>
  <c r="Z826" i="12"/>
  <c r="AA826" i="12"/>
  <c r="AF826" i="12"/>
  <c r="J826" i="12"/>
  <c r="AH826" i="12"/>
  <c r="K826" i="12"/>
  <c r="AI826" i="12"/>
  <c r="R826" i="12"/>
  <c r="S826" i="12"/>
  <c r="X826" i="12"/>
  <c r="M861" i="12"/>
  <c r="U861" i="12"/>
  <c r="AC861" i="12"/>
  <c r="N861" i="12"/>
  <c r="V861" i="12"/>
  <c r="AD861" i="12"/>
  <c r="O861" i="12"/>
  <c r="W861" i="12"/>
  <c r="AE861" i="12"/>
  <c r="H861" i="12"/>
  <c r="P861" i="12"/>
  <c r="X861" i="12"/>
  <c r="AF861" i="12"/>
  <c r="I861" i="12"/>
  <c r="Q861" i="12"/>
  <c r="Y861" i="12"/>
  <c r="AG861" i="12"/>
  <c r="J861" i="12"/>
  <c r="R861" i="12"/>
  <c r="Z861" i="12"/>
  <c r="AH861" i="12"/>
  <c r="L861" i="12"/>
  <c r="T861" i="12"/>
  <c r="AB861" i="12"/>
  <c r="K861" i="12"/>
  <c r="S861" i="12"/>
  <c r="AA861" i="12"/>
  <c r="AI861" i="12"/>
  <c r="J941" i="12"/>
  <c r="R941" i="12"/>
  <c r="Z941" i="12"/>
  <c r="AH941" i="12"/>
  <c r="K941" i="12"/>
  <c r="S941" i="12"/>
  <c r="AA941" i="12"/>
  <c r="AI941" i="12"/>
  <c r="L941" i="12"/>
  <c r="T941" i="12"/>
  <c r="AB941" i="12"/>
  <c r="M941" i="12"/>
  <c r="U941" i="12"/>
  <c r="AC941" i="12"/>
  <c r="N941" i="12"/>
  <c r="V941" i="12"/>
  <c r="AD941" i="12"/>
  <c r="O941" i="12"/>
  <c r="W941" i="12"/>
  <c r="AE941" i="12"/>
  <c r="I941" i="12"/>
  <c r="Q941" i="12"/>
  <c r="Y941" i="12"/>
  <c r="AG941" i="12"/>
  <c r="H941" i="12"/>
  <c r="P941" i="12"/>
  <c r="X941" i="12"/>
  <c r="AF941" i="12"/>
  <c r="J693" i="12"/>
  <c r="R693" i="12"/>
  <c r="Z693" i="12"/>
  <c r="AH693" i="12"/>
  <c r="K693" i="12"/>
  <c r="S693" i="12"/>
  <c r="AA693" i="12"/>
  <c r="AI693" i="12"/>
  <c r="L693" i="12"/>
  <c r="T693" i="12"/>
  <c r="AB693" i="12"/>
  <c r="M693" i="12"/>
  <c r="U693" i="12"/>
  <c r="AC693" i="12"/>
  <c r="O693" i="12"/>
  <c r="W693" i="12"/>
  <c r="AE693" i="12"/>
  <c r="I693" i="12"/>
  <c r="Q693" i="12"/>
  <c r="Y693" i="12"/>
  <c r="AG693" i="12"/>
  <c r="X693" i="12"/>
  <c r="AD693" i="12"/>
  <c r="AF693" i="12"/>
  <c r="H693" i="12"/>
  <c r="N693" i="12"/>
  <c r="P693" i="12"/>
  <c r="V693" i="12"/>
  <c r="I897" i="12"/>
  <c r="Q897" i="12"/>
  <c r="Y897" i="12"/>
  <c r="AG897" i="12"/>
  <c r="J897" i="12"/>
  <c r="R897" i="12"/>
  <c r="Z897" i="12"/>
  <c r="AH897" i="12"/>
  <c r="K897" i="12"/>
  <c r="S897" i="12"/>
  <c r="AA897" i="12"/>
  <c r="AI897" i="12"/>
  <c r="L897" i="12"/>
  <c r="T897" i="12"/>
  <c r="AB897" i="12"/>
  <c r="N897" i="12"/>
  <c r="V897" i="12"/>
  <c r="AD897" i="12"/>
  <c r="H897" i="12"/>
  <c r="P897" i="12"/>
  <c r="X897" i="12"/>
  <c r="AF897" i="12"/>
  <c r="AC897" i="12"/>
  <c r="AE897" i="12"/>
  <c r="M897" i="12"/>
  <c r="O897" i="12"/>
  <c r="U897" i="12"/>
  <c r="W897" i="12"/>
  <c r="K923" i="12"/>
  <c r="S923" i="12"/>
  <c r="AA923" i="12"/>
  <c r="AI923" i="12"/>
  <c r="L923" i="12"/>
  <c r="T923" i="12"/>
  <c r="AB923" i="12"/>
  <c r="M923" i="12"/>
  <c r="U923" i="12"/>
  <c r="AC923" i="12"/>
  <c r="N923" i="12"/>
  <c r="V923" i="12"/>
  <c r="AD923" i="12"/>
  <c r="O923" i="12"/>
  <c r="W923" i="12"/>
  <c r="AE923" i="12"/>
  <c r="I923" i="12"/>
  <c r="Q923" i="12"/>
  <c r="Y923" i="12"/>
  <c r="AG923" i="12"/>
  <c r="R923" i="12"/>
  <c r="X923" i="12"/>
  <c r="Z923" i="12"/>
  <c r="AF923" i="12"/>
  <c r="AH923" i="12"/>
  <c r="H923" i="12"/>
  <c r="P923" i="12"/>
  <c r="J923" i="12"/>
  <c r="M1053" i="12"/>
  <c r="U1053" i="12"/>
  <c r="AC1053" i="12"/>
  <c r="N1053" i="12"/>
  <c r="V1053" i="12"/>
  <c r="AD1053" i="12"/>
  <c r="O1053" i="12"/>
  <c r="W1053" i="12"/>
  <c r="AE1053" i="12"/>
  <c r="H1053" i="12"/>
  <c r="P1053" i="12"/>
  <c r="X1053" i="12"/>
  <c r="AF1053" i="12"/>
  <c r="I1053" i="12"/>
  <c r="Q1053" i="12"/>
  <c r="Y1053" i="12"/>
  <c r="AG1053" i="12"/>
  <c r="J1053" i="12"/>
  <c r="R1053" i="12"/>
  <c r="Z1053" i="12"/>
  <c r="AH1053" i="12"/>
  <c r="K1053" i="12"/>
  <c r="S1053" i="12"/>
  <c r="AA1053" i="12"/>
  <c r="AI1053" i="12"/>
  <c r="L1053" i="12"/>
  <c r="AB1053" i="12"/>
  <c r="T1053" i="12"/>
  <c r="I1047" i="12"/>
  <c r="Q1047" i="12"/>
  <c r="J1047" i="12"/>
  <c r="R1047" i="12"/>
  <c r="L1047" i="12"/>
  <c r="T1047" i="12"/>
  <c r="N1047" i="12"/>
  <c r="V1047" i="12"/>
  <c r="H1047" i="12"/>
  <c r="O1047" i="12"/>
  <c r="AA1047" i="12"/>
  <c r="AI1047" i="12"/>
  <c r="P1047" i="12"/>
  <c r="AB1047" i="12"/>
  <c r="S1047" i="12"/>
  <c r="AC1047" i="12"/>
  <c r="U1047" i="12"/>
  <c r="AD1047" i="12"/>
  <c r="W1047" i="12"/>
  <c r="AE1047" i="12"/>
  <c r="X1047" i="12"/>
  <c r="AF1047" i="12"/>
  <c r="K1047" i="12"/>
  <c r="Y1047" i="12"/>
  <c r="AG1047" i="12"/>
  <c r="M1047" i="12"/>
  <c r="Z1047" i="12"/>
  <c r="AH1047" i="12"/>
  <c r="I785" i="12"/>
  <c r="Q785" i="12"/>
  <c r="Y785" i="12"/>
  <c r="AG785" i="12"/>
  <c r="J785" i="12"/>
  <c r="R785" i="12"/>
  <c r="Z785" i="12"/>
  <c r="AH785" i="12"/>
  <c r="K785" i="12"/>
  <c r="S785" i="12"/>
  <c r="AA785" i="12"/>
  <c r="AI785" i="12"/>
  <c r="L785" i="12"/>
  <c r="T785" i="12"/>
  <c r="AB785" i="12"/>
  <c r="M785" i="12"/>
  <c r="U785" i="12"/>
  <c r="AC785" i="12"/>
  <c r="N785" i="12"/>
  <c r="V785" i="12"/>
  <c r="AD785" i="12"/>
  <c r="H785" i="12"/>
  <c r="P785" i="12"/>
  <c r="X785" i="12"/>
  <c r="AF785" i="12"/>
  <c r="O785" i="12"/>
  <c r="W785" i="12"/>
  <c r="AE785" i="12"/>
  <c r="J796" i="12"/>
  <c r="R796" i="12"/>
  <c r="Z796" i="12"/>
  <c r="AH796" i="12"/>
  <c r="K796" i="12"/>
  <c r="S796" i="12"/>
  <c r="AA796" i="12"/>
  <c r="AI796" i="12"/>
  <c r="L796" i="12"/>
  <c r="T796" i="12"/>
  <c r="AB796" i="12"/>
  <c r="M796" i="12"/>
  <c r="U796" i="12"/>
  <c r="AC796" i="12"/>
  <c r="O796" i="12"/>
  <c r="W796" i="12"/>
  <c r="AE796" i="12"/>
  <c r="I796" i="12"/>
  <c r="Q796" i="12"/>
  <c r="Y796" i="12"/>
  <c r="AG796" i="12"/>
  <c r="H796" i="12"/>
  <c r="N796" i="12"/>
  <c r="P796" i="12"/>
  <c r="V796" i="12"/>
  <c r="X796" i="12"/>
  <c r="AF796" i="12"/>
  <c r="AD796" i="12"/>
  <c r="M885" i="12"/>
  <c r="U885" i="12"/>
  <c r="AC885" i="12"/>
  <c r="N885" i="12"/>
  <c r="V885" i="12"/>
  <c r="AD885" i="12"/>
  <c r="O885" i="12"/>
  <c r="W885" i="12"/>
  <c r="AE885" i="12"/>
  <c r="H885" i="12"/>
  <c r="P885" i="12"/>
  <c r="X885" i="12"/>
  <c r="AF885" i="12"/>
  <c r="J885" i="12"/>
  <c r="R885" i="12"/>
  <c r="Z885" i="12"/>
  <c r="AH885" i="12"/>
  <c r="L885" i="12"/>
  <c r="T885" i="12"/>
  <c r="AB885" i="12"/>
  <c r="Y885" i="12"/>
  <c r="AA885" i="12"/>
  <c r="AG885" i="12"/>
  <c r="AI885" i="12"/>
  <c r="I885" i="12"/>
  <c r="K885" i="12"/>
  <c r="Q885" i="12"/>
  <c r="S885" i="12"/>
  <c r="K688" i="12"/>
  <c r="S688" i="12"/>
  <c r="AA688" i="12"/>
  <c r="AI688" i="12"/>
  <c r="L688" i="12"/>
  <c r="T688" i="12"/>
  <c r="AB688" i="12"/>
  <c r="M688" i="12"/>
  <c r="U688" i="12"/>
  <c r="AC688" i="12"/>
  <c r="N688" i="12"/>
  <c r="V688" i="12"/>
  <c r="AD688" i="12"/>
  <c r="O688" i="12"/>
  <c r="W688" i="12"/>
  <c r="AE688" i="12"/>
  <c r="H688" i="12"/>
  <c r="P688" i="12"/>
  <c r="X688" i="12"/>
  <c r="AF688" i="12"/>
  <c r="J688" i="12"/>
  <c r="R688" i="12"/>
  <c r="Z688" i="12"/>
  <c r="AH688" i="12"/>
  <c r="I688" i="12"/>
  <c r="Q688" i="12"/>
  <c r="Y688" i="12"/>
  <c r="AG688" i="12"/>
  <c r="O816" i="12"/>
  <c r="W816" i="12"/>
  <c r="AE816" i="12"/>
  <c r="H816" i="12"/>
  <c r="P816" i="12"/>
  <c r="X816" i="12"/>
  <c r="AF816" i="12"/>
  <c r="I816" i="12"/>
  <c r="Q816" i="12"/>
  <c r="Y816" i="12"/>
  <c r="AG816" i="12"/>
  <c r="J816" i="12"/>
  <c r="R816" i="12"/>
  <c r="Z816" i="12"/>
  <c r="AH816" i="12"/>
  <c r="K816" i="12"/>
  <c r="S816" i="12"/>
  <c r="AA816" i="12"/>
  <c r="AI816" i="12"/>
  <c r="L816" i="12"/>
  <c r="T816" i="12"/>
  <c r="AB816" i="12"/>
  <c r="N816" i="12"/>
  <c r="V816" i="12"/>
  <c r="AD816" i="12"/>
  <c r="U816" i="12"/>
  <c r="AC816" i="12"/>
  <c r="M816" i="12"/>
  <c r="K944" i="12"/>
  <c r="S944" i="12"/>
  <c r="AA944" i="12"/>
  <c r="AI944" i="12"/>
  <c r="L944" i="12"/>
  <c r="T944" i="12"/>
  <c r="AB944" i="12"/>
  <c r="M944" i="12"/>
  <c r="U944" i="12"/>
  <c r="AC944" i="12"/>
  <c r="N944" i="12"/>
  <c r="V944" i="12"/>
  <c r="AD944" i="12"/>
  <c r="O944" i="12"/>
  <c r="W944" i="12"/>
  <c r="AE944" i="12"/>
  <c r="H944" i="12"/>
  <c r="P944" i="12"/>
  <c r="X944" i="12"/>
  <c r="AF944" i="12"/>
  <c r="J944" i="12"/>
  <c r="R944" i="12"/>
  <c r="Z944" i="12"/>
  <c r="AH944" i="12"/>
  <c r="I944" i="12"/>
  <c r="Q944" i="12"/>
  <c r="Y944" i="12"/>
  <c r="AG944" i="12"/>
  <c r="N1072" i="12"/>
  <c r="V1072" i="12"/>
  <c r="AD1072" i="12"/>
  <c r="O1072" i="12"/>
  <c r="W1072" i="12"/>
  <c r="AE1072" i="12"/>
  <c r="H1072" i="12"/>
  <c r="P1072" i="12"/>
  <c r="X1072" i="12"/>
  <c r="AF1072" i="12"/>
  <c r="I1072" i="12"/>
  <c r="Q1072" i="12"/>
  <c r="Y1072" i="12"/>
  <c r="AG1072" i="12"/>
  <c r="J1072" i="12"/>
  <c r="R1072" i="12"/>
  <c r="Z1072" i="12"/>
  <c r="AH1072" i="12"/>
  <c r="L1072" i="12"/>
  <c r="T1072" i="12"/>
  <c r="AB1072" i="12"/>
  <c r="AA1072" i="12"/>
  <c r="AC1072" i="12"/>
  <c r="AI1072" i="12"/>
  <c r="K1072" i="12"/>
  <c r="M1072" i="12"/>
  <c r="U1072" i="12"/>
  <c r="S1072" i="12"/>
  <c r="M995" i="12"/>
  <c r="U995" i="12"/>
  <c r="AC995" i="12"/>
  <c r="O995" i="12"/>
  <c r="W995" i="12"/>
  <c r="AE995" i="12"/>
  <c r="H995" i="12"/>
  <c r="P995" i="12"/>
  <c r="X995" i="12"/>
  <c r="AF995" i="12"/>
  <c r="I995" i="12"/>
  <c r="Q995" i="12"/>
  <c r="Y995" i="12"/>
  <c r="AG995" i="12"/>
  <c r="K995" i="12"/>
  <c r="S995" i="12"/>
  <c r="AA995" i="12"/>
  <c r="AI995" i="12"/>
  <c r="N995" i="12"/>
  <c r="R995" i="12"/>
  <c r="T995" i="12"/>
  <c r="V995" i="12"/>
  <c r="Z995" i="12"/>
  <c r="AB995" i="12"/>
  <c r="L995" i="12"/>
  <c r="AH995" i="12"/>
  <c r="J995" i="12"/>
  <c r="AD995" i="12"/>
  <c r="N1159" i="12"/>
  <c r="V1159" i="12"/>
  <c r="AD1159" i="12"/>
  <c r="O1159" i="12"/>
  <c r="W1159" i="12"/>
  <c r="AE1159" i="12"/>
  <c r="H1159" i="12"/>
  <c r="P1159" i="12"/>
  <c r="X1159" i="12"/>
  <c r="AF1159" i="12"/>
  <c r="I1159" i="12"/>
  <c r="Q1159" i="12"/>
  <c r="Y1159" i="12"/>
  <c r="AG1159" i="12"/>
  <c r="K1159" i="12"/>
  <c r="S1159" i="12"/>
  <c r="AA1159" i="12"/>
  <c r="AI1159" i="12"/>
  <c r="M1159" i="12"/>
  <c r="U1159" i="12"/>
  <c r="AC1159" i="12"/>
  <c r="J1159" i="12"/>
  <c r="L1159" i="12"/>
  <c r="R1159" i="12"/>
  <c r="T1159" i="12"/>
  <c r="Z1159" i="12"/>
  <c r="AB1159" i="12"/>
  <c r="AH1159" i="12"/>
  <c r="K1255" i="12"/>
  <c r="S1255" i="12"/>
  <c r="AA1255" i="12"/>
  <c r="AI1255" i="12"/>
  <c r="L1255" i="12"/>
  <c r="T1255" i="12"/>
  <c r="AB1255" i="12"/>
  <c r="M1255" i="12"/>
  <c r="U1255" i="12"/>
  <c r="AC1255" i="12"/>
  <c r="N1255" i="12"/>
  <c r="V1255" i="12"/>
  <c r="AD1255" i="12"/>
  <c r="O1255" i="12"/>
  <c r="W1255" i="12"/>
  <c r="AE1255" i="12"/>
  <c r="H1255" i="12"/>
  <c r="P1255" i="12"/>
  <c r="X1255" i="12"/>
  <c r="AF1255" i="12"/>
  <c r="J1255" i="12"/>
  <c r="R1255" i="12"/>
  <c r="Z1255" i="12"/>
  <c r="AH1255" i="12"/>
  <c r="Q1255" i="12"/>
  <c r="Y1255" i="12"/>
  <c r="AG1255" i="12"/>
  <c r="I1255" i="12"/>
  <c r="I1152" i="12"/>
  <c r="Q1152" i="12"/>
  <c r="Y1152" i="12"/>
  <c r="AG1152" i="12"/>
  <c r="J1152" i="12"/>
  <c r="R1152" i="12"/>
  <c r="Z1152" i="12"/>
  <c r="AH1152" i="12"/>
  <c r="K1152" i="12"/>
  <c r="S1152" i="12"/>
  <c r="AA1152" i="12"/>
  <c r="AI1152" i="12"/>
  <c r="L1152" i="12"/>
  <c r="T1152" i="12"/>
  <c r="AB1152" i="12"/>
  <c r="N1152" i="12"/>
  <c r="V1152" i="12"/>
  <c r="AD1152" i="12"/>
  <c r="H1152" i="12"/>
  <c r="P1152" i="12"/>
  <c r="X1152" i="12"/>
  <c r="AF1152" i="12"/>
  <c r="U1152" i="12"/>
  <c r="W1152" i="12"/>
  <c r="AC1152" i="12"/>
  <c r="AE1152" i="12"/>
  <c r="M1152" i="12"/>
  <c r="O1152" i="12"/>
  <c r="J1216" i="12"/>
  <c r="R1216" i="12"/>
  <c r="Z1216" i="12"/>
  <c r="AH1216" i="12"/>
  <c r="K1216" i="12"/>
  <c r="S1216" i="12"/>
  <c r="AA1216" i="12"/>
  <c r="AI1216" i="12"/>
  <c r="L1216" i="12"/>
  <c r="T1216" i="12"/>
  <c r="AB1216" i="12"/>
  <c r="M1216" i="12"/>
  <c r="U1216" i="12"/>
  <c r="AC1216" i="12"/>
  <c r="N1216" i="12"/>
  <c r="V1216" i="12"/>
  <c r="AD1216" i="12"/>
  <c r="H1216" i="12"/>
  <c r="P1216" i="12"/>
  <c r="X1216" i="12"/>
  <c r="AF1216" i="12"/>
  <c r="I1216" i="12"/>
  <c r="O1216" i="12"/>
  <c r="Q1216" i="12"/>
  <c r="W1216" i="12"/>
  <c r="Y1216" i="12"/>
  <c r="AG1216" i="12"/>
  <c r="AE1216" i="12"/>
  <c r="N1280" i="12"/>
  <c r="V1280" i="12"/>
  <c r="AD1280" i="12"/>
  <c r="O1280" i="12"/>
  <c r="W1280" i="12"/>
  <c r="AE1280" i="12"/>
  <c r="H1280" i="12"/>
  <c r="P1280" i="12"/>
  <c r="X1280" i="12"/>
  <c r="AF1280" i="12"/>
  <c r="I1280" i="12"/>
  <c r="Q1280" i="12"/>
  <c r="Y1280" i="12"/>
  <c r="AG1280" i="12"/>
  <c r="K1280" i="12"/>
  <c r="S1280" i="12"/>
  <c r="AA1280" i="12"/>
  <c r="AI1280" i="12"/>
  <c r="M1280" i="12"/>
  <c r="U1280" i="12"/>
  <c r="AC1280" i="12"/>
  <c r="J1280" i="12"/>
  <c r="L1280" i="12"/>
  <c r="R1280" i="12"/>
  <c r="T1280" i="12"/>
  <c r="Z1280" i="12"/>
  <c r="AB1280" i="12"/>
  <c r="AH1280" i="12"/>
  <c r="O1114" i="12"/>
  <c r="W1114" i="12"/>
  <c r="AE1114" i="12"/>
  <c r="H1114" i="12"/>
  <c r="P1114" i="12"/>
  <c r="X1114" i="12"/>
  <c r="AF1114" i="12"/>
  <c r="I1114" i="12"/>
  <c r="Q1114" i="12"/>
  <c r="Y1114" i="12"/>
  <c r="AG1114" i="12"/>
  <c r="J1114" i="12"/>
  <c r="R1114" i="12"/>
  <c r="Z1114" i="12"/>
  <c r="AH1114" i="12"/>
  <c r="K1114" i="12"/>
  <c r="S1114" i="12"/>
  <c r="AA1114" i="12"/>
  <c r="AI1114" i="12"/>
  <c r="L1114" i="12"/>
  <c r="T1114" i="12"/>
  <c r="AB1114" i="12"/>
  <c r="N1114" i="12"/>
  <c r="V1114" i="12"/>
  <c r="AD1114" i="12"/>
  <c r="AC1114" i="12"/>
  <c r="M1114" i="12"/>
  <c r="U1114" i="12"/>
  <c r="L1145" i="12"/>
  <c r="T1145" i="12"/>
  <c r="AB1145" i="12"/>
  <c r="M1145" i="12"/>
  <c r="U1145" i="12"/>
  <c r="AC1145" i="12"/>
  <c r="N1145" i="12"/>
  <c r="V1145" i="12"/>
  <c r="AD1145" i="12"/>
  <c r="O1145" i="12"/>
  <c r="W1145" i="12"/>
  <c r="AE1145" i="12"/>
  <c r="I1145" i="12"/>
  <c r="Q1145" i="12"/>
  <c r="Y1145" i="12"/>
  <c r="AG1145" i="12"/>
  <c r="K1145" i="12"/>
  <c r="S1145" i="12"/>
  <c r="AA1145" i="12"/>
  <c r="AI1145" i="12"/>
  <c r="AF1145" i="12"/>
  <c r="AH1145" i="12"/>
  <c r="H1145" i="12"/>
  <c r="J1145" i="12"/>
  <c r="P1145" i="12"/>
  <c r="R1145" i="12"/>
  <c r="X1145" i="12"/>
  <c r="Z1145" i="12"/>
  <c r="M1241" i="12"/>
  <c r="U1241" i="12"/>
  <c r="AC1241" i="12"/>
  <c r="N1241" i="12"/>
  <c r="V1241" i="12"/>
  <c r="AD1241" i="12"/>
  <c r="H1241" i="12"/>
  <c r="P1241" i="12"/>
  <c r="X1241" i="12"/>
  <c r="AF1241" i="12"/>
  <c r="I1241" i="12"/>
  <c r="Q1241" i="12"/>
  <c r="Y1241" i="12"/>
  <c r="AG1241" i="12"/>
  <c r="K1241" i="12"/>
  <c r="S1241" i="12"/>
  <c r="AA1241" i="12"/>
  <c r="AI1241" i="12"/>
  <c r="J1241" i="12"/>
  <c r="AE1241" i="12"/>
  <c r="L1241" i="12"/>
  <c r="AH1241" i="12"/>
  <c r="O1241" i="12"/>
  <c r="R1241" i="12"/>
  <c r="T1241" i="12"/>
  <c r="W1241" i="12"/>
  <c r="AB1241" i="12"/>
  <c r="Z1241" i="12"/>
  <c r="I1305" i="12"/>
  <c r="Q1305" i="12"/>
  <c r="Y1305" i="12"/>
  <c r="AG1305" i="12"/>
  <c r="K1305" i="12"/>
  <c r="S1305" i="12"/>
  <c r="AA1305" i="12"/>
  <c r="AI1305" i="12"/>
  <c r="L1305" i="12"/>
  <c r="T1305" i="12"/>
  <c r="AB1305" i="12"/>
  <c r="N1305" i="12"/>
  <c r="V1305" i="12"/>
  <c r="AD1305" i="12"/>
  <c r="H1305" i="12"/>
  <c r="P1305" i="12"/>
  <c r="X1305" i="12"/>
  <c r="AF1305" i="12"/>
  <c r="J1305" i="12"/>
  <c r="AE1305" i="12"/>
  <c r="M1305" i="12"/>
  <c r="AH1305" i="12"/>
  <c r="O1305" i="12"/>
  <c r="R1305" i="12"/>
  <c r="U1305" i="12"/>
  <c r="W1305" i="12"/>
  <c r="Z1305" i="12"/>
  <c r="AC1305" i="12"/>
  <c r="O1138" i="12"/>
  <c r="W1138" i="12"/>
  <c r="AE1138" i="12"/>
  <c r="H1138" i="12"/>
  <c r="P1138" i="12"/>
  <c r="X1138" i="12"/>
  <c r="AF1138" i="12"/>
  <c r="I1138" i="12"/>
  <c r="Q1138" i="12"/>
  <c r="Y1138" i="12"/>
  <c r="AG1138" i="12"/>
  <c r="J1138" i="12"/>
  <c r="R1138" i="12"/>
  <c r="Z1138" i="12"/>
  <c r="AH1138" i="12"/>
  <c r="L1138" i="12"/>
  <c r="T1138" i="12"/>
  <c r="AB1138" i="12"/>
  <c r="N1138" i="12"/>
  <c r="V1138" i="12"/>
  <c r="AD1138" i="12"/>
  <c r="K1138" i="12"/>
  <c r="M1138" i="12"/>
  <c r="S1138" i="12"/>
  <c r="U1138" i="12"/>
  <c r="AA1138" i="12"/>
  <c r="AC1138" i="12"/>
  <c r="AI1138" i="12"/>
  <c r="L1258" i="12"/>
  <c r="T1258" i="12"/>
  <c r="AB1258" i="12"/>
  <c r="M1258" i="12"/>
  <c r="U1258" i="12"/>
  <c r="AC1258" i="12"/>
  <c r="N1258" i="12"/>
  <c r="V1258" i="12"/>
  <c r="AD1258" i="12"/>
  <c r="O1258" i="12"/>
  <c r="W1258" i="12"/>
  <c r="AE1258" i="12"/>
  <c r="H1258" i="12"/>
  <c r="P1258" i="12"/>
  <c r="X1258" i="12"/>
  <c r="AF1258" i="12"/>
  <c r="I1258" i="12"/>
  <c r="Q1258" i="12"/>
  <c r="Y1258" i="12"/>
  <c r="AG1258" i="12"/>
  <c r="K1258" i="12"/>
  <c r="S1258" i="12"/>
  <c r="AA1258" i="12"/>
  <c r="AI1258" i="12"/>
  <c r="J1258" i="12"/>
  <c r="R1258" i="12"/>
  <c r="Z1258" i="12"/>
  <c r="AH1258" i="12"/>
  <c r="M1140" i="12"/>
  <c r="U1140" i="12"/>
  <c r="AC1140" i="12"/>
  <c r="N1140" i="12"/>
  <c r="V1140" i="12"/>
  <c r="AD1140" i="12"/>
  <c r="O1140" i="12"/>
  <c r="W1140" i="12"/>
  <c r="AE1140" i="12"/>
  <c r="H1140" i="12"/>
  <c r="P1140" i="12"/>
  <c r="X1140" i="12"/>
  <c r="AF1140" i="12"/>
  <c r="J1140" i="12"/>
  <c r="R1140" i="12"/>
  <c r="Z1140" i="12"/>
  <c r="AH1140" i="12"/>
  <c r="L1140" i="12"/>
  <c r="T1140" i="12"/>
  <c r="AB1140" i="12"/>
  <c r="Q1140" i="12"/>
  <c r="S1140" i="12"/>
  <c r="Y1140" i="12"/>
  <c r="AA1140" i="12"/>
  <c r="AG1140" i="12"/>
  <c r="AI1140" i="12"/>
  <c r="I1140" i="12"/>
  <c r="K1140" i="12"/>
  <c r="J1308" i="12"/>
  <c r="R1308" i="12"/>
  <c r="Z1308" i="12"/>
  <c r="AH1308" i="12"/>
  <c r="L1308" i="12"/>
  <c r="T1308" i="12"/>
  <c r="AB1308" i="12"/>
  <c r="M1308" i="12"/>
  <c r="U1308" i="12"/>
  <c r="AC1308" i="12"/>
  <c r="O1308" i="12"/>
  <c r="W1308" i="12"/>
  <c r="AE1308" i="12"/>
  <c r="I1308" i="12"/>
  <c r="Q1308" i="12"/>
  <c r="Y1308" i="12"/>
  <c r="AG1308" i="12"/>
  <c r="H1308" i="12"/>
  <c r="AD1308" i="12"/>
  <c r="K1308" i="12"/>
  <c r="AF1308" i="12"/>
  <c r="N1308" i="12"/>
  <c r="AI1308" i="12"/>
  <c r="P1308" i="12"/>
  <c r="S1308" i="12"/>
  <c r="V1308" i="12"/>
  <c r="X1308" i="12"/>
  <c r="AA1308" i="12"/>
  <c r="I1221" i="12"/>
  <c r="Q1221" i="12"/>
  <c r="Y1221" i="12"/>
  <c r="AG1221" i="12"/>
  <c r="J1221" i="12"/>
  <c r="R1221" i="12"/>
  <c r="Z1221" i="12"/>
  <c r="AH1221" i="12"/>
  <c r="K1221" i="12"/>
  <c r="S1221" i="12"/>
  <c r="AA1221" i="12"/>
  <c r="AI1221" i="12"/>
  <c r="L1221" i="12"/>
  <c r="T1221" i="12"/>
  <c r="AB1221" i="12"/>
  <c r="M1221" i="12"/>
  <c r="U1221" i="12"/>
  <c r="AC1221" i="12"/>
  <c r="O1221" i="12"/>
  <c r="W1221" i="12"/>
  <c r="AE1221" i="12"/>
  <c r="V1221" i="12"/>
  <c r="X1221" i="12"/>
  <c r="AD1221" i="12"/>
  <c r="AF1221" i="12"/>
  <c r="H1221" i="12"/>
  <c r="P1221" i="12"/>
  <c r="N1221" i="12"/>
  <c r="H1286" i="12"/>
  <c r="P1286" i="12"/>
  <c r="X1286" i="12"/>
  <c r="AF1286" i="12"/>
  <c r="I1286" i="12"/>
  <c r="Q1286" i="12"/>
  <c r="Y1286" i="12"/>
  <c r="AG1286" i="12"/>
  <c r="J1286" i="12"/>
  <c r="R1286" i="12"/>
  <c r="Z1286" i="12"/>
  <c r="AH1286" i="12"/>
  <c r="K1286" i="12"/>
  <c r="S1286" i="12"/>
  <c r="AA1286" i="12"/>
  <c r="AI1286" i="12"/>
  <c r="M1286" i="12"/>
  <c r="U1286" i="12"/>
  <c r="AC1286" i="12"/>
  <c r="O1286" i="12"/>
  <c r="W1286" i="12"/>
  <c r="AE1286" i="12"/>
  <c r="V1286" i="12"/>
  <c r="AB1286" i="12"/>
  <c r="AD1286" i="12"/>
  <c r="L1286" i="12"/>
  <c r="N1286" i="12"/>
  <c r="T1286" i="12"/>
  <c r="J1139" i="12"/>
  <c r="R1139" i="12"/>
  <c r="Z1139" i="12"/>
  <c r="AH1139" i="12"/>
  <c r="K1139" i="12"/>
  <c r="S1139" i="12"/>
  <c r="AA1139" i="12"/>
  <c r="AI1139" i="12"/>
  <c r="L1139" i="12"/>
  <c r="T1139" i="12"/>
  <c r="AB1139" i="12"/>
  <c r="M1139" i="12"/>
  <c r="U1139" i="12"/>
  <c r="AC1139" i="12"/>
  <c r="O1139" i="12"/>
  <c r="W1139" i="12"/>
  <c r="AE1139" i="12"/>
  <c r="I1139" i="12"/>
  <c r="Q1139" i="12"/>
  <c r="Y1139" i="12"/>
  <c r="AG1139" i="12"/>
  <c r="N1139" i="12"/>
  <c r="P1139" i="12"/>
  <c r="V1139" i="12"/>
  <c r="X1139" i="12"/>
  <c r="AD1139" i="12"/>
  <c r="AF1139" i="12"/>
  <c r="H1139" i="12"/>
  <c r="K1203" i="12"/>
  <c r="S1203" i="12"/>
  <c r="AA1203" i="12"/>
  <c r="AI1203" i="12"/>
  <c r="L1203" i="12"/>
  <c r="T1203" i="12"/>
  <c r="AB1203" i="12"/>
  <c r="M1203" i="12"/>
  <c r="U1203" i="12"/>
  <c r="AC1203" i="12"/>
  <c r="N1203" i="12"/>
  <c r="V1203" i="12"/>
  <c r="AD1203" i="12"/>
  <c r="O1203" i="12"/>
  <c r="W1203" i="12"/>
  <c r="AE1203" i="12"/>
  <c r="H1203" i="12"/>
  <c r="P1203" i="12"/>
  <c r="I1203" i="12"/>
  <c r="Q1203" i="12"/>
  <c r="Y1203" i="12"/>
  <c r="AG1203" i="12"/>
  <c r="AF1203" i="12"/>
  <c r="AH1203" i="12"/>
  <c r="J1203" i="12"/>
  <c r="R1203" i="12"/>
  <c r="Z1203" i="12"/>
  <c r="X1203" i="12"/>
  <c r="O1267" i="12"/>
  <c r="W1267" i="12"/>
  <c r="AE1267" i="12"/>
  <c r="H1267" i="12"/>
  <c r="P1267" i="12"/>
  <c r="X1267" i="12"/>
  <c r="AF1267" i="12"/>
  <c r="I1267" i="12"/>
  <c r="Q1267" i="12"/>
  <c r="Y1267" i="12"/>
  <c r="AG1267" i="12"/>
  <c r="J1267" i="12"/>
  <c r="R1267" i="12"/>
  <c r="Z1267" i="12"/>
  <c r="AH1267" i="12"/>
  <c r="K1267" i="12"/>
  <c r="S1267" i="12"/>
  <c r="AA1267" i="12"/>
  <c r="AI1267" i="12"/>
  <c r="L1267" i="12"/>
  <c r="T1267" i="12"/>
  <c r="AB1267" i="12"/>
  <c r="N1267" i="12"/>
  <c r="V1267" i="12"/>
  <c r="AD1267" i="12"/>
  <c r="M1267" i="12"/>
  <c r="U1267" i="12"/>
  <c r="AC1267" i="12"/>
  <c r="M1269" i="12"/>
  <c r="U1269" i="12"/>
  <c r="AC1269" i="12"/>
  <c r="N1269" i="12"/>
  <c r="V1269" i="12"/>
  <c r="AD1269" i="12"/>
  <c r="O1269" i="12"/>
  <c r="W1269" i="12"/>
  <c r="AE1269" i="12"/>
  <c r="H1269" i="12"/>
  <c r="P1269" i="12"/>
  <c r="X1269" i="12"/>
  <c r="AF1269" i="12"/>
  <c r="I1269" i="12"/>
  <c r="Q1269" i="12"/>
  <c r="Y1269" i="12"/>
  <c r="AG1269" i="12"/>
  <c r="J1269" i="12"/>
  <c r="R1269" i="12"/>
  <c r="Z1269" i="12"/>
  <c r="AH1269" i="12"/>
  <c r="L1269" i="12"/>
  <c r="T1269" i="12"/>
  <c r="AB1269" i="12"/>
  <c r="K1269" i="12"/>
  <c r="S1269" i="12"/>
  <c r="AA1269" i="12"/>
  <c r="AI1269" i="12"/>
  <c r="K1118" i="12"/>
  <c r="S1118" i="12"/>
  <c r="AA1118" i="12"/>
  <c r="AI1118" i="12"/>
  <c r="L1118" i="12"/>
  <c r="T1118" i="12"/>
  <c r="AB1118" i="12"/>
  <c r="M1118" i="12"/>
  <c r="U1118" i="12"/>
  <c r="AC1118" i="12"/>
  <c r="N1118" i="12"/>
  <c r="V1118" i="12"/>
  <c r="AD1118" i="12"/>
  <c r="O1118" i="12"/>
  <c r="W1118" i="12"/>
  <c r="AE1118" i="12"/>
  <c r="H1118" i="12"/>
  <c r="P1118" i="12"/>
  <c r="X1118" i="12"/>
  <c r="AF1118" i="12"/>
  <c r="J1118" i="12"/>
  <c r="R1118" i="12"/>
  <c r="Z1118" i="12"/>
  <c r="AH1118" i="12"/>
  <c r="I1118" i="12"/>
  <c r="Q1118" i="12"/>
  <c r="Y1118" i="12"/>
  <c r="AG1118" i="12"/>
  <c r="L1238" i="12"/>
  <c r="T1238" i="12"/>
  <c r="AB1238" i="12"/>
  <c r="M1238" i="12"/>
  <c r="U1238" i="12"/>
  <c r="AC1238" i="12"/>
  <c r="N1238" i="12"/>
  <c r="V1238" i="12"/>
  <c r="AD1238" i="12"/>
  <c r="O1238" i="12"/>
  <c r="W1238" i="12"/>
  <c r="AE1238" i="12"/>
  <c r="H1238" i="12"/>
  <c r="P1238" i="12"/>
  <c r="X1238" i="12"/>
  <c r="AF1238" i="12"/>
  <c r="J1238" i="12"/>
  <c r="R1238" i="12"/>
  <c r="Z1238" i="12"/>
  <c r="AH1238" i="12"/>
  <c r="I1238" i="12"/>
  <c r="K1238" i="12"/>
  <c r="Q1238" i="12"/>
  <c r="S1238" i="12"/>
  <c r="Y1238" i="12"/>
  <c r="AA1238" i="12"/>
  <c r="AI1238" i="12"/>
  <c r="AG1238" i="12"/>
  <c r="I1189" i="12"/>
  <c r="Q1189" i="12"/>
  <c r="Y1189" i="12"/>
  <c r="AG1189" i="12"/>
  <c r="J1189" i="12"/>
  <c r="R1189" i="12"/>
  <c r="Z1189" i="12"/>
  <c r="AH1189" i="12"/>
  <c r="K1189" i="12"/>
  <c r="S1189" i="12"/>
  <c r="AA1189" i="12"/>
  <c r="AI1189" i="12"/>
  <c r="L1189" i="12"/>
  <c r="T1189" i="12"/>
  <c r="AB1189" i="12"/>
  <c r="M1189" i="12"/>
  <c r="U1189" i="12"/>
  <c r="AC1189" i="12"/>
  <c r="N1189" i="12"/>
  <c r="V1189" i="12"/>
  <c r="AD1189" i="12"/>
  <c r="O1189" i="12"/>
  <c r="W1189" i="12"/>
  <c r="AE1189" i="12"/>
  <c r="H1189" i="12"/>
  <c r="P1189" i="12"/>
  <c r="X1189" i="12"/>
  <c r="AF1189" i="12"/>
  <c r="L1222" i="12"/>
  <c r="T1222" i="12"/>
  <c r="AB1222" i="12"/>
  <c r="M1222" i="12"/>
  <c r="U1222" i="12"/>
  <c r="AC1222" i="12"/>
  <c r="N1222" i="12"/>
  <c r="V1222" i="12"/>
  <c r="AD1222" i="12"/>
  <c r="O1222" i="12"/>
  <c r="W1222" i="12"/>
  <c r="AE1222" i="12"/>
  <c r="H1222" i="12"/>
  <c r="P1222" i="12"/>
  <c r="X1222" i="12"/>
  <c r="AF1222" i="12"/>
  <c r="J1222" i="12"/>
  <c r="R1222" i="12"/>
  <c r="Z1222" i="12"/>
  <c r="AH1222" i="12"/>
  <c r="Y1222" i="12"/>
  <c r="AA1222" i="12"/>
  <c r="AG1222" i="12"/>
  <c r="AI1222" i="12"/>
  <c r="I1222" i="12"/>
  <c r="K1222" i="12"/>
  <c r="S1222" i="12"/>
  <c r="Q1222" i="12"/>
  <c r="M781" i="12"/>
  <c r="U781" i="12"/>
  <c r="AC781" i="12"/>
  <c r="N781" i="12"/>
  <c r="V781" i="12"/>
  <c r="AD781" i="12"/>
  <c r="O781" i="12"/>
  <c r="W781" i="12"/>
  <c r="AE781" i="12"/>
  <c r="H781" i="12"/>
  <c r="P781" i="12"/>
  <c r="X781" i="12"/>
  <c r="AF781" i="12"/>
  <c r="I781" i="12"/>
  <c r="Q781" i="12"/>
  <c r="Y781" i="12"/>
  <c r="AG781" i="12"/>
  <c r="J781" i="12"/>
  <c r="R781" i="12"/>
  <c r="Z781" i="12"/>
  <c r="AH781" i="12"/>
  <c r="L781" i="12"/>
  <c r="T781" i="12"/>
  <c r="AB781" i="12"/>
  <c r="K781" i="12"/>
  <c r="S781" i="12"/>
  <c r="AI781" i="12"/>
  <c r="AA781" i="12"/>
  <c r="M818" i="12"/>
  <c r="U818" i="12"/>
  <c r="AC818" i="12"/>
  <c r="N818" i="12"/>
  <c r="V818" i="12"/>
  <c r="AD818" i="12"/>
  <c r="O818" i="12"/>
  <c r="W818" i="12"/>
  <c r="AE818" i="12"/>
  <c r="H818" i="12"/>
  <c r="P818" i="12"/>
  <c r="X818" i="12"/>
  <c r="AF818" i="12"/>
  <c r="I818" i="12"/>
  <c r="Q818" i="12"/>
  <c r="Y818" i="12"/>
  <c r="AG818" i="12"/>
  <c r="J818" i="12"/>
  <c r="R818" i="12"/>
  <c r="Z818" i="12"/>
  <c r="AH818" i="12"/>
  <c r="L818" i="12"/>
  <c r="T818" i="12"/>
  <c r="AB818" i="12"/>
  <c r="AA818" i="12"/>
  <c r="AI818" i="12"/>
  <c r="K818" i="12"/>
  <c r="S818" i="12"/>
  <c r="J1010" i="12"/>
  <c r="R1010" i="12"/>
  <c r="Z1010" i="12"/>
  <c r="AH1010" i="12"/>
  <c r="M1010" i="12"/>
  <c r="U1010" i="12"/>
  <c r="AC1010" i="12"/>
  <c r="N1010" i="12"/>
  <c r="V1010" i="12"/>
  <c r="AD1010" i="12"/>
  <c r="H1010" i="12"/>
  <c r="P1010" i="12"/>
  <c r="X1010" i="12"/>
  <c r="AF1010" i="12"/>
  <c r="S1010" i="12"/>
  <c r="AI1010" i="12"/>
  <c r="T1010" i="12"/>
  <c r="W1010" i="12"/>
  <c r="I1010" i="12"/>
  <c r="Y1010" i="12"/>
  <c r="K1010" i="12"/>
  <c r="AA1010" i="12"/>
  <c r="L1010" i="12"/>
  <c r="AB1010" i="12"/>
  <c r="Q1010" i="12"/>
  <c r="AG1010" i="12"/>
  <c r="O1010" i="12"/>
  <c r="AE1010" i="12"/>
  <c r="K844" i="12"/>
  <c r="S844" i="12"/>
  <c r="AA844" i="12"/>
  <c r="AI844" i="12"/>
  <c r="L844" i="12"/>
  <c r="T844" i="12"/>
  <c r="AB844" i="12"/>
  <c r="M844" i="12"/>
  <c r="U844" i="12"/>
  <c r="AC844" i="12"/>
  <c r="N844" i="12"/>
  <c r="V844" i="12"/>
  <c r="AD844" i="12"/>
  <c r="O844" i="12"/>
  <c r="W844" i="12"/>
  <c r="AE844" i="12"/>
  <c r="I844" i="12"/>
  <c r="Q844" i="12"/>
  <c r="Y844" i="12"/>
  <c r="AG844" i="12"/>
  <c r="R844" i="12"/>
  <c r="X844" i="12"/>
  <c r="Z844" i="12"/>
  <c r="AF844" i="12"/>
  <c r="AH844" i="12"/>
  <c r="H844" i="12"/>
  <c r="P844" i="12"/>
  <c r="J844" i="12"/>
  <c r="O803" i="12"/>
  <c r="W803" i="12"/>
  <c r="AE803" i="12"/>
  <c r="H803" i="12"/>
  <c r="P803" i="12"/>
  <c r="X803" i="12"/>
  <c r="AF803" i="12"/>
  <c r="I803" i="12"/>
  <c r="Q803" i="12"/>
  <c r="Y803" i="12"/>
  <c r="AG803" i="12"/>
  <c r="J803" i="12"/>
  <c r="R803" i="12"/>
  <c r="Z803" i="12"/>
  <c r="AH803" i="12"/>
  <c r="L803" i="12"/>
  <c r="T803" i="12"/>
  <c r="AB803" i="12"/>
  <c r="N803" i="12"/>
  <c r="V803" i="12"/>
  <c r="AD803" i="12"/>
  <c r="AA803" i="12"/>
  <c r="AC803" i="12"/>
  <c r="AI803" i="12"/>
  <c r="K803" i="12"/>
  <c r="M803" i="12"/>
  <c r="U803" i="12"/>
  <c r="S803" i="12"/>
  <c r="J965" i="12"/>
  <c r="R965" i="12"/>
  <c r="Z965" i="12"/>
  <c r="AH965" i="12"/>
  <c r="K965" i="12"/>
  <c r="S965" i="12"/>
  <c r="AA965" i="12"/>
  <c r="AI965" i="12"/>
  <c r="L965" i="12"/>
  <c r="T965" i="12"/>
  <c r="AB965" i="12"/>
  <c r="M965" i="12"/>
  <c r="U965" i="12"/>
  <c r="AC965" i="12"/>
  <c r="O965" i="12"/>
  <c r="W965" i="12"/>
  <c r="AE965" i="12"/>
  <c r="I965" i="12"/>
  <c r="Q965" i="12"/>
  <c r="Y965" i="12"/>
  <c r="AG965" i="12"/>
  <c r="V965" i="12"/>
  <c r="X965" i="12"/>
  <c r="AD965" i="12"/>
  <c r="AF965" i="12"/>
  <c r="H965" i="12"/>
  <c r="N965" i="12"/>
  <c r="P965" i="12"/>
  <c r="L774" i="12"/>
  <c r="T774" i="12"/>
  <c r="AB774" i="12"/>
  <c r="M774" i="12"/>
  <c r="U774" i="12"/>
  <c r="AC774" i="12"/>
  <c r="O774" i="12"/>
  <c r="W774" i="12"/>
  <c r="AE774" i="12"/>
  <c r="P774" i="12"/>
  <c r="AA774" i="12"/>
  <c r="Q774" i="12"/>
  <c r="AD774" i="12"/>
  <c r="R774" i="12"/>
  <c r="AF774" i="12"/>
  <c r="H774" i="12"/>
  <c r="S774" i="12"/>
  <c r="AG774" i="12"/>
  <c r="I774" i="12"/>
  <c r="V774" i="12"/>
  <c r="AH774" i="12"/>
  <c r="J774" i="12"/>
  <c r="X774" i="12"/>
  <c r="AI774" i="12"/>
  <c r="N774" i="12"/>
  <c r="Z774" i="12"/>
  <c r="K774" i="12"/>
  <c r="Y774" i="12"/>
  <c r="L934" i="12"/>
  <c r="T934" i="12"/>
  <c r="AB934" i="12"/>
  <c r="M934" i="12"/>
  <c r="U934" i="12"/>
  <c r="AC934" i="12"/>
  <c r="O934" i="12"/>
  <c r="W934" i="12"/>
  <c r="AE934" i="12"/>
  <c r="H934" i="12"/>
  <c r="P934" i="12"/>
  <c r="X934" i="12"/>
  <c r="AF934" i="12"/>
  <c r="J934" i="12"/>
  <c r="R934" i="12"/>
  <c r="Z934" i="12"/>
  <c r="AH934" i="12"/>
  <c r="I934" i="12"/>
  <c r="AD934" i="12"/>
  <c r="K934" i="12"/>
  <c r="AG934" i="12"/>
  <c r="N934" i="12"/>
  <c r="AI934" i="12"/>
  <c r="Q934" i="12"/>
  <c r="S934" i="12"/>
  <c r="V934" i="12"/>
  <c r="AA934" i="12"/>
  <c r="Y934" i="12"/>
  <c r="H1062" i="12"/>
  <c r="P1062" i="12"/>
  <c r="X1062" i="12"/>
  <c r="AF1062" i="12"/>
  <c r="I1062" i="12"/>
  <c r="Q1062" i="12"/>
  <c r="Y1062" i="12"/>
  <c r="AG1062" i="12"/>
  <c r="J1062" i="12"/>
  <c r="R1062" i="12"/>
  <c r="Z1062" i="12"/>
  <c r="AH1062" i="12"/>
  <c r="K1062" i="12"/>
  <c r="S1062" i="12"/>
  <c r="AA1062" i="12"/>
  <c r="AI1062" i="12"/>
  <c r="L1062" i="12"/>
  <c r="T1062" i="12"/>
  <c r="AB1062" i="12"/>
  <c r="M1062" i="12"/>
  <c r="U1062" i="12"/>
  <c r="N1062" i="12"/>
  <c r="V1062" i="12"/>
  <c r="AD1062" i="12"/>
  <c r="AC1062" i="12"/>
  <c r="AE1062" i="12"/>
  <c r="W1062" i="12"/>
  <c r="O1062" i="12"/>
  <c r="J857" i="12"/>
  <c r="R857" i="12"/>
  <c r="Z857" i="12"/>
  <c r="AH857" i="12"/>
  <c r="K857" i="12"/>
  <c r="S857" i="12"/>
  <c r="AA857" i="12"/>
  <c r="AI857" i="12"/>
  <c r="M857" i="12"/>
  <c r="U857" i="12"/>
  <c r="AC857" i="12"/>
  <c r="N857" i="12"/>
  <c r="P857" i="12"/>
  <c r="AD857" i="12"/>
  <c r="Q857" i="12"/>
  <c r="AE857" i="12"/>
  <c r="T857" i="12"/>
  <c r="AF857" i="12"/>
  <c r="V857" i="12"/>
  <c r="AG857" i="12"/>
  <c r="H857" i="12"/>
  <c r="W857" i="12"/>
  <c r="I857" i="12"/>
  <c r="X857" i="12"/>
  <c r="O857" i="12"/>
  <c r="AB857" i="12"/>
  <c r="L857" i="12"/>
  <c r="Y857" i="12"/>
  <c r="H827" i="12"/>
  <c r="P827" i="12"/>
  <c r="X827" i="12"/>
  <c r="AF827" i="12"/>
  <c r="I827" i="12"/>
  <c r="Q827" i="12"/>
  <c r="Y827" i="12"/>
  <c r="AG827" i="12"/>
  <c r="J827" i="12"/>
  <c r="R827" i="12"/>
  <c r="Z827" i="12"/>
  <c r="AH827" i="12"/>
  <c r="L827" i="12"/>
  <c r="T827" i="12"/>
  <c r="AB827" i="12"/>
  <c r="O827" i="12"/>
  <c r="W827" i="12"/>
  <c r="AE827" i="12"/>
  <c r="S827" i="12"/>
  <c r="U827" i="12"/>
  <c r="V827" i="12"/>
  <c r="AA827" i="12"/>
  <c r="AC827" i="12"/>
  <c r="K827" i="12"/>
  <c r="AD827" i="12"/>
  <c r="M827" i="12"/>
  <c r="AI827" i="12"/>
  <c r="N827" i="12"/>
  <c r="J788" i="12"/>
  <c r="R788" i="12"/>
  <c r="Z788" i="12"/>
  <c r="AH788" i="12"/>
  <c r="K788" i="12"/>
  <c r="S788" i="12"/>
  <c r="AA788" i="12"/>
  <c r="AI788" i="12"/>
  <c r="L788" i="12"/>
  <c r="T788" i="12"/>
  <c r="AB788" i="12"/>
  <c r="M788" i="12"/>
  <c r="U788" i="12"/>
  <c r="AC788" i="12"/>
  <c r="N788" i="12"/>
  <c r="V788" i="12"/>
  <c r="AD788" i="12"/>
  <c r="O788" i="12"/>
  <c r="W788" i="12"/>
  <c r="AE788" i="12"/>
  <c r="I788" i="12"/>
  <c r="Q788" i="12"/>
  <c r="Y788" i="12"/>
  <c r="AG788" i="12"/>
  <c r="AF788" i="12"/>
  <c r="H788" i="12"/>
  <c r="X788" i="12"/>
  <c r="P788" i="12"/>
  <c r="O940" i="12"/>
  <c r="W940" i="12"/>
  <c r="AE940" i="12"/>
  <c r="H940" i="12"/>
  <c r="P940" i="12"/>
  <c r="X940" i="12"/>
  <c r="AF940" i="12"/>
  <c r="I940" i="12"/>
  <c r="Q940" i="12"/>
  <c r="Y940" i="12"/>
  <c r="AG940" i="12"/>
  <c r="J940" i="12"/>
  <c r="R940" i="12"/>
  <c r="Z940" i="12"/>
  <c r="AH940" i="12"/>
  <c r="K940" i="12"/>
  <c r="S940" i="12"/>
  <c r="AA940" i="12"/>
  <c r="AI940" i="12"/>
  <c r="L940" i="12"/>
  <c r="T940" i="12"/>
  <c r="AB940" i="12"/>
  <c r="N940" i="12"/>
  <c r="V940" i="12"/>
  <c r="AD940" i="12"/>
  <c r="AC940" i="12"/>
  <c r="M940" i="12"/>
  <c r="U940" i="12"/>
  <c r="M805" i="12"/>
  <c r="U805" i="12"/>
  <c r="AC805" i="12"/>
  <c r="N805" i="12"/>
  <c r="V805" i="12"/>
  <c r="AD805" i="12"/>
  <c r="O805" i="12"/>
  <c r="W805" i="12"/>
  <c r="AE805" i="12"/>
  <c r="H805" i="12"/>
  <c r="P805" i="12"/>
  <c r="X805" i="12"/>
  <c r="AF805" i="12"/>
  <c r="J805" i="12"/>
  <c r="R805" i="12"/>
  <c r="Z805" i="12"/>
  <c r="AH805" i="12"/>
  <c r="L805" i="12"/>
  <c r="T805" i="12"/>
  <c r="AB805" i="12"/>
  <c r="AG805" i="12"/>
  <c r="AI805" i="12"/>
  <c r="I805" i="12"/>
  <c r="K805" i="12"/>
  <c r="Q805" i="12"/>
  <c r="S805" i="12"/>
  <c r="AA805" i="12"/>
  <c r="Y805" i="12"/>
  <c r="K815" i="12"/>
  <c r="S815" i="12"/>
  <c r="L815" i="12"/>
  <c r="T815" i="12"/>
  <c r="M815" i="12"/>
  <c r="U815" i="12"/>
  <c r="H815" i="12"/>
  <c r="P815" i="12"/>
  <c r="X815" i="12"/>
  <c r="O815" i="12"/>
  <c r="AB815" i="12"/>
  <c r="Q815" i="12"/>
  <c r="AC815" i="12"/>
  <c r="R815" i="12"/>
  <c r="AD815" i="12"/>
  <c r="V815" i="12"/>
  <c r="AE815" i="12"/>
  <c r="W815" i="12"/>
  <c r="AF815" i="12"/>
  <c r="I815" i="12"/>
  <c r="Y815" i="12"/>
  <c r="AG815" i="12"/>
  <c r="N815" i="12"/>
  <c r="AA815" i="12"/>
  <c r="AI815" i="12"/>
  <c r="J815" i="12"/>
  <c r="Z815" i="12"/>
  <c r="AH815" i="12"/>
  <c r="I975" i="12"/>
  <c r="Q975" i="12"/>
  <c r="Y975" i="12"/>
  <c r="AG975" i="12"/>
  <c r="J975" i="12"/>
  <c r="R975" i="12"/>
  <c r="Z975" i="12"/>
  <c r="AH975" i="12"/>
  <c r="K975" i="12"/>
  <c r="S975" i="12"/>
  <c r="AA975" i="12"/>
  <c r="AI975" i="12"/>
  <c r="L975" i="12"/>
  <c r="T975" i="12"/>
  <c r="AB975" i="12"/>
  <c r="M975" i="12"/>
  <c r="U975" i="12"/>
  <c r="AC975" i="12"/>
  <c r="N975" i="12"/>
  <c r="V975" i="12"/>
  <c r="AD975" i="12"/>
  <c r="O975" i="12"/>
  <c r="W975" i="12"/>
  <c r="AE975" i="12"/>
  <c r="H975" i="12"/>
  <c r="P975" i="12"/>
  <c r="X975" i="12"/>
  <c r="AF975" i="12"/>
  <c r="N729" i="12"/>
  <c r="V729" i="12"/>
  <c r="AD729" i="12"/>
  <c r="O729" i="12"/>
  <c r="W729" i="12"/>
  <c r="AE729" i="12"/>
  <c r="H729" i="12"/>
  <c r="P729" i="12"/>
  <c r="X729" i="12"/>
  <c r="AF729" i="12"/>
  <c r="I729" i="12"/>
  <c r="Q729" i="12"/>
  <c r="Y729" i="12"/>
  <c r="AG729" i="12"/>
  <c r="J729" i="12"/>
  <c r="R729" i="12"/>
  <c r="Z729" i="12"/>
  <c r="AH729" i="12"/>
  <c r="M729" i="12"/>
  <c r="U729" i="12"/>
  <c r="AC729" i="12"/>
  <c r="K729" i="12"/>
  <c r="L729" i="12"/>
  <c r="S729" i="12"/>
  <c r="T729" i="12"/>
  <c r="AA729" i="12"/>
  <c r="AB729" i="12"/>
  <c r="AI729" i="12"/>
  <c r="O956" i="12"/>
  <c r="W956" i="12"/>
  <c r="AE956" i="12"/>
  <c r="H956" i="12"/>
  <c r="P956" i="12"/>
  <c r="X956" i="12"/>
  <c r="AF956" i="12"/>
  <c r="I956" i="12"/>
  <c r="Q956" i="12"/>
  <c r="Y956" i="12"/>
  <c r="AG956" i="12"/>
  <c r="J956" i="12"/>
  <c r="R956" i="12"/>
  <c r="Z956" i="12"/>
  <c r="AH956" i="12"/>
  <c r="L956" i="12"/>
  <c r="T956" i="12"/>
  <c r="AB956" i="12"/>
  <c r="N956" i="12"/>
  <c r="V956" i="12"/>
  <c r="AD956" i="12"/>
  <c r="AA956" i="12"/>
  <c r="AC956" i="12"/>
  <c r="AI956" i="12"/>
  <c r="K956" i="12"/>
  <c r="M956" i="12"/>
  <c r="S956" i="12"/>
  <c r="U956" i="12"/>
  <c r="K712" i="12"/>
  <c r="S712" i="12"/>
  <c r="AA712" i="12"/>
  <c r="AI712" i="12"/>
  <c r="L712" i="12"/>
  <c r="T712" i="12"/>
  <c r="AB712" i="12"/>
  <c r="M712" i="12"/>
  <c r="U712" i="12"/>
  <c r="AC712" i="12"/>
  <c r="N712" i="12"/>
  <c r="V712" i="12"/>
  <c r="AD712" i="12"/>
  <c r="H712" i="12"/>
  <c r="P712" i="12"/>
  <c r="X712" i="12"/>
  <c r="AF712" i="12"/>
  <c r="I712" i="12"/>
  <c r="Q712" i="12"/>
  <c r="Y712" i="12"/>
  <c r="AG712" i="12"/>
  <c r="J712" i="12"/>
  <c r="O712" i="12"/>
  <c r="R712" i="12"/>
  <c r="W712" i="12"/>
  <c r="AH712" i="12"/>
  <c r="Z712" i="12"/>
  <c r="AE712" i="12"/>
  <c r="N872" i="12"/>
  <c r="V872" i="12"/>
  <c r="AD872" i="12"/>
  <c r="O872" i="12"/>
  <c r="W872" i="12"/>
  <c r="AE872" i="12"/>
  <c r="H872" i="12"/>
  <c r="P872" i="12"/>
  <c r="X872" i="12"/>
  <c r="AF872" i="12"/>
  <c r="I872" i="12"/>
  <c r="Q872" i="12"/>
  <c r="Y872" i="12"/>
  <c r="AG872" i="12"/>
  <c r="J872" i="12"/>
  <c r="R872" i="12"/>
  <c r="Z872" i="12"/>
  <c r="AH872" i="12"/>
  <c r="K872" i="12"/>
  <c r="S872" i="12"/>
  <c r="AA872" i="12"/>
  <c r="AI872" i="12"/>
  <c r="M872" i="12"/>
  <c r="U872" i="12"/>
  <c r="AC872" i="12"/>
  <c r="L872" i="12"/>
  <c r="T872" i="12"/>
  <c r="AB872" i="12"/>
  <c r="L1032" i="12"/>
  <c r="T1032" i="12"/>
  <c r="AB1032" i="12"/>
  <c r="M1032" i="12"/>
  <c r="U1032" i="12"/>
  <c r="AC1032" i="12"/>
  <c r="N1032" i="12"/>
  <c r="V1032" i="12"/>
  <c r="AD1032" i="12"/>
  <c r="O1032" i="12"/>
  <c r="W1032" i="12"/>
  <c r="AE1032" i="12"/>
  <c r="I1032" i="12"/>
  <c r="Q1032" i="12"/>
  <c r="Y1032" i="12"/>
  <c r="AG1032" i="12"/>
  <c r="K1032" i="12"/>
  <c r="S1032" i="12"/>
  <c r="AA1032" i="12"/>
  <c r="AI1032" i="12"/>
  <c r="J1032" i="12"/>
  <c r="P1032" i="12"/>
  <c r="R1032" i="12"/>
  <c r="X1032" i="12"/>
  <c r="Z1032" i="12"/>
  <c r="AF1032" i="12"/>
  <c r="AH1032" i="12"/>
  <c r="H1032" i="12"/>
  <c r="I865" i="12"/>
  <c r="Q865" i="12"/>
  <c r="Y865" i="12"/>
  <c r="AG865" i="12"/>
  <c r="J865" i="12"/>
  <c r="R865" i="12"/>
  <c r="Z865" i="12"/>
  <c r="AH865" i="12"/>
  <c r="K865" i="12"/>
  <c r="S865" i="12"/>
  <c r="AA865" i="12"/>
  <c r="AI865" i="12"/>
  <c r="L865" i="12"/>
  <c r="T865" i="12"/>
  <c r="AB865" i="12"/>
  <c r="M865" i="12"/>
  <c r="U865" i="12"/>
  <c r="AC865" i="12"/>
  <c r="N865" i="12"/>
  <c r="V865" i="12"/>
  <c r="AD865" i="12"/>
  <c r="H865" i="12"/>
  <c r="P865" i="12"/>
  <c r="X865" i="12"/>
  <c r="AF865" i="12"/>
  <c r="O865" i="12"/>
  <c r="W865" i="12"/>
  <c r="AE865" i="12"/>
  <c r="J1018" i="12"/>
  <c r="R1018" i="12"/>
  <c r="Z1018" i="12"/>
  <c r="AH1018" i="12"/>
  <c r="K1018" i="12"/>
  <c r="S1018" i="12"/>
  <c r="AA1018" i="12"/>
  <c r="AI1018" i="12"/>
  <c r="L1018" i="12"/>
  <c r="T1018" i="12"/>
  <c r="AB1018" i="12"/>
  <c r="M1018" i="12"/>
  <c r="U1018" i="12"/>
  <c r="AC1018" i="12"/>
  <c r="N1018" i="12"/>
  <c r="V1018" i="12"/>
  <c r="AD1018" i="12"/>
  <c r="O1018" i="12"/>
  <c r="W1018" i="12"/>
  <c r="AE1018" i="12"/>
  <c r="I1018" i="12"/>
  <c r="Q1018" i="12"/>
  <c r="Y1018" i="12"/>
  <c r="AG1018" i="12"/>
  <c r="H1018" i="12"/>
  <c r="P1018" i="12"/>
  <c r="X1018" i="12"/>
  <c r="AF1018" i="12"/>
  <c r="O859" i="12"/>
  <c r="W859" i="12"/>
  <c r="AE859" i="12"/>
  <c r="H859" i="12"/>
  <c r="P859" i="12"/>
  <c r="X859" i="12"/>
  <c r="AF859" i="12"/>
  <c r="I859" i="12"/>
  <c r="Q859" i="12"/>
  <c r="Y859" i="12"/>
  <c r="AG859" i="12"/>
  <c r="J859" i="12"/>
  <c r="R859" i="12"/>
  <c r="Z859" i="12"/>
  <c r="AH859" i="12"/>
  <c r="K859" i="12"/>
  <c r="S859" i="12"/>
  <c r="AA859" i="12"/>
  <c r="AI859" i="12"/>
  <c r="L859" i="12"/>
  <c r="T859" i="12"/>
  <c r="AB859" i="12"/>
  <c r="N859" i="12"/>
  <c r="V859" i="12"/>
  <c r="AD859" i="12"/>
  <c r="M859" i="12"/>
  <c r="U859" i="12"/>
  <c r="AC859" i="12"/>
  <c r="J725" i="12"/>
  <c r="R725" i="12"/>
  <c r="Z725" i="12"/>
  <c r="AH725" i="12"/>
  <c r="K725" i="12"/>
  <c r="S725" i="12"/>
  <c r="AA725" i="12"/>
  <c r="AI725" i="12"/>
  <c r="L725" i="12"/>
  <c r="T725" i="12"/>
  <c r="AB725" i="12"/>
  <c r="M725" i="12"/>
  <c r="U725" i="12"/>
  <c r="AC725" i="12"/>
  <c r="N725" i="12"/>
  <c r="V725" i="12"/>
  <c r="AD725" i="12"/>
  <c r="I725" i="12"/>
  <c r="Q725" i="12"/>
  <c r="Y725" i="12"/>
  <c r="AG725" i="12"/>
  <c r="AE725" i="12"/>
  <c r="AF725" i="12"/>
  <c r="H725" i="12"/>
  <c r="O725" i="12"/>
  <c r="P725" i="12"/>
  <c r="W725" i="12"/>
  <c r="X725" i="12"/>
  <c r="O750" i="12"/>
  <c r="W750" i="12"/>
  <c r="AE750" i="12"/>
  <c r="H750" i="12"/>
  <c r="P750" i="12"/>
  <c r="X750" i="12"/>
  <c r="AF750" i="12"/>
  <c r="I750" i="12"/>
  <c r="Q750" i="12"/>
  <c r="Y750" i="12"/>
  <c r="AG750" i="12"/>
  <c r="J750" i="12"/>
  <c r="R750" i="12"/>
  <c r="Z750" i="12"/>
  <c r="AH750" i="12"/>
  <c r="L750" i="12"/>
  <c r="T750" i="12"/>
  <c r="AB750" i="12"/>
  <c r="S750" i="12"/>
  <c r="U750" i="12"/>
  <c r="V750" i="12"/>
  <c r="AA750" i="12"/>
  <c r="AC750" i="12"/>
  <c r="K750" i="12"/>
  <c r="AD750" i="12"/>
  <c r="N750" i="12"/>
  <c r="AI750" i="12"/>
  <c r="M750" i="12"/>
  <c r="J884" i="12"/>
  <c r="R884" i="12"/>
  <c r="Z884" i="12"/>
  <c r="AH884" i="12"/>
  <c r="K884" i="12"/>
  <c r="S884" i="12"/>
  <c r="AA884" i="12"/>
  <c r="AI884" i="12"/>
  <c r="L884" i="12"/>
  <c r="T884" i="12"/>
  <c r="AB884" i="12"/>
  <c r="M884" i="12"/>
  <c r="U884" i="12"/>
  <c r="AC884" i="12"/>
  <c r="O884" i="12"/>
  <c r="W884" i="12"/>
  <c r="AE884" i="12"/>
  <c r="I884" i="12"/>
  <c r="Q884" i="12"/>
  <c r="Y884" i="12"/>
  <c r="AG884" i="12"/>
  <c r="V884" i="12"/>
  <c r="X884" i="12"/>
  <c r="AD884" i="12"/>
  <c r="AF884" i="12"/>
  <c r="H884" i="12"/>
  <c r="N884" i="12"/>
  <c r="P884" i="12"/>
  <c r="M1100" i="12"/>
  <c r="U1100" i="12"/>
  <c r="AC1100" i="12"/>
  <c r="N1100" i="12"/>
  <c r="V1100" i="12"/>
  <c r="AD1100" i="12"/>
  <c r="O1100" i="12"/>
  <c r="W1100" i="12"/>
  <c r="AE1100" i="12"/>
  <c r="H1100" i="12"/>
  <c r="P1100" i="12"/>
  <c r="X1100" i="12"/>
  <c r="AF1100" i="12"/>
  <c r="I1100" i="12"/>
  <c r="Q1100" i="12"/>
  <c r="Y1100" i="12"/>
  <c r="AG1100" i="12"/>
  <c r="J1100" i="12"/>
  <c r="R1100" i="12"/>
  <c r="Z1100" i="12"/>
  <c r="AH1100" i="12"/>
  <c r="L1100" i="12"/>
  <c r="T1100" i="12"/>
  <c r="AB1100" i="12"/>
  <c r="K1100" i="12"/>
  <c r="S1100" i="12"/>
  <c r="AA1100" i="12"/>
  <c r="AI1100" i="12"/>
  <c r="H695" i="12"/>
  <c r="P695" i="12"/>
  <c r="X695" i="12"/>
  <c r="AF695" i="12"/>
  <c r="I695" i="12"/>
  <c r="Q695" i="12"/>
  <c r="Y695" i="12"/>
  <c r="AG695" i="12"/>
  <c r="J695" i="12"/>
  <c r="R695" i="12"/>
  <c r="Z695" i="12"/>
  <c r="AH695" i="12"/>
  <c r="K695" i="12"/>
  <c r="S695" i="12"/>
  <c r="AA695" i="12"/>
  <c r="AI695" i="12"/>
  <c r="M695" i="12"/>
  <c r="U695" i="12"/>
  <c r="AC695" i="12"/>
  <c r="O695" i="12"/>
  <c r="W695" i="12"/>
  <c r="AE695" i="12"/>
  <c r="AD695" i="12"/>
  <c r="L695" i="12"/>
  <c r="N695" i="12"/>
  <c r="T695" i="12"/>
  <c r="V695" i="12"/>
  <c r="AB695" i="12"/>
  <c r="O759" i="12"/>
  <c r="W759" i="12"/>
  <c r="AE759" i="12"/>
  <c r="H759" i="12"/>
  <c r="P759" i="12"/>
  <c r="X759" i="12"/>
  <c r="AF759" i="12"/>
  <c r="I759" i="12"/>
  <c r="Q759" i="12"/>
  <c r="Y759" i="12"/>
  <c r="AG759" i="12"/>
  <c r="J759" i="12"/>
  <c r="R759" i="12"/>
  <c r="Z759" i="12"/>
  <c r="AH759" i="12"/>
  <c r="K759" i="12"/>
  <c r="S759" i="12"/>
  <c r="AA759" i="12"/>
  <c r="AI759" i="12"/>
  <c r="L759" i="12"/>
  <c r="T759" i="12"/>
  <c r="AB759" i="12"/>
  <c r="N759" i="12"/>
  <c r="V759" i="12"/>
  <c r="AD759" i="12"/>
  <c r="M759" i="12"/>
  <c r="U759" i="12"/>
  <c r="AC759" i="12"/>
  <c r="L823" i="12"/>
  <c r="T823" i="12"/>
  <c r="AB823" i="12"/>
  <c r="M823" i="12"/>
  <c r="U823" i="12"/>
  <c r="AC823" i="12"/>
  <c r="N823" i="12"/>
  <c r="V823" i="12"/>
  <c r="AD823" i="12"/>
  <c r="O823" i="12"/>
  <c r="W823" i="12"/>
  <c r="AE823" i="12"/>
  <c r="H823" i="12"/>
  <c r="P823" i="12"/>
  <c r="X823" i="12"/>
  <c r="AF823" i="12"/>
  <c r="I823" i="12"/>
  <c r="Q823" i="12"/>
  <c r="Y823" i="12"/>
  <c r="K823" i="12"/>
  <c r="S823" i="12"/>
  <c r="AA823" i="12"/>
  <c r="AI823" i="12"/>
  <c r="J823" i="12"/>
  <c r="R823" i="12"/>
  <c r="Z823" i="12"/>
  <c r="AG823" i="12"/>
  <c r="AH823" i="12"/>
  <c r="L855" i="12"/>
  <c r="T855" i="12"/>
  <c r="AB855" i="12"/>
  <c r="M855" i="12"/>
  <c r="U855" i="12"/>
  <c r="AC855" i="12"/>
  <c r="O855" i="12"/>
  <c r="W855" i="12"/>
  <c r="AE855" i="12"/>
  <c r="H855" i="12"/>
  <c r="P855" i="12"/>
  <c r="X855" i="12"/>
  <c r="AF855" i="12"/>
  <c r="J855" i="12"/>
  <c r="Z855" i="12"/>
  <c r="K855" i="12"/>
  <c r="AA855" i="12"/>
  <c r="N855" i="12"/>
  <c r="AD855" i="12"/>
  <c r="Q855" i="12"/>
  <c r="AG855" i="12"/>
  <c r="R855" i="12"/>
  <c r="AH855" i="12"/>
  <c r="S855" i="12"/>
  <c r="AI855" i="12"/>
  <c r="I855" i="12"/>
  <c r="Y855" i="12"/>
  <c r="V855" i="12"/>
  <c r="I983" i="12"/>
  <c r="Q983" i="12"/>
  <c r="Y983" i="12"/>
  <c r="AG983" i="12"/>
  <c r="J983" i="12"/>
  <c r="R983" i="12"/>
  <c r="Z983" i="12"/>
  <c r="AH983" i="12"/>
  <c r="K983" i="12"/>
  <c r="S983" i="12"/>
  <c r="AA983" i="12"/>
  <c r="AI983" i="12"/>
  <c r="L983" i="12"/>
  <c r="T983" i="12"/>
  <c r="AB983" i="12"/>
  <c r="M983" i="12"/>
  <c r="U983" i="12"/>
  <c r="AC983" i="12"/>
  <c r="N983" i="12"/>
  <c r="V983" i="12"/>
  <c r="AD983" i="12"/>
  <c r="O983" i="12"/>
  <c r="W983" i="12"/>
  <c r="AE983" i="12"/>
  <c r="H983" i="12"/>
  <c r="P983" i="12"/>
  <c r="X983" i="12"/>
  <c r="AF983" i="12"/>
  <c r="K681" i="12"/>
  <c r="S681" i="12"/>
  <c r="AA681" i="12"/>
  <c r="AI681" i="12"/>
  <c r="M681" i="12"/>
  <c r="U681" i="12"/>
  <c r="AC681" i="12"/>
  <c r="O681" i="12"/>
  <c r="W681" i="12"/>
  <c r="AE681" i="12"/>
  <c r="H681" i="12"/>
  <c r="P681" i="12"/>
  <c r="X681" i="12"/>
  <c r="AF681" i="12"/>
  <c r="I681" i="12"/>
  <c r="Q681" i="12"/>
  <c r="Y681" i="12"/>
  <c r="AG681" i="12"/>
  <c r="R681" i="12"/>
  <c r="T681" i="12"/>
  <c r="V681" i="12"/>
  <c r="Z681" i="12"/>
  <c r="AB681" i="12"/>
  <c r="J681" i="12"/>
  <c r="AD681" i="12"/>
  <c r="N681" i="12"/>
  <c r="L681" i="12"/>
  <c r="AH681" i="12"/>
  <c r="L1105" i="12"/>
  <c r="T1105" i="12"/>
  <c r="AB1105" i="12"/>
  <c r="M1105" i="12"/>
  <c r="U1105" i="12"/>
  <c r="AC1105" i="12"/>
  <c r="N1105" i="12"/>
  <c r="V1105" i="12"/>
  <c r="AD1105" i="12"/>
  <c r="O1105" i="12"/>
  <c r="W1105" i="12"/>
  <c r="AE1105" i="12"/>
  <c r="H1105" i="12"/>
  <c r="P1105" i="12"/>
  <c r="X1105" i="12"/>
  <c r="AF1105" i="12"/>
  <c r="I1105" i="12"/>
  <c r="Q1105" i="12"/>
  <c r="Y1105" i="12"/>
  <c r="AG1105" i="12"/>
  <c r="K1105" i="12"/>
  <c r="S1105" i="12"/>
  <c r="AA1105" i="12"/>
  <c r="AI1105" i="12"/>
  <c r="AH1105" i="12"/>
  <c r="J1105" i="12"/>
  <c r="R1105" i="12"/>
  <c r="Z1105" i="12"/>
  <c r="M1092" i="12"/>
  <c r="U1092" i="12"/>
  <c r="AC1092" i="12"/>
  <c r="N1092" i="12"/>
  <c r="V1092" i="12"/>
  <c r="AD1092" i="12"/>
  <c r="O1092" i="12"/>
  <c r="W1092" i="12"/>
  <c r="AE1092" i="12"/>
  <c r="H1092" i="12"/>
  <c r="P1092" i="12"/>
  <c r="X1092" i="12"/>
  <c r="AF1092" i="12"/>
  <c r="I1092" i="12"/>
  <c r="Q1092" i="12"/>
  <c r="Y1092" i="12"/>
  <c r="AG1092" i="12"/>
  <c r="J1092" i="12"/>
  <c r="R1092" i="12"/>
  <c r="Z1092" i="12"/>
  <c r="AH1092" i="12"/>
  <c r="L1092" i="12"/>
  <c r="T1092" i="12"/>
  <c r="AB1092" i="12"/>
  <c r="AA1092" i="12"/>
  <c r="AI1092" i="12"/>
  <c r="K1092" i="12"/>
  <c r="S1092" i="12"/>
  <c r="H1101" i="12"/>
  <c r="P1101" i="12"/>
  <c r="X1101" i="12"/>
  <c r="AF1101" i="12"/>
  <c r="I1101" i="12"/>
  <c r="Q1101" i="12"/>
  <c r="Y1101" i="12"/>
  <c r="AG1101" i="12"/>
  <c r="J1101" i="12"/>
  <c r="R1101" i="12"/>
  <c r="Z1101" i="12"/>
  <c r="AH1101" i="12"/>
  <c r="K1101" i="12"/>
  <c r="S1101" i="12"/>
  <c r="AA1101" i="12"/>
  <c r="AI1101" i="12"/>
  <c r="L1101" i="12"/>
  <c r="T1101" i="12"/>
  <c r="AB1101" i="12"/>
  <c r="M1101" i="12"/>
  <c r="U1101" i="12"/>
  <c r="AC1101" i="12"/>
  <c r="O1101" i="12"/>
  <c r="W1101" i="12"/>
  <c r="AE1101" i="12"/>
  <c r="V1101" i="12"/>
  <c r="AD1101" i="12"/>
  <c r="N1101" i="12"/>
  <c r="M752" i="12"/>
  <c r="U752" i="12"/>
  <c r="AC752" i="12"/>
  <c r="N752" i="12"/>
  <c r="V752" i="12"/>
  <c r="AD752" i="12"/>
  <c r="O752" i="12"/>
  <c r="W752" i="12"/>
  <c r="AE752" i="12"/>
  <c r="H752" i="12"/>
  <c r="P752" i="12"/>
  <c r="X752" i="12"/>
  <c r="AF752" i="12"/>
  <c r="J752" i="12"/>
  <c r="R752" i="12"/>
  <c r="Z752" i="12"/>
  <c r="AH752" i="12"/>
  <c r="Y752" i="12"/>
  <c r="AA752" i="12"/>
  <c r="I752" i="12"/>
  <c r="AB752" i="12"/>
  <c r="K752" i="12"/>
  <c r="AG752" i="12"/>
  <c r="L752" i="12"/>
  <c r="AI752" i="12"/>
  <c r="Q752" i="12"/>
  <c r="T752" i="12"/>
  <c r="S752" i="12"/>
  <c r="N880" i="12"/>
  <c r="V880" i="12"/>
  <c r="AD880" i="12"/>
  <c r="O880" i="12"/>
  <c r="W880" i="12"/>
  <c r="AE880" i="12"/>
  <c r="H880" i="12"/>
  <c r="P880" i="12"/>
  <c r="X880" i="12"/>
  <c r="AF880" i="12"/>
  <c r="I880" i="12"/>
  <c r="Q880" i="12"/>
  <c r="Y880" i="12"/>
  <c r="AG880" i="12"/>
  <c r="K880" i="12"/>
  <c r="S880" i="12"/>
  <c r="AA880" i="12"/>
  <c r="AI880" i="12"/>
  <c r="M880" i="12"/>
  <c r="U880" i="12"/>
  <c r="AC880" i="12"/>
  <c r="J880" i="12"/>
  <c r="L880" i="12"/>
  <c r="R880" i="12"/>
  <c r="T880" i="12"/>
  <c r="Z880" i="12"/>
  <c r="AB880" i="12"/>
  <c r="AH880" i="12"/>
  <c r="L976" i="12"/>
  <c r="T976" i="12"/>
  <c r="AB976" i="12"/>
  <c r="M976" i="12"/>
  <c r="U976" i="12"/>
  <c r="AC976" i="12"/>
  <c r="N976" i="12"/>
  <c r="V976" i="12"/>
  <c r="AD976" i="12"/>
  <c r="O976" i="12"/>
  <c r="W976" i="12"/>
  <c r="AE976" i="12"/>
  <c r="H976" i="12"/>
  <c r="P976" i="12"/>
  <c r="X976" i="12"/>
  <c r="AF976" i="12"/>
  <c r="I976" i="12"/>
  <c r="Q976" i="12"/>
  <c r="Y976" i="12"/>
  <c r="AG976" i="12"/>
  <c r="J976" i="12"/>
  <c r="R976" i="12"/>
  <c r="Z976" i="12"/>
  <c r="AH976" i="12"/>
  <c r="S976" i="12"/>
  <c r="AA976" i="12"/>
  <c r="AI976" i="12"/>
  <c r="K976" i="12"/>
  <c r="L1040" i="12"/>
  <c r="T1040" i="12"/>
  <c r="AB1040" i="12"/>
  <c r="M1040" i="12"/>
  <c r="U1040" i="12"/>
  <c r="AC1040" i="12"/>
  <c r="N1040" i="12"/>
  <c r="V1040" i="12"/>
  <c r="AD1040" i="12"/>
  <c r="O1040" i="12"/>
  <c r="W1040" i="12"/>
  <c r="AE1040" i="12"/>
  <c r="I1040" i="12"/>
  <c r="Q1040" i="12"/>
  <c r="Y1040" i="12"/>
  <c r="AG1040" i="12"/>
  <c r="K1040" i="12"/>
  <c r="S1040" i="12"/>
  <c r="AA1040" i="12"/>
  <c r="AI1040" i="12"/>
  <c r="AH1040" i="12"/>
  <c r="H1040" i="12"/>
  <c r="J1040" i="12"/>
  <c r="P1040" i="12"/>
  <c r="R1040" i="12"/>
  <c r="X1040" i="12"/>
  <c r="Z1040" i="12"/>
  <c r="AF1040" i="12"/>
  <c r="M761" i="12"/>
  <c r="U761" i="12"/>
  <c r="AC761" i="12"/>
  <c r="N761" i="12"/>
  <c r="V761" i="12"/>
  <c r="AD761" i="12"/>
  <c r="O761" i="12"/>
  <c r="W761" i="12"/>
  <c r="AE761" i="12"/>
  <c r="H761" i="12"/>
  <c r="P761" i="12"/>
  <c r="X761" i="12"/>
  <c r="AF761" i="12"/>
  <c r="J761" i="12"/>
  <c r="R761" i="12"/>
  <c r="Z761" i="12"/>
  <c r="AH761" i="12"/>
  <c r="L761" i="12"/>
  <c r="T761" i="12"/>
  <c r="AB761" i="12"/>
  <c r="I761" i="12"/>
  <c r="K761" i="12"/>
  <c r="Q761" i="12"/>
  <c r="S761" i="12"/>
  <c r="Y761" i="12"/>
  <c r="AA761" i="12"/>
  <c r="AI761" i="12"/>
  <c r="AG761" i="12"/>
  <c r="I873" i="12"/>
  <c r="Q873" i="12"/>
  <c r="Y873" i="12"/>
  <c r="AG873" i="12"/>
  <c r="J873" i="12"/>
  <c r="R873" i="12"/>
  <c r="Z873" i="12"/>
  <c r="AH873" i="12"/>
  <c r="K873" i="12"/>
  <c r="S873" i="12"/>
  <c r="AA873" i="12"/>
  <c r="AI873" i="12"/>
  <c r="L873" i="12"/>
  <c r="T873" i="12"/>
  <c r="AB873" i="12"/>
  <c r="N873" i="12"/>
  <c r="V873" i="12"/>
  <c r="AD873" i="12"/>
  <c r="H873" i="12"/>
  <c r="P873" i="12"/>
  <c r="X873" i="12"/>
  <c r="AF873" i="12"/>
  <c r="U873" i="12"/>
  <c r="W873" i="12"/>
  <c r="AC873" i="12"/>
  <c r="AE873" i="12"/>
  <c r="M873" i="12"/>
  <c r="O873" i="12"/>
  <c r="I1057" i="12"/>
  <c r="Q1057" i="12"/>
  <c r="Y1057" i="12"/>
  <c r="AG1057" i="12"/>
  <c r="J1057" i="12"/>
  <c r="R1057" i="12"/>
  <c r="Z1057" i="12"/>
  <c r="AH1057" i="12"/>
  <c r="K1057" i="12"/>
  <c r="S1057" i="12"/>
  <c r="AA1057" i="12"/>
  <c r="AI1057" i="12"/>
  <c r="L1057" i="12"/>
  <c r="T1057" i="12"/>
  <c r="AB1057" i="12"/>
  <c r="M1057" i="12"/>
  <c r="U1057" i="12"/>
  <c r="AC1057" i="12"/>
  <c r="N1057" i="12"/>
  <c r="V1057" i="12"/>
  <c r="AD1057" i="12"/>
  <c r="O1057" i="12"/>
  <c r="W1057" i="12"/>
  <c r="AE1057" i="12"/>
  <c r="H1057" i="12"/>
  <c r="P1057" i="12"/>
  <c r="X1057" i="12"/>
  <c r="AF1057" i="12"/>
  <c r="H835" i="12"/>
  <c r="P835" i="12"/>
  <c r="X835" i="12"/>
  <c r="AF835" i="12"/>
  <c r="I835" i="12"/>
  <c r="Q835" i="12"/>
  <c r="Y835" i="12"/>
  <c r="AG835" i="12"/>
  <c r="J835" i="12"/>
  <c r="R835" i="12"/>
  <c r="Z835" i="12"/>
  <c r="AH835" i="12"/>
  <c r="O835" i="12"/>
  <c r="W835" i="12"/>
  <c r="AE835" i="12"/>
  <c r="T835" i="12"/>
  <c r="U835" i="12"/>
  <c r="V835" i="12"/>
  <c r="K835" i="12"/>
  <c r="AA835" i="12"/>
  <c r="L835" i="12"/>
  <c r="AB835" i="12"/>
  <c r="M835" i="12"/>
  <c r="AC835" i="12"/>
  <c r="N835" i="12"/>
  <c r="AD835" i="12"/>
  <c r="S835" i="12"/>
  <c r="AI835" i="12"/>
  <c r="O685" i="12"/>
  <c r="W685" i="12"/>
  <c r="AE685" i="12"/>
  <c r="I685" i="12"/>
  <c r="Q685" i="12"/>
  <c r="Y685" i="12"/>
  <c r="AG685" i="12"/>
  <c r="K685" i="12"/>
  <c r="S685" i="12"/>
  <c r="AA685" i="12"/>
  <c r="AI685" i="12"/>
  <c r="L685" i="12"/>
  <c r="T685" i="12"/>
  <c r="AB685" i="12"/>
  <c r="M685" i="12"/>
  <c r="U685" i="12"/>
  <c r="AC685" i="12"/>
  <c r="H685" i="12"/>
  <c r="AD685" i="12"/>
  <c r="J685" i="12"/>
  <c r="AF685" i="12"/>
  <c r="N685" i="12"/>
  <c r="AH685" i="12"/>
  <c r="P685" i="12"/>
  <c r="R685" i="12"/>
  <c r="V685" i="12"/>
  <c r="Z685" i="12"/>
  <c r="X685" i="12"/>
  <c r="O1191" i="12"/>
  <c r="W1191" i="12"/>
  <c r="AE1191" i="12"/>
  <c r="H1191" i="12"/>
  <c r="P1191" i="12"/>
  <c r="X1191" i="12"/>
  <c r="AF1191" i="12"/>
  <c r="I1191" i="12"/>
  <c r="Q1191" i="12"/>
  <c r="Y1191" i="12"/>
  <c r="AG1191" i="12"/>
  <c r="J1191" i="12"/>
  <c r="R1191" i="12"/>
  <c r="Z1191" i="12"/>
  <c r="AH1191" i="12"/>
  <c r="K1191" i="12"/>
  <c r="S1191" i="12"/>
  <c r="AA1191" i="12"/>
  <c r="AI1191" i="12"/>
  <c r="L1191" i="12"/>
  <c r="T1191" i="12"/>
  <c r="AB1191" i="12"/>
  <c r="M1191" i="12"/>
  <c r="U1191" i="12"/>
  <c r="AC1191" i="12"/>
  <c r="N1191" i="12"/>
  <c r="V1191" i="12"/>
  <c r="AD1191" i="12"/>
  <c r="K1287" i="12"/>
  <c r="S1287" i="12"/>
  <c r="AA1287" i="12"/>
  <c r="AI1287" i="12"/>
  <c r="L1287" i="12"/>
  <c r="T1287" i="12"/>
  <c r="AB1287" i="12"/>
  <c r="M1287" i="12"/>
  <c r="U1287" i="12"/>
  <c r="AC1287" i="12"/>
  <c r="N1287" i="12"/>
  <c r="V1287" i="12"/>
  <c r="AD1287" i="12"/>
  <c r="H1287" i="12"/>
  <c r="P1287" i="12"/>
  <c r="X1287" i="12"/>
  <c r="AF1287" i="12"/>
  <c r="J1287" i="12"/>
  <c r="R1287" i="12"/>
  <c r="Z1287" i="12"/>
  <c r="AH1287" i="12"/>
  <c r="Y1287" i="12"/>
  <c r="AE1287" i="12"/>
  <c r="AG1287" i="12"/>
  <c r="I1287" i="12"/>
  <c r="O1287" i="12"/>
  <c r="Q1287" i="12"/>
  <c r="W1287" i="12"/>
  <c r="N945" i="12"/>
  <c r="V945" i="12"/>
  <c r="AD945" i="12"/>
  <c r="O945" i="12"/>
  <c r="W945" i="12"/>
  <c r="AE945" i="12"/>
  <c r="H945" i="12"/>
  <c r="P945" i="12"/>
  <c r="X945" i="12"/>
  <c r="AF945" i="12"/>
  <c r="I945" i="12"/>
  <c r="Q945" i="12"/>
  <c r="Y945" i="12"/>
  <c r="AG945" i="12"/>
  <c r="J945" i="12"/>
  <c r="R945" i="12"/>
  <c r="Z945" i="12"/>
  <c r="AH945" i="12"/>
  <c r="K945" i="12"/>
  <c r="S945" i="12"/>
  <c r="AA945" i="12"/>
  <c r="AI945" i="12"/>
  <c r="M945" i="12"/>
  <c r="U945" i="12"/>
  <c r="AC945" i="12"/>
  <c r="L945" i="12"/>
  <c r="T945" i="12"/>
  <c r="AB945" i="12"/>
  <c r="L699" i="12"/>
  <c r="T699" i="12"/>
  <c r="AB699" i="12"/>
  <c r="M699" i="12"/>
  <c r="U699" i="12"/>
  <c r="AC699" i="12"/>
  <c r="N699" i="12"/>
  <c r="V699" i="12"/>
  <c r="AD699" i="12"/>
  <c r="O699" i="12"/>
  <c r="W699" i="12"/>
  <c r="AE699" i="12"/>
  <c r="I699" i="12"/>
  <c r="Q699" i="12"/>
  <c r="Y699" i="12"/>
  <c r="AG699" i="12"/>
  <c r="K699" i="12"/>
  <c r="S699" i="12"/>
  <c r="AA699" i="12"/>
  <c r="AI699" i="12"/>
  <c r="J699" i="12"/>
  <c r="P699" i="12"/>
  <c r="R699" i="12"/>
  <c r="X699" i="12"/>
  <c r="Z699" i="12"/>
  <c r="AF699" i="12"/>
  <c r="AH699" i="12"/>
  <c r="H699" i="12"/>
  <c r="O779" i="12"/>
  <c r="W779" i="12"/>
  <c r="AE779" i="12"/>
  <c r="H779" i="12"/>
  <c r="P779" i="12"/>
  <c r="X779" i="12"/>
  <c r="AF779" i="12"/>
  <c r="I779" i="12"/>
  <c r="Q779" i="12"/>
  <c r="Y779" i="12"/>
  <c r="AG779" i="12"/>
  <c r="J779" i="12"/>
  <c r="R779" i="12"/>
  <c r="Z779" i="12"/>
  <c r="AH779" i="12"/>
  <c r="K779" i="12"/>
  <c r="S779" i="12"/>
  <c r="AA779" i="12"/>
  <c r="AI779" i="12"/>
  <c r="L779" i="12"/>
  <c r="T779" i="12"/>
  <c r="AB779" i="12"/>
  <c r="N779" i="12"/>
  <c r="V779" i="12"/>
  <c r="AD779" i="12"/>
  <c r="M779" i="12"/>
  <c r="AC779" i="12"/>
  <c r="U779" i="12"/>
  <c r="K820" i="12"/>
  <c r="S820" i="12"/>
  <c r="AA820" i="12"/>
  <c r="AI820" i="12"/>
  <c r="L820" i="12"/>
  <c r="T820" i="12"/>
  <c r="AB820" i="12"/>
  <c r="M820" i="12"/>
  <c r="U820" i="12"/>
  <c r="AC820" i="12"/>
  <c r="N820" i="12"/>
  <c r="V820" i="12"/>
  <c r="AD820" i="12"/>
  <c r="O820" i="12"/>
  <c r="W820" i="12"/>
  <c r="AE820" i="12"/>
  <c r="H820" i="12"/>
  <c r="P820" i="12"/>
  <c r="X820" i="12"/>
  <c r="AF820" i="12"/>
  <c r="J820" i="12"/>
  <c r="R820" i="12"/>
  <c r="Z820" i="12"/>
  <c r="AH820" i="12"/>
  <c r="AG820" i="12"/>
  <c r="I820" i="12"/>
  <c r="Q820" i="12"/>
  <c r="Y820" i="12"/>
  <c r="H1028" i="12"/>
  <c r="P1028" i="12"/>
  <c r="X1028" i="12"/>
  <c r="AF1028" i="12"/>
  <c r="I1028" i="12"/>
  <c r="Q1028" i="12"/>
  <c r="Y1028" i="12"/>
  <c r="AG1028" i="12"/>
  <c r="J1028" i="12"/>
  <c r="R1028" i="12"/>
  <c r="Z1028" i="12"/>
  <c r="AH1028" i="12"/>
  <c r="K1028" i="12"/>
  <c r="S1028" i="12"/>
  <c r="AA1028" i="12"/>
  <c r="AI1028" i="12"/>
  <c r="M1028" i="12"/>
  <c r="U1028" i="12"/>
  <c r="AC1028" i="12"/>
  <c r="O1028" i="12"/>
  <c r="W1028" i="12"/>
  <c r="AE1028" i="12"/>
  <c r="AD1028" i="12"/>
  <c r="L1028" i="12"/>
  <c r="N1028" i="12"/>
  <c r="T1028" i="12"/>
  <c r="V1028" i="12"/>
  <c r="AB1028" i="12"/>
  <c r="H770" i="12"/>
  <c r="P770" i="12"/>
  <c r="X770" i="12"/>
  <c r="AF770" i="12"/>
  <c r="I770" i="12"/>
  <c r="Q770" i="12"/>
  <c r="Y770" i="12"/>
  <c r="AG770" i="12"/>
  <c r="K770" i="12"/>
  <c r="S770" i="12"/>
  <c r="AA770" i="12"/>
  <c r="AI770" i="12"/>
  <c r="O770" i="12"/>
  <c r="W770" i="12"/>
  <c r="AE770" i="12"/>
  <c r="J770" i="12"/>
  <c r="Z770" i="12"/>
  <c r="L770" i="12"/>
  <c r="AB770" i="12"/>
  <c r="M770" i="12"/>
  <c r="AC770" i="12"/>
  <c r="N770" i="12"/>
  <c r="AD770" i="12"/>
  <c r="R770" i="12"/>
  <c r="AH770" i="12"/>
  <c r="T770" i="12"/>
  <c r="V770" i="12"/>
  <c r="U770" i="12"/>
  <c r="L802" i="12"/>
  <c r="T802" i="12"/>
  <c r="AB802" i="12"/>
  <c r="M802" i="12"/>
  <c r="U802" i="12"/>
  <c r="AC802" i="12"/>
  <c r="N802" i="12"/>
  <c r="V802" i="12"/>
  <c r="AD802" i="12"/>
  <c r="O802" i="12"/>
  <c r="W802" i="12"/>
  <c r="AE802" i="12"/>
  <c r="I802" i="12"/>
  <c r="Q802" i="12"/>
  <c r="Y802" i="12"/>
  <c r="AG802" i="12"/>
  <c r="K802" i="12"/>
  <c r="S802" i="12"/>
  <c r="AA802" i="12"/>
  <c r="AI802" i="12"/>
  <c r="X802" i="12"/>
  <c r="Z802" i="12"/>
  <c r="AF802" i="12"/>
  <c r="AH802" i="12"/>
  <c r="H802" i="12"/>
  <c r="J802" i="12"/>
  <c r="R802" i="12"/>
  <c r="P802" i="12"/>
  <c r="M834" i="12"/>
  <c r="U834" i="12"/>
  <c r="AC834" i="12"/>
  <c r="N834" i="12"/>
  <c r="V834" i="12"/>
  <c r="AD834" i="12"/>
  <c r="O834" i="12"/>
  <c r="W834" i="12"/>
  <c r="AE834" i="12"/>
  <c r="L834" i="12"/>
  <c r="T834" i="12"/>
  <c r="AB834" i="12"/>
  <c r="Q834" i="12"/>
  <c r="AG834" i="12"/>
  <c r="R834" i="12"/>
  <c r="AH834" i="12"/>
  <c r="S834" i="12"/>
  <c r="AI834" i="12"/>
  <c r="H834" i="12"/>
  <c r="X834" i="12"/>
  <c r="I834" i="12"/>
  <c r="Y834" i="12"/>
  <c r="J834" i="12"/>
  <c r="Z834" i="12"/>
  <c r="K834" i="12"/>
  <c r="AA834" i="12"/>
  <c r="AF834" i="12"/>
  <c r="P834" i="12"/>
  <c r="L866" i="12"/>
  <c r="T866" i="12"/>
  <c r="AB866" i="12"/>
  <c r="M866" i="12"/>
  <c r="U866" i="12"/>
  <c r="AC866" i="12"/>
  <c r="N866" i="12"/>
  <c r="V866" i="12"/>
  <c r="AD866" i="12"/>
  <c r="O866" i="12"/>
  <c r="W866" i="12"/>
  <c r="AE866" i="12"/>
  <c r="H866" i="12"/>
  <c r="P866" i="12"/>
  <c r="X866" i="12"/>
  <c r="AF866" i="12"/>
  <c r="I866" i="12"/>
  <c r="Q866" i="12"/>
  <c r="Y866" i="12"/>
  <c r="AG866" i="12"/>
  <c r="K866" i="12"/>
  <c r="S866" i="12"/>
  <c r="AA866" i="12"/>
  <c r="AI866" i="12"/>
  <c r="J866" i="12"/>
  <c r="R866" i="12"/>
  <c r="Z866" i="12"/>
  <c r="AH866" i="12"/>
  <c r="L898" i="12"/>
  <c r="T898" i="12"/>
  <c r="M898" i="12"/>
  <c r="U898" i="12"/>
  <c r="N898" i="12"/>
  <c r="O898" i="12"/>
  <c r="I898" i="12"/>
  <c r="Q898" i="12"/>
  <c r="K898" i="12"/>
  <c r="S898" i="12"/>
  <c r="X898" i="12"/>
  <c r="AF898" i="12"/>
  <c r="Y898" i="12"/>
  <c r="AG898" i="12"/>
  <c r="H898" i="12"/>
  <c r="Z898" i="12"/>
  <c r="AH898" i="12"/>
  <c r="J898" i="12"/>
  <c r="AA898" i="12"/>
  <c r="AI898" i="12"/>
  <c r="P898" i="12"/>
  <c r="AB898" i="12"/>
  <c r="R898" i="12"/>
  <c r="AC898" i="12"/>
  <c r="V898" i="12"/>
  <c r="AD898" i="12"/>
  <c r="W898" i="12"/>
  <c r="AE898" i="12"/>
  <c r="H930" i="12"/>
  <c r="P930" i="12"/>
  <c r="X930" i="12"/>
  <c r="AF930" i="12"/>
  <c r="I930" i="12"/>
  <c r="Q930" i="12"/>
  <c r="Y930" i="12"/>
  <c r="AG930" i="12"/>
  <c r="J930" i="12"/>
  <c r="R930" i="12"/>
  <c r="Z930" i="12"/>
  <c r="AH930" i="12"/>
  <c r="K930" i="12"/>
  <c r="S930" i="12"/>
  <c r="AA930" i="12"/>
  <c r="AI930" i="12"/>
  <c r="L930" i="12"/>
  <c r="T930" i="12"/>
  <c r="AB930" i="12"/>
  <c r="N930" i="12"/>
  <c r="V930" i="12"/>
  <c r="AD930" i="12"/>
  <c r="M930" i="12"/>
  <c r="O930" i="12"/>
  <c r="U930" i="12"/>
  <c r="W930" i="12"/>
  <c r="AC930" i="12"/>
  <c r="AE930" i="12"/>
  <c r="I962" i="12"/>
  <c r="Q962" i="12"/>
  <c r="Y962" i="12"/>
  <c r="AG962" i="12"/>
  <c r="J962" i="12"/>
  <c r="R962" i="12"/>
  <c r="Z962" i="12"/>
  <c r="AH962" i="12"/>
  <c r="K962" i="12"/>
  <c r="S962" i="12"/>
  <c r="AA962" i="12"/>
  <c r="AI962" i="12"/>
  <c r="L962" i="12"/>
  <c r="T962" i="12"/>
  <c r="AB962" i="12"/>
  <c r="N962" i="12"/>
  <c r="V962" i="12"/>
  <c r="AD962" i="12"/>
  <c r="H962" i="12"/>
  <c r="P962" i="12"/>
  <c r="X962" i="12"/>
  <c r="AF962" i="12"/>
  <c r="M962" i="12"/>
  <c r="O962" i="12"/>
  <c r="U962" i="12"/>
  <c r="W962" i="12"/>
  <c r="AC962" i="12"/>
  <c r="AE962" i="12"/>
  <c r="J1026" i="12"/>
  <c r="R1026" i="12"/>
  <c r="Z1026" i="12"/>
  <c r="AH1026" i="12"/>
  <c r="K1026" i="12"/>
  <c r="S1026" i="12"/>
  <c r="AA1026" i="12"/>
  <c r="AI1026" i="12"/>
  <c r="L1026" i="12"/>
  <c r="T1026" i="12"/>
  <c r="AB1026" i="12"/>
  <c r="M1026" i="12"/>
  <c r="U1026" i="12"/>
  <c r="AC1026" i="12"/>
  <c r="O1026" i="12"/>
  <c r="W1026" i="12"/>
  <c r="AE1026" i="12"/>
  <c r="I1026" i="12"/>
  <c r="Q1026" i="12"/>
  <c r="Y1026" i="12"/>
  <c r="AG1026" i="12"/>
  <c r="X1026" i="12"/>
  <c r="AD1026" i="12"/>
  <c r="AF1026" i="12"/>
  <c r="H1026" i="12"/>
  <c r="N1026" i="12"/>
  <c r="P1026" i="12"/>
  <c r="V1026" i="12"/>
  <c r="O1090" i="12"/>
  <c r="W1090" i="12"/>
  <c r="AE1090" i="12"/>
  <c r="H1090" i="12"/>
  <c r="P1090" i="12"/>
  <c r="X1090" i="12"/>
  <c r="AF1090" i="12"/>
  <c r="I1090" i="12"/>
  <c r="Q1090" i="12"/>
  <c r="Y1090" i="12"/>
  <c r="AG1090" i="12"/>
  <c r="J1090" i="12"/>
  <c r="R1090" i="12"/>
  <c r="Z1090" i="12"/>
  <c r="AH1090" i="12"/>
  <c r="K1090" i="12"/>
  <c r="S1090" i="12"/>
  <c r="AA1090" i="12"/>
  <c r="AI1090" i="12"/>
  <c r="L1090" i="12"/>
  <c r="T1090" i="12"/>
  <c r="AB1090" i="12"/>
  <c r="N1090" i="12"/>
  <c r="V1090" i="12"/>
  <c r="AD1090" i="12"/>
  <c r="U1090" i="12"/>
  <c r="AC1090" i="12"/>
  <c r="M1090" i="12"/>
  <c r="L963" i="12"/>
  <c r="T963" i="12"/>
  <c r="AB963" i="12"/>
  <c r="M963" i="12"/>
  <c r="U963" i="12"/>
  <c r="AC963" i="12"/>
  <c r="N963" i="12"/>
  <c r="V963" i="12"/>
  <c r="AD963" i="12"/>
  <c r="O963" i="12"/>
  <c r="W963" i="12"/>
  <c r="AE963" i="12"/>
  <c r="I963" i="12"/>
  <c r="Q963" i="12"/>
  <c r="Y963" i="12"/>
  <c r="AG963" i="12"/>
  <c r="K963" i="12"/>
  <c r="S963" i="12"/>
  <c r="AA963" i="12"/>
  <c r="AI963" i="12"/>
  <c r="P963" i="12"/>
  <c r="R963" i="12"/>
  <c r="X963" i="12"/>
  <c r="Z963" i="12"/>
  <c r="AF963" i="12"/>
  <c r="AH963" i="12"/>
  <c r="H963" i="12"/>
  <c r="J963" i="12"/>
  <c r="J780" i="12"/>
  <c r="R780" i="12"/>
  <c r="Z780" i="12"/>
  <c r="AH780" i="12"/>
  <c r="K780" i="12"/>
  <c r="S780" i="12"/>
  <c r="AA780" i="12"/>
  <c r="AI780" i="12"/>
  <c r="L780" i="12"/>
  <c r="T780" i="12"/>
  <c r="AB780" i="12"/>
  <c r="M780" i="12"/>
  <c r="U780" i="12"/>
  <c r="AC780" i="12"/>
  <c r="N780" i="12"/>
  <c r="V780" i="12"/>
  <c r="AD780" i="12"/>
  <c r="O780" i="12"/>
  <c r="W780" i="12"/>
  <c r="AE780" i="12"/>
  <c r="I780" i="12"/>
  <c r="Q780" i="12"/>
  <c r="Y780" i="12"/>
  <c r="AG780" i="12"/>
  <c r="H780" i="12"/>
  <c r="P780" i="12"/>
  <c r="X780" i="12"/>
  <c r="AF780" i="12"/>
  <c r="N916" i="12"/>
  <c r="V916" i="12"/>
  <c r="AD916" i="12"/>
  <c r="O916" i="12"/>
  <c r="W916" i="12"/>
  <c r="AE916" i="12"/>
  <c r="H916" i="12"/>
  <c r="P916" i="12"/>
  <c r="X916" i="12"/>
  <c r="AF916" i="12"/>
  <c r="I916" i="12"/>
  <c r="Q916" i="12"/>
  <c r="Y916" i="12"/>
  <c r="AG916" i="12"/>
  <c r="J916" i="12"/>
  <c r="R916" i="12"/>
  <c r="Z916" i="12"/>
  <c r="AH916" i="12"/>
  <c r="L916" i="12"/>
  <c r="T916" i="12"/>
  <c r="AB916" i="12"/>
  <c r="AC916" i="12"/>
  <c r="AI916" i="12"/>
  <c r="K916" i="12"/>
  <c r="M916" i="12"/>
  <c r="S916" i="12"/>
  <c r="AA916" i="12"/>
  <c r="U916" i="12"/>
  <c r="H1044" i="12"/>
  <c r="P1044" i="12"/>
  <c r="X1044" i="12"/>
  <c r="AF1044" i="12"/>
  <c r="I1044" i="12"/>
  <c r="Q1044" i="12"/>
  <c r="Y1044" i="12"/>
  <c r="AG1044" i="12"/>
  <c r="J1044" i="12"/>
  <c r="R1044" i="12"/>
  <c r="Z1044" i="12"/>
  <c r="AH1044" i="12"/>
  <c r="K1044" i="12"/>
  <c r="S1044" i="12"/>
  <c r="AA1044" i="12"/>
  <c r="AI1044" i="12"/>
  <c r="M1044" i="12"/>
  <c r="U1044" i="12"/>
  <c r="AC1044" i="12"/>
  <c r="O1044" i="12"/>
  <c r="W1044" i="12"/>
  <c r="AE1044" i="12"/>
  <c r="N1044" i="12"/>
  <c r="T1044" i="12"/>
  <c r="V1044" i="12"/>
  <c r="AB1044" i="12"/>
  <c r="AD1044" i="12"/>
  <c r="L1044" i="12"/>
  <c r="J741" i="12"/>
  <c r="L741" i="12"/>
  <c r="M741" i="12"/>
  <c r="I741" i="12"/>
  <c r="Q741" i="12"/>
  <c r="T741" i="12"/>
  <c r="AB741" i="12"/>
  <c r="H741" i="12"/>
  <c r="U741" i="12"/>
  <c r="AC741" i="12"/>
  <c r="K741" i="12"/>
  <c r="V741" i="12"/>
  <c r="AD741" i="12"/>
  <c r="N741" i="12"/>
  <c r="W741" i="12"/>
  <c r="AE741" i="12"/>
  <c r="O741" i="12"/>
  <c r="X741" i="12"/>
  <c r="AF741" i="12"/>
  <c r="P741" i="12"/>
  <c r="Y741" i="12"/>
  <c r="AG741" i="12"/>
  <c r="Z741" i="12"/>
  <c r="AA741" i="12"/>
  <c r="AH741" i="12"/>
  <c r="AI741" i="12"/>
  <c r="S741" i="12"/>
  <c r="R741" i="12"/>
  <c r="M877" i="12"/>
  <c r="U877" i="12"/>
  <c r="AC877" i="12"/>
  <c r="N877" i="12"/>
  <c r="V877" i="12"/>
  <c r="AD877" i="12"/>
  <c r="O877" i="12"/>
  <c r="W877" i="12"/>
  <c r="AE877" i="12"/>
  <c r="H877" i="12"/>
  <c r="P877" i="12"/>
  <c r="X877" i="12"/>
  <c r="AF877" i="12"/>
  <c r="J877" i="12"/>
  <c r="R877" i="12"/>
  <c r="Z877" i="12"/>
  <c r="AH877" i="12"/>
  <c r="L877" i="12"/>
  <c r="T877" i="12"/>
  <c r="AB877" i="12"/>
  <c r="AG877" i="12"/>
  <c r="AI877" i="12"/>
  <c r="I877" i="12"/>
  <c r="K877" i="12"/>
  <c r="Q877" i="12"/>
  <c r="S877" i="12"/>
  <c r="Y877" i="12"/>
  <c r="AA877" i="12"/>
  <c r="K989" i="12"/>
  <c r="S989" i="12"/>
  <c r="AA989" i="12"/>
  <c r="AI989" i="12"/>
  <c r="L989" i="12"/>
  <c r="T989" i="12"/>
  <c r="AB989" i="12"/>
  <c r="M989" i="12"/>
  <c r="U989" i="12"/>
  <c r="AC989" i="12"/>
  <c r="N989" i="12"/>
  <c r="V989" i="12"/>
  <c r="AD989" i="12"/>
  <c r="O989" i="12"/>
  <c r="W989" i="12"/>
  <c r="AE989" i="12"/>
  <c r="I989" i="12"/>
  <c r="Q989" i="12"/>
  <c r="Y989" i="12"/>
  <c r="AG989" i="12"/>
  <c r="J989" i="12"/>
  <c r="P989" i="12"/>
  <c r="R989" i="12"/>
  <c r="X989" i="12"/>
  <c r="Z989" i="12"/>
  <c r="AF989" i="12"/>
  <c r="H989" i="12"/>
  <c r="AH989" i="12"/>
  <c r="O891" i="12"/>
  <c r="W891" i="12"/>
  <c r="AE891" i="12"/>
  <c r="H891" i="12"/>
  <c r="P891" i="12"/>
  <c r="X891" i="12"/>
  <c r="AF891" i="12"/>
  <c r="I891" i="12"/>
  <c r="Q891" i="12"/>
  <c r="Y891" i="12"/>
  <c r="AG891" i="12"/>
  <c r="J891" i="12"/>
  <c r="R891" i="12"/>
  <c r="Z891" i="12"/>
  <c r="AH891" i="12"/>
  <c r="L891" i="12"/>
  <c r="T891" i="12"/>
  <c r="AB891" i="12"/>
  <c r="N891" i="12"/>
  <c r="V891" i="12"/>
  <c r="AD891" i="12"/>
  <c r="K891" i="12"/>
  <c r="M891" i="12"/>
  <c r="S891" i="12"/>
  <c r="U891" i="12"/>
  <c r="AA891" i="12"/>
  <c r="AC891" i="12"/>
  <c r="AI891" i="12"/>
  <c r="J701" i="12"/>
  <c r="R701" i="12"/>
  <c r="Z701" i="12"/>
  <c r="AH701" i="12"/>
  <c r="K701" i="12"/>
  <c r="S701" i="12"/>
  <c r="AA701" i="12"/>
  <c r="AI701" i="12"/>
  <c r="L701" i="12"/>
  <c r="T701" i="12"/>
  <c r="AB701" i="12"/>
  <c r="M701" i="12"/>
  <c r="U701" i="12"/>
  <c r="AC701" i="12"/>
  <c r="O701" i="12"/>
  <c r="I701" i="12"/>
  <c r="Q701" i="12"/>
  <c r="Y701" i="12"/>
  <c r="AG701" i="12"/>
  <c r="P701" i="12"/>
  <c r="V701" i="12"/>
  <c r="W701" i="12"/>
  <c r="X701" i="12"/>
  <c r="AD701" i="12"/>
  <c r="AE701" i="12"/>
  <c r="H701" i="12"/>
  <c r="AF701" i="12"/>
  <c r="N701" i="12"/>
  <c r="M869" i="12"/>
  <c r="U869" i="12"/>
  <c r="AC869" i="12"/>
  <c r="N869" i="12"/>
  <c r="V869" i="12"/>
  <c r="AD869" i="12"/>
  <c r="O869" i="12"/>
  <c r="W869" i="12"/>
  <c r="AE869" i="12"/>
  <c r="H869" i="12"/>
  <c r="P869" i="12"/>
  <c r="X869" i="12"/>
  <c r="AF869" i="12"/>
  <c r="I869" i="12"/>
  <c r="Q869" i="12"/>
  <c r="Y869" i="12"/>
  <c r="AG869" i="12"/>
  <c r="J869" i="12"/>
  <c r="R869" i="12"/>
  <c r="Z869" i="12"/>
  <c r="AH869" i="12"/>
  <c r="L869" i="12"/>
  <c r="T869" i="12"/>
  <c r="AB869" i="12"/>
  <c r="S869" i="12"/>
  <c r="AA869" i="12"/>
  <c r="AI869" i="12"/>
  <c r="K869" i="12"/>
  <c r="M726" i="12"/>
  <c r="U726" i="12"/>
  <c r="AC726" i="12"/>
  <c r="N726" i="12"/>
  <c r="V726" i="12"/>
  <c r="AD726" i="12"/>
  <c r="O726" i="12"/>
  <c r="W726" i="12"/>
  <c r="AE726" i="12"/>
  <c r="H726" i="12"/>
  <c r="P726" i="12"/>
  <c r="X726" i="12"/>
  <c r="AF726" i="12"/>
  <c r="I726" i="12"/>
  <c r="Q726" i="12"/>
  <c r="Y726" i="12"/>
  <c r="AG726" i="12"/>
  <c r="L726" i="12"/>
  <c r="T726" i="12"/>
  <c r="AB726" i="12"/>
  <c r="AH726" i="12"/>
  <c r="AI726" i="12"/>
  <c r="J726" i="12"/>
  <c r="K726" i="12"/>
  <c r="R726" i="12"/>
  <c r="S726" i="12"/>
  <c r="Z726" i="12"/>
  <c r="AA726" i="12"/>
  <c r="H758" i="12"/>
  <c r="L758" i="12"/>
  <c r="T758" i="12"/>
  <c r="AB758" i="12"/>
  <c r="M758" i="12"/>
  <c r="U758" i="12"/>
  <c r="AC758" i="12"/>
  <c r="N758" i="12"/>
  <c r="V758" i="12"/>
  <c r="AD758" i="12"/>
  <c r="O758" i="12"/>
  <c r="W758" i="12"/>
  <c r="AE758" i="12"/>
  <c r="P758" i="12"/>
  <c r="X758" i="12"/>
  <c r="AF758" i="12"/>
  <c r="I758" i="12"/>
  <c r="Q758" i="12"/>
  <c r="Y758" i="12"/>
  <c r="AG758" i="12"/>
  <c r="K758" i="12"/>
  <c r="S758" i="12"/>
  <c r="AA758" i="12"/>
  <c r="AI758" i="12"/>
  <c r="AH758" i="12"/>
  <c r="J758" i="12"/>
  <c r="Z758" i="12"/>
  <c r="R758" i="12"/>
  <c r="H790" i="12"/>
  <c r="P790" i="12"/>
  <c r="X790" i="12"/>
  <c r="AF790" i="12"/>
  <c r="I790" i="12"/>
  <c r="Q790" i="12"/>
  <c r="Y790" i="12"/>
  <c r="AG790" i="12"/>
  <c r="J790" i="12"/>
  <c r="R790" i="12"/>
  <c r="Z790" i="12"/>
  <c r="AH790" i="12"/>
  <c r="K790" i="12"/>
  <c r="S790" i="12"/>
  <c r="AA790" i="12"/>
  <c r="AI790" i="12"/>
  <c r="L790" i="12"/>
  <c r="T790" i="12"/>
  <c r="AB790" i="12"/>
  <c r="M790" i="12"/>
  <c r="U790" i="12"/>
  <c r="AC790" i="12"/>
  <c r="O790" i="12"/>
  <c r="W790" i="12"/>
  <c r="AE790" i="12"/>
  <c r="N790" i="12"/>
  <c r="AD790" i="12"/>
  <c r="V790" i="12"/>
  <c r="M950" i="12"/>
  <c r="U950" i="12"/>
  <c r="AC950" i="12"/>
  <c r="N950" i="12"/>
  <c r="V950" i="12"/>
  <c r="AD950" i="12"/>
  <c r="O950" i="12"/>
  <c r="W950" i="12"/>
  <c r="AE950" i="12"/>
  <c r="H950" i="12"/>
  <c r="P950" i="12"/>
  <c r="X950" i="12"/>
  <c r="AF950" i="12"/>
  <c r="J950" i="12"/>
  <c r="R950" i="12"/>
  <c r="Z950" i="12"/>
  <c r="AH950" i="12"/>
  <c r="L950" i="12"/>
  <c r="T950" i="12"/>
  <c r="AB950" i="12"/>
  <c r="I950" i="12"/>
  <c r="K950" i="12"/>
  <c r="Q950" i="12"/>
  <c r="S950" i="12"/>
  <c r="Y950" i="12"/>
  <c r="AA950" i="12"/>
  <c r="AG950" i="12"/>
  <c r="AI950" i="12"/>
  <c r="H1078" i="12"/>
  <c r="P1078" i="12"/>
  <c r="X1078" i="12"/>
  <c r="AF1078" i="12"/>
  <c r="I1078" i="12"/>
  <c r="Q1078" i="12"/>
  <c r="Y1078" i="12"/>
  <c r="AG1078" i="12"/>
  <c r="J1078" i="12"/>
  <c r="R1078" i="12"/>
  <c r="Z1078" i="12"/>
  <c r="AH1078" i="12"/>
  <c r="K1078" i="12"/>
  <c r="S1078" i="12"/>
  <c r="AA1078" i="12"/>
  <c r="AI1078" i="12"/>
  <c r="L1078" i="12"/>
  <c r="T1078" i="12"/>
  <c r="AB1078" i="12"/>
  <c r="N1078" i="12"/>
  <c r="V1078" i="12"/>
  <c r="AD1078" i="12"/>
  <c r="M1078" i="12"/>
  <c r="O1078" i="12"/>
  <c r="U1078" i="12"/>
  <c r="W1078" i="12"/>
  <c r="AC1078" i="12"/>
  <c r="AE1078" i="12"/>
  <c r="H753" i="12"/>
  <c r="P753" i="12"/>
  <c r="X753" i="12"/>
  <c r="AF753" i="12"/>
  <c r="I753" i="12"/>
  <c r="Q753" i="12"/>
  <c r="Y753" i="12"/>
  <c r="AG753" i="12"/>
  <c r="J753" i="12"/>
  <c r="R753" i="12"/>
  <c r="Z753" i="12"/>
  <c r="AH753" i="12"/>
  <c r="K753" i="12"/>
  <c r="S753" i="12"/>
  <c r="AA753" i="12"/>
  <c r="AI753" i="12"/>
  <c r="M753" i="12"/>
  <c r="U753" i="12"/>
  <c r="AC753" i="12"/>
  <c r="O753" i="12"/>
  <c r="T753" i="12"/>
  <c r="V753" i="12"/>
  <c r="W753" i="12"/>
  <c r="AB753" i="12"/>
  <c r="AD753" i="12"/>
  <c r="N753" i="12"/>
  <c r="L753" i="12"/>
  <c r="AE753" i="12"/>
  <c r="J825" i="12"/>
  <c r="R825" i="12"/>
  <c r="Z825" i="12"/>
  <c r="AH825" i="12"/>
  <c r="K825" i="12"/>
  <c r="S825" i="12"/>
  <c r="AA825" i="12"/>
  <c r="AI825" i="12"/>
  <c r="L825" i="12"/>
  <c r="T825" i="12"/>
  <c r="AB825" i="12"/>
  <c r="M825" i="12"/>
  <c r="U825" i="12"/>
  <c r="AC825" i="12"/>
  <c r="N825" i="12"/>
  <c r="V825" i="12"/>
  <c r="AD825" i="12"/>
  <c r="I825" i="12"/>
  <c r="Q825" i="12"/>
  <c r="Y825" i="12"/>
  <c r="AG825" i="12"/>
  <c r="X825" i="12"/>
  <c r="AE825" i="12"/>
  <c r="AF825" i="12"/>
  <c r="H825" i="12"/>
  <c r="O825" i="12"/>
  <c r="P825" i="12"/>
  <c r="W825" i="12"/>
  <c r="M921" i="12"/>
  <c r="U921" i="12"/>
  <c r="AC921" i="12"/>
  <c r="N921" i="12"/>
  <c r="V921" i="12"/>
  <c r="AD921" i="12"/>
  <c r="O921" i="12"/>
  <c r="W921" i="12"/>
  <c r="AE921" i="12"/>
  <c r="H921" i="12"/>
  <c r="P921" i="12"/>
  <c r="X921" i="12"/>
  <c r="AF921" i="12"/>
  <c r="I921" i="12"/>
  <c r="Q921" i="12"/>
  <c r="Y921" i="12"/>
  <c r="AG921" i="12"/>
  <c r="K921" i="12"/>
  <c r="S921" i="12"/>
  <c r="AA921" i="12"/>
  <c r="AI921" i="12"/>
  <c r="L921" i="12"/>
  <c r="R921" i="12"/>
  <c r="T921" i="12"/>
  <c r="Z921" i="12"/>
  <c r="AB921" i="12"/>
  <c r="AH921" i="12"/>
  <c r="J921" i="12"/>
  <c r="O1009" i="12"/>
  <c r="W1009" i="12"/>
  <c r="AE1009" i="12"/>
  <c r="J1009" i="12"/>
  <c r="R1009" i="12"/>
  <c r="Z1009" i="12"/>
  <c r="AH1009" i="12"/>
  <c r="K1009" i="12"/>
  <c r="S1009" i="12"/>
  <c r="AA1009" i="12"/>
  <c r="AI1009" i="12"/>
  <c r="M1009" i="12"/>
  <c r="U1009" i="12"/>
  <c r="AC1009" i="12"/>
  <c r="P1009" i="12"/>
  <c r="AF1009" i="12"/>
  <c r="Q1009" i="12"/>
  <c r="AG1009" i="12"/>
  <c r="T1009" i="12"/>
  <c r="V1009" i="12"/>
  <c r="H1009" i="12"/>
  <c r="X1009" i="12"/>
  <c r="I1009" i="12"/>
  <c r="Y1009" i="12"/>
  <c r="N1009" i="12"/>
  <c r="AD1009" i="12"/>
  <c r="L1009" i="12"/>
  <c r="AB1009" i="12"/>
  <c r="I1081" i="12"/>
  <c r="Q1081" i="12"/>
  <c r="Y1081" i="12"/>
  <c r="AG1081" i="12"/>
  <c r="J1081" i="12"/>
  <c r="R1081" i="12"/>
  <c r="Z1081" i="12"/>
  <c r="AH1081" i="12"/>
  <c r="K1081" i="12"/>
  <c r="S1081" i="12"/>
  <c r="AA1081" i="12"/>
  <c r="AI1081" i="12"/>
  <c r="L1081" i="12"/>
  <c r="T1081" i="12"/>
  <c r="AB1081" i="12"/>
  <c r="M1081" i="12"/>
  <c r="U1081" i="12"/>
  <c r="AC1081" i="12"/>
  <c r="O1081" i="12"/>
  <c r="W1081" i="12"/>
  <c r="AE1081" i="12"/>
  <c r="V1081" i="12"/>
  <c r="X1081" i="12"/>
  <c r="AD1081" i="12"/>
  <c r="AF1081" i="12"/>
  <c r="H1081" i="12"/>
  <c r="P1081" i="12"/>
  <c r="N1081" i="12"/>
  <c r="M987" i="12"/>
  <c r="U987" i="12"/>
  <c r="AC987" i="12"/>
  <c r="N987" i="12"/>
  <c r="V987" i="12"/>
  <c r="AD987" i="12"/>
  <c r="O987" i="12"/>
  <c r="W987" i="12"/>
  <c r="AE987" i="12"/>
  <c r="H987" i="12"/>
  <c r="P987" i="12"/>
  <c r="X987" i="12"/>
  <c r="AF987" i="12"/>
  <c r="I987" i="12"/>
  <c r="Q987" i="12"/>
  <c r="Y987" i="12"/>
  <c r="AG987" i="12"/>
  <c r="K987" i="12"/>
  <c r="S987" i="12"/>
  <c r="AA987" i="12"/>
  <c r="AI987" i="12"/>
  <c r="J987" i="12"/>
  <c r="L987" i="12"/>
  <c r="R987" i="12"/>
  <c r="T987" i="12"/>
  <c r="Z987" i="12"/>
  <c r="AH987" i="12"/>
  <c r="AB987" i="12"/>
  <c r="O1083" i="12"/>
  <c r="W1083" i="12"/>
  <c r="AE1083" i="12"/>
  <c r="H1083" i="12"/>
  <c r="P1083" i="12"/>
  <c r="X1083" i="12"/>
  <c r="AF1083" i="12"/>
  <c r="I1083" i="12"/>
  <c r="Q1083" i="12"/>
  <c r="Y1083" i="12"/>
  <c r="AG1083" i="12"/>
  <c r="J1083" i="12"/>
  <c r="R1083" i="12"/>
  <c r="Z1083" i="12"/>
  <c r="AH1083" i="12"/>
  <c r="K1083" i="12"/>
  <c r="S1083" i="12"/>
  <c r="AA1083" i="12"/>
  <c r="AI1083" i="12"/>
  <c r="M1083" i="12"/>
  <c r="U1083" i="12"/>
  <c r="AC1083" i="12"/>
  <c r="AB1083" i="12"/>
  <c r="AD1083" i="12"/>
  <c r="L1083" i="12"/>
  <c r="N1083" i="12"/>
  <c r="V1083" i="12"/>
  <c r="T1083" i="12"/>
  <c r="O700" i="12"/>
  <c r="W700" i="12"/>
  <c r="AE700" i="12"/>
  <c r="H700" i="12"/>
  <c r="P700" i="12"/>
  <c r="X700" i="12"/>
  <c r="AF700" i="12"/>
  <c r="I700" i="12"/>
  <c r="Q700" i="12"/>
  <c r="Y700" i="12"/>
  <c r="AG700" i="12"/>
  <c r="J700" i="12"/>
  <c r="R700" i="12"/>
  <c r="Z700" i="12"/>
  <c r="AH700" i="12"/>
  <c r="L700" i="12"/>
  <c r="T700" i="12"/>
  <c r="AB700" i="12"/>
  <c r="N700" i="12"/>
  <c r="V700" i="12"/>
  <c r="AD700" i="12"/>
  <c r="M700" i="12"/>
  <c r="S700" i="12"/>
  <c r="U700" i="12"/>
  <c r="AA700" i="12"/>
  <c r="AC700" i="12"/>
  <c r="AI700" i="12"/>
  <c r="K700" i="12"/>
  <c r="K828" i="12"/>
  <c r="S828" i="12"/>
  <c r="AA828" i="12"/>
  <c r="AI828" i="12"/>
  <c r="L828" i="12"/>
  <c r="T828" i="12"/>
  <c r="AB828" i="12"/>
  <c r="M828" i="12"/>
  <c r="U828" i="12"/>
  <c r="AC828" i="12"/>
  <c r="O828" i="12"/>
  <c r="W828" i="12"/>
  <c r="J828" i="12"/>
  <c r="R828" i="12"/>
  <c r="Z828" i="12"/>
  <c r="AH828" i="12"/>
  <c r="I828" i="12"/>
  <c r="AE828" i="12"/>
  <c r="N828" i="12"/>
  <c r="AF828" i="12"/>
  <c r="P828" i="12"/>
  <c r="AG828" i="12"/>
  <c r="Q828" i="12"/>
  <c r="V828" i="12"/>
  <c r="X828" i="12"/>
  <c r="Y828" i="12"/>
  <c r="H828" i="12"/>
  <c r="AD828" i="12"/>
  <c r="N908" i="12"/>
  <c r="V908" i="12"/>
  <c r="AD908" i="12"/>
  <c r="O908" i="12"/>
  <c r="W908" i="12"/>
  <c r="AE908" i="12"/>
  <c r="H908" i="12"/>
  <c r="P908" i="12"/>
  <c r="X908" i="12"/>
  <c r="AF908" i="12"/>
  <c r="I908" i="12"/>
  <c r="Q908" i="12"/>
  <c r="Y908" i="12"/>
  <c r="AG908" i="12"/>
  <c r="J908" i="12"/>
  <c r="R908" i="12"/>
  <c r="Z908" i="12"/>
  <c r="AH908" i="12"/>
  <c r="K908" i="12"/>
  <c r="S908" i="12"/>
  <c r="AA908" i="12"/>
  <c r="AI908" i="12"/>
  <c r="L908" i="12"/>
  <c r="T908" i="12"/>
  <c r="AB908" i="12"/>
  <c r="M908" i="12"/>
  <c r="U908" i="12"/>
  <c r="AC908" i="12"/>
  <c r="H1012" i="12"/>
  <c r="P1012" i="12"/>
  <c r="X1012" i="12"/>
  <c r="AF1012" i="12"/>
  <c r="K1012" i="12"/>
  <c r="N1012" i="12"/>
  <c r="V1012" i="12"/>
  <c r="AD1012" i="12"/>
  <c r="I1012" i="12"/>
  <c r="T1012" i="12"/>
  <c r="AE1012" i="12"/>
  <c r="J1012" i="12"/>
  <c r="U1012" i="12"/>
  <c r="AG1012" i="12"/>
  <c r="L1012" i="12"/>
  <c r="W1012" i="12"/>
  <c r="AH1012" i="12"/>
  <c r="M1012" i="12"/>
  <c r="Y1012" i="12"/>
  <c r="AI1012" i="12"/>
  <c r="O1012" i="12"/>
  <c r="Z1012" i="12"/>
  <c r="Q1012" i="12"/>
  <c r="AA1012" i="12"/>
  <c r="S1012" i="12"/>
  <c r="AC1012" i="12"/>
  <c r="R1012" i="12"/>
  <c r="AB1012" i="12"/>
  <c r="L749" i="12"/>
  <c r="T749" i="12"/>
  <c r="AB749" i="12"/>
  <c r="M749" i="12"/>
  <c r="U749" i="12"/>
  <c r="AC749" i="12"/>
  <c r="N749" i="12"/>
  <c r="V749" i="12"/>
  <c r="AD749" i="12"/>
  <c r="O749" i="12"/>
  <c r="W749" i="12"/>
  <c r="AE749" i="12"/>
  <c r="I749" i="12"/>
  <c r="Q749" i="12"/>
  <c r="Y749" i="12"/>
  <c r="AG749" i="12"/>
  <c r="Z749" i="12"/>
  <c r="H749" i="12"/>
  <c r="AA749" i="12"/>
  <c r="J749" i="12"/>
  <c r="AF749" i="12"/>
  <c r="K749" i="12"/>
  <c r="AH749" i="12"/>
  <c r="P749" i="12"/>
  <c r="AI749" i="12"/>
  <c r="R749" i="12"/>
  <c r="X749" i="12"/>
  <c r="S749" i="12"/>
  <c r="J949" i="12"/>
  <c r="R949" i="12"/>
  <c r="Z949" i="12"/>
  <c r="AH949" i="12"/>
  <c r="K949" i="12"/>
  <c r="S949" i="12"/>
  <c r="AA949" i="12"/>
  <c r="AI949" i="12"/>
  <c r="L949" i="12"/>
  <c r="T949" i="12"/>
  <c r="AB949" i="12"/>
  <c r="M949" i="12"/>
  <c r="U949" i="12"/>
  <c r="AC949" i="12"/>
  <c r="O949" i="12"/>
  <c r="W949" i="12"/>
  <c r="AE949" i="12"/>
  <c r="I949" i="12"/>
  <c r="Q949" i="12"/>
  <c r="Y949" i="12"/>
  <c r="AG949" i="12"/>
  <c r="H949" i="12"/>
  <c r="N949" i="12"/>
  <c r="P949" i="12"/>
  <c r="V949" i="12"/>
  <c r="X949" i="12"/>
  <c r="AD949" i="12"/>
  <c r="AF949" i="12"/>
  <c r="M671" i="12"/>
  <c r="U671" i="12"/>
  <c r="AC671" i="12"/>
  <c r="N671" i="12"/>
  <c r="V671" i="12"/>
  <c r="AD671" i="12"/>
  <c r="O671" i="12"/>
  <c r="W671" i="12"/>
  <c r="AE671" i="12"/>
  <c r="H671" i="12"/>
  <c r="P671" i="12"/>
  <c r="X671" i="12"/>
  <c r="AF671" i="12"/>
  <c r="I671" i="12"/>
  <c r="Q671" i="12"/>
  <c r="Y671" i="12"/>
  <c r="AG671" i="12"/>
  <c r="J671" i="12"/>
  <c r="R671" i="12"/>
  <c r="Z671" i="12"/>
  <c r="AH671" i="12"/>
  <c r="K671" i="12"/>
  <c r="S671" i="12"/>
  <c r="AA671" i="12"/>
  <c r="AI671" i="12"/>
  <c r="L671" i="12"/>
  <c r="T671" i="12"/>
  <c r="AB671" i="12"/>
  <c r="H703" i="12"/>
  <c r="P703" i="12"/>
  <c r="X703" i="12"/>
  <c r="AF703" i="12"/>
  <c r="I703" i="12"/>
  <c r="Q703" i="12"/>
  <c r="Y703" i="12"/>
  <c r="AG703" i="12"/>
  <c r="J703" i="12"/>
  <c r="R703" i="12"/>
  <c r="Z703" i="12"/>
  <c r="AH703" i="12"/>
  <c r="K703" i="12"/>
  <c r="S703" i="12"/>
  <c r="AA703" i="12"/>
  <c r="AI703" i="12"/>
  <c r="O703" i="12"/>
  <c r="AE703" i="12"/>
  <c r="T703" i="12"/>
  <c r="U703" i="12"/>
  <c r="V703" i="12"/>
  <c r="W703" i="12"/>
  <c r="L703" i="12"/>
  <c r="AB703" i="12"/>
  <c r="M703" i="12"/>
  <c r="AC703" i="12"/>
  <c r="AD703" i="12"/>
  <c r="N703" i="12"/>
  <c r="H735" i="12"/>
  <c r="P735" i="12"/>
  <c r="X735" i="12"/>
  <c r="AF735" i="12"/>
  <c r="J735" i="12"/>
  <c r="R735" i="12"/>
  <c r="Z735" i="12"/>
  <c r="AH735" i="12"/>
  <c r="K735" i="12"/>
  <c r="S735" i="12"/>
  <c r="AA735" i="12"/>
  <c r="AI735" i="12"/>
  <c r="L735" i="12"/>
  <c r="T735" i="12"/>
  <c r="AB735" i="12"/>
  <c r="O735" i="12"/>
  <c r="W735" i="12"/>
  <c r="AE735" i="12"/>
  <c r="I735" i="12"/>
  <c r="AD735" i="12"/>
  <c r="M735" i="12"/>
  <c r="AG735" i="12"/>
  <c r="N735" i="12"/>
  <c r="Q735" i="12"/>
  <c r="U735" i="12"/>
  <c r="V735" i="12"/>
  <c r="Y735" i="12"/>
  <c r="AC735" i="12"/>
  <c r="L831" i="12"/>
  <c r="T831" i="12"/>
  <c r="AB831" i="12"/>
  <c r="M831" i="12"/>
  <c r="U831" i="12"/>
  <c r="AC831" i="12"/>
  <c r="N831" i="12"/>
  <c r="V831" i="12"/>
  <c r="AD831" i="12"/>
  <c r="K831" i="12"/>
  <c r="S831" i="12"/>
  <c r="AA831" i="12"/>
  <c r="AI831" i="12"/>
  <c r="H831" i="12"/>
  <c r="X831" i="12"/>
  <c r="I831" i="12"/>
  <c r="Y831" i="12"/>
  <c r="J831" i="12"/>
  <c r="Z831" i="12"/>
  <c r="O831" i="12"/>
  <c r="AE831" i="12"/>
  <c r="P831" i="12"/>
  <c r="AF831" i="12"/>
  <c r="Q831" i="12"/>
  <c r="AG831" i="12"/>
  <c r="R831" i="12"/>
  <c r="AH831" i="12"/>
  <c r="W831" i="12"/>
  <c r="N705" i="12"/>
  <c r="V705" i="12"/>
  <c r="AD705" i="12"/>
  <c r="O705" i="12"/>
  <c r="W705" i="12"/>
  <c r="AE705" i="12"/>
  <c r="I705" i="12"/>
  <c r="Q705" i="12"/>
  <c r="Y705" i="12"/>
  <c r="AG705" i="12"/>
  <c r="M705" i="12"/>
  <c r="AA705" i="12"/>
  <c r="P705" i="12"/>
  <c r="AB705" i="12"/>
  <c r="R705" i="12"/>
  <c r="AC705" i="12"/>
  <c r="S705" i="12"/>
  <c r="AF705" i="12"/>
  <c r="H705" i="12"/>
  <c r="T705" i="12"/>
  <c r="AH705" i="12"/>
  <c r="J705" i="12"/>
  <c r="U705" i="12"/>
  <c r="AI705" i="12"/>
  <c r="K705" i="12"/>
  <c r="X705" i="12"/>
  <c r="L705" i="12"/>
  <c r="Z705" i="12"/>
  <c r="O1041" i="12"/>
  <c r="W1041" i="12"/>
  <c r="AE1041" i="12"/>
  <c r="H1041" i="12"/>
  <c r="P1041" i="12"/>
  <c r="X1041" i="12"/>
  <c r="AF1041" i="12"/>
  <c r="I1041" i="12"/>
  <c r="Q1041" i="12"/>
  <c r="Y1041" i="12"/>
  <c r="AG1041" i="12"/>
  <c r="J1041" i="12"/>
  <c r="R1041" i="12"/>
  <c r="Z1041" i="12"/>
  <c r="AH1041" i="12"/>
  <c r="L1041" i="12"/>
  <c r="T1041" i="12"/>
  <c r="AB1041" i="12"/>
  <c r="N1041" i="12"/>
  <c r="V1041" i="12"/>
  <c r="AD1041" i="12"/>
  <c r="K1041" i="12"/>
  <c r="M1041" i="12"/>
  <c r="S1041" i="12"/>
  <c r="U1041" i="12"/>
  <c r="AA1041" i="12"/>
  <c r="AC1041" i="12"/>
  <c r="AI1041" i="12"/>
  <c r="O692" i="12"/>
  <c r="W692" i="12"/>
  <c r="AE692" i="12"/>
  <c r="H692" i="12"/>
  <c r="P692" i="12"/>
  <c r="X692" i="12"/>
  <c r="AF692" i="12"/>
  <c r="I692" i="12"/>
  <c r="Q692" i="12"/>
  <c r="Y692" i="12"/>
  <c r="AG692" i="12"/>
  <c r="J692" i="12"/>
  <c r="R692" i="12"/>
  <c r="Z692" i="12"/>
  <c r="AH692" i="12"/>
  <c r="L692" i="12"/>
  <c r="T692" i="12"/>
  <c r="AB692" i="12"/>
  <c r="N692" i="12"/>
  <c r="V692" i="12"/>
  <c r="AD692" i="12"/>
  <c r="U692" i="12"/>
  <c r="AA692" i="12"/>
  <c r="AC692" i="12"/>
  <c r="AI692" i="12"/>
  <c r="K692" i="12"/>
  <c r="M692" i="12"/>
  <c r="S692" i="12"/>
  <c r="I765" i="12"/>
  <c r="Q765" i="12"/>
  <c r="Y765" i="12"/>
  <c r="AG765" i="12"/>
  <c r="J765" i="12"/>
  <c r="R765" i="12"/>
  <c r="Z765" i="12"/>
  <c r="AH765" i="12"/>
  <c r="K765" i="12"/>
  <c r="S765" i="12"/>
  <c r="AA765" i="12"/>
  <c r="AI765" i="12"/>
  <c r="L765" i="12"/>
  <c r="T765" i="12"/>
  <c r="AB765" i="12"/>
  <c r="N765" i="12"/>
  <c r="V765" i="12"/>
  <c r="AD765" i="12"/>
  <c r="H765" i="12"/>
  <c r="P765" i="12"/>
  <c r="X765" i="12"/>
  <c r="AF765" i="12"/>
  <c r="U765" i="12"/>
  <c r="W765" i="12"/>
  <c r="AC765" i="12"/>
  <c r="AE765" i="12"/>
  <c r="O765" i="12"/>
  <c r="M765" i="12"/>
  <c r="I933" i="12"/>
  <c r="Q933" i="12"/>
  <c r="Y933" i="12"/>
  <c r="AG933" i="12"/>
  <c r="J933" i="12"/>
  <c r="R933" i="12"/>
  <c r="Z933" i="12"/>
  <c r="AH933" i="12"/>
  <c r="K933" i="12"/>
  <c r="L933" i="12"/>
  <c r="T933" i="12"/>
  <c r="AB933" i="12"/>
  <c r="M933" i="12"/>
  <c r="U933" i="12"/>
  <c r="AC933" i="12"/>
  <c r="O933" i="12"/>
  <c r="W933" i="12"/>
  <c r="AE933" i="12"/>
  <c r="P933" i="12"/>
  <c r="S933" i="12"/>
  <c r="V933" i="12"/>
  <c r="X933" i="12"/>
  <c r="AA933" i="12"/>
  <c r="AD933" i="12"/>
  <c r="N933" i="12"/>
  <c r="AI933" i="12"/>
  <c r="H933" i="12"/>
  <c r="AF933" i="12"/>
  <c r="O856" i="12"/>
  <c r="W856" i="12"/>
  <c r="AE856" i="12"/>
  <c r="H856" i="12"/>
  <c r="P856" i="12"/>
  <c r="X856" i="12"/>
  <c r="AF856" i="12"/>
  <c r="J856" i="12"/>
  <c r="R856" i="12"/>
  <c r="Z856" i="12"/>
  <c r="AH856" i="12"/>
  <c r="K856" i="12"/>
  <c r="S856" i="12"/>
  <c r="AA856" i="12"/>
  <c r="AI856" i="12"/>
  <c r="M856" i="12"/>
  <c r="AC856" i="12"/>
  <c r="N856" i="12"/>
  <c r="AD856" i="12"/>
  <c r="Q856" i="12"/>
  <c r="AG856" i="12"/>
  <c r="T856" i="12"/>
  <c r="U856" i="12"/>
  <c r="V856" i="12"/>
  <c r="L856" i="12"/>
  <c r="AB856" i="12"/>
  <c r="I856" i="12"/>
  <c r="Y856" i="12"/>
  <c r="N888" i="12"/>
  <c r="V888" i="12"/>
  <c r="AD888" i="12"/>
  <c r="O888" i="12"/>
  <c r="W888" i="12"/>
  <c r="AE888" i="12"/>
  <c r="H888" i="12"/>
  <c r="P888" i="12"/>
  <c r="X888" i="12"/>
  <c r="AF888" i="12"/>
  <c r="I888" i="12"/>
  <c r="Q888" i="12"/>
  <c r="Y888" i="12"/>
  <c r="AG888" i="12"/>
  <c r="K888" i="12"/>
  <c r="S888" i="12"/>
  <c r="AA888" i="12"/>
  <c r="AI888" i="12"/>
  <c r="M888" i="12"/>
  <c r="U888" i="12"/>
  <c r="AC888" i="12"/>
  <c r="AH888" i="12"/>
  <c r="J888" i="12"/>
  <c r="L888" i="12"/>
  <c r="R888" i="12"/>
  <c r="T888" i="12"/>
  <c r="Z888" i="12"/>
  <c r="AB888" i="12"/>
  <c r="J920" i="12"/>
  <c r="R920" i="12"/>
  <c r="Z920" i="12"/>
  <c r="AH920" i="12"/>
  <c r="K920" i="12"/>
  <c r="S920" i="12"/>
  <c r="AA920" i="12"/>
  <c r="AI920" i="12"/>
  <c r="L920" i="12"/>
  <c r="T920" i="12"/>
  <c r="AB920" i="12"/>
  <c r="M920" i="12"/>
  <c r="U920" i="12"/>
  <c r="AC920" i="12"/>
  <c r="N920" i="12"/>
  <c r="V920" i="12"/>
  <c r="AD920" i="12"/>
  <c r="H920" i="12"/>
  <c r="P920" i="12"/>
  <c r="X920" i="12"/>
  <c r="AF920" i="12"/>
  <c r="I920" i="12"/>
  <c r="O920" i="12"/>
  <c r="Q920" i="12"/>
  <c r="W920" i="12"/>
  <c r="Y920" i="12"/>
  <c r="AE920" i="12"/>
  <c r="AG920" i="12"/>
  <c r="L984" i="12"/>
  <c r="T984" i="12"/>
  <c r="AB984" i="12"/>
  <c r="M984" i="12"/>
  <c r="U984" i="12"/>
  <c r="AC984" i="12"/>
  <c r="N984" i="12"/>
  <c r="V984" i="12"/>
  <c r="AD984" i="12"/>
  <c r="O984" i="12"/>
  <c r="W984" i="12"/>
  <c r="AE984" i="12"/>
  <c r="H984" i="12"/>
  <c r="P984" i="12"/>
  <c r="X984" i="12"/>
  <c r="AF984" i="12"/>
  <c r="I984" i="12"/>
  <c r="Q984" i="12"/>
  <c r="Y984" i="12"/>
  <c r="AG984" i="12"/>
  <c r="J984" i="12"/>
  <c r="R984" i="12"/>
  <c r="Z984" i="12"/>
  <c r="AH984" i="12"/>
  <c r="K984" i="12"/>
  <c r="S984" i="12"/>
  <c r="AI984" i="12"/>
  <c r="AA984" i="12"/>
  <c r="N1048" i="12"/>
  <c r="V1048" i="12"/>
  <c r="AD1048" i="12"/>
  <c r="O1048" i="12"/>
  <c r="W1048" i="12"/>
  <c r="AE1048" i="12"/>
  <c r="H1048" i="12"/>
  <c r="P1048" i="12"/>
  <c r="X1048" i="12"/>
  <c r="AF1048" i="12"/>
  <c r="I1048" i="12"/>
  <c r="Q1048" i="12"/>
  <c r="Y1048" i="12"/>
  <c r="AG1048" i="12"/>
  <c r="J1048" i="12"/>
  <c r="R1048" i="12"/>
  <c r="Z1048" i="12"/>
  <c r="AH1048" i="12"/>
  <c r="K1048" i="12"/>
  <c r="S1048" i="12"/>
  <c r="AA1048" i="12"/>
  <c r="AI1048" i="12"/>
  <c r="L1048" i="12"/>
  <c r="T1048" i="12"/>
  <c r="AB1048" i="12"/>
  <c r="M1048" i="12"/>
  <c r="U1048" i="12"/>
  <c r="AC1048" i="12"/>
  <c r="N1080" i="12"/>
  <c r="V1080" i="12"/>
  <c r="AD1080" i="12"/>
  <c r="O1080" i="12"/>
  <c r="W1080" i="12"/>
  <c r="AE1080" i="12"/>
  <c r="H1080" i="12"/>
  <c r="P1080" i="12"/>
  <c r="X1080" i="12"/>
  <c r="AF1080" i="12"/>
  <c r="I1080" i="12"/>
  <c r="Q1080" i="12"/>
  <c r="Y1080" i="12"/>
  <c r="AG1080" i="12"/>
  <c r="J1080" i="12"/>
  <c r="R1080" i="12"/>
  <c r="Z1080" i="12"/>
  <c r="AH1080" i="12"/>
  <c r="L1080" i="12"/>
  <c r="T1080" i="12"/>
  <c r="AB1080" i="12"/>
  <c r="S1080" i="12"/>
  <c r="U1080" i="12"/>
  <c r="AA1080" i="12"/>
  <c r="AC1080" i="12"/>
  <c r="AI1080" i="12"/>
  <c r="M1080" i="12"/>
  <c r="K1080" i="12"/>
  <c r="K665" i="12"/>
  <c r="S665" i="12"/>
  <c r="AA665" i="12"/>
  <c r="AI665" i="12"/>
  <c r="L665" i="12"/>
  <c r="T665" i="12"/>
  <c r="AB665" i="12"/>
  <c r="M665" i="12"/>
  <c r="U665" i="12"/>
  <c r="AC665" i="12"/>
  <c r="N665" i="12"/>
  <c r="V665" i="12"/>
  <c r="AD665" i="12"/>
  <c r="O665" i="12"/>
  <c r="W665" i="12"/>
  <c r="AE665" i="12"/>
  <c r="H665" i="12"/>
  <c r="P665" i="12"/>
  <c r="X665" i="12"/>
  <c r="AF665" i="12"/>
  <c r="I665" i="12"/>
  <c r="Q665" i="12"/>
  <c r="Y665" i="12"/>
  <c r="AG665" i="12"/>
  <c r="J665" i="12"/>
  <c r="R665" i="12"/>
  <c r="Z665" i="12"/>
  <c r="AH665" i="12"/>
  <c r="I777" i="12"/>
  <c r="Q777" i="12"/>
  <c r="Y777" i="12"/>
  <c r="AG777" i="12"/>
  <c r="J777" i="12"/>
  <c r="R777" i="12"/>
  <c r="Z777" i="12"/>
  <c r="AH777" i="12"/>
  <c r="K777" i="12"/>
  <c r="S777" i="12"/>
  <c r="AA777" i="12"/>
  <c r="AI777" i="12"/>
  <c r="L777" i="12"/>
  <c r="T777" i="12"/>
  <c r="AB777" i="12"/>
  <c r="M777" i="12"/>
  <c r="U777" i="12"/>
  <c r="AC777" i="12"/>
  <c r="N777" i="12"/>
  <c r="V777" i="12"/>
  <c r="AD777" i="12"/>
  <c r="H777" i="12"/>
  <c r="P777" i="12"/>
  <c r="X777" i="12"/>
  <c r="AF777" i="12"/>
  <c r="AE777" i="12"/>
  <c r="W777" i="12"/>
  <c r="O777" i="12"/>
  <c r="N969" i="12"/>
  <c r="V969" i="12"/>
  <c r="AD969" i="12"/>
  <c r="O969" i="12"/>
  <c r="W969" i="12"/>
  <c r="AE969" i="12"/>
  <c r="H969" i="12"/>
  <c r="P969" i="12"/>
  <c r="X969" i="12"/>
  <c r="AF969" i="12"/>
  <c r="I969" i="12"/>
  <c r="Q969" i="12"/>
  <c r="Y969" i="12"/>
  <c r="AG969" i="12"/>
  <c r="K969" i="12"/>
  <c r="S969" i="12"/>
  <c r="AA969" i="12"/>
  <c r="AI969" i="12"/>
  <c r="M969" i="12"/>
  <c r="U969" i="12"/>
  <c r="AC969" i="12"/>
  <c r="AH969" i="12"/>
  <c r="J969" i="12"/>
  <c r="L969" i="12"/>
  <c r="R969" i="12"/>
  <c r="T969" i="12"/>
  <c r="Z969" i="12"/>
  <c r="AB969" i="12"/>
  <c r="I667" i="12"/>
  <c r="Q667" i="12"/>
  <c r="Y667" i="12"/>
  <c r="AG667" i="12"/>
  <c r="J667" i="12"/>
  <c r="R667" i="12"/>
  <c r="Z667" i="12"/>
  <c r="AH667" i="12"/>
  <c r="K667" i="12"/>
  <c r="S667" i="12"/>
  <c r="AA667" i="12"/>
  <c r="AI667" i="12"/>
  <c r="L667" i="12"/>
  <c r="T667" i="12"/>
  <c r="AB667" i="12"/>
  <c r="M667" i="12"/>
  <c r="U667" i="12"/>
  <c r="AC667" i="12"/>
  <c r="N667" i="12"/>
  <c r="V667" i="12"/>
  <c r="AD667" i="12"/>
  <c r="O667" i="12"/>
  <c r="W667" i="12"/>
  <c r="AE667" i="12"/>
  <c r="H667" i="12"/>
  <c r="P667" i="12"/>
  <c r="X667" i="12"/>
  <c r="AF667" i="12"/>
  <c r="L739" i="12"/>
  <c r="T739" i="12"/>
  <c r="AB739" i="12"/>
  <c r="N739" i="12"/>
  <c r="V739" i="12"/>
  <c r="AD739" i="12"/>
  <c r="O739" i="12"/>
  <c r="W739" i="12"/>
  <c r="AE739" i="12"/>
  <c r="K739" i="12"/>
  <c r="S739" i="12"/>
  <c r="AA739" i="12"/>
  <c r="AI739" i="12"/>
  <c r="Q739" i="12"/>
  <c r="AG739" i="12"/>
  <c r="R739" i="12"/>
  <c r="AH739" i="12"/>
  <c r="U739" i="12"/>
  <c r="H739" i="12"/>
  <c r="X739" i="12"/>
  <c r="I739" i="12"/>
  <c r="Y739" i="12"/>
  <c r="J739" i="12"/>
  <c r="Z739" i="12"/>
  <c r="AC739" i="12"/>
  <c r="AF739" i="12"/>
  <c r="P739" i="12"/>
  <c r="M739" i="12"/>
  <c r="O867" i="12"/>
  <c r="W867" i="12"/>
  <c r="AE867" i="12"/>
  <c r="H867" i="12"/>
  <c r="P867" i="12"/>
  <c r="X867" i="12"/>
  <c r="AF867" i="12"/>
  <c r="I867" i="12"/>
  <c r="Q867" i="12"/>
  <c r="Y867" i="12"/>
  <c r="AG867" i="12"/>
  <c r="J867" i="12"/>
  <c r="R867" i="12"/>
  <c r="Z867" i="12"/>
  <c r="AH867" i="12"/>
  <c r="K867" i="12"/>
  <c r="S867" i="12"/>
  <c r="AA867" i="12"/>
  <c r="AI867" i="12"/>
  <c r="L867" i="12"/>
  <c r="T867" i="12"/>
  <c r="AB867" i="12"/>
  <c r="N867" i="12"/>
  <c r="V867" i="12"/>
  <c r="AD867" i="12"/>
  <c r="M867" i="12"/>
  <c r="U867" i="12"/>
  <c r="AC867" i="12"/>
  <c r="K931" i="12"/>
  <c r="S931" i="12"/>
  <c r="AA931" i="12"/>
  <c r="AI931" i="12"/>
  <c r="L931" i="12"/>
  <c r="T931" i="12"/>
  <c r="AB931" i="12"/>
  <c r="M931" i="12"/>
  <c r="U931" i="12"/>
  <c r="AC931" i="12"/>
  <c r="N931" i="12"/>
  <c r="V931" i="12"/>
  <c r="AD931" i="12"/>
  <c r="O931" i="12"/>
  <c r="W931" i="12"/>
  <c r="AE931" i="12"/>
  <c r="I931" i="12"/>
  <c r="Q931" i="12"/>
  <c r="Y931" i="12"/>
  <c r="AG931" i="12"/>
  <c r="J931" i="12"/>
  <c r="P931" i="12"/>
  <c r="R931" i="12"/>
  <c r="X931" i="12"/>
  <c r="Z931" i="12"/>
  <c r="AF931" i="12"/>
  <c r="H931" i="12"/>
  <c r="AH931" i="12"/>
  <c r="M1011" i="12"/>
  <c r="U1011" i="12"/>
  <c r="AC1011" i="12"/>
  <c r="H1011" i="12"/>
  <c r="P1011" i="12"/>
  <c r="X1011" i="12"/>
  <c r="AF1011" i="12"/>
  <c r="I1011" i="12"/>
  <c r="Q1011" i="12"/>
  <c r="Y1011" i="12"/>
  <c r="AG1011" i="12"/>
  <c r="K1011" i="12"/>
  <c r="S1011" i="12"/>
  <c r="AA1011" i="12"/>
  <c r="AI1011" i="12"/>
  <c r="V1011" i="12"/>
  <c r="W1011" i="12"/>
  <c r="J1011" i="12"/>
  <c r="Z1011" i="12"/>
  <c r="L1011" i="12"/>
  <c r="AB1011" i="12"/>
  <c r="N1011" i="12"/>
  <c r="AD1011" i="12"/>
  <c r="O1011" i="12"/>
  <c r="AE1011" i="12"/>
  <c r="T1011" i="12"/>
  <c r="R1011" i="12"/>
  <c r="AH1011" i="12"/>
  <c r="M1077" i="12"/>
  <c r="U1077" i="12"/>
  <c r="AC1077" i="12"/>
  <c r="N1077" i="12"/>
  <c r="V1077" i="12"/>
  <c r="AD1077" i="12"/>
  <c r="O1077" i="12"/>
  <c r="W1077" i="12"/>
  <c r="AE1077" i="12"/>
  <c r="H1077" i="12"/>
  <c r="P1077" i="12"/>
  <c r="X1077" i="12"/>
  <c r="AF1077" i="12"/>
  <c r="I1077" i="12"/>
  <c r="Q1077" i="12"/>
  <c r="Y1077" i="12"/>
  <c r="AG1077" i="12"/>
  <c r="K1077" i="12"/>
  <c r="S1077" i="12"/>
  <c r="AA1077" i="12"/>
  <c r="AI1077" i="12"/>
  <c r="J1077" i="12"/>
  <c r="L1077" i="12"/>
  <c r="R1077" i="12"/>
  <c r="T1077" i="12"/>
  <c r="Z1077" i="12"/>
  <c r="AB1077" i="12"/>
  <c r="AH1077" i="12"/>
  <c r="N1135" i="12"/>
  <c r="V1135" i="12"/>
  <c r="AD1135" i="12"/>
  <c r="O1135" i="12"/>
  <c r="W1135" i="12"/>
  <c r="AE1135" i="12"/>
  <c r="H1135" i="12"/>
  <c r="P1135" i="12"/>
  <c r="X1135" i="12"/>
  <c r="AF1135" i="12"/>
  <c r="I1135" i="12"/>
  <c r="Q1135" i="12"/>
  <c r="Y1135" i="12"/>
  <c r="AG1135" i="12"/>
  <c r="K1135" i="12"/>
  <c r="S1135" i="12"/>
  <c r="AA1135" i="12"/>
  <c r="AI1135" i="12"/>
  <c r="M1135" i="12"/>
  <c r="U1135" i="12"/>
  <c r="AC1135" i="12"/>
  <c r="AH1135" i="12"/>
  <c r="J1135" i="12"/>
  <c r="L1135" i="12"/>
  <c r="R1135" i="12"/>
  <c r="T1135" i="12"/>
  <c r="Z1135" i="12"/>
  <c r="AB1135" i="12"/>
  <c r="N1167" i="12"/>
  <c r="V1167" i="12"/>
  <c r="AD1167" i="12"/>
  <c r="O1167" i="12"/>
  <c r="W1167" i="12"/>
  <c r="AE1167" i="12"/>
  <c r="H1167" i="12"/>
  <c r="P1167" i="12"/>
  <c r="X1167" i="12"/>
  <c r="AF1167" i="12"/>
  <c r="I1167" i="12"/>
  <c r="Q1167" i="12"/>
  <c r="Y1167" i="12"/>
  <c r="AG1167" i="12"/>
  <c r="K1167" i="12"/>
  <c r="S1167" i="12"/>
  <c r="AA1167" i="12"/>
  <c r="AI1167" i="12"/>
  <c r="M1167" i="12"/>
  <c r="U1167" i="12"/>
  <c r="AC1167" i="12"/>
  <c r="AH1167" i="12"/>
  <c r="J1167" i="12"/>
  <c r="L1167" i="12"/>
  <c r="R1167" i="12"/>
  <c r="T1167" i="12"/>
  <c r="Z1167" i="12"/>
  <c r="AB1167" i="12"/>
  <c r="O1199" i="12"/>
  <c r="W1199" i="12"/>
  <c r="AE1199" i="12"/>
  <c r="H1199" i="12"/>
  <c r="P1199" i="12"/>
  <c r="X1199" i="12"/>
  <c r="AF1199" i="12"/>
  <c r="I1199" i="12"/>
  <c r="Q1199" i="12"/>
  <c r="Y1199" i="12"/>
  <c r="AG1199" i="12"/>
  <c r="J1199" i="12"/>
  <c r="R1199" i="12"/>
  <c r="Z1199" i="12"/>
  <c r="AH1199" i="12"/>
  <c r="K1199" i="12"/>
  <c r="S1199" i="12"/>
  <c r="AA1199" i="12"/>
  <c r="AI1199" i="12"/>
  <c r="L1199" i="12"/>
  <c r="T1199" i="12"/>
  <c r="AB1199" i="12"/>
  <c r="M1199" i="12"/>
  <c r="U1199" i="12"/>
  <c r="AC1199" i="12"/>
  <c r="AD1199" i="12"/>
  <c r="V1199" i="12"/>
  <c r="N1199" i="12"/>
  <c r="O1231" i="12"/>
  <c r="W1231" i="12"/>
  <c r="AE1231" i="12"/>
  <c r="H1231" i="12"/>
  <c r="P1231" i="12"/>
  <c r="X1231" i="12"/>
  <c r="AF1231" i="12"/>
  <c r="I1231" i="12"/>
  <c r="Q1231" i="12"/>
  <c r="Y1231" i="12"/>
  <c r="AG1231" i="12"/>
  <c r="J1231" i="12"/>
  <c r="R1231" i="12"/>
  <c r="Z1231" i="12"/>
  <c r="AH1231" i="12"/>
  <c r="K1231" i="12"/>
  <c r="S1231" i="12"/>
  <c r="AA1231" i="12"/>
  <c r="AI1231" i="12"/>
  <c r="M1231" i="12"/>
  <c r="U1231" i="12"/>
  <c r="AC1231" i="12"/>
  <c r="T1231" i="12"/>
  <c r="V1231" i="12"/>
  <c r="AB1231" i="12"/>
  <c r="AD1231" i="12"/>
  <c r="N1231" i="12"/>
  <c r="L1231" i="12"/>
  <c r="K1263" i="12"/>
  <c r="S1263" i="12"/>
  <c r="AA1263" i="12"/>
  <c r="AI1263" i="12"/>
  <c r="L1263" i="12"/>
  <c r="T1263" i="12"/>
  <c r="AB1263" i="12"/>
  <c r="M1263" i="12"/>
  <c r="U1263" i="12"/>
  <c r="AC1263" i="12"/>
  <c r="N1263" i="12"/>
  <c r="V1263" i="12"/>
  <c r="AD1263" i="12"/>
  <c r="O1263" i="12"/>
  <c r="W1263" i="12"/>
  <c r="AE1263" i="12"/>
  <c r="H1263" i="12"/>
  <c r="P1263" i="12"/>
  <c r="X1263" i="12"/>
  <c r="AF1263" i="12"/>
  <c r="J1263" i="12"/>
  <c r="R1263" i="12"/>
  <c r="Z1263" i="12"/>
  <c r="AH1263" i="12"/>
  <c r="I1263" i="12"/>
  <c r="Q1263" i="12"/>
  <c r="Y1263" i="12"/>
  <c r="AG1263" i="12"/>
  <c r="K1295" i="12"/>
  <c r="S1295" i="12"/>
  <c r="AA1295" i="12"/>
  <c r="AI1295" i="12"/>
  <c r="L1295" i="12"/>
  <c r="T1295" i="12"/>
  <c r="AB1295" i="12"/>
  <c r="M1295" i="12"/>
  <c r="U1295" i="12"/>
  <c r="AC1295" i="12"/>
  <c r="N1295" i="12"/>
  <c r="V1295" i="12"/>
  <c r="AD1295" i="12"/>
  <c r="H1295" i="12"/>
  <c r="P1295" i="12"/>
  <c r="X1295" i="12"/>
  <c r="AF1295" i="12"/>
  <c r="J1295" i="12"/>
  <c r="R1295" i="12"/>
  <c r="Z1295" i="12"/>
  <c r="AH1295" i="12"/>
  <c r="Q1295" i="12"/>
  <c r="W1295" i="12"/>
  <c r="Y1295" i="12"/>
  <c r="AE1295" i="12"/>
  <c r="AG1295" i="12"/>
  <c r="I1295" i="12"/>
  <c r="O1295" i="12"/>
  <c r="O1162" i="12"/>
  <c r="W1162" i="12"/>
  <c r="AE1162" i="12"/>
  <c r="H1162" i="12"/>
  <c r="P1162" i="12"/>
  <c r="X1162" i="12"/>
  <c r="AF1162" i="12"/>
  <c r="I1162" i="12"/>
  <c r="Q1162" i="12"/>
  <c r="Y1162" i="12"/>
  <c r="AG1162" i="12"/>
  <c r="J1162" i="12"/>
  <c r="R1162" i="12"/>
  <c r="Z1162" i="12"/>
  <c r="AH1162" i="12"/>
  <c r="L1162" i="12"/>
  <c r="T1162" i="12"/>
  <c r="AB1162" i="12"/>
  <c r="N1162" i="12"/>
  <c r="V1162" i="12"/>
  <c r="AD1162" i="12"/>
  <c r="S1162" i="12"/>
  <c r="U1162" i="12"/>
  <c r="AA1162" i="12"/>
  <c r="AC1162" i="12"/>
  <c r="AI1162" i="12"/>
  <c r="K1162" i="12"/>
  <c r="M1162" i="12"/>
  <c r="M1108" i="12"/>
  <c r="U1108" i="12"/>
  <c r="AC1108" i="12"/>
  <c r="N1108" i="12"/>
  <c r="V1108" i="12"/>
  <c r="AD1108" i="12"/>
  <c r="O1108" i="12"/>
  <c r="W1108" i="12"/>
  <c r="AE1108" i="12"/>
  <c r="H1108" i="12"/>
  <c r="P1108" i="12"/>
  <c r="X1108" i="12"/>
  <c r="AF1108" i="12"/>
  <c r="I1108" i="12"/>
  <c r="Q1108" i="12"/>
  <c r="Y1108" i="12"/>
  <c r="AG1108" i="12"/>
  <c r="J1108" i="12"/>
  <c r="R1108" i="12"/>
  <c r="Z1108" i="12"/>
  <c r="AH1108" i="12"/>
  <c r="L1108" i="12"/>
  <c r="T1108" i="12"/>
  <c r="AB1108" i="12"/>
  <c r="K1108" i="12"/>
  <c r="S1108" i="12"/>
  <c r="AA1108" i="12"/>
  <c r="AI1108" i="12"/>
  <c r="J1300" i="12"/>
  <c r="R1300" i="12"/>
  <c r="Z1300" i="12"/>
  <c r="AH1300" i="12"/>
  <c r="K1300" i="12"/>
  <c r="S1300" i="12"/>
  <c r="AA1300" i="12"/>
  <c r="AI1300" i="12"/>
  <c r="L1300" i="12"/>
  <c r="T1300" i="12"/>
  <c r="AB1300" i="12"/>
  <c r="M1300" i="12"/>
  <c r="U1300" i="12"/>
  <c r="AC1300" i="12"/>
  <c r="O1300" i="12"/>
  <c r="W1300" i="12"/>
  <c r="AE1300" i="12"/>
  <c r="I1300" i="12"/>
  <c r="Q1300" i="12"/>
  <c r="Y1300" i="12"/>
  <c r="AG1300" i="12"/>
  <c r="AF1300" i="12"/>
  <c r="H1300" i="12"/>
  <c r="N1300" i="12"/>
  <c r="P1300" i="12"/>
  <c r="V1300" i="12"/>
  <c r="X1300" i="12"/>
  <c r="AD1300" i="12"/>
  <c r="L1246" i="12"/>
  <c r="T1246" i="12"/>
  <c r="AB1246" i="12"/>
  <c r="M1246" i="12"/>
  <c r="U1246" i="12"/>
  <c r="AC1246" i="12"/>
  <c r="O1246" i="12"/>
  <c r="W1246" i="12"/>
  <c r="AE1246" i="12"/>
  <c r="H1246" i="12"/>
  <c r="P1246" i="12"/>
  <c r="X1246" i="12"/>
  <c r="AF1246" i="12"/>
  <c r="J1246" i="12"/>
  <c r="R1246" i="12"/>
  <c r="Z1246" i="12"/>
  <c r="AH1246" i="12"/>
  <c r="N1246" i="12"/>
  <c r="AI1246" i="12"/>
  <c r="Q1246" i="12"/>
  <c r="S1246" i="12"/>
  <c r="V1246" i="12"/>
  <c r="Y1246" i="12"/>
  <c r="AA1246" i="12"/>
  <c r="K1246" i="12"/>
  <c r="AG1246" i="12"/>
  <c r="I1246" i="12"/>
  <c r="AD1246" i="12"/>
  <c r="I1128" i="12"/>
  <c r="Q1128" i="12"/>
  <c r="Y1128" i="12"/>
  <c r="AG1128" i="12"/>
  <c r="J1128" i="12"/>
  <c r="R1128" i="12"/>
  <c r="Z1128" i="12"/>
  <c r="AH1128" i="12"/>
  <c r="K1128" i="12"/>
  <c r="S1128" i="12"/>
  <c r="AA1128" i="12"/>
  <c r="AI1128" i="12"/>
  <c r="L1128" i="12"/>
  <c r="T1128" i="12"/>
  <c r="AB1128" i="12"/>
  <c r="N1128" i="12"/>
  <c r="V1128" i="12"/>
  <c r="AD1128" i="12"/>
  <c r="H1128" i="12"/>
  <c r="P1128" i="12"/>
  <c r="X1128" i="12"/>
  <c r="AF1128" i="12"/>
  <c r="M1128" i="12"/>
  <c r="O1128" i="12"/>
  <c r="U1128" i="12"/>
  <c r="W1128" i="12"/>
  <c r="AC1128" i="12"/>
  <c r="AE1128" i="12"/>
  <c r="I1160" i="12"/>
  <c r="Q1160" i="12"/>
  <c r="Y1160" i="12"/>
  <c r="AG1160" i="12"/>
  <c r="J1160" i="12"/>
  <c r="R1160" i="12"/>
  <c r="Z1160" i="12"/>
  <c r="AH1160" i="12"/>
  <c r="K1160" i="12"/>
  <c r="S1160" i="12"/>
  <c r="AA1160" i="12"/>
  <c r="AI1160" i="12"/>
  <c r="L1160" i="12"/>
  <c r="T1160" i="12"/>
  <c r="AB1160" i="12"/>
  <c r="N1160" i="12"/>
  <c r="V1160" i="12"/>
  <c r="AD1160" i="12"/>
  <c r="H1160" i="12"/>
  <c r="P1160" i="12"/>
  <c r="X1160" i="12"/>
  <c r="AF1160" i="12"/>
  <c r="M1160" i="12"/>
  <c r="O1160" i="12"/>
  <c r="U1160" i="12"/>
  <c r="W1160" i="12"/>
  <c r="AC1160" i="12"/>
  <c r="AE1160" i="12"/>
  <c r="J1192" i="12"/>
  <c r="R1192" i="12"/>
  <c r="Z1192" i="12"/>
  <c r="AH1192" i="12"/>
  <c r="K1192" i="12"/>
  <c r="S1192" i="12"/>
  <c r="AA1192" i="12"/>
  <c r="AI1192" i="12"/>
  <c r="L1192" i="12"/>
  <c r="T1192" i="12"/>
  <c r="AB1192" i="12"/>
  <c r="M1192" i="12"/>
  <c r="U1192" i="12"/>
  <c r="AC1192" i="12"/>
  <c r="N1192" i="12"/>
  <c r="V1192" i="12"/>
  <c r="AD1192" i="12"/>
  <c r="O1192" i="12"/>
  <c r="W1192" i="12"/>
  <c r="AE1192" i="12"/>
  <c r="H1192" i="12"/>
  <c r="P1192" i="12"/>
  <c r="X1192" i="12"/>
  <c r="AF1192" i="12"/>
  <c r="I1192" i="12"/>
  <c r="Q1192" i="12"/>
  <c r="AG1192" i="12"/>
  <c r="Y1192" i="12"/>
  <c r="J1224" i="12"/>
  <c r="R1224" i="12"/>
  <c r="Z1224" i="12"/>
  <c r="AH1224" i="12"/>
  <c r="K1224" i="12"/>
  <c r="S1224" i="12"/>
  <c r="AA1224" i="12"/>
  <c r="AI1224" i="12"/>
  <c r="L1224" i="12"/>
  <c r="T1224" i="12"/>
  <c r="AB1224" i="12"/>
  <c r="M1224" i="12"/>
  <c r="U1224" i="12"/>
  <c r="AC1224" i="12"/>
  <c r="N1224" i="12"/>
  <c r="V1224" i="12"/>
  <c r="AD1224" i="12"/>
  <c r="H1224" i="12"/>
  <c r="P1224" i="12"/>
  <c r="X1224" i="12"/>
  <c r="AF1224" i="12"/>
  <c r="AE1224" i="12"/>
  <c r="AG1224" i="12"/>
  <c r="I1224" i="12"/>
  <c r="O1224" i="12"/>
  <c r="Q1224" i="12"/>
  <c r="Y1224" i="12"/>
  <c r="W1224" i="12"/>
  <c r="N1256" i="12"/>
  <c r="V1256" i="12"/>
  <c r="AD1256" i="12"/>
  <c r="O1256" i="12"/>
  <c r="W1256" i="12"/>
  <c r="AE1256" i="12"/>
  <c r="H1256" i="12"/>
  <c r="P1256" i="12"/>
  <c r="X1256" i="12"/>
  <c r="AF1256" i="12"/>
  <c r="I1256" i="12"/>
  <c r="Q1256" i="12"/>
  <c r="Y1256" i="12"/>
  <c r="AG1256" i="12"/>
  <c r="J1256" i="12"/>
  <c r="R1256" i="12"/>
  <c r="Z1256" i="12"/>
  <c r="AH1256" i="12"/>
  <c r="K1256" i="12"/>
  <c r="S1256" i="12"/>
  <c r="AA1256" i="12"/>
  <c r="AI1256" i="12"/>
  <c r="M1256" i="12"/>
  <c r="U1256" i="12"/>
  <c r="AC1256" i="12"/>
  <c r="L1256" i="12"/>
  <c r="T1256" i="12"/>
  <c r="AB1256" i="12"/>
  <c r="N1288" i="12"/>
  <c r="V1288" i="12"/>
  <c r="AD1288" i="12"/>
  <c r="O1288" i="12"/>
  <c r="W1288" i="12"/>
  <c r="AE1288" i="12"/>
  <c r="H1288" i="12"/>
  <c r="P1288" i="12"/>
  <c r="X1288" i="12"/>
  <c r="AF1288" i="12"/>
  <c r="I1288" i="12"/>
  <c r="Q1288" i="12"/>
  <c r="Y1288" i="12"/>
  <c r="AG1288" i="12"/>
  <c r="K1288" i="12"/>
  <c r="S1288" i="12"/>
  <c r="AA1288" i="12"/>
  <c r="AI1288" i="12"/>
  <c r="M1288" i="12"/>
  <c r="U1288" i="12"/>
  <c r="AC1288" i="12"/>
  <c r="AB1288" i="12"/>
  <c r="AH1288" i="12"/>
  <c r="J1288" i="12"/>
  <c r="L1288" i="12"/>
  <c r="R1288" i="12"/>
  <c r="T1288" i="12"/>
  <c r="Z1288" i="12"/>
  <c r="O1146" i="12"/>
  <c r="W1146" i="12"/>
  <c r="AE1146" i="12"/>
  <c r="H1146" i="12"/>
  <c r="P1146" i="12"/>
  <c r="X1146" i="12"/>
  <c r="AF1146" i="12"/>
  <c r="I1146" i="12"/>
  <c r="Q1146" i="12"/>
  <c r="Y1146" i="12"/>
  <c r="AG1146" i="12"/>
  <c r="J1146" i="12"/>
  <c r="R1146" i="12"/>
  <c r="Z1146" i="12"/>
  <c r="AH1146" i="12"/>
  <c r="L1146" i="12"/>
  <c r="T1146" i="12"/>
  <c r="AB1146" i="12"/>
  <c r="N1146" i="12"/>
  <c r="V1146" i="12"/>
  <c r="AD1146" i="12"/>
  <c r="AI1146" i="12"/>
  <c r="K1146" i="12"/>
  <c r="M1146" i="12"/>
  <c r="S1146" i="12"/>
  <c r="U1146" i="12"/>
  <c r="AA1146" i="12"/>
  <c r="AC1146" i="12"/>
  <c r="L1274" i="12"/>
  <c r="T1274" i="12"/>
  <c r="AB1274" i="12"/>
  <c r="M1274" i="12"/>
  <c r="U1274" i="12"/>
  <c r="AC1274" i="12"/>
  <c r="N1274" i="12"/>
  <c r="V1274" i="12"/>
  <c r="AD1274" i="12"/>
  <c r="O1274" i="12"/>
  <c r="W1274" i="12"/>
  <c r="AE1274" i="12"/>
  <c r="H1274" i="12"/>
  <c r="P1274" i="12"/>
  <c r="X1274" i="12"/>
  <c r="AF1274" i="12"/>
  <c r="I1274" i="12"/>
  <c r="Q1274" i="12"/>
  <c r="Y1274" i="12"/>
  <c r="AG1274" i="12"/>
  <c r="K1274" i="12"/>
  <c r="S1274" i="12"/>
  <c r="AA1274" i="12"/>
  <c r="AI1274" i="12"/>
  <c r="J1274" i="12"/>
  <c r="R1274" i="12"/>
  <c r="Z1274" i="12"/>
  <c r="AH1274" i="12"/>
  <c r="M1124" i="12"/>
  <c r="U1124" i="12"/>
  <c r="AC1124" i="12"/>
  <c r="N1124" i="12"/>
  <c r="V1124" i="12"/>
  <c r="AD1124" i="12"/>
  <c r="O1124" i="12"/>
  <c r="W1124" i="12"/>
  <c r="AE1124" i="12"/>
  <c r="H1124" i="12"/>
  <c r="P1124" i="12"/>
  <c r="X1124" i="12"/>
  <c r="AF1124" i="12"/>
  <c r="I1124" i="12"/>
  <c r="Q1124" i="12"/>
  <c r="Y1124" i="12"/>
  <c r="AG1124" i="12"/>
  <c r="J1124" i="12"/>
  <c r="R1124" i="12"/>
  <c r="Z1124" i="12"/>
  <c r="AH1124" i="12"/>
  <c r="L1124" i="12"/>
  <c r="T1124" i="12"/>
  <c r="AB1124" i="12"/>
  <c r="K1124" i="12"/>
  <c r="S1124" i="12"/>
  <c r="AA1124" i="12"/>
  <c r="AI1124" i="12"/>
  <c r="H1165" i="12"/>
  <c r="P1165" i="12"/>
  <c r="X1165" i="12"/>
  <c r="AF1165" i="12"/>
  <c r="I1165" i="12"/>
  <c r="Q1165" i="12"/>
  <c r="Y1165" i="12"/>
  <c r="AG1165" i="12"/>
  <c r="J1165" i="12"/>
  <c r="R1165" i="12"/>
  <c r="Z1165" i="12"/>
  <c r="AH1165" i="12"/>
  <c r="K1165" i="12"/>
  <c r="S1165" i="12"/>
  <c r="AA1165" i="12"/>
  <c r="AI1165" i="12"/>
  <c r="M1165" i="12"/>
  <c r="U1165" i="12"/>
  <c r="AC1165" i="12"/>
  <c r="O1165" i="12"/>
  <c r="W1165" i="12"/>
  <c r="AE1165" i="12"/>
  <c r="AB1165" i="12"/>
  <c r="AD1165" i="12"/>
  <c r="L1165" i="12"/>
  <c r="N1165" i="12"/>
  <c r="T1165" i="12"/>
  <c r="V1165" i="12"/>
  <c r="L1121" i="12"/>
  <c r="T1121" i="12"/>
  <c r="AB1121" i="12"/>
  <c r="M1121" i="12"/>
  <c r="U1121" i="12"/>
  <c r="AC1121" i="12"/>
  <c r="N1121" i="12"/>
  <c r="V1121" i="12"/>
  <c r="AD1121" i="12"/>
  <c r="O1121" i="12"/>
  <c r="W1121" i="12"/>
  <c r="AE1121" i="12"/>
  <c r="H1121" i="12"/>
  <c r="P1121" i="12"/>
  <c r="X1121" i="12"/>
  <c r="AF1121" i="12"/>
  <c r="I1121" i="12"/>
  <c r="Q1121" i="12"/>
  <c r="Y1121" i="12"/>
  <c r="AG1121" i="12"/>
  <c r="K1121" i="12"/>
  <c r="S1121" i="12"/>
  <c r="AA1121" i="12"/>
  <c r="AI1121" i="12"/>
  <c r="R1121" i="12"/>
  <c r="Z1121" i="12"/>
  <c r="AH1121" i="12"/>
  <c r="J1121" i="12"/>
  <c r="L1153" i="12"/>
  <c r="T1153" i="12"/>
  <c r="AB1153" i="12"/>
  <c r="M1153" i="12"/>
  <c r="U1153" i="12"/>
  <c r="AC1153" i="12"/>
  <c r="N1153" i="12"/>
  <c r="V1153" i="12"/>
  <c r="AD1153" i="12"/>
  <c r="O1153" i="12"/>
  <c r="W1153" i="12"/>
  <c r="AE1153" i="12"/>
  <c r="I1153" i="12"/>
  <c r="Q1153" i="12"/>
  <c r="Y1153" i="12"/>
  <c r="AG1153" i="12"/>
  <c r="K1153" i="12"/>
  <c r="S1153" i="12"/>
  <c r="AA1153" i="12"/>
  <c r="AI1153" i="12"/>
  <c r="X1153" i="12"/>
  <c r="Z1153" i="12"/>
  <c r="AF1153" i="12"/>
  <c r="AH1153" i="12"/>
  <c r="H1153" i="12"/>
  <c r="J1153" i="12"/>
  <c r="P1153" i="12"/>
  <c r="R1153" i="12"/>
  <c r="M1185" i="12"/>
  <c r="U1185" i="12"/>
  <c r="AC1185" i="12"/>
  <c r="N1185" i="12"/>
  <c r="V1185" i="12"/>
  <c r="AD1185" i="12"/>
  <c r="O1185" i="12"/>
  <c r="W1185" i="12"/>
  <c r="AE1185" i="12"/>
  <c r="H1185" i="12"/>
  <c r="P1185" i="12"/>
  <c r="X1185" i="12"/>
  <c r="AF1185" i="12"/>
  <c r="I1185" i="12"/>
  <c r="Q1185" i="12"/>
  <c r="Y1185" i="12"/>
  <c r="AG1185" i="12"/>
  <c r="J1185" i="12"/>
  <c r="R1185" i="12"/>
  <c r="Z1185" i="12"/>
  <c r="AH1185" i="12"/>
  <c r="K1185" i="12"/>
  <c r="S1185" i="12"/>
  <c r="AA1185" i="12"/>
  <c r="AI1185" i="12"/>
  <c r="L1185" i="12"/>
  <c r="T1185" i="12"/>
  <c r="AB1185" i="12"/>
  <c r="M1217" i="12"/>
  <c r="U1217" i="12"/>
  <c r="AC1217" i="12"/>
  <c r="N1217" i="12"/>
  <c r="V1217" i="12"/>
  <c r="AD1217" i="12"/>
  <c r="O1217" i="12"/>
  <c r="W1217" i="12"/>
  <c r="AE1217" i="12"/>
  <c r="H1217" i="12"/>
  <c r="P1217" i="12"/>
  <c r="X1217" i="12"/>
  <c r="AF1217" i="12"/>
  <c r="I1217" i="12"/>
  <c r="Q1217" i="12"/>
  <c r="Y1217" i="12"/>
  <c r="AG1217" i="12"/>
  <c r="K1217" i="12"/>
  <c r="S1217" i="12"/>
  <c r="AA1217" i="12"/>
  <c r="AI1217" i="12"/>
  <c r="J1217" i="12"/>
  <c r="L1217" i="12"/>
  <c r="R1217" i="12"/>
  <c r="T1217" i="12"/>
  <c r="Z1217" i="12"/>
  <c r="AB1217" i="12"/>
  <c r="AH1217" i="12"/>
  <c r="M1249" i="12"/>
  <c r="N1249" i="12"/>
  <c r="H1249" i="12"/>
  <c r="P1249" i="12"/>
  <c r="X1249" i="12"/>
  <c r="I1249" i="12"/>
  <c r="K1249" i="12"/>
  <c r="S1249" i="12"/>
  <c r="L1249" i="12"/>
  <c r="Y1249" i="12"/>
  <c r="AG1249" i="12"/>
  <c r="O1249" i="12"/>
  <c r="Z1249" i="12"/>
  <c r="AH1249" i="12"/>
  <c r="Q1249" i="12"/>
  <c r="AA1249" i="12"/>
  <c r="AI1249" i="12"/>
  <c r="R1249" i="12"/>
  <c r="AB1249" i="12"/>
  <c r="T1249" i="12"/>
  <c r="AC1249" i="12"/>
  <c r="U1249" i="12"/>
  <c r="AD1249" i="12"/>
  <c r="J1249" i="12"/>
  <c r="W1249" i="12"/>
  <c r="AF1249" i="12"/>
  <c r="V1249" i="12"/>
  <c r="AE1249" i="12"/>
  <c r="I1281" i="12"/>
  <c r="Q1281" i="12"/>
  <c r="Y1281" i="12"/>
  <c r="AG1281" i="12"/>
  <c r="J1281" i="12"/>
  <c r="R1281" i="12"/>
  <c r="Z1281" i="12"/>
  <c r="AH1281" i="12"/>
  <c r="K1281" i="12"/>
  <c r="S1281" i="12"/>
  <c r="AA1281" i="12"/>
  <c r="AI1281" i="12"/>
  <c r="L1281" i="12"/>
  <c r="T1281" i="12"/>
  <c r="AB1281" i="12"/>
  <c r="N1281" i="12"/>
  <c r="V1281" i="12"/>
  <c r="AD1281" i="12"/>
  <c r="H1281" i="12"/>
  <c r="P1281" i="12"/>
  <c r="X1281" i="12"/>
  <c r="AF1281" i="12"/>
  <c r="M1281" i="12"/>
  <c r="O1281" i="12"/>
  <c r="U1281" i="12"/>
  <c r="W1281" i="12"/>
  <c r="AC1281" i="12"/>
  <c r="AE1281" i="12"/>
  <c r="I1313" i="12"/>
  <c r="Q1313" i="12"/>
  <c r="Y1313" i="12"/>
  <c r="AG1313" i="12"/>
  <c r="K1313" i="12"/>
  <c r="S1313" i="12"/>
  <c r="AA1313" i="12"/>
  <c r="AI1313" i="12"/>
  <c r="L1313" i="12"/>
  <c r="T1313" i="12"/>
  <c r="AB1313" i="12"/>
  <c r="N1313" i="12"/>
  <c r="V1313" i="12"/>
  <c r="AD1313" i="12"/>
  <c r="H1313" i="12"/>
  <c r="P1313" i="12"/>
  <c r="X1313" i="12"/>
  <c r="AF1313" i="12"/>
  <c r="M1313" i="12"/>
  <c r="AH1313" i="12"/>
  <c r="O1313" i="12"/>
  <c r="R1313" i="12"/>
  <c r="U1313" i="12"/>
  <c r="W1313" i="12"/>
  <c r="Z1313" i="12"/>
  <c r="AC1313" i="12"/>
  <c r="J1313" i="12"/>
  <c r="AE1313" i="12"/>
  <c r="O1154" i="12"/>
  <c r="W1154" i="12"/>
  <c r="AE1154" i="12"/>
  <c r="H1154" i="12"/>
  <c r="P1154" i="12"/>
  <c r="X1154" i="12"/>
  <c r="AF1154" i="12"/>
  <c r="I1154" i="12"/>
  <c r="Q1154" i="12"/>
  <c r="Y1154" i="12"/>
  <c r="AG1154" i="12"/>
  <c r="J1154" i="12"/>
  <c r="R1154" i="12"/>
  <c r="Z1154" i="12"/>
  <c r="AH1154" i="12"/>
  <c r="L1154" i="12"/>
  <c r="T1154" i="12"/>
  <c r="AB1154" i="12"/>
  <c r="N1154" i="12"/>
  <c r="V1154" i="12"/>
  <c r="AD1154" i="12"/>
  <c r="AA1154" i="12"/>
  <c r="AC1154" i="12"/>
  <c r="AI1154" i="12"/>
  <c r="K1154" i="12"/>
  <c r="M1154" i="12"/>
  <c r="S1154" i="12"/>
  <c r="U1154" i="12"/>
  <c r="H1202" i="12"/>
  <c r="P1202" i="12"/>
  <c r="X1202" i="12"/>
  <c r="AF1202" i="12"/>
  <c r="I1202" i="12"/>
  <c r="Q1202" i="12"/>
  <c r="Y1202" i="12"/>
  <c r="AG1202" i="12"/>
  <c r="J1202" i="12"/>
  <c r="R1202" i="12"/>
  <c r="Z1202" i="12"/>
  <c r="AH1202" i="12"/>
  <c r="K1202" i="12"/>
  <c r="S1202" i="12"/>
  <c r="AA1202" i="12"/>
  <c r="AI1202" i="12"/>
  <c r="L1202" i="12"/>
  <c r="T1202" i="12"/>
  <c r="AB1202" i="12"/>
  <c r="M1202" i="12"/>
  <c r="U1202" i="12"/>
  <c r="AC1202" i="12"/>
  <c r="N1202" i="12"/>
  <c r="V1202" i="12"/>
  <c r="AD1202" i="12"/>
  <c r="O1202" i="12"/>
  <c r="W1202" i="12"/>
  <c r="AE1202" i="12"/>
  <c r="L1266" i="12"/>
  <c r="T1266" i="12"/>
  <c r="AB1266" i="12"/>
  <c r="M1266" i="12"/>
  <c r="U1266" i="12"/>
  <c r="AC1266" i="12"/>
  <c r="N1266" i="12"/>
  <c r="V1266" i="12"/>
  <c r="AD1266" i="12"/>
  <c r="O1266" i="12"/>
  <c r="W1266" i="12"/>
  <c r="AE1266" i="12"/>
  <c r="H1266" i="12"/>
  <c r="P1266" i="12"/>
  <c r="X1266" i="12"/>
  <c r="AF1266" i="12"/>
  <c r="I1266" i="12"/>
  <c r="Q1266" i="12"/>
  <c r="Y1266" i="12"/>
  <c r="AG1266" i="12"/>
  <c r="K1266" i="12"/>
  <c r="S1266" i="12"/>
  <c r="AA1266" i="12"/>
  <c r="AI1266" i="12"/>
  <c r="R1266" i="12"/>
  <c r="Z1266" i="12"/>
  <c r="AH1266" i="12"/>
  <c r="J1266" i="12"/>
  <c r="M1156" i="12"/>
  <c r="U1156" i="12"/>
  <c r="AC1156" i="12"/>
  <c r="N1156" i="12"/>
  <c r="V1156" i="12"/>
  <c r="AD1156" i="12"/>
  <c r="O1156" i="12"/>
  <c r="W1156" i="12"/>
  <c r="AE1156" i="12"/>
  <c r="H1156" i="12"/>
  <c r="P1156" i="12"/>
  <c r="X1156" i="12"/>
  <c r="AF1156" i="12"/>
  <c r="J1156" i="12"/>
  <c r="R1156" i="12"/>
  <c r="Z1156" i="12"/>
  <c r="AH1156" i="12"/>
  <c r="L1156" i="12"/>
  <c r="T1156" i="12"/>
  <c r="AB1156" i="12"/>
  <c r="AG1156" i="12"/>
  <c r="AI1156" i="12"/>
  <c r="I1156" i="12"/>
  <c r="K1156" i="12"/>
  <c r="Q1156" i="12"/>
  <c r="S1156" i="12"/>
  <c r="Y1156" i="12"/>
  <c r="AA1156" i="12"/>
  <c r="J1260" i="12"/>
  <c r="R1260" i="12"/>
  <c r="Z1260" i="12"/>
  <c r="AH1260" i="12"/>
  <c r="K1260" i="12"/>
  <c r="S1260" i="12"/>
  <c r="AA1260" i="12"/>
  <c r="AI1260" i="12"/>
  <c r="L1260" i="12"/>
  <c r="T1260" i="12"/>
  <c r="AB1260" i="12"/>
  <c r="M1260" i="12"/>
  <c r="U1260" i="12"/>
  <c r="AC1260" i="12"/>
  <c r="N1260" i="12"/>
  <c r="V1260" i="12"/>
  <c r="AD1260" i="12"/>
  <c r="O1260" i="12"/>
  <c r="W1260" i="12"/>
  <c r="AE1260" i="12"/>
  <c r="I1260" i="12"/>
  <c r="Q1260" i="12"/>
  <c r="Y1260" i="12"/>
  <c r="AG1260" i="12"/>
  <c r="H1260" i="12"/>
  <c r="P1260" i="12"/>
  <c r="X1260" i="12"/>
  <c r="AF1260" i="12"/>
  <c r="H1141" i="12"/>
  <c r="P1141" i="12"/>
  <c r="X1141" i="12"/>
  <c r="AF1141" i="12"/>
  <c r="I1141" i="12"/>
  <c r="Q1141" i="12"/>
  <c r="Y1141" i="12"/>
  <c r="AG1141" i="12"/>
  <c r="J1141" i="12"/>
  <c r="R1141" i="12"/>
  <c r="Z1141" i="12"/>
  <c r="AH1141" i="12"/>
  <c r="K1141" i="12"/>
  <c r="S1141" i="12"/>
  <c r="AA1141" i="12"/>
  <c r="AI1141" i="12"/>
  <c r="M1141" i="12"/>
  <c r="U1141" i="12"/>
  <c r="AC1141" i="12"/>
  <c r="O1141" i="12"/>
  <c r="W1141" i="12"/>
  <c r="AE1141" i="12"/>
  <c r="T1141" i="12"/>
  <c r="V1141" i="12"/>
  <c r="AB1141" i="12"/>
  <c r="AD1141" i="12"/>
  <c r="L1141" i="12"/>
  <c r="N1141" i="12"/>
  <c r="M1253" i="12"/>
  <c r="U1253" i="12"/>
  <c r="AC1253" i="12"/>
  <c r="N1253" i="12"/>
  <c r="V1253" i="12"/>
  <c r="AD1253" i="12"/>
  <c r="O1253" i="12"/>
  <c r="W1253" i="12"/>
  <c r="AE1253" i="12"/>
  <c r="H1253" i="12"/>
  <c r="P1253" i="12"/>
  <c r="X1253" i="12"/>
  <c r="AF1253" i="12"/>
  <c r="I1253" i="12"/>
  <c r="Q1253" i="12"/>
  <c r="Y1253" i="12"/>
  <c r="AG1253" i="12"/>
  <c r="J1253" i="12"/>
  <c r="R1253" i="12"/>
  <c r="Z1253" i="12"/>
  <c r="AH1253" i="12"/>
  <c r="L1253" i="12"/>
  <c r="T1253" i="12"/>
  <c r="AB1253" i="12"/>
  <c r="K1253" i="12"/>
  <c r="S1253" i="12"/>
  <c r="AA1253" i="12"/>
  <c r="AI1253" i="12"/>
  <c r="K1110" i="12"/>
  <c r="S1110" i="12"/>
  <c r="AA1110" i="12"/>
  <c r="AI1110" i="12"/>
  <c r="L1110" i="12"/>
  <c r="T1110" i="12"/>
  <c r="AB1110" i="12"/>
  <c r="M1110" i="12"/>
  <c r="U1110" i="12"/>
  <c r="AC1110" i="12"/>
  <c r="N1110" i="12"/>
  <c r="V1110" i="12"/>
  <c r="AD1110" i="12"/>
  <c r="O1110" i="12"/>
  <c r="W1110" i="12"/>
  <c r="AE1110" i="12"/>
  <c r="H1110" i="12"/>
  <c r="P1110" i="12"/>
  <c r="X1110" i="12"/>
  <c r="AF1110" i="12"/>
  <c r="J1110" i="12"/>
  <c r="R1110" i="12"/>
  <c r="Z1110" i="12"/>
  <c r="AH1110" i="12"/>
  <c r="Q1110" i="12"/>
  <c r="Y1110" i="12"/>
  <c r="AG1110" i="12"/>
  <c r="I1110" i="12"/>
  <c r="L1214" i="12"/>
  <c r="T1214" i="12"/>
  <c r="AB1214" i="12"/>
  <c r="M1214" i="12"/>
  <c r="U1214" i="12"/>
  <c r="AC1214" i="12"/>
  <c r="N1214" i="12"/>
  <c r="V1214" i="12"/>
  <c r="AD1214" i="12"/>
  <c r="O1214" i="12"/>
  <c r="W1214" i="12"/>
  <c r="AE1214" i="12"/>
  <c r="H1214" i="12"/>
  <c r="P1214" i="12"/>
  <c r="X1214" i="12"/>
  <c r="AF1214" i="12"/>
  <c r="J1214" i="12"/>
  <c r="R1214" i="12"/>
  <c r="Z1214" i="12"/>
  <c r="AH1214" i="12"/>
  <c r="AG1214" i="12"/>
  <c r="AI1214" i="12"/>
  <c r="I1214" i="12"/>
  <c r="K1214" i="12"/>
  <c r="Q1214" i="12"/>
  <c r="S1214" i="12"/>
  <c r="AA1214" i="12"/>
  <c r="Y1214" i="12"/>
  <c r="J1115" i="12"/>
  <c r="R1115" i="12"/>
  <c r="Z1115" i="12"/>
  <c r="AH1115" i="12"/>
  <c r="K1115" i="12"/>
  <c r="S1115" i="12"/>
  <c r="AA1115" i="12"/>
  <c r="AI1115" i="12"/>
  <c r="L1115" i="12"/>
  <c r="T1115" i="12"/>
  <c r="AB1115" i="12"/>
  <c r="M1115" i="12"/>
  <c r="U1115" i="12"/>
  <c r="AC1115" i="12"/>
  <c r="N1115" i="12"/>
  <c r="V1115" i="12"/>
  <c r="AD1115" i="12"/>
  <c r="O1115" i="12"/>
  <c r="W1115" i="12"/>
  <c r="AE1115" i="12"/>
  <c r="I1115" i="12"/>
  <c r="Q1115" i="12"/>
  <c r="Y1115" i="12"/>
  <c r="AG1115" i="12"/>
  <c r="H1115" i="12"/>
  <c r="P1115" i="12"/>
  <c r="X1115" i="12"/>
  <c r="AF1115" i="12"/>
  <c r="J1147" i="12"/>
  <c r="R1147" i="12"/>
  <c r="Z1147" i="12"/>
  <c r="AH1147" i="12"/>
  <c r="K1147" i="12"/>
  <c r="S1147" i="12"/>
  <c r="AA1147" i="12"/>
  <c r="AI1147" i="12"/>
  <c r="L1147" i="12"/>
  <c r="T1147" i="12"/>
  <c r="AB1147" i="12"/>
  <c r="M1147" i="12"/>
  <c r="U1147" i="12"/>
  <c r="AC1147" i="12"/>
  <c r="O1147" i="12"/>
  <c r="W1147" i="12"/>
  <c r="AE1147" i="12"/>
  <c r="I1147" i="12"/>
  <c r="Q1147" i="12"/>
  <c r="Y1147" i="12"/>
  <c r="AG1147" i="12"/>
  <c r="H1147" i="12"/>
  <c r="N1147" i="12"/>
  <c r="P1147" i="12"/>
  <c r="V1147" i="12"/>
  <c r="X1147" i="12"/>
  <c r="AD1147" i="12"/>
  <c r="AF1147" i="12"/>
  <c r="K1179" i="12"/>
  <c r="S1179" i="12"/>
  <c r="AA1179" i="12"/>
  <c r="AI1179" i="12"/>
  <c r="L1179" i="12"/>
  <c r="T1179" i="12"/>
  <c r="AB1179" i="12"/>
  <c r="M1179" i="12"/>
  <c r="U1179" i="12"/>
  <c r="AC1179" i="12"/>
  <c r="N1179" i="12"/>
  <c r="V1179" i="12"/>
  <c r="AD1179" i="12"/>
  <c r="O1179" i="12"/>
  <c r="W1179" i="12"/>
  <c r="AE1179" i="12"/>
  <c r="H1179" i="12"/>
  <c r="P1179" i="12"/>
  <c r="X1179" i="12"/>
  <c r="AF1179" i="12"/>
  <c r="I1179" i="12"/>
  <c r="Q1179" i="12"/>
  <c r="Y1179" i="12"/>
  <c r="AG1179" i="12"/>
  <c r="AH1179" i="12"/>
  <c r="J1179" i="12"/>
  <c r="Z1179" i="12"/>
  <c r="R1179" i="12"/>
  <c r="K1211" i="12"/>
  <c r="S1211" i="12"/>
  <c r="AA1211" i="12"/>
  <c r="AI1211" i="12"/>
  <c r="L1211" i="12"/>
  <c r="T1211" i="12"/>
  <c r="AB1211" i="12"/>
  <c r="M1211" i="12"/>
  <c r="U1211" i="12"/>
  <c r="AC1211" i="12"/>
  <c r="N1211" i="12"/>
  <c r="V1211" i="12"/>
  <c r="AD1211" i="12"/>
  <c r="O1211" i="12"/>
  <c r="W1211" i="12"/>
  <c r="AE1211" i="12"/>
  <c r="I1211" i="12"/>
  <c r="Q1211" i="12"/>
  <c r="Y1211" i="12"/>
  <c r="AG1211" i="12"/>
  <c r="X1211" i="12"/>
  <c r="Z1211" i="12"/>
  <c r="AF1211" i="12"/>
  <c r="AH1211" i="12"/>
  <c r="H1211" i="12"/>
  <c r="J1211" i="12"/>
  <c r="R1211" i="12"/>
  <c r="P1211" i="12"/>
  <c r="K1243" i="12"/>
  <c r="S1243" i="12"/>
  <c r="AA1243" i="12"/>
  <c r="AI1243" i="12"/>
  <c r="L1243" i="12"/>
  <c r="T1243" i="12"/>
  <c r="AB1243" i="12"/>
  <c r="N1243" i="12"/>
  <c r="V1243" i="12"/>
  <c r="AD1243" i="12"/>
  <c r="O1243" i="12"/>
  <c r="W1243" i="12"/>
  <c r="AE1243" i="12"/>
  <c r="I1243" i="12"/>
  <c r="Q1243" i="12"/>
  <c r="Y1243" i="12"/>
  <c r="AG1243" i="12"/>
  <c r="P1243" i="12"/>
  <c r="R1243" i="12"/>
  <c r="U1243" i="12"/>
  <c r="X1243" i="12"/>
  <c r="Z1243" i="12"/>
  <c r="H1243" i="12"/>
  <c r="AC1243" i="12"/>
  <c r="M1243" i="12"/>
  <c r="AH1243" i="12"/>
  <c r="J1243" i="12"/>
  <c r="AF1243" i="12"/>
  <c r="O1275" i="12"/>
  <c r="W1275" i="12"/>
  <c r="AE1275" i="12"/>
  <c r="H1275" i="12"/>
  <c r="P1275" i="12"/>
  <c r="X1275" i="12"/>
  <c r="AF1275" i="12"/>
  <c r="I1275" i="12"/>
  <c r="Q1275" i="12"/>
  <c r="Y1275" i="12"/>
  <c r="AG1275" i="12"/>
  <c r="J1275" i="12"/>
  <c r="R1275" i="12"/>
  <c r="Z1275" i="12"/>
  <c r="AH1275" i="12"/>
  <c r="K1275" i="12"/>
  <c r="S1275" i="12"/>
  <c r="AA1275" i="12"/>
  <c r="AI1275" i="12"/>
  <c r="L1275" i="12"/>
  <c r="T1275" i="12"/>
  <c r="AB1275" i="12"/>
  <c r="N1275" i="12"/>
  <c r="V1275" i="12"/>
  <c r="AD1275" i="12"/>
  <c r="M1275" i="12"/>
  <c r="U1275" i="12"/>
  <c r="AC1275" i="12"/>
  <c r="O1307" i="12"/>
  <c r="W1307" i="12"/>
  <c r="AE1307" i="12"/>
  <c r="I1307" i="12"/>
  <c r="Q1307" i="12"/>
  <c r="Y1307" i="12"/>
  <c r="AG1307" i="12"/>
  <c r="J1307" i="12"/>
  <c r="R1307" i="12"/>
  <c r="Z1307" i="12"/>
  <c r="AH1307" i="12"/>
  <c r="L1307" i="12"/>
  <c r="T1307" i="12"/>
  <c r="AB1307" i="12"/>
  <c r="N1307" i="12"/>
  <c r="V1307" i="12"/>
  <c r="AD1307" i="12"/>
  <c r="P1307" i="12"/>
  <c r="S1307" i="12"/>
  <c r="U1307" i="12"/>
  <c r="X1307" i="12"/>
  <c r="AA1307" i="12"/>
  <c r="H1307" i="12"/>
  <c r="AC1307" i="12"/>
  <c r="K1307" i="12"/>
  <c r="AF1307" i="12"/>
  <c r="M1307" i="12"/>
  <c r="AI1307" i="12"/>
  <c r="N1188" i="12"/>
  <c r="V1188" i="12"/>
  <c r="AD1188" i="12"/>
  <c r="O1188" i="12"/>
  <c r="W1188" i="12"/>
  <c r="AE1188" i="12"/>
  <c r="H1188" i="12"/>
  <c r="P1188" i="12"/>
  <c r="X1188" i="12"/>
  <c r="AF1188" i="12"/>
  <c r="I1188" i="12"/>
  <c r="Q1188" i="12"/>
  <c r="Y1188" i="12"/>
  <c r="AG1188" i="12"/>
  <c r="J1188" i="12"/>
  <c r="R1188" i="12"/>
  <c r="Z1188" i="12"/>
  <c r="AH1188" i="12"/>
  <c r="K1188" i="12"/>
  <c r="S1188" i="12"/>
  <c r="AA1188" i="12"/>
  <c r="AI1188" i="12"/>
  <c r="L1188" i="12"/>
  <c r="T1188" i="12"/>
  <c r="AB1188" i="12"/>
  <c r="AC1188" i="12"/>
  <c r="U1188" i="12"/>
  <c r="M1188" i="12"/>
  <c r="J1276" i="12"/>
  <c r="R1276" i="12"/>
  <c r="Z1276" i="12"/>
  <c r="AH1276" i="12"/>
  <c r="K1276" i="12"/>
  <c r="S1276" i="12"/>
  <c r="AA1276" i="12"/>
  <c r="AI1276" i="12"/>
  <c r="L1276" i="12"/>
  <c r="T1276" i="12"/>
  <c r="AB1276" i="12"/>
  <c r="M1276" i="12"/>
  <c r="U1276" i="12"/>
  <c r="AC1276" i="12"/>
  <c r="N1276" i="12"/>
  <c r="V1276" i="12"/>
  <c r="AD1276" i="12"/>
  <c r="O1276" i="12"/>
  <c r="W1276" i="12"/>
  <c r="AE1276" i="12"/>
  <c r="I1276" i="12"/>
  <c r="Q1276" i="12"/>
  <c r="Y1276" i="12"/>
  <c r="AG1276" i="12"/>
  <c r="H1276" i="12"/>
  <c r="P1276" i="12"/>
  <c r="X1276" i="12"/>
  <c r="AF1276" i="12"/>
  <c r="H1149" i="12"/>
  <c r="P1149" i="12"/>
  <c r="X1149" i="12"/>
  <c r="AF1149" i="12"/>
  <c r="I1149" i="12"/>
  <c r="Q1149" i="12"/>
  <c r="Y1149" i="12"/>
  <c r="AG1149" i="12"/>
  <c r="J1149" i="12"/>
  <c r="R1149" i="12"/>
  <c r="Z1149" i="12"/>
  <c r="AH1149" i="12"/>
  <c r="K1149" i="12"/>
  <c r="S1149" i="12"/>
  <c r="AA1149" i="12"/>
  <c r="AI1149" i="12"/>
  <c r="M1149" i="12"/>
  <c r="U1149" i="12"/>
  <c r="AC1149" i="12"/>
  <c r="O1149" i="12"/>
  <c r="W1149" i="12"/>
  <c r="AE1149" i="12"/>
  <c r="L1149" i="12"/>
  <c r="N1149" i="12"/>
  <c r="T1149" i="12"/>
  <c r="V1149" i="12"/>
  <c r="AB1149" i="12"/>
  <c r="AD1149" i="12"/>
  <c r="M1261" i="12"/>
  <c r="U1261" i="12"/>
  <c r="AC1261" i="12"/>
  <c r="N1261" i="12"/>
  <c r="V1261" i="12"/>
  <c r="AD1261" i="12"/>
  <c r="O1261" i="12"/>
  <c r="W1261" i="12"/>
  <c r="AE1261" i="12"/>
  <c r="H1261" i="12"/>
  <c r="P1261" i="12"/>
  <c r="X1261" i="12"/>
  <c r="AF1261" i="12"/>
  <c r="I1261" i="12"/>
  <c r="Q1261" i="12"/>
  <c r="Y1261" i="12"/>
  <c r="AG1261" i="12"/>
  <c r="J1261" i="12"/>
  <c r="R1261" i="12"/>
  <c r="Z1261" i="12"/>
  <c r="AH1261" i="12"/>
  <c r="L1261" i="12"/>
  <c r="T1261" i="12"/>
  <c r="AB1261" i="12"/>
  <c r="AI1261" i="12"/>
  <c r="K1261" i="12"/>
  <c r="S1261" i="12"/>
  <c r="AA1261" i="12"/>
  <c r="I1073" i="12"/>
  <c r="Q1073" i="12"/>
  <c r="Y1073" i="12"/>
  <c r="AG1073" i="12"/>
  <c r="J1073" i="12"/>
  <c r="R1073" i="12"/>
  <c r="Z1073" i="12"/>
  <c r="AH1073" i="12"/>
  <c r="K1073" i="12"/>
  <c r="S1073" i="12"/>
  <c r="AA1073" i="12"/>
  <c r="AI1073" i="12"/>
  <c r="L1073" i="12"/>
  <c r="T1073" i="12"/>
  <c r="AB1073" i="12"/>
  <c r="M1073" i="12"/>
  <c r="U1073" i="12"/>
  <c r="AC1073" i="12"/>
  <c r="O1073" i="12"/>
  <c r="W1073" i="12"/>
  <c r="AE1073" i="12"/>
  <c r="AD1073" i="12"/>
  <c r="AF1073" i="12"/>
  <c r="H1073" i="12"/>
  <c r="N1073" i="12"/>
  <c r="P1073" i="12"/>
  <c r="X1073" i="12"/>
  <c r="V1073" i="12"/>
  <c r="I722" i="12"/>
  <c r="Q722" i="12"/>
  <c r="Y722" i="12"/>
  <c r="AG722" i="12"/>
  <c r="J722" i="12"/>
  <c r="R722" i="12"/>
  <c r="Z722" i="12"/>
  <c r="AH722" i="12"/>
  <c r="K722" i="12"/>
  <c r="S722" i="12"/>
  <c r="AA722" i="12"/>
  <c r="AI722" i="12"/>
  <c r="L722" i="12"/>
  <c r="T722" i="12"/>
  <c r="AB722" i="12"/>
  <c r="P722" i="12"/>
  <c r="AF722" i="12"/>
  <c r="U722" i="12"/>
  <c r="V722" i="12"/>
  <c r="W722" i="12"/>
  <c r="H722" i="12"/>
  <c r="X722" i="12"/>
  <c r="O722" i="12"/>
  <c r="AE722" i="12"/>
  <c r="M722" i="12"/>
  <c r="N722" i="12"/>
  <c r="AC722" i="12"/>
  <c r="AD722" i="12"/>
  <c r="J1084" i="12"/>
  <c r="R1084" i="12"/>
  <c r="Z1084" i="12"/>
  <c r="AH1084" i="12"/>
  <c r="K1084" i="12"/>
  <c r="S1084" i="12"/>
  <c r="AA1084" i="12"/>
  <c r="AI1084" i="12"/>
  <c r="L1084" i="12"/>
  <c r="T1084" i="12"/>
  <c r="AB1084" i="12"/>
  <c r="M1084" i="12"/>
  <c r="U1084" i="12"/>
  <c r="AC1084" i="12"/>
  <c r="N1084" i="12"/>
  <c r="V1084" i="12"/>
  <c r="AD1084" i="12"/>
  <c r="H1084" i="12"/>
  <c r="P1084" i="12"/>
  <c r="X1084" i="12"/>
  <c r="AF1084" i="12"/>
  <c r="AE1084" i="12"/>
  <c r="AG1084" i="12"/>
  <c r="I1084" i="12"/>
  <c r="O1084" i="12"/>
  <c r="Q1084" i="12"/>
  <c r="Y1084" i="12"/>
  <c r="W1084" i="12"/>
  <c r="O669" i="12"/>
  <c r="W669" i="12"/>
  <c r="AE669" i="12"/>
  <c r="H669" i="12"/>
  <c r="P669" i="12"/>
  <c r="X669" i="12"/>
  <c r="AF669" i="12"/>
  <c r="I669" i="12"/>
  <c r="Q669" i="12"/>
  <c r="Y669" i="12"/>
  <c r="AG669" i="12"/>
  <c r="J669" i="12"/>
  <c r="R669" i="12"/>
  <c r="Z669" i="12"/>
  <c r="AH669" i="12"/>
  <c r="K669" i="12"/>
  <c r="S669" i="12"/>
  <c r="AA669" i="12"/>
  <c r="AI669" i="12"/>
  <c r="L669" i="12"/>
  <c r="T669" i="12"/>
  <c r="AB669" i="12"/>
  <c r="M669" i="12"/>
  <c r="U669" i="12"/>
  <c r="AC669" i="12"/>
  <c r="N669" i="12"/>
  <c r="V669" i="12"/>
  <c r="AD669" i="12"/>
  <c r="O742" i="12"/>
  <c r="W742" i="12"/>
  <c r="AE742" i="12"/>
  <c r="H742" i="12"/>
  <c r="P742" i="12"/>
  <c r="X742" i="12"/>
  <c r="AF742" i="12"/>
  <c r="I742" i="12"/>
  <c r="Q742" i="12"/>
  <c r="Y742" i="12"/>
  <c r="AG742" i="12"/>
  <c r="J742" i="12"/>
  <c r="R742" i="12"/>
  <c r="Z742" i="12"/>
  <c r="AH742" i="12"/>
  <c r="K742" i="12"/>
  <c r="S742" i="12"/>
  <c r="AA742" i="12"/>
  <c r="AI742" i="12"/>
  <c r="L742" i="12"/>
  <c r="T742" i="12"/>
  <c r="AB742" i="12"/>
  <c r="AC742" i="12"/>
  <c r="AD742" i="12"/>
  <c r="M742" i="12"/>
  <c r="N742" i="12"/>
  <c r="V742" i="12"/>
  <c r="U742" i="12"/>
  <c r="H870" i="12"/>
  <c r="P870" i="12"/>
  <c r="X870" i="12"/>
  <c r="AF870" i="12"/>
  <c r="I870" i="12"/>
  <c r="Q870" i="12"/>
  <c r="Y870" i="12"/>
  <c r="AG870" i="12"/>
  <c r="J870" i="12"/>
  <c r="R870" i="12"/>
  <c r="Z870" i="12"/>
  <c r="AH870" i="12"/>
  <c r="K870" i="12"/>
  <c r="S870" i="12"/>
  <c r="AA870" i="12"/>
  <c r="AI870" i="12"/>
  <c r="L870" i="12"/>
  <c r="T870" i="12"/>
  <c r="AB870" i="12"/>
  <c r="M870" i="12"/>
  <c r="U870" i="12"/>
  <c r="AC870" i="12"/>
  <c r="O870" i="12"/>
  <c r="W870" i="12"/>
  <c r="AE870" i="12"/>
  <c r="N870" i="12"/>
  <c r="V870" i="12"/>
  <c r="AD870" i="12"/>
  <c r="N998" i="12"/>
  <c r="V998" i="12"/>
  <c r="AD998" i="12"/>
  <c r="H998" i="12"/>
  <c r="P998" i="12"/>
  <c r="X998" i="12"/>
  <c r="AF998" i="12"/>
  <c r="I998" i="12"/>
  <c r="Q998" i="12"/>
  <c r="Y998" i="12"/>
  <c r="AG998" i="12"/>
  <c r="J998" i="12"/>
  <c r="R998" i="12"/>
  <c r="Z998" i="12"/>
  <c r="AH998" i="12"/>
  <c r="L998" i="12"/>
  <c r="T998" i="12"/>
  <c r="AB998" i="12"/>
  <c r="M998" i="12"/>
  <c r="AI998" i="12"/>
  <c r="O998" i="12"/>
  <c r="S998" i="12"/>
  <c r="U998" i="12"/>
  <c r="W998" i="12"/>
  <c r="AA998" i="12"/>
  <c r="K998" i="12"/>
  <c r="AE998" i="12"/>
  <c r="AC998" i="12"/>
  <c r="N713" i="12"/>
  <c r="V713" i="12"/>
  <c r="AD713" i="12"/>
  <c r="O713" i="12"/>
  <c r="W713" i="12"/>
  <c r="AE713" i="12"/>
  <c r="H713" i="12"/>
  <c r="P713" i="12"/>
  <c r="X713" i="12"/>
  <c r="AF713" i="12"/>
  <c r="I713" i="12"/>
  <c r="Q713" i="12"/>
  <c r="Y713" i="12"/>
  <c r="AG713" i="12"/>
  <c r="K713" i="12"/>
  <c r="S713" i="12"/>
  <c r="AA713" i="12"/>
  <c r="AI713" i="12"/>
  <c r="L713" i="12"/>
  <c r="T713" i="12"/>
  <c r="AB713" i="12"/>
  <c r="J713" i="12"/>
  <c r="M713" i="12"/>
  <c r="R713" i="12"/>
  <c r="U713" i="12"/>
  <c r="Z713" i="12"/>
  <c r="AH713" i="12"/>
  <c r="AC713" i="12"/>
  <c r="M1043" i="12"/>
  <c r="U1043" i="12"/>
  <c r="AC1043" i="12"/>
  <c r="N1043" i="12"/>
  <c r="V1043" i="12"/>
  <c r="AD1043" i="12"/>
  <c r="O1043" i="12"/>
  <c r="W1043" i="12"/>
  <c r="AE1043" i="12"/>
  <c r="H1043" i="12"/>
  <c r="P1043" i="12"/>
  <c r="X1043" i="12"/>
  <c r="AF1043" i="12"/>
  <c r="J1043" i="12"/>
  <c r="R1043" i="12"/>
  <c r="Z1043" i="12"/>
  <c r="AH1043" i="12"/>
  <c r="L1043" i="12"/>
  <c r="T1043" i="12"/>
  <c r="AB1043" i="12"/>
  <c r="K1043" i="12"/>
  <c r="Q1043" i="12"/>
  <c r="S1043" i="12"/>
  <c r="Y1043" i="12"/>
  <c r="AA1043" i="12"/>
  <c r="AG1043" i="12"/>
  <c r="AI1043" i="12"/>
  <c r="I1043" i="12"/>
  <c r="K1029" i="12"/>
  <c r="S1029" i="12"/>
  <c r="AA1029" i="12"/>
  <c r="AI1029" i="12"/>
  <c r="L1029" i="12"/>
  <c r="T1029" i="12"/>
  <c r="AB1029" i="12"/>
  <c r="M1029" i="12"/>
  <c r="U1029" i="12"/>
  <c r="AC1029" i="12"/>
  <c r="N1029" i="12"/>
  <c r="V1029" i="12"/>
  <c r="AD1029" i="12"/>
  <c r="H1029" i="12"/>
  <c r="P1029" i="12"/>
  <c r="X1029" i="12"/>
  <c r="AF1029" i="12"/>
  <c r="J1029" i="12"/>
  <c r="R1029" i="12"/>
  <c r="Z1029" i="12"/>
  <c r="AH1029" i="12"/>
  <c r="AG1029" i="12"/>
  <c r="I1029" i="12"/>
  <c r="O1029" i="12"/>
  <c r="Q1029" i="12"/>
  <c r="W1029" i="12"/>
  <c r="Y1029" i="12"/>
  <c r="AE1029" i="12"/>
  <c r="L847" i="12"/>
  <c r="T847" i="12"/>
  <c r="AB847" i="12"/>
  <c r="M847" i="12"/>
  <c r="U847" i="12"/>
  <c r="AC847" i="12"/>
  <c r="N847" i="12"/>
  <c r="V847" i="12"/>
  <c r="AD847" i="12"/>
  <c r="O847" i="12"/>
  <c r="W847" i="12"/>
  <c r="AE847" i="12"/>
  <c r="H847" i="12"/>
  <c r="P847" i="12"/>
  <c r="X847" i="12"/>
  <c r="AF847" i="12"/>
  <c r="J847" i="12"/>
  <c r="R847" i="12"/>
  <c r="Z847" i="12"/>
  <c r="AH847" i="12"/>
  <c r="AA847" i="12"/>
  <c r="AG847" i="12"/>
  <c r="AI847" i="12"/>
  <c r="I847" i="12"/>
  <c r="K847" i="12"/>
  <c r="Q847" i="12"/>
  <c r="Y847" i="12"/>
  <c r="S847" i="12"/>
  <c r="I1007" i="12"/>
  <c r="Q1007" i="12"/>
  <c r="Y1007" i="12"/>
  <c r="AG1007" i="12"/>
  <c r="K1007" i="12"/>
  <c r="L1007" i="12"/>
  <c r="T1007" i="12"/>
  <c r="AB1007" i="12"/>
  <c r="M1007" i="12"/>
  <c r="U1007" i="12"/>
  <c r="AC1007" i="12"/>
  <c r="O1007" i="12"/>
  <c r="W1007" i="12"/>
  <c r="AE1007" i="12"/>
  <c r="H1007" i="12"/>
  <c r="Z1007" i="12"/>
  <c r="J1007" i="12"/>
  <c r="AA1007" i="12"/>
  <c r="N1007" i="12"/>
  <c r="AD1007" i="12"/>
  <c r="P1007" i="12"/>
  <c r="AF1007" i="12"/>
  <c r="R1007" i="12"/>
  <c r="AH1007" i="12"/>
  <c r="S1007" i="12"/>
  <c r="AI1007" i="12"/>
  <c r="X1007" i="12"/>
  <c r="V1007" i="12"/>
  <c r="N845" i="12"/>
  <c r="V845" i="12"/>
  <c r="AD845" i="12"/>
  <c r="O845" i="12"/>
  <c r="W845" i="12"/>
  <c r="AE845" i="12"/>
  <c r="H845" i="12"/>
  <c r="P845" i="12"/>
  <c r="X845" i="12"/>
  <c r="AF845" i="12"/>
  <c r="I845" i="12"/>
  <c r="Q845" i="12"/>
  <c r="Y845" i="12"/>
  <c r="AG845" i="12"/>
  <c r="J845" i="12"/>
  <c r="R845" i="12"/>
  <c r="Z845" i="12"/>
  <c r="AH845" i="12"/>
  <c r="L845" i="12"/>
  <c r="T845" i="12"/>
  <c r="AB845" i="12"/>
  <c r="U845" i="12"/>
  <c r="AA845" i="12"/>
  <c r="AC845" i="12"/>
  <c r="AI845" i="12"/>
  <c r="K845" i="12"/>
  <c r="S845" i="12"/>
  <c r="M845" i="12"/>
  <c r="O840" i="12"/>
  <c r="W840" i="12"/>
  <c r="H840" i="12"/>
  <c r="P840" i="12"/>
  <c r="X840" i="12"/>
  <c r="I840" i="12"/>
  <c r="Q840" i="12"/>
  <c r="N840" i="12"/>
  <c r="V840" i="12"/>
  <c r="AD840" i="12"/>
  <c r="S840" i="12"/>
  <c r="AE840" i="12"/>
  <c r="T840" i="12"/>
  <c r="AF840" i="12"/>
  <c r="U840" i="12"/>
  <c r="AG840" i="12"/>
  <c r="J840" i="12"/>
  <c r="Y840" i="12"/>
  <c r="AH840" i="12"/>
  <c r="K840" i="12"/>
  <c r="Z840" i="12"/>
  <c r="AI840" i="12"/>
  <c r="L840" i="12"/>
  <c r="AA840" i="12"/>
  <c r="M840" i="12"/>
  <c r="AB840" i="12"/>
  <c r="R840" i="12"/>
  <c r="AC840" i="12"/>
  <c r="L1000" i="12"/>
  <c r="T1000" i="12"/>
  <c r="AB1000" i="12"/>
  <c r="N1000" i="12"/>
  <c r="V1000" i="12"/>
  <c r="AD1000" i="12"/>
  <c r="O1000" i="12"/>
  <c r="W1000" i="12"/>
  <c r="AE1000" i="12"/>
  <c r="H1000" i="12"/>
  <c r="P1000" i="12"/>
  <c r="X1000" i="12"/>
  <c r="AF1000" i="12"/>
  <c r="J1000" i="12"/>
  <c r="R1000" i="12"/>
  <c r="Z1000" i="12"/>
  <c r="AH1000" i="12"/>
  <c r="S1000" i="12"/>
  <c r="U1000" i="12"/>
  <c r="Y1000" i="12"/>
  <c r="AA1000" i="12"/>
  <c r="I1000" i="12"/>
  <c r="AC1000" i="12"/>
  <c r="K1000" i="12"/>
  <c r="AG1000" i="12"/>
  <c r="Q1000" i="12"/>
  <c r="M1000" i="12"/>
  <c r="AI1000" i="12"/>
  <c r="O948" i="12"/>
  <c r="W948" i="12"/>
  <c r="AE948" i="12"/>
  <c r="H948" i="12"/>
  <c r="P948" i="12"/>
  <c r="X948" i="12"/>
  <c r="AF948" i="12"/>
  <c r="I948" i="12"/>
  <c r="Q948" i="12"/>
  <c r="Y948" i="12"/>
  <c r="AG948" i="12"/>
  <c r="J948" i="12"/>
  <c r="R948" i="12"/>
  <c r="Z948" i="12"/>
  <c r="AH948" i="12"/>
  <c r="K948" i="12"/>
  <c r="L948" i="12"/>
  <c r="T948" i="12"/>
  <c r="AB948" i="12"/>
  <c r="N948" i="12"/>
  <c r="V948" i="12"/>
  <c r="AD948" i="12"/>
  <c r="AI948" i="12"/>
  <c r="M948" i="12"/>
  <c r="S948" i="12"/>
  <c r="U948" i="12"/>
  <c r="AA948" i="12"/>
  <c r="AC948" i="12"/>
  <c r="I698" i="12"/>
  <c r="Q698" i="12"/>
  <c r="Y698" i="12"/>
  <c r="AG698" i="12"/>
  <c r="J698" i="12"/>
  <c r="R698" i="12"/>
  <c r="Z698" i="12"/>
  <c r="AH698" i="12"/>
  <c r="K698" i="12"/>
  <c r="S698" i="12"/>
  <c r="AA698" i="12"/>
  <c r="AI698" i="12"/>
  <c r="L698" i="12"/>
  <c r="T698" i="12"/>
  <c r="AB698" i="12"/>
  <c r="N698" i="12"/>
  <c r="V698" i="12"/>
  <c r="AD698" i="12"/>
  <c r="H698" i="12"/>
  <c r="P698" i="12"/>
  <c r="X698" i="12"/>
  <c r="AF698" i="12"/>
  <c r="M698" i="12"/>
  <c r="O698" i="12"/>
  <c r="U698" i="12"/>
  <c r="W698" i="12"/>
  <c r="AC698" i="12"/>
  <c r="AE698" i="12"/>
  <c r="H858" i="12"/>
  <c r="L858" i="12"/>
  <c r="T858" i="12"/>
  <c r="AB858" i="12"/>
  <c r="M858" i="12"/>
  <c r="U858" i="12"/>
  <c r="AC858" i="12"/>
  <c r="N858" i="12"/>
  <c r="V858" i="12"/>
  <c r="AD858" i="12"/>
  <c r="O858" i="12"/>
  <c r="W858" i="12"/>
  <c r="AE858" i="12"/>
  <c r="P858" i="12"/>
  <c r="X858" i="12"/>
  <c r="AF858" i="12"/>
  <c r="I858" i="12"/>
  <c r="Q858" i="12"/>
  <c r="Y858" i="12"/>
  <c r="AG858" i="12"/>
  <c r="K858" i="12"/>
  <c r="S858" i="12"/>
  <c r="AA858" i="12"/>
  <c r="AI858" i="12"/>
  <c r="R858" i="12"/>
  <c r="Z858" i="12"/>
  <c r="AH858" i="12"/>
  <c r="J858" i="12"/>
  <c r="H922" i="12"/>
  <c r="P922" i="12"/>
  <c r="X922" i="12"/>
  <c r="AF922" i="12"/>
  <c r="I922" i="12"/>
  <c r="Q922" i="12"/>
  <c r="Y922" i="12"/>
  <c r="AG922" i="12"/>
  <c r="J922" i="12"/>
  <c r="R922" i="12"/>
  <c r="Z922" i="12"/>
  <c r="AH922" i="12"/>
  <c r="K922" i="12"/>
  <c r="S922" i="12"/>
  <c r="AA922" i="12"/>
  <c r="AI922" i="12"/>
  <c r="L922" i="12"/>
  <c r="T922" i="12"/>
  <c r="AB922" i="12"/>
  <c r="N922" i="12"/>
  <c r="V922" i="12"/>
  <c r="AD922" i="12"/>
  <c r="O922" i="12"/>
  <c r="U922" i="12"/>
  <c r="W922" i="12"/>
  <c r="AC922" i="12"/>
  <c r="AE922" i="12"/>
  <c r="M922" i="12"/>
  <c r="L1050" i="12"/>
  <c r="T1050" i="12"/>
  <c r="AB1050" i="12"/>
  <c r="M1050" i="12"/>
  <c r="U1050" i="12"/>
  <c r="AC1050" i="12"/>
  <c r="N1050" i="12"/>
  <c r="V1050" i="12"/>
  <c r="AD1050" i="12"/>
  <c r="O1050" i="12"/>
  <c r="W1050" i="12"/>
  <c r="AE1050" i="12"/>
  <c r="H1050" i="12"/>
  <c r="P1050" i="12"/>
  <c r="X1050" i="12"/>
  <c r="AF1050" i="12"/>
  <c r="I1050" i="12"/>
  <c r="Q1050" i="12"/>
  <c r="Y1050" i="12"/>
  <c r="AG1050" i="12"/>
  <c r="J1050" i="12"/>
  <c r="R1050" i="12"/>
  <c r="Z1050" i="12"/>
  <c r="AH1050" i="12"/>
  <c r="K1050" i="12"/>
  <c r="S1050" i="12"/>
  <c r="AA1050" i="12"/>
  <c r="AI1050" i="12"/>
  <c r="H878" i="12"/>
  <c r="P878" i="12"/>
  <c r="X878" i="12"/>
  <c r="AF878" i="12"/>
  <c r="I878" i="12"/>
  <c r="Q878" i="12"/>
  <c r="Y878" i="12"/>
  <c r="AG878" i="12"/>
  <c r="J878" i="12"/>
  <c r="R878" i="12"/>
  <c r="Z878" i="12"/>
  <c r="AH878" i="12"/>
  <c r="K878" i="12"/>
  <c r="S878" i="12"/>
  <c r="AA878" i="12"/>
  <c r="AI878" i="12"/>
  <c r="M878" i="12"/>
  <c r="U878" i="12"/>
  <c r="AC878" i="12"/>
  <c r="O878" i="12"/>
  <c r="W878" i="12"/>
  <c r="AE878" i="12"/>
  <c r="L878" i="12"/>
  <c r="N878" i="12"/>
  <c r="T878" i="12"/>
  <c r="V878" i="12"/>
  <c r="AB878" i="12"/>
  <c r="AD878" i="12"/>
  <c r="J812" i="12"/>
  <c r="R812" i="12"/>
  <c r="Z812" i="12"/>
  <c r="AH812" i="12"/>
  <c r="K812" i="12"/>
  <c r="S812" i="12"/>
  <c r="AA812" i="12"/>
  <c r="AI812" i="12"/>
  <c r="L812" i="12"/>
  <c r="T812" i="12"/>
  <c r="AB812" i="12"/>
  <c r="O812" i="12"/>
  <c r="W812" i="12"/>
  <c r="AE812" i="12"/>
  <c r="V812" i="12"/>
  <c r="H812" i="12"/>
  <c r="X812" i="12"/>
  <c r="I812" i="12"/>
  <c r="Y812" i="12"/>
  <c r="M812" i="12"/>
  <c r="AC812" i="12"/>
  <c r="N812" i="12"/>
  <c r="AD812" i="12"/>
  <c r="P812" i="12"/>
  <c r="AF812" i="12"/>
  <c r="U812" i="12"/>
  <c r="AG812" i="12"/>
  <c r="Q812" i="12"/>
  <c r="H996" i="12"/>
  <c r="P996" i="12"/>
  <c r="X996" i="12"/>
  <c r="AF996" i="12"/>
  <c r="J996" i="12"/>
  <c r="R996" i="12"/>
  <c r="Z996" i="12"/>
  <c r="AH996" i="12"/>
  <c r="K996" i="12"/>
  <c r="S996" i="12"/>
  <c r="AA996" i="12"/>
  <c r="AI996" i="12"/>
  <c r="L996" i="12"/>
  <c r="T996" i="12"/>
  <c r="AB996" i="12"/>
  <c r="N996" i="12"/>
  <c r="V996" i="12"/>
  <c r="AD996" i="12"/>
  <c r="AC996" i="12"/>
  <c r="I996" i="12"/>
  <c r="AE996" i="12"/>
  <c r="M996" i="12"/>
  <c r="AG996" i="12"/>
  <c r="O996" i="12"/>
  <c r="Q996" i="12"/>
  <c r="U996" i="12"/>
  <c r="Y996" i="12"/>
  <c r="W996" i="12"/>
  <c r="I901" i="12"/>
  <c r="Q901" i="12"/>
  <c r="Y901" i="12"/>
  <c r="AG901" i="12"/>
  <c r="J901" i="12"/>
  <c r="R901" i="12"/>
  <c r="Z901" i="12"/>
  <c r="AH901" i="12"/>
  <c r="K901" i="12"/>
  <c r="S901" i="12"/>
  <c r="AA901" i="12"/>
  <c r="AI901" i="12"/>
  <c r="L901" i="12"/>
  <c r="T901" i="12"/>
  <c r="AB901" i="12"/>
  <c r="M901" i="12"/>
  <c r="U901" i="12"/>
  <c r="AC901" i="12"/>
  <c r="N901" i="12"/>
  <c r="V901" i="12"/>
  <c r="AD901" i="12"/>
  <c r="O901" i="12"/>
  <c r="W901" i="12"/>
  <c r="AE901" i="12"/>
  <c r="H901" i="12"/>
  <c r="P901" i="12"/>
  <c r="X901" i="12"/>
  <c r="AF901" i="12"/>
  <c r="H727" i="12"/>
  <c r="P727" i="12"/>
  <c r="X727" i="12"/>
  <c r="AF727" i="12"/>
  <c r="I727" i="12"/>
  <c r="Q727" i="12"/>
  <c r="Y727" i="12"/>
  <c r="AG727" i="12"/>
  <c r="J727" i="12"/>
  <c r="R727" i="12"/>
  <c r="Z727" i="12"/>
  <c r="AH727" i="12"/>
  <c r="K727" i="12"/>
  <c r="S727" i="12"/>
  <c r="AA727" i="12"/>
  <c r="AI727" i="12"/>
  <c r="L727" i="12"/>
  <c r="T727" i="12"/>
  <c r="AB727" i="12"/>
  <c r="O727" i="12"/>
  <c r="W727" i="12"/>
  <c r="AE727" i="12"/>
  <c r="M727" i="12"/>
  <c r="N727" i="12"/>
  <c r="U727" i="12"/>
  <c r="V727" i="12"/>
  <c r="AC727" i="12"/>
  <c r="AD727" i="12"/>
  <c r="K791" i="12"/>
  <c r="S791" i="12"/>
  <c r="AA791" i="12"/>
  <c r="AI791" i="12"/>
  <c r="L791" i="12"/>
  <c r="T791" i="12"/>
  <c r="AB791" i="12"/>
  <c r="M791" i="12"/>
  <c r="U791" i="12"/>
  <c r="AC791" i="12"/>
  <c r="N791" i="12"/>
  <c r="V791" i="12"/>
  <c r="AD791" i="12"/>
  <c r="O791" i="12"/>
  <c r="W791" i="12"/>
  <c r="AE791" i="12"/>
  <c r="H791" i="12"/>
  <c r="P791" i="12"/>
  <c r="X791" i="12"/>
  <c r="AF791" i="12"/>
  <c r="J791" i="12"/>
  <c r="R791" i="12"/>
  <c r="Z791" i="12"/>
  <c r="AH791" i="12"/>
  <c r="I791" i="12"/>
  <c r="Q791" i="12"/>
  <c r="Y791" i="12"/>
  <c r="AG791" i="12"/>
  <c r="O919" i="12"/>
  <c r="W919" i="12"/>
  <c r="AE919" i="12"/>
  <c r="H919" i="12"/>
  <c r="P919" i="12"/>
  <c r="X919" i="12"/>
  <c r="AF919" i="12"/>
  <c r="I919" i="12"/>
  <c r="Q919" i="12"/>
  <c r="Y919" i="12"/>
  <c r="AG919" i="12"/>
  <c r="J919" i="12"/>
  <c r="R919" i="12"/>
  <c r="Z919" i="12"/>
  <c r="AH919" i="12"/>
  <c r="K919" i="12"/>
  <c r="S919" i="12"/>
  <c r="AA919" i="12"/>
  <c r="AI919" i="12"/>
  <c r="M919" i="12"/>
  <c r="U919" i="12"/>
  <c r="AC919" i="12"/>
  <c r="L919" i="12"/>
  <c r="N919" i="12"/>
  <c r="T919" i="12"/>
  <c r="V919" i="12"/>
  <c r="AB919" i="12"/>
  <c r="AD919" i="12"/>
  <c r="I1015" i="12"/>
  <c r="Q1015" i="12"/>
  <c r="Y1015" i="12"/>
  <c r="AG1015" i="12"/>
  <c r="J1015" i="12"/>
  <c r="R1015" i="12"/>
  <c r="Z1015" i="12"/>
  <c r="AH1015" i="12"/>
  <c r="K1015" i="12"/>
  <c r="S1015" i="12"/>
  <c r="AA1015" i="12"/>
  <c r="AI1015" i="12"/>
  <c r="L1015" i="12"/>
  <c r="T1015" i="12"/>
  <c r="AB1015" i="12"/>
  <c r="M1015" i="12"/>
  <c r="U1015" i="12"/>
  <c r="AC1015" i="12"/>
  <c r="N1015" i="12"/>
  <c r="V1015" i="12"/>
  <c r="AD1015" i="12"/>
  <c r="H1015" i="12"/>
  <c r="P1015" i="12"/>
  <c r="X1015" i="12"/>
  <c r="AF1015" i="12"/>
  <c r="AE1015" i="12"/>
  <c r="O1015" i="12"/>
  <c r="W1015" i="12"/>
  <c r="N784" i="12"/>
  <c r="V784" i="12"/>
  <c r="AD784" i="12"/>
  <c r="O784" i="12"/>
  <c r="W784" i="12"/>
  <c r="AE784" i="12"/>
  <c r="H784" i="12"/>
  <c r="P784" i="12"/>
  <c r="X784" i="12"/>
  <c r="AF784" i="12"/>
  <c r="I784" i="12"/>
  <c r="Q784" i="12"/>
  <c r="Y784" i="12"/>
  <c r="AG784" i="12"/>
  <c r="J784" i="12"/>
  <c r="R784" i="12"/>
  <c r="Z784" i="12"/>
  <c r="AH784" i="12"/>
  <c r="K784" i="12"/>
  <c r="S784" i="12"/>
  <c r="AA784" i="12"/>
  <c r="AI784" i="12"/>
  <c r="M784" i="12"/>
  <c r="U784" i="12"/>
  <c r="AC784" i="12"/>
  <c r="T784" i="12"/>
  <c r="AB784" i="12"/>
  <c r="L784" i="12"/>
  <c r="M1027" i="12"/>
  <c r="U1027" i="12"/>
  <c r="AC1027" i="12"/>
  <c r="N1027" i="12"/>
  <c r="V1027" i="12"/>
  <c r="AD1027" i="12"/>
  <c r="O1027" i="12"/>
  <c r="W1027" i="12"/>
  <c r="AE1027" i="12"/>
  <c r="H1027" i="12"/>
  <c r="P1027" i="12"/>
  <c r="X1027" i="12"/>
  <c r="AF1027" i="12"/>
  <c r="J1027" i="12"/>
  <c r="R1027" i="12"/>
  <c r="Z1027" i="12"/>
  <c r="AH1027" i="12"/>
  <c r="L1027" i="12"/>
  <c r="T1027" i="12"/>
  <c r="AB1027" i="12"/>
  <c r="AA1027" i="12"/>
  <c r="AG1027" i="12"/>
  <c r="AI1027" i="12"/>
  <c r="I1027" i="12"/>
  <c r="K1027" i="12"/>
  <c r="Q1027" i="12"/>
  <c r="S1027" i="12"/>
  <c r="Y1027" i="12"/>
  <c r="M893" i="12"/>
  <c r="U893" i="12"/>
  <c r="AC893" i="12"/>
  <c r="N893" i="12"/>
  <c r="V893" i="12"/>
  <c r="AD893" i="12"/>
  <c r="O893" i="12"/>
  <c r="W893" i="12"/>
  <c r="AE893" i="12"/>
  <c r="H893" i="12"/>
  <c r="P893" i="12"/>
  <c r="X893" i="12"/>
  <c r="AF893" i="12"/>
  <c r="J893" i="12"/>
  <c r="R893" i="12"/>
  <c r="Z893" i="12"/>
  <c r="AH893" i="12"/>
  <c r="L893" i="12"/>
  <c r="T893" i="12"/>
  <c r="AB893" i="12"/>
  <c r="Q893" i="12"/>
  <c r="S893" i="12"/>
  <c r="Y893" i="12"/>
  <c r="AA893" i="12"/>
  <c r="AG893" i="12"/>
  <c r="AI893" i="12"/>
  <c r="I893" i="12"/>
  <c r="K893" i="12"/>
  <c r="N674" i="12"/>
  <c r="V674" i="12"/>
  <c r="AD674" i="12"/>
  <c r="O674" i="12"/>
  <c r="W674" i="12"/>
  <c r="AE674" i="12"/>
  <c r="H674" i="12"/>
  <c r="P674" i="12"/>
  <c r="X674" i="12"/>
  <c r="AF674" i="12"/>
  <c r="I674" i="12"/>
  <c r="Q674" i="12"/>
  <c r="Y674" i="12"/>
  <c r="AG674" i="12"/>
  <c r="J674" i="12"/>
  <c r="R674" i="12"/>
  <c r="Z674" i="12"/>
  <c r="AH674" i="12"/>
  <c r="K674" i="12"/>
  <c r="S674" i="12"/>
  <c r="AA674" i="12"/>
  <c r="AI674" i="12"/>
  <c r="L674" i="12"/>
  <c r="T674" i="12"/>
  <c r="AB674" i="12"/>
  <c r="M674" i="12"/>
  <c r="U674" i="12"/>
  <c r="AC674" i="12"/>
  <c r="I706" i="12"/>
  <c r="Q706" i="12"/>
  <c r="Y706" i="12"/>
  <c r="AG706" i="12"/>
  <c r="J706" i="12"/>
  <c r="R706" i="12"/>
  <c r="Z706" i="12"/>
  <c r="AH706" i="12"/>
  <c r="K706" i="12"/>
  <c r="S706" i="12"/>
  <c r="AA706" i="12"/>
  <c r="AI706" i="12"/>
  <c r="L706" i="12"/>
  <c r="T706" i="12"/>
  <c r="AB706" i="12"/>
  <c r="M706" i="12"/>
  <c r="U706" i="12"/>
  <c r="AC706" i="12"/>
  <c r="N706" i="12"/>
  <c r="V706" i="12"/>
  <c r="AD706" i="12"/>
  <c r="O706" i="12"/>
  <c r="W706" i="12"/>
  <c r="AE706" i="12"/>
  <c r="AF706" i="12"/>
  <c r="X706" i="12"/>
  <c r="H706" i="12"/>
  <c r="P706" i="12"/>
  <c r="I738" i="12"/>
  <c r="Q738" i="12"/>
  <c r="Y738" i="12"/>
  <c r="AG738" i="12"/>
  <c r="K738" i="12"/>
  <c r="S738" i="12"/>
  <c r="AA738" i="12"/>
  <c r="AI738" i="12"/>
  <c r="L738" i="12"/>
  <c r="T738" i="12"/>
  <c r="AB738" i="12"/>
  <c r="M738" i="12"/>
  <c r="U738" i="12"/>
  <c r="AC738" i="12"/>
  <c r="H738" i="12"/>
  <c r="P738" i="12"/>
  <c r="X738" i="12"/>
  <c r="AF738" i="12"/>
  <c r="AD738" i="12"/>
  <c r="J738" i="12"/>
  <c r="AE738" i="12"/>
  <c r="N738" i="12"/>
  <c r="AH738" i="12"/>
  <c r="O738" i="12"/>
  <c r="R738" i="12"/>
  <c r="V738" i="12"/>
  <c r="W738" i="12"/>
  <c r="Z738" i="12"/>
  <c r="J994" i="12"/>
  <c r="R994" i="12"/>
  <c r="Z994" i="12"/>
  <c r="AH994" i="12"/>
  <c r="L994" i="12"/>
  <c r="T994" i="12"/>
  <c r="AB994" i="12"/>
  <c r="M994" i="12"/>
  <c r="U994" i="12"/>
  <c r="AC994" i="12"/>
  <c r="N994" i="12"/>
  <c r="V994" i="12"/>
  <c r="AD994" i="12"/>
  <c r="H994" i="12"/>
  <c r="P994" i="12"/>
  <c r="X994" i="12"/>
  <c r="AF994" i="12"/>
  <c r="W994" i="12"/>
  <c r="Y994" i="12"/>
  <c r="AA994" i="12"/>
  <c r="I994" i="12"/>
  <c r="AE994" i="12"/>
  <c r="K994" i="12"/>
  <c r="AG994" i="12"/>
  <c r="O994" i="12"/>
  <c r="AI994" i="12"/>
  <c r="S994" i="12"/>
  <c r="Q994" i="12"/>
  <c r="L1058" i="12"/>
  <c r="T1058" i="12"/>
  <c r="AB1058" i="12"/>
  <c r="M1058" i="12"/>
  <c r="U1058" i="12"/>
  <c r="AC1058" i="12"/>
  <c r="N1058" i="12"/>
  <c r="V1058" i="12"/>
  <c r="AD1058" i="12"/>
  <c r="O1058" i="12"/>
  <c r="W1058" i="12"/>
  <c r="AE1058" i="12"/>
  <c r="H1058" i="12"/>
  <c r="P1058" i="12"/>
  <c r="X1058" i="12"/>
  <c r="AF1058" i="12"/>
  <c r="I1058" i="12"/>
  <c r="Q1058" i="12"/>
  <c r="Y1058" i="12"/>
  <c r="AG1058" i="12"/>
  <c r="J1058" i="12"/>
  <c r="R1058" i="12"/>
  <c r="Z1058" i="12"/>
  <c r="AH1058" i="12"/>
  <c r="S1058" i="12"/>
  <c r="AA1058" i="12"/>
  <c r="AI1058" i="12"/>
  <c r="K1058" i="12"/>
  <c r="K771" i="12"/>
  <c r="S771" i="12"/>
  <c r="AA771" i="12"/>
  <c r="AI771" i="12"/>
  <c r="L771" i="12"/>
  <c r="T771" i="12"/>
  <c r="AB771" i="12"/>
  <c r="N771" i="12"/>
  <c r="V771" i="12"/>
  <c r="AD771" i="12"/>
  <c r="J771" i="12"/>
  <c r="R771" i="12"/>
  <c r="Z771" i="12"/>
  <c r="AH771" i="12"/>
  <c r="M771" i="12"/>
  <c r="AC771" i="12"/>
  <c r="O771" i="12"/>
  <c r="AE771" i="12"/>
  <c r="P771" i="12"/>
  <c r="AF771" i="12"/>
  <c r="Q771" i="12"/>
  <c r="AG771" i="12"/>
  <c r="U771" i="12"/>
  <c r="W771" i="12"/>
  <c r="I771" i="12"/>
  <c r="Y771" i="12"/>
  <c r="X771" i="12"/>
  <c r="H771" i="12"/>
  <c r="I683" i="12"/>
  <c r="Q683" i="12"/>
  <c r="Y683" i="12"/>
  <c r="AG683" i="12"/>
  <c r="K683" i="12"/>
  <c r="S683" i="12"/>
  <c r="AA683" i="12"/>
  <c r="AI683" i="12"/>
  <c r="M683" i="12"/>
  <c r="U683" i="12"/>
  <c r="AC683" i="12"/>
  <c r="N683" i="12"/>
  <c r="V683" i="12"/>
  <c r="AD683" i="12"/>
  <c r="O683" i="12"/>
  <c r="W683" i="12"/>
  <c r="AE683" i="12"/>
  <c r="X683" i="12"/>
  <c r="Z683" i="12"/>
  <c r="H683" i="12"/>
  <c r="AB683" i="12"/>
  <c r="J683" i="12"/>
  <c r="AF683" i="12"/>
  <c r="L683" i="12"/>
  <c r="AH683" i="12"/>
  <c r="P683" i="12"/>
  <c r="T683" i="12"/>
  <c r="R683" i="12"/>
  <c r="O1059" i="12"/>
  <c r="W1059" i="12"/>
  <c r="AE1059" i="12"/>
  <c r="H1059" i="12"/>
  <c r="P1059" i="12"/>
  <c r="X1059" i="12"/>
  <c r="AF1059" i="12"/>
  <c r="I1059" i="12"/>
  <c r="Q1059" i="12"/>
  <c r="Y1059" i="12"/>
  <c r="AG1059" i="12"/>
  <c r="J1059" i="12"/>
  <c r="R1059" i="12"/>
  <c r="Z1059" i="12"/>
  <c r="AH1059" i="12"/>
  <c r="K1059" i="12"/>
  <c r="S1059" i="12"/>
  <c r="AA1059" i="12"/>
  <c r="AI1059" i="12"/>
  <c r="L1059" i="12"/>
  <c r="T1059" i="12"/>
  <c r="AB1059" i="12"/>
  <c r="M1059" i="12"/>
  <c r="U1059" i="12"/>
  <c r="AC1059" i="12"/>
  <c r="N1059" i="12"/>
  <c r="V1059" i="12"/>
  <c r="AD1059" i="12"/>
  <c r="J733" i="12"/>
  <c r="R733" i="12"/>
  <c r="Z733" i="12"/>
  <c r="AH733" i="12"/>
  <c r="K733" i="12"/>
  <c r="S733" i="12"/>
  <c r="AA733" i="12"/>
  <c r="L733" i="12"/>
  <c r="T733" i="12"/>
  <c r="AB733" i="12"/>
  <c r="M733" i="12"/>
  <c r="U733" i="12"/>
  <c r="AC733" i="12"/>
  <c r="N733" i="12"/>
  <c r="V733" i="12"/>
  <c r="AD733" i="12"/>
  <c r="I733" i="12"/>
  <c r="Q733" i="12"/>
  <c r="Y733" i="12"/>
  <c r="AG733" i="12"/>
  <c r="W733" i="12"/>
  <c r="X733" i="12"/>
  <c r="AE733" i="12"/>
  <c r="AF733" i="12"/>
  <c r="AI733" i="12"/>
  <c r="H733" i="12"/>
  <c r="P733" i="12"/>
  <c r="O733" i="12"/>
  <c r="N853" i="12"/>
  <c r="V853" i="12"/>
  <c r="AD853" i="12"/>
  <c r="O853" i="12"/>
  <c r="W853" i="12"/>
  <c r="AE853" i="12"/>
  <c r="I853" i="12"/>
  <c r="Q853" i="12"/>
  <c r="Y853" i="12"/>
  <c r="AG853" i="12"/>
  <c r="J853" i="12"/>
  <c r="R853" i="12"/>
  <c r="Z853" i="12"/>
  <c r="AH853" i="12"/>
  <c r="L853" i="12"/>
  <c r="T853" i="12"/>
  <c r="AB853" i="12"/>
  <c r="K853" i="12"/>
  <c r="AF853" i="12"/>
  <c r="M853" i="12"/>
  <c r="AI853" i="12"/>
  <c r="P853" i="12"/>
  <c r="S853" i="12"/>
  <c r="U853" i="12"/>
  <c r="X853" i="12"/>
  <c r="H853" i="12"/>
  <c r="AC853" i="12"/>
  <c r="AA853" i="12"/>
  <c r="M694" i="12"/>
  <c r="U694" i="12"/>
  <c r="AC694" i="12"/>
  <c r="N694" i="12"/>
  <c r="V694" i="12"/>
  <c r="AD694" i="12"/>
  <c r="O694" i="12"/>
  <c r="W694" i="12"/>
  <c r="AE694" i="12"/>
  <c r="H694" i="12"/>
  <c r="P694" i="12"/>
  <c r="X694" i="12"/>
  <c r="AF694" i="12"/>
  <c r="J694" i="12"/>
  <c r="R694" i="12"/>
  <c r="Z694" i="12"/>
  <c r="AH694" i="12"/>
  <c r="L694" i="12"/>
  <c r="T694" i="12"/>
  <c r="AB694" i="12"/>
  <c r="AA694" i="12"/>
  <c r="AG694" i="12"/>
  <c r="AI694" i="12"/>
  <c r="I694" i="12"/>
  <c r="K694" i="12"/>
  <c r="Q694" i="12"/>
  <c r="S694" i="12"/>
  <c r="Y694" i="12"/>
  <c r="I822" i="12"/>
  <c r="Q822" i="12"/>
  <c r="Y822" i="12"/>
  <c r="AG822" i="12"/>
  <c r="J822" i="12"/>
  <c r="R822" i="12"/>
  <c r="Z822" i="12"/>
  <c r="AH822" i="12"/>
  <c r="K822" i="12"/>
  <c r="S822" i="12"/>
  <c r="AA822" i="12"/>
  <c r="AI822" i="12"/>
  <c r="L822" i="12"/>
  <c r="T822" i="12"/>
  <c r="AB822" i="12"/>
  <c r="M822" i="12"/>
  <c r="U822" i="12"/>
  <c r="AC822" i="12"/>
  <c r="N822" i="12"/>
  <c r="V822" i="12"/>
  <c r="AD822" i="12"/>
  <c r="H822" i="12"/>
  <c r="P822" i="12"/>
  <c r="X822" i="12"/>
  <c r="AF822" i="12"/>
  <c r="O822" i="12"/>
  <c r="W822" i="12"/>
  <c r="AE822" i="12"/>
  <c r="I854" i="12"/>
  <c r="Q854" i="12"/>
  <c r="Y854" i="12"/>
  <c r="AG854" i="12"/>
  <c r="J854" i="12"/>
  <c r="R854" i="12"/>
  <c r="Z854" i="12"/>
  <c r="AH854" i="12"/>
  <c r="L854" i="12"/>
  <c r="T854" i="12"/>
  <c r="AB854" i="12"/>
  <c r="M854" i="12"/>
  <c r="U854" i="12"/>
  <c r="AC854" i="12"/>
  <c r="O854" i="12"/>
  <c r="W854" i="12"/>
  <c r="X854" i="12"/>
  <c r="H854" i="12"/>
  <c r="AA854" i="12"/>
  <c r="K854" i="12"/>
  <c r="AD854" i="12"/>
  <c r="N854" i="12"/>
  <c r="AE854" i="12"/>
  <c r="P854" i="12"/>
  <c r="AF854" i="12"/>
  <c r="V854" i="12"/>
  <c r="S854" i="12"/>
  <c r="AI854" i="12"/>
  <c r="H886" i="12"/>
  <c r="P886" i="12"/>
  <c r="X886" i="12"/>
  <c r="AF886" i="12"/>
  <c r="I886" i="12"/>
  <c r="Q886" i="12"/>
  <c r="Y886" i="12"/>
  <c r="AG886" i="12"/>
  <c r="J886" i="12"/>
  <c r="R886" i="12"/>
  <c r="Z886" i="12"/>
  <c r="AH886" i="12"/>
  <c r="K886" i="12"/>
  <c r="S886" i="12"/>
  <c r="AA886" i="12"/>
  <c r="AI886" i="12"/>
  <c r="M886" i="12"/>
  <c r="U886" i="12"/>
  <c r="AC886" i="12"/>
  <c r="O886" i="12"/>
  <c r="W886" i="12"/>
  <c r="AE886" i="12"/>
  <c r="AB886" i="12"/>
  <c r="AD886" i="12"/>
  <c r="L886" i="12"/>
  <c r="N886" i="12"/>
  <c r="T886" i="12"/>
  <c r="V886" i="12"/>
  <c r="L918" i="12"/>
  <c r="T918" i="12"/>
  <c r="AB918" i="12"/>
  <c r="M918" i="12"/>
  <c r="U918" i="12"/>
  <c r="AC918" i="12"/>
  <c r="N918" i="12"/>
  <c r="V918" i="12"/>
  <c r="AD918" i="12"/>
  <c r="O918" i="12"/>
  <c r="W918" i="12"/>
  <c r="AE918" i="12"/>
  <c r="H918" i="12"/>
  <c r="P918" i="12"/>
  <c r="X918" i="12"/>
  <c r="AF918" i="12"/>
  <c r="J918" i="12"/>
  <c r="R918" i="12"/>
  <c r="Z918" i="12"/>
  <c r="AH918" i="12"/>
  <c r="AI918" i="12"/>
  <c r="I918" i="12"/>
  <c r="K918" i="12"/>
  <c r="Q918" i="12"/>
  <c r="S918" i="12"/>
  <c r="Y918" i="12"/>
  <c r="AG918" i="12"/>
  <c r="AA918" i="12"/>
  <c r="N982" i="12"/>
  <c r="V982" i="12"/>
  <c r="AD982" i="12"/>
  <c r="O982" i="12"/>
  <c r="W982" i="12"/>
  <c r="AE982" i="12"/>
  <c r="H982" i="12"/>
  <c r="P982" i="12"/>
  <c r="X982" i="12"/>
  <c r="AF982" i="12"/>
  <c r="I982" i="12"/>
  <c r="Q982" i="12"/>
  <c r="Y982" i="12"/>
  <c r="AG982" i="12"/>
  <c r="J982" i="12"/>
  <c r="R982" i="12"/>
  <c r="Z982" i="12"/>
  <c r="AH982" i="12"/>
  <c r="K982" i="12"/>
  <c r="S982" i="12"/>
  <c r="AA982" i="12"/>
  <c r="AI982" i="12"/>
  <c r="L982" i="12"/>
  <c r="T982" i="12"/>
  <c r="AB982" i="12"/>
  <c r="M982" i="12"/>
  <c r="AC982" i="12"/>
  <c r="U982" i="12"/>
  <c r="N1014" i="12"/>
  <c r="V1014" i="12"/>
  <c r="AD1014" i="12"/>
  <c r="O1014" i="12"/>
  <c r="W1014" i="12"/>
  <c r="AE1014" i="12"/>
  <c r="H1014" i="12"/>
  <c r="P1014" i="12"/>
  <c r="X1014" i="12"/>
  <c r="AF1014" i="12"/>
  <c r="I1014" i="12"/>
  <c r="Q1014" i="12"/>
  <c r="Y1014" i="12"/>
  <c r="AG1014" i="12"/>
  <c r="J1014" i="12"/>
  <c r="R1014" i="12"/>
  <c r="Z1014" i="12"/>
  <c r="AH1014" i="12"/>
  <c r="K1014" i="12"/>
  <c r="S1014" i="12"/>
  <c r="AA1014" i="12"/>
  <c r="AI1014" i="12"/>
  <c r="M1014" i="12"/>
  <c r="U1014" i="12"/>
  <c r="AC1014" i="12"/>
  <c r="L1014" i="12"/>
  <c r="T1014" i="12"/>
  <c r="AB1014" i="12"/>
  <c r="N1046" i="12"/>
  <c r="V1046" i="12"/>
  <c r="AD1046" i="12"/>
  <c r="O1046" i="12"/>
  <c r="W1046" i="12"/>
  <c r="AE1046" i="12"/>
  <c r="H1046" i="12"/>
  <c r="P1046" i="12"/>
  <c r="X1046" i="12"/>
  <c r="I1046" i="12"/>
  <c r="Q1046" i="12"/>
  <c r="Y1046" i="12"/>
  <c r="AG1046" i="12"/>
  <c r="K1046" i="12"/>
  <c r="S1046" i="12"/>
  <c r="AA1046" i="12"/>
  <c r="AI1046" i="12"/>
  <c r="M1046" i="12"/>
  <c r="U1046" i="12"/>
  <c r="AC1046" i="12"/>
  <c r="T1046" i="12"/>
  <c r="Z1046" i="12"/>
  <c r="AB1046" i="12"/>
  <c r="AF1046" i="12"/>
  <c r="AH1046" i="12"/>
  <c r="J1046" i="12"/>
  <c r="L1046" i="12"/>
  <c r="R1046" i="12"/>
  <c r="K673" i="12"/>
  <c r="S673" i="12"/>
  <c r="AA673" i="12"/>
  <c r="AI673" i="12"/>
  <c r="L673" i="12"/>
  <c r="T673" i="12"/>
  <c r="AB673" i="12"/>
  <c r="M673" i="12"/>
  <c r="U673" i="12"/>
  <c r="AC673" i="12"/>
  <c r="N673" i="12"/>
  <c r="V673" i="12"/>
  <c r="AD673" i="12"/>
  <c r="O673" i="12"/>
  <c r="W673" i="12"/>
  <c r="AE673" i="12"/>
  <c r="H673" i="12"/>
  <c r="P673" i="12"/>
  <c r="X673" i="12"/>
  <c r="AF673" i="12"/>
  <c r="I673" i="12"/>
  <c r="Q673" i="12"/>
  <c r="Y673" i="12"/>
  <c r="AG673" i="12"/>
  <c r="J673" i="12"/>
  <c r="R673" i="12"/>
  <c r="Z673" i="12"/>
  <c r="AH673" i="12"/>
  <c r="J756" i="12"/>
  <c r="R756" i="12"/>
  <c r="Z756" i="12"/>
  <c r="AH756" i="12"/>
  <c r="L756" i="12"/>
  <c r="T756" i="12"/>
  <c r="AB756" i="12"/>
  <c r="N756" i="12"/>
  <c r="V756" i="12"/>
  <c r="AD756" i="12"/>
  <c r="M756" i="12"/>
  <c r="Y756" i="12"/>
  <c r="O756" i="12"/>
  <c r="AA756" i="12"/>
  <c r="P756" i="12"/>
  <c r="AC756" i="12"/>
  <c r="Q756" i="12"/>
  <c r="AE756" i="12"/>
  <c r="S756" i="12"/>
  <c r="AF756" i="12"/>
  <c r="H756" i="12"/>
  <c r="U756" i="12"/>
  <c r="AG756" i="12"/>
  <c r="K756" i="12"/>
  <c r="X756" i="12"/>
  <c r="I756" i="12"/>
  <c r="W756" i="12"/>
  <c r="AI756" i="12"/>
  <c r="O767" i="12"/>
  <c r="W767" i="12"/>
  <c r="AE767" i="12"/>
  <c r="H767" i="12"/>
  <c r="P767" i="12"/>
  <c r="X767" i="12"/>
  <c r="AF767" i="12"/>
  <c r="I767" i="12"/>
  <c r="Q767" i="12"/>
  <c r="Y767" i="12"/>
  <c r="AG767" i="12"/>
  <c r="J767" i="12"/>
  <c r="R767" i="12"/>
  <c r="Z767" i="12"/>
  <c r="AH767" i="12"/>
  <c r="L767" i="12"/>
  <c r="T767" i="12"/>
  <c r="AB767" i="12"/>
  <c r="N767" i="12"/>
  <c r="V767" i="12"/>
  <c r="AD767" i="12"/>
  <c r="AA767" i="12"/>
  <c r="AC767" i="12"/>
  <c r="AI767" i="12"/>
  <c r="K767" i="12"/>
  <c r="M767" i="12"/>
  <c r="U767" i="12"/>
  <c r="S767" i="12"/>
  <c r="K799" i="12"/>
  <c r="S799" i="12"/>
  <c r="AA799" i="12"/>
  <c r="AI799" i="12"/>
  <c r="L799" i="12"/>
  <c r="T799" i="12"/>
  <c r="AB799" i="12"/>
  <c r="M799" i="12"/>
  <c r="U799" i="12"/>
  <c r="AC799" i="12"/>
  <c r="N799" i="12"/>
  <c r="V799" i="12"/>
  <c r="AD799" i="12"/>
  <c r="H799" i="12"/>
  <c r="P799" i="12"/>
  <c r="X799" i="12"/>
  <c r="AF799" i="12"/>
  <c r="J799" i="12"/>
  <c r="R799" i="12"/>
  <c r="Z799" i="12"/>
  <c r="AH799" i="12"/>
  <c r="O799" i="12"/>
  <c r="Q799" i="12"/>
  <c r="W799" i="12"/>
  <c r="Y799" i="12"/>
  <c r="AE799" i="12"/>
  <c r="AG799" i="12"/>
  <c r="I799" i="12"/>
  <c r="K863" i="12"/>
  <c r="S863" i="12"/>
  <c r="AA863" i="12"/>
  <c r="AI863" i="12"/>
  <c r="L863" i="12"/>
  <c r="T863" i="12"/>
  <c r="AB863" i="12"/>
  <c r="M863" i="12"/>
  <c r="U863" i="12"/>
  <c r="AC863" i="12"/>
  <c r="N863" i="12"/>
  <c r="V863" i="12"/>
  <c r="AD863" i="12"/>
  <c r="O863" i="12"/>
  <c r="W863" i="12"/>
  <c r="AE863" i="12"/>
  <c r="H863" i="12"/>
  <c r="P863" i="12"/>
  <c r="X863" i="12"/>
  <c r="AF863" i="12"/>
  <c r="J863" i="12"/>
  <c r="R863" i="12"/>
  <c r="Z863" i="12"/>
  <c r="AH863" i="12"/>
  <c r="I863" i="12"/>
  <c r="Q863" i="12"/>
  <c r="Y863" i="12"/>
  <c r="AG863" i="12"/>
  <c r="K895" i="12"/>
  <c r="S895" i="12"/>
  <c r="AA895" i="12"/>
  <c r="AI895" i="12"/>
  <c r="L895" i="12"/>
  <c r="T895" i="12"/>
  <c r="AB895" i="12"/>
  <c r="M895" i="12"/>
  <c r="U895" i="12"/>
  <c r="AC895" i="12"/>
  <c r="N895" i="12"/>
  <c r="V895" i="12"/>
  <c r="AD895" i="12"/>
  <c r="H895" i="12"/>
  <c r="P895" i="12"/>
  <c r="X895" i="12"/>
  <c r="AF895" i="12"/>
  <c r="J895" i="12"/>
  <c r="R895" i="12"/>
  <c r="Z895" i="12"/>
  <c r="AH895" i="12"/>
  <c r="W895" i="12"/>
  <c r="Y895" i="12"/>
  <c r="AE895" i="12"/>
  <c r="AG895" i="12"/>
  <c r="I895" i="12"/>
  <c r="O895" i="12"/>
  <c r="Q895" i="12"/>
  <c r="O927" i="12"/>
  <c r="W927" i="12"/>
  <c r="AE927" i="12"/>
  <c r="H927" i="12"/>
  <c r="P927" i="12"/>
  <c r="X927" i="12"/>
  <c r="AF927" i="12"/>
  <c r="I927" i="12"/>
  <c r="Q927" i="12"/>
  <c r="Y927" i="12"/>
  <c r="AG927" i="12"/>
  <c r="J927" i="12"/>
  <c r="R927" i="12"/>
  <c r="Z927" i="12"/>
  <c r="AH927" i="12"/>
  <c r="K927" i="12"/>
  <c r="S927" i="12"/>
  <c r="AA927" i="12"/>
  <c r="AI927" i="12"/>
  <c r="M927" i="12"/>
  <c r="U927" i="12"/>
  <c r="AC927" i="12"/>
  <c r="AD927" i="12"/>
  <c r="L927" i="12"/>
  <c r="N927" i="12"/>
  <c r="T927" i="12"/>
  <c r="AB927" i="12"/>
  <c r="V927" i="12"/>
  <c r="H959" i="12"/>
  <c r="P959" i="12"/>
  <c r="X959" i="12"/>
  <c r="AF959" i="12"/>
  <c r="I959" i="12"/>
  <c r="Q959" i="12"/>
  <c r="Y959" i="12"/>
  <c r="AG959" i="12"/>
  <c r="J959" i="12"/>
  <c r="R959" i="12"/>
  <c r="Z959" i="12"/>
  <c r="AH959" i="12"/>
  <c r="K959" i="12"/>
  <c r="S959" i="12"/>
  <c r="AA959" i="12"/>
  <c r="AI959" i="12"/>
  <c r="M959" i="12"/>
  <c r="U959" i="12"/>
  <c r="AC959" i="12"/>
  <c r="O959" i="12"/>
  <c r="W959" i="12"/>
  <c r="AE959" i="12"/>
  <c r="L959" i="12"/>
  <c r="N959" i="12"/>
  <c r="T959" i="12"/>
  <c r="V959" i="12"/>
  <c r="AB959" i="12"/>
  <c r="AD959" i="12"/>
  <c r="I991" i="12"/>
  <c r="Q991" i="12"/>
  <c r="Y991" i="12"/>
  <c r="AG991" i="12"/>
  <c r="J991" i="12"/>
  <c r="R991" i="12"/>
  <c r="Z991" i="12"/>
  <c r="AH991" i="12"/>
  <c r="K991" i="12"/>
  <c r="S991" i="12"/>
  <c r="AA991" i="12"/>
  <c r="AI991" i="12"/>
  <c r="L991" i="12"/>
  <c r="T991" i="12"/>
  <c r="AB991" i="12"/>
  <c r="M991" i="12"/>
  <c r="U991" i="12"/>
  <c r="AC991" i="12"/>
  <c r="O991" i="12"/>
  <c r="W991" i="12"/>
  <c r="AE991" i="12"/>
  <c r="P991" i="12"/>
  <c r="V991" i="12"/>
  <c r="X991" i="12"/>
  <c r="AD991" i="12"/>
  <c r="AF991" i="12"/>
  <c r="N991" i="12"/>
  <c r="H991" i="12"/>
  <c r="I1023" i="12"/>
  <c r="Q1023" i="12"/>
  <c r="Y1023" i="12"/>
  <c r="AG1023" i="12"/>
  <c r="J1023" i="12"/>
  <c r="R1023" i="12"/>
  <c r="Z1023" i="12"/>
  <c r="AH1023" i="12"/>
  <c r="K1023" i="12"/>
  <c r="S1023" i="12"/>
  <c r="AA1023" i="12"/>
  <c r="AI1023" i="12"/>
  <c r="L1023" i="12"/>
  <c r="T1023" i="12"/>
  <c r="AB1023" i="12"/>
  <c r="N1023" i="12"/>
  <c r="V1023" i="12"/>
  <c r="AD1023" i="12"/>
  <c r="H1023" i="12"/>
  <c r="P1023" i="12"/>
  <c r="X1023" i="12"/>
  <c r="AF1023" i="12"/>
  <c r="O1023" i="12"/>
  <c r="U1023" i="12"/>
  <c r="W1023" i="12"/>
  <c r="AC1023" i="12"/>
  <c r="AE1023" i="12"/>
  <c r="M1023" i="12"/>
  <c r="K1055" i="12"/>
  <c r="S1055" i="12"/>
  <c r="AA1055" i="12"/>
  <c r="AI1055" i="12"/>
  <c r="L1055" i="12"/>
  <c r="T1055" i="12"/>
  <c r="AB1055" i="12"/>
  <c r="M1055" i="12"/>
  <c r="U1055" i="12"/>
  <c r="AC1055" i="12"/>
  <c r="N1055" i="12"/>
  <c r="V1055" i="12"/>
  <c r="AD1055" i="12"/>
  <c r="O1055" i="12"/>
  <c r="W1055" i="12"/>
  <c r="AE1055" i="12"/>
  <c r="H1055" i="12"/>
  <c r="P1055" i="12"/>
  <c r="X1055" i="12"/>
  <c r="AF1055" i="12"/>
  <c r="I1055" i="12"/>
  <c r="Q1055" i="12"/>
  <c r="Y1055" i="12"/>
  <c r="AG1055" i="12"/>
  <c r="J1055" i="12"/>
  <c r="R1055" i="12"/>
  <c r="AH1055" i="12"/>
  <c r="Z1055" i="12"/>
  <c r="K1087" i="12"/>
  <c r="S1087" i="12"/>
  <c r="AA1087" i="12"/>
  <c r="AI1087" i="12"/>
  <c r="L1087" i="12"/>
  <c r="T1087" i="12"/>
  <c r="AB1087" i="12"/>
  <c r="N1087" i="12"/>
  <c r="V1087" i="12"/>
  <c r="AD1087" i="12"/>
  <c r="O1087" i="12"/>
  <c r="W1087" i="12"/>
  <c r="AE1087" i="12"/>
  <c r="I1087" i="12"/>
  <c r="Q1087" i="12"/>
  <c r="Y1087" i="12"/>
  <c r="AG1087" i="12"/>
  <c r="J1087" i="12"/>
  <c r="AF1087" i="12"/>
  <c r="M1087" i="12"/>
  <c r="AH1087" i="12"/>
  <c r="P1087" i="12"/>
  <c r="R1087" i="12"/>
  <c r="U1087" i="12"/>
  <c r="X1087" i="12"/>
  <c r="H1087" i="12"/>
  <c r="AC1087" i="12"/>
  <c r="Z1087" i="12"/>
  <c r="J849" i="12"/>
  <c r="R849" i="12"/>
  <c r="Z849" i="12"/>
  <c r="AH849" i="12"/>
  <c r="K849" i="12"/>
  <c r="S849" i="12"/>
  <c r="AA849" i="12"/>
  <c r="AI849" i="12"/>
  <c r="L849" i="12"/>
  <c r="T849" i="12"/>
  <c r="AB849" i="12"/>
  <c r="M849" i="12"/>
  <c r="U849" i="12"/>
  <c r="AC849" i="12"/>
  <c r="N849" i="12"/>
  <c r="V849" i="12"/>
  <c r="AD849" i="12"/>
  <c r="H849" i="12"/>
  <c r="P849" i="12"/>
  <c r="X849" i="12"/>
  <c r="AF849" i="12"/>
  <c r="AG849" i="12"/>
  <c r="I849" i="12"/>
  <c r="O849" i="12"/>
  <c r="Q849" i="12"/>
  <c r="W849" i="12"/>
  <c r="AE849" i="12"/>
  <c r="Y849" i="12"/>
  <c r="K852" i="12"/>
  <c r="S852" i="12"/>
  <c r="AA852" i="12"/>
  <c r="AI852" i="12"/>
  <c r="L852" i="12"/>
  <c r="T852" i="12"/>
  <c r="AB852" i="12"/>
  <c r="M852" i="12"/>
  <c r="U852" i="12"/>
  <c r="AC852" i="12"/>
  <c r="N852" i="12"/>
  <c r="V852" i="12"/>
  <c r="AD852" i="12"/>
  <c r="O852" i="12"/>
  <c r="W852" i="12"/>
  <c r="AE852" i="12"/>
  <c r="I852" i="12"/>
  <c r="Q852" i="12"/>
  <c r="Y852" i="12"/>
  <c r="AG852" i="12"/>
  <c r="J852" i="12"/>
  <c r="P852" i="12"/>
  <c r="R852" i="12"/>
  <c r="X852" i="12"/>
  <c r="Z852" i="12"/>
  <c r="AF852" i="12"/>
  <c r="H852" i="12"/>
  <c r="AH852" i="12"/>
  <c r="H988" i="12"/>
  <c r="P988" i="12"/>
  <c r="X988" i="12"/>
  <c r="AF988" i="12"/>
  <c r="I988" i="12"/>
  <c r="Q988" i="12"/>
  <c r="Y988" i="12"/>
  <c r="AG988" i="12"/>
  <c r="J988" i="12"/>
  <c r="R988" i="12"/>
  <c r="Z988" i="12"/>
  <c r="AH988" i="12"/>
  <c r="K988" i="12"/>
  <c r="S988" i="12"/>
  <c r="AA988" i="12"/>
  <c r="AI988" i="12"/>
  <c r="L988" i="12"/>
  <c r="T988" i="12"/>
  <c r="AB988" i="12"/>
  <c r="N988" i="12"/>
  <c r="V988" i="12"/>
  <c r="AD988" i="12"/>
  <c r="M988" i="12"/>
  <c r="O988" i="12"/>
  <c r="U988" i="12"/>
  <c r="W988" i="12"/>
  <c r="AC988" i="12"/>
  <c r="AE988" i="12"/>
  <c r="K1021" i="12"/>
  <c r="S1021" i="12"/>
  <c r="AA1021" i="12"/>
  <c r="AI1021" i="12"/>
  <c r="L1021" i="12"/>
  <c r="T1021" i="12"/>
  <c r="AB1021" i="12"/>
  <c r="M1021" i="12"/>
  <c r="U1021" i="12"/>
  <c r="AC1021" i="12"/>
  <c r="N1021" i="12"/>
  <c r="V1021" i="12"/>
  <c r="AD1021" i="12"/>
  <c r="O1021" i="12"/>
  <c r="W1021" i="12"/>
  <c r="AE1021" i="12"/>
  <c r="H1021" i="12"/>
  <c r="P1021" i="12"/>
  <c r="X1021" i="12"/>
  <c r="AF1021" i="12"/>
  <c r="J1021" i="12"/>
  <c r="R1021" i="12"/>
  <c r="Z1021" i="12"/>
  <c r="AH1021" i="12"/>
  <c r="I1021" i="12"/>
  <c r="Q1021" i="12"/>
  <c r="Y1021" i="12"/>
  <c r="AG1021" i="12"/>
  <c r="H664" i="12"/>
  <c r="P664" i="12"/>
  <c r="X664" i="12"/>
  <c r="AF664" i="12"/>
  <c r="I664" i="12"/>
  <c r="Q664" i="12"/>
  <c r="Y664" i="12"/>
  <c r="AG664" i="12"/>
  <c r="J664" i="12"/>
  <c r="R664" i="12"/>
  <c r="Z664" i="12"/>
  <c r="AH664" i="12"/>
  <c r="K664" i="12"/>
  <c r="S664" i="12"/>
  <c r="AA664" i="12"/>
  <c r="AI664" i="12"/>
  <c r="L664" i="12"/>
  <c r="T664" i="12"/>
  <c r="AB664" i="12"/>
  <c r="M664" i="12"/>
  <c r="U664" i="12"/>
  <c r="AC664" i="12"/>
  <c r="N664" i="12"/>
  <c r="V664" i="12"/>
  <c r="AD664" i="12"/>
  <c r="O664" i="12"/>
  <c r="W664" i="12"/>
  <c r="AE664" i="12"/>
  <c r="K696" i="12"/>
  <c r="S696" i="12"/>
  <c r="AA696" i="12"/>
  <c r="AI696" i="12"/>
  <c r="L696" i="12"/>
  <c r="T696" i="12"/>
  <c r="AB696" i="12"/>
  <c r="M696" i="12"/>
  <c r="U696" i="12"/>
  <c r="AC696" i="12"/>
  <c r="N696" i="12"/>
  <c r="V696" i="12"/>
  <c r="AD696" i="12"/>
  <c r="H696" i="12"/>
  <c r="P696" i="12"/>
  <c r="X696" i="12"/>
  <c r="AF696" i="12"/>
  <c r="J696" i="12"/>
  <c r="R696" i="12"/>
  <c r="Z696" i="12"/>
  <c r="AH696" i="12"/>
  <c r="AG696" i="12"/>
  <c r="I696" i="12"/>
  <c r="O696" i="12"/>
  <c r="Q696" i="12"/>
  <c r="W696" i="12"/>
  <c r="Y696" i="12"/>
  <c r="AE696" i="12"/>
  <c r="K728" i="12"/>
  <c r="S728" i="12"/>
  <c r="AA728" i="12"/>
  <c r="AI728" i="12"/>
  <c r="L728" i="12"/>
  <c r="T728" i="12"/>
  <c r="AB728" i="12"/>
  <c r="M728" i="12"/>
  <c r="U728" i="12"/>
  <c r="AC728" i="12"/>
  <c r="N728" i="12"/>
  <c r="V728" i="12"/>
  <c r="AD728" i="12"/>
  <c r="O728" i="12"/>
  <c r="W728" i="12"/>
  <c r="AE728" i="12"/>
  <c r="J728" i="12"/>
  <c r="R728" i="12"/>
  <c r="Z728" i="12"/>
  <c r="AH728" i="12"/>
  <c r="H728" i="12"/>
  <c r="I728" i="12"/>
  <c r="P728" i="12"/>
  <c r="Q728" i="12"/>
  <c r="X728" i="12"/>
  <c r="Y728" i="12"/>
  <c r="AG728" i="12"/>
  <c r="AF728" i="12"/>
  <c r="J760" i="12"/>
  <c r="R760" i="12"/>
  <c r="Z760" i="12"/>
  <c r="AH760" i="12"/>
  <c r="K760" i="12"/>
  <c r="S760" i="12"/>
  <c r="AA760" i="12"/>
  <c r="AI760" i="12"/>
  <c r="L760" i="12"/>
  <c r="T760" i="12"/>
  <c r="AB760" i="12"/>
  <c r="M760" i="12"/>
  <c r="U760" i="12"/>
  <c r="AC760" i="12"/>
  <c r="N760" i="12"/>
  <c r="V760" i="12"/>
  <c r="AD760" i="12"/>
  <c r="O760" i="12"/>
  <c r="W760" i="12"/>
  <c r="AE760" i="12"/>
  <c r="I760" i="12"/>
  <c r="Q760" i="12"/>
  <c r="Y760" i="12"/>
  <c r="AG760" i="12"/>
  <c r="H760" i="12"/>
  <c r="P760" i="12"/>
  <c r="AF760" i="12"/>
  <c r="X760" i="12"/>
  <c r="N792" i="12"/>
  <c r="V792" i="12"/>
  <c r="AD792" i="12"/>
  <c r="O792" i="12"/>
  <c r="W792" i="12"/>
  <c r="AE792" i="12"/>
  <c r="H792" i="12"/>
  <c r="P792" i="12"/>
  <c r="X792" i="12"/>
  <c r="AF792" i="12"/>
  <c r="I792" i="12"/>
  <c r="Q792" i="12"/>
  <c r="Y792" i="12"/>
  <c r="AG792" i="12"/>
  <c r="K792" i="12"/>
  <c r="S792" i="12"/>
  <c r="AA792" i="12"/>
  <c r="AI792" i="12"/>
  <c r="M792" i="12"/>
  <c r="U792" i="12"/>
  <c r="AC792" i="12"/>
  <c r="Z792" i="12"/>
  <c r="AB792" i="12"/>
  <c r="AH792" i="12"/>
  <c r="J792" i="12"/>
  <c r="L792" i="12"/>
  <c r="T792" i="12"/>
  <c r="R792" i="12"/>
  <c r="O824" i="12"/>
  <c r="W824" i="12"/>
  <c r="AE824" i="12"/>
  <c r="H824" i="12"/>
  <c r="P824" i="12"/>
  <c r="X824" i="12"/>
  <c r="AF824" i="12"/>
  <c r="I824" i="12"/>
  <c r="Q824" i="12"/>
  <c r="Y824" i="12"/>
  <c r="AG824" i="12"/>
  <c r="J824" i="12"/>
  <c r="R824" i="12"/>
  <c r="Z824" i="12"/>
  <c r="AH824" i="12"/>
  <c r="K824" i="12"/>
  <c r="S824" i="12"/>
  <c r="AA824" i="12"/>
  <c r="AI824" i="12"/>
  <c r="N824" i="12"/>
  <c r="V824" i="12"/>
  <c r="AD824" i="12"/>
  <c r="U824" i="12"/>
  <c r="AB824" i="12"/>
  <c r="AC824" i="12"/>
  <c r="L824" i="12"/>
  <c r="M824" i="12"/>
  <c r="T824" i="12"/>
  <c r="K952" i="12"/>
  <c r="S952" i="12"/>
  <c r="AA952" i="12"/>
  <c r="AI952" i="12"/>
  <c r="L952" i="12"/>
  <c r="T952" i="12"/>
  <c r="AB952" i="12"/>
  <c r="M952" i="12"/>
  <c r="U952" i="12"/>
  <c r="AC952" i="12"/>
  <c r="N952" i="12"/>
  <c r="V952" i="12"/>
  <c r="AD952" i="12"/>
  <c r="H952" i="12"/>
  <c r="P952" i="12"/>
  <c r="X952" i="12"/>
  <c r="AF952" i="12"/>
  <c r="J952" i="12"/>
  <c r="R952" i="12"/>
  <c r="Z952" i="12"/>
  <c r="AH952" i="12"/>
  <c r="O952" i="12"/>
  <c r="Q952" i="12"/>
  <c r="W952" i="12"/>
  <c r="Y952" i="12"/>
  <c r="AE952" i="12"/>
  <c r="AG952" i="12"/>
  <c r="I952" i="12"/>
  <c r="L1016" i="12"/>
  <c r="T1016" i="12"/>
  <c r="AB1016" i="12"/>
  <c r="M1016" i="12"/>
  <c r="U1016" i="12"/>
  <c r="AC1016" i="12"/>
  <c r="N1016" i="12"/>
  <c r="V1016" i="12"/>
  <c r="AD1016" i="12"/>
  <c r="O1016" i="12"/>
  <c r="W1016" i="12"/>
  <c r="AE1016" i="12"/>
  <c r="H1016" i="12"/>
  <c r="P1016" i="12"/>
  <c r="X1016" i="12"/>
  <c r="AF1016" i="12"/>
  <c r="I1016" i="12"/>
  <c r="Q1016" i="12"/>
  <c r="Y1016" i="12"/>
  <c r="AG1016" i="12"/>
  <c r="K1016" i="12"/>
  <c r="S1016" i="12"/>
  <c r="AA1016" i="12"/>
  <c r="AI1016" i="12"/>
  <c r="J1016" i="12"/>
  <c r="R1016" i="12"/>
  <c r="Z1016" i="12"/>
  <c r="AH1016" i="12"/>
  <c r="I889" i="12"/>
  <c r="Q889" i="12"/>
  <c r="Y889" i="12"/>
  <c r="AG889" i="12"/>
  <c r="J889" i="12"/>
  <c r="R889" i="12"/>
  <c r="Z889" i="12"/>
  <c r="AH889" i="12"/>
  <c r="K889" i="12"/>
  <c r="S889" i="12"/>
  <c r="AA889" i="12"/>
  <c r="AI889" i="12"/>
  <c r="L889" i="12"/>
  <c r="T889" i="12"/>
  <c r="AB889" i="12"/>
  <c r="N889" i="12"/>
  <c r="V889" i="12"/>
  <c r="AD889" i="12"/>
  <c r="H889" i="12"/>
  <c r="P889" i="12"/>
  <c r="X889" i="12"/>
  <c r="AF889" i="12"/>
  <c r="M889" i="12"/>
  <c r="O889" i="12"/>
  <c r="U889" i="12"/>
  <c r="W889" i="12"/>
  <c r="AC889" i="12"/>
  <c r="AE889" i="12"/>
  <c r="M1301" i="12"/>
  <c r="U1301" i="12"/>
  <c r="AC1301" i="12"/>
  <c r="N1301" i="12"/>
  <c r="V1301" i="12"/>
  <c r="AD1301" i="12"/>
  <c r="O1301" i="12"/>
  <c r="W1301" i="12"/>
  <c r="AE1301" i="12"/>
  <c r="H1301" i="12"/>
  <c r="P1301" i="12"/>
  <c r="X1301" i="12"/>
  <c r="AF1301" i="12"/>
  <c r="J1301" i="12"/>
  <c r="R1301" i="12"/>
  <c r="Z1301" i="12"/>
  <c r="AH1301" i="12"/>
  <c r="L1301" i="12"/>
  <c r="T1301" i="12"/>
  <c r="AB1301" i="12"/>
  <c r="AI1301" i="12"/>
  <c r="I1301" i="12"/>
  <c r="K1301" i="12"/>
  <c r="Q1301" i="12"/>
  <c r="S1301" i="12"/>
  <c r="Y1301" i="12"/>
  <c r="AA1301" i="12"/>
  <c r="AG1301" i="12"/>
  <c r="K1150" i="12"/>
  <c r="S1150" i="12"/>
  <c r="AA1150" i="12"/>
  <c r="AI1150" i="12"/>
  <c r="L1150" i="12"/>
  <c r="T1150" i="12"/>
  <c r="AB1150" i="12"/>
  <c r="M1150" i="12"/>
  <c r="U1150" i="12"/>
  <c r="AC1150" i="12"/>
  <c r="N1150" i="12"/>
  <c r="V1150" i="12"/>
  <c r="AD1150" i="12"/>
  <c r="H1150" i="12"/>
  <c r="P1150" i="12"/>
  <c r="X1150" i="12"/>
  <c r="AF1150" i="12"/>
  <c r="J1150" i="12"/>
  <c r="R1150" i="12"/>
  <c r="Z1150" i="12"/>
  <c r="AH1150" i="12"/>
  <c r="O1150" i="12"/>
  <c r="Q1150" i="12"/>
  <c r="W1150" i="12"/>
  <c r="Y1150" i="12"/>
  <c r="AE1150" i="12"/>
  <c r="AG1150" i="12"/>
  <c r="I1150" i="12"/>
  <c r="H1270" i="12"/>
  <c r="P1270" i="12"/>
  <c r="X1270" i="12"/>
  <c r="AF1270" i="12"/>
  <c r="I1270" i="12"/>
  <c r="Q1270" i="12"/>
  <c r="Y1270" i="12"/>
  <c r="AG1270" i="12"/>
  <c r="J1270" i="12"/>
  <c r="R1270" i="12"/>
  <c r="Z1270" i="12"/>
  <c r="AH1270" i="12"/>
  <c r="K1270" i="12"/>
  <c r="S1270" i="12"/>
  <c r="AA1270" i="12"/>
  <c r="AI1270" i="12"/>
  <c r="L1270" i="12"/>
  <c r="T1270" i="12"/>
  <c r="AB1270" i="12"/>
  <c r="M1270" i="12"/>
  <c r="U1270" i="12"/>
  <c r="AC1270" i="12"/>
  <c r="O1270" i="12"/>
  <c r="W1270" i="12"/>
  <c r="AE1270" i="12"/>
  <c r="AD1270" i="12"/>
  <c r="N1270" i="12"/>
  <c r="V1270" i="12"/>
  <c r="I1237" i="12"/>
  <c r="Q1237" i="12"/>
  <c r="Y1237" i="12"/>
  <c r="AG1237" i="12"/>
  <c r="J1237" i="12"/>
  <c r="R1237" i="12"/>
  <c r="Z1237" i="12"/>
  <c r="AH1237" i="12"/>
  <c r="K1237" i="12"/>
  <c r="S1237" i="12"/>
  <c r="AA1237" i="12"/>
  <c r="AI1237" i="12"/>
  <c r="L1237" i="12"/>
  <c r="T1237" i="12"/>
  <c r="AB1237" i="12"/>
  <c r="M1237" i="12"/>
  <c r="U1237" i="12"/>
  <c r="AC1237" i="12"/>
  <c r="O1237" i="12"/>
  <c r="W1237" i="12"/>
  <c r="AE1237" i="12"/>
  <c r="H1237" i="12"/>
  <c r="N1237" i="12"/>
  <c r="P1237" i="12"/>
  <c r="V1237" i="12"/>
  <c r="X1237" i="12"/>
  <c r="AF1237" i="12"/>
  <c r="AD1237" i="12"/>
  <c r="K1142" i="12"/>
  <c r="S1142" i="12"/>
  <c r="AA1142" i="12"/>
  <c r="AI1142" i="12"/>
  <c r="L1142" i="12"/>
  <c r="T1142" i="12"/>
  <c r="AB1142" i="12"/>
  <c r="M1142" i="12"/>
  <c r="U1142" i="12"/>
  <c r="AC1142" i="12"/>
  <c r="N1142" i="12"/>
  <c r="V1142" i="12"/>
  <c r="AD1142" i="12"/>
  <c r="H1142" i="12"/>
  <c r="P1142" i="12"/>
  <c r="X1142" i="12"/>
  <c r="AF1142" i="12"/>
  <c r="J1142" i="12"/>
  <c r="R1142" i="12"/>
  <c r="Z1142" i="12"/>
  <c r="AH1142" i="12"/>
  <c r="W1142" i="12"/>
  <c r="Y1142" i="12"/>
  <c r="AE1142" i="12"/>
  <c r="AG1142" i="12"/>
  <c r="I1142" i="12"/>
  <c r="O1142" i="12"/>
  <c r="Q1142" i="12"/>
  <c r="H1262" i="12"/>
  <c r="P1262" i="12"/>
  <c r="X1262" i="12"/>
  <c r="AF1262" i="12"/>
  <c r="I1262" i="12"/>
  <c r="Q1262" i="12"/>
  <c r="Y1262" i="12"/>
  <c r="AG1262" i="12"/>
  <c r="J1262" i="12"/>
  <c r="R1262" i="12"/>
  <c r="Z1262" i="12"/>
  <c r="AH1262" i="12"/>
  <c r="K1262" i="12"/>
  <c r="S1262" i="12"/>
  <c r="AA1262" i="12"/>
  <c r="AI1262" i="12"/>
  <c r="L1262" i="12"/>
  <c r="T1262" i="12"/>
  <c r="AB1262" i="12"/>
  <c r="M1262" i="12"/>
  <c r="U1262" i="12"/>
  <c r="AC1262" i="12"/>
  <c r="O1262" i="12"/>
  <c r="W1262" i="12"/>
  <c r="AE1262" i="12"/>
  <c r="N1262" i="12"/>
  <c r="V1262" i="12"/>
  <c r="AD1262" i="12"/>
  <c r="N747" i="12"/>
  <c r="V747" i="12"/>
  <c r="AD747" i="12"/>
  <c r="O747" i="12"/>
  <c r="W747" i="12"/>
  <c r="AE747" i="12"/>
  <c r="H747" i="12"/>
  <c r="P747" i="12"/>
  <c r="X747" i="12"/>
  <c r="AF747" i="12"/>
  <c r="I747" i="12"/>
  <c r="Q747" i="12"/>
  <c r="Y747" i="12"/>
  <c r="AG747" i="12"/>
  <c r="K747" i="12"/>
  <c r="S747" i="12"/>
  <c r="AA747" i="12"/>
  <c r="AI747" i="12"/>
  <c r="T747" i="12"/>
  <c r="U747" i="12"/>
  <c r="Z747" i="12"/>
  <c r="AB747" i="12"/>
  <c r="J747" i="12"/>
  <c r="AC747" i="12"/>
  <c r="L747" i="12"/>
  <c r="AH747" i="12"/>
  <c r="R747" i="12"/>
  <c r="M747" i="12"/>
  <c r="I690" i="12"/>
  <c r="Q690" i="12"/>
  <c r="Y690" i="12"/>
  <c r="AG690" i="12"/>
  <c r="J690" i="12"/>
  <c r="R690" i="12"/>
  <c r="Z690" i="12"/>
  <c r="AH690" i="12"/>
  <c r="K690" i="12"/>
  <c r="S690" i="12"/>
  <c r="AA690" i="12"/>
  <c r="AI690" i="12"/>
  <c r="L690" i="12"/>
  <c r="T690" i="12"/>
  <c r="AB690" i="12"/>
  <c r="M690" i="12"/>
  <c r="U690" i="12"/>
  <c r="AC690" i="12"/>
  <c r="N690" i="12"/>
  <c r="V690" i="12"/>
  <c r="AD690" i="12"/>
  <c r="H690" i="12"/>
  <c r="P690" i="12"/>
  <c r="X690" i="12"/>
  <c r="AF690" i="12"/>
  <c r="O690" i="12"/>
  <c r="W690" i="12"/>
  <c r="AE690" i="12"/>
  <c r="H914" i="12"/>
  <c r="P914" i="12"/>
  <c r="X914" i="12"/>
  <c r="AF914" i="12"/>
  <c r="I914" i="12"/>
  <c r="Q914" i="12"/>
  <c r="Y914" i="12"/>
  <c r="AG914" i="12"/>
  <c r="J914" i="12"/>
  <c r="R914" i="12"/>
  <c r="Z914" i="12"/>
  <c r="AH914" i="12"/>
  <c r="K914" i="12"/>
  <c r="S914" i="12"/>
  <c r="AA914" i="12"/>
  <c r="AI914" i="12"/>
  <c r="L914" i="12"/>
  <c r="T914" i="12"/>
  <c r="AB914" i="12"/>
  <c r="N914" i="12"/>
  <c r="V914" i="12"/>
  <c r="AD914" i="12"/>
  <c r="W914" i="12"/>
  <c r="AC914" i="12"/>
  <c r="AE914" i="12"/>
  <c r="M914" i="12"/>
  <c r="U914" i="12"/>
  <c r="O914" i="12"/>
  <c r="O964" i="12"/>
  <c r="W964" i="12"/>
  <c r="AE964" i="12"/>
  <c r="H964" i="12"/>
  <c r="P964" i="12"/>
  <c r="X964" i="12"/>
  <c r="AF964" i="12"/>
  <c r="I964" i="12"/>
  <c r="Q964" i="12"/>
  <c r="Y964" i="12"/>
  <c r="AG964" i="12"/>
  <c r="J964" i="12"/>
  <c r="R964" i="12"/>
  <c r="Z964" i="12"/>
  <c r="AH964" i="12"/>
  <c r="L964" i="12"/>
  <c r="T964" i="12"/>
  <c r="AB964" i="12"/>
  <c r="N964" i="12"/>
  <c r="V964" i="12"/>
  <c r="AD964" i="12"/>
  <c r="S964" i="12"/>
  <c r="U964" i="12"/>
  <c r="AA964" i="12"/>
  <c r="AC964" i="12"/>
  <c r="AI964" i="12"/>
  <c r="K964" i="12"/>
  <c r="M964" i="12"/>
  <c r="J751" i="12"/>
  <c r="R751" i="12"/>
  <c r="Z751" i="12"/>
  <c r="AH751" i="12"/>
  <c r="K751" i="12"/>
  <c r="S751" i="12"/>
  <c r="AA751" i="12"/>
  <c r="AI751" i="12"/>
  <c r="L751" i="12"/>
  <c r="T751" i="12"/>
  <c r="AB751" i="12"/>
  <c r="M751" i="12"/>
  <c r="U751" i="12"/>
  <c r="AC751" i="12"/>
  <c r="O751" i="12"/>
  <c r="W751" i="12"/>
  <c r="AE751" i="12"/>
  <c r="I751" i="12"/>
  <c r="AF751" i="12"/>
  <c r="N751" i="12"/>
  <c r="AG751" i="12"/>
  <c r="P751" i="12"/>
  <c r="Q751" i="12"/>
  <c r="V751" i="12"/>
  <c r="X751" i="12"/>
  <c r="H751" i="12"/>
  <c r="AD751" i="12"/>
  <c r="Y751" i="12"/>
  <c r="O911" i="12"/>
  <c r="W911" i="12"/>
  <c r="AE911" i="12"/>
  <c r="H911" i="12"/>
  <c r="P911" i="12"/>
  <c r="X911" i="12"/>
  <c r="AF911" i="12"/>
  <c r="I911" i="12"/>
  <c r="Q911" i="12"/>
  <c r="Y911" i="12"/>
  <c r="AG911" i="12"/>
  <c r="J911" i="12"/>
  <c r="R911" i="12"/>
  <c r="Z911" i="12"/>
  <c r="AH911" i="12"/>
  <c r="K911" i="12"/>
  <c r="S911" i="12"/>
  <c r="AA911" i="12"/>
  <c r="AI911" i="12"/>
  <c r="L911" i="12"/>
  <c r="T911" i="12"/>
  <c r="AB911" i="12"/>
  <c r="M911" i="12"/>
  <c r="U911" i="12"/>
  <c r="AC911" i="12"/>
  <c r="AD911" i="12"/>
  <c r="V911" i="12"/>
  <c r="N911" i="12"/>
  <c r="K1071" i="12"/>
  <c r="S1071" i="12"/>
  <c r="AA1071" i="12"/>
  <c r="AI1071" i="12"/>
  <c r="L1071" i="12"/>
  <c r="T1071" i="12"/>
  <c r="AB1071" i="12"/>
  <c r="M1071" i="12"/>
  <c r="U1071" i="12"/>
  <c r="AC1071" i="12"/>
  <c r="N1071" i="12"/>
  <c r="V1071" i="12"/>
  <c r="AD1071" i="12"/>
  <c r="O1071" i="12"/>
  <c r="W1071" i="12"/>
  <c r="AE1071" i="12"/>
  <c r="I1071" i="12"/>
  <c r="Q1071" i="12"/>
  <c r="Y1071" i="12"/>
  <c r="AG1071" i="12"/>
  <c r="X1071" i="12"/>
  <c r="Z1071" i="12"/>
  <c r="AF1071" i="12"/>
  <c r="AH1071" i="12"/>
  <c r="H1071" i="12"/>
  <c r="J1071" i="12"/>
  <c r="R1071" i="12"/>
  <c r="P1071" i="12"/>
  <c r="M929" i="12"/>
  <c r="U929" i="12"/>
  <c r="AC929" i="12"/>
  <c r="N929" i="12"/>
  <c r="V929" i="12"/>
  <c r="AD929" i="12"/>
  <c r="O929" i="12"/>
  <c r="W929" i="12"/>
  <c r="AE929" i="12"/>
  <c r="H929" i="12"/>
  <c r="P929" i="12"/>
  <c r="X929" i="12"/>
  <c r="AF929" i="12"/>
  <c r="I929" i="12"/>
  <c r="Q929" i="12"/>
  <c r="Y929" i="12"/>
  <c r="AG929" i="12"/>
  <c r="K929" i="12"/>
  <c r="S929" i="12"/>
  <c r="AA929" i="12"/>
  <c r="AI929" i="12"/>
  <c r="J929" i="12"/>
  <c r="L929" i="12"/>
  <c r="R929" i="12"/>
  <c r="T929" i="12"/>
  <c r="Z929" i="12"/>
  <c r="AH929" i="12"/>
  <c r="AB929" i="12"/>
  <c r="M1085" i="12"/>
  <c r="U1085" i="12"/>
  <c r="AC1085" i="12"/>
  <c r="N1085" i="12"/>
  <c r="V1085" i="12"/>
  <c r="AD1085" i="12"/>
  <c r="H1085" i="12"/>
  <c r="P1085" i="12"/>
  <c r="X1085" i="12"/>
  <c r="AF1085" i="12"/>
  <c r="I1085" i="12"/>
  <c r="Q1085" i="12"/>
  <c r="Y1085" i="12"/>
  <c r="AG1085" i="12"/>
  <c r="K1085" i="12"/>
  <c r="S1085" i="12"/>
  <c r="AA1085" i="12"/>
  <c r="AI1085" i="12"/>
  <c r="Z1085" i="12"/>
  <c r="AB1085" i="12"/>
  <c r="J1085" i="12"/>
  <c r="AE1085" i="12"/>
  <c r="L1085" i="12"/>
  <c r="AH1085" i="12"/>
  <c r="O1085" i="12"/>
  <c r="R1085" i="12"/>
  <c r="W1085" i="12"/>
  <c r="T1085" i="12"/>
  <c r="J904" i="12"/>
  <c r="R904" i="12"/>
  <c r="Z904" i="12"/>
  <c r="AH904" i="12"/>
  <c r="K904" i="12"/>
  <c r="S904" i="12"/>
  <c r="AA904" i="12"/>
  <c r="AI904" i="12"/>
  <c r="L904" i="12"/>
  <c r="T904" i="12"/>
  <c r="AB904" i="12"/>
  <c r="M904" i="12"/>
  <c r="U904" i="12"/>
  <c r="AC904" i="12"/>
  <c r="N904" i="12"/>
  <c r="V904" i="12"/>
  <c r="AD904" i="12"/>
  <c r="O904" i="12"/>
  <c r="W904" i="12"/>
  <c r="AE904" i="12"/>
  <c r="H904" i="12"/>
  <c r="P904" i="12"/>
  <c r="X904" i="12"/>
  <c r="AF904" i="12"/>
  <c r="I904" i="12"/>
  <c r="Q904" i="12"/>
  <c r="AG904" i="12"/>
  <c r="Y904" i="12"/>
  <c r="M913" i="12"/>
  <c r="U913" i="12"/>
  <c r="AC913" i="12"/>
  <c r="N913" i="12"/>
  <c r="V913" i="12"/>
  <c r="AD913" i="12"/>
  <c r="O913" i="12"/>
  <c r="W913" i="12"/>
  <c r="AE913" i="12"/>
  <c r="H913" i="12"/>
  <c r="P913" i="12"/>
  <c r="X913" i="12"/>
  <c r="AF913" i="12"/>
  <c r="I913" i="12"/>
  <c r="Q913" i="12"/>
  <c r="Y913" i="12"/>
  <c r="AG913" i="12"/>
  <c r="K913" i="12"/>
  <c r="S913" i="12"/>
  <c r="AA913" i="12"/>
  <c r="AI913" i="12"/>
  <c r="T913" i="12"/>
  <c r="Z913" i="12"/>
  <c r="AB913" i="12"/>
  <c r="AH913" i="12"/>
  <c r="J913" i="12"/>
  <c r="R913" i="12"/>
  <c r="L913" i="12"/>
  <c r="N666" i="12"/>
  <c r="V666" i="12"/>
  <c r="AD666" i="12"/>
  <c r="O666" i="12"/>
  <c r="W666" i="12"/>
  <c r="AE666" i="12"/>
  <c r="H666" i="12"/>
  <c r="P666" i="12"/>
  <c r="X666" i="12"/>
  <c r="AF666" i="12"/>
  <c r="I666" i="12"/>
  <c r="Q666" i="12"/>
  <c r="Y666" i="12"/>
  <c r="AG666" i="12"/>
  <c r="J666" i="12"/>
  <c r="R666" i="12"/>
  <c r="Z666" i="12"/>
  <c r="AH666" i="12"/>
  <c r="K666" i="12"/>
  <c r="S666" i="12"/>
  <c r="AA666" i="12"/>
  <c r="AI666" i="12"/>
  <c r="L666" i="12"/>
  <c r="T666" i="12"/>
  <c r="AB666" i="12"/>
  <c r="U666" i="12"/>
  <c r="AC666" i="12"/>
  <c r="M666" i="12"/>
  <c r="H762" i="12"/>
  <c r="P762" i="12"/>
  <c r="X762" i="12"/>
  <c r="AF762" i="12"/>
  <c r="I762" i="12"/>
  <c r="Q762" i="12"/>
  <c r="Y762" i="12"/>
  <c r="AG762" i="12"/>
  <c r="J762" i="12"/>
  <c r="R762" i="12"/>
  <c r="Z762" i="12"/>
  <c r="AH762" i="12"/>
  <c r="K762" i="12"/>
  <c r="S762" i="12"/>
  <c r="AA762" i="12"/>
  <c r="AI762" i="12"/>
  <c r="M762" i="12"/>
  <c r="U762" i="12"/>
  <c r="AC762" i="12"/>
  <c r="O762" i="12"/>
  <c r="W762" i="12"/>
  <c r="AE762" i="12"/>
  <c r="L762" i="12"/>
  <c r="N762" i="12"/>
  <c r="T762" i="12"/>
  <c r="V762" i="12"/>
  <c r="AB762" i="12"/>
  <c r="AD762" i="12"/>
  <c r="L794" i="12"/>
  <c r="T794" i="12"/>
  <c r="AB794" i="12"/>
  <c r="M794" i="12"/>
  <c r="U794" i="12"/>
  <c r="AC794" i="12"/>
  <c r="N794" i="12"/>
  <c r="V794" i="12"/>
  <c r="AD794" i="12"/>
  <c r="O794" i="12"/>
  <c r="W794" i="12"/>
  <c r="AE794" i="12"/>
  <c r="I794" i="12"/>
  <c r="Q794" i="12"/>
  <c r="Y794" i="12"/>
  <c r="AG794" i="12"/>
  <c r="K794" i="12"/>
  <c r="S794" i="12"/>
  <c r="AA794" i="12"/>
  <c r="AI794" i="12"/>
  <c r="AF794" i="12"/>
  <c r="AH794" i="12"/>
  <c r="H794" i="12"/>
  <c r="J794" i="12"/>
  <c r="P794" i="12"/>
  <c r="R794" i="12"/>
  <c r="Z794" i="12"/>
  <c r="X794" i="12"/>
  <c r="L890" i="12"/>
  <c r="T890" i="12"/>
  <c r="AB890" i="12"/>
  <c r="M890" i="12"/>
  <c r="U890" i="12"/>
  <c r="AC890" i="12"/>
  <c r="N890" i="12"/>
  <c r="V890" i="12"/>
  <c r="AD890" i="12"/>
  <c r="O890" i="12"/>
  <c r="W890" i="12"/>
  <c r="AE890" i="12"/>
  <c r="I890" i="12"/>
  <c r="Q890" i="12"/>
  <c r="Y890" i="12"/>
  <c r="AG890" i="12"/>
  <c r="K890" i="12"/>
  <c r="S890" i="12"/>
  <c r="AA890" i="12"/>
  <c r="AI890" i="12"/>
  <c r="H890" i="12"/>
  <c r="J890" i="12"/>
  <c r="P890" i="12"/>
  <c r="R890" i="12"/>
  <c r="X890" i="12"/>
  <c r="Z890" i="12"/>
  <c r="AF890" i="12"/>
  <c r="AH890" i="12"/>
  <c r="K1037" i="12"/>
  <c r="S1037" i="12"/>
  <c r="AA1037" i="12"/>
  <c r="AI1037" i="12"/>
  <c r="L1037" i="12"/>
  <c r="T1037" i="12"/>
  <c r="AB1037" i="12"/>
  <c r="M1037" i="12"/>
  <c r="U1037" i="12"/>
  <c r="AC1037" i="12"/>
  <c r="N1037" i="12"/>
  <c r="V1037" i="12"/>
  <c r="AD1037" i="12"/>
  <c r="H1037" i="12"/>
  <c r="P1037" i="12"/>
  <c r="X1037" i="12"/>
  <c r="AF1037" i="12"/>
  <c r="J1037" i="12"/>
  <c r="R1037" i="12"/>
  <c r="Z1037" i="12"/>
  <c r="AH1037" i="12"/>
  <c r="Y1037" i="12"/>
  <c r="AE1037" i="12"/>
  <c r="AG1037" i="12"/>
  <c r="I1037" i="12"/>
  <c r="O1037" i="12"/>
  <c r="Q1037" i="12"/>
  <c r="W1037" i="12"/>
  <c r="H782" i="12"/>
  <c r="P782" i="12"/>
  <c r="X782" i="12"/>
  <c r="AF782" i="12"/>
  <c r="I782" i="12"/>
  <c r="Q782" i="12"/>
  <c r="Y782" i="12"/>
  <c r="AG782" i="12"/>
  <c r="J782" i="12"/>
  <c r="R782" i="12"/>
  <c r="Z782" i="12"/>
  <c r="AH782" i="12"/>
  <c r="K782" i="12"/>
  <c r="S782" i="12"/>
  <c r="AA782" i="12"/>
  <c r="AI782" i="12"/>
  <c r="L782" i="12"/>
  <c r="T782" i="12"/>
  <c r="AB782" i="12"/>
  <c r="M782" i="12"/>
  <c r="U782" i="12"/>
  <c r="AC782" i="12"/>
  <c r="O782" i="12"/>
  <c r="W782" i="12"/>
  <c r="AE782" i="12"/>
  <c r="N782" i="12"/>
  <c r="V782" i="12"/>
  <c r="AD782" i="12"/>
  <c r="L910" i="12"/>
  <c r="T910" i="12"/>
  <c r="AB910" i="12"/>
  <c r="M910" i="12"/>
  <c r="U910" i="12"/>
  <c r="AC910" i="12"/>
  <c r="N910" i="12"/>
  <c r="V910" i="12"/>
  <c r="AD910" i="12"/>
  <c r="O910" i="12"/>
  <c r="W910" i="12"/>
  <c r="AE910" i="12"/>
  <c r="H910" i="12"/>
  <c r="P910" i="12"/>
  <c r="X910" i="12"/>
  <c r="AF910" i="12"/>
  <c r="I910" i="12"/>
  <c r="Q910" i="12"/>
  <c r="Y910" i="12"/>
  <c r="AG910" i="12"/>
  <c r="J910" i="12"/>
  <c r="R910" i="12"/>
  <c r="Z910" i="12"/>
  <c r="AH910" i="12"/>
  <c r="K910" i="12"/>
  <c r="S910" i="12"/>
  <c r="AA910" i="12"/>
  <c r="AI910" i="12"/>
  <c r="M974" i="12"/>
  <c r="N974" i="12"/>
  <c r="H974" i="12"/>
  <c r="P974" i="12"/>
  <c r="J974" i="12"/>
  <c r="L974" i="12"/>
  <c r="I974" i="12"/>
  <c r="V974" i="12"/>
  <c r="AD974" i="12"/>
  <c r="K974" i="12"/>
  <c r="W974" i="12"/>
  <c r="AE974" i="12"/>
  <c r="O974" i="12"/>
  <c r="X974" i="12"/>
  <c r="AF974" i="12"/>
  <c r="Q974" i="12"/>
  <c r="Y974" i="12"/>
  <c r="AG974" i="12"/>
  <c r="R974" i="12"/>
  <c r="Z974" i="12"/>
  <c r="AH974" i="12"/>
  <c r="S974" i="12"/>
  <c r="AA974" i="12"/>
  <c r="AI974" i="12"/>
  <c r="T974" i="12"/>
  <c r="AB974" i="12"/>
  <c r="U974" i="12"/>
  <c r="AC974" i="12"/>
  <c r="H1070" i="12"/>
  <c r="P1070" i="12"/>
  <c r="X1070" i="12"/>
  <c r="AF1070" i="12"/>
  <c r="I1070" i="12"/>
  <c r="Q1070" i="12"/>
  <c r="Y1070" i="12"/>
  <c r="AG1070" i="12"/>
  <c r="J1070" i="12"/>
  <c r="R1070" i="12"/>
  <c r="Z1070" i="12"/>
  <c r="AH1070" i="12"/>
  <c r="K1070" i="12"/>
  <c r="S1070" i="12"/>
  <c r="AA1070" i="12"/>
  <c r="AI1070" i="12"/>
  <c r="L1070" i="12"/>
  <c r="T1070" i="12"/>
  <c r="AB1070" i="12"/>
  <c r="N1070" i="12"/>
  <c r="V1070" i="12"/>
  <c r="AD1070" i="12"/>
  <c r="U1070" i="12"/>
  <c r="W1070" i="12"/>
  <c r="AC1070" i="12"/>
  <c r="AE1070" i="12"/>
  <c r="O1070" i="12"/>
  <c r="M1070" i="12"/>
  <c r="O985" i="12"/>
  <c r="W985" i="12"/>
  <c r="AE985" i="12"/>
  <c r="H985" i="12"/>
  <c r="P985" i="12"/>
  <c r="X985" i="12"/>
  <c r="AF985" i="12"/>
  <c r="I985" i="12"/>
  <c r="Q985" i="12"/>
  <c r="Y985" i="12"/>
  <c r="AG985" i="12"/>
  <c r="J985" i="12"/>
  <c r="R985" i="12"/>
  <c r="Z985" i="12"/>
  <c r="AH985" i="12"/>
  <c r="K985" i="12"/>
  <c r="S985" i="12"/>
  <c r="AA985" i="12"/>
  <c r="AI985" i="12"/>
  <c r="L985" i="12"/>
  <c r="T985" i="12"/>
  <c r="AB985" i="12"/>
  <c r="M985" i="12"/>
  <c r="U985" i="12"/>
  <c r="AC985" i="12"/>
  <c r="N985" i="12"/>
  <c r="V985" i="12"/>
  <c r="AD985" i="12"/>
  <c r="L715" i="12"/>
  <c r="T715" i="12"/>
  <c r="AB715" i="12"/>
  <c r="M715" i="12"/>
  <c r="U715" i="12"/>
  <c r="AC715" i="12"/>
  <c r="N715" i="12"/>
  <c r="V715" i="12"/>
  <c r="AD715" i="12"/>
  <c r="O715" i="12"/>
  <c r="W715" i="12"/>
  <c r="AE715" i="12"/>
  <c r="I715" i="12"/>
  <c r="Q715" i="12"/>
  <c r="Y715" i="12"/>
  <c r="AG715" i="12"/>
  <c r="J715" i="12"/>
  <c r="R715" i="12"/>
  <c r="Z715" i="12"/>
  <c r="AH715" i="12"/>
  <c r="P715" i="12"/>
  <c r="S715" i="12"/>
  <c r="X715" i="12"/>
  <c r="AA715" i="12"/>
  <c r="AF715" i="12"/>
  <c r="K715" i="12"/>
  <c r="H715" i="12"/>
  <c r="AI715" i="12"/>
  <c r="H851" i="12"/>
  <c r="P851" i="12"/>
  <c r="X851" i="12"/>
  <c r="AF851" i="12"/>
  <c r="I851" i="12"/>
  <c r="Q851" i="12"/>
  <c r="Y851" i="12"/>
  <c r="AG851" i="12"/>
  <c r="J851" i="12"/>
  <c r="R851" i="12"/>
  <c r="Z851" i="12"/>
  <c r="AH851" i="12"/>
  <c r="K851" i="12"/>
  <c r="S851" i="12"/>
  <c r="AA851" i="12"/>
  <c r="AI851" i="12"/>
  <c r="L851" i="12"/>
  <c r="T851" i="12"/>
  <c r="AB851" i="12"/>
  <c r="N851" i="12"/>
  <c r="V851" i="12"/>
  <c r="AD851" i="12"/>
  <c r="M851" i="12"/>
  <c r="O851" i="12"/>
  <c r="U851" i="12"/>
  <c r="W851" i="12"/>
  <c r="AC851" i="12"/>
  <c r="AE851" i="12"/>
  <c r="O1067" i="12"/>
  <c r="W1067" i="12"/>
  <c r="AE1067" i="12"/>
  <c r="H1067" i="12"/>
  <c r="P1067" i="12"/>
  <c r="X1067" i="12"/>
  <c r="AF1067" i="12"/>
  <c r="I1067" i="12"/>
  <c r="Q1067" i="12"/>
  <c r="Y1067" i="12"/>
  <c r="AG1067" i="12"/>
  <c r="J1067" i="12"/>
  <c r="R1067" i="12"/>
  <c r="Z1067" i="12"/>
  <c r="AH1067" i="12"/>
  <c r="K1067" i="12"/>
  <c r="S1067" i="12"/>
  <c r="AA1067" i="12"/>
  <c r="AI1067" i="12"/>
  <c r="M1067" i="12"/>
  <c r="U1067" i="12"/>
  <c r="AC1067" i="12"/>
  <c r="L1067" i="12"/>
  <c r="N1067" i="12"/>
  <c r="T1067" i="12"/>
  <c r="V1067" i="12"/>
  <c r="AB1067" i="12"/>
  <c r="AD1067" i="12"/>
  <c r="J860" i="12"/>
  <c r="R860" i="12"/>
  <c r="Z860" i="12"/>
  <c r="AH860" i="12"/>
  <c r="K860" i="12"/>
  <c r="S860" i="12"/>
  <c r="AA860" i="12"/>
  <c r="AI860" i="12"/>
  <c r="L860" i="12"/>
  <c r="T860" i="12"/>
  <c r="AB860" i="12"/>
  <c r="M860" i="12"/>
  <c r="U860" i="12"/>
  <c r="AC860" i="12"/>
  <c r="N860" i="12"/>
  <c r="V860" i="12"/>
  <c r="AD860" i="12"/>
  <c r="O860" i="12"/>
  <c r="W860" i="12"/>
  <c r="AE860" i="12"/>
  <c r="I860" i="12"/>
  <c r="Q860" i="12"/>
  <c r="Y860" i="12"/>
  <c r="AG860" i="12"/>
  <c r="X860" i="12"/>
  <c r="AF860" i="12"/>
  <c r="H860" i="12"/>
  <c r="P860" i="12"/>
  <c r="J1076" i="12"/>
  <c r="R1076" i="12"/>
  <c r="Z1076" i="12"/>
  <c r="AH1076" i="12"/>
  <c r="K1076" i="12"/>
  <c r="S1076" i="12"/>
  <c r="AA1076" i="12"/>
  <c r="AI1076" i="12"/>
  <c r="L1076" i="12"/>
  <c r="T1076" i="12"/>
  <c r="AB1076" i="12"/>
  <c r="M1076" i="12"/>
  <c r="U1076" i="12"/>
  <c r="AC1076" i="12"/>
  <c r="N1076" i="12"/>
  <c r="V1076" i="12"/>
  <c r="AD1076" i="12"/>
  <c r="H1076" i="12"/>
  <c r="P1076" i="12"/>
  <c r="X1076" i="12"/>
  <c r="AF1076" i="12"/>
  <c r="I1076" i="12"/>
  <c r="O1076" i="12"/>
  <c r="Q1076" i="12"/>
  <c r="W1076" i="12"/>
  <c r="Y1076" i="12"/>
  <c r="AG1076" i="12"/>
  <c r="AE1076" i="12"/>
  <c r="J973" i="12"/>
  <c r="R973" i="12"/>
  <c r="Z973" i="12"/>
  <c r="AH973" i="12"/>
  <c r="K973" i="12"/>
  <c r="S973" i="12"/>
  <c r="AA973" i="12"/>
  <c r="AI973" i="12"/>
  <c r="L973" i="12"/>
  <c r="T973" i="12"/>
  <c r="M973" i="12"/>
  <c r="U973" i="12"/>
  <c r="AC973" i="12"/>
  <c r="O973" i="12"/>
  <c r="W973" i="12"/>
  <c r="AE973" i="12"/>
  <c r="I973" i="12"/>
  <c r="Q973" i="12"/>
  <c r="Y973" i="12"/>
  <c r="AG973" i="12"/>
  <c r="N973" i="12"/>
  <c r="P973" i="12"/>
  <c r="V973" i="12"/>
  <c r="X973" i="12"/>
  <c r="AB973" i="12"/>
  <c r="AD973" i="12"/>
  <c r="AF973" i="12"/>
  <c r="H973" i="12"/>
  <c r="N682" i="12"/>
  <c r="V682" i="12"/>
  <c r="AD682" i="12"/>
  <c r="H682" i="12"/>
  <c r="P682" i="12"/>
  <c r="X682" i="12"/>
  <c r="AF682" i="12"/>
  <c r="J682" i="12"/>
  <c r="R682" i="12"/>
  <c r="Z682" i="12"/>
  <c r="AH682" i="12"/>
  <c r="K682" i="12"/>
  <c r="S682" i="12"/>
  <c r="AA682" i="12"/>
  <c r="AI682" i="12"/>
  <c r="L682" i="12"/>
  <c r="T682" i="12"/>
  <c r="AB682" i="12"/>
  <c r="I682" i="12"/>
  <c r="AE682" i="12"/>
  <c r="M682" i="12"/>
  <c r="AG682" i="12"/>
  <c r="O682" i="12"/>
  <c r="Q682" i="12"/>
  <c r="U682" i="12"/>
  <c r="W682" i="12"/>
  <c r="AC682" i="12"/>
  <c r="Y682" i="12"/>
  <c r="I714" i="12"/>
  <c r="Q714" i="12"/>
  <c r="Y714" i="12"/>
  <c r="AG714" i="12"/>
  <c r="J714" i="12"/>
  <c r="R714" i="12"/>
  <c r="Z714" i="12"/>
  <c r="AH714" i="12"/>
  <c r="K714" i="12"/>
  <c r="S714" i="12"/>
  <c r="AA714" i="12"/>
  <c r="AI714" i="12"/>
  <c r="L714" i="12"/>
  <c r="T714" i="12"/>
  <c r="AB714" i="12"/>
  <c r="N714" i="12"/>
  <c r="V714" i="12"/>
  <c r="AD714" i="12"/>
  <c r="O714" i="12"/>
  <c r="W714" i="12"/>
  <c r="AE714" i="12"/>
  <c r="M714" i="12"/>
  <c r="P714" i="12"/>
  <c r="U714" i="12"/>
  <c r="X714" i="12"/>
  <c r="AC714" i="12"/>
  <c r="H714" i="12"/>
  <c r="AF714" i="12"/>
  <c r="K746" i="12"/>
  <c r="S746" i="12"/>
  <c r="AA746" i="12"/>
  <c r="AI746" i="12"/>
  <c r="L746" i="12"/>
  <c r="T746" i="12"/>
  <c r="AB746" i="12"/>
  <c r="M746" i="12"/>
  <c r="U746" i="12"/>
  <c r="AC746" i="12"/>
  <c r="N746" i="12"/>
  <c r="V746" i="12"/>
  <c r="AD746" i="12"/>
  <c r="H746" i="12"/>
  <c r="P746" i="12"/>
  <c r="X746" i="12"/>
  <c r="AF746" i="12"/>
  <c r="Z746" i="12"/>
  <c r="I746" i="12"/>
  <c r="AE746" i="12"/>
  <c r="J746" i="12"/>
  <c r="AG746" i="12"/>
  <c r="O746" i="12"/>
  <c r="AH746" i="12"/>
  <c r="Q746" i="12"/>
  <c r="R746" i="12"/>
  <c r="Y746" i="12"/>
  <c r="W746" i="12"/>
  <c r="L778" i="12"/>
  <c r="T778" i="12"/>
  <c r="AB778" i="12"/>
  <c r="M778" i="12"/>
  <c r="U778" i="12"/>
  <c r="AC778" i="12"/>
  <c r="N778" i="12"/>
  <c r="V778" i="12"/>
  <c r="AD778" i="12"/>
  <c r="O778" i="12"/>
  <c r="W778" i="12"/>
  <c r="AE778" i="12"/>
  <c r="H778" i="12"/>
  <c r="P778" i="12"/>
  <c r="X778" i="12"/>
  <c r="AF778" i="12"/>
  <c r="I778" i="12"/>
  <c r="Q778" i="12"/>
  <c r="Y778" i="12"/>
  <c r="AG778" i="12"/>
  <c r="K778" i="12"/>
  <c r="S778" i="12"/>
  <c r="AA778" i="12"/>
  <c r="AI778" i="12"/>
  <c r="J778" i="12"/>
  <c r="R778" i="12"/>
  <c r="Z778" i="12"/>
  <c r="AH778" i="12"/>
  <c r="L810" i="12"/>
  <c r="T810" i="12"/>
  <c r="AB810" i="12"/>
  <c r="M810" i="12"/>
  <c r="U810" i="12"/>
  <c r="AC810" i="12"/>
  <c r="N810" i="12"/>
  <c r="V810" i="12"/>
  <c r="AD810" i="12"/>
  <c r="O810" i="12"/>
  <c r="W810" i="12"/>
  <c r="I810" i="12"/>
  <c r="Q810" i="12"/>
  <c r="Y810" i="12"/>
  <c r="AG810" i="12"/>
  <c r="K810" i="12"/>
  <c r="AF810" i="12"/>
  <c r="P810" i="12"/>
  <c r="AH810" i="12"/>
  <c r="R810" i="12"/>
  <c r="AI810" i="12"/>
  <c r="S810" i="12"/>
  <c r="X810" i="12"/>
  <c r="Z810" i="12"/>
  <c r="J810" i="12"/>
  <c r="AE810" i="12"/>
  <c r="H810" i="12"/>
  <c r="AA810" i="12"/>
  <c r="M842" i="12"/>
  <c r="U842" i="12"/>
  <c r="AC842" i="12"/>
  <c r="N842" i="12"/>
  <c r="V842" i="12"/>
  <c r="AD842" i="12"/>
  <c r="O842" i="12"/>
  <c r="W842" i="12"/>
  <c r="AE842" i="12"/>
  <c r="H842" i="12"/>
  <c r="P842" i="12"/>
  <c r="X842" i="12"/>
  <c r="AF842" i="12"/>
  <c r="I842" i="12"/>
  <c r="Q842" i="12"/>
  <c r="Y842" i="12"/>
  <c r="AG842" i="12"/>
  <c r="J842" i="12"/>
  <c r="K842" i="12"/>
  <c r="S842" i="12"/>
  <c r="AA842" i="12"/>
  <c r="AI842" i="12"/>
  <c r="L842" i="12"/>
  <c r="R842" i="12"/>
  <c r="T842" i="12"/>
  <c r="Z842" i="12"/>
  <c r="AB842" i="12"/>
  <c r="AH842" i="12"/>
  <c r="L874" i="12"/>
  <c r="T874" i="12"/>
  <c r="AB874" i="12"/>
  <c r="M874" i="12"/>
  <c r="U874" i="12"/>
  <c r="AC874" i="12"/>
  <c r="N874" i="12"/>
  <c r="V874" i="12"/>
  <c r="AD874" i="12"/>
  <c r="O874" i="12"/>
  <c r="W874" i="12"/>
  <c r="AE874" i="12"/>
  <c r="I874" i="12"/>
  <c r="Q874" i="12"/>
  <c r="Y874" i="12"/>
  <c r="AG874" i="12"/>
  <c r="K874" i="12"/>
  <c r="S874" i="12"/>
  <c r="AA874" i="12"/>
  <c r="AI874" i="12"/>
  <c r="X874" i="12"/>
  <c r="Z874" i="12"/>
  <c r="AF874" i="12"/>
  <c r="AH874" i="12"/>
  <c r="H874" i="12"/>
  <c r="J874" i="12"/>
  <c r="P874" i="12"/>
  <c r="R874" i="12"/>
  <c r="H906" i="12"/>
  <c r="P906" i="12"/>
  <c r="X906" i="12"/>
  <c r="AF906" i="12"/>
  <c r="I906" i="12"/>
  <c r="Q906" i="12"/>
  <c r="Y906" i="12"/>
  <c r="AG906" i="12"/>
  <c r="J906" i="12"/>
  <c r="R906" i="12"/>
  <c r="Z906" i="12"/>
  <c r="AH906" i="12"/>
  <c r="K906" i="12"/>
  <c r="S906" i="12"/>
  <c r="AA906" i="12"/>
  <c r="AI906" i="12"/>
  <c r="L906" i="12"/>
  <c r="T906" i="12"/>
  <c r="AB906" i="12"/>
  <c r="M906" i="12"/>
  <c r="U906" i="12"/>
  <c r="AC906" i="12"/>
  <c r="N906" i="12"/>
  <c r="V906" i="12"/>
  <c r="AD906" i="12"/>
  <c r="O906" i="12"/>
  <c r="W906" i="12"/>
  <c r="AE906" i="12"/>
  <c r="I938" i="12"/>
  <c r="Q938" i="12"/>
  <c r="Y938" i="12"/>
  <c r="AG938" i="12"/>
  <c r="J938" i="12"/>
  <c r="R938" i="12"/>
  <c r="Z938" i="12"/>
  <c r="AH938" i="12"/>
  <c r="K938" i="12"/>
  <c r="S938" i="12"/>
  <c r="AA938" i="12"/>
  <c r="AI938" i="12"/>
  <c r="L938" i="12"/>
  <c r="T938" i="12"/>
  <c r="AB938" i="12"/>
  <c r="M938" i="12"/>
  <c r="U938" i="12"/>
  <c r="AC938" i="12"/>
  <c r="N938" i="12"/>
  <c r="V938" i="12"/>
  <c r="AD938" i="12"/>
  <c r="H938" i="12"/>
  <c r="P938" i="12"/>
  <c r="X938" i="12"/>
  <c r="AF938" i="12"/>
  <c r="W938" i="12"/>
  <c r="AE938" i="12"/>
  <c r="O938" i="12"/>
  <c r="I970" i="12"/>
  <c r="Q970" i="12"/>
  <c r="Y970" i="12"/>
  <c r="AG970" i="12"/>
  <c r="J970" i="12"/>
  <c r="R970" i="12"/>
  <c r="Z970" i="12"/>
  <c r="AH970" i="12"/>
  <c r="K970" i="12"/>
  <c r="S970" i="12"/>
  <c r="AA970" i="12"/>
  <c r="AI970" i="12"/>
  <c r="L970" i="12"/>
  <c r="T970" i="12"/>
  <c r="AB970" i="12"/>
  <c r="N970" i="12"/>
  <c r="V970" i="12"/>
  <c r="AD970" i="12"/>
  <c r="H970" i="12"/>
  <c r="P970" i="12"/>
  <c r="X970" i="12"/>
  <c r="AF970" i="12"/>
  <c r="M970" i="12"/>
  <c r="O970" i="12"/>
  <c r="U970" i="12"/>
  <c r="W970" i="12"/>
  <c r="AC970" i="12"/>
  <c r="AE970" i="12"/>
  <c r="M1019" i="12"/>
  <c r="U1019" i="12"/>
  <c r="AC1019" i="12"/>
  <c r="N1019" i="12"/>
  <c r="V1019" i="12"/>
  <c r="AD1019" i="12"/>
  <c r="O1019" i="12"/>
  <c r="W1019" i="12"/>
  <c r="AE1019" i="12"/>
  <c r="H1019" i="12"/>
  <c r="P1019" i="12"/>
  <c r="X1019" i="12"/>
  <c r="AF1019" i="12"/>
  <c r="I1019" i="12"/>
  <c r="Q1019" i="12"/>
  <c r="Y1019" i="12"/>
  <c r="AG1019" i="12"/>
  <c r="J1019" i="12"/>
  <c r="R1019" i="12"/>
  <c r="Z1019" i="12"/>
  <c r="AH1019" i="12"/>
  <c r="L1019" i="12"/>
  <c r="T1019" i="12"/>
  <c r="AB1019" i="12"/>
  <c r="K1019" i="12"/>
  <c r="S1019" i="12"/>
  <c r="AA1019" i="12"/>
  <c r="AI1019" i="12"/>
  <c r="N932" i="12"/>
  <c r="V932" i="12"/>
  <c r="AD932" i="12"/>
  <c r="O932" i="12"/>
  <c r="W932" i="12"/>
  <c r="AE932" i="12"/>
  <c r="H932" i="12"/>
  <c r="P932" i="12"/>
  <c r="X932" i="12"/>
  <c r="AF932" i="12"/>
  <c r="I932" i="12"/>
  <c r="Q932" i="12"/>
  <c r="Y932" i="12"/>
  <c r="AG932" i="12"/>
  <c r="J932" i="12"/>
  <c r="R932" i="12"/>
  <c r="Z932" i="12"/>
  <c r="AH932" i="12"/>
  <c r="L932" i="12"/>
  <c r="T932" i="12"/>
  <c r="AB932" i="12"/>
  <c r="M932" i="12"/>
  <c r="S932" i="12"/>
  <c r="U932" i="12"/>
  <c r="AA932" i="12"/>
  <c r="AC932" i="12"/>
  <c r="AI932" i="12"/>
  <c r="K932" i="12"/>
  <c r="J1060" i="12"/>
  <c r="R1060" i="12"/>
  <c r="Z1060" i="12"/>
  <c r="AH1060" i="12"/>
  <c r="K1060" i="12"/>
  <c r="S1060" i="12"/>
  <c r="AA1060" i="12"/>
  <c r="AI1060" i="12"/>
  <c r="L1060" i="12"/>
  <c r="T1060" i="12"/>
  <c r="AB1060" i="12"/>
  <c r="M1060" i="12"/>
  <c r="U1060" i="12"/>
  <c r="AC1060" i="12"/>
  <c r="N1060" i="12"/>
  <c r="V1060" i="12"/>
  <c r="AD1060" i="12"/>
  <c r="O1060" i="12"/>
  <c r="W1060" i="12"/>
  <c r="AE1060" i="12"/>
  <c r="H1060" i="12"/>
  <c r="P1060" i="12"/>
  <c r="X1060" i="12"/>
  <c r="AF1060" i="12"/>
  <c r="Y1060" i="12"/>
  <c r="AG1060" i="12"/>
  <c r="Q1060" i="12"/>
  <c r="I1060" i="12"/>
  <c r="I909" i="12"/>
  <c r="Q909" i="12"/>
  <c r="Y909" i="12"/>
  <c r="AG909" i="12"/>
  <c r="J909" i="12"/>
  <c r="R909" i="12"/>
  <c r="Z909" i="12"/>
  <c r="AH909" i="12"/>
  <c r="K909" i="12"/>
  <c r="S909" i="12"/>
  <c r="AA909" i="12"/>
  <c r="AI909" i="12"/>
  <c r="L909" i="12"/>
  <c r="T909" i="12"/>
  <c r="AB909" i="12"/>
  <c r="M909" i="12"/>
  <c r="U909" i="12"/>
  <c r="AC909" i="12"/>
  <c r="N909" i="12"/>
  <c r="V909" i="12"/>
  <c r="AD909" i="12"/>
  <c r="O909" i="12"/>
  <c r="W909" i="12"/>
  <c r="AE909" i="12"/>
  <c r="X909" i="12"/>
  <c r="AF909" i="12"/>
  <c r="P909" i="12"/>
  <c r="H909" i="12"/>
  <c r="J709" i="12"/>
  <c r="R709" i="12"/>
  <c r="Z709" i="12"/>
  <c r="AH709" i="12"/>
  <c r="K709" i="12"/>
  <c r="S709" i="12"/>
  <c r="AA709" i="12"/>
  <c r="AI709" i="12"/>
  <c r="L709" i="12"/>
  <c r="T709" i="12"/>
  <c r="AB709" i="12"/>
  <c r="M709" i="12"/>
  <c r="U709" i="12"/>
  <c r="AC709" i="12"/>
  <c r="N709" i="12"/>
  <c r="V709" i="12"/>
  <c r="AD709" i="12"/>
  <c r="O709" i="12"/>
  <c r="W709" i="12"/>
  <c r="AE709" i="12"/>
  <c r="H709" i="12"/>
  <c r="P709" i="12"/>
  <c r="X709" i="12"/>
  <c r="AF709" i="12"/>
  <c r="I709" i="12"/>
  <c r="Q709" i="12"/>
  <c r="Y709" i="12"/>
  <c r="AG709" i="12"/>
  <c r="I773" i="12"/>
  <c r="Q773" i="12"/>
  <c r="Y773" i="12"/>
  <c r="AG773" i="12"/>
  <c r="J773" i="12"/>
  <c r="R773" i="12"/>
  <c r="Z773" i="12"/>
  <c r="AH773" i="12"/>
  <c r="L773" i="12"/>
  <c r="T773" i="12"/>
  <c r="AB773" i="12"/>
  <c r="H773" i="12"/>
  <c r="P773" i="12"/>
  <c r="S773" i="12"/>
  <c r="AE773" i="12"/>
  <c r="U773" i="12"/>
  <c r="AF773" i="12"/>
  <c r="V773" i="12"/>
  <c r="AI773" i="12"/>
  <c r="W773" i="12"/>
  <c r="K773" i="12"/>
  <c r="X773" i="12"/>
  <c r="M773" i="12"/>
  <c r="AA773" i="12"/>
  <c r="O773" i="12"/>
  <c r="AD773" i="12"/>
  <c r="N773" i="12"/>
  <c r="AC773" i="12"/>
  <c r="I925" i="12"/>
  <c r="Q925" i="12"/>
  <c r="Y925" i="12"/>
  <c r="AG925" i="12"/>
  <c r="J925" i="12"/>
  <c r="R925" i="12"/>
  <c r="Z925" i="12"/>
  <c r="AH925" i="12"/>
  <c r="K925" i="12"/>
  <c r="S925" i="12"/>
  <c r="AA925" i="12"/>
  <c r="AI925" i="12"/>
  <c r="L925" i="12"/>
  <c r="T925" i="12"/>
  <c r="AB925" i="12"/>
  <c r="M925" i="12"/>
  <c r="U925" i="12"/>
  <c r="AC925" i="12"/>
  <c r="O925" i="12"/>
  <c r="W925" i="12"/>
  <c r="AE925" i="12"/>
  <c r="X925" i="12"/>
  <c r="AD925" i="12"/>
  <c r="AF925" i="12"/>
  <c r="H925" i="12"/>
  <c r="N925" i="12"/>
  <c r="V925" i="12"/>
  <c r="P925" i="12"/>
  <c r="J670" i="12"/>
  <c r="R670" i="12"/>
  <c r="Z670" i="12"/>
  <c r="AH670" i="12"/>
  <c r="K670" i="12"/>
  <c r="S670" i="12"/>
  <c r="AA670" i="12"/>
  <c r="AI670" i="12"/>
  <c r="L670" i="12"/>
  <c r="T670" i="12"/>
  <c r="AB670" i="12"/>
  <c r="M670" i="12"/>
  <c r="U670" i="12"/>
  <c r="AC670" i="12"/>
  <c r="N670" i="12"/>
  <c r="V670" i="12"/>
  <c r="AD670" i="12"/>
  <c r="O670" i="12"/>
  <c r="W670" i="12"/>
  <c r="AE670" i="12"/>
  <c r="H670" i="12"/>
  <c r="P670" i="12"/>
  <c r="X670" i="12"/>
  <c r="AF670" i="12"/>
  <c r="AG670" i="12"/>
  <c r="I670" i="12"/>
  <c r="Y670" i="12"/>
  <c r="Q670" i="12"/>
  <c r="M702" i="12"/>
  <c r="U702" i="12"/>
  <c r="AC702" i="12"/>
  <c r="N702" i="12"/>
  <c r="V702" i="12"/>
  <c r="AD702" i="12"/>
  <c r="O702" i="12"/>
  <c r="W702" i="12"/>
  <c r="AE702" i="12"/>
  <c r="H702" i="12"/>
  <c r="P702" i="12"/>
  <c r="X702" i="12"/>
  <c r="AF702" i="12"/>
  <c r="L702" i="12"/>
  <c r="T702" i="12"/>
  <c r="J702" i="12"/>
  <c r="AB702" i="12"/>
  <c r="K702" i="12"/>
  <c r="AG702" i="12"/>
  <c r="Q702" i="12"/>
  <c r="AH702" i="12"/>
  <c r="R702" i="12"/>
  <c r="AI702" i="12"/>
  <c r="S702" i="12"/>
  <c r="Y702" i="12"/>
  <c r="Z702" i="12"/>
  <c r="I702" i="12"/>
  <c r="AA702" i="12"/>
  <c r="M734" i="12"/>
  <c r="U734" i="12"/>
  <c r="AC734" i="12"/>
  <c r="O734" i="12"/>
  <c r="W734" i="12"/>
  <c r="AE734" i="12"/>
  <c r="H734" i="12"/>
  <c r="P734" i="12"/>
  <c r="X734" i="12"/>
  <c r="AF734" i="12"/>
  <c r="I734" i="12"/>
  <c r="Q734" i="12"/>
  <c r="Y734" i="12"/>
  <c r="AG734" i="12"/>
  <c r="L734" i="12"/>
  <c r="T734" i="12"/>
  <c r="AB734" i="12"/>
  <c r="R734" i="12"/>
  <c r="S734" i="12"/>
  <c r="V734" i="12"/>
  <c r="Z734" i="12"/>
  <c r="AA734" i="12"/>
  <c r="J734" i="12"/>
  <c r="AD734" i="12"/>
  <c r="K734" i="12"/>
  <c r="N734" i="12"/>
  <c r="AH734" i="12"/>
  <c r="AI734" i="12"/>
  <c r="L766" i="12"/>
  <c r="T766" i="12"/>
  <c r="AB766" i="12"/>
  <c r="M766" i="12"/>
  <c r="U766" i="12"/>
  <c r="AC766" i="12"/>
  <c r="N766" i="12"/>
  <c r="V766" i="12"/>
  <c r="AD766" i="12"/>
  <c r="O766" i="12"/>
  <c r="W766" i="12"/>
  <c r="AE766" i="12"/>
  <c r="I766" i="12"/>
  <c r="Q766" i="12"/>
  <c r="Y766" i="12"/>
  <c r="AG766" i="12"/>
  <c r="K766" i="12"/>
  <c r="S766" i="12"/>
  <c r="AA766" i="12"/>
  <c r="AI766" i="12"/>
  <c r="X766" i="12"/>
  <c r="Z766" i="12"/>
  <c r="AF766" i="12"/>
  <c r="AH766" i="12"/>
  <c r="H766" i="12"/>
  <c r="J766" i="12"/>
  <c r="R766" i="12"/>
  <c r="P766" i="12"/>
  <c r="I830" i="12"/>
  <c r="Q830" i="12"/>
  <c r="Y830" i="12"/>
  <c r="AG830" i="12"/>
  <c r="J830" i="12"/>
  <c r="R830" i="12"/>
  <c r="Z830" i="12"/>
  <c r="AH830" i="12"/>
  <c r="K830" i="12"/>
  <c r="S830" i="12"/>
  <c r="AA830" i="12"/>
  <c r="AI830" i="12"/>
  <c r="H830" i="12"/>
  <c r="P830" i="12"/>
  <c r="X830" i="12"/>
  <c r="AF830" i="12"/>
  <c r="U830" i="12"/>
  <c r="V830" i="12"/>
  <c r="W830" i="12"/>
  <c r="L830" i="12"/>
  <c r="AB830" i="12"/>
  <c r="M830" i="12"/>
  <c r="AC830" i="12"/>
  <c r="N830" i="12"/>
  <c r="AD830" i="12"/>
  <c r="O830" i="12"/>
  <c r="AE830" i="12"/>
  <c r="T830" i="12"/>
  <c r="H894" i="12"/>
  <c r="P894" i="12"/>
  <c r="X894" i="12"/>
  <c r="AF894" i="12"/>
  <c r="I894" i="12"/>
  <c r="Q894" i="12"/>
  <c r="Y894" i="12"/>
  <c r="AG894" i="12"/>
  <c r="J894" i="12"/>
  <c r="R894" i="12"/>
  <c r="Z894" i="12"/>
  <c r="AH894" i="12"/>
  <c r="K894" i="12"/>
  <c r="S894" i="12"/>
  <c r="AA894" i="12"/>
  <c r="AI894" i="12"/>
  <c r="M894" i="12"/>
  <c r="U894" i="12"/>
  <c r="AC894" i="12"/>
  <c r="O894" i="12"/>
  <c r="W894" i="12"/>
  <c r="AE894" i="12"/>
  <c r="T894" i="12"/>
  <c r="V894" i="12"/>
  <c r="AB894" i="12"/>
  <c r="AD894" i="12"/>
  <c r="L894" i="12"/>
  <c r="N894" i="12"/>
  <c r="L926" i="12"/>
  <c r="T926" i="12"/>
  <c r="AB926" i="12"/>
  <c r="M926" i="12"/>
  <c r="U926" i="12"/>
  <c r="AC926" i="12"/>
  <c r="N926" i="12"/>
  <c r="V926" i="12"/>
  <c r="AD926" i="12"/>
  <c r="O926" i="12"/>
  <c r="W926" i="12"/>
  <c r="AE926" i="12"/>
  <c r="H926" i="12"/>
  <c r="P926" i="12"/>
  <c r="X926" i="12"/>
  <c r="AF926" i="12"/>
  <c r="J926" i="12"/>
  <c r="R926" i="12"/>
  <c r="Z926" i="12"/>
  <c r="AH926" i="12"/>
  <c r="AA926" i="12"/>
  <c r="AG926" i="12"/>
  <c r="AI926" i="12"/>
  <c r="I926" i="12"/>
  <c r="K926" i="12"/>
  <c r="Q926" i="12"/>
  <c r="Y926" i="12"/>
  <c r="S926" i="12"/>
  <c r="N990" i="12"/>
  <c r="V990" i="12"/>
  <c r="AD990" i="12"/>
  <c r="O990" i="12"/>
  <c r="W990" i="12"/>
  <c r="AE990" i="12"/>
  <c r="H990" i="12"/>
  <c r="P990" i="12"/>
  <c r="X990" i="12"/>
  <c r="AF990" i="12"/>
  <c r="I990" i="12"/>
  <c r="Q990" i="12"/>
  <c r="Y990" i="12"/>
  <c r="AG990" i="12"/>
  <c r="J990" i="12"/>
  <c r="R990" i="12"/>
  <c r="Z990" i="12"/>
  <c r="AH990" i="12"/>
  <c r="L990" i="12"/>
  <c r="T990" i="12"/>
  <c r="AB990" i="12"/>
  <c r="M990" i="12"/>
  <c r="S990" i="12"/>
  <c r="U990" i="12"/>
  <c r="AA990" i="12"/>
  <c r="AC990" i="12"/>
  <c r="AI990" i="12"/>
  <c r="K990" i="12"/>
  <c r="H1086" i="12"/>
  <c r="P1086" i="12"/>
  <c r="X1086" i="12"/>
  <c r="AF1086" i="12"/>
  <c r="I1086" i="12"/>
  <c r="Q1086" i="12"/>
  <c r="Y1086" i="12"/>
  <c r="AG1086" i="12"/>
  <c r="K1086" i="12"/>
  <c r="S1086" i="12"/>
  <c r="AA1086" i="12"/>
  <c r="AI1086" i="12"/>
  <c r="L1086" i="12"/>
  <c r="T1086" i="12"/>
  <c r="AB1086" i="12"/>
  <c r="N1086" i="12"/>
  <c r="V1086" i="12"/>
  <c r="AD1086" i="12"/>
  <c r="R1086" i="12"/>
  <c r="U1086" i="12"/>
  <c r="W1086" i="12"/>
  <c r="Z1086" i="12"/>
  <c r="AC1086" i="12"/>
  <c r="J1086" i="12"/>
  <c r="AE1086" i="12"/>
  <c r="O1086" i="12"/>
  <c r="M1086" i="12"/>
  <c r="AH1086" i="12"/>
  <c r="L668" i="12"/>
  <c r="T668" i="12"/>
  <c r="AB668" i="12"/>
  <c r="M668" i="12"/>
  <c r="U668" i="12"/>
  <c r="AC668" i="12"/>
  <c r="N668" i="12"/>
  <c r="V668" i="12"/>
  <c r="AD668" i="12"/>
  <c r="O668" i="12"/>
  <c r="W668" i="12"/>
  <c r="AE668" i="12"/>
  <c r="H668" i="12"/>
  <c r="P668" i="12"/>
  <c r="X668" i="12"/>
  <c r="AF668" i="12"/>
  <c r="I668" i="12"/>
  <c r="Q668" i="12"/>
  <c r="Y668" i="12"/>
  <c r="AG668" i="12"/>
  <c r="J668" i="12"/>
  <c r="R668" i="12"/>
  <c r="Z668" i="12"/>
  <c r="AH668" i="12"/>
  <c r="AA668" i="12"/>
  <c r="AI668" i="12"/>
  <c r="S668" i="12"/>
  <c r="K668" i="12"/>
  <c r="K836" i="12"/>
  <c r="S836" i="12"/>
  <c r="AA836" i="12"/>
  <c r="AI836" i="12"/>
  <c r="L836" i="12"/>
  <c r="T836" i="12"/>
  <c r="AB836" i="12"/>
  <c r="M836" i="12"/>
  <c r="U836" i="12"/>
  <c r="AC836" i="12"/>
  <c r="J836" i="12"/>
  <c r="R836" i="12"/>
  <c r="Z836" i="12"/>
  <c r="AH836" i="12"/>
  <c r="W836" i="12"/>
  <c r="H836" i="12"/>
  <c r="X836" i="12"/>
  <c r="I836" i="12"/>
  <c r="Y836" i="12"/>
  <c r="N836" i="12"/>
  <c r="AD836" i="12"/>
  <c r="O836" i="12"/>
  <c r="AE836" i="12"/>
  <c r="P836" i="12"/>
  <c r="AF836" i="12"/>
  <c r="Q836" i="12"/>
  <c r="AG836" i="12"/>
  <c r="V836" i="12"/>
  <c r="H1036" i="12"/>
  <c r="P1036" i="12"/>
  <c r="X1036" i="12"/>
  <c r="AF1036" i="12"/>
  <c r="I1036" i="12"/>
  <c r="Q1036" i="12"/>
  <c r="Y1036" i="12"/>
  <c r="AG1036" i="12"/>
  <c r="J1036" i="12"/>
  <c r="R1036" i="12"/>
  <c r="Z1036" i="12"/>
  <c r="AH1036" i="12"/>
  <c r="K1036" i="12"/>
  <c r="S1036" i="12"/>
  <c r="AA1036" i="12"/>
  <c r="AI1036" i="12"/>
  <c r="M1036" i="12"/>
  <c r="U1036" i="12"/>
  <c r="AC1036" i="12"/>
  <c r="O1036" i="12"/>
  <c r="W1036" i="12"/>
  <c r="AE1036" i="12"/>
  <c r="V1036" i="12"/>
  <c r="AB1036" i="12"/>
  <c r="AD1036" i="12"/>
  <c r="L1036" i="12"/>
  <c r="N1036" i="12"/>
  <c r="T1036" i="12"/>
  <c r="K997" i="12"/>
  <c r="S997" i="12"/>
  <c r="AA997" i="12"/>
  <c r="AI997" i="12"/>
  <c r="M997" i="12"/>
  <c r="U997" i="12"/>
  <c r="AC997" i="12"/>
  <c r="N997" i="12"/>
  <c r="V997" i="12"/>
  <c r="AD997" i="12"/>
  <c r="O997" i="12"/>
  <c r="W997" i="12"/>
  <c r="AE997" i="12"/>
  <c r="I997" i="12"/>
  <c r="Q997" i="12"/>
  <c r="Y997" i="12"/>
  <c r="AG997" i="12"/>
  <c r="T997" i="12"/>
  <c r="X997" i="12"/>
  <c r="Z997" i="12"/>
  <c r="H997" i="12"/>
  <c r="AB997" i="12"/>
  <c r="J997" i="12"/>
  <c r="AF997" i="12"/>
  <c r="L997" i="12"/>
  <c r="AH997" i="12"/>
  <c r="R997" i="12"/>
  <c r="P997" i="12"/>
  <c r="M679" i="12"/>
  <c r="U679" i="12"/>
  <c r="AC679" i="12"/>
  <c r="N679" i="12"/>
  <c r="V679" i="12"/>
  <c r="AD679" i="12"/>
  <c r="O679" i="12"/>
  <c r="W679" i="12"/>
  <c r="AE679" i="12"/>
  <c r="H679" i="12"/>
  <c r="P679" i="12"/>
  <c r="X679" i="12"/>
  <c r="AF679" i="12"/>
  <c r="I679" i="12"/>
  <c r="Q679" i="12"/>
  <c r="Y679" i="12"/>
  <c r="AG679" i="12"/>
  <c r="J679" i="12"/>
  <c r="R679" i="12"/>
  <c r="Z679" i="12"/>
  <c r="AH679" i="12"/>
  <c r="K679" i="12"/>
  <c r="S679" i="12"/>
  <c r="AA679" i="12"/>
  <c r="AI679" i="12"/>
  <c r="AB679" i="12"/>
  <c r="T679" i="12"/>
  <c r="L679" i="12"/>
  <c r="J743" i="12"/>
  <c r="R743" i="12"/>
  <c r="Z743" i="12"/>
  <c r="AH743" i="12"/>
  <c r="K743" i="12"/>
  <c r="S743" i="12"/>
  <c r="AA743" i="12"/>
  <c r="AI743" i="12"/>
  <c r="L743" i="12"/>
  <c r="T743" i="12"/>
  <c r="AB743" i="12"/>
  <c r="M743" i="12"/>
  <c r="U743" i="12"/>
  <c r="AC743" i="12"/>
  <c r="N743" i="12"/>
  <c r="V743" i="12"/>
  <c r="AD743" i="12"/>
  <c r="O743" i="12"/>
  <c r="W743" i="12"/>
  <c r="AE743" i="12"/>
  <c r="AF743" i="12"/>
  <c r="AG743" i="12"/>
  <c r="H743" i="12"/>
  <c r="I743" i="12"/>
  <c r="P743" i="12"/>
  <c r="Q743" i="12"/>
  <c r="Y743" i="12"/>
  <c r="X743" i="12"/>
  <c r="K807" i="12"/>
  <c r="S807" i="12"/>
  <c r="AA807" i="12"/>
  <c r="AI807" i="12"/>
  <c r="L807" i="12"/>
  <c r="T807" i="12"/>
  <c r="AB807" i="12"/>
  <c r="M807" i="12"/>
  <c r="U807" i="12"/>
  <c r="AC807" i="12"/>
  <c r="N807" i="12"/>
  <c r="V807" i="12"/>
  <c r="AD807" i="12"/>
  <c r="H807" i="12"/>
  <c r="P807" i="12"/>
  <c r="X807" i="12"/>
  <c r="AF807" i="12"/>
  <c r="J807" i="12"/>
  <c r="R807" i="12"/>
  <c r="Z807" i="12"/>
  <c r="AH807" i="12"/>
  <c r="I807" i="12"/>
  <c r="O807" i="12"/>
  <c r="Q807" i="12"/>
  <c r="W807" i="12"/>
  <c r="Y807" i="12"/>
  <c r="AG807" i="12"/>
  <c r="AE807" i="12"/>
  <c r="L839" i="12"/>
  <c r="T839" i="12"/>
  <c r="AB839" i="12"/>
  <c r="M839" i="12"/>
  <c r="U839" i="12"/>
  <c r="AC839" i="12"/>
  <c r="N839" i="12"/>
  <c r="V839" i="12"/>
  <c r="AD839" i="12"/>
  <c r="K839" i="12"/>
  <c r="S839" i="12"/>
  <c r="AA839" i="12"/>
  <c r="AI839" i="12"/>
  <c r="P839" i="12"/>
  <c r="AF839" i="12"/>
  <c r="Q839" i="12"/>
  <c r="AG839" i="12"/>
  <c r="R839" i="12"/>
  <c r="AH839" i="12"/>
  <c r="W839" i="12"/>
  <c r="H839" i="12"/>
  <c r="X839" i="12"/>
  <c r="I839" i="12"/>
  <c r="Y839" i="12"/>
  <c r="J839" i="12"/>
  <c r="Z839" i="12"/>
  <c r="O839" i="12"/>
  <c r="AE839" i="12"/>
  <c r="K871" i="12"/>
  <c r="S871" i="12"/>
  <c r="AA871" i="12"/>
  <c r="AI871" i="12"/>
  <c r="L871" i="12"/>
  <c r="T871" i="12"/>
  <c r="AB871" i="12"/>
  <c r="M871" i="12"/>
  <c r="U871" i="12"/>
  <c r="AC871" i="12"/>
  <c r="N871" i="12"/>
  <c r="V871" i="12"/>
  <c r="AD871" i="12"/>
  <c r="O871" i="12"/>
  <c r="W871" i="12"/>
  <c r="AE871" i="12"/>
  <c r="H871" i="12"/>
  <c r="P871" i="12"/>
  <c r="X871" i="12"/>
  <c r="AF871" i="12"/>
  <c r="J871" i="12"/>
  <c r="R871" i="12"/>
  <c r="Z871" i="12"/>
  <c r="AH871" i="12"/>
  <c r="Y871" i="12"/>
  <c r="AG871" i="12"/>
  <c r="I871" i="12"/>
  <c r="Q871" i="12"/>
  <c r="O903" i="12"/>
  <c r="W903" i="12"/>
  <c r="AE903" i="12"/>
  <c r="H903" i="12"/>
  <c r="P903" i="12"/>
  <c r="X903" i="12"/>
  <c r="AF903" i="12"/>
  <c r="I903" i="12"/>
  <c r="Q903" i="12"/>
  <c r="Y903" i="12"/>
  <c r="AG903" i="12"/>
  <c r="J903" i="12"/>
  <c r="R903" i="12"/>
  <c r="Z903" i="12"/>
  <c r="AH903" i="12"/>
  <c r="K903" i="12"/>
  <c r="S903" i="12"/>
  <c r="AA903" i="12"/>
  <c r="AI903" i="12"/>
  <c r="L903" i="12"/>
  <c r="T903" i="12"/>
  <c r="AB903" i="12"/>
  <c r="M903" i="12"/>
  <c r="U903" i="12"/>
  <c r="AC903" i="12"/>
  <c r="N903" i="12"/>
  <c r="V903" i="12"/>
  <c r="AD903" i="12"/>
  <c r="O935" i="12"/>
  <c r="W935" i="12"/>
  <c r="AE935" i="12"/>
  <c r="H935" i="12"/>
  <c r="P935" i="12"/>
  <c r="X935" i="12"/>
  <c r="AF935" i="12"/>
  <c r="J935" i="12"/>
  <c r="R935" i="12"/>
  <c r="Z935" i="12"/>
  <c r="AH935" i="12"/>
  <c r="K935" i="12"/>
  <c r="S935" i="12"/>
  <c r="AA935" i="12"/>
  <c r="AI935" i="12"/>
  <c r="M935" i="12"/>
  <c r="U935" i="12"/>
  <c r="AC935" i="12"/>
  <c r="V935" i="12"/>
  <c r="Y935" i="12"/>
  <c r="AB935" i="12"/>
  <c r="I935" i="12"/>
  <c r="AD935" i="12"/>
  <c r="L935" i="12"/>
  <c r="AG935" i="12"/>
  <c r="N935" i="12"/>
  <c r="T935" i="12"/>
  <c r="Q935" i="12"/>
  <c r="I1031" i="12"/>
  <c r="Q1031" i="12"/>
  <c r="Y1031" i="12"/>
  <c r="AG1031" i="12"/>
  <c r="J1031" i="12"/>
  <c r="R1031" i="12"/>
  <c r="Z1031" i="12"/>
  <c r="AH1031" i="12"/>
  <c r="K1031" i="12"/>
  <c r="S1031" i="12"/>
  <c r="AA1031" i="12"/>
  <c r="AI1031" i="12"/>
  <c r="L1031" i="12"/>
  <c r="T1031" i="12"/>
  <c r="AB1031" i="12"/>
  <c r="N1031" i="12"/>
  <c r="V1031" i="12"/>
  <c r="AD1031" i="12"/>
  <c r="H1031" i="12"/>
  <c r="P1031" i="12"/>
  <c r="X1031" i="12"/>
  <c r="AF1031" i="12"/>
  <c r="M1031" i="12"/>
  <c r="O1031" i="12"/>
  <c r="U1031" i="12"/>
  <c r="W1031" i="12"/>
  <c r="AC1031" i="12"/>
  <c r="AE1031" i="12"/>
  <c r="K1063" i="12"/>
  <c r="S1063" i="12"/>
  <c r="AA1063" i="12"/>
  <c r="AI1063" i="12"/>
  <c r="L1063" i="12"/>
  <c r="T1063" i="12"/>
  <c r="AB1063" i="12"/>
  <c r="M1063" i="12"/>
  <c r="U1063" i="12"/>
  <c r="AC1063" i="12"/>
  <c r="N1063" i="12"/>
  <c r="V1063" i="12"/>
  <c r="AD1063" i="12"/>
  <c r="O1063" i="12"/>
  <c r="W1063" i="12"/>
  <c r="AE1063" i="12"/>
  <c r="I1063" i="12"/>
  <c r="Q1063" i="12"/>
  <c r="Y1063" i="12"/>
  <c r="AG1063" i="12"/>
  <c r="AF1063" i="12"/>
  <c r="AH1063" i="12"/>
  <c r="H1063" i="12"/>
  <c r="J1063" i="12"/>
  <c r="P1063" i="12"/>
  <c r="R1063" i="12"/>
  <c r="Z1063" i="12"/>
  <c r="X1063" i="12"/>
  <c r="N1095" i="12"/>
  <c r="V1095" i="12"/>
  <c r="AD1095" i="12"/>
  <c r="O1095" i="12"/>
  <c r="W1095" i="12"/>
  <c r="AE1095" i="12"/>
  <c r="H1095" i="12"/>
  <c r="P1095" i="12"/>
  <c r="X1095" i="12"/>
  <c r="AF1095" i="12"/>
  <c r="I1095" i="12"/>
  <c r="Q1095" i="12"/>
  <c r="Y1095" i="12"/>
  <c r="AG1095" i="12"/>
  <c r="J1095" i="12"/>
  <c r="R1095" i="12"/>
  <c r="Z1095" i="12"/>
  <c r="AH1095" i="12"/>
  <c r="K1095" i="12"/>
  <c r="S1095" i="12"/>
  <c r="AA1095" i="12"/>
  <c r="AI1095" i="12"/>
  <c r="M1095" i="12"/>
  <c r="U1095" i="12"/>
  <c r="AC1095" i="12"/>
  <c r="L1095" i="12"/>
  <c r="T1095" i="12"/>
  <c r="AB1095" i="12"/>
  <c r="N721" i="12"/>
  <c r="V721" i="12"/>
  <c r="AD721" i="12"/>
  <c r="O721" i="12"/>
  <c r="W721" i="12"/>
  <c r="AE721" i="12"/>
  <c r="H721" i="12"/>
  <c r="P721" i="12"/>
  <c r="X721" i="12"/>
  <c r="AF721" i="12"/>
  <c r="I721" i="12"/>
  <c r="Q721" i="12"/>
  <c r="Y721" i="12"/>
  <c r="AG721" i="12"/>
  <c r="M721" i="12"/>
  <c r="AC721" i="12"/>
  <c r="R721" i="12"/>
  <c r="AH721" i="12"/>
  <c r="S721" i="12"/>
  <c r="AI721" i="12"/>
  <c r="T721" i="12"/>
  <c r="U721" i="12"/>
  <c r="L721" i="12"/>
  <c r="AB721" i="12"/>
  <c r="Z721" i="12"/>
  <c r="AA721" i="12"/>
  <c r="K721" i="12"/>
  <c r="J721" i="12"/>
  <c r="I881" i="12"/>
  <c r="Q881" i="12"/>
  <c r="Y881" i="12"/>
  <c r="AG881" i="12"/>
  <c r="J881" i="12"/>
  <c r="R881" i="12"/>
  <c r="Z881" i="12"/>
  <c r="AH881" i="12"/>
  <c r="K881" i="12"/>
  <c r="S881" i="12"/>
  <c r="AA881" i="12"/>
  <c r="AI881" i="12"/>
  <c r="L881" i="12"/>
  <c r="T881" i="12"/>
  <c r="AB881" i="12"/>
  <c r="N881" i="12"/>
  <c r="V881" i="12"/>
  <c r="AD881" i="12"/>
  <c r="H881" i="12"/>
  <c r="P881" i="12"/>
  <c r="X881" i="12"/>
  <c r="AF881" i="12"/>
  <c r="M881" i="12"/>
  <c r="O881" i="12"/>
  <c r="U881" i="12"/>
  <c r="W881" i="12"/>
  <c r="AC881" i="12"/>
  <c r="AE881" i="12"/>
  <c r="I1065" i="12"/>
  <c r="Q1065" i="12"/>
  <c r="Y1065" i="12"/>
  <c r="AG1065" i="12"/>
  <c r="J1065" i="12"/>
  <c r="R1065" i="12"/>
  <c r="Z1065" i="12"/>
  <c r="AH1065" i="12"/>
  <c r="K1065" i="12"/>
  <c r="S1065" i="12"/>
  <c r="AA1065" i="12"/>
  <c r="AI1065" i="12"/>
  <c r="L1065" i="12"/>
  <c r="T1065" i="12"/>
  <c r="AB1065" i="12"/>
  <c r="M1065" i="12"/>
  <c r="U1065" i="12"/>
  <c r="AC1065" i="12"/>
  <c r="O1065" i="12"/>
  <c r="W1065" i="12"/>
  <c r="AE1065" i="12"/>
  <c r="H1065" i="12"/>
  <c r="N1065" i="12"/>
  <c r="P1065" i="12"/>
  <c r="V1065" i="12"/>
  <c r="X1065" i="12"/>
  <c r="AF1065" i="12"/>
  <c r="AD1065" i="12"/>
  <c r="J892" i="12"/>
  <c r="R892" i="12"/>
  <c r="Z892" i="12"/>
  <c r="AH892" i="12"/>
  <c r="K892" i="12"/>
  <c r="S892" i="12"/>
  <c r="AA892" i="12"/>
  <c r="AI892" i="12"/>
  <c r="L892" i="12"/>
  <c r="T892" i="12"/>
  <c r="AB892" i="12"/>
  <c r="M892" i="12"/>
  <c r="U892" i="12"/>
  <c r="AC892" i="12"/>
  <c r="O892" i="12"/>
  <c r="W892" i="12"/>
  <c r="AE892" i="12"/>
  <c r="I892" i="12"/>
  <c r="Q892" i="12"/>
  <c r="Y892" i="12"/>
  <c r="AG892" i="12"/>
  <c r="N892" i="12"/>
  <c r="P892" i="12"/>
  <c r="V892" i="12"/>
  <c r="X892" i="12"/>
  <c r="AD892" i="12"/>
  <c r="AF892" i="12"/>
  <c r="H892" i="12"/>
  <c r="K1045" i="12"/>
  <c r="S1045" i="12"/>
  <c r="AA1045" i="12"/>
  <c r="AI1045" i="12"/>
  <c r="L1045" i="12"/>
  <c r="T1045" i="12"/>
  <c r="AB1045" i="12"/>
  <c r="M1045" i="12"/>
  <c r="U1045" i="12"/>
  <c r="AC1045" i="12"/>
  <c r="N1045" i="12"/>
  <c r="V1045" i="12"/>
  <c r="AD1045" i="12"/>
  <c r="H1045" i="12"/>
  <c r="P1045" i="12"/>
  <c r="X1045" i="12"/>
  <c r="AF1045" i="12"/>
  <c r="J1045" i="12"/>
  <c r="R1045" i="12"/>
  <c r="Z1045" i="12"/>
  <c r="AH1045" i="12"/>
  <c r="Q1045" i="12"/>
  <c r="W1045" i="12"/>
  <c r="Y1045" i="12"/>
  <c r="AE1045" i="12"/>
  <c r="AG1045" i="12"/>
  <c r="I1045" i="12"/>
  <c r="O1045" i="12"/>
  <c r="H672" i="12"/>
  <c r="P672" i="12"/>
  <c r="X672" i="12"/>
  <c r="AF672" i="12"/>
  <c r="I672" i="12"/>
  <c r="Q672" i="12"/>
  <c r="Y672" i="12"/>
  <c r="AG672" i="12"/>
  <c r="J672" i="12"/>
  <c r="R672" i="12"/>
  <c r="Z672" i="12"/>
  <c r="AH672" i="12"/>
  <c r="K672" i="12"/>
  <c r="S672" i="12"/>
  <c r="AA672" i="12"/>
  <c r="AI672" i="12"/>
  <c r="L672" i="12"/>
  <c r="T672" i="12"/>
  <c r="AB672" i="12"/>
  <c r="M672" i="12"/>
  <c r="U672" i="12"/>
  <c r="AC672" i="12"/>
  <c r="N672" i="12"/>
  <c r="V672" i="12"/>
  <c r="AD672" i="12"/>
  <c r="O672" i="12"/>
  <c r="AE672" i="12"/>
  <c r="W672" i="12"/>
  <c r="K704" i="12"/>
  <c r="S704" i="12"/>
  <c r="AA704" i="12"/>
  <c r="AI704" i="12"/>
  <c r="L704" i="12"/>
  <c r="T704" i="12"/>
  <c r="AB704" i="12"/>
  <c r="N704" i="12"/>
  <c r="V704" i="12"/>
  <c r="AD704" i="12"/>
  <c r="Q704" i="12"/>
  <c r="AE704" i="12"/>
  <c r="R704" i="12"/>
  <c r="AF704" i="12"/>
  <c r="H704" i="12"/>
  <c r="U704" i="12"/>
  <c r="AG704" i="12"/>
  <c r="I704" i="12"/>
  <c r="W704" i="12"/>
  <c r="AH704" i="12"/>
  <c r="J704" i="12"/>
  <c r="X704" i="12"/>
  <c r="M704" i="12"/>
  <c r="Y704" i="12"/>
  <c r="O704" i="12"/>
  <c r="Z704" i="12"/>
  <c r="P704" i="12"/>
  <c r="AC704" i="12"/>
  <c r="K736" i="12"/>
  <c r="S736" i="12"/>
  <c r="AA736" i="12"/>
  <c r="AI736" i="12"/>
  <c r="M736" i="12"/>
  <c r="U736" i="12"/>
  <c r="AC736" i="12"/>
  <c r="N736" i="12"/>
  <c r="V736" i="12"/>
  <c r="AD736" i="12"/>
  <c r="O736" i="12"/>
  <c r="W736" i="12"/>
  <c r="AE736" i="12"/>
  <c r="J736" i="12"/>
  <c r="R736" i="12"/>
  <c r="Z736" i="12"/>
  <c r="AH736" i="12"/>
  <c r="X736" i="12"/>
  <c r="Y736" i="12"/>
  <c r="H736" i="12"/>
  <c r="AB736" i="12"/>
  <c r="I736" i="12"/>
  <c r="AF736" i="12"/>
  <c r="L736" i="12"/>
  <c r="AG736" i="12"/>
  <c r="P736" i="12"/>
  <c r="T736" i="12"/>
  <c r="Q736" i="12"/>
  <c r="J768" i="12"/>
  <c r="R768" i="12"/>
  <c r="Z768" i="12"/>
  <c r="AH768" i="12"/>
  <c r="K768" i="12"/>
  <c r="S768" i="12"/>
  <c r="AA768" i="12"/>
  <c r="AI768" i="12"/>
  <c r="L768" i="12"/>
  <c r="M768" i="12"/>
  <c r="U768" i="12"/>
  <c r="AC768" i="12"/>
  <c r="O768" i="12"/>
  <c r="W768" i="12"/>
  <c r="AE768" i="12"/>
  <c r="I768" i="12"/>
  <c r="Q768" i="12"/>
  <c r="Y768" i="12"/>
  <c r="AG768" i="12"/>
  <c r="X768" i="12"/>
  <c r="AB768" i="12"/>
  <c r="AD768" i="12"/>
  <c r="H768" i="12"/>
  <c r="AF768" i="12"/>
  <c r="N768" i="12"/>
  <c r="P768" i="12"/>
  <c r="V768" i="12"/>
  <c r="T768" i="12"/>
  <c r="N800" i="12"/>
  <c r="V800" i="12"/>
  <c r="AD800" i="12"/>
  <c r="O800" i="12"/>
  <c r="W800" i="12"/>
  <c r="AE800" i="12"/>
  <c r="H800" i="12"/>
  <c r="P800" i="12"/>
  <c r="X800" i="12"/>
  <c r="AF800" i="12"/>
  <c r="I800" i="12"/>
  <c r="Q800" i="12"/>
  <c r="Y800" i="12"/>
  <c r="AG800" i="12"/>
  <c r="K800" i="12"/>
  <c r="S800" i="12"/>
  <c r="AA800" i="12"/>
  <c r="AI800" i="12"/>
  <c r="M800" i="12"/>
  <c r="U800" i="12"/>
  <c r="AC800" i="12"/>
  <c r="R800" i="12"/>
  <c r="T800" i="12"/>
  <c r="Z800" i="12"/>
  <c r="AB800" i="12"/>
  <c r="AH800" i="12"/>
  <c r="L800" i="12"/>
  <c r="J800" i="12"/>
  <c r="O832" i="12"/>
  <c r="W832" i="12"/>
  <c r="AE832" i="12"/>
  <c r="H832" i="12"/>
  <c r="P832" i="12"/>
  <c r="X832" i="12"/>
  <c r="AF832" i="12"/>
  <c r="I832" i="12"/>
  <c r="Q832" i="12"/>
  <c r="Y832" i="12"/>
  <c r="AG832" i="12"/>
  <c r="N832" i="12"/>
  <c r="V832" i="12"/>
  <c r="AD832" i="12"/>
  <c r="K832" i="12"/>
  <c r="AA832" i="12"/>
  <c r="L832" i="12"/>
  <c r="AB832" i="12"/>
  <c r="M832" i="12"/>
  <c r="AC832" i="12"/>
  <c r="R832" i="12"/>
  <c r="AH832" i="12"/>
  <c r="S832" i="12"/>
  <c r="AI832" i="12"/>
  <c r="T832" i="12"/>
  <c r="U832" i="12"/>
  <c r="J832" i="12"/>
  <c r="Z832" i="12"/>
  <c r="N864" i="12"/>
  <c r="V864" i="12"/>
  <c r="AD864" i="12"/>
  <c r="O864" i="12"/>
  <c r="W864" i="12"/>
  <c r="AE864" i="12"/>
  <c r="H864" i="12"/>
  <c r="P864" i="12"/>
  <c r="X864" i="12"/>
  <c r="AF864" i="12"/>
  <c r="I864" i="12"/>
  <c r="Q864" i="12"/>
  <c r="Y864" i="12"/>
  <c r="AG864" i="12"/>
  <c r="J864" i="12"/>
  <c r="R864" i="12"/>
  <c r="Z864" i="12"/>
  <c r="AH864" i="12"/>
  <c r="K864" i="12"/>
  <c r="S864" i="12"/>
  <c r="AA864" i="12"/>
  <c r="AI864" i="12"/>
  <c r="M864" i="12"/>
  <c r="U864" i="12"/>
  <c r="AC864" i="12"/>
  <c r="L864" i="12"/>
  <c r="T864" i="12"/>
  <c r="AB864" i="12"/>
  <c r="N896" i="12"/>
  <c r="V896" i="12"/>
  <c r="AD896" i="12"/>
  <c r="O896" i="12"/>
  <c r="W896" i="12"/>
  <c r="AE896" i="12"/>
  <c r="H896" i="12"/>
  <c r="P896" i="12"/>
  <c r="X896" i="12"/>
  <c r="AF896" i="12"/>
  <c r="I896" i="12"/>
  <c r="Q896" i="12"/>
  <c r="Y896" i="12"/>
  <c r="AG896" i="12"/>
  <c r="K896" i="12"/>
  <c r="S896" i="12"/>
  <c r="AA896" i="12"/>
  <c r="AI896" i="12"/>
  <c r="M896" i="12"/>
  <c r="U896" i="12"/>
  <c r="AC896" i="12"/>
  <c r="Z896" i="12"/>
  <c r="AB896" i="12"/>
  <c r="AH896" i="12"/>
  <c r="J896" i="12"/>
  <c r="L896" i="12"/>
  <c r="R896" i="12"/>
  <c r="T896" i="12"/>
  <c r="L1024" i="12"/>
  <c r="T1024" i="12"/>
  <c r="AB1024" i="12"/>
  <c r="M1024" i="12"/>
  <c r="U1024" i="12"/>
  <c r="AC1024" i="12"/>
  <c r="N1024" i="12"/>
  <c r="V1024" i="12"/>
  <c r="AD1024" i="12"/>
  <c r="O1024" i="12"/>
  <c r="W1024" i="12"/>
  <c r="AE1024" i="12"/>
  <c r="I1024" i="12"/>
  <c r="Q1024" i="12"/>
  <c r="Y1024" i="12"/>
  <c r="AG1024" i="12"/>
  <c r="K1024" i="12"/>
  <c r="S1024" i="12"/>
  <c r="AA1024" i="12"/>
  <c r="AI1024" i="12"/>
  <c r="R1024" i="12"/>
  <c r="X1024" i="12"/>
  <c r="Z1024" i="12"/>
  <c r="AF1024" i="12"/>
  <c r="AH1024" i="12"/>
  <c r="H1024" i="12"/>
  <c r="J1024" i="12"/>
  <c r="P1024" i="12"/>
  <c r="N1088" i="12"/>
  <c r="V1088" i="12"/>
  <c r="AD1088" i="12"/>
  <c r="O1088" i="12"/>
  <c r="W1088" i="12"/>
  <c r="AE1088" i="12"/>
  <c r="I1088" i="12"/>
  <c r="Q1088" i="12"/>
  <c r="Y1088" i="12"/>
  <c r="AG1088" i="12"/>
  <c r="J1088" i="12"/>
  <c r="R1088" i="12"/>
  <c r="L1088" i="12"/>
  <c r="T1088" i="12"/>
  <c r="AB1088" i="12"/>
  <c r="X1088" i="12"/>
  <c r="Z1088" i="12"/>
  <c r="H1088" i="12"/>
  <c r="AA1088" i="12"/>
  <c r="K1088" i="12"/>
  <c r="AC1088" i="12"/>
  <c r="M1088" i="12"/>
  <c r="AF1088" i="12"/>
  <c r="P1088" i="12"/>
  <c r="AH1088" i="12"/>
  <c r="U1088" i="12"/>
  <c r="S1088" i="12"/>
  <c r="AI1088" i="12"/>
  <c r="N697" i="12"/>
  <c r="V697" i="12"/>
  <c r="AD697" i="12"/>
  <c r="O697" i="12"/>
  <c r="W697" i="12"/>
  <c r="AE697" i="12"/>
  <c r="H697" i="12"/>
  <c r="P697" i="12"/>
  <c r="X697" i="12"/>
  <c r="AF697" i="12"/>
  <c r="I697" i="12"/>
  <c r="Q697" i="12"/>
  <c r="Y697" i="12"/>
  <c r="AG697" i="12"/>
  <c r="K697" i="12"/>
  <c r="S697" i="12"/>
  <c r="AA697" i="12"/>
  <c r="AI697" i="12"/>
  <c r="M697" i="12"/>
  <c r="U697" i="12"/>
  <c r="AC697" i="12"/>
  <c r="J697" i="12"/>
  <c r="L697" i="12"/>
  <c r="R697" i="12"/>
  <c r="T697" i="12"/>
  <c r="Z697" i="12"/>
  <c r="AB697" i="12"/>
  <c r="AH697" i="12"/>
  <c r="J817" i="12"/>
  <c r="R817" i="12"/>
  <c r="Z817" i="12"/>
  <c r="AH817" i="12"/>
  <c r="K817" i="12"/>
  <c r="S817" i="12"/>
  <c r="AA817" i="12"/>
  <c r="AI817" i="12"/>
  <c r="L817" i="12"/>
  <c r="T817" i="12"/>
  <c r="AB817" i="12"/>
  <c r="M817" i="12"/>
  <c r="U817" i="12"/>
  <c r="AC817" i="12"/>
  <c r="N817" i="12"/>
  <c r="V817" i="12"/>
  <c r="AD817" i="12"/>
  <c r="O817" i="12"/>
  <c r="W817" i="12"/>
  <c r="AE817" i="12"/>
  <c r="I817" i="12"/>
  <c r="Q817" i="12"/>
  <c r="Y817" i="12"/>
  <c r="AG817" i="12"/>
  <c r="H817" i="12"/>
  <c r="P817" i="12"/>
  <c r="X817" i="12"/>
  <c r="AF817" i="12"/>
  <c r="M905" i="12"/>
  <c r="U905" i="12"/>
  <c r="AC905" i="12"/>
  <c r="N905" i="12"/>
  <c r="V905" i="12"/>
  <c r="AD905" i="12"/>
  <c r="O905" i="12"/>
  <c r="W905" i="12"/>
  <c r="AE905" i="12"/>
  <c r="H905" i="12"/>
  <c r="P905" i="12"/>
  <c r="X905" i="12"/>
  <c r="AF905" i="12"/>
  <c r="I905" i="12"/>
  <c r="Q905" i="12"/>
  <c r="Y905" i="12"/>
  <c r="AG905" i="12"/>
  <c r="J905" i="12"/>
  <c r="R905" i="12"/>
  <c r="Z905" i="12"/>
  <c r="AH905" i="12"/>
  <c r="K905" i="12"/>
  <c r="S905" i="12"/>
  <c r="AA905" i="12"/>
  <c r="AI905" i="12"/>
  <c r="L905" i="12"/>
  <c r="T905" i="12"/>
  <c r="AB905" i="12"/>
  <c r="O993" i="12"/>
  <c r="W993" i="12"/>
  <c r="AE993" i="12"/>
  <c r="I993" i="12"/>
  <c r="Q993" i="12"/>
  <c r="Y993" i="12"/>
  <c r="AG993" i="12"/>
  <c r="J993" i="12"/>
  <c r="R993" i="12"/>
  <c r="Z993" i="12"/>
  <c r="AH993" i="12"/>
  <c r="K993" i="12"/>
  <c r="S993" i="12"/>
  <c r="AA993" i="12"/>
  <c r="AI993" i="12"/>
  <c r="M993" i="12"/>
  <c r="U993" i="12"/>
  <c r="AC993" i="12"/>
  <c r="H993" i="12"/>
  <c r="AD993" i="12"/>
  <c r="L993" i="12"/>
  <c r="AF993" i="12"/>
  <c r="N993" i="12"/>
  <c r="P993" i="12"/>
  <c r="T993" i="12"/>
  <c r="V993" i="12"/>
  <c r="AB993" i="12"/>
  <c r="X993" i="12"/>
  <c r="O787" i="12"/>
  <c r="W787" i="12"/>
  <c r="AE787" i="12"/>
  <c r="H787" i="12"/>
  <c r="P787" i="12"/>
  <c r="X787" i="12"/>
  <c r="AF787" i="12"/>
  <c r="I787" i="12"/>
  <c r="Q787" i="12"/>
  <c r="Y787" i="12"/>
  <c r="AG787" i="12"/>
  <c r="J787" i="12"/>
  <c r="R787" i="12"/>
  <c r="Z787" i="12"/>
  <c r="AH787" i="12"/>
  <c r="K787" i="12"/>
  <c r="S787" i="12"/>
  <c r="AA787" i="12"/>
  <c r="AI787" i="12"/>
  <c r="L787" i="12"/>
  <c r="T787" i="12"/>
  <c r="AB787" i="12"/>
  <c r="N787" i="12"/>
  <c r="V787" i="12"/>
  <c r="AD787" i="12"/>
  <c r="M787" i="12"/>
  <c r="U787" i="12"/>
  <c r="AC787" i="12"/>
  <c r="N1111" i="12"/>
  <c r="V1111" i="12"/>
  <c r="AD1111" i="12"/>
  <c r="O1111" i="12"/>
  <c r="W1111" i="12"/>
  <c r="AE1111" i="12"/>
  <c r="H1111" i="12"/>
  <c r="P1111" i="12"/>
  <c r="X1111" i="12"/>
  <c r="AF1111" i="12"/>
  <c r="I1111" i="12"/>
  <c r="Q1111" i="12"/>
  <c r="Y1111" i="12"/>
  <c r="AG1111" i="12"/>
  <c r="J1111" i="12"/>
  <c r="R1111" i="12"/>
  <c r="Z1111" i="12"/>
  <c r="AH1111" i="12"/>
  <c r="K1111" i="12"/>
  <c r="S1111" i="12"/>
  <c r="AA1111" i="12"/>
  <c r="AI1111" i="12"/>
  <c r="M1111" i="12"/>
  <c r="U1111" i="12"/>
  <c r="AC1111" i="12"/>
  <c r="L1111" i="12"/>
  <c r="T1111" i="12"/>
  <c r="AB1111" i="12"/>
  <c r="O1175" i="12"/>
  <c r="W1175" i="12"/>
  <c r="AE1175" i="12"/>
  <c r="H1175" i="12"/>
  <c r="P1175" i="12"/>
  <c r="X1175" i="12"/>
  <c r="AF1175" i="12"/>
  <c r="I1175" i="12"/>
  <c r="Q1175" i="12"/>
  <c r="Y1175" i="12"/>
  <c r="AG1175" i="12"/>
  <c r="J1175" i="12"/>
  <c r="R1175" i="12"/>
  <c r="Z1175" i="12"/>
  <c r="AH1175" i="12"/>
  <c r="K1175" i="12"/>
  <c r="S1175" i="12"/>
  <c r="AA1175" i="12"/>
  <c r="AI1175" i="12"/>
  <c r="L1175" i="12"/>
  <c r="T1175" i="12"/>
  <c r="AB1175" i="12"/>
  <c r="M1175" i="12"/>
  <c r="U1175" i="12"/>
  <c r="AC1175" i="12"/>
  <c r="V1175" i="12"/>
  <c r="AD1175" i="12"/>
  <c r="N1175" i="12"/>
  <c r="O1239" i="12"/>
  <c r="W1239" i="12"/>
  <c r="AE1239" i="12"/>
  <c r="H1239" i="12"/>
  <c r="P1239" i="12"/>
  <c r="X1239" i="12"/>
  <c r="AF1239" i="12"/>
  <c r="I1239" i="12"/>
  <c r="Q1239" i="12"/>
  <c r="Y1239" i="12"/>
  <c r="AG1239" i="12"/>
  <c r="J1239" i="12"/>
  <c r="R1239" i="12"/>
  <c r="Z1239" i="12"/>
  <c r="AH1239" i="12"/>
  <c r="K1239" i="12"/>
  <c r="S1239" i="12"/>
  <c r="AA1239" i="12"/>
  <c r="AI1239" i="12"/>
  <c r="M1239" i="12"/>
  <c r="U1239" i="12"/>
  <c r="AC1239" i="12"/>
  <c r="L1239" i="12"/>
  <c r="N1239" i="12"/>
  <c r="T1239" i="12"/>
  <c r="V1239" i="12"/>
  <c r="AB1239" i="12"/>
  <c r="AD1239" i="12"/>
  <c r="K1303" i="12"/>
  <c r="S1303" i="12"/>
  <c r="AA1303" i="12"/>
  <c r="AI1303" i="12"/>
  <c r="M1303" i="12"/>
  <c r="U1303" i="12"/>
  <c r="AC1303" i="12"/>
  <c r="N1303" i="12"/>
  <c r="V1303" i="12"/>
  <c r="AD1303" i="12"/>
  <c r="H1303" i="12"/>
  <c r="P1303" i="12"/>
  <c r="X1303" i="12"/>
  <c r="AF1303" i="12"/>
  <c r="J1303" i="12"/>
  <c r="R1303" i="12"/>
  <c r="Z1303" i="12"/>
  <c r="AH1303" i="12"/>
  <c r="Y1303" i="12"/>
  <c r="AB1303" i="12"/>
  <c r="I1303" i="12"/>
  <c r="AE1303" i="12"/>
  <c r="L1303" i="12"/>
  <c r="AG1303" i="12"/>
  <c r="O1303" i="12"/>
  <c r="Q1303" i="12"/>
  <c r="T1303" i="12"/>
  <c r="W1303" i="12"/>
  <c r="H1210" i="12"/>
  <c r="P1210" i="12"/>
  <c r="X1210" i="12"/>
  <c r="AF1210" i="12"/>
  <c r="I1210" i="12"/>
  <c r="Q1210" i="12"/>
  <c r="Y1210" i="12"/>
  <c r="AG1210" i="12"/>
  <c r="J1210" i="12"/>
  <c r="R1210" i="12"/>
  <c r="Z1210" i="12"/>
  <c r="AH1210" i="12"/>
  <c r="K1210" i="12"/>
  <c r="S1210" i="12"/>
  <c r="AA1210" i="12"/>
  <c r="AI1210" i="12"/>
  <c r="L1210" i="12"/>
  <c r="T1210" i="12"/>
  <c r="AB1210" i="12"/>
  <c r="N1210" i="12"/>
  <c r="V1210" i="12"/>
  <c r="AD1210" i="12"/>
  <c r="U1210" i="12"/>
  <c r="W1210" i="12"/>
  <c r="AC1210" i="12"/>
  <c r="AE1210" i="12"/>
  <c r="O1210" i="12"/>
  <c r="M1210" i="12"/>
  <c r="M1148" i="12"/>
  <c r="U1148" i="12"/>
  <c r="AC1148" i="12"/>
  <c r="N1148" i="12"/>
  <c r="V1148" i="12"/>
  <c r="AD1148" i="12"/>
  <c r="O1148" i="12"/>
  <c r="W1148" i="12"/>
  <c r="AE1148" i="12"/>
  <c r="H1148" i="12"/>
  <c r="P1148" i="12"/>
  <c r="X1148" i="12"/>
  <c r="AF1148" i="12"/>
  <c r="J1148" i="12"/>
  <c r="R1148" i="12"/>
  <c r="Z1148" i="12"/>
  <c r="AH1148" i="12"/>
  <c r="L1148" i="12"/>
  <c r="T1148" i="12"/>
  <c r="AB1148" i="12"/>
  <c r="I1148" i="12"/>
  <c r="K1148" i="12"/>
  <c r="Q1148" i="12"/>
  <c r="S1148" i="12"/>
  <c r="Y1148" i="12"/>
  <c r="AA1148" i="12"/>
  <c r="AG1148" i="12"/>
  <c r="AI1148" i="12"/>
  <c r="I1136" i="12"/>
  <c r="Q1136" i="12"/>
  <c r="Y1136" i="12"/>
  <c r="AG1136" i="12"/>
  <c r="J1136" i="12"/>
  <c r="R1136" i="12"/>
  <c r="Z1136" i="12"/>
  <c r="AH1136" i="12"/>
  <c r="K1136" i="12"/>
  <c r="S1136" i="12"/>
  <c r="AA1136" i="12"/>
  <c r="AI1136" i="12"/>
  <c r="L1136" i="12"/>
  <c r="T1136" i="12"/>
  <c r="AB1136" i="12"/>
  <c r="N1136" i="12"/>
  <c r="V1136" i="12"/>
  <c r="AD1136" i="12"/>
  <c r="H1136" i="12"/>
  <c r="P1136" i="12"/>
  <c r="X1136" i="12"/>
  <c r="AF1136" i="12"/>
  <c r="M1136" i="12"/>
  <c r="O1136" i="12"/>
  <c r="U1136" i="12"/>
  <c r="W1136" i="12"/>
  <c r="AC1136" i="12"/>
  <c r="AE1136" i="12"/>
  <c r="I1168" i="12"/>
  <c r="Q1168" i="12"/>
  <c r="Y1168" i="12"/>
  <c r="AG1168" i="12"/>
  <c r="J1168" i="12"/>
  <c r="R1168" i="12"/>
  <c r="Z1168" i="12"/>
  <c r="AH1168" i="12"/>
  <c r="K1168" i="12"/>
  <c r="S1168" i="12"/>
  <c r="AA1168" i="12"/>
  <c r="AI1168" i="12"/>
  <c r="L1168" i="12"/>
  <c r="T1168" i="12"/>
  <c r="AB1168" i="12"/>
  <c r="N1168" i="12"/>
  <c r="V1168" i="12"/>
  <c r="AD1168" i="12"/>
  <c r="H1168" i="12"/>
  <c r="P1168" i="12"/>
  <c r="X1168" i="12"/>
  <c r="AF1168" i="12"/>
  <c r="M1168" i="12"/>
  <c r="O1168" i="12"/>
  <c r="U1168" i="12"/>
  <c r="W1168" i="12"/>
  <c r="AC1168" i="12"/>
  <c r="AE1168" i="12"/>
  <c r="J1200" i="12"/>
  <c r="R1200" i="12"/>
  <c r="Z1200" i="12"/>
  <c r="AH1200" i="12"/>
  <c r="K1200" i="12"/>
  <c r="S1200" i="12"/>
  <c r="AA1200" i="12"/>
  <c r="AI1200" i="12"/>
  <c r="L1200" i="12"/>
  <c r="T1200" i="12"/>
  <c r="AB1200" i="12"/>
  <c r="M1200" i="12"/>
  <c r="U1200" i="12"/>
  <c r="AC1200" i="12"/>
  <c r="N1200" i="12"/>
  <c r="V1200" i="12"/>
  <c r="AD1200" i="12"/>
  <c r="O1200" i="12"/>
  <c r="W1200" i="12"/>
  <c r="AE1200" i="12"/>
  <c r="H1200" i="12"/>
  <c r="P1200" i="12"/>
  <c r="X1200" i="12"/>
  <c r="AF1200" i="12"/>
  <c r="I1200" i="12"/>
  <c r="Q1200" i="12"/>
  <c r="Y1200" i="12"/>
  <c r="AG1200" i="12"/>
  <c r="J1232" i="12"/>
  <c r="R1232" i="12"/>
  <c r="Z1232" i="12"/>
  <c r="AH1232" i="12"/>
  <c r="K1232" i="12"/>
  <c r="S1232" i="12"/>
  <c r="AA1232" i="12"/>
  <c r="AI1232" i="12"/>
  <c r="L1232" i="12"/>
  <c r="T1232" i="12"/>
  <c r="AB1232" i="12"/>
  <c r="M1232" i="12"/>
  <c r="U1232" i="12"/>
  <c r="AC1232" i="12"/>
  <c r="N1232" i="12"/>
  <c r="V1232" i="12"/>
  <c r="AD1232" i="12"/>
  <c r="H1232" i="12"/>
  <c r="P1232" i="12"/>
  <c r="X1232" i="12"/>
  <c r="AF1232" i="12"/>
  <c r="W1232" i="12"/>
  <c r="Y1232" i="12"/>
  <c r="AE1232" i="12"/>
  <c r="AG1232" i="12"/>
  <c r="I1232" i="12"/>
  <c r="Q1232" i="12"/>
  <c r="O1232" i="12"/>
  <c r="N1296" i="12"/>
  <c r="V1296" i="12"/>
  <c r="AD1296" i="12"/>
  <c r="O1296" i="12"/>
  <c r="W1296" i="12"/>
  <c r="AE1296" i="12"/>
  <c r="H1296" i="12"/>
  <c r="P1296" i="12"/>
  <c r="X1296" i="12"/>
  <c r="AF1296" i="12"/>
  <c r="I1296" i="12"/>
  <c r="Q1296" i="12"/>
  <c r="Y1296" i="12"/>
  <c r="AG1296" i="12"/>
  <c r="K1296" i="12"/>
  <c r="S1296" i="12"/>
  <c r="AA1296" i="12"/>
  <c r="AI1296" i="12"/>
  <c r="M1296" i="12"/>
  <c r="U1296" i="12"/>
  <c r="AC1296" i="12"/>
  <c r="T1296" i="12"/>
  <c r="Z1296" i="12"/>
  <c r="AB1296" i="12"/>
  <c r="AH1296" i="12"/>
  <c r="J1296" i="12"/>
  <c r="L1296" i="12"/>
  <c r="R1296" i="12"/>
  <c r="H1178" i="12"/>
  <c r="P1178" i="12"/>
  <c r="X1178" i="12"/>
  <c r="AF1178" i="12"/>
  <c r="I1178" i="12"/>
  <c r="Q1178" i="12"/>
  <c r="Y1178" i="12"/>
  <c r="AG1178" i="12"/>
  <c r="J1178" i="12"/>
  <c r="R1178" i="12"/>
  <c r="Z1178" i="12"/>
  <c r="AH1178" i="12"/>
  <c r="K1178" i="12"/>
  <c r="S1178" i="12"/>
  <c r="AA1178" i="12"/>
  <c r="AI1178" i="12"/>
  <c r="L1178" i="12"/>
  <c r="T1178" i="12"/>
  <c r="AB1178" i="12"/>
  <c r="M1178" i="12"/>
  <c r="U1178" i="12"/>
  <c r="AC1178" i="12"/>
  <c r="N1178" i="12"/>
  <c r="V1178" i="12"/>
  <c r="AD1178" i="12"/>
  <c r="O1178" i="12"/>
  <c r="W1178" i="12"/>
  <c r="AE1178" i="12"/>
  <c r="L1306" i="12"/>
  <c r="T1306" i="12"/>
  <c r="AB1306" i="12"/>
  <c r="N1306" i="12"/>
  <c r="V1306" i="12"/>
  <c r="AD1306" i="12"/>
  <c r="O1306" i="12"/>
  <c r="W1306" i="12"/>
  <c r="AE1306" i="12"/>
  <c r="I1306" i="12"/>
  <c r="Q1306" i="12"/>
  <c r="Y1306" i="12"/>
  <c r="AG1306" i="12"/>
  <c r="K1306" i="12"/>
  <c r="S1306" i="12"/>
  <c r="AA1306" i="12"/>
  <c r="AI1306" i="12"/>
  <c r="X1306" i="12"/>
  <c r="Z1306" i="12"/>
  <c r="H1306" i="12"/>
  <c r="AC1306" i="12"/>
  <c r="J1306" i="12"/>
  <c r="AF1306" i="12"/>
  <c r="M1306" i="12"/>
  <c r="AH1306" i="12"/>
  <c r="P1306" i="12"/>
  <c r="R1306" i="12"/>
  <c r="U1306" i="12"/>
  <c r="M1172" i="12"/>
  <c r="U1172" i="12"/>
  <c r="AC1172" i="12"/>
  <c r="N1172" i="12"/>
  <c r="V1172" i="12"/>
  <c r="AD1172" i="12"/>
  <c r="H1172" i="12"/>
  <c r="P1172" i="12"/>
  <c r="X1172" i="12"/>
  <c r="AF1172" i="12"/>
  <c r="J1172" i="12"/>
  <c r="R1172" i="12"/>
  <c r="Z1172" i="12"/>
  <c r="AH1172" i="12"/>
  <c r="L1172" i="12"/>
  <c r="T1172" i="12"/>
  <c r="AB1172" i="12"/>
  <c r="AA1172" i="12"/>
  <c r="I1172" i="12"/>
  <c r="AE1172" i="12"/>
  <c r="K1172" i="12"/>
  <c r="AG1172" i="12"/>
  <c r="O1172" i="12"/>
  <c r="AI1172" i="12"/>
  <c r="Q1172" i="12"/>
  <c r="S1172" i="12"/>
  <c r="W1172" i="12"/>
  <c r="Y1172" i="12"/>
  <c r="I1245" i="12"/>
  <c r="Q1245" i="12"/>
  <c r="Y1245" i="12"/>
  <c r="AG1245" i="12"/>
  <c r="J1245" i="12"/>
  <c r="R1245" i="12"/>
  <c r="Z1245" i="12"/>
  <c r="AH1245" i="12"/>
  <c r="L1245" i="12"/>
  <c r="T1245" i="12"/>
  <c r="AB1245" i="12"/>
  <c r="M1245" i="12"/>
  <c r="U1245" i="12"/>
  <c r="AC1245" i="12"/>
  <c r="O1245" i="12"/>
  <c r="W1245" i="12"/>
  <c r="AE1245" i="12"/>
  <c r="V1245" i="12"/>
  <c r="X1245" i="12"/>
  <c r="AA1245" i="12"/>
  <c r="H1245" i="12"/>
  <c r="AD1245" i="12"/>
  <c r="K1245" i="12"/>
  <c r="AF1245" i="12"/>
  <c r="N1245" i="12"/>
  <c r="AI1245" i="12"/>
  <c r="S1245" i="12"/>
  <c r="P1245" i="12"/>
  <c r="L1129" i="12"/>
  <c r="T1129" i="12"/>
  <c r="AB1129" i="12"/>
  <c r="M1129" i="12"/>
  <c r="U1129" i="12"/>
  <c r="AC1129" i="12"/>
  <c r="N1129" i="12"/>
  <c r="V1129" i="12"/>
  <c r="AD1129" i="12"/>
  <c r="O1129" i="12"/>
  <c r="W1129" i="12"/>
  <c r="AE1129" i="12"/>
  <c r="I1129" i="12"/>
  <c r="Q1129" i="12"/>
  <c r="Y1129" i="12"/>
  <c r="AG1129" i="12"/>
  <c r="K1129" i="12"/>
  <c r="S1129" i="12"/>
  <c r="AA1129" i="12"/>
  <c r="AI1129" i="12"/>
  <c r="P1129" i="12"/>
  <c r="R1129" i="12"/>
  <c r="X1129" i="12"/>
  <c r="Z1129" i="12"/>
  <c r="AF1129" i="12"/>
  <c r="AH1129" i="12"/>
  <c r="H1129" i="12"/>
  <c r="J1129" i="12"/>
  <c r="L1161" i="12"/>
  <c r="T1161" i="12"/>
  <c r="AB1161" i="12"/>
  <c r="M1161" i="12"/>
  <c r="U1161" i="12"/>
  <c r="AC1161" i="12"/>
  <c r="N1161" i="12"/>
  <c r="V1161" i="12"/>
  <c r="AD1161" i="12"/>
  <c r="O1161" i="12"/>
  <c r="W1161" i="12"/>
  <c r="AE1161" i="12"/>
  <c r="I1161" i="12"/>
  <c r="Q1161" i="12"/>
  <c r="Y1161" i="12"/>
  <c r="AG1161" i="12"/>
  <c r="K1161" i="12"/>
  <c r="S1161" i="12"/>
  <c r="AA1161" i="12"/>
  <c r="AI1161" i="12"/>
  <c r="P1161" i="12"/>
  <c r="R1161" i="12"/>
  <c r="X1161" i="12"/>
  <c r="Z1161" i="12"/>
  <c r="AF1161" i="12"/>
  <c r="AH1161" i="12"/>
  <c r="H1161" i="12"/>
  <c r="J1161" i="12"/>
  <c r="M1193" i="12"/>
  <c r="U1193" i="12"/>
  <c r="AC1193" i="12"/>
  <c r="N1193" i="12"/>
  <c r="V1193" i="12"/>
  <c r="AD1193" i="12"/>
  <c r="O1193" i="12"/>
  <c r="W1193" i="12"/>
  <c r="AE1193" i="12"/>
  <c r="H1193" i="12"/>
  <c r="P1193" i="12"/>
  <c r="X1193" i="12"/>
  <c r="AF1193" i="12"/>
  <c r="I1193" i="12"/>
  <c r="Q1193" i="12"/>
  <c r="Y1193" i="12"/>
  <c r="AG1193" i="12"/>
  <c r="J1193" i="12"/>
  <c r="R1193" i="12"/>
  <c r="Z1193" i="12"/>
  <c r="AH1193" i="12"/>
  <c r="K1193" i="12"/>
  <c r="S1193" i="12"/>
  <c r="AA1193" i="12"/>
  <c r="AI1193" i="12"/>
  <c r="L1193" i="12"/>
  <c r="T1193" i="12"/>
  <c r="AB1193" i="12"/>
  <c r="M1225" i="12"/>
  <c r="U1225" i="12"/>
  <c r="AC1225" i="12"/>
  <c r="N1225" i="12"/>
  <c r="V1225" i="12"/>
  <c r="AD1225" i="12"/>
  <c r="O1225" i="12"/>
  <c r="W1225" i="12"/>
  <c r="AE1225" i="12"/>
  <c r="H1225" i="12"/>
  <c r="P1225" i="12"/>
  <c r="X1225" i="12"/>
  <c r="AF1225" i="12"/>
  <c r="I1225" i="12"/>
  <c r="Q1225" i="12"/>
  <c r="Y1225" i="12"/>
  <c r="AG1225" i="12"/>
  <c r="K1225" i="12"/>
  <c r="S1225" i="12"/>
  <c r="AA1225" i="12"/>
  <c r="AI1225" i="12"/>
  <c r="AH1225" i="12"/>
  <c r="J1225" i="12"/>
  <c r="L1225" i="12"/>
  <c r="R1225" i="12"/>
  <c r="T1225" i="12"/>
  <c r="AB1225" i="12"/>
  <c r="Z1225" i="12"/>
  <c r="I1257" i="12"/>
  <c r="Q1257" i="12"/>
  <c r="Y1257" i="12"/>
  <c r="AG1257" i="12"/>
  <c r="J1257" i="12"/>
  <c r="R1257" i="12"/>
  <c r="Z1257" i="12"/>
  <c r="AH1257" i="12"/>
  <c r="K1257" i="12"/>
  <c r="S1257" i="12"/>
  <c r="AA1257" i="12"/>
  <c r="AI1257" i="12"/>
  <c r="L1257" i="12"/>
  <c r="T1257" i="12"/>
  <c r="AB1257" i="12"/>
  <c r="M1257" i="12"/>
  <c r="U1257" i="12"/>
  <c r="AC1257" i="12"/>
  <c r="N1257" i="12"/>
  <c r="V1257" i="12"/>
  <c r="AD1257" i="12"/>
  <c r="H1257" i="12"/>
  <c r="P1257" i="12"/>
  <c r="X1257" i="12"/>
  <c r="AF1257" i="12"/>
  <c r="W1257" i="12"/>
  <c r="AE1257" i="12"/>
  <c r="O1257" i="12"/>
  <c r="I1289" i="12"/>
  <c r="Q1289" i="12"/>
  <c r="Y1289" i="12"/>
  <c r="AG1289" i="12"/>
  <c r="J1289" i="12"/>
  <c r="R1289" i="12"/>
  <c r="Z1289" i="12"/>
  <c r="AH1289" i="12"/>
  <c r="K1289" i="12"/>
  <c r="S1289" i="12"/>
  <c r="AA1289" i="12"/>
  <c r="AI1289" i="12"/>
  <c r="L1289" i="12"/>
  <c r="T1289" i="12"/>
  <c r="AB1289" i="12"/>
  <c r="N1289" i="12"/>
  <c r="V1289" i="12"/>
  <c r="AD1289" i="12"/>
  <c r="H1289" i="12"/>
  <c r="P1289" i="12"/>
  <c r="X1289" i="12"/>
  <c r="AF1289" i="12"/>
  <c r="AE1289" i="12"/>
  <c r="M1289" i="12"/>
  <c r="O1289" i="12"/>
  <c r="U1289" i="12"/>
  <c r="W1289" i="12"/>
  <c r="AC1289" i="12"/>
  <c r="O1122" i="12"/>
  <c r="W1122" i="12"/>
  <c r="AE1122" i="12"/>
  <c r="H1122" i="12"/>
  <c r="P1122" i="12"/>
  <c r="X1122" i="12"/>
  <c r="AF1122" i="12"/>
  <c r="I1122" i="12"/>
  <c r="Q1122" i="12"/>
  <c r="Y1122" i="12"/>
  <c r="AG1122" i="12"/>
  <c r="J1122" i="12"/>
  <c r="R1122" i="12"/>
  <c r="Z1122" i="12"/>
  <c r="AH1122" i="12"/>
  <c r="K1122" i="12"/>
  <c r="S1122" i="12"/>
  <c r="AA1122" i="12"/>
  <c r="AI1122" i="12"/>
  <c r="L1122" i="12"/>
  <c r="T1122" i="12"/>
  <c r="AB1122" i="12"/>
  <c r="N1122" i="12"/>
  <c r="V1122" i="12"/>
  <c r="AD1122" i="12"/>
  <c r="M1122" i="12"/>
  <c r="U1122" i="12"/>
  <c r="AC1122" i="12"/>
  <c r="O1170" i="12"/>
  <c r="W1170" i="12"/>
  <c r="AE1170" i="12"/>
  <c r="H1170" i="12"/>
  <c r="P1170" i="12"/>
  <c r="X1170" i="12"/>
  <c r="AF1170" i="12"/>
  <c r="I1170" i="12"/>
  <c r="Q1170" i="12"/>
  <c r="Y1170" i="12"/>
  <c r="AG1170" i="12"/>
  <c r="J1170" i="12"/>
  <c r="R1170" i="12"/>
  <c r="Z1170" i="12"/>
  <c r="AH1170" i="12"/>
  <c r="L1170" i="12"/>
  <c r="T1170" i="12"/>
  <c r="AB1170" i="12"/>
  <c r="N1170" i="12"/>
  <c r="V1170" i="12"/>
  <c r="AD1170" i="12"/>
  <c r="K1170" i="12"/>
  <c r="M1170" i="12"/>
  <c r="S1170" i="12"/>
  <c r="U1170" i="12"/>
  <c r="AA1170" i="12"/>
  <c r="AC1170" i="12"/>
  <c r="AI1170" i="12"/>
  <c r="H1226" i="12"/>
  <c r="P1226" i="12"/>
  <c r="X1226" i="12"/>
  <c r="AF1226" i="12"/>
  <c r="I1226" i="12"/>
  <c r="Q1226" i="12"/>
  <c r="Y1226" i="12"/>
  <c r="AG1226" i="12"/>
  <c r="J1226" i="12"/>
  <c r="R1226" i="12"/>
  <c r="Z1226" i="12"/>
  <c r="AH1226" i="12"/>
  <c r="K1226" i="12"/>
  <c r="S1226" i="12"/>
  <c r="AA1226" i="12"/>
  <c r="AI1226" i="12"/>
  <c r="L1226" i="12"/>
  <c r="T1226" i="12"/>
  <c r="AB1226" i="12"/>
  <c r="N1226" i="12"/>
  <c r="V1226" i="12"/>
  <c r="AD1226" i="12"/>
  <c r="M1226" i="12"/>
  <c r="O1226" i="12"/>
  <c r="U1226" i="12"/>
  <c r="W1226" i="12"/>
  <c r="AE1226" i="12"/>
  <c r="AC1226" i="12"/>
  <c r="L1282" i="12"/>
  <c r="T1282" i="12"/>
  <c r="AB1282" i="12"/>
  <c r="M1282" i="12"/>
  <c r="U1282" i="12"/>
  <c r="AC1282" i="12"/>
  <c r="N1282" i="12"/>
  <c r="V1282" i="12"/>
  <c r="AD1282" i="12"/>
  <c r="O1282" i="12"/>
  <c r="W1282" i="12"/>
  <c r="AE1282" i="12"/>
  <c r="I1282" i="12"/>
  <c r="Q1282" i="12"/>
  <c r="Y1282" i="12"/>
  <c r="AG1282" i="12"/>
  <c r="K1282" i="12"/>
  <c r="S1282" i="12"/>
  <c r="AA1282" i="12"/>
  <c r="AI1282" i="12"/>
  <c r="J1282" i="12"/>
  <c r="P1282" i="12"/>
  <c r="R1282" i="12"/>
  <c r="X1282" i="12"/>
  <c r="Z1282" i="12"/>
  <c r="AF1282" i="12"/>
  <c r="AH1282" i="12"/>
  <c r="H1282" i="12"/>
  <c r="N1180" i="12"/>
  <c r="V1180" i="12"/>
  <c r="AD1180" i="12"/>
  <c r="O1180" i="12"/>
  <c r="W1180" i="12"/>
  <c r="AE1180" i="12"/>
  <c r="H1180" i="12"/>
  <c r="P1180" i="12"/>
  <c r="X1180" i="12"/>
  <c r="AF1180" i="12"/>
  <c r="I1180" i="12"/>
  <c r="Q1180" i="12"/>
  <c r="Y1180" i="12"/>
  <c r="AG1180" i="12"/>
  <c r="J1180" i="12"/>
  <c r="R1180" i="12"/>
  <c r="Z1180" i="12"/>
  <c r="AH1180" i="12"/>
  <c r="K1180" i="12"/>
  <c r="S1180" i="12"/>
  <c r="AA1180" i="12"/>
  <c r="AI1180" i="12"/>
  <c r="L1180" i="12"/>
  <c r="T1180" i="12"/>
  <c r="AB1180" i="12"/>
  <c r="M1180" i="12"/>
  <c r="U1180" i="12"/>
  <c r="AC1180" i="12"/>
  <c r="J1268" i="12"/>
  <c r="R1268" i="12"/>
  <c r="Z1268" i="12"/>
  <c r="AH1268" i="12"/>
  <c r="K1268" i="12"/>
  <c r="S1268" i="12"/>
  <c r="AA1268" i="12"/>
  <c r="AI1268" i="12"/>
  <c r="L1268" i="12"/>
  <c r="T1268" i="12"/>
  <c r="AB1268" i="12"/>
  <c r="M1268" i="12"/>
  <c r="U1268" i="12"/>
  <c r="AC1268" i="12"/>
  <c r="N1268" i="12"/>
  <c r="V1268" i="12"/>
  <c r="AD1268" i="12"/>
  <c r="O1268" i="12"/>
  <c r="W1268" i="12"/>
  <c r="AE1268" i="12"/>
  <c r="I1268" i="12"/>
  <c r="Q1268" i="12"/>
  <c r="Y1268" i="12"/>
  <c r="AG1268" i="12"/>
  <c r="X1268" i="12"/>
  <c r="AF1268" i="12"/>
  <c r="H1268" i="12"/>
  <c r="P1268" i="12"/>
  <c r="H1173" i="12"/>
  <c r="I1173" i="12"/>
  <c r="K1173" i="12"/>
  <c r="M1173" i="12"/>
  <c r="O1173" i="12"/>
  <c r="Q1173" i="12"/>
  <c r="Y1173" i="12"/>
  <c r="AG1173" i="12"/>
  <c r="R1173" i="12"/>
  <c r="Z1173" i="12"/>
  <c r="AH1173" i="12"/>
  <c r="S1173" i="12"/>
  <c r="AA1173" i="12"/>
  <c r="AI1173" i="12"/>
  <c r="T1173" i="12"/>
  <c r="AB1173" i="12"/>
  <c r="J1173" i="12"/>
  <c r="U1173" i="12"/>
  <c r="AC1173" i="12"/>
  <c r="L1173" i="12"/>
  <c r="V1173" i="12"/>
  <c r="AD1173" i="12"/>
  <c r="N1173" i="12"/>
  <c r="W1173" i="12"/>
  <c r="AE1173" i="12"/>
  <c r="P1173" i="12"/>
  <c r="X1173" i="12"/>
  <c r="AF1173" i="12"/>
  <c r="M1285" i="12"/>
  <c r="U1285" i="12"/>
  <c r="AC1285" i="12"/>
  <c r="N1285" i="12"/>
  <c r="V1285" i="12"/>
  <c r="AD1285" i="12"/>
  <c r="O1285" i="12"/>
  <c r="W1285" i="12"/>
  <c r="AE1285" i="12"/>
  <c r="H1285" i="12"/>
  <c r="P1285" i="12"/>
  <c r="X1285" i="12"/>
  <c r="AF1285" i="12"/>
  <c r="J1285" i="12"/>
  <c r="R1285" i="12"/>
  <c r="Z1285" i="12"/>
  <c r="AH1285" i="12"/>
  <c r="L1285" i="12"/>
  <c r="T1285" i="12"/>
  <c r="AB1285" i="12"/>
  <c r="S1285" i="12"/>
  <c r="Y1285" i="12"/>
  <c r="AA1285" i="12"/>
  <c r="AG1285" i="12"/>
  <c r="AI1285" i="12"/>
  <c r="I1285" i="12"/>
  <c r="K1285" i="12"/>
  <c r="Q1285" i="12"/>
  <c r="K1134" i="12"/>
  <c r="S1134" i="12"/>
  <c r="AA1134" i="12"/>
  <c r="AI1134" i="12"/>
  <c r="L1134" i="12"/>
  <c r="T1134" i="12"/>
  <c r="AB1134" i="12"/>
  <c r="M1134" i="12"/>
  <c r="U1134" i="12"/>
  <c r="AC1134" i="12"/>
  <c r="N1134" i="12"/>
  <c r="V1134" i="12"/>
  <c r="AD1134" i="12"/>
  <c r="H1134" i="12"/>
  <c r="P1134" i="12"/>
  <c r="X1134" i="12"/>
  <c r="AF1134" i="12"/>
  <c r="J1134" i="12"/>
  <c r="R1134" i="12"/>
  <c r="Z1134" i="12"/>
  <c r="AH1134" i="12"/>
  <c r="AE1134" i="12"/>
  <c r="AG1134" i="12"/>
  <c r="I1134" i="12"/>
  <c r="O1134" i="12"/>
  <c r="Q1134" i="12"/>
  <c r="W1134" i="12"/>
  <c r="Y1134" i="12"/>
  <c r="L1230" i="12"/>
  <c r="T1230" i="12"/>
  <c r="AB1230" i="12"/>
  <c r="M1230" i="12"/>
  <c r="U1230" i="12"/>
  <c r="AC1230" i="12"/>
  <c r="N1230" i="12"/>
  <c r="V1230" i="12"/>
  <c r="AD1230" i="12"/>
  <c r="O1230" i="12"/>
  <c r="W1230" i="12"/>
  <c r="AE1230" i="12"/>
  <c r="H1230" i="12"/>
  <c r="P1230" i="12"/>
  <c r="X1230" i="12"/>
  <c r="AF1230" i="12"/>
  <c r="J1230" i="12"/>
  <c r="R1230" i="12"/>
  <c r="Z1230" i="12"/>
  <c r="AH1230" i="12"/>
  <c r="Q1230" i="12"/>
  <c r="S1230" i="12"/>
  <c r="Y1230" i="12"/>
  <c r="AA1230" i="12"/>
  <c r="AG1230" i="12"/>
  <c r="AI1230" i="12"/>
  <c r="K1230" i="12"/>
  <c r="I1230" i="12"/>
  <c r="J1123" i="12"/>
  <c r="R1123" i="12"/>
  <c r="Z1123" i="12"/>
  <c r="AH1123" i="12"/>
  <c r="K1123" i="12"/>
  <c r="S1123" i="12"/>
  <c r="AA1123" i="12"/>
  <c r="AI1123" i="12"/>
  <c r="L1123" i="12"/>
  <c r="T1123" i="12"/>
  <c r="AB1123" i="12"/>
  <c r="M1123" i="12"/>
  <c r="U1123" i="12"/>
  <c r="AC1123" i="12"/>
  <c r="N1123" i="12"/>
  <c r="V1123" i="12"/>
  <c r="AD1123" i="12"/>
  <c r="O1123" i="12"/>
  <c r="W1123" i="12"/>
  <c r="AE1123" i="12"/>
  <c r="I1123" i="12"/>
  <c r="Q1123" i="12"/>
  <c r="Y1123" i="12"/>
  <c r="AG1123" i="12"/>
  <c r="X1123" i="12"/>
  <c r="AF1123" i="12"/>
  <c r="H1123" i="12"/>
  <c r="P1123" i="12"/>
  <c r="J1155" i="12"/>
  <c r="R1155" i="12"/>
  <c r="Z1155" i="12"/>
  <c r="AH1155" i="12"/>
  <c r="K1155" i="12"/>
  <c r="S1155" i="12"/>
  <c r="AA1155" i="12"/>
  <c r="AI1155" i="12"/>
  <c r="L1155" i="12"/>
  <c r="T1155" i="12"/>
  <c r="AB1155" i="12"/>
  <c r="M1155" i="12"/>
  <c r="U1155" i="12"/>
  <c r="AC1155" i="12"/>
  <c r="O1155" i="12"/>
  <c r="W1155" i="12"/>
  <c r="AE1155" i="12"/>
  <c r="I1155" i="12"/>
  <c r="Q1155" i="12"/>
  <c r="Y1155" i="12"/>
  <c r="AG1155" i="12"/>
  <c r="AD1155" i="12"/>
  <c r="AF1155" i="12"/>
  <c r="H1155" i="12"/>
  <c r="N1155" i="12"/>
  <c r="P1155" i="12"/>
  <c r="V1155" i="12"/>
  <c r="X1155" i="12"/>
  <c r="K1187" i="12"/>
  <c r="S1187" i="12"/>
  <c r="AA1187" i="12"/>
  <c r="AI1187" i="12"/>
  <c r="L1187" i="12"/>
  <c r="T1187" i="12"/>
  <c r="AB1187" i="12"/>
  <c r="M1187" i="12"/>
  <c r="U1187" i="12"/>
  <c r="AC1187" i="12"/>
  <c r="N1187" i="12"/>
  <c r="V1187" i="12"/>
  <c r="AD1187" i="12"/>
  <c r="O1187" i="12"/>
  <c r="W1187" i="12"/>
  <c r="AE1187" i="12"/>
  <c r="H1187" i="12"/>
  <c r="P1187" i="12"/>
  <c r="X1187" i="12"/>
  <c r="AF1187" i="12"/>
  <c r="I1187" i="12"/>
  <c r="Q1187" i="12"/>
  <c r="Y1187" i="12"/>
  <c r="AG1187" i="12"/>
  <c r="J1187" i="12"/>
  <c r="R1187" i="12"/>
  <c r="Z1187" i="12"/>
  <c r="AH1187" i="12"/>
  <c r="K1219" i="12"/>
  <c r="S1219" i="12"/>
  <c r="AA1219" i="12"/>
  <c r="AI1219" i="12"/>
  <c r="L1219" i="12"/>
  <c r="T1219" i="12"/>
  <c r="AB1219" i="12"/>
  <c r="M1219" i="12"/>
  <c r="U1219" i="12"/>
  <c r="AC1219" i="12"/>
  <c r="N1219" i="12"/>
  <c r="V1219" i="12"/>
  <c r="AD1219" i="12"/>
  <c r="O1219" i="12"/>
  <c r="W1219" i="12"/>
  <c r="AE1219" i="12"/>
  <c r="I1219" i="12"/>
  <c r="Q1219" i="12"/>
  <c r="Y1219" i="12"/>
  <c r="AG1219" i="12"/>
  <c r="P1219" i="12"/>
  <c r="R1219" i="12"/>
  <c r="X1219" i="12"/>
  <c r="Z1219" i="12"/>
  <c r="AF1219" i="12"/>
  <c r="AH1219" i="12"/>
  <c r="J1219" i="12"/>
  <c r="H1219" i="12"/>
  <c r="O1251" i="12"/>
  <c r="W1251" i="12"/>
  <c r="AE1251" i="12"/>
  <c r="H1251" i="12"/>
  <c r="P1251" i="12"/>
  <c r="X1251" i="12"/>
  <c r="AF1251" i="12"/>
  <c r="I1251" i="12"/>
  <c r="Q1251" i="12"/>
  <c r="Y1251" i="12"/>
  <c r="AG1251" i="12"/>
  <c r="J1251" i="12"/>
  <c r="R1251" i="12"/>
  <c r="Z1251" i="12"/>
  <c r="AH1251" i="12"/>
  <c r="K1251" i="12"/>
  <c r="S1251" i="12"/>
  <c r="AA1251" i="12"/>
  <c r="AI1251" i="12"/>
  <c r="L1251" i="12"/>
  <c r="T1251" i="12"/>
  <c r="AB1251" i="12"/>
  <c r="N1251" i="12"/>
  <c r="V1251" i="12"/>
  <c r="AD1251" i="12"/>
  <c r="M1251" i="12"/>
  <c r="U1251" i="12"/>
  <c r="AC1251" i="12"/>
  <c r="O1283" i="12"/>
  <c r="W1283" i="12"/>
  <c r="AE1283" i="12"/>
  <c r="H1283" i="12"/>
  <c r="P1283" i="12"/>
  <c r="X1283" i="12"/>
  <c r="AF1283" i="12"/>
  <c r="I1283" i="12"/>
  <c r="Q1283" i="12"/>
  <c r="Y1283" i="12"/>
  <c r="AG1283" i="12"/>
  <c r="J1283" i="12"/>
  <c r="R1283" i="12"/>
  <c r="Z1283" i="12"/>
  <c r="AH1283" i="12"/>
  <c r="L1283" i="12"/>
  <c r="T1283" i="12"/>
  <c r="AB1283" i="12"/>
  <c r="N1283" i="12"/>
  <c r="V1283" i="12"/>
  <c r="AD1283" i="12"/>
  <c r="M1283" i="12"/>
  <c r="S1283" i="12"/>
  <c r="U1283" i="12"/>
  <c r="AA1283" i="12"/>
  <c r="AC1283" i="12"/>
  <c r="AI1283" i="12"/>
  <c r="K1283" i="12"/>
  <c r="N1212" i="12"/>
  <c r="V1212" i="12"/>
  <c r="AD1212" i="12"/>
  <c r="O1212" i="12"/>
  <c r="W1212" i="12"/>
  <c r="AE1212" i="12"/>
  <c r="H1212" i="12"/>
  <c r="P1212" i="12"/>
  <c r="X1212" i="12"/>
  <c r="AF1212" i="12"/>
  <c r="I1212" i="12"/>
  <c r="Q1212" i="12"/>
  <c r="Y1212" i="12"/>
  <c r="AG1212" i="12"/>
  <c r="J1212" i="12"/>
  <c r="R1212" i="12"/>
  <c r="Z1212" i="12"/>
  <c r="AH1212" i="12"/>
  <c r="L1212" i="12"/>
  <c r="T1212" i="12"/>
  <c r="AB1212" i="12"/>
  <c r="AA1212" i="12"/>
  <c r="AC1212" i="12"/>
  <c r="AI1212" i="12"/>
  <c r="K1212" i="12"/>
  <c r="M1212" i="12"/>
  <c r="U1212" i="12"/>
  <c r="S1212" i="12"/>
  <c r="J1292" i="12"/>
  <c r="R1292" i="12"/>
  <c r="Z1292" i="12"/>
  <c r="AH1292" i="12"/>
  <c r="K1292" i="12"/>
  <c r="S1292" i="12"/>
  <c r="AA1292" i="12"/>
  <c r="AI1292" i="12"/>
  <c r="L1292" i="12"/>
  <c r="T1292" i="12"/>
  <c r="AB1292" i="12"/>
  <c r="M1292" i="12"/>
  <c r="U1292" i="12"/>
  <c r="AC1292" i="12"/>
  <c r="O1292" i="12"/>
  <c r="W1292" i="12"/>
  <c r="AE1292" i="12"/>
  <c r="I1292" i="12"/>
  <c r="Q1292" i="12"/>
  <c r="Y1292" i="12"/>
  <c r="AG1292" i="12"/>
  <c r="H1292" i="12"/>
  <c r="N1292" i="12"/>
  <c r="P1292" i="12"/>
  <c r="V1292" i="12"/>
  <c r="X1292" i="12"/>
  <c r="AD1292" i="12"/>
  <c r="AF1292" i="12"/>
  <c r="I1181" i="12"/>
  <c r="Q1181" i="12"/>
  <c r="Y1181" i="12"/>
  <c r="AG1181" i="12"/>
  <c r="J1181" i="12"/>
  <c r="R1181" i="12"/>
  <c r="Z1181" i="12"/>
  <c r="AH1181" i="12"/>
  <c r="K1181" i="12"/>
  <c r="S1181" i="12"/>
  <c r="AA1181" i="12"/>
  <c r="AI1181" i="12"/>
  <c r="L1181" i="12"/>
  <c r="T1181" i="12"/>
  <c r="AB1181" i="12"/>
  <c r="M1181" i="12"/>
  <c r="U1181" i="12"/>
  <c r="AC1181" i="12"/>
  <c r="N1181" i="12"/>
  <c r="V1181" i="12"/>
  <c r="AD1181" i="12"/>
  <c r="O1181" i="12"/>
  <c r="W1181" i="12"/>
  <c r="AE1181" i="12"/>
  <c r="H1181" i="12"/>
  <c r="P1181" i="12"/>
  <c r="AF1181" i="12"/>
  <c r="X1181" i="12"/>
  <c r="M1293" i="12"/>
  <c r="U1293" i="12"/>
  <c r="AC1293" i="12"/>
  <c r="N1293" i="12"/>
  <c r="V1293" i="12"/>
  <c r="AD1293" i="12"/>
  <c r="O1293" i="12"/>
  <c r="W1293" i="12"/>
  <c r="AE1293" i="12"/>
  <c r="H1293" i="12"/>
  <c r="P1293" i="12"/>
  <c r="X1293" i="12"/>
  <c r="AF1293" i="12"/>
  <c r="J1293" i="12"/>
  <c r="R1293" i="12"/>
  <c r="Z1293" i="12"/>
  <c r="AH1293" i="12"/>
  <c r="L1293" i="12"/>
  <c r="T1293" i="12"/>
  <c r="AB1293" i="12"/>
  <c r="K1293" i="12"/>
  <c r="Q1293" i="12"/>
  <c r="S1293" i="12"/>
  <c r="Y1293" i="12"/>
  <c r="AA1293" i="12"/>
  <c r="AG1293" i="12"/>
  <c r="AI1293" i="12"/>
  <c r="I1293" i="12"/>
  <c r="I801" i="12"/>
  <c r="Q801" i="12"/>
  <c r="Y801" i="12"/>
  <c r="AG801" i="12"/>
  <c r="J801" i="12"/>
  <c r="R801" i="12"/>
  <c r="Z801" i="12"/>
  <c r="AH801" i="12"/>
  <c r="K801" i="12"/>
  <c r="S801" i="12"/>
  <c r="AA801" i="12"/>
  <c r="AI801" i="12"/>
  <c r="L801" i="12"/>
  <c r="T801" i="12"/>
  <c r="AB801" i="12"/>
  <c r="N801" i="12"/>
  <c r="V801" i="12"/>
  <c r="AD801" i="12"/>
  <c r="H801" i="12"/>
  <c r="P801" i="12"/>
  <c r="X801" i="12"/>
  <c r="AF801" i="12"/>
  <c r="U801" i="12"/>
  <c r="W801" i="12"/>
  <c r="AC801" i="12"/>
  <c r="AE801" i="12"/>
  <c r="O801" i="12"/>
  <c r="M801" i="12"/>
  <c r="M1069" i="12"/>
  <c r="U1069" i="12"/>
  <c r="AC1069" i="12"/>
  <c r="N1069" i="12"/>
  <c r="V1069" i="12"/>
  <c r="AD1069" i="12"/>
  <c r="O1069" i="12"/>
  <c r="W1069" i="12"/>
  <c r="AE1069" i="12"/>
  <c r="H1069" i="12"/>
  <c r="P1069" i="12"/>
  <c r="X1069" i="12"/>
  <c r="AF1069" i="12"/>
  <c r="I1069" i="12"/>
  <c r="Q1069" i="12"/>
  <c r="Y1069" i="12"/>
  <c r="AG1069" i="12"/>
  <c r="K1069" i="12"/>
  <c r="S1069" i="12"/>
  <c r="AA1069" i="12"/>
  <c r="AI1069" i="12"/>
  <c r="R1069" i="12"/>
  <c r="T1069" i="12"/>
  <c r="Z1069" i="12"/>
  <c r="AB1069" i="12"/>
  <c r="AH1069" i="12"/>
  <c r="L1069" i="12"/>
  <c r="J1069" i="12"/>
  <c r="L882" i="12"/>
  <c r="T882" i="12"/>
  <c r="AB882" i="12"/>
  <c r="M882" i="12"/>
  <c r="U882" i="12"/>
  <c r="AC882" i="12"/>
  <c r="N882" i="12"/>
  <c r="V882" i="12"/>
  <c r="AD882" i="12"/>
  <c r="O882" i="12"/>
  <c r="W882" i="12"/>
  <c r="AE882" i="12"/>
  <c r="I882" i="12"/>
  <c r="Q882" i="12"/>
  <c r="Y882" i="12"/>
  <c r="AG882" i="12"/>
  <c r="K882" i="12"/>
  <c r="S882" i="12"/>
  <c r="AA882" i="12"/>
  <c r="AI882" i="12"/>
  <c r="P882" i="12"/>
  <c r="R882" i="12"/>
  <c r="X882" i="12"/>
  <c r="Z882" i="12"/>
  <c r="AF882" i="12"/>
  <c r="AH882" i="12"/>
  <c r="H882" i="12"/>
  <c r="J882" i="12"/>
  <c r="O1106" i="12"/>
  <c r="W1106" i="12"/>
  <c r="AE1106" i="12"/>
  <c r="H1106" i="12"/>
  <c r="P1106" i="12"/>
  <c r="X1106" i="12"/>
  <c r="AF1106" i="12"/>
  <c r="I1106" i="12"/>
  <c r="Q1106" i="12"/>
  <c r="Y1106" i="12"/>
  <c r="AG1106" i="12"/>
  <c r="J1106" i="12"/>
  <c r="R1106" i="12"/>
  <c r="Z1106" i="12"/>
  <c r="AH1106" i="12"/>
  <c r="K1106" i="12"/>
  <c r="S1106" i="12"/>
  <c r="AA1106" i="12"/>
  <c r="AI1106" i="12"/>
  <c r="L1106" i="12"/>
  <c r="T1106" i="12"/>
  <c r="AB1106" i="12"/>
  <c r="N1106" i="12"/>
  <c r="V1106" i="12"/>
  <c r="AD1106" i="12"/>
  <c r="M1106" i="12"/>
  <c r="U1106" i="12"/>
  <c r="AC1106" i="12"/>
  <c r="N829" i="12"/>
  <c r="V829" i="12"/>
  <c r="AD829" i="12"/>
  <c r="O829" i="12"/>
  <c r="W829" i="12"/>
  <c r="AE829" i="12"/>
  <c r="H829" i="12"/>
  <c r="P829" i="12"/>
  <c r="X829" i="12"/>
  <c r="AF829" i="12"/>
  <c r="M829" i="12"/>
  <c r="U829" i="12"/>
  <c r="AC829" i="12"/>
  <c r="R829" i="12"/>
  <c r="AH829" i="12"/>
  <c r="S829" i="12"/>
  <c r="AI829" i="12"/>
  <c r="T829" i="12"/>
  <c r="I829" i="12"/>
  <c r="Y829" i="12"/>
  <c r="J829" i="12"/>
  <c r="Z829" i="12"/>
  <c r="K829" i="12"/>
  <c r="AA829" i="12"/>
  <c r="L829" i="12"/>
  <c r="AB829" i="12"/>
  <c r="AG829" i="12"/>
  <c r="Q829" i="12"/>
  <c r="L947" i="12"/>
  <c r="T947" i="12"/>
  <c r="AB947" i="12"/>
  <c r="M947" i="12"/>
  <c r="U947" i="12"/>
  <c r="AC947" i="12"/>
  <c r="N947" i="12"/>
  <c r="V947" i="12"/>
  <c r="AD947" i="12"/>
  <c r="O947" i="12"/>
  <c r="W947" i="12"/>
  <c r="AE947" i="12"/>
  <c r="H947" i="12"/>
  <c r="P947" i="12"/>
  <c r="X947" i="12"/>
  <c r="AF947" i="12"/>
  <c r="I947" i="12"/>
  <c r="Q947" i="12"/>
  <c r="Y947" i="12"/>
  <c r="AG947" i="12"/>
  <c r="K947" i="12"/>
  <c r="S947" i="12"/>
  <c r="AA947" i="12"/>
  <c r="AI947" i="12"/>
  <c r="R947" i="12"/>
  <c r="Z947" i="12"/>
  <c r="AH947" i="12"/>
  <c r="J947" i="12"/>
  <c r="M710" i="12"/>
  <c r="U710" i="12"/>
  <c r="AC710" i="12"/>
  <c r="N710" i="12"/>
  <c r="V710" i="12"/>
  <c r="AD710" i="12"/>
  <c r="O710" i="12"/>
  <c r="W710" i="12"/>
  <c r="AE710" i="12"/>
  <c r="H710" i="12"/>
  <c r="P710" i="12"/>
  <c r="X710" i="12"/>
  <c r="AF710" i="12"/>
  <c r="I710" i="12"/>
  <c r="Q710" i="12"/>
  <c r="J710" i="12"/>
  <c r="R710" i="12"/>
  <c r="Z710" i="12"/>
  <c r="AH710" i="12"/>
  <c r="K710" i="12"/>
  <c r="S710" i="12"/>
  <c r="AA710" i="12"/>
  <c r="AI710" i="12"/>
  <c r="AG710" i="12"/>
  <c r="L710" i="12"/>
  <c r="AB710" i="12"/>
  <c r="T710" i="12"/>
  <c r="Y710" i="12"/>
  <c r="I838" i="12"/>
  <c r="Q838" i="12"/>
  <c r="Y838" i="12"/>
  <c r="AG838" i="12"/>
  <c r="J838" i="12"/>
  <c r="R838" i="12"/>
  <c r="Z838" i="12"/>
  <c r="AH838" i="12"/>
  <c r="K838" i="12"/>
  <c r="S838" i="12"/>
  <c r="AA838" i="12"/>
  <c r="AI838" i="12"/>
  <c r="H838" i="12"/>
  <c r="P838" i="12"/>
  <c r="X838" i="12"/>
  <c r="AF838" i="12"/>
  <c r="M838" i="12"/>
  <c r="AC838" i="12"/>
  <c r="N838" i="12"/>
  <c r="AD838" i="12"/>
  <c r="O838" i="12"/>
  <c r="AE838" i="12"/>
  <c r="T838" i="12"/>
  <c r="U838" i="12"/>
  <c r="V838" i="12"/>
  <c r="W838" i="12"/>
  <c r="AB838" i="12"/>
  <c r="L838" i="12"/>
  <c r="M966" i="12"/>
  <c r="U966" i="12"/>
  <c r="AC966" i="12"/>
  <c r="N966" i="12"/>
  <c r="V966" i="12"/>
  <c r="AD966" i="12"/>
  <c r="O966" i="12"/>
  <c r="W966" i="12"/>
  <c r="AE966" i="12"/>
  <c r="H966" i="12"/>
  <c r="P966" i="12"/>
  <c r="X966" i="12"/>
  <c r="AF966" i="12"/>
  <c r="J966" i="12"/>
  <c r="R966" i="12"/>
  <c r="Z966" i="12"/>
  <c r="AH966" i="12"/>
  <c r="L966" i="12"/>
  <c r="T966" i="12"/>
  <c r="AB966" i="12"/>
  <c r="Y966" i="12"/>
  <c r="AA966" i="12"/>
  <c r="AG966" i="12"/>
  <c r="AI966" i="12"/>
  <c r="I966" i="12"/>
  <c r="K966" i="12"/>
  <c r="Q966" i="12"/>
  <c r="S966" i="12"/>
  <c r="K1094" i="12"/>
  <c r="S1094" i="12"/>
  <c r="AA1094" i="12"/>
  <c r="AI1094" i="12"/>
  <c r="L1094" i="12"/>
  <c r="T1094" i="12"/>
  <c r="AB1094" i="12"/>
  <c r="M1094" i="12"/>
  <c r="U1094" i="12"/>
  <c r="AC1094" i="12"/>
  <c r="N1094" i="12"/>
  <c r="V1094" i="12"/>
  <c r="AD1094" i="12"/>
  <c r="O1094" i="12"/>
  <c r="W1094" i="12"/>
  <c r="AE1094" i="12"/>
  <c r="H1094" i="12"/>
  <c r="P1094" i="12"/>
  <c r="X1094" i="12"/>
  <c r="AF1094" i="12"/>
  <c r="J1094" i="12"/>
  <c r="R1094" i="12"/>
  <c r="Z1094" i="12"/>
  <c r="AH1094" i="12"/>
  <c r="AG1094" i="12"/>
  <c r="I1094" i="12"/>
  <c r="Q1094" i="12"/>
  <c r="Y1094" i="12"/>
  <c r="N961" i="12"/>
  <c r="V961" i="12"/>
  <c r="AD961" i="12"/>
  <c r="O961" i="12"/>
  <c r="W961" i="12"/>
  <c r="AE961" i="12"/>
  <c r="H961" i="12"/>
  <c r="P961" i="12"/>
  <c r="X961" i="12"/>
  <c r="AF961" i="12"/>
  <c r="I961" i="12"/>
  <c r="Q961" i="12"/>
  <c r="Y961" i="12"/>
  <c r="AG961" i="12"/>
  <c r="K961" i="12"/>
  <c r="S961" i="12"/>
  <c r="AA961" i="12"/>
  <c r="AI961" i="12"/>
  <c r="M961" i="12"/>
  <c r="U961" i="12"/>
  <c r="AC961" i="12"/>
  <c r="J961" i="12"/>
  <c r="L961" i="12"/>
  <c r="R961" i="12"/>
  <c r="T961" i="12"/>
  <c r="Z961" i="12"/>
  <c r="AB961" i="12"/>
  <c r="AH961" i="12"/>
  <c r="O724" i="12"/>
  <c r="W724" i="12"/>
  <c r="AE724" i="12"/>
  <c r="H724" i="12"/>
  <c r="P724" i="12"/>
  <c r="X724" i="12"/>
  <c r="AF724" i="12"/>
  <c r="I724" i="12"/>
  <c r="Q724" i="12"/>
  <c r="Y724" i="12"/>
  <c r="AG724" i="12"/>
  <c r="J724" i="12"/>
  <c r="R724" i="12"/>
  <c r="Z724" i="12"/>
  <c r="AH724" i="12"/>
  <c r="K724" i="12"/>
  <c r="S724" i="12"/>
  <c r="AA724" i="12"/>
  <c r="AI724" i="12"/>
  <c r="N724" i="12"/>
  <c r="V724" i="12"/>
  <c r="AD724" i="12"/>
  <c r="AB724" i="12"/>
  <c r="AC724" i="12"/>
  <c r="L724" i="12"/>
  <c r="M724" i="12"/>
  <c r="U724" i="12"/>
  <c r="T724" i="12"/>
  <c r="J868" i="12"/>
  <c r="R868" i="12"/>
  <c r="Z868" i="12"/>
  <c r="AH868" i="12"/>
  <c r="K868" i="12"/>
  <c r="S868" i="12"/>
  <c r="AA868" i="12"/>
  <c r="AI868" i="12"/>
  <c r="L868" i="12"/>
  <c r="T868" i="12"/>
  <c r="AB868" i="12"/>
  <c r="M868" i="12"/>
  <c r="U868" i="12"/>
  <c r="AC868" i="12"/>
  <c r="N868" i="12"/>
  <c r="V868" i="12"/>
  <c r="AD868" i="12"/>
  <c r="O868" i="12"/>
  <c r="W868" i="12"/>
  <c r="AE868" i="12"/>
  <c r="I868" i="12"/>
  <c r="Q868" i="12"/>
  <c r="Y868" i="12"/>
  <c r="AG868" i="12"/>
  <c r="H868" i="12"/>
  <c r="P868" i="12"/>
  <c r="X868" i="12"/>
  <c r="AF868" i="12"/>
  <c r="J1068" i="12"/>
  <c r="R1068" i="12"/>
  <c r="Z1068" i="12"/>
  <c r="AH1068" i="12"/>
  <c r="K1068" i="12"/>
  <c r="S1068" i="12"/>
  <c r="AA1068" i="12"/>
  <c r="AI1068" i="12"/>
  <c r="L1068" i="12"/>
  <c r="T1068" i="12"/>
  <c r="AB1068" i="12"/>
  <c r="M1068" i="12"/>
  <c r="U1068" i="12"/>
  <c r="AC1068" i="12"/>
  <c r="N1068" i="12"/>
  <c r="V1068" i="12"/>
  <c r="AD1068" i="12"/>
  <c r="H1068" i="12"/>
  <c r="P1068" i="12"/>
  <c r="X1068" i="12"/>
  <c r="AF1068" i="12"/>
  <c r="O1068" i="12"/>
  <c r="Q1068" i="12"/>
  <c r="W1068" i="12"/>
  <c r="Y1068" i="12"/>
  <c r="AE1068" i="12"/>
  <c r="AG1068" i="12"/>
  <c r="I1068" i="12"/>
  <c r="M687" i="12"/>
  <c r="I687" i="12"/>
  <c r="Q687" i="12"/>
  <c r="J687" i="12"/>
  <c r="R687" i="12"/>
  <c r="K687" i="12"/>
  <c r="S687" i="12"/>
  <c r="L687" i="12"/>
  <c r="X687" i="12"/>
  <c r="AF687" i="12"/>
  <c r="N687" i="12"/>
  <c r="Y687" i="12"/>
  <c r="AG687" i="12"/>
  <c r="O687" i="12"/>
  <c r="Z687" i="12"/>
  <c r="AH687" i="12"/>
  <c r="P687" i="12"/>
  <c r="AA687" i="12"/>
  <c r="AI687" i="12"/>
  <c r="T687" i="12"/>
  <c r="AB687" i="12"/>
  <c r="U687" i="12"/>
  <c r="AC687" i="12"/>
  <c r="H687" i="12"/>
  <c r="W687" i="12"/>
  <c r="AE687" i="12"/>
  <c r="V687" i="12"/>
  <c r="AD687" i="12"/>
  <c r="K879" i="12"/>
  <c r="S879" i="12"/>
  <c r="AA879" i="12"/>
  <c r="AI879" i="12"/>
  <c r="L879" i="12"/>
  <c r="T879" i="12"/>
  <c r="AB879" i="12"/>
  <c r="M879" i="12"/>
  <c r="U879" i="12"/>
  <c r="AC879" i="12"/>
  <c r="N879" i="12"/>
  <c r="V879" i="12"/>
  <c r="AD879" i="12"/>
  <c r="H879" i="12"/>
  <c r="P879" i="12"/>
  <c r="X879" i="12"/>
  <c r="AF879" i="12"/>
  <c r="J879" i="12"/>
  <c r="R879" i="12"/>
  <c r="Z879" i="12"/>
  <c r="AH879" i="12"/>
  <c r="I879" i="12"/>
  <c r="O879" i="12"/>
  <c r="Q879" i="12"/>
  <c r="W879" i="12"/>
  <c r="Y879" i="12"/>
  <c r="AE879" i="12"/>
  <c r="AG879" i="12"/>
  <c r="I1039" i="12"/>
  <c r="Q1039" i="12"/>
  <c r="Y1039" i="12"/>
  <c r="AG1039" i="12"/>
  <c r="J1039" i="12"/>
  <c r="R1039" i="12"/>
  <c r="Z1039" i="12"/>
  <c r="AH1039" i="12"/>
  <c r="K1039" i="12"/>
  <c r="S1039" i="12"/>
  <c r="AA1039" i="12"/>
  <c r="AI1039" i="12"/>
  <c r="L1039" i="12"/>
  <c r="T1039" i="12"/>
  <c r="AB1039" i="12"/>
  <c r="N1039" i="12"/>
  <c r="V1039" i="12"/>
  <c r="AD1039" i="12"/>
  <c r="H1039" i="12"/>
  <c r="P1039" i="12"/>
  <c r="X1039" i="12"/>
  <c r="AF1039" i="12"/>
  <c r="AE1039" i="12"/>
  <c r="M1039" i="12"/>
  <c r="O1039" i="12"/>
  <c r="U1039" i="12"/>
  <c r="W1039" i="12"/>
  <c r="AC1039" i="12"/>
  <c r="N772" i="12"/>
  <c r="V772" i="12"/>
  <c r="AD772" i="12"/>
  <c r="O772" i="12"/>
  <c r="W772" i="12"/>
  <c r="AE772" i="12"/>
  <c r="I772" i="12"/>
  <c r="Q772" i="12"/>
  <c r="Y772" i="12"/>
  <c r="AG772" i="12"/>
  <c r="M772" i="12"/>
  <c r="U772" i="12"/>
  <c r="AC772" i="12"/>
  <c r="P772" i="12"/>
  <c r="AF772" i="12"/>
  <c r="R772" i="12"/>
  <c r="AH772" i="12"/>
  <c r="S772" i="12"/>
  <c r="AI772" i="12"/>
  <c r="T772" i="12"/>
  <c r="H772" i="12"/>
  <c r="X772" i="12"/>
  <c r="J772" i="12"/>
  <c r="Z772" i="12"/>
  <c r="L772" i="12"/>
  <c r="AB772" i="12"/>
  <c r="K772" i="12"/>
  <c r="AA772" i="12"/>
  <c r="H680" i="12"/>
  <c r="P680" i="12"/>
  <c r="X680" i="12"/>
  <c r="AF680" i="12"/>
  <c r="J680" i="12"/>
  <c r="R680" i="12"/>
  <c r="Z680" i="12"/>
  <c r="AH680" i="12"/>
  <c r="L680" i="12"/>
  <c r="T680" i="12"/>
  <c r="AB680" i="12"/>
  <c r="M680" i="12"/>
  <c r="U680" i="12"/>
  <c r="AC680" i="12"/>
  <c r="N680" i="12"/>
  <c r="V680" i="12"/>
  <c r="AD680" i="12"/>
  <c r="Y680" i="12"/>
  <c r="AA680" i="12"/>
  <c r="I680" i="12"/>
  <c r="AE680" i="12"/>
  <c r="K680" i="12"/>
  <c r="AG680" i="12"/>
  <c r="O680" i="12"/>
  <c r="AI680" i="12"/>
  <c r="Q680" i="12"/>
  <c r="W680" i="12"/>
  <c r="S680" i="12"/>
  <c r="J936" i="12"/>
  <c r="K936" i="12"/>
  <c r="S936" i="12"/>
  <c r="AA936" i="12"/>
  <c r="M936" i="12"/>
  <c r="U936" i="12"/>
  <c r="AC936" i="12"/>
  <c r="H936" i="12"/>
  <c r="P936" i="12"/>
  <c r="N936" i="12"/>
  <c r="Y936" i="12"/>
  <c r="AI936" i="12"/>
  <c r="O936" i="12"/>
  <c r="Z936" i="12"/>
  <c r="Q936" i="12"/>
  <c r="AB936" i="12"/>
  <c r="R936" i="12"/>
  <c r="AD936" i="12"/>
  <c r="T936" i="12"/>
  <c r="AE936" i="12"/>
  <c r="V936" i="12"/>
  <c r="AF936" i="12"/>
  <c r="L936" i="12"/>
  <c r="X936" i="12"/>
  <c r="AH936" i="12"/>
  <c r="I936" i="12"/>
  <c r="W936" i="12"/>
  <c r="AG936" i="12"/>
  <c r="H745" i="12"/>
  <c r="P745" i="12"/>
  <c r="X745" i="12"/>
  <c r="AF745" i="12"/>
  <c r="I745" i="12"/>
  <c r="Q745" i="12"/>
  <c r="Y745" i="12"/>
  <c r="AG745" i="12"/>
  <c r="J745" i="12"/>
  <c r="R745" i="12"/>
  <c r="Z745" i="12"/>
  <c r="AH745" i="12"/>
  <c r="K745" i="12"/>
  <c r="S745" i="12"/>
  <c r="AA745" i="12"/>
  <c r="AI745" i="12"/>
  <c r="L745" i="12"/>
  <c r="T745" i="12"/>
  <c r="AB745" i="12"/>
  <c r="M745" i="12"/>
  <c r="U745" i="12"/>
  <c r="AC745" i="12"/>
  <c r="N745" i="12"/>
  <c r="O745" i="12"/>
  <c r="V745" i="12"/>
  <c r="W745" i="12"/>
  <c r="AE745" i="12"/>
  <c r="AD745" i="12"/>
  <c r="K763" i="12"/>
  <c r="S763" i="12"/>
  <c r="AA763" i="12"/>
  <c r="AI763" i="12"/>
  <c r="L763" i="12"/>
  <c r="T763" i="12"/>
  <c r="AB763" i="12"/>
  <c r="M763" i="12"/>
  <c r="U763" i="12"/>
  <c r="AC763" i="12"/>
  <c r="N763" i="12"/>
  <c r="V763" i="12"/>
  <c r="AD763" i="12"/>
  <c r="H763" i="12"/>
  <c r="P763" i="12"/>
  <c r="X763" i="12"/>
  <c r="AF763" i="12"/>
  <c r="J763" i="12"/>
  <c r="R763" i="12"/>
  <c r="Z763" i="12"/>
  <c r="AH763" i="12"/>
  <c r="O763" i="12"/>
  <c r="Q763" i="12"/>
  <c r="W763" i="12"/>
  <c r="Y763" i="12"/>
  <c r="AE763" i="12"/>
  <c r="AG763" i="12"/>
  <c r="I763" i="12"/>
  <c r="O732" i="12"/>
  <c r="W732" i="12"/>
  <c r="AE732" i="12"/>
  <c r="H732" i="12"/>
  <c r="P732" i="12"/>
  <c r="X732" i="12"/>
  <c r="AF732" i="12"/>
  <c r="I732" i="12"/>
  <c r="Q732" i="12"/>
  <c r="Y732" i="12"/>
  <c r="AG732" i="12"/>
  <c r="J732" i="12"/>
  <c r="R732" i="12"/>
  <c r="Z732" i="12"/>
  <c r="AH732" i="12"/>
  <c r="K732" i="12"/>
  <c r="S732" i="12"/>
  <c r="AA732" i="12"/>
  <c r="AI732" i="12"/>
  <c r="N732" i="12"/>
  <c r="V732" i="12"/>
  <c r="AD732" i="12"/>
  <c r="T732" i="12"/>
  <c r="U732" i="12"/>
  <c r="AB732" i="12"/>
  <c r="AC732" i="12"/>
  <c r="L732" i="12"/>
  <c r="M732" i="12"/>
  <c r="J986" i="12"/>
  <c r="R986" i="12"/>
  <c r="Z986" i="12"/>
  <c r="AH986" i="12"/>
  <c r="K986" i="12"/>
  <c r="S986" i="12"/>
  <c r="AA986" i="12"/>
  <c r="AI986" i="12"/>
  <c r="L986" i="12"/>
  <c r="T986" i="12"/>
  <c r="AB986" i="12"/>
  <c r="M986" i="12"/>
  <c r="U986" i="12"/>
  <c r="AC986" i="12"/>
  <c r="N986" i="12"/>
  <c r="V986" i="12"/>
  <c r="AD986" i="12"/>
  <c r="O986" i="12"/>
  <c r="H986" i="12"/>
  <c r="P986" i="12"/>
  <c r="X986" i="12"/>
  <c r="AF986" i="12"/>
  <c r="AG986" i="12"/>
  <c r="I986" i="12"/>
  <c r="Q986" i="12"/>
  <c r="W986" i="12"/>
  <c r="AE986" i="12"/>
  <c r="Y986" i="12"/>
  <c r="L731" i="12"/>
  <c r="T731" i="12"/>
  <c r="AB731" i="12"/>
  <c r="M731" i="12"/>
  <c r="U731" i="12"/>
  <c r="AC731" i="12"/>
  <c r="N731" i="12"/>
  <c r="V731" i="12"/>
  <c r="AD731" i="12"/>
  <c r="O731" i="12"/>
  <c r="W731" i="12"/>
  <c r="AE731" i="12"/>
  <c r="H731" i="12"/>
  <c r="P731" i="12"/>
  <c r="X731" i="12"/>
  <c r="AF731" i="12"/>
  <c r="K731" i="12"/>
  <c r="S731" i="12"/>
  <c r="AA731" i="12"/>
  <c r="AI731" i="12"/>
  <c r="Q731" i="12"/>
  <c r="R731" i="12"/>
  <c r="Y731" i="12"/>
  <c r="Z731" i="12"/>
  <c r="AG731" i="12"/>
  <c r="AH731" i="12"/>
  <c r="I731" i="12"/>
  <c r="J731" i="12"/>
  <c r="O716" i="12"/>
  <c r="W716" i="12"/>
  <c r="AE716" i="12"/>
  <c r="H716" i="12"/>
  <c r="P716" i="12"/>
  <c r="X716" i="12"/>
  <c r="AF716" i="12"/>
  <c r="I716" i="12"/>
  <c r="Q716" i="12"/>
  <c r="Y716" i="12"/>
  <c r="AG716" i="12"/>
  <c r="J716" i="12"/>
  <c r="R716" i="12"/>
  <c r="Z716" i="12"/>
  <c r="AH716" i="12"/>
  <c r="L716" i="12"/>
  <c r="T716" i="12"/>
  <c r="AB716" i="12"/>
  <c r="M716" i="12"/>
  <c r="U716" i="12"/>
  <c r="AC716" i="12"/>
  <c r="S716" i="12"/>
  <c r="V716" i="12"/>
  <c r="AA716" i="12"/>
  <c r="AD716" i="12"/>
  <c r="AI716" i="12"/>
  <c r="N716" i="12"/>
  <c r="K716" i="12"/>
  <c r="J876" i="12"/>
  <c r="R876" i="12"/>
  <c r="Z876" i="12"/>
  <c r="AH876" i="12"/>
  <c r="K876" i="12"/>
  <c r="S876" i="12"/>
  <c r="AA876" i="12"/>
  <c r="AI876" i="12"/>
  <c r="L876" i="12"/>
  <c r="T876" i="12"/>
  <c r="AB876" i="12"/>
  <c r="M876" i="12"/>
  <c r="U876" i="12"/>
  <c r="AC876" i="12"/>
  <c r="O876" i="12"/>
  <c r="W876" i="12"/>
  <c r="AE876" i="12"/>
  <c r="I876" i="12"/>
  <c r="Q876" i="12"/>
  <c r="Y876" i="12"/>
  <c r="AG876" i="12"/>
  <c r="AD876" i="12"/>
  <c r="AF876" i="12"/>
  <c r="H876" i="12"/>
  <c r="N876" i="12"/>
  <c r="P876" i="12"/>
  <c r="V876" i="12"/>
  <c r="X876" i="12"/>
  <c r="O677" i="12"/>
  <c r="W677" i="12"/>
  <c r="AE677" i="12"/>
  <c r="H677" i="12"/>
  <c r="P677" i="12"/>
  <c r="X677" i="12"/>
  <c r="AF677" i="12"/>
  <c r="I677" i="12"/>
  <c r="Q677" i="12"/>
  <c r="Y677" i="12"/>
  <c r="AG677" i="12"/>
  <c r="J677" i="12"/>
  <c r="R677" i="12"/>
  <c r="Z677" i="12"/>
  <c r="AH677" i="12"/>
  <c r="K677" i="12"/>
  <c r="S677" i="12"/>
  <c r="AA677" i="12"/>
  <c r="AI677" i="12"/>
  <c r="L677" i="12"/>
  <c r="T677" i="12"/>
  <c r="AB677" i="12"/>
  <c r="M677" i="12"/>
  <c r="U677" i="12"/>
  <c r="AC677" i="12"/>
  <c r="V677" i="12"/>
  <c r="AD677" i="12"/>
  <c r="N677" i="12"/>
  <c r="M718" i="12"/>
  <c r="U718" i="12"/>
  <c r="AC718" i="12"/>
  <c r="N718" i="12"/>
  <c r="V718" i="12"/>
  <c r="AD718" i="12"/>
  <c r="O718" i="12"/>
  <c r="W718" i="12"/>
  <c r="AE718" i="12"/>
  <c r="H718" i="12"/>
  <c r="P718" i="12"/>
  <c r="X718" i="12"/>
  <c r="AF718" i="12"/>
  <c r="J718" i="12"/>
  <c r="R718" i="12"/>
  <c r="Z718" i="12"/>
  <c r="AH718" i="12"/>
  <c r="K718" i="12"/>
  <c r="S718" i="12"/>
  <c r="AA718" i="12"/>
  <c r="AI718" i="12"/>
  <c r="Y718" i="12"/>
  <c r="AB718" i="12"/>
  <c r="AG718" i="12"/>
  <c r="I718" i="12"/>
  <c r="T718" i="12"/>
  <c r="Q718" i="12"/>
  <c r="L718" i="12"/>
  <c r="I846" i="12"/>
  <c r="Q846" i="12"/>
  <c r="Y846" i="12"/>
  <c r="AG846" i="12"/>
  <c r="J846" i="12"/>
  <c r="R846" i="12"/>
  <c r="Z846" i="12"/>
  <c r="AH846" i="12"/>
  <c r="K846" i="12"/>
  <c r="S846" i="12"/>
  <c r="AA846" i="12"/>
  <c r="AI846" i="12"/>
  <c r="L846" i="12"/>
  <c r="T846" i="12"/>
  <c r="AB846" i="12"/>
  <c r="M846" i="12"/>
  <c r="U846" i="12"/>
  <c r="AC846" i="12"/>
  <c r="O846" i="12"/>
  <c r="W846" i="12"/>
  <c r="AE846" i="12"/>
  <c r="X846" i="12"/>
  <c r="AD846" i="12"/>
  <c r="AF846" i="12"/>
  <c r="H846" i="12"/>
  <c r="N846" i="12"/>
  <c r="V846" i="12"/>
  <c r="P846" i="12"/>
  <c r="N1038" i="12"/>
  <c r="V1038" i="12"/>
  <c r="AD1038" i="12"/>
  <c r="O1038" i="12"/>
  <c r="W1038" i="12"/>
  <c r="AE1038" i="12"/>
  <c r="H1038" i="12"/>
  <c r="P1038" i="12"/>
  <c r="X1038" i="12"/>
  <c r="AF1038" i="12"/>
  <c r="I1038" i="12"/>
  <c r="Q1038" i="12"/>
  <c r="Y1038" i="12"/>
  <c r="AG1038" i="12"/>
  <c r="K1038" i="12"/>
  <c r="S1038" i="12"/>
  <c r="AA1038" i="12"/>
  <c r="AI1038" i="12"/>
  <c r="M1038" i="12"/>
  <c r="U1038" i="12"/>
  <c r="AC1038" i="12"/>
  <c r="AB1038" i="12"/>
  <c r="AH1038" i="12"/>
  <c r="J1038" i="12"/>
  <c r="L1038" i="12"/>
  <c r="R1038" i="12"/>
  <c r="T1038" i="12"/>
  <c r="Z1038" i="12"/>
  <c r="N737" i="12"/>
  <c r="V737" i="12"/>
  <c r="AD737" i="12"/>
  <c r="H737" i="12"/>
  <c r="P737" i="12"/>
  <c r="X737" i="12"/>
  <c r="AF737" i="12"/>
  <c r="I737" i="12"/>
  <c r="Q737" i="12"/>
  <c r="Y737" i="12"/>
  <c r="AG737" i="12"/>
  <c r="J737" i="12"/>
  <c r="R737" i="12"/>
  <c r="Z737" i="12"/>
  <c r="AH737" i="12"/>
  <c r="M737" i="12"/>
  <c r="U737" i="12"/>
  <c r="AC737" i="12"/>
  <c r="O737" i="12"/>
  <c r="S737" i="12"/>
  <c r="T737" i="12"/>
  <c r="W737" i="12"/>
  <c r="AA737" i="12"/>
  <c r="AB737" i="12"/>
  <c r="K737" i="12"/>
  <c r="L737" i="12"/>
  <c r="AE737" i="12"/>
  <c r="AI737" i="12"/>
  <c r="O977" i="12"/>
  <c r="W977" i="12"/>
  <c r="AE977" i="12"/>
  <c r="H977" i="12"/>
  <c r="P977" i="12"/>
  <c r="X977" i="12"/>
  <c r="AF977" i="12"/>
  <c r="I977" i="12"/>
  <c r="Q977" i="12"/>
  <c r="Y977" i="12"/>
  <c r="AG977" i="12"/>
  <c r="J977" i="12"/>
  <c r="R977" i="12"/>
  <c r="Z977" i="12"/>
  <c r="AH977" i="12"/>
  <c r="K977" i="12"/>
  <c r="S977" i="12"/>
  <c r="AA977" i="12"/>
  <c r="AI977" i="12"/>
  <c r="L977" i="12"/>
  <c r="T977" i="12"/>
  <c r="AB977" i="12"/>
  <c r="M977" i="12"/>
  <c r="U977" i="12"/>
  <c r="AC977" i="12"/>
  <c r="N977" i="12"/>
  <c r="V977" i="12"/>
  <c r="AD977" i="12"/>
  <c r="J1002" i="12"/>
  <c r="R1002" i="12"/>
  <c r="Z1002" i="12"/>
  <c r="AH1002" i="12"/>
  <c r="L1002" i="12"/>
  <c r="T1002" i="12"/>
  <c r="AB1002" i="12"/>
  <c r="M1002" i="12"/>
  <c r="U1002" i="12"/>
  <c r="AC1002" i="12"/>
  <c r="N1002" i="12"/>
  <c r="V1002" i="12"/>
  <c r="AD1002" i="12"/>
  <c r="H1002" i="12"/>
  <c r="P1002" i="12"/>
  <c r="X1002" i="12"/>
  <c r="AF1002" i="12"/>
  <c r="Y1002" i="12"/>
  <c r="AA1002" i="12"/>
  <c r="I1002" i="12"/>
  <c r="AE1002" i="12"/>
  <c r="K1002" i="12"/>
  <c r="AG1002" i="12"/>
  <c r="O1002" i="12"/>
  <c r="AI1002" i="12"/>
  <c r="Q1002" i="12"/>
  <c r="W1002" i="12"/>
  <c r="S1002" i="12"/>
  <c r="J1034" i="12"/>
  <c r="R1034" i="12"/>
  <c r="Z1034" i="12"/>
  <c r="AH1034" i="12"/>
  <c r="K1034" i="12"/>
  <c r="S1034" i="12"/>
  <c r="AA1034" i="12"/>
  <c r="AI1034" i="12"/>
  <c r="L1034" i="12"/>
  <c r="T1034" i="12"/>
  <c r="AB1034" i="12"/>
  <c r="M1034" i="12"/>
  <c r="U1034" i="12"/>
  <c r="AC1034" i="12"/>
  <c r="O1034" i="12"/>
  <c r="W1034" i="12"/>
  <c r="AE1034" i="12"/>
  <c r="I1034" i="12"/>
  <c r="Q1034" i="12"/>
  <c r="Y1034" i="12"/>
  <c r="AG1034" i="12"/>
  <c r="P1034" i="12"/>
  <c r="V1034" i="12"/>
  <c r="X1034" i="12"/>
  <c r="AD1034" i="12"/>
  <c r="AF1034" i="12"/>
  <c r="H1034" i="12"/>
  <c r="N1034" i="12"/>
  <c r="L1066" i="12"/>
  <c r="T1066" i="12"/>
  <c r="AB1066" i="12"/>
  <c r="M1066" i="12"/>
  <c r="U1066" i="12"/>
  <c r="AC1066" i="12"/>
  <c r="N1066" i="12"/>
  <c r="V1066" i="12"/>
  <c r="AD1066" i="12"/>
  <c r="O1066" i="12"/>
  <c r="W1066" i="12"/>
  <c r="AE1066" i="12"/>
  <c r="H1066" i="12"/>
  <c r="P1066" i="12"/>
  <c r="X1066" i="12"/>
  <c r="AF1066" i="12"/>
  <c r="J1066" i="12"/>
  <c r="R1066" i="12"/>
  <c r="Z1066" i="12"/>
  <c r="AH1066" i="12"/>
  <c r="I1066" i="12"/>
  <c r="K1066" i="12"/>
  <c r="Q1066" i="12"/>
  <c r="S1066" i="12"/>
  <c r="Y1066" i="12"/>
  <c r="AA1066" i="12"/>
  <c r="AI1066" i="12"/>
  <c r="AG1066" i="12"/>
  <c r="O1098" i="12"/>
  <c r="W1098" i="12"/>
  <c r="AE1098" i="12"/>
  <c r="H1098" i="12"/>
  <c r="P1098" i="12"/>
  <c r="X1098" i="12"/>
  <c r="AF1098" i="12"/>
  <c r="I1098" i="12"/>
  <c r="Q1098" i="12"/>
  <c r="Y1098" i="12"/>
  <c r="AG1098" i="12"/>
  <c r="J1098" i="12"/>
  <c r="R1098" i="12"/>
  <c r="Z1098" i="12"/>
  <c r="AH1098" i="12"/>
  <c r="K1098" i="12"/>
  <c r="S1098" i="12"/>
  <c r="AA1098" i="12"/>
  <c r="AI1098" i="12"/>
  <c r="L1098" i="12"/>
  <c r="T1098" i="12"/>
  <c r="AB1098" i="12"/>
  <c r="N1098" i="12"/>
  <c r="V1098" i="12"/>
  <c r="AD1098" i="12"/>
  <c r="M1098" i="12"/>
  <c r="U1098" i="12"/>
  <c r="AC1098" i="12"/>
  <c r="O795" i="12"/>
  <c r="W795" i="12"/>
  <c r="AE795" i="12"/>
  <c r="H795" i="12"/>
  <c r="P795" i="12"/>
  <c r="X795" i="12"/>
  <c r="AF795" i="12"/>
  <c r="I795" i="12"/>
  <c r="Q795" i="12"/>
  <c r="Y795" i="12"/>
  <c r="AG795" i="12"/>
  <c r="J795" i="12"/>
  <c r="R795" i="12"/>
  <c r="Z795" i="12"/>
  <c r="AH795" i="12"/>
  <c r="L795" i="12"/>
  <c r="T795" i="12"/>
  <c r="AB795" i="12"/>
  <c r="N795" i="12"/>
  <c r="V795" i="12"/>
  <c r="AD795" i="12"/>
  <c r="AI795" i="12"/>
  <c r="K795" i="12"/>
  <c r="M795" i="12"/>
  <c r="S795" i="12"/>
  <c r="U795" i="12"/>
  <c r="AC795" i="12"/>
  <c r="AA795" i="12"/>
  <c r="J804" i="12"/>
  <c r="R804" i="12"/>
  <c r="Z804" i="12"/>
  <c r="AH804" i="12"/>
  <c r="K804" i="12"/>
  <c r="S804" i="12"/>
  <c r="AA804" i="12"/>
  <c r="AI804" i="12"/>
  <c r="L804" i="12"/>
  <c r="T804" i="12"/>
  <c r="AB804" i="12"/>
  <c r="M804" i="12"/>
  <c r="U804" i="12"/>
  <c r="AC804" i="12"/>
  <c r="O804" i="12"/>
  <c r="W804" i="12"/>
  <c r="AE804" i="12"/>
  <c r="I804" i="12"/>
  <c r="Q804" i="12"/>
  <c r="Y804" i="12"/>
  <c r="AG804" i="12"/>
  <c r="AD804" i="12"/>
  <c r="AF804" i="12"/>
  <c r="H804" i="12"/>
  <c r="N804" i="12"/>
  <c r="P804" i="12"/>
  <c r="X804" i="12"/>
  <c r="V804" i="12"/>
  <c r="M757" i="12"/>
  <c r="U757" i="12"/>
  <c r="AC757" i="12"/>
  <c r="O757" i="12"/>
  <c r="I757" i="12"/>
  <c r="Q757" i="12"/>
  <c r="Y757" i="12"/>
  <c r="J757" i="12"/>
  <c r="V757" i="12"/>
  <c r="AF757" i="12"/>
  <c r="K757" i="12"/>
  <c r="W757" i="12"/>
  <c r="AG757" i="12"/>
  <c r="L757" i="12"/>
  <c r="X757" i="12"/>
  <c r="AH757" i="12"/>
  <c r="N757" i="12"/>
  <c r="Z757" i="12"/>
  <c r="AI757" i="12"/>
  <c r="P757" i="12"/>
  <c r="AA757" i="12"/>
  <c r="R757" i="12"/>
  <c r="AB757" i="12"/>
  <c r="H757" i="12"/>
  <c r="T757" i="12"/>
  <c r="AE757" i="12"/>
  <c r="S757" i="12"/>
  <c r="AD757" i="12"/>
  <c r="K1013" i="12"/>
  <c r="S1013" i="12"/>
  <c r="AA1013" i="12"/>
  <c r="AI1013" i="12"/>
  <c r="L1013" i="12"/>
  <c r="T1013" i="12"/>
  <c r="AB1013" i="12"/>
  <c r="M1013" i="12"/>
  <c r="U1013" i="12"/>
  <c r="AC1013" i="12"/>
  <c r="N1013" i="12"/>
  <c r="V1013" i="12"/>
  <c r="AD1013" i="12"/>
  <c r="O1013" i="12"/>
  <c r="W1013" i="12"/>
  <c r="AE1013" i="12"/>
  <c r="H1013" i="12"/>
  <c r="P1013" i="12"/>
  <c r="X1013" i="12"/>
  <c r="AF1013" i="12"/>
  <c r="J1013" i="12"/>
  <c r="R1013" i="12"/>
  <c r="Z1013" i="12"/>
  <c r="AH1013" i="12"/>
  <c r="Y1013" i="12"/>
  <c r="AG1013" i="12"/>
  <c r="I1013" i="12"/>
  <c r="Q1013" i="12"/>
  <c r="O755" i="12"/>
  <c r="W755" i="12"/>
  <c r="AE755" i="12"/>
  <c r="H755" i="12"/>
  <c r="P755" i="12"/>
  <c r="I755" i="12"/>
  <c r="Q755" i="12"/>
  <c r="Y755" i="12"/>
  <c r="AG755" i="12"/>
  <c r="K755" i="12"/>
  <c r="S755" i="12"/>
  <c r="AA755" i="12"/>
  <c r="AI755" i="12"/>
  <c r="N755" i="12"/>
  <c r="AC755" i="12"/>
  <c r="R755" i="12"/>
  <c r="AD755" i="12"/>
  <c r="T755" i="12"/>
  <c r="AF755" i="12"/>
  <c r="U755" i="12"/>
  <c r="AH755" i="12"/>
  <c r="V755" i="12"/>
  <c r="J755" i="12"/>
  <c r="X755" i="12"/>
  <c r="M755" i="12"/>
  <c r="AB755" i="12"/>
  <c r="Z755" i="12"/>
  <c r="L755" i="12"/>
  <c r="K915" i="12"/>
  <c r="S915" i="12"/>
  <c r="AA915" i="12"/>
  <c r="AI915" i="12"/>
  <c r="L915" i="12"/>
  <c r="T915" i="12"/>
  <c r="AB915" i="12"/>
  <c r="M915" i="12"/>
  <c r="U915" i="12"/>
  <c r="AC915" i="12"/>
  <c r="N915" i="12"/>
  <c r="V915" i="12"/>
  <c r="AD915" i="12"/>
  <c r="O915" i="12"/>
  <c r="W915" i="12"/>
  <c r="AE915" i="12"/>
  <c r="I915" i="12"/>
  <c r="Q915" i="12"/>
  <c r="Y915" i="12"/>
  <c r="AG915" i="12"/>
  <c r="Z915" i="12"/>
  <c r="AF915" i="12"/>
  <c r="AH915" i="12"/>
  <c r="H915" i="12"/>
  <c r="J915" i="12"/>
  <c r="P915" i="12"/>
  <c r="X915" i="12"/>
  <c r="R915" i="12"/>
  <c r="O972" i="12"/>
  <c r="W972" i="12"/>
  <c r="AE972" i="12"/>
  <c r="H972" i="12"/>
  <c r="P972" i="12"/>
  <c r="X972" i="12"/>
  <c r="AF972" i="12"/>
  <c r="I972" i="12"/>
  <c r="Q972" i="12"/>
  <c r="Y972" i="12"/>
  <c r="AG972" i="12"/>
  <c r="J972" i="12"/>
  <c r="R972" i="12"/>
  <c r="Z972" i="12"/>
  <c r="AH972" i="12"/>
  <c r="L972" i="12"/>
  <c r="T972" i="12"/>
  <c r="AB972" i="12"/>
  <c r="N972" i="12"/>
  <c r="V972" i="12"/>
  <c r="AD972" i="12"/>
  <c r="K972" i="12"/>
  <c r="M972" i="12"/>
  <c r="S972" i="12"/>
  <c r="U972" i="12"/>
  <c r="AA972" i="12"/>
  <c r="AC972" i="12"/>
  <c r="AI972" i="12"/>
  <c r="H798" i="12"/>
  <c r="P798" i="12"/>
  <c r="X798" i="12"/>
  <c r="AF798" i="12"/>
  <c r="I798" i="12"/>
  <c r="Q798" i="12"/>
  <c r="Y798" i="12"/>
  <c r="AG798" i="12"/>
  <c r="J798" i="12"/>
  <c r="R798" i="12"/>
  <c r="Z798" i="12"/>
  <c r="AH798" i="12"/>
  <c r="K798" i="12"/>
  <c r="S798" i="12"/>
  <c r="AA798" i="12"/>
  <c r="AI798" i="12"/>
  <c r="M798" i="12"/>
  <c r="U798" i="12"/>
  <c r="AC798" i="12"/>
  <c r="O798" i="12"/>
  <c r="W798" i="12"/>
  <c r="AE798" i="12"/>
  <c r="L798" i="12"/>
  <c r="N798" i="12"/>
  <c r="T798" i="12"/>
  <c r="V798" i="12"/>
  <c r="AB798" i="12"/>
  <c r="AD798" i="12"/>
  <c r="H862" i="12"/>
  <c r="P862" i="12"/>
  <c r="X862" i="12"/>
  <c r="AF862" i="12"/>
  <c r="I862" i="12"/>
  <c r="Q862" i="12"/>
  <c r="Y862" i="12"/>
  <c r="AG862" i="12"/>
  <c r="J862" i="12"/>
  <c r="R862" i="12"/>
  <c r="Z862" i="12"/>
  <c r="AH862" i="12"/>
  <c r="K862" i="12"/>
  <c r="S862" i="12"/>
  <c r="AA862" i="12"/>
  <c r="AI862" i="12"/>
  <c r="L862" i="12"/>
  <c r="T862" i="12"/>
  <c r="AB862" i="12"/>
  <c r="M862" i="12"/>
  <c r="U862" i="12"/>
  <c r="AC862" i="12"/>
  <c r="O862" i="12"/>
  <c r="W862" i="12"/>
  <c r="AE862" i="12"/>
  <c r="AD862" i="12"/>
  <c r="N862" i="12"/>
  <c r="V862" i="12"/>
  <c r="M958" i="12"/>
  <c r="U958" i="12"/>
  <c r="AC958" i="12"/>
  <c r="N958" i="12"/>
  <c r="V958" i="12"/>
  <c r="AD958" i="12"/>
  <c r="O958" i="12"/>
  <c r="W958" i="12"/>
  <c r="AE958" i="12"/>
  <c r="H958" i="12"/>
  <c r="P958" i="12"/>
  <c r="X958" i="12"/>
  <c r="AF958" i="12"/>
  <c r="J958" i="12"/>
  <c r="R958" i="12"/>
  <c r="Z958" i="12"/>
  <c r="AH958" i="12"/>
  <c r="L958" i="12"/>
  <c r="T958" i="12"/>
  <c r="AB958" i="12"/>
  <c r="AG958" i="12"/>
  <c r="AI958" i="12"/>
  <c r="I958" i="12"/>
  <c r="K958" i="12"/>
  <c r="Q958" i="12"/>
  <c r="S958" i="12"/>
  <c r="Y958" i="12"/>
  <c r="AA958" i="12"/>
  <c r="N1022" i="12"/>
  <c r="V1022" i="12"/>
  <c r="AD1022" i="12"/>
  <c r="O1022" i="12"/>
  <c r="W1022" i="12"/>
  <c r="AE1022" i="12"/>
  <c r="H1022" i="12"/>
  <c r="P1022" i="12"/>
  <c r="X1022" i="12"/>
  <c r="AF1022" i="12"/>
  <c r="I1022" i="12"/>
  <c r="Q1022" i="12"/>
  <c r="Y1022" i="12"/>
  <c r="AG1022" i="12"/>
  <c r="K1022" i="12"/>
  <c r="S1022" i="12"/>
  <c r="AA1022" i="12"/>
  <c r="AI1022" i="12"/>
  <c r="M1022" i="12"/>
  <c r="U1022" i="12"/>
  <c r="AC1022" i="12"/>
  <c r="L1022" i="12"/>
  <c r="R1022" i="12"/>
  <c r="T1022" i="12"/>
  <c r="Z1022" i="12"/>
  <c r="AB1022" i="12"/>
  <c r="AH1022" i="12"/>
  <c r="J1022" i="12"/>
  <c r="H1054" i="12"/>
  <c r="P1054" i="12"/>
  <c r="X1054" i="12"/>
  <c r="AF1054" i="12"/>
  <c r="I1054" i="12"/>
  <c r="Q1054" i="12"/>
  <c r="Y1054" i="12"/>
  <c r="AG1054" i="12"/>
  <c r="J1054" i="12"/>
  <c r="R1054" i="12"/>
  <c r="Z1054" i="12"/>
  <c r="AH1054" i="12"/>
  <c r="K1054" i="12"/>
  <c r="S1054" i="12"/>
  <c r="AA1054" i="12"/>
  <c r="AI1054" i="12"/>
  <c r="L1054" i="12"/>
  <c r="T1054" i="12"/>
  <c r="AB1054" i="12"/>
  <c r="M1054" i="12"/>
  <c r="U1054" i="12"/>
  <c r="AC1054" i="12"/>
  <c r="N1054" i="12"/>
  <c r="V1054" i="12"/>
  <c r="AD1054" i="12"/>
  <c r="O1054" i="12"/>
  <c r="W1054" i="12"/>
  <c r="AE1054" i="12"/>
  <c r="N689" i="12"/>
  <c r="V689" i="12"/>
  <c r="AD689" i="12"/>
  <c r="O689" i="12"/>
  <c r="W689" i="12"/>
  <c r="AE689" i="12"/>
  <c r="H689" i="12"/>
  <c r="P689" i="12"/>
  <c r="X689" i="12"/>
  <c r="AF689" i="12"/>
  <c r="I689" i="12"/>
  <c r="Q689" i="12"/>
  <c r="Y689" i="12"/>
  <c r="AG689" i="12"/>
  <c r="J689" i="12"/>
  <c r="R689" i="12"/>
  <c r="Z689" i="12"/>
  <c r="AH689" i="12"/>
  <c r="K689" i="12"/>
  <c r="S689" i="12"/>
  <c r="AA689" i="12"/>
  <c r="AI689" i="12"/>
  <c r="M689" i="12"/>
  <c r="U689" i="12"/>
  <c r="AC689" i="12"/>
  <c r="T689" i="12"/>
  <c r="AB689" i="12"/>
  <c r="L689" i="12"/>
  <c r="M769" i="12"/>
  <c r="U769" i="12"/>
  <c r="AC769" i="12"/>
  <c r="N769" i="12"/>
  <c r="V769" i="12"/>
  <c r="AD769" i="12"/>
  <c r="H769" i="12"/>
  <c r="P769" i="12"/>
  <c r="X769" i="12"/>
  <c r="AF769" i="12"/>
  <c r="J769" i="12"/>
  <c r="R769" i="12"/>
  <c r="Z769" i="12"/>
  <c r="AH769" i="12"/>
  <c r="L769" i="12"/>
  <c r="T769" i="12"/>
  <c r="AB769" i="12"/>
  <c r="Q769" i="12"/>
  <c r="S769" i="12"/>
  <c r="W769" i="12"/>
  <c r="Y769" i="12"/>
  <c r="AA769" i="12"/>
  <c r="I769" i="12"/>
  <c r="AE769" i="12"/>
  <c r="O769" i="12"/>
  <c r="AI769" i="12"/>
  <c r="K769" i="12"/>
  <c r="AG769" i="12"/>
  <c r="J841" i="12"/>
  <c r="R841" i="12"/>
  <c r="Z841" i="12"/>
  <c r="AH841" i="12"/>
  <c r="K841" i="12"/>
  <c r="S841" i="12"/>
  <c r="AA841" i="12"/>
  <c r="AI841" i="12"/>
  <c r="L841" i="12"/>
  <c r="T841" i="12"/>
  <c r="AB841" i="12"/>
  <c r="M841" i="12"/>
  <c r="U841" i="12"/>
  <c r="AC841" i="12"/>
  <c r="N841" i="12"/>
  <c r="V841" i="12"/>
  <c r="AD841" i="12"/>
  <c r="O841" i="12"/>
  <c r="W841" i="12"/>
  <c r="AE841" i="12"/>
  <c r="H841" i="12"/>
  <c r="P841" i="12"/>
  <c r="X841" i="12"/>
  <c r="AF841" i="12"/>
  <c r="I841" i="12"/>
  <c r="Q841" i="12"/>
  <c r="AG841" i="12"/>
  <c r="Y841" i="12"/>
  <c r="N937" i="12"/>
  <c r="V937" i="12"/>
  <c r="AD937" i="12"/>
  <c r="O937" i="12"/>
  <c r="W937" i="12"/>
  <c r="AE937" i="12"/>
  <c r="H937" i="12"/>
  <c r="P937" i="12"/>
  <c r="X937" i="12"/>
  <c r="AF937" i="12"/>
  <c r="I937" i="12"/>
  <c r="Q937" i="12"/>
  <c r="Y937" i="12"/>
  <c r="AG937" i="12"/>
  <c r="J937" i="12"/>
  <c r="R937" i="12"/>
  <c r="Z937" i="12"/>
  <c r="AH937" i="12"/>
  <c r="K937" i="12"/>
  <c r="S937" i="12"/>
  <c r="AA937" i="12"/>
  <c r="AI937" i="12"/>
  <c r="M937" i="12"/>
  <c r="U937" i="12"/>
  <c r="AC937" i="12"/>
  <c r="L937" i="12"/>
  <c r="T937" i="12"/>
  <c r="AB937" i="12"/>
  <c r="O1017" i="12"/>
  <c r="W1017" i="12"/>
  <c r="AE1017" i="12"/>
  <c r="H1017" i="12"/>
  <c r="P1017" i="12"/>
  <c r="X1017" i="12"/>
  <c r="AF1017" i="12"/>
  <c r="I1017" i="12"/>
  <c r="Q1017" i="12"/>
  <c r="Y1017" i="12"/>
  <c r="AG1017" i="12"/>
  <c r="J1017" i="12"/>
  <c r="R1017" i="12"/>
  <c r="Z1017" i="12"/>
  <c r="AH1017" i="12"/>
  <c r="K1017" i="12"/>
  <c r="S1017" i="12"/>
  <c r="AA1017" i="12"/>
  <c r="AI1017" i="12"/>
  <c r="L1017" i="12"/>
  <c r="T1017" i="12"/>
  <c r="AB1017" i="12"/>
  <c r="N1017" i="12"/>
  <c r="V1017" i="12"/>
  <c r="AD1017" i="12"/>
  <c r="M1017" i="12"/>
  <c r="U1017" i="12"/>
  <c r="AC1017" i="12"/>
  <c r="L1097" i="12"/>
  <c r="T1097" i="12"/>
  <c r="AB1097" i="12"/>
  <c r="M1097" i="12"/>
  <c r="U1097" i="12"/>
  <c r="AC1097" i="12"/>
  <c r="N1097" i="12"/>
  <c r="V1097" i="12"/>
  <c r="AD1097" i="12"/>
  <c r="O1097" i="12"/>
  <c r="W1097" i="12"/>
  <c r="AE1097" i="12"/>
  <c r="H1097" i="12"/>
  <c r="P1097" i="12"/>
  <c r="X1097" i="12"/>
  <c r="AF1097" i="12"/>
  <c r="I1097" i="12"/>
  <c r="Q1097" i="12"/>
  <c r="Y1097" i="12"/>
  <c r="AG1097" i="12"/>
  <c r="K1097" i="12"/>
  <c r="S1097" i="12"/>
  <c r="AA1097" i="12"/>
  <c r="AI1097" i="12"/>
  <c r="J1097" i="12"/>
  <c r="R1097" i="12"/>
  <c r="Z1097" i="12"/>
  <c r="AH1097" i="12"/>
  <c r="M1003" i="12"/>
  <c r="U1003" i="12"/>
  <c r="AC1003" i="12"/>
  <c r="O1003" i="12"/>
  <c r="W1003" i="12"/>
  <c r="AE1003" i="12"/>
  <c r="H1003" i="12"/>
  <c r="P1003" i="12"/>
  <c r="X1003" i="12"/>
  <c r="AF1003" i="12"/>
  <c r="I1003" i="12"/>
  <c r="Q1003" i="12"/>
  <c r="Y1003" i="12"/>
  <c r="AG1003" i="12"/>
  <c r="K1003" i="12"/>
  <c r="S1003" i="12"/>
  <c r="AA1003" i="12"/>
  <c r="AI1003" i="12"/>
  <c r="R1003" i="12"/>
  <c r="T1003" i="12"/>
  <c r="V1003" i="12"/>
  <c r="Z1003" i="12"/>
  <c r="AB1003" i="12"/>
  <c r="J1003" i="12"/>
  <c r="AD1003" i="12"/>
  <c r="N1003" i="12"/>
  <c r="L1003" i="12"/>
  <c r="AH1003" i="12"/>
  <c r="O708" i="12"/>
  <c r="W708" i="12"/>
  <c r="AE708" i="12"/>
  <c r="H708" i="12"/>
  <c r="P708" i="12"/>
  <c r="X708" i="12"/>
  <c r="AF708" i="12"/>
  <c r="I708" i="12"/>
  <c r="Q708" i="12"/>
  <c r="Y708" i="12"/>
  <c r="AG708" i="12"/>
  <c r="J708" i="12"/>
  <c r="R708" i="12"/>
  <c r="Z708" i="12"/>
  <c r="AH708" i="12"/>
  <c r="K708" i="12"/>
  <c r="S708" i="12"/>
  <c r="AA708" i="12"/>
  <c r="AI708" i="12"/>
  <c r="L708" i="12"/>
  <c r="T708" i="12"/>
  <c r="AB708" i="12"/>
  <c r="M708" i="12"/>
  <c r="U708" i="12"/>
  <c r="AC708" i="12"/>
  <c r="AD708" i="12"/>
  <c r="V708" i="12"/>
  <c r="N708" i="12"/>
  <c r="N764" i="12"/>
  <c r="V764" i="12"/>
  <c r="AD764" i="12"/>
  <c r="O764" i="12"/>
  <c r="W764" i="12"/>
  <c r="AE764" i="12"/>
  <c r="H764" i="12"/>
  <c r="P764" i="12"/>
  <c r="X764" i="12"/>
  <c r="AF764" i="12"/>
  <c r="I764" i="12"/>
  <c r="Q764" i="12"/>
  <c r="Y764" i="12"/>
  <c r="AG764" i="12"/>
  <c r="K764" i="12"/>
  <c r="S764" i="12"/>
  <c r="AA764" i="12"/>
  <c r="AI764" i="12"/>
  <c r="M764" i="12"/>
  <c r="U764" i="12"/>
  <c r="AC764" i="12"/>
  <c r="R764" i="12"/>
  <c r="T764" i="12"/>
  <c r="Z764" i="12"/>
  <c r="AB764" i="12"/>
  <c r="AH764" i="12"/>
  <c r="L764" i="12"/>
  <c r="J764" i="12"/>
  <c r="N924" i="12"/>
  <c r="V924" i="12"/>
  <c r="AD924" i="12"/>
  <c r="O924" i="12"/>
  <c r="W924" i="12"/>
  <c r="AE924" i="12"/>
  <c r="H924" i="12"/>
  <c r="P924" i="12"/>
  <c r="X924" i="12"/>
  <c r="AF924" i="12"/>
  <c r="I924" i="12"/>
  <c r="Q924" i="12"/>
  <c r="Y924" i="12"/>
  <c r="AG924" i="12"/>
  <c r="J924" i="12"/>
  <c r="R924" i="12"/>
  <c r="Z924" i="12"/>
  <c r="AH924" i="12"/>
  <c r="L924" i="12"/>
  <c r="T924" i="12"/>
  <c r="AB924" i="12"/>
  <c r="U924" i="12"/>
  <c r="AA924" i="12"/>
  <c r="AC924" i="12"/>
  <c r="AI924" i="12"/>
  <c r="K924" i="12"/>
  <c r="S924" i="12"/>
  <c r="M924" i="12"/>
  <c r="M789" i="12"/>
  <c r="U789" i="12"/>
  <c r="AC789" i="12"/>
  <c r="N789" i="12"/>
  <c r="V789" i="12"/>
  <c r="AD789" i="12"/>
  <c r="O789" i="12"/>
  <c r="W789" i="12"/>
  <c r="AE789" i="12"/>
  <c r="H789" i="12"/>
  <c r="P789" i="12"/>
  <c r="X789" i="12"/>
  <c r="AF789" i="12"/>
  <c r="I789" i="12"/>
  <c r="Q789" i="12"/>
  <c r="Y789" i="12"/>
  <c r="AG789" i="12"/>
  <c r="J789" i="12"/>
  <c r="R789" i="12"/>
  <c r="Z789" i="12"/>
  <c r="AH789" i="12"/>
  <c r="L789" i="12"/>
  <c r="T789" i="12"/>
  <c r="AB789" i="12"/>
  <c r="K789" i="12"/>
  <c r="S789" i="12"/>
  <c r="AA789" i="12"/>
  <c r="AI789" i="12"/>
  <c r="H711" i="12"/>
  <c r="P711" i="12"/>
  <c r="X711" i="12"/>
  <c r="AF711" i="12"/>
  <c r="I711" i="12"/>
  <c r="Q711" i="12"/>
  <c r="Y711" i="12"/>
  <c r="AG711" i="12"/>
  <c r="J711" i="12"/>
  <c r="R711" i="12"/>
  <c r="Z711" i="12"/>
  <c r="AH711" i="12"/>
  <c r="K711" i="12"/>
  <c r="S711" i="12"/>
  <c r="AA711" i="12"/>
  <c r="AI711" i="12"/>
  <c r="M711" i="12"/>
  <c r="U711" i="12"/>
  <c r="AC711" i="12"/>
  <c r="N711" i="12"/>
  <c r="V711" i="12"/>
  <c r="AD711" i="12"/>
  <c r="L711" i="12"/>
  <c r="O711" i="12"/>
  <c r="T711" i="12"/>
  <c r="AE711" i="12"/>
  <c r="W711" i="12"/>
  <c r="AB711" i="12"/>
  <c r="O775" i="12"/>
  <c r="W775" i="12"/>
  <c r="AE775" i="12"/>
  <c r="J775" i="12"/>
  <c r="R775" i="12"/>
  <c r="Z775" i="12"/>
  <c r="AH775" i="12"/>
  <c r="K775" i="12"/>
  <c r="U775" i="12"/>
  <c r="AF775" i="12"/>
  <c r="L775" i="12"/>
  <c r="V775" i="12"/>
  <c r="AG775" i="12"/>
  <c r="M775" i="12"/>
  <c r="X775" i="12"/>
  <c r="AI775" i="12"/>
  <c r="N775" i="12"/>
  <c r="Y775" i="12"/>
  <c r="P775" i="12"/>
  <c r="AA775" i="12"/>
  <c r="Q775" i="12"/>
  <c r="AB775" i="12"/>
  <c r="I775" i="12"/>
  <c r="T775" i="12"/>
  <c r="AD775" i="12"/>
  <c r="S775" i="12"/>
  <c r="AC775" i="12"/>
  <c r="H775" i="12"/>
  <c r="H967" i="12"/>
  <c r="P967" i="12"/>
  <c r="X967" i="12"/>
  <c r="AF967" i="12"/>
  <c r="I967" i="12"/>
  <c r="Q967" i="12"/>
  <c r="Y967" i="12"/>
  <c r="AG967" i="12"/>
  <c r="J967" i="12"/>
  <c r="R967" i="12"/>
  <c r="Z967" i="12"/>
  <c r="AH967" i="12"/>
  <c r="K967" i="12"/>
  <c r="S967" i="12"/>
  <c r="AA967" i="12"/>
  <c r="AI967" i="12"/>
  <c r="M967" i="12"/>
  <c r="U967" i="12"/>
  <c r="AC967" i="12"/>
  <c r="O967" i="12"/>
  <c r="W967" i="12"/>
  <c r="AE967" i="12"/>
  <c r="AB967" i="12"/>
  <c r="AD967" i="12"/>
  <c r="L967" i="12"/>
  <c r="N967" i="12"/>
  <c r="T967" i="12"/>
  <c r="V967" i="12"/>
  <c r="I999" i="12"/>
  <c r="Q999" i="12"/>
  <c r="Y999" i="12"/>
  <c r="AG999" i="12"/>
  <c r="K999" i="12"/>
  <c r="S999" i="12"/>
  <c r="AA999" i="12"/>
  <c r="AI999" i="12"/>
  <c r="L999" i="12"/>
  <c r="T999" i="12"/>
  <c r="AB999" i="12"/>
  <c r="M999" i="12"/>
  <c r="U999" i="12"/>
  <c r="AC999" i="12"/>
  <c r="O999" i="12"/>
  <c r="W999" i="12"/>
  <c r="AE999" i="12"/>
  <c r="Z999" i="12"/>
  <c r="H999" i="12"/>
  <c r="AD999" i="12"/>
  <c r="J999" i="12"/>
  <c r="AF999" i="12"/>
  <c r="N999" i="12"/>
  <c r="AH999" i="12"/>
  <c r="P999" i="12"/>
  <c r="R999" i="12"/>
  <c r="X999" i="12"/>
  <c r="V999" i="12"/>
  <c r="I748" i="12"/>
  <c r="Q748" i="12"/>
  <c r="Y748" i="12"/>
  <c r="AG748" i="12"/>
  <c r="J748" i="12"/>
  <c r="R748" i="12"/>
  <c r="Z748" i="12"/>
  <c r="AH748" i="12"/>
  <c r="K748" i="12"/>
  <c r="S748" i="12"/>
  <c r="AA748" i="12"/>
  <c r="AI748" i="12"/>
  <c r="L748" i="12"/>
  <c r="T748" i="12"/>
  <c r="AB748" i="12"/>
  <c r="N748" i="12"/>
  <c r="V748" i="12"/>
  <c r="AD748" i="12"/>
  <c r="M748" i="12"/>
  <c r="AF748" i="12"/>
  <c r="O748" i="12"/>
  <c r="P748" i="12"/>
  <c r="U748" i="12"/>
  <c r="W748" i="12"/>
  <c r="X748" i="12"/>
  <c r="H748" i="12"/>
  <c r="AE748" i="12"/>
  <c r="AC748" i="12"/>
  <c r="H1020" i="12"/>
  <c r="P1020" i="12"/>
  <c r="X1020" i="12"/>
  <c r="AF1020" i="12"/>
  <c r="I1020" i="12"/>
  <c r="Q1020" i="12"/>
  <c r="Y1020" i="12"/>
  <c r="AG1020" i="12"/>
  <c r="J1020" i="12"/>
  <c r="R1020" i="12"/>
  <c r="Z1020" i="12"/>
  <c r="AH1020" i="12"/>
  <c r="K1020" i="12"/>
  <c r="S1020" i="12"/>
  <c r="AA1020" i="12"/>
  <c r="AI1020" i="12"/>
  <c r="L1020" i="12"/>
  <c r="T1020" i="12"/>
  <c r="AB1020" i="12"/>
  <c r="M1020" i="12"/>
  <c r="U1020" i="12"/>
  <c r="AC1020" i="12"/>
  <c r="O1020" i="12"/>
  <c r="W1020" i="12"/>
  <c r="AE1020" i="12"/>
  <c r="N1020" i="12"/>
  <c r="V1020" i="12"/>
  <c r="AD1020" i="12"/>
  <c r="M813" i="12"/>
  <c r="U813" i="12"/>
  <c r="AC813" i="12"/>
  <c r="N813" i="12"/>
  <c r="V813" i="12"/>
  <c r="AD813" i="12"/>
  <c r="O813" i="12"/>
  <c r="W813" i="12"/>
  <c r="AE813" i="12"/>
  <c r="J813" i="12"/>
  <c r="R813" i="12"/>
  <c r="Z813" i="12"/>
  <c r="AH813" i="12"/>
  <c r="I813" i="12"/>
  <c r="Y813" i="12"/>
  <c r="K813" i="12"/>
  <c r="AA813" i="12"/>
  <c r="L813" i="12"/>
  <c r="AB813" i="12"/>
  <c r="P813" i="12"/>
  <c r="AF813" i="12"/>
  <c r="Q813" i="12"/>
  <c r="AG813" i="12"/>
  <c r="S813" i="12"/>
  <c r="AI813" i="12"/>
  <c r="H813" i="12"/>
  <c r="X813" i="12"/>
  <c r="T813" i="12"/>
  <c r="J957" i="12"/>
  <c r="R957" i="12"/>
  <c r="Z957" i="12"/>
  <c r="AH957" i="12"/>
  <c r="K957" i="12"/>
  <c r="S957" i="12"/>
  <c r="AA957" i="12"/>
  <c r="AI957" i="12"/>
  <c r="L957" i="12"/>
  <c r="T957" i="12"/>
  <c r="AB957" i="12"/>
  <c r="M957" i="12"/>
  <c r="U957" i="12"/>
  <c r="AC957" i="12"/>
  <c r="O957" i="12"/>
  <c r="W957" i="12"/>
  <c r="AE957" i="12"/>
  <c r="I957" i="12"/>
  <c r="Q957" i="12"/>
  <c r="Y957" i="12"/>
  <c r="AG957" i="12"/>
  <c r="AD957" i="12"/>
  <c r="AF957" i="12"/>
  <c r="H957" i="12"/>
  <c r="N957" i="12"/>
  <c r="P957" i="12"/>
  <c r="V957" i="12"/>
  <c r="X957" i="12"/>
  <c r="J928" i="12"/>
  <c r="R928" i="12"/>
  <c r="Z928" i="12"/>
  <c r="AH928" i="12"/>
  <c r="K928" i="12"/>
  <c r="S928" i="12"/>
  <c r="AA928" i="12"/>
  <c r="AI928" i="12"/>
  <c r="L928" i="12"/>
  <c r="T928" i="12"/>
  <c r="AB928" i="12"/>
  <c r="M928" i="12"/>
  <c r="U928" i="12"/>
  <c r="AC928" i="12"/>
  <c r="N928" i="12"/>
  <c r="V928" i="12"/>
  <c r="AD928" i="12"/>
  <c r="H928" i="12"/>
  <c r="P928" i="12"/>
  <c r="X928" i="12"/>
  <c r="AF928" i="12"/>
  <c r="AG928" i="12"/>
  <c r="I928" i="12"/>
  <c r="O928" i="12"/>
  <c r="Q928" i="12"/>
  <c r="W928" i="12"/>
  <c r="AE928" i="12"/>
  <c r="Y928" i="12"/>
  <c r="K960" i="12"/>
  <c r="S960" i="12"/>
  <c r="AA960" i="12"/>
  <c r="AI960" i="12"/>
  <c r="L960" i="12"/>
  <c r="T960" i="12"/>
  <c r="AB960" i="12"/>
  <c r="M960" i="12"/>
  <c r="U960" i="12"/>
  <c r="AC960" i="12"/>
  <c r="N960" i="12"/>
  <c r="V960" i="12"/>
  <c r="AD960" i="12"/>
  <c r="H960" i="12"/>
  <c r="P960" i="12"/>
  <c r="X960" i="12"/>
  <c r="AF960" i="12"/>
  <c r="J960" i="12"/>
  <c r="R960" i="12"/>
  <c r="Z960" i="12"/>
  <c r="AH960" i="12"/>
  <c r="I960" i="12"/>
  <c r="O960" i="12"/>
  <c r="Q960" i="12"/>
  <c r="W960" i="12"/>
  <c r="Y960" i="12"/>
  <c r="AE960" i="12"/>
  <c r="AG960" i="12"/>
  <c r="L992" i="12"/>
  <c r="T992" i="12"/>
  <c r="AB992" i="12"/>
  <c r="N992" i="12"/>
  <c r="V992" i="12"/>
  <c r="AD992" i="12"/>
  <c r="O992" i="12"/>
  <c r="W992" i="12"/>
  <c r="AE992" i="12"/>
  <c r="H992" i="12"/>
  <c r="P992" i="12"/>
  <c r="X992" i="12"/>
  <c r="AF992" i="12"/>
  <c r="J992" i="12"/>
  <c r="R992" i="12"/>
  <c r="Z992" i="12"/>
  <c r="AH992" i="12"/>
  <c r="Q992" i="12"/>
  <c r="S992" i="12"/>
  <c r="U992" i="12"/>
  <c r="Y992" i="12"/>
  <c r="AA992" i="12"/>
  <c r="I992" i="12"/>
  <c r="AC992" i="12"/>
  <c r="M992" i="12"/>
  <c r="AI992" i="12"/>
  <c r="K992" i="12"/>
  <c r="AG992" i="12"/>
  <c r="N1056" i="12"/>
  <c r="V1056" i="12"/>
  <c r="AD1056" i="12"/>
  <c r="O1056" i="12"/>
  <c r="W1056" i="12"/>
  <c r="AE1056" i="12"/>
  <c r="H1056" i="12"/>
  <c r="P1056" i="12"/>
  <c r="X1056" i="12"/>
  <c r="AF1056" i="12"/>
  <c r="I1056" i="12"/>
  <c r="Q1056" i="12"/>
  <c r="Y1056" i="12"/>
  <c r="AG1056" i="12"/>
  <c r="J1056" i="12"/>
  <c r="R1056" i="12"/>
  <c r="Z1056" i="12"/>
  <c r="AH1056" i="12"/>
  <c r="K1056" i="12"/>
  <c r="S1056" i="12"/>
  <c r="AA1056" i="12"/>
  <c r="AI1056" i="12"/>
  <c r="L1056" i="12"/>
  <c r="T1056" i="12"/>
  <c r="AB1056" i="12"/>
  <c r="M1056" i="12"/>
  <c r="U1056" i="12"/>
  <c r="AC1056" i="12"/>
  <c r="L691" i="12"/>
  <c r="T691" i="12"/>
  <c r="AB691" i="12"/>
  <c r="M691" i="12"/>
  <c r="U691" i="12"/>
  <c r="AC691" i="12"/>
  <c r="N691" i="12"/>
  <c r="V691" i="12"/>
  <c r="AD691" i="12"/>
  <c r="O691" i="12"/>
  <c r="W691" i="12"/>
  <c r="AE691" i="12"/>
  <c r="H691" i="12"/>
  <c r="I691" i="12"/>
  <c r="Q691" i="12"/>
  <c r="Y691" i="12"/>
  <c r="AG691" i="12"/>
  <c r="K691" i="12"/>
  <c r="S691" i="12"/>
  <c r="AA691" i="12"/>
  <c r="AI691" i="12"/>
  <c r="R691" i="12"/>
  <c r="X691" i="12"/>
  <c r="Z691" i="12"/>
  <c r="AF691" i="12"/>
  <c r="AH691" i="12"/>
  <c r="J691" i="12"/>
  <c r="P691" i="12"/>
  <c r="O875" i="12"/>
  <c r="W875" i="12"/>
  <c r="AE875" i="12"/>
  <c r="H875" i="12"/>
  <c r="P875" i="12"/>
  <c r="X875" i="12"/>
  <c r="AF875" i="12"/>
  <c r="I875" i="12"/>
  <c r="Q875" i="12"/>
  <c r="Y875" i="12"/>
  <c r="AG875" i="12"/>
  <c r="J875" i="12"/>
  <c r="R875" i="12"/>
  <c r="Z875" i="12"/>
  <c r="AH875" i="12"/>
  <c r="L875" i="12"/>
  <c r="T875" i="12"/>
  <c r="AB875" i="12"/>
  <c r="N875" i="12"/>
  <c r="V875" i="12"/>
  <c r="AD875" i="12"/>
  <c r="AA875" i="12"/>
  <c r="AC875" i="12"/>
  <c r="AI875" i="12"/>
  <c r="K875" i="12"/>
  <c r="M875" i="12"/>
  <c r="S875" i="12"/>
  <c r="U875" i="12"/>
  <c r="L955" i="12"/>
  <c r="T955" i="12"/>
  <c r="AB955" i="12"/>
  <c r="M955" i="12"/>
  <c r="U955" i="12"/>
  <c r="AC955" i="12"/>
  <c r="N955" i="12"/>
  <c r="V955" i="12"/>
  <c r="AD955" i="12"/>
  <c r="O955" i="12"/>
  <c r="W955" i="12"/>
  <c r="AE955" i="12"/>
  <c r="I955" i="12"/>
  <c r="Q955" i="12"/>
  <c r="Y955" i="12"/>
  <c r="AG955" i="12"/>
  <c r="K955" i="12"/>
  <c r="S955" i="12"/>
  <c r="AA955" i="12"/>
  <c r="AI955" i="12"/>
  <c r="X955" i="12"/>
  <c r="Z955" i="12"/>
  <c r="AF955" i="12"/>
  <c r="AH955" i="12"/>
  <c r="H955" i="12"/>
  <c r="J955" i="12"/>
  <c r="P955" i="12"/>
  <c r="R955" i="12"/>
  <c r="M1035" i="12"/>
  <c r="U1035" i="12"/>
  <c r="AC1035" i="12"/>
  <c r="N1035" i="12"/>
  <c r="V1035" i="12"/>
  <c r="AD1035" i="12"/>
  <c r="O1035" i="12"/>
  <c r="W1035" i="12"/>
  <c r="AE1035" i="12"/>
  <c r="H1035" i="12"/>
  <c r="P1035" i="12"/>
  <c r="X1035" i="12"/>
  <c r="AF1035" i="12"/>
  <c r="J1035" i="12"/>
  <c r="R1035" i="12"/>
  <c r="Z1035" i="12"/>
  <c r="AH1035" i="12"/>
  <c r="L1035" i="12"/>
  <c r="T1035" i="12"/>
  <c r="AB1035" i="12"/>
  <c r="S1035" i="12"/>
  <c r="Y1035" i="12"/>
  <c r="AA1035" i="12"/>
  <c r="AG1035" i="12"/>
  <c r="AI1035" i="12"/>
  <c r="I1035" i="12"/>
  <c r="K1035" i="12"/>
  <c r="Q1035" i="12"/>
  <c r="N1143" i="12"/>
  <c r="V1143" i="12"/>
  <c r="AD1143" i="12"/>
  <c r="O1143" i="12"/>
  <c r="W1143" i="12"/>
  <c r="AE1143" i="12"/>
  <c r="H1143" i="12"/>
  <c r="P1143" i="12"/>
  <c r="X1143" i="12"/>
  <c r="AF1143" i="12"/>
  <c r="I1143" i="12"/>
  <c r="Q1143" i="12"/>
  <c r="Y1143" i="12"/>
  <c r="AG1143" i="12"/>
  <c r="K1143" i="12"/>
  <c r="S1143" i="12"/>
  <c r="AA1143" i="12"/>
  <c r="AI1143" i="12"/>
  <c r="M1143" i="12"/>
  <c r="U1143" i="12"/>
  <c r="AC1143" i="12"/>
  <c r="Z1143" i="12"/>
  <c r="AB1143" i="12"/>
  <c r="AH1143" i="12"/>
  <c r="J1143" i="12"/>
  <c r="L1143" i="12"/>
  <c r="R1143" i="12"/>
  <c r="T1143" i="12"/>
  <c r="O1207" i="12"/>
  <c r="W1207" i="12"/>
  <c r="AE1207" i="12"/>
  <c r="H1207" i="12"/>
  <c r="P1207" i="12"/>
  <c r="X1207" i="12"/>
  <c r="AF1207" i="12"/>
  <c r="I1207" i="12"/>
  <c r="Q1207" i="12"/>
  <c r="Y1207" i="12"/>
  <c r="AG1207" i="12"/>
  <c r="J1207" i="12"/>
  <c r="R1207" i="12"/>
  <c r="Z1207" i="12"/>
  <c r="AH1207" i="12"/>
  <c r="K1207" i="12"/>
  <c r="S1207" i="12"/>
  <c r="AA1207" i="12"/>
  <c r="AI1207" i="12"/>
  <c r="M1207" i="12"/>
  <c r="U1207" i="12"/>
  <c r="AC1207" i="12"/>
  <c r="L1207" i="12"/>
  <c r="N1207" i="12"/>
  <c r="T1207" i="12"/>
  <c r="V1207" i="12"/>
  <c r="AB1207" i="12"/>
  <c r="AD1207" i="12"/>
  <c r="K1271" i="12"/>
  <c r="S1271" i="12"/>
  <c r="AA1271" i="12"/>
  <c r="AI1271" i="12"/>
  <c r="L1271" i="12"/>
  <c r="T1271" i="12"/>
  <c r="AB1271" i="12"/>
  <c r="M1271" i="12"/>
  <c r="U1271" i="12"/>
  <c r="AC1271" i="12"/>
  <c r="N1271" i="12"/>
  <c r="V1271" i="12"/>
  <c r="AD1271" i="12"/>
  <c r="O1271" i="12"/>
  <c r="W1271" i="12"/>
  <c r="AE1271" i="12"/>
  <c r="H1271" i="12"/>
  <c r="P1271" i="12"/>
  <c r="X1271" i="12"/>
  <c r="AF1271" i="12"/>
  <c r="J1271" i="12"/>
  <c r="R1271" i="12"/>
  <c r="Z1271" i="12"/>
  <c r="AH1271" i="12"/>
  <c r="I1271" i="12"/>
  <c r="Q1271" i="12"/>
  <c r="Y1271" i="12"/>
  <c r="AG1271" i="12"/>
  <c r="H1302" i="12"/>
  <c r="P1302" i="12"/>
  <c r="X1302" i="12"/>
  <c r="AF1302" i="12"/>
  <c r="I1302" i="12"/>
  <c r="Q1302" i="12"/>
  <c r="J1302" i="12"/>
  <c r="R1302" i="12"/>
  <c r="Z1302" i="12"/>
  <c r="AH1302" i="12"/>
  <c r="K1302" i="12"/>
  <c r="S1302" i="12"/>
  <c r="AA1302" i="12"/>
  <c r="AI1302" i="12"/>
  <c r="M1302" i="12"/>
  <c r="U1302" i="12"/>
  <c r="AC1302" i="12"/>
  <c r="O1302" i="12"/>
  <c r="W1302" i="12"/>
  <c r="AE1302" i="12"/>
  <c r="AG1302" i="12"/>
  <c r="L1302" i="12"/>
  <c r="N1302" i="12"/>
  <c r="T1302" i="12"/>
  <c r="V1302" i="12"/>
  <c r="Y1302" i="12"/>
  <c r="AB1302" i="12"/>
  <c r="AD1302" i="12"/>
  <c r="N1264" i="12"/>
  <c r="V1264" i="12"/>
  <c r="AD1264" i="12"/>
  <c r="O1264" i="12"/>
  <c r="W1264" i="12"/>
  <c r="AE1264" i="12"/>
  <c r="H1264" i="12"/>
  <c r="P1264" i="12"/>
  <c r="X1264" i="12"/>
  <c r="AF1264" i="12"/>
  <c r="I1264" i="12"/>
  <c r="Q1264" i="12"/>
  <c r="Y1264" i="12"/>
  <c r="AG1264" i="12"/>
  <c r="J1264" i="12"/>
  <c r="R1264" i="12"/>
  <c r="Z1264" i="12"/>
  <c r="AH1264" i="12"/>
  <c r="K1264" i="12"/>
  <c r="S1264" i="12"/>
  <c r="AA1264" i="12"/>
  <c r="AI1264" i="12"/>
  <c r="M1264" i="12"/>
  <c r="U1264" i="12"/>
  <c r="AC1264" i="12"/>
  <c r="L1264" i="12"/>
  <c r="T1264" i="12"/>
  <c r="AB1264" i="12"/>
  <c r="L1182" i="12"/>
  <c r="T1182" i="12"/>
  <c r="AB1182" i="12"/>
  <c r="M1182" i="12"/>
  <c r="U1182" i="12"/>
  <c r="AC1182" i="12"/>
  <c r="N1182" i="12"/>
  <c r="V1182" i="12"/>
  <c r="AD1182" i="12"/>
  <c r="O1182" i="12"/>
  <c r="W1182" i="12"/>
  <c r="AE1182" i="12"/>
  <c r="H1182" i="12"/>
  <c r="P1182" i="12"/>
  <c r="X1182" i="12"/>
  <c r="AF1182" i="12"/>
  <c r="I1182" i="12"/>
  <c r="Q1182" i="12"/>
  <c r="Y1182" i="12"/>
  <c r="AG1182" i="12"/>
  <c r="J1182" i="12"/>
  <c r="R1182" i="12"/>
  <c r="Z1182" i="12"/>
  <c r="AH1182" i="12"/>
  <c r="K1182" i="12"/>
  <c r="S1182" i="12"/>
  <c r="AA1182" i="12"/>
  <c r="AI1182" i="12"/>
  <c r="H1294" i="12"/>
  <c r="P1294" i="12"/>
  <c r="X1294" i="12"/>
  <c r="AF1294" i="12"/>
  <c r="I1294" i="12"/>
  <c r="Q1294" i="12"/>
  <c r="Y1294" i="12"/>
  <c r="AG1294" i="12"/>
  <c r="J1294" i="12"/>
  <c r="R1294" i="12"/>
  <c r="Z1294" i="12"/>
  <c r="AH1294" i="12"/>
  <c r="K1294" i="12"/>
  <c r="S1294" i="12"/>
  <c r="AA1294" i="12"/>
  <c r="AI1294" i="12"/>
  <c r="M1294" i="12"/>
  <c r="U1294" i="12"/>
  <c r="AC1294" i="12"/>
  <c r="O1294" i="12"/>
  <c r="W1294" i="12"/>
  <c r="AE1294" i="12"/>
  <c r="N1294" i="12"/>
  <c r="T1294" i="12"/>
  <c r="V1294" i="12"/>
  <c r="AB1294" i="12"/>
  <c r="AD1294" i="12"/>
  <c r="L1294" i="12"/>
  <c r="H1125" i="12"/>
  <c r="P1125" i="12"/>
  <c r="X1125" i="12"/>
  <c r="AF1125" i="12"/>
  <c r="I1125" i="12"/>
  <c r="Q1125" i="12"/>
  <c r="Y1125" i="12"/>
  <c r="AG1125" i="12"/>
  <c r="J1125" i="12"/>
  <c r="R1125" i="12"/>
  <c r="Z1125" i="12"/>
  <c r="AH1125" i="12"/>
  <c r="K1125" i="12"/>
  <c r="S1125" i="12"/>
  <c r="AA1125" i="12"/>
  <c r="AI1125" i="12"/>
  <c r="L1125" i="12"/>
  <c r="T1125" i="12"/>
  <c r="AB1125" i="12"/>
  <c r="M1125" i="12"/>
  <c r="U1125" i="12"/>
  <c r="AC1125" i="12"/>
  <c r="O1125" i="12"/>
  <c r="W1125" i="12"/>
  <c r="AE1125" i="12"/>
  <c r="AD1125" i="12"/>
  <c r="N1125" i="12"/>
  <c r="V1125" i="12"/>
  <c r="M1277" i="12"/>
  <c r="U1277" i="12"/>
  <c r="AC1277" i="12"/>
  <c r="N1277" i="12"/>
  <c r="V1277" i="12"/>
  <c r="AD1277" i="12"/>
  <c r="O1277" i="12"/>
  <c r="W1277" i="12"/>
  <c r="AE1277" i="12"/>
  <c r="H1277" i="12"/>
  <c r="P1277" i="12"/>
  <c r="X1277" i="12"/>
  <c r="AF1277" i="12"/>
  <c r="I1277" i="12"/>
  <c r="Q1277" i="12"/>
  <c r="Y1277" i="12"/>
  <c r="AG1277" i="12"/>
  <c r="J1277" i="12"/>
  <c r="R1277" i="12"/>
  <c r="Z1277" i="12"/>
  <c r="AH1277" i="12"/>
  <c r="L1277" i="12"/>
  <c r="T1277" i="12"/>
  <c r="AB1277" i="12"/>
  <c r="S1277" i="12"/>
  <c r="AA1277" i="12"/>
  <c r="AI1277" i="12"/>
  <c r="K1277" i="12"/>
  <c r="K1166" i="12"/>
  <c r="S1166" i="12"/>
  <c r="AA1166" i="12"/>
  <c r="AI1166" i="12"/>
  <c r="L1166" i="12"/>
  <c r="T1166" i="12"/>
  <c r="AB1166" i="12"/>
  <c r="M1166" i="12"/>
  <c r="U1166" i="12"/>
  <c r="AC1166" i="12"/>
  <c r="N1166" i="12"/>
  <c r="V1166" i="12"/>
  <c r="AD1166" i="12"/>
  <c r="H1166" i="12"/>
  <c r="P1166" i="12"/>
  <c r="X1166" i="12"/>
  <c r="AF1166" i="12"/>
  <c r="J1166" i="12"/>
  <c r="R1166" i="12"/>
  <c r="Z1166" i="12"/>
  <c r="AH1166" i="12"/>
  <c r="AE1166" i="12"/>
  <c r="AG1166" i="12"/>
  <c r="I1166" i="12"/>
  <c r="O1166" i="12"/>
  <c r="Q1166" i="12"/>
  <c r="W1166" i="12"/>
  <c r="Y1166" i="12"/>
  <c r="H1278" i="12"/>
  <c r="P1278" i="12"/>
  <c r="X1278" i="12"/>
  <c r="AF1278" i="12"/>
  <c r="I1278" i="12"/>
  <c r="Q1278" i="12"/>
  <c r="Y1278" i="12"/>
  <c r="AG1278" i="12"/>
  <c r="J1278" i="12"/>
  <c r="R1278" i="12"/>
  <c r="Z1278" i="12"/>
  <c r="AH1278" i="12"/>
  <c r="K1278" i="12"/>
  <c r="S1278" i="12"/>
  <c r="AA1278" i="12"/>
  <c r="AI1278" i="12"/>
  <c r="M1278" i="12"/>
  <c r="U1278" i="12"/>
  <c r="AC1278" i="12"/>
  <c r="O1278" i="12"/>
  <c r="W1278" i="12"/>
  <c r="AE1278" i="12"/>
  <c r="AD1278" i="12"/>
  <c r="L1278" i="12"/>
  <c r="N1278" i="12"/>
  <c r="T1278" i="12"/>
  <c r="V1278" i="12"/>
  <c r="AB1278" i="12"/>
  <c r="J98" i="25"/>
  <c r="R98" i="25" s="1"/>
  <c r="D135" i="2"/>
  <c r="T136" i="2" s="1"/>
  <c r="E135" i="2"/>
  <c r="U136" i="2" s="1"/>
  <c r="F135" i="2"/>
  <c r="V136" i="2" s="1"/>
  <c r="G135" i="2"/>
  <c r="W136" i="2" s="1"/>
  <c r="C135" i="2"/>
  <c r="J135" i="2"/>
  <c r="R135" i="2" s="1"/>
  <c r="C308" i="2"/>
  <c r="BM22" i="1"/>
  <c r="BF18" i="1"/>
  <c r="BG18" i="1"/>
  <c r="BH18" i="1"/>
  <c r="BI18" i="1"/>
  <c r="BJ18" i="1"/>
  <c r="BK18" i="1"/>
  <c r="BL18" i="1"/>
  <c r="BM18" i="1"/>
  <c r="BN18" i="1"/>
  <c r="BO18" i="1"/>
  <c r="BP18" i="1"/>
  <c r="BR18" i="1"/>
  <c r="BS18" i="1"/>
  <c r="BF19" i="1"/>
  <c r="BG19" i="1"/>
  <c r="BH19" i="1"/>
  <c r="BI19" i="1"/>
  <c r="BJ19" i="1"/>
  <c r="BK19" i="1"/>
  <c r="BL19" i="1"/>
  <c r="BM19" i="1"/>
  <c r="BN19" i="1"/>
  <c r="BO19" i="1"/>
  <c r="BP19" i="1"/>
  <c r="BR19" i="1"/>
  <c r="BS19" i="1"/>
  <c r="BF20" i="1"/>
  <c r="BG20" i="1"/>
  <c r="BH20" i="1"/>
  <c r="BI20" i="1"/>
  <c r="BJ20" i="1"/>
  <c r="BK20" i="1"/>
  <c r="BL20" i="1"/>
  <c r="BM20" i="1"/>
  <c r="BN20" i="1"/>
  <c r="BO20" i="1"/>
  <c r="BP20" i="1"/>
  <c r="BR20" i="1"/>
  <c r="BS20" i="1"/>
  <c r="BF21" i="1"/>
  <c r="BG21" i="1"/>
  <c r="BH21" i="1"/>
  <c r="BI21" i="1"/>
  <c r="BJ21" i="1"/>
  <c r="BK21" i="1"/>
  <c r="BL21" i="1"/>
  <c r="BM21" i="1"/>
  <c r="BN21" i="1"/>
  <c r="BO21" i="1"/>
  <c r="BP21" i="1"/>
  <c r="BR21" i="1"/>
  <c r="BS21" i="1"/>
  <c r="BF22" i="1"/>
  <c r="BG22" i="1"/>
  <c r="BH22" i="1"/>
  <c r="BI22" i="1"/>
  <c r="BJ22" i="1"/>
  <c r="BK22" i="1"/>
  <c r="BL22" i="1"/>
  <c r="BN22" i="1"/>
  <c r="BO22" i="1"/>
  <c r="BP22" i="1"/>
  <c r="BR22" i="1"/>
  <c r="BS22" i="1"/>
  <c r="BF23" i="1"/>
  <c r="BG23" i="1"/>
  <c r="BH23" i="1"/>
  <c r="BI23" i="1"/>
  <c r="BJ23" i="1"/>
  <c r="BK23" i="1"/>
  <c r="BL23" i="1"/>
  <c r="BM23" i="1"/>
  <c r="BN23" i="1"/>
  <c r="BO23" i="1"/>
  <c r="BP23" i="1"/>
  <c r="BR23" i="1"/>
  <c r="BS23" i="1"/>
  <c r="BF24" i="1"/>
  <c r="BG24" i="1"/>
  <c r="BH24" i="1"/>
  <c r="BI24" i="1"/>
  <c r="BJ24" i="1"/>
  <c r="BK24" i="1"/>
  <c r="BL24" i="1"/>
  <c r="BM24" i="1"/>
  <c r="BN24" i="1"/>
  <c r="BO24" i="1"/>
  <c r="BP24" i="1"/>
  <c r="BR24" i="1"/>
  <c r="BS24" i="1"/>
  <c r="BF25" i="1"/>
  <c r="BG25" i="1"/>
  <c r="BH25" i="1"/>
  <c r="BI25" i="1"/>
  <c r="BJ25" i="1"/>
  <c r="BK25" i="1"/>
  <c r="BL25" i="1"/>
  <c r="BM25" i="1"/>
  <c r="BN25" i="1"/>
  <c r="BO25" i="1"/>
  <c r="BP25" i="1"/>
  <c r="BR25" i="1"/>
  <c r="BS25" i="1"/>
  <c r="BF26" i="1"/>
  <c r="BG26" i="1"/>
  <c r="BH26" i="1"/>
  <c r="BI26" i="1"/>
  <c r="BJ26" i="1"/>
  <c r="BK26" i="1"/>
  <c r="BL26" i="1"/>
  <c r="BM26" i="1"/>
  <c r="BN26" i="1"/>
  <c r="BO26" i="1"/>
  <c r="BP26" i="1"/>
  <c r="BR26" i="1"/>
  <c r="BS26" i="1"/>
  <c r="BF27" i="1"/>
  <c r="BG27" i="1"/>
  <c r="BH27" i="1"/>
  <c r="BI27" i="1"/>
  <c r="BJ27" i="1"/>
  <c r="BK27" i="1"/>
  <c r="BL27" i="1"/>
  <c r="BM27" i="1"/>
  <c r="BN27" i="1"/>
  <c r="BO27" i="1"/>
  <c r="BP27" i="1"/>
  <c r="BR27" i="1"/>
  <c r="BS27" i="1"/>
  <c r="BF28" i="1"/>
  <c r="BG28" i="1"/>
  <c r="BH28" i="1"/>
  <c r="BI28" i="1"/>
  <c r="BJ28" i="1"/>
  <c r="BK28" i="1"/>
  <c r="BL28" i="1"/>
  <c r="BM28" i="1"/>
  <c r="BN28" i="1"/>
  <c r="BO28" i="1"/>
  <c r="BP28" i="1"/>
  <c r="BR28" i="1"/>
  <c r="BS28" i="1"/>
  <c r="BF29" i="1"/>
  <c r="BG29" i="1"/>
  <c r="BH29" i="1"/>
  <c r="BI29" i="1"/>
  <c r="BJ29" i="1"/>
  <c r="BK29" i="1"/>
  <c r="BL29" i="1"/>
  <c r="BM29" i="1"/>
  <c r="BN29" i="1"/>
  <c r="BO29" i="1"/>
  <c r="BP29" i="1"/>
  <c r="BR29" i="1"/>
  <c r="BS29" i="1"/>
  <c r="BF30" i="1"/>
  <c r="BG30" i="1"/>
  <c r="BH30" i="1"/>
  <c r="BI30" i="1"/>
  <c r="BJ30" i="1"/>
  <c r="BK30" i="1"/>
  <c r="BL30" i="1"/>
  <c r="BM30" i="1"/>
  <c r="BN30" i="1"/>
  <c r="BO30" i="1"/>
  <c r="BP30" i="1"/>
  <c r="BR30" i="1"/>
  <c r="BS30" i="1"/>
  <c r="BF31" i="1"/>
  <c r="BG31" i="1"/>
  <c r="BH31" i="1"/>
  <c r="BI31" i="1"/>
  <c r="BJ31" i="1"/>
  <c r="BK31" i="1"/>
  <c r="BL31" i="1"/>
  <c r="BM31" i="1"/>
  <c r="BN31" i="1"/>
  <c r="BO31" i="1"/>
  <c r="BP31" i="1"/>
  <c r="BR31" i="1"/>
  <c r="BS31" i="1"/>
  <c r="BF32" i="1"/>
  <c r="BG32" i="1"/>
  <c r="BH32" i="1"/>
  <c r="BI32" i="1"/>
  <c r="BJ32" i="1"/>
  <c r="BK32" i="1"/>
  <c r="BL32" i="1"/>
  <c r="BM32" i="1"/>
  <c r="BN32" i="1"/>
  <c r="BO32" i="1"/>
  <c r="BP32" i="1"/>
  <c r="BR32" i="1"/>
  <c r="BS32" i="1"/>
  <c r="BF33" i="1"/>
  <c r="BG33" i="1"/>
  <c r="BH33" i="1"/>
  <c r="BI33" i="1"/>
  <c r="BJ33" i="1"/>
  <c r="BK33" i="1"/>
  <c r="BL33" i="1"/>
  <c r="BM33" i="1"/>
  <c r="BN33" i="1"/>
  <c r="BO33" i="1"/>
  <c r="BP33" i="1"/>
  <c r="BR33" i="1"/>
  <c r="BS33" i="1"/>
  <c r="BF34" i="1"/>
  <c r="BG34" i="1"/>
  <c r="BH34" i="1"/>
  <c r="BI34" i="1"/>
  <c r="BJ34" i="1"/>
  <c r="BK34" i="1"/>
  <c r="BL34" i="1"/>
  <c r="BM34" i="1"/>
  <c r="BN34" i="1"/>
  <c r="BO34" i="1"/>
  <c r="BP34" i="1"/>
  <c r="BR34" i="1"/>
  <c r="BS34" i="1"/>
  <c r="BF35" i="1"/>
  <c r="BG35" i="1"/>
  <c r="BH35" i="1"/>
  <c r="BI35" i="1"/>
  <c r="BJ35" i="1"/>
  <c r="BK35" i="1"/>
  <c r="BL35" i="1"/>
  <c r="BM35" i="1"/>
  <c r="BN35" i="1"/>
  <c r="BO35" i="1"/>
  <c r="BP35" i="1"/>
  <c r="BR35" i="1"/>
  <c r="BS35" i="1"/>
  <c r="BF36" i="1"/>
  <c r="BG36" i="1"/>
  <c r="BH36" i="1"/>
  <c r="BI36" i="1"/>
  <c r="BJ36" i="1"/>
  <c r="BK36" i="1"/>
  <c r="BL36" i="1"/>
  <c r="BM36" i="1"/>
  <c r="BN36" i="1"/>
  <c r="BO36" i="1"/>
  <c r="BP36" i="1"/>
  <c r="BR36" i="1"/>
  <c r="BS36" i="1"/>
  <c r="BF37" i="1"/>
  <c r="BG37" i="1"/>
  <c r="BH37" i="1"/>
  <c r="BI37" i="1"/>
  <c r="BJ37" i="1"/>
  <c r="BK37" i="1"/>
  <c r="BL37" i="1"/>
  <c r="BM37" i="1"/>
  <c r="BN37" i="1"/>
  <c r="BO37" i="1"/>
  <c r="BP37" i="1"/>
  <c r="BR37" i="1"/>
  <c r="BS37" i="1"/>
  <c r="BF38" i="1"/>
  <c r="BG38" i="1"/>
  <c r="BH38" i="1"/>
  <c r="BI38" i="1"/>
  <c r="BJ38" i="1"/>
  <c r="BK38" i="1"/>
  <c r="BL38" i="1"/>
  <c r="BM38" i="1"/>
  <c r="BN38" i="1"/>
  <c r="BO38" i="1"/>
  <c r="BP38" i="1"/>
  <c r="BR38" i="1"/>
  <c r="BS38" i="1"/>
  <c r="BF39" i="1"/>
  <c r="BG39" i="1"/>
  <c r="BH39" i="1"/>
  <c r="BI39" i="1"/>
  <c r="BJ39" i="1"/>
  <c r="BK39" i="1"/>
  <c r="BL39" i="1"/>
  <c r="BM39" i="1"/>
  <c r="BN39" i="1"/>
  <c r="BO39" i="1"/>
  <c r="BP39" i="1"/>
  <c r="BR39" i="1"/>
  <c r="BS39" i="1"/>
  <c r="BF40" i="1"/>
  <c r="BG40" i="1"/>
  <c r="BH40" i="1"/>
  <c r="BI40" i="1"/>
  <c r="BJ40" i="1"/>
  <c r="BK40" i="1"/>
  <c r="BL40" i="1"/>
  <c r="BM40" i="1"/>
  <c r="BN40" i="1"/>
  <c r="BO40" i="1"/>
  <c r="BP40" i="1"/>
  <c r="BR40" i="1"/>
  <c r="BS40" i="1"/>
  <c r="BF41" i="1"/>
  <c r="BG41" i="1"/>
  <c r="BH41" i="1"/>
  <c r="BI41" i="1"/>
  <c r="BJ41" i="1"/>
  <c r="BK41" i="1"/>
  <c r="BL41" i="1"/>
  <c r="BM41" i="1"/>
  <c r="BN41" i="1"/>
  <c r="BO41" i="1"/>
  <c r="BP41" i="1"/>
  <c r="BR41" i="1"/>
  <c r="BS41" i="1"/>
  <c r="BF42" i="1"/>
  <c r="BG42" i="1"/>
  <c r="BH42" i="1"/>
  <c r="BI42" i="1"/>
  <c r="BJ42" i="1"/>
  <c r="BK42" i="1"/>
  <c r="BL42" i="1"/>
  <c r="BM42" i="1"/>
  <c r="BN42" i="1"/>
  <c r="BO42" i="1"/>
  <c r="BP42" i="1"/>
  <c r="BR42" i="1"/>
  <c r="BS42" i="1"/>
  <c r="BF43" i="1"/>
  <c r="BG43" i="1"/>
  <c r="BH43" i="1"/>
  <c r="BI43" i="1"/>
  <c r="BJ43" i="1"/>
  <c r="BK43" i="1"/>
  <c r="BL43" i="1"/>
  <c r="BM43" i="1"/>
  <c r="BN43" i="1"/>
  <c r="BO43" i="1"/>
  <c r="BP43" i="1"/>
  <c r="BR43" i="1"/>
  <c r="BS43" i="1"/>
  <c r="BF44" i="1"/>
  <c r="BG44" i="1"/>
  <c r="BH44" i="1"/>
  <c r="BI44" i="1"/>
  <c r="BJ44" i="1"/>
  <c r="BK44" i="1"/>
  <c r="BL44" i="1"/>
  <c r="BM44" i="1"/>
  <c r="BN44" i="1"/>
  <c r="BO44" i="1"/>
  <c r="BP44" i="1"/>
  <c r="BR44" i="1"/>
  <c r="BS44" i="1"/>
  <c r="BF45" i="1"/>
  <c r="BG45" i="1"/>
  <c r="BH45" i="1"/>
  <c r="BI45" i="1"/>
  <c r="BJ45" i="1"/>
  <c r="BK45" i="1"/>
  <c r="BL45" i="1"/>
  <c r="BM45" i="1"/>
  <c r="BN45" i="1"/>
  <c r="BO45" i="1"/>
  <c r="BP45" i="1"/>
  <c r="BR45" i="1"/>
  <c r="BS45" i="1"/>
  <c r="BF46" i="1"/>
  <c r="BG46" i="1"/>
  <c r="BH46" i="1"/>
  <c r="BI46" i="1"/>
  <c r="BJ46" i="1"/>
  <c r="BK46" i="1"/>
  <c r="BL46" i="1"/>
  <c r="BM46" i="1"/>
  <c r="BN46" i="1"/>
  <c r="BO46" i="1"/>
  <c r="BP46" i="1"/>
  <c r="BR46" i="1"/>
  <c r="BS46" i="1"/>
  <c r="BF47" i="1"/>
  <c r="BG47" i="1"/>
  <c r="BH47" i="1"/>
  <c r="BI47" i="1"/>
  <c r="BJ47" i="1"/>
  <c r="BK47" i="1"/>
  <c r="BL47" i="1"/>
  <c r="BM47" i="1"/>
  <c r="BN47" i="1"/>
  <c r="BO47" i="1"/>
  <c r="BP47" i="1"/>
  <c r="BR47" i="1"/>
  <c r="BS47" i="1"/>
  <c r="BF48" i="1"/>
  <c r="BG48" i="1"/>
  <c r="BH48" i="1"/>
  <c r="BI48" i="1"/>
  <c r="BJ48" i="1"/>
  <c r="BK48" i="1"/>
  <c r="BL48" i="1"/>
  <c r="BM48" i="1"/>
  <c r="BN48" i="1"/>
  <c r="BO48" i="1"/>
  <c r="BP48" i="1"/>
  <c r="BR48" i="1"/>
  <c r="BS48" i="1"/>
  <c r="BF49" i="1"/>
  <c r="BG49" i="1"/>
  <c r="BH49" i="1"/>
  <c r="BI49" i="1"/>
  <c r="BJ49" i="1"/>
  <c r="BK49" i="1"/>
  <c r="BL49" i="1"/>
  <c r="BM49" i="1"/>
  <c r="BN49" i="1"/>
  <c r="BO49" i="1"/>
  <c r="BP49" i="1"/>
  <c r="BR49" i="1"/>
  <c r="BS49" i="1"/>
  <c r="BF50" i="1"/>
  <c r="BG50" i="1"/>
  <c r="BH50" i="1"/>
  <c r="BI50" i="1"/>
  <c r="BJ50" i="1"/>
  <c r="BK50" i="1"/>
  <c r="BL50" i="1"/>
  <c r="BM50" i="1"/>
  <c r="BN50" i="1"/>
  <c r="BO50" i="1"/>
  <c r="BP50" i="1"/>
  <c r="BR50" i="1"/>
  <c r="BS50" i="1"/>
  <c r="BF51" i="1"/>
  <c r="BG51" i="1"/>
  <c r="BH51" i="1"/>
  <c r="BI51" i="1"/>
  <c r="BJ51" i="1"/>
  <c r="BK51" i="1"/>
  <c r="BL51" i="1"/>
  <c r="BM51" i="1"/>
  <c r="BN51" i="1"/>
  <c r="BO51" i="1"/>
  <c r="BP51" i="1"/>
  <c r="BR51" i="1"/>
  <c r="BS51" i="1"/>
  <c r="BF52" i="1"/>
  <c r="BG52" i="1"/>
  <c r="BH52" i="1"/>
  <c r="BI52" i="1"/>
  <c r="BJ52" i="1"/>
  <c r="BK52" i="1"/>
  <c r="BL52" i="1"/>
  <c r="BM52" i="1"/>
  <c r="BN52" i="1"/>
  <c r="BO52" i="1"/>
  <c r="BP52" i="1"/>
  <c r="BR52" i="1"/>
  <c r="BS52" i="1"/>
  <c r="BF53" i="1"/>
  <c r="BG53" i="1"/>
  <c r="BH53" i="1"/>
  <c r="BI53" i="1"/>
  <c r="BJ53" i="1"/>
  <c r="BK53" i="1"/>
  <c r="BL53" i="1"/>
  <c r="BM53" i="1"/>
  <c r="BN53" i="1"/>
  <c r="BO53" i="1"/>
  <c r="BP53" i="1"/>
  <c r="BR53" i="1"/>
  <c r="BS53" i="1"/>
  <c r="BF54" i="1"/>
  <c r="BG54" i="1"/>
  <c r="BH54" i="1"/>
  <c r="BI54" i="1"/>
  <c r="BJ54" i="1"/>
  <c r="BK54" i="1"/>
  <c r="BL54" i="1"/>
  <c r="BM54" i="1"/>
  <c r="BN54" i="1"/>
  <c r="BO54" i="1"/>
  <c r="BP54" i="1"/>
  <c r="BR54" i="1"/>
  <c r="BS54" i="1"/>
  <c r="BF55" i="1"/>
  <c r="BG55" i="1"/>
  <c r="BH55" i="1"/>
  <c r="BI55" i="1"/>
  <c r="BJ55" i="1"/>
  <c r="BK55" i="1"/>
  <c r="BL55" i="1"/>
  <c r="BM55" i="1"/>
  <c r="BN55" i="1"/>
  <c r="BO55" i="1"/>
  <c r="BP55" i="1"/>
  <c r="BR55" i="1"/>
  <c r="BS55" i="1"/>
  <c r="BF56" i="1"/>
  <c r="BG56" i="1"/>
  <c r="BH56" i="1"/>
  <c r="BI56" i="1"/>
  <c r="BJ56" i="1"/>
  <c r="BK56" i="1"/>
  <c r="BL56" i="1"/>
  <c r="BM56" i="1"/>
  <c r="BN56" i="1"/>
  <c r="BO56" i="1"/>
  <c r="BP56" i="1"/>
  <c r="BR56" i="1"/>
  <c r="BS56" i="1"/>
  <c r="BF57" i="1"/>
  <c r="BG57" i="1"/>
  <c r="BH57" i="1"/>
  <c r="BI57" i="1"/>
  <c r="BJ57" i="1"/>
  <c r="BK57" i="1"/>
  <c r="BL57" i="1"/>
  <c r="BM57" i="1"/>
  <c r="BN57" i="1"/>
  <c r="BO57" i="1"/>
  <c r="BP57" i="1"/>
  <c r="BR57" i="1"/>
  <c r="BS57" i="1"/>
  <c r="BF58" i="1"/>
  <c r="BG58" i="1"/>
  <c r="BH58" i="1"/>
  <c r="BI58" i="1"/>
  <c r="BJ58" i="1"/>
  <c r="BK58" i="1"/>
  <c r="BL58" i="1"/>
  <c r="BM58" i="1"/>
  <c r="BN58" i="1"/>
  <c r="BO58" i="1"/>
  <c r="BP58" i="1"/>
  <c r="BR58" i="1"/>
  <c r="BS58" i="1"/>
  <c r="BF59" i="1"/>
  <c r="BG59" i="1"/>
  <c r="BH59" i="1"/>
  <c r="BI59" i="1"/>
  <c r="BJ59" i="1"/>
  <c r="BK59" i="1"/>
  <c r="BL59" i="1"/>
  <c r="BM59" i="1"/>
  <c r="BN59" i="1"/>
  <c r="BO59" i="1"/>
  <c r="BP59" i="1"/>
  <c r="BR59" i="1"/>
  <c r="BS59" i="1"/>
  <c r="BF60" i="1"/>
  <c r="BG60" i="1"/>
  <c r="BH60" i="1"/>
  <c r="BI60" i="1"/>
  <c r="BJ60" i="1"/>
  <c r="BK60" i="1"/>
  <c r="BL60" i="1"/>
  <c r="BM60" i="1"/>
  <c r="BN60" i="1"/>
  <c r="BO60" i="1"/>
  <c r="BP60" i="1"/>
  <c r="BR60" i="1"/>
  <c r="BS60" i="1"/>
  <c r="BF61" i="1"/>
  <c r="BG61" i="1"/>
  <c r="BH61" i="1"/>
  <c r="BI61" i="1"/>
  <c r="BJ61" i="1"/>
  <c r="BK61" i="1"/>
  <c r="BL61" i="1"/>
  <c r="BM61" i="1"/>
  <c r="BN61" i="1"/>
  <c r="BO61" i="1"/>
  <c r="BP61" i="1"/>
  <c r="BR61" i="1"/>
  <c r="BS61" i="1"/>
  <c r="BF62" i="1"/>
  <c r="BG62" i="1"/>
  <c r="BH62" i="1"/>
  <c r="BI62" i="1"/>
  <c r="BJ62" i="1"/>
  <c r="BK62" i="1"/>
  <c r="BL62" i="1"/>
  <c r="BM62" i="1"/>
  <c r="BN62" i="1"/>
  <c r="BO62" i="1"/>
  <c r="BP62" i="1"/>
  <c r="BR62" i="1"/>
  <c r="BS62" i="1"/>
  <c r="BF63" i="1"/>
  <c r="BG63" i="1"/>
  <c r="BH63" i="1"/>
  <c r="BI63" i="1"/>
  <c r="BJ63" i="1"/>
  <c r="BK63" i="1"/>
  <c r="BL63" i="1"/>
  <c r="BM63" i="1"/>
  <c r="BN63" i="1"/>
  <c r="BO63" i="1"/>
  <c r="BP63" i="1"/>
  <c r="BR63" i="1"/>
  <c r="BS63" i="1"/>
  <c r="BF64" i="1"/>
  <c r="BG64" i="1"/>
  <c r="BH64" i="1"/>
  <c r="BI64" i="1"/>
  <c r="BJ64" i="1"/>
  <c r="BK64" i="1"/>
  <c r="BL64" i="1"/>
  <c r="BM64" i="1"/>
  <c r="BN64" i="1"/>
  <c r="BO64" i="1"/>
  <c r="BP64" i="1"/>
  <c r="BR64" i="1"/>
  <c r="BS64" i="1"/>
  <c r="BF65" i="1"/>
  <c r="BG65" i="1"/>
  <c r="BH65" i="1"/>
  <c r="BI65" i="1"/>
  <c r="BJ65" i="1"/>
  <c r="BK65" i="1"/>
  <c r="BL65" i="1"/>
  <c r="BM65" i="1"/>
  <c r="BN65" i="1"/>
  <c r="BO65" i="1"/>
  <c r="BP65" i="1"/>
  <c r="BR65" i="1"/>
  <c r="BS65" i="1"/>
  <c r="BF66" i="1"/>
  <c r="BG66" i="1"/>
  <c r="BH66" i="1"/>
  <c r="BI66" i="1"/>
  <c r="BJ66" i="1"/>
  <c r="BK66" i="1"/>
  <c r="BL66" i="1"/>
  <c r="BM66" i="1"/>
  <c r="BN66" i="1"/>
  <c r="BO66" i="1"/>
  <c r="BP66" i="1"/>
  <c r="BR66" i="1"/>
  <c r="BS66" i="1"/>
  <c r="BF67" i="1"/>
  <c r="BG67" i="1"/>
  <c r="BH67" i="1"/>
  <c r="BI67" i="1"/>
  <c r="BJ67" i="1"/>
  <c r="BK67" i="1"/>
  <c r="BL67" i="1"/>
  <c r="BM67" i="1"/>
  <c r="BN67" i="1"/>
  <c r="BO67" i="1"/>
  <c r="BP67" i="1"/>
  <c r="BR67" i="1"/>
  <c r="BS67" i="1"/>
  <c r="BF68" i="1"/>
  <c r="BG68" i="1"/>
  <c r="BH68" i="1"/>
  <c r="BI68" i="1"/>
  <c r="BJ68" i="1"/>
  <c r="BK68" i="1"/>
  <c r="BL68" i="1"/>
  <c r="BM68" i="1"/>
  <c r="BN68" i="1"/>
  <c r="BO68" i="1"/>
  <c r="BP68" i="1"/>
  <c r="BR68" i="1"/>
  <c r="BS68" i="1"/>
  <c r="BF69" i="1"/>
  <c r="BG69" i="1"/>
  <c r="BH69" i="1"/>
  <c r="BI69" i="1"/>
  <c r="BJ69" i="1"/>
  <c r="BK69" i="1"/>
  <c r="BL69" i="1"/>
  <c r="BM69" i="1"/>
  <c r="BN69" i="1"/>
  <c r="BO69" i="1"/>
  <c r="BP69" i="1"/>
  <c r="BR69" i="1"/>
  <c r="BS69" i="1"/>
  <c r="BF70" i="1"/>
  <c r="BG70" i="1"/>
  <c r="BH70" i="1"/>
  <c r="BI70" i="1"/>
  <c r="BJ70" i="1"/>
  <c r="BK70" i="1"/>
  <c r="BL70" i="1"/>
  <c r="BM70" i="1"/>
  <c r="BN70" i="1"/>
  <c r="BO70" i="1"/>
  <c r="BP70" i="1"/>
  <c r="BR70" i="1"/>
  <c r="BS70" i="1"/>
  <c r="BF71" i="1"/>
  <c r="BG71" i="1"/>
  <c r="BH71" i="1"/>
  <c r="BI71" i="1"/>
  <c r="BJ71" i="1"/>
  <c r="BK71" i="1"/>
  <c r="BL71" i="1"/>
  <c r="BM71" i="1"/>
  <c r="BN71" i="1"/>
  <c r="BO71" i="1"/>
  <c r="BP71" i="1"/>
  <c r="BR71" i="1"/>
  <c r="BS71" i="1"/>
  <c r="BF72" i="1"/>
  <c r="BG72" i="1"/>
  <c r="BH72" i="1"/>
  <c r="BI72" i="1"/>
  <c r="BJ72" i="1"/>
  <c r="BK72" i="1"/>
  <c r="BL72" i="1"/>
  <c r="BM72" i="1"/>
  <c r="BN72" i="1"/>
  <c r="BO72" i="1"/>
  <c r="BP72" i="1"/>
  <c r="BR72" i="1"/>
  <c r="BS72" i="1"/>
  <c r="BF73" i="1"/>
  <c r="BG73" i="1"/>
  <c r="BH73" i="1"/>
  <c r="BI73" i="1"/>
  <c r="BJ73" i="1"/>
  <c r="BK73" i="1"/>
  <c r="BL73" i="1"/>
  <c r="BM73" i="1"/>
  <c r="BN73" i="1"/>
  <c r="BO73" i="1"/>
  <c r="BP73" i="1"/>
  <c r="BR73" i="1"/>
  <c r="BS73" i="1"/>
  <c r="BF74" i="1"/>
  <c r="BG74" i="1"/>
  <c r="BH74" i="1"/>
  <c r="BI74" i="1"/>
  <c r="BJ74" i="1"/>
  <c r="BK74" i="1"/>
  <c r="BL74" i="1"/>
  <c r="BM74" i="1"/>
  <c r="BN74" i="1"/>
  <c r="BO74" i="1"/>
  <c r="BP74" i="1"/>
  <c r="BR74" i="1"/>
  <c r="BS74" i="1"/>
  <c r="BF75" i="1"/>
  <c r="BG75" i="1"/>
  <c r="BH75" i="1"/>
  <c r="BI75" i="1"/>
  <c r="BJ75" i="1"/>
  <c r="BK75" i="1"/>
  <c r="BL75" i="1"/>
  <c r="BM75" i="1"/>
  <c r="BN75" i="1"/>
  <c r="BO75" i="1"/>
  <c r="BP75" i="1"/>
  <c r="BR75" i="1"/>
  <c r="BS75" i="1"/>
  <c r="BF76" i="1"/>
  <c r="BG76" i="1"/>
  <c r="BH76" i="1"/>
  <c r="BI76" i="1"/>
  <c r="BJ76" i="1"/>
  <c r="BK76" i="1"/>
  <c r="BL76" i="1"/>
  <c r="BM76" i="1"/>
  <c r="BN76" i="1"/>
  <c r="BO76" i="1"/>
  <c r="BP76" i="1"/>
  <c r="BR76" i="1"/>
  <c r="BS76" i="1"/>
  <c r="BF77" i="1"/>
  <c r="BG77" i="1"/>
  <c r="BH77" i="1"/>
  <c r="BI77" i="1"/>
  <c r="BJ77" i="1"/>
  <c r="BK77" i="1"/>
  <c r="BL77" i="1"/>
  <c r="BM77" i="1"/>
  <c r="BN77" i="1"/>
  <c r="BO77" i="1"/>
  <c r="BP77" i="1"/>
  <c r="BR77" i="1"/>
  <c r="BS77" i="1"/>
  <c r="BF78" i="1"/>
  <c r="BG78" i="1"/>
  <c r="BH78" i="1"/>
  <c r="BI78" i="1"/>
  <c r="BJ78" i="1"/>
  <c r="BK78" i="1"/>
  <c r="BL78" i="1"/>
  <c r="BM78" i="1"/>
  <c r="BN78" i="1"/>
  <c r="BO78" i="1"/>
  <c r="BP78" i="1"/>
  <c r="BR78" i="1"/>
  <c r="BS78" i="1"/>
  <c r="BF79" i="1"/>
  <c r="BG79" i="1"/>
  <c r="BH79" i="1"/>
  <c r="BI79" i="1"/>
  <c r="BJ79" i="1"/>
  <c r="BK79" i="1"/>
  <c r="BL79" i="1"/>
  <c r="BM79" i="1"/>
  <c r="BN79" i="1"/>
  <c r="BO79" i="1"/>
  <c r="BP79" i="1"/>
  <c r="BR79" i="1"/>
  <c r="BS79" i="1"/>
  <c r="BF80" i="1"/>
  <c r="BG80" i="1"/>
  <c r="BH80" i="1"/>
  <c r="BI80" i="1"/>
  <c r="BJ80" i="1"/>
  <c r="BK80" i="1"/>
  <c r="BL80" i="1"/>
  <c r="BM80" i="1"/>
  <c r="BN80" i="1"/>
  <c r="BO80" i="1"/>
  <c r="BP80" i="1"/>
  <c r="BR80" i="1"/>
  <c r="BS80" i="1"/>
  <c r="BF81" i="1"/>
  <c r="BG81" i="1"/>
  <c r="BH81" i="1"/>
  <c r="BI81" i="1"/>
  <c r="BJ81" i="1"/>
  <c r="BK81" i="1"/>
  <c r="BL81" i="1"/>
  <c r="BM81" i="1"/>
  <c r="BN81" i="1"/>
  <c r="BO81" i="1"/>
  <c r="BP81" i="1"/>
  <c r="BR81" i="1"/>
  <c r="BS81" i="1"/>
  <c r="BF82" i="1"/>
  <c r="BG82" i="1"/>
  <c r="BH82" i="1"/>
  <c r="BI82" i="1"/>
  <c r="BJ82" i="1"/>
  <c r="BK82" i="1"/>
  <c r="BL82" i="1"/>
  <c r="BM82" i="1"/>
  <c r="BN82" i="1"/>
  <c r="BO82" i="1"/>
  <c r="BP82" i="1"/>
  <c r="BR82" i="1"/>
  <c r="BS82" i="1"/>
  <c r="BF83" i="1"/>
  <c r="BG83" i="1"/>
  <c r="BH83" i="1"/>
  <c r="BI83" i="1"/>
  <c r="BJ83" i="1"/>
  <c r="BK83" i="1"/>
  <c r="BL83" i="1"/>
  <c r="BM83" i="1"/>
  <c r="BN83" i="1"/>
  <c r="BO83" i="1"/>
  <c r="BP83" i="1"/>
  <c r="BR83" i="1"/>
  <c r="BS83" i="1"/>
  <c r="BF84" i="1"/>
  <c r="BG84" i="1"/>
  <c r="BH84" i="1"/>
  <c r="BI84" i="1"/>
  <c r="BJ84" i="1"/>
  <c r="BK84" i="1"/>
  <c r="BL84" i="1"/>
  <c r="BM84" i="1"/>
  <c r="BN84" i="1"/>
  <c r="BO84" i="1"/>
  <c r="BP84" i="1"/>
  <c r="BR84" i="1"/>
  <c r="BS84" i="1"/>
  <c r="BF85" i="1"/>
  <c r="BG85" i="1"/>
  <c r="BH85" i="1"/>
  <c r="BI85" i="1"/>
  <c r="BJ85" i="1"/>
  <c r="BK85" i="1"/>
  <c r="BL85" i="1"/>
  <c r="BM85" i="1"/>
  <c r="BN85" i="1"/>
  <c r="BO85" i="1"/>
  <c r="BP85" i="1"/>
  <c r="BR85" i="1"/>
  <c r="BS85" i="1"/>
  <c r="BF86" i="1"/>
  <c r="BG86" i="1"/>
  <c r="BH86" i="1"/>
  <c r="BI86" i="1"/>
  <c r="BJ86" i="1"/>
  <c r="BK86" i="1"/>
  <c r="BL86" i="1"/>
  <c r="BM86" i="1"/>
  <c r="BN86" i="1"/>
  <c r="BO86" i="1"/>
  <c r="BP86" i="1"/>
  <c r="BR86" i="1"/>
  <c r="BS86" i="1"/>
  <c r="BF87" i="1"/>
  <c r="BG87" i="1"/>
  <c r="BH87" i="1"/>
  <c r="BI87" i="1"/>
  <c r="BJ87" i="1"/>
  <c r="BK87" i="1"/>
  <c r="BL87" i="1"/>
  <c r="BM87" i="1"/>
  <c r="BN87" i="1"/>
  <c r="BO87" i="1"/>
  <c r="BP87" i="1"/>
  <c r="BR87" i="1"/>
  <c r="BS87" i="1"/>
  <c r="BF88" i="1"/>
  <c r="BG88" i="1"/>
  <c r="BH88" i="1"/>
  <c r="BI88" i="1"/>
  <c r="BJ88" i="1"/>
  <c r="BK88" i="1"/>
  <c r="BL88" i="1"/>
  <c r="BM88" i="1"/>
  <c r="BN88" i="1"/>
  <c r="BO88" i="1"/>
  <c r="BP88" i="1"/>
  <c r="BR88" i="1"/>
  <c r="BS88" i="1"/>
  <c r="BF89" i="1"/>
  <c r="BG89" i="1"/>
  <c r="BH89" i="1"/>
  <c r="BI89" i="1"/>
  <c r="BJ89" i="1"/>
  <c r="BK89" i="1"/>
  <c r="BL89" i="1"/>
  <c r="BM89" i="1"/>
  <c r="BN89" i="1"/>
  <c r="BO89" i="1"/>
  <c r="BP89" i="1"/>
  <c r="BR89" i="1"/>
  <c r="BS89" i="1"/>
  <c r="BF90" i="1"/>
  <c r="BG90" i="1"/>
  <c r="BH90" i="1"/>
  <c r="BI90" i="1"/>
  <c r="BJ90" i="1"/>
  <c r="BK90" i="1"/>
  <c r="BL90" i="1"/>
  <c r="BM90" i="1"/>
  <c r="BN90" i="1"/>
  <c r="BO90" i="1"/>
  <c r="BP90" i="1"/>
  <c r="BR90" i="1"/>
  <c r="BS90" i="1"/>
  <c r="BF91" i="1"/>
  <c r="BG91" i="1"/>
  <c r="BH91" i="1"/>
  <c r="BI91" i="1"/>
  <c r="BJ91" i="1"/>
  <c r="BK91" i="1"/>
  <c r="BL91" i="1"/>
  <c r="BM91" i="1"/>
  <c r="BN91" i="1"/>
  <c r="BO91" i="1"/>
  <c r="BP91" i="1"/>
  <c r="BR91" i="1"/>
  <c r="BS91" i="1"/>
  <c r="BF92" i="1"/>
  <c r="BG92" i="1"/>
  <c r="BH92" i="1"/>
  <c r="BI92" i="1"/>
  <c r="BJ92" i="1"/>
  <c r="BK92" i="1"/>
  <c r="BL92" i="1"/>
  <c r="BM92" i="1"/>
  <c r="BN92" i="1"/>
  <c r="BO92" i="1"/>
  <c r="BP92" i="1"/>
  <c r="BR92" i="1"/>
  <c r="BS92" i="1"/>
  <c r="BF93" i="1"/>
  <c r="BG93" i="1"/>
  <c r="BH93" i="1"/>
  <c r="BI93" i="1"/>
  <c r="BJ93" i="1"/>
  <c r="BK93" i="1"/>
  <c r="BL93" i="1"/>
  <c r="BM93" i="1"/>
  <c r="BN93" i="1"/>
  <c r="BO93" i="1"/>
  <c r="BP93" i="1"/>
  <c r="BR93" i="1"/>
  <c r="BS93" i="1"/>
  <c r="BF94" i="1"/>
  <c r="BG94" i="1"/>
  <c r="BH94" i="1"/>
  <c r="BI94" i="1"/>
  <c r="BJ94" i="1"/>
  <c r="BK94" i="1"/>
  <c r="BL94" i="1"/>
  <c r="BM94" i="1"/>
  <c r="BN94" i="1"/>
  <c r="BO94" i="1"/>
  <c r="BP94" i="1"/>
  <c r="BR94" i="1"/>
  <c r="BS94" i="1"/>
  <c r="BF95" i="1"/>
  <c r="BG95" i="1"/>
  <c r="BH95" i="1"/>
  <c r="BI95" i="1"/>
  <c r="BJ95" i="1"/>
  <c r="BK95" i="1"/>
  <c r="BL95" i="1"/>
  <c r="BM95" i="1"/>
  <c r="BN95" i="1"/>
  <c r="BO95" i="1"/>
  <c r="BP95" i="1"/>
  <c r="BR95" i="1"/>
  <c r="BS95" i="1"/>
  <c r="BF96" i="1"/>
  <c r="BG96" i="1"/>
  <c r="BH96" i="1"/>
  <c r="BI96" i="1"/>
  <c r="BJ96" i="1"/>
  <c r="BK96" i="1"/>
  <c r="BL96" i="1"/>
  <c r="BM96" i="1"/>
  <c r="BN96" i="1"/>
  <c r="BO96" i="1"/>
  <c r="BP96" i="1"/>
  <c r="BR96" i="1"/>
  <c r="BS96" i="1"/>
  <c r="BF97" i="1"/>
  <c r="BG97" i="1"/>
  <c r="BH97" i="1"/>
  <c r="BI97" i="1"/>
  <c r="BJ97" i="1"/>
  <c r="BK97" i="1"/>
  <c r="BL97" i="1"/>
  <c r="BM97" i="1"/>
  <c r="BN97" i="1"/>
  <c r="BO97" i="1"/>
  <c r="BP97" i="1"/>
  <c r="BR97" i="1"/>
  <c r="BS97" i="1"/>
  <c r="BF98" i="1"/>
  <c r="BG98" i="1"/>
  <c r="BH98" i="1"/>
  <c r="BI98" i="1"/>
  <c r="BJ98" i="1"/>
  <c r="BK98" i="1"/>
  <c r="BL98" i="1"/>
  <c r="BM98" i="1"/>
  <c r="BN98" i="1"/>
  <c r="BO98" i="1"/>
  <c r="BP98" i="1"/>
  <c r="BR98" i="1"/>
  <c r="BS98" i="1"/>
  <c r="BF99" i="1"/>
  <c r="BG99" i="1"/>
  <c r="BH99" i="1"/>
  <c r="BI99" i="1"/>
  <c r="BJ99" i="1"/>
  <c r="BK99" i="1"/>
  <c r="BL99" i="1"/>
  <c r="BM99" i="1"/>
  <c r="BN99" i="1"/>
  <c r="BO99" i="1"/>
  <c r="BP99" i="1"/>
  <c r="BR99" i="1"/>
  <c r="BS99" i="1"/>
  <c r="BF100" i="1"/>
  <c r="BG100" i="1"/>
  <c r="BH100" i="1"/>
  <c r="BI100" i="1"/>
  <c r="BJ100" i="1"/>
  <c r="BK100" i="1"/>
  <c r="BL100" i="1"/>
  <c r="BM100" i="1"/>
  <c r="BN100" i="1"/>
  <c r="BO100" i="1"/>
  <c r="BP100" i="1"/>
  <c r="BR100" i="1"/>
  <c r="BS100" i="1"/>
  <c r="BF101" i="1"/>
  <c r="BG101" i="1"/>
  <c r="BH101" i="1"/>
  <c r="BI101" i="1"/>
  <c r="BJ101" i="1"/>
  <c r="BK101" i="1"/>
  <c r="BL101" i="1"/>
  <c r="BM101" i="1"/>
  <c r="BN101" i="1"/>
  <c r="BO101" i="1"/>
  <c r="BP101" i="1"/>
  <c r="BR101" i="1"/>
  <c r="BS101" i="1"/>
  <c r="BF102" i="1"/>
  <c r="BG102" i="1"/>
  <c r="BH102" i="1"/>
  <c r="BI102" i="1"/>
  <c r="BJ102" i="1"/>
  <c r="BK102" i="1"/>
  <c r="BL102" i="1"/>
  <c r="BM102" i="1"/>
  <c r="BN102" i="1"/>
  <c r="BO102" i="1"/>
  <c r="BP102" i="1"/>
  <c r="BR102" i="1"/>
  <c r="BS102" i="1"/>
  <c r="BF103" i="1"/>
  <c r="BG103" i="1"/>
  <c r="BH103" i="1"/>
  <c r="BI103" i="1"/>
  <c r="BJ103" i="1"/>
  <c r="BK103" i="1"/>
  <c r="BL103" i="1"/>
  <c r="BM103" i="1"/>
  <c r="BN103" i="1"/>
  <c r="BO103" i="1"/>
  <c r="BP103" i="1"/>
  <c r="BR103" i="1"/>
  <c r="BS103" i="1"/>
  <c r="BF104" i="1"/>
  <c r="BG104" i="1"/>
  <c r="BH104" i="1"/>
  <c r="BI104" i="1"/>
  <c r="BJ104" i="1"/>
  <c r="BK104" i="1"/>
  <c r="BL104" i="1"/>
  <c r="BM104" i="1"/>
  <c r="BN104" i="1"/>
  <c r="BO104" i="1"/>
  <c r="BP104" i="1"/>
  <c r="BR104" i="1"/>
  <c r="BS104" i="1"/>
  <c r="BF105" i="1"/>
  <c r="BG105" i="1"/>
  <c r="BH105" i="1"/>
  <c r="BI105" i="1"/>
  <c r="BJ105" i="1"/>
  <c r="BK105" i="1"/>
  <c r="BL105" i="1"/>
  <c r="BM105" i="1"/>
  <c r="BN105" i="1"/>
  <c r="BO105" i="1"/>
  <c r="BP105" i="1"/>
  <c r="BR105" i="1"/>
  <c r="BS105" i="1"/>
  <c r="BF106" i="1"/>
  <c r="BG106" i="1"/>
  <c r="BH106" i="1"/>
  <c r="BI106" i="1"/>
  <c r="BJ106" i="1"/>
  <c r="BK106" i="1"/>
  <c r="BL106" i="1"/>
  <c r="BM106" i="1"/>
  <c r="BN106" i="1"/>
  <c r="BO106" i="1"/>
  <c r="BP106" i="1"/>
  <c r="BR106" i="1"/>
  <c r="BS106" i="1"/>
  <c r="BF107" i="1"/>
  <c r="BG107" i="1"/>
  <c r="BH107" i="1"/>
  <c r="BI107" i="1"/>
  <c r="BJ107" i="1"/>
  <c r="BK107" i="1"/>
  <c r="BL107" i="1"/>
  <c r="BM107" i="1"/>
  <c r="BN107" i="1"/>
  <c r="BO107" i="1"/>
  <c r="BP107" i="1"/>
  <c r="BR107" i="1"/>
  <c r="BS107" i="1"/>
  <c r="BF108" i="1"/>
  <c r="BG108" i="1"/>
  <c r="BH108" i="1"/>
  <c r="BI108" i="1"/>
  <c r="BJ108" i="1"/>
  <c r="BK108" i="1"/>
  <c r="BL108" i="1"/>
  <c r="BM108" i="1"/>
  <c r="BN108" i="1"/>
  <c r="BO108" i="1"/>
  <c r="BP108" i="1"/>
  <c r="BR108" i="1"/>
  <c r="BS108" i="1"/>
  <c r="BF109" i="1"/>
  <c r="BG109" i="1"/>
  <c r="BH109" i="1"/>
  <c r="BI109" i="1"/>
  <c r="BJ109" i="1"/>
  <c r="BK109" i="1"/>
  <c r="BL109" i="1"/>
  <c r="BM109" i="1"/>
  <c r="BN109" i="1"/>
  <c r="BO109" i="1"/>
  <c r="BP109" i="1"/>
  <c r="BR109" i="1"/>
  <c r="BS109" i="1"/>
  <c r="BF110" i="1"/>
  <c r="BG110" i="1"/>
  <c r="BH110" i="1"/>
  <c r="BI110" i="1"/>
  <c r="BJ110" i="1"/>
  <c r="BK110" i="1"/>
  <c r="BL110" i="1"/>
  <c r="BM110" i="1"/>
  <c r="BN110" i="1"/>
  <c r="BO110" i="1"/>
  <c r="BP110" i="1"/>
  <c r="BR110" i="1"/>
  <c r="BS110" i="1"/>
  <c r="BF111" i="1"/>
  <c r="BG111" i="1"/>
  <c r="BH111" i="1"/>
  <c r="BI111" i="1"/>
  <c r="BJ111" i="1"/>
  <c r="BK111" i="1"/>
  <c r="BL111" i="1"/>
  <c r="BM111" i="1"/>
  <c r="BN111" i="1"/>
  <c r="BO111" i="1"/>
  <c r="BP111" i="1"/>
  <c r="BR111" i="1"/>
  <c r="BS111" i="1"/>
  <c r="BF112" i="1"/>
  <c r="BG112" i="1"/>
  <c r="BH112" i="1"/>
  <c r="BI112" i="1"/>
  <c r="BJ112" i="1"/>
  <c r="BK112" i="1"/>
  <c r="BL112" i="1"/>
  <c r="BM112" i="1"/>
  <c r="BN112" i="1"/>
  <c r="BO112" i="1"/>
  <c r="BP112" i="1"/>
  <c r="BR112" i="1"/>
  <c r="BS112" i="1"/>
  <c r="BF113" i="1"/>
  <c r="BG113" i="1"/>
  <c r="BH113" i="1"/>
  <c r="BI113" i="1"/>
  <c r="BJ113" i="1"/>
  <c r="BK113" i="1"/>
  <c r="BL113" i="1"/>
  <c r="BM113" i="1"/>
  <c r="BN113" i="1"/>
  <c r="BO113" i="1"/>
  <c r="BP113" i="1"/>
  <c r="BR113" i="1"/>
  <c r="BS113" i="1"/>
  <c r="BF114" i="1"/>
  <c r="BG114" i="1"/>
  <c r="BH114" i="1"/>
  <c r="BI114" i="1"/>
  <c r="BJ114" i="1"/>
  <c r="BK114" i="1"/>
  <c r="BL114" i="1"/>
  <c r="BM114" i="1"/>
  <c r="BN114" i="1"/>
  <c r="BO114" i="1"/>
  <c r="BP114" i="1"/>
  <c r="BR114" i="1"/>
  <c r="BS114" i="1"/>
  <c r="BF115" i="1"/>
  <c r="BG115" i="1"/>
  <c r="BH115" i="1"/>
  <c r="BI115" i="1"/>
  <c r="BJ115" i="1"/>
  <c r="BK115" i="1"/>
  <c r="BL115" i="1"/>
  <c r="BM115" i="1"/>
  <c r="BN115" i="1"/>
  <c r="BO115" i="1"/>
  <c r="BP115" i="1"/>
  <c r="BR115" i="1"/>
  <c r="BS115" i="1"/>
  <c r="BF116" i="1"/>
  <c r="BG116" i="1"/>
  <c r="BH116" i="1"/>
  <c r="BI116" i="1"/>
  <c r="BJ116" i="1"/>
  <c r="BK116" i="1"/>
  <c r="BL116" i="1"/>
  <c r="BM116" i="1"/>
  <c r="BN116" i="1"/>
  <c r="BO116" i="1"/>
  <c r="BP116" i="1"/>
  <c r="BR116" i="1"/>
  <c r="BS116" i="1"/>
  <c r="BF117" i="1"/>
  <c r="BG117" i="1"/>
  <c r="BH117" i="1"/>
  <c r="BI117" i="1"/>
  <c r="BJ117" i="1"/>
  <c r="BK117" i="1"/>
  <c r="BL117" i="1"/>
  <c r="BM117" i="1"/>
  <c r="BN117" i="1"/>
  <c r="BO117" i="1"/>
  <c r="BP117" i="1"/>
  <c r="BR117" i="1"/>
  <c r="BS117" i="1"/>
  <c r="BF118" i="1"/>
  <c r="BG118" i="1"/>
  <c r="BH118" i="1"/>
  <c r="BI118" i="1"/>
  <c r="BJ118" i="1"/>
  <c r="BK118" i="1"/>
  <c r="BL118" i="1"/>
  <c r="BM118" i="1"/>
  <c r="BN118" i="1"/>
  <c r="BO118" i="1"/>
  <c r="BP118" i="1"/>
  <c r="BR118" i="1"/>
  <c r="BS118" i="1"/>
  <c r="BF119" i="1"/>
  <c r="BG119" i="1"/>
  <c r="BH119" i="1"/>
  <c r="BI119" i="1"/>
  <c r="BJ119" i="1"/>
  <c r="BK119" i="1"/>
  <c r="BL119" i="1"/>
  <c r="BM119" i="1"/>
  <c r="BN119" i="1"/>
  <c r="BO119" i="1"/>
  <c r="BP119" i="1"/>
  <c r="BR119" i="1"/>
  <c r="BS119" i="1"/>
  <c r="BF120" i="1"/>
  <c r="BG120" i="1"/>
  <c r="BH120" i="1"/>
  <c r="BI120" i="1"/>
  <c r="BJ120" i="1"/>
  <c r="BK120" i="1"/>
  <c r="BL120" i="1"/>
  <c r="BM120" i="1"/>
  <c r="BN120" i="1"/>
  <c r="BO120" i="1"/>
  <c r="BP120" i="1"/>
  <c r="BR120" i="1"/>
  <c r="BS120" i="1"/>
  <c r="BF121" i="1"/>
  <c r="BG121" i="1"/>
  <c r="BH121" i="1"/>
  <c r="BI121" i="1"/>
  <c r="BJ121" i="1"/>
  <c r="BK121" i="1"/>
  <c r="BL121" i="1"/>
  <c r="BM121" i="1"/>
  <c r="BN121" i="1"/>
  <c r="BO121" i="1"/>
  <c r="BP121" i="1"/>
  <c r="BR121" i="1"/>
  <c r="BS121" i="1"/>
  <c r="BF122" i="1"/>
  <c r="BG122" i="1"/>
  <c r="BH122" i="1"/>
  <c r="BI122" i="1"/>
  <c r="BJ122" i="1"/>
  <c r="BK122" i="1"/>
  <c r="BL122" i="1"/>
  <c r="BM122" i="1"/>
  <c r="BN122" i="1"/>
  <c r="BO122" i="1"/>
  <c r="BP122" i="1"/>
  <c r="BR122" i="1"/>
  <c r="BS122" i="1"/>
  <c r="BF123" i="1"/>
  <c r="BG123" i="1"/>
  <c r="BH123" i="1"/>
  <c r="BI123" i="1"/>
  <c r="BJ123" i="1"/>
  <c r="BK123" i="1"/>
  <c r="BL123" i="1"/>
  <c r="BM123" i="1"/>
  <c r="BN123" i="1"/>
  <c r="BO123" i="1"/>
  <c r="BP123" i="1"/>
  <c r="BR123" i="1"/>
  <c r="BS123" i="1"/>
  <c r="BF124" i="1"/>
  <c r="BG124" i="1"/>
  <c r="BH124" i="1"/>
  <c r="BI124" i="1"/>
  <c r="BJ124" i="1"/>
  <c r="BK124" i="1"/>
  <c r="BL124" i="1"/>
  <c r="BM124" i="1"/>
  <c r="BN124" i="1"/>
  <c r="BO124" i="1"/>
  <c r="BP124" i="1"/>
  <c r="BR124" i="1"/>
  <c r="BS124" i="1"/>
  <c r="BF125" i="1"/>
  <c r="BG125" i="1"/>
  <c r="BH125" i="1"/>
  <c r="BI125" i="1"/>
  <c r="BJ125" i="1"/>
  <c r="BK125" i="1"/>
  <c r="BL125" i="1"/>
  <c r="BM125" i="1"/>
  <c r="BN125" i="1"/>
  <c r="BO125" i="1"/>
  <c r="BP125" i="1"/>
  <c r="BR125" i="1"/>
  <c r="BS125" i="1"/>
  <c r="BF126" i="1"/>
  <c r="BG126" i="1"/>
  <c r="BH126" i="1"/>
  <c r="BI126" i="1"/>
  <c r="BJ126" i="1"/>
  <c r="BK126" i="1"/>
  <c r="BL126" i="1"/>
  <c r="BM126" i="1"/>
  <c r="BN126" i="1"/>
  <c r="BO126" i="1"/>
  <c r="BP126" i="1"/>
  <c r="BR126" i="1"/>
  <c r="BS126" i="1"/>
  <c r="BF127" i="1"/>
  <c r="BG127" i="1"/>
  <c r="BH127" i="1"/>
  <c r="BI127" i="1"/>
  <c r="BJ127" i="1"/>
  <c r="BK127" i="1"/>
  <c r="BL127" i="1"/>
  <c r="BM127" i="1"/>
  <c r="BN127" i="1"/>
  <c r="BO127" i="1"/>
  <c r="BP127" i="1"/>
  <c r="BR127" i="1"/>
  <c r="BS127" i="1"/>
  <c r="BF128" i="1"/>
  <c r="BG128" i="1"/>
  <c r="BH128" i="1"/>
  <c r="BI128" i="1"/>
  <c r="BJ128" i="1"/>
  <c r="BK128" i="1"/>
  <c r="BL128" i="1"/>
  <c r="BM128" i="1"/>
  <c r="BN128" i="1"/>
  <c r="BO128" i="1"/>
  <c r="BP128" i="1"/>
  <c r="BR128" i="1"/>
  <c r="BS128" i="1"/>
  <c r="BF129" i="1"/>
  <c r="BG129" i="1"/>
  <c r="BH129" i="1"/>
  <c r="BI129" i="1"/>
  <c r="BJ129" i="1"/>
  <c r="BK129" i="1"/>
  <c r="BL129" i="1"/>
  <c r="BM129" i="1"/>
  <c r="BN129" i="1"/>
  <c r="BO129" i="1"/>
  <c r="BP129" i="1"/>
  <c r="BR129" i="1"/>
  <c r="BS129" i="1"/>
  <c r="BF130" i="1"/>
  <c r="BG130" i="1"/>
  <c r="BH130" i="1"/>
  <c r="BI130" i="1"/>
  <c r="BJ130" i="1"/>
  <c r="BK130" i="1"/>
  <c r="BL130" i="1"/>
  <c r="BM130" i="1"/>
  <c r="BN130" i="1"/>
  <c r="BO130" i="1"/>
  <c r="BP130" i="1"/>
  <c r="BR130" i="1"/>
  <c r="BS130" i="1"/>
  <c r="BF131" i="1"/>
  <c r="BG131" i="1"/>
  <c r="BH131" i="1"/>
  <c r="BI131" i="1"/>
  <c r="BJ131" i="1"/>
  <c r="BK131" i="1"/>
  <c r="BL131" i="1"/>
  <c r="BM131" i="1"/>
  <c r="BN131" i="1"/>
  <c r="BO131" i="1"/>
  <c r="BP131" i="1"/>
  <c r="BR131" i="1"/>
  <c r="BS131" i="1"/>
  <c r="BF132" i="1"/>
  <c r="BG132" i="1"/>
  <c r="BH132" i="1"/>
  <c r="BI132" i="1"/>
  <c r="BJ132" i="1"/>
  <c r="BK132" i="1"/>
  <c r="BL132" i="1"/>
  <c r="BM132" i="1"/>
  <c r="BN132" i="1"/>
  <c r="BO132" i="1"/>
  <c r="BP132" i="1"/>
  <c r="BR132" i="1"/>
  <c r="BS132" i="1"/>
  <c r="BF133" i="1"/>
  <c r="BG133" i="1"/>
  <c r="BH133" i="1"/>
  <c r="BI133" i="1"/>
  <c r="BJ133" i="1"/>
  <c r="BK133" i="1"/>
  <c r="BL133" i="1"/>
  <c r="BM133" i="1"/>
  <c r="BN133" i="1"/>
  <c r="BO133" i="1"/>
  <c r="BP133" i="1"/>
  <c r="BR133" i="1"/>
  <c r="BS133" i="1"/>
  <c r="BF134" i="1"/>
  <c r="BG134" i="1"/>
  <c r="BH134" i="1"/>
  <c r="BI134" i="1"/>
  <c r="BJ134" i="1"/>
  <c r="BK134" i="1"/>
  <c r="BL134" i="1"/>
  <c r="BM134" i="1"/>
  <c r="BN134" i="1"/>
  <c r="BO134" i="1"/>
  <c r="BP134" i="1"/>
  <c r="BR134" i="1"/>
  <c r="BS134" i="1"/>
  <c r="BF135" i="1"/>
  <c r="BG135" i="1"/>
  <c r="BH135" i="1"/>
  <c r="BI135" i="1"/>
  <c r="BJ135" i="1"/>
  <c r="BK135" i="1"/>
  <c r="BL135" i="1"/>
  <c r="BM135" i="1"/>
  <c r="BN135" i="1"/>
  <c r="BO135" i="1"/>
  <c r="BP135" i="1"/>
  <c r="BR135" i="1"/>
  <c r="BS135" i="1"/>
  <c r="BF136" i="1"/>
  <c r="BG136" i="1"/>
  <c r="BH136" i="1"/>
  <c r="BI136" i="1"/>
  <c r="BJ136" i="1"/>
  <c r="BK136" i="1"/>
  <c r="BL136" i="1"/>
  <c r="BM136" i="1"/>
  <c r="BN136" i="1"/>
  <c r="BO136" i="1"/>
  <c r="BP136" i="1"/>
  <c r="BR136" i="1"/>
  <c r="BS136" i="1"/>
  <c r="BF137" i="1"/>
  <c r="BG137" i="1"/>
  <c r="BH137" i="1"/>
  <c r="BI137" i="1"/>
  <c r="BJ137" i="1"/>
  <c r="BK137" i="1"/>
  <c r="BL137" i="1"/>
  <c r="BM137" i="1"/>
  <c r="BN137" i="1"/>
  <c r="BO137" i="1"/>
  <c r="BP137" i="1"/>
  <c r="BR137" i="1"/>
  <c r="BS137" i="1"/>
  <c r="BF138" i="1"/>
  <c r="BG138" i="1"/>
  <c r="BH138" i="1"/>
  <c r="BI138" i="1"/>
  <c r="BJ138" i="1"/>
  <c r="BK138" i="1"/>
  <c r="BL138" i="1"/>
  <c r="BM138" i="1"/>
  <c r="BN138" i="1"/>
  <c r="BO138" i="1"/>
  <c r="BP138" i="1"/>
  <c r="BR138" i="1"/>
  <c r="BS138" i="1"/>
  <c r="BF139" i="1"/>
  <c r="BG139" i="1"/>
  <c r="BH139" i="1"/>
  <c r="BI139" i="1"/>
  <c r="BJ139" i="1"/>
  <c r="BK139" i="1"/>
  <c r="BL139" i="1"/>
  <c r="BM139" i="1"/>
  <c r="BN139" i="1"/>
  <c r="BO139" i="1"/>
  <c r="BP139" i="1"/>
  <c r="BR139" i="1"/>
  <c r="BS139" i="1"/>
  <c r="BF140" i="1"/>
  <c r="BG140" i="1"/>
  <c r="BH140" i="1"/>
  <c r="BI140" i="1"/>
  <c r="BJ140" i="1"/>
  <c r="BK140" i="1"/>
  <c r="BL140" i="1"/>
  <c r="BM140" i="1"/>
  <c r="BN140" i="1"/>
  <c r="BO140" i="1"/>
  <c r="BP140" i="1"/>
  <c r="BR140" i="1"/>
  <c r="BS140" i="1"/>
  <c r="BF141" i="1"/>
  <c r="BG141" i="1"/>
  <c r="BH141" i="1"/>
  <c r="BI141" i="1"/>
  <c r="BJ141" i="1"/>
  <c r="BK141" i="1"/>
  <c r="BL141" i="1"/>
  <c r="BM141" i="1"/>
  <c r="BN141" i="1"/>
  <c r="BO141" i="1"/>
  <c r="BP141" i="1"/>
  <c r="BR141" i="1"/>
  <c r="BS141" i="1"/>
  <c r="BF142" i="1"/>
  <c r="BG142" i="1"/>
  <c r="BH142" i="1"/>
  <c r="BI142" i="1"/>
  <c r="BJ142" i="1"/>
  <c r="BK142" i="1"/>
  <c r="BL142" i="1"/>
  <c r="BM142" i="1"/>
  <c r="BN142" i="1"/>
  <c r="BO142" i="1"/>
  <c r="BP142" i="1"/>
  <c r="BR142" i="1"/>
  <c r="BS142" i="1"/>
  <c r="BF143" i="1"/>
  <c r="BG143" i="1"/>
  <c r="BH143" i="1"/>
  <c r="BI143" i="1"/>
  <c r="BJ143" i="1"/>
  <c r="BK143" i="1"/>
  <c r="BL143" i="1"/>
  <c r="BM143" i="1"/>
  <c r="BN143" i="1"/>
  <c r="BO143" i="1"/>
  <c r="BP143" i="1"/>
  <c r="BR143" i="1"/>
  <c r="BS143" i="1"/>
  <c r="BF144" i="1"/>
  <c r="BG144" i="1"/>
  <c r="BH144" i="1"/>
  <c r="BI144" i="1"/>
  <c r="BJ144" i="1"/>
  <c r="BK144" i="1"/>
  <c r="BL144" i="1"/>
  <c r="BM144" i="1"/>
  <c r="BN144" i="1"/>
  <c r="BO144" i="1"/>
  <c r="BP144" i="1"/>
  <c r="BR144" i="1"/>
  <c r="BS144" i="1"/>
  <c r="BF145" i="1"/>
  <c r="BG145" i="1"/>
  <c r="BH145" i="1"/>
  <c r="BI145" i="1"/>
  <c r="BJ145" i="1"/>
  <c r="BK145" i="1"/>
  <c r="BL145" i="1"/>
  <c r="BM145" i="1"/>
  <c r="BN145" i="1"/>
  <c r="BO145" i="1"/>
  <c r="BP145" i="1"/>
  <c r="BR145" i="1"/>
  <c r="BS145" i="1"/>
  <c r="BF146" i="1"/>
  <c r="BG146" i="1"/>
  <c r="BH146" i="1"/>
  <c r="BI146" i="1"/>
  <c r="BJ146" i="1"/>
  <c r="BK146" i="1"/>
  <c r="BL146" i="1"/>
  <c r="BM146" i="1"/>
  <c r="BN146" i="1"/>
  <c r="BO146" i="1"/>
  <c r="BP146" i="1"/>
  <c r="BR146" i="1"/>
  <c r="BS146" i="1"/>
  <c r="BF147" i="1"/>
  <c r="BG147" i="1"/>
  <c r="BH147" i="1"/>
  <c r="BI147" i="1"/>
  <c r="BJ147" i="1"/>
  <c r="BK147" i="1"/>
  <c r="BL147" i="1"/>
  <c r="BM147" i="1"/>
  <c r="BN147" i="1"/>
  <c r="BO147" i="1"/>
  <c r="BP147" i="1"/>
  <c r="BR147" i="1"/>
  <c r="BS147" i="1"/>
  <c r="BF148" i="1"/>
  <c r="BG148" i="1"/>
  <c r="BH148" i="1"/>
  <c r="BI148" i="1"/>
  <c r="BJ148" i="1"/>
  <c r="BK148" i="1"/>
  <c r="BL148" i="1"/>
  <c r="BM148" i="1"/>
  <c r="BN148" i="1"/>
  <c r="BO148" i="1"/>
  <c r="BP148" i="1"/>
  <c r="BR148" i="1"/>
  <c r="BS148" i="1"/>
  <c r="BF149" i="1"/>
  <c r="BG149" i="1"/>
  <c r="BH149" i="1"/>
  <c r="BI149" i="1"/>
  <c r="BJ149" i="1"/>
  <c r="BK149" i="1"/>
  <c r="BL149" i="1"/>
  <c r="BM149" i="1"/>
  <c r="BN149" i="1"/>
  <c r="BO149" i="1"/>
  <c r="BP149" i="1"/>
  <c r="BR149" i="1"/>
  <c r="BS149" i="1"/>
  <c r="BF150" i="1"/>
  <c r="BG150" i="1"/>
  <c r="BH150" i="1"/>
  <c r="BI150" i="1"/>
  <c r="BJ150" i="1"/>
  <c r="BK150" i="1"/>
  <c r="BL150" i="1"/>
  <c r="BM150" i="1"/>
  <c r="BN150" i="1"/>
  <c r="BO150" i="1"/>
  <c r="BP150" i="1"/>
  <c r="BR150" i="1"/>
  <c r="BS150" i="1"/>
  <c r="BF151" i="1"/>
  <c r="BG151" i="1"/>
  <c r="BH151" i="1"/>
  <c r="BI151" i="1"/>
  <c r="BJ151" i="1"/>
  <c r="BK151" i="1"/>
  <c r="BL151" i="1"/>
  <c r="BM151" i="1"/>
  <c r="BN151" i="1"/>
  <c r="BO151" i="1"/>
  <c r="BP151" i="1"/>
  <c r="BR151" i="1"/>
  <c r="BS151" i="1"/>
  <c r="BF152" i="1"/>
  <c r="BG152" i="1"/>
  <c r="BH152" i="1"/>
  <c r="BI152" i="1"/>
  <c r="BJ152" i="1"/>
  <c r="BK152" i="1"/>
  <c r="BL152" i="1"/>
  <c r="BM152" i="1"/>
  <c r="BN152" i="1"/>
  <c r="BO152" i="1"/>
  <c r="BP152" i="1"/>
  <c r="BR152" i="1"/>
  <c r="BS152" i="1"/>
  <c r="BF153" i="1"/>
  <c r="BG153" i="1"/>
  <c r="BH153" i="1"/>
  <c r="BI153" i="1"/>
  <c r="BJ153" i="1"/>
  <c r="BK153" i="1"/>
  <c r="BL153" i="1"/>
  <c r="BM153" i="1"/>
  <c r="BN153" i="1"/>
  <c r="BO153" i="1"/>
  <c r="BP153" i="1"/>
  <c r="BR153" i="1"/>
  <c r="BS153" i="1"/>
  <c r="BF154" i="1"/>
  <c r="BG154" i="1"/>
  <c r="BH154" i="1"/>
  <c r="BI154" i="1"/>
  <c r="BJ154" i="1"/>
  <c r="BK154" i="1"/>
  <c r="BL154" i="1"/>
  <c r="BM154" i="1"/>
  <c r="BN154" i="1"/>
  <c r="BO154" i="1"/>
  <c r="BP154" i="1"/>
  <c r="BR154" i="1"/>
  <c r="BS154" i="1"/>
  <c r="BF155" i="1"/>
  <c r="BG155" i="1"/>
  <c r="BH155" i="1"/>
  <c r="BI155" i="1"/>
  <c r="BJ155" i="1"/>
  <c r="BK155" i="1"/>
  <c r="BL155" i="1"/>
  <c r="BM155" i="1"/>
  <c r="BN155" i="1"/>
  <c r="BO155" i="1"/>
  <c r="BP155" i="1"/>
  <c r="BR155" i="1"/>
  <c r="BS155" i="1"/>
  <c r="BF156" i="1"/>
  <c r="BG156" i="1"/>
  <c r="BH156" i="1"/>
  <c r="BI156" i="1"/>
  <c r="BJ156" i="1"/>
  <c r="BK156" i="1"/>
  <c r="BL156" i="1"/>
  <c r="BM156" i="1"/>
  <c r="BN156" i="1"/>
  <c r="BO156" i="1"/>
  <c r="BP156" i="1"/>
  <c r="BR156" i="1"/>
  <c r="BS156" i="1"/>
  <c r="BF157" i="1"/>
  <c r="BG157" i="1"/>
  <c r="BH157" i="1"/>
  <c r="BI157" i="1"/>
  <c r="BJ157" i="1"/>
  <c r="BK157" i="1"/>
  <c r="BL157" i="1"/>
  <c r="BM157" i="1"/>
  <c r="BN157" i="1"/>
  <c r="BO157" i="1"/>
  <c r="BP157" i="1"/>
  <c r="BR157" i="1"/>
  <c r="BS157" i="1"/>
  <c r="BF158" i="1"/>
  <c r="BG158" i="1"/>
  <c r="BH158" i="1"/>
  <c r="BI158" i="1"/>
  <c r="BJ158" i="1"/>
  <c r="BK158" i="1"/>
  <c r="BL158" i="1"/>
  <c r="BM158" i="1"/>
  <c r="BN158" i="1"/>
  <c r="BO158" i="1"/>
  <c r="BP158" i="1"/>
  <c r="BR158" i="1"/>
  <c r="BS158" i="1"/>
  <c r="BF159" i="1"/>
  <c r="BG159" i="1"/>
  <c r="BH159" i="1"/>
  <c r="BI159" i="1"/>
  <c r="BJ159" i="1"/>
  <c r="BK159" i="1"/>
  <c r="BL159" i="1"/>
  <c r="BM159" i="1"/>
  <c r="BN159" i="1"/>
  <c r="BO159" i="1"/>
  <c r="BP159" i="1"/>
  <c r="BR159" i="1"/>
  <c r="BS159" i="1"/>
  <c r="BF160" i="1"/>
  <c r="BG160" i="1"/>
  <c r="BH160" i="1"/>
  <c r="BI160" i="1"/>
  <c r="BJ160" i="1"/>
  <c r="BK160" i="1"/>
  <c r="BL160" i="1"/>
  <c r="BM160" i="1"/>
  <c r="BN160" i="1"/>
  <c r="BO160" i="1"/>
  <c r="BP160" i="1"/>
  <c r="BR160" i="1"/>
  <c r="BS160" i="1"/>
  <c r="BF161" i="1"/>
  <c r="BG161" i="1"/>
  <c r="BH161" i="1"/>
  <c r="BI161" i="1"/>
  <c r="BJ161" i="1"/>
  <c r="BK161" i="1"/>
  <c r="BL161" i="1"/>
  <c r="BM161" i="1"/>
  <c r="BN161" i="1"/>
  <c r="BO161" i="1"/>
  <c r="BP161" i="1"/>
  <c r="BR161" i="1"/>
  <c r="BS161" i="1"/>
  <c r="BF162" i="1"/>
  <c r="BG162" i="1"/>
  <c r="BH162" i="1"/>
  <c r="BI162" i="1"/>
  <c r="BJ162" i="1"/>
  <c r="BK162" i="1"/>
  <c r="BL162" i="1"/>
  <c r="BM162" i="1"/>
  <c r="BN162" i="1"/>
  <c r="BO162" i="1"/>
  <c r="BP162" i="1"/>
  <c r="BR162" i="1"/>
  <c r="BS162" i="1"/>
  <c r="BF163" i="1"/>
  <c r="BG163" i="1"/>
  <c r="BH163" i="1"/>
  <c r="BI163" i="1"/>
  <c r="BJ163" i="1"/>
  <c r="BK163" i="1"/>
  <c r="BL163" i="1"/>
  <c r="BM163" i="1"/>
  <c r="BN163" i="1"/>
  <c r="BO163" i="1"/>
  <c r="BP163" i="1"/>
  <c r="BR163" i="1"/>
  <c r="BS163" i="1"/>
  <c r="BF164" i="1"/>
  <c r="BG164" i="1"/>
  <c r="BH164" i="1"/>
  <c r="BI164" i="1"/>
  <c r="BJ164" i="1"/>
  <c r="BK164" i="1"/>
  <c r="BL164" i="1"/>
  <c r="BM164" i="1"/>
  <c r="BN164" i="1"/>
  <c r="BO164" i="1"/>
  <c r="BP164" i="1"/>
  <c r="BR164" i="1"/>
  <c r="BS164" i="1"/>
  <c r="BF165" i="1"/>
  <c r="BG165" i="1"/>
  <c r="BH165" i="1"/>
  <c r="BI165" i="1"/>
  <c r="BJ165" i="1"/>
  <c r="BK165" i="1"/>
  <c r="BL165" i="1"/>
  <c r="BM165" i="1"/>
  <c r="BN165" i="1"/>
  <c r="BO165" i="1"/>
  <c r="BP165" i="1"/>
  <c r="BR165" i="1"/>
  <c r="BS165" i="1"/>
  <c r="BF166" i="1"/>
  <c r="BG166" i="1"/>
  <c r="BH166" i="1"/>
  <c r="BI166" i="1"/>
  <c r="BJ166" i="1"/>
  <c r="BK166" i="1"/>
  <c r="BL166" i="1"/>
  <c r="BM166" i="1"/>
  <c r="BN166" i="1"/>
  <c r="BO166" i="1"/>
  <c r="BP166" i="1"/>
  <c r="BR166" i="1"/>
  <c r="BS166" i="1"/>
  <c r="BF167" i="1"/>
  <c r="BG167" i="1"/>
  <c r="BH167" i="1"/>
  <c r="BI167" i="1"/>
  <c r="BJ167" i="1"/>
  <c r="BK167" i="1"/>
  <c r="BL167" i="1"/>
  <c r="BM167" i="1"/>
  <c r="BN167" i="1"/>
  <c r="BO167" i="1"/>
  <c r="BP167" i="1"/>
  <c r="BR167" i="1"/>
  <c r="BS167" i="1"/>
  <c r="BF168" i="1"/>
  <c r="BG168" i="1"/>
  <c r="BH168" i="1"/>
  <c r="BI168" i="1"/>
  <c r="BJ168" i="1"/>
  <c r="BK168" i="1"/>
  <c r="BL168" i="1"/>
  <c r="BM168" i="1"/>
  <c r="BN168" i="1"/>
  <c r="BO168" i="1"/>
  <c r="BP168" i="1"/>
  <c r="BR168" i="1"/>
  <c r="BS168" i="1"/>
  <c r="BF169" i="1"/>
  <c r="BG169" i="1"/>
  <c r="BH169" i="1"/>
  <c r="BI169" i="1"/>
  <c r="BJ169" i="1"/>
  <c r="BK169" i="1"/>
  <c r="BL169" i="1"/>
  <c r="BM169" i="1"/>
  <c r="BN169" i="1"/>
  <c r="BO169" i="1"/>
  <c r="BP169" i="1"/>
  <c r="BR169" i="1"/>
  <c r="BS169" i="1"/>
  <c r="BF170" i="1"/>
  <c r="BG170" i="1"/>
  <c r="BH170" i="1"/>
  <c r="BI170" i="1"/>
  <c r="BJ170" i="1"/>
  <c r="BK170" i="1"/>
  <c r="BL170" i="1"/>
  <c r="BM170" i="1"/>
  <c r="BN170" i="1"/>
  <c r="BO170" i="1"/>
  <c r="BP170" i="1"/>
  <c r="BR170" i="1"/>
  <c r="BS170" i="1"/>
  <c r="BF171" i="1"/>
  <c r="BG171" i="1"/>
  <c r="BH171" i="1"/>
  <c r="BI171" i="1"/>
  <c r="BJ171" i="1"/>
  <c r="BK171" i="1"/>
  <c r="BL171" i="1"/>
  <c r="BM171" i="1"/>
  <c r="BN171" i="1"/>
  <c r="BO171" i="1"/>
  <c r="BP171" i="1"/>
  <c r="BR171" i="1"/>
  <c r="BS171" i="1"/>
  <c r="BF172" i="1"/>
  <c r="BG172" i="1"/>
  <c r="BH172" i="1"/>
  <c r="BI172" i="1"/>
  <c r="BJ172" i="1"/>
  <c r="BK172" i="1"/>
  <c r="BL172" i="1"/>
  <c r="BM172" i="1"/>
  <c r="BN172" i="1"/>
  <c r="BO172" i="1"/>
  <c r="BP172" i="1"/>
  <c r="BR172" i="1"/>
  <c r="BS172" i="1"/>
  <c r="BF173" i="1"/>
  <c r="BG173" i="1"/>
  <c r="BH173" i="1"/>
  <c r="BI173" i="1"/>
  <c r="BJ173" i="1"/>
  <c r="BK173" i="1"/>
  <c r="BL173" i="1"/>
  <c r="BM173" i="1"/>
  <c r="BN173" i="1"/>
  <c r="BO173" i="1"/>
  <c r="BP173" i="1"/>
  <c r="BR173" i="1"/>
  <c r="BS173" i="1"/>
  <c r="BF174" i="1"/>
  <c r="BG174" i="1"/>
  <c r="BH174" i="1"/>
  <c r="BI174" i="1"/>
  <c r="BJ174" i="1"/>
  <c r="BK174" i="1"/>
  <c r="BL174" i="1"/>
  <c r="BM174" i="1"/>
  <c r="BN174" i="1"/>
  <c r="BO174" i="1"/>
  <c r="BP174" i="1"/>
  <c r="BR174" i="1"/>
  <c r="BS174" i="1"/>
  <c r="BF175" i="1"/>
  <c r="BG175" i="1"/>
  <c r="BH175" i="1"/>
  <c r="BI175" i="1"/>
  <c r="BJ175" i="1"/>
  <c r="BK175" i="1"/>
  <c r="BL175" i="1"/>
  <c r="BM175" i="1"/>
  <c r="BN175" i="1"/>
  <c r="BO175" i="1"/>
  <c r="BP175" i="1"/>
  <c r="BR175" i="1"/>
  <c r="BS175" i="1"/>
  <c r="BF176" i="1"/>
  <c r="BG176" i="1"/>
  <c r="BH176" i="1"/>
  <c r="BI176" i="1"/>
  <c r="BJ176" i="1"/>
  <c r="BK176" i="1"/>
  <c r="BL176" i="1"/>
  <c r="BM176" i="1"/>
  <c r="BN176" i="1"/>
  <c r="BO176" i="1"/>
  <c r="BP176" i="1"/>
  <c r="BR176" i="1"/>
  <c r="BS176" i="1"/>
  <c r="BF177" i="1"/>
  <c r="BG177" i="1"/>
  <c r="BH177" i="1"/>
  <c r="BI177" i="1"/>
  <c r="BJ177" i="1"/>
  <c r="BK177" i="1"/>
  <c r="BL177" i="1"/>
  <c r="BM177" i="1"/>
  <c r="BN177" i="1"/>
  <c r="BO177" i="1"/>
  <c r="BP177" i="1"/>
  <c r="BR177" i="1"/>
  <c r="BS177" i="1"/>
  <c r="BF178" i="1"/>
  <c r="BG178" i="1"/>
  <c r="BH178" i="1"/>
  <c r="BI178" i="1"/>
  <c r="BJ178" i="1"/>
  <c r="BK178" i="1"/>
  <c r="BL178" i="1"/>
  <c r="BM178" i="1"/>
  <c r="BN178" i="1"/>
  <c r="BO178" i="1"/>
  <c r="BP178" i="1"/>
  <c r="BR178" i="1"/>
  <c r="BS178" i="1"/>
  <c r="BF179" i="1"/>
  <c r="BG179" i="1"/>
  <c r="BH179" i="1"/>
  <c r="BI179" i="1"/>
  <c r="BJ179" i="1"/>
  <c r="BK179" i="1"/>
  <c r="BL179" i="1"/>
  <c r="BM179" i="1"/>
  <c r="BN179" i="1"/>
  <c r="BO179" i="1"/>
  <c r="BP179" i="1"/>
  <c r="BR179" i="1"/>
  <c r="BS179" i="1"/>
  <c r="BF180" i="1"/>
  <c r="BG180" i="1"/>
  <c r="BH180" i="1"/>
  <c r="BI180" i="1"/>
  <c r="BJ180" i="1"/>
  <c r="BK180" i="1"/>
  <c r="BL180" i="1"/>
  <c r="BM180" i="1"/>
  <c r="BN180" i="1"/>
  <c r="BO180" i="1"/>
  <c r="BP180" i="1"/>
  <c r="BR180" i="1"/>
  <c r="BS180" i="1"/>
  <c r="BF181" i="1"/>
  <c r="BG181" i="1"/>
  <c r="BH181" i="1"/>
  <c r="BI181" i="1"/>
  <c r="BJ181" i="1"/>
  <c r="BK181" i="1"/>
  <c r="BL181" i="1"/>
  <c r="BM181" i="1"/>
  <c r="BN181" i="1"/>
  <c r="BO181" i="1"/>
  <c r="BP181" i="1"/>
  <c r="BR181" i="1"/>
  <c r="BS181" i="1"/>
  <c r="BF182" i="1"/>
  <c r="BG182" i="1"/>
  <c r="BH182" i="1"/>
  <c r="BI182" i="1"/>
  <c r="BJ182" i="1"/>
  <c r="BK182" i="1"/>
  <c r="BL182" i="1"/>
  <c r="BM182" i="1"/>
  <c r="BN182" i="1"/>
  <c r="BO182" i="1"/>
  <c r="BP182" i="1"/>
  <c r="BR182" i="1"/>
  <c r="BS182" i="1"/>
  <c r="BF183" i="1"/>
  <c r="BG183" i="1"/>
  <c r="BH183" i="1"/>
  <c r="BI183" i="1"/>
  <c r="BJ183" i="1"/>
  <c r="BK183" i="1"/>
  <c r="BL183" i="1"/>
  <c r="BM183" i="1"/>
  <c r="BN183" i="1"/>
  <c r="BO183" i="1"/>
  <c r="BP183" i="1"/>
  <c r="BR183" i="1"/>
  <c r="BS183" i="1"/>
  <c r="BF184" i="1"/>
  <c r="BG184" i="1"/>
  <c r="BH184" i="1"/>
  <c r="BI184" i="1"/>
  <c r="BJ184" i="1"/>
  <c r="BK184" i="1"/>
  <c r="BL184" i="1"/>
  <c r="BM184" i="1"/>
  <c r="BN184" i="1"/>
  <c r="BO184" i="1"/>
  <c r="BP184" i="1"/>
  <c r="BR184" i="1"/>
  <c r="BS184" i="1"/>
  <c r="BF185" i="1"/>
  <c r="BG185" i="1"/>
  <c r="BH185" i="1"/>
  <c r="BI185" i="1"/>
  <c r="BJ185" i="1"/>
  <c r="BK185" i="1"/>
  <c r="BL185" i="1"/>
  <c r="BM185" i="1"/>
  <c r="BN185" i="1"/>
  <c r="BO185" i="1"/>
  <c r="BP185" i="1"/>
  <c r="BR185" i="1"/>
  <c r="BS185" i="1"/>
  <c r="BF186" i="1"/>
  <c r="BG186" i="1"/>
  <c r="BH186" i="1"/>
  <c r="BI186" i="1"/>
  <c r="BJ186" i="1"/>
  <c r="BK186" i="1"/>
  <c r="BL186" i="1"/>
  <c r="BM186" i="1"/>
  <c r="BN186" i="1"/>
  <c r="BO186" i="1"/>
  <c r="BP186" i="1"/>
  <c r="BR186" i="1"/>
  <c r="BS186" i="1"/>
  <c r="BF187" i="1"/>
  <c r="BG187" i="1"/>
  <c r="BH187" i="1"/>
  <c r="BI187" i="1"/>
  <c r="BJ187" i="1"/>
  <c r="BK187" i="1"/>
  <c r="BL187" i="1"/>
  <c r="BM187" i="1"/>
  <c r="BN187" i="1"/>
  <c r="BO187" i="1"/>
  <c r="BP187" i="1"/>
  <c r="BR187" i="1"/>
  <c r="BS187" i="1"/>
  <c r="BF188" i="1"/>
  <c r="BG188" i="1"/>
  <c r="BH188" i="1"/>
  <c r="BI188" i="1"/>
  <c r="BJ188" i="1"/>
  <c r="BK188" i="1"/>
  <c r="BL188" i="1"/>
  <c r="BM188" i="1"/>
  <c r="BN188" i="1"/>
  <c r="BO188" i="1"/>
  <c r="BP188" i="1"/>
  <c r="BR188" i="1"/>
  <c r="BS188" i="1"/>
  <c r="BF189" i="1"/>
  <c r="BG189" i="1"/>
  <c r="BH189" i="1"/>
  <c r="BI189" i="1"/>
  <c r="BJ189" i="1"/>
  <c r="BK189" i="1"/>
  <c r="BL189" i="1"/>
  <c r="BM189" i="1"/>
  <c r="BN189" i="1"/>
  <c r="BO189" i="1"/>
  <c r="BP189" i="1"/>
  <c r="BR189" i="1"/>
  <c r="BS189" i="1"/>
  <c r="BF190" i="1"/>
  <c r="BG190" i="1"/>
  <c r="BH190" i="1"/>
  <c r="BI190" i="1"/>
  <c r="BJ190" i="1"/>
  <c r="BK190" i="1"/>
  <c r="BL190" i="1"/>
  <c r="BM190" i="1"/>
  <c r="BN190" i="1"/>
  <c r="BO190" i="1"/>
  <c r="BP190" i="1"/>
  <c r="BR190" i="1"/>
  <c r="BS190" i="1"/>
  <c r="BF191" i="1"/>
  <c r="BG191" i="1"/>
  <c r="BH191" i="1"/>
  <c r="BI191" i="1"/>
  <c r="BJ191" i="1"/>
  <c r="BK191" i="1"/>
  <c r="BL191" i="1"/>
  <c r="BM191" i="1"/>
  <c r="BN191" i="1"/>
  <c r="BO191" i="1"/>
  <c r="BP191" i="1"/>
  <c r="BR191" i="1"/>
  <c r="BS191" i="1"/>
  <c r="BF192" i="1"/>
  <c r="BG192" i="1"/>
  <c r="BH192" i="1"/>
  <c r="BI192" i="1"/>
  <c r="BJ192" i="1"/>
  <c r="BK192" i="1"/>
  <c r="BL192" i="1"/>
  <c r="BM192" i="1"/>
  <c r="BN192" i="1"/>
  <c r="BO192" i="1"/>
  <c r="BP192" i="1"/>
  <c r="BR192" i="1"/>
  <c r="BS192" i="1"/>
  <c r="BF193" i="1"/>
  <c r="BG193" i="1"/>
  <c r="BH193" i="1"/>
  <c r="BI193" i="1"/>
  <c r="BJ193" i="1"/>
  <c r="BK193" i="1"/>
  <c r="BL193" i="1"/>
  <c r="BM193" i="1"/>
  <c r="BN193" i="1"/>
  <c r="BO193" i="1"/>
  <c r="BP193" i="1"/>
  <c r="BR193" i="1"/>
  <c r="BS193" i="1"/>
  <c r="BF194" i="1"/>
  <c r="BG194" i="1"/>
  <c r="BH194" i="1"/>
  <c r="BI194" i="1"/>
  <c r="BJ194" i="1"/>
  <c r="BK194" i="1"/>
  <c r="BL194" i="1"/>
  <c r="BM194" i="1"/>
  <c r="BN194" i="1"/>
  <c r="BO194" i="1"/>
  <c r="BP194" i="1"/>
  <c r="BR194" i="1"/>
  <c r="BS194" i="1"/>
  <c r="BF195" i="1"/>
  <c r="BG195" i="1"/>
  <c r="BH195" i="1"/>
  <c r="BI195" i="1"/>
  <c r="BJ195" i="1"/>
  <c r="BK195" i="1"/>
  <c r="BL195" i="1"/>
  <c r="BM195" i="1"/>
  <c r="BN195" i="1"/>
  <c r="BO195" i="1"/>
  <c r="BP195" i="1"/>
  <c r="BR195" i="1"/>
  <c r="BS195" i="1"/>
  <c r="BF196" i="1"/>
  <c r="BG196" i="1"/>
  <c r="BH196" i="1"/>
  <c r="BI196" i="1"/>
  <c r="BJ196" i="1"/>
  <c r="BK196" i="1"/>
  <c r="BL196" i="1"/>
  <c r="BM196" i="1"/>
  <c r="BN196" i="1"/>
  <c r="BO196" i="1"/>
  <c r="BP196" i="1"/>
  <c r="BR196" i="1"/>
  <c r="BS196" i="1"/>
  <c r="BF197" i="1"/>
  <c r="BG197" i="1"/>
  <c r="BH197" i="1"/>
  <c r="BI197" i="1"/>
  <c r="BJ197" i="1"/>
  <c r="BK197" i="1"/>
  <c r="BL197" i="1"/>
  <c r="BM197" i="1"/>
  <c r="BN197" i="1"/>
  <c r="BO197" i="1"/>
  <c r="BP197" i="1"/>
  <c r="BR197" i="1"/>
  <c r="BS197" i="1"/>
  <c r="BF198" i="1"/>
  <c r="BG198" i="1"/>
  <c r="BH198" i="1"/>
  <c r="BI198" i="1"/>
  <c r="BJ198" i="1"/>
  <c r="BK198" i="1"/>
  <c r="BL198" i="1"/>
  <c r="BM198" i="1"/>
  <c r="BN198" i="1"/>
  <c r="BO198" i="1"/>
  <c r="BP198" i="1"/>
  <c r="BR198" i="1"/>
  <c r="BS198" i="1"/>
  <c r="BF199" i="1"/>
  <c r="BG199" i="1"/>
  <c r="BH199" i="1"/>
  <c r="BI199" i="1"/>
  <c r="BJ199" i="1"/>
  <c r="BK199" i="1"/>
  <c r="BL199" i="1"/>
  <c r="BM199" i="1"/>
  <c r="BN199" i="1"/>
  <c r="BO199" i="1"/>
  <c r="BP199" i="1"/>
  <c r="BR199" i="1"/>
  <c r="BS199" i="1"/>
  <c r="BF200" i="1"/>
  <c r="BG200" i="1"/>
  <c r="BH200" i="1"/>
  <c r="BI200" i="1"/>
  <c r="BJ200" i="1"/>
  <c r="BK200" i="1"/>
  <c r="BL200" i="1"/>
  <c r="BM200" i="1"/>
  <c r="BN200" i="1"/>
  <c r="BO200" i="1"/>
  <c r="BP200" i="1"/>
  <c r="BR200" i="1"/>
  <c r="BS200" i="1"/>
  <c r="BF201" i="1"/>
  <c r="BG201" i="1"/>
  <c r="BH201" i="1"/>
  <c r="BI201" i="1"/>
  <c r="BJ201" i="1"/>
  <c r="BK201" i="1"/>
  <c r="BL201" i="1"/>
  <c r="BM201" i="1"/>
  <c r="BN201" i="1"/>
  <c r="BO201" i="1"/>
  <c r="BP201" i="1"/>
  <c r="BR201" i="1"/>
  <c r="BS201" i="1"/>
  <c r="BF202" i="1"/>
  <c r="BG202" i="1"/>
  <c r="BH202" i="1"/>
  <c r="BI202" i="1"/>
  <c r="BJ202" i="1"/>
  <c r="BK202" i="1"/>
  <c r="BL202" i="1"/>
  <c r="BM202" i="1"/>
  <c r="BN202" i="1"/>
  <c r="BO202" i="1"/>
  <c r="BP202" i="1"/>
  <c r="BR202" i="1"/>
  <c r="BS202" i="1"/>
  <c r="BF203" i="1"/>
  <c r="BG203" i="1"/>
  <c r="BH203" i="1"/>
  <c r="BI203" i="1"/>
  <c r="BJ203" i="1"/>
  <c r="BK203" i="1"/>
  <c r="BL203" i="1"/>
  <c r="BM203" i="1"/>
  <c r="BN203" i="1"/>
  <c r="BO203" i="1"/>
  <c r="BP203" i="1"/>
  <c r="BR203" i="1"/>
  <c r="BS203" i="1"/>
  <c r="BF204" i="1"/>
  <c r="BG204" i="1"/>
  <c r="BH204" i="1"/>
  <c r="BI204" i="1"/>
  <c r="BJ204" i="1"/>
  <c r="BK204" i="1"/>
  <c r="BL204" i="1"/>
  <c r="BM204" i="1"/>
  <c r="BN204" i="1"/>
  <c r="BO204" i="1"/>
  <c r="BP204" i="1"/>
  <c r="BR204" i="1"/>
  <c r="BS204" i="1"/>
  <c r="BF205" i="1"/>
  <c r="BG205" i="1"/>
  <c r="BH205" i="1"/>
  <c r="BI205" i="1"/>
  <c r="BJ205" i="1"/>
  <c r="BK205" i="1"/>
  <c r="BL205" i="1"/>
  <c r="BM205" i="1"/>
  <c r="BN205" i="1"/>
  <c r="BO205" i="1"/>
  <c r="BP205" i="1"/>
  <c r="BR205" i="1"/>
  <c r="BS205" i="1"/>
  <c r="BF206" i="1"/>
  <c r="BG206" i="1"/>
  <c r="BH206" i="1"/>
  <c r="BI206" i="1"/>
  <c r="BJ206" i="1"/>
  <c r="BK206" i="1"/>
  <c r="BL206" i="1"/>
  <c r="BM206" i="1"/>
  <c r="BN206" i="1"/>
  <c r="BO206" i="1"/>
  <c r="BP206" i="1"/>
  <c r="BR206" i="1"/>
  <c r="BS206" i="1"/>
  <c r="BF207" i="1"/>
  <c r="BG207" i="1"/>
  <c r="BH207" i="1"/>
  <c r="BI207" i="1"/>
  <c r="BJ207" i="1"/>
  <c r="BK207" i="1"/>
  <c r="BL207" i="1"/>
  <c r="BM207" i="1"/>
  <c r="BN207" i="1"/>
  <c r="BO207" i="1"/>
  <c r="BP207" i="1"/>
  <c r="BR207" i="1"/>
  <c r="BS207" i="1"/>
  <c r="BF208" i="1"/>
  <c r="BG208" i="1"/>
  <c r="BH208" i="1"/>
  <c r="BI208" i="1"/>
  <c r="BJ208" i="1"/>
  <c r="BK208" i="1"/>
  <c r="BL208" i="1"/>
  <c r="BM208" i="1"/>
  <c r="BN208" i="1"/>
  <c r="BO208" i="1"/>
  <c r="BP208" i="1"/>
  <c r="BR208" i="1"/>
  <c r="BS208" i="1"/>
  <c r="BF209" i="1"/>
  <c r="BG209" i="1"/>
  <c r="BH209" i="1"/>
  <c r="BI209" i="1"/>
  <c r="BJ209" i="1"/>
  <c r="BK209" i="1"/>
  <c r="BL209" i="1"/>
  <c r="BM209" i="1"/>
  <c r="BN209" i="1"/>
  <c r="BO209" i="1"/>
  <c r="BP209" i="1"/>
  <c r="BR209" i="1"/>
  <c r="BS209" i="1"/>
  <c r="BF210" i="1"/>
  <c r="BG210" i="1"/>
  <c r="BH210" i="1"/>
  <c r="BI210" i="1"/>
  <c r="BJ210" i="1"/>
  <c r="BK210" i="1"/>
  <c r="BL210" i="1"/>
  <c r="BM210" i="1"/>
  <c r="BN210" i="1"/>
  <c r="BO210" i="1"/>
  <c r="BP210" i="1"/>
  <c r="BR210" i="1"/>
  <c r="BS210" i="1"/>
  <c r="BF211" i="1"/>
  <c r="BG211" i="1"/>
  <c r="BH211" i="1"/>
  <c r="BI211" i="1"/>
  <c r="BJ211" i="1"/>
  <c r="BK211" i="1"/>
  <c r="BL211" i="1"/>
  <c r="BM211" i="1"/>
  <c r="BN211" i="1"/>
  <c r="BO211" i="1"/>
  <c r="BP211" i="1"/>
  <c r="BR211" i="1"/>
  <c r="BS211" i="1"/>
  <c r="BF212" i="1"/>
  <c r="BG212" i="1"/>
  <c r="BH212" i="1"/>
  <c r="BI212" i="1"/>
  <c r="BJ212" i="1"/>
  <c r="BK212" i="1"/>
  <c r="BL212" i="1"/>
  <c r="BM212" i="1"/>
  <c r="BN212" i="1"/>
  <c r="BO212" i="1"/>
  <c r="BP212" i="1"/>
  <c r="BR212" i="1"/>
  <c r="BS212" i="1"/>
  <c r="BF213" i="1"/>
  <c r="BG213" i="1"/>
  <c r="BH213" i="1"/>
  <c r="BI213" i="1"/>
  <c r="BJ213" i="1"/>
  <c r="BK213" i="1"/>
  <c r="BL213" i="1"/>
  <c r="BM213" i="1"/>
  <c r="BN213" i="1"/>
  <c r="BO213" i="1"/>
  <c r="BP213" i="1"/>
  <c r="BR213" i="1"/>
  <c r="BS213" i="1"/>
  <c r="BF214" i="1"/>
  <c r="BG214" i="1"/>
  <c r="BH214" i="1"/>
  <c r="BI214" i="1"/>
  <c r="BJ214" i="1"/>
  <c r="BK214" i="1"/>
  <c r="BL214" i="1"/>
  <c r="BM214" i="1"/>
  <c r="BN214" i="1"/>
  <c r="BO214" i="1"/>
  <c r="BP214" i="1"/>
  <c r="BR214" i="1"/>
  <c r="BS214" i="1"/>
  <c r="BF215" i="1"/>
  <c r="BG215" i="1"/>
  <c r="BH215" i="1"/>
  <c r="BI215" i="1"/>
  <c r="BJ215" i="1"/>
  <c r="BK215" i="1"/>
  <c r="BL215" i="1"/>
  <c r="BM215" i="1"/>
  <c r="BN215" i="1"/>
  <c r="BO215" i="1"/>
  <c r="BP215" i="1"/>
  <c r="BR215" i="1"/>
  <c r="BS215" i="1"/>
  <c r="BF216" i="1"/>
  <c r="BG216" i="1"/>
  <c r="BH216" i="1"/>
  <c r="BI216" i="1"/>
  <c r="BJ216" i="1"/>
  <c r="BK216" i="1"/>
  <c r="BL216" i="1"/>
  <c r="BM216" i="1"/>
  <c r="BN216" i="1"/>
  <c r="BO216" i="1"/>
  <c r="BP216" i="1"/>
  <c r="BR216" i="1"/>
  <c r="BS216" i="1"/>
  <c r="BF217" i="1"/>
  <c r="BG217" i="1"/>
  <c r="BH217" i="1"/>
  <c r="BI217" i="1"/>
  <c r="BJ217" i="1"/>
  <c r="BK217" i="1"/>
  <c r="BL217" i="1"/>
  <c r="BM217" i="1"/>
  <c r="BN217" i="1"/>
  <c r="BO217" i="1"/>
  <c r="BP217" i="1"/>
  <c r="BR217" i="1"/>
  <c r="BS217" i="1"/>
  <c r="BF218" i="1"/>
  <c r="BG218" i="1"/>
  <c r="BH218" i="1"/>
  <c r="BI218" i="1"/>
  <c r="BJ218" i="1"/>
  <c r="BK218" i="1"/>
  <c r="BL218" i="1"/>
  <c r="BM218" i="1"/>
  <c r="BN218" i="1"/>
  <c r="BO218" i="1"/>
  <c r="BP218" i="1"/>
  <c r="BR218" i="1"/>
  <c r="BS218" i="1"/>
  <c r="BF219" i="1"/>
  <c r="BG219" i="1"/>
  <c r="BH219" i="1"/>
  <c r="BI219" i="1"/>
  <c r="BJ219" i="1"/>
  <c r="BK219" i="1"/>
  <c r="BL219" i="1"/>
  <c r="BM219" i="1"/>
  <c r="BN219" i="1"/>
  <c r="BO219" i="1"/>
  <c r="BP219" i="1"/>
  <c r="BR219" i="1"/>
  <c r="BS219" i="1"/>
  <c r="BF220" i="1"/>
  <c r="BG220" i="1"/>
  <c r="BH220" i="1"/>
  <c r="BI220" i="1"/>
  <c r="BJ220" i="1"/>
  <c r="BK220" i="1"/>
  <c r="BL220" i="1"/>
  <c r="BM220" i="1"/>
  <c r="BN220" i="1"/>
  <c r="BO220" i="1"/>
  <c r="BP220" i="1"/>
  <c r="BR220" i="1"/>
  <c r="BS220" i="1"/>
  <c r="BF221" i="1"/>
  <c r="BG221" i="1"/>
  <c r="BH221" i="1"/>
  <c r="BI221" i="1"/>
  <c r="BJ221" i="1"/>
  <c r="BK221" i="1"/>
  <c r="BL221" i="1"/>
  <c r="BM221" i="1"/>
  <c r="BN221" i="1"/>
  <c r="BO221" i="1"/>
  <c r="BP221" i="1"/>
  <c r="BR221" i="1"/>
  <c r="BS221" i="1"/>
  <c r="BF222" i="1"/>
  <c r="BG222" i="1"/>
  <c r="BH222" i="1"/>
  <c r="BI222" i="1"/>
  <c r="BJ222" i="1"/>
  <c r="BK222" i="1"/>
  <c r="BL222" i="1"/>
  <c r="BM222" i="1"/>
  <c r="BN222" i="1"/>
  <c r="BO222" i="1"/>
  <c r="BP222" i="1"/>
  <c r="BR222" i="1"/>
  <c r="BS222" i="1"/>
  <c r="BF223" i="1"/>
  <c r="BG223" i="1"/>
  <c r="BH223" i="1"/>
  <c r="BI223" i="1"/>
  <c r="BJ223" i="1"/>
  <c r="BK223" i="1"/>
  <c r="BL223" i="1"/>
  <c r="BM223" i="1"/>
  <c r="BN223" i="1"/>
  <c r="BO223" i="1"/>
  <c r="BP223" i="1"/>
  <c r="BR223" i="1"/>
  <c r="BS223" i="1"/>
  <c r="BF224" i="1"/>
  <c r="BG224" i="1"/>
  <c r="BH224" i="1"/>
  <c r="BI224" i="1"/>
  <c r="BJ224" i="1"/>
  <c r="BK224" i="1"/>
  <c r="BL224" i="1"/>
  <c r="BM224" i="1"/>
  <c r="BN224" i="1"/>
  <c r="BO224" i="1"/>
  <c r="BP224" i="1"/>
  <c r="BR224" i="1"/>
  <c r="BS224" i="1"/>
  <c r="BF225" i="1"/>
  <c r="BG225" i="1"/>
  <c r="BH225" i="1"/>
  <c r="BI225" i="1"/>
  <c r="BJ225" i="1"/>
  <c r="BK225" i="1"/>
  <c r="BL225" i="1"/>
  <c r="BM225" i="1"/>
  <c r="BN225" i="1"/>
  <c r="BO225" i="1"/>
  <c r="BP225" i="1"/>
  <c r="BR225" i="1"/>
  <c r="BS225" i="1"/>
  <c r="BF226" i="1"/>
  <c r="BG226" i="1"/>
  <c r="BH226" i="1"/>
  <c r="BI226" i="1"/>
  <c r="BJ226" i="1"/>
  <c r="BK226" i="1"/>
  <c r="BL226" i="1"/>
  <c r="BM226" i="1"/>
  <c r="BN226" i="1"/>
  <c r="BO226" i="1"/>
  <c r="BP226" i="1"/>
  <c r="BR226" i="1"/>
  <c r="BS226" i="1"/>
  <c r="BF227" i="1"/>
  <c r="BG227" i="1"/>
  <c r="BH227" i="1"/>
  <c r="BI227" i="1"/>
  <c r="BJ227" i="1"/>
  <c r="BK227" i="1"/>
  <c r="BL227" i="1"/>
  <c r="BM227" i="1"/>
  <c r="BN227" i="1"/>
  <c r="BO227" i="1"/>
  <c r="BP227" i="1"/>
  <c r="BR227" i="1"/>
  <c r="BS227" i="1"/>
  <c r="BF228" i="1"/>
  <c r="BG228" i="1"/>
  <c r="BH228" i="1"/>
  <c r="BI228" i="1"/>
  <c r="BJ228" i="1"/>
  <c r="BK228" i="1"/>
  <c r="BL228" i="1"/>
  <c r="BM228" i="1"/>
  <c r="BN228" i="1"/>
  <c r="BO228" i="1"/>
  <c r="BP228" i="1"/>
  <c r="BR228" i="1"/>
  <c r="BS228" i="1"/>
  <c r="BF229" i="1"/>
  <c r="BG229" i="1"/>
  <c r="BH229" i="1"/>
  <c r="BI229" i="1"/>
  <c r="BJ229" i="1"/>
  <c r="BK229" i="1"/>
  <c r="BL229" i="1"/>
  <c r="BM229" i="1"/>
  <c r="BN229" i="1"/>
  <c r="BO229" i="1"/>
  <c r="BP229" i="1"/>
  <c r="BR229" i="1"/>
  <c r="BS229" i="1"/>
  <c r="BF230" i="1"/>
  <c r="BG230" i="1"/>
  <c r="BH230" i="1"/>
  <c r="BI230" i="1"/>
  <c r="BJ230" i="1"/>
  <c r="BK230" i="1"/>
  <c r="BL230" i="1"/>
  <c r="BM230" i="1"/>
  <c r="BN230" i="1"/>
  <c r="BO230" i="1"/>
  <c r="BP230" i="1"/>
  <c r="BR230" i="1"/>
  <c r="BS230" i="1"/>
  <c r="BF231" i="1"/>
  <c r="BG231" i="1"/>
  <c r="BH231" i="1"/>
  <c r="BI231" i="1"/>
  <c r="BJ231" i="1"/>
  <c r="BK231" i="1"/>
  <c r="BL231" i="1"/>
  <c r="BM231" i="1"/>
  <c r="BN231" i="1"/>
  <c r="BO231" i="1"/>
  <c r="BP231" i="1"/>
  <c r="BR231" i="1"/>
  <c r="BS231" i="1"/>
  <c r="BF232" i="1"/>
  <c r="BG232" i="1"/>
  <c r="BH232" i="1"/>
  <c r="BI232" i="1"/>
  <c r="BJ232" i="1"/>
  <c r="BK232" i="1"/>
  <c r="BL232" i="1"/>
  <c r="BM232" i="1"/>
  <c r="BN232" i="1"/>
  <c r="BO232" i="1"/>
  <c r="BP232" i="1"/>
  <c r="BR232" i="1"/>
  <c r="BS232" i="1"/>
  <c r="BF233" i="1"/>
  <c r="BG233" i="1"/>
  <c r="BH233" i="1"/>
  <c r="BI233" i="1"/>
  <c r="BJ233" i="1"/>
  <c r="BK233" i="1"/>
  <c r="BL233" i="1"/>
  <c r="BM233" i="1"/>
  <c r="BN233" i="1"/>
  <c r="BO233" i="1"/>
  <c r="BP233" i="1"/>
  <c r="BR233" i="1"/>
  <c r="BS233" i="1"/>
  <c r="BF234" i="1"/>
  <c r="BG234" i="1"/>
  <c r="BH234" i="1"/>
  <c r="BI234" i="1"/>
  <c r="BJ234" i="1"/>
  <c r="BK234" i="1"/>
  <c r="BL234" i="1"/>
  <c r="BM234" i="1"/>
  <c r="BN234" i="1"/>
  <c r="BO234" i="1"/>
  <c r="BP234" i="1"/>
  <c r="BR234" i="1"/>
  <c r="BS234" i="1"/>
  <c r="BF235" i="1"/>
  <c r="BG235" i="1"/>
  <c r="BH235" i="1"/>
  <c r="BI235" i="1"/>
  <c r="BJ235" i="1"/>
  <c r="BK235" i="1"/>
  <c r="BL235" i="1"/>
  <c r="BM235" i="1"/>
  <c r="BN235" i="1"/>
  <c r="BO235" i="1"/>
  <c r="BP235" i="1"/>
  <c r="BR235" i="1"/>
  <c r="BS235" i="1"/>
  <c r="BF236" i="1"/>
  <c r="BG236" i="1"/>
  <c r="BH236" i="1"/>
  <c r="BI236" i="1"/>
  <c r="BJ236" i="1"/>
  <c r="BK236" i="1"/>
  <c r="BL236" i="1"/>
  <c r="BM236" i="1"/>
  <c r="BN236" i="1"/>
  <c r="BO236" i="1"/>
  <c r="BP236" i="1"/>
  <c r="BR236" i="1"/>
  <c r="BS236" i="1"/>
  <c r="BF237" i="1"/>
  <c r="BG237" i="1"/>
  <c r="BH237" i="1"/>
  <c r="BI237" i="1"/>
  <c r="BJ237" i="1"/>
  <c r="BK237" i="1"/>
  <c r="BL237" i="1"/>
  <c r="BM237" i="1"/>
  <c r="BN237" i="1"/>
  <c r="BO237" i="1"/>
  <c r="BP237" i="1"/>
  <c r="BR237" i="1"/>
  <c r="BS237" i="1"/>
  <c r="BF238" i="1"/>
  <c r="BG238" i="1"/>
  <c r="BH238" i="1"/>
  <c r="BI238" i="1"/>
  <c r="BJ238" i="1"/>
  <c r="BK238" i="1"/>
  <c r="BL238" i="1"/>
  <c r="BM238" i="1"/>
  <c r="BN238" i="1"/>
  <c r="BO238" i="1"/>
  <c r="BP238" i="1"/>
  <c r="BR238" i="1"/>
  <c r="BS238" i="1"/>
  <c r="BF239" i="1"/>
  <c r="BG239" i="1"/>
  <c r="BH239" i="1"/>
  <c r="BI239" i="1"/>
  <c r="BJ239" i="1"/>
  <c r="BK239" i="1"/>
  <c r="BL239" i="1"/>
  <c r="BM239" i="1"/>
  <c r="BN239" i="1"/>
  <c r="BO239" i="1"/>
  <c r="BP239" i="1"/>
  <c r="BR239" i="1"/>
  <c r="BS239" i="1"/>
  <c r="BF240" i="1"/>
  <c r="BG240" i="1"/>
  <c r="BH240" i="1"/>
  <c r="BI240" i="1"/>
  <c r="BJ240" i="1"/>
  <c r="BK240" i="1"/>
  <c r="BL240" i="1"/>
  <c r="BM240" i="1"/>
  <c r="BN240" i="1"/>
  <c r="BO240" i="1"/>
  <c r="BP240" i="1"/>
  <c r="BR240" i="1"/>
  <c r="BS240" i="1"/>
  <c r="BF241" i="1"/>
  <c r="BG241" i="1"/>
  <c r="BH241" i="1"/>
  <c r="BI241" i="1"/>
  <c r="BJ241" i="1"/>
  <c r="BK241" i="1"/>
  <c r="BL241" i="1"/>
  <c r="BM241" i="1"/>
  <c r="BN241" i="1"/>
  <c r="BO241" i="1"/>
  <c r="BP241" i="1"/>
  <c r="BR241" i="1"/>
  <c r="BS241" i="1"/>
  <c r="BF242" i="1"/>
  <c r="BG242" i="1"/>
  <c r="BH242" i="1"/>
  <c r="BI242" i="1"/>
  <c r="BJ242" i="1"/>
  <c r="BK242" i="1"/>
  <c r="BL242" i="1"/>
  <c r="BM242" i="1"/>
  <c r="BN242" i="1"/>
  <c r="BO242" i="1"/>
  <c r="BP242" i="1"/>
  <c r="BR242" i="1"/>
  <c r="BS242" i="1"/>
  <c r="BF243" i="1"/>
  <c r="BG243" i="1"/>
  <c r="BH243" i="1"/>
  <c r="BI243" i="1"/>
  <c r="BJ243" i="1"/>
  <c r="BK243" i="1"/>
  <c r="BL243" i="1"/>
  <c r="BM243" i="1"/>
  <c r="BN243" i="1"/>
  <c r="BO243" i="1"/>
  <c r="BP243" i="1"/>
  <c r="BR243" i="1"/>
  <c r="BS243" i="1"/>
  <c r="BF244" i="1"/>
  <c r="BG244" i="1"/>
  <c r="BH244" i="1"/>
  <c r="BI244" i="1"/>
  <c r="BJ244" i="1"/>
  <c r="BK244" i="1"/>
  <c r="BL244" i="1"/>
  <c r="BM244" i="1"/>
  <c r="BN244" i="1"/>
  <c r="BO244" i="1"/>
  <c r="BP244" i="1"/>
  <c r="BR244" i="1"/>
  <c r="BS244" i="1"/>
  <c r="BF245" i="1"/>
  <c r="BG245" i="1"/>
  <c r="BH245" i="1"/>
  <c r="BI245" i="1"/>
  <c r="BJ245" i="1"/>
  <c r="BK245" i="1"/>
  <c r="BL245" i="1"/>
  <c r="BM245" i="1"/>
  <c r="BN245" i="1"/>
  <c r="BO245" i="1"/>
  <c r="BP245" i="1"/>
  <c r="BR245" i="1"/>
  <c r="BS245" i="1"/>
  <c r="BF246" i="1"/>
  <c r="BG246" i="1"/>
  <c r="BH246" i="1"/>
  <c r="BI246" i="1"/>
  <c r="BJ246" i="1"/>
  <c r="BK246" i="1"/>
  <c r="BL246" i="1"/>
  <c r="BM246" i="1"/>
  <c r="BN246" i="1"/>
  <c r="BO246" i="1"/>
  <c r="BP246" i="1"/>
  <c r="BR246" i="1"/>
  <c r="BS246" i="1"/>
  <c r="BF247" i="1"/>
  <c r="BG247" i="1"/>
  <c r="BH247" i="1"/>
  <c r="BI247" i="1"/>
  <c r="BJ247" i="1"/>
  <c r="BK247" i="1"/>
  <c r="BL247" i="1"/>
  <c r="BM247" i="1"/>
  <c r="BN247" i="1"/>
  <c r="BO247" i="1"/>
  <c r="BP247" i="1"/>
  <c r="BR247" i="1"/>
  <c r="BS247" i="1"/>
  <c r="BF248" i="1"/>
  <c r="BG248" i="1"/>
  <c r="BH248" i="1"/>
  <c r="BI248" i="1"/>
  <c r="BJ248" i="1"/>
  <c r="BK248" i="1"/>
  <c r="BL248" i="1"/>
  <c r="BM248" i="1"/>
  <c r="BN248" i="1"/>
  <c r="BO248" i="1"/>
  <c r="BP248" i="1"/>
  <c r="BR248" i="1"/>
  <c r="BS248" i="1"/>
  <c r="BF249" i="1"/>
  <c r="BG249" i="1"/>
  <c r="BH249" i="1"/>
  <c r="BI249" i="1"/>
  <c r="BJ249" i="1"/>
  <c r="BK249" i="1"/>
  <c r="BL249" i="1"/>
  <c r="BM249" i="1"/>
  <c r="BN249" i="1"/>
  <c r="BO249" i="1"/>
  <c r="BP249" i="1"/>
  <c r="BR249" i="1"/>
  <c r="BS249" i="1"/>
  <c r="BF250" i="1"/>
  <c r="BG250" i="1"/>
  <c r="BH250" i="1"/>
  <c r="BI250" i="1"/>
  <c r="BJ250" i="1"/>
  <c r="BK250" i="1"/>
  <c r="BL250" i="1"/>
  <c r="BM250" i="1"/>
  <c r="BN250" i="1"/>
  <c r="BO250" i="1"/>
  <c r="BP250" i="1"/>
  <c r="BR250" i="1"/>
  <c r="BS250" i="1"/>
  <c r="BF251" i="1"/>
  <c r="BG251" i="1"/>
  <c r="BH251" i="1"/>
  <c r="BI251" i="1"/>
  <c r="BJ251" i="1"/>
  <c r="BK251" i="1"/>
  <c r="BL251" i="1"/>
  <c r="BM251" i="1"/>
  <c r="BN251" i="1"/>
  <c r="BO251" i="1"/>
  <c r="BP251" i="1"/>
  <c r="BR251" i="1"/>
  <c r="BS251" i="1"/>
  <c r="BF252" i="1"/>
  <c r="BG252" i="1"/>
  <c r="BH252" i="1"/>
  <c r="BI252" i="1"/>
  <c r="BJ252" i="1"/>
  <c r="BK252" i="1"/>
  <c r="BL252" i="1"/>
  <c r="BM252" i="1"/>
  <c r="BN252" i="1"/>
  <c r="BO252" i="1"/>
  <c r="BP252" i="1"/>
  <c r="BR252" i="1"/>
  <c r="BS252" i="1"/>
  <c r="BF253" i="1"/>
  <c r="BG253" i="1"/>
  <c r="BH253" i="1"/>
  <c r="BI253" i="1"/>
  <c r="BJ253" i="1"/>
  <c r="BK253" i="1"/>
  <c r="BL253" i="1"/>
  <c r="BM253" i="1"/>
  <c r="BN253" i="1"/>
  <c r="BO253" i="1"/>
  <c r="BP253" i="1"/>
  <c r="BR253" i="1"/>
  <c r="BS253" i="1"/>
  <c r="BF254" i="1"/>
  <c r="BG254" i="1"/>
  <c r="BH254" i="1"/>
  <c r="BI254" i="1"/>
  <c r="BJ254" i="1"/>
  <c r="BK254" i="1"/>
  <c r="BL254" i="1"/>
  <c r="BM254" i="1"/>
  <c r="BN254" i="1"/>
  <c r="BO254" i="1"/>
  <c r="BP254" i="1"/>
  <c r="BR254" i="1"/>
  <c r="BS254" i="1"/>
  <c r="BF255" i="1"/>
  <c r="BG255" i="1"/>
  <c r="BH255" i="1"/>
  <c r="BI255" i="1"/>
  <c r="BJ255" i="1"/>
  <c r="BK255" i="1"/>
  <c r="BL255" i="1"/>
  <c r="BM255" i="1"/>
  <c r="BN255" i="1"/>
  <c r="BO255" i="1"/>
  <c r="BP255" i="1"/>
  <c r="BR255" i="1"/>
  <c r="BS255" i="1"/>
  <c r="BF256" i="1"/>
  <c r="BG256" i="1"/>
  <c r="BH256" i="1"/>
  <c r="BI256" i="1"/>
  <c r="BJ256" i="1"/>
  <c r="BK256" i="1"/>
  <c r="BL256" i="1"/>
  <c r="BM256" i="1"/>
  <c r="BN256" i="1"/>
  <c r="BO256" i="1"/>
  <c r="BP256" i="1"/>
  <c r="BR256" i="1"/>
  <c r="BS256" i="1"/>
  <c r="BF257" i="1"/>
  <c r="BG257" i="1"/>
  <c r="BH257" i="1"/>
  <c r="BI257" i="1"/>
  <c r="BJ257" i="1"/>
  <c r="BK257" i="1"/>
  <c r="BL257" i="1"/>
  <c r="BM257" i="1"/>
  <c r="BN257" i="1"/>
  <c r="BO257" i="1"/>
  <c r="BP257" i="1"/>
  <c r="BR257" i="1"/>
  <c r="BS257" i="1"/>
  <c r="BF258" i="1"/>
  <c r="BG258" i="1"/>
  <c r="BH258" i="1"/>
  <c r="BI258" i="1"/>
  <c r="BJ258" i="1"/>
  <c r="BK258" i="1"/>
  <c r="BL258" i="1"/>
  <c r="BM258" i="1"/>
  <c r="BN258" i="1"/>
  <c r="BO258" i="1"/>
  <c r="BP258" i="1"/>
  <c r="BR258" i="1"/>
  <c r="BS258" i="1"/>
  <c r="BF259" i="1"/>
  <c r="BG259" i="1"/>
  <c r="BH259" i="1"/>
  <c r="BI259" i="1"/>
  <c r="BJ259" i="1"/>
  <c r="BK259" i="1"/>
  <c r="BL259" i="1"/>
  <c r="BM259" i="1"/>
  <c r="BN259" i="1"/>
  <c r="BO259" i="1"/>
  <c r="BP259" i="1"/>
  <c r="BR259" i="1"/>
  <c r="BS259" i="1"/>
  <c r="BF260" i="1"/>
  <c r="BG260" i="1"/>
  <c r="BH260" i="1"/>
  <c r="BI260" i="1"/>
  <c r="BJ260" i="1"/>
  <c r="BK260" i="1"/>
  <c r="BL260" i="1"/>
  <c r="BM260" i="1"/>
  <c r="BN260" i="1"/>
  <c r="BO260" i="1"/>
  <c r="BP260" i="1"/>
  <c r="BR260" i="1"/>
  <c r="BS260" i="1"/>
  <c r="BF261" i="1"/>
  <c r="BG261" i="1"/>
  <c r="BH261" i="1"/>
  <c r="BI261" i="1"/>
  <c r="BJ261" i="1"/>
  <c r="BK261" i="1"/>
  <c r="BL261" i="1"/>
  <c r="BM261" i="1"/>
  <c r="BN261" i="1"/>
  <c r="BO261" i="1"/>
  <c r="BP261" i="1"/>
  <c r="BR261" i="1"/>
  <c r="BS261" i="1"/>
  <c r="BF262" i="1"/>
  <c r="BG262" i="1"/>
  <c r="BH262" i="1"/>
  <c r="BI262" i="1"/>
  <c r="BJ262" i="1"/>
  <c r="BK262" i="1"/>
  <c r="BL262" i="1"/>
  <c r="BM262" i="1"/>
  <c r="BN262" i="1"/>
  <c r="BO262" i="1"/>
  <c r="BP262" i="1"/>
  <c r="BR262" i="1"/>
  <c r="BS262" i="1"/>
  <c r="BF263" i="1"/>
  <c r="BG263" i="1"/>
  <c r="BH263" i="1"/>
  <c r="BI263" i="1"/>
  <c r="BJ263" i="1"/>
  <c r="BK263" i="1"/>
  <c r="BL263" i="1"/>
  <c r="BM263" i="1"/>
  <c r="BN263" i="1"/>
  <c r="BO263" i="1"/>
  <c r="BP263" i="1"/>
  <c r="BR263" i="1"/>
  <c r="BS263" i="1"/>
  <c r="BF264" i="1"/>
  <c r="BG264" i="1"/>
  <c r="BH264" i="1"/>
  <c r="BI264" i="1"/>
  <c r="BJ264" i="1"/>
  <c r="BK264" i="1"/>
  <c r="BL264" i="1"/>
  <c r="BM264" i="1"/>
  <c r="BN264" i="1"/>
  <c r="BO264" i="1"/>
  <c r="BP264" i="1"/>
  <c r="BR264" i="1"/>
  <c r="BS264" i="1"/>
  <c r="BF265" i="1"/>
  <c r="BG265" i="1"/>
  <c r="BH265" i="1"/>
  <c r="BI265" i="1"/>
  <c r="BJ265" i="1"/>
  <c r="BK265" i="1"/>
  <c r="BL265" i="1"/>
  <c r="BM265" i="1"/>
  <c r="BN265" i="1"/>
  <c r="BO265" i="1"/>
  <c r="BP265" i="1"/>
  <c r="BR265" i="1"/>
  <c r="BS265" i="1"/>
  <c r="BF266" i="1"/>
  <c r="BG266" i="1"/>
  <c r="BH266" i="1"/>
  <c r="BI266" i="1"/>
  <c r="BJ266" i="1"/>
  <c r="BK266" i="1"/>
  <c r="BL266" i="1"/>
  <c r="BM266" i="1"/>
  <c r="BN266" i="1"/>
  <c r="BO266" i="1"/>
  <c r="BP266" i="1"/>
  <c r="BR266" i="1"/>
  <c r="BS266" i="1"/>
  <c r="BF267" i="1"/>
  <c r="BG267" i="1"/>
  <c r="BH267" i="1"/>
  <c r="BI267" i="1"/>
  <c r="BJ267" i="1"/>
  <c r="BK267" i="1"/>
  <c r="BL267" i="1"/>
  <c r="BM267" i="1"/>
  <c r="BN267" i="1"/>
  <c r="BO267" i="1"/>
  <c r="BP267" i="1"/>
  <c r="BR267" i="1"/>
  <c r="BS267" i="1"/>
  <c r="BF268" i="1"/>
  <c r="BG268" i="1"/>
  <c r="BH268" i="1"/>
  <c r="BI268" i="1"/>
  <c r="BJ268" i="1"/>
  <c r="BK268" i="1"/>
  <c r="BL268" i="1"/>
  <c r="BM268" i="1"/>
  <c r="BN268" i="1"/>
  <c r="BO268" i="1"/>
  <c r="BP268" i="1"/>
  <c r="BR268" i="1"/>
  <c r="BS268" i="1"/>
  <c r="BF269" i="1"/>
  <c r="BG269" i="1"/>
  <c r="BH269" i="1"/>
  <c r="BI269" i="1"/>
  <c r="BJ269" i="1"/>
  <c r="BK269" i="1"/>
  <c r="BL269" i="1"/>
  <c r="BM269" i="1"/>
  <c r="BN269" i="1"/>
  <c r="BO269" i="1"/>
  <c r="BP269" i="1"/>
  <c r="BR269" i="1"/>
  <c r="BS269" i="1"/>
  <c r="BF270" i="1"/>
  <c r="BG270" i="1"/>
  <c r="BH270" i="1"/>
  <c r="BI270" i="1"/>
  <c r="BJ270" i="1"/>
  <c r="BK270" i="1"/>
  <c r="BL270" i="1"/>
  <c r="BM270" i="1"/>
  <c r="BN270" i="1"/>
  <c r="BO270" i="1"/>
  <c r="BP270" i="1"/>
  <c r="BR270" i="1"/>
  <c r="BS270" i="1"/>
  <c r="BF271" i="1"/>
  <c r="BG271" i="1"/>
  <c r="BH271" i="1"/>
  <c r="BI271" i="1"/>
  <c r="BJ271" i="1"/>
  <c r="BK271" i="1"/>
  <c r="BL271" i="1"/>
  <c r="BM271" i="1"/>
  <c r="BN271" i="1"/>
  <c r="BO271" i="1"/>
  <c r="BP271" i="1"/>
  <c r="BR271" i="1"/>
  <c r="BS271" i="1"/>
  <c r="BF272" i="1"/>
  <c r="BG272" i="1"/>
  <c r="BH272" i="1"/>
  <c r="BI272" i="1"/>
  <c r="BJ272" i="1"/>
  <c r="BK272" i="1"/>
  <c r="BL272" i="1"/>
  <c r="BM272" i="1"/>
  <c r="BN272" i="1"/>
  <c r="BO272" i="1"/>
  <c r="BP272" i="1"/>
  <c r="BR272" i="1"/>
  <c r="BS272" i="1"/>
  <c r="BF273" i="1"/>
  <c r="BG273" i="1"/>
  <c r="BH273" i="1"/>
  <c r="BI273" i="1"/>
  <c r="BJ273" i="1"/>
  <c r="BK273" i="1"/>
  <c r="BL273" i="1"/>
  <c r="BM273" i="1"/>
  <c r="BN273" i="1"/>
  <c r="BO273" i="1"/>
  <c r="BP273" i="1"/>
  <c r="BR273" i="1"/>
  <c r="BS273" i="1"/>
  <c r="BF274" i="1"/>
  <c r="BG274" i="1"/>
  <c r="BH274" i="1"/>
  <c r="BI274" i="1"/>
  <c r="BJ274" i="1"/>
  <c r="BK274" i="1"/>
  <c r="BL274" i="1"/>
  <c r="BM274" i="1"/>
  <c r="BN274" i="1"/>
  <c r="BO274" i="1"/>
  <c r="BP274" i="1"/>
  <c r="BR274" i="1"/>
  <c r="BS274" i="1"/>
  <c r="BF275" i="1"/>
  <c r="BG275" i="1"/>
  <c r="BH275" i="1"/>
  <c r="BI275" i="1"/>
  <c r="BJ275" i="1"/>
  <c r="BK275" i="1"/>
  <c r="BL275" i="1"/>
  <c r="BM275" i="1"/>
  <c r="BN275" i="1"/>
  <c r="BO275" i="1"/>
  <c r="BP275" i="1"/>
  <c r="BR275" i="1"/>
  <c r="BS275" i="1"/>
  <c r="BF276" i="1"/>
  <c r="BG276" i="1"/>
  <c r="BH276" i="1"/>
  <c r="BI276" i="1"/>
  <c r="BJ276" i="1"/>
  <c r="BK276" i="1"/>
  <c r="BL276" i="1"/>
  <c r="BM276" i="1"/>
  <c r="BN276" i="1"/>
  <c r="BO276" i="1"/>
  <c r="BP276" i="1"/>
  <c r="BR276" i="1"/>
  <c r="BS276" i="1"/>
  <c r="BF277" i="1"/>
  <c r="BG277" i="1"/>
  <c r="BH277" i="1"/>
  <c r="BI277" i="1"/>
  <c r="BJ277" i="1"/>
  <c r="BK277" i="1"/>
  <c r="BL277" i="1"/>
  <c r="BM277" i="1"/>
  <c r="BN277" i="1"/>
  <c r="BO277" i="1"/>
  <c r="BP277" i="1"/>
  <c r="BR277" i="1"/>
  <c r="BS277" i="1"/>
  <c r="BF278" i="1"/>
  <c r="BG278" i="1"/>
  <c r="BH278" i="1"/>
  <c r="BI278" i="1"/>
  <c r="BJ278" i="1"/>
  <c r="BK278" i="1"/>
  <c r="BL278" i="1"/>
  <c r="BM278" i="1"/>
  <c r="BN278" i="1"/>
  <c r="BO278" i="1"/>
  <c r="BP278" i="1"/>
  <c r="BR278" i="1"/>
  <c r="BS278" i="1"/>
  <c r="BF279" i="1"/>
  <c r="BG279" i="1"/>
  <c r="BH279" i="1"/>
  <c r="BI279" i="1"/>
  <c r="BJ279" i="1"/>
  <c r="BK279" i="1"/>
  <c r="BL279" i="1"/>
  <c r="BM279" i="1"/>
  <c r="BN279" i="1"/>
  <c r="BO279" i="1"/>
  <c r="BP279" i="1"/>
  <c r="BR279" i="1"/>
  <c r="BS279" i="1"/>
  <c r="BF280" i="1"/>
  <c r="BG280" i="1"/>
  <c r="BH280" i="1"/>
  <c r="BI280" i="1"/>
  <c r="BJ280" i="1"/>
  <c r="BK280" i="1"/>
  <c r="BL280" i="1"/>
  <c r="BM280" i="1"/>
  <c r="BN280" i="1"/>
  <c r="BO280" i="1"/>
  <c r="BP280" i="1"/>
  <c r="BR280" i="1"/>
  <c r="BS280" i="1"/>
  <c r="BF281" i="1"/>
  <c r="BG281" i="1"/>
  <c r="BH281" i="1"/>
  <c r="BI281" i="1"/>
  <c r="BJ281" i="1"/>
  <c r="BK281" i="1"/>
  <c r="BL281" i="1"/>
  <c r="BM281" i="1"/>
  <c r="BN281" i="1"/>
  <c r="BO281" i="1"/>
  <c r="BP281" i="1"/>
  <c r="BR281" i="1"/>
  <c r="BS281" i="1"/>
  <c r="BF282" i="1"/>
  <c r="BG282" i="1"/>
  <c r="BH282" i="1"/>
  <c r="BI282" i="1"/>
  <c r="BJ282" i="1"/>
  <c r="BK282" i="1"/>
  <c r="BL282" i="1"/>
  <c r="BM282" i="1"/>
  <c r="BN282" i="1"/>
  <c r="BO282" i="1"/>
  <c r="BP282" i="1"/>
  <c r="BR282" i="1"/>
  <c r="BS282" i="1"/>
  <c r="BF283" i="1"/>
  <c r="BG283" i="1"/>
  <c r="BH283" i="1"/>
  <c r="BI283" i="1"/>
  <c r="BJ283" i="1"/>
  <c r="BK283" i="1"/>
  <c r="BL283" i="1"/>
  <c r="BM283" i="1"/>
  <c r="BN283" i="1"/>
  <c r="BO283" i="1"/>
  <c r="BP283" i="1"/>
  <c r="BR283" i="1"/>
  <c r="BS283" i="1"/>
  <c r="BF284" i="1"/>
  <c r="BG284" i="1"/>
  <c r="BH284" i="1"/>
  <c r="BI284" i="1"/>
  <c r="BJ284" i="1"/>
  <c r="BK284" i="1"/>
  <c r="BL284" i="1"/>
  <c r="BM284" i="1"/>
  <c r="BN284" i="1"/>
  <c r="BO284" i="1"/>
  <c r="BP284" i="1"/>
  <c r="BR284" i="1"/>
  <c r="BS284" i="1"/>
  <c r="BF285" i="1"/>
  <c r="BG285" i="1"/>
  <c r="BH285" i="1"/>
  <c r="BI285" i="1"/>
  <c r="BJ285" i="1"/>
  <c r="BK285" i="1"/>
  <c r="BL285" i="1"/>
  <c r="BM285" i="1"/>
  <c r="BN285" i="1"/>
  <c r="BO285" i="1"/>
  <c r="BP285" i="1"/>
  <c r="BR285" i="1"/>
  <c r="BS285" i="1"/>
  <c r="BF286" i="1"/>
  <c r="BG286" i="1"/>
  <c r="BH286" i="1"/>
  <c r="BI286" i="1"/>
  <c r="BJ286" i="1"/>
  <c r="BK286" i="1"/>
  <c r="BL286" i="1"/>
  <c r="BM286" i="1"/>
  <c r="BN286" i="1"/>
  <c r="BO286" i="1"/>
  <c r="BP286" i="1"/>
  <c r="BR286" i="1"/>
  <c r="BS286" i="1"/>
  <c r="BF287" i="1"/>
  <c r="BG287" i="1"/>
  <c r="BH287" i="1"/>
  <c r="BI287" i="1"/>
  <c r="BJ287" i="1"/>
  <c r="BK287" i="1"/>
  <c r="BL287" i="1"/>
  <c r="BM287" i="1"/>
  <c r="BN287" i="1"/>
  <c r="BO287" i="1"/>
  <c r="BP287" i="1"/>
  <c r="BR287" i="1"/>
  <c r="BS287" i="1"/>
  <c r="BF288" i="1"/>
  <c r="BG288" i="1"/>
  <c r="BH288" i="1"/>
  <c r="BI288" i="1"/>
  <c r="BJ288" i="1"/>
  <c r="BK288" i="1"/>
  <c r="BL288" i="1"/>
  <c r="BM288" i="1"/>
  <c r="BN288" i="1"/>
  <c r="BO288" i="1"/>
  <c r="BP288" i="1"/>
  <c r="BR288" i="1"/>
  <c r="BS288" i="1"/>
  <c r="BF289" i="1"/>
  <c r="BG289" i="1"/>
  <c r="BH289" i="1"/>
  <c r="BI289" i="1"/>
  <c r="BJ289" i="1"/>
  <c r="BK289" i="1"/>
  <c r="BL289" i="1"/>
  <c r="BM289" i="1"/>
  <c r="BN289" i="1"/>
  <c r="BO289" i="1"/>
  <c r="BP289" i="1"/>
  <c r="BR289" i="1"/>
  <c r="BS289" i="1"/>
  <c r="BF290" i="1"/>
  <c r="BG290" i="1"/>
  <c r="BH290" i="1"/>
  <c r="BI290" i="1"/>
  <c r="BJ290" i="1"/>
  <c r="BK290" i="1"/>
  <c r="BL290" i="1"/>
  <c r="BM290" i="1"/>
  <c r="BN290" i="1"/>
  <c r="BO290" i="1"/>
  <c r="BP290" i="1"/>
  <c r="BR290" i="1"/>
  <c r="BS290" i="1"/>
  <c r="BF291" i="1"/>
  <c r="BG291" i="1"/>
  <c r="BH291" i="1"/>
  <c r="BI291" i="1"/>
  <c r="BJ291" i="1"/>
  <c r="BK291" i="1"/>
  <c r="BL291" i="1"/>
  <c r="BM291" i="1"/>
  <c r="BN291" i="1"/>
  <c r="BO291" i="1"/>
  <c r="BP291" i="1"/>
  <c r="BR291" i="1"/>
  <c r="BS291" i="1"/>
  <c r="BF292" i="1"/>
  <c r="BG292" i="1"/>
  <c r="BH292" i="1"/>
  <c r="BI292" i="1"/>
  <c r="BJ292" i="1"/>
  <c r="BK292" i="1"/>
  <c r="BL292" i="1"/>
  <c r="BM292" i="1"/>
  <c r="BN292" i="1"/>
  <c r="BO292" i="1"/>
  <c r="BP292" i="1"/>
  <c r="BR292" i="1"/>
  <c r="BS292" i="1"/>
  <c r="BF293" i="1"/>
  <c r="BG293" i="1"/>
  <c r="BH293" i="1"/>
  <c r="BI293" i="1"/>
  <c r="BJ293" i="1"/>
  <c r="BK293" i="1"/>
  <c r="BL293" i="1"/>
  <c r="BM293" i="1"/>
  <c r="BN293" i="1"/>
  <c r="BO293" i="1"/>
  <c r="BP293" i="1"/>
  <c r="BR293" i="1"/>
  <c r="BS293" i="1"/>
  <c r="BF294" i="1"/>
  <c r="BG294" i="1"/>
  <c r="BH294" i="1"/>
  <c r="BI294" i="1"/>
  <c r="BJ294" i="1"/>
  <c r="BK294" i="1"/>
  <c r="BL294" i="1"/>
  <c r="BM294" i="1"/>
  <c r="BN294" i="1"/>
  <c r="BO294" i="1"/>
  <c r="BP294" i="1"/>
  <c r="BR294" i="1"/>
  <c r="BS294" i="1"/>
  <c r="BF295" i="1"/>
  <c r="BG295" i="1"/>
  <c r="BH295" i="1"/>
  <c r="BI295" i="1"/>
  <c r="BJ295" i="1"/>
  <c r="BK295" i="1"/>
  <c r="BL295" i="1"/>
  <c r="BM295" i="1"/>
  <c r="BN295" i="1"/>
  <c r="BO295" i="1"/>
  <c r="BP295" i="1"/>
  <c r="BR295" i="1"/>
  <c r="BS295" i="1"/>
  <c r="BF296" i="1"/>
  <c r="BG296" i="1"/>
  <c r="BH296" i="1"/>
  <c r="BI296" i="1"/>
  <c r="BJ296" i="1"/>
  <c r="BK296" i="1"/>
  <c r="BL296" i="1"/>
  <c r="BM296" i="1"/>
  <c r="BN296" i="1"/>
  <c r="BO296" i="1"/>
  <c r="BP296" i="1"/>
  <c r="BR296" i="1"/>
  <c r="BS296" i="1"/>
  <c r="BF297" i="1"/>
  <c r="BG297" i="1"/>
  <c r="BH297" i="1"/>
  <c r="BI297" i="1"/>
  <c r="BJ297" i="1"/>
  <c r="BK297" i="1"/>
  <c r="BL297" i="1"/>
  <c r="BM297" i="1"/>
  <c r="BN297" i="1"/>
  <c r="BO297" i="1"/>
  <c r="BP297" i="1"/>
  <c r="BR297" i="1"/>
  <c r="BS297" i="1"/>
  <c r="BF298" i="1"/>
  <c r="BG298" i="1"/>
  <c r="BH298" i="1"/>
  <c r="BI298" i="1"/>
  <c r="BJ298" i="1"/>
  <c r="BK298" i="1"/>
  <c r="BL298" i="1"/>
  <c r="BM298" i="1"/>
  <c r="BN298" i="1"/>
  <c r="BO298" i="1"/>
  <c r="BP298" i="1"/>
  <c r="BR298" i="1"/>
  <c r="BS298" i="1"/>
  <c r="BF299" i="1"/>
  <c r="BG299" i="1"/>
  <c r="BH299" i="1"/>
  <c r="BI299" i="1"/>
  <c r="BJ299" i="1"/>
  <c r="BK299" i="1"/>
  <c r="BL299" i="1"/>
  <c r="BM299" i="1"/>
  <c r="BN299" i="1"/>
  <c r="BO299" i="1"/>
  <c r="BP299" i="1"/>
  <c r="BR299" i="1"/>
  <c r="BS299" i="1"/>
  <c r="BF300" i="1"/>
  <c r="BG300" i="1"/>
  <c r="BH300" i="1"/>
  <c r="BI300" i="1"/>
  <c r="BJ300" i="1"/>
  <c r="BK300" i="1"/>
  <c r="BL300" i="1"/>
  <c r="BM300" i="1"/>
  <c r="BN300" i="1"/>
  <c r="BO300" i="1"/>
  <c r="BP300" i="1"/>
  <c r="BR300" i="1"/>
  <c r="BS300" i="1"/>
  <c r="BF301" i="1"/>
  <c r="BG301" i="1"/>
  <c r="BH301" i="1"/>
  <c r="BI301" i="1"/>
  <c r="BJ301" i="1"/>
  <c r="BK301" i="1"/>
  <c r="BL301" i="1"/>
  <c r="BM301" i="1"/>
  <c r="BN301" i="1"/>
  <c r="BO301" i="1"/>
  <c r="BP301" i="1"/>
  <c r="BR301" i="1"/>
  <c r="BS301" i="1"/>
  <c r="BF302" i="1"/>
  <c r="BG302" i="1"/>
  <c r="BH302" i="1"/>
  <c r="BI302" i="1"/>
  <c r="BJ302" i="1"/>
  <c r="BK302" i="1"/>
  <c r="BL302" i="1"/>
  <c r="BM302" i="1"/>
  <c r="BN302" i="1"/>
  <c r="BO302" i="1"/>
  <c r="BP302" i="1"/>
  <c r="BR302" i="1"/>
  <c r="BS302" i="1"/>
  <c r="BF303" i="1"/>
  <c r="BG303" i="1"/>
  <c r="BH303" i="1"/>
  <c r="BI303" i="1"/>
  <c r="BJ303" i="1"/>
  <c r="BK303" i="1"/>
  <c r="BL303" i="1"/>
  <c r="BM303" i="1"/>
  <c r="BN303" i="1"/>
  <c r="BO303" i="1"/>
  <c r="BP303" i="1"/>
  <c r="BR303" i="1"/>
  <c r="BS303" i="1"/>
  <c r="BF304" i="1"/>
  <c r="BG304" i="1"/>
  <c r="BH304" i="1"/>
  <c r="BI304" i="1"/>
  <c r="BJ304" i="1"/>
  <c r="BK304" i="1"/>
  <c r="BL304" i="1"/>
  <c r="BM304" i="1"/>
  <c r="BN304" i="1"/>
  <c r="BO304" i="1"/>
  <c r="BP304" i="1"/>
  <c r="BR304" i="1"/>
  <c r="BS304" i="1"/>
  <c r="BF305" i="1"/>
  <c r="BG305" i="1"/>
  <c r="BH305" i="1"/>
  <c r="BI305" i="1"/>
  <c r="BJ305" i="1"/>
  <c r="BK305" i="1"/>
  <c r="BL305" i="1"/>
  <c r="BM305" i="1"/>
  <c r="BN305" i="1"/>
  <c r="BO305" i="1"/>
  <c r="BP305" i="1"/>
  <c r="BR305" i="1"/>
  <c r="BS305" i="1"/>
  <c r="BF306" i="1"/>
  <c r="BG306" i="1"/>
  <c r="BH306" i="1"/>
  <c r="BI306" i="1"/>
  <c r="BJ306" i="1"/>
  <c r="BK306" i="1"/>
  <c r="BL306" i="1"/>
  <c r="BM306" i="1"/>
  <c r="BN306" i="1"/>
  <c r="BO306" i="1"/>
  <c r="BP306" i="1"/>
  <c r="BR306" i="1"/>
  <c r="BS306" i="1"/>
  <c r="BF307" i="1"/>
  <c r="BG307" i="1"/>
  <c r="BH307" i="1"/>
  <c r="BI307" i="1"/>
  <c r="BJ307" i="1"/>
  <c r="BK307" i="1"/>
  <c r="BL307" i="1"/>
  <c r="BM307" i="1"/>
  <c r="BN307" i="1"/>
  <c r="BO307" i="1"/>
  <c r="BP307" i="1"/>
  <c r="BR307" i="1"/>
  <c r="BS307" i="1"/>
  <c r="BF308" i="1"/>
  <c r="BG308" i="1"/>
  <c r="BH308" i="1"/>
  <c r="BI308" i="1"/>
  <c r="BJ308" i="1"/>
  <c r="BK308" i="1"/>
  <c r="BL308" i="1"/>
  <c r="BM308" i="1"/>
  <c r="BN308" i="1"/>
  <c r="BO308" i="1"/>
  <c r="BP308" i="1"/>
  <c r="BR308" i="1"/>
  <c r="BS308" i="1"/>
  <c r="BF309" i="1"/>
  <c r="BG309" i="1"/>
  <c r="BH309" i="1"/>
  <c r="BI309" i="1"/>
  <c r="BJ309" i="1"/>
  <c r="BK309" i="1"/>
  <c r="BL309" i="1"/>
  <c r="BM309" i="1"/>
  <c r="BN309" i="1"/>
  <c r="BO309" i="1"/>
  <c r="BP309" i="1"/>
  <c r="BR309" i="1"/>
  <c r="BS309" i="1"/>
  <c r="BF310" i="1"/>
  <c r="BG310" i="1"/>
  <c r="BH310" i="1"/>
  <c r="BI310" i="1"/>
  <c r="BJ310" i="1"/>
  <c r="BK310" i="1"/>
  <c r="BL310" i="1"/>
  <c r="BM310" i="1"/>
  <c r="BN310" i="1"/>
  <c r="BO310" i="1"/>
  <c r="BP310" i="1"/>
  <c r="BR310" i="1"/>
  <c r="BS310" i="1"/>
  <c r="BF311" i="1"/>
  <c r="BG311" i="1"/>
  <c r="BH311" i="1"/>
  <c r="BI311" i="1"/>
  <c r="BJ311" i="1"/>
  <c r="BK311" i="1"/>
  <c r="BL311" i="1"/>
  <c r="BM311" i="1"/>
  <c r="BN311" i="1"/>
  <c r="BO311" i="1"/>
  <c r="BP311" i="1"/>
  <c r="BR311" i="1"/>
  <c r="BS311" i="1"/>
  <c r="BF312" i="1"/>
  <c r="BG312" i="1"/>
  <c r="BH312" i="1"/>
  <c r="BI312" i="1"/>
  <c r="BJ312" i="1"/>
  <c r="BK312" i="1"/>
  <c r="BL312" i="1"/>
  <c r="BM312" i="1"/>
  <c r="BN312" i="1"/>
  <c r="BO312" i="1"/>
  <c r="BP312" i="1"/>
  <c r="BR312" i="1"/>
  <c r="BS312" i="1"/>
  <c r="BF313" i="1"/>
  <c r="BG313" i="1"/>
  <c r="BH313" i="1"/>
  <c r="BI313" i="1"/>
  <c r="BJ313" i="1"/>
  <c r="BK313" i="1"/>
  <c r="BL313" i="1"/>
  <c r="BM313" i="1"/>
  <c r="BN313" i="1"/>
  <c r="BO313" i="1"/>
  <c r="BP313" i="1"/>
  <c r="BR313" i="1"/>
  <c r="BS313" i="1"/>
  <c r="BF314" i="1"/>
  <c r="BG314" i="1"/>
  <c r="BH314" i="1"/>
  <c r="BI314" i="1"/>
  <c r="BJ314" i="1"/>
  <c r="BK314" i="1"/>
  <c r="BL314" i="1"/>
  <c r="BM314" i="1"/>
  <c r="BN314" i="1"/>
  <c r="BO314" i="1"/>
  <c r="BP314" i="1"/>
  <c r="BR314" i="1"/>
  <c r="BS314" i="1"/>
  <c r="BF315" i="1"/>
  <c r="BG315" i="1"/>
  <c r="BH315" i="1"/>
  <c r="BI315" i="1"/>
  <c r="BJ315" i="1"/>
  <c r="BK315" i="1"/>
  <c r="BL315" i="1"/>
  <c r="BM315" i="1"/>
  <c r="BN315" i="1"/>
  <c r="BO315" i="1"/>
  <c r="BP315" i="1"/>
  <c r="BR315" i="1"/>
  <c r="BS315" i="1"/>
  <c r="BF316" i="1"/>
  <c r="BG316" i="1"/>
  <c r="BH316" i="1"/>
  <c r="BI316" i="1"/>
  <c r="BJ316" i="1"/>
  <c r="BK316" i="1"/>
  <c r="BL316" i="1"/>
  <c r="BM316" i="1"/>
  <c r="BN316" i="1"/>
  <c r="BO316" i="1"/>
  <c r="BP316" i="1"/>
  <c r="BR316" i="1"/>
  <c r="BS316" i="1"/>
  <c r="BF317" i="1"/>
  <c r="BG317" i="1"/>
  <c r="BH317" i="1"/>
  <c r="BI317" i="1"/>
  <c r="BJ317" i="1"/>
  <c r="BK317" i="1"/>
  <c r="BL317" i="1"/>
  <c r="BM317" i="1"/>
  <c r="BN317" i="1"/>
  <c r="BO317" i="1"/>
  <c r="BP317" i="1"/>
  <c r="BR317" i="1"/>
  <c r="BS317" i="1"/>
  <c r="BF318" i="1"/>
  <c r="BG318" i="1"/>
  <c r="BH318" i="1"/>
  <c r="BI318" i="1"/>
  <c r="BJ318" i="1"/>
  <c r="BK318" i="1"/>
  <c r="BL318" i="1"/>
  <c r="BM318" i="1"/>
  <c r="BN318" i="1"/>
  <c r="BO318" i="1"/>
  <c r="BP318" i="1"/>
  <c r="BR318" i="1"/>
  <c r="BS318" i="1"/>
  <c r="BF319" i="1"/>
  <c r="BG319" i="1"/>
  <c r="BH319" i="1"/>
  <c r="BI319" i="1"/>
  <c r="BJ319" i="1"/>
  <c r="BK319" i="1"/>
  <c r="BL319" i="1"/>
  <c r="BM319" i="1"/>
  <c r="BN319" i="1"/>
  <c r="BO319" i="1"/>
  <c r="BP319" i="1"/>
  <c r="BR319" i="1"/>
  <c r="BS319" i="1"/>
  <c r="BF320" i="1"/>
  <c r="BG320" i="1"/>
  <c r="BH320" i="1"/>
  <c r="BI320" i="1"/>
  <c r="BJ320" i="1"/>
  <c r="BK320" i="1"/>
  <c r="BL320" i="1"/>
  <c r="BM320" i="1"/>
  <c r="BN320" i="1"/>
  <c r="BO320" i="1"/>
  <c r="BP320" i="1"/>
  <c r="BR320" i="1"/>
  <c r="BS320" i="1"/>
  <c r="BF321" i="1"/>
  <c r="BG321" i="1"/>
  <c r="BH321" i="1"/>
  <c r="BI321" i="1"/>
  <c r="BJ321" i="1"/>
  <c r="BK321" i="1"/>
  <c r="BL321" i="1"/>
  <c r="BM321" i="1"/>
  <c r="BN321" i="1"/>
  <c r="BO321" i="1"/>
  <c r="BP321" i="1"/>
  <c r="BR321" i="1"/>
  <c r="BS321" i="1"/>
  <c r="BF322" i="1"/>
  <c r="BG322" i="1"/>
  <c r="BH322" i="1"/>
  <c r="BI322" i="1"/>
  <c r="BJ322" i="1"/>
  <c r="BK322" i="1"/>
  <c r="BL322" i="1"/>
  <c r="BM322" i="1"/>
  <c r="BN322" i="1"/>
  <c r="BO322" i="1"/>
  <c r="BP322" i="1"/>
  <c r="BR322" i="1"/>
  <c r="BS322" i="1"/>
  <c r="BF323" i="1"/>
  <c r="BG323" i="1"/>
  <c r="BH323" i="1"/>
  <c r="BI323" i="1"/>
  <c r="BJ323" i="1"/>
  <c r="BK323" i="1"/>
  <c r="BL323" i="1"/>
  <c r="BM323" i="1"/>
  <c r="BN323" i="1"/>
  <c r="BO323" i="1"/>
  <c r="BP323" i="1"/>
  <c r="BR323" i="1"/>
  <c r="BS323" i="1"/>
  <c r="BF324" i="1"/>
  <c r="BG324" i="1"/>
  <c r="BH324" i="1"/>
  <c r="BI324" i="1"/>
  <c r="BJ324" i="1"/>
  <c r="BK324" i="1"/>
  <c r="BL324" i="1"/>
  <c r="BM324" i="1"/>
  <c r="BN324" i="1"/>
  <c r="BO324" i="1"/>
  <c r="BP324" i="1"/>
  <c r="BR324" i="1"/>
  <c r="BS324" i="1"/>
  <c r="BF325" i="1"/>
  <c r="BG325" i="1"/>
  <c r="BH325" i="1"/>
  <c r="BI325" i="1"/>
  <c r="BJ325" i="1"/>
  <c r="BK325" i="1"/>
  <c r="BL325" i="1"/>
  <c r="BM325" i="1"/>
  <c r="BN325" i="1"/>
  <c r="BO325" i="1"/>
  <c r="BP325" i="1"/>
  <c r="BR325" i="1"/>
  <c r="BS325" i="1"/>
  <c r="BF326" i="1"/>
  <c r="BG326" i="1"/>
  <c r="BH326" i="1"/>
  <c r="BI326" i="1"/>
  <c r="BJ326" i="1"/>
  <c r="BK326" i="1"/>
  <c r="BL326" i="1"/>
  <c r="BM326" i="1"/>
  <c r="BN326" i="1"/>
  <c r="BO326" i="1"/>
  <c r="BP326" i="1"/>
  <c r="BR326" i="1"/>
  <c r="BS326" i="1"/>
  <c r="BF327" i="1"/>
  <c r="BG327" i="1"/>
  <c r="BH327" i="1"/>
  <c r="BI327" i="1"/>
  <c r="BJ327" i="1"/>
  <c r="BK327" i="1"/>
  <c r="BL327" i="1"/>
  <c r="BM327" i="1"/>
  <c r="BN327" i="1"/>
  <c r="BO327" i="1"/>
  <c r="BP327" i="1"/>
  <c r="BR327" i="1"/>
  <c r="BS327" i="1"/>
  <c r="BF328" i="1"/>
  <c r="BG328" i="1"/>
  <c r="BH328" i="1"/>
  <c r="BI328" i="1"/>
  <c r="BJ328" i="1"/>
  <c r="BK328" i="1"/>
  <c r="BL328" i="1"/>
  <c r="BM328" i="1"/>
  <c r="BN328" i="1"/>
  <c r="BO328" i="1"/>
  <c r="BP328" i="1"/>
  <c r="BR328" i="1"/>
  <c r="BS328" i="1"/>
  <c r="BF329" i="1"/>
  <c r="BG329" i="1"/>
  <c r="BH329" i="1"/>
  <c r="BI329" i="1"/>
  <c r="BJ329" i="1"/>
  <c r="BK329" i="1"/>
  <c r="BL329" i="1"/>
  <c r="BM329" i="1"/>
  <c r="BN329" i="1"/>
  <c r="BO329" i="1"/>
  <c r="BP329" i="1"/>
  <c r="BR329" i="1"/>
  <c r="BS329" i="1"/>
  <c r="BF330" i="1"/>
  <c r="BG330" i="1"/>
  <c r="BH330" i="1"/>
  <c r="BI330" i="1"/>
  <c r="BJ330" i="1"/>
  <c r="BK330" i="1"/>
  <c r="BL330" i="1"/>
  <c r="BM330" i="1"/>
  <c r="BN330" i="1"/>
  <c r="BO330" i="1"/>
  <c r="BP330" i="1"/>
  <c r="BR330" i="1"/>
  <c r="BS330" i="1"/>
  <c r="BF331" i="1"/>
  <c r="BG331" i="1"/>
  <c r="BH331" i="1"/>
  <c r="BI331" i="1"/>
  <c r="BJ331" i="1"/>
  <c r="BK331" i="1"/>
  <c r="BL331" i="1"/>
  <c r="BM331" i="1"/>
  <c r="BN331" i="1"/>
  <c r="BO331" i="1"/>
  <c r="BP331" i="1"/>
  <c r="BR331" i="1"/>
  <c r="BS331" i="1"/>
  <c r="BF332" i="1"/>
  <c r="BG332" i="1"/>
  <c r="BH332" i="1"/>
  <c r="BI332" i="1"/>
  <c r="BJ332" i="1"/>
  <c r="BK332" i="1"/>
  <c r="BL332" i="1"/>
  <c r="BM332" i="1"/>
  <c r="BN332" i="1"/>
  <c r="BO332" i="1"/>
  <c r="BP332" i="1"/>
  <c r="BR332" i="1"/>
  <c r="BS332" i="1"/>
  <c r="BF333" i="1"/>
  <c r="BG333" i="1"/>
  <c r="BH333" i="1"/>
  <c r="BI333" i="1"/>
  <c r="BJ333" i="1"/>
  <c r="BK333" i="1"/>
  <c r="BL333" i="1"/>
  <c r="BM333" i="1"/>
  <c r="BN333" i="1"/>
  <c r="BO333" i="1"/>
  <c r="BP333" i="1"/>
  <c r="BR333" i="1"/>
  <c r="BS333" i="1"/>
  <c r="BF334" i="1"/>
  <c r="BG334" i="1"/>
  <c r="BH334" i="1"/>
  <c r="BI334" i="1"/>
  <c r="BJ334" i="1"/>
  <c r="BK334" i="1"/>
  <c r="BL334" i="1"/>
  <c r="BM334" i="1"/>
  <c r="BN334" i="1"/>
  <c r="BO334" i="1"/>
  <c r="BP334" i="1"/>
  <c r="BR334" i="1"/>
  <c r="BS334" i="1"/>
  <c r="BF335" i="1"/>
  <c r="BG335" i="1"/>
  <c r="BH335" i="1"/>
  <c r="BI335" i="1"/>
  <c r="BJ335" i="1"/>
  <c r="BK335" i="1"/>
  <c r="BL335" i="1"/>
  <c r="BM335" i="1"/>
  <c r="BN335" i="1"/>
  <c r="BO335" i="1"/>
  <c r="BP335" i="1"/>
  <c r="BR335" i="1"/>
  <c r="BS335" i="1"/>
  <c r="BF336" i="1"/>
  <c r="BG336" i="1"/>
  <c r="BH336" i="1"/>
  <c r="BI336" i="1"/>
  <c r="BJ336" i="1"/>
  <c r="BK336" i="1"/>
  <c r="BL336" i="1"/>
  <c r="BM336" i="1"/>
  <c r="BN336" i="1"/>
  <c r="BO336" i="1"/>
  <c r="BP336" i="1"/>
  <c r="BR336" i="1"/>
  <c r="BS336" i="1"/>
  <c r="BF337" i="1"/>
  <c r="BG337" i="1"/>
  <c r="BH337" i="1"/>
  <c r="BI337" i="1"/>
  <c r="BJ337" i="1"/>
  <c r="BK337" i="1"/>
  <c r="BL337" i="1"/>
  <c r="BM337" i="1"/>
  <c r="BN337" i="1"/>
  <c r="BO337" i="1"/>
  <c r="BP337" i="1"/>
  <c r="BR337" i="1"/>
  <c r="BS337" i="1"/>
  <c r="BF338" i="1"/>
  <c r="BG338" i="1"/>
  <c r="BH338" i="1"/>
  <c r="BI338" i="1"/>
  <c r="BJ338" i="1"/>
  <c r="BK338" i="1"/>
  <c r="BL338" i="1"/>
  <c r="BM338" i="1"/>
  <c r="BN338" i="1"/>
  <c r="BO338" i="1"/>
  <c r="BP338" i="1"/>
  <c r="BR338" i="1"/>
  <c r="BS338" i="1"/>
  <c r="BF339" i="1"/>
  <c r="BG339" i="1"/>
  <c r="BH339" i="1"/>
  <c r="BI339" i="1"/>
  <c r="BJ339" i="1"/>
  <c r="BK339" i="1"/>
  <c r="BL339" i="1"/>
  <c r="BM339" i="1"/>
  <c r="BN339" i="1"/>
  <c r="BO339" i="1"/>
  <c r="BP339" i="1"/>
  <c r="BR339" i="1"/>
  <c r="BS339" i="1"/>
  <c r="BF340" i="1"/>
  <c r="BG340" i="1"/>
  <c r="BH340" i="1"/>
  <c r="BI340" i="1"/>
  <c r="BJ340" i="1"/>
  <c r="BK340" i="1"/>
  <c r="BL340" i="1"/>
  <c r="BM340" i="1"/>
  <c r="BN340" i="1"/>
  <c r="BO340" i="1"/>
  <c r="BP340" i="1"/>
  <c r="BR340" i="1"/>
  <c r="BS340" i="1"/>
  <c r="BF341" i="1"/>
  <c r="BG341" i="1"/>
  <c r="BH341" i="1"/>
  <c r="BI341" i="1"/>
  <c r="BJ341" i="1"/>
  <c r="BK341" i="1"/>
  <c r="BL341" i="1"/>
  <c r="BM341" i="1"/>
  <c r="BN341" i="1"/>
  <c r="BO341" i="1"/>
  <c r="BP341" i="1"/>
  <c r="BR341" i="1"/>
  <c r="BS341" i="1"/>
  <c r="BF342" i="1"/>
  <c r="BG342" i="1"/>
  <c r="BH342" i="1"/>
  <c r="BI342" i="1"/>
  <c r="BJ342" i="1"/>
  <c r="BK342" i="1"/>
  <c r="BL342" i="1"/>
  <c r="BM342" i="1"/>
  <c r="BN342" i="1"/>
  <c r="BO342" i="1"/>
  <c r="BP342" i="1"/>
  <c r="BR342" i="1"/>
  <c r="BS342" i="1"/>
  <c r="BF343" i="1"/>
  <c r="BG343" i="1"/>
  <c r="BH343" i="1"/>
  <c r="BI343" i="1"/>
  <c r="BJ343" i="1"/>
  <c r="BK343" i="1"/>
  <c r="BL343" i="1"/>
  <c r="BM343" i="1"/>
  <c r="BN343" i="1"/>
  <c r="BO343" i="1"/>
  <c r="BP343" i="1"/>
  <c r="BR343" i="1"/>
  <c r="BS343" i="1"/>
  <c r="BF344" i="1"/>
  <c r="BG344" i="1"/>
  <c r="BH344" i="1"/>
  <c r="BI344" i="1"/>
  <c r="BJ344" i="1"/>
  <c r="BK344" i="1"/>
  <c r="BL344" i="1"/>
  <c r="BM344" i="1"/>
  <c r="BN344" i="1"/>
  <c r="BO344" i="1"/>
  <c r="BP344" i="1"/>
  <c r="BR344" i="1"/>
  <c r="BS344" i="1"/>
  <c r="BF345" i="1"/>
  <c r="BG345" i="1"/>
  <c r="BH345" i="1"/>
  <c r="BI345" i="1"/>
  <c r="BJ345" i="1"/>
  <c r="BK345" i="1"/>
  <c r="BL345" i="1"/>
  <c r="BM345" i="1"/>
  <c r="BN345" i="1"/>
  <c r="BO345" i="1"/>
  <c r="BP345" i="1"/>
  <c r="BR345" i="1"/>
  <c r="BS345" i="1"/>
  <c r="BF346" i="1"/>
  <c r="BG346" i="1"/>
  <c r="BH346" i="1"/>
  <c r="BI346" i="1"/>
  <c r="BJ346" i="1"/>
  <c r="BK346" i="1"/>
  <c r="BL346" i="1"/>
  <c r="BM346" i="1"/>
  <c r="BN346" i="1"/>
  <c r="BO346" i="1"/>
  <c r="BP346" i="1"/>
  <c r="BR346" i="1"/>
  <c r="BS346" i="1"/>
  <c r="BF347" i="1"/>
  <c r="BG347" i="1"/>
  <c r="BH347" i="1"/>
  <c r="BI347" i="1"/>
  <c r="BJ347" i="1"/>
  <c r="BK347" i="1"/>
  <c r="BL347" i="1"/>
  <c r="BM347" i="1"/>
  <c r="BN347" i="1"/>
  <c r="BO347" i="1"/>
  <c r="BP347" i="1"/>
  <c r="BR347" i="1"/>
  <c r="BS347" i="1"/>
  <c r="BF348" i="1"/>
  <c r="BG348" i="1"/>
  <c r="BH348" i="1"/>
  <c r="BI348" i="1"/>
  <c r="BJ348" i="1"/>
  <c r="BK348" i="1"/>
  <c r="BL348" i="1"/>
  <c r="BM348" i="1"/>
  <c r="BN348" i="1"/>
  <c r="BO348" i="1"/>
  <c r="BP348" i="1"/>
  <c r="BR348" i="1"/>
  <c r="BS348" i="1"/>
  <c r="BF349" i="1"/>
  <c r="BG349" i="1"/>
  <c r="BH349" i="1"/>
  <c r="BI349" i="1"/>
  <c r="BJ349" i="1"/>
  <c r="BK349" i="1"/>
  <c r="BL349" i="1"/>
  <c r="BM349" i="1"/>
  <c r="BN349" i="1"/>
  <c r="BO349" i="1"/>
  <c r="BP349" i="1"/>
  <c r="BR349" i="1"/>
  <c r="BS349" i="1"/>
  <c r="BF350" i="1"/>
  <c r="BG350" i="1"/>
  <c r="BH350" i="1"/>
  <c r="BI350" i="1"/>
  <c r="BJ350" i="1"/>
  <c r="BK350" i="1"/>
  <c r="BL350" i="1"/>
  <c r="BM350" i="1"/>
  <c r="BN350" i="1"/>
  <c r="BO350" i="1"/>
  <c r="BP350" i="1"/>
  <c r="BR350" i="1"/>
  <c r="BS350" i="1"/>
  <c r="BF351" i="1"/>
  <c r="BG351" i="1"/>
  <c r="BH351" i="1"/>
  <c r="BI351" i="1"/>
  <c r="BJ351" i="1"/>
  <c r="BK351" i="1"/>
  <c r="BL351" i="1"/>
  <c r="BM351" i="1"/>
  <c r="BN351" i="1"/>
  <c r="BO351" i="1"/>
  <c r="BP351" i="1"/>
  <c r="BR351" i="1"/>
  <c r="BS351" i="1"/>
  <c r="BF352" i="1"/>
  <c r="BG352" i="1"/>
  <c r="BH352" i="1"/>
  <c r="BI352" i="1"/>
  <c r="BJ352" i="1"/>
  <c r="BK352" i="1"/>
  <c r="BL352" i="1"/>
  <c r="BM352" i="1"/>
  <c r="BN352" i="1"/>
  <c r="BO352" i="1"/>
  <c r="BP352" i="1"/>
  <c r="BR352" i="1"/>
  <c r="BS352" i="1"/>
  <c r="BF353" i="1"/>
  <c r="BG353" i="1"/>
  <c r="BH353" i="1"/>
  <c r="BI353" i="1"/>
  <c r="BJ353" i="1"/>
  <c r="BK353" i="1"/>
  <c r="BL353" i="1"/>
  <c r="BM353" i="1"/>
  <c r="BN353" i="1"/>
  <c r="BO353" i="1"/>
  <c r="BP353" i="1"/>
  <c r="BR353" i="1"/>
  <c r="BS353" i="1"/>
  <c r="BF354" i="1"/>
  <c r="BG354" i="1"/>
  <c r="BH354" i="1"/>
  <c r="BI354" i="1"/>
  <c r="BJ354" i="1"/>
  <c r="BK354" i="1"/>
  <c r="BL354" i="1"/>
  <c r="BM354" i="1"/>
  <c r="BN354" i="1"/>
  <c r="BO354" i="1"/>
  <c r="BP354" i="1"/>
  <c r="BR354" i="1"/>
  <c r="BS354" i="1"/>
  <c r="BF355" i="1"/>
  <c r="BG355" i="1"/>
  <c r="BH355" i="1"/>
  <c r="BI355" i="1"/>
  <c r="BJ355" i="1"/>
  <c r="BK355" i="1"/>
  <c r="BL355" i="1"/>
  <c r="BM355" i="1"/>
  <c r="BN355" i="1"/>
  <c r="BO355" i="1"/>
  <c r="BP355" i="1"/>
  <c r="BR355" i="1"/>
  <c r="BS355" i="1"/>
  <c r="BF356" i="1"/>
  <c r="BG356" i="1"/>
  <c r="BH356" i="1"/>
  <c r="BI356" i="1"/>
  <c r="BJ356" i="1"/>
  <c r="BK356" i="1"/>
  <c r="BL356" i="1"/>
  <c r="BM356" i="1"/>
  <c r="BN356" i="1"/>
  <c r="BO356" i="1"/>
  <c r="BP356" i="1"/>
  <c r="BR356" i="1"/>
  <c r="BS356" i="1"/>
  <c r="BF357" i="1"/>
  <c r="BG357" i="1"/>
  <c r="BH357" i="1"/>
  <c r="BI357" i="1"/>
  <c r="BJ357" i="1"/>
  <c r="BK357" i="1"/>
  <c r="BL357" i="1"/>
  <c r="BM357" i="1"/>
  <c r="BN357" i="1"/>
  <c r="BO357" i="1"/>
  <c r="BP357" i="1"/>
  <c r="BR357" i="1"/>
  <c r="BS357" i="1"/>
  <c r="BF358" i="1"/>
  <c r="BG358" i="1"/>
  <c r="BH358" i="1"/>
  <c r="BI358" i="1"/>
  <c r="BJ358" i="1"/>
  <c r="BK358" i="1"/>
  <c r="BL358" i="1"/>
  <c r="BM358" i="1"/>
  <c r="BN358" i="1"/>
  <c r="BO358" i="1"/>
  <c r="BP358" i="1"/>
  <c r="BR358" i="1"/>
  <c r="BS358" i="1"/>
  <c r="BF359" i="1"/>
  <c r="BG359" i="1"/>
  <c r="BH359" i="1"/>
  <c r="BI359" i="1"/>
  <c r="BJ359" i="1"/>
  <c r="BK359" i="1"/>
  <c r="BL359" i="1"/>
  <c r="BM359" i="1"/>
  <c r="BN359" i="1"/>
  <c r="BO359" i="1"/>
  <c r="BP359" i="1"/>
  <c r="BR359" i="1"/>
  <c r="BS359" i="1"/>
  <c r="BF360" i="1"/>
  <c r="BG360" i="1"/>
  <c r="BH360" i="1"/>
  <c r="BI360" i="1"/>
  <c r="BJ360" i="1"/>
  <c r="BK360" i="1"/>
  <c r="BL360" i="1"/>
  <c r="BM360" i="1"/>
  <c r="BN360" i="1"/>
  <c r="BO360" i="1"/>
  <c r="BP360" i="1"/>
  <c r="BR360" i="1"/>
  <c r="BS360" i="1"/>
  <c r="BF361" i="1"/>
  <c r="BG361" i="1"/>
  <c r="BH361" i="1"/>
  <c r="BI361" i="1"/>
  <c r="BJ361" i="1"/>
  <c r="BK361" i="1"/>
  <c r="BL361" i="1"/>
  <c r="BM361" i="1"/>
  <c r="BN361" i="1"/>
  <c r="BO361" i="1"/>
  <c r="BP361" i="1"/>
  <c r="BR361" i="1"/>
  <c r="BS361" i="1"/>
  <c r="BF362" i="1"/>
  <c r="BG362" i="1"/>
  <c r="BH362" i="1"/>
  <c r="BI362" i="1"/>
  <c r="BJ362" i="1"/>
  <c r="BK362" i="1"/>
  <c r="BL362" i="1"/>
  <c r="BM362" i="1"/>
  <c r="BN362" i="1"/>
  <c r="BO362" i="1"/>
  <c r="BP362" i="1"/>
  <c r="BR362" i="1"/>
  <c r="BS362" i="1"/>
  <c r="BF363" i="1"/>
  <c r="BG363" i="1"/>
  <c r="BH363" i="1"/>
  <c r="BI363" i="1"/>
  <c r="BJ363" i="1"/>
  <c r="BK363" i="1"/>
  <c r="BL363" i="1"/>
  <c r="BM363" i="1"/>
  <c r="BN363" i="1"/>
  <c r="BO363" i="1"/>
  <c r="BP363" i="1"/>
  <c r="BR363" i="1"/>
  <c r="BS363" i="1"/>
  <c r="BF364" i="1"/>
  <c r="BG364" i="1"/>
  <c r="BH364" i="1"/>
  <c r="BI364" i="1"/>
  <c r="BJ364" i="1"/>
  <c r="BK364" i="1"/>
  <c r="BL364" i="1"/>
  <c r="BM364" i="1"/>
  <c r="BN364" i="1"/>
  <c r="BO364" i="1"/>
  <c r="BP364" i="1"/>
  <c r="BR364" i="1"/>
  <c r="BS364" i="1"/>
  <c r="BF365" i="1"/>
  <c r="BG365" i="1"/>
  <c r="BH365" i="1"/>
  <c r="BI365" i="1"/>
  <c r="BJ365" i="1"/>
  <c r="BK365" i="1"/>
  <c r="BL365" i="1"/>
  <c r="BM365" i="1"/>
  <c r="BN365" i="1"/>
  <c r="BO365" i="1"/>
  <c r="BP365" i="1"/>
  <c r="BR365" i="1"/>
  <c r="BS365" i="1"/>
  <c r="BF366" i="1"/>
  <c r="BG366" i="1"/>
  <c r="BH366" i="1"/>
  <c r="BI366" i="1"/>
  <c r="BJ366" i="1"/>
  <c r="BK366" i="1"/>
  <c r="BL366" i="1"/>
  <c r="BM366" i="1"/>
  <c r="BN366" i="1"/>
  <c r="BO366" i="1"/>
  <c r="BP366" i="1"/>
  <c r="BR366" i="1"/>
  <c r="BS366" i="1"/>
  <c r="BF367" i="1"/>
  <c r="BG367" i="1"/>
  <c r="BH367" i="1"/>
  <c r="BI367" i="1"/>
  <c r="BJ367" i="1"/>
  <c r="BK367" i="1"/>
  <c r="BL367" i="1"/>
  <c r="BM367" i="1"/>
  <c r="BN367" i="1"/>
  <c r="BO367" i="1"/>
  <c r="BP367" i="1"/>
  <c r="BR367" i="1"/>
  <c r="BS367" i="1"/>
  <c r="BF368" i="1"/>
  <c r="BG368" i="1"/>
  <c r="BH368" i="1"/>
  <c r="BI368" i="1"/>
  <c r="BJ368" i="1"/>
  <c r="BK368" i="1"/>
  <c r="BL368" i="1"/>
  <c r="BM368" i="1"/>
  <c r="BN368" i="1"/>
  <c r="BO368" i="1"/>
  <c r="BP368" i="1"/>
  <c r="BR368" i="1"/>
  <c r="BS368" i="1"/>
  <c r="BF369" i="1"/>
  <c r="BG369" i="1"/>
  <c r="BH369" i="1"/>
  <c r="BI369" i="1"/>
  <c r="BJ369" i="1"/>
  <c r="BK369" i="1"/>
  <c r="BL369" i="1"/>
  <c r="BM369" i="1"/>
  <c r="BN369" i="1"/>
  <c r="BO369" i="1"/>
  <c r="BP369" i="1"/>
  <c r="BR369" i="1"/>
  <c r="BS369" i="1"/>
  <c r="BF370" i="1"/>
  <c r="BG370" i="1"/>
  <c r="BH370" i="1"/>
  <c r="BI370" i="1"/>
  <c r="BJ370" i="1"/>
  <c r="BK370" i="1"/>
  <c r="BL370" i="1"/>
  <c r="BM370" i="1"/>
  <c r="BN370" i="1"/>
  <c r="BO370" i="1"/>
  <c r="BP370" i="1"/>
  <c r="BR370" i="1"/>
  <c r="BS370" i="1"/>
  <c r="BF371" i="1"/>
  <c r="BG371" i="1"/>
  <c r="BH371" i="1"/>
  <c r="BI371" i="1"/>
  <c r="BJ371" i="1"/>
  <c r="BK371" i="1"/>
  <c r="BL371" i="1"/>
  <c r="BM371" i="1"/>
  <c r="BN371" i="1"/>
  <c r="BO371" i="1"/>
  <c r="BP371" i="1"/>
  <c r="BR371" i="1"/>
  <c r="BS371" i="1"/>
  <c r="BF372" i="1"/>
  <c r="BG372" i="1"/>
  <c r="BH372" i="1"/>
  <c r="BI372" i="1"/>
  <c r="BJ372" i="1"/>
  <c r="BK372" i="1"/>
  <c r="BL372" i="1"/>
  <c r="BM372" i="1"/>
  <c r="BN372" i="1"/>
  <c r="BO372" i="1"/>
  <c r="BP372" i="1"/>
  <c r="BR372" i="1"/>
  <c r="BS372" i="1"/>
  <c r="BF373" i="1"/>
  <c r="BG373" i="1"/>
  <c r="BH373" i="1"/>
  <c r="BI373" i="1"/>
  <c r="BJ373" i="1"/>
  <c r="BK373" i="1"/>
  <c r="BL373" i="1"/>
  <c r="BM373" i="1"/>
  <c r="BN373" i="1"/>
  <c r="BO373" i="1"/>
  <c r="BP373" i="1"/>
  <c r="BR373" i="1"/>
  <c r="BS373" i="1"/>
  <c r="BF374" i="1"/>
  <c r="BG374" i="1"/>
  <c r="BH374" i="1"/>
  <c r="BI374" i="1"/>
  <c r="BJ374" i="1"/>
  <c r="BK374" i="1"/>
  <c r="BL374" i="1"/>
  <c r="BM374" i="1"/>
  <c r="BN374" i="1"/>
  <c r="BO374" i="1"/>
  <c r="BP374" i="1"/>
  <c r="BR374" i="1"/>
  <c r="BS374" i="1"/>
  <c r="BF375" i="1"/>
  <c r="BG375" i="1"/>
  <c r="BH375" i="1"/>
  <c r="BI375" i="1"/>
  <c r="BJ375" i="1"/>
  <c r="BK375" i="1"/>
  <c r="BL375" i="1"/>
  <c r="BM375" i="1"/>
  <c r="BN375" i="1"/>
  <c r="BO375" i="1"/>
  <c r="BP375" i="1"/>
  <c r="BR375" i="1"/>
  <c r="BS375" i="1"/>
  <c r="BF376" i="1"/>
  <c r="BG376" i="1"/>
  <c r="BH376" i="1"/>
  <c r="BI376" i="1"/>
  <c r="BJ376" i="1"/>
  <c r="BK376" i="1"/>
  <c r="BL376" i="1"/>
  <c r="BM376" i="1"/>
  <c r="BN376" i="1"/>
  <c r="BO376" i="1"/>
  <c r="BP376" i="1"/>
  <c r="BR376" i="1"/>
  <c r="BS376" i="1"/>
  <c r="BF377" i="1"/>
  <c r="BG377" i="1"/>
  <c r="BH377" i="1"/>
  <c r="BI377" i="1"/>
  <c r="BJ377" i="1"/>
  <c r="BK377" i="1"/>
  <c r="BL377" i="1"/>
  <c r="BM377" i="1"/>
  <c r="BN377" i="1"/>
  <c r="BO377" i="1"/>
  <c r="BP377" i="1"/>
  <c r="BR377" i="1"/>
  <c r="BS377" i="1"/>
  <c r="BF378" i="1"/>
  <c r="BG378" i="1"/>
  <c r="BH378" i="1"/>
  <c r="BI378" i="1"/>
  <c r="BJ378" i="1"/>
  <c r="BK378" i="1"/>
  <c r="BL378" i="1"/>
  <c r="BM378" i="1"/>
  <c r="BN378" i="1"/>
  <c r="BO378" i="1"/>
  <c r="BP378" i="1"/>
  <c r="BR378" i="1"/>
  <c r="BS378" i="1"/>
  <c r="BF379" i="1"/>
  <c r="BG379" i="1"/>
  <c r="BH379" i="1"/>
  <c r="BI379" i="1"/>
  <c r="BJ379" i="1"/>
  <c r="BK379" i="1"/>
  <c r="BL379" i="1"/>
  <c r="BM379" i="1"/>
  <c r="BN379" i="1"/>
  <c r="BO379" i="1"/>
  <c r="BP379" i="1"/>
  <c r="BR379" i="1"/>
  <c r="BS379" i="1"/>
  <c r="BF380" i="1"/>
  <c r="BG380" i="1"/>
  <c r="BH380" i="1"/>
  <c r="BI380" i="1"/>
  <c r="BJ380" i="1"/>
  <c r="BK380" i="1"/>
  <c r="BL380" i="1"/>
  <c r="BM380" i="1"/>
  <c r="BN380" i="1"/>
  <c r="BO380" i="1"/>
  <c r="BP380" i="1"/>
  <c r="BR380" i="1"/>
  <c r="BS380" i="1"/>
  <c r="BF381" i="1"/>
  <c r="BG381" i="1"/>
  <c r="BH381" i="1"/>
  <c r="BI381" i="1"/>
  <c r="BJ381" i="1"/>
  <c r="BK381" i="1"/>
  <c r="BL381" i="1"/>
  <c r="BM381" i="1"/>
  <c r="BN381" i="1"/>
  <c r="BO381" i="1"/>
  <c r="BP381" i="1"/>
  <c r="BR381" i="1"/>
  <c r="BS381" i="1"/>
  <c r="BF382" i="1"/>
  <c r="BG382" i="1"/>
  <c r="BH382" i="1"/>
  <c r="BI382" i="1"/>
  <c r="BJ382" i="1"/>
  <c r="BK382" i="1"/>
  <c r="BL382" i="1"/>
  <c r="BM382" i="1"/>
  <c r="BN382" i="1"/>
  <c r="BO382" i="1"/>
  <c r="BP382" i="1"/>
  <c r="BR382" i="1"/>
  <c r="BS382" i="1"/>
  <c r="BF383" i="1"/>
  <c r="BG383" i="1"/>
  <c r="BH383" i="1"/>
  <c r="BI383" i="1"/>
  <c r="BJ383" i="1"/>
  <c r="BK383" i="1"/>
  <c r="BL383" i="1"/>
  <c r="BM383" i="1"/>
  <c r="BN383" i="1"/>
  <c r="BO383" i="1"/>
  <c r="BP383" i="1"/>
  <c r="BR383" i="1"/>
  <c r="BS383" i="1"/>
  <c r="BF384" i="1"/>
  <c r="BG384" i="1"/>
  <c r="BH384" i="1"/>
  <c r="BI384" i="1"/>
  <c r="BJ384" i="1"/>
  <c r="BK384" i="1"/>
  <c r="BL384" i="1"/>
  <c r="BM384" i="1"/>
  <c r="BN384" i="1"/>
  <c r="BO384" i="1"/>
  <c r="BP384" i="1"/>
  <c r="BR384" i="1"/>
  <c r="BS384" i="1"/>
  <c r="BF385" i="1"/>
  <c r="BG385" i="1"/>
  <c r="BH385" i="1"/>
  <c r="BI385" i="1"/>
  <c r="BJ385" i="1"/>
  <c r="BK385" i="1"/>
  <c r="BL385" i="1"/>
  <c r="BM385" i="1"/>
  <c r="BN385" i="1"/>
  <c r="BO385" i="1"/>
  <c r="BP385" i="1"/>
  <c r="BR385" i="1"/>
  <c r="BS385" i="1"/>
  <c r="BF386" i="1"/>
  <c r="BG386" i="1"/>
  <c r="BH386" i="1"/>
  <c r="BI386" i="1"/>
  <c r="BJ386" i="1"/>
  <c r="BK386" i="1"/>
  <c r="BL386" i="1"/>
  <c r="BM386" i="1"/>
  <c r="BN386" i="1"/>
  <c r="BO386" i="1"/>
  <c r="BP386" i="1"/>
  <c r="BR386" i="1"/>
  <c r="BS386" i="1"/>
  <c r="BF387" i="1"/>
  <c r="BG387" i="1"/>
  <c r="BH387" i="1"/>
  <c r="BI387" i="1"/>
  <c r="BJ387" i="1"/>
  <c r="BK387" i="1"/>
  <c r="BL387" i="1"/>
  <c r="BM387" i="1"/>
  <c r="BN387" i="1"/>
  <c r="BO387" i="1"/>
  <c r="BP387" i="1"/>
  <c r="BR387" i="1"/>
  <c r="BS387" i="1"/>
  <c r="BF388" i="1"/>
  <c r="BG388" i="1"/>
  <c r="BH388" i="1"/>
  <c r="BI388" i="1"/>
  <c r="BJ388" i="1"/>
  <c r="BK388" i="1"/>
  <c r="BL388" i="1"/>
  <c r="BM388" i="1"/>
  <c r="BN388" i="1"/>
  <c r="BO388" i="1"/>
  <c r="BP388" i="1"/>
  <c r="BR388" i="1"/>
  <c r="BS388" i="1"/>
  <c r="BF389" i="1"/>
  <c r="BG389" i="1"/>
  <c r="BH389" i="1"/>
  <c r="BI389" i="1"/>
  <c r="BJ389" i="1"/>
  <c r="BK389" i="1"/>
  <c r="BL389" i="1"/>
  <c r="BM389" i="1"/>
  <c r="BN389" i="1"/>
  <c r="BO389" i="1"/>
  <c r="BP389" i="1"/>
  <c r="BR389" i="1"/>
  <c r="BS389" i="1"/>
  <c r="BF390" i="1"/>
  <c r="BG390" i="1"/>
  <c r="BH390" i="1"/>
  <c r="BI390" i="1"/>
  <c r="BJ390" i="1"/>
  <c r="BK390" i="1"/>
  <c r="BL390" i="1"/>
  <c r="BM390" i="1"/>
  <c r="BN390" i="1"/>
  <c r="BO390" i="1"/>
  <c r="BP390" i="1"/>
  <c r="BR390" i="1"/>
  <c r="BS390" i="1"/>
  <c r="BF391" i="1"/>
  <c r="BG391" i="1"/>
  <c r="BH391" i="1"/>
  <c r="BI391" i="1"/>
  <c r="BJ391" i="1"/>
  <c r="BK391" i="1"/>
  <c r="BL391" i="1"/>
  <c r="BM391" i="1"/>
  <c r="BN391" i="1"/>
  <c r="BO391" i="1"/>
  <c r="BP391" i="1"/>
  <c r="BR391" i="1"/>
  <c r="BS391" i="1"/>
  <c r="BF392" i="1"/>
  <c r="BG392" i="1"/>
  <c r="BH392" i="1"/>
  <c r="BI392" i="1"/>
  <c r="BJ392" i="1"/>
  <c r="BK392" i="1"/>
  <c r="BL392" i="1"/>
  <c r="BM392" i="1"/>
  <c r="BN392" i="1"/>
  <c r="BO392" i="1"/>
  <c r="BP392" i="1"/>
  <c r="BR392" i="1"/>
  <c r="BS392" i="1"/>
  <c r="BF393" i="1"/>
  <c r="BG393" i="1"/>
  <c r="BH393" i="1"/>
  <c r="BI393" i="1"/>
  <c r="BJ393" i="1"/>
  <c r="BK393" i="1"/>
  <c r="BL393" i="1"/>
  <c r="BM393" i="1"/>
  <c r="BN393" i="1"/>
  <c r="BO393" i="1"/>
  <c r="BP393" i="1"/>
  <c r="BR393" i="1"/>
  <c r="BS393" i="1"/>
  <c r="BF394" i="1"/>
  <c r="BG394" i="1"/>
  <c r="BH394" i="1"/>
  <c r="BI394" i="1"/>
  <c r="BJ394" i="1"/>
  <c r="BK394" i="1"/>
  <c r="BL394" i="1"/>
  <c r="BM394" i="1"/>
  <c r="BN394" i="1"/>
  <c r="BO394" i="1"/>
  <c r="BP394" i="1"/>
  <c r="BR394" i="1"/>
  <c r="BS394" i="1"/>
  <c r="BF395" i="1"/>
  <c r="BG395" i="1"/>
  <c r="BH395" i="1"/>
  <c r="BI395" i="1"/>
  <c r="BJ395" i="1"/>
  <c r="BK395" i="1"/>
  <c r="BL395" i="1"/>
  <c r="BM395" i="1"/>
  <c r="BN395" i="1"/>
  <c r="BO395" i="1"/>
  <c r="BP395" i="1"/>
  <c r="BR395" i="1"/>
  <c r="BS395" i="1"/>
  <c r="BF396" i="1"/>
  <c r="BG396" i="1"/>
  <c r="BH396" i="1"/>
  <c r="BI396" i="1"/>
  <c r="BJ396" i="1"/>
  <c r="BK396" i="1"/>
  <c r="BL396" i="1"/>
  <c r="BM396" i="1"/>
  <c r="BN396" i="1"/>
  <c r="BO396" i="1"/>
  <c r="BP396" i="1"/>
  <c r="BR396" i="1"/>
  <c r="BS396" i="1"/>
  <c r="BF397" i="1"/>
  <c r="BG397" i="1"/>
  <c r="BH397" i="1"/>
  <c r="BI397" i="1"/>
  <c r="BJ397" i="1"/>
  <c r="BK397" i="1"/>
  <c r="BL397" i="1"/>
  <c r="BM397" i="1"/>
  <c r="BN397" i="1"/>
  <c r="BO397" i="1"/>
  <c r="BP397" i="1"/>
  <c r="BR397" i="1"/>
  <c r="BS397" i="1"/>
  <c r="BF398" i="1"/>
  <c r="BG398" i="1"/>
  <c r="BH398" i="1"/>
  <c r="BI398" i="1"/>
  <c r="BJ398" i="1"/>
  <c r="BK398" i="1"/>
  <c r="BL398" i="1"/>
  <c r="BM398" i="1"/>
  <c r="BN398" i="1"/>
  <c r="BO398" i="1"/>
  <c r="BP398" i="1"/>
  <c r="BR398" i="1"/>
  <c r="BS398" i="1"/>
  <c r="BF399" i="1"/>
  <c r="BG399" i="1"/>
  <c r="BH399" i="1"/>
  <c r="BI399" i="1"/>
  <c r="BJ399" i="1"/>
  <c r="BK399" i="1"/>
  <c r="BL399" i="1"/>
  <c r="BM399" i="1"/>
  <c r="BN399" i="1"/>
  <c r="BO399" i="1"/>
  <c r="BP399" i="1"/>
  <c r="BR399" i="1"/>
  <c r="BS399" i="1"/>
  <c r="BF400" i="1"/>
  <c r="BG400" i="1"/>
  <c r="BH400" i="1"/>
  <c r="BI400" i="1"/>
  <c r="BJ400" i="1"/>
  <c r="BK400" i="1"/>
  <c r="BL400" i="1"/>
  <c r="BM400" i="1"/>
  <c r="BN400" i="1"/>
  <c r="BO400" i="1"/>
  <c r="BP400" i="1"/>
  <c r="BR400" i="1"/>
  <c r="BS400" i="1"/>
  <c r="BF401" i="1"/>
  <c r="BG401" i="1"/>
  <c r="BH401" i="1"/>
  <c r="BI401" i="1"/>
  <c r="BJ401" i="1"/>
  <c r="BK401" i="1"/>
  <c r="BL401" i="1"/>
  <c r="BM401" i="1"/>
  <c r="BN401" i="1"/>
  <c r="BO401" i="1"/>
  <c r="BP401" i="1"/>
  <c r="BR401" i="1"/>
  <c r="BS401" i="1"/>
  <c r="BF402" i="1"/>
  <c r="BG402" i="1"/>
  <c r="BH402" i="1"/>
  <c r="BI402" i="1"/>
  <c r="BJ402" i="1"/>
  <c r="BK402" i="1"/>
  <c r="BL402" i="1"/>
  <c r="BM402" i="1"/>
  <c r="BN402" i="1"/>
  <c r="BO402" i="1"/>
  <c r="BP402" i="1"/>
  <c r="BR402" i="1"/>
  <c r="BS402" i="1"/>
  <c r="BF403" i="1"/>
  <c r="BG403" i="1"/>
  <c r="BH403" i="1"/>
  <c r="BI403" i="1"/>
  <c r="BJ403" i="1"/>
  <c r="BK403" i="1"/>
  <c r="BL403" i="1"/>
  <c r="BM403" i="1"/>
  <c r="BN403" i="1"/>
  <c r="BO403" i="1"/>
  <c r="BP403" i="1"/>
  <c r="BR403" i="1"/>
  <c r="BS403" i="1"/>
  <c r="BF404" i="1"/>
  <c r="BG404" i="1"/>
  <c r="BH404" i="1"/>
  <c r="BI404" i="1"/>
  <c r="BJ404" i="1"/>
  <c r="BK404" i="1"/>
  <c r="BL404" i="1"/>
  <c r="BM404" i="1"/>
  <c r="BN404" i="1"/>
  <c r="BO404" i="1"/>
  <c r="BP404" i="1"/>
  <c r="BR404" i="1"/>
  <c r="BS404" i="1"/>
  <c r="BF405" i="1"/>
  <c r="BG405" i="1"/>
  <c r="BH405" i="1"/>
  <c r="BI405" i="1"/>
  <c r="BJ405" i="1"/>
  <c r="BK405" i="1"/>
  <c r="BL405" i="1"/>
  <c r="BM405" i="1"/>
  <c r="BN405" i="1"/>
  <c r="BO405" i="1"/>
  <c r="BP405" i="1"/>
  <c r="BR405" i="1"/>
  <c r="BS405" i="1"/>
  <c r="BF406" i="1"/>
  <c r="BG406" i="1"/>
  <c r="BH406" i="1"/>
  <c r="BI406" i="1"/>
  <c r="BJ406" i="1"/>
  <c r="BK406" i="1"/>
  <c r="BL406" i="1"/>
  <c r="BM406" i="1"/>
  <c r="BN406" i="1"/>
  <c r="BO406" i="1"/>
  <c r="BP406" i="1"/>
  <c r="BR406" i="1"/>
  <c r="BS406" i="1"/>
  <c r="BF407" i="1"/>
  <c r="BG407" i="1"/>
  <c r="BH407" i="1"/>
  <c r="BI407" i="1"/>
  <c r="BJ407" i="1"/>
  <c r="BK407" i="1"/>
  <c r="BL407" i="1"/>
  <c r="BM407" i="1"/>
  <c r="BN407" i="1"/>
  <c r="BO407" i="1"/>
  <c r="BP407" i="1"/>
  <c r="BR407" i="1"/>
  <c r="BS407" i="1"/>
  <c r="BF408" i="1"/>
  <c r="BG408" i="1"/>
  <c r="BH408" i="1"/>
  <c r="BI408" i="1"/>
  <c r="BJ408" i="1"/>
  <c r="BK408" i="1"/>
  <c r="BL408" i="1"/>
  <c r="BM408" i="1"/>
  <c r="BN408" i="1"/>
  <c r="BO408" i="1"/>
  <c r="BP408" i="1"/>
  <c r="BR408" i="1"/>
  <c r="BS408" i="1"/>
  <c r="BF409" i="1"/>
  <c r="BG409" i="1"/>
  <c r="BH409" i="1"/>
  <c r="BI409" i="1"/>
  <c r="BJ409" i="1"/>
  <c r="BK409" i="1"/>
  <c r="BL409" i="1"/>
  <c r="BM409" i="1"/>
  <c r="BN409" i="1"/>
  <c r="BO409" i="1"/>
  <c r="BP409" i="1"/>
  <c r="BR409" i="1"/>
  <c r="BS409" i="1"/>
  <c r="BF410" i="1"/>
  <c r="BG410" i="1"/>
  <c r="BH410" i="1"/>
  <c r="BI410" i="1"/>
  <c r="BJ410" i="1"/>
  <c r="BK410" i="1"/>
  <c r="BL410" i="1"/>
  <c r="BM410" i="1"/>
  <c r="BN410" i="1"/>
  <c r="BO410" i="1"/>
  <c r="BP410" i="1"/>
  <c r="BR410" i="1"/>
  <c r="BS410" i="1"/>
  <c r="BF411" i="1"/>
  <c r="BG411" i="1"/>
  <c r="BH411" i="1"/>
  <c r="BI411" i="1"/>
  <c r="BJ411" i="1"/>
  <c r="BK411" i="1"/>
  <c r="BL411" i="1"/>
  <c r="BM411" i="1"/>
  <c r="BN411" i="1"/>
  <c r="BO411" i="1"/>
  <c r="BP411" i="1"/>
  <c r="BR411" i="1"/>
  <c r="BS411" i="1"/>
  <c r="BF412" i="1"/>
  <c r="BG412" i="1"/>
  <c r="BH412" i="1"/>
  <c r="BI412" i="1"/>
  <c r="BJ412" i="1"/>
  <c r="BK412" i="1"/>
  <c r="BL412" i="1"/>
  <c r="BM412" i="1"/>
  <c r="BN412" i="1"/>
  <c r="BO412" i="1"/>
  <c r="BP412" i="1"/>
  <c r="BR412" i="1"/>
  <c r="BS412" i="1"/>
  <c r="BF413" i="1"/>
  <c r="BG413" i="1"/>
  <c r="BH413" i="1"/>
  <c r="BI413" i="1"/>
  <c r="BJ413" i="1"/>
  <c r="BK413" i="1"/>
  <c r="BL413" i="1"/>
  <c r="BM413" i="1"/>
  <c r="BN413" i="1"/>
  <c r="BO413" i="1"/>
  <c r="BP413" i="1"/>
  <c r="BR413" i="1"/>
  <c r="BS413" i="1"/>
  <c r="BF414" i="1"/>
  <c r="BG414" i="1"/>
  <c r="BH414" i="1"/>
  <c r="BI414" i="1"/>
  <c r="BJ414" i="1"/>
  <c r="BK414" i="1"/>
  <c r="BL414" i="1"/>
  <c r="BM414" i="1"/>
  <c r="BN414" i="1"/>
  <c r="BO414" i="1"/>
  <c r="BP414" i="1"/>
  <c r="BR414" i="1"/>
  <c r="BS414" i="1"/>
  <c r="BF415" i="1"/>
  <c r="BG415" i="1"/>
  <c r="BH415" i="1"/>
  <c r="BI415" i="1"/>
  <c r="BJ415" i="1"/>
  <c r="BK415" i="1"/>
  <c r="BL415" i="1"/>
  <c r="BM415" i="1"/>
  <c r="BN415" i="1"/>
  <c r="BO415" i="1"/>
  <c r="BP415" i="1"/>
  <c r="BR415" i="1"/>
  <c r="BS415" i="1"/>
  <c r="BF416" i="1"/>
  <c r="BG416" i="1"/>
  <c r="BH416" i="1"/>
  <c r="BI416" i="1"/>
  <c r="BJ416" i="1"/>
  <c r="BK416" i="1"/>
  <c r="BL416" i="1"/>
  <c r="BM416" i="1"/>
  <c r="BN416" i="1"/>
  <c r="BO416" i="1"/>
  <c r="BP416" i="1"/>
  <c r="BR416" i="1"/>
  <c r="BS416" i="1"/>
  <c r="BF417" i="1"/>
  <c r="BG417" i="1"/>
  <c r="BH417" i="1"/>
  <c r="BI417" i="1"/>
  <c r="BJ417" i="1"/>
  <c r="BK417" i="1"/>
  <c r="BL417" i="1"/>
  <c r="BM417" i="1"/>
  <c r="BN417" i="1"/>
  <c r="BO417" i="1"/>
  <c r="BP417" i="1"/>
  <c r="BR417" i="1"/>
  <c r="BS417" i="1"/>
  <c r="BF418" i="1"/>
  <c r="BG418" i="1"/>
  <c r="BH418" i="1"/>
  <c r="BI418" i="1"/>
  <c r="BJ418" i="1"/>
  <c r="BK418" i="1"/>
  <c r="BL418" i="1"/>
  <c r="BM418" i="1"/>
  <c r="BN418" i="1"/>
  <c r="BO418" i="1"/>
  <c r="BP418" i="1"/>
  <c r="BR418" i="1"/>
  <c r="BS418" i="1"/>
  <c r="BF419" i="1"/>
  <c r="BG419" i="1"/>
  <c r="BH419" i="1"/>
  <c r="BI419" i="1"/>
  <c r="BJ419" i="1"/>
  <c r="BK419" i="1"/>
  <c r="BL419" i="1"/>
  <c r="BM419" i="1"/>
  <c r="BN419" i="1"/>
  <c r="BO419" i="1"/>
  <c r="BP419" i="1"/>
  <c r="BR419" i="1"/>
  <c r="BS419" i="1"/>
  <c r="BF420" i="1"/>
  <c r="BG420" i="1"/>
  <c r="BH420" i="1"/>
  <c r="BI420" i="1"/>
  <c r="BJ420" i="1"/>
  <c r="BK420" i="1"/>
  <c r="BL420" i="1"/>
  <c r="BM420" i="1"/>
  <c r="BN420" i="1"/>
  <c r="BO420" i="1"/>
  <c r="BP420" i="1"/>
  <c r="BR420" i="1"/>
  <c r="BS420" i="1"/>
  <c r="BF421" i="1"/>
  <c r="BG421" i="1"/>
  <c r="BH421" i="1"/>
  <c r="BI421" i="1"/>
  <c r="BJ421" i="1"/>
  <c r="BK421" i="1"/>
  <c r="BL421" i="1"/>
  <c r="BM421" i="1"/>
  <c r="BN421" i="1"/>
  <c r="BO421" i="1"/>
  <c r="BP421" i="1"/>
  <c r="BR421" i="1"/>
  <c r="BS421" i="1"/>
  <c r="BF422" i="1"/>
  <c r="BG422" i="1"/>
  <c r="BH422" i="1"/>
  <c r="BI422" i="1"/>
  <c r="BJ422" i="1"/>
  <c r="BK422" i="1"/>
  <c r="BL422" i="1"/>
  <c r="BM422" i="1"/>
  <c r="BN422" i="1"/>
  <c r="BO422" i="1"/>
  <c r="BP422" i="1"/>
  <c r="BR422" i="1"/>
  <c r="BS422" i="1"/>
  <c r="BF423" i="1"/>
  <c r="BG423" i="1"/>
  <c r="BH423" i="1"/>
  <c r="BI423" i="1"/>
  <c r="BJ423" i="1"/>
  <c r="BK423" i="1"/>
  <c r="BL423" i="1"/>
  <c r="BM423" i="1"/>
  <c r="BN423" i="1"/>
  <c r="BO423" i="1"/>
  <c r="BP423" i="1"/>
  <c r="BR423" i="1"/>
  <c r="BS423" i="1"/>
  <c r="BF424" i="1"/>
  <c r="BG424" i="1"/>
  <c r="BH424" i="1"/>
  <c r="BI424" i="1"/>
  <c r="BJ424" i="1"/>
  <c r="BK424" i="1"/>
  <c r="BL424" i="1"/>
  <c r="BM424" i="1"/>
  <c r="BN424" i="1"/>
  <c r="BO424" i="1"/>
  <c r="BP424" i="1"/>
  <c r="BR424" i="1"/>
  <c r="BS424" i="1"/>
  <c r="BF425" i="1"/>
  <c r="BG425" i="1"/>
  <c r="BH425" i="1"/>
  <c r="BI425" i="1"/>
  <c r="BJ425" i="1"/>
  <c r="BK425" i="1"/>
  <c r="BL425" i="1"/>
  <c r="BM425" i="1"/>
  <c r="BN425" i="1"/>
  <c r="BO425" i="1"/>
  <c r="BP425" i="1"/>
  <c r="BR425" i="1"/>
  <c r="BS425" i="1"/>
  <c r="BF426" i="1"/>
  <c r="BG426" i="1"/>
  <c r="BH426" i="1"/>
  <c r="BI426" i="1"/>
  <c r="BJ426" i="1"/>
  <c r="BK426" i="1"/>
  <c r="BL426" i="1"/>
  <c r="BM426" i="1"/>
  <c r="BN426" i="1"/>
  <c r="BO426" i="1"/>
  <c r="BP426" i="1"/>
  <c r="BR426" i="1"/>
  <c r="BS426" i="1"/>
  <c r="BF427" i="1"/>
  <c r="BG427" i="1"/>
  <c r="BH427" i="1"/>
  <c r="BI427" i="1"/>
  <c r="BJ427" i="1"/>
  <c r="BK427" i="1"/>
  <c r="BL427" i="1"/>
  <c r="BM427" i="1"/>
  <c r="BN427" i="1"/>
  <c r="BO427" i="1"/>
  <c r="BP427" i="1"/>
  <c r="BR427" i="1"/>
  <c r="BS427" i="1"/>
  <c r="BF428" i="1"/>
  <c r="BG428" i="1"/>
  <c r="BH428" i="1"/>
  <c r="BI428" i="1"/>
  <c r="BJ428" i="1"/>
  <c r="BK428" i="1"/>
  <c r="BL428" i="1"/>
  <c r="BM428" i="1"/>
  <c r="BN428" i="1"/>
  <c r="BO428" i="1"/>
  <c r="BP428" i="1"/>
  <c r="BR428" i="1"/>
  <c r="BS428" i="1"/>
  <c r="BF429" i="1"/>
  <c r="BG429" i="1"/>
  <c r="BH429" i="1"/>
  <c r="BI429" i="1"/>
  <c r="BJ429" i="1"/>
  <c r="BK429" i="1"/>
  <c r="BL429" i="1"/>
  <c r="BM429" i="1"/>
  <c r="BN429" i="1"/>
  <c r="BO429" i="1"/>
  <c r="BP429" i="1"/>
  <c r="BR429" i="1"/>
  <c r="BS429" i="1"/>
  <c r="BF430" i="1"/>
  <c r="BG430" i="1"/>
  <c r="BH430" i="1"/>
  <c r="BI430" i="1"/>
  <c r="BJ430" i="1"/>
  <c r="BK430" i="1"/>
  <c r="BL430" i="1"/>
  <c r="BM430" i="1"/>
  <c r="BN430" i="1"/>
  <c r="BO430" i="1"/>
  <c r="BP430" i="1"/>
  <c r="BR430" i="1"/>
  <c r="BS430" i="1"/>
  <c r="BF431" i="1"/>
  <c r="BG431" i="1"/>
  <c r="BH431" i="1"/>
  <c r="BI431" i="1"/>
  <c r="BJ431" i="1"/>
  <c r="BK431" i="1"/>
  <c r="BL431" i="1"/>
  <c r="BM431" i="1"/>
  <c r="BN431" i="1"/>
  <c r="BO431" i="1"/>
  <c r="BP431" i="1"/>
  <c r="BR431" i="1"/>
  <c r="BS431" i="1"/>
  <c r="BF432" i="1"/>
  <c r="BG432" i="1"/>
  <c r="BH432" i="1"/>
  <c r="BI432" i="1"/>
  <c r="BJ432" i="1"/>
  <c r="BK432" i="1"/>
  <c r="BL432" i="1"/>
  <c r="BM432" i="1"/>
  <c r="BN432" i="1"/>
  <c r="BO432" i="1"/>
  <c r="BP432" i="1"/>
  <c r="BR432" i="1"/>
  <c r="BS432" i="1"/>
  <c r="BF433" i="1"/>
  <c r="BG433" i="1"/>
  <c r="BH433" i="1"/>
  <c r="BI433" i="1"/>
  <c r="BJ433" i="1"/>
  <c r="BK433" i="1"/>
  <c r="BL433" i="1"/>
  <c r="BM433" i="1"/>
  <c r="BN433" i="1"/>
  <c r="BO433" i="1"/>
  <c r="BP433" i="1"/>
  <c r="BR433" i="1"/>
  <c r="BS433" i="1"/>
  <c r="BF434" i="1"/>
  <c r="BG434" i="1"/>
  <c r="BH434" i="1"/>
  <c r="BI434" i="1"/>
  <c r="BJ434" i="1"/>
  <c r="BK434" i="1"/>
  <c r="BL434" i="1"/>
  <c r="BM434" i="1"/>
  <c r="BN434" i="1"/>
  <c r="BO434" i="1"/>
  <c r="BP434" i="1"/>
  <c r="BR434" i="1"/>
  <c r="BS434" i="1"/>
  <c r="BF435" i="1"/>
  <c r="BG435" i="1"/>
  <c r="BH435" i="1"/>
  <c r="BI435" i="1"/>
  <c r="BJ435" i="1"/>
  <c r="BK435" i="1"/>
  <c r="BL435" i="1"/>
  <c r="BM435" i="1"/>
  <c r="BN435" i="1"/>
  <c r="BO435" i="1"/>
  <c r="BP435" i="1"/>
  <c r="BR435" i="1"/>
  <c r="BS435" i="1"/>
  <c r="BF436" i="1"/>
  <c r="BG436" i="1"/>
  <c r="BH436" i="1"/>
  <c r="BI436" i="1"/>
  <c r="BJ436" i="1"/>
  <c r="BK436" i="1"/>
  <c r="BL436" i="1"/>
  <c r="BM436" i="1"/>
  <c r="BN436" i="1"/>
  <c r="BO436" i="1"/>
  <c r="BP436" i="1"/>
  <c r="BR436" i="1"/>
  <c r="BS436" i="1"/>
  <c r="BF437" i="1"/>
  <c r="BG437" i="1"/>
  <c r="BH437" i="1"/>
  <c r="BI437" i="1"/>
  <c r="BJ437" i="1"/>
  <c r="BK437" i="1"/>
  <c r="BL437" i="1"/>
  <c r="BM437" i="1"/>
  <c r="BN437" i="1"/>
  <c r="BO437" i="1"/>
  <c r="BP437" i="1"/>
  <c r="BR437" i="1"/>
  <c r="BS437" i="1"/>
  <c r="BF438" i="1"/>
  <c r="BG438" i="1"/>
  <c r="BH438" i="1"/>
  <c r="BI438" i="1"/>
  <c r="BJ438" i="1"/>
  <c r="BK438" i="1"/>
  <c r="BL438" i="1"/>
  <c r="BM438" i="1"/>
  <c r="BN438" i="1"/>
  <c r="BO438" i="1"/>
  <c r="BP438" i="1"/>
  <c r="BR438" i="1"/>
  <c r="BS438" i="1"/>
  <c r="BF439" i="1"/>
  <c r="BG439" i="1"/>
  <c r="BH439" i="1"/>
  <c r="BI439" i="1"/>
  <c r="BJ439" i="1"/>
  <c r="BK439" i="1"/>
  <c r="BL439" i="1"/>
  <c r="BM439" i="1"/>
  <c r="BN439" i="1"/>
  <c r="BO439" i="1"/>
  <c r="BP439" i="1"/>
  <c r="BR439" i="1"/>
  <c r="BS439" i="1"/>
  <c r="BF440" i="1"/>
  <c r="BG440" i="1"/>
  <c r="BH440" i="1"/>
  <c r="BI440" i="1"/>
  <c r="BJ440" i="1"/>
  <c r="BK440" i="1"/>
  <c r="BL440" i="1"/>
  <c r="BM440" i="1"/>
  <c r="BN440" i="1"/>
  <c r="BO440" i="1"/>
  <c r="BP440" i="1"/>
  <c r="BR440" i="1"/>
  <c r="BS440" i="1"/>
  <c r="BF441" i="1"/>
  <c r="BG441" i="1"/>
  <c r="BH441" i="1"/>
  <c r="BI441" i="1"/>
  <c r="BJ441" i="1"/>
  <c r="BK441" i="1"/>
  <c r="BL441" i="1"/>
  <c r="BM441" i="1"/>
  <c r="BN441" i="1"/>
  <c r="BO441" i="1"/>
  <c r="BP441" i="1"/>
  <c r="BR441" i="1"/>
  <c r="BS441" i="1"/>
  <c r="BF442" i="1"/>
  <c r="BG442" i="1"/>
  <c r="BH442" i="1"/>
  <c r="BI442" i="1"/>
  <c r="BJ442" i="1"/>
  <c r="BK442" i="1"/>
  <c r="BL442" i="1"/>
  <c r="BM442" i="1"/>
  <c r="BN442" i="1"/>
  <c r="BO442" i="1"/>
  <c r="BP442" i="1"/>
  <c r="BR442" i="1"/>
  <c r="BS442" i="1"/>
  <c r="BF443" i="1"/>
  <c r="BG443" i="1"/>
  <c r="BH443" i="1"/>
  <c r="BI443" i="1"/>
  <c r="BJ443" i="1"/>
  <c r="BK443" i="1"/>
  <c r="BL443" i="1"/>
  <c r="BM443" i="1"/>
  <c r="BN443" i="1"/>
  <c r="BO443" i="1"/>
  <c r="BP443" i="1"/>
  <c r="BR443" i="1"/>
  <c r="BS443" i="1"/>
  <c r="BF444" i="1"/>
  <c r="BG444" i="1"/>
  <c r="BH444" i="1"/>
  <c r="BI444" i="1"/>
  <c r="BJ444" i="1"/>
  <c r="BK444" i="1"/>
  <c r="BL444" i="1"/>
  <c r="BM444" i="1"/>
  <c r="BN444" i="1"/>
  <c r="BO444" i="1"/>
  <c r="BP444" i="1"/>
  <c r="BR444" i="1"/>
  <c r="BS444" i="1"/>
  <c r="BF445" i="1"/>
  <c r="BG445" i="1"/>
  <c r="BH445" i="1"/>
  <c r="BI445" i="1"/>
  <c r="BJ445" i="1"/>
  <c r="BK445" i="1"/>
  <c r="BL445" i="1"/>
  <c r="BM445" i="1"/>
  <c r="BN445" i="1"/>
  <c r="BO445" i="1"/>
  <c r="BP445" i="1"/>
  <c r="BR445" i="1"/>
  <c r="BS445" i="1"/>
  <c r="BF446" i="1"/>
  <c r="BG446" i="1"/>
  <c r="BH446" i="1"/>
  <c r="BI446" i="1"/>
  <c r="BJ446" i="1"/>
  <c r="BK446" i="1"/>
  <c r="BL446" i="1"/>
  <c r="BM446" i="1"/>
  <c r="BN446" i="1"/>
  <c r="BO446" i="1"/>
  <c r="BP446" i="1"/>
  <c r="BR446" i="1"/>
  <c r="BS446" i="1"/>
  <c r="BF447" i="1"/>
  <c r="BG447" i="1"/>
  <c r="BH447" i="1"/>
  <c r="BI447" i="1"/>
  <c r="BJ447" i="1"/>
  <c r="BK447" i="1"/>
  <c r="BL447" i="1"/>
  <c r="BM447" i="1"/>
  <c r="BN447" i="1"/>
  <c r="BO447" i="1"/>
  <c r="BP447" i="1"/>
  <c r="BR447" i="1"/>
  <c r="BS447" i="1"/>
  <c r="BF448" i="1"/>
  <c r="BG448" i="1"/>
  <c r="BH448" i="1"/>
  <c r="BI448" i="1"/>
  <c r="BJ448" i="1"/>
  <c r="BK448" i="1"/>
  <c r="BL448" i="1"/>
  <c r="BM448" i="1"/>
  <c r="BN448" i="1"/>
  <c r="BO448" i="1"/>
  <c r="BP448" i="1"/>
  <c r="BR448" i="1"/>
  <c r="BS448" i="1"/>
  <c r="BF449" i="1"/>
  <c r="BG449" i="1"/>
  <c r="BH449" i="1"/>
  <c r="BI449" i="1"/>
  <c r="BJ449" i="1"/>
  <c r="BK449" i="1"/>
  <c r="BL449" i="1"/>
  <c r="BM449" i="1"/>
  <c r="BN449" i="1"/>
  <c r="BO449" i="1"/>
  <c r="BP449" i="1"/>
  <c r="BR449" i="1"/>
  <c r="BS449" i="1"/>
  <c r="BF450" i="1"/>
  <c r="BG450" i="1"/>
  <c r="BH450" i="1"/>
  <c r="BI450" i="1"/>
  <c r="BJ450" i="1"/>
  <c r="BK450" i="1"/>
  <c r="BL450" i="1"/>
  <c r="BM450" i="1"/>
  <c r="BN450" i="1"/>
  <c r="BO450" i="1"/>
  <c r="BP450" i="1"/>
  <c r="BR450" i="1"/>
  <c r="BS450" i="1"/>
  <c r="BF451" i="1"/>
  <c r="BG451" i="1"/>
  <c r="BH451" i="1"/>
  <c r="BI451" i="1"/>
  <c r="BJ451" i="1"/>
  <c r="BK451" i="1"/>
  <c r="BL451" i="1"/>
  <c r="BM451" i="1"/>
  <c r="BN451" i="1"/>
  <c r="BO451" i="1"/>
  <c r="BP451" i="1"/>
  <c r="BR451" i="1"/>
  <c r="BS451" i="1"/>
  <c r="BF452" i="1"/>
  <c r="BG452" i="1"/>
  <c r="BH452" i="1"/>
  <c r="BI452" i="1"/>
  <c r="BJ452" i="1"/>
  <c r="BK452" i="1"/>
  <c r="BL452" i="1"/>
  <c r="BM452" i="1"/>
  <c r="BN452" i="1"/>
  <c r="BO452" i="1"/>
  <c r="BP452" i="1"/>
  <c r="BR452" i="1"/>
  <c r="BS452" i="1"/>
  <c r="BF453" i="1"/>
  <c r="BG453" i="1"/>
  <c r="BH453" i="1"/>
  <c r="BI453" i="1"/>
  <c r="BJ453" i="1"/>
  <c r="BK453" i="1"/>
  <c r="BL453" i="1"/>
  <c r="BM453" i="1"/>
  <c r="BN453" i="1"/>
  <c r="BO453" i="1"/>
  <c r="BP453" i="1"/>
  <c r="BR453" i="1"/>
  <c r="BS453" i="1"/>
  <c r="BF454" i="1"/>
  <c r="BG454" i="1"/>
  <c r="BH454" i="1"/>
  <c r="BI454" i="1"/>
  <c r="BJ454" i="1"/>
  <c r="BK454" i="1"/>
  <c r="BL454" i="1"/>
  <c r="BM454" i="1"/>
  <c r="BN454" i="1"/>
  <c r="BO454" i="1"/>
  <c r="BP454" i="1"/>
  <c r="BR454" i="1"/>
  <c r="BS454" i="1"/>
  <c r="BF455" i="1"/>
  <c r="BG455" i="1"/>
  <c r="BH455" i="1"/>
  <c r="BI455" i="1"/>
  <c r="BJ455" i="1"/>
  <c r="BK455" i="1"/>
  <c r="BL455" i="1"/>
  <c r="BM455" i="1"/>
  <c r="BN455" i="1"/>
  <c r="BO455" i="1"/>
  <c r="BP455" i="1"/>
  <c r="BR455" i="1"/>
  <c r="BS455" i="1"/>
  <c r="BF456" i="1"/>
  <c r="BG456" i="1"/>
  <c r="BH456" i="1"/>
  <c r="BI456" i="1"/>
  <c r="BJ456" i="1"/>
  <c r="BK456" i="1"/>
  <c r="BL456" i="1"/>
  <c r="BM456" i="1"/>
  <c r="BN456" i="1"/>
  <c r="BO456" i="1"/>
  <c r="BP456" i="1"/>
  <c r="BR456" i="1"/>
  <c r="BS456" i="1"/>
  <c r="BF457" i="1"/>
  <c r="BG457" i="1"/>
  <c r="BH457" i="1"/>
  <c r="BI457" i="1"/>
  <c r="BJ457" i="1"/>
  <c r="BK457" i="1"/>
  <c r="BL457" i="1"/>
  <c r="BM457" i="1"/>
  <c r="BN457" i="1"/>
  <c r="BO457" i="1"/>
  <c r="BP457" i="1"/>
  <c r="BR457" i="1"/>
  <c r="BS457" i="1"/>
  <c r="BF458" i="1"/>
  <c r="BG458" i="1"/>
  <c r="BH458" i="1"/>
  <c r="BI458" i="1"/>
  <c r="BJ458" i="1"/>
  <c r="BK458" i="1"/>
  <c r="BL458" i="1"/>
  <c r="BM458" i="1"/>
  <c r="BN458" i="1"/>
  <c r="BO458" i="1"/>
  <c r="BP458" i="1"/>
  <c r="BR458" i="1"/>
  <c r="BS458" i="1"/>
  <c r="BF459" i="1"/>
  <c r="BG459" i="1"/>
  <c r="BH459" i="1"/>
  <c r="BI459" i="1"/>
  <c r="BJ459" i="1"/>
  <c r="BK459" i="1"/>
  <c r="BL459" i="1"/>
  <c r="BM459" i="1"/>
  <c r="BN459" i="1"/>
  <c r="BO459" i="1"/>
  <c r="BP459" i="1"/>
  <c r="BR459" i="1"/>
  <c r="BS459" i="1"/>
  <c r="BF460" i="1"/>
  <c r="BG460" i="1"/>
  <c r="BH460" i="1"/>
  <c r="BI460" i="1"/>
  <c r="BJ460" i="1"/>
  <c r="BK460" i="1"/>
  <c r="BL460" i="1"/>
  <c r="BM460" i="1"/>
  <c r="BN460" i="1"/>
  <c r="BO460" i="1"/>
  <c r="BP460" i="1"/>
  <c r="BR460" i="1"/>
  <c r="BS460" i="1"/>
  <c r="BF461" i="1"/>
  <c r="BG461" i="1"/>
  <c r="BH461" i="1"/>
  <c r="BI461" i="1"/>
  <c r="BJ461" i="1"/>
  <c r="BK461" i="1"/>
  <c r="BL461" i="1"/>
  <c r="BM461" i="1"/>
  <c r="BN461" i="1"/>
  <c r="BO461" i="1"/>
  <c r="BP461" i="1"/>
  <c r="BR461" i="1"/>
  <c r="BS461" i="1"/>
  <c r="BF462" i="1"/>
  <c r="BG462" i="1"/>
  <c r="BH462" i="1"/>
  <c r="BI462" i="1"/>
  <c r="BJ462" i="1"/>
  <c r="BK462" i="1"/>
  <c r="BL462" i="1"/>
  <c r="BM462" i="1"/>
  <c r="BN462" i="1"/>
  <c r="BO462" i="1"/>
  <c r="BP462" i="1"/>
  <c r="BR462" i="1"/>
  <c r="BS462" i="1"/>
  <c r="BF463" i="1"/>
  <c r="BG463" i="1"/>
  <c r="BH463" i="1"/>
  <c r="BI463" i="1"/>
  <c r="BJ463" i="1"/>
  <c r="BK463" i="1"/>
  <c r="BL463" i="1"/>
  <c r="BM463" i="1"/>
  <c r="BN463" i="1"/>
  <c r="BO463" i="1"/>
  <c r="BP463" i="1"/>
  <c r="BR463" i="1"/>
  <c r="BS463" i="1"/>
  <c r="BF464" i="1"/>
  <c r="BG464" i="1"/>
  <c r="BH464" i="1"/>
  <c r="BI464" i="1"/>
  <c r="BJ464" i="1"/>
  <c r="BK464" i="1"/>
  <c r="BL464" i="1"/>
  <c r="BM464" i="1"/>
  <c r="BN464" i="1"/>
  <c r="BO464" i="1"/>
  <c r="BP464" i="1"/>
  <c r="BR464" i="1"/>
  <c r="BS464" i="1"/>
  <c r="BF465" i="1"/>
  <c r="BG465" i="1"/>
  <c r="BH465" i="1"/>
  <c r="BI465" i="1"/>
  <c r="BJ465" i="1"/>
  <c r="BK465" i="1"/>
  <c r="BL465" i="1"/>
  <c r="BM465" i="1"/>
  <c r="BN465" i="1"/>
  <c r="BO465" i="1"/>
  <c r="BP465" i="1"/>
  <c r="BR465" i="1"/>
  <c r="BS465" i="1"/>
  <c r="BF466" i="1"/>
  <c r="BG466" i="1"/>
  <c r="BH466" i="1"/>
  <c r="BI466" i="1"/>
  <c r="BJ466" i="1"/>
  <c r="BK466" i="1"/>
  <c r="BL466" i="1"/>
  <c r="BM466" i="1"/>
  <c r="BN466" i="1"/>
  <c r="BO466" i="1"/>
  <c r="BP466" i="1"/>
  <c r="BR466" i="1"/>
  <c r="BS466" i="1"/>
  <c r="BF467" i="1"/>
  <c r="BG467" i="1"/>
  <c r="BH467" i="1"/>
  <c r="BI467" i="1"/>
  <c r="BJ467" i="1"/>
  <c r="BK467" i="1"/>
  <c r="BL467" i="1"/>
  <c r="BM467" i="1"/>
  <c r="BN467" i="1"/>
  <c r="BO467" i="1"/>
  <c r="BP467" i="1"/>
  <c r="BR467" i="1"/>
  <c r="BS467" i="1"/>
  <c r="BF468" i="1"/>
  <c r="BG468" i="1"/>
  <c r="BH468" i="1"/>
  <c r="BI468" i="1"/>
  <c r="BJ468" i="1"/>
  <c r="BK468" i="1"/>
  <c r="BL468" i="1"/>
  <c r="BM468" i="1"/>
  <c r="BN468" i="1"/>
  <c r="BO468" i="1"/>
  <c r="BP468" i="1"/>
  <c r="BR468" i="1"/>
  <c r="BS468" i="1"/>
  <c r="BF469" i="1"/>
  <c r="BG469" i="1"/>
  <c r="BH469" i="1"/>
  <c r="BI469" i="1"/>
  <c r="BJ469" i="1"/>
  <c r="BK469" i="1"/>
  <c r="BL469" i="1"/>
  <c r="BM469" i="1"/>
  <c r="BN469" i="1"/>
  <c r="BO469" i="1"/>
  <c r="BP469" i="1"/>
  <c r="BR469" i="1"/>
  <c r="BS469" i="1"/>
  <c r="BF470" i="1"/>
  <c r="BG470" i="1"/>
  <c r="BH470" i="1"/>
  <c r="BI470" i="1"/>
  <c r="BJ470" i="1"/>
  <c r="BK470" i="1"/>
  <c r="BL470" i="1"/>
  <c r="BM470" i="1"/>
  <c r="BN470" i="1"/>
  <c r="BO470" i="1"/>
  <c r="BP470" i="1"/>
  <c r="BR470" i="1"/>
  <c r="BS470" i="1"/>
  <c r="BF471" i="1"/>
  <c r="BG471" i="1"/>
  <c r="BH471" i="1"/>
  <c r="BI471" i="1"/>
  <c r="BJ471" i="1"/>
  <c r="BK471" i="1"/>
  <c r="BL471" i="1"/>
  <c r="BM471" i="1"/>
  <c r="BN471" i="1"/>
  <c r="BO471" i="1"/>
  <c r="BP471" i="1"/>
  <c r="BR471" i="1"/>
  <c r="BS471" i="1"/>
  <c r="BF472" i="1"/>
  <c r="BG472" i="1"/>
  <c r="BH472" i="1"/>
  <c r="BI472" i="1"/>
  <c r="BJ472" i="1"/>
  <c r="BK472" i="1"/>
  <c r="BL472" i="1"/>
  <c r="BM472" i="1"/>
  <c r="BN472" i="1"/>
  <c r="BO472" i="1"/>
  <c r="BP472" i="1"/>
  <c r="BR472" i="1"/>
  <c r="BS472" i="1"/>
  <c r="BF473" i="1"/>
  <c r="BG473" i="1"/>
  <c r="BH473" i="1"/>
  <c r="BI473" i="1"/>
  <c r="BJ473" i="1"/>
  <c r="BK473" i="1"/>
  <c r="BL473" i="1"/>
  <c r="BM473" i="1"/>
  <c r="BN473" i="1"/>
  <c r="BO473" i="1"/>
  <c r="BP473" i="1"/>
  <c r="BR473" i="1"/>
  <c r="BS473" i="1"/>
  <c r="BF474" i="1"/>
  <c r="BG474" i="1"/>
  <c r="BH474" i="1"/>
  <c r="BI474" i="1"/>
  <c r="BJ474" i="1"/>
  <c r="BK474" i="1"/>
  <c r="BL474" i="1"/>
  <c r="BM474" i="1"/>
  <c r="BN474" i="1"/>
  <c r="BO474" i="1"/>
  <c r="BP474" i="1"/>
  <c r="BR474" i="1"/>
  <c r="BS474" i="1"/>
  <c r="BF475" i="1"/>
  <c r="BG475" i="1"/>
  <c r="BH475" i="1"/>
  <c r="BI475" i="1"/>
  <c r="BJ475" i="1"/>
  <c r="BK475" i="1"/>
  <c r="BL475" i="1"/>
  <c r="BM475" i="1"/>
  <c r="BN475" i="1"/>
  <c r="BO475" i="1"/>
  <c r="BP475" i="1"/>
  <c r="BR475" i="1"/>
  <c r="BS475" i="1"/>
  <c r="BF476" i="1"/>
  <c r="BG476" i="1"/>
  <c r="BH476" i="1"/>
  <c r="BI476" i="1"/>
  <c r="BJ476" i="1"/>
  <c r="BK476" i="1"/>
  <c r="BL476" i="1"/>
  <c r="BM476" i="1"/>
  <c r="BN476" i="1"/>
  <c r="BO476" i="1"/>
  <c r="BP476" i="1"/>
  <c r="BR476" i="1"/>
  <c r="BS476" i="1"/>
  <c r="BF477" i="1"/>
  <c r="BG477" i="1"/>
  <c r="BH477" i="1"/>
  <c r="BI477" i="1"/>
  <c r="BJ477" i="1"/>
  <c r="BK477" i="1"/>
  <c r="BL477" i="1"/>
  <c r="BM477" i="1"/>
  <c r="BN477" i="1"/>
  <c r="BO477" i="1"/>
  <c r="BP477" i="1"/>
  <c r="BR477" i="1"/>
  <c r="BS477" i="1"/>
  <c r="BF478" i="1"/>
  <c r="BG478" i="1"/>
  <c r="BH478" i="1"/>
  <c r="BI478" i="1"/>
  <c r="BJ478" i="1"/>
  <c r="BK478" i="1"/>
  <c r="BL478" i="1"/>
  <c r="BM478" i="1"/>
  <c r="BN478" i="1"/>
  <c r="BO478" i="1"/>
  <c r="BP478" i="1"/>
  <c r="BR478" i="1"/>
  <c r="BS478" i="1"/>
  <c r="BF479" i="1"/>
  <c r="BG479" i="1"/>
  <c r="BH479" i="1"/>
  <c r="BI479" i="1"/>
  <c r="BJ479" i="1"/>
  <c r="BK479" i="1"/>
  <c r="BL479" i="1"/>
  <c r="BM479" i="1"/>
  <c r="BN479" i="1"/>
  <c r="BO479" i="1"/>
  <c r="BP479" i="1"/>
  <c r="BR479" i="1"/>
  <c r="BS479" i="1"/>
  <c r="BF480" i="1"/>
  <c r="BG480" i="1"/>
  <c r="BH480" i="1"/>
  <c r="BI480" i="1"/>
  <c r="BJ480" i="1"/>
  <c r="BK480" i="1"/>
  <c r="BL480" i="1"/>
  <c r="BM480" i="1"/>
  <c r="BN480" i="1"/>
  <c r="BO480" i="1"/>
  <c r="BP480" i="1"/>
  <c r="BR480" i="1"/>
  <c r="BS480" i="1"/>
  <c r="BF481" i="1"/>
  <c r="BG481" i="1"/>
  <c r="BH481" i="1"/>
  <c r="BI481" i="1"/>
  <c r="BJ481" i="1"/>
  <c r="BK481" i="1"/>
  <c r="BL481" i="1"/>
  <c r="BM481" i="1"/>
  <c r="BN481" i="1"/>
  <c r="BO481" i="1"/>
  <c r="BP481" i="1"/>
  <c r="BR481" i="1"/>
  <c r="BS481" i="1"/>
  <c r="BF482" i="1"/>
  <c r="BG482" i="1"/>
  <c r="BH482" i="1"/>
  <c r="BI482" i="1"/>
  <c r="BJ482" i="1"/>
  <c r="BK482" i="1"/>
  <c r="BL482" i="1"/>
  <c r="BM482" i="1"/>
  <c r="BN482" i="1"/>
  <c r="BO482" i="1"/>
  <c r="BP482" i="1"/>
  <c r="BR482" i="1"/>
  <c r="BS482" i="1"/>
  <c r="BF483" i="1"/>
  <c r="BG483" i="1"/>
  <c r="BH483" i="1"/>
  <c r="BI483" i="1"/>
  <c r="BJ483" i="1"/>
  <c r="BK483" i="1"/>
  <c r="BL483" i="1"/>
  <c r="BM483" i="1"/>
  <c r="BN483" i="1"/>
  <c r="BO483" i="1"/>
  <c r="BP483" i="1"/>
  <c r="BR483" i="1"/>
  <c r="BS483" i="1"/>
  <c r="BF484" i="1"/>
  <c r="BG484" i="1"/>
  <c r="BH484" i="1"/>
  <c r="BI484" i="1"/>
  <c r="BJ484" i="1"/>
  <c r="BK484" i="1"/>
  <c r="BL484" i="1"/>
  <c r="BM484" i="1"/>
  <c r="BN484" i="1"/>
  <c r="BO484" i="1"/>
  <c r="BP484" i="1"/>
  <c r="BR484" i="1"/>
  <c r="BS484" i="1"/>
  <c r="BF485" i="1"/>
  <c r="BG485" i="1"/>
  <c r="BH485" i="1"/>
  <c r="BI485" i="1"/>
  <c r="BJ485" i="1"/>
  <c r="BK485" i="1"/>
  <c r="BL485" i="1"/>
  <c r="BM485" i="1"/>
  <c r="BN485" i="1"/>
  <c r="BO485" i="1"/>
  <c r="BP485" i="1"/>
  <c r="BR485" i="1"/>
  <c r="BS485" i="1"/>
  <c r="BF486" i="1"/>
  <c r="BG486" i="1"/>
  <c r="BH486" i="1"/>
  <c r="BI486" i="1"/>
  <c r="BJ486" i="1"/>
  <c r="BK486" i="1"/>
  <c r="BL486" i="1"/>
  <c r="BM486" i="1"/>
  <c r="BN486" i="1"/>
  <c r="BO486" i="1"/>
  <c r="BP486" i="1"/>
  <c r="BR486" i="1"/>
  <c r="BS486" i="1"/>
  <c r="BF487" i="1"/>
  <c r="BG487" i="1"/>
  <c r="BH487" i="1"/>
  <c r="BI487" i="1"/>
  <c r="BJ487" i="1"/>
  <c r="BK487" i="1"/>
  <c r="BL487" i="1"/>
  <c r="BM487" i="1"/>
  <c r="BN487" i="1"/>
  <c r="BO487" i="1"/>
  <c r="BP487" i="1"/>
  <c r="BR487" i="1"/>
  <c r="BS487" i="1"/>
  <c r="BF488" i="1"/>
  <c r="BG488" i="1"/>
  <c r="BH488" i="1"/>
  <c r="BI488" i="1"/>
  <c r="BJ488" i="1"/>
  <c r="BK488" i="1"/>
  <c r="BL488" i="1"/>
  <c r="BM488" i="1"/>
  <c r="BN488" i="1"/>
  <c r="BO488" i="1"/>
  <c r="BP488" i="1"/>
  <c r="BR488" i="1"/>
  <c r="BS488" i="1"/>
  <c r="BF489" i="1"/>
  <c r="BG489" i="1"/>
  <c r="BH489" i="1"/>
  <c r="BI489" i="1"/>
  <c r="BJ489" i="1"/>
  <c r="BK489" i="1"/>
  <c r="BL489" i="1"/>
  <c r="BM489" i="1"/>
  <c r="BN489" i="1"/>
  <c r="BO489" i="1"/>
  <c r="BP489" i="1"/>
  <c r="BR489" i="1"/>
  <c r="BS489" i="1"/>
  <c r="BF490" i="1"/>
  <c r="BG490" i="1"/>
  <c r="BH490" i="1"/>
  <c r="BI490" i="1"/>
  <c r="BJ490" i="1"/>
  <c r="BK490" i="1"/>
  <c r="BL490" i="1"/>
  <c r="BM490" i="1"/>
  <c r="BN490" i="1"/>
  <c r="BO490" i="1"/>
  <c r="BP490" i="1"/>
  <c r="BR490" i="1"/>
  <c r="BS490" i="1"/>
  <c r="BF491" i="1"/>
  <c r="BG491" i="1"/>
  <c r="BH491" i="1"/>
  <c r="BI491" i="1"/>
  <c r="BJ491" i="1"/>
  <c r="BK491" i="1"/>
  <c r="BL491" i="1"/>
  <c r="BM491" i="1"/>
  <c r="BN491" i="1"/>
  <c r="BO491" i="1"/>
  <c r="BP491" i="1"/>
  <c r="BR491" i="1"/>
  <c r="BS491" i="1"/>
  <c r="BF492" i="1"/>
  <c r="BG492" i="1"/>
  <c r="BH492" i="1"/>
  <c r="BI492" i="1"/>
  <c r="BJ492" i="1"/>
  <c r="BK492" i="1"/>
  <c r="BL492" i="1"/>
  <c r="BM492" i="1"/>
  <c r="BN492" i="1"/>
  <c r="BO492" i="1"/>
  <c r="BP492" i="1"/>
  <c r="BR492" i="1"/>
  <c r="BS492" i="1"/>
  <c r="BF493" i="1"/>
  <c r="BG493" i="1"/>
  <c r="BH493" i="1"/>
  <c r="BI493" i="1"/>
  <c r="BJ493" i="1"/>
  <c r="BK493" i="1"/>
  <c r="BL493" i="1"/>
  <c r="BM493" i="1"/>
  <c r="BN493" i="1"/>
  <c r="BO493" i="1"/>
  <c r="BP493" i="1"/>
  <c r="BR493" i="1"/>
  <c r="BS493" i="1"/>
  <c r="BF494" i="1"/>
  <c r="BG494" i="1"/>
  <c r="BH494" i="1"/>
  <c r="BI494" i="1"/>
  <c r="BJ494" i="1"/>
  <c r="BK494" i="1"/>
  <c r="BL494" i="1"/>
  <c r="BM494" i="1"/>
  <c r="BN494" i="1"/>
  <c r="BO494" i="1"/>
  <c r="BP494" i="1"/>
  <c r="BR494" i="1"/>
  <c r="BS494" i="1"/>
  <c r="BF495" i="1"/>
  <c r="BG495" i="1"/>
  <c r="BH495" i="1"/>
  <c r="BI495" i="1"/>
  <c r="BJ495" i="1"/>
  <c r="BK495" i="1"/>
  <c r="BL495" i="1"/>
  <c r="BM495" i="1"/>
  <c r="BN495" i="1"/>
  <c r="BO495" i="1"/>
  <c r="BP495" i="1"/>
  <c r="BR495" i="1"/>
  <c r="BS495" i="1"/>
  <c r="BF496" i="1"/>
  <c r="BG496" i="1"/>
  <c r="BH496" i="1"/>
  <c r="BI496" i="1"/>
  <c r="BJ496" i="1"/>
  <c r="BK496" i="1"/>
  <c r="BL496" i="1"/>
  <c r="BM496" i="1"/>
  <c r="BN496" i="1"/>
  <c r="BO496" i="1"/>
  <c r="BP496" i="1"/>
  <c r="BR496" i="1"/>
  <c r="BS496" i="1"/>
  <c r="BF497" i="1"/>
  <c r="BG497" i="1"/>
  <c r="BH497" i="1"/>
  <c r="BI497" i="1"/>
  <c r="BJ497" i="1"/>
  <c r="BK497" i="1"/>
  <c r="BL497" i="1"/>
  <c r="BM497" i="1"/>
  <c r="BN497" i="1"/>
  <c r="BO497" i="1"/>
  <c r="BP497" i="1"/>
  <c r="BR497" i="1"/>
  <c r="BS497" i="1"/>
  <c r="BF498" i="1"/>
  <c r="BG498" i="1"/>
  <c r="BH498" i="1"/>
  <c r="BI498" i="1"/>
  <c r="BJ498" i="1"/>
  <c r="BK498" i="1"/>
  <c r="BL498" i="1"/>
  <c r="BM498" i="1"/>
  <c r="BN498" i="1"/>
  <c r="BO498" i="1"/>
  <c r="BP498" i="1"/>
  <c r="BR498" i="1"/>
  <c r="BS498" i="1"/>
  <c r="BF499" i="1"/>
  <c r="BG499" i="1"/>
  <c r="BH499" i="1"/>
  <c r="BI499" i="1"/>
  <c r="BJ499" i="1"/>
  <c r="BK499" i="1"/>
  <c r="BL499" i="1"/>
  <c r="BM499" i="1"/>
  <c r="BN499" i="1"/>
  <c r="BO499" i="1"/>
  <c r="BP499" i="1"/>
  <c r="BR499" i="1"/>
  <c r="BS499" i="1"/>
  <c r="BF500" i="1"/>
  <c r="BG500" i="1"/>
  <c r="BH500" i="1"/>
  <c r="BI500" i="1"/>
  <c r="BJ500" i="1"/>
  <c r="BK500" i="1"/>
  <c r="BL500" i="1"/>
  <c r="BM500" i="1"/>
  <c r="BN500" i="1"/>
  <c r="BO500" i="1"/>
  <c r="BP500" i="1"/>
  <c r="BR500" i="1"/>
  <c r="BS500" i="1"/>
  <c r="BF501" i="1"/>
  <c r="BG501" i="1"/>
  <c r="BH501" i="1"/>
  <c r="BI501" i="1"/>
  <c r="BJ501" i="1"/>
  <c r="BK501" i="1"/>
  <c r="BL501" i="1"/>
  <c r="BM501" i="1"/>
  <c r="BN501" i="1"/>
  <c r="BO501" i="1"/>
  <c r="BP501" i="1"/>
  <c r="BR501" i="1"/>
  <c r="BS501" i="1"/>
  <c r="BF502" i="1"/>
  <c r="BG502" i="1"/>
  <c r="BH502" i="1"/>
  <c r="BI502" i="1"/>
  <c r="BJ502" i="1"/>
  <c r="BK502" i="1"/>
  <c r="BL502" i="1"/>
  <c r="BM502" i="1"/>
  <c r="BN502" i="1"/>
  <c r="BO502" i="1"/>
  <c r="BP502" i="1"/>
  <c r="BR502" i="1"/>
  <c r="BS502" i="1"/>
  <c r="BF503" i="1"/>
  <c r="BG503" i="1"/>
  <c r="BH503" i="1"/>
  <c r="BI503" i="1"/>
  <c r="BJ503" i="1"/>
  <c r="BK503" i="1"/>
  <c r="BL503" i="1"/>
  <c r="BM503" i="1"/>
  <c r="BN503" i="1"/>
  <c r="BO503" i="1"/>
  <c r="BP503" i="1"/>
  <c r="BR503" i="1"/>
  <c r="BS503" i="1"/>
  <c r="BF504" i="1"/>
  <c r="BG504" i="1"/>
  <c r="BH504" i="1"/>
  <c r="BI504" i="1"/>
  <c r="BJ504" i="1"/>
  <c r="BK504" i="1"/>
  <c r="BL504" i="1"/>
  <c r="BM504" i="1"/>
  <c r="BN504" i="1"/>
  <c r="BO504" i="1"/>
  <c r="BP504" i="1"/>
  <c r="BR504" i="1"/>
  <c r="BS504" i="1"/>
  <c r="BF505" i="1"/>
  <c r="BG505" i="1"/>
  <c r="BH505" i="1"/>
  <c r="BI505" i="1"/>
  <c r="BJ505" i="1"/>
  <c r="BK505" i="1"/>
  <c r="BL505" i="1"/>
  <c r="BM505" i="1"/>
  <c r="BN505" i="1"/>
  <c r="BO505" i="1"/>
  <c r="BP505" i="1"/>
  <c r="BR505" i="1"/>
  <c r="BS505" i="1"/>
  <c r="BF506" i="1"/>
  <c r="BG506" i="1"/>
  <c r="BH506" i="1"/>
  <c r="BI506" i="1"/>
  <c r="BJ506" i="1"/>
  <c r="BK506" i="1"/>
  <c r="BL506" i="1"/>
  <c r="BM506" i="1"/>
  <c r="BN506" i="1"/>
  <c r="BO506" i="1"/>
  <c r="BP506" i="1"/>
  <c r="BR506" i="1"/>
  <c r="BS506" i="1"/>
  <c r="BF507" i="1"/>
  <c r="BG507" i="1"/>
  <c r="BH507" i="1"/>
  <c r="BI507" i="1"/>
  <c r="BJ507" i="1"/>
  <c r="BK507" i="1"/>
  <c r="BL507" i="1"/>
  <c r="BM507" i="1"/>
  <c r="BN507" i="1"/>
  <c r="BO507" i="1"/>
  <c r="BP507" i="1"/>
  <c r="BR507" i="1"/>
  <c r="BS507" i="1"/>
  <c r="BF508" i="1"/>
  <c r="BG508" i="1"/>
  <c r="BH508" i="1"/>
  <c r="BI508" i="1"/>
  <c r="BJ508" i="1"/>
  <c r="BK508" i="1"/>
  <c r="BL508" i="1"/>
  <c r="BM508" i="1"/>
  <c r="BN508" i="1"/>
  <c r="BO508" i="1"/>
  <c r="BP508" i="1"/>
  <c r="BR508" i="1"/>
  <c r="BS508" i="1"/>
  <c r="BF509" i="1"/>
  <c r="BG509" i="1"/>
  <c r="BH509" i="1"/>
  <c r="BI509" i="1"/>
  <c r="BJ509" i="1"/>
  <c r="BK509" i="1"/>
  <c r="BL509" i="1"/>
  <c r="BM509" i="1"/>
  <c r="BN509" i="1"/>
  <c r="BO509" i="1"/>
  <c r="BP509" i="1"/>
  <c r="BR509" i="1"/>
  <c r="BS509" i="1"/>
  <c r="BF510" i="1"/>
  <c r="BG510" i="1"/>
  <c r="BH510" i="1"/>
  <c r="BI510" i="1"/>
  <c r="BJ510" i="1"/>
  <c r="BK510" i="1"/>
  <c r="BL510" i="1"/>
  <c r="BM510" i="1"/>
  <c r="BN510" i="1"/>
  <c r="BO510" i="1"/>
  <c r="BP510" i="1"/>
  <c r="BR510" i="1"/>
  <c r="BS510" i="1"/>
  <c r="BF511" i="1"/>
  <c r="BG511" i="1"/>
  <c r="BH511" i="1"/>
  <c r="BI511" i="1"/>
  <c r="BJ511" i="1"/>
  <c r="BK511" i="1"/>
  <c r="BL511" i="1"/>
  <c r="BM511" i="1"/>
  <c r="BN511" i="1"/>
  <c r="BO511" i="1"/>
  <c r="BP511" i="1"/>
  <c r="BR511" i="1"/>
  <c r="BS511" i="1"/>
  <c r="BF512" i="1"/>
  <c r="BG512" i="1"/>
  <c r="BH512" i="1"/>
  <c r="BI512" i="1"/>
  <c r="BJ512" i="1"/>
  <c r="BK512" i="1"/>
  <c r="BL512" i="1"/>
  <c r="BM512" i="1"/>
  <c r="BN512" i="1"/>
  <c r="BO512" i="1"/>
  <c r="BP512" i="1"/>
  <c r="BR512" i="1"/>
  <c r="BS512" i="1"/>
  <c r="BF513" i="1"/>
  <c r="BG513" i="1"/>
  <c r="BH513" i="1"/>
  <c r="BI513" i="1"/>
  <c r="BJ513" i="1"/>
  <c r="BK513" i="1"/>
  <c r="BL513" i="1"/>
  <c r="BM513" i="1"/>
  <c r="BN513" i="1"/>
  <c r="BO513" i="1"/>
  <c r="BP513" i="1"/>
  <c r="BR513" i="1"/>
  <c r="BS513" i="1"/>
  <c r="BF514" i="1"/>
  <c r="BG514" i="1"/>
  <c r="BH514" i="1"/>
  <c r="BI514" i="1"/>
  <c r="BJ514" i="1"/>
  <c r="BK514" i="1"/>
  <c r="BL514" i="1"/>
  <c r="BM514" i="1"/>
  <c r="BN514" i="1"/>
  <c r="BO514" i="1"/>
  <c r="BP514" i="1"/>
  <c r="BR514" i="1"/>
  <c r="BS514" i="1"/>
  <c r="BF515" i="1"/>
  <c r="BG515" i="1"/>
  <c r="BH515" i="1"/>
  <c r="BI515" i="1"/>
  <c r="BJ515" i="1"/>
  <c r="BK515" i="1"/>
  <c r="BL515" i="1"/>
  <c r="BM515" i="1"/>
  <c r="BN515" i="1"/>
  <c r="BO515" i="1"/>
  <c r="BP515" i="1"/>
  <c r="BR515" i="1"/>
  <c r="BS515" i="1"/>
  <c r="BF516" i="1"/>
  <c r="BG516" i="1"/>
  <c r="BH516" i="1"/>
  <c r="BI516" i="1"/>
  <c r="BJ516" i="1"/>
  <c r="BK516" i="1"/>
  <c r="BL516" i="1"/>
  <c r="BM516" i="1"/>
  <c r="BN516" i="1"/>
  <c r="BO516" i="1"/>
  <c r="BP516" i="1"/>
  <c r="BR516" i="1"/>
  <c r="BS516" i="1"/>
  <c r="BF517" i="1"/>
  <c r="BG517" i="1"/>
  <c r="BH517" i="1"/>
  <c r="BI517" i="1"/>
  <c r="BJ517" i="1"/>
  <c r="BK517" i="1"/>
  <c r="BL517" i="1"/>
  <c r="BM517" i="1"/>
  <c r="BN517" i="1"/>
  <c r="BO517" i="1"/>
  <c r="BP517" i="1"/>
  <c r="BR517" i="1"/>
  <c r="BS517" i="1"/>
  <c r="BF518" i="1"/>
  <c r="BG518" i="1"/>
  <c r="BH518" i="1"/>
  <c r="BI518" i="1"/>
  <c r="BJ518" i="1"/>
  <c r="BK518" i="1"/>
  <c r="BL518" i="1"/>
  <c r="BM518" i="1"/>
  <c r="BN518" i="1"/>
  <c r="BO518" i="1"/>
  <c r="BP518" i="1"/>
  <c r="BR518" i="1"/>
  <c r="BS518" i="1"/>
  <c r="BF519" i="1"/>
  <c r="BG519" i="1"/>
  <c r="BH519" i="1"/>
  <c r="BI519" i="1"/>
  <c r="BJ519" i="1"/>
  <c r="BK519" i="1"/>
  <c r="BL519" i="1"/>
  <c r="BM519" i="1"/>
  <c r="BN519" i="1"/>
  <c r="BO519" i="1"/>
  <c r="BP519" i="1"/>
  <c r="BR519" i="1"/>
  <c r="BS519" i="1"/>
  <c r="BF520" i="1"/>
  <c r="BG520" i="1"/>
  <c r="BH520" i="1"/>
  <c r="BI520" i="1"/>
  <c r="BJ520" i="1"/>
  <c r="BK520" i="1"/>
  <c r="BL520" i="1"/>
  <c r="BM520" i="1"/>
  <c r="BN520" i="1"/>
  <c r="BO520" i="1"/>
  <c r="BP520" i="1"/>
  <c r="BR520" i="1"/>
  <c r="BS520" i="1"/>
  <c r="BF521" i="1"/>
  <c r="BG521" i="1"/>
  <c r="BH521" i="1"/>
  <c r="BI521" i="1"/>
  <c r="BJ521" i="1"/>
  <c r="BK521" i="1"/>
  <c r="BL521" i="1"/>
  <c r="BM521" i="1"/>
  <c r="BN521" i="1"/>
  <c r="BO521" i="1"/>
  <c r="BP521" i="1"/>
  <c r="BR521" i="1"/>
  <c r="BS521" i="1"/>
  <c r="BF522" i="1"/>
  <c r="BG522" i="1"/>
  <c r="BH522" i="1"/>
  <c r="BI522" i="1"/>
  <c r="BJ522" i="1"/>
  <c r="BK522" i="1"/>
  <c r="BL522" i="1"/>
  <c r="BM522" i="1"/>
  <c r="BN522" i="1"/>
  <c r="BO522" i="1"/>
  <c r="BP522" i="1"/>
  <c r="BR522" i="1"/>
  <c r="BS522" i="1"/>
  <c r="BF523" i="1"/>
  <c r="BG523" i="1"/>
  <c r="BH523" i="1"/>
  <c r="BI523" i="1"/>
  <c r="BJ523" i="1"/>
  <c r="BK523" i="1"/>
  <c r="BL523" i="1"/>
  <c r="BM523" i="1"/>
  <c r="BN523" i="1"/>
  <c r="BO523" i="1"/>
  <c r="BP523" i="1"/>
  <c r="BR523" i="1"/>
  <c r="BS523" i="1"/>
  <c r="BF524" i="1"/>
  <c r="BG524" i="1"/>
  <c r="BH524" i="1"/>
  <c r="BI524" i="1"/>
  <c r="BJ524" i="1"/>
  <c r="BK524" i="1"/>
  <c r="BL524" i="1"/>
  <c r="BM524" i="1"/>
  <c r="BN524" i="1"/>
  <c r="BO524" i="1"/>
  <c r="BP524" i="1"/>
  <c r="BR524" i="1"/>
  <c r="BS524" i="1"/>
  <c r="BF525" i="1"/>
  <c r="BG525" i="1"/>
  <c r="BH525" i="1"/>
  <c r="BI525" i="1"/>
  <c r="BJ525" i="1"/>
  <c r="BK525" i="1"/>
  <c r="BL525" i="1"/>
  <c r="BM525" i="1"/>
  <c r="BN525" i="1"/>
  <c r="BO525" i="1"/>
  <c r="BP525" i="1"/>
  <c r="BR525" i="1"/>
  <c r="BS525" i="1"/>
  <c r="BF526" i="1"/>
  <c r="BG526" i="1"/>
  <c r="BH526" i="1"/>
  <c r="BI526" i="1"/>
  <c r="BJ526" i="1"/>
  <c r="BK526" i="1"/>
  <c r="BL526" i="1"/>
  <c r="BM526" i="1"/>
  <c r="BN526" i="1"/>
  <c r="BO526" i="1"/>
  <c r="BP526" i="1"/>
  <c r="BR526" i="1"/>
  <c r="BS526" i="1"/>
  <c r="BF527" i="1"/>
  <c r="BG527" i="1"/>
  <c r="BH527" i="1"/>
  <c r="BI527" i="1"/>
  <c r="BJ527" i="1"/>
  <c r="BK527" i="1"/>
  <c r="BL527" i="1"/>
  <c r="BM527" i="1"/>
  <c r="BN527" i="1"/>
  <c r="BO527" i="1"/>
  <c r="BP527" i="1"/>
  <c r="BR527" i="1"/>
  <c r="BS527" i="1"/>
  <c r="BF528" i="1"/>
  <c r="BG528" i="1"/>
  <c r="BH528" i="1"/>
  <c r="BI528" i="1"/>
  <c r="BJ528" i="1"/>
  <c r="BK528" i="1"/>
  <c r="BL528" i="1"/>
  <c r="BM528" i="1"/>
  <c r="BN528" i="1"/>
  <c r="BO528" i="1"/>
  <c r="BP528" i="1"/>
  <c r="BR528" i="1"/>
  <c r="BS528" i="1"/>
  <c r="BF529" i="1"/>
  <c r="BG529" i="1"/>
  <c r="BH529" i="1"/>
  <c r="BI529" i="1"/>
  <c r="BJ529" i="1"/>
  <c r="BK529" i="1"/>
  <c r="BL529" i="1"/>
  <c r="BM529" i="1"/>
  <c r="BN529" i="1"/>
  <c r="BO529" i="1"/>
  <c r="BP529" i="1"/>
  <c r="BR529" i="1"/>
  <c r="BS529" i="1"/>
  <c r="BF530" i="1"/>
  <c r="BG530" i="1"/>
  <c r="BH530" i="1"/>
  <c r="BI530" i="1"/>
  <c r="BJ530" i="1"/>
  <c r="BK530" i="1"/>
  <c r="BL530" i="1"/>
  <c r="BM530" i="1"/>
  <c r="BN530" i="1"/>
  <c r="BO530" i="1"/>
  <c r="BP530" i="1"/>
  <c r="BR530" i="1"/>
  <c r="BS530" i="1"/>
  <c r="BF531" i="1"/>
  <c r="BG531" i="1"/>
  <c r="BH531" i="1"/>
  <c r="BI531" i="1"/>
  <c r="BJ531" i="1"/>
  <c r="BK531" i="1"/>
  <c r="BL531" i="1"/>
  <c r="BM531" i="1"/>
  <c r="BN531" i="1"/>
  <c r="BO531" i="1"/>
  <c r="BP531" i="1"/>
  <c r="BR531" i="1"/>
  <c r="BS531" i="1"/>
  <c r="BF532" i="1"/>
  <c r="BG532" i="1"/>
  <c r="BH532" i="1"/>
  <c r="BI532" i="1"/>
  <c r="BJ532" i="1"/>
  <c r="BK532" i="1"/>
  <c r="BL532" i="1"/>
  <c r="BM532" i="1"/>
  <c r="BN532" i="1"/>
  <c r="BO532" i="1"/>
  <c r="BP532" i="1"/>
  <c r="BR532" i="1"/>
  <c r="BS532" i="1"/>
  <c r="BF533" i="1"/>
  <c r="BG533" i="1"/>
  <c r="BH533" i="1"/>
  <c r="BI533" i="1"/>
  <c r="BJ533" i="1"/>
  <c r="BK533" i="1"/>
  <c r="BL533" i="1"/>
  <c r="BM533" i="1"/>
  <c r="BN533" i="1"/>
  <c r="BO533" i="1"/>
  <c r="BP533" i="1"/>
  <c r="BR533" i="1"/>
  <c r="BS533" i="1"/>
  <c r="BF534" i="1"/>
  <c r="BG534" i="1"/>
  <c r="BH534" i="1"/>
  <c r="BI534" i="1"/>
  <c r="BJ534" i="1"/>
  <c r="BK534" i="1"/>
  <c r="BL534" i="1"/>
  <c r="BM534" i="1"/>
  <c r="BN534" i="1"/>
  <c r="BO534" i="1"/>
  <c r="BP534" i="1"/>
  <c r="BR534" i="1"/>
  <c r="BS534" i="1"/>
  <c r="BF535" i="1"/>
  <c r="BG535" i="1"/>
  <c r="BH535" i="1"/>
  <c r="BI535" i="1"/>
  <c r="BJ535" i="1"/>
  <c r="BK535" i="1"/>
  <c r="BL535" i="1"/>
  <c r="BM535" i="1"/>
  <c r="BN535" i="1"/>
  <c r="BO535" i="1"/>
  <c r="BP535" i="1"/>
  <c r="BR535" i="1"/>
  <c r="BS535" i="1"/>
  <c r="BF536" i="1"/>
  <c r="BG536" i="1"/>
  <c r="BH536" i="1"/>
  <c r="BI536" i="1"/>
  <c r="BJ536" i="1"/>
  <c r="BK536" i="1"/>
  <c r="BL536" i="1"/>
  <c r="BM536" i="1"/>
  <c r="BN536" i="1"/>
  <c r="BO536" i="1"/>
  <c r="BP536" i="1"/>
  <c r="BR536" i="1"/>
  <c r="BS536" i="1"/>
  <c r="BF537" i="1"/>
  <c r="BG537" i="1"/>
  <c r="BH537" i="1"/>
  <c r="BI537" i="1"/>
  <c r="BJ537" i="1"/>
  <c r="BK537" i="1"/>
  <c r="BL537" i="1"/>
  <c r="BM537" i="1"/>
  <c r="BN537" i="1"/>
  <c r="BO537" i="1"/>
  <c r="BP537" i="1"/>
  <c r="BR537" i="1"/>
  <c r="BS537" i="1"/>
  <c r="BF538" i="1"/>
  <c r="BG538" i="1"/>
  <c r="BH538" i="1"/>
  <c r="BI538" i="1"/>
  <c r="BJ538" i="1"/>
  <c r="BK538" i="1"/>
  <c r="BL538" i="1"/>
  <c r="BM538" i="1"/>
  <c r="BN538" i="1"/>
  <c r="BO538" i="1"/>
  <c r="BP538" i="1"/>
  <c r="BR538" i="1"/>
  <c r="BS538" i="1"/>
  <c r="BF539" i="1"/>
  <c r="BG539" i="1"/>
  <c r="BH539" i="1"/>
  <c r="BI539" i="1"/>
  <c r="BJ539" i="1"/>
  <c r="BK539" i="1"/>
  <c r="BL539" i="1"/>
  <c r="BM539" i="1"/>
  <c r="BN539" i="1"/>
  <c r="BO539" i="1"/>
  <c r="BP539" i="1"/>
  <c r="BR539" i="1"/>
  <c r="BS539" i="1"/>
  <c r="BF540" i="1"/>
  <c r="BG540" i="1"/>
  <c r="BH540" i="1"/>
  <c r="BI540" i="1"/>
  <c r="BJ540" i="1"/>
  <c r="BK540" i="1"/>
  <c r="BL540" i="1"/>
  <c r="BM540" i="1"/>
  <c r="BN540" i="1"/>
  <c r="BO540" i="1"/>
  <c r="BP540" i="1"/>
  <c r="BR540" i="1"/>
  <c r="BS540" i="1"/>
  <c r="BF541" i="1"/>
  <c r="BG541" i="1"/>
  <c r="BH541" i="1"/>
  <c r="BI541" i="1"/>
  <c r="BJ541" i="1"/>
  <c r="BK541" i="1"/>
  <c r="BL541" i="1"/>
  <c r="BM541" i="1"/>
  <c r="BN541" i="1"/>
  <c r="BO541" i="1"/>
  <c r="BP541" i="1"/>
  <c r="BR541" i="1"/>
  <c r="BS541" i="1"/>
  <c r="BF542" i="1"/>
  <c r="BG542" i="1"/>
  <c r="BH542" i="1"/>
  <c r="BI542" i="1"/>
  <c r="BJ542" i="1"/>
  <c r="BK542" i="1"/>
  <c r="BL542" i="1"/>
  <c r="BM542" i="1"/>
  <c r="BN542" i="1"/>
  <c r="BO542" i="1"/>
  <c r="BP542" i="1"/>
  <c r="BR542" i="1"/>
  <c r="BS542" i="1"/>
  <c r="BF543" i="1"/>
  <c r="BG543" i="1"/>
  <c r="BH543" i="1"/>
  <c r="BI543" i="1"/>
  <c r="BJ543" i="1"/>
  <c r="BK543" i="1"/>
  <c r="BL543" i="1"/>
  <c r="BM543" i="1"/>
  <c r="BN543" i="1"/>
  <c r="BO543" i="1"/>
  <c r="BP543" i="1"/>
  <c r="BR543" i="1"/>
  <c r="BS543" i="1"/>
  <c r="BF544" i="1"/>
  <c r="BG544" i="1"/>
  <c r="BH544" i="1"/>
  <c r="BI544" i="1"/>
  <c r="BJ544" i="1"/>
  <c r="BK544" i="1"/>
  <c r="BL544" i="1"/>
  <c r="BM544" i="1"/>
  <c r="BN544" i="1"/>
  <c r="BO544" i="1"/>
  <c r="BP544" i="1"/>
  <c r="BR544" i="1"/>
  <c r="BS544" i="1"/>
  <c r="BF545" i="1"/>
  <c r="BG545" i="1"/>
  <c r="BH545" i="1"/>
  <c r="BI545" i="1"/>
  <c r="BJ545" i="1"/>
  <c r="BK545" i="1"/>
  <c r="BL545" i="1"/>
  <c r="BM545" i="1"/>
  <c r="BN545" i="1"/>
  <c r="BO545" i="1"/>
  <c r="BP545" i="1"/>
  <c r="BR545" i="1"/>
  <c r="BS545" i="1"/>
  <c r="BF546" i="1"/>
  <c r="BG546" i="1"/>
  <c r="BH546" i="1"/>
  <c r="BI546" i="1"/>
  <c r="BJ546" i="1"/>
  <c r="BK546" i="1"/>
  <c r="BL546" i="1"/>
  <c r="BM546" i="1"/>
  <c r="BN546" i="1"/>
  <c r="BO546" i="1"/>
  <c r="BP546" i="1"/>
  <c r="BR546" i="1"/>
  <c r="BS546" i="1"/>
  <c r="BF547" i="1"/>
  <c r="BG547" i="1"/>
  <c r="BH547" i="1"/>
  <c r="BI547" i="1"/>
  <c r="BJ547" i="1"/>
  <c r="BK547" i="1"/>
  <c r="BL547" i="1"/>
  <c r="BM547" i="1"/>
  <c r="BN547" i="1"/>
  <c r="BO547" i="1"/>
  <c r="BP547" i="1"/>
  <c r="BR547" i="1"/>
  <c r="BS547" i="1"/>
  <c r="BF548" i="1"/>
  <c r="BG548" i="1"/>
  <c r="BH548" i="1"/>
  <c r="BI548" i="1"/>
  <c r="BJ548" i="1"/>
  <c r="BK548" i="1"/>
  <c r="BL548" i="1"/>
  <c r="BM548" i="1"/>
  <c r="BN548" i="1"/>
  <c r="BO548" i="1"/>
  <c r="BP548" i="1"/>
  <c r="BR548" i="1"/>
  <c r="BS548" i="1"/>
  <c r="BF549" i="1"/>
  <c r="BG549" i="1"/>
  <c r="BH549" i="1"/>
  <c r="BI549" i="1"/>
  <c r="BJ549" i="1"/>
  <c r="BK549" i="1"/>
  <c r="BL549" i="1"/>
  <c r="BM549" i="1"/>
  <c r="BN549" i="1"/>
  <c r="BO549" i="1"/>
  <c r="BP549" i="1"/>
  <c r="BR549" i="1"/>
  <c r="BS549" i="1"/>
  <c r="BF550" i="1"/>
  <c r="BG550" i="1"/>
  <c r="BH550" i="1"/>
  <c r="BI550" i="1"/>
  <c r="BJ550" i="1"/>
  <c r="BK550" i="1"/>
  <c r="BL550" i="1"/>
  <c r="BM550" i="1"/>
  <c r="BN550" i="1"/>
  <c r="BO550" i="1"/>
  <c r="BP550" i="1"/>
  <c r="BR550" i="1"/>
  <c r="BS550" i="1"/>
  <c r="BF551" i="1"/>
  <c r="BG551" i="1"/>
  <c r="BH551" i="1"/>
  <c r="BI551" i="1"/>
  <c r="BJ551" i="1"/>
  <c r="BK551" i="1"/>
  <c r="BL551" i="1"/>
  <c r="BM551" i="1"/>
  <c r="BN551" i="1"/>
  <c r="BO551" i="1"/>
  <c r="BP551" i="1"/>
  <c r="BR551" i="1"/>
  <c r="BS551" i="1"/>
  <c r="BF552" i="1"/>
  <c r="BG552" i="1"/>
  <c r="BH552" i="1"/>
  <c r="BI552" i="1"/>
  <c r="BJ552" i="1"/>
  <c r="BK552" i="1"/>
  <c r="BL552" i="1"/>
  <c r="BM552" i="1"/>
  <c r="BN552" i="1"/>
  <c r="BO552" i="1"/>
  <c r="BP552" i="1"/>
  <c r="BR552" i="1"/>
  <c r="BS552" i="1"/>
  <c r="BF553" i="1"/>
  <c r="BG553" i="1"/>
  <c r="BH553" i="1"/>
  <c r="BI553" i="1"/>
  <c r="BJ553" i="1"/>
  <c r="BK553" i="1"/>
  <c r="BL553" i="1"/>
  <c r="BM553" i="1"/>
  <c r="BN553" i="1"/>
  <c r="BO553" i="1"/>
  <c r="BP553" i="1"/>
  <c r="BR553" i="1"/>
  <c r="BS553" i="1"/>
  <c r="BF554" i="1"/>
  <c r="BG554" i="1"/>
  <c r="BH554" i="1"/>
  <c r="BI554" i="1"/>
  <c r="BJ554" i="1"/>
  <c r="BK554" i="1"/>
  <c r="BL554" i="1"/>
  <c r="BM554" i="1"/>
  <c r="BN554" i="1"/>
  <c r="BO554" i="1"/>
  <c r="BP554" i="1"/>
  <c r="BR554" i="1"/>
  <c r="BS554" i="1"/>
  <c r="BF555" i="1"/>
  <c r="BG555" i="1"/>
  <c r="BH555" i="1"/>
  <c r="BI555" i="1"/>
  <c r="BJ555" i="1"/>
  <c r="BK555" i="1"/>
  <c r="BL555" i="1"/>
  <c r="BM555" i="1"/>
  <c r="BN555" i="1"/>
  <c r="BO555" i="1"/>
  <c r="BP555" i="1"/>
  <c r="BR555" i="1"/>
  <c r="BS555" i="1"/>
  <c r="BF556" i="1"/>
  <c r="BG556" i="1"/>
  <c r="BH556" i="1"/>
  <c r="BI556" i="1"/>
  <c r="BJ556" i="1"/>
  <c r="BK556" i="1"/>
  <c r="BL556" i="1"/>
  <c r="BM556" i="1"/>
  <c r="BN556" i="1"/>
  <c r="BO556" i="1"/>
  <c r="BP556" i="1"/>
  <c r="BR556" i="1"/>
  <c r="BS556" i="1"/>
  <c r="BF557" i="1"/>
  <c r="BG557" i="1"/>
  <c r="BH557" i="1"/>
  <c r="BI557" i="1"/>
  <c r="BJ557" i="1"/>
  <c r="BK557" i="1"/>
  <c r="BL557" i="1"/>
  <c r="BM557" i="1"/>
  <c r="BN557" i="1"/>
  <c r="BO557" i="1"/>
  <c r="BP557" i="1"/>
  <c r="BR557" i="1"/>
  <c r="BS557" i="1"/>
  <c r="BF558" i="1"/>
  <c r="BG558" i="1"/>
  <c r="BH558" i="1"/>
  <c r="BI558" i="1"/>
  <c r="BJ558" i="1"/>
  <c r="BK558" i="1"/>
  <c r="BL558" i="1"/>
  <c r="BM558" i="1"/>
  <c r="BN558" i="1"/>
  <c r="BO558" i="1"/>
  <c r="BP558" i="1"/>
  <c r="BR558" i="1"/>
  <c r="BS558" i="1"/>
  <c r="BF559" i="1"/>
  <c r="BG559" i="1"/>
  <c r="BH559" i="1"/>
  <c r="BI559" i="1"/>
  <c r="BJ559" i="1"/>
  <c r="BK559" i="1"/>
  <c r="BL559" i="1"/>
  <c r="BM559" i="1"/>
  <c r="BN559" i="1"/>
  <c r="BO559" i="1"/>
  <c r="BP559" i="1"/>
  <c r="BR559" i="1"/>
  <c r="BS559" i="1"/>
  <c r="BF560" i="1"/>
  <c r="BG560" i="1"/>
  <c r="BH560" i="1"/>
  <c r="BI560" i="1"/>
  <c r="BJ560" i="1"/>
  <c r="BK560" i="1"/>
  <c r="BL560" i="1"/>
  <c r="BM560" i="1"/>
  <c r="BN560" i="1"/>
  <c r="BO560" i="1"/>
  <c r="BP560" i="1"/>
  <c r="BR560" i="1"/>
  <c r="BS560" i="1"/>
  <c r="BF561" i="1"/>
  <c r="BG561" i="1"/>
  <c r="BH561" i="1"/>
  <c r="BI561" i="1"/>
  <c r="BJ561" i="1"/>
  <c r="BK561" i="1"/>
  <c r="BL561" i="1"/>
  <c r="BM561" i="1"/>
  <c r="BN561" i="1"/>
  <c r="BO561" i="1"/>
  <c r="BP561" i="1"/>
  <c r="BR561" i="1"/>
  <c r="BS561" i="1"/>
  <c r="BF562" i="1"/>
  <c r="BG562" i="1"/>
  <c r="BH562" i="1"/>
  <c r="BI562" i="1"/>
  <c r="BJ562" i="1"/>
  <c r="BK562" i="1"/>
  <c r="BL562" i="1"/>
  <c r="BM562" i="1"/>
  <c r="BN562" i="1"/>
  <c r="BO562" i="1"/>
  <c r="BP562" i="1"/>
  <c r="BR562" i="1"/>
  <c r="BS562" i="1"/>
  <c r="BF563" i="1"/>
  <c r="BG563" i="1"/>
  <c r="BH563" i="1"/>
  <c r="BI563" i="1"/>
  <c r="BJ563" i="1"/>
  <c r="BK563" i="1"/>
  <c r="BL563" i="1"/>
  <c r="BM563" i="1"/>
  <c r="BN563" i="1"/>
  <c r="BO563" i="1"/>
  <c r="BP563" i="1"/>
  <c r="BR563" i="1"/>
  <c r="BS563" i="1"/>
  <c r="BF564" i="1"/>
  <c r="BG564" i="1"/>
  <c r="BH564" i="1"/>
  <c r="BI564" i="1"/>
  <c r="BJ564" i="1"/>
  <c r="BK564" i="1"/>
  <c r="BL564" i="1"/>
  <c r="BM564" i="1"/>
  <c r="BN564" i="1"/>
  <c r="BO564" i="1"/>
  <c r="BP564" i="1"/>
  <c r="BR564" i="1"/>
  <c r="BS564" i="1"/>
  <c r="BF565" i="1"/>
  <c r="BG565" i="1"/>
  <c r="BH565" i="1"/>
  <c r="BI565" i="1"/>
  <c r="BJ565" i="1"/>
  <c r="BK565" i="1"/>
  <c r="BL565" i="1"/>
  <c r="BM565" i="1"/>
  <c r="BN565" i="1"/>
  <c r="BO565" i="1"/>
  <c r="BP565" i="1"/>
  <c r="BR565" i="1"/>
  <c r="BS565" i="1"/>
  <c r="BF566" i="1"/>
  <c r="BG566" i="1"/>
  <c r="BH566" i="1"/>
  <c r="BI566" i="1"/>
  <c r="BJ566" i="1"/>
  <c r="BK566" i="1"/>
  <c r="BL566" i="1"/>
  <c r="BM566" i="1"/>
  <c r="BN566" i="1"/>
  <c r="BO566" i="1"/>
  <c r="BP566" i="1"/>
  <c r="BR566" i="1"/>
  <c r="BS566" i="1"/>
  <c r="BF567" i="1"/>
  <c r="BG567" i="1"/>
  <c r="BH567" i="1"/>
  <c r="BI567" i="1"/>
  <c r="BJ567" i="1"/>
  <c r="BK567" i="1"/>
  <c r="BL567" i="1"/>
  <c r="BM567" i="1"/>
  <c r="BN567" i="1"/>
  <c r="BO567" i="1"/>
  <c r="BP567" i="1"/>
  <c r="BR567" i="1"/>
  <c r="BS567" i="1"/>
  <c r="BF568" i="1"/>
  <c r="BG568" i="1"/>
  <c r="BH568" i="1"/>
  <c r="BI568" i="1"/>
  <c r="BJ568" i="1"/>
  <c r="BK568" i="1"/>
  <c r="BL568" i="1"/>
  <c r="BM568" i="1"/>
  <c r="BN568" i="1"/>
  <c r="BO568" i="1"/>
  <c r="BP568" i="1"/>
  <c r="BR568" i="1"/>
  <c r="BS568" i="1"/>
  <c r="BF569" i="1"/>
  <c r="BG569" i="1"/>
  <c r="BH569" i="1"/>
  <c r="BI569" i="1"/>
  <c r="BJ569" i="1"/>
  <c r="BK569" i="1"/>
  <c r="BL569" i="1"/>
  <c r="BM569" i="1"/>
  <c r="BN569" i="1"/>
  <c r="BO569" i="1"/>
  <c r="BP569" i="1"/>
  <c r="BR569" i="1"/>
  <c r="BS569" i="1"/>
  <c r="BF570" i="1"/>
  <c r="BG570" i="1"/>
  <c r="BH570" i="1"/>
  <c r="BI570" i="1"/>
  <c r="BJ570" i="1"/>
  <c r="BK570" i="1"/>
  <c r="BL570" i="1"/>
  <c r="BM570" i="1"/>
  <c r="BN570" i="1"/>
  <c r="BO570" i="1"/>
  <c r="BP570" i="1"/>
  <c r="BR570" i="1"/>
  <c r="BS570" i="1"/>
  <c r="BF571" i="1"/>
  <c r="BG571" i="1"/>
  <c r="BH571" i="1"/>
  <c r="BI571" i="1"/>
  <c r="BJ571" i="1"/>
  <c r="BK571" i="1"/>
  <c r="BL571" i="1"/>
  <c r="BM571" i="1"/>
  <c r="BN571" i="1"/>
  <c r="BO571" i="1"/>
  <c r="BP571" i="1"/>
  <c r="BR571" i="1"/>
  <c r="BS571" i="1"/>
  <c r="BF572" i="1"/>
  <c r="BG572" i="1"/>
  <c r="BH572" i="1"/>
  <c r="BI572" i="1"/>
  <c r="BJ572" i="1"/>
  <c r="BK572" i="1"/>
  <c r="BL572" i="1"/>
  <c r="BM572" i="1"/>
  <c r="BN572" i="1"/>
  <c r="BO572" i="1"/>
  <c r="BP572" i="1"/>
  <c r="BR572" i="1"/>
  <c r="BS572" i="1"/>
  <c r="BF573" i="1"/>
  <c r="BG573" i="1"/>
  <c r="BH573" i="1"/>
  <c r="BI573" i="1"/>
  <c r="BJ573" i="1"/>
  <c r="BK573" i="1"/>
  <c r="BL573" i="1"/>
  <c r="BM573" i="1"/>
  <c r="BN573" i="1"/>
  <c r="BO573" i="1"/>
  <c r="BP573" i="1"/>
  <c r="BR573" i="1"/>
  <c r="BS573" i="1"/>
  <c r="BF574" i="1"/>
  <c r="BG574" i="1"/>
  <c r="BH574" i="1"/>
  <c r="BI574" i="1"/>
  <c r="BJ574" i="1"/>
  <c r="BK574" i="1"/>
  <c r="BL574" i="1"/>
  <c r="BM574" i="1"/>
  <c r="BN574" i="1"/>
  <c r="BO574" i="1"/>
  <c r="BP574" i="1"/>
  <c r="BR574" i="1"/>
  <c r="BS574" i="1"/>
  <c r="BF575" i="1"/>
  <c r="BG575" i="1"/>
  <c r="BH575" i="1"/>
  <c r="BI575" i="1"/>
  <c r="BJ575" i="1"/>
  <c r="BK575" i="1"/>
  <c r="BL575" i="1"/>
  <c r="BM575" i="1"/>
  <c r="BN575" i="1"/>
  <c r="BO575" i="1"/>
  <c r="BP575" i="1"/>
  <c r="BR575" i="1"/>
  <c r="BS575" i="1"/>
  <c r="BF576" i="1"/>
  <c r="BG576" i="1"/>
  <c r="BH576" i="1"/>
  <c r="BI576" i="1"/>
  <c r="BJ576" i="1"/>
  <c r="BK576" i="1"/>
  <c r="BL576" i="1"/>
  <c r="BM576" i="1"/>
  <c r="BN576" i="1"/>
  <c r="BO576" i="1"/>
  <c r="BP576" i="1"/>
  <c r="BR576" i="1"/>
  <c r="BS576" i="1"/>
  <c r="BF577" i="1"/>
  <c r="BG577" i="1"/>
  <c r="BH577" i="1"/>
  <c r="BI577" i="1"/>
  <c r="BJ577" i="1"/>
  <c r="BK577" i="1"/>
  <c r="BL577" i="1"/>
  <c r="BM577" i="1"/>
  <c r="BN577" i="1"/>
  <c r="BO577" i="1"/>
  <c r="BP577" i="1"/>
  <c r="BR577" i="1"/>
  <c r="BS577" i="1"/>
  <c r="BF578" i="1"/>
  <c r="BG578" i="1"/>
  <c r="BH578" i="1"/>
  <c r="BI578" i="1"/>
  <c r="BJ578" i="1"/>
  <c r="BK578" i="1"/>
  <c r="BL578" i="1"/>
  <c r="BM578" i="1"/>
  <c r="BN578" i="1"/>
  <c r="BO578" i="1"/>
  <c r="BP578" i="1"/>
  <c r="BR578" i="1"/>
  <c r="BS578" i="1"/>
  <c r="BF579" i="1"/>
  <c r="BG579" i="1"/>
  <c r="BH579" i="1"/>
  <c r="BI579" i="1"/>
  <c r="BJ579" i="1"/>
  <c r="BK579" i="1"/>
  <c r="BL579" i="1"/>
  <c r="BM579" i="1"/>
  <c r="BN579" i="1"/>
  <c r="BO579" i="1"/>
  <c r="BP579" i="1"/>
  <c r="BR579" i="1"/>
  <c r="BS579" i="1"/>
  <c r="BF580" i="1"/>
  <c r="BG580" i="1"/>
  <c r="BH580" i="1"/>
  <c r="BI580" i="1"/>
  <c r="BJ580" i="1"/>
  <c r="BK580" i="1"/>
  <c r="BL580" i="1"/>
  <c r="BM580" i="1"/>
  <c r="BN580" i="1"/>
  <c r="BO580" i="1"/>
  <c r="BP580" i="1"/>
  <c r="BR580" i="1"/>
  <c r="BS580" i="1"/>
  <c r="BF581" i="1"/>
  <c r="BG581" i="1"/>
  <c r="BH581" i="1"/>
  <c r="BI581" i="1"/>
  <c r="BJ581" i="1"/>
  <c r="BK581" i="1"/>
  <c r="BL581" i="1"/>
  <c r="BM581" i="1"/>
  <c r="BN581" i="1"/>
  <c r="BO581" i="1"/>
  <c r="BP581" i="1"/>
  <c r="BR581" i="1"/>
  <c r="BS581" i="1"/>
  <c r="BF582" i="1"/>
  <c r="BG582" i="1"/>
  <c r="BH582" i="1"/>
  <c r="BI582" i="1"/>
  <c r="BJ582" i="1"/>
  <c r="BK582" i="1"/>
  <c r="BL582" i="1"/>
  <c r="BM582" i="1"/>
  <c r="BN582" i="1"/>
  <c r="BO582" i="1"/>
  <c r="BP582" i="1"/>
  <c r="BR582" i="1"/>
  <c r="BS582" i="1"/>
  <c r="BF583" i="1"/>
  <c r="BG583" i="1"/>
  <c r="BH583" i="1"/>
  <c r="BI583" i="1"/>
  <c r="BJ583" i="1"/>
  <c r="BK583" i="1"/>
  <c r="BL583" i="1"/>
  <c r="BM583" i="1"/>
  <c r="BN583" i="1"/>
  <c r="BO583" i="1"/>
  <c r="BP583" i="1"/>
  <c r="BR583" i="1"/>
  <c r="BS583" i="1"/>
  <c r="BF584" i="1"/>
  <c r="BG584" i="1"/>
  <c r="BH584" i="1"/>
  <c r="BI584" i="1"/>
  <c r="BJ584" i="1"/>
  <c r="BK584" i="1"/>
  <c r="BL584" i="1"/>
  <c r="BM584" i="1"/>
  <c r="BN584" i="1"/>
  <c r="BO584" i="1"/>
  <c r="BP584" i="1"/>
  <c r="BR584" i="1"/>
  <c r="BS584" i="1"/>
  <c r="BF585" i="1"/>
  <c r="BG585" i="1"/>
  <c r="BH585" i="1"/>
  <c r="BI585" i="1"/>
  <c r="BJ585" i="1"/>
  <c r="BK585" i="1"/>
  <c r="BL585" i="1"/>
  <c r="BM585" i="1"/>
  <c r="BN585" i="1"/>
  <c r="BO585" i="1"/>
  <c r="BP585" i="1"/>
  <c r="BR585" i="1"/>
  <c r="BS585" i="1"/>
  <c r="BF586" i="1"/>
  <c r="BG586" i="1"/>
  <c r="BH586" i="1"/>
  <c r="BI586" i="1"/>
  <c r="BJ586" i="1"/>
  <c r="BK586" i="1"/>
  <c r="BL586" i="1"/>
  <c r="BM586" i="1"/>
  <c r="BN586" i="1"/>
  <c r="BO586" i="1"/>
  <c r="BP586" i="1"/>
  <c r="BR586" i="1"/>
  <c r="BS586" i="1"/>
  <c r="BF587" i="1"/>
  <c r="BG587" i="1"/>
  <c r="BH587" i="1"/>
  <c r="BI587" i="1"/>
  <c r="BJ587" i="1"/>
  <c r="BK587" i="1"/>
  <c r="BL587" i="1"/>
  <c r="BM587" i="1"/>
  <c r="BN587" i="1"/>
  <c r="BO587" i="1"/>
  <c r="BP587" i="1"/>
  <c r="BR587" i="1"/>
  <c r="BS587" i="1"/>
  <c r="BF588" i="1"/>
  <c r="BG588" i="1"/>
  <c r="BH588" i="1"/>
  <c r="BI588" i="1"/>
  <c r="BJ588" i="1"/>
  <c r="BK588" i="1"/>
  <c r="BL588" i="1"/>
  <c r="BM588" i="1"/>
  <c r="BN588" i="1"/>
  <c r="BO588" i="1"/>
  <c r="BP588" i="1"/>
  <c r="BR588" i="1"/>
  <c r="BS588" i="1"/>
  <c r="BF589" i="1"/>
  <c r="BG589" i="1"/>
  <c r="BH589" i="1"/>
  <c r="BI589" i="1"/>
  <c r="BJ589" i="1"/>
  <c r="BK589" i="1"/>
  <c r="BL589" i="1"/>
  <c r="BM589" i="1"/>
  <c r="BN589" i="1"/>
  <c r="BO589" i="1"/>
  <c r="BP589" i="1"/>
  <c r="BR589" i="1"/>
  <c r="BS589" i="1"/>
  <c r="BF590" i="1"/>
  <c r="BG590" i="1"/>
  <c r="BH590" i="1"/>
  <c r="BI590" i="1"/>
  <c r="BJ590" i="1"/>
  <c r="BK590" i="1"/>
  <c r="BL590" i="1"/>
  <c r="BM590" i="1"/>
  <c r="BN590" i="1"/>
  <c r="BO590" i="1"/>
  <c r="BP590" i="1"/>
  <c r="BR590" i="1"/>
  <c r="BS590" i="1"/>
  <c r="BF591" i="1"/>
  <c r="BG591" i="1"/>
  <c r="BH591" i="1"/>
  <c r="BI591" i="1"/>
  <c r="BJ591" i="1"/>
  <c r="BK591" i="1"/>
  <c r="BL591" i="1"/>
  <c r="BM591" i="1"/>
  <c r="BN591" i="1"/>
  <c r="BO591" i="1"/>
  <c r="BP591" i="1"/>
  <c r="BR591" i="1"/>
  <c r="BS591" i="1"/>
  <c r="BF592" i="1"/>
  <c r="BG592" i="1"/>
  <c r="BH592" i="1"/>
  <c r="BI592" i="1"/>
  <c r="BJ592" i="1"/>
  <c r="BK592" i="1"/>
  <c r="BL592" i="1"/>
  <c r="BM592" i="1"/>
  <c r="BN592" i="1"/>
  <c r="BO592" i="1"/>
  <c r="BP592" i="1"/>
  <c r="BR592" i="1"/>
  <c r="BS592" i="1"/>
  <c r="BF593" i="1"/>
  <c r="BG593" i="1"/>
  <c r="BH593" i="1"/>
  <c r="BI593" i="1"/>
  <c r="BJ593" i="1"/>
  <c r="BK593" i="1"/>
  <c r="BL593" i="1"/>
  <c r="BM593" i="1"/>
  <c r="BN593" i="1"/>
  <c r="BO593" i="1"/>
  <c r="BP593" i="1"/>
  <c r="BR593" i="1"/>
  <c r="BS593" i="1"/>
  <c r="BF594" i="1"/>
  <c r="BG594" i="1"/>
  <c r="BH594" i="1"/>
  <c r="BI594" i="1"/>
  <c r="BJ594" i="1"/>
  <c r="BK594" i="1"/>
  <c r="BL594" i="1"/>
  <c r="BM594" i="1"/>
  <c r="BN594" i="1"/>
  <c r="BO594" i="1"/>
  <c r="BP594" i="1"/>
  <c r="BR594" i="1"/>
  <c r="BS594" i="1"/>
  <c r="BF595" i="1"/>
  <c r="BG595" i="1"/>
  <c r="BH595" i="1"/>
  <c r="BI595" i="1"/>
  <c r="BJ595" i="1"/>
  <c r="BK595" i="1"/>
  <c r="BL595" i="1"/>
  <c r="BM595" i="1"/>
  <c r="BN595" i="1"/>
  <c r="BO595" i="1"/>
  <c r="BP595" i="1"/>
  <c r="BR595" i="1"/>
  <c r="BS595" i="1"/>
  <c r="BF596" i="1"/>
  <c r="BG596" i="1"/>
  <c r="BH596" i="1"/>
  <c r="BI596" i="1"/>
  <c r="BJ596" i="1"/>
  <c r="BK596" i="1"/>
  <c r="BL596" i="1"/>
  <c r="BM596" i="1"/>
  <c r="BN596" i="1"/>
  <c r="BO596" i="1"/>
  <c r="BP596" i="1"/>
  <c r="BR596" i="1"/>
  <c r="BS596" i="1"/>
  <c r="BF597" i="1"/>
  <c r="BG597" i="1"/>
  <c r="BH597" i="1"/>
  <c r="BI597" i="1"/>
  <c r="BJ597" i="1"/>
  <c r="BK597" i="1"/>
  <c r="BL597" i="1"/>
  <c r="BM597" i="1"/>
  <c r="BN597" i="1"/>
  <c r="BO597" i="1"/>
  <c r="BP597" i="1"/>
  <c r="BR597" i="1"/>
  <c r="BS597" i="1"/>
  <c r="BF598" i="1"/>
  <c r="BG598" i="1"/>
  <c r="BH598" i="1"/>
  <c r="BI598" i="1"/>
  <c r="BJ598" i="1"/>
  <c r="BK598" i="1"/>
  <c r="BL598" i="1"/>
  <c r="BM598" i="1"/>
  <c r="BN598" i="1"/>
  <c r="BO598" i="1"/>
  <c r="BP598" i="1"/>
  <c r="BR598" i="1"/>
  <c r="BS598" i="1"/>
  <c r="BF599" i="1"/>
  <c r="BG599" i="1"/>
  <c r="BH599" i="1"/>
  <c r="BI599" i="1"/>
  <c r="BJ599" i="1"/>
  <c r="BK599" i="1"/>
  <c r="BL599" i="1"/>
  <c r="BM599" i="1"/>
  <c r="BN599" i="1"/>
  <c r="BO599" i="1"/>
  <c r="BP599" i="1"/>
  <c r="BR599" i="1"/>
  <c r="BS599" i="1"/>
  <c r="BF600" i="1"/>
  <c r="BG600" i="1"/>
  <c r="BH600" i="1"/>
  <c r="BI600" i="1"/>
  <c r="BJ600" i="1"/>
  <c r="BK600" i="1"/>
  <c r="BL600" i="1"/>
  <c r="BM600" i="1"/>
  <c r="BN600" i="1"/>
  <c r="BO600" i="1"/>
  <c r="BP600" i="1"/>
  <c r="BR600" i="1"/>
  <c r="BS600" i="1"/>
  <c r="BF601" i="1"/>
  <c r="BG601" i="1"/>
  <c r="BH601" i="1"/>
  <c r="BI601" i="1"/>
  <c r="BJ601" i="1"/>
  <c r="BK601" i="1"/>
  <c r="BL601" i="1"/>
  <c r="BM601" i="1"/>
  <c r="BN601" i="1"/>
  <c r="BO601" i="1"/>
  <c r="BP601" i="1"/>
  <c r="BR601" i="1"/>
  <c r="BS601" i="1"/>
  <c r="BF602" i="1"/>
  <c r="BG602" i="1"/>
  <c r="BH602" i="1"/>
  <c r="BI602" i="1"/>
  <c r="BJ602" i="1"/>
  <c r="BK602" i="1"/>
  <c r="BL602" i="1"/>
  <c r="BM602" i="1"/>
  <c r="BN602" i="1"/>
  <c r="BO602" i="1"/>
  <c r="BP602" i="1"/>
  <c r="BR602" i="1"/>
  <c r="BS602" i="1"/>
  <c r="BF603" i="1"/>
  <c r="BG603" i="1"/>
  <c r="BH603" i="1"/>
  <c r="BI603" i="1"/>
  <c r="BJ603" i="1"/>
  <c r="BK603" i="1"/>
  <c r="BL603" i="1"/>
  <c r="BM603" i="1"/>
  <c r="BN603" i="1"/>
  <c r="BO603" i="1"/>
  <c r="BP603" i="1"/>
  <c r="BR603" i="1"/>
  <c r="BS603" i="1"/>
  <c r="BF604" i="1"/>
  <c r="BG604" i="1"/>
  <c r="BH604" i="1"/>
  <c r="BI604" i="1"/>
  <c r="BJ604" i="1"/>
  <c r="BK604" i="1"/>
  <c r="BL604" i="1"/>
  <c r="BM604" i="1"/>
  <c r="BN604" i="1"/>
  <c r="BO604" i="1"/>
  <c r="BP604" i="1"/>
  <c r="BR604" i="1"/>
  <c r="BS604" i="1"/>
  <c r="BF605" i="1"/>
  <c r="BG605" i="1"/>
  <c r="BH605" i="1"/>
  <c r="BI605" i="1"/>
  <c r="BJ605" i="1"/>
  <c r="BK605" i="1"/>
  <c r="BL605" i="1"/>
  <c r="BM605" i="1"/>
  <c r="BN605" i="1"/>
  <c r="BO605" i="1"/>
  <c r="BP605" i="1"/>
  <c r="BR605" i="1"/>
  <c r="BS605" i="1"/>
  <c r="BF606" i="1"/>
  <c r="BG606" i="1"/>
  <c r="BH606" i="1"/>
  <c r="BI606" i="1"/>
  <c r="BJ606" i="1"/>
  <c r="BK606" i="1"/>
  <c r="BL606" i="1"/>
  <c r="BM606" i="1"/>
  <c r="BN606" i="1"/>
  <c r="BO606" i="1"/>
  <c r="BP606" i="1"/>
  <c r="BR606" i="1"/>
  <c r="BS606" i="1"/>
  <c r="BF607" i="1"/>
  <c r="BG607" i="1"/>
  <c r="BH607" i="1"/>
  <c r="BI607" i="1"/>
  <c r="BJ607" i="1"/>
  <c r="BK607" i="1"/>
  <c r="BL607" i="1"/>
  <c r="BM607" i="1"/>
  <c r="BN607" i="1"/>
  <c r="BO607" i="1"/>
  <c r="BP607" i="1"/>
  <c r="BR607" i="1"/>
  <c r="BS607" i="1"/>
  <c r="BF608" i="1"/>
  <c r="BG608" i="1"/>
  <c r="BH608" i="1"/>
  <c r="BI608" i="1"/>
  <c r="BJ608" i="1"/>
  <c r="BK608" i="1"/>
  <c r="BL608" i="1"/>
  <c r="BM608" i="1"/>
  <c r="BN608" i="1"/>
  <c r="BO608" i="1"/>
  <c r="BP608" i="1"/>
  <c r="BR608" i="1"/>
  <c r="BS608" i="1"/>
  <c r="BF609" i="1"/>
  <c r="BG609" i="1"/>
  <c r="BH609" i="1"/>
  <c r="BI609" i="1"/>
  <c r="BJ609" i="1"/>
  <c r="BK609" i="1"/>
  <c r="BL609" i="1"/>
  <c r="BM609" i="1"/>
  <c r="BN609" i="1"/>
  <c r="BO609" i="1"/>
  <c r="BP609" i="1"/>
  <c r="BR609" i="1"/>
  <c r="BS609" i="1"/>
  <c r="BF610" i="1"/>
  <c r="BG610" i="1"/>
  <c r="BH610" i="1"/>
  <c r="BI610" i="1"/>
  <c r="BJ610" i="1"/>
  <c r="BK610" i="1"/>
  <c r="BL610" i="1"/>
  <c r="BM610" i="1"/>
  <c r="BN610" i="1"/>
  <c r="BO610" i="1"/>
  <c r="BP610" i="1"/>
  <c r="BR610" i="1"/>
  <c r="BS610" i="1"/>
  <c r="BF611" i="1"/>
  <c r="BG611" i="1"/>
  <c r="BH611" i="1"/>
  <c r="BI611" i="1"/>
  <c r="BJ611" i="1"/>
  <c r="BK611" i="1"/>
  <c r="BL611" i="1"/>
  <c r="BM611" i="1"/>
  <c r="BN611" i="1"/>
  <c r="BO611" i="1"/>
  <c r="BP611" i="1"/>
  <c r="BR611" i="1"/>
  <c r="BS611" i="1"/>
  <c r="BF612" i="1"/>
  <c r="BG612" i="1"/>
  <c r="BH612" i="1"/>
  <c r="BI612" i="1"/>
  <c r="BJ612" i="1"/>
  <c r="BK612" i="1"/>
  <c r="BL612" i="1"/>
  <c r="BM612" i="1"/>
  <c r="BN612" i="1"/>
  <c r="BO612" i="1"/>
  <c r="BP612" i="1"/>
  <c r="BR612" i="1"/>
  <c r="BS612" i="1"/>
  <c r="BF613" i="1"/>
  <c r="BG613" i="1"/>
  <c r="BH613" i="1"/>
  <c r="BI613" i="1"/>
  <c r="BJ613" i="1"/>
  <c r="BK613" i="1"/>
  <c r="BL613" i="1"/>
  <c r="BM613" i="1"/>
  <c r="BN613" i="1"/>
  <c r="BO613" i="1"/>
  <c r="BP613" i="1"/>
  <c r="BR613" i="1"/>
  <c r="BS613" i="1"/>
  <c r="BF614" i="1"/>
  <c r="BG614" i="1"/>
  <c r="BH614" i="1"/>
  <c r="BI614" i="1"/>
  <c r="BJ614" i="1"/>
  <c r="BK614" i="1"/>
  <c r="BL614" i="1"/>
  <c r="BM614" i="1"/>
  <c r="BN614" i="1"/>
  <c r="BO614" i="1"/>
  <c r="BP614" i="1"/>
  <c r="BR614" i="1"/>
  <c r="BS614" i="1"/>
  <c r="BF615" i="1"/>
  <c r="BG615" i="1"/>
  <c r="BH615" i="1"/>
  <c r="BI615" i="1"/>
  <c r="BJ615" i="1"/>
  <c r="BK615" i="1"/>
  <c r="BL615" i="1"/>
  <c r="BM615" i="1"/>
  <c r="BN615" i="1"/>
  <c r="BO615" i="1"/>
  <c r="BP615" i="1"/>
  <c r="BR615" i="1"/>
  <c r="BS615" i="1"/>
  <c r="BF616" i="1"/>
  <c r="BG616" i="1"/>
  <c r="BH616" i="1"/>
  <c r="BI616" i="1"/>
  <c r="BJ616" i="1"/>
  <c r="BK616" i="1"/>
  <c r="BL616" i="1"/>
  <c r="BM616" i="1"/>
  <c r="BN616" i="1"/>
  <c r="BO616" i="1"/>
  <c r="BP616" i="1"/>
  <c r="BR616" i="1"/>
  <c r="BS616" i="1"/>
  <c r="BF617" i="1"/>
  <c r="BG617" i="1"/>
  <c r="BH617" i="1"/>
  <c r="BI617" i="1"/>
  <c r="BJ617" i="1"/>
  <c r="BK617" i="1"/>
  <c r="BL617" i="1"/>
  <c r="BM617" i="1"/>
  <c r="BN617" i="1"/>
  <c r="BO617" i="1"/>
  <c r="BP617" i="1"/>
  <c r="BR617" i="1"/>
  <c r="BS617" i="1"/>
  <c r="BF618" i="1"/>
  <c r="BG618" i="1"/>
  <c r="BH618" i="1"/>
  <c r="BI618" i="1"/>
  <c r="BJ618" i="1"/>
  <c r="BK618" i="1"/>
  <c r="BL618" i="1"/>
  <c r="BM618" i="1"/>
  <c r="BN618" i="1"/>
  <c r="BO618" i="1"/>
  <c r="BP618" i="1"/>
  <c r="BR618" i="1"/>
  <c r="BS618" i="1"/>
  <c r="BF619" i="1"/>
  <c r="BG619" i="1"/>
  <c r="BH619" i="1"/>
  <c r="BI619" i="1"/>
  <c r="BJ619" i="1"/>
  <c r="BK619" i="1"/>
  <c r="BL619" i="1"/>
  <c r="BM619" i="1"/>
  <c r="BN619" i="1"/>
  <c r="BO619" i="1"/>
  <c r="BP619" i="1"/>
  <c r="BR619" i="1"/>
  <c r="BS619" i="1"/>
  <c r="BF620" i="1"/>
  <c r="BG620" i="1"/>
  <c r="BH620" i="1"/>
  <c r="BI620" i="1"/>
  <c r="BJ620" i="1"/>
  <c r="BK620" i="1"/>
  <c r="BL620" i="1"/>
  <c r="BM620" i="1"/>
  <c r="BN620" i="1"/>
  <c r="BO620" i="1"/>
  <c r="BP620" i="1"/>
  <c r="BR620" i="1"/>
  <c r="BS620" i="1"/>
  <c r="BF621" i="1"/>
  <c r="BG621" i="1"/>
  <c r="BH621" i="1"/>
  <c r="BI621" i="1"/>
  <c r="BJ621" i="1"/>
  <c r="BK621" i="1"/>
  <c r="BL621" i="1"/>
  <c r="BM621" i="1"/>
  <c r="BN621" i="1"/>
  <c r="BO621" i="1"/>
  <c r="BP621" i="1"/>
  <c r="BR621" i="1"/>
  <c r="BS621" i="1"/>
  <c r="BF622" i="1"/>
  <c r="BG622" i="1"/>
  <c r="BH622" i="1"/>
  <c r="BI622" i="1"/>
  <c r="BJ622" i="1"/>
  <c r="BK622" i="1"/>
  <c r="BL622" i="1"/>
  <c r="BM622" i="1"/>
  <c r="BN622" i="1"/>
  <c r="BO622" i="1"/>
  <c r="BP622" i="1"/>
  <c r="BR622" i="1"/>
  <c r="BS622" i="1"/>
  <c r="BF623" i="1"/>
  <c r="BG623" i="1"/>
  <c r="BH623" i="1"/>
  <c r="BI623" i="1"/>
  <c r="BJ623" i="1"/>
  <c r="BK623" i="1"/>
  <c r="BL623" i="1"/>
  <c r="BM623" i="1"/>
  <c r="BN623" i="1"/>
  <c r="BO623" i="1"/>
  <c r="BP623" i="1"/>
  <c r="BR623" i="1"/>
  <c r="BS623" i="1"/>
  <c r="BF624" i="1"/>
  <c r="BG624" i="1"/>
  <c r="BH624" i="1"/>
  <c r="BI624" i="1"/>
  <c r="BJ624" i="1"/>
  <c r="BK624" i="1"/>
  <c r="BL624" i="1"/>
  <c r="BM624" i="1"/>
  <c r="BN624" i="1"/>
  <c r="BO624" i="1"/>
  <c r="BP624" i="1"/>
  <c r="BR624" i="1"/>
  <c r="BS624" i="1"/>
  <c r="BF625" i="1"/>
  <c r="BG625" i="1"/>
  <c r="BH625" i="1"/>
  <c r="BI625" i="1"/>
  <c r="BJ625" i="1"/>
  <c r="BK625" i="1"/>
  <c r="BL625" i="1"/>
  <c r="BM625" i="1"/>
  <c r="BN625" i="1"/>
  <c r="BO625" i="1"/>
  <c r="BP625" i="1"/>
  <c r="BR625" i="1"/>
  <c r="BS625" i="1"/>
  <c r="BF626" i="1"/>
  <c r="BG626" i="1"/>
  <c r="BH626" i="1"/>
  <c r="BI626" i="1"/>
  <c r="BJ626" i="1"/>
  <c r="BK626" i="1"/>
  <c r="BL626" i="1"/>
  <c r="BM626" i="1"/>
  <c r="BN626" i="1"/>
  <c r="BO626" i="1"/>
  <c r="BP626" i="1"/>
  <c r="BR626" i="1"/>
  <c r="BS626" i="1"/>
  <c r="BF627" i="1"/>
  <c r="BG627" i="1"/>
  <c r="BH627" i="1"/>
  <c r="BI627" i="1"/>
  <c r="BJ627" i="1"/>
  <c r="BK627" i="1"/>
  <c r="BL627" i="1"/>
  <c r="BM627" i="1"/>
  <c r="BN627" i="1"/>
  <c r="BO627" i="1"/>
  <c r="BP627" i="1"/>
  <c r="BR627" i="1"/>
  <c r="BS627" i="1"/>
  <c r="BF628" i="1"/>
  <c r="BG628" i="1"/>
  <c r="BH628" i="1"/>
  <c r="BI628" i="1"/>
  <c r="BJ628" i="1"/>
  <c r="BK628" i="1"/>
  <c r="BL628" i="1"/>
  <c r="BM628" i="1"/>
  <c r="BN628" i="1"/>
  <c r="BO628" i="1"/>
  <c r="BP628" i="1"/>
  <c r="BR628" i="1"/>
  <c r="BS628" i="1"/>
  <c r="BF629" i="1"/>
  <c r="BG629" i="1"/>
  <c r="BH629" i="1"/>
  <c r="BI629" i="1"/>
  <c r="BJ629" i="1"/>
  <c r="BK629" i="1"/>
  <c r="BL629" i="1"/>
  <c r="BM629" i="1"/>
  <c r="BN629" i="1"/>
  <c r="BO629" i="1"/>
  <c r="BP629" i="1"/>
  <c r="BR629" i="1"/>
  <c r="BS629" i="1"/>
  <c r="BF630" i="1"/>
  <c r="BG630" i="1"/>
  <c r="BH630" i="1"/>
  <c r="BI630" i="1"/>
  <c r="BJ630" i="1"/>
  <c r="BK630" i="1"/>
  <c r="BL630" i="1"/>
  <c r="BM630" i="1"/>
  <c r="BN630" i="1"/>
  <c r="BO630" i="1"/>
  <c r="BP630" i="1"/>
  <c r="BR630" i="1"/>
  <c r="BS630" i="1"/>
  <c r="BF631" i="1"/>
  <c r="BG631" i="1"/>
  <c r="BH631" i="1"/>
  <c r="BI631" i="1"/>
  <c r="BJ631" i="1"/>
  <c r="BK631" i="1"/>
  <c r="BL631" i="1"/>
  <c r="BM631" i="1"/>
  <c r="BN631" i="1"/>
  <c r="BO631" i="1"/>
  <c r="BP631" i="1"/>
  <c r="BR631" i="1"/>
  <c r="BS631" i="1"/>
  <c r="BF632" i="1"/>
  <c r="BG632" i="1"/>
  <c r="BH632" i="1"/>
  <c r="BI632" i="1"/>
  <c r="BJ632" i="1"/>
  <c r="BK632" i="1"/>
  <c r="BL632" i="1"/>
  <c r="BM632" i="1"/>
  <c r="BN632" i="1"/>
  <c r="BO632" i="1"/>
  <c r="BP632" i="1"/>
  <c r="BR632" i="1"/>
  <c r="BS632" i="1"/>
  <c r="BF633" i="1"/>
  <c r="BG633" i="1"/>
  <c r="BH633" i="1"/>
  <c r="BI633" i="1"/>
  <c r="BJ633" i="1"/>
  <c r="BK633" i="1"/>
  <c r="BL633" i="1"/>
  <c r="BM633" i="1"/>
  <c r="BN633" i="1"/>
  <c r="BO633" i="1"/>
  <c r="BP633" i="1"/>
  <c r="BR633" i="1"/>
  <c r="BS633" i="1"/>
  <c r="BF634" i="1"/>
  <c r="BG634" i="1"/>
  <c r="BH634" i="1"/>
  <c r="BI634" i="1"/>
  <c r="BJ634" i="1"/>
  <c r="BK634" i="1"/>
  <c r="BL634" i="1"/>
  <c r="BM634" i="1"/>
  <c r="BN634" i="1"/>
  <c r="BO634" i="1"/>
  <c r="BP634" i="1"/>
  <c r="BR634" i="1"/>
  <c r="BS634" i="1"/>
  <c r="BF635" i="1"/>
  <c r="BG635" i="1"/>
  <c r="BH635" i="1"/>
  <c r="BI635" i="1"/>
  <c r="BJ635" i="1"/>
  <c r="BK635" i="1"/>
  <c r="BL635" i="1"/>
  <c r="BM635" i="1"/>
  <c r="BN635" i="1"/>
  <c r="BO635" i="1"/>
  <c r="BP635" i="1"/>
  <c r="BR635" i="1"/>
  <c r="BS635" i="1"/>
  <c r="BF636" i="1"/>
  <c r="BG636" i="1"/>
  <c r="BH636" i="1"/>
  <c r="BI636" i="1"/>
  <c r="BJ636" i="1"/>
  <c r="BK636" i="1"/>
  <c r="BL636" i="1"/>
  <c r="BM636" i="1"/>
  <c r="BN636" i="1"/>
  <c r="BO636" i="1"/>
  <c r="BP636" i="1"/>
  <c r="BR636" i="1"/>
  <c r="BS636" i="1"/>
  <c r="BF637" i="1"/>
  <c r="BG637" i="1"/>
  <c r="BH637" i="1"/>
  <c r="BI637" i="1"/>
  <c r="BJ637" i="1"/>
  <c r="BK637" i="1"/>
  <c r="BL637" i="1"/>
  <c r="BM637" i="1"/>
  <c r="BN637" i="1"/>
  <c r="BO637" i="1"/>
  <c r="BP637" i="1"/>
  <c r="BR637" i="1"/>
  <c r="BS637" i="1"/>
  <c r="BF638" i="1"/>
  <c r="BG638" i="1"/>
  <c r="BH638" i="1"/>
  <c r="BI638" i="1"/>
  <c r="BJ638" i="1"/>
  <c r="BK638" i="1"/>
  <c r="BL638" i="1"/>
  <c r="BM638" i="1"/>
  <c r="BN638" i="1"/>
  <c r="BO638" i="1"/>
  <c r="BP638" i="1"/>
  <c r="BR638" i="1"/>
  <c r="BS638" i="1"/>
  <c r="BF639" i="1"/>
  <c r="BG639" i="1"/>
  <c r="BH639" i="1"/>
  <c r="BI639" i="1"/>
  <c r="BJ639" i="1"/>
  <c r="BK639" i="1"/>
  <c r="BL639" i="1"/>
  <c r="BM639" i="1"/>
  <c r="BN639" i="1"/>
  <c r="BO639" i="1"/>
  <c r="BP639" i="1"/>
  <c r="BR639" i="1"/>
  <c r="BS639" i="1"/>
  <c r="BF640" i="1"/>
  <c r="BG640" i="1"/>
  <c r="BH640" i="1"/>
  <c r="BI640" i="1"/>
  <c r="BJ640" i="1"/>
  <c r="BK640" i="1"/>
  <c r="BL640" i="1"/>
  <c r="BM640" i="1"/>
  <c r="BN640" i="1"/>
  <c r="BO640" i="1"/>
  <c r="BP640" i="1"/>
  <c r="BR640" i="1"/>
  <c r="BS640" i="1"/>
  <c r="BF641" i="1"/>
  <c r="BG641" i="1"/>
  <c r="BH641" i="1"/>
  <c r="BI641" i="1"/>
  <c r="BJ641" i="1"/>
  <c r="BK641" i="1"/>
  <c r="BL641" i="1"/>
  <c r="BM641" i="1"/>
  <c r="BN641" i="1"/>
  <c r="BO641" i="1"/>
  <c r="BP641" i="1"/>
  <c r="BR641" i="1"/>
  <c r="BS641" i="1"/>
  <c r="BF642" i="1"/>
  <c r="BG642" i="1"/>
  <c r="BH642" i="1"/>
  <c r="BI642" i="1"/>
  <c r="BJ642" i="1"/>
  <c r="BK642" i="1"/>
  <c r="BL642" i="1"/>
  <c r="BM642" i="1"/>
  <c r="BN642" i="1"/>
  <c r="BO642" i="1"/>
  <c r="BP642" i="1"/>
  <c r="BR642" i="1"/>
  <c r="BS642" i="1"/>
  <c r="BF643" i="1"/>
  <c r="BG643" i="1"/>
  <c r="BH643" i="1"/>
  <c r="BI643" i="1"/>
  <c r="BJ643" i="1"/>
  <c r="BK643" i="1"/>
  <c r="BL643" i="1"/>
  <c r="BM643" i="1"/>
  <c r="BN643" i="1"/>
  <c r="BO643" i="1"/>
  <c r="BP643" i="1"/>
  <c r="BR643" i="1"/>
  <c r="BS643" i="1"/>
  <c r="BF644" i="1"/>
  <c r="BG644" i="1"/>
  <c r="BH644" i="1"/>
  <c r="BI644" i="1"/>
  <c r="BJ644" i="1"/>
  <c r="BK644" i="1"/>
  <c r="BL644" i="1"/>
  <c r="BM644" i="1"/>
  <c r="BN644" i="1"/>
  <c r="BO644" i="1"/>
  <c r="BP644" i="1"/>
  <c r="BR644" i="1"/>
  <c r="BS644" i="1"/>
  <c r="BF645" i="1"/>
  <c r="BG645" i="1"/>
  <c r="BH645" i="1"/>
  <c r="BI645" i="1"/>
  <c r="BJ645" i="1"/>
  <c r="BK645" i="1"/>
  <c r="BL645" i="1"/>
  <c r="BM645" i="1"/>
  <c r="BN645" i="1"/>
  <c r="BO645" i="1"/>
  <c r="BP645" i="1"/>
  <c r="BR645" i="1"/>
  <c r="BS645" i="1"/>
  <c r="BF646" i="1"/>
  <c r="BG646" i="1"/>
  <c r="BH646" i="1"/>
  <c r="BI646" i="1"/>
  <c r="BJ646" i="1"/>
  <c r="BK646" i="1"/>
  <c r="BL646" i="1"/>
  <c r="BM646" i="1"/>
  <c r="BN646" i="1"/>
  <c r="BO646" i="1"/>
  <c r="BP646" i="1"/>
  <c r="BR646" i="1"/>
  <c r="BS646" i="1"/>
  <c r="BF647" i="1"/>
  <c r="BG647" i="1"/>
  <c r="BH647" i="1"/>
  <c r="BI647" i="1"/>
  <c r="BJ647" i="1"/>
  <c r="BK647" i="1"/>
  <c r="BL647" i="1"/>
  <c r="BM647" i="1"/>
  <c r="BN647" i="1"/>
  <c r="BO647" i="1"/>
  <c r="BP647" i="1"/>
  <c r="BR647" i="1"/>
  <c r="BS647" i="1"/>
  <c r="BF648" i="1"/>
  <c r="BG648" i="1"/>
  <c r="BH648" i="1"/>
  <c r="BI648" i="1"/>
  <c r="BJ648" i="1"/>
  <c r="BK648" i="1"/>
  <c r="BL648" i="1"/>
  <c r="BM648" i="1"/>
  <c r="BN648" i="1"/>
  <c r="BO648" i="1"/>
  <c r="BP648" i="1"/>
  <c r="BR648" i="1"/>
  <c r="BS648" i="1"/>
  <c r="BF649" i="1"/>
  <c r="BG649" i="1"/>
  <c r="BH649" i="1"/>
  <c r="BI649" i="1"/>
  <c r="BJ649" i="1"/>
  <c r="BK649" i="1"/>
  <c r="BL649" i="1"/>
  <c r="BM649" i="1"/>
  <c r="BN649" i="1"/>
  <c r="BO649" i="1"/>
  <c r="BP649" i="1"/>
  <c r="BR649" i="1"/>
  <c r="BS649" i="1"/>
  <c r="BF650" i="1"/>
  <c r="BG650" i="1"/>
  <c r="BH650" i="1"/>
  <c r="BI650" i="1"/>
  <c r="BJ650" i="1"/>
  <c r="BK650" i="1"/>
  <c r="BL650" i="1"/>
  <c r="BM650" i="1"/>
  <c r="BN650" i="1"/>
  <c r="BO650" i="1"/>
  <c r="BP650" i="1"/>
  <c r="BR650" i="1"/>
  <c r="BS650" i="1"/>
  <c r="BF651" i="1"/>
  <c r="BG651" i="1"/>
  <c r="BH651" i="1"/>
  <c r="BI651" i="1"/>
  <c r="BJ651" i="1"/>
  <c r="BK651" i="1"/>
  <c r="BL651" i="1"/>
  <c r="BM651" i="1"/>
  <c r="BN651" i="1"/>
  <c r="BO651" i="1"/>
  <c r="BP651" i="1"/>
  <c r="BR651" i="1"/>
  <c r="BS651" i="1"/>
  <c r="BF652" i="1"/>
  <c r="BG652" i="1"/>
  <c r="BH652" i="1"/>
  <c r="BI652" i="1"/>
  <c r="BJ652" i="1"/>
  <c r="BK652" i="1"/>
  <c r="BL652" i="1"/>
  <c r="BM652" i="1"/>
  <c r="BN652" i="1"/>
  <c r="BO652" i="1"/>
  <c r="BP652" i="1"/>
  <c r="BR652" i="1"/>
  <c r="BS652" i="1"/>
  <c r="BF653" i="1"/>
  <c r="BG653" i="1"/>
  <c r="BH653" i="1"/>
  <c r="BI653" i="1"/>
  <c r="BJ653" i="1"/>
  <c r="BK653" i="1"/>
  <c r="BL653" i="1"/>
  <c r="BM653" i="1"/>
  <c r="BN653" i="1"/>
  <c r="BO653" i="1"/>
  <c r="BP653" i="1"/>
  <c r="BR653" i="1"/>
  <c r="BS653" i="1"/>
  <c r="BF654" i="1"/>
  <c r="BG654" i="1"/>
  <c r="BH654" i="1"/>
  <c r="BI654" i="1"/>
  <c r="BJ654" i="1"/>
  <c r="BK654" i="1"/>
  <c r="BL654" i="1"/>
  <c r="BM654" i="1"/>
  <c r="BN654" i="1"/>
  <c r="BO654" i="1"/>
  <c r="BP654" i="1"/>
  <c r="BR654" i="1"/>
  <c r="BS654" i="1"/>
  <c r="BF655" i="1"/>
  <c r="BG655" i="1"/>
  <c r="BH655" i="1"/>
  <c r="BI655" i="1"/>
  <c r="BJ655" i="1"/>
  <c r="BK655" i="1"/>
  <c r="BL655" i="1"/>
  <c r="BM655" i="1"/>
  <c r="BN655" i="1"/>
  <c r="BO655" i="1"/>
  <c r="BP655" i="1"/>
  <c r="BR655" i="1"/>
  <c r="BS655" i="1"/>
  <c r="BF656" i="1"/>
  <c r="BG656" i="1"/>
  <c r="BH656" i="1"/>
  <c r="BI656" i="1"/>
  <c r="BJ656" i="1"/>
  <c r="BK656" i="1"/>
  <c r="BL656" i="1"/>
  <c r="BM656" i="1"/>
  <c r="BN656" i="1"/>
  <c r="BO656" i="1"/>
  <c r="BP656" i="1"/>
  <c r="BR656" i="1"/>
  <c r="BS656" i="1"/>
  <c r="BF657" i="1"/>
  <c r="BG657" i="1"/>
  <c r="BH657" i="1"/>
  <c r="BI657" i="1"/>
  <c r="BJ657" i="1"/>
  <c r="BK657" i="1"/>
  <c r="BL657" i="1"/>
  <c r="BM657" i="1"/>
  <c r="BN657" i="1"/>
  <c r="BO657" i="1"/>
  <c r="BP657" i="1"/>
  <c r="BR657" i="1"/>
  <c r="BS657" i="1"/>
  <c r="BF658" i="1"/>
  <c r="BG658" i="1"/>
  <c r="BH658" i="1"/>
  <c r="BI658" i="1"/>
  <c r="BJ658" i="1"/>
  <c r="BK658" i="1"/>
  <c r="BL658" i="1"/>
  <c r="BM658" i="1"/>
  <c r="BN658" i="1"/>
  <c r="BO658" i="1"/>
  <c r="BP658" i="1"/>
  <c r="BR658" i="1"/>
  <c r="BS658" i="1"/>
  <c r="BF659" i="1"/>
  <c r="BG659" i="1"/>
  <c r="BH659" i="1"/>
  <c r="BI659" i="1"/>
  <c r="BJ659" i="1"/>
  <c r="BK659" i="1"/>
  <c r="BL659" i="1"/>
  <c r="BM659" i="1"/>
  <c r="BN659" i="1"/>
  <c r="BO659" i="1"/>
  <c r="BP659" i="1"/>
  <c r="BR659" i="1"/>
  <c r="BS659" i="1"/>
  <c r="BF660" i="1"/>
  <c r="BG660" i="1"/>
  <c r="BH660" i="1"/>
  <c r="BI660" i="1"/>
  <c r="BJ660" i="1"/>
  <c r="BK660" i="1"/>
  <c r="BL660" i="1"/>
  <c r="BM660" i="1"/>
  <c r="BN660" i="1"/>
  <c r="BO660" i="1"/>
  <c r="BP660" i="1"/>
  <c r="BR660" i="1"/>
  <c r="BS660" i="1"/>
  <c r="BF661" i="1"/>
  <c r="BG661" i="1"/>
  <c r="BH661" i="1"/>
  <c r="BI661" i="1"/>
  <c r="BJ661" i="1"/>
  <c r="BK661" i="1"/>
  <c r="BL661" i="1"/>
  <c r="BM661" i="1"/>
  <c r="BN661" i="1"/>
  <c r="BO661" i="1"/>
  <c r="BP661" i="1"/>
  <c r="BR661" i="1"/>
  <c r="BS661" i="1"/>
  <c r="BF662" i="1"/>
  <c r="BG662" i="1"/>
  <c r="BH662" i="1"/>
  <c r="BI662" i="1"/>
  <c r="BJ662" i="1"/>
  <c r="BK662" i="1"/>
  <c r="BL662" i="1"/>
  <c r="BM662" i="1"/>
  <c r="BN662" i="1"/>
  <c r="BO662" i="1"/>
  <c r="BP662" i="1"/>
  <c r="BR662" i="1"/>
  <c r="BS662" i="1"/>
  <c r="BF663" i="1"/>
  <c r="BG663" i="1"/>
  <c r="BH663" i="1"/>
  <c r="BI663" i="1"/>
  <c r="BJ663" i="1"/>
  <c r="BK663" i="1"/>
  <c r="BL663" i="1"/>
  <c r="BM663" i="1"/>
  <c r="BN663" i="1"/>
  <c r="BO663" i="1"/>
  <c r="BP663" i="1"/>
  <c r="BR663" i="1"/>
  <c r="BS663" i="1"/>
  <c r="BF664" i="1"/>
  <c r="BG664" i="1"/>
  <c r="BH664" i="1"/>
  <c r="BI664" i="1"/>
  <c r="BJ664" i="1"/>
  <c r="BK664" i="1"/>
  <c r="BL664" i="1"/>
  <c r="BM664" i="1"/>
  <c r="BN664" i="1"/>
  <c r="BO664" i="1"/>
  <c r="BP664" i="1"/>
  <c r="BR664" i="1"/>
  <c r="BS664" i="1"/>
  <c r="BF665" i="1"/>
  <c r="BG665" i="1"/>
  <c r="BH665" i="1"/>
  <c r="BI665" i="1"/>
  <c r="BJ665" i="1"/>
  <c r="BK665" i="1"/>
  <c r="BL665" i="1"/>
  <c r="BM665" i="1"/>
  <c r="BN665" i="1"/>
  <c r="BO665" i="1"/>
  <c r="BP665" i="1"/>
  <c r="BR665" i="1"/>
  <c r="BS665" i="1"/>
  <c r="BF666" i="1"/>
  <c r="BG666" i="1"/>
  <c r="BH666" i="1"/>
  <c r="BI666" i="1"/>
  <c r="BJ666" i="1"/>
  <c r="BK666" i="1"/>
  <c r="BL666" i="1"/>
  <c r="BM666" i="1"/>
  <c r="BN666" i="1"/>
  <c r="BO666" i="1"/>
  <c r="BP666" i="1"/>
  <c r="BR666" i="1"/>
  <c r="BS666" i="1"/>
  <c r="BF667" i="1"/>
  <c r="BG667" i="1"/>
  <c r="BH667" i="1"/>
  <c r="BI667" i="1"/>
  <c r="BJ667" i="1"/>
  <c r="BK667" i="1"/>
  <c r="BL667" i="1"/>
  <c r="BM667" i="1"/>
  <c r="BN667" i="1"/>
  <c r="BO667" i="1"/>
  <c r="BP667" i="1"/>
  <c r="BR667" i="1"/>
  <c r="BS667" i="1"/>
  <c r="BF668" i="1"/>
  <c r="BG668" i="1"/>
  <c r="BH668" i="1"/>
  <c r="BI668" i="1"/>
  <c r="BJ668" i="1"/>
  <c r="BK668" i="1"/>
  <c r="BL668" i="1"/>
  <c r="BM668" i="1"/>
  <c r="BN668" i="1"/>
  <c r="BO668" i="1"/>
  <c r="BP668" i="1"/>
  <c r="BR668" i="1"/>
  <c r="BS668" i="1"/>
  <c r="BF669" i="1"/>
  <c r="BG669" i="1"/>
  <c r="BH669" i="1"/>
  <c r="BI669" i="1"/>
  <c r="BJ669" i="1"/>
  <c r="BK669" i="1"/>
  <c r="BL669" i="1"/>
  <c r="BM669" i="1"/>
  <c r="BN669" i="1"/>
  <c r="BO669" i="1"/>
  <c r="BP669" i="1"/>
  <c r="BR669" i="1"/>
  <c r="BS669" i="1"/>
  <c r="BF670" i="1"/>
  <c r="BG670" i="1"/>
  <c r="BH670" i="1"/>
  <c r="BI670" i="1"/>
  <c r="BJ670" i="1"/>
  <c r="BK670" i="1"/>
  <c r="BL670" i="1"/>
  <c r="BM670" i="1"/>
  <c r="BN670" i="1"/>
  <c r="BO670" i="1"/>
  <c r="BP670" i="1"/>
  <c r="BR670" i="1"/>
  <c r="BS670" i="1"/>
  <c r="BF671" i="1"/>
  <c r="BG671" i="1"/>
  <c r="BH671" i="1"/>
  <c r="BI671" i="1"/>
  <c r="BJ671" i="1"/>
  <c r="BK671" i="1"/>
  <c r="BL671" i="1"/>
  <c r="BM671" i="1"/>
  <c r="BN671" i="1"/>
  <c r="BO671" i="1"/>
  <c r="BP671" i="1"/>
  <c r="BR671" i="1"/>
  <c r="BS671" i="1"/>
  <c r="BF672" i="1"/>
  <c r="BG672" i="1"/>
  <c r="BH672" i="1"/>
  <c r="BI672" i="1"/>
  <c r="BJ672" i="1"/>
  <c r="BK672" i="1"/>
  <c r="BL672" i="1"/>
  <c r="BM672" i="1"/>
  <c r="BN672" i="1"/>
  <c r="BO672" i="1"/>
  <c r="BP672" i="1"/>
  <c r="BR672" i="1"/>
  <c r="BS672" i="1"/>
  <c r="BF673" i="1"/>
  <c r="BG673" i="1"/>
  <c r="BH673" i="1"/>
  <c r="BI673" i="1"/>
  <c r="BJ673" i="1"/>
  <c r="BK673" i="1"/>
  <c r="BL673" i="1"/>
  <c r="BM673" i="1"/>
  <c r="BN673" i="1"/>
  <c r="BO673" i="1"/>
  <c r="BP673" i="1"/>
  <c r="BR673" i="1"/>
  <c r="BS673" i="1"/>
  <c r="BF674" i="1"/>
  <c r="BG674" i="1"/>
  <c r="BH674" i="1"/>
  <c r="BI674" i="1"/>
  <c r="BJ674" i="1"/>
  <c r="BK674" i="1"/>
  <c r="BL674" i="1"/>
  <c r="BM674" i="1"/>
  <c r="BN674" i="1"/>
  <c r="BO674" i="1"/>
  <c r="BP674" i="1"/>
  <c r="BR674" i="1"/>
  <c r="BS674" i="1"/>
  <c r="BF675" i="1"/>
  <c r="BG675" i="1"/>
  <c r="BH675" i="1"/>
  <c r="BI675" i="1"/>
  <c r="BJ675" i="1"/>
  <c r="BK675" i="1"/>
  <c r="BL675" i="1"/>
  <c r="BM675" i="1"/>
  <c r="BN675" i="1"/>
  <c r="BO675" i="1"/>
  <c r="BP675" i="1"/>
  <c r="BR675" i="1"/>
  <c r="BS675" i="1"/>
  <c r="BF676" i="1"/>
  <c r="BG676" i="1"/>
  <c r="BH676" i="1"/>
  <c r="BI676" i="1"/>
  <c r="BJ676" i="1"/>
  <c r="BK676" i="1"/>
  <c r="BL676" i="1"/>
  <c r="BM676" i="1"/>
  <c r="BN676" i="1"/>
  <c r="BO676" i="1"/>
  <c r="BP676" i="1"/>
  <c r="BR676" i="1"/>
  <c r="BS676" i="1"/>
  <c r="BF677" i="1"/>
  <c r="BG677" i="1"/>
  <c r="BH677" i="1"/>
  <c r="BI677" i="1"/>
  <c r="BJ677" i="1"/>
  <c r="BK677" i="1"/>
  <c r="BL677" i="1"/>
  <c r="BM677" i="1"/>
  <c r="BN677" i="1"/>
  <c r="BO677" i="1"/>
  <c r="BP677" i="1"/>
  <c r="BR677" i="1"/>
  <c r="BS677" i="1"/>
  <c r="BF678" i="1"/>
  <c r="BG678" i="1"/>
  <c r="BH678" i="1"/>
  <c r="BI678" i="1"/>
  <c r="BJ678" i="1"/>
  <c r="BK678" i="1"/>
  <c r="BL678" i="1"/>
  <c r="BM678" i="1"/>
  <c r="BN678" i="1"/>
  <c r="BO678" i="1"/>
  <c r="BP678" i="1"/>
  <c r="BR678" i="1"/>
  <c r="BS678" i="1"/>
  <c r="BF679" i="1"/>
  <c r="BG679" i="1"/>
  <c r="BH679" i="1"/>
  <c r="BI679" i="1"/>
  <c r="BJ679" i="1"/>
  <c r="BK679" i="1"/>
  <c r="BL679" i="1"/>
  <c r="BM679" i="1"/>
  <c r="BN679" i="1"/>
  <c r="BO679" i="1"/>
  <c r="BP679" i="1"/>
  <c r="BR679" i="1"/>
  <c r="BS679" i="1"/>
  <c r="BF680" i="1"/>
  <c r="BG680" i="1"/>
  <c r="BH680" i="1"/>
  <c r="BI680" i="1"/>
  <c r="BJ680" i="1"/>
  <c r="BK680" i="1"/>
  <c r="BL680" i="1"/>
  <c r="BM680" i="1"/>
  <c r="BN680" i="1"/>
  <c r="BO680" i="1"/>
  <c r="BP680" i="1"/>
  <c r="BR680" i="1"/>
  <c r="BS680" i="1"/>
  <c r="BF681" i="1"/>
  <c r="BG681" i="1"/>
  <c r="BH681" i="1"/>
  <c r="BI681" i="1"/>
  <c r="BJ681" i="1"/>
  <c r="BK681" i="1"/>
  <c r="BL681" i="1"/>
  <c r="BM681" i="1"/>
  <c r="BN681" i="1"/>
  <c r="BO681" i="1"/>
  <c r="BP681" i="1"/>
  <c r="BR681" i="1"/>
  <c r="BS681" i="1"/>
  <c r="BF682" i="1"/>
  <c r="BG682" i="1"/>
  <c r="BH682" i="1"/>
  <c r="BI682" i="1"/>
  <c r="BJ682" i="1"/>
  <c r="BK682" i="1"/>
  <c r="BL682" i="1"/>
  <c r="BM682" i="1"/>
  <c r="BN682" i="1"/>
  <c r="BO682" i="1"/>
  <c r="BP682" i="1"/>
  <c r="BR682" i="1"/>
  <c r="BS682" i="1"/>
  <c r="BF683" i="1"/>
  <c r="BG683" i="1"/>
  <c r="BH683" i="1"/>
  <c r="BI683" i="1"/>
  <c r="BJ683" i="1"/>
  <c r="BK683" i="1"/>
  <c r="BL683" i="1"/>
  <c r="BM683" i="1"/>
  <c r="BN683" i="1"/>
  <c r="BO683" i="1"/>
  <c r="BP683" i="1"/>
  <c r="BR683" i="1"/>
  <c r="BS683" i="1"/>
  <c r="BF684" i="1"/>
  <c r="BG684" i="1"/>
  <c r="BH684" i="1"/>
  <c r="BI684" i="1"/>
  <c r="BJ684" i="1"/>
  <c r="BK684" i="1"/>
  <c r="BL684" i="1"/>
  <c r="BM684" i="1"/>
  <c r="BN684" i="1"/>
  <c r="BO684" i="1"/>
  <c r="BP684" i="1"/>
  <c r="BR684" i="1"/>
  <c r="BS684" i="1"/>
  <c r="BF685" i="1"/>
  <c r="BG685" i="1"/>
  <c r="BH685" i="1"/>
  <c r="BI685" i="1"/>
  <c r="BJ685" i="1"/>
  <c r="BK685" i="1"/>
  <c r="BL685" i="1"/>
  <c r="BM685" i="1"/>
  <c r="BN685" i="1"/>
  <c r="BO685" i="1"/>
  <c r="BP685" i="1"/>
  <c r="BR685" i="1"/>
  <c r="BS685" i="1"/>
  <c r="BF686" i="1"/>
  <c r="BG686" i="1"/>
  <c r="BH686" i="1"/>
  <c r="BI686" i="1"/>
  <c r="BJ686" i="1"/>
  <c r="BK686" i="1"/>
  <c r="BL686" i="1"/>
  <c r="BM686" i="1"/>
  <c r="BN686" i="1"/>
  <c r="BO686" i="1"/>
  <c r="BP686" i="1"/>
  <c r="BR686" i="1"/>
  <c r="BS686" i="1"/>
  <c r="BF687" i="1"/>
  <c r="BG687" i="1"/>
  <c r="BH687" i="1"/>
  <c r="BI687" i="1"/>
  <c r="BJ687" i="1"/>
  <c r="BK687" i="1"/>
  <c r="BL687" i="1"/>
  <c r="BM687" i="1"/>
  <c r="BN687" i="1"/>
  <c r="BO687" i="1"/>
  <c r="BP687" i="1"/>
  <c r="BR687" i="1"/>
  <c r="BS687" i="1"/>
  <c r="BF688" i="1"/>
  <c r="BG688" i="1"/>
  <c r="BH688" i="1"/>
  <c r="BI688" i="1"/>
  <c r="BJ688" i="1"/>
  <c r="BK688" i="1"/>
  <c r="BL688" i="1"/>
  <c r="BM688" i="1"/>
  <c r="BN688" i="1"/>
  <c r="BO688" i="1"/>
  <c r="BP688" i="1"/>
  <c r="BR688" i="1"/>
  <c r="BS688" i="1"/>
  <c r="BF689" i="1"/>
  <c r="BG689" i="1"/>
  <c r="BH689" i="1"/>
  <c r="BI689" i="1"/>
  <c r="BJ689" i="1"/>
  <c r="BK689" i="1"/>
  <c r="BL689" i="1"/>
  <c r="BM689" i="1"/>
  <c r="BN689" i="1"/>
  <c r="BO689" i="1"/>
  <c r="BP689" i="1"/>
  <c r="BR689" i="1"/>
  <c r="BS689" i="1"/>
  <c r="BF690" i="1"/>
  <c r="BG690" i="1"/>
  <c r="BH690" i="1"/>
  <c r="BI690" i="1"/>
  <c r="BJ690" i="1"/>
  <c r="BK690" i="1"/>
  <c r="BL690" i="1"/>
  <c r="BM690" i="1"/>
  <c r="BN690" i="1"/>
  <c r="BO690" i="1"/>
  <c r="BP690" i="1"/>
  <c r="BR690" i="1"/>
  <c r="BS690" i="1"/>
  <c r="BF691" i="1"/>
  <c r="BG691" i="1"/>
  <c r="BH691" i="1"/>
  <c r="BI691" i="1"/>
  <c r="BJ691" i="1"/>
  <c r="BK691" i="1"/>
  <c r="BL691" i="1"/>
  <c r="BM691" i="1"/>
  <c r="BN691" i="1"/>
  <c r="BO691" i="1"/>
  <c r="BP691" i="1"/>
  <c r="BR691" i="1"/>
  <c r="BS691" i="1"/>
  <c r="BF692" i="1"/>
  <c r="BG692" i="1"/>
  <c r="BH692" i="1"/>
  <c r="BI692" i="1"/>
  <c r="BJ692" i="1"/>
  <c r="BK692" i="1"/>
  <c r="BL692" i="1"/>
  <c r="BM692" i="1"/>
  <c r="BN692" i="1"/>
  <c r="BO692" i="1"/>
  <c r="BP692" i="1"/>
  <c r="BR692" i="1"/>
  <c r="BS692" i="1"/>
  <c r="BF693" i="1"/>
  <c r="BG693" i="1"/>
  <c r="BH693" i="1"/>
  <c r="BI693" i="1"/>
  <c r="BJ693" i="1"/>
  <c r="BK693" i="1"/>
  <c r="BL693" i="1"/>
  <c r="BM693" i="1"/>
  <c r="BN693" i="1"/>
  <c r="BO693" i="1"/>
  <c r="BP693" i="1"/>
  <c r="BR693" i="1"/>
  <c r="BS693" i="1"/>
  <c r="BF694" i="1"/>
  <c r="BG694" i="1"/>
  <c r="BH694" i="1"/>
  <c r="BI694" i="1"/>
  <c r="BJ694" i="1"/>
  <c r="BK694" i="1"/>
  <c r="BL694" i="1"/>
  <c r="BM694" i="1"/>
  <c r="BN694" i="1"/>
  <c r="BO694" i="1"/>
  <c r="BP694" i="1"/>
  <c r="BR694" i="1"/>
  <c r="BS694" i="1"/>
  <c r="BF695" i="1"/>
  <c r="BG695" i="1"/>
  <c r="BH695" i="1"/>
  <c r="BI695" i="1"/>
  <c r="BJ695" i="1"/>
  <c r="BK695" i="1"/>
  <c r="BL695" i="1"/>
  <c r="BM695" i="1"/>
  <c r="BN695" i="1"/>
  <c r="BO695" i="1"/>
  <c r="BP695" i="1"/>
  <c r="BR695" i="1"/>
  <c r="BS695" i="1"/>
  <c r="BF696" i="1"/>
  <c r="BG696" i="1"/>
  <c r="BH696" i="1"/>
  <c r="BI696" i="1"/>
  <c r="BJ696" i="1"/>
  <c r="BK696" i="1"/>
  <c r="BL696" i="1"/>
  <c r="BM696" i="1"/>
  <c r="BN696" i="1"/>
  <c r="BO696" i="1"/>
  <c r="BP696" i="1"/>
  <c r="BR696" i="1"/>
  <c r="BS696" i="1"/>
  <c r="BF697" i="1"/>
  <c r="BG697" i="1"/>
  <c r="BH697" i="1"/>
  <c r="BI697" i="1"/>
  <c r="BJ697" i="1"/>
  <c r="BK697" i="1"/>
  <c r="BL697" i="1"/>
  <c r="BM697" i="1"/>
  <c r="BN697" i="1"/>
  <c r="BO697" i="1"/>
  <c r="BP697" i="1"/>
  <c r="BR697" i="1"/>
  <c r="BS697" i="1"/>
  <c r="BF698" i="1"/>
  <c r="BG698" i="1"/>
  <c r="BH698" i="1"/>
  <c r="BI698" i="1"/>
  <c r="BJ698" i="1"/>
  <c r="BK698" i="1"/>
  <c r="BL698" i="1"/>
  <c r="BM698" i="1"/>
  <c r="BN698" i="1"/>
  <c r="BO698" i="1"/>
  <c r="BP698" i="1"/>
  <c r="BR698" i="1"/>
  <c r="BS698" i="1"/>
  <c r="BF699" i="1"/>
  <c r="BG699" i="1"/>
  <c r="BH699" i="1"/>
  <c r="BI699" i="1"/>
  <c r="BJ699" i="1"/>
  <c r="BK699" i="1"/>
  <c r="BL699" i="1"/>
  <c r="BM699" i="1"/>
  <c r="BN699" i="1"/>
  <c r="BO699" i="1"/>
  <c r="BP699" i="1"/>
  <c r="BR699" i="1"/>
  <c r="BS699" i="1"/>
  <c r="BF700" i="1"/>
  <c r="BG700" i="1"/>
  <c r="BH700" i="1"/>
  <c r="BI700" i="1"/>
  <c r="BJ700" i="1"/>
  <c r="BK700" i="1"/>
  <c r="BL700" i="1"/>
  <c r="BM700" i="1"/>
  <c r="BN700" i="1"/>
  <c r="BO700" i="1"/>
  <c r="BP700" i="1"/>
  <c r="BR700" i="1"/>
  <c r="BS700" i="1"/>
  <c r="BF701" i="1"/>
  <c r="BG701" i="1"/>
  <c r="BH701" i="1"/>
  <c r="BI701" i="1"/>
  <c r="BJ701" i="1"/>
  <c r="BK701" i="1"/>
  <c r="BL701" i="1"/>
  <c r="BM701" i="1"/>
  <c r="BN701" i="1"/>
  <c r="BO701" i="1"/>
  <c r="BP701" i="1"/>
  <c r="BR701" i="1"/>
  <c r="BS701" i="1"/>
  <c r="BF702" i="1"/>
  <c r="BG702" i="1"/>
  <c r="BH702" i="1"/>
  <c r="BI702" i="1"/>
  <c r="BJ702" i="1"/>
  <c r="BK702" i="1"/>
  <c r="BL702" i="1"/>
  <c r="BM702" i="1"/>
  <c r="BN702" i="1"/>
  <c r="BO702" i="1"/>
  <c r="BP702" i="1"/>
  <c r="BR702" i="1"/>
  <c r="BS702" i="1"/>
  <c r="BF703" i="1"/>
  <c r="BG703" i="1"/>
  <c r="BH703" i="1"/>
  <c r="BI703" i="1"/>
  <c r="BJ703" i="1"/>
  <c r="BK703" i="1"/>
  <c r="BL703" i="1"/>
  <c r="BM703" i="1"/>
  <c r="BN703" i="1"/>
  <c r="BO703" i="1"/>
  <c r="BP703" i="1"/>
  <c r="BR703" i="1"/>
  <c r="BS703" i="1"/>
  <c r="BF704" i="1"/>
  <c r="BG704" i="1"/>
  <c r="BH704" i="1"/>
  <c r="BI704" i="1"/>
  <c r="BJ704" i="1"/>
  <c r="BK704" i="1"/>
  <c r="BL704" i="1"/>
  <c r="BM704" i="1"/>
  <c r="BN704" i="1"/>
  <c r="BO704" i="1"/>
  <c r="BP704" i="1"/>
  <c r="BR704" i="1"/>
  <c r="BS704" i="1"/>
  <c r="BF705" i="1"/>
  <c r="BG705" i="1"/>
  <c r="BH705" i="1"/>
  <c r="BI705" i="1"/>
  <c r="BJ705" i="1"/>
  <c r="BK705" i="1"/>
  <c r="BL705" i="1"/>
  <c r="BM705" i="1"/>
  <c r="BN705" i="1"/>
  <c r="BO705" i="1"/>
  <c r="BP705" i="1"/>
  <c r="BR705" i="1"/>
  <c r="BS705" i="1"/>
  <c r="BF706" i="1"/>
  <c r="BG706" i="1"/>
  <c r="BH706" i="1"/>
  <c r="BI706" i="1"/>
  <c r="BJ706" i="1"/>
  <c r="BK706" i="1"/>
  <c r="BL706" i="1"/>
  <c r="BM706" i="1"/>
  <c r="BN706" i="1"/>
  <c r="BO706" i="1"/>
  <c r="BP706" i="1"/>
  <c r="BR706" i="1"/>
  <c r="BS706" i="1"/>
  <c r="BF707" i="1"/>
  <c r="BG707" i="1"/>
  <c r="BH707" i="1"/>
  <c r="BI707" i="1"/>
  <c r="BJ707" i="1"/>
  <c r="BK707" i="1"/>
  <c r="BL707" i="1"/>
  <c r="BM707" i="1"/>
  <c r="BN707" i="1"/>
  <c r="BO707" i="1"/>
  <c r="BP707" i="1"/>
  <c r="BR707" i="1"/>
  <c r="BS707" i="1"/>
  <c r="BF708" i="1"/>
  <c r="BG708" i="1"/>
  <c r="BH708" i="1"/>
  <c r="BI708" i="1"/>
  <c r="BJ708" i="1"/>
  <c r="BK708" i="1"/>
  <c r="BL708" i="1"/>
  <c r="BM708" i="1"/>
  <c r="BN708" i="1"/>
  <c r="BO708" i="1"/>
  <c r="BP708" i="1"/>
  <c r="BR708" i="1"/>
  <c r="BS708" i="1"/>
  <c r="BF709" i="1"/>
  <c r="BG709" i="1"/>
  <c r="BH709" i="1"/>
  <c r="BI709" i="1"/>
  <c r="BJ709" i="1"/>
  <c r="BK709" i="1"/>
  <c r="BL709" i="1"/>
  <c r="BM709" i="1"/>
  <c r="BN709" i="1"/>
  <c r="BO709" i="1"/>
  <c r="BP709" i="1"/>
  <c r="BR709" i="1"/>
  <c r="BS709" i="1"/>
  <c r="BF710" i="1"/>
  <c r="BG710" i="1"/>
  <c r="BH710" i="1"/>
  <c r="BI710" i="1"/>
  <c r="BJ710" i="1"/>
  <c r="BK710" i="1"/>
  <c r="BL710" i="1"/>
  <c r="BM710" i="1"/>
  <c r="BN710" i="1"/>
  <c r="BO710" i="1"/>
  <c r="BP710" i="1"/>
  <c r="BR710" i="1"/>
  <c r="BS710" i="1"/>
  <c r="BF711" i="1"/>
  <c r="BG711" i="1"/>
  <c r="BH711" i="1"/>
  <c r="BI711" i="1"/>
  <c r="BJ711" i="1"/>
  <c r="BK711" i="1"/>
  <c r="BL711" i="1"/>
  <c r="BM711" i="1"/>
  <c r="BN711" i="1"/>
  <c r="BO711" i="1"/>
  <c r="BP711" i="1"/>
  <c r="BR711" i="1"/>
  <c r="BS711" i="1"/>
  <c r="BF712" i="1"/>
  <c r="BG712" i="1"/>
  <c r="BH712" i="1"/>
  <c r="BI712" i="1"/>
  <c r="BJ712" i="1"/>
  <c r="BK712" i="1"/>
  <c r="BL712" i="1"/>
  <c r="BM712" i="1"/>
  <c r="BN712" i="1"/>
  <c r="BO712" i="1"/>
  <c r="BP712" i="1"/>
  <c r="BR712" i="1"/>
  <c r="BS712" i="1"/>
  <c r="BF713" i="1"/>
  <c r="BG713" i="1"/>
  <c r="BH713" i="1"/>
  <c r="BI713" i="1"/>
  <c r="BJ713" i="1"/>
  <c r="BK713" i="1"/>
  <c r="BL713" i="1"/>
  <c r="BM713" i="1"/>
  <c r="BN713" i="1"/>
  <c r="BO713" i="1"/>
  <c r="BP713" i="1"/>
  <c r="BR713" i="1"/>
  <c r="BS713" i="1"/>
  <c r="BF714" i="1"/>
  <c r="BG714" i="1"/>
  <c r="BH714" i="1"/>
  <c r="BI714" i="1"/>
  <c r="BJ714" i="1"/>
  <c r="BK714" i="1"/>
  <c r="BL714" i="1"/>
  <c r="BM714" i="1"/>
  <c r="BN714" i="1"/>
  <c r="BO714" i="1"/>
  <c r="BP714" i="1"/>
  <c r="BR714" i="1"/>
  <c r="BS714" i="1"/>
  <c r="BF715" i="1"/>
  <c r="BG715" i="1"/>
  <c r="BH715" i="1"/>
  <c r="BI715" i="1"/>
  <c r="BJ715" i="1"/>
  <c r="BK715" i="1"/>
  <c r="BL715" i="1"/>
  <c r="BM715" i="1"/>
  <c r="BN715" i="1"/>
  <c r="BO715" i="1"/>
  <c r="BP715" i="1"/>
  <c r="BR715" i="1"/>
  <c r="BS715" i="1"/>
  <c r="BF716" i="1"/>
  <c r="BG716" i="1"/>
  <c r="BH716" i="1"/>
  <c r="BI716" i="1"/>
  <c r="BJ716" i="1"/>
  <c r="BK716" i="1"/>
  <c r="BL716" i="1"/>
  <c r="BM716" i="1"/>
  <c r="BN716" i="1"/>
  <c r="BO716" i="1"/>
  <c r="BP716" i="1"/>
  <c r="BR716" i="1"/>
  <c r="BS716" i="1"/>
  <c r="BF717" i="1"/>
  <c r="BG717" i="1"/>
  <c r="BH717" i="1"/>
  <c r="BI717" i="1"/>
  <c r="BJ717" i="1"/>
  <c r="BK717" i="1"/>
  <c r="BL717" i="1"/>
  <c r="BM717" i="1"/>
  <c r="BN717" i="1"/>
  <c r="BO717" i="1"/>
  <c r="BP717" i="1"/>
  <c r="BR717" i="1"/>
  <c r="BS717" i="1"/>
  <c r="BF718" i="1"/>
  <c r="BG718" i="1"/>
  <c r="BH718" i="1"/>
  <c r="BI718" i="1"/>
  <c r="BJ718" i="1"/>
  <c r="BK718" i="1"/>
  <c r="BL718" i="1"/>
  <c r="BM718" i="1"/>
  <c r="BN718" i="1"/>
  <c r="BO718" i="1"/>
  <c r="BP718" i="1"/>
  <c r="BR718" i="1"/>
  <c r="BS718" i="1"/>
  <c r="BF719" i="1"/>
  <c r="BG719" i="1"/>
  <c r="BH719" i="1"/>
  <c r="BI719" i="1"/>
  <c r="BJ719" i="1"/>
  <c r="BK719" i="1"/>
  <c r="BL719" i="1"/>
  <c r="BM719" i="1"/>
  <c r="BN719" i="1"/>
  <c r="BO719" i="1"/>
  <c r="BP719" i="1"/>
  <c r="BR719" i="1"/>
  <c r="BS719" i="1"/>
  <c r="BF720" i="1"/>
  <c r="BG720" i="1"/>
  <c r="BH720" i="1"/>
  <c r="BI720" i="1"/>
  <c r="BJ720" i="1"/>
  <c r="BK720" i="1"/>
  <c r="BL720" i="1"/>
  <c r="BM720" i="1"/>
  <c r="BN720" i="1"/>
  <c r="BO720" i="1"/>
  <c r="BP720" i="1"/>
  <c r="BR720" i="1"/>
  <c r="BS720" i="1"/>
  <c r="BF721" i="1"/>
  <c r="BG721" i="1"/>
  <c r="BH721" i="1"/>
  <c r="BI721" i="1"/>
  <c r="BJ721" i="1"/>
  <c r="BK721" i="1"/>
  <c r="BL721" i="1"/>
  <c r="BM721" i="1"/>
  <c r="BN721" i="1"/>
  <c r="BO721" i="1"/>
  <c r="BP721" i="1"/>
  <c r="BR721" i="1"/>
  <c r="BS721" i="1"/>
  <c r="BF722" i="1"/>
  <c r="BG722" i="1"/>
  <c r="BH722" i="1"/>
  <c r="BI722" i="1"/>
  <c r="BJ722" i="1"/>
  <c r="BK722" i="1"/>
  <c r="BL722" i="1"/>
  <c r="BM722" i="1"/>
  <c r="BN722" i="1"/>
  <c r="BO722" i="1"/>
  <c r="BP722" i="1"/>
  <c r="BR722" i="1"/>
  <c r="BS722" i="1"/>
  <c r="BF723" i="1"/>
  <c r="BG723" i="1"/>
  <c r="BH723" i="1"/>
  <c r="BI723" i="1"/>
  <c r="BJ723" i="1"/>
  <c r="BK723" i="1"/>
  <c r="BL723" i="1"/>
  <c r="BM723" i="1"/>
  <c r="BN723" i="1"/>
  <c r="BO723" i="1"/>
  <c r="BP723" i="1"/>
  <c r="BR723" i="1"/>
  <c r="BS723" i="1"/>
  <c r="BF724" i="1"/>
  <c r="BG724" i="1"/>
  <c r="BH724" i="1"/>
  <c r="BI724" i="1"/>
  <c r="BJ724" i="1"/>
  <c r="BK724" i="1"/>
  <c r="BL724" i="1"/>
  <c r="BM724" i="1"/>
  <c r="BN724" i="1"/>
  <c r="BO724" i="1"/>
  <c r="BP724" i="1"/>
  <c r="BR724" i="1"/>
  <c r="BS724" i="1"/>
  <c r="BF725" i="1"/>
  <c r="BG725" i="1"/>
  <c r="BH725" i="1"/>
  <c r="BI725" i="1"/>
  <c r="BJ725" i="1"/>
  <c r="BK725" i="1"/>
  <c r="BL725" i="1"/>
  <c r="BM725" i="1"/>
  <c r="BN725" i="1"/>
  <c r="BO725" i="1"/>
  <c r="BP725" i="1"/>
  <c r="BR725" i="1"/>
  <c r="BS725" i="1"/>
  <c r="BF726" i="1"/>
  <c r="BG726" i="1"/>
  <c r="BH726" i="1"/>
  <c r="BI726" i="1"/>
  <c r="BJ726" i="1"/>
  <c r="BK726" i="1"/>
  <c r="BL726" i="1"/>
  <c r="BM726" i="1"/>
  <c r="BN726" i="1"/>
  <c r="BO726" i="1"/>
  <c r="BP726" i="1"/>
  <c r="BR726" i="1"/>
  <c r="BS726" i="1"/>
  <c r="BF727" i="1"/>
  <c r="BG727" i="1"/>
  <c r="BH727" i="1"/>
  <c r="BI727" i="1"/>
  <c r="BJ727" i="1"/>
  <c r="BK727" i="1"/>
  <c r="BL727" i="1"/>
  <c r="BM727" i="1"/>
  <c r="BN727" i="1"/>
  <c r="BO727" i="1"/>
  <c r="BP727" i="1"/>
  <c r="BR727" i="1"/>
  <c r="BS727" i="1"/>
  <c r="BF728" i="1"/>
  <c r="BG728" i="1"/>
  <c r="BH728" i="1"/>
  <c r="BI728" i="1"/>
  <c r="BJ728" i="1"/>
  <c r="BK728" i="1"/>
  <c r="BL728" i="1"/>
  <c r="BM728" i="1"/>
  <c r="BN728" i="1"/>
  <c r="BO728" i="1"/>
  <c r="BP728" i="1"/>
  <c r="BR728" i="1"/>
  <c r="BS728" i="1"/>
  <c r="BF729" i="1"/>
  <c r="BG729" i="1"/>
  <c r="BH729" i="1"/>
  <c r="BI729" i="1"/>
  <c r="BJ729" i="1"/>
  <c r="BK729" i="1"/>
  <c r="BL729" i="1"/>
  <c r="BM729" i="1"/>
  <c r="BN729" i="1"/>
  <c r="BO729" i="1"/>
  <c r="BP729" i="1"/>
  <c r="BR729" i="1"/>
  <c r="BS729" i="1"/>
  <c r="BF730" i="1"/>
  <c r="BG730" i="1"/>
  <c r="BH730" i="1"/>
  <c r="BI730" i="1"/>
  <c r="BJ730" i="1"/>
  <c r="BK730" i="1"/>
  <c r="BL730" i="1"/>
  <c r="BM730" i="1"/>
  <c r="BN730" i="1"/>
  <c r="BO730" i="1"/>
  <c r="BP730" i="1"/>
  <c r="BR730" i="1"/>
  <c r="BS730" i="1"/>
  <c r="BF731" i="1"/>
  <c r="BG731" i="1"/>
  <c r="BH731" i="1"/>
  <c r="BI731" i="1"/>
  <c r="BJ731" i="1"/>
  <c r="BK731" i="1"/>
  <c r="BL731" i="1"/>
  <c r="BM731" i="1"/>
  <c r="BN731" i="1"/>
  <c r="BO731" i="1"/>
  <c r="BP731" i="1"/>
  <c r="BR731" i="1"/>
  <c r="BS731" i="1"/>
  <c r="BF732" i="1"/>
  <c r="BG732" i="1"/>
  <c r="BH732" i="1"/>
  <c r="BI732" i="1"/>
  <c r="BJ732" i="1"/>
  <c r="BK732" i="1"/>
  <c r="BL732" i="1"/>
  <c r="BM732" i="1"/>
  <c r="BN732" i="1"/>
  <c r="BO732" i="1"/>
  <c r="BP732" i="1"/>
  <c r="BR732" i="1"/>
  <c r="BS732" i="1"/>
  <c r="BF733" i="1"/>
  <c r="BG733" i="1"/>
  <c r="BH733" i="1"/>
  <c r="BI733" i="1"/>
  <c r="BJ733" i="1"/>
  <c r="BK733" i="1"/>
  <c r="BL733" i="1"/>
  <c r="BM733" i="1"/>
  <c r="BN733" i="1"/>
  <c r="BO733" i="1"/>
  <c r="BP733" i="1"/>
  <c r="BR733" i="1"/>
  <c r="BS733" i="1"/>
  <c r="BF734" i="1"/>
  <c r="BG734" i="1"/>
  <c r="BH734" i="1"/>
  <c r="BI734" i="1"/>
  <c r="BJ734" i="1"/>
  <c r="BK734" i="1"/>
  <c r="BL734" i="1"/>
  <c r="BM734" i="1"/>
  <c r="BN734" i="1"/>
  <c r="BO734" i="1"/>
  <c r="BP734" i="1"/>
  <c r="BR734" i="1"/>
  <c r="BS734" i="1"/>
  <c r="BF735" i="1"/>
  <c r="BG735" i="1"/>
  <c r="BH735" i="1"/>
  <c r="BI735" i="1"/>
  <c r="BJ735" i="1"/>
  <c r="BK735" i="1"/>
  <c r="BL735" i="1"/>
  <c r="BM735" i="1"/>
  <c r="BN735" i="1"/>
  <c r="BO735" i="1"/>
  <c r="BP735" i="1"/>
  <c r="BR735" i="1"/>
  <c r="BS735" i="1"/>
  <c r="BF736" i="1"/>
  <c r="BG736" i="1"/>
  <c r="BH736" i="1"/>
  <c r="BI736" i="1"/>
  <c r="BJ736" i="1"/>
  <c r="BK736" i="1"/>
  <c r="BL736" i="1"/>
  <c r="BM736" i="1"/>
  <c r="BN736" i="1"/>
  <c r="BO736" i="1"/>
  <c r="BP736" i="1"/>
  <c r="BR736" i="1"/>
  <c r="BS736" i="1"/>
  <c r="BF737" i="1"/>
  <c r="BG737" i="1"/>
  <c r="BH737" i="1"/>
  <c r="BI737" i="1"/>
  <c r="BJ737" i="1"/>
  <c r="BK737" i="1"/>
  <c r="BL737" i="1"/>
  <c r="BM737" i="1"/>
  <c r="BN737" i="1"/>
  <c r="BO737" i="1"/>
  <c r="BP737" i="1"/>
  <c r="BR737" i="1"/>
  <c r="BS737" i="1"/>
  <c r="BF738" i="1"/>
  <c r="BG738" i="1"/>
  <c r="BH738" i="1"/>
  <c r="BI738" i="1"/>
  <c r="BJ738" i="1"/>
  <c r="BK738" i="1"/>
  <c r="BL738" i="1"/>
  <c r="BM738" i="1"/>
  <c r="BN738" i="1"/>
  <c r="BO738" i="1"/>
  <c r="BP738" i="1"/>
  <c r="BR738" i="1"/>
  <c r="BS738" i="1"/>
  <c r="BF739" i="1"/>
  <c r="BG739" i="1"/>
  <c r="BH739" i="1"/>
  <c r="BI739" i="1"/>
  <c r="BJ739" i="1"/>
  <c r="BK739" i="1"/>
  <c r="BL739" i="1"/>
  <c r="BM739" i="1"/>
  <c r="BN739" i="1"/>
  <c r="BO739" i="1"/>
  <c r="BP739" i="1"/>
  <c r="BR739" i="1"/>
  <c r="BS739" i="1"/>
  <c r="BF740" i="1"/>
  <c r="BG740" i="1"/>
  <c r="BH740" i="1"/>
  <c r="BI740" i="1"/>
  <c r="BJ740" i="1"/>
  <c r="BK740" i="1"/>
  <c r="BL740" i="1"/>
  <c r="BM740" i="1"/>
  <c r="BN740" i="1"/>
  <c r="BO740" i="1"/>
  <c r="BP740" i="1"/>
  <c r="BR740" i="1"/>
  <c r="BS740" i="1"/>
  <c r="BF741" i="1"/>
  <c r="BG741" i="1"/>
  <c r="BH741" i="1"/>
  <c r="BI741" i="1"/>
  <c r="BJ741" i="1"/>
  <c r="BK741" i="1"/>
  <c r="BL741" i="1"/>
  <c r="BM741" i="1"/>
  <c r="BN741" i="1"/>
  <c r="BO741" i="1"/>
  <c r="BP741" i="1"/>
  <c r="BR741" i="1"/>
  <c r="BS741" i="1"/>
  <c r="BF742" i="1"/>
  <c r="BG742" i="1"/>
  <c r="BH742" i="1"/>
  <c r="BI742" i="1"/>
  <c r="BJ742" i="1"/>
  <c r="BK742" i="1"/>
  <c r="BL742" i="1"/>
  <c r="BM742" i="1"/>
  <c r="BN742" i="1"/>
  <c r="BO742" i="1"/>
  <c r="BP742" i="1"/>
  <c r="BR742" i="1"/>
  <c r="BS742" i="1"/>
  <c r="BF743" i="1"/>
  <c r="BG743" i="1"/>
  <c r="BH743" i="1"/>
  <c r="BI743" i="1"/>
  <c r="BJ743" i="1"/>
  <c r="BK743" i="1"/>
  <c r="BL743" i="1"/>
  <c r="BM743" i="1"/>
  <c r="BN743" i="1"/>
  <c r="BO743" i="1"/>
  <c r="BP743" i="1"/>
  <c r="BR743" i="1"/>
  <c r="BS743" i="1"/>
  <c r="BF744" i="1"/>
  <c r="BG744" i="1"/>
  <c r="BH744" i="1"/>
  <c r="BI744" i="1"/>
  <c r="BJ744" i="1"/>
  <c r="BK744" i="1"/>
  <c r="BL744" i="1"/>
  <c r="BM744" i="1"/>
  <c r="BN744" i="1"/>
  <c r="BO744" i="1"/>
  <c r="BP744" i="1"/>
  <c r="BR744" i="1"/>
  <c r="BS744" i="1"/>
  <c r="BF745" i="1"/>
  <c r="BG745" i="1"/>
  <c r="BH745" i="1"/>
  <c r="BI745" i="1"/>
  <c r="BJ745" i="1"/>
  <c r="BK745" i="1"/>
  <c r="BL745" i="1"/>
  <c r="BM745" i="1"/>
  <c r="BN745" i="1"/>
  <c r="BO745" i="1"/>
  <c r="BP745" i="1"/>
  <c r="BR745" i="1"/>
  <c r="BS745" i="1"/>
  <c r="BF746" i="1"/>
  <c r="BG746" i="1"/>
  <c r="BH746" i="1"/>
  <c r="BI746" i="1"/>
  <c r="BJ746" i="1"/>
  <c r="BK746" i="1"/>
  <c r="BL746" i="1"/>
  <c r="BM746" i="1"/>
  <c r="BN746" i="1"/>
  <c r="BO746" i="1"/>
  <c r="BP746" i="1"/>
  <c r="BR746" i="1"/>
  <c r="BS746" i="1"/>
  <c r="BF747" i="1"/>
  <c r="BG747" i="1"/>
  <c r="BH747" i="1"/>
  <c r="BI747" i="1"/>
  <c r="BJ747" i="1"/>
  <c r="BK747" i="1"/>
  <c r="BL747" i="1"/>
  <c r="BM747" i="1"/>
  <c r="BN747" i="1"/>
  <c r="BO747" i="1"/>
  <c r="BP747" i="1"/>
  <c r="BR747" i="1"/>
  <c r="BS747" i="1"/>
  <c r="BF748" i="1"/>
  <c r="BG748" i="1"/>
  <c r="BH748" i="1"/>
  <c r="BI748" i="1"/>
  <c r="BJ748" i="1"/>
  <c r="BK748" i="1"/>
  <c r="BL748" i="1"/>
  <c r="BM748" i="1"/>
  <c r="BN748" i="1"/>
  <c r="BO748" i="1"/>
  <c r="BP748" i="1"/>
  <c r="BR748" i="1"/>
  <c r="BS748" i="1"/>
  <c r="BF749" i="1"/>
  <c r="BG749" i="1"/>
  <c r="BH749" i="1"/>
  <c r="BI749" i="1"/>
  <c r="BJ749" i="1"/>
  <c r="BK749" i="1"/>
  <c r="BL749" i="1"/>
  <c r="BM749" i="1"/>
  <c r="BN749" i="1"/>
  <c r="BO749" i="1"/>
  <c r="BP749" i="1"/>
  <c r="BR749" i="1"/>
  <c r="BS749" i="1"/>
  <c r="BF750" i="1"/>
  <c r="BG750" i="1"/>
  <c r="BH750" i="1"/>
  <c r="BI750" i="1"/>
  <c r="BJ750" i="1"/>
  <c r="BK750" i="1"/>
  <c r="BL750" i="1"/>
  <c r="BM750" i="1"/>
  <c r="BN750" i="1"/>
  <c r="BO750" i="1"/>
  <c r="BP750" i="1"/>
  <c r="BR750" i="1"/>
  <c r="BS750" i="1"/>
  <c r="BF751" i="1"/>
  <c r="BG751" i="1"/>
  <c r="BH751" i="1"/>
  <c r="BI751" i="1"/>
  <c r="BJ751" i="1"/>
  <c r="BK751" i="1"/>
  <c r="BL751" i="1"/>
  <c r="BM751" i="1"/>
  <c r="BN751" i="1"/>
  <c r="BO751" i="1"/>
  <c r="BP751" i="1"/>
  <c r="BR751" i="1"/>
  <c r="BS751" i="1"/>
  <c r="BF752" i="1"/>
  <c r="BG752" i="1"/>
  <c r="BH752" i="1"/>
  <c r="BI752" i="1"/>
  <c r="BJ752" i="1"/>
  <c r="BK752" i="1"/>
  <c r="BL752" i="1"/>
  <c r="BM752" i="1"/>
  <c r="BN752" i="1"/>
  <c r="BO752" i="1"/>
  <c r="BP752" i="1"/>
  <c r="BR752" i="1"/>
  <c r="BS752" i="1"/>
  <c r="BF753" i="1"/>
  <c r="BG753" i="1"/>
  <c r="BH753" i="1"/>
  <c r="BI753" i="1"/>
  <c r="BJ753" i="1"/>
  <c r="BK753" i="1"/>
  <c r="BL753" i="1"/>
  <c r="BM753" i="1"/>
  <c r="BN753" i="1"/>
  <c r="BO753" i="1"/>
  <c r="BP753" i="1"/>
  <c r="BR753" i="1"/>
  <c r="BS753" i="1"/>
  <c r="BF754" i="1"/>
  <c r="BG754" i="1"/>
  <c r="BH754" i="1"/>
  <c r="BI754" i="1"/>
  <c r="BJ754" i="1"/>
  <c r="BK754" i="1"/>
  <c r="BL754" i="1"/>
  <c r="BM754" i="1"/>
  <c r="BN754" i="1"/>
  <c r="BO754" i="1"/>
  <c r="BP754" i="1"/>
  <c r="BR754" i="1"/>
  <c r="BS754" i="1"/>
  <c r="BF755" i="1"/>
  <c r="BG755" i="1"/>
  <c r="BH755" i="1"/>
  <c r="BI755" i="1"/>
  <c r="BJ755" i="1"/>
  <c r="BK755" i="1"/>
  <c r="BL755" i="1"/>
  <c r="BM755" i="1"/>
  <c r="BN755" i="1"/>
  <c r="BO755" i="1"/>
  <c r="BP755" i="1"/>
  <c r="BR755" i="1"/>
  <c r="BS755" i="1"/>
  <c r="BF756" i="1"/>
  <c r="BG756" i="1"/>
  <c r="BH756" i="1"/>
  <c r="BI756" i="1"/>
  <c r="BJ756" i="1"/>
  <c r="BK756" i="1"/>
  <c r="BL756" i="1"/>
  <c r="BM756" i="1"/>
  <c r="BN756" i="1"/>
  <c r="BO756" i="1"/>
  <c r="BP756" i="1"/>
  <c r="BR756" i="1"/>
  <c r="BS756" i="1"/>
  <c r="BF757" i="1"/>
  <c r="BG757" i="1"/>
  <c r="BH757" i="1"/>
  <c r="BI757" i="1"/>
  <c r="BJ757" i="1"/>
  <c r="BK757" i="1"/>
  <c r="BL757" i="1"/>
  <c r="BM757" i="1"/>
  <c r="BN757" i="1"/>
  <c r="BO757" i="1"/>
  <c r="BP757" i="1"/>
  <c r="BR757" i="1"/>
  <c r="BS757" i="1"/>
  <c r="BF758" i="1"/>
  <c r="BG758" i="1"/>
  <c r="BH758" i="1"/>
  <c r="BI758" i="1"/>
  <c r="BJ758" i="1"/>
  <c r="BK758" i="1"/>
  <c r="BL758" i="1"/>
  <c r="BM758" i="1"/>
  <c r="BN758" i="1"/>
  <c r="BO758" i="1"/>
  <c r="BP758" i="1"/>
  <c r="BR758" i="1"/>
  <c r="BS758" i="1"/>
  <c r="BF759" i="1"/>
  <c r="BG759" i="1"/>
  <c r="BH759" i="1"/>
  <c r="BI759" i="1"/>
  <c r="BJ759" i="1"/>
  <c r="BK759" i="1"/>
  <c r="BL759" i="1"/>
  <c r="BM759" i="1"/>
  <c r="BN759" i="1"/>
  <c r="BO759" i="1"/>
  <c r="BP759" i="1"/>
  <c r="BR759" i="1"/>
  <c r="BS759" i="1"/>
  <c r="BF760" i="1"/>
  <c r="BG760" i="1"/>
  <c r="BH760" i="1"/>
  <c r="BI760" i="1"/>
  <c r="BJ760" i="1"/>
  <c r="BK760" i="1"/>
  <c r="BL760" i="1"/>
  <c r="BM760" i="1"/>
  <c r="BN760" i="1"/>
  <c r="BO760" i="1"/>
  <c r="BP760" i="1"/>
  <c r="BR760" i="1"/>
  <c r="BS760" i="1"/>
  <c r="BF761" i="1"/>
  <c r="BG761" i="1"/>
  <c r="BH761" i="1"/>
  <c r="BI761" i="1"/>
  <c r="BJ761" i="1"/>
  <c r="BK761" i="1"/>
  <c r="BL761" i="1"/>
  <c r="BM761" i="1"/>
  <c r="BN761" i="1"/>
  <c r="BO761" i="1"/>
  <c r="BP761" i="1"/>
  <c r="BR761" i="1"/>
  <c r="BS761" i="1"/>
  <c r="BF762" i="1"/>
  <c r="BG762" i="1"/>
  <c r="BH762" i="1"/>
  <c r="BI762" i="1"/>
  <c r="BJ762" i="1"/>
  <c r="BK762" i="1"/>
  <c r="BL762" i="1"/>
  <c r="BM762" i="1"/>
  <c r="BN762" i="1"/>
  <c r="BO762" i="1"/>
  <c r="BP762" i="1"/>
  <c r="BR762" i="1"/>
  <c r="BS762" i="1"/>
  <c r="BF763" i="1"/>
  <c r="BG763" i="1"/>
  <c r="BH763" i="1"/>
  <c r="BI763" i="1"/>
  <c r="BJ763" i="1"/>
  <c r="BK763" i="1"/>
  <c r="BL763" i="1"/>
  <c r="BM763" i="1"/>
  <c r="BN763" i="1"/>
  <c r="BO763" i="1"/>
  <c r="BP763" i="1"/>
  <c r="BR763" i="1"/>
  <c r="BS763" i="1"/>
  <c r="BF764" i="1"/>
  <c r="BG764" i="1"/>
  <c r="BH764" i="1"/>
  <c r="BI764" i="1"/>
  <c r="BJ764" i="1"/>
  <c r="BK764" i="1"/>
  <c r="BL764" i="1"/>
  <c r="BM764" i="1"/>
  <c r="BN764" i="1"/>
  <c r="BO764" i="1"/>
  <c r="BP764" i="1"/>
  <c r="BR764" i="1"/>
  <c r="BS764" i="1"/>
  <c r="BF765" i="1"/>
  <c r="BG765" i="1"/>
  <c r="BH765" i="1"/>
  <c r="BI765" i="1"/>
  <c r="BJ765" i="1"/>
  <c r="BK765" i="1"/>
  <c r="BL765" i="1"/>
  <c r="BM765" i="1"/>
  <c r="BN765" i="1"/>
  <c r="BO765" i="1"/>
  <c r="BP765" i="1"/>
  <c r="BR765" i="1"/>
  <c r="BS765" i="1"/>
  <c r="BF766" i="1"/>
  <c r="BG766" i="1"/>
  <c r="BH766" i="1"/>
  <c r="BI766" i="1"/>
  <c r="BJ766" i="1"/>
  <c r="BK766" i="1"/>
  <c r="BL766" i="1"/>
  <c r="BM766" i="1"/>
  <c r="BN766" i="1"/>
  <c r="BO766" i="1"/>
  <c r="BP766" i="1"/>
  <c r="BR766" i="1"/>
  <c r="BS766" i="1"/>
  <c r="BF767" i="1"/>
  <c r="BG767" i="1"/>
  <c r="BH767" i="1"/>
  <c r="BI767" i="1"/>
  <c r="BJ767" i="1"/>
  <c r="BK767" i="1"/>
  <c r="BL767" i="1"/>
  <c r="BM767" i="1"/>
  <c r="BN767" i="1"/>
  <c r="BO767" i="1"/>
  <c r="BP767" i="1"/>
  <c r="BR767" i="1"/>
  <c r="BS767" i="1"/>
  <c r="BF768" i="1"/>
  <c r="BG768" i="1"/>
  <c r="BH768" i="1"/>
  <c r="BI768" i="1"/>
  <c r="BJ768" i="1"/>
  <c r="BK768" i="1"/>
  <c r="BL768" i="1"/>
  <c r="BM768" i="1"/>
  <c r="BN768" i="1"/>
  <c r="BO768" i="1"/>
  <c r="BP768" i="1"/>
  <c r="BR768" i="1"/>
  <c r="BS768" i="1"/>
  <c r="BF769" i="1"/>
  <c r="BG769" i="1"/>
  <c r="BH769" i="1"/>
  <c r="BI769" i="1"/>
  <c r="BJ769" i="1"/>
  <c r="BK769" i="1"/>
  <c r="BL769" i="1"/>
  <c r="BM769" i="1"/>
  <c r="BN769" i="1"/>
  <c r="BO769" i="1"/>
  <c r="BP769" i="1"/>
  <c r="BR769" i="1"/>
  <c r="BS769" i="1"/>
  <c r="BF770" i="1"/>
  <c r="BG770" i="1"/>
  <c r="BH770" i="1"/>
  <c r="BI770" i="1"/>
  <c r="BJ770" i="1"/>
  <c r="BK770" i="1"/>
  <c r="BL770" i="1"/>
  <c r="BM770" i="1"/>
  <c r="BN770" i="1"/>
  <c r="BO770" i="1"/>
  <c r="BP770" i="1"/>
  <c r="BR770" i="1"/>
  <c r="BS770" i="1"/>
  <c r="BF771" i="1"/>
  <c r="BG771" i="1"/>
  <c r="BH771" i="1"/>
  <c r="BI771" i="1"/>
  <c r="BJ771" i="1"/>
  <c r="BK771" i="1"/>
  <c r="BL771" i="1"/>
  <c r="BM771" i="1"/>
  <c r="BN771" i="1"/>
  <c r="BO771" i="1"/>
  <c r="BP771" i="1"/>
  <c r="BR771" i="1"/>
  <c r="BS771" i="1"/>
  <c r="BF772" i="1"/>
  <c r="BG772" i="1"/>
  <c r="BH772" i="1"/>
  <c r="BI772" i="1"/>
  <c r="BJ772" i="1"/>
  <c r="BK772" i="1"/>
  <c r="BL772" i="1"/>
  <c r="BM772" i="1"/>
  <c r="BN772" i="1"/>
  <c r="BO772" i="1"/>
  <c r="BP772" i="1"/>
  <c r="BR772" i="1"/>
  <c r="BS772" i="1"/>
  <c r="BF773" i="1"/>
  <c r="BG773" i="1"/>
  <c r="BH773" i="1"/>
  <c r="BI773" i="1"/>
  <c r="BJ773" i="1"/>
  <c r="BK773" i="1"/>
  <c r="BL773" i="1"/>
  <c r="BM773" i="1"/>
  <c r="BN773" i="1"/>
  <c r="BO773" i="1"/>
  <c r="BP773" i="1"/>
  <c r="BR773" i="1"/>
  <c r="BS773" i="1"/>
  <c r="BF774" i="1"/>
  <c r="BG774" i="1"/>
  <c r="BH774" i="1"/>
  <c r="BI774" i="1"/>
  <c r="BJ774" i="1"/>
  <c r="BK774" i="1"/>
  <c r="BL774" i="1"/>
  <c r="BM774" i="1"/>
  <c r="BN774" i="1"/>
  <c r="BO774" i="1"/>
  <c r="BP774" i="1"/>
  <c r="BR774" i="1"/>
  <c r="BS774" i="1"/>
  <c r="BF775" i="1"/>
  <c r="BG775" i="1"/>
  <c r="BH775" i="1"/>
  <c r="BI775" i="1"/>
  <c r="BJ775" i="1"/>
  <c r="BK775" i="1"/>
  <c r="BL775" i="1"/>
  <c r="BM775" i="1"/>
  <c r="BN775" i="1"/>
  <c r="BO775" i="1"/>
  <c r="BP775" i="1"/>
  <c r="BR775" i="1"/>
  <c r="BS775" i="1"/>
  <c r="BF776" i="1"/>
  <c r="BG776" i="1"/>
  <c r="BH776" i="1"/>
  <c r="BI776" i="1"/>
  <c r="BJ776" i="1"/>
  <c r="BK776" i="1"/>
  <c r="BL776" i="1"/>
  <c r="BM776" i="1"/>
  <c r="BN776" i="1"/>
  <c r="BO776" i="1"/>
  <c r="BP776" i="1"/>
  <c r="BR776" i="1"/>
  <c r="BS776" i="1"/>
  <c r="BF777" i="1"/>
  <c r="BG777" i="1"/>
  <c r="BH777" i="1"/>
  <c r="BI777" i="1"/>
  <c r="BJ777" i="1"/>
  <c r="BK777" i="1"/>
  <c r="BL777" i="1"/>
  <c r="BM777" i="1"/>
  <c r="BN777" i="1"/>
  <c r="BO777" i="1"/>
  <c r="BP777" i="1"/>
  <c r="BR777" i="1"/>
  <c r="BS777" i="1"/>
  <c r="BF778" i="1"/>
  <c r="BG778" i="1"/>
  <c r="BH778" i="1"/>
  <c r="BI778" i="1"/>
  <c r="BJ778" i="1"/>
  <c r="BK778" i="1"/>
  <c r="BL778" i="1"/>
  <c r="BM778" i="1"/>
  <c r="BN778" i="1"/>
  <c r="BO778" i="1"/>
  <c r="BP778" i="1"/>
  <c r="BR778" i="1"/>
  <c r="BS778" i="1"/>
  <c r="BF779" i="1"/>
  <c r="BG779" i="1"/>
  <c r="BH779" i="1"/>
  <c r="BI779" i="1"/>
  <c r="BJ779" i="1"/>
  <c r="BK779" i="1"/>
  <c r="BL779" i="1"/>
  <c r="BM779" i="1"/>
  <c r="BN779" i="1"/>
  <c r="BO779" i="1"/>
  <c r="BP779" i="1"/>
  <c r="BR779" i="1"/>
  <c r="BS779" i="1"/>
  <c r="BF780" i="1"/>
  <c r="BG780" i="1"/>
  <c r="BH780" i="1"/>
  <c r="BI780" i="1"/>
  <c r="BJ780" i="1"/>
  <c r="BK780" i="1"/>
  <c r="BL780" i="1"/>
  <c r="BM780" i="1"/>
  <c r="BN780" i="1"/>
  <c r="BO780" i="1"/>
  <c r="BP780" i="1"/>
  <c r="BR780" i="1"/>
  <c r="BS780" i="1"/>
  <c r="BF781" i="1"/>
  <c r="BG781" i="1"/>
  <c r="BH781" i="1"/>
  <c r="BI781" i="1"/>
  <c r="BJ781" i="1"/>
  <c r="BK781" i="1"/>
  <c r="BL781" i="1"/>
  <c r="BM781" i="1"/>
  <c r="BN781" i="1"/>
  <c r="BO781" i="1"/>
  <c r="BP781" i="1"/>
  <c r="BR781" i="1"/>
  <c r="BS781" i="1"/>
  <c r="A531" i="12" l="1"/>
  <c r="A261" i="12"/>
  <c r="A402" i="12"/>
  <c r="A597" i="12"/>
  <c r="A35" i="12"/>
  <c r="A106" i="12"/>
  <c r="A500" i="12"/>
  <c r="A413" i="12"/>
  <c r="A463" i="12"/>
  <c r="A315" i="12"/>
  <c r="A432" i="12"/>
  <c r="A273" i="12"/>
  <c r="A619" i="12"/>
  <c r="A551" i="12"/>
  <c r="A359" i="12"/>
  <c r="A444" i="12"/>
  <c r="A389" i="12"/>
  <c r="A546" i="12"/>
  <c r="A128" i="12"/>
  <c r="A223" i="12"/>
  <c r="A649" i="12"/>
  <c r="A436" i="12"/>
  <c r="A155" i="12"/>
  <c r="A589" i="12"/>
  <c r="A370" i="12"/>
  <c r="A424" i="12"/>
  <c r="A491" i="12"/>
  <c r="A342" i="12"/>
  <c r="A163" i="12"/>
  <c r="A45" i="12"/>
  <c r="A518" i="12"/>
  <c r="A365" i="12"/>
  <c r="A52" i="12"/>
  <c r="A110" i="12"/>
  <c r="A236" i="12"/>
  <c r="A142" i="12"/>
  <c r="A383" i="12"/>
  <c r="A326" i="12"/>
  <c r="A247" i="12"/>
  <c r="A631" i="12"/>
  <c r="A519" i="12"/>
  <c r="A559" i="12"/>
  <c r="A570" i="12"/>
  <c r="A425" i="12"/>
  <c r="A207" i="12"/>
  <c r="A333" i="12"/>
  <c r="A660" i="12"/>
  <c r="A351" i="12"/>
  <c r="A115" i="12"/>
  <c r="A408" i="12"/>
  <c r="A28" i="12"/>
  <c r="A543" i="12"/>
  <c r="A85" i="12"/>
  <c r="A321" i="12"/>
  <c r="A152" i="12"/>
  <c r="A573" i="12"/>
  <c r="A459" i="12"/>
  <c r="A412" i="12"/>
  <c r="A362" i="12"/>
  <c r="A464" i="12"/>
  <c r="A635" i="12"/>
  <c r="A540" i="12"/>
  <c r="A561" i="12"/>
  <c r="A255" i="12"/>
  <c r="A388" i="12"/>
  <c r="A134" i="12"/>
  <c r="A112" i="12"/>
  <c r="A487" i="12"/>
  <c r="A585" i="12"/>
  <c r="A384" i="12"/>
  <c r="A583" i="12"/>
  <c r="A641" i="12"/>
  <c r="A527" i="12"/>
  <c r="A325" i="12"/>
  <c r="A149" i="12"/>
  <c r="A212" i="12"/>
  <c r="A539" i="12"/>
  <c r="A411" i="12"/>
  <c r="A282" i="12"/>
  <c r="A422" i="12"/>
  <c r="A297" i="12"/>
  <c r="A272" i="12"/>
  <c r="A564" i="12"/>
  <c r="A245" i="12"/>
  <c r="A611" i="12"/>
  <c r="A19" i="12"/>
  <c r="A312" i="12"/>
  <c r="A279" i="12"/>
  <c r="A453" i="12"/>
  <c r="A258" i="12"/>
  <c r="A21" i="12"/>
  <c r="A355" i="12"/>
  <c r="A276" i="12"/>
  <c r="A496" i="12"/>
  <c r="A615" i="12"/>
  <c r="A553" i="12"/>
  <c r="A514" i="12"/>
  <c r="A241" i="12"/>
  <c r="A144" i="12"/>
  <c r="A129" i="12"/>
  <c r="A632" i="12"/>
  <c r="A558" i="12"/>
  <c r="A407" i="12"/>
  <c r="A295" i="12"/>
  <c r="A167" i="12"/>
  <c r="A661" i="12"/>
  <c r="A549" i="12"/>
  <c r="A405" i="12"/>
  <c r="A61" i="12"/>
  <c r="A158" i="12"/>
  <c r="A468" i="12"/>
  <c r="A654" i="12"/>
  <c r="A267" i="12"/>
  <c r="A610" i="12"/>
  <c r="A562" i="12"/>
  <c r="A466" i="12"/>
  <c r="A287" i="12"/>
  <c r="A636" i="12"/>
  <c r="A67" i="12"/>
  <c r="A56" i="12"/>
  <c r="AC1" i="12"/>
  <c r="Y1" i="12"/>
  <c r="W1" i="12"/>
  <c r="L1" i="12"/>
  <c r="U1" i="12"/>
  <c r="Q1" i="12"/>
  <c r="O1" i="12"/>
  <c r="J1" i="12"/>
  <c r="M1" i="12"/>
  <c r="I1" i="12"/>
  <c r="AD1" i="12"/>
  <c r="AH1" i="12"/>
  <c r="AI1" i="12"/>
  <c r="AF1" i="12"/>
  <c r="V1" i="12"/>
  <c r="AB1" i="12"/>
  <c r="AA1" i="12"/>
  <c r="X1" i="12"/>
  <c r="N1" i="12"/>
  <c r="Z1" i="12"/>
  <c r="S1" i="12"/>
  <c r="P1" i="12"/>
  <c r="AJ1" i="12"/>
  <c r="T1" i="12"/>
  <c r="K1" i="12"/>
  <c r="H1" i="12"/>
  <c r="AK1" i="12"/>
  <c r="R1" i="12"/>
  <c r="AG1" i="12"/>
  <c r="AE1" i="12"/>
  <c r="A1302" i="12"/>
  <c r="A1271" i="12"/>
  <c r="A1181" i="12"/>
  <c r="A1245" i="12"/>
  <c r="A1178" i="12"/>
  <c r="A1210" i="12"/>
  <c r="A1276" i="12"/>
  <c r="A1179" i="12"/>
  <c r="A1332" i="12"/>
  <c r="A1263" i="12"/>
  <c r="A1258" i="12"/>
  <c r="A1198" i="12"/>
  <c r="A1323" i="12"/>
  <c r="A1227" i="12"/>
  <c r="A1195" i="12"/>
  <c r="A1240" i="12"/>
  <c r="A955" i="12"/>
  <c r="A841" i="12"/>
  <c r="A1013" i="12"/>
  <c r="A772" i="12"/>
  <c r="A868" i="12"/>
  <c r="A817" i="12"/>
  <c r="A871" i="12"/>
  <c r="A839" i="12"/>
  <c r="A997" i="12"/>
  <c r="A926" i="12"/>
  <c r="A766" i="12"/>
  <c r="A670" i="12"/>
  <c r="A925" i="12"/>
  <c r="A874" i="12"/>
  <c r="A1070" i="12"/>
  <c r="A890" i="12"/>
  <c r="A1016" i="12"/>
  <c r="A988" i="12"/>
  <c r="A1055" i="12"/>
  <c r="A756" i="12"/>
  <c r="A901" i="12"/>
  <c r="A847" i="12"/>
  <c r="A1115" i="12"/>
  <c r="A1153" i="12"/>
  <c r="A1121" i="12"/>
  <c r="A667" i="12"/>
  <c r="A735" i="12"/>
  <c r="A825" i="12"/>
  <c r="A1026" i="12"/>
  <c r="A802" i="12"/>
  <c r="A976" i="12"/>
  <c r="A983" i="12"/>
  <c r="A1018" i="12"/>
  <c r="A857" i="12"/>
  <c r="A941" i="12"/>
  <c r="A1052" i="12"/>
  <c r="A899" i="12"/>
  <c r="A1107" i="12"/>
  <c r="A1113" i="12"/>
  <c r="A907" i="12"/>
  <c r="A912" i="12"/>
  <c r="A1082" i="12"/>
  <c r="A833" i="12"/>
  <c r="A1169" i="12"/>
  <c r="A971" i="12"/>
  <c r="A978" i="12"/>
  <c r="A1335" i="12"/>
  <c r="A1036" i="12"/>
  <c r="A791" i="12"/>
  <c r="A977" i="12"/>
  <c r="A936" i="12"/>
  <c r="A992" i="12"/>
  <c r="A960" i="12"/>
  <c r="A928" i="12"/>
  <c r="A813" i="12"/>
  <c r="A748" i="12"/>
  <c r="A958" i="12"/>
  <c r="A1002" i="12"/>
  <c r="A718" i="12"/>
  <c r="A763" i="12"/>
  <c r="A879" i="12"/>
  <c r="A966" i="12"/>
  <c r="A710" i="12"/>
  <c r="A1292" i="12"/>
  <c r="A1315" i="12"/>
  <c r="A1134" i="12"/>
  <c r="A1285" i="12"/>
  <c r="A1193" i="12"/>
  <c r="A1088" i="12"/>
  <c r="A679" i="12"/>
  <c r="A702" i="12"/>
  <c r="A1019" i="12"/>
  <c r="A1076" i="12"/>
  <c r="A929" i="12"/>
  <c r="A1142" i="12"/>
  <c r="A696" i="12"/>
  <c r="A849" i="12"/>
  <c r="A895" i="12"/>
  <c r="A799" i="12"/>
  <c r="A854" i="12"/>
  <c r="A822" i="12"/>
  <c r="A694" i="12"/>
  <c r="A733" i="12"/>
  <c r="A994" i="12"/>
  <c r="A1027" i="12"/>
  <c r="A1261" i="12"/>
  <c r="A1147" i="12"/>
  <c r="A1253" i="12"/>
  <c r="A1156" i="12"/>
  <c r="A1217" i="12"/>
  <c r="A1295" i="12"/>
  <c r="A831" i="12"/>
  <c r="A671" i="12"/>
  <c r="A949" i="12"/>
  <c r="A749" i="12"/>
  <c r="A987" i="12"/>
  <c r="A726" i="12"/>
  <c r="A701" i="12"/>
  <c r="A1287" i="12"/>
  <c r="A884" i="12"/>
  <c r="A865" i="12"/>
  <c r="A781" i="12"/>
  <c r="A1269" i="12"/>
  <c r="A1221" i="12"/>
  <c r="A1140" i="12"/>
  <c r="A885" i="12"/>
  <c r="A796" i="12"/>
  <c r="A1053" i="12"/>
  <c r="A826" i="12"/>
  <c r="A968" i="12"/>
  <c r="A744" i="12"/>
  <c r="A946" i="12"/>
  <c r="A1164" i="12"/>
  <c r="A1177" i="12"/>
  <c r="A1120" i="12"/>
  <c r="A1104" i="12"/>
  <c r="A1001" i="12"/>
  <c r="A887" i="12"/>
  <c r="A686" i="12"/>
  <c r="A1096" i="12"/>
  <c r="A1131" i="12"/>
  <c r="A1201" i="12"/>
  <c r="A797" i="12"/>
  <c r="A1125" i="12"/>
  <c r="A745" i="12"/>
  <c r="A1062" i="12"/>
  <c r="A939" i="12"/>
  <c r="A819" i="12"/>
  <c r="A1133" i="12"/>
  <c r="A1318" i="12"/>
  <c r="A902" i="12"/>
  <c r="A711" i="12"/>
  <c r="A1054" i="12"/>
  <c r="A1165" i="12"/>
  <c r="A835" i="12"/>
  <c r="A695" i="12"/>
  <c r="A827" i="12"/>
  <c r="A676" i="12"/>
  <c r="A1190" i="12"/>
  <c r="A1117" i="12"/>
  <c r="A740" i="12"/>
  <c r="A1093" i="12"/>
  <c r="A843" i="12"/>
  <c r="A1207" i="12"/>
  <c r="A875" i="12"/>
  <c r="A775" i="12"/>
  <c r="A1017" i="12"/>
  <c r="A972" i="12"/>
  <c r="A915" i="12"/>
  <c r="A755" i="12"/>
  <c r="A804" i="12"/>
  <c r="A795" i="12"/>
  <c r="A737" i="12"/>
  <c r="A677" i="12"/>
  <c r="A876" i="12"/>
  <c r="A716" i="12"/>
  <c r="A687" i="12"/>
  <c r="A724" i="12"/>
  <c r="A1106" i="12"/>
  <c r="A1251" i="12"/>
  <c r="A1155" i="12"/>
  <c r="A1122" i="12"/>
  <c r="A1306" i="12"/>
  <c r="A1328" i="12"/>
  <c r="A1175" i="12"/>
  <c r="A787" i="12"/>
  <c r="A736" i="12"/>
  <c r="A892" i="12"/>
  <c r="A903" i="12"/>
  <c r="A773" i="12"/>
  <c r="A909" i="12"/>
  <c r="A973" i="12"/>
  <c r="A985" i="12"/>
  <c r="A824" i="12"/>
  <c r="A1059" i="12"/>
  <c r="A771" i="12"/>
  <c r="A919" i="12"/>
  <c r="A812" i="12"/>
  <c r="A998" i="12"/>
  <c r="A742" i="12"/>
  <c r="A1275" i="12"/>
  <c r="A1146" i="12"/>
  <c r="A1162" i="12"/>
  <c r="A1231" i="12"/>
  <c r="A856" i="12"/>
  <c r="A1041" i="12"/>
  <c r="A1083" i="12"/>
  <c r="A891" i="12"/>
  <c r="A741" i="12"/>
  <c r="A1090" i="12"/>
  <c r="A699" i="12"/>
  <c r="A759" i="12"/>
  <c r="A750" i="12"/>
  <c r="A725" i="12"/>
  <c r="A859" i="12"/>
  <c r="A956" i="12"/>
  <c r="A774" i="12"/>
  <c r="A1114" i="12"/>
  <c r="A1229" i="12"/>
  <c r="A1299" i="12"/>
  <c r="A1079" i="12"/>
  <c r="A1049" i="12"/>
  <c r="A675" i="12"/>
  <c r="A1089" i="12"/>
  <c r="A1291" i="12"/>
  <c r="A1298" i="12"/>
  <c r="A1130" i="12"/>
  <c r="A1247" i="12"/>
  <c r="A1183" i="12"/>
  <c r="A811" i="12"/>
  <c r="A1033" i="12"/>
  <c r="A778" i="12"/>
  <c r="A673" i="12"/>
  <c r="A1028" i="12"/>
  <c r="A783" i="12"/>
  <c r="A951" i="12"/>
  <c r="A814" i="12"/>
  <c r="A786" i="12"/>
  <c r="A1310" i="12"/>
  <c r="A1206" i="12"/>
  <c r="A1109" i="12"/>
  <c r="A1186" i="12"/>
  <c r="A1143" i="12"/>
  <c r="A999" i="12"/>
  <c r="A924" i="12"/>
  <c r="A937" i="12"/>
  <c r="A769" i="12"/>
  <c r="A1038" i="12"/>
  <c r="A986" i="12"/>
  <c r="A961" i="12"/>
  <c r="A829" i="12"/>
  <c r="A1212" i="12"/>
  <c r="A1123" i="12"/>
  <c r="A1289" i="12"/>
  <c r="A1161" i="12"/>
  <c r="A1172" i="12"/>
  <c r="A1296" i="12"/>
  <c r="A1168" i="12"/>
  <c r="A1303" i="12"/>
  <c r="A1111" i="12"/>
  <c r="A896" i="12"/>
  <c r="A768" i="12"/>
  <c r="A704" i="12"/>
  <c r="A881" i="12"/>
  <c r="A721" i="12"/>
  <c r="A1063" i="12"/>
  <c r="A1031" i="12"/>
  <c r="A990" i="12"/>
  <c r="A970" i="12"/>
  <c r="A714" i="12"/>
  <c r="A860" i="12"/>
  <c r="A974" i="12"/>
  <c r="A794" i="12"/>
  <c r="A666" i="12"/>
  <c r="A792" i="12"/>
  <c r="A852" i="12"/>
  <c r="A1023" i="12"/>
  <c r="A1014" i="12"/>
  <c r="A738" i="12"/>
  <c r="A706" i="12"/>
  <c r="A674" i="12"/>
  <c r="A698" i="12"/>
  <c r="A1007" i="12"/>
  <c r="A713" i="12"/>
  <c r="A1307" i="12"/>
  <c r="A1243" i="12"/>
  <c r="A1249" i="12"/>
  <c r="A1256" i="12"/>
  <c r="A1160" i="12"/>
  <c r="A1300" i="12"/>
  <c r="A1322" i="12"/>
  <c r="A1135" i="12"/>
  <c r="A931" i="12"/>
  <c r="A739" i="12"/>
  <c r="A1080" i="12"/>
  <c r="A888" i="12"/>
  <c r="A765" i="12"/>
  <c r="A908" i="12"/>
  <c r="A828" i="12"/>
  <c r="A916" i="12"/>
  <c r="A962" i="12"/>
  <c r="A834" i="12"/>
  <c r="A945" i="12"/>
  <c r="A880" i="12"/>
  <c r="A681" i="12"/>
  <c r="A729" i="12"/>
  <c r="A815" i="12"/>
  <c r="A1241" i="12"/>
  <c r="A1324" i="12"/>
  <c r="A1280" i="12"/>
  <c r="A1159" i="12"/>
  <c r="A1072" i="12"/>
  <c r="A730" i="12"/>
  <c r="A821" i="12"/>
  <c r="A1064" i="12"/>
  <c r="A1103" i="12"/>
  <c r="A793" i="12"/>
  <c r="A1235" i="12"/>
  <c r="A1171" i="12"/>
  <c r="A953" i="12"/>
  <c r="A1008" i="12"/>
  <c r="A809" i="12"/>
  <c r="A837" i="12"/>
  <c r="A1030" i="12"/>
  <c r="A1309" i="12"/>
  <c r="A808" i="12"/>
  <c r="A900" i="12"/>
  <c r="A1325" i="12"/>
  <c r="A1316" i="12"/>
  <c r="A1228" i="12"/>
  <c r="A1284" i="12"/>
  <c r="A1204" i="12"/>
  <c r="A1297" i="12"/>
  <c r="A1236" i="12"/>
  <c r="A1144" i="12"/>
  <c r="A1311" i="12"/>
  <c r="A1151" i="12"/>
  <c r="A776" i="12"/>
  <c r="A838" i="12"/>
  <c r="A830" i="12"/>
  <c r="A1262" i="12"/>
  <c r="A664" i="12"/>
  <c r="A1166" i="12"/>
  <c r="A1225" i="12"/>
  <c r="A1232" i="12"/>
  <c r="A1148" i="12"/>
  <c r="A905" i="12"/>
  <c r="A1024" i="12"/>
  <c r="A1045" i="12"/>
  <c r="A1065" i="12"/>
  <c r="A807" i="12"/>
  <c r="A938" i="12"/>
  <c r="A842" i="12"/>
  <c r="A746" i="12"/>
  <c r="A1037" i="12"/>
  <c r="A913" i="12"/>
  <c r="A751" i="12"/>
  <c r="A690" i="12"/>
  <c r="A1237" i="12"/>
  <c r="A1150" i="12"/>
  <c r="A1301" i="12"/>
  <c r="A952" i="12"/>
  <c r="A1087" i="12"/>
  <c r="A853" i="12"/>
  <c r="A893" i="12"/>
  <c r="A1015" i="12"/>
  <c r="A1000" i="12"/>
  <c r="A1029" i="12"/>
  <c r="A1043" i="12"/>
  <c r="A1084" i="12"/>
  <c r="A1330" i="12"/>
  <c r="A1185" i="12"/>
  <c r="A1124" i="12"/>
  <c r="A1224" i="12"/>
  <c r="A1246" i="12"/>
  <c r="A1108" i="12"/>
  <c r="A1077" i="12"/>
  <c r="A777" i="12"/>
  <c r="A920" i="12"/>
  <c r="A1081" i="12"/>
  <c r="A921" i="12"/>
  <c r="A950" i="12"/>
  <c r="A869" i="12"/>
  <c r="A877" i="12"/>
  <c r="A685" i="12"/>
  <c r="A761" i="12"/>
  <c r="A1040" i="12"/>
  <c r="A752" i="12"/>
  <c r="A1092" i="12"/>
  <c r="A855" i="12"/>
  <c r="A1100" i="12"/>
  <c r="A712" i="12"/>
  <c r="A805" i="12"/>
  <c r="A788" i="12"/>
  <c r="A934" i="12"/>
  <c r="A965" i="12"/>
  <c r="A844" i="12"/>
  <c r="A818" i="12"/>
  <c r="A1334" i="12"/>
  <c r="A1308" i="12"/>
  <c r="A1216" i="12"/>
  <c r="A785" i="12"/>
  <c r="A923" i="12"/>
  <c r="A861" i="12"/>
  <c r="A1273" i="12"/>
  <c r="A1209" i="12"/>
  <c r="A1126" i="12"/>
  <c r="A1244" i="12"/>
  <c r="A1290" i="12"/>
  <c r="A720" i="12"/>
  <c r="A942" i="12"/>
  <c r="A979" i="12"/>
  <c r="A1042" i="12"/>
  <c r="A1205" i="12"/>
  <c r="A717" i="12"/>
  <c r="A850" i="12"/>
  <c r="A1132" i="12"/>
  <c r="A1163" i="12"/>
  <c r="A1158" i="12"/>
  <c r="A1116" i="12"/>
  <c r="A1265" i="12"/>
  <c r="A1233" i="12"/>
  <c r="A1208" i="12"/>
  <c r="A1112" i="12"/>
  <c r="A1279" i="12"/>
  <c r="A1061" i="12"/>
  <c r="A798" i="12"/>
  <c r="A930" i="12"/>
  <c r="A1035" i="12"/>
  <c r="A1068" i="12"/>
  <c r="A1069" i="12"/>
  <c r="A1293" i="12"/>
  <c r="A1257" i="12"/>
  <c r="A1278" i="12"/>
  <c r="A1294" i="12"/>
  <c r="A1182" i="12"/>
  <c r="A691" i="12"/>
  <c r="A1020" i="12"/>
  <c r="A1097" i="12"/>
  <c r="A862" i="12"/>
  <c r="A846" i="12"/>
  <c r="A731" i="12"/>
  <c r="A1094" i="12"/>
  <c r="A1187" i="12"/>
  <c r="A1230" i="12"/>
  <c r="A1173" i="12"/>
  <c r="A1226" i="12"/>
  <c r="A1200" i="12"/>
  <c r="A672" i="12"/>
  <c r="A668" i="12"/>
  <c r="A1086" i="12"/>
  <c r="A709" i="12"/>
  <c r="A1060" i="12"/>
  <c r="A906" i="12"/>
  <c r="A851" i="12"/>
  <c r="A910" i="12"/>
  <c r="A782" i="12"/>
  <c r="A762" i="12"/>
  <c r="A904" i="12"/>
  <c r="A1071" i="12"/>
  <c r="A914" i="12"/>
  <c r="A1270" i="12"/>
  <c r="A760" i="12"/>
  <c r="A728" i="12"/>
  <c r="A1021" i="12"/>
  <c r="A959" i="12"/>
  <c r="A918" i="12"/>
  <c r="A886" i="12"/>
  <c r="A1058" i="12"/>
  <c r="A727" i="12"/>
  <c r="A996" i="12"/>
  <c r="A878" i="12"/>
  <c r="A1050" i="12"/>
  <c r="A922" i="12"/>
  <c r="A722" i="12"/>
  <c r="A1149" i="12"/>
  <c r="A1211" i="12"/>
  <c r="A1326" i="12"/>
  <c r="A1214" i="12"/>
  <c r="A1110" i="12"/>
  <c r="A1141" i="12"/>
  <c r="A1260" i="12"/>
  <c r="A1266" i="12"/>
  <c r="A1202" i="12"/>
  <c r="A1274" i="12"/>
  <c r="A1192" i="12"/>
  <c r="A1327" i="12"/>
  <c r="A665" i="12"/>
  <c r="A984" i="12"/>
  <c r="A703" i="12"/>
  <c r="A1012" i="12"/>
  <c r="A1009" i="12"/>
  <c r="A753" i="12"/>
  <c r="A758" i="12"/>
  <c r="A1044" i="12"/>
  <c r="A780" i="12"/>
  <c r="A866" i="12"/>
  <c r="A770" i="12"/>
  <c r="A820" i="12"/>
  <c r="A1057" i="12"/>
  <c r="A1105" i="12"/>
  <c r="A823" i="12"/>
  <c r="A975" i="12"/>
  <c r="A1222" i="12"/>
  <c r="A1189" i="12"/>
  <c r="A1238" i="12"/>
  <c r="A1118" i="12"/>
  <c r="A1331" i="12"/>
  <c r="A1203" i="12"/>
  <c r="A1286" i="12"/>
  <c r="A1255" i="12"/>
  <c r="A944" i="12"/>
  <c r="A688" i="12"/>
  <c r="A1047" i="12"/>
  <c r="A693" i="12"/>
  <c r="A943" i="12"/>
  <c r="A678" i="12"/>
  <c r="A1252" i="12"/>
  <c r="A1194" i="12"/>
  <c r="A1242" i="12"/>
  <c r="A1184" i="12"/>
  <c r="A1174" i="12"/>
  <c r="A980" i="12"/>
  <c r="A1102" i="12"/>
  <c r="A1004" i="12"/>
  <c r="A719" i="12"/>
  <c r="A806" i="12"/>
  <c r="A1157" i="12"/>
  <c r="A981" i="12"/>
  <c r="A1074" i="12"/>
  <c r="A1254" i="12"/>
  <c r="A1234" i="12"/>
  <c r="A1329" i="12"/>
  <c r="A1137" i="12"/>
  <c r="A1218" i="12"/>
  <c r="A1176" i="12"/>
  <c r="A1250" i="12"/>
  <c r="A707" i="12"/>
  <c r="A1091" i="12"/>
  <c r="A967" i="12"/>
  <c r="A1066" i="12"/>
  <c r="A894" i="12"/>
  <c r="A870" i="12"/>
  <c r="A1078" i="12"/>
  <c r="A790" i="12"/>
  <c r="A1277" i="12"/>
  <c r="A957" i="12"/>
  <c r="A708" i="12"/>
  <c r="A757" i="12"/>
  <c r="A732" i="12"/>
  <c r="A1283" i="12"/>
  <c r="A1219" i="12"/>
  <c r="A1282" i="12"/>
  <c r="A1170" i="12"/>
  <c r="A1321" i="12"/>
  <c r="A1239" i="12"/>
  <c r="A832" i="12"/>
  <c r="A935" i="12"/>
  <c r="A836" i="12"/>
  <c r="A682" i="12"/>
  <c r="A1067" i="12"/>
  <c r="A911" i="12"/>
  <c r="A964" i="12"/>
  <c r="A991" i="12"/>
  <c r="A927" i="12"/>
  <c r="A767" i="12"/>
  <c r="A683" i="12"/>
  <c r="A948" i="12"/>
  <c r="A669" i="12"/>
  <c r="A1073" i="12"/>
  <c r="A1154" i="12"/>
  <c r="A1320" i="12"/>
  <c r="A1199" i="12"/>
  <c r="A1011" i="12"/>
  <c r="A867" i="12"/>
  <c r="A692" i="12"/>
  <c r="A700" i="12"/>
  <c r="A779" i="12"/>
  <c r="A1191" i="12"/>
  <c r="A1032" i="12"/>
  <c r="A940" i="12"/>
  <c r="A803" i="12"/>
  <c r="A1267" i="12"/>
  <c r="A1139" i="12"/>
  <c r="A1138" i="12"/>
  <c r="A816" i="12"/>
  <c r="A1025" i="12"/>
  <c r="A1312" i="12"/>
  <c r="A1319" i="12"/>
  <c r="A1223" i="12"/>
  <c r="A723" i="12"/>
  <c r="A848" i="12"/>
  <c r="A1005" i="12"/>
  <c r="A1051" i="12"/>
  <c r="A1006" i="12"/>
  <c r="A1213" i="12"/>
  <c r="A1259" i="12"/>
  <c r="A1197" i="12"/>
  <c r="A1304" i="12"/>
  <c r="A1215" i="12"/>
  <c r="A1099" i="12"/>
  <c r="A883" i="12"/>
  <c r="A1075" i="12"/>
  <c r="A754" i="12"/>
  <c r="A680" i="12"/>
  <c r="A947" i="12"/>
  <c r="A863" i="12"/>
  <c r="A858" i="12"/>
  <c r="A1101" i="12"/>
  <c r="A789" i="12"/>
  <c r="A1098" i="12"/>
  <c r="A1264" i="12"/>
  <c r="A1056" i="12"/>
  <c r="A764" i="12"/>
  <c r="A1003" i="12"/>
  <c r="A689" i="12"/>
  <c r="A1022" i="12"/>
  <c r="A1034" i="12"/>
  <c r="A1039" i="12"/>
  <c r="A882" i="12"/>
  <c r="A801" i="12"/>
  <c r="A1268" i="12"/>
  <c r="A1180" i="12"/>
  <c r="A1129" i="12"/>
  <c r="A1136" i="12"/>
  <c r="A993" i="12"/>
  <c r="A697" i="12"/>
  <c r="A864" i="12"/>
  <c r="A800" i="12"/>
  <c r="A1095" i="12"/>
  <c r="A743" i="12"/>
  <c r="A734" i="12"/>
  <c r="A932" i="12"/>
  <c r="A810" i="12"/>
  <c r="A715" i="12"/>
  <c r="A1085" i="12"/>
  <c r="A747" i="12"/>
  <c r="A889" i="12"/>
  <c r="A1046" i="12"/>
  <c r="A982" i="12"/>
  <c r="A784" i="12"/>
  <c r="A840" i="12"/>
  <c r="A845" i="12"/>
  <c r="A1188" i="12"/>
  <c r="A1313" i="12"/>
  <c r="A1281" i="12"/>
  <c r="A1288" i="12"/>
  <c r="A1128" i="12"/>
  <c r="A1167" i="12"/>
  <c r="A969" i="12"/>
  <c r="A1048" i="12"/>
  <c r="A933" i="12"/>
  <c r="A705" i="12"/>
  <c r="A989" i="12"/>
  <c r="A963" i="12"/>
  <c r="A898" i="12"/>
  <c r="A873" i="12"/>
  <c r="A872" i="12"/>
  <c r="A1010" i="12"/>
  <c r="A1305" i="12"/>
  <c r="A1145" i="12"/>
  <c r="A1152" i="12"/>
  <c r="A995" i="12"/>
  <c r="A897" i="12"/>
  <c r="A917" i="12"/>
  <c r="A1220" i="12"/>
  <c r="A1314" i="12"/>
  <c r="A1248" i="12"/>
  <c r="A1127" i="12"/>
  <c r="A684" i="12"/>
  <c r="A954" i="12"/>
  <c r="A114" i="12"/>
  <c r="A1317" i="12"/>
  <c r="A1333" i="12"/>
  <c r="A1272" i="12"/>
  <c r="A1196" i="12"/>
  <c r="A1119" i="12"/>
  <c r="B98" i="25"/>
  <c r="B135" i="2"/>
  <c r="D265" i="2"/>
  <c r="E265" i="2"/>
  <c r="U266" i="2" s="1"/>
  <c r="F265" i="2"/>
  <c r="V266" i="2" s="1"/>
  <c r="G265" i="2"/>
  <c r="W266" i="2" s="1"/>
  <c r="C265" i="2"/>
  <c r="J265" i="2"/>
  <c r="R265" i="2" s="1"/>
  <c r="D261" i="2"/>
  <c r="E261" i="2"/>
  <c r="U262" i="2" s="1"/>
  <c r="F261" i="2"/>
  <c r="V262" i="2" s="1"/>
  <c r="G261" i="2"/>
  <c r="W262" i="2" s="1"/>
  <c r="C261" i="2"/>
  <c r="J261" i="2"/>
  <c r="R261" i="2" s="1"/>
  <c r="D257" i="2"/>
  <c r="T258" i="2" s="1"/>
  <c r="E257" i="2"/>
  <c r="U258" i="2" s="1"/>
  <c r="F257" i="2"/>
  <c r="G257" i="2"/>
  <c r="W258" i="2" s="1"/>
  <c r="C257" i="2"/>
  <c r="J257" i="2"/>
  <c r="R257" i="2" s="1"/>
  <c r="D252" i="2"/>
  <c r="E252" i="2"/>
  <c r="F252" i="2"/>
  <c r="V253" i="2" s="1"/>
  <c r="G252" i="2"/>
  <c r="C252" i="2"/>
  <c r="J252" i="2"/>
  <c r="R252" i="2" s="1"/>
  <c r="D248" i="2"/>
  <c r="E248" i="2"/>
  <c r="F248" i="2"/>
  <c r="V249" i="2" s="1"/>
  <c r="G248" i="2"/>
  <c r="W249" i="2" s="1"/>
  <c r="C248" i="2"/>
  <c r="J248" i="2"/>
  <c r="B248" i="2" s="1"/>
  <c r="D242" i="2"/>
  <c r="E242" i="2"/>
  <c r="U243" i="2" s="1"/>
  <c r="F242" i="2"/>
  <c r="V243" i="2" s="1"/>
  <c r="G242" i="2"/>
  <c r="W243" i="2" s="1"/>
  <c r="C242" i="2"/>
  <c r="J242" i="2"/>
  <c r="R242" i="2" s="1"/>
  <c r="D236" i="2"/>
  <c r="T237" i="2" s="1"/>
  <c r="E236" i="2"/>
  <c r="U237" i="2" s="1"/>
  <c r="F236" i="2"/>
  <c r="G236" i="2"/>
  <c r="C236" i="2"/>
  <c r="J236" i="2"/>
  <c r="R236" i="2" s="1"/>
  <c r="D230" i="2"/>
  <c r="E230" i="2"/>
  <c r="F230" i="2"/>
  <c r="V231" i="2" s="1"/>
  <c r="G230" i="2"/>
  <c r="W231" i="2" s="1"/>
  <c r="C230" i="2"/>
  <c r="J230" i="2"/>
  <c r="B230" i="2" s="1"/>
  <c r="J233" i="2"/>
  <c r="B233" i="2" s="1"/>
  <c r="G233" i="2"/>
  <c r="F233" i="2"/>
  <c r="V234" i="2" s="1"/>
  <c r="E233" i="2"/>
  <c r="D233" i="2"/>
  <c r="T234" i="2" s="1"/>
  <c r="C233" i="2"/>
  <c r="D164" i="2"/>
  <c r="E164" i="2"/>
  <c r="U165" i="2" s="1"/>
  <c r="F164" i="2"/>
  <c r="G164" i="2"/>
  <c r="W165" i="2" s="1"/>
  <c r="C164" i="2"/>
  <c r="J164" i="2"/>
  <c r="R164" i="2" s="1"/>
  <c r="R248" i="2" l="1"/>
  <c r="B252" i="2"/>
  <c r="B265" i="2"/>
  <c r="T266" i="2"/>
  <c r="R230" i="2"/>
  <c r="R233" i="2"/>
  <c r="T253" i="2"/>
  <c r="U234" i="2"/>
  <c r="W237" i="2"/>
  <c r="U253" i="2"/>
  <c r="V258" i="2"/>
  <c r="T231" i="2"/>
  <c r="B242" i="2"/>
  <c r="T249" i="2"/>
  <c r="B261" i="2"/>
  <c r="V237" i="2"/>
  <c r="U231" i="2"/>
  <c r="W234" i="2"/>
  <c r="U249" i="2"/>
  <c r="W253" i="2"/>
  <c r="B236" i="2"/>
  <c r="T243" i="2"/>
  <c r="B257" i="2"/>
  <c r="T262" i="2"/>
  <c r="V165" i="2"/>
  <c r="B164" i="2"/>
  <c r="T165" i="2"/>
  <c r="BF4" i="1"/>
  <c r="BF5" i="1"/>
  <c r="BF6" i="1"/>
  <c r="BF7" i="1"/>
  <c r="BF8" i="1"/>
  <c r="BF9" i="1"/>
  <c r="BF10" i="1"/>
  <c r="BF11" i="1"/>
  <c r="BF12" i="1"/>
  <c r="BF13" i="1"/>
  <c r="BF14" i="1"/>
  <c r="BF15" i="1"/>
  <c r="BF16" i="1"/>
  <c r="BF17" i="1"/>
  <c r="BG4" i="1"/>
  <c r="BH4" i="1"/>
  <c r="BI4" i="1"/>
  <c r="BJ4" i="1"/>
  <c r="BK4" i="1"/>
  <c r="BG5" i="1"/>
  <c r="BH5" i="1"/>
  <c r="BI5" i="1"/>
  <c r="BJ5" i="1"/>
  <c r="BK5" i="1"/>
  <c r="BG6" i="1"/>
  <c r="BH6" i="1"/>
  <c r="BI6" i="1"/>
  <c r="BJ6" i="1"/>
  <c r="BK6" i="1"/>
  <c r="BG7" i="1"/>
  <c r="BH7" i="1"/>
  <c r="BI7" i="1"/>
  <c r="BJ7" i="1"/>
  <c r="BK7" i="1"/>
  <c r="BG8" i="1"/>
  <c r="BH8" i="1"/>
  <c r="BI8" i="1"/>
  <c r="BJ8" i="1"/>
  <c r="BK8" i="1"/>
  <c r="BG9" i="1"/>
  <c r="BH9" i="1"/>
  <c r="BI9" i="1"/>
  <c r="BJ9" i="1"/>
  <c r="BK9" i="1"/>
  <c r="BG10" i="1"/>
  <c r="BH10" i="1"/>
  <c r="BI10" i="1"/>
  <c r="BJ10" i="1"/>
  <c r="BK10" i="1"/>
  <c r="BG11" i="1"/>
  <c r="BH11" i="1"/>
  <c r="BI11" i="1"/>
  <c r="BJ11" i="1"/>
  <c r="BK11" i="1"/>
  <c r="BG12" i="1"/>
  <c r="BH12" i="1"/>
  <c r="BI12" i="1"/>
  <c r="BJ12" i="1"/>
  <c r="BK12" i="1"/>
  <c r="BG13" i="1"/>
  <c r="BH13" i="1"/>
  <c r="BI13" i="1"/>
  <c r="BJ13" i="1"/>
  <c r="BK13" i="1"/>
  <c r="BG14" i="1"/>
  <c r="BH14" i="1"/>
  <c r="BI14" i="1"/>
  <c r="BJ14" i="1"/>
  <c r="BK14" i="1"/>
  <c r="BG15" i="1"/>
  <c r="BH15" i="1"/>
  <c r="BI15" i="1"/>
  <c r="BJ15" i="1"/>
  <c r="BK15" i="1"/>
  <c r="BG16" i="1"/>
  <c r="BH16" i="1"/>
  <c r="BI16" i="1"/>
  <c r="BJ16" i="1"/>
  <c r="BK16" i="1"/>
  <c r="BG17" i="1"/>
  <c r="BH17" i="1"/>
  <c r="BI17" i="1"/>
  <c r="BJ17" i="1"/>
  <c r="BK17" i="1"/>
  <c r="BF782" i="1"/>
  <c r="BG782" i="1"/>
  <c r="BH782" i="1"/>
  <c r="BI782" i="1"/>
  <c r="BJ782" i="1"/>
  <c r="BK782" i="1"/>
  <c r="BF783" i="1"/>
  <c r="BG783" i="1"/>
  <c r="BH783" i="1"/>
  <c r="BI783" i="1"/>
  <c r="BJ783" i="1"/>
  <c r="BK783" i="1"/>
  <c r="BF784" i="1"/>
  <c r="BG784" i="1"/>
  <c r="BH784" i="1"/>
  <c r="BI784" i="1"/>
  <c r="BJ784" i="1"/>
  <c r="BK784" i="1"/>
  <c r="BF785" i="1"/>
  <c r="BG785" i="1"/>
  <c r="BH785" i="1"/>
  <c r="BI785" i="1"/>
  <c r="BJ785" i="1"/>
  <c r="BK785" i="1"/>
  <c r="BF786" i="1"/>
  <c r="BG786" i="1"/>
  <c r="BH786" i="1"/>
  <c r="BI786" i="1"/>
  <c r="BJ786" i="1"/>
  <c r="BK786" i="1"/>
  <c r="BF787" i="1"/>
  <c r="BG787" i="1"/>
  <c r="BH787" i="1"/>
  <c r="BI787" i="1"/>
  <c r="BJ787" i="1"/>
  <c r="BK787" i="1"/>
  <c r="BF788" i="1"/>
  <c r="BG788" i="1"/>
  <c r="BH788" i="1"/>
  <c r="BI788" i="1"/>
  <c r="BJ788" i="1"/>
  <c r="BK788" i="1"/>
  <c r="BF789" i="1"/>
  <c r="BG789" i="1"/>
  <c r="BH789" i="1"/>
  <c r="BI789" i="1"/>
  <c r="BJ789" i="1"/>
  <c r="BK789" i="1"/>
  <c r="BF790" i="1"/>
  <c r="BG790" i="1"/>
  <c r="BH790" i="1"/>
  <c r="BI790" i="1"/>
  <c r="BJ790" i="1"/>
  <c r="BK790" i="1"/>
  <c r="BF791" i="1"/>
  <c r="BG791" i="1"/>
  <c r="BH791" i="1"/>
  <c r="BI791" i="1"/>
  <c r="BJ791" i="1"/>
  <c r="BK791" i="1"/>
  <c r="BF792" i="1"/>
  <c r="BG792" i="1"/>
  <c r="BH792" i="1"/>
  <c r="BI792" i="1"/>
  <c r="BJ792" i="1"/>
  <c r="BK792" i="1"/>
  <c r="BF793" i="1"/>
  <c r="BG793" i="1"/>
  <c r="BH793" i="1"/>
  <c r="BI793" i="1"/>
  <c r="BJ793" i="1"/>
  <c r="BK793" i="1"/>
  <c r="BF794" i="1"/>
  <c r="BG794" i="1"/>
  <c r="BH794" i="1"/>
  <c r="BI794" i="1"/>
  <c r="BJ794" i="1"/>
  <c r="BK794" i="1"/>
  <c r="BF795" i="1"/>
  <c r="BG795" i="1"/>
  <c r="BH795" i="1"/>
  <c r="BI795" i="1"/>
  <c r="BJ795" i="1"/>
  <c r="BK795" i="1"/>
  <c r="BF796" i="1"/>
  <c r="BG796" i="1"/>
  <c r="BH796" i="1"/>
  <c r="BI796" i="1"/>
  <c r="BJ796" i="1"/>
  <c r="BK796" i="1"/>
  <c r="BF797" i="1"/>
  <c r="BG797" i="1"/>
  <c r="BH797" i="1"/>
  <c r="BI797" i="1"/>
  <c r="BJ797" i="1"/>
  <c r="BK797" i="1"/>
  <c r="BF798" i="1"/>
  <c r="BG798" i="1"/>
  <c r="BH798" i="1"/>
  <c r="BI798" i="1"/>
  <c r="BJ798" i="1"/>
  <c r="BK798" i="1"/>
  <c r="BF799" i="1"/>
  <c r="BG799" i="1"/>
  <c r="BH799" i="1"/>
  <c r="BI799" i="1"/>
  <c r="BJ799" i="1"/>
  <c r="BK799" i="1"/>
  <c r="BF800" i="1"/>
  <c r="BG800" i="1"/>
  <c r="BH800" i="1"/>
  <c r="BI800" i="1"/>
  <c r="BJ800" i="1"/>
  <c r="BK800" i="1"/>
  <c r="BF801" i="1"/>
  <c r="BG801" i="1"/>
  <c r="BH801" i="1"/>
  <c r="BI801" i="1"/>
  <c r="BJ801" i="1"/>
  <c r="BK801" i="1"/>
  <c r="BF802" i="1"/>
  <c r="BG802" i="1"/>
  <c r="BH802" i="1"/>
  <c r="BI802" i="1"/>
  <c r="BJ802" i="1"/>
  <c r="BK802" i="1"/>
  <c r="BF803" i="1"/>
  <c r="BG803" i="1"/>
  <c r="BH803" i="1"/>
  <c r="BI803" i="1"/>
  <c r="BJ803" i="1"/>
  <c r="BK803" i="1"/>
  <c r="BF804" i="1"/>
  <c r="BG804" i="1"/>
  <c r="BH804" i="1"/>
  <c r="BI804" i="1"/>
  <c r="BJ804" i="1"/>
  <c r="BK804" i="1"/>
  <c r="BF805" i="1"/>
  <c r="BG805" i="1"/>
  <c r="BH805" i="1"/>
  <c r="BI805" i="1"/>
  <c r="BJ805" i="1"/>
  <c r="BK805" i="1"/>
  <c r="BF806" i="1"/>
  <c r="BG806" i="1"/>
  <c r="BH806" i="1"/>
  <c r="BI806" i="1"/>
  <c r="BJ806" i="1"/>
  <c r="BK806" i="1"/>
  <c r="BF807" i="1"/>
  <c r="BG807" i="1"/>
  <c r="BH807" i="1"/>
  <c r="BI807" i="1"/>
  <c r="BJ807" i="1"/>
  <c r="BK807" i="1"/>
  <c r="BF808" i="1"/>
  <c r="BG808" i="1"/>
  <c r="BH808" i="1"/>
  <c r="BI808" i="1"/>
  <c r="BJ808" i="1"/>
  <c r="BK808" i="1"/>
  <c r="BF809" i="1"/>
  <c r="BG809" i="1"/>
  <c r="BH809" i="1"/>
  <c r="BI809" i="1"/>
  <c r="BJ809" i="1"/>
  <c r="BK809" i="1"/>
  <c r="BF810" i="1"/>
  <c r="BG810" i="1"/>
  <c r="BH810" i="1"/>
  <c r="BI810" i="1"/>
  <c r="BJ810" i="1"/>
  <c r="BK810" i="1"/>
  <c r="BF811" i="1"/>
  <c r="BG811" i="1"/>
  <c r="BH811" i="1"/>
  <c r="BI811" i="1"/>
  <c r="BJ811" i="1"/>
  <c r="BK811" i="1"/>
  <c r="BF812" i="1"/>
  <c r="BG812" i="1"/>
  <c r="BH812" i="1"/>
  <c r="BI812" i="1"/>
  <c r="BJ812" i="1"/>
  <c r="BK812" i="1"/>
  <c r="BF813" i="1"/>
  <c r="BG813" i="1"/>
  <c r="BH813" i="1"/>
  <c r="BI813" i="1"/>
  <c r="BJ813" i="1"/>
  <c r="BK813" i="1"/>
  <c r="BF814" i="1"/>
  <c r="BG814" i="1"/>
  <c r="BH814" i="1"/>
  <c r="BI814" i="1"/>
  <c r="BJ814" i="1"/>
  <c r="BK814" i="1"/>
  <c r="BF815" i="1"/>
  <c r="BG815" i="1"/>
  <c r="BH815" i="1"/>
  <c r="BI815" i="1"/>
  <c r="BJ815" i="1"/>
  <c r="BK815" i="1"/>
  <c r="BF816" i="1"/>
  <c r="BG816" i="1"/>
  <c r="BH816" i="1"/>
  <c r="BI816" i="1"/>
  <c r="BJ816" i="1"/>
  <c r="BK816" i="1"/>
  <c r="BF817" i="1"/>
  <c r="BG817" i="1"/>
  <c r="BH817" i="1"/>
  <c r="BI817" i="1"/>
  <c r="BJ817" i="1"/>
  <c r="BK817" i="1"/>
  <c r="BF818" i="1"/>
  <c r="BG818" i="1"/>
  <c r="BH818" i="1"/>
  <c r="BI818" i="1"/>
  <c r="BJ818" i="1"/>
  <c r="BK818" i="1"/>
  <c r="BF819" i="1"/>
  <c r="BG819" i="1"/>
  <c r="BH819" i="1"/>
  <c r="BI819" i="1"/>
  <c r="BJ819" i="1"/>
  <c r="BK819" i="1"/>
  <c r="BF820" i="1"/>
  <c r="BG820" i="1"/>
  <c r="BH820" i="1"/>
  <c r="BI820" i="1"/>
  <c r="BJ820" i="1"/>
  <c r="BK820" i="1"/>
  <c r="BF821" i="1"/>
  <c r="BG821" i="1"/>
  <c r="BH821" i="1"/>
  <c r="BI821" i="1"/>
  <c r="BJ821" i="1"/>
  <c r="BK821" i="1"/>
  <c r="BF822" i="1"/>
  <c r="BG822" i="1"/>
  <c r="BH822" i="1"/>
  <c r="BI822" i="1"/>
  <c r="BJ822" i="1"/>
  <c r="BK822" i="1"/>
  <c r="BF823" i="1"/>
  <c r="BG823" i="1"/>
  <c r="BH823" i="1"/>
  <c r="BI823" i="1"/>
  <c r="BJ823" i="1"/>
  <c r="BK823" i="1"/>
  <c r="BF824" i="1"/>
  <c r="BG824" i="1"/>
  <c r="BH824" i="1"/>
  <c r="BI824" i="1"/>
  <c r="BJ824" i="1"/>
  <c r="BK824" i="1"/>
  <c r="BF825" i="1"/>
  <c r="BG825" i="1"/>
  <c r="BH825" i="1"/>
  <c r="BI825" i="1"/>
  <c r="BJ825" i="1"/>
  <c r="BK825" i="1"/>
  <c r="BF826" i="1"/>
  <c r="BG826" i="1"/>
  <c r="BH826" i="1"/>
  <c r="BI826" i="1"/>
  <c r="BJ826" i="1"/>
  <c r="BK826" i="1"/>
  <c r="BF827" i="1"/>
  <c r="BG827" i="1"/>
  <c r="BH827" i="1"/>
  <c r="BI827" i="1"/>
  <c r="BJ827" i="1"/>
  <c r="BK827" i="1"/>
  <c r="BF828" i="1"/>
  <c r="BG828" i="1"/>
  <c r="BH828" i="1"/>
  <c r="BI828" i="1"/>
  <c r="BJ828" i="1"/>
  <c r="BK828" i="1"/>
  <c r="BF829" i="1"/>
  <c r="BG829" i="1"/>
  <c r="BH829" i="1"/>
  <c r="BI829" i="1"/>
  <c r="BJ829" i="1"/>
  <c r="BK829" i="1"/>
  <c r="BF830" i="1"/>
  <c r="BG830" i="1"/>
  <c r="BH830" i="1"/>
  <c r="BI830" i="1"/>
  <c r="BJ830" i="1"/>
  <c r="BK830" i="1"/>
  <c r="BF831" i="1"/>
  <c r="BG831" i="1"/>
  <c r="BH831" i="1"/>
  <c r="BI831" i="1"/>
  <c r="BJ831" i="1"/>
  <c r="BK831" i="1"/>
  <c r="BF832" i="1"/>
  <c r="BG832" i="1"/>
  <c r="BH832" i="1"/>
  <c r="BI832" i="1"/>
  <c r="BJ832" i="1"/>
  <c r="BK832" i="1"/>
  <c r="BF833" i="1"/>
  <c r="BG833" i="1"/>
  <c r="BH833" i="1"/>
  <c r="BI833" i="1"/>
  <c r="BJ833" i="1"/>
  <c r="BK833" i="1"/>
  <c r="BF834" i="1"/>
  <c r="BG834" i="1"/>
  <c r="BH834" i="1"/>
  <c r="BI834" i="1"/>
  <c r="BJ834" i="1"/>
  <c r="BK834" i="1"/>
  <c r="BF835" i="1"/>
  <c r="BG835" i="1"/>
  <c r="BH835" i="1"/>
  <c r="BI835" i="1"/>
  <c r="BJ835" i="1"/>
  <c r="BK835" i="1"/>
  <c r="BF836" i="1"/>
  <c r="BG836" i="1"/>
  <c r="BH836" i="1"/>
  <c r="BI836" i="1"/>
  <c r="BJ836" i="1"/>
  <c r="BK836" i="1"/>
  <c r="BF837" i="1"/>
  <c r="BG837" i="1"/>
  <c r="BH837" i="1"/>
  <c r="BI837" i="1"/>
  <c r="BJ837" i="1"/>
  <c r="BK837" i="1"/>
  <c r="BF838" i="1"/>
  <c r="BG838" i="1"/>
  <c r="BH838" i="1"/>
  <c r="BI838" i="1"/>
  <c r="BJ838" i="1"/>
  <c r="BK838" i="1"/>
  <c r="BF839" i="1"/>
  <c r="BG839" i="1"/>
  <c r="BH839" i="1"/>
  <c r="BI839" i="1"/>
  <c r="BJ839" i="1"/>
  <c r="BK839" i="1"/>
  <c r="BF840" i="1"/>
  <c r="BG840" i="1"/>
  <c r="BH840" i="1"/>
  <c r="BI840" i="1"/>
  <c r="BJ840" i="1"/>
  <c r="BK840" i="1"/>
  <c r="BF841" i="1"/>
  <c r="BG841" i="1"/>
  <c r="BH841" i="1"/>
  <c r="BI841" i="1"/>
  <c r="BJ841" i="1"/>
  <c r="BK841" i="1"/>
  <c r="BF842" i="1"/>
  <c r="BG842" i="1"/>
  <c r="BH842" i="1"/>
  <c r="BI842" i="1"/>
  <c r="BJ842" i="1"/>
  <c r="BK842" i="1"/>
  <c r="BF843" i="1"/>
  <c r="BG843" i="1"/>
  <c r="BH843" i="1"/>
  <c r="BI843" i="1"/>
  <c r="BJ843" i="1"/>
  <c r="BK843" i="1"/>
  <c r="BF844" i="1"/>
  <c r="BG844" i="1"/>
  <c r="BH844" i="1"/>
  <c r="BI844" i="1"/>
  <c r="BJ844" i="1"/>
  <c r="BK844" i="1"/>
  <c r="BF845" i="1"/>
  <c r="BG845" i="1"/>
  <c r="BH845" i="1"/>
  <c r="BI845" i="1"/>
  <c r="BJ845" i="1"/>
  <c r="BK845" i="1"/>
  <c r="BF846" i="1"/>
  <c r="BG846" i="1"/>
  <c r="BH846" i="1"/>
  <c r="BI846" i="1"/>
  <c r="BJ846" i="1"/>
  <c r="BK846" i="1"/>
  <c r="BF847" i="1"/>
  <c r="BG847" i="1"/>
  <c r="BH847" i="1"/>
  <c r="BI847" i="1"/>
  <c r="BJ847" i="1"/>
  <c r="BK847" i="1"/>
  <c r="BF848" i="1"/>
  <c r="BG848" i="1"/>
  <c r="BH848" i="1"/>
  <c r="BI848" i="1"/>
  <c r="BJ848" i="1"/>
  <c r="BK848" i="1"/>
  <c r="BF849" i="1"/>
  <c r="BG849" i="1"/>
  <c r="BH849" i="1"/>
  <c r="BI849" i="1"/>
  <c r="BJ849" i="1"/>
  <c r="BK849" i="1"/>
  <c r="BF850" i="1"/>
  <c r="BG850" i="1"/>
  <c r="BH850" i="1"/>
  <c r="BI850" i="1"/>
  <c r="BJ850" i="1"/>
  <c r="BK850" i="1"/>
  <c r="BF851" i="1"/>
  <c r="BG851" i="1"/>
  <c r="BH851" i="1"/>
  <c r="BI851" i="1"/>
  <c r="BJ851" i="1"/>
  <c r="BK851" i="1"/>
  <c r="BF852" i="1"/>
  <c r="BG852" i="1"/>
  <c r="BH852" i="1"/>
  <c r="BI852" i="1"/>
  <c r="BJ852" i="1"/>
  <c r="BK852" i="1"/>
  <c r="BF853" i="1"/>
  <c r="BG853" i="1"/>
  <c r="BH853" i="1"/>
  <c r="BI853" i="1"/>
  <c r="BJ853" i="1"/>
  <c r="BK853" i="1"/>
  <c r="BF854" i="1"/>
  <c r="BG854" i="1"/>
  <c r="BH854" i="1"/>
  <c r="BI854" i="1"/>
  <c r="BJ854" i="1"/>
  <c r="BK854" i="1"/>
  <c r="BF855" i="1"/>
  <c r="BG855" i="1"/>
  <c r="BH855" i="1"/>
  <c r="BI855" i="1"/>
  <c r="BJ855" i="1"/>
  <c r="BK855" i="1"/>
  <c r="BF856" i="1"/>
  <c r="BG856" i="1"/>
  <c r="BH856" i="1"/>
  <c r="BI856" i="1"/>
  <c r="BJ856" i="1"/>
  <c r="BK856" i="1"/>
  <c r="BF857" i="1"/>
  <c r="BG857" i="1"/>
  <c r="BH857" i="1"/>
  <c r="BI857" i="1"/>
  <c r="BJ857" i="1"/>
  <c r="BK857" i="1"/>
  <c r="BF858" i="1"/>
  <c r="BG858" i="1"/>
  <c r="BH858" i="1"/>
  <c r="BI858" i="1"/>
  <c r="BJ858" i="1"/>
  <c r="BK858" i="1"/>
  <c r="BF859" i="1"/>
  <c r="BG859" i="1"/>
  <c r="BH859" i="1"/>
  <c r="BI859" i="1"/>
  <c r="BJ859" i="1"/>
  <c r="BK859" i="1"/>
  <c r="BF860" i="1"/>
  <c r="BG860" i="1"/>
  <c r="BH860" i="1"/>
  <c r="BI860" i="1"/>
  <c r="BJ860" i="1"/>
  <c r="BK860" i="1"/>
  <c r="BF861" i="1"/>
  <c r="BG861" i="1"/>
  <c r="BH861" i="1"/>
  <c r="BI861" i="1"/>
  <c r="BJ861" i="1"/>
  <c r="BK861" i="1"/>
  <c r="BF862" i="1"/>
  <c r="BG862" i="1"/>
  <c r="BH862" i="1"/>
  <c r="BI862" i="1"/>
  <c r="BJ862" i="1"/>
  <c r="BK862" i="1"/>
  <c r="BF863" i="1"/>
  <c r="BG863" i="1"/>
  <c r="BH863" i="1"/>
  <c r="BI863" i="1"/>
  <c r="BJ863" i="1"/>
  <c r="BK863" i="1"/>
  <c r="BF864" i="1"/>
  <c r="BG864" i="1"/>
  <c r="BH864" i="1"/>
  <c r="BI864" i="1"/>
  <c r="BJ864" i="1"/>
  <c r="BK864" i="1"/>
  <c r="BF865" i="1"/>
  <c r="BG865" i="1"/>
  <c r="BH865" i="1"/>
  <c r="BI865" i="1"/>
  <c r="BJ865" i="1"/>
  <c r="BK865" i="1"/>
  <c r="BF866" i="1"/>
  <c r="BG866" i="1"/>
  <c r="BH866" i="1"/>
  <c r="BI866" i="1"/>
  <c r="BJ866" i="1"/>
  <c r="BK866" i="1"/>
  <c r="BF867" i="1"/>
  <c r="BG867" i="1"/>
  <c r="BH867" i="1"/>
  <c r="BI867" i="1"/>
  <c r="BJ867" i="1"/>
  <c r="BK867" i="1"/>
  <c r="BF868" i="1"/>
  <c r="BG868" i="1"/>
  <c r="BH868" i="1"/>
  <c r="BI868" i="1"/>
  <c r="BJ868" i="1"/>
  <c r="BK868" i="1"/>
  <c r="BF869" i="1"/>
  <c r="BG869" i="1"/>
  <c r="BH869" i="1"/>
  <c r="BI869" i="1"/>
  <c r="BJ869" i="1"/>
  <c r="BK869" i="1"/>
  <c r="BF870" i="1"/>
  <c r="BG870" i="1"/>
  <c r="BH870" i="1"/>
  <c r="BI870" i="1"/>
  <c r="BJ870" i="1"/>
  <c r="BK870" i="1"/>
  <c r="BF871" i="1"/>
  <c r="BG871" i="1"/>
  <c r="BH871" i="1"/>
  <c r="BI871" i="1"/>
  <c r="BJ871" i="1"/>
  <c r="BK871" i="1"/>
  <c r="BF872" i="1"/>
  <c r="BG872" i="1"/>
  <c r="BH872" i="1"/>
  <c r="BI872" i="1"/>
  <c r="BJ872" i="1"/>
  <c r="BK872" i="1"/>
  <c r="BF873" i="1"/>
  <c r="BG873" i="1"/>
  <c r="BH873" i="1"/>
  <c r="BI873" i="1"/>
  <c r="BJ873" i="1"/>
  <c r="BK873" i="1"/>
  <c r="BF874" i="1"/>
  <c r="BG874" i="1"/>
  <c r="BH874" i="1"/>
  <c r="BI874" i="1"/>
  <c r="BJ874" i="1"/>
  <c r="BK874" i="1"/>
  <c r="BF875" i="1"/>
  <c r="BG875" i="1"/>
  <c r="BH875" i="1"/>
  <c r="BI875" i="1"/>
  <c r="BJ875" i="1"/>
  <c r="BK875" i="1"/>
  <c r="BF876" i="1"/>
  <c r="BG876" i="1"/>
  <c r="BH876" i="1"/>
  <c r="BI876" i="1"/>
  <c r="BJ876" i="1"/>
  <c r="BK876" i="1"/>
  <c r="BF877" i="1"/>
  <c r="BG877" i="1"/>
  <c r="BH877" i="1"/>
  <c r="BI877" i="1"/>
  <c r="BJ877" i="1"/>
  <c r="BK877" i="1"/>
  <c r="BF878" i="1"/>
  <c r="BG878" i="1"/>
  <c r="BH878" i="1"/>
  <c r="BI878" i="1"/>
  <c r="BJ878" i="1"/>
  <c r="BK878" i="1"/>
  <c r="BF879" i="1"/>
  <c r="BG879" i="1"/>
  <c r="BH879" i="1"/>
  <c r="BI879" i="1"/>
  <c r="BJ879" i="1"/>
  <c r="BK879" i="1"/>
  <c r="BF880" i="1"/>
  <c r="BG880" i="1"/>
  <c r="BH880" i="1"/>
  <c r="BI880" i="1"/>
  <c r="BJ880" i="1"/>
  <c r="BK880" i="1"/>
  <c r="BF881" i="1"/>
  <c r="BG881" i="1"/>
  <c r="BH881" i="1"/>
  <c r="BI881" i="1"/>
  <c r="BJ881" i="1"/>
  <c r="BK881" i="1"/>
  <c r="BF882" i="1"/>
  <c r="BG882" i="1"/>
  <c r="BH882" i="1"/>
  <c r="BI882" i="1"/>
  <c r="BJ882" i="1"/>
  <c r="BK882" i="1"/>
  <c r="BF883" i="1"/>
  <c r="BG883" i="1"/>
  <c r="BH883" i="1"/>
  <c r="BI883" i="1"/>
  <c r="BJ883" i="1"/>
  <c r="BK883" i="1"/>
  <c r="BF884" i="1"/>
  <c r="BG884" i="1"/>
  <c r="BH884" i="1"/>
  <c r="BI884" i="1"/>
  <c r="BJ884" i="1"/>
  <c r="BK884" i="1"/>
  <c r="BF885" i="1"/>
  <c r="BG885" i="1"/>
  <c r="BH885" i="1"/>
  <c r="BI885" i="1"/>
  <c r="BJ885" i="1"/>
  <c r="BK885" i="1"/>
  <c r="BF886" i="1"/>
  <c r="BG886" i="1"/>
  <c r="BH886" i="1"/>
  <c r="BI886" i="1"/>
  <c r="BJ886" i="1"/>
  <c r="BK886" i="1"/>
  <c r="BF887" i="1"/>
  <c r="BG887" i="1"/>
  <c r="BH887" i="1"/>
  <c r="BI887" i="1"/>
  <c r="BJ887" i="1"/>
  <c r="BK887" i="1"/>
  <c r="BF888" i="1"/>
  <c r="BG888" i="1"/>
  <c r="BH888" i="1"/>
  <c r="BI888" i="1"/>
  <c r="BJ888" i="1"/>
  <c r="BK888" i="1"/>
  <c r="BF889" i="1"/>
  <c r="BG889" i="1"/>
  <c r="BH889" i="1"/>
  <c r="BI889" i="1"/>
  <c r="BJ889" i="1"/>
  <c r="BK889" i="1"/>
  <c r="BF890" i="1"/>
  <c r="BG890" i="1"/>
  <c r="BH890" i="1"/>
  <c r="BI890" i="1"/>
  <c r="BJ890" i="1"/>
  <c r="BK890" i="1"/>
  <c r="BF891" i="1"/>
  <c r="BG891" i="1"/>
  <c r="BH891" i="1"/>
  <c r="BI891" i="1"/>
  <c r="BJ891" i="1"/>
  <c r="BK891" i="1"/>
  <c r="BF892" i="1"/>
  <c r="BG892" i="1"/>
  <c r="BH892" i="1"/>
  <c r="BI892" i="1"/>
  <c r="BJ892" i="1"/>
  <c r="BK892" i="1"/>
  <c r="BF893" i="1"/>
  <c r="BG893" i="1"/>
  <c r="BH893" i="1"/>
  <c r="BI893" i="1"/>
  <c r="BJ893" i="1"/>
  <c r="BK893" i="1"/>
  <c r="BF894" i="1"/>
  <c r="BG894" i="1"/>
  <c r="BH894" i="1"/>
  <c r="BI894" i="1"/>
  <c r="BJ894" i="1"/>
  <c r="BK894" i="1"/>
  <c r="BF895" i="1"/>
  <c r="BG895" i="1"/>
  <c r="BH895" i="1"/>
  <c r="BI895" i="1"/>
  <c r="BJ895" i="1"/>
  <c r="BK895" i="1"/>
  <c r="BF896" i="1"/>
  <c r="BG896" i="1"/>
  <c r="BH896" i="1"/>
  <c r="BI896" i="1"/>
  <c r="BJ896" i="1"/>
  <c r="BK896" i="1"/>
  <c r="BF897" i="1"/>
  <c r="BG897" i="1"/>
  <c r="BH897" i="1"/>
  <c r="BI897" i="1"/>
  <c r="BJ897" i="1"/>
  <c r="BK897" i="1"/>
  <c r="BF898" i="1"/>
  <c r="BG898" i="1"/>
  <c r="BH898" i="1"/>
  <c r="BI898" i="1"/>
  <c r="BJ898" i="1"/>
  <c r="BK898" i="1"/>
  <c r="BF899" i="1"/>
  <c r="BG899" i="1"/>
  <c r="BH899" i="1"/>
  <c r="BI899" i="1"/>
  <c r="BJ899" i="1"/>
  <c r="BK899" i="1"/>
  <c r="BF900" i="1"/>
  <c r="BG900" i="1"/>
  <c r="BH900" i="1"/>
  <c r="BI900" i="1"/>
  <c r="BJ900" i="1"/>
  <c r="BK900" i="1"/>
  <c r="BF901" i="1"/>
  <c r="BG901" i="1"/>
  <c r="BH901" i="1"/>
  <c r="BI901" i="1"/>
  <c r="BJ901" i="1"/>
  <c r="BK901" i="1"/>
  <c r="BF902" i="1"/>
  <c r="BG902" i="1"/>
  <c r="BH902" i="1"/>
  <c r="BI902" i="1"/>
  <c r="BJ902" i="1"/>
  <c r="BK902" i="1"/>
  <c r="BF903" i="1"/>
  <c r="BG903" i="1"/>
  <c r="BH903" i="1"/>
  <c r="BI903" i="1"/>
  <c r="BJ903" i="1"/>
  <c r="BK903" i="1"/>
  <c r="BF904" i="1"/>
  <c r="BG904" i="1"/>
  <c r="BH904" i="1"/>
  <c r="BI904" i="1"/>
  <c r="BJ904" i="1"/>
  <c r="BK904" i="1"/>
  <c r="BF905" i="1"/>
  <c r="BG905" i="1"/>
  <c r="BH905" i="1"/>
  <c r="BI905" i="1"/>
  <c r="BJ905" i="1"/>
  <c r="BK905" i="1"/>
  <c r="BF906" i="1"/>
  <c r="BG906" i="1"/>
  <c r="BH906" i="1"/>
  <c r="BI906" i="1"/>
  <c r="BJ906" i="1"/>
  <c r="BK906" i="1"/>
  <c r="BF907" i="1"/>
  <c r="BG907" i="1"/>
  <c r="BH907" i="1"/>
  <c r="BI907" i="1"/>
  <c r="BJ907" i="1"/>
  <c r="BK907" i="1"/>
  <c r="BF908" i="1"/>
  <c r="BG908" i="1"/>
  <c r="BH908" i="1"/>
  <c r="BI908" i="1"/>
  <c r="BJ908" i="1"/>
  <c r="BK908" i="1"/>
  <c r="BF909" i="1"/>
  <c r="BG909" i="1"/>
  <c r="BH909" i="1"/>
  <c r="BI909" i="1"/>
  <c r="BJ909" i="1"/>
  <c r="BK909" i="1"/>
  <c r="BF910" i="1"/>
  <c r="BG910" i="1"/>
  <c r="BH910" i="1"/>
  <c r="BI910" i="1"/>
  <c r="BJ910" i="1"/>
  <c r="BK910" i="1"/>
  <c r="BF911" i="1"/>
  <c r="BG911" i="1"/>
  <c r="BH911" i="1"/>
  <c r="BI911" i="1"/>
  <c r="BJ911" i="1"/>
  <c r="BK911" i="1"/>
  <c r="BF912" i="1"/>
  <c r="BG912" i="1"/>
  <c r="BH912" i="1"/>
  <c r="BI912" i="1"/>
  <c r="BJ912" i="1"/>
  <c r="BK912" i="1"/>
  <c r="BF913" i="1"/>
  <c r="BG913" i="1"/>
  <c r="BH913" i="1"/>
  <c r="BI913" i="1"/>
  <c r="BJ913" i="1"/>
  <c r="BK913" i="1"/>
  <c r="BF914" i="1"/>
  <c r="BG914" i="1"/>
  <c r="BH914" i="1"/>
  <c r="BI914" i="1"/>
  <c r="BJ914" i="1"/>
  <c r="BK914" i="1"/>
  <c r="BF915" i="1"/>
  <c r="BG915" i="1"/>
  <c r="BH915" i="1"/>
  <c r="BI915" i="1"/>
  <c r="BJ915" i="1"/>
  <c r="BK915" i="1"/>
  <c r="BF916" i="1"/>
  <c r="BG916" i="1"/>
  <c r="BH916" i="1"/>
  <c r="BI916" i="1"/>
  <c r="BJ916" i="1"/>
  <c r="BK916" i="1"/>
  <c r="BF917" i="1"/>
  <c r="BG917" i="1"/>
  <c r="BH917" i="1"/>
  <c r="BI917" i="1"/>
  <c r="BJ917" i="1"/>
  <c r="BK917" i="1"/>
  <c r="BF918" i="1"/>
  <c r="BG918" i="1"/>
  <c r="BH918" i="1"/>
  <c r="BI918" i="1"/>
  <c r="BJ918" i="1"/>
  <c r="BK918" i="1"/>
  <c r="BF919" i="1"/>
  <c r="BG919" i="1"/>
  <c r="BH919" i="1"/>
  <c r="BI919" i="1"/>
  <c r="BJ919" i="1"/>
  <c r="BK919" i="1"/>
  <c r="BF920" i="1"/>
  <c r="BG920" i="1"/>
  <c r="BH920" i="1"/>
  <c r="BI920" i="1"/>
  <c r="BJ920" i="1"/>
  <c r="BK920" i="1"/>
  <c r="BF921" i="1"/>
  <c r="BG921" i="1"/>
  <c r="BH921" i="1"/>
  <c r="BI921" i="1"/>
  <c r="BJ921" i="1"/>
  <c r="BK921" i="1"/>
  <c r="BF922" i="1"/>
  <c r="BG922" i="1"/>
  <c r="BH922" i="1"/>
  <c r="BI922" i="1"/>
  <c r="BJ922" i="1"/>
  <c r="BK922" i="1"/>
  <c r="BF923" i="1"/>
  <c r="BG923" i="1"/>
  <c r="BH923" i="1"/>
  <c r="BI923" i="1"/>
  <c r="BJ923" i="1"/>
  <c r="BK923" i="1"/>
  <c r="BF924" i="1"/>
  <c r="BG924" i="1"/>
  <c r="BH924" i="1"/>
  <c r="BI924" i="1"/>
  <c r="BJ924" i="1"/>
  <c r="BK924" i="1"/>
  <c r="BF925" i="1"/>
  <c r="BG925" i="1"/>
  <c r="BH925" i="1"/>
  <c r="BI925" i="1"/>
  <c r="BJ925" i="1"/>
  <c r="BK925" i="1"/>
  <c r="BF926" i="1"/>
  <c r="BG926" i="1"/>
  <c r="BH926" i="1"/>
  <c r="BI926" i="1"/>
  <c r="BJ926" i="1"/>
  <c r="BK926" i="1"/>
  <c r="BF927" i="1"/>
  <c r="BG927" i="1"/>
  <c r="BH927" i="1"/>
  <c r="BI927" i="1"/>
  <c r="BJ927" i="1"/>
  <c r="BK927" i="1"/>
  <c r="BF928" i="1"/>
  <c r="BG928" i="1"/>
  <c r="BH928" i="1"/>
  <c r="BI928" i="1"/>
  <c r="BJ928" i="1"/>
  <c r="BK928" i="1"/>
  <c r="BF929" i="1"/>
  <c r="BG929" i="1"/>
  <c r="BH929" i="1"/>
  <c r="BI929" i="1"/>
  <c r="BJ929" i="1"/>
  <c r="BK929" i="1"/>
  <c r="BF930" i="1"/>
  <c r="BG930" i="1"/>
  <c r="BH930" i="1"/>
  <c r="BI930" i="1"/>
  <c r="BJ930" i="1"/>
  <c r="BK930" i="1"/>
  <c r="BF931" i="1"/>
  <c r="BG931" i="1"/>
  <c r="BH931" i="1"/>
  <c r="BI931" i="1"/>
  <c r="BJ931" i="1"/>
  <c r="BK931" i="1"/>
  <c r="BF932" i="1"/>
  <c r="BG932" i="1"/>
  <c r="BH932" i="1"/>
  <c r="BI932" i="1"/>
  <c r="BJ932" i="1"/>
  <c r="BK932" i="1"/>
  <c r="BF933" i="1"/>
  <c r="BG933" i="1"/>
  <c r="BH933" i="1"/>
  <c r="BI933" i="1"/>
  <c r="BJ933" i="1"/>
  <c r="BK933" i="1"/>
  <c r="BF934" i="1"/>
  <c r="BG934" i="1"/>
  <c r="BH934" i="1"/>
  <c r="BI934" i="1"/>
  <c r="BJ934" i="1"/>
  <c r="BK934" i="1"/>
  <c r="BF935" i="1"/>
  <c r="BG935" i="1"/>
  <c r="BH935" i="1"/>
  <c r="BI935" i="1"/>
  <c r="BJ935" i="1"/>
  <c r="BK935" i="1"/>
  <c r="BF936" i="1"/>
  <c r="BG936" i="1"/>
  <c r="BH936" i="1"/>
  <c r="BI936" i="1"/>
  <c r="BJ936" i="1"/>
  <c r="BK936" i="1"/>
  <c r="BF937" i="1"/>
  <c r="BG937" i="1"/>
  <c r="BH937" i="1"/>
  <c r="BI937" i="1"/>
  <c r="BJ937" i="1"/>
  <c r="BK937" i="1"/>
  <c r="BF938" i="1"/>
  <c r="BG938" i="1"/>
  <c r="BH938" i="1"/>
  <c r="BI938" i="1"/>
  <c r="BJ938" i="1"/>
  <c r="BK938" i="1"/>
  <c r="BF939" i="1"/>
  <c r="BG939" i="1"/>
  <c r="BH939" i="1"/>
  <c r="BI939" i="1"/>
  <c r="BJ939" i="1"/>
  <c r="BK939" i="1"/>
  <c r="BF940" i="1"/>
  <c r="BG940" i="1"/>
  <c r="BH940" i="1"/>
  <c r="BI940" i="1"/>
  <c r="BJ940" i="1"/>
  <c r="BK940" i="1"/>
  <c r="BF941" i="1"/>
  <c r="BG941" i="1"/>
  <c r="BH941" i="1"/>
  <c r="BI941" i="1"/>
  <c r="BJ941" i="1"/>
  <c r="BK941" i="1"/>
  <c r="BF942" i="1"/>
  <c r="BG942" i="1"/>
  <c r="BH942" i="1"/>
  <c r="BI942" i="1"/>
  <c r="BJ942" i="1"/>
  <c r="BK942" i="1"/>
  <c r="BF943" i="1"/>
  <c r="BG943" i="1"/>
  <c r="BH943" i="1"/>
  <c r="BI943" i="1"/>
  <c r="BJ943" i="1"/>
  <c r="BK943" i="1"/>
  <c r="BF944" i="1"/>
  <c r="BG944" i="1"/>
  <c r="BH944" i="1"/>
  <c r="BI944" i="1"/>
  <c r="BJ944" i="1"/>
  <c r="BK944" i="1"/>
  <c r="BF945" i="1"/>
  <c r="BG945" i="1"/>
  <c r="BH945" i="1"/>
  <c r="BI945" i="1"/>
  <c r="BJ945" i="1"/>
  <c r="BK945" i="1"/>
  <c r="BF946" i="1"/>
  <c r="BG946" i="1"/>
  <c r="BH946" i="1"/>
  <c r="BI946" i="1"/>
  <c r="BJ946" i="1"/>
  <c r="BK946" i="1"/>
  <c r="BF947" i="1"/>
  <c r="BG947" i="1"/>
  <c r="BH947" i="1"/>
  <c r="BI947" i="1"/>
  <c r="BJ947" i="1"/>
  <c r="BK947" i="1"/>
  <c r="BF948" i="1"/>
  <c r="BG948" i="1"/>
  <c r="BH948" i="1"/>
  <c r="BI948" i="1"/>
  <c r="BJ948" i="1"/>
  <c r="BK948" i="1"/>
  <c r="BF949" i="1"/>
  <c r="BG949" i="1"/>
  <c r="BH949" i="1"/>
  <c r="BI949" i="1"/>
  <c r="BJ949" i="1"/>
  <c r="BK949" i="1"/>
  <c r="BF950" i="1"/>
  <c r="BG950" i="1"/>
  <c r="BH950" i="1"/>
  <c r="BI950" i="1"/>
  <c r="BJ950" i="1"/>
  <c r="BK950" i="1"/>
  <c r="BF951" i="1"/>
  <c r="BG951" i="1"/>
  <c r="BH951" i="1"/>
  <c r="BI951" i="1"/>
  <c r="BJ951" i="1"/>
  <c r="BK951" i="1"/>
  <c r="BF952" i="1"/>
  <c r="BG952" i="1"/>
  <c r="BH952" i="1"/>
  <c r="BI952" i="1"/>
  <c r="BJ952" i="1"/>
  <c r="BK952" i="1"/>
  <c r="BF953" i="1"/>
  <c r="BG953" i="1"/>
  <c r="BH953" i="1"/>
  <c r="BI953" i="1"/>
  <c r="BJ953" i="1"/>
  <c r="BK953" i="1"/>
  <c r="BF954" i="1"/>
  <c r="BG954" i="1"/>
  <c r="BH954" i="1"/>
  <c r="BI954" i="1"/>
  <c r="BJ954" i="1"/>
  <c r="BK954" i="1"/>
  <c r="BF955" i="1"/>
  <c r="BG955" i="1"/>
  <c r="BH955" i="1"/>
  <c r="BI955" i="1"/>
  <c r="BJ955" i="1"/>
  <c r="BK955" i="1"/>
  <c r="BF956" i="1"/>
  <c r="BG956" i="1"/>
  <c r="BH956" i="1"/>
  <c r="BI956" i="1"/>
  <c r="BJ956" i="1"/>
  <c r="BK956" i="1"/>
  <c r="BF957" i="1"/>
  <c r="BG957" i="1"/>
  <c r="BH957" i="1"/>
  <c r="BI957" i="1"/>
  <c r="BJ957" i="1"/>
  <c r="BK957" i="1"/>
  <c r="BF958" i="1"/>
  <c r="BG958" i="1"/>
  <c r="BH958" i="1"/>
  <c r="BI958" i="1"/>
  <c r="BJ958" i="1"/>
  <c r="BK958" i="1"/>
  <c r="BF959" i="1"/>
  <c r="BG959" i="1"/>
  <c r="BH959" i="1"/>
  <c r="BI959" i="1"/>
  <c r="BJ959" i="1"/>
  <c r="BK959" i="1"/>
  <c r="BF960" i="1"/>
  <c r="BG960" i="1"/>
  <c r="BH960" i="1"/>
  <c r="BI960" i="1"/>
  <c r="BJ960" i="1"/>
  <c r="BK960" i="1"/>
  <c r="BF961" i="1"/>
  <c r="BG961" i="1"/>
  <c r="BH961" i="1"/>
  <c r="BI961" i="1"/>
  <c r="BJ961" i="1"/>
  <c r="BK961" i="1"/>
  <c r="BF962" i="1"/>
  <c r="BG962" i="1"/>
  <c r="BH962" i="1"/>
  <c r="BI962" i="1"/>
  <c r="BJ962" i="1"/>
  <c r="BK962" i="1"/>
  <c r="BF963" i="1"/>
  <c r="BG963" i="1"/>
  <c r="BH963" i="1"/>
  <c r="BI963" i="1"/>
  <c r="BJ963" i="1"/>
  <c r="BK963" i="1"/>
  <c r="BF964" i="1"/>
  <c r="BG964" i="1"/>
  <c r="BH964" i="1"/>
  <c r="BI964" i="1"/>
  <c r="BJ964" i="1"/>
  <c r="BK964" i="1"/>
  <c r="BF965" i="1"/>
  <c r="BG965" i="1"/>
  <c r="BH965" i="1"/>
  <c r="BI965" i="1"/>
  <c r="BJ965" i="1"/>
  <c r="BK965" i="1"/>
  <c r="BF966" i="1"/>
  <c r="BG966" i="1"/>
  <c r="BH966" i="1"/>
  <c r="BI966" i="1"/>
  <c r="BJ966" i="1"/>
  <c r="BK966" i="1"/>
  <c r="BF967" i="1"/>
  <c r="BG967" i="1"/>
  <c r="BH967" i="1"/>
  <c r="BI967" i="1"/>
  <c r="BJ967" i="1"/>
  <c r="BK967" i="1"/>
  <c r="BF968" i="1"/>
  <c r="BG968" i="1"/>
  <c r="BH968" i="1"/>
  <c r="BI968" i="1"/>
  <c r="BJ968" i="1"/>
  <c r="BK968" i="1"/>
  <c r="BF969" i="1"/>
  <c r="BG969" i="1"/>
  <c r="BH969" i="1"/>
  <c r="BI969" i="1"/>
  <c r="BJ969" i="1"/>
  <c r="BK969" i="1"/>
  <c r="BF970" i="1"/>
  <c r="BG970" i="1"/>
  <c r="BH970" i="1"/>
  <c r="BI970" i="1"/>
  <c r="BJ970" i="1"/>
  <c r="BK970" i="1"/>
  <c r="BF971" i="1"/>
  <c r="BG971" i="1"/>
  <c r="BH971" i="1"/>
  <c r="BI971" i="1"/>
  <c r="BJ971" i="1"/>
  <c r="BK971" i="1"/>
  <c r="BF972" i="1"/>
  <c r="BG972" i="1"/>
  <c r="BH972" i="1"/>
  <c r="BI972" i="1"/>
  <c r="BJ972" i="1"/>
  <c r="BK972" i="1"/>
  <c r="BF973" i="1"/>
  <c r="BG973" i="1"/>
  <c r="BH973" i="1"/>
  <c r="BI973" i="1"/>
  <c r="BJ973" i="1"/>
  <c r="BK973" i="1"/>
  <c r="BF974" i="1"/>
  <c r="BG974" i="1"/>
  <c r="BH974" i="1"/>
  <c r="BI974" i="1"/>
  <c r="BJ974" i="1"/>
  <c r="BK974" i="1"/>
  <c r="BF975" i="1"/>
  <c r="BG975" i="1"/>
  <c r="BH975" i="1"/>
  <c r="BI975" i="1"/>
  <c r="BJ975" i="1"/>
  <c r="BK975" i="1"/>
  <c r="BF976" i="1"/>
  <c r="BG976" i="1"/>
  <c r="BH976" i="1"/>
  <c r="BI976" i="1"/>
  <c r="BJ976" i="1"/>
  <c r="BK976" i="1"/>
  <c r="BF977" i="1"/>
  <c r="BG977" i="1"/>
  <c r="BH977" i="1"/>
  <c r="BI977" i="1"/>
  <c r="BJ977" i="1"/>
  <c r="BK977" i="1"/>
  <c r="BF978" i="1"/>
  <c r="BG978" i="1"/>
  <c r="BH978" i="1"/>
  <c r="BI978" i="1"/>
  <c r="BJ978" i="1"/>
  <c r="BK978" i="1"/>
  <c r="BF979" i="1"/>
  <c r="BG979" i="1"/>
  <c r="BH979" i="1"/>
  <c r="BI979" i="1"/>
  <c r="BJ979" i="1"/>
  <c r="BK979" i="1"/>
  <c r="BF980" i="1"/>
  <c r="BG980" i="1"/>
  <c r="BH980" i="1"/>
  <c r="BI980" i="1"/>
  <c r="BJ980" i="1"/>
  <c r="BK980" i="1"/>
  <c r="BF981" i="1"/>
  <c r="BG981" i="1"/>
  <c r="BH981" i="1"/>
  <c r="BI981" i="1"/>
  <c r="BJ981" i="1"/>
  <c r="BK981" i="1"/>
  <c r="BF982" i="1"/>
  <c r="BG982" i="1"/>
  <c r="BH982" i="1"/>
  <c r="BI982" i="1"/>
  <c r="BJ982" i="1"/>
  <c r="BK982" i="1"/>
  <c r="BF983" i="1"/>
  <c r="BG983" i="1"/>
  <c r="BH983" i="1"/>
  <c r="BI983" i="1"/>
  <c r="BJ983" i="1"/>
  <c r="BK983" i="1"/>
  <c r="BF984" i="1"/>
  <c r="BG984" i="1"/>
  <c r="BH984" i="1"/>
  <c r="BI984" i="1"/>
  <c r="BJ984" i="1"/>
  <c r="BK984" i="1"/>
  <c r="BF985" i="1"/>
  <c r="BG985" i="1"/>
  <c r="BH985" i="1"/>
  <c r="BI985" i="1"/>
  <c r="BJ985" i="1"/>
  <c r="BK985" i="1"/>
  <c r="BF986" i="1"/>
  <c r="BG986" i="1"/>
  <c r="BH986" i="1"/>
  <c r="BI986" i="1"/>
  <c r="BJ986" i="1"/>
  <c r="BK986" i="1"/>
  <c r="BF987" i="1"/>
  <c r="BG987" i="1"/>
  <c r="BH987" i="1"/>
  <c r="BI987" i="1"/>
  <c r="BJ987" i="1"/>
  <c r="BK987" i="1"/>
  <c r="BF988" i="1"/>
  <c r="BG988" i="1"/>
  <c r="BH988" i="1"/>
  <c r="BI988" i="1"/>
  <c r="BJ988" i="1"/>
  <c r="BK988" i="1"/>
  <c r="BF989" i="1"/>
  <c r="BG989" i="1"/>
  <c r="BH989" i="1"/>
  <c r="BI989" i="1"/>
  <c r="BJ989" i="1"/>
  <c r="BK989" i="1"/>
  <c r="BF990" i="1"/>
  <c r="BG990" i="1"/>
  <c r="BH990" i="1"/>
  <c r="BI990" i="1"/>
  <c r="BJ990" i="1"/>
  <c r="BK990" i="1"/>
  <c r="BF991" i="1"/>
  <c r="BG991" i="1"/>
  <c r="BH991" i="1"/>
  <c r="BI991" i="1"/>
  <c r="BJ991" i="1"/>
  <c r="BK991" i="1"/>
  <c r="BF992" i="1"/>
  <c r="BG992" i="1"/>
  <c r="BH992" i="1"/>
  <c r="BI992" i="1"/>
  <c r="BJ992" i="1"/>
  <c r="BK992" i="1"/>
  <c r="BF993" i="1"/>
  <c r="BG993" i="1"/>
  <c r="BH993" i="1"/>
  <c r="BI993" i="1"/>
  <c r="BJ993" i="1"/>
  <c r="BK993" i="1"/>
  <c r="BF994" i="1"/>
  <c r="BG994" i="1"/>
  <c r="BH994" i="1"/>
  <c r="BI994" i="1"/>
  <c r="BJ994" i="1"/>
  <c r="BK994" i="1"/>
  <c r="BF995" i="1"/>
  <c r="BG995" i="1"/>
  <c r="BH995" i="1"/>
  <c r="BI995" i="1"/>
  <c r="BJ995" i="1"/>
  <c r="BK995" i="1"/>
  <c r="BF996" i="1"/>
  <c r="BG996" i="1"/>
  <c r="BH996" i="1"/>
  <c r="BI996" i="1"/>
  <c r="BJ996" i="1"/>
  <c r="BK996" i="1"/>
  <c r="BF997" i="1"/>
  <c r="BG997" i="1"/>
  <c r="BH997" i="1"/>
  <c r="BI997" i="1"/>
  <c r="BJ997" i="1"/>
  <c r="BK997" i="1"/>
  <c r="BF998" i="1"/>
  <c r="BG998" i="1"/>
  <c r="BH998" i="1"/>
  <c r="BI998" i="1"/>
  <c r="BJ998" i="1"/>
  <c r="BK998" i="1"/>
  <c r="BF999" i="1"/>
  <c r="BG999" i="1"/>
  <c r="BH999" i="1"/>
  <c r="BI999" i="1"/>
  <c r="BJ999" i="1"/>
  <c r="BK999" i="1"/>
  <c r="BF1000" i="1"/>
  <c r="BG1000" i="1"/>
  <c r="BH1000" i="1"/>
  <c r="BI1000" i="1"/>
  <c r="BJ1000" i="1"/>
  <c r="BK1000" i="1"/>
  <c r="BF1001" i="1"/>
  <c r="BG1001" i="1"/>
  <c r="BH1001" i="1"/>
  <c r="BI1001" i="1"/>
  <c r="BJ1001" i="1"/>
  <c r="BK1001" i="1"/>
  <c r="BF1002" i="1"/>
  <c r="BG1002" i="1"/>
  <c r="BH1002" i="1"/>
  <c r="BI1002" i="1"/>
  <c r="BJ1002" i="1"/>
  <c r="BK1002" i="1"/>
  <c r="BF1003" i="1"/>
  <c r="BG1003" i="1"/>
  <c r="BH1003" i="1"/>
  <c r="BI1003" i="1"/>
  <c r="BJ1003" i="1"/>
  <c r="BK1003" i="1"/>
  <c r="BF1004" i="1"/>
  <c r="BG1004" i="1"/>
  <c r="BH1004" i="1"/>
  <c r="BI1004" i="1"/>
  <c r="BJ1004" i="1"/>
  <c r="BK1004" i="1"/>
  <c r="BF1005" i="1"/>
  <c r="BG1005" i="1"/>
  <c r="BH1005" i="1"/>
  <c r="BI1005" i="1"/>
  <c r="BJ1005" i="1"/>
  <c r="BK1005" i="1"/>
  <c r="BF1006" i="1"/>
  <c r="BG1006" i="1"/>
  <c r="BH1006" i="1"/>
  <c r="BI1006" i="1"/>
  <c r="BJ1006" i="1"/>
  <c r="BK1006" i="1"/>
  <c r="BF1007" i="1"/>
  <c r="BG1007" i="1"/>
  <c r="BH1007" i="1"/>
  <c r="BI1007" i="1"/>
  <c r="BJ1007" i="1"/>
  <c r="BK1007" i="1"/>
  <c r="BF1008" i="1"/>
  <c r="BG1008" i="1"/>
  <c r="BH1008" i="1"/>
  <c r="BI1008" i="1"/>
  <c r="BJ1008" i="1"/>
  <c r="BK1008" i="1"/>
  <c r="BF1009" i="1"/>
  <c r="BG1009" i="1"/>
  <c r="BH1009" i="1"/>
  <c r="BI1009" i="1"/>
  <c r="BJ1009" i="1"/>
  <c r="BK1009" i="1"/>
  <c r="BF1010" i="1"/>
  <c r="BG1010" i="1"/>
  <c r="BH1010" i="1"/>
  <c r="BI1010" i="1"/>
  <c r="BJ1010" i="1"/>
  <c r="BK1010" i="1"/>
  <c r="BF1011" i="1"/>
  <c r="BG1011" i="1"/>
  <c r="BH1011" i="1"/>
  <c r="BI1011" i="1"/>
  <c r="BJ1011" i="1"/>
  <c r="BK1011" i="1"/>
  <c r="BF1012" i="1"/>
  <c r="BG1012" i="1"/>
  <c r="BH1012" i="1"/>
  <c r="BI1012" i="1"/>
  <c r="BJ1012" i="1"/>
  <c r="BK1012" i="1"/>
  <c r="BF1013" i="1"/>
  <c r="BG1013" i="1"/>
  <c r="BH1013" i="1"/>
  <c r="BI1013" i="1"/>
  <c r="BJ1013" i="1"/>
  <c r="BK1013" i="1"/>
  <c r="BF1014" i="1"/>
  <c r="BG1014" i="1"/>
  <c r="BH1014" i="1"/>
  <c r="BI1014" i="1"/>
  <c r="BJ1014" i="1"/>
  <c r="BK1014" i="1"/>
  <c r="BF1015" i="1"/>
  <c r="BG1015" i="1"/>
  <c r="BH1015" i="1"/>
  <c r="BI1015" i="1"/>
  <c r="BJ1015" i="1"/>
  <c r="BK1015" i="1"/>
  <c r="BF1016" i="1"/>
  <c r="BG1016" i="1"/>
  <c r="BH1016" i="1"/>
  <c r="BI1016" i="1"/>
  <c r="BJ1016" i="1"/>
  <c r="BK1016" i="1"/>
  <c r="BF1017" i="1"/>
  <c r="BG1017" i="1"/>
  <c r="BH1017" i="1"/>
  <c r="BI1017" i="1"/>
  <c r="BJ1017" i="1"/>
  <c r="BK1017" i="1"/>
  <c r="BF1018" i="1"/>
  <c r="BG1018" i="1"/>
  <c r="BH1018" i="1"/>
  <c r="BI1018" i="1"/>
  <c r="BJ1018" i="1"/>
  <c r="BK1018" i="1"/>
  <c r="BF1019" i="1"/>
  <c r="BG1019" i="1"/>
  <c r="BH1019" i="1"/>
  <c r="BI1019" i="1"/>
  <c r="BJ1019" i="1"/>
  <c r="BK1019" i="1"/>
  <c r="BF1020" i="1"/>
  <c r="BG1020" i="1"/>
  <c r="BH1020" i="1"/>
  <c r="BI1020" i="1"/>
  <c r="BJ1020" i="1"/>
  <c r="BK1020" i="1"/>
  <c r="BF1021" i="1"/>
  <c r="BG1021" i="1"/>
  <c r="BH1021" i="1"/>
  <c r="BI1021" i="1"/>
  <c r="BJ1021" i="1"/>
  <c r="BK1021" i="1"/>
  <c r="BF1022" i="1"/>
  <c r="BG1022" i="1"/>
  <c r="BH1022" i="1"/>
  <c r="BI1022" i="1"/>
  <c r="BJ1022" i="1"/>
  <c r="BK1022" i="1"/>
  <c r="BF1023" i="1"/>
  <c r="BG1023" i="1"/>
  <c r="BH1023" i="1"/>
  <c r="BI1023" i="1"/>
  <c r="BJ1023" i="1"/>
  <c r="BK1023" i="1"/>
  <c r="BF1024" i="1"/>
  <c r="BG1024" i="1"/>
  <c r="BH1024" i="1"/>
  <c r="BI1024" i="1"/>
  <c r="BJ1024" i="1"/>
  <c r="BK1024" i="1"/>
  <c r="BF1025" i="1"/>
  <c r="BG1025" i="1"/>
  <c r="BH1025" i="1"/>
  <c r="BI1025" i="1"/>
  <c r="BJ1025" i="1"/>
  <c r="BK1025" i="1"/>
  <c r="BF1026" i="1"/>
  <c r="BG1026" i="1"/>
  <c r="BH1026" i="1"/>
  <c r="BI1026" i="1"/>
  <c r="BJ1026" i="1"/>
  <c r="BK1026" i="1"/>
  <c r="BF1027" i="1"/>
  <c r="BG1027" i="1"/>
  <c r="BH1027" i="1"/>
  <c r="BI1027" i="1"/>
  <c r="BJ1027" i="1"/>
  <c r="BK1027" i="1"/>
  <c r="BF1028" i="1"/>
  <c r="BG1028" i="1"/>
  <c r="BH1028" i="1"/>
  <c r="BI1028" i="1"/>
  <c r="BJ1028" i="1"/>
  <c r="BK1028" i="1"/>
  <c r="BF1029" i="1"/>
  <c r="BG1029" i="1"/>
  <c r="BH1029" i="1"/>
  <c r="BI1029" i="1"/>
  <c r="BJ1029" i="1"/>
  <c r="BK1029" i="1"/>
  <c r="BF1030" i="1"/>
  <c r="BG1030" i="1"/>
  <c r="BH1030" i="1"/>
  <c r="BI1030" i="1"/>
  <c r="BJ1030" i="1"/>
  <c r="BK1030" i="1"/>
  <c r="BF1031" i="1"/>
  <c r="BG1031" i="1"/>
  <c r="BH1031" i="1"/>
  <c r="BI1031" i="1"/>
  <c r="BJ1031" i="1"/>
  <c r="BK1031" i="1"/>
  <c r="BF1032" i="1"/>
  <c r="BG1032" i="1"/>
  <c r="BH1032" i="1"/>
  <c r="BI1032" i="1"/>
  <c r="BJ1032" i="1"/>
  <c r="BK1032" i="1"/>
  <c r="BF1033" i="1"/>
  <c r="BG1033" i="1"/>
  <c r="BH1033" i="1"/>
  <c r="BI1033" i="1"/>
  <c r="BJ1033" i="1"/>
  <c r="BK1033" i="1"/>
  <c r="BF1034" i="1"/>
  <c r="BG1034" i="1"/>
  <c r="BH1034" i="1"/>
  <c r="BI1034" i="1"/>
  <c r="BJ1034" i="1"/>
  <c r="BK1034" i="1"/>
  <c r="BF1035" i="1"/>
  <c r="BG1035" i="1"/>
  <c r="BH1035" i="1"/>
  <c r="BI1035" i="1"/>
  <c r="BJ1035" i="1"/>
  <c r="BK1035" i="1"/>
  <c r="BF1036" i="1"/>
  <c r="BG1036" i="1"/>
  <c r="BH1036" i="1"/>
  <c r="BI1036" i="1"/>
  <c r="BJ1036" i="1"/>
  <c r="BK1036" i="1"/>
  <c r="BF1037" i="1"/>
  <c r="BG1037" i="1"/>
  <c r="BH1037" i="1"/>
  <c r="BI1037" i="1"/>
  <c r="BJ1037" i="1"/>
  <c r="BK1037" i="1"/>
  <c r="BF1038" i="1"/>
  <c r="BG1038" i="1"/>
  <c r="BH1038" i="1"/>
  <c r="BI1038" i="1"/>
  <c r="BJ1038" i="1"/>
  <c r="BK1038" i="1"/>
  <c r="BF1039" i="1"/>
  <c r="BG1039" i="1"/>
  <c r="BH1039" i="1"/>
  <c r="BI1039" i="1"/>
  <c r="BJ1039" i="1"/>
  <c r="BK1039" i="1"/>
  <c r="BF1040" i="1"/>
  <c r="BG1040" i="1"/>
  <c r="BH1040" i="1"/>
  <c r="BI1040" i="1"/>
  <c r="BJ1040" i="1"/>
  <c r="BK1040" i="1"/>
  <c r="BF1041" i="1"/>
  <c r="BG1041" i="1"/>
  <c r="BH1041" i="1"/>
  <c r="BI1041" i="1"/>
  <c r="BJ1041" i="1"/>
  <c r="BK1041" i="1"/>
  <c r="BF1042" i="1"/>
  <c r="BG1042" i="1"/>
  <c r="BH1042" i="1"/>
  <c r="BI1042" i="1"/>
  <c r="BJ1042" i="1"/>
  <c r="BK1042" i="1"/>
  <c r="BF1043" i="1"/>
  <c r="BG1043" i="1"/>
  <c r="BH1043" i="1"/>
  <c r="BI1043" i="1"/>
  <c r="BJ1043" i="1"/>
  <c r="BK1043" i="1"/>
  <c r="BF1044" i="1"/>
  <c r="BG1044" i="1"/>
  <c r="BH1044" i="1"/>
  <c r="BI1044" i="1"/>
  <c r="BJ1044" i="1"/>
  <c r="BK1044" i="1"/>
  <c r="BF1045" i="1"/>
  <c r="BG1045" i="1"/>
  <c r="BH1045" i="1"/>
  <c r="BI1045" i="1"/>
  <c r="BJ1045" i="1"/>
  <c r="BK1045" i="1"/>
  <c r="BF1046" i="1"/>
  <c r="BG1046" i="1"/>
  <c r="BH1046" i="1"/>
  <c r="BI1046" i="1"/>
  <c r="BJ1046" i="1"/>
  <c r="BK1046" i="1"/>
  <c r="BF1047" i="1"/>
  <c r="BG1047" i="1"/>
  <c r="BH1047" i="1"/>
  <c r="BI1047" i="1"/>
  <c r="BJ1047" i="1"/>
  <c r="BK1047" i="1"/>
  <c r="BF1048" i="1"/>
  <c r="BG1048" i="1"/>
  <c r="BH1048" i="1"/>
  <c r="BI1048" i="1"/>
  <c r="BJ1048" i="1"/>
  <c r="BK1048" i="1"/>
  <c r="BF1049" i="1"/>
  <c r="BG1049" i="1"/>
  <c r="BH1049" i="1"/>
  <c r="BI1049" i="1"/>
  <c r="BJ1049" i="1"/>
  <c r="BK1049" i="1"/>
  <c r="BF1050" i="1"/>
  <c r="BG1050" i="1"/>
  <c r="BH1050" i="1"/>
  <c r="BI1050" i="1"/>
  <c r="BJ1050" i="1"/>
  <c r="BK1050" i="1"/>
  <c r="BF1051" i="1"/>
  <c r="BG1051" i="1"/>
  <c r="BH1051" i="1"/>
  <c r="BI1051" i="1"/>
  <c r="BJ1051" i="1"/>
  <c r="BK1051" i="1"/>
  <c r="BF1052" i="1"/>
  <c r="BG1052" i="1"/>
  <c r="BH1052" i="1"/>
  <c r="BI1052" i="1"/>
  <c r="BJ1052" i="1"/>
  <c r="BK1052" i="1"/>
  <c r="BF1053" i="1"/>
  <c r="BG1053" i="1"/>
  <c r="BH1053" i="1"/>
  <c r="BI1053" i="1"/>
  <c r="BJ1053" i="1"/>
  <c r="BK1053" i="1"/>
  <c r="BF1054" i="1"/>
  <c r="BG1054" i="1"/>
  <c r="BH1054" i="1"/>
  <c r="BI1054" i="1"/>
  <c r="BJ1054" i="1"/>
  <c r="BK1054" i="1"/>
  <c r="BF1055" i="1"/>
  <c r="BG1055" i="1"/>
  <c r="BH1055" i="1"/>
  <c r="BI1055" i="1"/>
  <c r="BJ1055" i="1"/>
  <c r="BK1055" i="1"/>
  <c r="BF1056" i="1"/>
  <c r="BG1056" i="1"/>
  <c r="BH1056" i="1"/>
  <c r="BI1056" i="1"/>
  <c r="BJ1056" i="1"/>
  <c r="BK1056" i="1"/>
  <c r="BF1057" i="1"/>
  <c r="BG1057" i="1"/>
  <c r="BH1057" i="1"/>
  <c r="BI1057" i="1"/>
  <c r="BJ1057" i="1"/>
  <c r="BK1057" i="1"/>
  <c r="BF1058" i="1"/>
  <c r="BG1058" i="1"/>
  <c r="BH1058" i="1"/>
  <c r="BI1058" i="1"/>
  <c r="BJ1058" i="1"/>
  <c r="BK1058" i="1"/>
  <c r="BF1059" i="1"/>
  <c r="BG1059" i="1"/>
  <c r="BH1059" i="1"/>
  <c r="BI1059" i="1"/>
  <c r="BJ1059" i="1"/>
  <c r="BK1059" i="1"/>
  <c r="BF1060" i="1"/>
  <c r="BG1060" i="1"/>
  <c r="BH1060" i="1"/>
  <c r="BI1060" i="1"/>
  <c r="BJ1060" i="1"/>
  <c r="BK1060" i="1"/>
  <c r="BF1061" i="1"/>
  <c r="BG1061" i="1"/>
  <c r="BH1061" i="1"/>
  <c r="BI1061" i="1"/>
  <c r="BJ1061" i="1"/>
  <c r="BK1061" i="1"/>
  <c r="BF1062" i="1"/>
  <c r="BG1062" i="1"/>
  <c r="BH1062" i="1"/>
  <c r="BI1062" i="1"/>
  <c r="BJ1062" i="1"/>
  <c r="BK1062" i="1"/>
  <c r="BF1063" i="1"/>
  <c r="BG1063" i="1"/>
  <c r="BH1063" i="1"/>
  <c r="BI1063" i="1"/>
  <c r="BJ1063" i="1"/>
  <c r="BK1063" i="1"/>
  <c r="BF1064" i="1"/>
  <c r="BG1064" i="1"/>
  <c r="BH1064" i="1"/>
  <c r="BI1064" i="1"/>
  <c r="BJ1064" i="1"/>
  <c r="BK1064" i="1"/>
  <c r="BF1065" i="1"/>
  <c r="BG1065" i="1"/>
  <c r="BH1065" i="1"/>
  <c r="BI1065" i="1"/>
  <c r="BJ1065" i="1"/>
  <c r="BK1065" i="1"/>
  <c r="BF1066" i="1"/>
  <c r="BG1066" i="1"/>
  <c r="BH1066" i="1"/>
  <c r="BI1066" i="1"/>
  <c r="BJ1066" i="1"/>
  <c r="BK1066" i="1"/>
  <c r="BF1067" i="1"/>
  <c r="BG1067" i="1"/>
  <c r="BH1067" i="1"/>
  <c r="BI1067" i="1"/>
  <c r="BJ1067" i="1"/>
  <c r="BK1067" i="1"/>
  <c r="BF1068" i="1"/>
  <c r="BG1068" i="1"/>
  <c r="BH1068" i="1"/>
  <c r="BI1068" i="1"/>
  <c r="BJ1068" i="1"/>
  <c r="BK1068" i="1"/>
  <c r="BF1069" i="1"/>
  <c r="BG1069" i="1"/>
  <c r="BH1069" i="1"/>
  <c r="BI1069" i="1"/>
  <c r="BJ1069" i="1"/>
  <c r="BK1069" i="1"/>
  <c r="BF1070" i="1"/>
  <c r="BG1070" i="1"/>
  <c r="BH1070" i="1"/>
  <c r="BI1070" i="1"/>
  <c r="BJ1070" i="1"/>
  <c r="BK1070" i="1"/>
  <c r="BF1071" i="1"/>
  <c r="BG1071" i="1"/>
  <c r="BH1071" i="1"/>
  <c r="BI1071" i="1"/>
  <c r="BJ1071" i="1"/>
  <c r="BK1071" i="1"/>
  <c r="BF1072" i="1"/>
  <c r="BG1072" i="1"/>
  <c r="BH1072" i="1"/>
  <c r="BI1072" i="1"/>
  <c r="BJ1072" i="1"/>
  <c r="BK1072" i="1"/>
  <c r="BF1073" i="1"/>
  <c r="BG1073" i="1"/>
  <c r="BH1073" i="1"/>
  <c r="BI1073" i="1"/>
  <c r="BJ1073" i="1"/>
  <c r="BK1073" i="1"/>
  <c r="BF1074" i="1"/>
  <c r="BG1074" i="1"/>
  <c r="BH1074" i="1"/>
  <c r="BI1074" i="1"/>
  <c r="BJ1074" i="1"/>
  <c r="BK1074" i="1"/>
  <c r="BF1075" i="1"/>
  <c r="BG1075" i="1"/>
  <c r="BH1075" i="1"/>
  <c r="BI1075" i="1"/>
  <c r="BJ1075" i="1"/>
  <c r="BK1075" i="1"/>
  <c r="BF1076" i="1"/>
  <c r="BG1076" i="1"/>
  <c r="BH1076" i="1"/>
  <c r="BI1076" i="1"/>
  <c r="BJ1076" i="1"/>
  <c r="BK1076" i="1"/>
  <c r="BF1077" i="1"/>
  <c r="BG1077" i="1"/>
  <c r="BH1077" i="1"/>
  <c r="BI1077" i="1"/>
  <c r="BJ1077" i="1"/>
  <c r="BK1077" i="1"/>
  <c r="BF1078" i="1"/>
  <c r="BG1078" i="1"/>
  <c r="BH1078" i="1"/>
  <c r="BI1078" i="1"/>
  <c r="BJ1078" i="1"/>
  <c r="BK1078" i="1"/>
  <c r="BF1079" i="1"/>
  <c r="BG1079" i="1"/>
  <c r="BH1079" i="1"/>
  <c r="BI1079" i="1"/>
  <c r="BJ1079" i="1"/>
  <c r="BK1079" i="1"/>
  <c r="BF1080" i="1"/>
  <c r="BG1080" i="1"/>
  <c r="BH1080" i="1"/>
  <c r="BI1080" i="1"/>
  <c r="BJ1080" i="1"/>
  <c r="BK1080" i="1"/>
  <c r="BF1081" i="1"/>
  <c r="BG1081" i="1"/>
  <c r="BH1081" i="1"/>
  <c r="BI1081" i="1"/>
  <c r="BJ1081" i="1"/>
  <c r="BK1081" i="1"/>
  <c r="BF1082" i="1"/>
  <c r="BG1082" i="1"/>
  <c r="BH1082" i="1"/>
  <c r="BI1082" i="1"/>
  <c r="BJ1082" i="1"/>
  <c r="BK1082" i="1"/>
  <c r="BF1083" i="1"/>
  <c r="BG1083" i="1"/>
  <c r="BH1083" i="1"/>
  <c r="BI1083" i="1"/>
  <c r="BJ1083" i="1"/>
  <c r="BK1083" i="1"/>
  <c r="BF1084" i="1"/>
  <c r="BG1084" i="1"/>
  <c r="BH1084" i="1"/>
  <c r="BI1084" i="1"/>
  <c r="BJ1084" i="1"/>
  <c r="BK1084" i="1"/>
  <c r="BF1085" i="1"/>
  <c r="BG1085" i="1"/>
  <c r="BH1085" i="1"/>
  <c r="BI1085" i="1"/>
  <c r="BJ1085" i="1"/>
  <c r="BK1085" i="1"/>
  <c r="BF1086" i="1"/>
  <c r="BG1086" i="1"/>
  <c r="BH1086" i="1"/>
  <c r="BI1086" i="1"/>
  <c r="BJ1086" i="1"/>
  <c r="BK1086" i="1"/>
  <c r="BF1087" i="1"/>
  <c r="BG1087" i="1"/>
  <c r="BH1087" i="1"/>
  <c r="BI1087" i="1"/>
  <c r="BJ1087" i="1"/>
  <c r="BK1087" i="1"/>
  <c r="BF1088" i="1"/>
  <c r="BG1088" i="1"/>
  <c r="BH1088" i="1"/>
  <c r="BI1088" i="1"/>
  <c r="BJ1088" i="1"/>
  <c r="BK1088" i="1"/>
  <c r="BF1089" i="1"/>
  <c r="BG1089" i="1"/>
  <c r="BH1089" i="1"/>
  <c r="BI1089" i="1"/>
  <c r="BJ1089" i="1"/>
  <c r="BK1089" i="1"/>
  <c r="BF1090" i="1"/>
  <c r="BG1090" i="1"/>
  <c r="BH1090" i="1"/>
  <c r="BI1090" i="1"/>
  <c r="BJ1090" i="1"/>
  <c r="BK1090" i="1"/>
  <c r="BF1091" i="1"/>
  <c r="BG1091" i="1"/>
  <c r="BH1091" i="1"/>
  <c r="BI1091" i="1"/>
  <c r="BJ1091" i="1"/>
  <c r="BK1091" i="1"/>
  <c r="BF1092" i="1"/>
  <c r="BG1092" i="1"/>
  <c r="BH1092" i="1"/>
  <c r="BI1092" i="1"/>
  <c r="BJ1092" i="1"/>
  <c r="BK1092" i="1"/>
  <c r="BF1093" i="1"/>
  <c r="BG1093" i="1"/>
  <c r="BH1093" i="1"/>
  <c r="BI1093" i="1"/>
  <c r="BJ1093" i="1"/>
  <c r="BK1093" i="1"/>
  <c r="BF1094" i="1"/>
  <c r="BG1094" i="1"/>
  <c r="BH1094" i="1"/>
  <c r="BI1094" i="1"/>
  <c r="BJ1094" i="1"/>
  <c r="BK1094" i="1"/>
  <c r="BF1095" i="1"/>
  <c r="BG1095" i="1"/>
  <c r="BH1095" i="1"/>
  <c r="BI1095" i="1"/>
  <c r="BJ1095" i="1"/>
  <c r="BK1095" i="1"/>
  <c r="BF1096" i="1"/>
  <c r="BG1096" i="1"/>
  <c r="BH1096" i="1"/>
  <c r="BI1096" i="1"/>
  <c r="BJ1096" i="1"/>
  <c r="BK1096" i="1"/>
  <c r="BF1097" i="1"/>
  <c r="BG1097" i="1"/>
  <c r="BH1097" i="1"/>
  <c r="BI1097" i="1"/>
  <c r="BJ1097" i="1"/>
  <c r="BK1097" i="1"/>
  <c r="BF1098" i="1"/>
  <c r="BG1098" i="1"/>
  <c r="BH1098" i="1"/>
  <c r="BI1098" i="1"/>
  <c r="BJ1098" i="1"/>
  <c r="BK1098" i="1"/>
  <c r="BF1099" i="1"/>
  <c r="BG1099" i="1"/>
  <c r="BH1099" i="1"/>
  <c r="BI1099" i="1"/>
  <c r="BJ1099" i="1"/>
  <c r="BK1099" i="1"/>
  <c r="BF1100" i="1"/>
  <c r="BG1100" i="1"/>
  <c r="BH1100" i="1"/>
  <c r="BI1100" i="1"/>
  <c r="BJ1100" i="1"/>
  <c r="BK1100" i="1"/>
  <c r="BF1101" i="1"/>
  <c r="BG1101" i="1"/>
  <c r="BH1101" i="1"/>
  <c r="BI1101" i="1"/>
  <c r="BJ1101" i="1"/>
  <c r="BK1101" i="1"/>
  <c r="BF1102" i="1"/>
  <c r="BG1102" i="1"/>
  <c r="BH1102" i="1"/>
  <c r="BI1102" i="1"/>
  <c r="BJ1102" i="1"/>
  <c r="BK1102" i="1"/>
  <c r="BF1103" i="1"/>
  <c r="BG1103" i="1"/>
  <c r="BH1103" i="1"/>
  <c r="BI1103" i="1"/>
  <c r="BJ1103" i="1"/>
  <c r="BK1103" i="1"/>
  <c r="BF1104" i="1"/>
  <c r="BG1104" i="1"/>
  <c r="BH1104" i="1"/>
  <c r="BI1104" i="1"/>
  <c r="BJ1104" i="1"/>
  <c r="BK1104" i="1"/>
  <c r="BF1105" i="1"/>
  <c r="BG1105" i="1"/>
  <c r="BH1105" i="1"/>
  <c r="BI1105" i="1"/>
  <c r="BJ1105" i="1"/>
  <c r="BK1105" i="1"/>
  <c r="BF1106" i="1"/>
  <c r="BG1106" i="1"/>
  <c r="BH1106" i="1"/>
  <c r="BI1106" i="1"/>
  <c r="BJ1106" i="1"/>
  <c r="BK1106" i="1"/>
  <c r="BF1107" i="1"/>
  <c r="BG1107" i="1"/>
  <c r="BH1107" i="1"/>
  <c r="BI1107" i="1"/>
  <c r="BJ1107" i="1"/>
  <c r="BK1107" i="1"/>
  <c r="BF1108" i="1"/>
  <c r="BG1108" i="1"/>
  <c r="BH1108" i="1"/>
  <c r="BI1108" i="1"/>
  <c r="BJ1108" i="1"/>
  <c r="BK1108" i="1"/>
  <c r="BF1109" i="1"/>
  <c r="BG1109" i="1"/>
  <c r="BH1109" i="1"/>
  <c r="BI1109" i="1"/>
  <c r="BJ1109" i="1"/>
  <c r="BK1109" i="1"/>
  <c r="BF1110" i="1"/>
  <c r="BG1110" i="1"/>
  <c r="BH1110" i="1"/>
  <c r="BI1110" i="1"/>
  <c r="BJ1110" i="1"/>
  <c r="BK1110" i="1"/>
  <c r="BF1111" i="1"/>
  <c r="BG1111" i="1"/>
  <c r="BH1111" i="1"/>
  <c r="BI1111" i="1"/>
  <c r="BJ1111" i="1"/>
  <c r="BK1111" i="1"/>
  <c r="BF1112" i="1"/>
  <c r="BG1112" i="1"/>
  <c r="BH1112" i="1"/>
  <c r="BI1112" i="1"/>
  <c r="BJ1112" i="1"/>
  <c r="BK1112" i="1"/>
  <c r="BF1113" i="1"/>
  <c r="BG1113" i="1"/>
  <c r="BH1113" i="1"/>
  <c r="BI1113" i="1"/>
  <c r="BJ1113" i="1"/>
  <c r="BK1113" i="1"/>
  <c r="BF1114" i="1"/>
  <c r="BG1114" i="1"/>
  <c r="BH1114" i="1"/>
  <c r="BI1114" i="1"/>
  <c r="BJ1114" i="1"/>
  <c r="BK1114" i="1"/>
  <c r="BF1115" i="1"/>
  <c r="BG1115" i="1"/>
  <c r="BH1115" i="1"/>
  <c r="BI1115" i="1"/>
  <c r="BJ1115" i="1"/>
  <c r="BK1115" i="1"/>
  <c r="BF1116" i="1"/>
  <c r="BG1116" i="1"/>
  <c r="BH1116" i="1"/>
  <c r="BI1116" i="1"/>
  <c r="BJ1116" i="1"/>
  <c r="BK1116" i="1"/>
  <c r="BF1117" i="1"/>
  <c r="BG1117" i="1"/>
  <c r="BH1117" i="1"/>
  <c r="BI1117" i="1"/>
  <c r="BJ1117" i="1"/>
  <c r="BK1117" i="1"/>
  <c r="BF1118" i="1"/>
  <c r="BG1118" i="1"/>
  <c r="BH1118" i="1"/>
  <c r="BI1118" i="1"/>
  <c r="BJ1118" i="1"/>
  <c r="BK1118" i="1"/>
  <c r="BF1119" i="1"/>
  <c r="BG1119" i="1"/>
  <c r="BH1119" i="1"/>
  <c r="BI1119" i="1"/>
  <c r="BJ1119" i="1"/>
  <c r="BK1119" i="1"/>
  <c r="BF1120" i="1"/>
  <c r="BG1120" i="1"/>
  <c r="BH1120" i="1"/>
  <c r="BI1120" i="1"/>
  <c r="BJ1120" i="1"/>
  <c r="BK1120" i="1"/>
  <c r="BF1121" i="1"/>
  <c r="BG1121" i="1"/>
  <c r="BH1121" i="1"/>
  <c r="BI1121" i="1"/>
  <c r="BJ1121" i="1"/>
  <c r="BK1121" i="1"/>
  <c r="BF1122" i="1"/>
  <c r="BG1122" i="1"/>
  <c r="BH1122" i="1"/>
  <c r="BI1122" i="1"/>
  <c r="BJ1122" i="1"/>
  <c r="BK1122" i="1"/>
  <c r="BF1123" i="1"/>
  <c r="BG1123" i="1"/>
  <c r="BH1123" i="1"/>
  <c r="BI1123" i="1"/>
  <c r="BJ1123" i="1"/>
  <c r="BK1123" i="1"/>
  <c r="BF1124" i="1"/>
  <c r="BG1124" i="1"/>
  <c r="BH1124" i="1"/>
  <c r="BI1124" i="1"/>
  <c r="BJ1124" i="1"/>
  <c r="BK1124" i="1"/>
  <c r="BF1125" i="1"/>
  <c r="BG1125" i="1"/>
  <c r="BH1125" i="1"/>
  <c r="BI1125" i="1"/>
  <c r="BJ1125" i="1"/>
  <c r="BK1125" i="1"/>
  <c r="BF1126" i="1"/>
  <c r="BG1126" i="1"/>
  <c r="BH1126" i="1"/>
  <c r="BI1126" i="1"/>
  <c r="BJ1126" i="1"/>
  <c r="BK1126" i="1"/>
  <c r="BF1127" i="1"/>
  <c r="BG1127" i="1"/>
  <c r="BH1127" i="1"/>
  <c r="BI1127" i="1"/>
  <c r="BJ1127" i="1"/>
  <c r="BK1127" i="1"/>
  <c r="BF1128" i="1"/>
  <c r="BG1128" i="1"/>
  <c r="BH1128" i="1"/>
  <c r="BI1128" i="1"/>
  <c r="BJ1128" i="1"/>
  <c r="BK1128" i="1"/>
  <c r="BF1129" i="1"/>
  <c r="BG1129" i="1"/>
  <c r="BH1129" i="1"/>
  <c r="BI1129" i="1"/>
  <c r="BJ1129" i="1"/>
  <c r="BK1129" i="1"/>
  <c r="BF1130" i="1"/>
  <c r="BG1130" i="1"/>
  <c r="BH1130" i="1"/>
  <c r="BI1130" i="1"/>
  <c r="BJ1130" i="1"/>
  <c r="BK1130" i="1"/>
  <c r="BF1131" i="1"/>
  <c r="BG1131" i="1"/>
  <c r="BH1131" i="1"/>
  <c r="BI1131" i="1"/>
  <c r="BJ1131" i="1"/>
  <c r="BK1131" i="1"/>
  <c r="BF1132" i="1"/>
  <c r="BG1132" i="1"/>
  <c r="BH1132" i="1"/>
  <c r="BI1132" i="1"/>
  <c r="BJ1132" i="1"/>
  <c r="BK1132" i="1"/>
  <c r="BF1133" i="1"/>
  <c r="BG1133" i="1"/>
  <c r="BH1133" i="1"/>
  <c r="BI1133" i="1"/>
  <c r="BJ1133" i="1"/>
  <c r="BK1133" i="1"/>
  <c r="BF1134" i="1"/>
  <c r="BG1134" i="1"/>
  <c r="BH1134" i="1"/>
  <c r="BI1134" i="1"/>
  <c r="BJ1134" i="1"/>
  <c r="BK1134" i="1"/>
  <c r="BF1135" i="1"/>
  <c r="BG1135" i="1"/>
  <c r="BH1135" i="1"/>
  <c r="BI1135" i="1"/>
  <c r="BJ1135" i="1"/>
  <c r="BK1135" i="1"/>
  <c r="BF1136" i="1"/>
  <c r="BG1136" i="1"/>
  <c r="BH1136" i="1"/>
  <c r="BI1136" i="1"/>
  <c r="BJ1136" i="1"/>
  <c r="BK1136" i="1"/>
  <c r="BF1137" i="1"/>
  <c r="BG1137" i="1"/>
  <c r="BH1137" i="1"/>
  <c r="BI1137" i="1"/>
  <c r="BJ1137" i="1"/>
  <c r="BK1137" i="1"/>
  <c r="BF1138" i="1"/>
  <c r="BG1138" i="1"/>
  <c r="BH1138" i="1"/>
  <c r="BI1138" i="1"/>
  <c r="BJ1138" i="1"/>
  <c r="BK1138" i="1"/>
  <c r="BF1139" i="1"/>
  <c r="BG1139" i="1"/>
  <c r="BH1139" i="1"/>
  <c r="BI1139" i="1"/>
  <c r="BJ1139" i="1"/>
  <c r="BK1139" i="1"/>
  <c r="BF1140" i="1"/>
  <c r="BG1140" i="1"/>
  <c r="BH1140" i="1"/>
  <c r="BI1140" i="1"/>
  <c r="BJ1140" i="1"/>
  <c r="BK1140" i="1"/>
  <c r="BF1141" i="1"/>
  <c r="BG1141" i="1"/>
  <c r="BH1141" i="1"/>
  <c r="BI1141" i="1"/>
  <c r="BJ1141" i="1"/>
  <c r="BK1141" i="1"/>
  <c r="BF1142" i="1"/>
  <c r="BG1142" i="1"/>
  <c r="BH1142" i="1"/>
  <c r="BI1142" i="1"/>
  <c r="BJ1142" i="1"/>
  <c r="BK1142" i="1"/>
  <c r="BF1143" i="1"/>
  <c r="BG1143" i="1"/>
  <c r="BH1143" i="1"/>
  <c r="BI1143" i="1"/>
  <c r="BJ1143" i="1"/>
  <c r="BK1143" i="1"/>
  <c r="BF1144" i="1"/>
  <c r="BG1144" i="1"/>
  <c r="BH1144" i="1"/>
  <c r="BI1144" i="1"/>
  <c r="BJ1144" i="1"/>
  <c r="BK1144" i="1"/>
  <c r="BF1145" i="1"/>
  <c r="BG1145" i="1"/>
  <c r="BH1145" i="1"/>
  <c r="BI1145" i="1"/>
  <c r="BJ1145" i="1"/>
  <c r="BK1145" i="1"/>
  <c r="BF1146" i="1"/>
  <c r="BG1146" i="1"/>
  <c r="BH1146" i="1"/>
  <c r="BI1146" i="1"/>
  <c r="BJ1146" i="1"/>
  <c r="BK1146" i="1"/>
  <c r="BF1147" i="1"/>
  <c r="BG1147" i="1"/>
  <c r="BH1147" i="1"/>
  <c r="BI1147" i="1"/>
  <c r="BJ1147" i="1"/>
  <c r="BK1147" i="1"/>
  <c r="BF1148" i="1"/>
  <c r="BG1148" i="1"/>
  <c r="BH1148" i="1"/>
  <c r="BI1148" i="1"/>
  <c r="BJ1148" i="1"/>
  <c r="BK1148" i="1"/>
  <c r="BF1149" i="1"/>
  <c r="BG1149" i="1"/>
  <c r="BH1149" i="1"/>
  <c r="BI1149" i="1"/>
  <c r="BJ1149" i="1"/>
  <c r="BK1149" i="1"/>
  <c r="BF1150" i="1"/>
  <c r="BG1150" i="1"/>
  <c r="BH1150" i="1"/>
  <c r="BI1150" i="1"/>
  <c r="BJ1150" i="1"/>
  <c r="BK1150" i="1"/>
  <c r="BF1151" i="1"/>
  <c r="BG1151" i="1"/>
  <c r="BH1151" i="1"/>
  <c r="BI1151" i="1"/>
  <c r="BJ1151" i="1"/>
  <c r="BK1151" i="1"/>
  <c r="BF1152" i="1"/>
  <c r="BG1152" i="1"/>
  <c r="BH1152" i="1"/>
  <c r="BI1152" i="1"/>
  <c r="BJ1152" i="1"/>
  <c r="BK1152" i="1"/>
  <c r="BF1153" i="1"/>
  <c r="BG1153" i="1"/>
  <c r="BH1153" i="1"/>
  <c r="BI1153" i="1"/>
  <c r="BJ1153" i="1"/>
  <c r="BK1153" i="1"/>
  <c r="BF1154" i="1"/>
  <c r="BG1154" i="1"/>
  <c r="BH1154" i="1"/>
  <c r="BI1154" i="1"/>
  <c r="BJ1154" i="1"/>
  <c r="BK1154" i="1"/>
  <c r="BF1155" i="1"/>
  <c r="BG1155" i="1"/>
  <c r="BH1155" i="1"/>
  <c r="BI1155" i="1"/>
  <c r="BJ1155" i="1"/>
  <c r="BK1155" i="1"/>
  <c r="BF1156" i="1"/>
  <c r="BG1156" i="1"/>
  <c r="BH1156" i="1"/>
  <c r="BI1156" i="1"/>
  <c r="BJ1156" i="1"/>
  <c r="BK1156" i="1"/>
  <c r="BF1157" i="1"/>
  <c r="BG1157" i="1"/>
  <c r="BH1157" i="1"/>
  <c r="BI1157" i="1"/>
  <c r="BJ1157" i="1"/>
  <c r="BK1157" i="1"/>
  <c r="BF1158" i="1"/>
  <c r="BG1158" i="1"/>
  <c r="BH1158" i="1"/>
  <c r="BI1158" i="1"/>
  <c r="BJ1158" i="1"/>
  <c r="BK1158" i="1"/>
  <c r="BF1159" i="1"/>
  <c r="BG1159" i="1"/>
  <c r="BH1159" i="1"/>
  <c r="BI1159" i="1"/>
  <c r="BJ1159" i="1"/>
  <c r="BK1159" i="1"/>
  <c r="BF1160" i="1"/>
  <c r="BG1160" i="1"/>
  <c r="BH1160" i="1"/>
  <c r="BI1160" i="1"/>
  <c r="BJ1160" i="1"/>
  <c r="BK1160" i="1"/>
  <c r="BF1161" i="1"/>
  <c r="BG1161" i="1"/>
  <c r="BH1161" i="1"/>
  <c r="BI1161" i="1"/>
  <c r="BJ1161" i="1"/>
  <c r="BK1161" i="1"/>
  <c r="BF1162" i="1"/>
  <c r="BG1162" i="1"/>
  <c r="BH1162" i="1"/>
  <c r="BI1162" i="1"/>
  <c r="BJ1162" i="1"/>
  <c r="BK1162" i="1"/>
  <c r="BF1163" i="1"/>
  <c r="BG1163" i="1"/>
  <c r="BH1163" i="1"/>
  <c r="BI1163" i="1"/>
  <c r="BJ1163" i="1"/>
  <c r="BK1163" i="1"/>
  <c r="BF1164" i="1"/>
  <c r="BG1164" i="1"/>
  <c r="BH1164" i="1"/>
  <c r="BI1164" i="1"/>
  <c r="BJ1164" i="1"/>
  <c r="BK1164" i="1"/>
  <c r="BF1165" i="1"/>
  <c r="BG1165" i="1"/>
  <c r="BH1165" i="1"/>
  <c r="BI1165" i="1"/>
  <c r="BJ1165" i="1"/>
  <c r="BK1165" i="1"/>
  <c r="BF1166" i="1"/>
  <c r="BG1166" i="1"/>
  <c r="BH1166" i="1"/>
  <c r="BI1166" i="1"/>
  <c r="BJ1166" i="1"/>
  <c r="BK1166" i="1"/>
  <c r="BF1167" i="1"/>
  <c r="BG1167" i="1"/>
  <c r="BH1167" i="1"/>
  <c r="BI1167" i="1"/>
  <c r="BJ1167" i="1"/>
  <c r="BK1167" i="1"/>
  <c r="BF1168" i="1"/>
  <c r="BG1168" i="1"/>
  <c r="BH1168" i="1"/>
  <c r="BI1168" i="1"/>
  <c r="BJ1168" i="1"/>
  <c r="BK1168" i="1"/>
  <c r="BF1169" i="1"/>
  <c r="BG1169" i="1"/>
  <c r="BH1169" i="1"/>
  <c r="BI1169" i="1"/>
  <c r="BJ1169" i="1"/>
  <c r="BK1169" i="1"/>
  <c r="BF1170" i="1"/>
  <c r="BG1170" i="1"/>
  <c r="BH1170" i="1"/>
  <c r="BI1170" i="1"/>
  <c r="BJ1170" i="1"/>
  <c r="BK1170" i="1"/>
  <c r="BF1171" i="1"/>
  <c r="BG1171" i="1"/>
  <c r="BH1171" i="1"/>
  <c r="BI1171" i="1"/>
  <c r="BJ1171" i="1"/>
  <c r="BK1171" i="1"/>
  <c r="BF1172" i="1"/>
  <c r="BG1172" i="1"/>
  <c r="BH1172" i="1"/>
  <c r="BI1172" i="1"/>
  <c r="BJ1172" i="1"/>
  <c r="BK1172" i="1"/>
  <c r="BF1173" i="1"/>
  <c r="BG1173" i="1"/>
  <c r="BH1173" i="1"/>
  <c r="BI1173" i="1"/>
  <c r="BJ1173" i="1"/>
  <c r="BK1173" i="1"/>
  <c r="BF1174" i="1"/>
  <c r="BG1174" i="1"/>
  <c r="BH1174" i="1"/>
  <c r="BI1174" i="1"/>
  <c r="BJ1174" i="1"/>
  <c r="BK1174" i="1"/>
  <c r="BF1175" i="1"/>
  <c r="BG1175" i="1"/>
  <c r="BH1175" i="1"/>
  <c r="BI1175" i="1"/>
  <c r="BJ1175" i="1"/>
  <c r="BK1175" i="1"/>
  <c r="BF1176" i="1"/>
  <c r="BG1176" i="1"/>
  <c r="BH1176" i="1"/>
  <c r="BI1176" i="1"/>
  <c r="BJ1176" i="1"/>
  <c r="BK1176" i="1"/>
  <c r="BF1177" i="1"/>
  <c r="BG1177" i="1"/>
  <c r="BH1177" i="1"/>
  <c r="BI1177" i="1"/>
  <c r="BJ1177" i="1"/>
  <c r="BK1177" i="1"/>
  <c r="BF1178" i="1"/>
  <c r="BG1178" i="1"/>
  <c r="BH1178" i="1"/>
  <c r="BI1178" i="1"/>
  <c r="BJ1178" i="1"/>
  <c r="BK1178" i="1"/>
  <c r="BF1179" i="1"/>
  <c r="BG1179" i="1"/>
  <c r="BH1179" i="1"/>
  <c r="BI1179" i="1"/>
  <c r="BJ1179" i="1"/>
  <c r="BK1179" i="1"/>
  <c r="BF1180" i="1"/>
  <c r="BG1180" i="1"/>
  <c r="BH1180" i="1"/>
  <c r="BI1180" i="1"/>
  <c r="BJ1180" i="1"/>
  <c r="BK1180" i="1"/>
  <c r="BF1181" i="1"/>
  <c r="BG1181" i="1"/>
  <c r="BH1181" i="1"/>
  <c r="BI1181" i="1"/>
  <c r="BJ1181" i="1"/>
  <c r="BK1181" i="1"/>
  <c r="BF1182" i="1"/>
  <c r="BG1182" i="1"/>
  <c r="BH1182" i="1"/>
  <c r="BI1182" i="1"/>
  <c r="BJ1182" i="1"/>
  <c r="BK1182" i="1"/>
  <c r="BF1183" i="1"/>
  <c r="BG1183" i="1"/>
  <c r="BH1183" i="1"/>
  <c r="BI1183" i="1"/>
  <c r="BJ1183" i="1"/>
  <c r="BK1183" i="1"/>
  <c r="BF1184" i="1"/>
  <c r="BG1184" i="1"/>
  <c r="BH1184" i="1"/>
  <c r="BI1184" i="1"/>
  <c r="BJ1184" i="1"/>
  <c r="BK1184" i="1"/>
  <c r="BF1185" i="1"/>
  <c r="BG1185" i="1"/>
  <c r="BH1185" i="1"/>
  <c r="BI1185" i="1"/>
  <c r="BJ1185" i="1"/>
  <c r="BK1185" i="1"/>
  <c r="BF1186" i="1"/>
  <c r="BG1186" i="1"/>
  <c r="BH1186" i="1"/>
  <c r="BI1186" i="1"/>
  <c r="BJ1186" i="1"/>
  <c r="BK1186" i="1"/>
  <c r="BF1187" i="1"/>
  <c r="BG1187" i="1"/>
  <c r="BH1187" i="1"/>
  <c r="BI1187" i="1"/>
  <c r="BJ1187" i="1"/>
  <c r="BK1187" i="1"/>
  <c r="BF1188" i="1"/>
  <c r="BG1188" i="1"/>
  <c r="BH1188" i="1"/>
  <c r="BI1188" i="1"/>
  <c r="BJ1188" i="1"/>
  <c r="BK1188" i="1"/>
  <c r="BF1189" i="1"/>
  <c r="BG1189" i="1"/>
  <c r="BH1189" i="1"/>
  <c r="BI1189" i="1"/>
  <c r="BJ1189" i="1"/>
  <c r="BK1189" i="1"/>
  <c r="BF1190" i="1"/>
  <c r="BG1190" i="1"/>
  <c r="BH1190" i="1"/>
  <c r="BI1190" i="1"/>
  <c r="BJ1190" i="1"/>
  <c r="BK1190" i="1"/>
  <c r="BF1191" i="1"/>
  <c r="BG1191" i="1"/>
  <c r="BH1191" i="1"/>
  <c r="BI1191" i="1"/>
  <c r="BJ1191" i="1"/>
  <c r="BK1191" i="1"/>
  <c r="BF1192" i="1"/>
  <c r="BG1192" i="1"/>
  <c r="BH1192" i="1"/>
  <c r="BI1192" i="1"/>
  <c r="BJ1192" i="1"/>
  <c r="BK1192" i="1"/>
  <c r="BF1193" i="1"/>
  <c r="BG1193" i="1"/>
  <c r="BH1193" i="1"/>
  <c r="BI1193" i="1"/>
  <c r="BJ1193" i="1"/>
  <c r="BK1193" i="1"/>
  <c r="BF1194" i="1"/>
  <c r="BG1194" i="1"/>
  <c r="BH1194" i="1"/>
  <c r="BI1194" i="1"/>
  <c r="BJ1194" i="1"/>
  <c r="BK1194" i="1"/>
  <c r="BF1195" i="1"/>
  <c r="BG1195" i="1"/>
  <c r="BH1195" i="1"/>
  <c r="BI1195" i="1"/>
  <c r="BJ1195" i="1"/>
  <c r="BK1195" i="1"/>
  <c r="BF1196" i="1"/>
  <c r="BG1196" i="1"/>
  <c r="BH1196" i="1"/>
  <c r="BI1196" i="1"/>
  <c r="BJ1196" i="1"/>
  <c r="BK1196" i="1"/>
  <c r="BF1197" i="1"/>
  <c r="BG1197" i="1"/>
  <c r="BH1197" i="1"/>
  <c r="BI1197" i="1"/>
  <c r="BJ1197" i="1"/>
  <c r="BK1197" i="1"/>
  <c r="BF1198" i="1"/>
  <c r="BG1198" i="1"/>
  <c r="BH1198" i="1"/>
  <c r="BI1198" i="1"/>
  <c r="BJ1198" i="1"/>
  <c r="BK1198" i="1"/>
  <c r="BF1199" i="1"/>
  <c r="BG1199" i="1"/>
  <c r="BH1199" i="1"/>
  <c r="BI1199" i="1"/>
  <c r="BJ1199" i="1"/>
  <c r="BK1199" i="1"/>
  <c r="BF1200" i="1"/>
  <c r="BG1200" i="1"/>
  <c r="BH1200" i="1"/>
  <c r="BI1200" i="1"/>
  <c r="BJ1200" i="1"/>
  <c r="BK1200" i="1"/>
  <c r="BF1201" i="1"/>
  <c r="BG1201" i="1"/>
  <c r="BH1201" i="1"/>
  <c r="BI1201" i="1"/>
  <c r="BJ1201" i="1"/>
  <c r="BK1201" i="1"/>
  <c r="BF1202" i="1"/>
  <c r="BG1202" i="1"/>
  <c r="BH1202" i="1"/>
  <c r="BI1202" i="1"/>
  <c r="BJ1202" i="1"/>
  <c r="BK1202" i="1"/>
  <c r="BF1203" i="1"/>
  <c r="BG1203" i="1"/>
  <c r="BH1203" i="1"/>
  <c r="BI1203" i="1"/>
  <c r="BJ1203" i="1"/>
  <c r="BK1203" i="1"/>
  <c r="BF1204" i="1"/>
  <c r="BG1204" i="1"/>
  <c r="BH1204" i="1"/>
  <c r="BI1204" i="1"/>
  <c r="BJ1204" i="1"/>
  <c r="BK1204" i="1"/>
  <c r="BF1205" i="1"/>
  <c r="BG1205" i="1"/>
  <c r="BH1205" i="1"/>
  <c r="BI1205" i="1"/>
  <c r="BJ1205" i="1"/>
  <c r="BK1205" i="1"/>
  <c r="BF1206" i="1"/>
  <c r="BG1206" i="1"/>
  <c r="BH1206" i="1"/>
  <c r="BI1206" i="1"/>
  <c r="BJ1206" i="1"/>
  <c r="BK1206" i="1"/>
  <c r="BF1207" i="1"/>
  <c r="BG1207" i="1"/>
  <c r="BH1207" i="1"/>
  <c r="BI1207" i="1"/>
  <c r="BJ1207" i="1"/>
  <c r="BK1207" i="1"/>
  <c r="BF1208" i="1"/>
  <c r="BG1208" i="1"/>
  <c r="BH1208" i="1"/>
  <c r="BI1208" i="1"/>
  <c r="BJ1208" i="1"/>
  <c r="BK1208" i="1"/>
  <c r="BF1209" i="1"/>
  <c r="BG1209" i="1"/>
  <c r="BH1209" i="1"/>
  <c r="BI1209" i="1"/>
  <c r="BJ1209" i="1"/>
  <c r="BK1209" i="1"/>
  <c r="BF1210" i="1"/>
  <c r="BG1210" i="1"/>
  <c r="BH1210" i="1"/>
  <c r="BI1210" i="1"/>
  <c r="BJ1210" i="1"/>
  <c r="BK1210" i="1"/>
  <c r="BF1211" i="1"/>
  <c r="BG1211" i="1"/>
  <c r="BH1211" i="1"/>
  <c r="BI1211" i="1"/>
  <c r="BJ1211" i="1"/>
  <c r="BK1211" i="1"/>
  <c r="BF1212" i="1"/>
  <c r="BG1212" i="1"/>
  <c r="BH1212" i="1"/>
  <c r="BI1212" i="1"/>
  <c r="BJ1212" i="1"/>
  <c r="BK1212" i="1"/>
  <c r="BF1213" i="1"/>
  <c r="BG1213" i="1"/>
  <c r="BH1213" i="1"/>
  <c r="BI1213" i="1"/>
  <c r="BJ1213" i="1"/>
  <c r="BK1213" i="1"/>
  <c r="BF1214" i="1"/>
  <c r="BG1214" i="1"/>
  <c r="BH1214" i="1"/>
  <c r="BI1214" i="1"/>
  <c r="BJ1214" i="1"/>
  <c r="BK1214" i="1"/>
  <c r="BF1215" i="1"/>
  <c r="BG1215" i="1"/>
  <c r="BH1215" i="1"/>
  <c r="BI1215" i="1"/>
  <c r="BJ1215" i="1"/>
  <c r="BK1215" i="1"/>
  <c r="BF1216" i="1"/>
  <c r="BG1216" i="1"/>
  <c r="BH1216" i="1"/>
  <c r="BI1216" i="1"/>
  <c r="BJ1216" i="1"/>
  <c r="BK1216" i="1"/>
  <c r="BF1217" i="1"/>
  <c r="BG1217" i="1"/>
  <c r="BH1217" i="1"/>
  <c r="BI1217" i="1"/>
  <c r="BJ1217" i="1"/>
  <c r="BK1217" i="1"/>
  <c r="BF1218" i="1"/>
  <c r="BG1218" i="1"/>
  <c r="BH1218" i="1"/>
  <c r="BI1218" i="1"/>
  <c r="BJ1218" i="1"/>
  <c r="BK1218" i="1"/>
  <c r="BF1219" i="1"/>
  <c r="BG1219" i="1"/>
  <c r="BH1219" i="1"/>
  <c r="BI1219" i="1"/>
  <c r="BJ1219" i="1"/>
  <c r="BK1219" i="1"/>
  <c r="BF1220" i="1"/>
  <c r="BG1220" i="1"/>
  <c r="BH1220" i="1"/>
  <c r="BI1220" i="1"/>
  <c r="BJ1220" i="1"/>
  <c r="BK1220" i="1"/>
  <c r="BF1221" i="1"/>
  <c r="BG1221" i="1"/>
  <c r="BH1221" i="1"/>
  <c r="BI1221" i="1"/>
  <c r="BJ1221" i="1"/>
  <c r="BK1221" i="1"/>
  <c r="BF1222" i="1"/>
  <c r="BG1222" i="1"/>
  <c r="BH1222" i="1"/>
  <c r="BI1222" i="1"/>
  <c r="BJ1222" i="1"/>
  <c r="BK1222" i="1"/>
  <c r="BF1223" i="1"/>
  <c r="BG1223" i="1"/>
  <c r="BH1223" i="1"/>
  <c r="BI1223" i="1"/>
  <c r="BJ1223" i="1"/>
  <c r="BK1223" i="1"/>
  <c r="BF1224" i="1"/>
  <c r="BG1224" i="1"/>
  <c r="BH1224" i="1"/>
  <c r="BI1224" i="1"/>
  <c r="BJ1224" i="1"/>
  <c r="BK1224" i="1"/>
  <c r="BF1225" i="1"/>
  <c r="BG1225" i="1"/>
  <c r="BH1225" i="1"/>
  <c r="BI1225" i="1"/>
  <c r="BJ1225" i="1"/>
  <c r="BK1225" i="1"/>
  <c r="BF1226" i="1"/>
  <c r="BG1226" i="1"/>
  <c r="BH1226" i="1"/>
  <c r="BI1226" i="1"/>
  <c r="BJ1226" i="1"/>
  <c r="BK1226" i="1"/>
  <c r="BF1227" i="1"/>
  <c r="BG1227" i="1"/>
  <c r="BH1227" i="1"/>
  <c r="BI1227" i="1"/>
  <c r="BJ1227" i="1"/>
  <c r="BK1227" i="1"/>
  <c r="BF1228" i="1"/>
  <c r="BG1228" i="1"/>
  <c r="BH1228" i="1"/>
  <c r="BI1228" i="1"/>
  <c r="BJ1228" i="1"/>
  <c r="BK1228" i="1"/>
  <c r="BF1229" i="1"/>
  <c r="BG1229" i="1"/>
  <c r="BH1229" i="1"/>
  <c r="BI1229" i="1"/>
  <c r="BJ1229" i="1"/>
  <c r="BK1229" i="1"/>
  <c r="BF1230" i="1"/>
  <c r="BG1230" i="1"/>
  <c r="BH1230" i="1"/>
  <c r="BI1230" i="1"/>
  <c r="BJ1230" i="1"/>
  <c r="BK1230" i="1"/>
  <c r="BF1231" i="1"/>
  <c r="BG1231" i="1"/>
  <c r="BH1231" i="1"/>
  <c r="BI1231" i="1"/>
  <c r="BJ1231" i="1"/>
  <c r="BK1231" i="1"/>
  <c r="BF1232" i="1"/>
  <c r="BG1232" i="1"/>
  <c r="BH1232" i="1"/>
  <c r="BI1232" i="1"/>
  <c r="BJ1232" i="1"/>
  <c r="BK1232" i="1"/>
  <c r="BF1233" i="1"/>
  <c r="BG1233" i="1"/>
  <c r="BH1233" i="1"/>
  <c r="BI1233" i="1"/>
  <c r="BJ1233" i="1"/>
  <c r="BK1233" i="1"/>
  <c r="BF1234" i="1"/>
  <c r="BG1234" i="1"/>
  <c r="BH1234" i="1"/>
  <c r="BI1234" i="1"/>
  <c r="BJ1234" i="1"/>
  <c r="BK1234" i="1"/>
  <c r="BF1235" i="1"/>
  <c r="BG1235" i="1"/>
  <c r="BH1235" i="1"/>
  <c r="BI1235" i="1"/>
  <c r="BJ1235" i="1"/>
  <c r="BK1235" i="1"/>
  <c r="BF1236" i="1"/>
  <c r="BG1236" i="1"/>
  <c r="BH1236" i="1"/>
  <c r="BI1236" i="1"/>
  <c r="BJ1236" i="1"/>
  <c r="BK1236" i="1"/>
  <c r="BF1237" i="1"/>
  <c r="BG1237" i="1"/>
  <c r="BH1237" i="1"/>
  <c r="BI1237" i="1"/>
  <c r="BJ1237" i="1"/>
  <c r="BK1237" i="1"/>
  <c r="BF1238" i="1"/>
  <c r="BG1238" i="1"/>
  <c r="BH1238" i="1"/>
  <c r="BI1238" i="1"/>
  <c r="BJ1238" i="1"/>
  <c r="BK1238" i="1"/>
  <c r="BF1239" i="1"/>
  <c r="BG1239" i="1"/>
  <c r="BH1239" i="1"/>
  <c r="BI1239" i="1"/>
  <c r="BJ1239" i="1"/>
  <c r="BK1239" i="1"/>
  <c r="BF1240" i="1"/>
  <c r="BG1240" i="1"/>
  <c r="BH1240" i="1"/>
  <c r="BI1240" i="1"/>
  <c r="BJ1240" i="1"/>
  <c r="BK1240" i="1"/>
  <c r="BF1241" i="1"/>
  <c r="BG1241" i="1"/>
  <c r="BH1241" i="1"/>
  <c r="BI1241" i="1"/>
  <c r="BJ1241" i="1"/>
  <c r="BK1241" i="1"/>
  <c r="BF1242" i="1"/>
  <c r="BG1242" i="1"/>
  <c r="BH1242" i="1"/>
  <c r="BI1242" i="1"/>
  <c r="BJ1242" i="1"/>
  <c r="BK1242" i="1"/>
  <c r="BF1243" i="1"/>
  <c r="BG1243" i="1"/>
  <c r="BH1243" i="1"/>
  <c r="BI1243" i="1"/>
  <c r="BJ1243" i="1"/>
  <c r="BK1243" i="1"/>
  <c r="BF1244" i="1"/>
  <c r="BG1244" i="1"/>
  <c r="BH1244" i="1"/>
  <c r="BI1244" i="1"/>
  <c r="BJ1244" i="1"/>
  <c r="BK1244" i="1"/>
  <c r="BF1245" i="1"/>
  <c r="BG1245" i="1"/>
  <c r="BH1245" i="1"/>
  <c r="BI1245" i="1"/>
  <c r="BJ1245" i="1"/>
  <c r="BK1245" i="1"/>
  <c r="BF1246" i="1"/>
  <c r="BG1246" i="1"/>
  <c r="BH1246" i="1"/>
  <c r="BI1246" i="1"/>
  <c r="BJ1246" i="1"/>
  <c r="BK1246" i="1"/>
  <c r="BF1247" i="1"/>
  <c r="BG1247" i="1"/>
  <c r="BH1247" i="1"/>
  <c r="BI1247" i="1"/>
  <c r="BJ1247" i="1"/>
  <c r="BK1247" i="1"/>
  <c r="BF1248" i="1"/>
  <c r="BG1248" i="1"/>
  <c r="BH1248" i="1"/>
  <c r="BI1248" i="1"/>
  <c r="BJ1248" i="1"/>
  <c r="BK1248" i="1"/>
  <c r="BF1249" i="1"/>
  <c r="BG1249" i="1"/>
  <c r="BH1249" i="1"/>
  <c r="BI1249" i="1"/>
  <c r="BJ1249" i="1"/>
  <c r="BK1249" i="1"/>
  <c r="BF1250" i="1"/>
  <c r="BG1250" i="1"/>
  <c r="BH1250" i="1"/>
  <c r="BI1250" i="1"/>
  <c r="BJ1250" i="1"/>
  <c r="BK1250" i="1"/>
  <c r="BF1251" i="1"/>
  <c r="BG1251" i="1"/>
  <c r="BH1251" i="1"/>
  <c r="BI1251" i="1"/>
  <c r="BJ1251" i="1"/>
  <c r="BK1251" i="1"/>
  <c r="BF1252" i="1"/>
  <c r="BG1252" i="1"/>
  <c r="BH1252" i="1"/>
  <c r="BI1252" i="1"/>
  <c r="BJ1252" i="1"/>
  <c r="BK1252" i="1"/>
  <c r="BF1253" i="1"/>
  <c r="BG1253" i="1"/>
  <c r="BH1253" i="1"/>
  <c r="BI1253" i="1"/>
  <c r="BJ1253" i="1"/>
  <c r="BK1253" i="1"/>
  <c r="BF1254" i="1"/>
  <c r="BG1254" i="1"/>
  <c r="BH1254" i="1"/>
  <c r="BI1254" i="1"/>
  <c r="BJ1254" i="1"/>
  <c r="BK1254" i="1"/>
  <c r="BF1255" i="1"/>
  <c r="BG1255" i="1"/>
  <c r="BH1255" i="1"/>
  <c r="BI1255" i="1"/>
  <c r="BJ1255" i="1"/>
  <c r="BK1255" i="1"/>
  <c r="BF1256" i="1"/>
  <c r="BG1256" i="1"/>
  <c r="BH1256" i="1"/>
  <c r="BI1256" i="1"/>
  <c r="BJ1256" i="1"/>
  <c r="BK1256" i="1"/>
  <c r="BF1257" i="1"/>
  <c r="BG1257" i="1"/>
  <c r="BH1257" i="1"/>
  <c r="BI1257" i="1"/>
  <c r="BJ1257" i="1"/>
  <c r="BK1257" i="1"/>
  <c r="BF1258" i="1"/>
  <c r="BG1258" i="1"/>
  <c r="BH1258" i="1"/>
  <c r="BI1258" i="1"/>
  <c r="BJ1258" i="1"/>
  <c r="BK1258" i="1"/>
  <c r="BF1259" i="1"/>
  <c r="BG1259" i="1"/>
  <c r="BH1259" i="1"/>
  <c r="BI1259" i="1"/>
  <c r="BJ1259" i="1"/>
  <c r="BK1259" i="1"/>
  <c r="BF1260" i="1"/>
  <c r="BG1260" i="1"/>
  <c r="BH1260" i="1"/>
  <c r="BI1260" i="1"/>
  <c r="BJ1260" i="1"/>
  <c r="BK1260" i="1"/>
  <c r="BF1261" i="1"/>
  <c r="BG1261" i="1"/>
  <c r="BH1261" i="1"/>
  <c r="BI1261" i="1"/>
  <c r="BJ1261" i="1"/>
  <c r="BK1261" i="1"/>
  <c r="BF1262" i="1"/>
  <c r="BG1262" i="1"/>
  <c r="BH1262" i="1"/>
  <c r="BI1262" i="1"/>
  <c r="BJ1262" i="1"/>
  <c r="BK1262" i="1"/>
  <c r="BF1263" i="1"/>
  <c r="BG1263" i="1"/>
  <c r="BH1263" i="1"/>
  <c r="BI1263" i="1"/>
  <c r="BJ1263" i="1"/>
  <c r="BK1263" i="1"/>
  <c r="BF1264" i="1"/>
  <c r="BG1264" i="1"/>
  <c r="BH1264" i="1"/>
  <c r="BI1264" i="1"/>
  <c r="BJ1264" i="1"/>
  <c r="BK1264" i="1"/>
  <c r="BF1265" i="1"/>
  <c r="BG1265" i="1"/>
  <c r="BH1265" i="1"/>
  <c r="BI1265" i="1"/>
  <c r="BJ1265" i="1"/>
  <c r="BK1265" i="1"/>
  <c r="BF1266" i="1"/>
  <c r="BG1266" i="1"/>
  <c r="BH1266" i="1"/>
  <c r="BI1266" i="1"/>
  <c r="BJ1266" i="1"/>
  <c r="BK1266" i="1"/>
  <c r="BF1267" i="1"/>
  <c r="BG1267" i="1"/>
  <c r="BH1267" i="1"/>
  <c r="BI1267" i="1"/>
  <c r="BJ1267" i="1"/>
  <c r="BK1267" i="1"/>
  <c r="BF1268" i="1"/>
  <c r="BG1268" i="1"/>
  <c r="BH1268" i="1"/>
  <c r="BI1268" i="1"/>
  <c r="BJ1268" i="1"/>
  <c r="BK1268" i="1"/>
  <c r="BF1269" i="1"/>
  <c r="BG1269" i="1"/>
  <c r="BH1269" i="1"/>
  <c r="BI1269" i="1"/>
  <c r="BJ1269" i="1"/>
  <c r="BK1269" i="1"/>
  <c r="BF1270" i="1"/>
  <c r="BG1270" i="1"/>
  <c r="BH1270" i="1"/>
  <c r="BI1270" i="1"/>
  <c r="BJ1270" i="1"/>
  <c r="BK1270" i="1"/>
  <c r="BF1271" i="1"/>
  <c r="BG1271" i="1"/>
  <c r="BH1271" i="1"/>
  <c r="BI1271" i="1"/>
  <c r="BJ1271" i="1"/>
  <c r="BK1271" i="1"/>
  <c r="BF1272" i="1"/>
  <c r="BG1272" i="1"/>
  <c r="BH1272" i="1"/>
  <c r="BI1272" i="1"/>
  <c r="BJ1272" i="1"/>
  <c r="BK1272" i="1"/>
  <c r="BF1273" i="1"/>
  <c r="BG1273" i="1"/>
  <c r="BH1273" i="1"/>
  <c r="BI1273" i="1"/>
  <c r="BJ1273" i="1"/>
  <c r="BK1273" i="1"/>
  <c r="BF1274" i="1"/>
  <c r="BG1274" i="1"/>
  <c r="BH1274" i="1"/>
  <c r="BI1274" i="1"/>
  <c r="BJ1274" i="1"/>
  <c r="BK1274" i="1"/>
  <c r="BF1275" i="1"/>
  <c r="BG1275" i="1"/>
  <c r="BH1275" i="1"/>
  <c r="BI1275" i="1"/>
  <c r="BJ1275" i="1"/>
  <c r="BK1275" i="1"/>
  <c r="BF1276" i="1"/>
  <c r="BG1276" i="1"/>
  <c r="BH1276" i="1"/>
  <c r="BI1276" i="1"/>
  <c r="BJ1276" i="1"/>
  <c r="BK1276" i="1"/>
  <c r="BF1277" i="1"/>
  <c r="BG1277" i="1"/>
  <c r="BH1277" i="1"/>
  <c r="BI1277" i="1"/>
  <c r="BJ1277" i="1"/>
  <c r="BK1277" i="1"/>
  <c r="BF1278" i="1"/>
  <c r="BG1278" i="1"/>
  <c r="BH1278" i="1"/>
  <c r="BI1278" i="1"/>
  <c r="BJ1278" i="1"/>
  <c r="BK1278" i="1"/>
  <c r="BF1279" i="1"/>
  <c r="BG1279" i="1"/>
  <c r="BH1279" i="1"/>
  <c r="BI1279" i="1"/>
  <c r="BJ1279" i="1"/>
  <c r="BK1279" i="1"/>
  <c r="BF1280" i="1"/>
  <c r="BG1280" i="1"/>
  <c r="BH1280" i="1"/>
  <c r="BI1280" i="1"/>
  <c r="BJ1280" i="1"/>
  <c r="BK1280" i="1"/>
  <c r="BF1281" i="1"/>
  <c r="BG1281" i="1"/>
  <c r="BH1281" i="1"/>
  <c r="BI1281" i="1"/>
  <c r="BJ1281" i="1"/>
  <c r="BK1281" i="1"/>
  <c r="BF1282" i="1"/>
  <c r="BG1282" i="1"/>
  <c r="BH1282" i="1"/>
  <c r="BI1282" i="1"/>
  <c r="BJ1282" i="1"/>
  <c r="BK1282" i="1"/>
  <c r="BF1283" i="1"/>
  <c r="BG1283" i="1"/>
  <c r="BH1283" i="1"/>
  <c r="BI1283" i="1"/>
  <c r="BJ1283" i="1"/>
  <c r="BK1283" i="1"/>
  <c r="BF1284" i="1"/>
  <c r="BG1284" i="1"/>
  <c r="BH1284" i="1"/>
  <c r="BI1284" i="1"/>
  <c r="BJ1284" i="1"/>
  <c r="BK1284" i="1"/>
  <c r="BF1285" i="1"/>
  <c r="BG1285" i="1"/>
  <c r="BH1285" i="1"/>
  <c r="BI1285" i="1"/>
  <c r="BJ1285" i="1"/>
  <c r="BK1285" i="1"/>
  <c r="BF1286" i="1"/>
  <c r="BG1286" i="1"/>
  <c r="BH1286" i="1"/>
  <c r="BI1286" i="1"/>
  <c r="BJ1286" i="1"/>
  <c r="BK1286" i="1"/>
  <c r="BF1287" i="1"/>
  <c r="BG1287" i="1"/>
  <c r="BH1287" i="1"/>
  <c r="BI1287" i="1"/>
  <c r="BJ1287" i="1"/>
  <c r="BK1287" i="1"/>
  <c r="BF1288" i="1"/>
  <c r="BG1288" i="1"/>
  <c r="BH1288" i="1"/>
  <c r="BI1288" i="1"/>
  <c r="BJ1288" i="1"/>
  <c r="BK1288" i="1"/>
  <c r="BF1289" i="1"/>
  <c r="BG1289" i="1"/>
  <c r="BH1289" i="1"/>
  <c r="BI1289" i="1"/>
  <c r="BJ1289" i="1"/>
  <c r="BK1289" i="1"/>
  <c r="BF1290" i="1"/>
  <c r="BG1290" i="1"/>
  <c r="BH1290" i="1"/>
  <c r="BI1290" i="1"/>
  <c r="BJ1290" i="1"/>
  <c r="BK1290" i="1"/>
  <c r="BF1291" i="1"/>
  <c r="BG1291" i="1"/>
  <c r="BH1291" i="1"/>
  <c r="BI1291" i="1"/>
  <c r="BJ1291" i="1"/>
  <c r="BK1291" i="1"/>
  <c r="BF1292" i="1"/>
  <c r="BG1292" i="1"/>
  <c r="BH1292" i="1"/>
  <c r="BI1292" i="1"/>
  <c r="BJ1292" i="1"/>
  <c r="BK1292" i="1"/>
  <c r="BF1293" i="1"/>
  <c r="BG1293" i="1"/>
  <c r="BH1293" i="1"/>
  <c r="BI1293" i="1"/>
  <c r="BJ1293" i="1"/>
  <c r="BK1293" i="1"/>
  <c r="BF1294" i="1"/>
  <c r="BG1294" i="1"/>
  <c r="BH1294" i="1"/>
  <c r="BI1294" i="1"/>
  <c r="BJ1294" i="1"/>
  <c r="BK1294" i="1"/>
  <c r="BF1295" i="1"/>
  <c r="BG1295" i="1"/>
  <c r="BH1295" i="1"/>
  <c r="BI1295" i="1"/>
  <c r="BJ1295" i="1"/>
  <c r="BK1295" i="1"/>
  <c r="BF1296" i="1"/>
  <c r="BG1296" i="1"/>
  <c r="BH1296" i="1"/>
  <c r="BI1296" i="1"/>
  <c r="BJ1296" i="1"/>
  <c r="BK1296" i="1"/>
  <c r="BF1297" i="1"/>
  <c r="BG1297" i="1"/>
  <c r="BH1297" i="1"/>
  <c r="BI1297" i="1"/>
  <c r="BJ1297" i="1"/>
  <c r="BK1297" i="1"/>
  <c r="BF1298" i="1"/>
  <c r="BG1298" i="1"/>
  <c r="BH1298" i="1"/>
  <c r="BI1298" i="1"/>
  <c r="BJ1298" i="1"/>
  <c r="BK1298" i="1"/>
  <c r="BF1299" i="1"/>
  <c r="BG1299" i="1"/>
  <c r="BH1299" i="1"/>
  <c r="BI1299" i="1"/>
  <c r="BJ1299" i="1"/>
  <c r="BK1299" i="1"/>
  <c r="BF1300" i="1"/>
  <c r="BG1300" i="1"/>
  <c r="BH1300" i="1"/>
  <c r="BI1300" i="1"/>
  <c r="BJ1300" i="1"/>
  <c r="BK1300" i="1"/>
  <c r="BF1301" i="1"/>
  <c r="BG1301" i="1"/>
  <c r="BH1301" i="1"/>
  <c r="BI1301" i="1"/>
  <c r="BJ1301" i="1"/>
  <c r="BK1301" i="1"/>
  <c r="BF1302" i="1"/>
  <c r="BG1302" i="1"/>
  <c r="BH1302" i="1"/>
  <c r="BI1302" i="1"/>
  <c r="BJ1302" i="1"/>
  <c r="BK1302" i="1"/>
  <c r="BF1303" i="1"/>
  <c r="BG1303" i="1"/>
  <c r="BH1303" i="1"/>
  <c r="BI1303" i="1"/>
  <c r="BJ1303" i="1"/>
  <c r="BK1303" i="1"/>
  <c r="BF1304" i="1"/>
  <c r="BG1304" i="1"/>
  <c r="BH1304" i="1"/>
  <c r="BI1304" i="1"/>
  <c r="BJ1304" i="1"/>
  <c r="BK1304" i="1"/>
  <c r="BF1305" i="1"/>
  <c r="BG1305" i="1"/>
  <c r="BH1305" i="1"/>
  <c r="BI1305" i="1"/>
  <c r="BJ1305" i="1"/>
  <c r="BK1305" i="1"/>
  <c r="BF1306" i="1"/>
  <c r="BG1306" i="1"/>
  <c r="BH1306" i="1"/>
  <c r="BI1306" i="1"/>
  <c r="BJ1306" i="1"/>
  <c r="BK1306" i="1"/>
  <c r="BF1307" i="1"/>
  <c r="BG1307" i="1"/>
  <c r="BH1307" i="1"/>
  <c r="BI1307" i="1"/>
  <c r="BJ1307" i="1"/>
  <c r="BK1307" i="1"/>
  <c r="BF1308" i="1"/>
  <c r="BG1308" i="1"/>
  <c r="BH1308" i="1"/>
  <c r="BI1308" i="1"/>
  <c r="BJ1308" i="1"/>
  <c r="BK1308" i="1"/>
  <c r="BF1309" i="1"/>
  <c r="BG1309" i="1"/>
  <c r="BH1309" i="1"/>
  <c r="BI1309" i="1"/>
  <c r="BJ1309" i="1"/>
  <c r="BK1309" i="1"/>
  <c r="BF1310" i="1"/>
  <c r="BG1310" i="1"/>
  <c r="BH1310" i="1"/>
  <c r="BI1310" i="1"/>
  <c r="BJ1310" i="1"/>
  <c r="BK1310" i="1"/>
  <c r="BF1311" i="1"/>
  <c r="BG1311" i="1"/>
  <c r="BH1311" i="1"/>
  <c r="BI1311" i="1"/>
  <c r="BJ1311" i="1"/>
  <c r="BK1311" i="1"/>
  <c r="BF1312" i="1"/>
  <c r="BG1312" i="1"/>
  <c r="BH1312" i="1"/>
  <c r="BI1312" i="1"/>
  <c r="BJ1312" i="1"/>
  <c r="BK1312" i="1"/>
  <c r="BF1313" i="1"/>
  <c r="BG1313" i="1"/>
  <c r="BH1313" i="1"/>
  <c r="BI1313" i="1"/>
  <c r="BJ1313" i="1"/>
  <c r="BK1313" i="1"/>
  <c r="BF1314" i="1"/>
  <c r="BG1314" i="1"/>
  <c r="BH1314" i="1"/>
  <c r="BI1314" i="1"/>
  <c r="BJ1314" i="1"/>
  <c r="BK1314" i="1"/>
  <c r="BF1315" i="1"/>
  <c r="BG1315" i="1"/>
  <c r="BH1315" i="1"/>
  <c r="BI1315" i="1"/>
  <c r="BJ1315" i="1"/>
  <c r="BK1315" i="1"/>
  <c r="BF1316" i="1"/>
  <c r="BG1316" i="1"/>
  <c r="BH1316" i="1"/>
  <c r="BI1316" i="1"/>
  <c r="BJ1316" i="1"/>
  <c r="BK1316" i="1"/>
  <c r="BF1317" i="1"/>
  <c r="BG1317" i="1"/>
  <c r="BH1317" i="1"/>
  <c r="BI1317" i="1"/>
  <c r="BJ1317" i="1"/>
  <c r="BK1317" i="1"/>
  <c r="BF1318" i="1"/>
  <c r="BG1318" i="1"/>
  <c r="BH1318" i="1"/>
  <c r="BI1318" i="1"/>
  <c r="BJ1318" i="1"/>
  <c r="BK1318" i="1"/>
  <c r="BF1319" i="1"/>
  <c r="BG1319" i="1"/>
  <c r="BH1319" i="1"/>
  <c r="BI1319" i="1"/>
  <c r="BJ1319" i="1"/>
  <c r="BK1319" i="1"/>
  <c r="BF1320" i="1"/>
  <c r="BG1320" i="1"/>
  <c r="BH1320" i="1"/>
  <c r="BI1320" i="1"/>
  <c r="BJ1320" i="1"/>
  <c r="BK1320" i="1"/>
  <c r="BF1321" i="1"/>
  <c r="BG1321" i="1"/>
  <c r="BH1321" i="1"/>
  <c r="BI1321" i="1"/>
  <c r="BJ1321" i="1"/>
  <c r="BK1321" i="1"/>
  <c r="BF1322" i="1"/>
  <c r="BG1322" i="1"/>
  <c r="BH1322" i="1"/>
  <c r="BI1322" i="1"/>
  <c r="BJ1322" i="1"/>
  <c r="BK1322" i="1"/>
  <c r="BF1323" i="1"/>
  <c r="BG1323" i="1"/>
  <c r="BH1323" i="1"/>
  <c r="BI1323" i="1"/>
  <c r="BJ1323" i="1"/>
  <c r="BK1323" i="1"/>
  <c r="BF1324" i="1"/>
  <c r="BG1324" i="1"/>
  <c r="BH1324" i="1"/>
  <c r="BI1324" i="1"/>
  <c r="BJ1324" i="1"/>
  <c r="BK1324" i="1"/>
  <c r="BF1325" i="1"/>
  <c r="BG1325" i="1"/>
  <c r="BH1325" i="1"/>
  <c r="BI1325" i="1"/>
  <c r="BJ1325" i="1"/>
  <c r="BK1325" i="1"/>
  <c r="BF1326" i="1"/>
  <c r="BG1326" i="1"/>
  <c r="BH1326" i="1"/>
  <c r="BI1326" i="1"/>
  <c r="BJ1326" i="1"/>
  <c r="BK1326" i="1"/>
  <c r="BF1327" i="1"/>
  <c r="BG1327" i="1"/>
  <c r="BH1327" i="1"/>
  <c r="BI1327" i="1"/>
  <c r="BJ1327" i="1"/>
  <c r="BK1327" i="1"/>
  <c r="BF1328" i="1"/>
  <c r="BG1328" i="1"/>
  <c r="BH1328" i="1"/>
  <c r="BI1328" i="1"/>
  <c r="BJ1328" i="1"/>
  <c r="BK1328" i="1"/>
  <c r="BF1329" i="1"/>
  <c r="BG1329" i="1"/>
  <c r="BH1329" i="1"/>
  <c r="BI1329" i="1"/>
  <c r="BJ1329" i="1"/>
  <c r="BK1329" i="1"/>
  <c r="BF1330" i="1"/>
  <c r="BG1330" i="1"/>
  <c r="BH1330" i="1"/>
  <c r="BI1330" i="1"/>
  <c r="BJ1330" i="1"/>
  <c r="BK1330" i="1"/>
  <c r="BF1331" i="1"/>
  <c r="BG1331" i="1"/>
  <c r="BH1331" i="1"/>
  <c r="BI1331" i="1"/>
  <c r="BJ1331" i="1"/>
  <c r="BK1331" i="1"/>
  <c r="BF1332" i="1"/>
  <c r="BG1332" i="1"/>
  <c r="BH1332" i="1"/>
  <c r="BI1332" i="1"/>
  <c r="BJ1332" i="1"/>
  <c r="BK1332" i="1"/>
  <c r="BF1333" i="1"/>
  <c r="BG1333" i="1"/>
  <c r="BH1333" i="1"/>
  <c r="BI1333" i="1"/>
  <c r="BJ1333" i="1"/>
  <c r="BK1333" i="1"/>
  <c r="BF1334" i="1"/>
  <c r="BG1334" i="1"/>
  <c r="BH1334" i="1"/>
  <c r="BI1334" i="1"/>
  <c r="BJ1334" i="1"/>
  <c r="BK1334" i="1"/>
  <c r="BF1335" i="1"/>
  <c r="BG1335" i="1"/>
  <c r="BH1335" i="1"/>
  <c r="BI1335" i="1"/>
  <c r="BJ1335" i="1"/>
  <c r="BK1335" i="1"/>
  <c r="BF1336" i="1"/>
  <c r="BG1336" i="1"/>
  <c r="BH1336" i="1"/>
  <c r="BI1336" i="1"/>
  <c r="BJ1336" i="1"/>
  <c r="BK1336" i="1"/>
  <c r="BF1337" i="1"/>
  <c r="BG1337" i="1"/>
  <c r="BH1337" i="1"/>
  <c r="BI1337" i="1"/>
  <c r="BJ1337" i="1"/>
  <c r="BK1337" i="1"/>
  <c r="BF1338" i="1"/>
  <c r="BG1338" i="1"/>
  <c r="BH1338" i="1"/>
  <c r="BI1338" i="1"/>
  <c r="BJ1338" i="1"/>
  <c r="BK1338" i="1"/>
  <c r="BF1339" i="1"/>
  <c r="BG1339" i="1"/>
  <c r="BH1339" i="1"/>
  <c r="BI1339" i="1"/>
  <c r="BJ1339" i="1"/>
  <c r="BK1339" i="1"/>
  <c r="BF1340" i="1"/>
  <c r="BG1340" i="1"/>
  <c r="BH1340" i="1"/>
  <c r="BI1340" i="1"/>
  <c r="BJ1340" i="1"/>
  <c r="BK1340" i="1"/>
  <c r="BF1341" i="1"/>
  <c r="BG1341" i="1"/>
  <c r="BH1341" i="1"/>
  <c r="BI1341" i="1"/>
  <c r="BJ1341" i="1"/>
  <c r="BK1341" i="1"/>
  <c r="BF1342" i="1"/>
  <c r="BG1342" i="1"/>
  <c r="BH1342" i="1"/>
  <c r="BI1342" i="1"/>
  <c r="BJ1342" i="1"/>
  <c r="BK1342" i="1"/>
  <c r="BF1343" i="1"/>
  <c r="BG1343" i="1"/>
  <c r="BH1343" i="1"/>
  <c r="BI1343" i="1"/>
  <c r="BJ1343" i="1"/>
  <c r="BK1343" i="1"/>
  <c r="BF1344" i="1"/>
  <c r="BG1344" i="1"/>
  <c r="BH1344" i="1"/>
  <c r="BI1344" i="1"/>
  <c r="BJ1344" i="1"/>
  <c r="BK1344" i="1"/>
  <c r="BF1345" i="1"/>
  <c r="BG1345" i="1"/>
  <c r="BH1345" i="1"/>
  <c r="BI1345" i="1"/>
  <c r="BJ1345" i="1"/>
  <c r="BK1345" i="1"/>
  <c r="BF1346" i="1"/>
  <c r="BG1346" i="1"/>
  <c r="BH1346" i="1"/>
  <c r="BI1346" i="1"/>
  <c r="BJ1346" i="1"/>
  <c r="BK1346" i="1"/>
  <c r="BF1347" i="1"/>
  <c r="BG1347" i="1"/>
  <c r="BH1347" i="1"/>
  <c r="BI1347" i="1"/>
  <c r="BJ1347" i="1"/>
  <c r="BK1347" i="1"/>
  <c r="BF1348" i="1"/>
  <c r="BG1348" i="1"/>
  <c r="BH1348" i="1"/>
  <c r="BI1348" i="1"/>
  <c r="BJ1348" i="1"/>
  <c r="BK1348" i="1"/>
  <c r="BF1349" i="1"/>
  <c r="BG1349" i="1"/>
  <c r="BH1349" i="1"/>
  <c r="BI1349" i="1"/>
  <c r="BJ1349" i="1"/>
  <c r="BK1349" i="1"/>
  <c r="BF1350" i="1"/>
  <c r="BG1350" i="1"/>
  <c r="BH1350" i="1"/>
  <c r="BI1350" i="1"/>
  <c r="BJ1350" i="1"/>
  <c r="BK1350" i="1"/>
  <c r="BF1351" i="1"/>
  <c r="BG1351" i="1"/>
  <c r="BH1351" i="1"/>
  <c r="BI1351" i="1"/>
  <c r="BJ1351" i="1"/>
  <c r="BK1351" i="1"/>
  <c r="BF1352" i="1"/>
  <c r="BG1352" i="1"/>
  <c r="BH1352" i="1"/>
  <c r="BI1352" i="1"/>
  <c r="BJ1352" i="1"/>
  <c r="BK1352" i="1"/>
  <c r="BF1353" i="1"/>
  <c r="BG1353" i="1"/>
  <c r="BH1353" i="1"/>
  <c r="BI1353" i="1"/>
  <c r="BJ1353" i="1"/>
  <c r="BK1353" i="1"/>
  <c r="BF1354" i="1"/>
  <c r="BG1354" i="1"/>
  <c r="BH1354" i="1"/>
  <c r="BI1354" i="1"/>
  <c r="BJ1354" i="1"/>
  <c r="BK1354" i="1"/>
  <c r="BF1355" i="1"/>
  <c r="BG1355" i="1"/>
  <c r="BH1355" i="1"/>
  <c r="BI1355" i="1"/>
  <c r="BJ1355" i="1"/>
  <c r="BK1355" i="1"/>
  <c r="BF1356" i="1"/>
  <c r="BG1356" i="1"/>
  <c r="BH1356" i="1"/>
  <c r="BI1356" i="1"/>
  <c r="BJ1356" i="1"/>
  <c r="BK1356" i="1"/>
  <c r="BF1357" i="1"/>
  <c r="BG1357" i="1"/>
  <c r="BH1357" i="1"/>
  <c r="BI1357" i="1"/>
  <c r="BJ1357" i="1"/>
  <c r="BK1357" i="1"/>
  <c r="BF1358" i="1"/>
  <c r="BG1358" i="1"/>
  <c r="BH1358" i="1"/>
  <c r="BI1358" i="1"/>
  <c r="BJ1358" i="1"/>
  <c r="BK1358" i="1"/>
  <c r="BF1359" i="1"/>
  <c r="BG1359" i="1"/>
  <c r="BH1359" i="1"/>
  <c r="BI1359" i="1"/>
  <c r="BJ1359" i="1"/>
  <c r="BK1359" i="1"/>
  <c r="BF1360" i="1"/>
  <c r="BG1360" i="1"/>
  <c r="BH1360" i="1"/>
  <c r="BI1360" i="1"/>
  <c r="BJ1360" i="1"/>
  <c r="BK1360" i="1"/>
  <c r="BF1361" i="1"/>
  <c r="BG1361" i="1"/>
  <c r="BH1361" i="1"/>
  <c r="BI1361" i="1"/>
  <c r="BJ1361" i="1"/>
  <c r="BK1361" i="1"/>
  <c r="BF1362" i="1"/>
  <c r="BG1362" i="1"/>
  <c r="BH1362" i="1"/>
  <c r="BI1362" i="1"/>
  <c r="BJ1362" i="1"/>
  <c r="BK1362" i="1"/>
  <c r="BF1363" i="1"/>
  <c r="BG1363" i="1"/>
  <c r="BH1363" i="1"/>
  <c r="BI1363" i="1"/>
  <c r="BJ1363" i="1"/>
  <c r="BK1363" i="1"/>
  <c r="BF1364" i="1"/>
  <c r="BG1364" i="1"/>
  <c r="BH1364" i="1"/>
  <c r="BI1364" i="1"/>
  <c r="BJ1364" i="1"/>
  <c r="BK1364" i="1"/>
  <c r="BF1365" i="1"/>
  <c r="BG1365" i="1"/>
  <c r="BH1365" i="1"/>
  <c r="BI1365" i="1"/>
  <c r="BJ1365" i="1"/>
  <c r="BK1365" i="1"/>
  <c r="BF1366" i="1"/>
  <c r="BG1366" i="1"/>
  <c r="BH1366" i="1"/>
  <c r="BI1366" i="1"/>
  <c r="BJ1366" i="1"/>
  <c r="BK1366" i="1"/>
  <c r="BF1367" i="1"/>
  <c r="BG1367" i="1"/>
  <c r="BH1367" i="1"/>
  <c r="BI1367" i="1"/>
  <c r="BJ1367" i="1"/>
  <c r="BK1367" i="1"/>
  <c r="BF1368" i="1"/>
  <c r="BG1368" i="1"/>
  <c r="BH1368" i="1"/>
  <c r="BI1368" i="1"/>
  <c r="BJ1368" i="1"/>
  <c r="BK1368" i="1"/>
  <c r="BF1369" i="1"/>
  <c r="BG1369" i="1"/>
  <c r="BH1369" i="1"/>
  <c r="BI1369" i="1"/>
  <c r="BJ1369" i="1"/>
  <c r="BK1369" i="1"/>
  <c r="BF1370" i="1"/>
  <c r="BG1370" i="1"/>
  <c r="BH1370" i="1"/>
  <c r="BI1370" i="1"/>
  <c r="BJ1370" i="1"/>
  <c r="BK1370" i="1"/>
  <c r="BF1371" i="1"/>
  <c r="BG1371" i="1"/>
  <c r="BH1371" i="1"/>
  <c r="BI1371" i="1"/>
  <c r="BJ1371" i="1"/>
  <c r="BK1371" i="1"/>
  <c r="BF1372" i="1"/>
  <c r="BG1372" i="1"/>
  <c r="BH1372" i="1"/>
  <c r="BI1372" i="1"/>
  <c r="BJ1372" i="1"/>
  <c r="BK1372" i="1"/>
  <c r="BF1373" i="1"/>
  <c r="BG1373" i="1"/>
  <c r="BH1373" i="1"/>
  <c r="BI1373" i="1"/>
  <c r="BJ1373" i="1"/>
  <c r="BK1373" i="1"/>
  <c r="BF1374" i="1"/>
  <c r="BG1374" i="1"/>
  <c r="BH1374" i="1"/>
  <c r="BI1374" i="1"/>
  <c r="BJ1374" i="1"/>
  <c r="BK1374" i="1"/>
  <c r="BF1375" i="1"/>
  <c r="BG1375" i="1"/>
  <c r="BH1375" i="1"/>
  <c r="BI1375" i="1"/>
  <c r="BJ1375" i="1"/>
  <c r="BK1375" i="1"/>
  <c r="BF1376" i="1"/>
  <c r="BG1376" i="1"/>
  <c r="BH1376" i="1"/>
  <c r="BI1376" i="1"/>
  <c r="BJ1376" i="1"/>
  <c r="BK1376" i="1"/>
  <c r="BF1377" i="1"/>
  <c r="BG1377" i="1"/>
  <c r="BH1377" i="1"/>
  <c r="BI1377" i="1"/>
  <c r="BJ1377" i="1"/>
  <c r="BK1377" i="1"/>
  <c r="BF1378" i="1"/>
  <c r="BG1378" i="1"/>
  <c r="BH1378" i="1"/>
  <c r="BI1378" i="1"/>
  <c r="BJ1378" i="1"/>
  <c r="BK1378" i="1"/>
  <c r="BF1379" i="1"/>
  <c r="BG1379" i="1"/>
  <c r="BH1379" i="1"/>
  <c r="BI1379" i="1"/>
  <c r="BJ1379" i="1"/>
  <c r="BK1379" i="1"/>
  <c r="BF1380" i="1"/>
  <c r="BG1380" i="1"/>
  <c r="BH1380" i="1"/>
  <c r="BI1380" i="1"/>
  <c r="BJ1380" i="1"/>
  <c r="BK1380" i="1"/>
  <c r="BF1381" i="1"/>
  <c r="BG1381" i="1"/>
  <c r="BH1381" i="1"/>
  <c r="BI1381" i="1"/>
  <c r="BJ1381" i="1"/>
  <c r="BK1381" i="1"/>
  <c r="BF1382" i="1"/>
  <c r="BG1382" i="1"/>
  <c r="BH1382" i="1"/>
  <c r="BI1382" i="1"/>
  <c r="BJ1382" i="1"/>
  <c r="BK1382" i="1"/>
  <c r="BF1383" i="1"/>
  <c r="BG1383" i="1"/>
  <c r="BH1383" i="1"/>
  <c r="BI1383" i="1"/>
  <c r="BJ1383" i="1"/>
  <c r="BK1383" i="1"/>
  <c r="BF1384" i="1"/>
  <c r="BG1384" i="1"/>
  <c r="BH1384" i="1"/>
  <c r="BI1384" i="1"/>
  <c r="BJ1384" i="1"/>
  <c r="BK1384" i="1"/>
  <c r="BF1385" i="1"/>
  <c r="BG1385" i="1"/>
  <c r="BH1385" i="1"/>
  <c r="BI1385" i="1"/>
  <c r="BJ1385" i="1"/>
  <c r="BK1385" i="1"/>
  <c r="BF1386" i="1"/>
  <c r="BG1386" i="1"/>
  <c r="BH1386" i="1"/>
  <c r="BI1386" i="1"/>
  <c r="BJ1386" i="1"/>
  <c r="BK1386" i="1"/>
  <c r="BF1387" i="1"/>
  <c r="BG1387" i="1"/>
  <c r="BH1387" i="1"/>
  <c r="BI1387" i="1"/>
  <c r="BJ1387" i="1"/>
  <c r="BK1387" i="1"/>
  <c r="BF1388" i="1"/>
  <c r="BG1388" i="1"/>
  <c r="BH1388" i="1"/>
  <c r="BI1388" i="1"/>
  <c r="BJ1388" i="1"/>
  <c r="BK1388" i="1"/>
  <c r="BF1389" i="1"/>
  <c r="BG1389" i="1"/>
  <c r="BH1389" i="1"/>
  <c r="BI1389" i="1"/>
  <c r="BJ1389" i="1"/>
  <c r="BK1389" i="1"/>
  <c r="BF1390" i="1"/>
  <c r="BG1390" i="1"/>
  <c r="BH1390" i="1"/>
  <c r="BI1390" i="1"/>
  <c r="BJ1390" i="1"/>
  <c r="BK1390" i="1"/>
  <c r="BF1391" i="1"/>
  <c r="BG1391" i="1"/>
  <c r="BH1391" i="1"/>
  <c r="BI1391" i="1"/>
  <c r="BJ1391" i="1"/>
  <c r="BK1391" i="1"/>
  <c r="BF1392" i="1"/>
  <c r="BG1392" i="1"/>
  <c r="BH1392" i="1"/>
  <c r="BI1392" i="1"/>
  <c r="BJ1392" i="1"/>
  <c r="BK1392" i="1"/>
  <c r="BF1393" i="1"/>
  <c r="BG1393" i="1"/>
  <c r="BH1393" i="1"/>
  <c r="BI1393" i="1"/>
  <c r="BJ1393" i="1"/>
  <c r="BK1393" i="1"/>
  <c r="BF1394" i="1"/>
  <c r="BG1394" i="1"/>
  <c r="BH1394" i="1"/>
  <c r="BI1394" i="1"/>
  <c r="BJ1394" i="1"/>
  <c r="BK1394" i="1"/>
  <c r="BF1395" i="1"/>
  <c r="BG1395" i="1"/>
  <c r="BH1395" i="1"/>
  <c r="BI1395" i="1"/>
  <c r="BJ1395" i="1"/>
  <c r="BK1395" i="1"/>
  <c r="BF1396" i="1"/>
  <c r="BG1396" i="1"/>
  <c r="BH1396" i="1"/>
  <c r="BI1396" i="1"/>
  <c r="BJ1396" i="1"/>
  <c r="BK1396" i="1"/>
  <c r="BF1397" i="1"/>
  <c r="BG1397" i="1"/>
  <c r="BH1397" i="1"/>
  <c r="BI1397" i="1"/>
  <c r="BJ1397" i="1"/>
  <c r="BK1397" i="1"/>
  <c r="BF1398" i="1"/>
  <c r="BG1398" i="1"/>
  <c r="BH1398" i="1"/>
  <c r="BI1398" i="1"/>
  <c r="BJ1398" i="1"/>
  <c r="BK1398" i="1"/>
  <c r="BF1399" i="1"/>
  <c r="BG1399" i="1"/>
  <c r="BH1399" i="1"/>
  <c r="BI1399" i="1"/>
  <c r="BJ1399" i="1"/>
  <c r="BK1399" i="1"/>
  <c r="BF1400" i="1"/>
  <c r="BG1400" i="1"/>
  <c r="BH1400" i="1"/>
  <c r="BI1400" i="1"/>
  <c r="BJ1400" i="1"/>
  <c r="BK1400" i="1"/>
  <c r="BF1401" i="1"/>
  <c r="BG1401" i="1"/>
  <c r="BH1401" i="1"/>
  <c r="BI1401" i="1"/>
  <c r="BJ1401" i="1"/>
  <c r="BK1401" i="1"/>
  <c r="BF1402" i="1"/>
  <c r="BG1402" i="1"/>
  <c r="BH1402" i="1"/>
  <c r="BI1402" i="1"/>
  <c r="BJ1402" i="1"/>
  <c r="BK1402" i="1"/>
  <c r="BF1403" i="1"/>
  <c r="BG1403" i="1"/>
  <c r="BH1403" i="1"/>
  <c r="BI1403" i="1"/>
  <c r="BJ1403" i="1"/>
  <c r="BK1403" i="1"/>
  <c r="BF1404" i="1"/>
  <c r="BG1404" i="1"/>
  <c r="BH1404" i="1"/>
  <c r="BI1404" i="1"/>
  <c r="BJ1404" i="1"/>
  <c r="BK1404" i="1"/>
  <c r="BF1405" i="1"/>
  <c r="BG1405" i="1"/>
  <c r="BH1405" i="1"/>
  <c r="BI1405" i="1"/>
  <c r="BJ1405" i="1"/>
  <c r="BK1405" i="1"/>
  <c r="BF1406" i="1"/>
  <c r="BG1406" i="1"/>
  <c r="BH1406" i="1"/>
  <c r="BI1406" i="1"/>
  <c r="BJ1406" i="1"/>
  <c r="BK1406" i="1"/>
  <c r="BF1407" i="1"/>
  <c r="BG1407" i="1"/>
  <c r="BH1407" i="1"/>
  <c r="BI1407" i="1"/>
  <c r="BJ1407" i="1"/>
  <c r="BK1407" i="1"/>
  <c r="BF1408" i="1"/>
  <c r="BG1408" i="1"/>
  <c r="BH1408" i="1"/>
  <c r="BI1408" i="1"/>
  <c r="BJ1408" i="1"/>
  <c r="BK1408" i="1"/>
  <c r="BF1409" i="1"/>
  <c r="BG1409" i="1"/>
  <c r="BH1409" i="1"/>
  <c r="BI1409" i="1"/>
  <c r="BJ1409" i="1"/>
  <c r="BK1409" i="1"/>
  <c r="BF1410" i="1"/>
  <c r="BG1410" i="1"/>
  <c r="BH1410" i="1"/>
  <c r="BI1410" i="1"/>
  <c r="BJ1410" i="1"/>
  <c r="BK1410" i="1"/>
  <c r="BF1411" i="1"/>
  <c r="BG1411" i="1"/>
  <c r="BH1411" i="1"/>
  <c r="BI1411" i="1"/>
  <c r="BJ1411" i="1"/>
  <c r="BK1411" i="1"/>
  <c r="BF1412" i="1"/>
  <c r="BG1412" i="1"/>
  <c r="BH1412" i="1"/>
  <c r="BI1412" i="1"/>
  <c r="BJ1412" i="1"/>
  <c r="BK1412" i="1"/>
  <c r="BF1413" i="1"/>
  <c r="BG1413" i="1"/>
  <c r="BH1413" i="1"/>
  <c r="BI1413" i="1"/>
  <c r="BJ1413" i="1"/>
  <c r="BK1413" i="1"/>
  <c r="BF1414" i="1"/>
  <c r="BG1414" i="1"/>
  <c r="BH1414" i="1"/>
  <c r="BI1414" i="1"/>
  <c r="BJ1414" i="1"/>
  <c r="BK1414" i="1"/>
  <c r="BF1415" i="1"/>
  <c r="BG1415" i="1"/>
  <c r="BH1415" i="1"/>
  <c r="BI1415" i="1"/>
  <c r="BJ1415" i="1"/>
  <c r="BK1415" i="1"/>
  <c r="BF1416" i="1"/>
  <c r="BG1416" i="1"/>
  <c r="BH1416" i="1"/>
  <c r="BI1416" i="1"/>
  <c r="BJ1416" i="1"/>
  <c r="BK1416" i="1"/>
  <c r="BF1417" i="1"/>
  <c r="BG1417" i="1"/>
  <c r="BH1417" i="1"/>
  <c r="BI1417" i="1"/>
  <c r="BJ1417" i="1"/>
  <c r="BK1417" i="1"/>
  <c r="BF1418" i="1"/>
  <c r="BG1418" i="1"/>
  <c r="BH1418" i="1"/>
  <c r="BI1418" i="1"/>
  <c r="BJ1418" i="1"/>
  <c r="BK1418" i="1"/>
  <c r="BF1419" i="1"/>
  <c r="BG1419" i="1"/>
  <c r="BH1419" i="1"/>
  <c r="BI1419" i="1"/>
  <c r="BJ1419" i="1"/>
  <c r="BK1419" i="1"/>
  <c r="BF1420" i="1"/>
  <c r="BG1420" i="1"/>
  <c r="BH1420" i="1"/>
  <c r="BI1420" i="1"/>
  <c r="BJ1420" i="1"/>
  <c r="BK1420" i="1"/>
  <c r="BF1421" i="1"/>
  <c r="BG1421" i="1"/>
  <c r="BH1421" i="1"/>
  <c r="BI1421" i="1"/>
  <c r="BJ1421" i="1"/>
  <c r="BK1421" i="1"/>
  <c r="BF1422" i="1"/>
  <c r="BG1422" i="1"/>
  <c r="BH1422" i="1"/>
  <c r="BI1422" i="1"/>
  <c r="BJ1422" i="1"/>
  <c r="BK1422" i="1"/>
  <c r="BF1423" i="1"/>
  <c r="BG1423" i="1"/>
  <c r="BH1423" i="1"/>
  <c r="BI1423" i="1"/>
  <c r="BJ1423" i="1"/>
  <c r="BK1423" i="1"/>
  <c r="BF1424" i="1"/>
  <c r="BG1424" i="1"/>
  <c r="BH1424" i="1"/>
  <c r="BI1424" i="1"/>
  <c r="BJ1424" i="1"/>
  <c r="BK1424" i="1"/>
  <c r="BF1425" i="1"/>
  <c r="BG1425" i="1"/>
  <c r="BH1425" i="1"/>
  <c r="BI1425" i="1"/>
  <c r="BJ1425" i="1"/>
  <c r="BK1425" i="1"/>
  <c r="BF1426" i="1"/>
  <c r="BG1426" i="1"/>
  <c r="BH1426" i="1"/>
  <c r="BI1426" i="1"/>
  <c r="BJ1426" i="1"/>
  <c r="BK1426" i="1"/>
  <c r="BF1427" i="1"/>
  <c r="BG1427" i="1"/>
  <c r="BH1427" i="1"/>
  <c r="BI1427" i="1"/>
  <c r="BJ1427" i="1"/>
  <c r="BK1427" i="1"/>
  <c r="BF1428" i="1"/>
  <c r="BG1428" i="1"/>
  <c r="BH1428" i="1"/>
  <c r="BI1428" i="1"/>
  <c r="BJ1428" i="1"/>
  <c r="BK1428" i="1"/>
  <c r="BF1429" i="1"/>
  <c r="BG1429" i="1"/>
  <c r="BH1429" i="1"/>
  <c r="BI1429" i="1"/>
  <c r="BJ1429" i="1"/>
  <c r="BK1429" i="1"/>
  <c r="BF1430" i="1"/>
  <c r="BG1430" i="1"/>
  <c r="BH1430" i="1"/>
  <c r="BI1430" i="1"/>
  <c r="BJ1430" i="1"/>
  <c r="BK1430" i="1"/>
  <c r="BF1431" i="1"/>
  <c r="BG1431" i="1"/>
  <c r="BH1431" i="1"/>
  <c r="BI1431" i="1"/>
  <c r="BJ1431" i="1"/>
  <c r="BK1431" i="1"/>
  <c r="BF1432" i="1"/>
  <c r="BG1432" i="1"/>
  <c r="BH1432" i="1"/>
  <c r="BI1432" i="1"/>
  <c r="BJ1432" i="1"/>
  <c r="BK1432" i="1"/>
  <c r="BF1433" i="1"/>
  <c r="BG1433" i="1"/>
  <c r="BH1433" i="1"/>
  <c r="BI1433" i="1"/>
  <c r="BJ1433" i="1"/>
  <c r="BK1433" i="1"/>
  <c r="BF1434" i="1"/>
  <c r="BG1434" i="1"/>
  <c r="BH1434" i="1"/>
  <c r="BI1434" i="1"/>
  <c r="BJ1434" i="1"/>
  <c r="BK1434" i="1"/>
  <c r="BF1435" i="1"/>
  <c r="BG1435" i="1"/>
  <c r="BH1435" i="1"/>
  <c r="BI1435" i="1"/>
  <c r="BJ1435" i="1"/>
  <c r="BK1435" i="1"/>
  <c r="BF1436" i="1"/>
  <c r="BG1436" i="1"/>
  <c r="BH1436" i="1"/>
  <c r="BI1436" i="1"/>
  <c r="BJ1436" i="1"/>
  <c r="BK1436" i="1"/>
  <c r="BF1437" i="1"/>
  <c r="BG1437" i="1"/>
  <c r="BH1437" i="1"/>
  <c r="BI1437" i="1"/>
  <c r="BJ1437" i="1"/>
  <c r="BK1437" i="1"/>
  <c r="BF1438" i="1"/>
  <c r="BG1438" i="1"/>
  <c r="BH1438" i="1"/>
  <c r="BI1438" i="1"/>
  <c r="BJ1438" i="1"/>
  <c r="BK1438" i="1"/>
  <c r="BF1439" i="1"/>
  <c r="BG1439" i="1"/>
  <c r="BH1439" i="1"/>
  <c r="BI1439" i="1"/>
  <c r="BJ1439" i="1"/>
  <c r="BK1439" i="1"/>
  <c r="BF1440" i="1"/>
  <c r="BG1440" i="1"/>
  <c r="BH1440" i="1"/>
  <c r="BI1440" i="1"/>
  <c r="BJ1440" i="1"/>
  <c r="BK1440" i="1"/>
  <c r="BF1441" i="1"/>
  <c r="BG1441" i="1"/>
  <c r="BH1441" i="1"/>
  <c r="BI1441" i="1"/>
  <c r="BJ1441" i="1"/>
  <c r="BK1441" i="1"/>
  <c r="BF1442" i="1"/>
  <c r="BG1442" i="1"/>
  <c r="BH1442" i="1"/>
  <c r="BI1442" i="1"/>
  <c r="BJ1442" i="1"/>
  <c r="BK1442" i="1"/>
  <c r="BF1443" i="1"/>
  <c r="BG1443" i="1"/>
  <c r="BH1443" i="1"/>
  <c r="BI1443" i="1"/>
  <c r="BJ1443" i="1"/>
  <c r="BK1443" i="1"/>
  <c r="BF1444" i="1"/>
  <c r="BG1444" i="1"/>
  <c r="BH1444" i="1"/>
  <c r="BI1444" i="1"/>
  <c r="BJ1444" i="1"/>
  <c r="BK1444" i="1"/>
  <c r="BF1445" i="1"/>
  <c r="BG1445" i="1"/>
  <c r="BH1445" i="1"/>
  <c r="BI1445" i="1"/>
  <c r="BJ1445" i="1"/>
  <c r="BK1445" i="1"/>
  <c r="BF1446" i="1"/>
  <c r="BG1446" i="1"/>
  <c r="BH1446" i="1"/>
  <c r="BI1446" i="1"/>
  <c r="BJ1446" i="1"/>
  <c r="BK1446" i="1"/>
  <c r="BF1447" i="1"/>
  <c r="BG1447" i="1"/>
  <c r="BH1447" i="1"/>
  <c r="BI1447" i="1"/>
  <c r="BJ1447" i="1"/>
  <c r="BK1447" i="1"/>
  <c r="BF1448" i="1"/>
  <c r="BG1448" i="1"/>
  <c r="BH1448" i="1"/>
  <c r="BI1448" i="1"/>
  <c r="BJ1448" i="1"/>
  <c r="BK1448" i="1"/>
  <c r="BF1449" i="1"/>
  <c r="BG1449" i="1"/>
  <c r="BH1449" i="1"/>
  <c r="BI1449" i="1"/>
  <c r="BJ1449" i="1"/>
  <c r="BK1449" i="1"/>
  <c r="BF1450" i="1"/>
  <c r="BG1450" i="1"/>
  <c r="BH1450" i="1"/>
  <c r="BI1450" i="1"/>
  <c r="BJ1450" i="1"/>
  <c r="BK1450" i="1"/>
  <c r="BF1451" i="1"/>
  <c r="BG1451" i="1"/>
  <c r="BH1451" i="1"/>
  <c r="BI1451" i="1"/>
  <c r="BJ1451" i="1"/>
  <c r="BK1451" i="1"/>
  <c r="BF1452" i="1"/>
  <c r="BG1452" i="1"/>
  <c r="BH1452" i="1"/>
  <c r="BI1452" i="1"/>
  <c r="BJ1452" i="1"/>
  <c r="BK1452" i="1"/>
  <c r="BF1453" i="1"/>
  <c r="BG1453" i="1"/>
  <c r="BH1453" i="1"/>
  <c r="BI1453" i="1"/>
  <c r="BJ1453" i="1"/>
  <c r="BK1453" i="1"/>
  <c r="BF1454" i="1"/>
  <c r="BG1454" i="1"/>
  <c r="BH1454" i="1"/>
  <c r="BI1454" i="1"/>
  <c r="BJ1454" i="1"/>
  <c r="BK1454" i="1"/>
  <c r="BF1455" i="1"/>
  <c r="BG1455" i="1"/>
  <c r="BH1455" i="1"/>
  <c r="BI1455" i="1"/>
  <c r="BJ1455" i="1"/>
  <c r="BK1455" i="1"/>
  <c r="BF1456" i="1"/>
  <c r="BG1456" i="1"/>
  <c r="BH1456" i="1"/>
  <c r="BI1456" i="1"/>
  <c r="BJ1456" i="1"/>
  <c r="BK1456" i="1"/>
  <c r="BF1457" i="1"/>
  <c r="BG1457" i="1"/>
  <c r="BH1457" i="1"/>
  <c r="BI1457" i="1"/>
  <c r="BJ1457" i="1"/>
  <c r="BK1457" i="1"/>
  <c r="BF1458" i="1"/>
  <c r="BG1458" i="1"/>
  <c r="BH1458" i="1"/>
  <c r="BI1458" i="1"/>
  <c r="BJ1458" i="1"/>
  <c r="BK1458" i="1"/>
  <c r="BF1459" i="1"/>
  <c r="BG1459" i="1"/>
  <c r="BH1459" i="1"/>
  <c r="BI1459" i="1"/>
  <c r="BJ1459" i="1"/>
  <c r="BK1459" i="1"/>
  <c r="BF1460" i="1"/>
  <c r="BG1460" i="1"/>
  <c r="BH1460" i="1"/>
  <c r="BI1460" i="1"/>
  <c r="BJ1460" i="1"/>
  <c r="BK1460" i="1"/>
  <c r="BF1461" i="1"/>
  <c r="BG1461" i="1"/>
  <c r="BH1461" i="1"/>
  <c r="BI1461" i="1"/>
  <c r="BJ1461" i="1"/>
  <c r="BK1461" i="1"/>
  <c r="BF1462" i="1"/>
  <c r="BG1462" i="1"/>
  <c r="BH1462" i="1"/>
  <c r="BI1462" i="1"/>
  <c r="BJ1462" i="1"/>
  <c r="BK1462" i="1"/>
  <c r="BF1463" i="1"/>
  <c r="BG1463" i="1"/>
  <c r="BH1463" i="1"/>
  <c r="BI1463" i="1"/>
  <c r="BJ1463" i="1"/>
  <c r="BK1463" i="1"/>
  <c r="BF1464" i="1"/>
  <c r="BG1464" i="1"/>
  <c r="BH1464" i="1"/>
  <c r="BI1464" i="1"/>
  <c r="BJ1464" i="1"/>
  <c r="BK1464" i="1"/>
  <c r="BF1465" i="1"/>
  <c r="BG1465" i="1"/>
  <c r="BH1465" i="1"/>
  <c r="BI1465" i="1"/>
  <c r="BJ1465" i="1"/>
  <c r="BK1465" i="1"/>
  <c r="BF1466" i="1"/>
  <c r="BG1466" i="1"/>
  <c r="BH1466" i="1"/>
  <c r="BI1466" i="1"/>
  <c r="BJ1466" i="1"/>
  <c r="BK1466" i="1"/>
  <c r="BF1467" i="1"/>
  <c r="BG1467" i="1"/>
  <c r="BH1467" i="1"/>
  <c r="BI1467" i="1"/>
  <c r="BJ1467" i="1"/>
  <c r="BK1467" i="1"/>
  <c r="BF1468" i="1"/>
  <c r="BG1468" i="1"/>
  <c r="BH1468" i="1"/>
  <c r="BI1468" i="1"/>
  <c r="BJ1468" i="1"/>
  <c r="BK1468" i="1"/>
  <c r="BF1469" i="1"/>
  <c r="BG1469" i="1"/>
  <c r="BH1469" i="1"/>
  <c r="BI1469" i="1"/>
  <c r="BJ1469" i="1"/>
  <c r="BK1469" i="1"/>
  <c r="BF1470" i="1"/>
  <c r="BG1470" i="1"/>
  <c r="BH1470" i="1"/>
  <c r="BI1470" i="1"/>
  <c r="BJ1470" i="1"/>
  <c r="BK1470" i="1"/>
  <c r="BF1471" i="1"/>
  <c r="BG1471" i="1"/>
  <c r="BH1471" i="1"/>
  <c r="BI1471" i="1"/>
  <c r="BJ1471" i="1"/>
  <c r="BK1471" i="1"/>
  <c r="BF1472" i="1"/>
  <c r="BG1472" i="1"/>
  <c r="BH1472" i="1"/>
  <c r="BI1472" i="1"/>
  <c r="BJ1472" i="1"/>
  <c r="BK1472" i="1"/>
  <c r="BF1473" i="1"/>
  <c r="BG1473" i="1"/>
  <c r="BH1473" i="1"/>
  <c r="BI1473" i="1"/>
  <c r="BJ1473" i="1"/>
  <c r="BK1473" i="1"/>
  <c r="BF1474" i="1"/>
  <c r="BG1474" i="1"/>
  <c r="BH1474" i="1"/>
  <c r="BI1474" i="1"/>
  <c r="BJ1474" i="1"/>
  <c r="BK1474" i="1"/>
  <c r="BF1475" i="1"/>
  <c r="BG1475" i="1"/>
  <c r="BH1475" i="1"/>
  <c r="BI1475" i="1"/>
  <c r="BJ1475" i="1"/>
  <c r="BK1475" i="1"/>
  <c r="BF1476" i="1"/>
  <c r="BG1476" i="1"/>
  <c r="BH1476" i="1"/>
  <c r="BI1476" i="1"/>
  <c r="BJ1476" i="1"/>
  <c r="BK1476" i="1"/>
  <c r="BF1477" i="1"/>
  <c r="BG1477" i="1"/>
  <c r="BH1477" i="1"/>
  <c r="BI1477" i="1"/>
  <c r="BJ1477" i="1"/>
  <c r="BK1477" i="1"/>
  <c r="BF1478" i="1"/>
  <c r="BG1478" i="1"/>
  <c r="BH1478" i="1"/>
  <c r="BI1478" i="1"/>
  <c r="BJ1478" i="1"/>
  <c r="BK1478" i="1"/>
  <c r="BF1479" i="1"/>
  <c r="BG1479" i="1"/>
  <c r="BH1479" i="1"/>
  <c r="BI1479" i="1"/>
  <c r="BJ1479" i="1"/>
  <c r="BK1479" i="1"/>
  <c r="BF1480" i="1"/>
  <c r="BG1480" i="1"/>
  <c r="BH1480" i="1"/>
  <c r="BI1480" i="1"/>
  <c r="BJ1480" i="1"/>
  <c r="BK1480" i="1"/>
  <c r="BF1481" i="1"/>
  <c r="BG1481" i="1"/>
  <c r="BH1481" i="1"/>
  <c r="BI1481" i="1"/>
  <c r="BJ1481" i="1"/>
  <c r="BK1481" i="1"/>
  <c r="BF1482" i="1"/>
  <c r="BG1482" i="1"/>
  <c r="BH1482" i="1"/>
  <c r="BI1482" i="1"/>
  <c r="BJ1482" i="1"/>
  <c r="BK1482" i="1"/>
  <c r="BF1483" i="1"/>
  <c r="BG1483" i="1"/>
  <c r="BH1483" i="1"/>
  <c r="BI1483" i="1"/>
  <c r="BJ1483" i="1"/>
  <c r="BK1483" i="1"/>
  <c r="BF1484" i="1"/>
  <c r="BG1484" i="1"/>
  <c r="BH1484" i="1"/>
  <c r="BI1484" i="1"/>
  <c r="BJ1484" i="1"/>
  <c r="BK1484" i="1"/>
  <c r="BF1485" i="1"/>
  <c r="BG1485" i="1"/>
  <c r="BH1485" i="1"/>
  <c r="BI1485" i="1"/>
  <c r="BJ1485" i="1"/>
  <c r="BK1485" i="1"/>
  <c r="BF1486" i="1"/>
  <c r="BG1486" i="1"/>
  <c r="BH1486" i="1"/>
  <c r="BI1486" i="1"/>
  <c r="BJ1486" i="1"/>
  <c r="BK1486" i="1"/>
  <c r="BF1487" i="1"/>
  <c r="BG1487" i="1"/>
  <c r="BH1487" i="1"/>
  <c r="BI1487" i="1"/>
  <c r="BJ1487" i="1"/>
  <c r="BK1487" i="1"/>
  <c r="BF1488" i="1"/>
  <c r="BG1488" i="1"/>
  <c r="BH1488" i="1"/>
  <c r="BI1488" i="1"/>
  <c r="BJ1488" i="1"/>
  <c r="BK1488" i="1"/>
  <c r="BF1489" i="1"/>
  <c r="BG1489" i="1"/>
  <c r="BH1489" i="1"/>
  <c r="BI1489" i="1"/>
  <c r="BJ1489" i="1"/>
  <c r="BK1489" i="1"/>
  <c r="BF1490" i="1"/>
  <c r="BG1490" i="1"/>
  <c r="BH1490" i="1"/>
  <c r="BI1490" i="1"/>
  <c r="BJ1490" i="1"/>
  <c r="BK1490" i="1"/>
  <c r="BF1491" i="1"/>
  <c r="BG1491" i="1"/>
  <c r="BH1491" i="1"/>
  <c r="BI1491" i="1"/>
  <c r="BJ1491" i="1"/>
  <c r="BK1491" i="1"/>
  <c r="BF1492" i="1"/>
  <c r="BG1492" i="1"/>
  <c r="BH1492" i="1"/>
  <c r="BI1492" i="1"/>
  <c r="BJ1492" i="1"/>
  <c r="BK1492" i="1"/>
  <c r="BF1493" i="1"/>
  <c r="BG1493" i="1"/>
  <c r="BH1493" i="1"/>
  <c r="BI1493" i="1"/>
  <c r="BJ1493" i="1"/>
  <c r="BK1493" i="1"/>
  <c r="BF1494" i="1"/>
  <c r="BG1494" i="1"/>
  <c r="BH1494" i="1"/>
  <c r="BI1494" i="1"/>
  <c r="BJ1494" i="1"/>
  <c r="BK1494" i="1"/>
  <c r="BF1495" i="1"/>
  <c r="BG1495" i="1"/>
  <c r="BH1495" i="1"/>
  <c r="BI1495" i="1"/>
  <c r="BJ1495" i="1"/>
  <c r="BK1495" i="1"/>
  <c r="BF1496" i="1"/>
  <c r="BG1496" i="1"/>
  <c r="BH1496" i="1"/>
  <c r="BI1496" i="1"/>
  <c r="BJ1496" i="1"/>
  <c r="BK1496" i="1"/>
  <c r="BF1497" i="1"/>
  <c r="BG1497" i="1"/>
  <c r="BH1497" i="1"/>
  <c r="BI1497" i="1"/>
  <c r="BJ1497" i="1"/>
  <c r="BK1497" i="1"/>
  <c r="BF1498" i="1"/>
  <c r="BG1498" i="1"/>
  <c r="BH1498" i="1"/>
  <c r="BI1498" i="1"/>
  <c r="BJ1498" i="1"/>
  <c r="BK1498" i="1"/>
  <c r="BF1499" i="1"/>
  <c r="BG1499" i="1"/>
  <c r="BH1499" i="1"/>
  <c r="BI1499" i="1"/>
  <c r="BJ1499" i="1"/>
  <c r="BK1499" i="1"/>
  <c r="BF1500" i="1"/>
  <c r="BG1500" i="1"/>
  <c r="BH1500" i="1"/>
  <c r="BI1500" i="1"/>
  <c r="BJ1500" i="1"/>
  <c r="BK1500" i="1"/>
  <c r="BF1501" i="1"/>
  <c r="BG1501" i="1"/>
  <c r="BH1501" i="1"/>
  <c r="BI1501" i="1"/>
  <c r="BJ1501" i="1"/>
  <c r="BK1501" i="1"/>
  <c r="BF1502" i="1"/>
  <c r="BG1502" i="1"/>
  <c r="BH1502" i="1"/>
  <c r="BI1502" i="1"/>
  <c r="BJ1502" i="1"/>
  <c r="BK1502" i="1"/>
  <c r="BF1503" i="1"/>
  <c r="BG1503" i="1"/>
  <c r="BH1503" i="1"/>
  <c r="BI1503" i="1"/>
  <c r="BJ1503" i="1"/>
  <c r="BK1503" i="1"/>
  <c r="BF1504" i="1"/>
  <c r="BG1504" i="1"/>
  <c r="BH1504" i="1"/>
  <c r="BI1504" i="1"/>
  <c r="BJ1504" i="1"/>
  <c r="BK1504" i="1"/>
  <c r="BF1505" i="1"/>
  <c r="BG1505" i="1"/>
  <c r="BH1505" i="1"/>
  <c r="BI1505" i="1"/>
  <c r="BJ1505" i="1"/>
  <c r="BK1505" i="1"/>
  <c r="BF1506" i="1"/>
  <c r="BG1506" i="1"/>
  <c r="BH1506" i="1"/>
  <c r="BI1506" i="1"/>
  <c r="BJ1506" i="1"/>
  <c r="BK1506" i="1"/>
  <c r="BF1507" i="1"/>
  <c r="BG1507" i="1"/>
  <c r="BH1507" i="1"/>
  <c r="BI1507" i="1"/>
  <c r="BJ1507" i="1"/>
  <c r="BK1507" i="1"/>
  <c r="BF1508" i="1"/>
  <c r="BG1508" i="1"/>
  <c r="BH1508" i="1"/>
  <c r="BI1508" i="1"/>
  <c r="BJ1508" i="1"/>
  <c r="BK1508" i="1"/>
  <c r="BF1509" i="1"/>
  <c r="BG1509" i="1"/>
  <c r="BH1509" i="1"/>
  <c r="BI1509" i="1"/>
  <c r="BJ1509" i="1"/>
  <c r="BK1509" i="1"/>
  <c r="BF1510" i="1"/>
  <c r="BG1510" i="1"/>
  <c r="BH1510" i="1"/>
  <c r="BI1510" i="1"/>
  <c r="BJ1510" i="1"/>
  <c r="BK1510" i="1"/>
  <c r="BF1511" i="1"/>
  <c r="BG1511" i="1"/>
  <c r="BH1511" i="1"/>
  <c r="BI1511" i="1"/>
  <c r="BJ1511" i="1"/>
  <c r="BK1511" i="1"/>
  <c r="BF1512" i="1"/>
  <c r="BG1512" i="1"/>
  <c r="BH1512" i="1"/>
  <c r="BI1512" i="1"/>
  <c r="BJ1512" i="1"/>
  <c r="BK1512" i="1"/>
  <c r="BF1513" i="1"/>
  <c r="BG1513" i="1"/>
  <c r="BH1513" i="1"/>
  <c r="BI1513" i="1"/>
  <c r="BJ1513" i="1"/>
  <c r="BK1513" i="1"/>
  <c r="BF1514" i="1"/>
  <c r="BG1514" i="1"/>
  <c r="BH1514" i="1"/>
  <c r="BI1514" i="1"/>
  <c r="BJ1514" i="1"/>
  <c r="BK1514" i="1"/>
  <c r="BF1515" i="1"/>
  <c r="BG1515" i="1"/>
  <c r="BH1515" i="1"/>
  <c r="BI1515" i="1"/>
  <c r="BJ1515" i="1"/>
  <c r="BK1515" i="1"/>
  <c r="BF1516" i="1"/>
  <c r="BG1516" i="1"/>
  <c r="BH1516" i="1"/>
  <c r="BI1516" i="1"/>
  <c r="BJ1516" i="1"/>
  <c r="BK1516" i="1"/>
  <c r="BF1517" i="1"/>
  <c r="BG1517" i="1"/>
  <c r="BH1517" i="1"/>
  <c r="BI1517" i="1"/>
  <c r="BJ1517" i="1"/>
  <c r="BK1517" i="1"/>
  <c r="BF1518" i="1"/>
  <c r="BG1518" i="1"/>
  <c r="BH1518" i="1"/>
  <c r="BI1518" i="1"/>
  <c r="BJ1518" i="1"/>
  <c r="BK1518" i="1"/>
  <c r="BF1519" i="1"/>
  <c r="BG1519" i="1"/>
  <c r="BH1519" i="1"/>
  <c r="BI1519" i="1"/>
  <c r="BJ1519" i="1"/>
  <c r="BK1519" i="1"/>
  <c r="BF1520" i="1"/>
  <c r="BG1520" i="1"/>
  <c r="BH1520" i="1"/>
  <c r="BI1520" i="1"/>
  <c r="BJ1520" i="1"/>
  <c r="BK1520" i="1"/>
  <c r="BF1521" i="1"/>
  <c r="BG1521" i="1"/>
  <c r="BH1521" i="1"/>
  <c r="BI1521" i="1"/>
  <c r="BJ1521" i="1"/>
  <c r="BK1521" i="1"/>
  <c r="BF1522" i="1"/>
  <c r="BG1522" i="1"/>
  <c r="BH1522" i="1"/>
  <c r="BI1522" i="1"/>
  <c r="BJ1522" i="1"/>
  <c r="BK1522" i="1"/>
  <c r="BF1523" i="1"/>
  <c r="BG1523" i="1"/>
  <c r="BH1523" i="1"/>
  <c r="BI1523" i="1"/>
  <c r="BJ1523" i="1"/>
  <c r="BK1523" i="1"/>
  <c r="BF1524" i="1"/>
  <c r="BG1524" i="1"/>
  <c r="BH1524" i="1"/>
  <c r="BI1524" i="1"/>
  <c r="BJ1524" i="1"/>
  <c r="BK1524" i="1"/>
  <c r="BF1525" i="1"/>
  <c r="BG1525" i="1"/>
  <c r="BH1525" i="1"/>
  <c r="BI1525" i="1"/>
  <c r="BJ1525" i="1"/>
  <c r="BK1525" i="1"/>
  <c r="BF1526" i="1"/>
  <c r="BG1526" i="1"/>
  <c r="BH1526" i="1"/>
  <c r="BI1526" i="1"/>
  <c r="BJ1526" i="1"/>
  <c r="BK1526" i="1"/>
  <c r="BF1527" i="1"/>
  <c r="BG1527" i="1"/>
  <c r="BH1527" i="1"/>
  <c r="BI1527" i="1"/>
  <c r="BJ1527" i="1"/>
  <c r="BK1527" i="1"/>
  <c r="BF1528" i="1"/>
  <c r="BG1528" i="1"/>
  <c r="BH1528" i="1"/>
  <c r="BI1528" i="1"/>
  <c r="BJ1528" i="1"/>
  <c r="BK1528" i="1"/>
  <c r="BF1529" i="1"/>
  <c r="BG1529" i="1"/>
  <c r="BH1529" i="1"/>
  <c r="BI1529" i="1"/>
  <c r="BJ1529" i="1"/>
  <c r="BK1529" i="1"/>
  <c r="BF1530" i="1"/>
  <c r="BG1530" i="1"/>
  <c r="BH1530" i="1"/>
  <c r="BI1530" i="1"/>
  <c r="BJ1530" i="1"/>
  <c r="BK1530" i="1"/>
  <c r="BF1531" i="1"/>
  <c r="BG1531" i="1"/>
  <c r="BH1531" i="1"/>
  <c r="BI1531" i="1"/>
  <c r="BJ1531" i="1"/>
  <c r="BK1531" i="1"/>
  <c r="BF1532" i="1"/>
  <c r="BG1532" i="1"/>
  <c r="BH1532" i="1"/>
  <c r="BI1532" i="1"/>
  <c r="BJ1532" i="1"/>
  <c r="BK1532" i="1"/>
  <c r="BF1533" i="1"/>
  <c r="BG1533" i="1"/>
  <c r="BH1533" i="1"/>
  <c r="BI1533" i="1"/>
  <c r="BJ1533" i="1"/>
  <c r="BK1533" i="1"/>
  <c r="BF1534" i="1"/>
  <c r="BG1534" i="1"/>
  <c r="BH1534" i="1"/>
  <c r="BI1534" i="1"/>
  <c r="BJ1534" i="1"/>
  <c r="BK1534" i="1"/>
  <c r="BF1535" i="1"/>
  <c r="BG1535" i="1"/>
  <c r="BH1535" i="1"/>
  <c r="BI1535" i="1"/>
  <c r="BJ1535" i="1"/>
  <c r="BK1535" i="1"/>
  <c r="BF1536" i="1"/>
  <c r="BG1536" i="1"/>
  <c r="BH1536" i="1"/>
  <c r="BI1536" i="1"/>
  <c r="BJ1536" i="1"/>
  <c r="BK1536" i="1"/>
  <c r="BF1537" i="1"/>
  <c r="BG1537" i="1"/>
  <c r="BH1537" i="1"/>
  <c r="BI1537" i="1"/>
  <c r="BJ1537" i="1"/>
  <c r="BK1537" i="1"/>
  <c r="BF1538" i="1"/>
  <c r="BG1538" i="1"/>
  <c r="BH1538" i="1"/>
  <c r="BI1538" i="1"/>
  <c r="BJ1538" i="1"/>
  <c r="BK1538" i="1"/>
  <c r="BF1539" i="1"/>
  <c r="BG1539" i="1"/>
  <c r="BH1539" i="1"/>
  <c r="BI1539" i="1"/>
  <c r="BJ1539" i="1"/>
  <c r="BK1539" i="1"/>
  <c r="BF1540" i="1"/>
  <c r="BG1540" i="1"/>
  <c r="BH1540" i="1"/>
  <c r="BI1540" i="1"/>
  <c r="BJ1540" i="1"/>
  <c r="BK1540" i="1"/>
  <c r="BF1541" i="1"/>
  <c r="BG1541" i="1"/>
  <c r="BH1541" i="1"/>
  <c r="BI1541" i="1"/>
  <c r="BJ1541" i="1"/>
  <c r="BK1541" i="1"/>
  <c r="BF1542" i="1"/>
  <c r="BG1542" i="1"/>
  <c r="BH1542" i="1"/>
  <c r="BI1542" i="1"/>
  <c r="BJ1542" i="1"/>
  <c r="BK1542" i="1"/>
  <c r="BF1543" i="1"/>
  <c r="BG1543" i="1"/>
  <c r="BH1543" i="1"/>
  <c r="BI1543" i="1"/>
  <c r="BJ1543" i="1"/>
  <c r="BK1543" i="1"/>
  <c r="BF1544" i="1"/>
  <c r="BG1544" i="1"/>
  <c r="BH1544" i="1"/>
  <c r="BI1544" i="1"/>
  <c r="BJ1544" i="1"/>
  <c r="BK1544" i="1"/>
  <c r="BF1545" i="1"/>
  <c r="BG1545" i="1"/>
  <c r="BH1545" i="1"/>
  <c r="BI1545" i="1"/>
  <c r="BJ1545" i="1"/>
  <c r="BK1545" i="1"/>
  <c r="BF1546" i="1"/>
  <c r="BG1546" i="1"/>
  <c r="BH1546" i="1"/>
  <c r="BI1546" i="1"/>
  <c r="BJ1546" i="1"/>
  <c r="BK1546" i="1"/>
  <c r="BF1547" i="1"/>
  <c r="BG1547" i="1"/>
  <c r="BH1547" i="1"/>
  <c r="BI1547" i="1"/>
  <c r="BJ1547" i="1"/>
  <c r="BK1547" i="1"/>
  <c r="BF1548" i="1"/>
  <c r="BG1548" i="1"/>
  <c r="BH1548" i="1"/>
  <c r="BI1548" i="1"/>
  <c r="BJ1548" i="1"/>
  <c r="BK1548" i="1"/>
  <c r="BF1549" i="1"/>
  <c r="BG1549" i="1"/>
  <c r="BH1549" i="1"/>
  <c r="BI1549" i="1"/>
  <c r="BJ1549" i="1"/>
  <c r="BK1549" i="1"/>
  <c r="BF1550" i="1"/>
  <c r="BG1550" i="1"/>
  <c r="BH1550" i="1"/>
  <c r="BI1550" i="1"/>
  <c r="BJ1550" i="1"/>
  <c r="BK1550" i="1"/>
  <c r="BF1551" i="1"/>
  <c r="BG1551" i="1"/>
  <c r="BH1551" i="1"/>
  <c r="BI1551" i="1"/>
  <c r="BJ1551" i="1"/>
  <c r="BK1551" i="1"/>
  <c r="BF1552" i="1"/>
  <c r="BG1552" i="1"/>
  <c r="BH1552" i="1"/>
  <c r="BI1552" i="1"/>
  <c r="BJ1552" i="1"/>
  <c r="BK1552" i="1"/>
  <c r="BF1553" i="1"/>
  <c r="BG1553" i="1"/>
  <c r="BH1553" i="1"/>
  <c r="BI1553" i="1"/>
  <c r="BJ1553" i="1"/>
  <c r="BK1553" i="1"/>
  <c r="BF1554" i="1"/>
  <c r="BG1554" i="1"/>
  <c r="BH1554" i="1"/>
  <c r="BI1554" i="1"/>
  <c r="BJ1554" i="1"/>
  <c r="BK1554" i="1"/>
  <c r="BF1555" i="1"/>
  <c r="BG1555" i="1"/>
  <c r="BH1555" i="1"/>
  <c r="BI1555" i="1"/>
  <c r="BJ1555" i="1"/>
  <c r="BK1555" i="1"/>
  <c r="BF1556" i="1"/>
  <c r="BG1556" i="1"/>
  <c r="BH1556" i="1"/>
  <c r="BI1556" i="1"/>
  <c r="BJ1556" i="1"/>
  <c r="BK1556" i="1"/>
  <c r="BF1557" i="1"/>
  <c r="BG1557" i="1"/>
  <c r="BH1557" i="1"/>
  <c r="BI1557" i="1"/>
  <c r="BJ1557" i="1"/>
  <c r="BK1557" i="1"/>
  <c r="BF1558" i="1"/>
  <c r="BG1558" i="1"/>
  <c r="BH1558" i="1"/>
  <c r="BI1558" i="1"/>
  <c r="BJ1558" i="1"/>
  <c r="BK1558" i="1"/>
  <c r="BF1559" i="1"/>
  <c r="BG1559" i="1"/>
  <c r="BH1559" i="1"/>
  <c r="BI1559" i="1"/>
  <c r="BJ1559" i="1"/>
  <c r="BK1559" i="1"/>
  <c r="BF1560" i="1"/>
  <c r="BG1560" i="1"/>
  <c r="BH1560" i="1"/>
  <c r="BI1560" i="1"/>
  <c r="BJ1560" i="1"/>
  <c r="BK1560" i="1"/>
  <c r="BF1561" i="1"/>
  <c r="BG1561" i="1"/>
  <c r="BH1561" i="1"/>
  <c r="BI1561" i="1"/>
  <c r="BJ1561" i="1"/>
  <c r="BK1561" i="1"/>
  <c r="BF1562" i="1"/>
  <c r="BG1562" i="1"/>
  <c r="BH1562" i="1"/>
  <c r="BI1562" i="1"/>
  <c r="BJ1562" i="1"/>
  <c r="BK1562" i="1"/>
  <c r="BF1563" i="1"/>
  <c r="BG1563" i="1"/>
  <c r="BH1563" i="1"/>
  <c r="BI1563" i="1"/>
  <c r="BJ1563" i="1"/>
  <c r="BK1563" i="1"/>
  <c r="BF1564" i="1"/>
  <c r="BG1564" i="1"/>
  <c r="BH1564" i="1"/>
  <c r="BI1564" i="1"/>
  <c r="BJ1564" i="1"/>
  <c r="BK1564" i="1"/>
  <c r="BF1565" i="1"/>
  <c r="BG1565" i="1"/>
  <c r="BH1565" i="1"/>
  <c r="BI1565" i="1"/>
  <c r="BJ1565" i="1"/>
  <c r="BK1565" i="1"/>
  <c r="BF1566" i="1"/>
  <c r="BG1566" i="1"/>
  <c r="BH1566" i="1"/>
  <c r="BI1566" i="1"/>
  <c r="BJ1566" i="1"/>
  <c r="BK1566" i="1"/>
  <c r="BF1567" i="1"/>
  <c r="BG1567" i="1"/>
  <c r="BH1567" i="1"/>
  <c r="BI1567" i="1"/>
  <c r="BJ1567" i="1"/>
  <c r="BK1567" i="1"/>
  <c r="BF1568" i="1"/>
  <c r="BG1568" i="1"/>
  <c r="BH1568" i="1"/>
  <c r="BI1568" i="1"/>
  <c r="BJ1568" i="1"/>
  <c r="BK1568" i="1"/>
  <c r="BF1569" i="1"/>
  <c r="BG1569" i="1"/>
  <c r="BH1569" i="1"/>
  <c r="BI1569" i="1"/>
  <c r="BJ1569" i="1"/>
  <c r="BK1569" i="1"/>
  <c r="BF1570" i="1"/>
  <c r="BG1570" i="1"/>
  <c r="BH1570" i="1"/>
  <c r="BI1570" i="1"/>
  <c r="BJ1570" i="1"/>
  <c r="BK1570" i="1"/>
  <c r="BF1571" i="1"/>
  <c r="BG1571" i="1"/>
  <c r="BH1571" i="1"/>
  <c r="BI1571" i="1"/>
  <c r="BJ1571" i="1"/>
  <c r="BK1571" i="1"/>
  <c r="BF1572" i="1"/>
  <c r="BG1572" i="1"/>
  <c r="BH1572" i="1"/>
  <c r="BI1572" i="1"/>
  <c r="BJ1572" i="1"/>
  <c r="BK1572" i="1"/>
  <c r="BF1573" i="1"/>
  <c r="BG1573" i="1"/>
  <c r="BH1573" i="1"/>
  <c r="BI1573" i="1"/>
  <c r="BJ1573" i="1"/>
  <c r="BK1573" i="1"/>
  <c r="BF1574" i="1"/>
  <c r="BG1574" i="1"/>
  <c r="BH1574" i="1"/>
  <c r="BI1574" i="1"/>
  <c r="BJ1574" i="1"/>
  <c r="BK1574" i="1"/>
  <c r="BF1575" i="1"/>
  <c r="BG1575" i="1"/>
  <c r="BH1575" i="1"/>
  <c r="BI1575" i="1"/>
  <c r="BJ1575" i="1"/>
  <c r="BK1575" i="1"/>
  <c r="BF1576" i="1"/>
  <c r="BG1576" i="1"/>
  <c r="BH1576" i="1"/>
  <c r="BI1576" i="1"/>
  <c r="BJ1576" i="1"/>
  <c r="BK1576" i="1"/>
  <c r="BF1577" i="1"/>
  <c r="BG1577" i="1"/>
  <c r="BH1577" i="1"/>
  <c r="BI1577" i="1"/>
  <c r="BJ1577" i="1"/>
  <c r="BK1577" i="1"/>
  <c r="BF1578" i="1"/>
  <c r="BG1578" i="1"/>
  <c r="BH1578" i="1"/>
  <c r="BI1578" i="1"/>
  <c r="BJ1578" i="1"/>
  <c r="BK1578" i="1"/>
  <c r="BF1579" i="1"/>
  <c r="BG1579" i="1"/>
  <c r="BH1579" i="1"/>
  <c r="BI1579" i="1"/>
  <c r="BJ1579" i="1"/>
  <c r="BK1579" i="1"/>
  <c r="BF1580" i="1"/>
  <c r="BG1580" i="1"/>
  <c r="BH1580" i="1"/>
  <c r="BI1580" i="1"/>
  <c r="BJ1580" i="1"/>
  <c r="BK1580" i="1"/>
  <c r="BF1581" i="1"/>
  <c r="BG1581" i="1"/>
  <c r="BH1581" i="1"/>
  <c r="BI1581" i="1"/>
  <c r="BJ1581" i="1"/>
  <c r="BK1581" i="1"/>
  <c r="BF1582" i="1"/>
  <c r="BG1582" i="1"/>
  <c r="BH1582" i="1"/>
  <c r="BI1582" i="1"/>
  <c r="BJ1582" i="1"/>
  <c r="BK1582" i="1"/>
  <c r="BF1583" i="1"/>
  <c r="BG1583" i="1"/>
  <c r="BH1583" i="1"/>
  <c r="BI1583" i="1"/>
  <c r="BJ1583" i="1"/>
  <c r="BK1583" i="1"/>
  <c r="BF1584" i="1"/>
  <c r="BG1584" i="1"/>
  <c r="BH1584" i="1"/>
  <c r="BI1584" i="1"/>
  <c r="BJ1584" i="1"/>
  <c r="BK1584" i="1"/>
  <c r="BF1585" i="1"/>
  <c r="BG1585" i="1"/>
  <c r="BH1585" i="1"/>
  <c r="BI1585" i="1"/>
  <c r="BJ1585" i="1"/>
  <c r="BK1585" i="1"/>
  <c r="BF1586" i="1"/>
  <c r="BG1586" i="1"/>
  <c r="BH1586" i="1"/>
  <c r="BI1586" i="1"/>
  <c r="BJ1586" i="1"/>
  <c r="BK1586" i="1"/>
  <c r="BF1587" i="1"/>
  <c r="BG1587" i="1"/>
  <c r="BH1587" i="1"/>
  <c r="BI1587" i="1"/>
  <c r="BJ1587" i="1"/>
  <c r="BK1587" i="1"/>
  <c r="BF1588" i="1"/>
  <c r="BG1588" i="1"/>
  <c r="BH1588" i="1"/>
  <c r="BI1588" i="1"/>
  <c r="BJ1588" i="1"/>
  <c r="BK1588" i="1"/>
  <c r="BF1589" i="1"/>
  <c r="BG1589" i="1"/>
  <c r="BH1589" i="1"/>
  <c r="BI1589" i="1"/>
  <c r="BJ1589" i="1"/>
  <c r="BK1589" i="1"/>
  <c r="BF1590" i="1"/>
  <c r="BG1590" i="1"/>
  <c r="BH1590" i="1"/>
  <c r="BI1590" i="1"/>
  <c r="BJ1590" i="1"/>
  <c r="BK1590" i="1"/>
  <c r="BF1591" i="1"/>
  <c r="BG1591" i="1"/>
  <c r="BH1591" i="1"/>
  <c r="BI1591" i="1"/>
  <c r="BJ1591" i="1"/>
  <c r="BK1591" i="1"/>
  <c r="BF1592" i="1"/>
  <c r="BG1592" i="1"/>
  <c r="BH1592" i="1"/>
  <c r="BI1592" i="1"/>
  <c r="BJ1592" i="1"/>
  <c r="BK1592" i="1"/>
  <c r="BF1593" i="1"/>
  <c r="BG1593" i="1"/>
  <c r="BH1593" i="1"/>
  <c r="BI1593" i="1"/>
  <c r="BJ1593" i="1"/>
  <c r="BK1593" i="1"/>
  <c r="BF1594" i="1"/>
  <c r="BG1594" i="1"/>
  <c r="BH1594" i="1"/>
  <c r="BI1594" i="1"/>
  <c r="BJ1594" i="1"/>
  <c r="BK1594" i="1"/>
  <c r="BF1595" i="1"/>
  <c r="BG1595" i="1"/>
  <c r="BH1595" i="1"/>
  <c r="BI1595" i="1"/>
  <c r="BJ1595" i="1"/>
  <c r="BK1595" i="1"/>
  <c r="BF1596" i="1"/>
  <c r="BG1596" i="1"/>
  <c r="BH1596" i="1"/>
  <c r="BI1596" i="1"/>
  <c r="BJ1596" i="1"/>
  <c r="BK1596" i="1"/>
  <c r="BF1597" i="1"/>
  <c r="BG1597" i="1"/>
  <c r="BH1597" i="1"/>
  <c r="BI1597" i="1"/>
  <c r="BJ1597" i="1"/>
  <c r="BK1597" i="1"/>
  <c r="BF1598" i="1"/>
  <c r="BG1598" i="1"/>
  <c r="BH1598" i="1"/>
  <c r="BI1598" i="1"/>
  <c r="BJ1598" i="1"/>
  <c r="BK1598" i="1"/>
  <c r="BF1599" i="1"/>
  <c r="BG1599" i="1"/>
  <c r="BH1599" i="1"/>
  <c r="BI1599" i="1"/>
  <c r="BJ1599" i="1"/>
  <c r="BK1599" i="1"/>
  <c r="BF1600" i="1"/>
  <c r="BG1600" i="1"/>
  <c r="BH1600" i="1"/>
  <c r="BI1600" i="1"/>
  <c r="BJ1600" i="1"/>
  <c r="BK1600" i="1"/>
  <c r="BF1601" i="1"/>
  <c r="BG1601" i="1"/>
  <c r="BH1601" i="1"/>
  <c r="BI1601" i="1"/>
  <c r="BJ1601" i="1"/>
  <c r="BK1601" i="1"/>
  <c r="BF1602" i="1"/>
  <c r="BG1602" i="1"/>
  <c r="BH1602" i="1"/>
  <c r="BI1602" i="1"/>
  <c r="BJ1602" i="1"/>
  <c r="BK1602" i="1"/>
  <c r="BF1603" i="1"/>
  <c r="BG1603" i="1"/>
  <c r="BH1603" i="1"/>
  <c r="BI1603" i="1"/>
  <c r="BJ1603" i="1"/>
  <c r="BK1603" i="1"/>
  <c r="BF1604" i="1"/>
  <c r="BG1604" i="1"/>
  <c r="BH1604" i="1"/>
  <c r="BI1604" i="1"/>
  <c r="BJ1604" i="1"/>
  <c r="BK1604" i="1"/>
  <c r="BF1605" i="1"/>
  <c r="BG1605" i="1"/>
  <c r="BH1605" i="1"/>
  <c r="BI1605" i="1"/>
  <c r="BJ1605" i="1"/>
  <c r="BK1605" i="1"/>
  <c r="BF1606" i="1"/>
  <c r="BG1606" i="1"/>
  <c r="BH1606" i="1"/>
  <c r="BI1606" i="1"/>
  <c r="BJ1606" i="1"/>
  <c r="BK1606" i="1"/>
  <c r="BF1607" i="1"/>
  <c r="BG1607" i="1"/>
  <c r="BH1607" i="1"/>
  <c r="BI1607" i="1"/>
  <c r="BJ1607" i="1"/>
  <c r="BK1607" i="1"/>
  <c r="BF1608" i="1"/>
  <c r="BG1608" i="1"/>
  <c r="BH1608" i="1"/>
  <c r="BI1608" i="1"/>
  <c r="BJ1608" i="1"/>
  <c r="BK1608" i="1"/>
  <c r="BF1609" i="1"/>
  <c r="BG1609" i="1"/>
  <c r="BH1609" i="1"/>
  <c r="BI1609" i="1"/>
  <c r="BJ1609" i="1"/>
  <c r="BK1609" i="1"/>
  <c r="BF1610" i="1"/>
  <c r="BG1610" i="1"/>
  <c r="BH1610" i="1"/>
  <c r="BI1610" i="1"/>
  <c r="BJ1610" i="1"/>
  <c r="BK1610" i="1"/>
  <c r="BF1611" i="1"/>
  <c r="BG1611" i="1"/>
  <c r="BH1611" i="1"/>
  <c r="BI1611" i="1"/>
  <c r="BJ1611" i="1"/>
  <c r="BK1611" i="1"/>
  <c r="BF1612" i="1"/>
  <c r="BG1612" i="1"/>
  <c r="BH1612" i="1"/>
  <c r="BI1612" i="1"/>
  <c r="BJ1612" i="1"/>
  <c r="BK1612" i="1"/>
  <c r="BF1613" i="1"/>
  <c r="BG1613" i="1"/>
  <c r="BH1613" i="1"/>
  <c r="BI1613" i="1"/>
  <c r="BJ1613" i="1"/>
  <c r="BK1613" i="1"/>
  <c r="BF1614" i="1"/>
  <c r="BG1614" i="1"/>
  <c r="BH1614" i="1"/>
  <c r="BI1614" i="1"/>
  <c r="BJ1614" i="1"/>
  <c r="BK1614" i="1"/>
  <c r="BF1615" i="1"/>
  <c r="BG1615" i="1"/>
  <c r="BH1615" i="1"/>
  <c r="BI1615" i="1"/>
  <c r="BJ1615" i="1"/>
  <c r="BK1615" i="1"/>
  <c r="BF1616" i="1"/>
  <c r="BG1616" i="1"/>
  <c r="BH1616" i="1"/>
  <c r="BI1616" i="1"/>
  <c r="BJ1616" i="1"/>
  <c r="BK1616" i="1"/>
  <c r="BF1617" i="1"/>
  <c r="BG1617" i="1"/>
  <c r="BH1617" i="1"/>
  <c r="BI1617" i="1"/>
  <c r="BJ1617" i="1"/>
  <c r="BK1617" i="1"/>
  <c r="BF1618" i="1"/>
  <c r="BG1618" i="1"/>
  <c r="BH1618" i="1"/>
  <c r="BI1618" i="1"/>
  <c r="BJ1618" i="1"/>
  <c r="BK1618" i="1"/>
  <c r="BF1619" i="1"/>
  <c r="BG1619" i="1"/>
  <c r="BH1619" i="1"/>
  <c r="BI1619" i="1"/>
  <c r="BJ1619" i="1"/>
  <c r="BK1619" i="1"/>
  <c r="BF1620" i="1"/>
  <c r="BG1620" i="1"/>
  <c r="BH1620" i="1"/>
  <c r="BI1620" i="1"/>
  <c r="BJ1620" i="1"/>
  <c r="BK1620" i="1"/>
  <c r="BF1621" i="1"/>
  <c r="BG1621" i="1"/>
  <c r="BH1621" i="1"/>
  <c r="BI1621" i="1"/>
  <c r="BJ1621" i="1"/>
  <c r="BK1621" i="1"/>
  <c r="BF1622" i="1"/>
  <c r="BG1622" i="1"/>
  <c r="BH1622" i="1"/>
  <c r="BI1622" i="1"/>
  <c r="BJ1622" i="1"/>
  <c r="BK1622" i="1"/>
  <c r="BF1623" i="1"/>
  <c r="BG1623" i="1"/>
  <c r="BH1623" i="1"/>
  <c r="BI1623" i="1"/>
  <c r="BJ1623" i="1"/>
  <c r="BK1623" i="1"/>
  <c r="BF1624" i="1"/>
  <c r="BG1624" i="1"/>
  <c r="BH1624" i="1"/>
  <c r="BI1624" i="1"/>
  <c r="BJ1624" i="1"/>
  <c r="BK1624" i="1"/>
  <c r="BF1625" i="1"/>
  <c r="BG1625" i="1"/>
  <c r="BH1625" i="1"/>
  <c r="BI1625" i="1"/>
  <c r="BJ1625" i="1"/>
  <c r="BK1625" i="1"/>
  <c r="BF1626" i="1"/>
  <c r="BG1626" i="1"/>
  <c r="BH1626" i="1"/>
  <c r="BI1626" i="1"/>
  <c r="BJ1626" i="1"/>
  <c r="BK1626" i="1"/>
  <c r="BF1627" i="1"/>
  <c r="BG1627" i="1"/>
  <c r="BH1627" i="1"/>
  <c r="BI1627" i="1"/>
  <c r="BJ1627" i="1"/>
  <c r="BK1627" i="1"/>
  <c r="BF1628" i="1"/>
  <c r="BG1628" i="1"/>
  <c r="BH1628" i="1"/>
  <c r="BI1628" i="1"/>
  <c r="BJ1628" i="1"/>
  <c r="BK1628" i="1"/>
  <c r="BF1629" i="1"/>
  <c r="BG1629" i="1"/>
  <c r="BH1629" i="1"/>
  <c r="BI1629" i="1"/>
  <c r="BJ1629" i="1"/>
  <c r="BK1629" i="1"/>
  <c r="BF1630" i="1"/>
  <c r="BG1630" i="1"/>
  <c r="BH1630" i="1"/>
  <c r="BI1630" i="1"/>
  <c r="BJ1630" i="1"/>
  <c r="BK1630" i="1"/>
  <c r="BF1631" i="1"/>
  <c r="BG1631" i="1"/>
  <c r="BH1631" i="1"/>
  <c r="BI1631" i="1"/>
  <c r="BJ1631" i="1"/>
  <c r="BK1631" i="1"/>
  <c r="BF1632" i="1"/>
  <c r="BG1632" i="1"/>
  <c r="BH1632" i="1"/>
  <c r="BI1632" i="1"/>
  <c r="BJ1632" i="1"/>
  <c r="BK1632" i="1"/>
  <c r="BF1633" i="1"/>
  <c r="BG1633" i="1"/>
  <c r="BH1633" i="1"/>
  <c r="BI1633" i="1"/>
  <c r="BJ1633" i="1"/>
  <c r="BK1633" i="1"/>
  <c r="BF1634" i="1"/>
  <c r="BG1634" i="1"/>
  <c r="BH1634" i="1"/>
  <c r="BI1634" i="1"/>
  <c r="BJ1634" i="1"/>
  <c r="BK1634" i="1"/>
  <c r="BF1635" i="1"/>
  <c r="BG1635" i="1"/>
  <c r="BH1635" i="1"/>
  <c r="BI1635" i="1"/>
  <c r="BJ1635" i="1"/>
  <c r="BK1635" i="1"/>
  <c r="BF1636" i="1"/>
  <c r="BG1636" i="1"/>
  <c r="BH1636" i="1"/>
  <c r="BI1636" i="1"/>
  <c r="BJ1636" i="1"/>
  <c r="BK1636" i="1"/>
  <c r="BF1637" i="1"/>
  <c r="BG1637" i="1"/>
  <c r="BH1637" i="1"/>
  <c r="BI1637" i="1"/>
  <c r="BJ1637" i="1"/>
  <c r="BK1637" i="1"/>
  <c r="BF1638" i="1"/>
  <c r="BG1638" i="1"/>
  <c r="BH1638" i="1"/>
  <c r="BI1638" i="1"/>
  <c r="BJ1638" i="1"/>
  <c r="BK1638" i="1"/>
  <c r="BF1639" i="1"/>
  <c r="BG1639" i="1"/>
  <c r="BH1639" i="1"/>
  <c r="BI1639" i="1"/>
  <c r="BJ1639" i="1"/>
  <c r="BK1639" i="1"/>
  <c r="BF1640" i="1"/>
  <c r="BG1640" i="1"/>
  <c r="BH1640" i="1"/>
  <c r="BI1640" i="1"/>
  <c r="BJ1640" i="1"/>
  <c r="BK1640" i="1"/>
  <c r="BF1641" i="1"/>
  <c r="BG1641" i="1"/>
  <c r="BH1641" i="1"/>
  <c r="BI1641" i="1"/>
  <c r="BJ1641" i="1"/>
  <c r="BK1641" i="1"/>
  <c r="BF1642" i="1"/>
  <c r="BG1642" i="1"/>
  <c r="BH1642" i="1"/>
  <c r="BI1642" i="1"/>
  <c r="BJ1642" i="1"/>
  <c r="BK1642" i="1"/>
  <c r="BF1643" i="1"/>
  <c r="BG1643" i="1"/>
  <c r="BH1643" i="1"/>
  <c r="BI1643" i="1"/>
  <c r="BJ1643" i="1"/>
  <c r="BK1643" i="1"/>
  <c r="BF1644" i="1"/>
  <c r="BG1644" i="1"/>
  <c r="BH1644" i="1"/>
  <c r="BI1644" i="1"/>
  <c r="BJ1644" i="1"/>
  <c r="BK1644" i="1"/>
  <c r="BF1645" i="1"/>
  <c r="BG1645" i="1"/>
  <c r="BH1645" i="1"/>
  <c r="BI1645" i="1"/>
  <c r="BJ1645" i="1"/>
  <c r="BK1645" i="1"/>
  <c r="BF1646" i="1"/>
  <c r="BG1646" i="1"/>
  <c r="BH1646" i="1"/>
  <c r="BI1646" i="1"/>
  <c r="BJ1646" i="1"/>
  <c r="BK1646" i="1"/>
  <c r="BF1647" i="1"/>
  <c r="BG1647" i="1"/>
  <c r="BH1647" i="1"/>
  <c r="BI1647" i="1"/>
  <c r="BJ1647" i="1"/>
  <c r="BK1647" i="1"/>
  <c r="BF1648" i="1"/>
  <c r="BG1648" i="1"/>
  <c r="BH1648" i="1"/>
  <c r="BI1648" i="1"/>
  <c r="BJ1648" i="1"/>
  <c r="BK1648" i="1"/>
  <c r="BF1649" i="1"/>
  <c r="BG1649" i="1"/>
  <c r="BH1649" i="1"/>
  <c r="BI1649" i="1"/>
  <c r="BJ1649" i="1"/>
  <c r="BK1649" i="1"/>
  <c r="BF1650" i="1"/>
  <c r="BG1650" i="1"/>
  <c r="BH1650" i="1"/>
  <c r="BI1650" i="1"/>
  <c r="BJ1650" i="1"/>
  <c r="BK1650" i="1"/>
  <c r="BF1651" i="1"/>
  <c r="BG1651" i="1"/>
  <c r="BH1651" i="1"/>
  <c r="BI1651" i="1"/>
  <c r="BJ1651" i="1"/>
  <c r="BK1651" i="1"/>
  <c r="BF1652" i="1"/>
  <c r="BG1652" i="1"/>
  <c r="BH1652" i="1"/>
  <c r="BI1652" i="1"/>
  <c r="BJ1652" i="1"/>
  <c r="BK1652" i="1"/>
  <c r="BF1653" i="1"/>
  <c r="BG1653" i="1"/>
  <c r="BH1653" i="1"/>
  <c r="BI1653" i="1"/>
  <c r="BJ1653" i="1"/>
  <c r="BK1653" i="1"/>
  <c r="BF1654" i="1"/>
  <c r="BG1654" i="1"/>
  <c r="BH1654" i="1"/>
  <c r="BI1654" i="1"/>
  <c r="BJ1654" i="1"/>
  <c r="BK1654" i="1"/>
  <c r="BF1655" i="1"/>
  <c r="BG1655" i="1"/>
  <c r="BH1655" i="1"/>
  <c r="BI1655" i="1"/>
  <c r="BJ1655" i="1"/>
  <c r="BK1655" i="1"/>
  <c r="BF1656" i="1"/>
  <c r="BG1656" i="1"/>
  <c r="BH1656" i="1"/>
  <c r="BI1656" i="1"/>
  <c r="BJ1656" i="1"/>
  <c r="BK1656" i="1"/>
  <c r="BF1657" i="1"/>
  <c r="BG1657" i="1"/>
  <c r="BH1657" i="1"/>
  <c r="BI1657" i="1"/>
  <c r="BJ1657" i="1"/>
  <c r="BK1657" i="1"/>
  <c r="BF1658" i="1"/>
  <c r="BG1658" i="1"/>
  <c r="BH1658" i="1"/>
  <c r="BI1658" i="1"/>
  <c r="BJ1658" i="1"/>
  <c r="BK1658" i="1"/>
  <c r="BF1659" i="1"/>
  <c r="BG1659" i="1"/>
  <c r="BH1659" i="1"/>
  <c r="BI1659" i="1"/>
  <c r="BJ1659" i="1"/>
  <c r="BK1659" i="1"/>
  <c r="BF1660" i="1"/>
  <c r="BG1660" i="1"/>
  <c r="BH1660" i="1"/>
  <c r="BI1660" i="1"/>
  <c r="BJ1660" i="1"/>
  <c r="BK1660" i="1"/>
  <c r="BF1661" i="1"/>
  <c r="BG1661" i="1"/>
  <c r="BH1661" i="1"/>
  <c r="BI1661" i="1"/>
  <c r="BJ1661" i="1"/>
  <c r="BK1661" i="1"/>
  <c r="BF1662" i="1"/>
  <c r="BG1662" i="1"/>
  <c r="BH1662" i="1"/>
  <c r="BI1662" i="1"/>
  <c r="BJ1662" i="1"/>
  <c r="BK1662" i="1"/>
  <c r="BF1663" i="1"/>
  <c r="BG1663" i="1"/>
  <c r="BH1663" i="1"/>
  <c r="BI1663" i="1"/>
  <c r="BJ1663" i="1"/>
  <c r="BK1663" i="1"/>
  <c r="BF1664" i="1"/>
  <c r="BG1664" i="1"/>
  <c r="BH1664" i="1"/>
  <c r="BI1664" i="1"/>
  <c r="BJ1664" i="1"/>
  <c r="BK1664" i="1"/>
  <c r="BF1665" i="1"/>
  <c r="BG1665" i="1"/>
  <c r="BH1665" i="1"/>
  <c r="BI1665" i="1"/>
  <c r="BJ1665" i="1"/>
  <c r="BK1665" i="1"/>
  <c r="BF1666" i="1"/>
  <c r="BG1666" i="1"/>
  <c r="BH1666" i="1"/>
  <c r="BI1666" i="1"/>
  <c r="BJ1666" i="1"/>
  <c r="BK1666" i="1"/>
  <c r="BF1667" i="1"/>
  <c r="BG1667" i="1"/>
  <c r="BH1667" i="1"/>
  <c r="BI1667" i="1"/>
  <c r="BJ1667" i="1"/>
  <c r="BK1667" i="1"/>
  <c r="BF1668" i="1"/>
  <c r="BG1668" i="1"/>
  <c r="BH1668" i="1"/>
  <c r="BI1668" i="1"/>
  <c r="BJ1668" i="1"/>
  <c r="BK1668" i="1"/>
  <c r="BF1669" i="1"/>
  <c r="BG1669" i="1"/>
  <c r="BH1669" i="1"/>
  <c r="BI1669" i="1"/>
  <c r="BJ1669" i="1"/>
  <c r="BK1669" i="1"/>
  <c r="BF1670" i="1"/>
  <c r="BG1670" i="1"/>
  <c r="BH1670" i="1"/>
  <c r="BI1670" i="1"/>
  <c r="BJ1670" i="1"/>
  <c r="BK1670" i="1"/>
  <c r="BF1671" i="1"/>
  <c r="BG1671" i="1"/>
  <c r="BH1671" i="1"/>
  <c r="BI1671" i="1"/>
  <c r="BJ1671" i="1"/>
  <c r="BK1671" i="1"/>
  <c r="BF1672" i="1"/>
  <c r="BG1672" i="1"/>
  <c r="BH1672" i="1"/>
  <c r="BI1672" i="1"/>
  <c r="BJ1672" i="1"/>
  <c r="BK1672" i="1"/>
  <c r="BF1673" i="1"/>
  <c r="BG1673" i="1"/>
  <c r="BH1673" i="1"/>
  <c r="BI1673" i="1"/>
  <c r="BJ1673" i="1"/>
  <c r="BK1673" i="1"/>
  <c r="BF1674" i="1"/>
  <c r="BG1674" i="1"/>
  <c r="BH1674" i="1"/>
  <c r="BI1674" i="1"/>
  <c r="BJ1674" i="1"/>
  <c r="BK1674" i="1"/>
  <c r="BF1675" i="1"/>
  <c r="BG1675" i="1"/>
  <c r="BH1675" i="1"/>
  <c r="BI1675" i="1"/>
  <c r="BJ1675" i="1"/>
  <c r="BK1675" i="1"/>
  <c r="BF1676" i="1"/>
  <c r="BG1676" i="1"/>
  <c r="BH1676" i="1"/>
  <c r="BI1676" i="1"/>
  <c r="BJ1676" i="1"/>
  <c r="BK1676" i="1"/>
  <c r="BF1677" i="1"/>
  <c r="BG1677" i="1"/>
  <c r="BH1677" i="1"/>
  <c r="BI1677" i="1"/>
  <c r="BJ1677" i="1"/>
  <c r="BK1677" i="1"/>
  <c r="BF1678" i="1"/>
  <c r="BG1678" i="1"/>
  <c r="BH1678" i="1"/>
  <c r="BI1678" i="1"/>
  <c r="BJ1678" i="1"/>
  <c r="BK1678" i="1"/>
  <c r="BF1679" i="1"/>
  <c r="BG1679" i="1"/>
  <c r="BH1679" i="1"/>
  <c r="BI1679" i="1"/>
  <c r="BJ1679" i="1"/>
  <c r="BK1679" i="1"/>
  <c r="BF1680" i="1"/>
  <c r="BG1680" i="1"/>
  <c r="BH1680" i="1"/>
  <c r="BI1680" i="1"/>
  <c r="BJ1680" i="1"/>
  <c r="BK1680" i="1"/>
  <c r="BF1681" i="1"/>
  <c r="BG1681" i="1"/>
  <c r="BH1681" i="1"/>
  <c r="BI1681" i="1"/>
  <c r="BJ1681" i="1"/>
  <c r="BK1681" i="1"/>
  <c r="BF1682" i="1"/>
  <c r="BG1682" i="1"/>
  <c r="BH1682" i="1"/>
  <c r="BI1682" i="1"/>
  <c r="BJ1682" i="1"/>
  <c r="BK1682" i="1"/>
  <c r="BF1683" i="1"/>
  <c r="BG1683" i="1"/>
  <c r="BH1683" i="1"/>
  <c r="BI1683" i="1"/>
  <c r="BJ1683" i="1"/>
  <c r="BK1683" i="1"/>
  <c r="BF1684" i="1"/>
  <c r="BG1684" i="1"/>
  <c r="BH1684" i="1"/>
  <c r="BI1684" i="1"/>
  <c r="BJ1684" i="1"/>
  <c r="BK1684" i="1"/>
  <c r="BF1685" i="1"/>
  <c r="BG1685" i="1"/>
  <c r="BH1685" i="1"/>
  <c r="BI1685" i="1"/>
  <c r="BJ1685" i="1"/>
  <c r="BK1685" i="1"/>
  <c r="BF1686" i="1"/>
  <c r="BG1686" i="1"/>
  <c r="BH1686" i="1"/>
  <c r="BI1686" i="1"/>
  <c r="BJ1686" i="1"/>
  <c r="BK1686" i="1"/>
  <c r="BF1687" i="1"/>
  <c r="BG1687" i="1"/>
  <c r="BH1687" i="1"/>
  <c r="BI1687" i="1"/>
  <c r="BJ1687" i="1"/>
  <c r="BK1687" i="1"/>
  <c r="BF1688" i="1"/>
  <c r="BG1688" i="1"/>
  <c r="BH1688" i="1"/>
  <c r="BI1688" i="1"/>
  <c r="BJ1688" i="1"/>
  <c r="BK1688" i="1"/>
  <c r="BF1689" i="1"/>
  <c r="BG1689" i="1"/>
  <c r="BH1689" i="1"/>
  <c r="BI1689" i="1"/>
  <c r="BJ1689" i="1"/>
  <c r="BK1689" i="1"/>
  <c r="BF1690" i="1"/>
  <c r="BG1690" i="1"/>
  <c r="BH1690" i="1"/>
  <c r="BI1690" i="1"/>
  <c r="BJ1690" i="1"/>
  <c r="BK1690" i="1"/>
  <c r="BF1691" i="1"/>
  <c r="BG1691" i="1"/>
  <c r="BH1691" i="1"/>
  <c r="BI1691" i="1"/>
  <c r="BJ1691" i="1"/>
  <c r="BK1691" i="1"/>
  <c r="BF1692" i="1"/>
  <c r="BG1692" i="1"/>
  <c r="BH1692" i="1"/>
  <c r="BI1692" i="1"/>
  <c r="BJ1692" i="1"/>
  <c r="BK1692" i="1"/>
  <c r="BF1693" i="1"/>
  <c r="BG1693" i="1"/>
  <c r="BH1693" i="1"/>
  <c r="BI1693" i="1"/>
  <c r="BJ1693" i="1"/>
  <c r="BK1693" i="1"/>
  <c r="BF1694" i="1"/>
  <c r="BG1694" i="1"/>
  <c r="BH1694" i="1"/>
  <c r="BI1694" i="1"/>
  <c r="BJ1694" i="1"/>
  <c r="BK1694" i="1"/>
  <c r="BF1695" i="1"/>
  <c r="BG1695" i="1"/>
  <c r="BH1695" i="1"/>
  <c r="BI1695" i="1"/>
  <c r="BJ1695" i="1"/>
  <c r="BK1695" i="1"/>
  <c r="BF1696" i="1"/>
  <c r="BG1696" i="1"/>
  <c r="BH1696" i="1"/>
  <c r="BI1696" i="1"/>
  <c r="BJ1696" i="1"/>
  <c r="BK1696" i="1"/>
  <c r="BF1697" i="1"/>
  <c r="BG1697" i="1"/>
  <c r="BH1697" i="1"/>
  <c r="BI1697" i="1"/>
  <c r="BJ1697" i="1"/>
  <c r="BK1697" i="1"/>
  <c r="BF1698" i="1"/>
  <c r="BG1698" i="1"/>
  <c r="BH1698" i="1"/>
  <c r="BI1698" i="1"/>
  <c r="BJ1698" i="1"/>
  <c r="BK1698" i="1"/>
  <c r="BF1699" i="1"/>
  <c r="BG1699" i="1"/>
  <c r="BH1699" i="1"/>
  <c r="BI1699" i="1"/>
  <c r="BJ1699" i="1"/>
  <c r="BK1699" i="1"/>
  <c r="BF1700" i="1"/>
  <c r="BG1700" i="1"/>
  <c r="BH1700" i="1"/>
  <c r="BI1700" i="1"/>
  <c r="BJ1700" i="1"/>
  <c r="BK1700" i="1"/>
  <c r="BF1701" i="1"/>
  <c r="BG1701" i="1"/>
  <c r="BH1701" i="1"/>
  <c r="BI1701" i="1"/>
  <c r="BJ1701" i="1"/>
  <c r="BK1701" i="1"/>
  <c r="BF1702" i="1"/>
  <c r="BG1702" i="1"/>
  <c r="BH1702" i="1"/>
  <c r="BI1702" i="1"/>
  <c r="BJ1702" i="1"/>
  <c r="BK1702" i="1"/>
  <c r="BF1703" i="1"/>
  <c r="BG1703" i="1"/>
  <c r="BH1703" i="1"/>
  <c r="BI1703" i="1"/>
  <c r="BJ1703" i="1"/>
  <c r="BK1703" i="1"/>
  <c r="BF1704" i="1"/>
  <c r="BG1704" i="1"/>
  <c r="BH1704" i="1"/>
  <c r="BI1704" i="1"/>
  <c r="BJ1704" i="1"/>
  <c r="BK1704" i="1"/>
  <c r="BF1705" i="1"/>
  <c r="BG1705" i="1"/>
  <c r="BH1705" i="1"/>
  <c r="BI1705" i="1"/>
  <c r="BJ1705" i="1"/>
  <c r="BK1705" i="1"/>
  <c r="BF1706" i="1"/>
  <c r="BG1706" i="1"/>
  <c r="BH1706" i="1"/>
  <c r="BI1706" i="1"/>
  <c r="BJ1706" i="1"/>
  <c r="BK1706" i="1"/>
  <c r="BF1707" i="1"/>
  <c r="BG1707" i="1"/>
  <c r="BH1707" i="1"/>
  <c r="BI1707" i="1"/>
  <c r="BJ1707" i="1"/>
  <c r="BK1707" i="1"/>
  <c r="BF1708" i="1"/>
  <c r="BG1708" i="1"/>
  <c r="BH1708" i="1"/>
  <c r="BI1708" i="1"/>
  <c r="BJ1708" i="1"/>
  <c r="BK1708" i="1"/>
  <c r="BF1709" i="1"/>
  <c r="BG1709" i="1"/>
  <c r="BH1709" i="1"/>
  <c r="BI1709" i="1"/>
  <c r="BJ1709" i="1"/>
  <c r="BK1709" i="1"/>
  <c r="BF1710" i="1"/>
  <c r="BG1710" i="1"/>
  <c r="BH1710" i="1"/>
  <c r="BI1710" i="1"/>
  <c r="BJ1710" i="1"/>
  <c r="BK1710" i="1"/>
  <c r="BF1711" i="1"/>
  <c r="BG1711" i="1"/>
  <c r="BH1711" i="1"/>
  <c r="BI1711" i="1"/>
  <c r="BJ1711" i="1"/>
  <c r="BK1711" i="1"/>
  <c r="BF1712" i="1"/>
  <c r="BG1712" i="1"/>
  <c r="BH1712" i="1"/>
  <c r="BI1712" i="1"/>
  <c r="BJ1712" i="1"/>
  <c r="BK1712" i="1"/>
  <c r="BF1713" i="1"/>
  <c r="BG1713" i="1"/>
  <c r="BH1713" i="1"/>
  <c r="BI1713" i="1"/>
  <c r="BJ1713" i="1"/>
  <c r="BK1713" i="1"/>
  <c r="BF1714" i="1"/>
  <c r="BG1714" i="1"/>
  <c r="BH1714" i="1"/>
  <c r="BI1714" i="1"/>
  <c r="BJ1714" i="1"/>
  <c r="BK1714" i="1"/>
  <c r="BF1715" i="1"/>
  <c r="BG1715" i="1"/>
  <c r="BH1715" i="1"/>
  <c r="BI1715" i="1"/>
  <c r="BJ1715" i="1"/>
  <c r="BK1715" i="1"/>
  <c r="BF1716" i="1"/>
  <c r="BG1716" i="1"/>
  <c r="BH1716" i="1"/>
  <c r="BI1716" i="1"/>
  <c r="BJ1716" i="1"/>
  <c r="BK1716" i="1"/>
  <c r="BF1717" i="1"/>
  <c r="BG1717" i="1"/>
  <c r="BH1717" i="1"/>
  <c r="BI1717" i="1"/>
  <c r="BJ1717" i="1"/>
  <c r="BK1717" i="1"/>
  <c r="BF1718" i="1"/>
  <c r="BG1718" i="1"/>
  <c r="BH1718" i="1"/>
  <c r="BI1718" i="1"/>
  <c r="BJ1718" i="1"/>
  <c r="BK1718" i="1"/>
  <c r="BF1719" i="1"/>
  <c r="BG1719" i="1"/>
  <c r="BH1719" i="1"/>
  <c r="BI1719" i="1"/>
  <c r="BJ1719" i="1"/>
  <c r="BK1719" i="1"/>
  <c r="BF1720" i="1"/>
  <c r="BG1720" i="1"/>
  <c r="BH1720" i="1"/>
  <c r="BI1720" i="1"/>
  <c r="BJ1720" i="1"/>
  <c r="BK1720" i="1"/>
  <c r="BF1721" i="1"/>
  <c r="BG1721" i="1"/>
  <c r="BH1721" i="1"/>
  <c r="BI1721" i="1"/>
  <c r="BJ1721" i="1"/>
  <c r="BK1721" i="1"/>
  <c r="BF1722" i="1"/>
  <c r="BG1722" i="1"/>
  <c r="BH1722" i="1"/>
  <c r="BI1722" i="1"/>
  <c r="BJ1722" i="1"/>
  <c r="BK1722" i="1"/>
  <c r="BF1723" i="1"/>
  <c r="BG1723" i="1"/>
  <c r="BH1723" i="1"/>
  <c r="BI1723" i="1"/>
  <c r="BJ1723" i="1"/>
  <c r="BK1723" i="1"/>
  <c r="BF1724" i="1"/>
  <c r="BG1724" i="1"/>
  <c r="BH1724" i="1"/>
  <c r="BI1724" i="1"/>
  <c r="BJ1724" i="1"/>
  <c r="BK1724" i="1"/>
  <c r="BF1725" i="1"/>
  <c r="BG1725" i="1"/>
  <c r="BH1725" i="1"/>
  <c r="BI1725" i="1"/>
  <c r="BJ1725" i="1"/>
  <c r="BK1725" i="1"/>
  <c r="BF1726" i="1"/>
  <c r="BG1726" i="1"/>
  <c r="BH1726" i="1"/>
  <c r="BI1726" i="1"/>
  <c r="BJ1726" i="1"/>
  <c r="BK1726" i="1"/>
  <c r="BF1727" i="1"/>
  <c r="BG1727" i="1"/>
  <c r="BH1727" i="1"/>
  <c r="BI1727" i="1"/>
  <c r="BJ1727" i="1"/>
  <c r="BK1727" i="1"/>
  <c r="BF1728" i="1"/>
  <c r="BG1728" i="1"/>
  <c r="BH1728" i="1"/>
  <c r="BI1728" i="1"/>
  <c r="BJ1728" i="1"/>
  <c r="BK1728" i="1"/>
  <c r="BF1729" i="1"/>
  <c r="BG1729" i="1"/>
  <c r="BH1729" i="1"/>
  <c r="BI1729" i="1"/>
  <c r="BJ1729" i="1"/>
  <c r="BK1729" i="1"/>
  <c r="BF1730" i="1"/>
  <c r="BG1730" i="1"/>
  <c r="BH1730" i="1"/>
  <c r="BI1730" i="1"/>
  <c r="BJ1730" i="1"/>
  <c r="BK1730" i="1"/>
  <c r="BF1731" i="1"/>
  <c r="BG1731" i="1"/>
  <c r="BH1731" i="1"/>
  <c r="BI1731" i="1"/>
  <c r="BJ1731" i="1"/>
  <c r="BK1731" i="1"/>
  <c r="BF1732" i="1"/>
  <c r="BG1732" i="1"/>
  <c r="BH1732" i="1"/>
  <c r="BI1732" i="1"/>
  <c r="BJ1732" i="1"/>
  <c r="BK1732" i="1"/>
  <c r="BF1733" i="1"/>
  <c r="BG1733" i="1"/>
  <c r="BH1733" i="1"/>
  <c r="BI1733" i="1"/>
  <c r="BJ1733" i="1"/>
  <c r="BK1733" i="1"/>
  <c r="BF1734" i="1"/>
  <c r="BG1734" i="1"/>
  <c r="BH1734" i="1"/>
  <c r="BI1734" i="1"/>
  <c r="BJ1734" i="1"/>
  <c r="BK1734" i="1"/>
  <c r="BF1735" i="1"/>
  <c r="BG1735" i="1"/>
  <c r="BH1735" i="1"/>
  <c r="BI1735" i="1"/>
  <c r="BJ1735" i="1"/>
  <c r="BK1735" i="1"/>
  <c r="BF1736" i="1"/>
  <c r="BG1736" i="1"/>
  <c r="BH1736" i="1"/>
  <c r="BI1736" i="1"/>
  <c r="BJ1736" i="1"/>
  <c r="BK1736" i="1"/>
  <c r="BF1737" i="1"/>
  <c r="BG1737" i="1"/>
  <c r="BH1737" i="1"/>
  <c r="BI1737" i="1"/>
  <c r="BJ1737" i="1"/>
  <c r="BK1737" i="1"/>
  <c r="BF1738" i="1"/>
  <c r="BG1738" i="1"/>
  <c r="BH1738" i="1"/>
  <c r="BI1738" i="1"/>
  <c r="BJ1738" i="1"/>
  <c r="BK1738" i="1"/>
  <c r="BF1739" i="1"/>
  <c r="BG1739" i="1"/>
  <c r="BH1739" i="1"/>
  <c r="BI1739" i="1"/>
  <c r="BJ1739" i="1"/>
  <c r="BK1739" i="1"/>
  <c r="BF1740" i="1"/>
  <c r="BG1740" i="1"/>
  <c r="BH1740" i="1"/>
  <c r="BI1740" i="1"/>
  <c r="BJ1740" i="1"/>
  <c r="BK1740" i="1"/>
  <c r="BF1741" i="1"/>
  <c r="BG1741" i="1"/>
  <c r="BH1741" i="1"/>
  <c r="BI1741" i="1"/>
  <c r="BJ1741" i="1"/>
  <c r="BK1741" i="1"/>
  <c r="BF1742" i="1"/>
  <c r="BG1742" i="1"/>
  <c r="BH1742" i="1"/>
  <c r="BI1742" i="1"/>
  <c r="BJ1742" i="1"/>
  <c r="BK1742" i="1"/>
  <c r="BF1743" i="1"/>
  <c r="BG1743" i="1"/>
  <c r="BH1743" i="1"/>
  <c r="BI1743" i="1"/>
  <c r="BJ1743" i="1"/>
  <c r="BK1743" i="1"/>
  <c r="BF1744" i="1"/>
  <c r="BG1744" i="1"/>
  <c r="BH1744" i="1"/>
  <c r="BI1744" i="1"/>
  <c r="BJ1744" i="1"/>
  <c r="BK1744" i="1"/>
  <c r="BF1745" i="1"/>
  <c r="BG1745" i="1"/>
  <c r="BH1745" i="1"/>
  <c r="BI1745" i="1"/>
  <c r="BJ1745" i="1"/>
  <c r="BK1745" i="1"/>
  <c r="BF1746" i="1"/>
  <c r="BG1746" i="1"/>
  <c r="BH1746" i="1"/>
  <c r="BI1746" i="1"/>
  <c r="BJ1746" i="1"/>
  <c r="BK1746" i="1"/>
  <c r="BF1747" i="1"/>
  <c r="BG1747" i="1"/>
  <c r="BH1747" i="1"/>
  <c r="BI1747" i="1"/>
  <c r="BJ1747" i="1"/>
  <c r="BK1747" i="1"/>
  <c r="BF1748" i="1"/>
  <c r="BG1748" i="1"/>
  <c r="BH1748" i="1"/>
  <c r="BI1748" i="1"/>
  <c r="BJ1748" i="1"/>
  <c r="BK1748" i="1"/>
  <c r="BF1749" i="1"/>
  <c r="BG1749" i="1"/>
  <c r="BH1749" i="1"/>
  <c r="BI1749" i="1"/>
  <c r="BJ1749" i="1"/>
  <c r="BK1749" i="1"/>
  <c r="BF1750" i="1"/>
  <c r="BG1750" i="1"/>
  <c r="BH1750" i="1"/>
  <c r="BI1750" i="1"/>
  <c r="BJ1750" i="1"/>
  <c r="BK1750" i="1"/>
  <c r="BF1751" i="1"/>
  <c r="BG1751" i="1"/>
  <c r="BH1751" i="1"/>
  <c r="BI1751" i="1"/>
  <c r="BJ1751" i="1"/>
  <c r="BK1751" i="1"/>
  <c r="BF1752" i="1"/>
  <c r="BG1752" i="1"/>
  <c r="BH1752" i="1"/>
  <c r="BI1752" i="1"/>
  <c r="BJ1752" i="1"/>
  <c r="BK1752" i="1"/>
  <c r="BF1753" i="1"/>
  <c r="BG1753" i="1"/>
  <c r="BH1753" i="1"/>
  <c r="BI1753" i="1"/>
  <c r="BJ1753" i="1"/>
  <c r="BK1753" i="1"/>
  <c r="BF1754" i="1"/>
  <c r="BG1754" i="1"/>
  <c r="BH1754" i="1"/>
  <c r="BI1754" i="1"/>
  <c r="BJ1754" i="1"/>
  <c r="BK1754" i="1"/>
  <c r="BF1755" i="1"/>
  <c r="BG1755" i="1"/>
  <c r="BH1755" i="1"/>
  <c r="BI1755" i="1"/>
  <c r="BJ1755" i="1"/>
  <c r="BK1755" i="1"/>
  <c r="BF1756" i="1"/>
  <c r="BG1756" i="1"/>
  <c r="BH1756" i="1"/>
  <c r="BI1756" i="1"/>
  <c r="BJ1756" i="1"/>
  <c r="BK1756" i="1"/>
  <c r="BF1757" i="1"/>
  <c r="BG1757" i="1"/>
  <c r="BH1757" i="1"/>
  <c r="BI1757" i="1"/>
  <c r="BJ1757" i="1"/>
  <c r="BK1757" i="1"/>
  <c r="BF1758" i="1"/>
  <c r="BG1758" i="1"/>
  <c r="BH1758" i="1"/>
  <c r="BI1758" i="1"/>
  <c r="BJ1758" i="1"/>
  <c r="BK1758" i="1"/>
  <c r="BF1759" i="1"/>
  <c r="BG1759" i="1"/>
  <c r="BH1759" i="1"/>
  <c r="BI1759" i="1"/>
  <c r="BJ1759" i="1"/>
  <c r="BK1759" i="1"/>
  <c r="BF1760" i="1"/>
  <c r="BG1760" i="1"/>
  <c r="BH1760" i="1"/>
  <c r="BI1760" i="1"/>
  <c r="BJ1760" i="1"/>
  <c r="BK1760" i="1"/>
  <c r="BF1761" i="1"/>
  <c r="BG1761" i="1"/>
  <c r="BH1761" i="1"/>
  <c r="BI1761" i="1"/>
  <c r="BJ1761" i="1"/>
  <c r="BK1761" i="1"/>
  <c r="BF1762" i="1"/>
  <c r="BG1762" i="1"/>
  <c r="BH1762" i="1"/>
  <c r="BI1762" i="1"/>
  <c r="BJ1762" i="1"/>
  <c r="BK1762" i="1"/>
  <c r="BF1763" i="1"/>
  <c r="BG1763" i="1"/>
  <c r="BH1763" i="1"/>
  <c r="BI1763" i="1"/>
  <c r="BJ1763" i="1"/>
  <c r="BK1763" i="1"/>
  <c r="BF1764" i="1"/>
  <c r="BG1764" i="1"/>
  <c r="BH1764" i="1"/>
  <c r="BI1764" i="1"/>
  <c r="BJ1764" i="1"/>
  <c r="BK1764" i="1"/>
  <c r="BF1765" i="1"/>
  <c r="BG1765" i="1"/>
  <c r="BH1765" i="1"/>
  <c r="BI1765" i="1"/>
  <c r="BJ1765" i="1"/>
  <c r="BK1765" i="1"/>
  <c r="BF1766" i="1"/>
  <c r="BG1766" i="1"/>
  <c r="BH1766" i="1"/>
  <c r="BI1766" i="1"/>
  <c r="BJ1766" i="1"/>
  <c r="BK1766" i="1"/>
  <c r="BF1767" i="1"/>
  <c r="BG1767" i="1"/>
  <c r="BH1767" i="1"/>
  <c r="BI1767" i="1"/>
  <c r="BJ1767" i="1"/>
  <c r="BK1767" i="1"/>
  <c r="BF1768" i="1"/>
  <c r="BG1768" i="1"/>
  <c r="BH1768" i="1"/>
  <c r="BI1768" i="1"/>
  <c r="BJ1768" i="1"/>
  <c r="BK1768" i="1"/>
  <c r="BF1769" i="1"/>
  <c r="BG1769" i="1"/>
  <c r="BH1769" i="1"/>
  <c r="BI1769" i="1"/>
  <c r="BJ1769" i="1"/>
  <c r="BK1769" i="1"/>
  <c r="BF1770" i="1"/>
  <c r="BG1770" i="1"/>
  <c r="BH1770" i="1"/>
  <c r="BI1770" i="1"/>
  <c r="BJ1770" i="1"/>
  <c r="BK1770" i="1"/>
  <c r="BF1771" i="1"/>
  <c r="BG1771" i="1"/>
  <c r="BH1771" i="1"/>
  <c r="BI1771" i="1"/>
  <c r="BJ1771" i="1"/>
  <c r="BK1771" i="1"/>
  <c r="BF1772" i="1"/>
  <c r="BG1772" i="1"/>
  <c r="BH1772" i="1"/>
  <c r="BI1772" i="1"/>
  <c r="BJ1772" i="1"/>
  <c r="BK1772" i="1"/>
  <c r="BF1773" i="1"/>
  <c r="BG1773" i="1"/>
  <c r="BH1773" i="1"/>
  <c r="BI1773" i="1"/>
  <c r="BJ1773" i="1"/>
  <c r="BK1773" i="1"/>
  <c r="BF1774" i="1"/>
  <c r="BG1774" i="1"/>
  <c r="BH1774" i="1"/>
  <c r="BI1774" i="1"/>
  <c r="BJ1774" i="1"/>
  <c r="BK1774" i="1"/>
  <c r="BF1775" i="1"/>
  <c r="BG1775" i="1"/>
  <c r="BH1775" i="1"/>
  <c r="BI1775" i="1"/>
  <c r="BJ1775" i="1"/>
  <c r="BK1775" i="1"/>
  <c r="BF1776" i="1"/>
  <c r="BG1776" i="1"/>
  <c r="BH1776" i="1"/>
  <c r="BI1776" i="1"/>
  <c r="BJ1776" i="1"/>
  <c r="BK1776" i="1"/>
  <c r="BF1777" i="1"/>
  <c r="BG1777" i="1"/>
  <c r="BH1777" i="1"/>
  <c r="BI1777" i="1"/>
  <c r="BJ1777" i="1"/>
  <c r="BK1777" i="1"/>
  <c r="BF1778" i="1"/>
  <c r="BG1778" i="1"/>
  <c r="BH1778" i="1"/>
  <c r="BI1778" i="1"/>
  <c r="BJ1778" i="1"/>
  <c r="BK1778" i="1"/>
  <c r="BF1779" i="1"/>
  <c r="BG1779" i="1"/>
  <c r="BH1779" i="1"/>
  <c r="BI1779" i="1"/>
  <c r="BJ1779" i="1"/>
  <c r="BK1779" i="1"/>
  <c r="BF1780" i="1"/>
  <c r="BG1780" i="1"/>
  <c r="BH1780" i="1"/>
  <c r="BI1780" i="1"/>
  <c r="BJ1780" i="1"/>
  <c r="BK1780" i="1"/>
  <c r="BF1781" i="1"/>
  <c r="BG1781" i="1"/>
  <c r="BH1781" i="1"/>
  <c r="BI1781" i="1"/>
  <c r="BJ1781" i="1"/>
  <c r="BK1781" i="1"/>
  <c r="BF1782" i="1"/>
  <c r="BG1782" i="1"/>
  <c r="BH1782" i="1"/>
  <c r="BI1782" i="1"/>
  <c r="BJ1782" i="1"/>
  <c r="BK1782" i="1"/>
  <c r="BF1783" i="1"/>
  <c r="BG1783" i="1"/>
  <c r="BH1783" i="1"/>
  <c r="BI1783" i="1"/>
  <c r="BJ1783" i="1"/>
  <c r="BK1783" i="1"/>
  <c r="BF1784" i="1"/>
  <c r="BG1784" i="1"/>
  <c r="BH1784" i="1"/>
  <c r="BI1784" i="1"/>
  <c r="BJ1784" i="1"/>
  <c r="BK1784" i="1"/>
  <c r="BF1785" i="1"/>
  <c r="BG1785" i="1"/>
  <c r="BH1785" i="1"/>
  <c r="BI1785" i="1"/>
  <c r="BJ1785" i="1"/>
  <c r="BK1785" i="1"/>
  <c r="BF1786" i="1"/>
  <c r="BG1786" i="1"/>
  <c r="BH1786" i="1"/>
  <c r="BI1786" i="1"/>
  <c r="BJ1786" i="1"/>
  <c r="BK1786" i="1"/>
  <c r="BF1787" i="1"/>
  <c r="BG1787" i="1"/>
  <c r="BH1787" i="1"/>
  <c r="BI1787" i="1"/>
  <c r="BJ1787" i="1"/>
  <c r="BK1787" i="1"/>
  <c r="BF1788" i="1"/>
  <c r="BG1788" i="1"/>
  <c r="BH1788" i="1"/>
  <c r="BI1788" i="1"/>
  <c r="BJ1788" i="1"/>
  <c r="BK1788" i="1"/>
  <c r="BF1789" i="1"/>
  <c r="BG1789" i="1"/>
  <c r="BH1789" i="1"/>
  <c r="BI1789" i="1"/>
  <c r="BJ1789" i="1"/>
  <c r="BK1789" i="1"/>
  <c r="BF1790" i="1"/>
  <c r="BG1790" i="1"/>
  <c r="BH1790" i="1"/>
  <c r="BI1790" i="1"/>
  <c r="BJ1790" i="1"/>
  <c r="BK1790" i="1"/>
  <c r="BF1791" i="1"/>
  <c r="BG1791" i="1"/>
  <c r="BH1791" i="1"/>
  <c r="BI1791" i="1"/>
  <c r="BJ1791" i="1"/>
  <c r="BK1791" i="1"/>
  <c r="BF1792" i="1"/>
  <c r="BG1792" i="1"/>
  <c r="BH1792" i="1"/>
  <c r="BI1792" i="1"/>
  <c r="BJ1792" i="1"/>
  <c r="BK1792" i="1"/>
  <c r="BF1793" i="1"/>
  <c r="BG1793" i="1"/>
  <c r="BH1793" i="1"/>
  <c r="BI1793" i="1"/>
  <c r="BJ1793" i="1"/>
  <c r="BK1793" i="1"/>
  <c r="BF1794" i="1"/>
  <c r="BG1794" i="1"/>
  <c r="BH1794" i="1"/>
  <c r="BI1794" i="1"/>
  <c r="BJ1794" i="1"/>
  <c r="BK1794" i="1"/>
  <c r="BF1795" i="1"/>
  <c r="BG1795" i="1"/>
  <c r="BH1795" i="1"/>
  <c r="BI1795" i="1"/>
  <c r="BJ1795" i="1"/>
  <c r="BK1795" i="1"/>
  <c r="BF1796" i="1"/>
  <c r="BG1796" i="1"/>
  <c r="BH1796" i="1"/>
  <c r="BI1796" i="1"/>
  <c r="BJ1796" i="1"/>
  <c r="BK1796" i="1"/>
  <c r="BF1797" i="1"/>
  <c r="BG1797" i="1"/>
  <c r="BH1797" i="1"/>
  <c r="BI1797" i="1"/>
  <c r="BJ1797" i="1"/>
  <c r="BK1797" i="1"/>
  <c r="BF1798" i="1"/>
  <c r="BG1798" i="1"/>
  <c r="BH1798" i="1"/>
  <c r="BI1798" i="1"/>
  <c r="BJ1798" i="1"/>
  <c r="BK1798" i="1"/>
  <c r="BF1799" i="1"/>
  <c r="BG1799" i="1"/>
  <c r="BH1799" i="1"/>
  <c r="BI1799" i="1"/>
  <c r="BJ1799" i="1"/>
  <c r="BK1799" i="1"/>
  <c r="BF1800" i="1"/>
  <c r="BG1800" i="1"/>
  <c r="BH1800" i="1"/>
  <c r="BI1800" i="1"/>
  <c r="BJ1800" i="1"/>
  <c r="BK1800" i="1"/>
  <c r="BF1801" i="1"/>
  <c r="BG1801" i="1"/>
  <c r="BH1801" i="1"/>
  <c r="BI1801" i="1"/>
  <c r="BJ1801" i="1"/>
  <c r="BK1801" i="1"/>
  <c r="BF1802" i="1"/>
  <c r="BG1802" i="1"/>
  <c r="BH1802" i="1"/>
  <c r="BI1802" i="1"/>
  <c r="BJ1802" i="1"/>
  <c r="BK1802" i="1"/>
  <c r="BF1803" i="1"/>
  <c r="BG1803" i="1"/>
  <c r="BH1803" i="1"/>
  <c r="BI1803" i="1"/>
  <c r="BJ1803" i="1"/>
  <c r="BK1803" i="1"/>
  <c r="BF1804" i="1"/>
  <c r="BG1804" i="1"/>
  <c r="BH1804" i="1"/>
  <c r="BI1804" i="1"/>
  <c r="BJ1804" i="1"/>
  <c r="BK1804" i="1"/>
  <c r="BF1805" i="1"/>
  <c r="BG1805" i="1"/>
  <c r="BH1805" i="1"/>
  <c r="BI1805" i="1"/>
  <c r="BJ1805" i="1"/>
  <c r="BK1805" i="1"/>
  <c r="BF1806" i="1"/>
  <c r="BG1806" i="1"/>
  <c r="BH1806" i="1"/>
  <c r="BI1806" i="1"/>
  <c r="BJ1806" i="1"/>
  <c r="BK1806" i="1"/>
  <c r="BF1807" i="1"/>
  <c r="BG1807" i="1"/>
  <c r="BH1807" i="1"/>
  <c r="BI1807" i="1"/>
  <c r="BJ1807" i="1"/>
  <c r="BK1807" i="1"/>
  <c r="BF1808" i="1"/>
  <c r="BG1808" i="1"/>
  <c r="BH1808" i="1"/>
  <c r="BI1808" i="1"/>
  <c r="BJ1808" i="1"/>
  <c r="BK1808" i="1"/>
  <c r="BF1809" i="1"/>
  <c r="BG1809" i="1"/>
  <c r="BH1809" i="1"/>
  <c r="BI1809" i="1"/>
  <c r="BJ1809" i="1"/>
  <c r="BK1809" i="1"/>
  <c r="BF1810" i="1"/>
  <c r="BG1810" i="1"/>
  <c r="BH1810" i="1"/>
  <c r="BI1810" i="1"/>
  <c r="BJ1810" i="1"/>
  <c r="BK1810" i="1"/>
  <c r="BF1811" i="1"/>
  <c r="BG1811" i="1"/>
  <c r="BH1811" i="1"/>
  <c r="BI1811" i="1"/>
  <c r="BJ1811" i="1"/>
  <c r="BK1811" i="1"/>
  <c r="BF1812" i="1"/>
  <c r="BG1812" i="1"/>
  <c r="BH1812" i="1"/>
  <c r="BI1812" i="1"/>
  <c r="BJ1812" i="1"/>
  <c r="BK1812" i="1"/>
  <c r="BF1813" i="1"/>
  <c r="BG1813" i="1"/>
  <c r="BH1813" i="1"/>
  <c r="BI1813" i="1"/>
  <c r="BJ1813" i="1"/>
  <c r="BK1813" i="1"/>
  <c r="BF1814" i="1"/>
  <c r="BG1814" i="1"/>
  <c r="BH1814" i="1"/>
  <c r="BI1814" i="1"/>
  <c r="BJ1814" i="1"/>
  <c r="BK1814" i="1"/>
  <c r="BF1815" i="1"/>
  <c r="BG1815" i="1"/>
  <c r="BH1815" i="1"/>
  <c r="BI1815" i="1"/>
  <c r="BJ1815" i="1"/>
  <c r="BK1815" i="1"/>
  <c r="BF1816" i="1"/>
  <c r="BG1816" i="1"/>
  <c r="BH1816" i="1"/>
  <c r="BI1816" i="1"/>
  <c r="BJ1816" i="1"/>
  <c r="BK1816" i="1"/>
  <c r="BF1817" i="1"/>
  <c r="BG1817" i="1"/>
  <c r="BH1817" i="1"/>
  <c r="BI1817" i="1"/>
  <c r="BJ1817" i="1"/>
  <c r="BK1817" i="1"/>
  <c r="BF1818" i="1"/>
  <c r="BG1818" i="1"/>
  <c r="BH1818" i="1"/>
  <c r="BI1818" i="1"/>
  <c r="BJ1818" i="1"/>
  <c r="BK1818" i="1"/>
  <c r="BF1819" i="1"/>
  <c r="BG1819" i="1"/>
  <c r="BH1819" i="1"/>
  <c r="BI1819" i="1"/>
  <c r="BJ1819" i="1"/>
  <c r="BK1819" i="1"/>
  <c r="BF1820" i="1"/>
  <c r="BG1820" i="1"/>
  <c r="BH1820" i="1"/>
  <c r="BI1820" i="1"/>
  <c r="BJ1820" i="1"/>
  <c r="BK1820" i="1"/>
  <c r="BF1821" i="1"/>
  <c r="BG1821" i="1"/>
  <c r="BH1821" i="1"/>
  <c r="BI1821" i="1"/>
  <c r="BJ1821" i="1"/>
  <c r="BK1821" i="1"/>
  <c r="BF1822" i="1"/>
  <c r="BG1822" i="1"/>
  <c r="BH1822" i="1"/>
  <c r="BI1822" i="1"/>
  <c r="BJ1822" i="1"/>
  <c r="BK1822" i="1"/>
  <c r="BF1823" i="1"/>
  <c r="BG1823" i="1"/>
  <c r="BH1823" i="1"/>
  <c r="BI1823" i="1"/>
  <c r="BJ1823" i="1"/>
  <c r="BK1823" i="1"/>
  <c r="BF1824" i="1"/>
  <c r="BG1824" i="1"/>
  <c r="BH1824" i="1"/>
  <c r="BI1824" i="1"/>
  <c r="BJ1824" i="1"/>
  <c r="BK1824" i="1"/>
  <c r="BF1825" i="1"/>
  <c r="BG1825" i="1"/>
  <c r="BH1825" i="1"/>
  <c r="BI1825" i="1"/>
  <c r="BJ1825" i="1"/>
  <c r="BK1825" i="1"/>
  <c r="BF1826" i="1"/>
  <c r="BG1826" i="1"/>
  <c r="BH1826" i="1"/>
  <c r="BI1826" i="1"/>
  <c r="BJ1826" i="1"/>
  <c r="BK1826" i="1"/>
  <c r="BF1827" i="1"/>
  <c r="BG1827" i="1"/>
  <c r="BH1827" i="1"/>
  <c r="BI1827" i="1"/>
  <c r="BJ1827" i="1"/>
  <c r="BK1827" i="1"/>
  <c r="BF1828" i="1"/>
  <c r="BG1828" i="1"/>
  <c r="BH1828" i="1"/>
  <c r="BI1828" i="1"/>
  <c r="BJ1828" i="1"/>
  <c r="BK1828" i="1"/>
  <c r="BF1829" i="1"/>
  <c r="BG1829" i="1"/>
  <c r="BH1829" i="1"/>
  <c r="BI1829" i="1"/>
  <c r="BJ1829" i="1"/>
  <c r="BK1829" i="1"/>
  <c r="BF1830" i="1"/>
  <c r="BG1830" i="1"/>
  <c r="BH1830" i="1"/>
  <c r="BI1830" i="1"/>
  <c r="BJ1830" i="1"/>
  <c r="BK1830" i="1"/>
  <c r="BF1831" i="1"/>
  <c r="BG1831" i="1"/>
  <c r="BH1831" i="1"/>
  <c r="BI1831" i="1"/>
  <c r="BJ1831" i="1"/>
  <c r="BK1831" i="1"/>
  <c r="BF1832" i="1"/>
  <c r="BG1832" i="1"/>
  <c r="BH1832" i="1"/>
  <c r="BI1832" i="1"/>
  <c r="BJ1832" i="1"/>
  <c r="BK1832" i="1"/>
  <c r="BF1833" i="1"/>
  <c r="BG1833" i="1"/>
  <c r="BH1833" i="1"/>
  <c r="BI1833" i="1"/>
  <c r="BJ1833" i="1"/>
  <c r="BK1833" i="1"/>
  <c r="BF1834" i="1"/>
  <c r="BG1834" i="1"/>
  <c r="BH1834" i="1"/>
  <c r="BI1834" i="1"/>
  <c r="BJ1834" i="1"/>
  <c r="BK1834" i="1"/>
  <c r="BF1835" i="1"/>
  <c r="BG1835" i="1"/>
  <c r="BH1835" i="1"/>
  <c r="BI1835" i="1"/>
  <c r="BJ1835" i="1"/>
  <c r="BK1835" i="1"/>
  <c r="BF1836" i="1"/>
  <c r="BG1836" i="1"/>
  <c r="BH1836" i="1"/>
  <c r="BI1836" i="1"/>
  <c r="BJ1836" i="1"/>
  <c r="BK1836" i="1"/>
  <c r="BF1837" i="1"/>
  <c r="BG1837" i="1"/>
  <c r="BH1837" i="1"/>
  <c r="BI1837" i="1"/>
  <c r="BJ1837" i="1"/>
  <c r="BK1837" i="1"/>
  <c r="BF1838" i="1"/>
  <c r="BG1838" i="1"/>
  <c r="BH1838" i="1"/>
  <c r="BI1838" i="1"/>
  <c r="BJ1838" i="1"/>
  <c r="BK1838" i="1"/>
  <c r="BF1839" i="1"/>
  <c r="BG1839" i="1"/>
  <c r="BH1839" i="1"/>
  <c r="BI1839" i="1"/>
  <c r="BJ1839" i="1"/>
  <c r="BK1839" i="1"/>
  <c r="BF1840" i="1"/>
  <c r="BG1840" i="1"/>
  <c r="BH1840" i="1"/>
  <c r="BI1840" i="1"/>
  <c r="BJ1840" i="1"/>
  <c r="BK1840" i="1"/>
  <c r="BF1841" i="1"/>
  <c r="BG1841" i="1"/>
  <c r="BH1841" i="1"/>
  <c r="BI1841" i="1"/>
  <c r="BJ1841" i="1"/>
  <c r="BK1841" i="1"/>
  <c r="BF1842" i="1"/>
  <c r="BG1842" i="1"/>
  <c r="BH1842" i="1"/>
  <c r="BI1842" i="1"/>
  <c r="BJ1842" i="1"/>
  <c r="BK1842" i="1"/>
  <c r="BF1843" i="1"/>
  <c r="BG1843" i="1"/>
  <c r="BH1843" i="1"/>
  <c r="BI1843" i="1"/>
  <c r="BJ1843" i="1"/>
  <c r="BK1843" i="1"/>
  <c r="BF1844" i="1"/>
  <c r="BG1844" i="1"/>
  <c r="BH1844" i="1"/>
  <c r="BI1844" i="1"/>
  <c r="BJ1844" i="1"/>
  <c r="BK1844" i="1"/>
  <c r="BF1845" i="1"/>
  <c r="BG1845" i="1"/>
  <c r="BH1845" i="1"/>
  <c r="BI1845" i="1"/>
  <c r="BJ1845" i="1"/>
  <c r="BK1845" i="1"/>
  <c r="BF1846" i="1"/>
  <c r="BG1846" i="1"/>
  <c r="BH1846" i="1"/>
  <c r="BI1846" i="1"/>
  <c r="BJ1846" i="1"/>
  <c r="BK1846" i="1"/>
  <c r="BF1847" i="1"/>
  <c r="BG1847" i="1"/>
  <c r="BH1847" i="1"/>
  <c r="BI1847" i="1"/>
  <c r="BJ1847" i="1"/>
  <c r="BK1847" i="1"/>
  <c r="BF1848" i="1"/>
  <c r="BG1848" i="1"/>
  <c r="BH1848" i="1"/>
  <c r="BI1848" i="1"/>
  <c r="BJ1848" i="1"/>
  <c r="BK1848" i="1"/>
  <c r="BF1849" i="1"/>
  <c r="BG1849" i="1"/>
  <c r="BH1849" i="1"/>
  <c r="BI1849" i="1"/>
  <c r="BJ1849" i="1"/>
  <c r="BK1849" i="1"/>
  <c r="BF1850" i="1"/>
  <c r="BG1850" i="1"/>
  <c r="BH1850" i="1"/>
  <c r="BI1850" i="1"/>
  <c r="BJ1850" i="1"/>
  <c r="BK1850" i="1"/>
  <c r="BF1851" i="1"/>
  <c r="BG1851" i="1"/>
  <c r="BH1851" i="1"/>
  <c r="BI1851" i="1"/>
  <c r="BJ1851" i="1"/>
  <c r="BK1851" i="1"/>
  <c r="BF1852" i="1"/>
  <c r="BG1852" i="1"/>
  <c r="BH1852" i="1"/>
  <c r="BI1852" i="1"/>
  <c r="BJ1852" i="1"/>
  <c r="BK1852" i="1"/>
  <c r="BF1853" i="1"/>
  <c r="BG1853" i="1"/>
  <c r="BH1853" i="1"/>
  <c r="BI1853" i="1"/>
  <c r="BJ1853" i="1"/>
  <c r="BK1853" i="1"/>
  <c r="BF1854" i="1"/>
  <c r="BG1854" i="1"/>
  <c r="BH1854" i="1"/>
  <c r="BI1854" i="1"/>
  <c r="BJ1854" i="1"/>
  <c r="BK1854" i="1"/>
  <c r="BF1855" i="1"/>
  <c r="BG1855" i="1"/>
  <c r="BH1855" i="1"/>
  <c r="BI1855" i="1"/>
  <c r="BJ1855" i="1"/>
  <c r="BK1855" i="1"/>
  <c r="BF1856" i="1"/>
  <c r="BG1856" i="1"/>
  <c r="BH1856" i="1"/>
  <c r="BI1856" i="1"/>
  <c r="BJ1856" i="1"/>
  <c r="BK1856" i="1"/>
  <c r="BF1857" i="1"/>
  <c r="BG1857" i="1"/>
  <c r="BH1857" i="1"/>
  <c r="BI1857" i="1"/>
  <c r="BJ1857" i="1"/>
  <c r="BK1857" i="1"/>
  <c r="BF1858" i="1"/>
  <c r="BG1858" i="1"/>
  <c r="BH1858" i="1"/>
  <c r="BI1858" i="1"/>
  <c r="BJ1858" i="1"/>
  <c r="BK1858" i="1"/>
  <c r="BF1859" i="1"/>
  <c r="BG1859" i="1"/>
  <c r="BH1859" i="1"/>
  <c r="BI1859" i="1"/>
  <c r="BJ1859" i="1"/>
  <c r="BK1859" i="1"/>
  <c r="BF1860" i="1"/>
  <c r="BG1860" i="1"/>
  <c r="BH1860" i="1"/>
  <c r="BI1860" i="1"/>
  <c r="BJ1860" i="1"/>
  <c r="BK1860" i="1"/>
  <c r="BF1861" i="1"/>
  <c r="BG1861" i="1"/>
  <c r="BH1861" i="1"/>
  <c r="BI1861" i="1"/>
  <c r="BJ1861" i="1"/>
  <c r="BK1861" i="1"/>
  <c r="BF1862" i="1"/>
  <c r="BG1862" i="1"/>
  <c r="BH1862" i="1"/>
  <c r="BI1862" i="1"/>
  <c r="BJ1862" i="1"/>
  <c r="BK1862" i="1"/>
  <c r="BF1863" i="1"/>
  <c r="BG1863" i="1"/>
  <c r="BH1863" i="1"/>
  <c r="BI1863" i="1"/>
  <c r="BJ1863" i="1"/>
  <c r="BK1863" i="1"/>
  <c r="BF1864" i="1"/>
  <c r="BG1864" i="1"/>
  <c r="BH1864" i="1"/>
  <c r="BI1864" i="1"/>
  <c r="BJ1864" i="1"/>
  <c r="BK1864" i="1"/>
  <c r="BF1865" i="1"/>
  <c r="BG1865" i="1"/>
  <c r="BH1865" i="1"/>
  <c r="BI1865" i="1"/>
  <c r="BJ1865" i="1"/>
  <c r="BK1865" i="1"/>
  <c r="BF1866" i="1"/>
  <c r="BG1866" i="1"/>
  <c r="BH1866" i="1"/>
  <c r="BI1866" i="1"/>
  <c r="BJ1866" i="1"/>
  <c r="BK1866" i="1"/>
  <c r="BF1867" i="1"/>
  <c r="BG1867" i="1"/>
  <c r="BH1867" i="1"/>
  <c r="BI1867" i="1"/>
  <c r="BJ1867" i="1"/>
  <c r="BK1867" i="1"/>
  <c r="BF1868" i="1"/>
  <c r="BG1868" i="1"/>
  <c r="BH1868" i="1"/>
  <c r="BI1868" i="1"/>
  <c r="BJ1868" i="1"/>
  <c r="BK1868" i="1"/>
  <c r="BF1869" i="1"/>
  <c r="BG1869" i="1"/>
  <c r="BH1869" i="1"/>
  <c r="BI1869" i="1"/>
  <c r="BJ1869" i="1"/>
  <c r="BK1869" i="1"/>
  <c r="BF1870" i="1"/>
  <c r="BG1870" i="1"/>
  <c r="BH1870" i="1"/>
  <c r="BI1870" i="1"/>
  <c r="BJ1870" i="1"/>
  <c r="BK1870" i="1"/>
  <c r="BF1871" i="1"/>
  <c r="BG1871" i="1"/>
  <c r="BH1871" i="1"/>
  <c r="BI1871" i="1"/>
  <c r="BJ1871" i="1"/>
  <c r="BK1871" i="1"/>
  <c r="BF1872" i="1"/>
  <c r="BG1872" i="1"/>
  <c r="BH1872" i="1"/>
  <c r="BI1872" i="1"/>
  <c r="BJ1872" i="1"/>
  <c r="BK1872" i="1"/>
  <c r="BF1873" i="1"/>
  <c r="BG1873" i="1"/>
  <c r="BH1873" i="1"/>
  <c r="BI1873" i="1"/>
  <c r="BJ1873" i="1"/>
  <c r="BK1873" i="1"/>
  <c r="BF1874" i="1"/>
  <c r="BG1874" i="1"/>
  <c r="BH1874" i="1"/>
  <c r="BI1874" i="1"/>
  <c r="BJ1874" i="1"/>
  <c r="BK1874" i="1"/>
  <c r="BF1875" i="1"/>
  <c r="BG1875" i="1"/>
  <c r="BH1875" i="1"/>
  <c r="BI1875" i="1"/>
  <c r="BJ1875" i="1"/>
  <c r="BK1875" i="1"/>
  <c r="BF1876" i="1"/>
  <c r="BG1876" i="1"/>
  <c r="BH1876" i="1"/>
  <c r="BI1876" i="1"/>
  <c r="BJ1876" i="1"/>
  <c r="BK1876" i="1"/>
  <c r="BF1877" i="1"/>
  <c r="BG1877" i="1"/>
  <c r="BH1877" i="1"/>
  <c r="BI1877" i="1"/>
  <c r="BJ1877" i="1"/>
  <c r="BK1877" i="1"/>
  <c r="BF1878" i="1"/>
  <c r="BG1878" i="1"/>
  <c r="BH1878" i="1"/>
  <c r="BI1878" i="1"/>
  <c r="BJ1878" i="1"/>
  <c r="BK1878" i="1"/>
  <c r="BF1879" i="1"/>
  <c r="BG1879" i="1"/>
  <c r="BH1879" i="1"/>
  <c r="BI1879" i="1"/>
  <c r="BJ1879" i="1"/>
  <c r="BK1879" i="1"/>
  <c r="BF1880" i="1"/>
  <c r="BG1880" i="1"/>
  <c r="BH1880" i="1"/>
  <c r="BI1880" i="1"/>
  <c r="BJ1880" i="1"/>
  <c r="BK1880" i="1"/>
  <c r="BF1881" i="1"/>
  <c r="BG1881" i="1"/>
  <c r="BH1881" i="1"/>
  <c r="BI1881" i="1"/>
  <c r="BJ1881" i="1"/>
  <c r="BK1881" i="1"/>
  <c r="BF1882" i="1"/>
  <c r="BG1882" i="1"/>
  <c r="BH1882" i="1"/>
  <c r="BI1882" i="1"/>
  <c r="BJ1882" i="1"/>
  <c r="BK1882" i="1"/>
  <c r="BF1883" i="1"/>
  <c r="BG1883" i="1"/>
  <c r="BH1883" i="1"/>
  <c r="BI1883" i="1"/>
  <c r="BJ1883" i="1"/>
  <c r="BK1883" i="1"/>
  <c r="BF1884" i="1"/>
  <c r="BG1884" i="1"/>
  <c r="BH1884" i="1"/>
  <c r="BI1884" i="1"/>
  <c r="BJ1884" i="1"/>
  <c r="BK1884" i="1"/>
  <c r="BF1885" i="1"/>
  <c r="BG1885" i="1"/>
  <c r="BH1885" i="1"/>
  <c r="BI1885" i="1"/>
  <c r="BJ1885" i="1"/>
  <c r="BK1885" i="1"/>
  <c r="BF1886" i="1"/>
  <c r="BG1886" i="1"/>
  <c r="BH1886" i="1"/>
  <c r="BI1886" i="1"/>
  <c r="BJ1886" i="1"/>
  <c r="BK1886" i="1"/>
  <c r="BF1887" i="1"/>
  <c r="BG1887" i="1"/>
  <c r="BH1887" i="1"/>
  <c r="BI1887" i="1"/>
  <c r="BJ1887" i="1"/>
  <c r="BK1887" i="1"/>
  <c r="BF1888" i="1"/>
  <c r="BG1888" i="1"/>
  <c r="BH1888" i="1"/>
  <c r="BI1888" i="1"/>
  <c r="BJ1888" i="1"/>
  <c r="BK1888" i="1"/>
  <c r="BF1889" i="1"/>
  <c r="BG1889" i="1"/>
  <c r="BH1889" i="1"/>
  <c r="BI1889" i="1"/>
  <c r="BJ1889" i="1"/>
  <c r="BK1889" i="1"/>
  <c r="BF1890" i="1"/>
  <c r="BG1890" i="1"/>
  <c r="BH1890" i="1"/>
  <c r="BI1890" i="1"/>
  <c r="BJ1890" i="1"/>
  <c r="BK1890" i="1"/>
  <c r="BF1891" i="1"/>
  <c r="BG1891" i="1"/>
  <c r="BH1891" i="1"/>
  <c r="BI1891" i="1"/>
  <c r="BJ1891" i="1"/>
  <c r="BK1891" i="1"/>
  <c r="BF1892" i="1"/>
  <c r="BG1892" i="1"/>
  <c r="BH1892" i="1"/>
  <c r="BI1892" i="1"/>
  <c r="BJ1892" i="1"/>
  <c r="BK1892" i="1"/>
  <c r="BF1893" i="1"/>
  <c r="BG1893" i="1"/>
  <c r="BH1893" i="1"/>
  <c r="BI1893" i="1"/>
  <c r="BJ1893" i="1"/>
  <c r="BK1893" i="1"/>
  <c r="BF1894" i="1"/>
  <c r="BG1894" i="1"/>
  <c r="BH1894" i="1"/>
  <c r="BI1894" i="1"/>
  <c r="BJ1894" i="1"/>
  <c r="BK1894" i="1"/>
  <c r="BF1895" i="1"/>
  <c r="BG1895" i="1"/>
  <c r="BH1895" i="1"/>
  <c r="BI1895" i="1"/>
  <c r="BJ1895" i="1"/>
  <c r="BK1895" i="1"/>
  <c r="BF1896" i="1"/>
  <c r="BG1896" i="1"/>
  <c r="BH1896" i="1"/>
  <c r="BI1896" i="1"/>
  <c r="BJ1896" i="1"/>
  <c r="BK1896" i="1"/>
  <c r="BF1897" i="1"/>
  <c r="BG1897" i="1"/>
  <c r="BH1897" i="1"/>
  <c r="BI1897" i="1"/>
  <c r="BJ1897" i="1"/>
  <c r="BK1897" i="1"/>
  <c r="BF1898" i="1"/>
  <c r="BG1898" i="1"/>
  <c r="BH1898" i="1"/>
  <c r="BI1898" i="1"/>
  <c r="BJ1898" i="1"/>
  <c r="BK1898" i="1"/>
  <c r="BF1899" i="1"/>
  <c r="BG1899" i="1"/>
  <c r="BH1899" i="1"/>
  <c r="BI1899" i="1"/>
  <c r="BJ1899" i="1"/>
  <c r="BK1899" i="1"/>
  <c r="BF1900" i="1"/>
  <c r="BG1900" i="1"/>
  <c r="BH1900" i="1"/>
  <c r="BI1900" i="1"/>
  <c r="BJ1900" i="1"/>
  <c r="BK1900" i="1"/>
  <c r="BF1901" i="1"/>
  <c r="BG1901" i="1"/>
  <c r="BH1901" i="1"/>
  <c r="BI1901" i="1"/>
  <c r="BJ1901" i="1"/>
  <c r="BK1901" i="1"/>
  <c r="BF1902" i="1"/>
  <c r="BG1902" i="1"/>
  <c r="BH1902" i="1"/>
  <c r="BI1902" i="1"/>
  <c r="BJ1902" i="1"/>
  <c r="BK1902" i="1"/>
  <c r="BF1903" i="1"/>
  <c r="BG1903" i="1"/>
  <c r="BH1903" i="1"/>
  <c r="BI1903" i="1"/>
  <c r="BJ1903" i="1"/>
  <c r="BK1903" i="1"/>
  <c r="BF1904" i="1"/>
  <c r="BG1904" i="1"/>
  <c r="BH1904" i="1"/>
  <c r="BI1904" i="1"/>
  <c r="BJ1904" i="1"/>
  <c r="BK1904" i="1"/>
  <c r="BF1905" i="1"/>
  <c r="BG1905" i="1"/>
  <c r="BH1905" i="1"/>
  <c r="BI1905" i="1"/>
  <c r="BJ1905" i="1"/>
  <c r="BK1905" i="1"/>
  <c r="BF1906" i="1"/>
  <c r="BG1906" i="1"/>
  <c r="BH1906" i="1"/>
  <c r="BI1906" i="1"/>
  <c r="BJ1906" i="1"/>
  <c r="BK1906" i="1"/>
  <c r="BF1907" i="1"/>
  <c r="BG1907" i="1"/>
  <c r="BH1907" i="1"/>
  <c r="BI1907" i="1"/>
  <c r="BJ1907" i="1"/>
  <c r="BK1907" i="1"/>
  <c r="BF1908" i="1"/>
  <c r="BG1908" i="1"/>
  <c r="BH1908" i="1"/>
  <c r="BI1908" i="1"/>
  <c r="BJ1908" i="1"/>
  <c r="BK1908" i="1"/>
  <c r="BF1909" i="1"/>
  <c r="BG1909" i="1"/>
  <c r="BH1909" i="1"/>
  <c r="BI1909" i="1"/>
  <c r="BJ1909" i="1"/>
  <c r="BK1909" i="1"/>
  <c r="BF1910" i="1"/>
  <c r="BG1910" i="1"/>
  <c r="BH1910" i="1"/>
  <c r="BI1910" i="1"/>
  <c r="BJ1910" i="1"/>
  <c r="BK1910" i="1"/>
  <c r="BF1911" i="1"/>
  <c r="BG1911" i="1"/>
  <c r="BH1911" i="1"/>
  <c r="BI1911" i="1"/>
  <c r="BJ1911" i="1"/>
  <c r="BK1911" i="1"/>
  <c r="BF1912" i="1"/>
  <c r="BG1912" i="1"/>
  <c r="BH1912" i="1"/>
  <c r="BI1912" i="1"/>
  <c r="BJ1912" i="1"/>
  <c r="BK1912" i="1"/>
  <c r="BF1913" i="1"/>
  <c r="BG1913" i="1"/>
  <c r="BH1913" i="1"/>
  <c r="BI1913" i="1"/>
  <c r="BJ1913" i="1"/>
  <c r="BK1913" i="1"/>
  <c r="BF1914" i="1"/>
  <c r="BG1914" i="1"/>
  <c r="BH1914" i="1"/>
  <c r="BI1914" i="1"/>
  <c r="BJ1914" i="1"/>
  <c r="BK1914" i="1"/>
  <c r="BF1915" i="1"/>
  <c r="BG1915" i="1"/>
  <c r="BH1915" i="1"/>
  <c r="BI1915" i="1"/>
  <c r="BJ1915" i="1"/>
  <c r="BK1915" i="1"/>
  <c r="BF1916" i="1"/>
  <c r="BG1916" i="1"/>
  <c r="BH1916" i="1"/>
  <c r="BI1916" i="1"/>
  <c r="BJ1916" i="1"/>
  <c r="BK1916" i="1"/>
  <c r="BF1917" i="1"/>
  <c r="BG1917" i="1"/>
  <c r="BH1917" i="1"/>
  <c r="BI1917" i="1"/>
  <c r="BJ1917" i="1"/>
  <c r="BK1917" i="1"/>
  <c r="BF1918" i="1"/>
  <c r="BG1918" i="1"/>
  <c r="BH1918" i="1"/>
  <c r="BI1918" i="1"/>
  <c r="BJ1918" i="1"/>
  <c r="BK1918" i="1"/>
  <c r="BF1919" i="1"/>
  <c r="BG1919" i="1"/>
  <c r="BH1919" i="1"/>
  <c r="BI1919" i="1"/>
  <c r="BJ1919" i="1"/>
  <c r="BK1919" i="1"/>
  <c r="BF1920" i="1"/>
  <c r="BG1920" i="1"/>
  <c r="BH1920" i="1"/>
  <c r="BI1920" i="1"/>
  <c r="BJ1920" i="1"/>
  <c r="BK1920" i="1"/>
  <c r="BF1921" i="1"/>
  <c r="BG1921" i="1"/>
  <c r="BH1921" i="1"/>
  <c r="BI1921" i="1"/>
  <c r="BJ1921" i="1"/>
  <c r="BK1921" i="1"/>
  <c r="BF1922" i="1"/>
  <c r="BG1922" i="1"/>
  <c r="BH1922" i="1"/>
  <c r="BI1922" i="1"/>
  <c r="BJ1922" i="1"/>
  <c r="BK1922" i="1"/>
  <c r="BF1923" i="1"/>
  <c r="BG1923" i="1"/>
  <c r="BH1923" i="1"/>
  <c r="BI1923" i="1"/>
  <c r="BJ1923" i="1"/>
  <c r="BK1923" i="1"/>
  <c r="BF1924" i="1"/>
  <c r="BG1924" i="1"/>
  <c r="BH1924" i="1"/>
  <c r="BI1924" i="1"/>
  <c r="BJ1924" i="1"/>
  <c r="BK1924" i="1"/>
  <c r="BF1925" i="1"/>
  <c r="BG1925" i="1"/>
  <c r="BH1925" i="1"/>
  <c r="BI1925" i="1"/>
  <c r="BJ1925" i="1"/>
  <c r="BK1925" i="1"/>
  <c r="BF1926" i="1"/>
  <c r="BG1926" i="1"/>
  <c r="BH1926" i="1"/>
  <c r="BI1926" i="1"/>
  <c r="BJ1926" i="1"/>
  <c r="BK1926" i="1"/>
  <c r="BF1927" i="1"/>
  <c r="BG1927" i="1"/>
  <c r="BH1927" i="1"/>
  <c r="BI1927" i="1"/>
  <c r="BJ1927" i="1"/>
  <c r="BK1927" i="1"/>
  <c r="BF1928" i="1"/>
  <c r="BG1928" i="1"/>
  <c r="BH1928" i="1"/>
  <c r="BI1928" i="1"/>
  <c r="BJ1928" i="1"/>
  <c r="BK1928" i="1"/>
  <c r="BF1929" i="1"/>
  <c r="BG1929" i="1"/>
  <c r="BH1929" i="1"/>
  <c r="BI1929" i="1"/>
  <c r="BJ1929" i="1"/>
  <c r="BK1929" i="1"/>
  <c r="BF1930" i="1"/>
  <c r="BG1930" i="1"/>
  <c r="BH1930" i="1"/>
  <c r="BI1930" i="1"/>
  <c r="BJ1930" i="1"/>
  <c r="BK1930" i="1"/>
  <c r="BF1931" i="1"/>
  <c r="BG1931" i="1"/>
  <c r="BH1931" i="1"/>
  <c r="BI1931" i="1"/>
  <c r="BJ1931" i="1"/>
  <c r="BK1931" i="1"/>
  <c r="BF1932" i="1"/>
  <c r="BG1932" i="1"/>
  <c r="BH1932" i="1"/>
  <c r="BI1932" i="1"/>
  <c r="BJ1932" i="1"/>
  <c r="BK1932" i="1"/>
  <c r="BF1933" i="1"/>
  <c r="BG1933" i="1"/>
  <c r="BH1933" i="1"/>
  <c r="BI1933" i="1"/>
  <c r="BJ1933" i="1"/>
  <c r="BK1933" i="1"/>
  <c r="BF1934" i="1"/>
  <c r="BG1934" i="1"/>
  <c r="BH1934" i="1"/>
  <c r="BI1934" i="1"/>
  <c r="BJ1934" i="1"/>
  <c r="BK1934" i="1"/>
  <c r="BF1935" i="1"/>
  <c r="BG1935" i="1"/>
  <c r="BH1935" i="1"/>
  <c r="BI1935" i="1"/>
  <c r="BJ1935" i="1"/>
  <c r="BK1935" i="1"/>
  <c r="BF1936" i="1"/>
  <c r="BG1936" i="1"/>
  <c r="BH1936" i="1"/>
  <c r="BI1936" i="1"/>
  <c r="BJ1936" i="1"/>
  <c r="BK1936" i="1"/>
  <c r="BF1937" i="1"/>
  <c r="BG1937" i="1"/>
  <c r="BH1937" i="1"/>
  <c r="BI1937" i="1"/>
  <c r="BJ1937" i="1"/>
  <c r="BK1937" i="1"/>
  <c r="BF1938" i="1"/>
  <c r="BG1938" i="1"/>
  <c r="BH1938" i="1"/>
  <c r="BI1938" i="1"/>
  <c r="BJ1938" i="1"/>
  <c r="BK1938" i="1"/>
  <c r="BF1939" i="1"/>
  <c r="BG1939" i="1"/>
  <c r="BH1939" i="1"/>
  <c r="BI1939" i="1"/>
  <c r="BJ1939" i="1"/>
  <c r="BK1939" i="1"/>
  <c r="BF1940" i="1"/>
  <c r="BG1940" i="1"/>
  <c r="BH1940" i="1"/>
  <c r="BI1940" i="1"/>
  <c r="BJ1940" i="1"/>
  <c r="BK1940" i="1"/>
  <c r="BF1941" i="1"/>
  <c r="BG1941" i="1"/>
  <c r="BH1941" i="1"/>
  <c r="BI1941" i="1"/>
  <c r="BJ1941" i="1"/>
  <c r="BK1941" i="1"/>
  <c r="BF1942" i="1"/>
  <c r="BG1942" i="1"/>
  <c r="BH1942" i="1"/>
  <c r="BI1942" i="1"/>
  <c r="BJ1942" i="1"/>
  <c r="BK1942" i="1"/>
  <c r="BF1943" i="1"/>
  <c r="BG1943" i="1"/>
  <c r="BH1943" i="1"/>
  <c r="BI1943" i="1"/>
  <c r="BJ1943" i="1"/>
  <c r="BK1943" i="1"/>
  <c r="BF1944" i="1"/>
  <c r="BG1944" i="1"/>
  <c r="BH1944" i="1"/>
  <c r="BI1944" i="1"/>
  <c r="BJ1944" i="1"/>
  <c r="BK1944" i="1"/>
  <c r="BF1945" i="1"/>
  <c r="BG1945" i="1"/>
  <c r="BH1945" i="1"/>
  <c r="BI1945" i="1"/>
  <c r="BJ1945" i="1"/>
  <c r="BK1945" i="1"/>
  <c r="BF1946" i="1"/>
  <c r="BG1946" i="1"/>
  <c r="BH1946" i="1"/>
  <c r="BI1946" i="1"/>
  <c r="BJ1946" i="1"/>
  <c r="BK1946" i="1"/>
  <c r="BF1947" i="1"/>
  <c r="BG1947" i="1"/>
  <c r="BH1947" i="1"/>
  <c r="BI1947" i="1"/>
  <c r="BJ1947" i="1"/>
  <c r="BK1947" i="1"/>
  <c r="BF1948" i="1"/>
  <c r="BG1948" i="1"/>
  <c r="BH1948" i="1"/>
  <c r="BI1948" i="1"/>
  <c r="BJ1948" i="1"/>
  <c r="BK1948" i="1"/>
  <c r="BF1949" i="1"/>
  <c r="BG1949" i="1"/>
  <c r="BH1949" i="1"/>
  <c r="BI1949" i="1"/>
  <c r="BJ1949" i="1"/>
  <c r="BK1949" i="1"/>
  <c r="BF1950" i="1"/>
  <c r="BG1950" i="1"/>
  <c r="BH1950" i="1"/>
  <c r="BI1950" i="1"/>
  <c r="BJ1950" i="1"/>
  <c r="BK1950" i="1"/>
  <c r="BF1951" i="1"/>
  <c r="BG1951" i="1"/>
  <c r="BH1951" i="1"/>
  <c r="BI1951" i="1"/>
  <c r="BJ1951" i="1"/>
  <c r="BK1951" i="1"/>
  <c r="BF1952" i="1"/>
  <c r="BG1952" i="1"/>
  <c r="BH1952" i="1"/>
  <c r="BI1952" i="1"/>
  <c r="BJ1952" i="1"/>
  <c r="BK1952" i="1"/>
  <c r="BF1953" i="1"/>
  <c r="BG1953" i="1"/>
  <c r="BH1953" i="1"/>
  <c r="BI1953" i="1"/>
  <c r="BJ1953" i="1"/>
  <c r="BK1953" i="1"/>
  <c r="BF1954" i="1"/>
  <c r="BG1954" i="1"/>
  <c r="BH1954" i="1"/>
  <c r="BI1954" i="1"/>
  <c r="BJ1954" i="1"/>
  <c r="BK1954" i="1"/>
  <c r="BF1955" i="1"/>
  <c r="BG1955" i="1"/>
  <c r="BH1955" i="1"/>
  <c r="BI1955" i="1"/>
  <c r="BJ1955" i="1"/>
  <c r="BK1955" i="1"/>
  <c r="BF1956" i="1"/>
  <c r="BG1956" i="1"/>
  <c r="BH1956" i="1"/>
  <c r="BI1956" i="1"/>
  <c r="BJ1956" i="1"/>
  <c r="BK1956" i="1"/>
  <c r="BF1957" i="1"/>
  <c r="BG1957" i="1"/>
  <c r="BH1957" i="1"/>
  <c r="BI1957" i="1"/>
  <c r="BJ1957" i="1"/>
  <c r="BK1957" i="1"/>
  <c r="BF1958" i="1"/>
  <c r="BG1958" i="1"/>
  <c r="BH1958" i="1"/>
  <c r="BI1958" i="1"/>
  <c r="BJ1958" i="1"/>
  <c r="BK1958" i="1"/>
  <c r="BF1959" i="1"/>
  <c r="BG1959" i="1"/>
  <c r="BH1959" i="1"/>
  <c r="BI1959" i="1"/>
  <c r="BJ1959" i="1"/>
  <c r="BK1959" i="1"/>
  <c r="BF1960" i="1"/>
  <c r="BG1960" i="1"/>
  <c r="BH1960" i="1"/>
  <c r="BI1960" i="1"/>
  <c r="BJ1960" i="1"/>
  <c r="BK1960" i="1"/>
  <c r="BF1961" i="1"/>
  <c r="BG1961" i="1"/>
  <c r="BH1961" i="1"/>
  <c r="BI1961" i="1"/>
  <c r="BJ1961" i="1"/>
  <c r="BK1961" i="1"/>
  <c r="BF1962" i="1"/>
  <c r="BG1962" i="1"/>
  <c r="BH1962" i="1"/>
  <c r="BI1962" i="1"/>
  <c r="BJ1962" i="1"/>
  <c r="BK1962" i="1"/>
  <c r="BF1963" i="1"/>
  <c r="BG1963" i="1"/>
  <c r="BH1963" i="1"/>
  <c r="BI1963" i="1"/>
  <c r="BJ1963" i="1"/>
  <c r="BK1963" i="1"/>
  <c r="BF1964" i="1"/>
  <c r="BG1964" i="1"/>
  <c r="BH1964" i="1"/>
  <c r="BI1964" i="1"/>
  <c r="BJ1964" i="1"/>
  <c r="BK1964" i="1"/>
  <c r="BF1965" i="1"/>
  <c r="BG1965" i="1"/>
  <c r="BH1965" i="1"/>
  <c r="BI1965" i="1"/>
  <c r="BJ1965" i="1"/>
  <c r="BK1965" i="1"/>
  <c r="BF1966" i="1"/>
  <c r="BG1966" i="1"/>
  <c r="BH1966" i="1"/>
  <c r="BI1966" i="1"/>
  <c r="BJ1966" i="1"/>
  <c r="BK1966" i="1"/>
  <c r="BF1967" i="1"/>
  <c r="BG1967" i="1"/>
  <c r="BH1967" i="1"/>
  <c r="BI1967" i="1"/>
  <c r="BJ1967" i="1"/>
  <c r="BK1967" i="1"/>
  <c r="BF1968" i="1"/>
  <c r="BG1968" i="1"/>
  <c r="BH1968" i="1"/>
  <c r="BI1968" i="1"/>
  <c r="BJ1968" i="1"/>
  <c r="BK1968" i="1"/>
  <c r="BF1969" i="1"/>
  <c r="BG1969" i="1"/>
  <c r="BH1969" i="1"/>
  <c r="BI1969" i="1"/>
  <c r="BJ1969" i="1"/>
  <c r="BK1969" i="1"/>
  <c r="BF1970" i="1"/>
  <c r="BG1970" i="1"/>
  <c r="BH1970" i="1"/>
  <c r="BI1970" i="1"/>
  <c r="BJ1970" i="1"/>
  <c r="BK1970" i="1"/>
  <c r="BF1971" i="1"/>
  <c r="BG1971" i="1"/>
  <c r="BH1971" i="1"/>
  <c r="BI1971" i="1"/>
  <c r="BJ1971" i="1"/>
  <c r="BK1971" i="1"/>
  <c r="BF1972" i="1"/>
  <c r="BG1972" i="1"/>
  <c r="BH1972" i="1"/>
  <c r="BI1972" i="1"/>
  <c r="BJ1972" i="1"/>
  <c r="BK1972" i="1"/>
  <c r="BF1973" i="1"/>
  <c r="BG1973" i="1"/>
  <c r="BH1973" i="1"/>
  <c r="BI1973" i="1"/>
  <c r="BJ1973" i="1"/>
  <c r="BK1973" i="1"/>
  <c r="BF1974" i="1"/>
  <c r="BG1974" i="1"/>
  <c r="BH1974" i="1"/>
  <c r="BI1974" i="1"/>
  <c r="BJ1974" i="1"/>
  <c r="BK1974" i="1"/>
  <c r="BF1975" i="1"/>
  <c r="BG1975" i="1"/>
  <c r="BH1975" i="1"/>
  <c r="BI1975" i="1"/>
  <c r="BJ1975" i="1"/>
  <c r="BK1975" i="1"/>
  <c r="BF1976" i="1"/>
  <c r="BG1976" i="1"/>
  <c r="BH1976" i="1"/>
  <c r="BI1976" i="1"/>
  <c r="BJ1976" i="1"/>
  <c r="BK1976" i="1"/>
  <c r="BF1977" i="1"/>
  <c r="BG1977" i="1"/>
  <c r="BH1977" i="1"/>
  <c r="BI1977" i="1"/>
  <c r="BJ1977" i="1"/>
  <c r="BK1977" i="1"/>
  <c r="BF1978" i="1"/>
  <c r="BG1978" i="1"/>
  <c r="BH1978" i="1"/>
  <c r="BI1978" i="1"/>
  <c r="BJ1978" i="1"/>
  <c r="BK1978" i="1"/>
  <c r="BF1979" i="1"/>
  <c r="BG1979" i="1"/>
  <c r="BH1979" i="1"/>
  <c r="BI1979" i="1"/>
  <c r="BJ1979" i="1"/>
  <c r="BK1979" i="1"/>
  <c r="BF1980" i="1"/>
  <c r="BG1980" i="1"/>
  <c r="BH1980" i="1"/>
  <c r="BI1980" i="1"/>
  <c r="BJ1980" i="1"/>
  <c r="BK1980" i="1"/>
  <c r="BF1981" i="1"/>
  <c r="BG1981" i="1"/>
  <c r="BH1981" i="1"/>
  <c r="BI1981" i="1"/>
  <c r="BJ1981" i="1"/>
  <c r="BK1981" i="1"/>
  <c r="BF1982" i="1"/>
  <c r="BG1982" i="1"/>
  <c r="BH1982" i="1"/>
  <c r="BI1982" i="1"/>
  <c r="BJ1982" i="1"/>
  <c r="BK1982" i="1"/>
  <c r="BF1983" i="1"/>
  <c r="BG1983" i="1"/>
  <c r="BH1983" i="1"/>
  <c r="BI1983" i="1"/>
  <c r="BJ1983" i="1"/>
  <c r="BK1983" i="1"/>
  <c r="BF1984" i="1"/>
  <c r="BG1984" i="1"/>
  <c r="BH1984" i="1"/>
  <c r="BI1984" i="1"/>
  <c r="BJ1984" i="1"/>
  <c r="BK1984" i="1"/>
  <c r="BF1985" i="1"/>
  <c r="BG1985" i="1"/>
  <c r="BH1985" i="1"/>
  <c r="BI1985" i="1"/>
  <c r="BJ1985" i="1"/>
  <c r="BK1985" i="1"/>
  <c r="BF1986" i="1"/>
  <c r="BG1986" i="1"/>
  <c r="BH1986" i="1"/>
  <c r="BI1986" i="1"/>
  <c r="BJ1986" i="1"/>
  <c r="BK1986" i="1"/>
  <c r="BF1987" i="1"/>
  <c r="BG1987" i="1"/>
  <c r="BH1987" i="1"/>
  <c r="BI1987" i="1"/>
  <c r="BJ1987" i="1"/>
  <c r="BK1987" i="1"/>
  <c r="BF1988" i="1"/>
  <c r="BG1988" i="1"/>
  <c r="BH1988" i="1"/>
  <c r="BI1988" i="1"/>
  <c r="BJ1988" i="1"/>
  <c r="BK1988" i="1"/>
  <c r="BF1989" i="1"/>
  <c r="BG1989" i="1"/>
  <c r="BH1989" i="1"/>
  <c r="BI1989" i="1"/>
  <c r="BJ1989" i="1"/>
  <c r="BK1989" i="1"/>
  <c r="BF1990" i="1"/>
  <c r="BG1990" i="1"/>
  <c r="BH1990" i="1"/>
  <c r="BI1990" i="1"/>
  <c r="BJ1990" i="1"/>
  <c r="BK1990" i="1"/>
  <c r="BF1991" i="1"/>
  <c r="BG1991" i="1"/>
  <c r="BH1991" i="1"/>
  <c r="BI1991" i="1"/>
  <c r="BJ1991" i="1"/>
  <c r="BK1991" i="1"/>
  <c r="BF1992" i="1"/>
  <c r="BG1992" i="1"/>
  <c r="BH1992" i="1"/>
  <c r="BI1992" i="1"/>
  <c r="BJ1992" i="1"/>
  <c r="BK1992" i="1"/>
  <c r="BF1993" i="1"/>
  <c r="BG1993" i="1"/>
  <c r="BH1993" i="1"/>
  <c r="BI1993" i="1"/>
  <c r="BJ1993" i="1"/>
  <c r="BK1993" i="1"/>
  <c r="BF1994" i="1"/>
  <c r="BG1994" i="1"/>
  <c r="BH1994" i="1"/>
  <c r="BI1994" i="1"/>
  <c r="BJ1994" i="1"/>
  <c r="BK1994" i="1"/>
  <c r="BF1995" i="1"/>
  <c r="BG1995" i="1"/>
  <c r="BH1995" i="1"/>
  <c r="BI1995" i="1"/>
  <c r="BJ1995" i="1"/>
  <c r="BK1995" i="1"/>
  <c r="BF1996" i="1"/>
  <c r="BG1996" i="1"/>
  <c r="BH1996" i="1"/>
  <c r="BI1996" i="1"/>
  <c r="BJ1996" i="1"/>
  <c r="BK1996" i="1"/>
  <c r="BF1997" i="1"/>
  <c r="BG1997" i="1"/>
  <c r="BH1997" i="1"/>
  <c r="BI1997" i="1"/>
  <c r="BJ1997" i="1"/>
  <c r="BK1997" i="1"/>
  <c r="BF1998" i="1"/>
  <c r="BG1998" i="1"/>
  <c r="BH1998" i="1"/>
  <c r="BI1998" i="1"/>
  <c r="BJ1998" i="1"/>
  <c r="BK1998" i="1"/>
  <c r="BF1999" i="1"/>
  <c r="BG1999" i="1"/>
  <c r="BH1999" i="1"/>
  <c r="BI1999" i="1"/>
  <c r="BJ1999" i="1"/>
  <c r="BK1999" i="1"/>
  <c r="BF2000" i="1"/>
  <c r="BG2000" i="1"/>
  <c r="BH2000" i="1"/>
  <c r="BI2000" i="1"/>
  <c r="BJ2000" i="1"/>
  <c r="BK2000" i="1"/>
  <c r="BF2001" i="1"/>
  <c r="BG2001" i="1"/>
  <c r="BH2001" i="1"/>
  <c r="BI2001" i="1"/>
  <c r="BJ2001" i="1"/>
  <c r="BK2001" i="1"/>
  <c r="BF2002" i="1"/>
  <c r="BG2002" i="1"/>
  <c r="BH2002" i="1"/>
  <c r="BI2002" i="1"/>
  <c r="BJ2002" i="1"/>
  <c r="BK2002" i="1"/>
  <c r="BF2003" i="1"/>
  <c r="BG2003" i="1"/>
  <c r="BH2003" i="1"/>
  <c r="BI2003" i="1"/>
  <c r="BJ2003" i="1"/>
  <c r="BK2003" i="1"/>
  <c r="BF2004" i="1"/>
  <c r="BG2004" i="1"/>
  <c r="BH2004" i="1"/>
  <c r="BI2004" i="1"/>
  <c r="BJ2004" i="1"/>
  <c r="BK2004" i="1"/>
  <c r="BF2005" i="1"/>
  <c r="BG2005" i="1"/>
  <c r="BH2005" i="1"/>
  <c r="BI2005" i="1"/>
  <c r="BJ2005" i="1"/>
  <c r="BK2005" i="1"/>
  <c r="BF2006" i="1"/>
  <c r="BG2006" i="1"/>
  <c r="BH2006" i="1"/>
  <c r="BI2006" i="1"/>
  <c r="BJ2006" i="1"/>
  <c r="BK2006" i="1"/>
  <c r="BF2007" i="1"/>
  <c r="BG2007" i="1"/>
  <c r="BH2007" i="1"/>
  <c r="BI2007" i="1"/>
  <c r="BJ2007" i="1"/>
  <c r="BK2007" i="1"/>
  <c r="BF2008" i="1"/>
  <c r="BG2008" i="1"/>
  <c r="BH2008" i="1"/>
  <c r="BI2008" i="1"/>
  <c r="BJ2008" i="1"/>
  <c r="BK2008" i="1"/>
  <c r="BF2009" i="1"/>
  <c r="BG2009" i="1"/>
  <c r="BH2009" i="1"/>
  <c r="BI2009" i="1"/>
  <c r="BJ2009" i="1"/>
  <c r="BK2009" i="1"/>
  <c r="BF2010" i="1"/>
  <c r="BG2010" i="1"/>
  <c r="BH2010" i="1"/>
  <c r="BI2010" i="1"/>
  <c r="BJ2010" i="1"/>
  <c r="BK2010" i="1"/>
  <c r="BF2011" i="1"/>
  <c r="BG2011" i="1"/>
  <c r="BH2011" i="1"/>
  <c r="BI2011" i="1"/>
  <c r="BJ2011" i="1"/>
  <c r="BK2011" i="1"/>
  <c r="BF2012" i="1"/>
  <c r="BG2012" i="1"/>
  <c r="BH2012" i="1"/>
  <c r="BI2012" i="1"/>
  <c r="BJ2012" i="1"/>
  <c r="BK2012" i="1"/>
  <c r="BF2013" i="1"/>
  <c r="BG2013" i="1"/>
  <c r="BH2013" i="1"/>
  <c r="BI2013" i="1"/>
  <c r="BJ2013" i="1"/>
  <c r="BK2013" i="1"/>
  <c r="BF2014" i="1"/>
  <c r="BG2014" i="1"/>
  <c r="BH2014" i="1"/>
  <c r="BI2014" i="1"/>
  <c r="BJ2014" i="1"/>
  <c r="BK2014" i="1"/>
  <c r="BF2015" i="1"/>
  <c r="BG2015" i="1"/>
  <c r="BH2015" i="1"/>
  <c r="BI2015" i="1"/>
  <c r="BJ2015" i="1"/>
  <c r="BK2015" i="1"/>
  <c r="BF2016" i="1"/>
  <c r="BG2016" i="1"/>
  <c r="BH2016" i="1"/>
  <c r="BI2016" i="1"/>
  <c r="BJ2016" i="1"/>
  <c r="BK2016" i="1"/>
  <c r="BF2017" i="1"/>
  <c r="BG2017" i="1"/>
  <c r="BH2017" i="1"/>
  <c r="BI2017" i="1"/>
  <c r="BJ2017" i="1"/>
  <c r="BK2017" i="1"/>
  <c r="BF2018" i="1"/>
  <c r="BG2018" i="1"/>
  <c r="BH2018" i="1"/>
  <c r="BI2018" i="1"/>
  <c r="BJ2018" i="1"/>
  <c r="BK2018" i="1"/>
  <c r="BF2019" i="1"/>
  <c r="BG2019" i="1"/>
  <c r="BH2019" i="1"/>
  <c r="BI2019" i="1"/>
  <c r="BJ2019" i="1"/>
  <c r="BK2019" i="1"/>
  <c r="BF2020" i="1"/>
  <c r="BG2020" i="1"/>
  <c r="BH2020" i="1"/>
  <c r="BI2020" i="1"/>
  <c r="BJ2020" i="1"/>
  <c r="BK2020" i="1"/>
  <c r="BF2021" i="1"/>
  <c r="BG2021" i="1"/>
  <c r="BH2021" i="1"/>
  <c r="BI2021" i="1"/>
  <c r="BJ2021" i="1"/>
  <c r="BK2021" i="1"/>
  <c r="BF2022" i="1"/>
  <c r="BG2022" i="1"/>
  <c r="BH2022" i="1"/>
  <c r="BI2022" i="1"/>
  <c r="BJ2022" i="1"/>
  <c r="BK2022" i="1"/>
  <c r="BF2023" i="1"/>
  <c r="BG2023" i="1"/>
  <c r="BH2023" i="1"/>
  <c r="BI2023" i="1"/>
  <c r="BJ2023" i="1"/>
  <c r="BK2023" i="1"/>
  <c r="BF2024" i="1"/>
  <c r="BG2024" i="1"/>
  <c r="BH2024" i="1"/>
  <c r="BI2024" i="1"/>
  <c r="BJ2024" i="1"/>
  <c r="BK2024" i="1"/>
  <c r="BF2025" i="1"/>
  <c r="BG2025" i="1"/>
  <c r="BH2025" i="1"/>
  <c r="BI2025" i="1"/>
  <c r="BJ2025" i="1"/>
  <c r="BK2025" i="1"/>
  <c r="BF2026" i="1"/>
  <c r="BG2026" i="1"/>
  <c r="BH2026" i="1"/>
  <c r="BI2026" i="1"/>
  <c r="BJ2026" i="1"/>
  <c r="BK2026" i="1"/>
  <c r="BF2027" i="1"/>
  <c r="BG2027" i="1"/>
  <c r="BH2027" i="1"/>
  <c r="BI2027" i="1"/>
  <c r="BJ2027" i="1"/>
  <c r="BK2027" i="1"/>
  <c r="BF2028" i="1"/>
  <c r="BG2028" i="1"/>
  <c r="BH2028" i="1"/>
  <c r="BI2028" i="1"/>
  <c r="BJ2028" i="1"/>
  <c r="BK2028" i="1"/>
  <c r="BF2029" i="1"/>
  <c r="BG2029" i="1"/>
  <c r="BH2029" i="1"/>
  <c r="BI2029" i="1"/>
  <c r="BJ2029" i="1"/>
  <c r="BK2029" i="1"/>
  <c r="BF2030" i="1"/>
  <c r="BG2030" i="1"/>
  <c r="BH2030" i="1"/>
  <c r="BI2030" i="1"/>
  <c r="BJ2030" i="1"/>
  <c r="BK2030" i="1"/>
  <c r="BF2031" i="1"/>
  <c r="BG2031" i="1"/>
  <c r="BH2031" i="1"/>
  <c r="BI2031" i="1"/>
  <c r="BJ2031" i="1"/>
  <c r="BK2031" i="1"/>
  <c r="BF2032" i="1"/>
  <c r="BG2032" i="1"/>
  <c r="BH2032" i="1"/>
  <c r="BI2032" i="1"/>
  <c r="BJ2032" i="1"/>
  <c r="BK2032" i="1"/>
  <c r="BF2033" i="1"/>
  <c r="BG2033" i="1"/>
  <c r="BH2033" i="1"/>
  <c r="BI2033" i="1"/>
  <c r="BJ2033" i="1"/>
  <c r="BK2033" i="1"/>
  <c r="BF2034" i="1"/>
  <c r="BG2034" i="1"/>
  <c r="BH2034" i="1"/>
  <c r="BI2034" i="1"/>
  <c r="BJ2034" i="1"/>
  <c r="BK2034" i="1"/>
  <c r="BF2035" i="1"/>
  <c r="BG2035" i="1"/>
  <c r="BH2035" i="1"/>
  <c r="BI2035" i="1"/>
  <c r="BJ2035" i="1"/>
  <c r="BK2035" i="1"/>
  <c r="BF2036" i="1"/>
  <c r="BG2036" i="1"/>
  <c r="BH2036" i="1"/>
  <c r="BI2036" i="1"/>
  <c r="BJ2036" i="1"/>
  <c r="BK2036" i="1"/>
  <c r="BF2037" i="1"/>
  <c r="BG2037" i="1"/>
  <c r="BH2037" i="1"/>
  <c r="BI2037" i="1"/>
  <c r="BJ2037" i="1"/>
  <c r="BK2037" i="1"/>
  <c r="BF2038" i="1"/>
  <c r="BG2038" i="1"/>
  <c r="BH2038" i="1"/>
  <c r="BI2038" i="1"/>
  <c r="BJ2038" i="1"/>
  <c r="BK2038" i="1"/>
  <c r="BF2039" i="1"/>
  <c r="BG2039" i="1"/>
  <c r="BH2039" i="1"/>
  <c r="BI2039" i="1"/>
  <c r="BJ2039" i="1"/>
  <c r="BK2039" i="1"/>
  <c r="BF2040" i="1"/>
  <c r="BG2040" i="1"/>
  <c r="BH2040" i="1"/>
  <c r="BI2040" i="1"/>
  <c r="BJ2040" i="1"/>
  <c r="BK2040" i="1"/>
  <c r="BF2041" i="1"/>
  <c r="BG2041" i="1"/>
  <c r="BH2041" i="1"/>
  <c r="BI2041" i="1"/>
  <c r="BJ2041" i="1"/>
  <c r="BK2041" i="1"/>
  <c r="BF2042" i="1"/>
  <c r="BG2042" i="1"/>
  <c r="BH2042" i="1"/>
  <c r="BI2042" i="1"/>
  <c r="BJ2042" i="1"/>
  <c r="BK2042" i="1"/>
  <c r="BF2043" i="1"/>
  <c r="BG2043" i="1"/>
  <c r="BH2043" i="1"/>
  <c r="BI2043" i="1"/>
  <c r="BJ2043" i="1"/>
  <c r="BK2043" i="1"/>
  <c r="BF2044" i="1"/>
  <c r="BG2044" i="1"/>
  <c r="BH2044" i="1"/>
  <c r="BI2044" i="1"/>
  <c r="BJ2044" i="1"/>
  <c r="BK2044" i="1"/>
  <c r="BF2045" i="1"/>
  <c r="BG2045" i="1"/>
  <c r="BH2045" i="1"/>
  <c r="BI2045" i="1"/>
  <c r="BJ2045" i="1"/>
  <c r="BK2045" i="1"/>
  <c r="BF2046" i="1"/>
  <c r="BG2046" i="1"/>
  <c r="BH2046" i="1"/>
  <c r="BI2046" i="1"/>
  <c r="BJ2046" i="1"/>
  <c r="BK2046" i="1"/>
  <c r="BF2047" i="1"/>
  <c r="BG2047" i="1"/>
  <c r="BH2047" i="1"/>
  <c r="BI2047" i="1"/>
  <c r="BJ2047" i="1"/>
  <c r="BK2047" i="1"/>
  <c r="BF2048" i="1"/>
  <c r="BG2048" i="1"/>
  <c r="BH2048" i="1"/>
  <c r="BI2048" i="1"/>
  <c r="BJ2048" i="1"/>
  <c r="BK2048" i="1"/>
  <c r="BF2049" i="1"/>
  <c r="BG2049" i="1"/>
  <c r="BH2049" i="1"/>
  <c r="BI2049" i="1"/>
  <c r="BJ2049" i="1"/>
  <c r="BK2049" i="1"/>
  <c r="BF2050" i="1"/>
  <c r="BG2050" i="1"/>
  <c r="BH2050" i="1"/>
  <c r="BI2050" i="1"/>
  <c r="BJ2050" i="1"/>
  <c r="BK2050" i="1"/>
  <c r="BF2051" i="1"/>
  <c r="BG2051" i="1"/>
  <c r="BH2051" i="1"/>
  <c r="BI2051" i="1"/>
  <c r="BJ2051" i="1"/>
  <c r="BK2051" i="1"/>
  <c r="BF2052" i="1"/>
  <c r="BG2052" i="1"/>
  <c r="BH2052" i="1"/>
  <c r="BI2052" i="1"/>
  <c r="BJ2052" i="1"/>
  <c r="BK2052" i="1"/>
  <c r="BF2053" i="1"/>
  <c r="BG2053" i="1"/>
  <c r="BH2053" i="1"/>
  <c r="BI2053" i="1"/>
  <c r="BJ2053" i="1"/>
  <c r="BK2053" i="1"/>
  <c r="BF2054" i="1"/>
  <c r="BG2054" i="1"/>
  <c r="BH2054" i="1"/>
  <c r="BI2054" i="1"/>
  <c r="BJ2054" i="1"/>
  <c r="BK2054" i="1"/>
  <c r="BF2055" i="1"/>
  <c r="BG2055" i="1"/>
  <c r="BH2055" i="1"/>
  <c r="BI2055" i="1"/>
  <c r="BJ2055" i="1"/>
  <c r="BK2055" i="1"/>
  <c r="BF2056" i="1"/>
  <c r="BG2056" i="1"/>
  <c r="BH2056" i="1"/>
  <c r="BI2056" i="1"/>
  <c r="BJ2056" i="1"/>
  <c r="BK2056" i="1"/>
  <c r="BF2057" i="1"/>
  <c r="BG2057" i="1"/>
  <c r="BH2057" i="1"/>
  <c r="BI2057" i="1"/>
  <c r="BJ2057" i="1"/>
  <c r="BK2057" i="1"/>
  <c r="BF2058" i="1"/>
  <c r="BG2058" i="1"/>
  <c r="BH2058" i="1"/>
  <c r="BI2058" i="1"/>
  <c r="BJ2058" i="1"/>
  <c r="BK2058" i="1"/>
  <c r="BF2059" i="1"/>
  <c r="BG2059" i="1"/>
  <c r="BH2059" i="1"/>
  <c r="BI2059" i="1"/>
  <c r="BJ2059" i="1"/>
  <c r="BK2059" i="1"/>
  <c r="BF2060" i="1"/>
  <c r="BG2060" i="1"/>
  <c r="BH2060" i="1"/>
  <c r="BI2060" i="1"/>
  <c r="BJ2060" i="1"/>
  <c r="BK2060" i="1"/>
  <c r="BF2061" i="1"/>
  <c r="BG2061" i="1"/>
  <c r="BH2061" i="1"/>
  <c r="BI2061" i="1"/>
  <c r="BJ2061" i="1"/>
  <c r="BK2061" i="1"/>
  <c r="BF2062" i="1"/>
  <c r="BG2062" i="1"/>
  <c r="BH2062" i="1"/>
  <c r="BI2062" i="1"/>
  <c r="BJ2062" i="1"/>
  <c r="BK2062" i="1"/>
  <c r="BF2063" i="1"/>
  <c r="BG2063" i="1"/>
  <c r="BH2063" i="1"/>
  <c r="BI2063" i="1"/>
  <c r="BJ2063" i="1"/>
  <c r="BK2063" i="1"/>
  <c r="BF2064" i="1"/>
  <c r="BG2064" i="1"/>
  <c r="BH2064" i="1"/>
  <c r="BI2064" i="1"/>
  <c r="BJ2064" i="1"/>
  <c r="BK2064" i="1"/>
  <c r="BF2065" i="1"/>
  <c r="BG2065" i="1"/>
  <c r="BH2065" i="1"/>
  <c r="BI2065" i="1"/>
  <c r="BJ2065" i="1"/>
  <c r="BK2065" i="1"/>
  <c r="BF2066" i="1"/>
  <c r="BG2066" i="1"/>
  <c r="BH2066" i="1"/>
  <c r="BI2066" i="1"/>
  <c r="BJ2066" i="1"/>
  <c r="BK2066" i="1"/>
  <c r="BF2067" i="1"/>
  <c r="BG2067" i="1"/>
  <c r="BH2067" i="1"/>
  <c r="BI2067" i="1"/>
  <c r="BJ2067" i="1"/>
  <c r="BK2067" i="1"/>
  <c r="BF2068" i="1"/>
  <c r="BG2068" i="1"/>
  <c r="BH2068" i="1"/>
  <c r="BI2068" i="1"/>
  <c r="BJ2068" i="1"/>
  <c r="BK2068" i="1"/>
  <c r="BF2069" i="1"/>
  <c r="BG2069" i="1"/>
  <c r="BH2069" i="1"/>
  <c r="BI2069" i="1"/>
  <c r="BJ2069" i="1"/>
  <c r="BK2069" i="1"/>
  <c r="BF2070" i="1"/>
  <c r="BG2070" i="1"/>
  <c r="BH2070" i="1"/>
  <c r="BI2070" i="1"/>
  <c r="BJ2070" i="1"/>
  <c r="BK2070" i="1"/>
  <c r="BF2071" i="1"/>
  <c r="BG2071" i="1"/>
  <c r="BH2071" i="1"/>
  <c r="BI2071" i="1"/>
  <c r="BJ2071" i="1"/>
  <c r="BK2071" i="1"/>
  <c r="BF2072" i="1"/>
  <c r="BG2072" i="1"/>
  <c r="BH2072" i="1"/>
  <c r="BI2072" i="1"/>
  <c r="BJ2072" i="1"/>
  <c r="BK2072" i="1"/>
  <c r="BF2073" i="1"/>
  <c r="BG2073" i="1"/>
  <c r="BH2073" i="1"/>
  <c r="BI2073" i="1"/>
  <c r="BJ2073" i="1"/>
  <c r="BK2073" i="1"/>
  <c r="BF2074" i="1"/>
  <c r="BG2074" i="1"/>
  <c r="BH2074" i="1"/>
  <c r="BI2074" i="1"/>
  <c r="BJ2074" i="1"/>
  <c r="BK2074" i="1"/>
  <c r="BF2075" i="1"/>
  <c r="BG2075" i="1"/>
  <c r="BH2075" i="1"/>
  <c r="BI2075" i="1"/>
  <c r="BJ2075" i="1"/>
  <c r="BK2075" i="1"/>
  <c r="BF2076" i="1"/>
  <c r="BG2076" i="1"/>
  <c r="BH2076" i="1"/>
  <c r="BI2076" i="1"/>
  <c r="BJ2076" i="1"/>
  <c r="BK2076" i="1"/>
  <c r="BF2077" i="1"/>
  <c r="BG2077" i="1"/>
  <c r="BH2077" i="1"/>
  <c r="BI2077" i="1"/>
  <c r="BJ2077" i="1"/>
  <c r="BK2077" i="1"/>
  <c r="BF2078" i="1"/>
  <c r="BG2078" i="1"/>
  <c r="BH2078" i="1"/>
  <c r="BI2078" i="1"/>
  <c r="BJ2078" i="1"/>
  <c r="BK2078" i="1"/>
  <c r="BF2079" i="1"/>
  <c r="BG2079" i="1"/>
  <c r="BH2079" i="1"/>
  <c r="BI2079" i="1"/>
  <c r="BJ2079" i="1"/>
  <c r="BK2079" i="1"/>
  <c r="BF2080" i="1"/>
  <c r="BG2080" i="1"/>
  <c r="BH2080" i="1"/>
  <c r="BI2080" i="1"/>
  <c r="BJ2080" i="1"/>
  <c r="BK2080" i="1"/>
  <c r="BF2081" i="1"/>
  <c r="BG2081" i="1"/>
  <c r="BH2081" i="1"/>
  <c r="BI2081" i="1"/>
  <c r="BJ2081" i="1"/>
  <c r="BK2081" i="1"/>
  <c r="BF2082" i="1"/>
  <c r="BG2082" i="1"/>
  <c r="BH2082" i="1"/>
  <c r="BI2082" i="1"/>
  <c r="BJ2082" i="1"/>
  <c r="BK2082" i="1"/>
  <c r="BF2083" i="1"/>
  <c r="BG2083" i="1"/>
  <c r="BH2083" i="1"/>
  <c r="BI2083" i="1"/>
  <c r="BJ2083" i="1"/>
  <c r="BK2083" i="1"/>
  <c r="BF2084" i="1"/>
  <c r="BG2084" i="1"/>
  <c r="BH2084" i="1"/>
  <c r="BI2084" i="1"/>
  <c r="BJ2084" i="1"/>
  <c r="BK2084" i="1"/>
  <c r="BF2085" i="1"/>
  <c r="BG2085" i="1"/>
  <c r="BH2085" i="1"/>
  <c r="BI2085" i="1"/>
  <c r="BJ2085" i="1"/>
  <c r="BK2085" i="1"/>
  <c r="BF2086" i="1"/>
  <c r="BG2086" i="1"/>
  <c r="BH2086" i="1"/>
  <c r="BI2086" i="1"/>
  <c r="BJ2086" i="1"/>
  <c r="BK2086" i="1"/>
  <c r="BF2087" i="1"/>
  <c r="BG2087" i="1"/>
  <c r="BH2087" i="1"/>
  <c r="BI2087" i="1"/>
  <c r="BJ2087" i="1"/>
  <c r="BK2087" i="1"/>
  <c r="BF2088" i="1"/>
  <c r="BG2088" i="1"/>
  <c r="BH2088" i="1"/>
  <c r="BI2088" i="1"/>
  <c r="BJ2088" i="1"/>
  <c r="BK2088" i="1"/>
  <c r="BF2089" i="1"/>
  <c r="BG2089" i="1"/>
  <c r="BH2089" i="1"/>
  <c r="BI2089" i="1"/>
  <c r="BJ2089" i="1"/>
  <c r="BK2089" i="1"/>
  <c r="BF2090" i="1"/>
  <c r="BG2090" i="1"/>
  <c r="BH2090" i="1"/>
  <c r="BI2090" i="1"/>
  <c r="BJ2090" i="1"/>
  <c r="BK2090" i="1"/>
  <c r="BF2091" i="1"/>
  <c r="BG2091" i="1"/>
  <c r="BH2091" i="1"/>
  <c r="BI2091" i="1"/>
  <c r="BJ2091" i="1"/>
  <c r="BK2091" i="1"/>
  <c r="BF2092" i="1"/>
  <c r="BG2092" i="1"/>
  <c r="BH2092" i="1"/>
  <c r="BI2092" i="1"/>
  <c r="BJ2092" i="1"/>
  <c r="BK2092" i="1"/>
  <c r="BF2093" i="1"/>
  <c r="BG2093" i="1"/>
  <c r="BH2093" i="1"/>
  <c r="BI2093" i="1"/>
  <c r="BJ2093" i="1"/>
  <c r="BK2093" i="1"/>
  <c r="BF2094" i="1"/>
  <c r="BG2094" i="1"/>
  <c r="BH2094" i="1"/>
  <c r="BI2094" i="1"/>
  <c r="BJ2094" i="1"/>
  <c r="BK2094" i="1"/>
  <c r="BF2095" i="1"/>
  <c r="BG2095" i="1"/>
  <c r="BH2095" i="1"/>
  <c r="BI2095" i="1"/>
  <c r="BJ2095" i="1"/>
  <c r="BK2095" i="1"/>
  <c r="BF2096" i="1"/>
  <c r="BG2096" i="1"/>
  <c r="BH2096" i="1"/>
  <c r="BI2096" i="1"/>
  <c r="BJ2096" i="1"/>
  <c r="BK2096" i="1"/>
  <c r="BF2097" i="1"/>
  <c r="BG2097" i="1"/>
  <c r="BH2097" i="1"/>
  <c r="BI2097" i="1"/>
  <c r="BJ2097" i="1"/>
  <c r="BK2097" i="1"/>
  <c r="BF2098" i="1"/>
  <c r="BG2098" i="1"/>
  <c r="BH2098" i="1"/>
  <c r="BI2098" i="1"/>
  <c r="BJ2098" i="1"/>
  <c r="BK2098" i="1"/>
  <c r="BF2099" i="1"/>
  <c r="BG2099" i="1"/>
  <c r="BH2099" i="1"/>
  <c r="BI2099" i="1"/>
  <c r="BJ2099" i="1"/>
  <c r="BK2099" i="1"/>
  <c r="BF2100" i="1"/>
  <c r="BG2100" i="1"/>
  <c r="BH2100" i="1"/>
  <c r="BI2100" i="1"/>
  <c r="BJ2100" i="1"/>
  <c r="BK2100" i="1"/>
  <c r="BF2101" i="1"/>
  <c r="BG2101" i="1"/>
  <c r="BH2101" i="1"/>
  <c r="BI2101" i="1"/>
  <c r="BJ2101" i="1"/>
  <c r="BK2101" i="1"/>
  <c r="BF2102" i="1"/>
  <c r="BG2102" i="1"/>
  <c r="BH2102" i="1"/>
  <c r="BI2102" i="1"/>
  <c r="BJ2102" i="1"/>
  <c r="BK2102" i="1"/>
  <c r="BF2103" i="1"/>
  <c r="BG2103" i="1"/>
  <c r="BH2103" i="1"/>
  <c r="BI2103" i="1"/>
  <c r="BJ2103" i="1"/>
  <c r="BK2103" i="1"/>
  <c r="BF2104" i="1"/>
  <c r="BG2104" i="1"/>
  <c r="BH2104" i="1"/>
  <c r="BI2104" i="1"/>
  <c r="BJ2104" i="1"/>
  <c r="BK2104" i="1"/>
  <c r="BF2105" i="1"/>
  <c r="BG2105" i="1"/>
  <c r="BH2105" i="1"/>
  <c r="BI2105" i="1"/>
  <c r="BJ2105" i="1"/>
  <c r="BK2105" i="1"/>
  <c r="BF2106" i="1"/>
  <c r="BG2106" i="1"/>
  <c r="BH2106" i="1"/>
  <c r="BI2106" i="1"/>
  <c r="BJ2106" i="1"/>
  <c r="BK2106" i="1"/>
  <c r="BF2107" i="1"/>
  <c r="BG2107" i="1"/>
  <c r="BH2107" i="1"/>
  <c r="BI2107" i="1"/>
  <c r="BJ2107" i="1"/>
  <c r="BK2107" i="1"/>
  <c r="BF2108" i="1"/>
  <c r="BG2108" i="1"/>
  <c r="BH2108" i="1"/>
  <c r="BI2108" i="1"/>
  <c r="BJ2108" i="1"/>
  <c r="BK2108" i="1"/>
  <c r="BF2109" i="1"/>
  <c r="BG2109" i="1"/>
  <c r="BH2109" i="1"/>
  <c r="BI2109" i="1"/>
  <c r="BJ2109" i="1"/>
  <c r="BK2109" i="1"/>
  <c r="BF2110" i="1"/>
  <c r="BG2110" i="1"/>
  <c r="BH2110" i="1"/>
  <c r="BI2110" i="1"/>
  <c r="BJ2110" i="1"/>
  <c r="BK2110" i="1"/>
  <c r="BF2111" i="1"/>
  <c r="BG2111" i="1"/>
  <c r="BH2111" i="1"/>
  <c r="BI2111" i="1"/>
  <c r="BJ2111" i="1"/>
  <c r="BK2111" i="1"/>
  <c r="BF2112" i="1"/>
  <c r="BG2112" i="1"/>
  <c r="BH2112" i="1"/>
  <c r="BI2112" i="1"/>
  <c r="BJ2112" i="1"/>
  <c r="BK2112" i="1"/>
  <c r="BF2113" i="1"/>
  <c r="BG2113" i="1"/>
  <c r="BH2113" i="1"/>
  <c r="BI2113" i="1"/>
  <c r="BJ2113" i="1"/>
  <c r="BK2113" i="1"/>
  <c r="BF2114" i="1"/>
  <c r="BG2114" i="1"/>
  <c r="BH2114" i="1"/>
  <c r="BI2114" i="1"/>
  <c r="BJ2114" i="1"/>
  <c r="BK2114" i="1"/>
  <c r="BF2115" i="1"/>
  <c r="BG2115" i="1"/>
  <c r="BH2115" i="1"/>
  <c r="BI2115" i="1"/>
  <c r="BJ2115" i="1"/>
  <c r="BK2115" i="1"/>
  <c r="BF2116" i="1"/>
  <c r="BG2116" i="1"/>
  <c r="BH2116" i="1"/>
  <c r="BI2116" i="1"/>
  <c r="BJ2116" i="1"/>
  <c r="BK2116" i="1"/>
  <c r="BF2117" i="1"/>
  <c r="BG2117" i="1"/>
  <c r="BH2117" i="1"/>
  <c r="BI2117" i="1"/>
  <c r="BJ2117" i="1"/>
  <c r="BK2117" i="1"/>
  <c r="BF2118" i="1"/>
  <c r="BG2118" i="1"/>
  <c r="BH2118" i="1"/>
  <c r="BI2118" i="1"/>
  <c r="BJ2118" i="1"/>
  <c r="BK2118" i="1"/>
  <c r="BF2119" i="1"/>
  <c r="BG2119" i="1"/>
  <c r="BH2119" i="1"/>
  <c r="BI2119" i="1"/>
  <c r="BJ2119" i="1"/>
  <c r="BK2119" i="1"/>
  <c r="BF2120" i="1"/>
  <c r="BG2120" i="1"/>
  <c r="BH2120" i="1"/>
  <c r="BI2120" i="1"/>
  <c r="BJ2120" i="1"/>
  <c r="BK2120" i="1"/>
  <c r="BF2121" i="1"/>
  <c r="BG2121" i="1"/>
  <c r="BH2121" i="1"/>
  <c r="BI2121" i="1"/>
  <c r="BJ2121" i="1"/>
  <c r="BK2121" i="1"/>
  <c r="BF2122" i="1"/>
  <c r="BG2122" i="1"/>
  <c r="BH2122" i="1"/>
  <c r="BI2122" i="1"/>
  <c r="BJ2122" i="1"/>
  <c r="BK2122" i="1"/>
  <c r="BF2123" i="1"/>
  <c r="BG2123" i="1"/>
  <c r="BH2123" i="1"/>
  <c r="BI2123" i="1"/>
  <c r="BJ2123" i="1"/>
  <c r="BK2123" i="1"/>
  <c r="BF2124" i="1"/>
  <c r="BG2124" i="1"/>
  <c r="BH2124" i="1"/>
  <c r="BI2124" i="1"/>
  <c r="BJ2124" i="1"/>
  <c r="BK2124" i="1"/>
  <c r="BF2125" i="1"/>
  <c r="BG2125" i="1"/>
  <c r="BH2125" i="1"/>
  <c r="BI2125" i="1"/>
  <c r="BJ2125" i="1"/>
  <c r="BK2125" i="1"/>
  <c r="BF2126" i="1"/>
  <c r="BG2126" i="1"/>
  <c r="BH2126" i="1"/>
  <c r="BI2126" i="1"/>
  <c r="BJ2126" i="1"/>
  <c r="BK2126" i="1"/>
  <c r="BF2127" i="1"/>
  <c r="BG2127" i="1"/>
  <c r="BH2127" i="1"/>
  <c r="BI2127" i="1"/>
  <c r="BJ2127" i="1"/>
  <c r="BK2127" i="1"/>
  <c r="BF2128" i="1"/>
  <c r="BG2128" i="1"/>
  <c r="BH2128" i="1"/>
  <c r="BI2128" i="1"/>
  <c r="BJ2128" i="1"/>
  <c r="BK2128" i="1"/>
  <c r="BF2129" i="1"/>
  <c r="BG2129" i="1"/>
  <c r="BH2129" i="1"/>
  <c r="BI2129" i="1"/>
  <c r="BJ2129" i="1"/>
  <c r="BK2129" i="1"/>
  <c r="BF2130" i="1"/>
  <c r="BG2130" i="1"/>
  <c r="BH2130" i="1"/>
  <c r="BI2130" i="1"/>
  <c r="BJ2130" i="1"/>
  <c r="BK2130" i="1"/>
  <c r="BF2131" i="1"/>
  <c r="BG2131" i="1"/>
  <c r="BH2131" i="1"/>
  <c r="BI2131" i="1"/>
  <c r="BJ2131" i="1"/>
  <c r="BK2131" i="1"/>
  <c r="BF2132" i="1"/>
  <c r="BG2132" i="1"/>
  <c r="BH2132" i="1"/>
  <c r="BI2132" i="1"/>
  <c r="BJ2132" i="1"/>
  <c r="BK2132" i="1"/>
  <c r="BF2133" i="1"/>
  <c r="BG2133" i="1"/>
  <c r="BH2133" i="1"/>
  <c r="BI2133" i="1"/>
  <c r="BJ2133" i="1"/>
  <c r="BK2133" i="1"/>
  <c r="BF2134" i="1"/>
  <c r="BG2134" i="1"/>
  <c r="BH2134" i="1"/>
  <c r="BI2134" i="1"/>
  <c r="BJ2134" i="1"/>
  <c r="BK2134" i="1"/>
  <c r="BF2135" i="1"/>
  <c r="BG2135" i="1"/>
  <c r="BH2135" i="1"/>
  <c r="BI2135" i="1"/>
  <c r="BJ2135" i="1"/>
  <c r="BK2135" i="1"/>
  <c r="F79" i="2" l="1"/>
  <c r="BL2119" i="1"/>
  <c r="BM2119" i="1"/>
  <c r="BN2119" i="1"/>
  <c r="BO2119" i="1"/>
  <c r="BP2119" i="1"/>
  <c r="BR2119" i="1"/>
  <c r="BS2119" i="1"/>
  <c r="BL2120" i="1"/>
  <c r="BM2120" i="1"/>
  <c r="BN2120" i="1"/>
  <c r="BO2120" i="1"/>
  <c r="BP2120" i="1"/>
  <c r="BR2120" i="1"/>
  <c r="BS2120" i="1"/>
  <c r="BL2121" i="1"/>
  <c r="BM2121" i="1"/>
  <c r="BN2121" i="1"/>
  <c r="BO2121" i="1"/>
  <c r="BP2121" i="1"/>
  <c r="BR2121" i="1"/>
  <c r="BS2121" i="1"/>
  <c r="BL2122" i="1"/>
  <c r="BM2122" i="1"/>
  <c r="BN2122" i="1"/>
  <c r="BO2122" i="1"/>
  <c r="BP2122" i="1"/>
  <c r="BR2122" i="1"/>
  <c r="BS2122" i="1"/>
  <c r="BL2123" i="1"/>
  <c r="BM2123" i="1"/>
  <c r="BN2123" i="1"/>
  <c r="BO2123" i="1"/>
  <c r="BP2123" i="1"/>
  <c r="BR2123" i="1"/>
  <c r="BS2123" i="1"/>
  <c r="BL2124" i="1"/>
  <c r="BM2124" i="1"/>
  <c r="BN2124" i="1"/>
  <c r="BO2124" i="1"/>
  <c r="BP2124" i="1"/>
  <c r="BR2124" i="1"/>
  <c r="BS2124" i="1"/>
  <c r="BL2125" i="1"/>
  <c r="BM2125" i="1"/>
  <c r="BN2125" i="1"/>
  <c r="BO2125" i="1"/>
  <c r="BP2125" i="1"/>
  <c r="BR2125" i="1"/>
  <c r="BS2125" i="1"/>
  <c r="BL2126" i="1"/>
  <c r="BM2126" i="1"/>
  <c r="BN2126" i="1"/>
  <c r="BO2126" i="1"/>
  <c r="BP2126" i="1"/>
  <c r="BR2126" i="1"/>
  <c r="BS2126" i="1"/>
  <c r="BL2127" i="1"/>
  <c r="BM2127" i="1"/>
  <c r="BN2127" i="1"/>
  <c r="BO2127" i="1"/>
  <c r="BP2127" i="1"/>
  <c r="BR2127" i="1"/>
  <c r="BS2127" i="1"/>
  <c r="BL2128" i="1"/>
  <c r="BM2128" i="1"/>
  <c r="BN2128" i="1"/>
  <c r="BO2128" i="1"/>
  <c r="BP2128" i="1"/>
  <c r="BR2128" i="1"/>
  <c r="BS2128" i="1"/>
  <c r="BL2129" i="1"/>
  <c r="BM2129" i="1"/>
  <c r="BN2129" i="1"/>
  <c r="BO2129" i="1"/>
  <c r="BP2129" i="1"/>
  <c r="BR2129" i="1"/>
  <c r="BS2129" i="1"/>
  <c r="BL2130" i="1"/>
  <c r="BM2130" i="1"/>
  <c r="BN2130" i="1"/>
  <c r="BO2130" i="1"/>
  <c r="BP2130" i="1"/>
  <c r="BR2130" i="1"/>
  <c r="BS2130" i="1"/>
  <c r="BL2131" i="1"/>
  <c r="BM2131" i="1"/>
  <c r="BN2131" i="1"/>
  <c r="BO2131" i="1"/>
  <c r="BP2131" i="1"/>
  <c r="BR2131" i="1"/>
  <c r="BS2131" i="1"/>
  <c r="BL2132" i="1"/>
  <c r="BM2132" i="1"/>
  <c r="BN2132" i="1"/>
  <c r="BO2132" i="1"/>
  <c r="BP2132" i="1"/>
  <c r="BR2132" i="1"/>
  <c r="BS2132" i="1"/>
  <c r="BL2133" i="1"/>
  <c r="BM2133" i="1"/>
  <c r="BN2133" i="1"/>
  <c r="BO2133" i="1"/>
  <c r="BP2133" i="1"/>
  <c r="BR2133" i="1"/>
  <c r="BS2133" i="1"/>
  <c r="BL2134" i="1"/>
  <c r="BM2134" i="1"/>
  <c r="BN2134" i="1"/>
  <c r="BO2134" i="1"/>
  <c r="BP2134" i="1"/>
  <c r="BR2134" i="1"/>
  <c r="BS2134" i="1"/>
  <c r="BL2135" i="1"/>
  <c r="BM2135" i="1"/>
  <c r="BN2135" i="1"/>
  <c r="BO2135" i="1"/>
  <c r="BP2135" i="1"/>
  <c r="BR2135" i="1"/>
  <c r="BS2135" i="1"/>
  <c r="C2119" i="1"/>
  <c r="C2119" i="12" s="1"/>
  <c r="C2120" i="1"/>
  <c r="C2120" i="12" s="1"/>
  <c r="C2121" i="1"/>
  <c r="C2121" i="12" s="1"/>
  <c r="C2122" i="1"/>
  <c r="C2122" i="12" s="1"/>
  <c r="C2123" i="1"/>
  <c r="C2123" i="12" s="1"/>
  <c r="C2124" i="1"/>
  <c r="C2124" i="12" s="1"/>
  <c r="C2125" i="1"/>
  <c r="C2125" i="12" s="1"/>
  <c r="C2126" i="1"/>
  <c r="C2126" i="12" s="1"/>
  <c r="C2127" i="1"/>
  <c r="C2127" i="12" s="1"/>
  <c r="C2128" i="1"/>
  <c r="C2128" i="12" s="1"/>
  <c r="C2129" i="1"/>
  <c r="C2129" i="12" s="1"/>
  <c r="C2130" i="1"/>
  <c r="C2130" i="12" s="1"/>
  <c r="C2131" i="1"/>
  <c r="C2131" i="12" s="1"/>
  <c r="C2132" i="1"/>
  <c r="C2132" i="12" s="1"/>
  <c r="C2133" i="1"/>
  <c r="C2133" i="12" s="1"/>
  <c r="C2134" i="1"/>
  <c r="C2134" i="12" s="1"/>
  <c r="C2135" i="1"/>
  <c r="C2135" i="12" s="1"/>
  <c r="BL2052" i="1" l="1"/>
  <c r="BM2052" i="1"/>
  <c r="BN2052" i="1"/>
  <c r="BO2052" i="1"/>
  <c r="BP2052" i="1"/>
  <c r="BR2052" i="1"/>
  <c r="BS2052" i="1"/>
  <c r="BL2053" i="1"/>
  <c r="BM2053" i="1"/>
  <c r="BN2053" i="1"/>
  <c r="BO2053" i="1"/>
  <c r="BP2053" i="1"/>
  <c r="BR2053" i="1"/>
  <c r="BS2053" i="1"/>
  <c r="BL2054" i="1"/>
  <c r="BM2054" i="1"/>
  <c r="BN2054" i="1"/>
  <c r="BO2054" i="1"/>
  <c r="BP2054" i="1"/>
  <c r="BR2054" i="1"/>
  <c r="BS2054" i="1"/>
  <c r="BL2055" i="1"/>
  <c r="BM2055" i="1"/>
  <c r="BN2055" i="1"/>
  <c r="BO2055" i="1"/>
  <c r="BP2055" i="1"/>
  <c r="BR2055" i="1"/>
  <c r="BS2055" i="1"/>
  <c r="BL2056" i="1"/>
  <c r="BM2056" i="1"/>
  <c r="BN2056" i="1"/>
  <c r="BO2056" i="1"/>
  <c r="BP2056" i="1"/>
  <c r="BR2056" i="1"/>
  <c r="BS2056" i="1"/>
  <c r="BL2057" i="1"/>
  <c r="BM2057" i="1"/>
  <c r="BN2057" i="1"/>
  <c r="BO2057" i="1"/>
  <c r="BP2057" i="1"/>
  <c r="BR2057" i="1"/>
  <c r="BS2057" i="1"/>
  <c r="BL2058" i="1"/>
  <c r="BM2058" i="1"/>
  <c r="BN2058" i="1"/>
  <c r="BO2058" i="1"/>
  <c r="BP2058" i="1"/>
  <c r="BR2058" i="1"/>
  <c r="BS2058" i="1"/>
  <c r="BL2059" i="1"/>
  <c r="BM2059" i="1"/>
  <c r="BN2059" i="1"/>
  <c r="BO2059" i="1"/>
  <c r="BP2059" i="1"/>
  <c r="BR2059" i="1"/>
  <c r="BS2059" i="1"/>
  <c r="BL2060" i="1"/>
  <c r="BM2060" i="1"/>
  <c r="BN2060" i="1"/>
  <c r="BO2060" i="1"/>
  <c r="BP2060" i="1"/>
  <c r="BR2060" i="1"/>
  <c r="BS2060" i="1"/>
  <c r="BL2061" i="1"/>
  <c r="BM2061" i="1"/>
  <c r="BN2061" i="1"/>
  <c r="BO2061" i="1"/>
  <c r="BP2061" i="1"/>
  <c r="BR2061" i="1"/>
  <c r="BS2061" i="1"/>
  <c r="BL2062" i="1"/>
  <c r="BM2062" i="1"/>
  <c r="BN2062" i="1"/>
  <c r="BO2062" i="1"/>
  <c r="BP2062" i="1"/>
  <c r="BR2062" i="1"/>
  <c r="BS2062" i="1"/>
  <c r="BL2063" i="1"/>
  <c r="BM2063" i="1"/>
  <c r="BN2063" i="1"/>
  <c r="BO2063" i="1"/>
  <c r="BP2063" i="1"/>
  <c r="BR2063" i="1"/>
  <c r="BS2063" i="1"/>
  <c r="BL2064" i="1"/>
  <c r="BM2064" i="1"/>
  <c r="BN2064" i="1"/>
  <c r="BO2064" i="1"/>
  <c r="BP2064" i="1"/>
  <c r="BR2064" i="1"/>
  <c r="BS2064" i="1"/>
  <c r="BL2065" i="1"/>
  <c r="BM2065" i="1"/>
  <c r="BN2065" i="1"/>
  <c r="BO2065" i="1"/>
  <c r="BP2065" i="1"/>
  <c r="BR2065" i="1"/>
  <c r="BS2065" i="1"/>
  <c r="BL2066" i="1"/>
  <c r="BM2066" i="1"/>
  <c r="BN2066" i="1"/>
  <c r="BO2066" i="1"/>
  <c r="BP2066" i="1"/>
  <c r="BR2066" i="1"/>
  <c r="BS2066" i="1"/>
  <c r="BL2067" i="1"/>
  <c r="BM2067" i="1"/>
  <c r="BN2067" i="1"/>
  <c r="BO2067" i="1"/>
  <c r="BP2067" i="1"/>
  <c r="BR2067" i="1"/>
  <c r="BS2067" i="1"/>
  <c r="BL2068" i="1"/>
  <c r="BM2068" i="1"/>
  <c r="BN2068" i="1"/>
  <c r="BO2068" i="1"/>
  <c r="BP2068" i="1"/>
  <c r="BR2068" i="1"/>
  <c r="BS2068" i="1"/>
  <c r="BL2069" i="1"/>
  <c r="BM2069" i="1"/>
  <c r="BN2069" i="1"/>
  <c r="BO2069" i="1"/>
  <c r="BP2069" i="1"/>
  <c r="BR2069" i="1"/>
  <c r="BS2069" i="1"/>
  <c r="BL2070" i="1"/>
  <c r="BM2070" i="1"/>
  <c r="BN2070" i="1"/>
  <c r="BO2070" i="1"/>
  <c r="BP2070" i="1"/>
  <c r="BR2070" i="1"/>
  <c r="BS2070" i="1"/>
  <c r="BL2071" i="1"/>
  <c r="BM2071" i="1"/>
  <c r="BN2071" i="1"/>
  <c r="BO2071" i="1"/>
  <c r="BP2071" i="1"/>
  <c r="BR2071" i="1"/>
  <c r="BS2071" i="1"/>
  <c r="BL2072" i="1"/>
  <c r="BM2072" i="1"/>
  <c r="BN2072" i="1"/>
  <c r="BO2072" i="1"/>
  <c r="BP2072" i="1"/>
  <c r="BR2072" i="1"/>
  <c r="BS2072" i="1"/>
  <c r="BL2073" i="1"/>
  <c r="BM2073" i="1"/>
  <c r="BN2073" i="1"/>
  <c r="BO2073" i="1"/>
  <c r="BP2073" i="1"/>
  <c r="BR2073" i="1"/>
  <c r="BS2073" i="1"/>
  <c r="BL2074" i="1"/>
  <c r="BM2074" i="1"/>
  <c r="BN2074" i="1"/>
  <c r="BO2074" i="1"/>
  <c r="BP2074" i="1"/>
  <c r="BR2074" i="1"/>
  <c r="BS2074" i="1"/>
  <c r="BL2075" i="1"/>
  <c r="BM2075" i="1"/>
  <c r="BN2075" i="1"/>
  <c r="BO2075" i="1"/>
  <c r="BP2075" i="1"/>
  <c r="BR2075" i="1"/>
  <c r="BS2075" i="1"/>
  <c r="BL2076" i="1"/>
  <c r="BM2076" i="1"/>
  <c r="BN2076" i="1"/>
  <c r="BO2076" i="1"/>
  <c r="BP2076" i="1"/>
  <c r="BR2076" i="1"/>
  <c r="BS2076" i="1"/>
  <c r="BL2077" i="1"/>
  <c r="BM2077" i="1"/>
  <c r="BN2077" i="1"/>
  <c r="BO2077" i="1"/>
  <c r="BP2077" i="1"/>
  <c r="BR2077" i="1"/>
  <c r="BS2077" i="1"/>
  <c r="BL2078" i="1"/>
  <c r="BM2078" i="1"/>
  <c r="BN2078" i="1"/>
  <c r="BO2078" i="1"/>
  <c r="BP2078" i="1"/>
  <c r="BR2078" i="1"/>
  <c r="BS2078" i="1"/>
  <c r="BL2079" i="1"/>
  <c r="BM2079" i="1"/>
  <c r="BN2079" i="1"/>
  <c r="BO2079" i="1"/>
  <c r="BP2079" i="1"/>
  <c r="BR2079" i="1"/>
  <c r="BS2079" i="1"/>
  <c r="BL2080" i="1"/>
  <c r="BM2080" i="1"/>
  <c r="BN2080" i="1"/>
  <c r="BO2080" i="1"/>
  <c r="BP2080" i="1"/>
  <c r="BR2080" i="1"/>
  <c r="BS2080" i="1"/>
  <c r="BL2081" i="1"/>
  <c r="BM2081" i="1"/>
  <c r="BN2081" i="1"/>
  <c r="BO2081" i="1"/>
  <c r="BP2081" i="1"/>
  <c r="BR2081" i="1"/>
  <c r="BS2081" i="1"/>
  <c r="BL2082" i="1"/>
  <c r="BM2082" i="1"/>
  <c r="BN2082" i="1"/>
  <c r="BO2082" i="1"/>
  <c r="BP2082" i="1"/>
  <c r="BR2082" i="1"/>
  <c r="BS2082" i="1"/>
  <c r="BL2083" i="1"/>
  <c r="BM2083" i="1"/>
  <c r="BN2083" i="1"/>
  <c r="BO2083" i="1"/>
  <c r="BP2083" i="1"/>
  <c r="BR2083" i="1"/>
  <c r="BS2083" i="1"/>
  <c r="BL2084" i="1"/>
  <c r="BM2084" i="1"/>
  <c r="BN2084" i="1"/>
  <c r="BO2084" i="1"/>
  <c r="BP2084" i="1"/>
  <c r="BR2084" i="1"/>
  <c r="BS2084" i="1"/>
  <c r="BL2085" i="1"/>
  <c r="BM2085" i="1"/>
  <c r="BN2085" i="1"/>
  <c r="BO2085" i="1"/>
  <c r="BP2085" i="1"/>
  <c r="BR2085" i="1"/>
  <c r="BS2085" i="1"/>
  <c r="BL2086" i="1"/>
  <c r="BM2086" i="1"/>
  <c r="BN2086" i="1"/>
  <c r="BO2086" i="1"/>
  <c r="BP2086" i="1"/>
  <c r="BR2086" i="1"/>
  <c r="BS2086" i="1"/>
  <c r="BL2087" i="1"/>
  <c r="BM2087" i="1"/>
  <c r="BN2087" i="1"/>
  <c r="BO2087" i="1"/>
  <c r="BP2087" i="1"/>
  <c r="BR2087" i="1"/>
  <c r="BS2087" i="1"/>
  <c r="BL2088" i="1"/>
  <c r="BM2088" i="1"/>
  <c r="BN2088" i="1"/>
  <c r="BO2088" i="1"/>
  <c r="BP2088" i="1"/>
  <c r="BR2088" i="1"/>
  <c r="BS2088" i="1"/>
  <c r="BL2089" i="1"/>
  <c r="BM2089" i="1"/>
  <c r="BN2089" i="1"/>
  <c r="BO2089" i="1"/>
  <c r="BP2089" i="1"/>
  <c r="BR2089" i="1"/>
  <c r="BS2089" i="1"/>
  <c r="BL2090" i="1"/>
  <c r="BM2090" i="1"/>
  <c r="BN2090" i="1"/>
  <c r="BO2090" i="1"/>
  <c r="BP2090" i="1"/>
  <c r="BR2090" i="1"/>
  <c r="BS2090" i="1"/>
  <c r="BL2091" i="1"/>
  <c r="BM2091" i="1"/>
  <c r="BN2091" i="1"/>
  <c r="BO2091" i="1"/>
  <c r="BP2091" i="1"/>
  <c r="BR2091" i="1"/>
  <c r="BS2091" i="1"/>
  <c r="BL2092" i="1"/>
  <c r="BM2092" i="1"/>
  <c r="BN2092" i="1"/>
  <c r="BO2092" i="1"/>
  <c r="BP2092" i="1"/>
  <c r="BR2092" i="1"/>
  <c r="BS2092" i="1"/>
  <c r="BL2093" i="1"/>
  <c r="BM2093" i="1"/>
  <c r="BN2093" i="1"/>
  <c r="BO2093" i="1"/>
  <c r="BP2093" i="1"/>
  <c r="BR2093" i="1"/>
  <c r="BS2093" i="1"/>
  <c r="BL2094" i="1"/>
  <c r="BM2094" i="1"/>
  <c r="BN2094" i="1"/>
  <c r="BO2094" i="1"/>
  <c r="BP2094" i="1"/>
  <c r="BR2094" i="1"/>
  <c r="BS2094" i="1"/>
  <c r="BL2095" i="1"/>
  <c r="BM2095" i="1"/>
  <c r="BN2095" i="1"/>
  <c r="BO2095" i="1"/>
  <c r="BP2095" i="1"/>
  <c r="BR2095" i="1"/>
  <c r="BS2095" i="1"/>
  <c r="BL2096" i="1"/>
  <c r="BM2096" i="1"/>
  <c r="BN2096" i="1"/>
  <c r="BO2096" i="1"/>
  <c r="BP2096" i="1"/>
  <c r="BR2096" i="1"/>
  <c r="BS2096" i="1"/>
  <c r="BL2097" i="1"/>
  <c r="BM2097" i="1"/>
  <c r="BN2097" i="1"/>
  <c r="BO2097" i="1"/>
  <c r="BP2097" i="1"/>
  <c r="BR2097" i="1"/>
  <c r="BS2097" i="1"/>
  <c r="BL2098" i="1"/>
  <c r="BM2098" i="1"/>
  <c r="BN2098" i="1"/>
  <c r="BO2098" i="1"/>
  <c r="BP2098" i="1"/>
  <c r="BR2098" i="1"/>
  <c r="BS2098" i="1"/>
  <c r="BL2099" i="1"/>
  <c r="BM2099" i="1"/>
  <c r="BN2099" i="1"/>
  <c r="BO2099" i="1"/>
  <c r="BP2099" i="1"/>
  <c r="BR2099" i="1"/>
  <c r="BS2099" i="1"/>
  <c r="BL2100" i="1"/>
  <c r="BM2100" i="1"/>
  <c r="BN2100" i="1"/>
  <c r="BO2100" i="1"/>
  <c r="BP2100" i="1"/>
  <c r="BR2100" i="1"/>
  <c r="BS2100" i="1"/>
  <c r="BL2101" i="1"/>
  <c r="BM2101" i="1"/>
  <c r="BN2101" i="1"/>
  <c r="BO2101" i="1"/>
  <c r="BP2101" i="1"/>
  <c r="BR2101" i="1"/>
  <c r="BS2101" i="1"/>
  <c r="BL2102" i="1"/>
  <c r="BM2102" i="1"/>
  <c r="BN2102" i="1"/>
  <c r="BO2102" i="1"/>
  <c r="BP2102" i="1"/>
  <c r="BR2102" i="1"/>
  <c r="BS2102" i="1"/>
  <c r="BL2103" i="1"/>
  <c r="BM2103" i="1"/>
  <c r="BN2103" i="1"/>
  <c r="BO2103" i="1"/>
  <c r="BP2103" i="1"/>
  <c r="BR2103" i="1"/>
  <c r="BS2103" i="1"/>
  <c r="BL2104" i="1"/>
  <c r="BM2104" i="1"/>
  <c r="BN2104" i="1"/>
  <c r="BO2104" i="1"/>
  <c r="BP2104" i="1"/>
  <c r="BR2104" i="1"/>
  <c r="BS2104" i="1"/>
  <c r="BL2105" i="1"/>
  <c r="BM2105" i="1"/>
  <c r="BN2105" i="1"/>
  <c r="BO2105" i="1"/>
  <c r="BP2105" i="1"/>
  <c r="BR2105" i="1"/>
  <c r="BS2105" i="1"/>
  <c r="BL2106" i="1"/>
  <c r="BM2106" i="1"/>
  <c r="BN2106" i="1"/>
  <c r="BO2106" i="1"/>
  <c r="BP2106" i="1"/>
  <c r="BR2106" i="1"/>
  <c r="BS2106" i="1"/>
  <c r="BL2107" i="1"/>
  <c r="BM2107" i="1"/>
  <c r="BN2107" i="1"/>
  <c r="BO2107" i="1"/>
  <c r="BP2107" i="1"/>
  <c r="BR2107" i="1"/>
  <c r="BS2107" i="1"/>
  <c r="BL2108" i="1"/>
  <c r="BM2108" i="1"/>
  <c r="BN2108" i="1"/>
  <c r="BO2108" i="1"/>
  <c r="BP2108" i="1"/>
  <c r="BR2108" i="1"/>
  <c r="BS2108" i="1"/>
  <c r="BL2109" i="1"/>
  <c r="BM2109" i="1"/>
  <c r="BN2109" i="1"/>
  <c r="BO2109" i="1"/>
  <c r="BP2109" i="1"/>
  <c r="BR2109" i="1"/>
  <c r="BS2109" i="1"/>
  <c r="BL2110" i="1"/>
  <c r="BM2110" i="1"/>
  <c r="BN2110" i="1"/>
  <c r="BO2110" i="1"/>
  <c r="BP2110" i="1"/>
  <c r="BR2110" i="1"/>
  <c r="BS2110" i="1"/>
  <c r="BL2111" i="1"/>
  <c r="BM2111" i="1"/>
  <c r="BN2111" i="1"/>
  <c r="BO2111" i="1"/>
  <c r="BP2111" i="1"/>
  <c r="BR2111" i="1"/>
  <c r="BS2111" i="1"/>
  <c r="BL2112" i="1"/>
  <c r="BM2112" i="1"/>
  <c r="BN2112" i="1"/>
  <c r="BO2112" i="1"/>
  <c r="BP2112" i="1"/>
  <c r="BR2112" i="1"/>
  <c r="BS2112" i="1"/>
  <c r="BL2113" i="1"/>
  <c r="BM2113" i="1"/>
  <c r="BN2113" i="1"/>
  <c r="BO2113" i="1"/>
  <c r="BP2113" i="1"/>
  <c r="BR2113" i="1"/>
  <c r="BS2113" i="1"/>
  <c r="BL2114" i="1"/>
  <c r="BM2114" i="1"/>
  <c r="BN2114" i="1"/>
  <c r="BO2114" i="1"/>
  <c r="BP2114" i="1"/>
  <c r="BR2114" i="1"/>
  <c r="BS2114" i="1"/>
  <c r="BL2115" i="1"/>
  <c r="BM2115" i="1"/>
  <c r="BN2115" i="1"/>
  <c r="BO2115" i="1"/>
  <c r="BP2115" i="1"/>
  <c r="BR2115" i="1"/>
  <c r="BS2115" i="1"/>
  <c r="BL2116" i="1"/>
  <c r="BM2116" i="1"/>
  <c r="BN2116" i="1"/>
  <c r="BO2116" i="1"/>
  <c r="BP2116" i="1"/>
  <c r="BR2116" i="1"/>
  <c r="BS2116" i="1"/>
  <c r="BL2117" i="1"/>
  <c r="BM2117" i="1"/>
  <c r="BN2117" i="1"/>
  <c r="BO2117" i="1"/>
  <c r="BP2117" i="1"/>
  <c r="BR2117" i="1"/>
  <c r="BS2117" i="1"/>
  <c r="BL2118" i="1"/>
  <c r="BM2118" i="1"/>
  <c r="BN2118" i="1"/>
  <c r="BO2118" i="1"/>
  <c r="BP2118" i="1"/>
  <c r="BR2118" i="1"/>
  <c r="BS2118" i="1"/>
  <c r="C2052" i="1"/>
  <c r="C2052" i="12" s="1"/>
  <c r="C2053" i="1"/>
  <c r="C2053" i="12" s="1"/>
  <c r="C2054" i="1"/>
  <c r="C2054" i="12" s="1"/>
  <c r="C2055" i="1"/>
  <c r="C2055" i="12" s="1"/>
  <c r="C2056" i="1"/>
  <c r="C2056" i="12" s="1"/>
  <c r="C2057" i="1"/>
  <c r="C2057" i="12" s="1"/>
  <c r="C2058" i="1"/>
  <c r="C2058" i="12" s="1"/>
  <c r="C2059" i="1"/>
  <c r="C2059" i="12" s="1"/>
  <c r="C2060" i="1"/>
  <c r="C2060" i="12" s="1"/>
  <c r="C2061" i="1"/>
  <c r="C2061" i="12" s="1"/>
  <c r="C2062" i="1"/>
  <c r="C2062" i="12" s="1"/>
  <c r="C2063" i="1"/>
  <c r="C2063" i="12" s="1"/>
  <c r="C2064" i="1"/>
  <c r="C2064" i="12" s="1"/>
  <c r="C2065" i="1"/>
  <c r="C2065" i="12" s="1"/>
  <c r="C2066" i="1"/>
  <c r="C2066" i="12" s="1"/>
  <c r="C2067" i="1"/>
  <c r="C2067" i="12" s="1"/>
  <c r="C2068" i="1"/>
  <c r="C2068" i="12" s="1"/>
  <c r="C2069" i="1"/>
  <c r="C2069" i="12" s="1"/>
  <c r="C2070" i="1"/>
  <c r="C2070" i="12" s="1"/>
  <c r="C2071" i="1"/>
  <c r="C2071" i="12" s="1"/>
  <c r="C2072" i="1"/>
  <c r="C2072" i="12" s="1"/>
  <c r="C2073" i="1"/>
  <c r="C2073" i="12" s="1"/>
  <c r="C2074" i="1"/>
  <c r="C2074" i="12" s="1"/>
  <c r="C2075" i="1"/>
  <c r="C2075" i="12" s="1"/>
  <c r="C2076" i="1"/>
  <c r="C2076" i="12" s="1"/>
  <c r="C2077" i="1"/>
  <c r="C2077" i="12" s="1"/>
  <c r="C2078" i="1"/>
  <c r="C2078" i="12" s="1"/>
  <c r="C2079" i="1"/>
  <c r="C2079" i="12" s="1"/>
  <c r="C2080" i="1"/>
  <c r="C2080" i="12" s="1"/>
  <c r="C2081" i="1"/>
  <c r="C2081" i="12" s="1"/>
  <c r="C2082" i="1"/>
  <c r="C2082" i="12" s="1"/>
  <c r="C2083" i="1"/>
  <c r="C2083" i="12" s="1"/>
  <c r="C2084" i="1"/>
  <c r="C2084" i="12" s="1"/>
  <c r="C2085" i="1"/>
  <c r="C2085" i="12" s="1"/>
  <c r="C2086" i="1"/>
  <c r="C2086" i="12" s="1"/>
  <c r="C2087" i="1"/>
  <c r="C2087" i="12" s="1"/>
  <c r="C2088" i="1"/>
  <c r="C2088" i="12" s="1"/>
  <c r="C2089" i="1"/>
  <c r="C2089" i="12" s="1"/>
  <c r="C2090" i="1"/>
  <c r="C2090" i="12" s="1"/>
  <c r="C2091" i="1"/>
  <c r="C2091" i="12" s="1"/>
  <c r="C2092" i="1"/>
  <c r="C2092" i="12" s="1"/>
  <c r="C2093" i="1"/>
  <c r="C2093" i="12" s="1"/>
  <c r="C2094" i="1"/>
  <c r="C2094" i="12" s="1"/>
  <c r="C2095" i="1"/>
  <c r="C2095" i="12" s="1"/>
  <c r="C2096" i="1"/>
  <c r="C2096" i="12" s="1"/>
  <c r="C2097" i="1"/>
  <c r="C2097" i="12" s="1"/>
  <c r="C2098" i="1"/>
  <c r="C2098" i="12" s="1"/>
  <c r="C2099" i="1"/>
  <c r="C2099" i="12" s="1"/>
  <c r="C2100" i="1"/>
  <c r="C2100" i="12" s="1"/>
  <c r="C2101" i="1"/>
  <c r="C2101" i="12" s="1"/>
  <c r="C2102" i="1"/>
  <c r="C2102" i="12" s="1"/>
  <c r="C2103" i="1"/>
  <c r="C2103" i="12" s="1"/>
  <c r="C2104" i="1"/>
  <c r="C2104" i="12" s="1"/>
  <c r="C2105" i="1"/>
  <c r="C2105" i="12" s="1"/>
  <c r="C2106" i="1"/>
  <c r="C2106" i="12" s="1"/>
  <c r="C2107" i="1"/>
  <c r="C2107" i="12" s="1"/>
  <c r="C2108" i="1"/>
  <c r="C2108" i="12" s="1"/>
  <c r="C2109" i="1"/>
  <c r="C2109" i="12" s="1"/>
  <c r="C2110" i="1"/>
  <c r="C2110" i="12" s="1"/>
  <c r="C2111" i="1"/>
  <c r="C2111" i="12" s="1"/>
  <c r="C2112" i="1"/>
  <c r="C2112" i="12" s="1"/>
  <c r="C2113" i="1"/>
  <c r="C2113" i="12" s="1"/>
  <c r="C2114" i="1"/>
  <c r="C2114" i="12" s="1"/>
  <c r="C2115" i="1"/>
  <c r="C2115" i="12" s="1"/>
  <c r="C2116" i="1"/>
  <c r="C2116" i="12" s="1"/>
  <c r="C2117" i="1"/>
  <c r="C2117" i="12" s="1"/>
  <c r="C2118" i="1"/>
  <c r="C2118" i="12" s="1"/>
  <c r="F4" i="25" l="1"/>
  <c r="C181" i="25" s="1"/>
  <c r="J259" i="25"/>
  <c r="R259" i="25" s="1"/>
  <c r="J250" i="25"/>
  <c r="R250" i="25" s="1"/>
  <c r="J244" i="25"/>
  <c r="B244" i="25" s="1"/>
  <c r="B232" i="25"/>
  <c r="B228" i="25"/>
  <c r="B224" i="25"/>
  <c r="J171" i="25"/>
  <c r="R171" i="25" s="1"/>
  <c r="J167" i="25"/>
  <c r="B167" i="25" s="1"/>
  <c r="B152" i="25"/>
  <c r="J148" i="25"/>
  <c r="R148" i="25" s="1"/>
  <c r="J144" i="25"/>
  <c r="B144" i="25" s="1"/>
  <c r="J139" i="25"/>
  <c r="R139" i="25" s="1"/>
  <c r="J135" i="25"/>
  <c r="B135" i="25" s="1"/>
  <c r="B126" i="25"/>
  <c r="J123" i="25"/>
  <c r="J117" i="25"/>
  <c r="B117" i="25" s="1"/>
  <c r="J95" i="25"/>
  <c r="R95" i="25" s="1"/>
  <c r="J92" i="25"/>
  <c r="R92" i="25" s="1"/>
  <c r="J89" i="25"/>
  <c r="R89" i="25" s="1"/>
  <c r="J86" i="25"/>
  <c r="R86" i="25" s="1"/>
  <c r="D254" i="12"/>
  <c r="D255" i="12"/>
  <c r="D256" i="12"/>
  <c r="D257" i="12"/>
  <c r="D258" i="12"/>
  <c r="D259" i="12"/>
  <c r="D260" i="12"/>
  <c r="D261" i="12"/>
  <c r="D262" i="12"/>
  <c r="D263" i="12"/>
  <c r="D264" i="12"/>
  <c r="D265" i="12"/>
  <c r="D266" i="12"/>
  <c r="D267" i="12"/>
  <c r="D268" i="12"/>
  <c r="D269" i="12"/>
  <c r="D270" i="12"/>
  <c r="D271" i="12"/>
  <c r="D272" i="12"/>
  <c r="D273" i="12"/>
  <c r="D274" i="12"/>
  <c r="D275" i="12"/>
  <c r="D276" i="12"/>
  <c r="D277" i="12"/>
  <c r="D278" i="12"/>
  <c r="D279" i="12"/>
  <c r="D280" i="12"/>
  <c r="D281" i="12"/>
  <c r="D282" i="12"/>
  <c r="D283" i="12"/>
  <c r="D284" i="12"/>
  <c r="D285" i="12"/>
  <c r="D286" i="12"/>
  <c r="D287" i="12"/>
  <c r="D288" i="12"/>
  <c r="D289" i="12"/>
  <c r="D290" i="12"/>
  <c r="D291" i="12"/>
  <c r="D292" i="12"/>
  <c r="D293" i="12"/>
  <c r="D294" i="12"/>
  <c r="D295" i="12"/>
  <c r="D296" i="12"/>
  <c r="D297" i="12"/>
  <c r="D298" i="12"/>
  <c r="D299" i="12"/>
  <c r="D300" i="12"/>
  <c r="D301" i="12"/>
  <c r="D302" i="12"/>
  <c r="D303" i="12"/>
  <c r="D304" i="12"/>
  <c r="D305" i="12"/>
  <c r="D306" i="12"/>
  <c r="D307" i="12"/>
  <c r="D308" i="12"/>
  <c r="D309" i="12"/>
  <c r="D310" i="12"/>
  <c r="D311" i="12"/>
  <c r="D312" i="12"/>
  <c r="D313" i="12"/>
  <c r="D314" i="12"/>
  <c r="D315" i="12"/>
  <c r="D316" i="12"/>
  <c r="D317" i="12"/>
  <c r="D318" i="12"/>
  <c r="D319" i="12"/>
  <c r="D320" i="12"/>
  <c r="D321" i="12"/>
  <c r="D322" i="12"/>
  <c r="D323" i="12"/>
  <c r="D324" i="12"/>
  <c r="D325" i="12"/>
  <c r="D326" i="12"/>
  <c r="D327" i="12"/>
  <c r="D328" i="12"/>
  <c r="D329" i="12"/>
  <c r="D330" i="12"/>
  <c r="D331" i="12"/>
  <c r="D332" i="12"/>
  <c r="D333" i="12"/>
  <c r="D334" i="12"/>
  <c r="D335" i="12"/>
  <c r="D336" i="12"/>
  <c r="D337" i="12"/>
  <c r="D338" i="12"/>
  <c r="D339" i="12"/>
  <c r="D340" i="12"/>
  <c r="D341" i="12"/>
  <c r="D342" i="12"/>
  <c r="D343" i="12"/>
  <c r="D344" i="12"/>
  <c r="D345" i="12"/>
  <c r="D346" i="12"/>
  <c r="D347" i="12"/>
  <c r="D348" i="12"/>
  <c r="D349" i="12"/>
  <c r="D350" i="12"/>
  <c r="D351" i="12"/>
  <c r="D352" i="12"/>
  <c r="D353" i="12"/>
  <c r="D354" i="12"/>
  <c r="D355" i="12"/>
  <c r="D356" i="12"/>
  <c r="D357" i="12"/>
  <c r="D358" i="12"/>
  <c r="D359" i="12"/>
  <c r="D360" i="12"/>
  <c r="D361" i="12"/>
  <c r="D362" i="12"/>
  <c r="D363" i="12"/>
  <c r="D364" i="12"/>
  <c r="D365" i="12"/>
  <c r="D366" i="12"/>
  <c r="D367" i="12"/>
  <c r="D368" i="12"/>
  <c r="D369" i="12"/>
  <c r="D370" i="12"/>
  <c r="D371" i="12"/>
  <c r="D372" i="12"/>
  <c r="D373" i="12"/>
  <c r="D374" i="12"/>
  <c r="D375" i="12"/>
  <c r="D376" i="12"/>
  <c r="D377" i="12"/>
  <c r="D378" i="12"/>
  <c r="D379" i="12"/>
  <c r="D380" i="12"/>
  <c r="D381" i="12"/>
  <c r="D382" i="12"/>
  <c r="D383" i="12"/>
  <c r="D384" i="12"/>
  <c r="D385" i="12"/>
  <c r="D386" i="12"/>
  <c r="D387" i="12"/>
  <c r="D388" i="12"/>
  <c r="D389" i="12"/>
  <c r="D390" i="12"/>
  <c r="D391" i="12"/>
  <c r="D392" i="12"/>
  <c r="D393" i="12"/>
  <c r="D394" i="12"/>
  <c r="D395" i="12"/>
  <c r="D396" i="12"/>
  <c r="D397" i="12"/>
  <c r="D398" i="12"/>
  <c r="D399" i="12"/>
  <c r="D400" i="12"/>
  <c r="D401" i="12"/>
  <c r="D402" i="12"/>
  <c r="D403" i="12"/>
  <c r="D404" i="12"/>
  <c r="D405" i="12"/>
  <c r="D406" i="12"/>
  <c r="D407" i="12"/>
  <c r="D408" i="12"/>
  <c r="D409" i="12"/>
  <c r="D410" i="12"/>
  <c r="D411" i="12"/>
  <c r="D412" i="12"/>
  <c r="D413" i="12"/>
  <c r="D414" i="12"/>
  <c r="D415" i="12"/>
  <c r="D416" i="12"/>
  <c r="D417" i="12"/>
  <c r="D418" i="12"/>
  <c r="D419" i="12"/>
  <c r="D420" i="12"/>
  <c r="D421" i="12"/>
  <c r="D422" i="12"/>
  <c r="D423" i="12"/>
  <c r="D424" i="12"/>
  <c r="D425" i="12"/>
  <c r="D426" i="12"/>
  <c r="D427" i="12"/>
  <c r="D428" i="12"/>
  <c r="D429" i="12"/>
  <c r="D430" i="12"/>
  <c r="D431" i="12"/>
  <c r="D432" i="12"/>
  <c r="D433" i="12"/>
  <c r="D434" i="12"/>
  <c r="D435" i="12"/>
  <c r="D436" i="12"/>
  <c r="D437" i="12"/>
  <c r="D438" i="12"/>
  <c r="D439" i="12"/>
  <c r="D440" i="12"/>
  <c r="D441" i="12"/>
  <c r="D442" i="12"/>
  <c r="D443" i="12"/>
  <c r="D444" i="12"/>
  <c r="D445" i="12"/>
  <c r="D446" i="12"/>
  <c r="D447" i="12"/>
  <c r="D448" i="12"/>
  <c r="D449" i="12"/>
  <c r="D450" i="12"/>
  <c r="D451" i="12"/>
  <c r="D452" i="12"/>
  <c r="D453" i="12"/>
  <c r="D454" i="12"/>
  <c r="D455" i="12"/>
  <c r="D456" i="12"/>
  <c r="D457" i="12"/>
  <c r="D458" i="12"/>
  <c r="D459" i="12"/>
  <c r="D460" i="12"/>
  <c r="D461" i="12"/>
  <c r="D462" i="12"/>
  <c r="D463" i="12"/>
  <c r="D464" i="12"/>
  <c r="D465" i="12"/>
  <c r="D466" i="12"/>
  <c r="D467" i="12"/>
  <c r="D468" i="12"/>
  <c r="D469" i="12"/>
  <c r="D470" i="12"/>
  <c r="D471" i="12"/>
  <c r="D472" i="12"/>
  <c r="D473" i="12"/>
  <c r="D474" i="12"/>
  <c r="D475" i="12"/>
  <c r="D476" i="12"/>
  <c r="D477" i="12"/>
  <c r="D478" i="12"/>
  <c r="D479" i="12"/>
  <c r="D480" i="12"/>
  <c r="D481" i="12"/>
  <c r="D482" i="12"/>
  <c r="D483" i="12"/>
  <c r="D484" i="12"/>
  <c r="D485" i="12"/>
  <c r="D486" i="12"/>
  <c r="D487" i="12"/>
  <c r="D488" i="12"/>
  <c r="D489" i="12"/>
  <c r="D490" i="12"/>
  <c r="D491" i="12"/>
  <c r="D492" i="12"/>
  <c r="D493" i="12"/>
  <c r="D494" i="12"/>
  <c r="D495" i="12"/>
  <c r="D496" i="12"/>
  <c r="D497" i="12"/>
  <c r="D498" i="12"/>
  <c r="D499" i="12"/>
  <c r="D500" i="12"/>
  <c r="D501" i="12"/>
  <c r="D502" i="12"/>
  <c r="D503" i="12"/>
  <c r="D504" i="12"/>
  <c r="D505" i="12"/>
  <c r="D506" i="12"/>
  <c r="D507" i="12"/>
  <c r="D508" i="12"/>
  <c r="D509" i="12"/>
  <c r="D510" i="12"/>
  <c r="D511" i="12"/>
  <c r="D512" i="12"/>
  <c r="D513" i="12"/>
  <c r="D514" i="12"/>
  <c r="D515" i="12"/>
  <c r="D516" i="12"/>
  <c r="D517" i="12"/>
  <c r="D518" i="12"/>
  <c r="D519" i="12"/>
  <c r="D520" i="12"/>
  <c r="D521" i="12"/>
  <c r="D522" i="12"/>
  <c r="D523" i="12"/>
  <c r="D524" i="12"/>
  <c r="D525" i="12"/>
  <c r="D526" i="12"/>
  <c r="D527" i="12"/>
  <c r="D528" i="12"/>
  <c r="D529" i="12"/>
  <c r="D530" i="12"/>
  <c r="D531" i="12"/>
  <c r="D532" i="12"/>
  <c r="D533" i="12"/>
  <c r="D534" i="12"/>
  <c r="D535" i="12"/>
  <c r="D536" i="12"/>
  <c r="D537" i="12"/>
  <c r="D538" i="12"/>
  <c r="D539" i="12"/>
  <c r="D540" i="12"/>
  <c r="D541" i="12"/>
  <c r="D542" i="12"/>
  <c r="D543" i="12"/>
  <c r="D544" i="12"/>
  <c r="D545" i="12"/>
  <c r="D546" i="12"/>
  <c r="D547" i="12"/>
  <c r="D548" i="12"/>
  <c r="D549" i="12"/>
  <c r="D550" i="12"/>
  <c r="D551" i="12"/>
  <c r="D552" i="12"/>
  <c r="D553" i="12"/>
  <c r="D554" i="12"/>
  <c r="D555" i="12"/>
  <c r="D556" i="12"/>
  <c r="D557" i="12"/>
  <c r="D558" i="12"/>
  <c r="D559" i="12"/>
  <c r="D560" i="12"/>
  <c r="D561" i="12"/>
  <c r="D562" i="12"/>
  <c r="D563" i="12"/>
  <c r="D564" i="12"/>
  <c r="D565" i="12"/>
  <c r="D566" i="12"/>
  <c r="D567" i="12"/>
  <c r="D568" i="12"/>
  <c r="D569" i="12"/>
  <c r="D570" i="12"/>
  <c r="D571" i="12"/>
  <c r="D572" i="12"/>
  <c r="D573" i="12"/>
  <c r="D574" i="12"/>
  <c r="D575" i="12"/>
  <c r="D576" i="12"/>
  <c r="D577" i="12"/>
  <c r="D578" i="12"/>
  <c r="D579" i="12"/>
  <c r="D580" i="12"/>
  <c r="D581" i="12"/>
  <c r="D582" i="12"/>
  <c r="D583" i="12"/>
  <c r="D584" i="12"/>
  <c r="D585" i="12"/>
  <c r="D586" i="12"/>
  <c r="D587" i="12"/>
  <c r="D588" i="12"/>
  <c r="D589" i="12"/>
  <c r="D590" i="12"/>
  <c r="D591" i="12"/>
  <c r="D592" i="12"/>
  <c r="D593" i="12"/>
  <c r="D594" i="12"/>
  <c r="D595" i="12"/>
  <c r="D596" i="12"/>
  <c r="D597" i="12"/>
  <c r="D598" i="12"/>
  <c r="D599" i="12"/>
  <c r="D600" i="12"/>
  <c r="D601" i="12"/>
  <c r="D602" i="12"/>
  <c r="D603" i="12"/>
  <c r="D604" i="12"/>
  <c r="D605" i="12"/>
  <c r="D606" i="12"/>
  <c r="D607" i="12"/>
  <c r="D608" i="12"/>
  <c r="D609" i="12"/>
  <c r="D610" i="12"/>
  <c r="D611" i="12"/>
  <c r="D612" i="12"/>
  <c r="D613" i="12"/>
  <c r="D614" i="12"/>
  <c r="D615" i="12"/>
  <c r="D616" i="12"/>
  <c r="D617" i="12"/>
  <c r="D618" i="12"/>
  <c r="D619" i="12"/>
  <c r="D620" i="12"/>
  <c r="D621" i="12"/>
  <c r="D622" i="12"/>
  <c r="D623" i="12"/>
  <c r="D624" i="12"/>
  <c r="D625" i="12"/>
  <c r="D626" i="12"/>
  <c r="D627" i="12"/>
  <c r="D628" i="12"/>
  <c r="D629" i="12"/>
  <c r="D630" i="12"/>
  <c r="D631" i="12"/>
  <c r="D632" i="12"/>
  <c r="D633" i="12"/>
  <c r="D634" i="12"/>
  <c r="D635" i="12"/>
  <c r="D636" i="12"/>
  <c r="D637" i="12"/>
  <c r="D638" i="12"/>
  <c r="D639" i="12"/>
  <c r="D640" i="12"/>
  <c r="D641" i="12"/>
  <c r="D642" i="12"/>
  <c r="D643" i="12"/>
  <c r="D644" i="12"/>
  <c r="D645" i="12"/>
  <c r="D646" i="12"/>
  <c r="D647" i="12"/>
  <c r="D648" i="12"/>
  <c r="D649" i="12"/>
  <c r="D650" i="12"/>
  <c r="D651" i="12"/>
  <c r="D652" i="12"/>
  <c r="D653" i="12"/>
  <c r="D654" i="12"/>
  <c r="D655" i="12"/>
  <c r="D656" i="12"/>
  <c r="D657" i="12"/>
  <c r="D658" i="12"/>
  <c r="D659" i="12"/>
  <c r="D660" i="12"/>
  <c r="D661" i="12"/>
  <c r="D662" i="12"/>
  <c r="D663" i="12"/>
  <c r="D664" i="12"/>
  <c r="D665" i="12"/>
  <c r="D666" i="12"/>
  <c r="D667" i="12"/>
  <c r="D668" i="12"/>
  <c r="D669" i="12"/>
  <c r="D670" i="12"/>
  <c r="D671" i="12"/>
  <c r="D672" i="12"/>
  <c r="D673" i="12"/>
  <c r="D674" i="12"/>
  <c r="D675" i="12"/>
  <c r="D676" i="12"/>
  <c r="D677" i="12"/>
  <c r="D678" i="12"/>
  <c r="D679" i="12"/>
  <c r="D680" i="12"/>
  <c r="D681" i="12"/>
  <c r="D682" i="12"/>
  <c r="D683" i="12"/>
  <c r="D684" i="12"/>
  <c r="D685" i="12"/>
  <c r="D686" i="12"/>
  <c r="D687" i="12"/>
  <c r="D688" i="12"/>
  <c r="D689" i="12"/>
  <c r="D690" i="12"/>
  <c r="D691" i="12"/>
  <c r="D692" i="12"/>
  <c r="D693" i="12"/>
  <c r="D694" i="12"/>
  <c r="D695" i="12"/>
  <c r="D696" i="12"/>
  <c r="D697" i="12"/>
  <c r="D698" i="12"/>
  <c r="D699" i="12"/>
  <c r="D700" i="12"/>
  <c r="D701" i="12"/>
  <c r="D702" i="12"/>
  <c r="D703" i="12"/>
  <c r="D704" i="12"/>
  <c r="D705" i="12"/>
  <c r="D706" i="12"/>
  <c r="D707" i="12"/>
  <c r="D708" i="12"/>
  <c r="D709" i="12"/>
  <c r="D710" i="12"/>
  <c r="D711" i="12"/>
  <c r="D712" i="12"/>
  <c r="D713" i="12"/>
  <c r="D714" i="12"/>
  <c r="D715" i="12"/>
  <c r="D716" i="12"/>
  <c r="D717" i="12"/>
  <c r="D718" i="12"/>
  <c r="D719" i="12"/>
  <c r="D720" i="12"/>
  <c r="D721" i="12"/>
  <c r="D722" i="12"/>
  <c r="D723" i="12"/>
  <c r="D724" i="12"/>
  <c r="D725" i="12"/>
  <c r="D726" i="12"/>
  <c r="D727" i="12"/>
  <c r="D728" i="12"/>
  <c r="D729" i="12"/>
  <c r="D730" i="12"/>
  <c r="D731" i="12"/>
  <c r="D732" i="12"/>
  <c r="D733" i="12"/>
  <c r="D734" i="12"/>
  <c r="D735" i="12"/>
  <c r="D736" i="12"/>
  <c r="D737" i="12"/>
  <c r="D738" i="12"/>
  <c r="D739" i="12"/>
  <c r="D740" i="12"/>
  <c r="D741" i="12"/>
  <c r="D742" i="12"/>
  <c r="D743" i="12"/>
  <c r="D744" i="12"/>
  <c r="D745" i="12"/>
  <c r="D746" i="12"/>
  <c r="D747" i="12"/>
  <c r="D748" i="12"/>
  <c r="D749" i="12"/>
  <c r="D750" i="12"/>
  <c r="D751" i="12"/>
  <c r="D752" i="12"/>
  <c r="D753" i="12"/>
  <c r="D754" i="12"/>
  <c r="D755" i="12"/>
  <c r="D756" i="12"/>
  <c r="D757" i="12"/>
  <c r="D758" i="12"/>
  <c r="D759" i="12"/>
  <c r="D760" i="12"/>
  <c r="D761" i="12"/>
  <c r="D762" i="12"/>
  <c r="D763" i="12"/>
  <c r="D764" i="12"/>
  <c r="D765" i="12"/>
  <c r="D766" i="12"/>
  <c r="D767" i="12"/>
  <c r="D768" i="12"/>
  <c r="D769" i="12"/>
  <c r="D770" i="12"/>
  <c r="D771" i="12"/>
  <c r="D772" i="12"/>
  <c r="D773" i="12"/>
  <c r="D774" i="12"/>
  <c r="D775" i="12"/>
  <c r="D776" i="12"/>
  <c r="D777" i="12"/>
  <c r="D778" i="12"/>
  <c r="D779" i="12"/>
  <c r="D780" i="12"/>
  <c r="D781" i="12"/>
  <c r="D782" i="12"/>
  <c r="D783" i="12"/>
  <c r="D784" i="12"/>
  <c r="D785" i="12"/>
  <c r="D786" i="12"/>
  <c r="D787" i="12"/>
  <c r="D788" i="12"/>
  <c r="D789" i="12"/>
  <c r="D790" i="12"/>
  <c r="D791" i="12"/>
  <c r="D792" i="12"/>
  <c r="D793" i="12"/>
  <c r="D794" i="12"/>
  <c r="D795" i="12"/>
  <c r="D796" i="12"/>
  <c r="D797" i="12"/>
  <c r="D798" i="12"/>
  <c r="D799" i="12"/>
  <c r="D800" i="12"/>
  <c r="D801" i="12"/>
  <c r="D802" i="12"/>
  <c r="D803" i="12"/>
  <c r="D804" i="12"/>
  <c r="D805" i="12"/>
  <c r="D806" i="12"/>
  <c r="D807" i="12"/>
  <c r="D808" i="12"/>
  <c r="D809" i="12"/>
  <c r="D810" i="12"/>
  <c r="D811" i="12"/>
  <c r="D812" i="12"/>
  <c r="D813" i="12"/>
  <c r="D814" i="12"/>
  <c r="D815" i="12"/>
  <c r="D816" i="12"/>
  <c r="D817" i="12"/>
  <c r="D818" i="12"/>
  <c r="D819" i="12"/>
  <c r="D820" i="12"/>
  <c r="D821" i="12"/>
  <c r="D822" i="12"/>
  <c r="D823" i="12"/>
  <c r="D824" i="12"/>
  <c r="D825" i="12"/>
  <c r="D826" i="12"/>
  <c r="D827" i="12"/>
  <c r="D828" i="12"/>
  <c r="D829" i="12"/>
  <c r="D830" i="12"/>
  <c r="D831" i="12"/>
  <c r="D832" i="12"/>
  <c r="D833" i="12"/>
  <c r="D834" i="12"/>
  <c r="D835" i="12"/>
  <c r="D836" i="12"/>
  <c r="D837" i="12"/>
  <c r="D838" i="12"/>
  <c r="D839" i="12"/>
  <c r="D840" i="12"/>
  <c r="D841" i="12"/>
  <c r="D842" i="12"/>
  <c r="D843" i="12"/>
  <c r="D844" i="12"/>
  <c r="D845" i="12"/>
  <c r="D846" i="12"/>
  <c r="D847" i="12"/>
  <c r="D848" i="12"/>
  <c r="D849" i="12"/>
  <c r="D850" i="12"/>
  <c r="D851" i="12"/>
  <c r="D852" i="12"/>
  <c r="D853" i="12"/>
  <c r="D854" i="12"/>
  <c r="D855" i="12"/>
  <c r="D856" i="12"/>
  <c r="D857" i="12"/>
  <c r="D858" i="12"/>
  <c r="D859" i="12"/>
  <c r="D860" i="12"/>
  <c r="D861" i="12"/>
  <c r="D862" i="12"/>
  <c r="D863" i="12"/>
  <c r="D864" i="12"/>
  <c r="D865" i="12"/>
  <c r="D866" i="12"/>
  <c r="D867" i="12"/>
  <c r="D868" i="12"/>
  <c r="D869" i="12"/>
  <c r="D870" i="12"/>
  <c r="D871" i="12"/>
  <c r="D872" i="12"/>
  <c r="D873" i="12"/>
  <c r="D874" i="12"/>
  <c r="D875" i="12"/>
  <c r="D876" i="12"/>
  <c r="D877" i="12"/>
  <c r="D878" i="12"/>
  <c r="D879" i="12"/>
  <c r="D880" i="12"/>
  <c r="D881" i="12"/>
  <c r="D882" i="12"/>
  <c r="D883" i="12"/>
  <c r="D884" i="12"/>
  <c r="D885" i="12"/>
  <c r="D886" i="12"/>
  <c r="D887" i="12"/>
  <c r="D888" i="12"/>
  <c r="D889" i="12"/>
  <c r="D890" i="12"/>
  <c r="D891" i="12"/>
  <c r="D892" i="12"/>
  <c r="D893" i="12"/>
  <c r="D894" i="12"/>
  <c r="D895" i="12"/>
  <c r="D896" i="12"/>
  <c r="D897" i="12"/>
  <c r="D898" i="12"/>
  <c r="D899" i="12"/>
  <c r="D900" i="12"/>
  <c r="D901" i="12"/>
  <c r="D902" i="12"/>
  <c r="D903" i="12"/>
  <c r="D904" i="12"/>
  <c r="D905" i="12"/>
  <c r="D906" i="12"/>
  <c r="D907" i="12"/>
  <c r="D908" i="12"/>
  <c r="D909" i="12"/>
  <c r="D910" i="12"/>
  <c r="D911" i="12"/>
  <c r="D912" i="12"/>
  <c r="D913" i="12"/>
  <c r="D914" i="12"/>
  <c r="D915" i="12"/>
  <c r="D916" i="12"/>
  <c r="D917" i="12"/>
  <c r="D918" i="12"/>
  <c r="D919" i="12"/>
  <c r="D920" i="12"/>
  <c r="D921" i="12"/>
  <c r="D922" i="12"/>
  <c r="D923" i="12"/>
  <c r="D924" i="12"/>
  <c r="D925" i="12"/>
  <c r="D926" i="12"/>
  <c r="D927" i="12"/>
  <c r="D928" i="12"/>
  <c r="D929" i="12"/>
  <c r="D930" i="12"/>
  <c r="D931" i="12"/>
  <c r="D932" i="12"/>
  <c r="D933" i="12"/>
  <c r="D934" i="12"/>
  <c r="D935" i="12"/>
  <c r="D936" i="12"/>
  <c r="D937" i="12"/>
  <c r="D938" i="12"/>
  <c r="D939" i="12"/>
  <c r="D940" i="12"/>
  <c r="D941" i="12"/>
  <c r="D942" i="12"/>
  <c r="D943" i="12"/>
  <c r="D944" i="12"/>
  <c r="D945" i="12"/>
  <c r="D946" i="12"/>
  <c r="D947" i="12"/>
  <c r="D948" i="12"/>
  <c r="D949" i="12"/>
  <c r="D950" i="12"/>
  <c r="D951" i="12"/>
  <c r="D952" i="12"/>
  <c r="D953" i="12"/>
  <c r="D954" i="12"/>
  <c r="D955" i="12"/>
  <c r="D956" i="12"/>
  <c r="D957" i="12"/>
  <c r="D958" i="12"/>
  <c r="D959" i="12"/>
  <c r="D960" i="12"/>
  <c r="D961" i="12"/>
  <c r="D962" i="12"/>
  <c r="D963" i="12"/>
  <c r="D964" i="12"/>
  <c r="D965" i="12"/>
  <c r="D966" i="12"/>
  <c r="D967" i="12"/>
  <c r="D968" i="12"/>
  <c r="D969" i="12"/>
  <c r="D970" i="12"/>
  <c r="D971" i="12"/>
  <c r="D972" i="12"/>
  <c r="D973" i="12"/>
  <c r="D974" i="12"/>
  <c r="D975" i="12"/>
  <c r="D976" i="12"/>
  <c r="D977" i="12"/>
  <c r="D978" i="12"/>
  <c r="D979" i="12"/>
  <c r="D980" i="12"/>
  <c r="D981" i="12"/>
  <c r="D982" i="12"/>
  <c r="D983" i="12"/>
  <c r="D984" i="12"/>
  <c r="D985" i="12"/>
  <c r="D986" i="12"/>
  <c r="D987" i="12"/>
  <c r="D988" i="12"/>
  <c r="D989" i="12"/>
  <c r="D990" i="12"/>
  <c r="D991" i="12"/>
  <c r="D992" i="12"/>
  <c r="D993" i="12"/>
  <c r="D994" i="12"/>
  <c r="D995" i="12"/>
  <c r="D996" i="12"/>
  <c r="D997" i="12"/>
  <c r="D998" i="12"/>
  <c r="D999" i="12"/>
  <c r="D1000" i="12"/>
  <c r="D1001" i="12"/>
  <c r="D1002" i="12"/>
  <c r="D1003" i="12"/>
  <c r="D1004" i="12"/>
  <c r="D1005" i="12"/>
  <c r="D1006" i="12"/>
  <c r="D1007" i="12"/>
  <c r="D1008" i="12"/>
  <c r="D1009" i="12"/>
  <c r="D1010" i="12"/>
  <c r="D1011" i="12"/>
  <c r="D1012" i="12"/>
  <c r="D1013" i="12"/>
  <c r="D1014" i="12"/>
  <c r="D1015" i="12"/>
  <c r="D1016" i="12"/>
  <c r="D1017" i="12"/>
  <c r="D1018" i="12"/>
  <c r="D1019" i="12"/>
  <c r="D1020" i="12"/>
  <c r="D1021" i="12"/>
  <c r="D1022" i="12"/>
  <c r="D1023" i="12"/>
  <c r="D1024" i="12"/>
  <c r="D1025" i="12"/>
  <c r="D1026" i="12"/>
  <c r="D1027" i="12"/>
  <c r="D1028" i="12"/>
  <c r="D1029" i="12"/>
  <c r="D1030" i="12"/>
  <c r="D1031" i="12"/>
  <c r="D1032" i="12"/>
  <c r="D1033" i="12"/>
  <c r="D1034" i="12"/>
  <c r="D1035" i="12"/>
  <c r="D1036" i="12"/>
  <c r="D1037" i="12"/>
  <c r="D1038" i="12"/>
  <c r="D1039" i="12"/>
  <c r="D1040" i="12"/>
  <c r="D1041" i="12"/>
  <c r="D1042" i="12"/>
  <c r="D1043" i="12"/>
  <c r="D1044" i="12"/>
  <c r="D1045" i="12"/>
  <c r="D1046" i="12"/>
  <c r="D1047" i="12"/>
  <c r="D1048" i="12"/>
  <c r="D1049" i="12"/>
  <c r="D1050" i="12"/>
  <c r="D1051" i="12"/>
  <c r="D1052" i="12"/>
  <c r="D1053" i="12"/>
  <c r="D1054" i="12"/>
  <c r="D1055" i="12"/>
  <c r="D1056" i="12"/>
  <c r="D1057" i="12"/>
  <c r="D1058" i="12"/>
  <c r="D1059" i="12"/>
  <c r="D1060" i="12"/>
  <c r="D1061" i="12"/>
  <c r="D1062" i="12"/>
  <c r="D1063" i="12"/>
  <c r="D1064" i="12"/>
  <c r="D1065" i="12"/>
  <c r="D1066" i="12"/>
  <c r="D1067" i="12"/>
  <c r="D1068" i="12"/>
  <c r="D1069" i="12"/>
  <c r="D1070" i="12"/>
  <c r="D1071" i="12"/>
  <c r="D1072" i="12"/>
  <c r="D1073" i="12"/>
  <c r="D1074" i="12"/>
  <c r="D1075" i="12"/>
  <c r="D1076" i="12"/>
  <c r="D1077" i="12"/>
  <c r="D1078" i="12"/>
  <c r="D1079" i="12"/>
  <c r="D1080" i="12"/>
  <c r="D1081" i="12"/>
  <c r="D1082" i="12"/>
  <c r="D1083" i="12"/>
  <c r="D1084" i="12"/>
  <c r="D1085" i="12"/>
  <c r="D1086" i="12"/>
  <c r="D1087" i="12"/>
  <c r="D1088" i="12"/>
  <c r="D1089" i="12"/>
  <c r="D1090" i="12"/>
  <c r="D1091" i="12"/>
  <c r="D1092" i="12"/>
  <c r="D1093" i="12"/>
  <c r="D1094" i="12"/>
  <c r="D1095" i="12"/>
  <c r="D1096" i="12"/>
  <c r="D1097" i="12"/>
  <c r="D1098" i="12"/>
  <c r="D1099" i="12"/>
  <c r="D1100" i="12"/>
  <c r="D1101" i="12"/>
  <c r="D1102" i="12"/>
  <c r="D1103" i="12"/>
  <c r="D1104" i="12"/>
  <c r="D1105" i="12"/>
  <c r="D1106" i="12"/>
  <c r="D1107" i="12"/>
  <c r="D1108" i="12"/>
  <c r="D1109" i="12"/>
  <c r="D1110" i="12"/>
  <c r="D1111" i="12"/>
  <c r="D1112" i="12"/>
  <c r="D1113" i="12"/>
  <c r="D1114" i="12"/>
  <c r="D1115" i="12"/>
  <c r="D1116" i="12"/>
  <c r="D1117" i="12"/>
  <c r="D1118" i="12"/>
  <c r="D1119" i="12"/>
  <c r="D1120" i="12"/>
  <c r="D1121" i="12"/>
  <c r="D1122" i="12"/>
  <c r="D1123" i="12"/>
  <c r="D1124" i="12"/>
  <c r="D1125" i="12"/>
  <c r="D1126" i="12"/>
  <c r="D1127" i="12"/>
  <c r="D1128" i="12"/>
  <c r="D1129" i="12"/>
  <c r="D1130" i="12"/>
  <c r="D1131" i="12"/>
  <c r="D1132" i="12"/>
  <c r="D1133" i="12"/>
  <c r="D1134" i="12"/>
  <c r="D1135" i="12"/>
  <c r="D1136" i="12"/>
  <c r="D1137" i="12"/>
  <c r="D1138" i="12"/>
  <c r="D1139" i="12"/>
  <c r="D1140" i="12"/>
  <c r="D1141" i="12"/>
  <c r="D1142" i="12"/>
  <c r="D1143" i="12"/>
  <c r="D1144" i="12"/>
  <c r="D1145" i="12"/>
  <c r="D1146" i="12"/>
  <c r="D1147" i="12"/>
  <c r="D1148" i="12"/>
  <c r="D1149" i="12"/>
  <c r="D1150" i="12"/>
  <c r="D1151" i="12"/>
  <c r="D1152" i="12"/>
  <c r="D1153" i="12"/>
  <c r="D1154" i="12"/>
  <c r="D1155" i="12"/>
  <c r="D1156" i="12"/>
  <c r="D1157" i="12"/>
  <c r="D1158" i="12"/>
  <c r="D1159" i="12"/>
  <c r="D1160" i="12"/>
  <c r="D1161" i="12"/>
  <c r="D1162" i="12"/>
  <c r="D1163" i="12"/>
  <c r="D1164" i="12"/>
  <c r="D1165" i="12"/>
  <c r="D1166" i="12"/>
  <c r="D1167" i="12"/>
  <c r="D1168" i="12"/>
  <c r="D1169" i="12"/>
  <c r="D1170" i="12"/>
  <c r="D1171" i="12"/>
  <c r="D1172" i="12"/>
  <c r="D1173" i="12"/>
  <c r="D1174" i="12"/>
  <c r="D1175" i="12"/>
  <c r="D1176" i="12"/>
  <c r="D1177" i="12"/>
  <c r="D1178" i="12"/>
  <c r="D1179" i="12"/>
  <c r="D1180" i="12"/>
  <c r="D1181" i="12"/>
  <c r="D1182" i="12"/>
  <c r="D1183" i="12"/>
  <c r="D1184" i="12"/>
  <c r="D1185" i="12"/>
  <c r="D1186" i="12"/>
  <c r="D1187" i="12"/>
  <c r="D1188" i="12"/>
  <c r="D1189" i="12"/>
  <c r="D1190" i="12"/>
  <c r="D1191" i="12"/>
  <c r="D1192" i="12"/>
  <c r="D1193" i="12"/>
  <c r="D1194" i="12"/>
  <c r="D1195" i="12"/>
  <c r="D1196" i="12"/>
  <c r="D1197" i="12"/>
  <c r="D1198" i="12"/>
  <c r="D1199" i="12"/>
  <c r="D1200" i="12"/>
  <c r="D1201" i="12"/>
  <c r="D1202" i="12"/>
  <c r="D1203" i="12"/>
  <c r="D1204" i="12"/>
  <c r="D1205" i="12"/>
  <c r="D1206" i="12"/>
  <c r="D1207" i="12"/>
  <c r="D1208" i="12"/>
  <c r="D1209" i="12"/>
  <c r="D1210" i="12"/>
  <c r="D1211" i="12"/>
  <c r="D1212" i="12"/>
  <c r="D1213" i="12"/>
  <c r="D1214" i="12"/>
  <c r="D1215" i="12"/>
  <c r="D1216" i="12"/>
  <c r="D1217" i="12"/>
  <c r="D1218" i="12"/>
  <c r="D1219" i="12"/>
  <c r="D1220" i="12"/>
  <c r="D1221" i="12"/>
  <c r="D1222" i="12"/>
  <c r="D1223" i="12"/>
  <c r="D1224" i="12"/>
  <c r="D1225" i="12"/>
  <c r="D1226" i="12"/>
  <c r="D1227" i="12"/>
  <c r="D1228" i="12"/>
  <c r="D1229" i="12"/>
  <c r="D1230" i="12"/>
  <c r="D1231" i="12"/>
  <c r="D1232" i="12"/>
  <c r="D1233" i="12"/>
  <c r="D1234" i="12"/>
  <c r="D1235" i="12"/>
  <c r="D1236" i="12"/>
  <c r="D1237" i="12"/>
  <c r="D1238" i="12"/>
  <c r="D1239" i="12"/>
  <c r="D1240" i="12"/>
  <c r="D1241" i="12"/>
  <c r="D1242" i="12"/>
  <c r="D1243" i="12"/>
  <c r="D1244" i="12"/>
  <c r="D1245" i="12"/>
  <c r="D1246" i="12"/>
  <c r="D1247" i="12"/>
  <c r="D1248" i="12"/>
  <c r="D1249" i="12"/>
  <c r="D1250" i="12"/>
  <c r="D1251" i="12"/>
  <c r="D1252" i="12"/>
  <c r="D1253" i="12"/>
  <c r="D1254" i="12"/>
  <c r="D1255" i="12"/>
  <c r="D1256" i="12"/>
  <c r="D1257" i="12"/>
  <c r="D1258" i="12"/>
  <c r="D1259" i="12"/>
  <c r="D1260" i="12"/>
  <c r="D1261" i="12"/>
  <c r="D1262" i="12"/>
  <c r="D1263" i="12"/>
  <c r="D1264" i="12"/>
  <c r="D1265" i="12"/>
  <c r="D1266" i="12"/>
  <c r="D1267" i="12"/>
  <c r="D1268" i="12"/>
  <c r="D1269" i="12"/>
  <c r="D1270" i="12"/>
  <c r="D1271" i="12"/>
  <c r="D1272" i="12"/>
  <c r="D1273" i="12"/>
  <c r="D1274" i="12"/>
  <c r="D1275" i="12"/>
  <c r="D1276" i="12"/>
  <c r="D1277" i="12"/>
  <c r="D1278" i="12"/>
  <c r="D1279" i="12"/>
  <c r="D1280" i="12"/>
  <c r="D1281" i="12"/>
  <c r="D1282" i="12"/>
  <c r="D1283" i="12"/>
  <c r="D1284" i="12"/>
  <c r="D1285" i="12"/>
  <c r="D1286" i="12"/>
  <c r="D1287" i="12"/>
  <c r="D1288" i="12"/>
  <c r="D1289" i="12"/>
  <c r="D1290" i="12"/>
  <c r="D1291" i="12"/>
  <c r="D1292" i="12"/>
  <c r="D1293" i="12"/>
  <c r="D1294" i="12"/>
  <c r="D1295" i="12"/>
  <c r="D1296" i="12"/>
  <c r="D1297" i="12"/>
  <c r="D1298" i="12"/>
  <c r="D1299" i="12"/>
  <c r="D1300" i="12"/>
  <c r="D1301" i="12"/>
  <c r="D1302" i="12"/>
  <c r="D1303" i="12"/>
  <c r="D1304" i="12"/>
  <c r="D1305" i="12"/>
  <c r="D1306" i="12"/>
  <c r="D1307" i="12"/>
  <c r="D1308" i="12"/>
  <c r="D1309" i="12"/>
  <c r="D1310" i="12"/>
  <c r="D1311" i="12"/>
  <c r="D1312" i="12"/>
  <c r="D1313" i="12"/>
  <c r="D1314" i="12"/>
  <c r="D1315" i="12"/>
  <c r="D1316" i="12"/>
  <c r="D1317" i="12"/>
  <c r="D1318" i="12"/>
  <c r="D1319" i="12"/>
  <c r="D1320" i="12"/>
  <c r="D1321" i="12"/>
  <c r="D1322" i="12"/>
  <c r="D1323" i="12"/>
  <c r="D1324" i="12"/>
  <c r="D1325" i="12"/>
  <c r="D1326" i="12"/>
  <c r="D1327" i="12"/>
  <c r="D1328" i="12"/>
  <c r="D1329" i="12"/>
  <c r="D1330" i="12"/>
  <c r="D1331" i="12"/>
  <c r="D1332" i="12"/>
  <c r="D1333" i="12"/>
  <c r="D1334" i="12"/>
  <c r="D1335" i="12"/>
  <c r="D1336" i="12"/>
  <c r="D1337" i="12"/>
  <c r="D1338" i="12"/>
  <c r="D1339" i="12"/>
  <c r="D1340" i="12"/>
  <c r="D1341" i="12"/>
  <c r="D1342" i="12"/>
  <c r="D1343" i="12"/>
  <c r="D1344" i="12"/>
  <c r="D1345" i="12"/>
  <c r="D1346" i="12"/>
  <c r="D1347" i="12"/>
  <c r="D1348" i="12"/>
  <c r="D1349" i="12"/>
  <c r="D1350" i="12"/>
  <c r="D1351" i="12"/>
  <c r="D1352" i="12"/>
  <c r="D1353" i="12"/>
  <c r="D1354" i="12"/>
  <c r="D1355" i="12"/>
  <c r="D1356" i="12"/>
  <c r="D1357" i="12"/>
  <c r="D1358" i="12"/>
  <c r="D1359" i="12"/>
  <c r="D1360" i="12"/>
  <c r="D1361" i="12"/>
  <c r="D1362" i="12"/>
  <c r="D1363" i="12"/>
  <c r="D1364" i="12"/>
  <c r="D1365" i="12"/>
  <c r="D1366" i="12"/>
  <c r="D1367" i="12"/>
  <c r="D1368" i="12"/>
  <c r="D1369" i="12"/>
  <c r="D1370" i="12"/>
  <c r="D1371" i="12"/>
  <c r="D1372" i="12"/>
  <c r="D1373" i="12"/>
  <c r="D1374" i="12"/>
  <c r="D1375" i="12"/>
  <c r="D1376" i="12"/>
  <c r="D1377" i="12"/>
  <c r="D1378" i="12"/>
  <c r="D1379" i="12"/>
  <c r="D1380" i="12"/>
  <c r="D1381" i="12"/>
  <c r="D1382" i="12"/>
  <c r="D1383" i="12"/>
  <c r="D1384" i="12"/>
  <c r="D1385" i="12"/>
  <c r="D1386" i="12"/>
  <c r="D1387" i="12"/>
  <c r="D1388" i="12"/>
  <c r="D1389" i="12"/>
  <c r="D1390" i="12"/>
  <c r="D1391" i="12"/>
  <c r="D1392" i="12"/>
  <c r="D1393" i="12"/>
  <c r="D1394" i="12"/>
  <c r="D1395" i="12"/>
  <c r="D1396" i="12"/>
  <c r="D1397" i="12"/>
  <c r="D1398" i="12"/>
  <c r="D1399" i="12"/>
  <c r="D1400" i="12"/>
  <c r="D1401" i="12"/>
  <c r="D1402" i="12"/>
  <c r="D1403" i="12"/>
  <c r="D1404" i="12"/>
  <c r="D1405" i="12"/>
  <c r="D1406" i="12"/>
  <c r="D1407" i="12"/>
  <c r="D1408" i="12"/>
  <c r="D1409" i="12"/>
  <c r="D1410" i="12"/>
  <c r="D1411" i="12"/>
  <c r="D1412" i="12"/>
  <c r="D1413" i="12"/>
  <c r="D1414" i="12"/>
  <c r="D1415" i="12"/>
  <c r="D1416" i="12"/>
  <c r="D1417" i="12"/>
  <c r="D1418" i="12"/>
  <c r="D1419" i="12"/>
  <c r="D1420" i="12"/>
  <c r="D1421" i="12"/>
  <c r="D1422" i="12"/>
  <c r="D1423" i="12"/>
  <c r="D1424" i="12"/>
  <c r="D1425" i="12"/>
  <c r="D1426" i="12"/>
  <c r="D1427" i="12"/>
  <c r="D1428" i="12"/>
  <c r="D1429" i="12"/>
  <c r="D1430" i="12"/>
  <c r="D1431" i="12"/>
  <c r="D1432" i="12"/>
  <c r="D1433" i="12"/>
  <c r="D1434" i="12"/>
  <c r="D1435" i="12"/>
  <c r="D1436" i="12"/>
  <c r="D1437" i="12"/>
  <c r="D1438" i="12"/>
  <c r="D1439" i="12"/>
  <c r="D1440" i="12"/>
  <c r="D1441" i="12"/>
  <c r="D1442" i="12"/>
  <c r="D1443" i="12"/>
  <c r="D1444" i="12"/>
  <c r="D1445" i="12"/>
  <c r="D1446" i="12"/>
  <c r="D1447" i="12"/>
  <c r="D1448" i="12"/>
  <c r="D1449" i="12"/>
  <c r="D1450" i="12"/>
  <c r="D1451" i="12"/>
  <c r="D1452" i="12"/>
  <c r="D1453" i="12"/>
  <c r="D1454" i="12"/>
  <c r="D1455" i="12"/>
  <c r="D1456" i="12"/>
  <c r="D1457" i="12"/>
  <c r="D1458" i="12"/>
  <c r="D1459" i="12"/>
  <c r="D1460" i="12"/>
  <c r="D1461" i="12"/>
  <c r="D1462" i="12"/>
  <c r="D1463" i="12"/>
  <c r="D1464" i="12"/>
  <c r="D1465" i="12"/>
  <c r="D1466" i="12"/>
  <c r="D1467" i="12"/>
  <c r="D1468" i="12"/>
  <c r="D1469" i="12"/>
  <c r="D1470" i="12"/>
  <c r="D1471" i="12"/>
  <c r="D1472" i="12"/>
  <c r="D1473" i="12"/>
  <c r="D1474" i="12"/>
  <c r="D1475" i="12"/>
  <c r="D1476" i="12"/>
  <c r="D1477" i="12"/>
  <c r="D1478" i="12"/>
  <c r="D1479" i="12"/>
  <c r="D1480" i="12"/>
  <c r="D1481" i="12"/>
  <c r="D1482" i="12"/>
  <c r="D1483" i="12"/>
  <c r="D1484" i="12"/>
  <c r="D1485" i="12"/>
  <c r="D1486" i="12"/>
  <c r="D1487" i="12"/>
  <c r="D1488" i="12"/>
  <c r="D1489" i="12"/>
  <c r="D1490" i="12"/>
  <c r="D1491" i="12"/>
  <c r="D1492" i="12"/>
  <c r="D1493" i="12"/>
  <c r="D1494" i="12"/>
  <c r="D1495" i="12"/>
  <c r="D1496" i="12"/>
  <c r="D1497" i="12"/>
  <c r="D1498" i="12"/>
  <c r="D1499" i="12"/>
  <c r="D1500" i="12"/>
  <c r="D1501" i="12"/>
  <c r="D1502" i="12"/>
  <c r="D1503" i="12"/>
  <c r="D1504" i="12"/>
  <c r="D1505" i="12"/>
  <c r="D1506" i="12"/>
  <c r="D1507" i="12"/>
  <c r="D1508" i="12"/>
  <c r="D1509" i="12"/>
  <c r="D1510" i="12"/>
  <c r="D1511" i="12"/>
  <c r="D1512" i="12"/>
  <c r="D1513" i="12"/>
  <c r="D1514" i="12"/>
  <c r="D1515" i="12"/>
  <c r="D1516" i="12"/>
  <c r="D1517" i="12"/>
  <c r="D1518" i="12"/>
  <c r="D1519" i="12"/>
  <c r="D1520" i="12"/>
  <c r="D1521" i="12"/>
  <c r="D1522" i="12"/>
  <c r="D1523" i="12"/>
  <c r="D1524" i="12"/>
  <c r="D1525" i="12"/>
  <c r="D1526" i="12"/>
  <c r="D1527" i="12"/>
  <c r="D1528" i="12"/>
  <c r="D1529" i="12"/>
  <c r="D1530" i="12"/>
  <c r="D1531" i="12"/>
  <c r="D1532" i="12"/>
  <c r="D1533" i="12"/>
  <c r="D1534" i="12"/>
  <c r="D1535" i="12"/>
  <c r="D1536" i="12"/>
  <c r="D1537" i="12"/>
  <c r="D1538" i="12"/>
  <c r="D1539" i="12"/>
  <c r="D1540" i="12"/>
  <c r="D1541" i="12"/>
  <c r="D1542" i="12"/>
  <c r="D1543" i="12"/>
  <c r="D1544" i="12"/>
  <c r="D1545" i="12"/>
  <c r="D1546" i="12"/>
  <c r="D1547" i="12"/>
  <c r="D1548" i="12"/>
  <c r="D1549" i="12"/>
  <c r="D1550" i="12"/>
  <c r="D1551" i="12"/>
  <c r="D1552" i="12"/>
  <c r="D1553" i="12"/>
  <c r="D1554" i="12"/>
  <c r="D1555" i="12"/>
  <c r="D1556" i="12"/>
  <c r="D1557" i="12"/>
  <c r="D1558" i="12"/>
  <c r="D1559" i="12"/>
  <c r="D1560" i="12"/>
  <c r="D1561" i="12"/>
  <c r="D1562" i="12"/>
  <c r="D1563" i="12"/>
  <c r="D1564" i="12"/>
  <c r="D1565" i="12"/>
  <c r="D1566" i="12"/>
  <c r="D1567" i="12"/>
  <c r="D1568" i="12"/>
  <c r="D1569" i="12"/>
  <c r="D1570" i="12"/>
  <c r="D1571" i="12"/>
  <c r="D1572" i="12"/>
  <c r="D1573" i="12"/>
  <c r="D1574" i="12"/>
  <c r="D1575" i="12"/>
  <c r="D1576" i="12"/>
  <c r="D1577" i="12"/>
  <c r="D1578" i="12"/>
  <c r="D1579" i="12"/>
  <c r="D1580" i="12"/>
  <c r="D1581" i="12"/>
  <c r="D1582" i="12"/>
  <c r="D1583" i="12"/>
  <c r="D1584" i="12"/>
  <c r="D1585" i="12"/>
  <c r="D1586" i="12"/>
  <c r="D1587" i="12"/>
  <c r="D1588" i="12"/>
  <c r="D1589" i="12"/>
  <c r="D1590" i="12"/>
  <c r="D1591" i="12"/>
  <c r="D1592" i="12"/>
  <c r="D1593" i="12"/>
  <c r="D1594" i="12"/>
  <c r="D1595" i="12"/>
  <c r="D1596" i="12"/>
  <c r="D1597" i="12"/>
  <c r="D1598" i="12"/>
  <c r="D1599" i="12"/>
  <c r="D1600" i="12"/>
  <c r="D1601" i="12"/>
  <c r="D1602" i="12"/>
  <c r="D1603" i="12"/>
  <c r="D1604" i="12"/>
  <c r="D1605" i="12"/>
  <c r="D1606" i="12"/>
  <c r="D1607" i="12"/>
  <c r="D1608" i="12"/>
  <c r="D1609" i="12"/>
  <c r="D1610" i="12"/>
  <c r="D1611" i="12"/>
  <c r="D1612" i="12"/>
  <c r="D1613" i="12"/>
  <c r="D1614" i="12"/>
  <c r="D1615" i="12"/>
  <c r="D1616" i="12"/>
  <c r="D1617" i="12"/>
  <c r="D1618" i="12"/>
  <c r="D1619" i="12"/>
  <c r="D1620" i="12"/>
  <c r="D1621" i="12"/>
  <c r="D1622" i="12"/>
  <c r="D1623" i="12"/>
  <c r="D1624" i="12"/>
  <c r="D1625" i="12"/>
  <c r="D1626" i="12"/>
  <c r="D1627" i="12"/>
  <c r="D1628" i="12"/>
  <c r="D1629" i="12"/>
  <c r="D1630" i="12"/>
  <c r="D1631" i="12"/>
  <c r="D1632" i="12"/>
  <c r="D1633" i="12"/>
  <c r="D1634" i="12"/>
  <c r="D1635" i="12"/>
  <c r="D1636" i="12"/>
  <c r="D1637" i="12"/>
  <c r="D1638" i="12"/>
  <c r="D1639" i="12"/>
  <c r="D1640" i="12"/>
  <c r="D1641" i="12"/>
  <c r="D1642" i="12"/>
  <c r="D1643" i="12"/>
  <c r="D1644" i="12"/>
  <c r="D1645" i="12"/>
  <c r="D1646" i="12"/>
  <c r="D1647" i="12"/>
  <c r="D1648" i="12"/>
  <c r="D1649" i="12"/>
  <c r="D1650" i="12"/>
  <c r="D1651" i="12"/>
  <c r="D1652" i="12"/>
  <c r="D1653" i="12"/>
  <c r="D1654" i="12"/>
  <c r="D1655" i="12"/>
  <c r="D1656" i="12"/>
  <c r="D1657" i="12"/>
  <c r="D1658" i="12"/>
  <c r="D1659" i="12"/>
  <c r="D1660" i="12"/>
  <c r="D1661" i="12"/>
  <c r="D1662" i="12"/>
  <c r="D1663" i="12"/>
  <c r="D1664" i="12"/>
  <c r="D1665" i="12"/>
  <c r="D1666" i="12"/>
  <c r="D1667" i="12"/>
  <c r="D1668" i="12"/>
  <c r="D1669" i="12"/>
  <c r="D1670" i="12"/>
  <c r="D1671" i="12"/>
  <c r="D1672" i="12"/>
  <c r="D1673" i="12"/>
  <c r="D1674" i="12"/>
  <c r="D1675" i="12"/>
  <c r="D1676" i="12"/>
  <c r="D1677" i="12"/>
  <c r="D1678" i="12"/>
  <c r="D1679" i="12"/>
  <c r="D1680" i="12"/>
  <c r="D1681" i="12"/>
  <c r="D1682" i="12"/>
  <c r="D1683" i="12"/>
  <c r="D1684" i="12"/>
  <c r="D1685" i="12"/>
  <c r="D1686" i="12"/>
  <c r="D1687" i="12"/>
  <c r="D1688" i="12"/>
  <c r="D1689" i="12"/>
  <c r="D1690" i="12"/>
  <c r="D1691" i="12"/>
  <c r="D1692" i="12"/>
  <c r="D1693" i="12"/>
  <c r="D1694" i="12"/>
  <c r="D1695" i="12"/>
  <c r="D1696" i="12"/>
  <c r="D1697" i="12"/>
  <c r="D1698" i="12"/>
  <c r="D1699" i="12"/>
  <c r="D1700" i="12"/>
  <c r="D1701" i="12"/>
  <c r="D1702" i="12"/>
  <c r="D1703" i="12"/>
  <c r="D1704" i="12"/>
  <c r="D1705" i="12"/>
  <c r="D1706" i="12"/>
  <c r="D1707" i="12"/>
  <c r="D1708" i="12"/>
  <c r="D1709" i="12"/>
  <c r="D1710" i="12"/>
  <c r="D1711" i="12"/>
  <c r="D1712" i="12"/>
  <c r="D1713" i="12"/>
  <c r="D1714" i="12"/>
  <c r="D1715" i="12"/>
  <c r="D1716" i="12"/>
  <c r="D1717" i="12"/>
  <c r="D1718" i="12"/>
  <c r="D1719" i="12"/>
  <c r="D1720" i="12"/>
  <c r="D1721" i="12"/>
  <c r="D1722" i="12"/>
  <c r="D1723" i="12"/>
  <c r="D1724" i="12"/>
  <c r="D1725" i="12"/>
  <c r="D1726" i="12"/>
  <c r="D1727" i="12"/>
  <c r="D1728" i="12"/>
  <c r="D1729" i="12"/>
  <c r="D1730" i="12"/>
  <c r="D1731" i="12"/>
  <c r="D1732" i="12"/>
  <c r="D1733" i="12"/>
  <c r="D1734" i="12"/>
  <c r="D1735" i="12"/>
  <c r="D1736" i="12"/>
  <c r="D1737" i="12"/>
  <c r="D1738" i="12"/>
  <c r="D1739" i="12"/>
  <c r="D1740" i="12"/>
  <c r="D1741" i="12"/>
  <c r="D1742" i="12"/>
  <c r="D1743" i="12"/>
  <c r="D1744" i="12"/>
  <c r="D1745" i="12"/>
  <c r="D1746" i="12"/>
  <c r="D1747" i="12"/>
  <c r="D1748" i="12"/>
  <c r="D1749" i="12"/>
  <c r="D1750" i="12"/>
  <c r="D1751" i="12"/>
  <c r="D1752" i="12"/>
  <c r="D1753" i="12"/>
  <c r="D1754" i="12"/>
  <c r="D1755" i="12"/>
  <c r="D1756" i="12"/>
  <c r="D1757" i="12"/>
  <c r="D1758" i="12"/>
  <c r="D1759" i="12"/>
  <c r="D1760" i="12"/>
  <c r="D1761" i="12"/>
  <c r="D1762" i="12"/>
  <c r="D1763" i="12"/>
  <c r="D1764" i="12"/>
  <c r="D1765" i="12"/>
  <c r="D1766" i="12"/>
  <c r="D1767" i="12"/>
  <c r="D1768" i="12"/>
  <c r="D1769" i="12"/>
  <c r="D1770" i="12"/>
  <c r="D1771" i="12"/>
  <c r="D1772" i="12"/>
  <c r="D1773" i="12"/>
  <c r="D1774" i="12"/>
  <c r="D1775" i="12"/>
  <c r="D1776" i="12"/>
  <c r="D1777" i="12"/>
  <c r="D1778" i="12"/>
  <c r="D1779" i="12"/>
  <c r="D1780" i="12"/>
  <c r="D1781" i="12"/>
  <c r="D1782" i="12"/>
  <c r="D1783" i="12"/>
  <c r="D1784" i="12"/>
  <c r="D1785" i="12"/>
  <c r="D1786" i="12"/>
  <c r="D1787" i="12"/>
  <c r="D1788" i="12"/>
  <c r="D1789" i="12"/>
  <c r="D1790" i="12"/>
  <c r="D1791" i="12"/>
  <c r="D1792" i="12"/>
  <c r="D1793" i="12"/>
  <c r="D1794" i="12"/>
  <c r="D1795" i="12"/>
  <c r="D1796" i="12"/>
  <c r="D1797" i="12"/>
  <c r="D1798" i="12"/>
  <c r="D1799" i="12"/>
  <c r="D1800" i="12"/>
  <c r="D1801" i="12"/>
  <c r="D1802" i="12"/>
  <c r="D1803" i="12"/>
  <c r="D1804" i="12"/>
  <c r="D1805" i="12"/>
  <c r="D1806" i="12"/>
  <c r="D1807" i="12"/>
  <c r="D1808" i="12"/>
  <c r="D1809" i="12"/>
  <c r="D1810" i="12"/>
  <c r="D1811" i="12"/>
  <c r="D1812" i="12"/>
  <c r="D1813" i="12"/>
  <c r="D1814" i="12"/>
  <c r="D1815" i="12"/>
  <c r="D1816" i="12"/>
  <c r="D1817" i="12"/>
  <c r="D1818" i="12"/>
  <c r="D1819" i="12"/>
  <c r="D1820" i="12"/>
  <c r="D1821" i="12"/>
  <c r="D1822" i="12"/>
  <c r="D1823" i="12"/>
  <c r="D1824" i="12"/>
  <c r="D1825" i="12"/>
  <c r="D1826" i="12"/>
  <c r="D1827" i="12"/>
  <c r="D1828" i="12"/>
  <c r="D1829" i="12"/>
  <c r="D1830" i="12"/>
  <c r="D1831" i="12"/>
  <c r="D1832" i="12"/>
  <c r="D1833" i="12"/>
  <c r="D1834" i="12"/>
  <c r="D1835" i="12"/>
  <c r="D1836" i="12"/>
  <c r="D1837" i="12"/>
  <c r="D1838" i="12"/>
  <c r="D1839" i="12"/>
  <c r="D1840" i="12"/>
  <c r="D1841" i="12"/>
  <c r="D1842" i="12"/>
  <c r="D1843" i="12"/>
  <c r="D1844" i="12"/>
  <c r="D1845" i="12"/>
  <c r="D1846" i="12"/>
  <c r="D1847" i="12"/>
  <c r="D1848" i="12"/>
  <c r="D1849" i="12"/>
  <c r="D1850" i="12"/>
  <c r="D1851" i="12"/>
  <c r="D1852" i="12"/>
  <c r="D1853" i="12"/>
  <c r="D1854" i="12"/>
  <c r="D1855" i="12"/>
  <c r="D1856" i="12"/>
  <c r="D1857" i="12"/>
  <c r="D1858" i="12"/>
  <c r="D1859" i="12"/>
  <c r="D1860" i="12"/>
  <c r="D1861" i="12"/>
  <c r="D1862" i="12"/>
  <c r="D1863" i="12"/>
  <c r="D1864" i="12"/>
  <c r="D1865" i="12"/>
  <c r="D1866" i="12"/>
  <c r="D1867" i="12"/>
  <c r="D1868" i="12"/>
  <c r="D1869" i="12"/>
  <c r="D1870" i="12"/>
  <c r="D1871" i="12"/>
  <c r="D1872" i="12"/>
  <c r="D1873" i="12"/>
  <c r="D1874" i="12"/>
  <c r="D1875" i="12"/>
  <c r="D1876" i="12"/>
  <c r="D1877" i="12"/>
  <c r="D1878" i="12"/>
  <c r="D1879" i="12"/>
  <c r="D1880" i="12"/>
  <c r="D1881" i="12"/>
  <c r="D1882" i="12"/>
  <c r="D1883" i="12"/>
  <c r="D1884" i="12"/>
  <c r="D1885" i="12"/>
  <c r="D1886" i="12"/>
  <c r="D1887" i="12"/>
  <c r="D1888" i="12"/>
  <c r="D1889" i="12"/>
  <c r="D1890" i="12"/>
  <c r="D1891" i="12"/>
  <c r="D1892" i="12"/>
  <c r="D1893" i="12"/>
  <c r="D1894" i="12"/>
  <c r="D1895" i="12"/>
  <c r="D1896" i="12"/>
  <c r="D1897" i="12"/>
  <c r="D1898" i="12"/>
  <c r="D1899" i="12"/>
  <c r="D1900" i="12"/>
  <c r="D1901" i="12"/>
  <c r="D1902" i="12"/>
  <c r="D1903" i="12"/>
  <c r="D1904" i="12"/>
  <c r="D1905" i="12"/>
  <c r="D1906" i="12"/>
  <c r="D1907" i="12"/>
  <c r="D1908" i="12"/>
  <c r="D1909" i="12"/>
  <c r="D1910" i="12"/>
  <c r="D1911" i="12"/>
  <c r="D1912" i="12"/>
  <c r="D1913" i="12"/>
  <c r="D1914" i="12"/>
  <c r="D1915" i="12"/>
  <c r="D1916" i="12"/>
  <c r="D1917" i="12"/>
  <c r="D1918" i="12"/>
  <c r="D1919" i="12"/>
  <c r="D1920" i="12"/>
  <c r="D1921" i="12"/>
  <c r="D1922" i="12"/>
  <c r="D1923" i="12"/>
  <c r="D1924" i="12"/>
  <c r="D1925" i="12"/>
  <c r="D1926" i="12"/>
  <c r="D1927" i="12"/>
  <c r="D1928" i="12"/>
  <c r="D1929" i="12"/>
  <c r="D1930" i="12"/>
  <c r="D1931" i="12"/>
  <c r="D1932" i="12"/>
  <c r="D1933" i="12"/>
  <c r="D1934" i="12"/>
  <c r="D1935" i="12"/>
  <c r="D1936" i="12"/>
  <c r="D1937" i="12"/>
  <c r="D1938" i="12"/>
  <c r="D1939" i="12"/>
  <c r="D1940" i="12"/>
  <c r="D1941" i="12"/>
  <c r="D1942" i="12"/>
  <c r="D1943" i="12"/>
  <c r="D1944" i="12"/>
  <c r="D1945" i="12"/>
  <c r="D1946" i="12"/>
  <c r="D1947" i="12"/>
  <c r="D1948" i="12"/>
  <c r="D1949" i="12"/>
  <c r="D1950" i="12"/>
  <c r="D1951" i="12"/>
  <c r="D1952" i="12"/>
  <c r="D1953" i="12"/>
  <c r="D1954" i="12"/>
  <c r="D1955" i="12"/>
  <c r="D1956" i="12"/>
  <c r="D1957" i="12"/>
  <c r="D1958" i="12"/>
  <c r="D1959" i="12"/>
  <c r="D1960" i="12"/>
  <c r="D1961" i="12"/>
  <c r="D1962" i="12"/>
  <c r="D1963" i="12"/>
  <c r="D1964" i="12"/>
  <c r="D1965" i="12"/>
  <c r="D1966" i="12"/>
  <c r="D1967" i="12"/>
  <c r="D1968" i="12"/>
  <c r="D1969" i="12"/>
  <c r="D1970" i="12"/>
  <c r="D1971" i="12"/>
  <c r="D1972" i="12"/>
  <c r="D1973" i="12"/>
  <c r="D1974" i="12"/>
  <c r="D1975" i="12"/>
  <c r="D1976" i="12"/>
  <c r="D1977" i="12"/>
  <c r="D1978" i="12"/>
  <c r="D1979" i="12"/>
  <c r="D1980" i="12"/>
  <c r="D1981" i="12"/>
  <c r="D1982" i="12"/>
  <c r="D1983" i="12"/>
  <c r="D1984" i="12"/>
  <c r="D1985" i="12"/>
  <c r="D1986" i="12"/>
  <c r="D1987" i="12"/>
  <c r="D1988" i="12"/>
  <c r="D1989" i="12"/>
  <c r="D1990" i="12"/>
  <c r="D1991" i="12"/>
  <c r="D1992" i="12"/>
  <c r="D1993" i="12"/>
  <c r="D1994" i="12"/>
  <c r="D1995" i="12"/>
  <c r="D1996" i="12"/>
  <c r="D1997" i="12"/>
  <c r="D1998" i="12"/>
  <c r="D1999" i="12"/>
  <c r="D2000" i="12"/>
  <c r="D2001" i="12"/>
  <c r="D2002" i="12"/>
  <c r="D2003" i="12"/>
  <c r="D2004" i="12"/>
  <c r="D2005" i="12"/>
  <c r="D2006" i="12"/>
  <c r="D2007" i="12"/>
  <c r="D2008" i="12"/>
  <c r="D2009" i="12"/>
  <c r="D2010" i="12"/>
  <c r="D2011" i="12"/>
  <c r="D2012" i="12"/>
  <c r="D2013" i="12"/>
  <c r="D2014" i="12"/>
  <c r="D2015" i="12"/>
  <c r="D2016" i="12"/>
  <c r="D2017" i="12"/>
  <c r="D2018" i="12"/>
  <c r="D2019" i="12"/>
  <c r="D2020" i="12"/>
  <c r="D2021" i="12"/>
  <c r="D2022" i="12"/>
  <c r="D2023" i="12"/>
  <c r="D2024" i="12"/>
  <c r="D2025" i="12"/>
  <c r="D2026" i="12"/>
  <c r="D2027" i="12"/>
  <c r="D2028" i="12"/>
  <c r="D2029" i="12"/>
  <c r="D2030" i="12"/>
  <c r="D2031" i="12"/>
  <c r="D2032" i="12"/>
  <c r="D2033" i="12"/>
  <c r="D2034" i="12"/>
  <c r="D2035" i="12"/>
  <c r="D2036" i="12"/>
  <c r="D2037" i="12"/>
  <c r="D2038" i="12"/>
  <c r="D2039" i="12"/>
  <c r="D2040" i="12"/>
  <c r="D2041" i="12"/>
  <c r="D2042" i="12"/>
  <c r="D2043" i="12"/>
  <c r="D2044" i="12"/>
  <c r="D2045" i="12"/>
  <c r="D2046" i="12"/>
  <c r="D2047" i="12"/>
  <c r="D2048" i="12"/>
  <c r="D2049" i="12"/>
  <c r="D2050" i="12"/>
  <c r="D2051" i="12"/>
  <c r="D2052" i="12"/>
  <c r="D2053" i="12"/>
  <c r="D2054" i="12"/>
  <c r="D2055" i="12"/>
  <c r="D2056" i="12"/>
  <c r="D2057" i="12"/>
  <c r="D2058" i="12"/>
  <c r="D2059" i="12"/>
  <c r="D2060" i="12"/>
  <c r="D2061" i="12"/>
  <c r="D2062" i="12"/>
  <c r="D2063" i="12"/>
  <c r="D2064" i="12"/>
  <c r="D2065" i="12"/>
  <c r="D2066" i="12"/>
  <c r="D2067" i="12"/>
  <c r="D2068" i="12"/>
  <c r="D2069" i="12"/>
  <c r="D2070" i="12"/>
  <c r="D2071" i="12"/>
  <c r="D2072" i="12"/>
  <c r="D2073" i="12"/>
  <c r="D2074" i="12"/>
  <c r="D2075" i="12"/>
  <c r="D2076" i="12"/>
  <c r="D2077" i="12"/>
  <c r="D2078" i="12"/>
  <c r="D2079" i="12"/>
  <c r="D2080" i="12"/>
  <c r="D2081" i="12"/>
  <c r="D2082" i="12"/>
  <c r="D2083" i="12"/>
  <c r="D2084" i="12"/>
  <c r="D2085" i="12"/>
  <c r="D2086" i="12"/>
  <c r="D2087" i="12"/>
  <c r="D2088" i="12"/>
  <c r="D2089" i="12"/>
  <c r="D2090" i="12"/>
  <c r="D2091" i="12"/>
  <c r="D2092" i="12"/>
  <c r="D2093" i="12"/>
  <c r="D2094" i="12"/>
  <c r="D2095" i="12"/>
  <c r="D2096" i="12"/>
  <c r="D2097" i="12"/>
  <c r="D2098" i="12"/>
  <c r="D2099" i="12"/>
  <c r="D2100" i="12"/>
  <c r="D2101" i="12"/>
  <c r="D2102" i="12"/>
  <c r="D2103" i="12"/>
  <c r="D2104" i="12"/>
  <c r="D2105" i="12"/>
  <c r="D2106" i="12"/>
  <c r="D2107" i="12"/>
  <c r="D2108" i="12"/>
  <c r="D2109" i="12"/>
  <c r="D2110" i="12"/>
  <c r="D2111" i="12"/>
  <c r="D2112" i="12"/>
  <c r="D2113" i="12"/>
  <c r="D2114" i="12"/>
  <c r="D2115" i="12"/>
  <c r="D2116" i="12"/>
  <c r="D2117" i="12"/>
  <c r="D2118" i="12"/>
  <c r="D2119" i="12"/>
  <c r="D2120" i="12"/>
  <c r="D2121" i="12"/>
  <c r="D2122" i="12"/>
  <c r="D2123" i="12"/>
  <c r="D2124" i="12"/>
  <c r="D2125" i="12"/>
  <c r="D2126" i="12"/>
  <c r="D2127" i="12"/>
  <c r="D2128" i="12"/>
  <c r="D2129" i="12"/>
  <c r="D2130" i="12"/>
  <c r="D2131" i="12"/>
  <c r="D2132" i="12"/>
  <c r="D2133" i="12"/>
  <c r="D2134" i="12"/>
  <c r="D2135" i="12"/>
  <c r="D2136" i="12"/>
  <c r="D2137" i="12"/>
  <c r="D2138" i="12"/>
  <c r="D2139" i="12"/>
  <c r="D2140" i="12"/>
  <c r="D2141" i="12"/>
  <c r="D2142" i="12"/>
  <c r="D2143" i="12"/>
  <c r="D2144" i="12"/>
  <c r="D2145" i="12"/>
  <c r="D2146" i="12"/>
  <c r="D2147" i="12"/>
  <c r="D2148" i="12"/>
  <c r="D2149" i="12"/>
  <c r="D2150" i="12"/>
  <c r="D2151" i="12"/>
  <c r="D2152" i="12"/>
  <c r="D2153" i="12"/>
  <c r="D2154" i="12"/>
  <c r="D2155" i="12"/>
  <c r="D2156" i="12"/>
  <c r="D2157" i="12"/>
  <c r="D2158" i="12"/>
  <c r="D2159" i="12"/>
  <c r="D2160" i="12"/>
  <c r="D2161" i="12"/>
  <c r="D2162" i="12"/>
  <c r="D2163" i="12"/>
  <c r="D2164" i="12"/>
  <c r="D2165" i="12"/>
  <c r="D2166" i="12"/>
  <c r="D2167" i="12"/>
  <c r="D2168" i="12"/>
  <c r="D2169" i="12"/>
  <c r="D2170" i="12"/>
  <c r="D2171" i="12"/>
  <c r="D2172" i="12"/>
  <c r="D2173" i="12"/>
  <c r="D2174" i="12"/>
  <c r="D2175" i="12"/>
  <c r="D2176" i="12"/>
  <c r="D2177" i="12"/>
  <c r="D2178" i="12"/>
  <c r="D2179" i="12"/>
  <c r="D2180" i="12"/>
  <c r="D2181" i="12"/>
  <c r="D2182" i="12"/>
  <c r="D2183" i="12"/>
  <c r="D2184" i="12"/>
  <c r="D2185" i="12"/>
  <c r="D2186" i="12"/>
  <c r="D2187" i="12"/>
  <c r="D2188" i="12"/>
  <c r="D2189" i="12"/>
  <c r="D2190" i="12"/>
  <c r="D2191" i="12"/>
  <c r="D2192" i="12"/>
  <c r="D2193" i="12"/>
  <c r="D2194" i="12"/>
  <c r="D2195" i="12"/>
  <c r="D2196" i="12"/>
  <c r="D2197" i="12"/>
  <c r="D2198" i="12"/>
  <c r="D2199" i="12"/>
  <c r="D2200" i="12"/>
  <c r="D2201" i="12"/>
  <c r="D2202" i="12"/>
  <c r="D2203" i="12"/>
  <c r="D2204" i="12"/>
  <c r="D2205" i="12"/>
  <c r="D2206" i="12"/>
  <c r="D2207" i="12"/>
  <c r="D2208" i="12"/>
  <c r="D2209" i="12"/>
  <c r="D2210" i="12"/>
  <c r="D2211" i="12"/>
  <c r="D2212" i="12"/>
  <c r="D2213" i="12"/>
  <c r="D2214" i="12"/>
  <c r="D2215" i="12"/>
  <c r="D2216" i="12"/>
  <c r="D2217" i="12"/>
  <c r="D2218" i="12"/>
  <c r="D2219" i="12"/>
  <c r="D2220" i="12"/>
  <c r="D2221" i="12"/>
  <c r="D2222" i="12"/>
  <c r="D2223" i="12"/>
  <c r="D2224" i="12"/>
  <c r="D2225" i="12"/>
  <c r="D2226" i="12"/>
  <c r="D2227" i="12"/>
  <c r="D2228" i="12"/>
  <c r="D2229" i="12"/>
  <c r="D2230" i="12"/>
  <c r="D2231" i="12"/>
  <c r="D2232" i="12"/>
  <c r="D2233" i="12"/>
  <c r="D2234" i="12"/>
  <c r="D2235" i="12"/>
  <c r="D2236" i="12"/>
  <c r="D2237" i="12"/>
  <c r="D2238" i="12"/>
  <c r="D2239" i="12"/>
  <c r="D2240" i="12"/>
  <c r="D2241" i="12"/>
  <c r="D2242" i="12"/>
  <c r="D2243" i="12"/>
  <c r="D2244" i="12"/>
  <c r="D2245" i="12"/>
  <c r="D2246" i="12"/>
  <c r="D2247" i="12"/>
  <c r="D2248" i="12"/>
  <c r="D2249" i="12"/>
  <c r="D2250" i="12"/>
  <c r="D2251" i="12"/>
  <c r="D2252" i="12"/>
  <c r="D2253" i="12"/>
  <c r="D2254" i="12"/>
  <c r="D2255" i="12"/>
  <c r="D2256" i="12"/>
  <c r="D2257" i="12"/>
  <c r="D2258" i="12"/>
  <c r="D2259" i="12"/>
  <c r="D2260" i="12"/>
  <c r="D2261" i="12"/>
  <c r="D2262" i="12"/>
  <c r="D2263" i="12"/>
  <c r="D2264" i="12"/>
  <c r="D2265" i="12"/>
  <c r="D2266" i="12"/>
  <c r="D2267" i="12"/>
  <c r="D2268" i="12"/>
  <c r="D2269" i="12"/>
  <c r="D2270" i="12"/>
  <c r="D2271" i="12"/>
  <c r="D2272" i="12"/>
  <c r="D2273" i="12"/>
  <c r="D2274" i="12"/>
  <c r="D2275" i="12"/>
  <c r="D2276" i="12"/>
  <c r="D2277" i="12"/>
  <c r="D2278" i="12"/>
  <c r="D2279" i="12"/>
  <c r="D2280" i="12"/>
  <c r="D2281" i="12"/>
  <c r="D2282" i="12"/>
  <c r="D2283" i="12"/>
  <c r="D2284" i="12"/>
  <c r="D2285" i="12"/>
  <c r="D2286" i="12"/>
  <c r="D2287" i="12"/>
  <c r="D2288" i="12"/>
  <c r="D2289" i="12"/>
  <c r="D2290" i="12"/>
  <c r="D2291" i="12"/>
  <c r="D2292" i="12"/>
  <c r="D2293" i="12"/>
  <c r="D2294" i="12"/>
  <c r="D2295" i="12"/>
  <c r="D2296" i="12"/>
  <c r="D2297" i="12"/>
  <c r="D2298" i="12"/>
  <c r="D2299" i="12"/>
  <c r="D2300" i="12"/>
  <c r="D2301" i="12"/>
  <c r="D2302" i="12"/>
  <c r="D2303" i="12"/>
  <c r="D2304" i="12"/>
  <c r="D2305" i="12"/>
  <c r="D2306" i="12"/>
  <c r="D2307" i="12"/>
  <c r="D2308" i="12"/>
  <c r="D2309" i="12"/>
  <c r="D2310" i="12"/>
  <c r="D2311" i="12"/>
  <c r="D2312" i="12"/>
  <c r="D2313" i="12"/>
  <c r="D2314" i="12"/>
  <c r="D2315" i="12"/>
  <c r="D2316" i="12"/>
  <c r="D2317" i="12"/>
  <c r="D2318" i="12"/>
  <c r="D2319" i="12"/>
  <c r="D2320" i="12"/>
  <c r="D2321" i="12"/>
  <c r="D2322" i="12"/>
  <c r="D2323" i="12"/>
  <c r="D2324" i="12"/>
  <c r="D2325" i="12"/>
  <c r="D2326" i="12"/>
  <c r="D2327" i="12"/>
  <c r="D2328" i="12"/>
  <c r="D2329" i="12"/>
  <c r="D2330" i="12"/>
  <c r="D2331" i="12"/>
  <c r="D2332" i="12"/>
  <c r="D2333" i="12"/>
  <c r="D2334" i="12"/>
  <c r="D2335" i="12"/>
  <c r="D2336" i="12"/>
  <c r="D2337" i="12"/>
  <c r="D2338" i="12"/>
  <c r="D2339" i="12"/>
  <c r="D2340" i="12"/>
  <c r="D2341" i="12"/>
  <c r="D2342" i="12"/>
  <c r="D2343" i="12"/>
  <c r="D2344" i="12"/>
  <c r="D2345" i="12"/>
  <c r="D2346" i="12"/>
  <c r="D2347" i="12"/>
  <c r="D2348" i="12"/>
  <c r="D2349" i="12"/>
  <c r="D2350" i="12"/>
  <c r="D2351" i="12"/>
  <c r="D2352" i="12"/>
  <c r="D2353" i="12"/>
  <c r="D2354" i="12"/>
  <c r="D2355" i="12"/>
  <c r="D2356" i="12"/>
  <c r="D2357" i="12"/>
  <c r="D2358" i="12"/>
  <c r="D2359" i="12"/>
  <c r="D2360" i="12"/>
  <c r="D2361" i="12"/>
  <c r="D2362" i="12"/>
  <c r="D2363" i="12"/>
  <c r="D2364" i="12"/>
  <c r="D2365" i="12"/>
  <c r="D2366" i="12"/>
  <c r="D2367" i="12"/>
  <c r="D2368" i="12"/>
  <c r="D2369" i="12"/>
  <c r="D2370" i="12"/>
  <c r="D2371" i="12"/>
  <c r="D2372" i="12"/>
  <c r="D2373" i="12"/>
  <c r="D2374" i="12"/>
  <c r="D2375" i="12"/>
  <c r="D2376" i="12"/>
  <c r="D2377" i="12"/>
  <c r="D2378" i="12"/>
  <c r="D2379" i="12"/>
  <c r="D2380" i="12"/>
  <c r="D2381" i="12"/>
  <c r="D2382" i="12"/>
  <c r="D2383" i="12"/>
  <c r="D2384" i="12"/>
  <c r="D2385" i="12"/>
  <c r="D2386" i="12"/>
  <c r="D2387" i="12"/>
  <c r="D2388" i="12"/>
  <c r="D2389" i="12"/>
  <c r="D2390" i="12"/>
  <c r="D2391" i="12"/>
  <c r="D2392" i="12"/>
  <c r="D2393" i="12"/>
  <c r="D2394" i="12"/>
  <c r="D2395" i="12"/>
  <c r="D2396" i="12"/>
  <c r="D2397" i="12"/>
  <c r="D2398" i="12"/>
  <c r="D2399" i="12"/>
  <c r="D2400" i="12"/>
  <c r="D2401" i="12"/>
  <c r="D2402" i="12"/>
  <c r="D2403" i="12"/>
  <c r="D2404" i="12"/>
  <c r="D2405" i="12"/>
  <c r="D2406" i="12"/>
  <c r="D2407" i="12"/>
  <c r="D2408" i="12"/>
  <c r="D2409" i="12"/>
  <c r="D2410" i="12"/>
  <c r="D2411" i="12"/>
  <c r="D2412" i="12"/>
  <c r="D2413" i="12"/>
  <c r="D2414" i="12"/>
  <c r="D2415" i="12"/>
  <c r="D2416" i="12"/>
  <c r="D2417" i="12"/>
  <c r="D2418" i="12"/>
  <c r="D2419" i="12"/>
  <c r="D2420" i="12"/>
  <c r="D2421" i="12"/>
  <c r="D2422" i="12"/>
  <c r="D2423" i="12"/>
  <c r="D2424" i="12"/>
  <c r="D2425" i="12"/>
  <c r="D2426" i="12"/>
  <c r="D2427" i="12"/>
  <c r="D2428" i="12"/>
  <c r="D2429" i="12"/>
  <c r="D2430" i="12"/>
  <c r="D2431" i="12"/>
  <c r="D2432" i="12"/>
  <c r="D2433" i="12"/>
  <c r="D2434" i="12"/>
  <c r="D2435" i="12"/>
  <c r="D2436" i="12"/>
  <c r="D2437" i="12"/>
  <c r="D2438" i="12"/>
  <c r="D2439" i="12"/>
  <c r="D2440" i="12"/>
  <c r="D2441" i="12"/>
  <c r="D2442" i="12"/>
  <c r="D2443" i="12"/>
  <c r="D2444" i="12"/>
  <c r="D2445" i="12"/>
  <c r="D2446" i="12"/>
  <c r="D2447" i="12"/>
  <c r="D2448" i="12"/>
  <c r="D2449" i="12"/>
  <c r="D2450" i="12"/>
  <c r="D2451" i="12"/>
  <c r="D2452" i="12"/>
  <c r="D2453" i="12"/>
  <c r="D2454" i="12"/>
  <c r="D2455" i="12"/>
  <c r="D2456" i="12"/>
  <c r="D2457" i="12"/>
  <c r="D2458" i="12"/>
  <c r="D2459" i="12"/>
  <c r="D2460" i="12"/>
  <c r="D2461" i="12"/>
  <c r="D2462" i="12"/>
  <c r="D2463" i="12"/>
  <c r="D2464" i="12"/>
  <c r="D2465" i="12"/>
  <c r="D2466" i="12"/>
  <c r="D2467" i="12"/>
  <c r="F203" i="25" l="1"/>
  <c r="G203" i="25"/>
  <c r="E203" i="25"/>
  <c r="D203" i="25"/>
  <c r="D207" i="25"/>
  <c r="E207" i="25"/>
  <c r="C207" i="25"/>
  <c r="F207" i="25"/>
  <c r="G207" i="25"/>
  <c r="D197" i="25"/>
  <c r="E197" i="25"/>
  <c r="F197" i="25"/>
  <c r="G197" i="25"/>
  <c r="C203" i="25"/>
  <c r="C197" i="25"/>
  <c r="F219" i="25"/>
  <c r="C213" i="25"/>
  <c r="E188" i="25"/>
  <c r="G219" i="25"/>
  <c r="D194" i="25"/>
  <c r="F188" i="25"/>
  <c r="C219" i="25"/>
  <c r="D210" i="25"/>
  <c r="E194" i="25"/>
  <c r="G188" i="25"/>
  <c r="F213" i="25"/>
  <c r="E210" i="25"/>
  <c r="F194" i="25"/>
  <c r="C188" i="25"/>
  <c r="D219" i="25"/>
  <c r="D213" i="25"/>
  <c r="F210" i="25"/>
  <c r="G194" i="25"/>
  <c r="E213" i="25"/>
  <c r="G210" i="25"/>
  <c r="E219" i="25"/>
  <c r="G213" i="25"/>
  <c r="C194" i="25"/>
  <c r="D188" i="25"/>
  <c r="C210" i="25"/>
  <c r="C30" i="25"/>
  <c r="D98" i="25"/>
  <c r="T99" i="25" s="1"/>
  <c r="D159" i="25"/>
  <c r="C159" i="25"/>
  <c r="E129" i="25"/>
  <c r="U130" i="25" s="1"/>
  <c r="G126" i="25"/>
  <c r="W127" i="25" s="1"/>
  <c r="C129" i="25"/>
  <c r="F129" i="25"/>
  <c r="V130" i="25" s="1"/>
  <c r="C126" i="25"/>
  <c r="G129" i="25"/>
  <c r="W130" i="25" s="1"/>
  <c r="D129" i="25"/>
  <c r="T130" i="25" s="1"/>
  <c r="D126" i="25"/>
  <c r="T127" i="25" s="1"/>
  <c r="F126" i="25"/>
  <c r="V127" i="25" s="1"/>
  <c r="E126" i="25"/>
  <c r="U127" i="25" s="1"/>
  <c r="E98" i="25"/>
  <c r="U99" i="25" s="1"/>
  <c r="F98" i="25"/>
  <c r="V99" i="25" s="1"/>
  <c r="C98" i="25"/>
  <c r="G98" i="25"/>
  <c r="W99" i="25" s="1"/>
  <c r="F95" i="25"/>
  <c r="V96" i="25" s="1"/>
  <c r="G95" i="25"/>
  <c r="W96" i="25" s="1"/>
  <c r="C95" i="25"/>
  <c r="D95" i="25"/>
  <c r="T96" i="25" s="1"/>
  <c r="E95" i="25"/>
  <c r="U96" i="25" s="1"/>
  <c r="C13" i="25"/>
  <c r="E92" i="25"/>
  <c r="U93" i="25" s="1"/>
  <c r="C89" i="25"/>
  <c r="G86" i="25"/>
  <c r="W87" i="25" s="1"/>
  <c r="F92" i="25"/>
  <c r="V93" i="25" s="1"/>
  <c r="D86" i="25"/>
  <c r="T87" i="25" s="1"/>
  <c r="D89" i="25"/>
  <c r="T90" i="25" s="1"/>
  <c r="G92" i="25"/>
  <c r="W93" i="25" s="1"/>
  <c r="E86" i="25"/>
  <c r="U87" i="25" s="1"/>
  <c r="C92" i="25"/>
  <c r="F86" i="25"/>
  <c r="V87" i="25" s="1"/>
  <c r="E89" i="25"/>
  <c r="U90" i="25" s="1"/>
  <c r="C86" i="25"/>
  <c r="G89" i="25"/>
  <c r="W90" i="25" s="1"/>
  <c r="F89" i="25"/>
  <c r="V90" i="25" s="1"/>
  <c r="D92" i="25"/>
  <c r="T93" i="25" s="1"/>
  <c r="E110" i="25"/>
  <c r="D139" i="25"/>
  <c r="T140" i="25" s="1"/>
  <c r="D106" i="25"/>
  <c r="E250" i="25"/>
  <c r="U251" i="25" s="1"/>
  <c r="G112" i="25"/>
  <c r="K226" i="25"/>
  <c r="G135" i="25"/>
  <c r="W136" i="25" s="1"/>
  <c r="D244" i="25"/>
  <c r="T245" i="25" s="1"/>
  <c r="F107" i="25"/>
  <c r="C117" i="25"/>
  <c r="F148" i="25"/>
  <c r="V149" i="25" s="1"/>
  <c r="C238" i="25"/>
  <c r="F259" i="25"/>
  <c r="V260" i="25" s="1"/>
  <c r="B259" i="25"/>
  <c r="H109" i="25"/>
  <c r="E123" i="25"/>
  <c r="U124" i="25" s="1"/>
  <c r="E167" i="25"/>
  <c r="U168" i="25" s="1"/>
  <c r="C244" i="25"/>
  <c r="F106" i="25"/>
  <c r="H108" i="25"/>
  <c r="E109" i="25"/>
  <c r="G111" i="25"/>
  <c r="D113" i="25"/>
  <c r="E117" i="25"/>
  <c r="U118" i="25" s="1"/>
  <c r="D135" i="25"/>
  <c r="T136" i="25" s="1"/>
  <c r="F144" i="25"/>
  <c r="V145" i="25" s="1"/>
  <c r="C153" i="25"/>
  <c r="G171" i="25"/>
  <c r="W172" i="25" s="1"/>
  <c r="J230" i="25"/>
  <c r="C237" i="25"/>
  <c r="G244" i="25"/>
  <c r="W245" i="25" s="1"/>
  <c r="C250" i="25"/>
  <c r="D250" i="25"/>
  <c r="T251" i="25" s="1"/>
  <c r="E259" i="25"/>
  <c r="U260" i="25" s="1"/>
  <c r="E106" i="25"/>
  <c r="G108" i="25"/>
  <c r="D110" i="25"/>
  <c r="F111" i="25"/>
  <c r="H113" i="25"/>
  <c r="D117" i="25"/>
  <c r="T118" i="25" s="1"/>
  <c r="C139" i="25"/>
  <c r="E144" i="25"/>
  <c r="U145" i="25" s="1"/>
  <c r="D153" i="25"/>
  <c r="F171" i="25"/>
  <c r="V172" i="25" s="1"/>
  <c r="K230" i="25"/>
  <c r="C236" i="25"/>
  <c r="F244" i="25"/>
  <c r="V245" i="25" s="1"/>
  <c r="G250" i="25"/>
  <c r="W251" i="25" s="1"/>
  <c r="C259" i="25"/>
  <c r="D259" i="25"/>
  <c r="T260" i="25" s="1"/>
  <c r="B89" i="25"/>
  <c r="G107" i="25"/>
  <c r="D109" i="25"/>
  <c r="F110" i="25"/>
  <c r="H112" i="25"/>
  <c r="E113" i="25"/>
  <c r="F123" i="25"/>
  <c r="V124" i="25" s="1"/>
  <c r="C135" i="25"/>
  <c r="E139" i="25"/>
  <c r="U140" i="25" s="1"/>
  <c r="G148" i="25"/>
  <c r="W149" i="25" s="1"/>
  <c r="F167" i="25"/>
  <c r="V168" i="25" s="1"/>
  <c r="J226" i="25"/>
  <c r="C234" i="25"/>
  <c r="C235" i="25"/>
  <c r="E244" i="25"/>
  <c r="U245" i="25" s="1"/>
  <c r="F250" i="25"/>
  <c r="V251" i="25" s="1"/>
  <c r="G259" i="25"/>
  <c r="W260" i="25" s="1"/>
  <c r="H106" i="25"/>
  <c r="D107" i="25"/>
  <c r="E107" i="25"/>
  <c r="F108" i="25"/>
  <c r="G109" i="25"/>
  <c r="H110" i="25"/>
  <c r="D111" i="25"/>
  <c r="E111" i="25"/>
  <c r="F112" i="25"/>
  <c r="G113" i="25"/>
  <c r="G117" i="25"/>
  <c r="W118" i="25" s="1"/>
  <c r="C123" i="25"/>
  <c r="D123" i="25"/>
  <c r="T124" i="25" s="1"/>
  <c r="F135" i="25"/>
  <c r="V136" i="25" s="1"/>
  <c r="G139" i="25"/>
  <c r="W140" i="25" s="1"/>
  <c r="C144" i="25"/>
  <c r="D144" i="25"/>
  <c r="T145" i="25" s="1"/>
  <c r="E148" i="25"/>
  <c r="U149" i="25" s="1"/>
  <c r="C167" i="25"/>
  <c r="D167" i="25"/>
  <c r="T168" i="25" s="1"/>
  <c r="E171" i="25"/>
  <c r="U172" i="25" s="1"/>
  <c r="G106" i="25"/>
  <c r="H107" i="25"/>
  <c r="D108" i="25"/>
  <c r="E108" i="25"/>
  <c r="F109" i="25"/>
  <c r="G110" i="25"/>
  <c r="H111" i="25"/>
  <c r="D112" i="25"/>
  <c r="E112" i="25"/>
  <c r="F113" i="25"/>
  <c r="F117" i="25"/>
  <c r="V118" i="25" s="1"/>
  <c r="G123" i="25"/>
  <c r="W124" i="25" s="1"/>
  <c r="E135" i="25"/>
  <c r="U136" i="25" s="1"/>
  <c r="F139" i="25"/>
  <c r="V140" i="25" s="1"/>
  <c r="G144" i="25"/>
  <c r="W145" i="25" s="1"/>
  <c r="C148" i="25"/>
  <c r="D148" i="25"/>
  <c r="T149" i="25" s="1"/>
  <c r="G167" i="25"/>
  <c r="C171" i="25"/>
  <c r="D171" i="25"/>
  <c r="T172" i="25" s="1"/>
  <c r="E71" i="25"/>
  <c r="C34" i="25"/>
  <c r="F51" i="25"/>
  <c r="E72" i="25"/>
  <c r="E46" i="25"/>
  <c r="E76" i="25"/>
  <c r="D40" i="25"/>
  <c r="E45" i="25"/>
  <c r="D61" i="25"/>
  <c r="E77" i="25"/>
  <c r="D44" i="25"/>
  <c r="F55" i="25"/>
  <c r="E50" i="25"/>
  <c r="D65" i="25"/>
  <c r="F59" i="25"/>
  <c r="F42" i="25"/>
  <c r="E54" i="25"/>
  <c r="D49" i="25"/>
  <c r="F63" i="25"/>
  <c r="E58" i="25"/>
  <c r="D39" i="25"/>
  <c r="E41" i="25"/>
  <c r="D53" i="25"/>
  <c r="F47" i="25"/>
  <c r="E62" i="25"/>
  <c r="D57" i="25"/>
  <c r="F39" i="25"/>
  <c r="D45" i="25"/>
  <c r="F43" i="25"/>
  <c r="E42" i="25"/>
  <c r="D41" i="25"/>
  <c r="F56" i="25"/>
  <c r="E55" i="25"/>
  <c r="D54" i="25"/>
  <c r="F52" i="25"/>
  <c r="E51" i="25"/>
  <c r="D50" i="25"/>
  <c r="F48" i="25"/>
  <c r="E47" i="25"/>
  <c r="D46" i="25"/>
  <c r="F64" i="25"/>
  <c r="E63" i="25"/>
  <c r="D62" i="25"/>
  <c r="F60" i="25"/>
  <c r="E59" i="25"/>
  <c r="D58" i="25"/>
  <c r="F66" i="25"/>
  <c r="F9" i="25"/>
  <c r="D181" i="25" s="1"/>
  <c r="E39" i="25"/>
  <c r="F44" i="25"/>
  <c r="E43" i="25"/>
  <c r="D42" i="25"/>
  <c r="F40" i="25"/>
  <c r="E56" i="25"/>
  <c r="D55" i="25"/>
  <c r="F53" i="25"/>
  <c r="E52" i="25"/>
  <c r="D51" i="25"/>
  <c r="F49" i="25"/>
  <c r="E48" i="25"/>
  <c r="D47" i="25"/>
  <c r="F65" i="25"/>
  <c r="E64" i="25"/>
  <c r="D63" i="25"/>
  <c r="F61" i="25"/>
  <c r="E60" i="25"/>
  <c r="D59" i="25"/>
  <c r="F57" i="25"/>
  <c r="E66" i="25"/>
  <c r="C25" i="25"/>
  <c r="F45" i="25"/>
  <c r="E44" i="25"/>
  <c r="D43" i="25"/>
  <c r="F41" i="25"/>
  <c r="E40" i="25"/>
  <c r="D56" i="25"/>
  <c r="F54" i="25"/>
  <c r="E53" i="25"/>
  <c r="D52" i="25"/>
  <c r="F50" i="25"/>
  <c r="E49" i="25"/>
  <c r="D48" i="25"/>
  <c r="F46" i="25"/>
  <c r="E65" i="25"/>
  <c r="D64" i="25"/>
  <c r="F62" i="25"/>
  <c r="E61" i="25"/>
  <c r="D60" i="25"/>
  <c r="F58" i="25"/>
  <c r="E57" i="25"/>
  <c r="D66" i="25"/>
  <c r="C24" i="25"/>
  <c r="C33" i="25"/>
  <c r="C12" i="25"/>
  <c r="C22" i="25"/>
  <c r="C23" i="25"/>
  <c r="C32" i="25"/>
  <c r="C26" i="25"/>
  <c r="C31" i="25"/>
  <c r="C15" i="25"/>
  <c r="C14" i="25"/>
  <c r="B86" i="25"/>
  <c r="B92" i="25"/>
  <c r="R129" i="25"/>
  <c r="B129" i="25"/>
  <c r="R123" i="25"/>
  <c r="B123" i="25"/>
  <c r="B95" i="25"/>
  <c r="R117" i="25"/>
  <c r="R126" i="25"/>
  <c r="R135" i="25"/>
  <c r="B139" i="25"/>
  <c r="R144" i="25"/>
  <c r="B148" i="25"/>
  <c r="R167" i="25"/>
  <c r="B171" i="25"/>
  <c r="R244" i="25"/>
  <c r="B250" i="25"/>
  <c r="BL5" i="1"/>
  <c r="BM5" i="1"/>
  <c r="BN5" i="1"/>
  <c r="BO5" i="1"/>
  <c r="BP5" i="1"/>
  <c r="BR5" i="1"/>
  <c r="BS5" i="1"/>
  <c r="BL6" i="1"/>
  <c r="BM6" i="1"/>
  <c r="BN6" i="1"/>
  <c r="BO6" i="1"/>
  <c r="BP6" i="1"/>
  <c r="BR6" i="1"/>
  <c r="BS6" i="1"/>
  <c r="BL7" i="1"/>
  <c r="BM7" i="1"/>
  <c r="BN7" i="1"/>
  <c r="BO7" i="1"/>
  <c r="BP7" i="1"/>
  <c r="BR7" i="1"/>
  <c r="BS7" i="1"/>
  <c r="BL8" i="1"/>
  <c r="BM8" i="1"/>
  <c r="BN8" i="1"/>
  <c r="BO8" i="1"/>
  <c r="BP8" i="1"/>
  <c r="BR8" i="1"/>
  <c r="BS8" i="1"/>
  <c r="BL9" i="1"/>
  <c r="BM9" i="1"/>
  <c r="BN9" i="1"/>
  <c r="BO9" i="1"/>
  <c r="BP9" i="1"/>
  <c r="BR9" i="1"/>
  <c r="BS9" i="1"/>
  <c r="BL10" i="1"/>
  <c r="BM10" i="1"/>
  <c r="BN10" i="1"/>
  <c r="BO10" i="1"/>
  <c r="BP10" i="1"/>
  <c r="BR10" i="1"/>
  <c r="BS10" i="1"/>
  <c r="BL11" i="1"/>
  <c r="BM11" i="1"/>
  <c r="BN11" i="1"/>
  <c r="BO11" i="1"/>
  <c r="BP11" i="1"/>
  <c r="BR11" i="1"/>
  <c r="BS11" i="1"/>
  <c r="BL12" i="1"/>
  <c r="BM12" i="1"/>
  <c r="BN12" i="1"/>
  <c r="BO12" i="1"/>
  <c r="BP12" i="1"/>
  <c r="BR12" i="1"/>
  <c r="BS12" i="1"/>
  <c r="BL13" i="1"/>
  <c r="BM13" i="1"/>
  <c r="BN13" i="1"/>
  <c r="BO13" i="1"/>
  <c r="BP13" i="1"/>
  <c r="BR13" i="1"/>
  <c r="BS13" i="1"/>
  <c r="BL14" i="1"/>
  <c r="BM14" i="1"/>
  <c r="BN14" i="1"/>
  <c r="BO14" i="1"/>
  <c r="BP14" i="1"/>
  <c r="BR14" i="1"/>
  <c r="BS14" i="1"/>
  <c r="BL15" i="1"/>
  <c r="BM15" i="1"/>
  <c r="BN15" i="1"/>
  <c r="BO15" i="1"/>
  <c r="BP15" i="1"/>
  <c r="BR15" i="1"/>
  <c r="BS15" i="1"/>
  <c r="BL16" i="1"/>
  <c r="BM16" i="1"/>
  <c r="BN16" i="1"/>
  <c r="BO16" i="1"/>
  <c r="BP16" i="1"/>
  <c r="BR16" i="1"/>
  <c r="BS16" i="1"/>
  <c r="BL17" i="1"/>
  <c r="BM17" i="1"/>
  <c r="BN17" i="1"/>
  <c r="BO17" i="1"/>
  <c r="BP17" i="1"/>
  <c r="BR17" i="1"/>
  <c r="BS17" i="1"/>
  <c r="BL782" i="1"/>
  <c r="BM782" i="1"/>
  <c r="BN782" i="1"/>
  <c r="BO782" i="1"/>
  <c r="BP782" i="1"/>
  <c r="BR782" i="1"/>
  <c r="BS782" i="1"/>
  <c r="BL783" i="1"/>
  <c r="BM783" i="1"/>
  <c r="BN783" i="1"/>
  <c r="BO783" i="1"/>
  <c r="BP783" i="1"/>
  <c r="BR783" i="1"/>
  <c r="BS783" i="1"/>
  <c r="BL784" i="1"/>
  <c r="BM784" i="1"/>
  <c r="BN784" i="1"/>
  <c r="BO784" i="1"/>
  <c r="BP784" i="1"/>
  <c r="BR784" i="1"/>
  <c r="BS784" i="1"/>
  <c r="BL785" i="1"/>
  <c r="BM785" i="1"/>
  <c r="BN785" i="1"/>
  <c r="BO785" i="1"/>
  <c r="BP785" i="1"/>
  <c r="BR785" i="1"/>
  <c r="BS785" i="1"/>
  <c r="BL786" i="1"/>
  <c r="BM786" i="1"/>
  <c r="BN786" i="1"/>
  <c r="BO786" i="1"/>
  <c r="BP786" i="1"/>
  <c r="BR786" i="1"/>
  <c r="BS786" i="1"/>
  <c r="BL787" i="1"/>
  <c r="BM787" i="1"/>
  <c r="BN787" i="1"/>
  <c r="BO787" i="1"/>
  <c r="BP787" i="1"/>
  <c r="BR787" i="1"/>
  <c r="BS787" i="1"/>
  <c r="BL788" i="1"/>
  <c r="BM788" i="1"/>
  <c r="BN788" i="1"/>
  <c r="BO788" i="1"/>
  <c r="BP788" i="1"/>
  <c r="BR788" i="1"/>
  <c r="BS788" i="1"/>
  <c r="BL789" i="1"/>
  <c r="BM789" i="1"/>
  <c r="BN789" i="1"/>
  <c r="BO789" i="1"/>
  <c r="BP789" i="1"/>
  <c r="BR789" i="1"/>
  <c r="BS789" i="1"/>
  <c r="BL790" i="1"/>
  <c r="BM790" i="1"/>
  <c r="BN790" i="1"/>
  <c r="BO790" i="1"/>
  <c r="BP790" i="1"/>
  <c r="BR790" i="1"/>
  <c r="BS790" i="1"/>
  <c r="BL791" i="1"/>
  <c r="BM791" i="1"/>
  <c r="BN791" i="1"/>
  <c r="BO791" i="1"/>
  <c r="BP791" i="1"/>
  <c r="BR791" i="1"/>
  <c r="BS791" i="1"/>
  <c r="BL792" i="1"/>
  <c r="BM792" i="1"/>
  <c r="BN792" i="1"/>
  <c r="BO792" i="1"/>
  <c r="BP792" i="1"/>
  <c r="BR792" i="1"/>
  <c r="BS792" i="1"/>
  <c r="BL793" i="1"/>
  <c r="BM793" i="1"/>
  <c r="BN793" i="1"/>
  <c r="BO793" i="1"/>
  <c r="BP793" i="1"/>
  <c r="BR793" i="1"/>
  <c r="BS793" i="1"/>
  <c r="BL794" i="1"/>
  <c r="BM794" i="1"/>
  <c r="BN794" i="1"/>
  <c r="BO794" i="1"/>
  <c r="BP794" i="1"/>
  <c r="BR794" i="1"/>
  <c r="BS794" i="1"/>
  <c r="BL795" i="1"/>
  <c r="BM795" i="1"/>
  <c r="BN795" i="1"/>
  <c r="BO795" i="1"/>
  <c r="BP795" i="1"/>
  <c r="BR795" i="1"/>
  <c r="BS795" i="1"/>
  <c r="BL796" i="1"/>
  <c r="BM796" i="1"/>
  <c r="BN796" i="1"/>
  <c r="BO796" i="1"/>
  <c r="BP796" i="1"/>
  <c r="BR796" i="1"/>
  <c r="BS796" i="1"/>
  <c r="BL797" i="1"/>
  <c r="BM797" i="1"/>
  <c r="BN797" i="1"/>
  <c r="BO797" i="1"/>
  <c r="BP797" i="1"/>
  <c r="BR797" i="1"/>
  <c r="BS797" i="1"/>
  <c r="BL798" i="1"/>
  <c r="BM798" i="1"/>
  <c r="BN798" i="1"/>
  <c r="BO798" i="1"/>
  <c r="BP798" i="1"/>
  <c r="BR798" i="1"/>
  <c r="BS798" i="1"/>
  <c r="BL799" i="1"/>
  <c r="BM799" i="1"/>
  <c r="BN799" i="1"/>
  <c r="BO799" i="1"/>
  <c r="BP799" i="1"/>
  <c r="BR799" i="1"/>
  <c r="BS799" i="1"/>
  <c r="BL800" i="1"/>
  <c r="BM800" i="1"/>
  <c r="BN800" i="1"/>
  <c r="BO800" i="1"/>
  <c r="BP800" i="1"/>
  <c r="BR800" i="1"/>
  <c r="BS800" i="1"/>
  <c r="BL801" i="1"/>
  <c r="BM801" i="1"/>
  <c r="BN801" i="1"/>
  <c r="BO801" i="1"/>
  <c r="BP801" i="1"/>
  <c r="BR801" i="1"/>
  <c r="BS801" i="1"/>
  <c r="BL802" i="1"/>
  <c r="BM802" i="1"/>
  <c r="BN802" i="1"/>
  <c r="BO802" i="1"/>
  <c r="BP802" i="1"/>
  <c r="BR802" i="1"/>
  <c r="BS802" i="1"/>
  <c r="BL803" i="1"/>
  <c r="BM803" i="1"/>
  <c r="BN803" i="1"/>
  <c r="BO803" i="1"/>
  <c r="BP803" i="1"/>
  <c r="BR803" i="1"/>
  <c r="BS803" i="1"/>
  <c r="BL804" i="1"/>
  <c r="BM804" i="1"/>
  <c r="BN804" i="1"/>
  <c r="BO804" i="1"/>
  <c r="BP804" i="1"/>
  <c r="BR804" i="1"/>
  <c r="BS804" i="1"/>
  <c r="BL805" i="1"/>
  <c r="BM805" i="1"/>
  <c r="BN805" i="1"/>
  <c r="BO805" i="1"/>
  <c r="BP805" i="1"/>
  <c r="BR805" i="1"/>
  <c r="BS805" i="1"/>
  <c r="BL806" i="1"/>
  <c r="BM806" i="1"/>
  <c r="BN806" i="1"/>
  <c r="BO806" i="1"/>
  <c r="BP806" i="1"/>
  <c r="BR806" i="1"/>
  <c r="BS806" i="1"/>
  <c r="BL807" i="1"/>
  <c r="BM807" i="1"/>
  <c r="BN807" i="1"/>
  <c r="BO807" i="1"/>
  <c r="BP807" i="1"/>
  <c r="BR807" i="1"/>
  <c r="BS807" i="1"/>
  <c r="BL808" i="1"/>
  <c r="BM808" i="1"/>
  <c r="BN808" i="1"/>
  <c r="BO808" i="1"/>
  <c r="BP808" i="1"/>
  <c r="BR808" i="1"/>
  <c r="BS808" i="1"/>
  <c r="BL809" i="1"/>
  <c r="BM809" i="1"/>
  <c r="BN809" i="1"/>
  <c r="BO809" i="1"/>
  <c r="BP809" i="1"/>
  <c r="BR809" i="1"/>
  <c r="BS809" i="1"/>
  <c r="BL810" i="1"/>
  <c r="BM810" i="1"/>
  <c r="BN810" i="1"/>
  <c r="BO810" i="1"/>
  <c r="BP810" i="1"/>
  <c r="BR810" i="1"/>
  <c r="BS810" i="1"/>
  <c r="BL811" i="1"/>
  <c r="BM811" i="1"/>
  <c r="BN811" i="1"/>
  <c r="BO811" i="1"/>
  <c r="BP811" i="1"/>
  <c r="BR811" i="1"/>
  <c r="BS811" i="1"/>
  <c r="BL812" i="1"/>
  <c r="BM812" i="1"/>
  <c r="BN812" i="1"/>
  <c r="BO812" i="1"/>
  <c r="BP812" i="1"/>
  <c r="BR812" i="1"/>
  <c r="BS812" i="1"/>
  <c r="BL813" i="1"/>
  <c r="BM813" i="1"/>
  <c r="BN813" i="1"/>
  <c r="BO813" i="1"/>
  <c r="BP813" i="1"/>
  <c r="BR813" i="1"/>
  <c r="BS813" i="1"/>
  <c r="BL814" i="1"/>
  <c r="BM814" i="1"/>
  <c r="BN814" i="1"/>
  <c r="BO814" i="1"/>
  <c r="BP814" i="1"/>
  <c r="BR814" i="1"/>
  <c r="BS814" i="1"/>
  <c r="BL815" i="1"/>
  <c r="BM815" i="1"/>
  <c r="BN815" i="1"/>
  <c r="BO815" i="1"/>
  <c r="BP815" i="1"/>
  <c r="BR815" i="1"/>
  <c r="BS815" i="1"/>
  <c r="BL816" i="1"/>
  <c r="BM816" i="1"/>
  <c r="BN816" i="1"/>
  <c r="BO816" i="1"/>
  <c r="BP816" i="1"/>
  <c r="BR816" i="1"/>
  <c r="BS816" i="1"/>
  <c r="BL817" i="1"/>
  <c r="BM817" i="1"/>
  <c r="BN817" i="1"/>
  <c r="BO817" i="1"/>
  <c r="BP817" i="1"/>
  <c r="BR817" i="1"/>
  <c r="BS817" i="1"/>
  <c r="BL818" i="1"/>
  <c r="BM818" i="1"/>
  <c r="BN818" i="1"/>
  <c r="BO818" i="1"/>
  <c r="BP818" i="1"/>
  <c r="BR818" i="1"/>
  <c r="BS818" i="1"/>
  <c r="BL819" i="1"/>
  <c r="BM819" i="1"/>
  <c r="BN819" i="1"/>
  <c r="BO819" i="1"/>
  <c r="BP819" i="1"/>
  <c r="BR819" i="1"/>
  <c r="BS819" i="1"/>
  <c r="BL820" i="1"/>
  <c r="BM820" i="1"/>
  <c r="BN820" i="1"/>
  <c r="BO820" i="1"/>
  <c r="BP820" i="1"/>
  <c r="BR820" i="1"/>
  <c r="BS820" i="1"/>
  <c r="BL821" i="1"/>
  <c r="BM821" i="1"/>
  <c r="BN821" i="1"/>
  <c r="BO821" i="1"/>
  <c r="BP821" i="1"/>
  <c r="BR821" i="1"/>
  <c r="BS821" i="1"/>
  <c r="BL822" i="1"/>
  <c r="BM822" i="1"/>
  <c r="BN822" i="1"/>
  <c r="BO822" i="1"/>
  <c r="BP822" i="1"/>
  <c r="BR822" i="1"/>
  <c r="BS822" i="1"/>
  <c r="BL823" i="1"/>
  <c r="BM823" i="1"/>
  <c r="BN823" i="1"/>
  <c r="BO823" i="1"/>
  <c r="BP823" i="1"/>
  <c r="BR823" i="1"/>
  <c r="BS823" i="1"/>
  <c r="BL824" i="1"/>
  <c r="BM824" i="1"/>
  <c r="BN824" i="1"/>
  <c r="BO824" i="1"/>
  <c r="BP824" i="1"/>
  <c r="BR824" i="1"/>
  <c r="BS824" i="1"/>
  <c r="BL825" i="1"/>
  <c r="BM825" i="1"/>
  <c r="BN825" i="1"/>
  <c r="BO825" i="1"/>
  <c r="BP825" i="1"/>
  <c r="BR825" i="1"/>
  <c r="BS825" i="1"/>
  <c r="BL826" i="1"/>
  <c r="BM826" i="1"/>
  <c r="BN826" i="1"/>
  <c r="BO826" i="1"/>
  <c r="BP826" i="1"/>
  <c r="BR826" i="1"/>
  <c r="BS826" i="1"/>
  <c r="BL827" i="1"/>
  <c r="BM827" i="1"/>
  <c r="BN827" i="1"/>
  <c r="BO827" i="1"/>
  <c r="BP827" i="1"/>
  <c r="BR827" i="1"/>
  <c r="BS827" i="1"/>
  <c r="BL828" i="1"/>
  <c r="BM828" i="1"/>
  <c r="BN828" i="1"/>
  <c r="BO828" i="1"/>
  <c r="BP828" i="1"/>
  <c r="BR828" i="1"/>
  <c r="BS828" i="1"/>
  <c r="BL829" i="1"/>
  <c r="BM829" i="1"/>
  <c r="BN829" i="1"/>
  <c r="BO829" i="1"/>
  <c r="BP829" i="1"/>
  <c r="BR829" i="1"/>
  <c r="BS829" i="1"/>
  <c r="BL830" i="1"/>
  <c r="BM830" i="1"/>
  <c r="BN830" i="1"/>
  <c r="BO830" i="1"/>
  <c r="BP830" i="1"/>
  <c r="BR830" i="1"/>
  <c r="BS830" i="1"/>
  <c r="BL831" i="1"/>
  <c r="BM831" i="1"/>
  <c r="BN831" i="1"/>
  <c r="BO831" i="1"/>
  <c r="BP831" i="1"/>
  <c r="BR831" i="1"/>
  <c r="BS831" i="1"/>
  <c r="BL832" i="1"/>
  <c r="BM832" i="1"/>
  <c r="BN832" i="1"/>
  <c r="BO832" i="1"/>
  <c r="BP832" i="1"/>
  <c r="BR832" i="1"/>
  <c r="BS832" i="1"/>
  <c r="BL833" i="1"/>
  <c r="BM833" i="1"/>
  <c r="BN833" i="1"/>
  <c r="BO833" i="1"/>
  <c r="BP833" i="1"/>
  <c r="BR833" i="1"/>
  <c r="BS833" i="1"/>
  <c r="BL834" i="1"/>
  <c r="BM834" i="1"/>
  <c r="BN834" i="1"/>
  <c r="BO834" i="1"/>
  <c r="BP834" i="1"/>
  <c r="BR834" i="1"/>
  <c r="BS834" i="1"/>
  <c r="BL835" i="1"/>
  <c r="BM835" i="1"/>
  <c r="BN835" i="1"/>
  <c r="BO835" i="1"/>
  <c r="BP835" i="1"/>
  <c r="BR835" i="1"/>
  <c r="BS835" i="1"/>
  <c r="BL836" i="1"/>
  <c r="BM836" i="1"/>
  <c r="BN836" i="1"/>
  <c r="BO836" i="1"/>
  <c r="BP836" i="1"/>
  <c r="BR836" i="1"/>
  <c r="BS836" i="1"/>
  <c r="BL837" i="1"/>
  <c r="BM837" i="1"/>
  <c r="BN837" i="1"/>
  <c r="BO837" i="1"/>
  <c r="BP837" i="1"/>
  <c r="BR837" i="1"/>
  <c r="BS837" i="1"/>
  <c r="BL838" i="1"/>
  <c r="BM838" i="1"/>
  <c r="BN838" i="1"/>
  <c r="BO838" i="1"/>
  <c r="BP838" i="1"/>
  <c r="BR838" i="1"/>
  <c r="BS838" i="1"/>
  <c r="BL839" i="1"/>
  <c r="BM839" i="1"/>
  <c r="BN839" i="1"/>
  <c r="BO839" i="1"/>
  <c r="BP839" i="1"/>
  <c r="BR839" i="1"/>
  <c r="BS839" i="1"/>
  <c r="BL840" i="1"/>
  <c r="BM840" i="1"/>
  <c r="BN840" i="1"/>
  <c r="BO840" i="1"/>
  <c r="BP840" i="1"/>
  <c r="BR840" i="1"/>
  <c r="BS840" i="1"/>
  <c r="BL841" i="1"/>
  <c r="BM841" i="1"/>
  <c r="BN841" i="1"/>
  <c r="BO841" i="1"/>
  <c r="BP841" i="1"/>
  <c r="BR841" i="1"/>
  <c r="BS841" i="1"/>
  <c r="BL842" i="1"/>
  <c r="BM842" i="1"/>
  <c r="BN842" i="1"/>
  <c r="BO842" i="1"/>
  <c r="BP842" i="1"/>
  <c r="BR842" i="1"/>
  <c r="BS842" i="1"/>
  <c r="BL843" i="1"/>
  <c r="BM843" i="1"/>
  <c r="BN843" i="1"/>
  <c r="BO843" i="1"/>
  <c r="BP843" i="1"/>
  <c r="BR843" i="1"/>
  <c r="BS843" i="1"/>
  <c r="BL844" i="1"/>
  <c r="BM844" i="1"/>
  <c r="BN844" i="1"/>
  <c r="BO844" i="1"/>
  <c r="BP844" i="1"/>
  <c r="BR844" i="1"/>
  <c r="BS844" i="1"/>
  <c r="BL845" i="1"/>
  <c r="BM845" i="1"/>
  <c r="BN845" i="1"/>
  <c r="BO845" i="1"/>
  <c r="BP845" i="1"/>
  <c r="BR845" i="1"/>
  <c r="BS845" i="1"/>
  <c r="BL846" i="1"/>
  <c r="BM846" i="1"/>
  <c r="BN846" i="1"/>
  <c r="BO846" i="1"/>
  <c r="BP846" i="1"/>
  <c r="BR846" i="1"/>
  <c r="BS846" i="1"/>
  <c r="BL847" i="1"/>
  <c r="BM847" i="1"/>
  <c r="BN847" i="1"/>
  <c r="BO847" i="1"/>
  <c r="BP847" i="1"/>
  <c r="BR847" i="1"/>
  <c r="BS847" i="1"/>
  <c r="BL848" i="1"/>
  <c r="BM848" i="1"/>
  <c r="BN848" i="1"/>
  <c r="BO848" i="1"/>
  <c r="BP848" i="1"/>
  <c r="BR848" i="1"/>
  <c r="BS848" i="1"/>
  <c r="BL849" i="1"/>
  <c r="BM849" i="1"/>
  <c r="BN849" i="1"/>
  <c r="BO849" i="1"/>
  <c r="BP849" i="1"/>
  <c r="BR849" i="1"/>
  <c r="BS849" i="1"/>
  <c r="BL850" i="1"/>
  <c r="BM850" i="1"/>
  <c r="BN850" i="1"/>
  <c r="BO850" i="1"/>
  <c r="BP850" i="1"/>
  <c r="BR850" i="1"/>
  <c r="BS850" i="1"/>
  <c r="BL851" i="1"/>
  <c r="BM851" i="1"/>
  <c r="BN851" i="1"/>
  <c r="BO851" i="1"/>
  <c r="BP851" i="1"/>
  <c r="BR851" i="1"/>
  <c r="BS851" i="1"/>
  <c r="BL852" i="1"/>
  <c r="BM852" i="1"/>
  <c r="BN852" i="1"/>
  <c r="BO852" i="1"/>
  <c r="BP852" i="1"/>
  <c r="BR852" i="1"/>
  <c r="BS852" i="1"/>
  <c r="BL853" i="1"/>
  <c r="BM853" i="1"/>
  <c r="BN853" i="1"/>
  <c r="BO853" i="1"/>
  <c r="BP853" i="1"/>
  <c r="BR853" i="1"/>
  <c r="BS853" i="1"/>
  <c r="BL854" i="1"/>
  <c r="BM854" i="1"/>
  <c r="BN854" i="1"/>
  <c r="BO854" i="1"/>
  <c r="BP854" i="1"/>
  <c r="BR854" i="1"/>
  <c r="BS854" i="1"/>
  <c r="BL855" i="1"/>
  <c r="BM855" i="1"/>
  <c r="BN855" i="1"/>
  <c r="BO855" i="1"/>
  <c r="BP855" i="1"/>
  <c r="BR855" i="1"/>
  <c r="BS855" i="1"/>
  <c r="BL856" i="1"/>
  <c r="BM856" i="1"/>
  <c r="BN856" i="1"/>
  <c r="BO856" i="1"/>
  <c r="BP856" i="1"/>
  <c r="BR856" i="1"/>
  <c r="BS856" i="1"/>
  <c r="BL857" i="1"/>
  <c r="BM857" i="1"/>
  <c r="BN857" i="1"/>
  <c r="BO857" i="1"/>
  <c r="BP857" i="1"/>
  <c r="BR857" i="1"/>
  <c r="BS857" i="1"/>
  <c r="BL858" i="1"/>
  <c r="BM858" i="1"/>
  <c r="BN858" i="1"/>
  <c r="BO858" i="1"/>
  <c r="BP858" i="1"/>
  <c r="BR858" i="1"/>
  <c r="BS858" i="1"/>
  <c r="BL859" i="1"/>
  <c r="BM859" i="1"/>
  <c r="BN859" i="1"/>
  <c r="BO859" i="1"/>
  <c r="BP859" i="1"/>
  <c r="BR859" i="1"/>
  <c r="BS859" i="1"/>
  <c r="BL860" i="1"/>
  <c r="BM860" i="1"/>
  <c r="BN860" i="1"/>
  <c r="BO860" i="1"/>
  <c r="BP860" i="1"/>
  <c r="BR860" i="1"/>
  <c r="BS860" i="1"/>
  <c r="BL861" i="1"/>
  <c r="BM861" i="1"/>
  <c r="BN861" i="1"/>
  <c r="BO861" i="1"/>
  <c r="BP861" i="1"/>
  <c r="BR861" i="1"/>
  <c r="BS861" i="1"/>
  <c r="BL862" i="1"/>
  <c r="BM862" i="1"/>
  <c r="BN862" i="1"/>
  <c r="BO862" i="1"/>
  <c r="BP862" i="1"/>
  <c r="BR862" i="1"/>
  <c r="BS862" i="1"/>
  <c r="BL863" i="1"/>
  <c r="BM863" i="1"/>
  <c r="BN863" i="1"/>
  <c r="BO863" i="1"/>
  <c r="BP863" i="1"/>
  <c r="BR863" i="1"/>
  <c r="BS863" i="1"/>
  <c r="BL864" i="1"/>
  <c r="BM864" i="1"/>
  <c r="BN864" i="1"/>
  <c r="BO864" i="1"/>
  <c r="BP864" i="1"/>
  <c r="BR864" i="1"/>
  <c r="BS864" i="1"/>
  <c r="BL865" i="1"/>
  <c r="BM865" i="1"/>
  <c r="BN865" i="1"/>
  <c r="BO865" i="1"/>
  <c r="BP865" i="1"/>
  <c r="BR865" i="1"/>
  <c r="BS865" i="1"/>
  <c r="BL866" i="1"/>
  <c r="BM866" i="1"/>
  <c r="BN866" i="1"/>
  <c r="BO866" i="1"/>
  <c r="BP866" i="1"/>
  <c r="BR866" i="1"/>
  <c r="BS866" i="1"/>
  <c r="BL867" i="1"/>
  <c r="BM867" i="1"/>
  <c r="BN867" i="1"/>
  <c r="BO867" i="1"/>
  <c r="BP867" i="1"/>
  <c r="BR867" i="1"/>
  <c r="BS867" i="1"/>
  <c r="BL868" i="1"/>
  <c r="BM868" i="1"/>
  <c r="BN868" i="1"/>
  <c r="BO868" i="1"/>
  <c r="BP868" i="1"/>
  <c r="BR868" i="1"/>
  <c r="BS868" i="1"/>
  <c r="BL869" i="1"/>
  <c r="BM869" i="1"/>
  <c r="BN869" i="1"/>
  <c r="BO869" i="1"/>
  <c r="BP869" i="1"/>
  <c r="BR869" i="1"/>
  <c r="BS869" i="1"/>
  <c r="BL870" i="1"/>
  <c r="BM870" i="1"/>
  <c r="BN870" i="1"/>
  <c r="BO870" i="1"/>
  <c r="BP870" i="1"/>
  <c r="BR870" i="1"/>
  <c r="BS870" i="1"/>
  <c r="BL871" i="1"/>
  <c r="BM871" i="1"/>
  <c r="BN871" i="1"/>
  <c r="BO871" i="1"/>
  <c r="BP871" i="1"/>
  <c r="BR871" i="1"/>
  <c r="BS871" i="1"/>
  <c r="BL872" i="1"/>
  <c r="BM872" i="1"/>
  <c r="BN872" i="1"/>
  <c r="BO872" i="1"/>
  <c r="BP872" i="1"/>
  <c r="BR872" i="1"/>
  <c r="BS872" i="1"/>
  <c r="BL873" i="1"/>
  <c r="BM873" i="1"/>
  <c r="BN873" i="1"/>
  <c r="BO873" i="1"/>
  <c r="BP873" i="1"/>
  <c r="BR873" i="1"/>
  <c r="BS873" i="1"/>
  <c r="BL874" i="1"/>
  <c r="BM874" i="1"/>
  <c r="BN874" i="1"/>
  <c r="BO874" i="1"/>
  <c r="BP874" i="1"/>
  <c r="BR874" i="1"/>
  <c r="BS874" i="1"/>
  <c r="BL875" i="1"/>
  <c r="BM875" i="1"/>
  <c r="BN875" i="1"/>
  <c r="BO875" i="1"/>
  <c r="BP875" i="1"/>
  <c r="BR875" i="1"/>
  <c r="BS875" i="1"/>
  <c r="BL876" i="1"/>
  <c r="BM876" i="1"/>
  <c r="BN876" i="1"/>
  <c r="BO876" i="1"/>
  <c r="BP876" i="1"/>
  <c r="BR876" i="1"/>
  <c r="BS876" i="1"/>
  <c r="BL877" i="1"/>
  <c r="BM877" i="1"/>
  <c r="BN877" i="1"/>
  <c r="BO877" i="1"/>
  <c r="BP877" i="1"/>
  <c r="BR877" i="1"/>
  <c r="BS877" i="1"/>
  <c r="BL878" i="1"/>
  <c r="BM878" i="1"/>
  <c r="BN878" i="1"/>
  <c r="BO878" i="1"/>
  <c r="BP878" i="1"/>
  <c r="BR878" i="1"/>
  <c r="BS878" i="1"/>
  <c r="BL879" i="1"/>
  <c r="BM879" i="1"/>
  <c r="BN879" i="1"/>
  <c r="BO879" i="1"/>
  <c r="BP879" i="1"/>
  <c r="BR879" i="1"/>
  <c r="BS879" i="1"/>
  <c r="BL880" i="1"/>
  <c r="BM880" i="1"/>
  <c r="BN880" i="1"/>
  <c r="BO880" i="1"/>
  <c r="BP880" i="1"/>
  <c r="BR880" i="1"/>
  <c r="BS880" i="1"/>
  <c r="BL881" i="1"/>
  <c r="BM881" i="1"/>
  <c r="BN881" i="1"/>
  <c r="BO881" i="1"/>
  <c r="BP881" i="1"/>
  <c r="BR881" i="1"/>
  <c r="BS881" i="1"/>
  <c r="BL882" i="1"/>
  <c r="BM882" i="1"/>
  <c r="BN882" i="1"/>
  <c r="BO882" i="1"/>
  <c r="BP882" i="1"/>
  <c r="BR882" i="1"/>
  <c r="BS882" i="1"/>
  <c r="BL883" i="1"/>
  <c r="BM883" i="1"/>
  <c r="BN883" i="1"/>
  <c r="BO883" i="1"/>
  <c r="BP883" i="1"/>
  <c r="BR883" i="1"/>
  <c r="BS883" i="1"/>
  <c r="BL884" i="1"/>
  <c r="BM884" i="1"/>
  <c r="BN884" i="1"/>
  <c r="BO884" i="1"/>
  <c r="BP884" i="1"/>
  <c r="BR884" i="1"/>
  <c r="BS884" i="1"/>
  <c r="BL885" i="1"/>
  <c r="BM885" i="1"/>
  <c r="BN885" i="1"/>
  <c r="BO885" i="1"/>
  <c r="BP885" i="1"/>
  <c r="BR885" i="1"/>
  <c r="BS885" i="1"/>
  <c r="BL886" i="1"/>
  <c r="BM886" i="1"/>
  <c r="BN886" i="1"/>
  <c r="BO886" i="1"/>
  <c r="BP886" i="1"/>
  <c r="BR886" i="1"/>
  <c r="BS886" i="1"/>
  <c r="BL887" i="1"/>
  <c r="BM887" i="1"/>
  <c r="BN887" i="1"/>
  <c r="BO887" i="1"/>
  <c r="BP887" i="1"/>
  <c r="BR887" i="1"/>
  <c r="BS887" i="1"/>
  <c r="BL888" i="1"/>
  <c r="BM888" i="1"/>
  <c r="BN888" i="1"/>
  <c r="BO888" i="1"/>
  <c r="BP888" i="1"/>
  <c r="BR888" i="1"/>
  <c r="BS888" i="1"/>
  <c r="BL889" i="1"/>
  <c r="BM889" i="1"/>
  <c r="BN889" i="1"/>
  <c r="BO889" i="1"/>
  <c r="BP889" i="1"/>
  <c r="BR889" i="1"/>
  <c r="BS889" i="1"/>
  <c r="BL890" i="1"/>
  <c r="BM890" i="1"/>
  <c r="BN890" i="1"/>
  <c r="BO890" i="1"/>
  <c r="BP890" i="1"/>
  <c r="BR890" i="1"/>
  <c r="BS890" i="1"/>
  <c r="BL891" i="1"/>
  <c r="BM891" i="1"/>
  <c r="BN891" i="1"/>
  <c r="BO891" i="1"/>
  <c r="BP891" i="1"/>
  <c r="BR891" i="1"/>
  <c r="BS891" i="1"/>
  <c r="BL892" i="1"/>
  <c r="BM892" i="1"/>
  <c r="BN892" i="1"/>
  <c r="BO892" i="1"/>
  <c r="BP892" i="1"/>
  <c r="BR892" i="1"/>
  <c r="BS892" i="1"/>
  <c r="BL893" i="1"/>
  <c r="BM893" i="1"/>
  <c r="BN893" i="1"/>
  <c r="BO893" i="1"/>
  <c r="BP893" i="1"/>
  <c r="BR893" i="1"/>
  <c r="BS893" i="1"/>
  <c r="BL894" i="1"/>
  <c r="BM894" i="1"/>
  <c r="BN894" i="1"/>
  <c r="BO894" i="1"/>
  <c r="BP894" i="1"/>
  <c r="BR894" i="1"/>
  <c r="BS894" i="1"/>
  <c r="BL895" i="1"/>
  <c r="BM895" i="1"/>
  <c r="BN895" i="1"/>
  <c r="BO895" i="1"/>
  <c r="BP895" i="1"/>
  <c r="BR895" i="1"/>
  <c r="BS895" i="1"/>
  <c r="BL896" i="1"/>
  <c r="BM896" i="1"/>
  <c r="BN896" i="1"/>
  <c r="BO896" i="1"/>
  <c r="BP896" i="1"/>
  <c r="BR896" i="1"/>
  <c r="BS896" i="1"/>
  <c r="BL897" i="1"/>
  <c r="BM897" i="1"/>
  <c r="BN897" i="1"/>
  <c r="BO897" i="1"/>
  <c r="BP897" i="1"/>
  <c r="BR897" i="1"/>
  <c r="BS897" i="1"/>
  <c r="BL898" i="1"/>
  <c r="BM898" i="1"/>
  <c r="BN898" i="1"/>
  <c r="BO898" i="1"/>
  <c r="BP898" i="1"/>
  <c r="BR898" i="1"/>
  <c r="BS898" i="1"/>
  <c r="BL899" i="1"/>
  <c r="BM899" i="1"/>
  <c r="BN899" i="1"/>
  <c r="BO899" i="1"/>
  <c r="BP899" i="1"/>
  <c r="BR899" i="1"/>
  <c r="BS899" i="1"/>
  <c r="BL900" i="1"/>
  <c r="BM900" i="1"/>
  <c r="BN900" i="1"/>
  <c r="BO900" i="1"/>
  <c r="BP900" i="1"/>
  <c r="BR900" i="1"/>
  <c r="BS900" i="1"/>
  <c r="BL901" i="1"/>
  <c r="BM901" i="1"/>
  <c r="BN901" i="1"/>
  <c r="BO901" i="1"/>
  <c r="BP901" i="1"/>
  <c r="BR901" i="1"/>
  <c r="BS901" i="1"/>
  <c r="BL902" i="1"/>
  <c r="BM902" i="1"/>
  <c r="BN902" i="1"/>
  <c r="BO902" i="1"/>
  <c r="BP902" i="1"/>
  <c r="BR902" i="1"/>
  <c r="BS902" i="1"/>
  <c r="BL903" i="1"/>
  <c r="BM903" i="1"/>
  <c r="BN903" i="1"/>
  <c r="BO903" i="1"/>
  <c r="BP903" i="1"/>
  <c r="BR903" i="1"/>
  <c r="BS903" i="1"/>
  <c r="BL904" i="1"/>
  <c r="BM904" i="1"/>
  <c r="BN904" i="1"/>
  <c r="BO904" i="1"/>
  <c r="BP904" i="1"/>
  <c r="BR904" i="1"/>
  <c r="BS904" i="1"/>
  <c r="BL905" i="1"/>
  <c r="BM905" i="1"/>
  <c r="BN905" i="1"/>
  <c r="BO905" i="1"/>
  <c r="BP905" i="1"/>
  <c r="BR905" i="1"/>
  <c r="BS905" i="1"/>
  <c r="BL906" i="1"/>
  <c r="BM906" i="1"/>
  <c r="BN906" i="1"/>
  <c r="BO906" i="1"/>
  <c r="BP906" i="1"/>
  <c r="BR906" i="1"/>
  <c r="BS906" i="1"/>
  <c r="BL907" i="1"/>
  <c r="BM907" i="1"/>
  <c r="BN907" i="1"/>
  <c r="BO907" i="1"/>
  <c r="BP907" i="1"/>
  <c r="BR907" i="1"/>
  <c r="BS907" i="1"/>
  <c r="BL908" i="1"/>
  <c r="BM908" i="1"/>
  <c r="BN908" i="1"/>
  <c r="BO908" i="1"/>
  <c r="BP908" i="1"/>
  <c r="BR908" i="1"/>
  <c r="BS908" i="1"/>
  <c r="BL909" i="1"/>
  <c r="BM909" i="1"/>
  <c r="BN909" i="1"/>
  <c r="BO909" i="1"/>
  <c r="BP909" i="1"/>
  <c r="BR909" i="1"/>
  <c r="BS909" i="1"/>
  <c r="BL910" i="1"/>
  <c r="BM910" i="1"/>
  <c r="BN910" i="1"/>
  <c r="BO910" i="1"/>
  <c r="BP910" i="1"/>
  <c r="BR910" i="1"/>
  <c r="BS910" i="1"/>
  <c r="BL911" i="1"/>
  <c r="BM911" i="1"/>
  <c r="BN911" i="1"/>
  <c r="BO911" i="1"/>
  <c r="BP911" i="1"/>
  <c r="BR911" i="1"/>
  <c r="BS911" i="1"/>
  <c r="BL912" i="1"/>
  <c r="BM912" i="1"/>
  <c r="BN912" i="1"/>
  <c r="BO912" i="1"/>
  <c r="BP912" i="1"/>
  <c r="BR912" i="1"/>
  <c r="BS912" i="1"/>
  <c r="BL913" i="1"/>
  <c r="BM913" i="1"/>
  <c r="BN913" i="1"/>
  <c r="BO913" i="1"/>
  <c r="BP913" i="1"/>
  <c r="BR913" i="1"/>
  <c r="BS913" i="1"/>
  <c r="BL914" i="1"/>
  <c r="BM914" i="1"/>
  <c r="BN914" i="1"/>
  <c r="BO914" i="1"/>
  <c r="BP914" i="1"/>
  <c r="BR914" i="1"/>
  <c r="BS914" i="1"/>
  <c r="BL915" i="1"/>
  <c r="BM915" i="1"/>
  <c r="BN915" i="1"/>
  <c r="BO915" i="1"/>
  <c r="BP915" i="1"/>
  <c r="BR915" i="1"/>
  <c r="BS915" i="1"/>
  <c r="BL916" i="1"/>
  <c r="BM916" i="1"/>
  <c r="BN916" i="1"/>
  <c r="BO916" i="1"/>
  <c r="BP916" i="1"/>
  <c r="BR916" i="1"/>
  <c r="BS916" i="1"/>
  <c r="BL917" i="1"/>
  <c r="BM917" i="1"/>
  <c r="BN917" i="1"/>
  <c r="BO917" i="1"/>
  <c r="BP917" i="1"/>
  <c r="BR917" i="1"/>
  <c r="BS917" i="1"/>
  <c r="BL918" i="1"/>
  <c r="BM918" i="1"/>
  <c r="BN918" i="1"/>
  <c r="BO918" i="1"/>
  <c r="BP918" i="1"/>
  <c r="BR918" i="1"/>
  <c r="BS918" i="1"/>
  <c r="BL919" i="1"/>
  <c r="BM919" i="1"/>
  <c r="BN919" i="1"/>
  <c r="BO919" i="1"/>
  <c r="BP919" i="1"/>
  <c r="BR919" i="1"/>
  <c r="BS919" i="1"/>
  <c r="BL920" i="1"/>
  <c r="BM920" i="1"/>
  <c r="BN920" i="1"/>
  <c r="BO920" i="1"/>
  <c r="BP920" i="1"/>
  <c r="BR920" i="1"/>
  <c r="BS920" i="1"/>
  <c r="BL921" i="1"/>
  <c r="BM921" i="1"/>
  <c r="BN921" i="1"/>
  <c r="BO921" i="1"/>
  <c r="BP921" i="1"/>
  <c r="BR921" i="1"/>
  <c r="BS921" i="1"/>
  <c r="BL922" i="1"/>
  <c r="BM922" i="1"/>
  <c r="BN922" i="1"/>
  <c r="BO922" i="1"/>
  <c r="BP922" i="1"/>
  <c r="BR922" i="1"/>
  <c r="BS922" i="1"/>
  <c r="BL923" i="1"/>
  <c r="BM923" i="1"/>
  <c r="BN923" i="1"/>
  <c r="BO923" i="1"/>
  <c r="BP923" i="1"/>
  <c r="BR923" i="1"/>
  <c r="BS923" i="1"/>
  <c r="BL924" i="1"/>
  <c r="BM924" i="1"/>
  <c r="BN924" i="1"/>
  <c r="BO924" i="1"/>
  <c r="BP924" i="1"/>
  <c r="BR924" i="1"/>
  <c r="BS924" i="1"/>
  <c r="BL925" i="1"/>
  <c r="BM925" i="1"/>
  <c r="BN925" i="1"/>
  <c r="BO925" i="1"/>
  <c r="BP925" i="1"/>
  <c r="BR925" i="1"/>
  <c r="BS925" i="1"/>
  <c r="BL926" i="1"/>
  <c r="BM926" i="1"/>
  <c r="BN926" i="1"/>
  <c r="BO926" i="1"/>
  <c r="BP926" i="1"/>
  <c r="BR926" i="1"/>
  <c r="BS926" i="1"/>
  <c r="BL927" i="1"/>
  <c r="BM927" i="1"/>
  <c r="BN927" i="1"/>
  <c r="BO927" i="1"/>
  <c r="BP927" i="1"/>
  <c r="BR927" i="1"/>
  <c r="BS927" i="1"/>
  <c r="BL928" i="1"/>
  <c r="BM928" i="1"/>
  <c r="BN928" i="1"/>
  <c r="BO928" i="1"/>
  <c r="BP928" i="1"/>
  <c r="BR928" i="1"/>
  <c r="BS928" i="1"/>
  <c r="BL929" i="1"/>
  <c r="BM929" i="1"/>
  <c r="BN929" i="1"/>
  <c r="BO929" i="1"/>
  <c r="BP929" i="1"/>
  <c r="BR929" i="1"/>
  <c r="BS929" i="1"/>
  <c r="BL930" i="1"/>
  <c r="BM930" i="1"/>
  <c r="BN930" i="1"/>
  <c r="BO930" i="1"/>
  <c r="BP930" i="1"/>
  <c r="BR930" i="1"/>
  <c r="BS930" i="1"/>
  <c r="BL931" i="1"/>
  <c r="BM931" i="1"/>
  <c r="BN931" i="1"/>
  <c r="BO931" i="1"/>
  <c r="BP931" i="1"/>
  <c r="BR931" i="1"/>
  <c r="BS931" i="1"/>
  <c r="BL932" i="1"/>
  <c r="BM932" i="1"/>
  <c r="BN932" i="1"/>
  <c r="BO932" i="1"/>
  <c r="BP932" i="1"/>
  <c r="BR932" i="1"/>
  <c r="BS932" i="1"/>
  <c r="BL933" i="1"/>
  <c r="BM933" i="1"/>
  <c r="BN933" i="1"/>
  <c r="BO933" i="1"/>
  <c r="BP933" i="1"/>
  <c r="BR933" i="1"/>
  <c r="BS933" i="1"/>
  <c r="BL934" i="1"/>
  <c r="BM934" i="1"/>
  <c r="BN934" i="1"/>
  <c r="BO934" i="1"/>
  <c r="BP934" i="1"/>
  <c r="BR934" i="1"/>
  <c r="BS934" i="1"/>
  <c r="BL935" i="1"/>
  <c r="BM935" i="1"/>
  <c r="BN935" i="1"/>
  <c r="BO935" i="1"/>
  <c r="BP935" i="1"/>
  <c r="BR935" i="1"/>
  <c r="BS935" i="1"/>
  <c r="BL936" i="1"/>
  <c r="BM936" i="1"/>
  <c r="BN936" i="1"/>
  <c r="BO936" i="1"/>
  <c r="BP936" i="1"/>
  <c r="BR936" i="1"/>
  <c r="BS936" i="1"/>
  <c r="BL937" i="1"/>
  <c r="BM937" i="1"/>
  <c r="BN937" i="1"/>
  <c r="BO937" i="1"/>
  <c r="BP937" i="1"/>
  <c r="BR937" i="1"/>
  <c r="BS937" i="1"/>
  <c r="BL938" i="1"/>
  <c r="BM938" i="1"/>
  <c r="BN938" i="1"/>
  <c r="BO938" i="1"/>
  <c r="BP938" i="1"/>
  <c r="BR938" i="1"/>
  <c r="BS938" i="1"/>
  <c r="BL939" i="1"/>
  <c r="BM939" i="1"/>
  <c r="BN939" i="1"/>
  <c r="BO939" i="1"/>
  <c r="BP939" i="1"/>
  <c r="BR939" i="1"/>
  <c r="BS939" i="1"/>
  <c r="BL940" i="1"/>
  <c r="BM940" i="1"/>
  <c r="BN940" i="1"/>
  <c r="BO940" i="1"/>
  <c r="BP940" i="1"/>
  <c r="BR940" i="1"/>
  <c r="BS940" i="1"/>
  <c r="BL941" i="1"/>
  <c r="BM941" i="1"/>
  <c r="BN941" i="1"/>
  <c r="BO941" i="1"/>
  <c r="BP941" i="1"/>
  <c r="BR941" i="1"/>
  <c r="BS941" i="1"/>
  <c r="BL942" i="1"/>
  <c r="BM942" i="1"/>
  <c r="BN942" i="1"/>
  <c r="BO942" i="1"/>
  <c r="BP942" i="1"/>
  <c r="BR942" i="1"/>
  <c r="BS942" i="1"/>
  <c r="BL943" i="1"/>
  <c r="BM943" i="1"/>
  <c r="BN943" i="1"/>
  <c r="BO943" i="1"/>
  <c r="BP943" i="1"/>
  <c r="BR943" i="1"/>
  <c r="BS943" i="1"/>
  <c r="BL944" i="1"/>
  <c r="BM944" i="1"/>
  <c r="BN944" i="1"/>
  <c r="BO944" i="1"/>
  <c r="BP944" i="1"/>
  <c r="BR944" i="1"/>
  <c r="BS944" i="1"/>
  <c r="BL945" i="1"/>
  <c r="BM945" i="1"/>
  <c r="BN945" i="1"/>
  <c r="BO945" i="1"/>
  <c r="BP945" i="1"/>
  <c r="BR945" i="1"/>
  <c r="BS945" i="1"/>
  <c r="BL946" i="1"/>
  <c r="BM946" i="1"/>
  <c r="BN946" i="1"/>
  <c r="BO946" i="1"/>
  <c r="BP946" i="1"/>
  <c r="BR946" i="1"/>
  <c r="BS946" i="1"/>
  <c r="BL947" i="1"/>
  <c r="BM947" i="1"/>
  <c r="BN947" i="1"/>
  <c r="BO947" i="1"/>
  <c r="BP947" i="1"/>
  <c r="BR947" i="1"/>
  <c r="BS947" i="1"/>
  <c r="BL948" i="1"/>
  <c r="BM948" i="1"/>
  <c r="BN948" i="1"/>
  <c r="BO948" i="1"/>
  <c r="BP948" i="1"/>
  <c r="BR948" i="1"/>
  <c r="BS948" i="1"/>
  <c r="BL949" i="1"/>
  <c r="BM949" i="1"/>
  <c r="BN949" i="1"/>
  <c r="BO949" i="1"/>
  <c r="BP949" i="1"/>
  <c r="BR949" i="1"/>
  <c r="BS949" i="1"/>
  <c r="BL950" i="1"/>
  <c r="BM950" i="1"/>
  <c r="BN950" i="1"/>
  <c r="BO950" i="1"/>
  <c r="BP950" i="1"/>
  <c r="BR950" i="1"/>
  <c r="BS950" i="1"/>
  <c r="BL951" i="1"/>
  <c r="BM951" i="1"/>
  <c r="BN951" i="1"/>
  <c r="BO951" i="1"/>
  <c r="BP951" i="1"/>
  <c r="BR951" i="1"/>
  <c r="BS951" i="1"/>
  <c r="BL952" i="1"/>
  <c r="BM952" i="1"/>
  <c r="BN952" i="1"/>
  <c r="BO952" i="1"/>
  <c r="BP952" i="1"/>
  <c r="BR952" i="1"/>
  <c r="BS952" i="1"/>
  <c r="BL953" i="1"/>
  <c r="BM953" i="1"/>
  <c r="BN953" i="1"/>
  <c r="BO953" i="1"/>
  <c r="BP953" i="1"/>
  <c r="BR953" i="1"/>
  <c r="BS953" i="1"/>
  <c r="BL954" i="1"/>
  <c r="BM954" i="1"/>
  <c r="BN954" i="1"/>
  <c r="BO954" i="1"/>
  <c r="BP954" i="1"/>
  <c r="BR954" i="1"/>
  <c r="BS954" i="1"/>
  <c r="BL955" i="1"/>
  <c r="BM955" i="1"/>
  <c r="BN955" i="1"/>
  <c r="BO955" i="1"/>
  <c r="BP955" i="1"/>
  <c r="BR955" i="1"/>
  <c r="BS955" i="1"/>
  <c r="BL956" i="1"/>
  <c r="BM956" i="1"/>
  <c r="BN956" i="1"/>
  <c r="BO956" i="1"/>
  <c r="BP956" i="1"/>
  <c r="BR956" i="1"/>
  <c r="BS956" i="1"/>
  <c r="BL957" i="1"/>
  <c r="BM957" i="1"/>
  <c r="BN957" i="1"/>
  <c r="BO957" i="1"/>
  <c r="BP957" i="1"/>
  <c r="BR957" i="1"/>
  <c r="BS957" i="1"/>
  <c r="BL958" i="1"/>
  <c r="BM958" i="1"/>
  <c r="BN958" i="1"/>
  <c r="BO958" i="1"/>
  <c r="BP958" i="1"/>
  <c r="BR958" i="1"/>
  <c r="BS958" i="1"/>
  <c r="BL959" i="1"/>
  <c r="BM959" i="1"/>
  <c r="BN959" i="1"/>
  <c r="BO959" i="1"/>
  <c r="BP959" i="1"/>
  <c r="BR959" i="1"/>
  <c r="BS959" i="1"/>
  <c r="BL960" i="1"/>
  <c r="BM960" i="1"/>
  <c r="BN960" i="1"/>
  <c r="BO960" i="1"/>
  <c r="BP960" i="1"/>
  <c r="BR960" i="1"/>
  <c r="BS960" i="1"/>
  <c r="BL961" i="1"/>
  <c r="BM961" i="1"/>
  <c r="BN961" i="1"/>
  <c r="BO961" i="1"/>
  <c r="BP961" i="1"/>
  <c r="BR961" i="1"/>
  <c r="BS961" i="1"/>
  <c r="BL962" i="1"/>
  <c r="BM962" i="1"/>
  <c r="BN962" i="1"/>
  <c r="BO962" i="1"/>
  <c r="BP962" i="1"/>
  <c r="BR962" i="1"/>
  <c r="BS962" i="1"/>
  <c r="BL963" i="1"/>
  <c r="BM963" i="1"/>
  <c r="BN963" i="1"/>
  <c r="BO963" i="1"/>
  <c r="BP963" i="1"/>
  <c r="BR963" i="1"/>
  <c r="BS963" i="1"/>
  <c r="BL964" i="1"/>
  <c r="BM964" i="1"/>
  <c r="BN964" i="1"/>
  <c r="BO964" i="1"/>
  <c r="BP964" i="1"/>
  <c r="BR964" i="1"/>
  <c r="BS964" i="1"/>
  <c r="BL965" i="1"/>
  <c r="BM965" i="1"/>
  <c r="BN965" i="1"/>
  <c r="BO965" i="1"/>
  <c r="BP965" i="1"/>
  <c r="BR965" i="1"/>
  <c r="BS965" i="1"/>
  <c r="BL966" i="1"/>
  <c r="BM966" i="1"/>
  <c r="BN966" i="1"/>
  <c r="BO966" i="1"/>
  <c r="BP966" i="1"/>
  <c r="BR966" i="1"/>
  <c r="BS966" i="1"/>
  <c r="BL967" i="1"/>
  <c r="BM967" i="1"/>
  <c r="BN967" i="1"/>
  <c r="BO967" i="1"/>
  <c r="BP967" i="1"/>
  <c r="BR967" i="1"/>
  <c r="BS967" i="1"/>
  <c r="BL968" i="1"/>
  <c r="BM968" i="1"/>
  <c r="BN968" i="1"/>
  <c r="BO968" i="1"/>
  <c r="BP968" i="1"/>
  <c r="BR968" i="1"/>
  <c r="BS968" i="1"/>
  <c r="BL969" i="1"/>
  <c r="BM969" i="1"/>
  <c r="BN969" i="1"/>
  <c r="BO969" i="1"/>
  <c r="BP969" i="1"/>
  <c r="BR969" i="1"/>
  <c r="BS969" i="1"/>
  <c r="BL970" i="1"/>
  <c r="BM970" i="1"/>
  <c r="BN970" i="1"/>
  <c r="BO970" i="1"/>
  <c r="BP970" i="1"/>
  <c r="BR970" i="1"/>
  <c r="BS970" i="1"/>
  <c r="BL971" i="1"/>
  <c r="BM971" i="1"/>
  <c r="BN971" i="1"/>
  <c r="BO971" i="1"/>
  <c r="BP971" i="1"/>
  <c r="BR971" i="1"/>
  <c r="BS971" i="1"/>
  <c r="BL972" i="1"/>
  <c r="BM972" i="1"/>
  <c r="BN972" i="1"/>
  <c r="BO972" i="1"/>
  <c r="BP972" i="1"/>
  <c r="BR972" i="1"/>
  <c r="BS972" i="1"/>
  <c r="BL973" i="1"/>
  <c r="BM973" i="1"/>
  <c r="BN973" i="1"/>
  <c r="BO973" i="1"/>
  <c r="BP973" i="1"/>
  <c r="BR973" i="1"/>
  <c r="BS973" i="1"/>
  <c r="BL974" i="1"/>
  <c r="BM974" i="1"/>
  <c r="BN974" i="1"/>
  <c r="BO974" i="1"/>
  <c r="BP974" i="1"/>
  <c r="BR974" i="1"/>
  <c r="BS974" i="1"/>
  <c r="BL975" i="1"/>
  <c r="BM975" i="1"/>
  <c r="BN975" i="1"/>
  <c r="BO975" i="1"/>
  <c r="BP975" i="1"/>
  <c r="BR975" i="1"/>
  <c r="BS975" i="1"/>
  <c r="BL976" i="1"/>
  <c r="BM976" i="1"/>
  <c r="BN976" i="1"/>
  <c r="BO976" i="1"/>
  <c r="BP976" i="1"/>
  <c r="BR976" i="1"/>
  <c r="BS976" i="1"/>
  <c r="BL977" i="1"/>
  <c r="BM977" i="1"/>
  <c r="BN977" i="1"/>
  <c r="BO977" i="1"/>
  <c r="BP977" i="1"/>
  <c r="BR977" i="1"/>
  <c r="BS977" i="1"/>
  <c r="BL978" i="1"/>
  <c r="BM978" i="1"/>
  <c r="BN978" i="1"/>
  <c r="BO978" i="1"/>
  <c r="BP978" i="1"/>
  <c r="BR978" i="1"/>
  <c r="BS978" i="1"/>
  <c r="BL979" i="1"/>
  <c r="BM979" i="1"/>
  <c r="BN979" i="1"/>
  <c r="BO979" i="1"/>
  <c r="BP979" i="1"/>
  <c r="BR979" i="1"/>
  <c r="BS979" i="1"/>
  <c r="BL980" i="1"/>
  <c r="BM980" i="1"/>
  <c r="BN980" i="1"/>
  <c r="BO980" i="1"/>
  <c r="BP980" i="1"/>
  <c r="BR980" i="1"/>
  <c r="BS980" i="1"/>
  <c r="BL981" i="1"/>
  <c r="BM981" i="1"/>
  <c r="BN981" i="1"/>
  <c r="BO981" i="1"/>
  <c r="BP981" i="1"/>
  <c r="BR981" i="1"/>
  <c r="BS981" i="1"/>
  <c r="BL982" i="1"/>
  <c r="BM982" i="1"/>
  <c r="BN982" i="1"/>
  <c r="BO982" i="1"/>
  <c r="BP982" i="1"/>
  <c r="BR982" i="1"/>
  <c r="BS982" i="1"/>
  <c r="BL983" i="1"/>
  <c r="BM983" i="1"/>
  <c r="BN983" i="1"/>
  <c r="BO983" i="1"/>
  <c r="BP983" i="1"/>
  <c r="BR983" i="1"/>
  <c r="BS983" i="1"/>
  <c r="BL984" i="1"/>
  <c r="BM984" i="1"/>
  <c r="BN984" i="1"/>
  <c r="BO984" i="1"/>
  <c r="BP984" i="1"/>
  <c r="BR984" i="1"/>
  <c r="BS984" i="1"/>
  <c r="BL985" i="1"/>
  <c r="BM985" i="1"/>
  <c r="BN985" i="1"/>
  <c r="BO985" i="1"/>
  <c r="BP985" i="1"/>
  <c r="BR985" i="1"/>
  <c r="BS985" i="1"/>
  <c r="BL986" i="1"/>
  <c r="BM986" i="1"/>
  <c r="BN986" i="1"/>
  <c r="BO986" i="1"/>
  <c r="BP986" i="1"/>
  <c r="BR986" i="1"/>
  <c r="BS986" i="1"/>
  <c r="BL987" i="1"/>
  <c r="BM987" i="1"/>
  <c r="BN987" i="1"/>
  <c r="BO987" i="1"/>
  <c r="BP987" i="1"/>
  <c r="BR987" i="1"/>
  <c r="BS987" i="1"/>
  <c r="BL988" i="1"/>
  <c r="BM988" i="1"/>
  <c r="BN988" i="1"/>
  <c r="BO988" i="1"/>
  <c r="BP988" i="1"/>
  <c r="BR988" i="1"/>
  <c r="BS988" i="1"/>
  <c r="BL989" i="1"/>
  <c r="BM989" i="1"/>
  <c r="BN989" i="1"/>
  <c r="BO989" i="1"/>
  <c r="BP989" i="1"/>
  <c r="BR989" i="1"/>
  <c r="BS989" i="1"/>
  <c r="BL990" i="1"/>
  <c r="BM990" i="1"/>
  <c r="BN990" i="1"/>
  <c r="BO990" i="1"/>
  <c r="BP990" i="1"/>
  <c r="BR990" i="1"/>
  <c r="BS990" i="1"/>
  <c r="BL991" i="1"/>
  <c r="BM991" i="1"/>
  <c r="BN991" i="1"/>
  <c r="BO991" i="1"/>
  <c r="BP991" i="1"/>
  <c r="BR991" i="1"/>
  <c r="BS991" i="1"/>
  <c r="BL992" i="1"/>
  <c r="BM992" i="1"/>
  <c r="BN992" i="1"/>
  <c r="BO992" i="1"/>
  <c r="BP992" i="1"/>
  <c r="BR992" i="1"/>
  <c r="BS992" i="1"/>
  <c r="BL993" i="1"/>
  <c r="BM993" i="1"/>
  <c r="BN993" i="1"/>
  <c r="BO993" i="1"/>
  <c r="BP993" i="1"/>
  <c r="BR993" i="1"/>
  <c r="BS993" i="1"/>
  <c r="BL994" i="1"/>
  <c r="BM994" i="1"/>
  <c r="BN994" i="1"/>
  <c r="BO994" i="1"/>
  <c r="BP994" i="1"/>
  <c r="BR994" i="1"/>
  <c r="BS994" i="1"/>
  <c r="BL995" i="1"/>
  <c r="BM995" i="1"/>
  <c r="BN995" i="1"/>
  <c r="BO995" i="1"/>
  <c r="BP995" i="1"/>
  <c r="BR995" i="1"/>
  <c r="BS995" i="1"/>
  <c r="BL996" i="1"/>
  <c r="BM996" i="1"/>
  <c r="BN996" i="1"/>
  <c r="BO996" i="1"/>
  <c r="BP996" i="1"/>
  <c r="BR996" i="1"/>
  <c r="BS996" i="1"/>
  <c r="BL997" i="1"/>
  <c r="BM997" i="1"/>
  <c r="BN997" i="1"/>
  <c r="BO997" i="1"/>
  <c r="BP997" i="1"/>
  <c r="BR997" i="1"/>
  <c r="BS997" i="1"/>
  <c r="BL998" i="1"/>
  <c r="BM998" i="1"/>
  <c r="BN998" i="1"/>
  <c r="BO998" i="1"/>
  <c r="BP998" i="1"/>
  <c r="BR998" i="1"/>
  <c r="BS998" i="1"/>
  <c r="BL999" i="1"/>
  <c r="BM999" i="1"/>
  <c r="BN999" i="1"/>
  <c r="BO999" i="1"/>
  <c r="BP999" i="1"/>
  <c r="BR999" i="1"/>
  <c r="BS999" i="1"/>
  <c r="BL1000" i="1"/>
  <c r="BM1000" i="1"/>
  <c r="BN1000" i="1"/>
  <c r="BO1000" i="1"/>
  <c r="BP1000" i="1"/>
  <c r="BR1000" i="1"/>
  <c r="BS1000" i="1"/>
  <c r="BL1001" i="1"/>
  <c r="BM1001" i="1"/>
  <c r="BN1001" i="1"/>
  <c r="BO1001" i="1"/>
  <c r="BP1001" i="1"/>
  <c r="BR1001" i="1"/>
  <c r="BS1001" i="1"/>
  <c r="BL1002" i="1"/>
  <c r="BM1002" i="1"/>
  <c r="BN1002" i="1"/>
  <c r="BO1002" i="1"/>
  <c r="BP1002" i="1"/>
  <c r="BR1002" i="1"/>
  <c r="BS1002" i="1"/>
  <c r="BL1003" i="1"/>
  <c r="BM1003" i="1"/>
  <c r="BN1003" i="1"/>
  <c r="BO1003" i="1"/>
  <c r="BP1003" i="1"/>
  <c r="BR1003" i="1"/>
  <c r="BS1003" i="1"/>
  <c r="BL1004" i="1"/>
  <c r="BM1004" i="1"/>
  <c r="BN1004" i="1"/>
  <c r="BO1004" i="1"/>
  <c r="BP1004" i="1"/>
  <c r="BR1004" i="1"/>
  <c r="BS1004" i="1"/>
  <c r="BL1005" i="1"/>
  <c r="BM1005" i="1"/>
  <c r="BN1005" i="1"/>
  <c r="BO1005" i="1"/>
  <c r="BP1005" i="1"/>
  <c r="BR1005" i="1"/>
  <c r="BS1005" i="1"/>
  <c r="BL1006" i="1"/>
  <c r="BM1006" i="1"/>
  <c r="BN1006" i="1"/>
  <c r="BO1006" i="1"/>
  <c r="BP1006" i="1"/>
  <c r="BR1006" i="1"/>
  <c r="BS1006" i="1"/>
  <c r="BL1007" i="1"/>
  <c r="BM1007" i="1"/>
  <c r="BN1007" i="1"/>
  <c r="BO1007" i="1"/>
  <c r="BP1007" i="1"/>
  <c r="BR1007" i="1"/>
  <c r="BS1007" i="1"/>
  <c r="BL1008" i="1"/>
  <c r="BM1008" i="1"/>
  <c r="BN1008" i="1"/>
  <c r="BO1008" i="1"/>
  <c r="BP1008" i="1"/>
  <c r="BR1008" i="1"/>
  <c r="BS1008" i="1"/>
  <c r="BL1009" i="1"/>
  <c r="BM1009" i="1"/>
  <c r="BN1009" i="1"/>
  <c r="BO1009" i="1"/>
  <c r="BP1009" i="1"/>
  <c r="BR1009" i="1"/>
  <c r="BS1009" i="1"/>
  <c r="BL1010" i="1"/>
  <c r="BM1010" i="1"/>
  <c r="BN1010" i="1"/>
  <c r="BO1010" i="1"/>
  <c r="BP1010" i="1"/>
  <c r="BR1010" i="1"/>
  <c r="BS1010" i="1"/>
  <c r="BL1011" i="1"/>
  <c r="BM1011" i="1"/>
  <c r="BN1011" i="1"/>
  <c r="BO1011" i="1"/>
  <c r="BP1011" i="1"/>
  <c r="BR1011" i="1"/>
  <c r="BS1011" i="1"/>
  <c r="BL1012" i="1"/>
  <c r="BM1012" i="1"/>
  <c r="BN1012" i="1"/>
  <c r="BO1012" i="1"/>
  <c r="BP1012" i="1"/>
  <c r="BR1012" i="1"/>
  <c r="BS1012" i="1"/>
  <c r="BL1013" i="1"/>
  <c r="BM1013" i="1"/>
  <c r="BN1013" i="1"/>
  <c r="BO1013" i="1"/>
  <c r="BP1013" i="1"/>
  <c r="BR1013" i="1"/>
  <c r="BS1013" i="1"/>
  <c r="BL1014" i="1"/>
  <c r="BM1014" i="1"/>
  <c r="BN1014" i="1"/>
  <c r="BO1014" i="1"/>
  <c r="BP1014" i="1"/>
  <c r="BR1014" i="1"/>
  <c r="BS1014" i="1"/>
  <c r="BL1015" i="1"/>
  <c r="BM1015" i="1"/>
  <c r="BN1015" i="1"/>
  <c r="BO1015" i="1"/>
  <c r="BP1015" i="1"/>
  <c r="BR1015" i="1"/>
  <c r="BS1015" i="1"/>
  <c r="BL1016" i="1"/>
  <c r="BM1016" i="1"/>
  <c r="BN1016" i="1"/>
  <c r="BO1016" i="1"/>
  <c r="BP1016" i="1"/>
  <c r="BR1016" i="1"/>
  <c r="BS1016" i="1"/>
  <c r="BL1017" i="1"/>
  <c r="BM1017" i="1"/>
  <c r="BN1017" i="1"/>
  <c r="BO1017" i="1"/>
  <c r="BP1017" i="1"/>
  <c r="BR1017" i="1"/>
  <c r="BS1017" i="1"/>
  <c r="BL1018" i="1"/>
  <c r="BM1018" i="1"/>
  <c r="BN1018" i="1"/>
  <c r="BO1018" i="1"/>
  <c r="BP1018" i="1"/>
  <c r="BR1018" i="1"/>
  <c r="BS1018" i="1"/>
  <c r="BL1019" i="1"/>
  <c r="BM1019" i="1"/>
  <c r="BN1019" i="1"/>
  <c r="BO1019" i="1"/>
  <c r="BP1019" i="1"/>
  <c r="BR1019" i="1"/>
  <c r="BS1019" i="1"/>
  <c r="BL1020" i="1"/>
  <c r="BM1020" i="1"/>
  <c r="BN1020" i="1"/>
  <c r="BO1020" i="1"/>
  <c r="BP1020" i="1"/>
  <c r="BR1020" i="1"/>
  <c r="BS1020" i="1"/>
  <c r="BL1021" i="1"/>
  <c r="BM1021" i="1"/>
  <c r="BN1021" i="1"/>
  <c r="BO1021" i="1"/>
  <c r="BP1021" i="1"/>
  <c r="BR1021" i="1"/>
  <c r="BS1021" i="1"/>
  <c r="BL1022" i="1"/>
  <c r="BM1022" i="1"/>
  <c r="BN1022" i="1"/>
  <c r="BO1022" i="1"/>
  <c r="BP1022" i="1"/>
  <c r="BR1022" i="1"/>
  <c r="BS1022" i="1"/>
  <c r="BL1023" i="1"/>
  <c r="BM1023" i="1"/>
  <c r="BN1023" i="1"/>
  <c r="BO1023" i="1"/>
  <c r="BP1023" i="1"/>
  <c r="BR1023" i="1"/>
  <c r="BS1023" i="1"/>
  <c r="BL1024" i="1"/>
  <c r="BM1024" i="1"/>
  <c r="BN1024" i="1"/>
  <c r="BO1024" i="1"/>
  <c r="BP1024" i="1"/>
  <c r="BR1024" i="1"/>
  <c r="BS1024" i="1"/>
  <c r="BL1025" i="1"/>
  <c r="BM1025" i="1"/>
  <c r="BN1025" i="1"/>
  <c r="BO1025" i="1"/>
  <c r="BP1025" i="1"/>
  <c r="BR1025" i="1"/>
  <c r="BS1025" i="1"/>
  <c r="BL1026" i="1"/>
  <c r="BM1026" i="1"/>
  <c r="BN1026" i="1"/>
  <c r="BO1026" i="1"/>
  <c r="BP1026" i="1"/>
  <c r="BR1026" i="1"/>
  <c r="BS1026" i="1"/>
  <c r="BL1027" i="1"/>
  <c r="BM1027" i="1"/>
  <c r="BN1027" i="1"/>
  <c r="BO1027" i="1"/>
  <c r="BP1027" i="1"/>
  <c r="BR1027" i="1"/>
  <c r="BS1027" i="1"/>
  <c r="BL1028" i="1"/>
  <c r="BM1028" i="1"/>
  <c r="BN1028" i="1"/>
  <c r="BO1028" i="1"/>
  <c r="BP1028" i="1"/>
  <c r="BR1028" i="1"/>
  <c r="BS1028" i="1"/>
  <c r="BL1029" i="1"/>
  <c r="BM1029" i="1"/>
  <c r="BN1029" i="1"/>
  <c r="BO1029" i="1"/>
  <c r="BP1029" i="1"/>
  <c r="BR1029" i="1"/>
  <c r="BS1029" i="1"/>
  <c r="BL1030" i="1"/>
  <c r="BM1030" i="1"/>
  <c r="BN1030" i="1"/>
  <c r="BO1030" i="1"/>
  <c r="BP1030" i="1"/>
  <c r="BR1030" i="1"/>
  <c r="BS1030" i="1"/>
  <c r="BL1031" i="1"/>
  <c r="BM1031" i="1"/>
  <c r="BN1031" i="1"/>
  <c r="BO1031" i="1"/>
  <c r="BP1031" i="1"/>
  <c r="BR1031" i="1"/>
  <c r="BS1031" i="1"/>
  <c r="BL1032" i="1"/>
  <c r="BM1032" i="1"/>
  <c r="BN1032" i="1"/>
  <c r="BO1032" i="1"/>
  <c r="BP1032" i="1"/>
  <c r="BR1032" i="1"/>
  <c r="BS1032" i="1"/>
  <c r="BL1033" i="1"/>
  <c r="BM1033" i="1"/>
  <c r="BN1033" i="1"/>
  <c r="BO1033" i="1"/>
  <c r="BP1033" i="1"/>
  <c r="BR1033" i="1"/>
  <c r="BS1033" i="1"/>
  <c r="BL1034" i="1"/>
  <c r="BM1034" i="1"/>
  <c r="BN1034" i="1"/>
  <c r="BO1034" i="1"/>
  <c r="BP1034" i="1"/>
  <c r="BR1034" i="1"/>
  <c r="BS1034" i="1"/>
  <c r="BL1035" i="1"/>
  <c r="BM1035" i="1"/>
  <c r="BN1035" i="1"/>
  <c r="BO1035" i="1"/>
  <c r="BP1035" i="1"/>
  <c r="BR1035" i="1"/>
  <c r="BS1035" i="1"/>
  <c r="BL1036" i="1"/>
  <c r="BM1036" i="1"/>
  <c r="BN1036" i="1"/>
  <c r="BO1036" i="1"/>
  <c r="BP1036" i="1"/>
  <c r="BR1036" i="1"/>
  <c r="BS1036" i="1"/>
  <c r="BL1037" i="1"/>
  <c r="BM1037" i="1"/>
  <c r="BN1037" i="1"/>
  <c r="BO1037" i="1"/>
  <c r="BP1037" i="1"/>
  <c r="BR1037" i="1"/>
  <c r="BS1037" i="1"/>
  <c r="BL1038" i="1"/>
  <c r="BM1038" i="1"/>
  <c r="BN1038" i="1"/>
  <c r="BO1038" i="1"/>
  <c r="BP1038" i="1"/>
  <c r="BR1038" i="1"/>
  <c r="BS1038" i="1"/>
  <c r="BL1039" i="1"/>
  <c r="BM1039" i="1"/>
  <c r="BN1039" i="1"/>
  <c r="BO1039" i="1"/>
  <c r="BP1039" i="1"/>
  <c r="BR1039" i="1"/>
  <c r="BS1039" i="1"/>
  <c r="BL1040" i="1"/>
  <c r="BM1040" i="1"/>
  <c r="BN1040" i="1"/>
  <c r="BO1040" i="1"/>
  <c r="BP1040" i="1"/>
  <c r="BR1040" i="1"/>
  <c r="BS1040" i="1"/>
  <c r="BL1041" i="1"/>
  <c r="BM1041" i="1"/>
  <c r="BN1041" i="1"/>
  <c r="BO1041" i="1"/>
  <c r="BP1041" i="1"/>
  <c r="BR1041" i="1"/>
  <c r="BS1041" i="1"/>
  <c r="BL1042" i="1"/>
  <c r="BM1042" i="1"/>
  <c r="BN1042" i="1"/>
  <c r="BO1042" i="1"/>
  <c r="BP1042" i="1"/>
  <c r="BR1042" i="1"/>
  <c r="BS1042" i="1"/>
  <c r="BL1043" i="1"/>
  <c r="BM1043" i="1"/>
  <c r="BN1043" i="1"/>
  <c r="BO1043" i="1"/>
  <c r="BP1043" i="1"/>
  <c r="BR1043" i="1"/>
  <c r="BS1043" i="1"/>
  <c r="BL1044" i="1"/>
  <c r="BM1044" i="1"/>
  <c r="BN1044" i="1"/>
  <c r="BO1044" i="1"/>
  <c r="BP1044" i="1"/>
  <c r="BR1044" i="1"/>
  <c r="BS1044" i="1"/>
  <c r="BL1045" i="1"/>
  <c r="BM1045" i="1"/>
  <c r="BN1045" i="1"/>
  <c r="BO1045" i="1"/>
  <c r="BP1045" i="1"/>
  <c r="BR1045" i="1"/>
  <c r="BS1045" i="1"/>
  <c r="BL1046" i="1"/>
  <c r="BM1046" i="1"/>
  <c r="BN1046" i="1"/>
  <c r="BO1046" i="1"/>
  <c r="BP1046" i="1"/>
  <c r="BR1046" i="1"/>
  <c r="BS1046" i="1"/>
  <c r="BL1047" i="1"/>
  <c r="BM1047" i="1"/>
  <c r="BN1047" i="1"/>
  <c r="BO1047" i="1"/>
  <c r="BP1047" i="1"/>
  <c r="BR1047" i="1"/>
  <c r="BS1047" i="1"/>
  <c r="BL1048" i="1"/>
  <c r="BM1048" i="1"/>
  <c r="BN1048" i="1"/>
  <c r="BO1048" i="1"/>
  <c r="BP1048" i="1"/>
  <c r="BR1048" i="1"/>
  <c r="BS1048" i="1"/>
  <c r="BL1049" i="1"/>
  <c r="BM1049" i="1"/>
  <c r="BN1049" i="1"/>
  <c r="BO1049" i="1"/>
  <c r="BP1049" i="1"/>
  <c r="BR1049" i="1"/>
  <c r="BS1049" i="1"/>
  <c r="BL1050" i="1"/>
  <c r="BM1050" i="1"/>
  <c r="BN1050" i="1"/>
  <c r="BO1050" i="1"/>
  <c r="BP1050" i="1"/>
  <c r="BR1050" i="1"/>
  <c r="BS1050" i="1"/>
  <c r="BL1051" i="1"/>
  <c r="BM1051" i="1"/>
  <c r="BN1051" i="1"/>
  <c r="BO1051" i="1"/>
  <c r="BP1051" i="1"/>
  <c r="BR1051" i="1"/>
  <c r="BS1051" i="1"/>
  <c r="BL1052" i="1"/>
  <c r="BM1052" i="1"/>
  <c r="BN1052" i="1"/>
  <c r="BO1052" i="1"/>
  <c r="BP1052" i="1"/>
  <c r="BR1052" i="1"/>
  <c r="BS1052" i="1"/>
  <c r="BL1053" i="1"/>
  <c r="BM1053" i="1"/>
  <c r="BN1053" i="1"/>
  <c r="BO1053" i="1"/>
  <c r="BP1053" i="1"/>
  <c r="BR1053" i="1"/>
  <c r="BS1053" i="1"/>
  <c r="BL1054" i="1"/>
  <c r="BM1054" i="1"/>
  <c r="BN1054" i="1"/>
  <c r="BO1054" i="1"/>
  <c r="BP1054" i="1"/>
  <c r="BR1054" i="1"/>
  <c r="BS1054" i="1"/>
  <c r="BL1055" i="1"/>
  <c r="BM1055" i="1"/>
  <c r="BN1055" i="1"/>
  <c r="BO1055" i="1"/>
  <c r="BP1055" i="1"/>
  <c r="BR1055" i="1"/>
  <c r="BS1055" i="1"/>
  <c r="BL1056" i="1"/>
  <c r="BM1056" i="1"/>
  <c r="BN1056" i="1"/>
  <c r="BO1056" i="1"/>
  <c r="BP1056" i="1"/>
  <c r="BR1056" i="1"/>
  <c r="BS1056" i="1"/>
  <c r="BL1057" i="1"/>
  <c r="BM1057" i="1"/>
  <c r="BN1057" i="1"/>
  <c r="BO1057" i="1"/>
  <c r="BP1057" i="1"/>
  <c r="BR1057" i="1"/>
  <c r="BS1057" i="1"/>
  <c r="BL1058" i="1"/>
  <c r="BM1058" i="1"/>
  <c r="BN1058" i="1"/>
  <c r="BO1058" i="1"/>
  <c r="BP1058" i="1"/>
  <c r="BR1058" i="1"/>
  <c r="BS1058" i="1"/>
  <c r="BL1059" i="1"/>
  <c r="BM1059" i="1"/>
  <c r="BN1059" i="1"/>
  <c r="BO1059" i="1"/>
  <c r="BP1059" i="1"/>
  <c r="BR1059" i="1"/>
  <c r="BS1059" i="1"/>
  <c r="BL1060" i="1"/>
  <c r="BM1060" i="1"/>
  <c r="BN1060" i="1"/>
  <c r="BO1060" i="1"/>
  <c r="BP1060" i="1"/>
  <c r="BR1060" i="1"/>
  <c r="BS1060" i="1"/>
  <c r="BL1061" i="1"/>
  <c r="BM1061" i="1"/>
  <c r="BN1061" i="1"/>
  <c r="BO1061" i="1"/>
  <c r="BP1061" i="1"/>
  <c r="BR1061" i="1"/>
  <c r="BS1061" i="1"/>
  <c r="BL1062" i="1"/>
  <c r="BM1062" i="1"/>
  <c r="BN1062" i="1"/>
  <c r="BO1062" i="1"/>
  <c r="BP1062" i="1"/>
  <c r="BR1062" i="1"/>
  <c r="BS1062" i="1"/>
  <c r="BL1063" i="1"/>
  <c r="BM1063" i="1"/>
  <c r="BN1063" i="1"/>
  <c r="BO1063" i="1"/>
  <c r="BP1063" i="1"/>
  <c r="BR1063" i="1"/>
  <c r="BS1063" i="1"/>
  <c r="BL1064" i="1"/>
  <c r="BM1064" i="1"/>
  <c r="BN1064" i="1"/>
  <c r="BO1064" i="1"/>
  <c r="BP1064" i="1"/>
  <c r="BR1064" i="1"/>
  <c r="BS1064" i="1"/>
  <c r="BL1065" i="1"/>
  <c r="BM1065" i="1"/>
  <c r="BN1065" i="1"/>
  <c r="BO1065" i="1"/>
  <c r="BP1065" i="1"/>
  <c r="BR1065" i="1"/>
  <c r="BS1065" i="1"/>
  <c r="BL1066" i="1"/>
  <c r="BM1066" i="1"/>
  <c r="BN1066" i="1"/>
  <c r="BO1066" i="1"/>
  <c r="BP1066" i="1"/>
  <c r="BR1066" i="1"/>
  <c r="BS1066" i="1"/>
  <c r="BL1067" i="1"/>
  <c r="BM1067" i="1"/>
  <c r="BN1067" i="1"/>
  <c r="BO1067" i="1"/>
  <c r="BP1067" i="1"/>
  <c r="BR1067" i="1"/>
  <c r="BS1067" i="1"/>
  <c r="BL1068" i="1"/>
  <c r="BM1068" i="1"/>
  <c r="BN1068" i="1"/>
  <c r="BO1068" i="1"/>
  <c r="BP1068" i="1"/>
  <c r="BR1068" i="1"/>
  <c r="BS1068" i="1"/>
  <c r="BL1069" i="1"/>
  <c r="BM1069" i="1"/>
  <c r="BN1069" i="1"/>
  <c r="BO1069" i="1"/>
  <c r="BP1069" i="1"/>
  <c r="BR1069" i="1"/>
  <c r="BS1069" i="1"/>
  <c r="BL1070" i="1"/>
  <c r="BM1070" i="1"/>
  <c r="BN1070" i="1"/>
  <c r="BO1070" i="1"/>
  <c r="BP1070" i="1"/>
  <c r="BR1070" i="1"/>
  <c r="BS1070" i="1"/>
  <c r="BL1071" i="1"/>
  <c r="BM1071" i="1"/>
  <c r="BN1071" i="1"/>
  <c r="BO1071" i="1"/>
  <c r="BP1071" i="1"/>
  <c r="BR1071" i="1"/>
  <c r="BS1071" i="1"/>
  <c r="BL1072" i="1"/>
  <c r="BM1072" i="1"/>
  <c r="BN1072" i="1"/>
  <c r="BO1072" i="1"/>
  <c r="BP1072" i="1"/>
  <c r="BR1072" i="1"/>
  <c r="BS1072" i="1"/>
  <c r="BL1073" i="1"/>
  <c r="BM1073" i="1"/>
  <c r="BN1073" i="1"/>
  <c r="BO1073" i="1"/>
  <c r="BP1073" i="1"/>
  <c r="BR1073" i="1"/>
  <c r="BS1073" i="1"/>
  <c r="BL1074" i="1"/>
  <c r="BM1074" i="1"/>
  <c r="BN1074" i="1"/>
  <c r="BO1074" i="1"/>
  <c r="BP1074" i="1"/>
  <c r="BR1074" i="1"/>
  <c r="BS1074" i="1"/>
  <c r="BL1075" i="1"/>
  <c r="BM1075" i="1"/>
  <c r="BN1075" i="1"/>
  <c r="BO1075" i="1"/>
  <c r="BP1075" i="1"/>
  <c r="BR1075" i="1"/>
  <c r="BS1075" i="1"/>
  <c r="BL1076" i="1"/>
  <c r="BM1076" i="1"/>
  <c r="BN1076" i="1"/>
  <c r="BO1076" i="1"/>
  <c r="BP1076" i="1"/>
  <c r="BR1076" i="1"/>
  <c r="BS1076" i="1"/>
  <c r="BL1077" i="1"/>
  <c r="BM1077" i="1"/>
  <c r="BN1077" i="1"/>
  <c r="BO1077" i="1"/>
  <c r="BP1077" i="1"/>
  <c r="BR1077" i="1"/>
  <c r="BS1077" i="1"/>
  <c r="BL1078" i="1"/>
  <c r="BM1078" i="1"/>
  <c r="BN1078" i="1"/>
  <c r="BO1078" i="1"/>
  <c r="BP1078" i="1"/>
  <c r="BR1078" i="1"/>
  <c r="BS1078" i="1"/>
  <c r="BL1079" i="1"/>
  <c r="BM1079" i="1"/>
  <c r="BN1079" i="1"/>
  <c r="BO1079" i="1"/>
  <c r="BP1079" i="1"/>
  <c r="BR1079" i="1"/>
  <c r="BS1079" i="1"/>
  <c r="BL1080" i="1"/>
  <c r="BM1080" i="1"/>
  <c r="BN1080" i="1"/>
  <c r="BO1080" i="1"/>
  <c r="BP1080" i="1"/>
  <c r="BR1080" i="1"/>
  <c r="BS1080" i="1"/>
  <c r="BL1081" i="1"/>
  <c r="BM1081" i="1"/>
  <c r="BN1081" i="1"/>
  <c r="BO1081" i="1"/>
  <c r="BP1081" i="1"/>
  <c r="BR1081" i="1"/>
  <c r="BS1081" i="1"/>
  <c r="BL1082" i="1"/>
  <c r="BM1082" i="1"/>
  <c r="BN1082" i="1"/>
  <c r="BO1082" i="1"/>
  <c r="BP1082" i="1"/>
  <c r="BR1082" i="1"/>
  <c r="BS1082" i="1"/>
  <c r="BL1083" i="1"/>
  <c r="BM1083" i="1"/>
  <c r="BN1083" i="1"/>
  <c r="BO1083" i="1"/>
  <c r="BP1083" i="1"/>
  <c r="BR1083" i="1"/>
  <c r="BS1083" i="1"/>
  <c r="BL1084" i="1"/>
  <c r="BM1084" i="1"/>
  <c r="BN1084" i="1"/>
  <c r="BO1084" i="1"/>
  <c r="BP1084" i="1"/>
  <c r="BR1084" i="1"/>
  <c r="BS1084" i="1"/>
  <c r="BL1085" i="1"/>
  <c r="BM1085" i="1"/>
  <c r="BN1085" i="1"/>
  <c r="BO1085" i="1"/>
  <c r="BP1085" i="1"/>
  <c r="BR1085" i="1"/>
  <c r="BS1085" i="1"/>
  <c r="BL1086" i="1"/>
  <c r="BM1086" i="1"/>
  <c r="BN1086" i="1"/>
  <c r="BO1086" i="1"/>
  <c r="BP1086" i="1"/>
  <c r="BR1086" i="1"/>
  <c r="BS1086" i="1"/>
  <c r="BL1087" i="1"/>
  <c r="BM1087" i="1"/>
  <c r="BN1087" i="1"/>
  <c r="BO1087" i="1"/>
  <c r="BP1087" i="1"/>
  <c r="BR1087" i="1"/>
  <c r="BS1087" i="1"/>
  <c r="BL1088" i="1"/>
  <c r="BM1088" i="1"/>
  <c r="BN1088" i="1"/>
  <c r="BO1088" i="1"/>
  <c r="BP1088" i="1"/>
  <c r="BR1088" i="1"/>
  <c r="BS1088" i="1"/>
  <c r="BL1089" i="1"/>
  <c r="BM1089" i="1"/>
  <c r="BN1089" i="1"/>
  <c r="BO1089" i="1"/>
  <c r="BP1089" i="1"/>
  <c r="BR1089" i="1"/>
  <c r="BS1089" i="1"/>
  <c r="BL1090" i="1"/>
  <c r="BM1090" i="1"/>
  <c r="BN1090" i="1"/>
  <c r="BO1090" i="1"/>
  <c r="BP1090" i="1"/>
  <c r="BR1090" i="1"/>
  <c r="BS1090" i="1"/>
  <c r="BL1091" i="1"/>
  <c r="BM1091" i="1"/>
  <c r="BN1091" i="1"/>
  <c r="BO1091" i="1"/>
  <c r="BP1091" i="1"/>
  <c r="BR1091" i="1"/>
  <c r="BS1091" i="1"/>
  <c r="BL1092" i="1"/>
  <c r="BM1092" i="1"/>
  <c r="BN1092" i="1"/>
  <c r="BO1092" i="1"/>
  <c r="BP1092" i="1"/>
  <c r="BR1092" i="1"/>
  <c r="BS1092" i="1"/>
  <c r="BL1093" i="1"/>
  <c r="BM1093" i="1"/>
  <c r="BN1093" i="1"/>
  <c r="BO1093" i="1"/>
  <c r="BP1093" i="1"/>
  <c r="BR1093" i="1"/>
  <c r="BS1093" i="1"/>
  <c r="BL1094" i="1"/>
  <c r="BM1094" i="1"/>
  <c r="BN1094" i="1"/>
  <c r="BO1094" i="1"/>
  <c r="BP1094" i="1"/>
  <c r="BR1094" i="1"/>
  <c r="BS1094" i="1"/>
  <c r="BL1095" i="1"/>
  <c r="BM1095" i="1"/>
  <c r="BN1095" i="1"/>
  <c r="BO1095" i="1"/>
  <c r="BP1095" i="1"/>
  <c r="BR1095" i="1"/>
  <c r="BS1095" i="1"/>
  <c r="BL1096" i="1"/>
  <c r="BM1096" i="1"/>
  <c r="BN1096" i="1"/>
  <c r="BO1096" i="1"/>
  <c r="BP1096" i="1"/>
  <c r="BR1096" i="1"/>
  <c r="BS1096" i="1"/>
  <c r="BL1097" i="1"/>
  <c r="BM1097" i="1"/>
  <c r="BN1097" i="1"/>
  <c r="BO1097" i="1"/>
  <c r="BP1097" i="1"/>
  <c r="BR1097" i="1"/>
  <c r="BS1097" i="1"/>
  <c r="BL1098" i="1"/>
  <c r="BM1098" i="1"/>
  <c r="BN1098" i="1"/>
  <c r="BO1098" i="1"/>
  <c r="BP1098" i="1"/>
  <c r="BR1098" i="1"/>
  <c r="BS1098" i="1"/>
  <c r="BL1099" i="1"/>
  <c r="BM1099" i="1"/>
  <c r="BN1099" i="1"/>
  <c r="BO1099" i="1"/>
  <c r="BP1099" i="1"/>
  <c r="BR1099" i="1"/>
  <c r="BS1099" i="1"/>
  <c r="BL1100" i="1"/>
  <c r="BM1100" i="1"/>
  <c r="BN1100" i="1"/>
  <c r="BO1100" i="1"/>
  <c r="BP1100" i="1"/>
  <c r="BR1100" i="1"/>
  <c r="BS1100" i="1"/>
  <c r="BL1101" i="1"/>
  <c r="BM1101" i="1"/>
  <c r="BN1101" i="1"/>
  <c r="BO1101" i="1"/>
  <c r="BP1101" i="1"/>
  <c r="BR1101" i="1"/>
  <c r="BS1101" i="1"/>
  <c r="BL1102" i="1"/>
  <c r="BM1102" i="1"/>
  <c r="BN1102" i="1"/>
  <c r="BO1102" i="1"/>
  <c r="BP1102" i="1"/>
  <c r="BR1102" i="1"/>
  <c r="BS1102" i="1"/>
  <c r="BL1103" i="1"/>
  <c r="BM1103" i="1"/>
  <c r="BN1103" i="1"/>
  <c r="BO1103" i="1"/>
  <c r="BP1103" i="1"/>
  <c r="BR1103" i="1"/>
  <c r="BS1103" i="1"/>
  <c r="BL1104" i="1"/>
  <c r="BM1104" i="1"/>
  <c r="BN1104" i="1"/>
  <c r="BO1104" i="1"/>
  <c r="BP1104" i="1"/>
  <c r="BR1104" i="1"/>
  <c r="BS1104" i="1"/>
  <c r="BL1105" i="1"/>
  <c r="BM1105" i="1"/>
  <c r="BN1105" i="1"/>
  <c r="BO1105" i="1"/>
  <c r="BP1105" i="1"/>
  <c r="BR1105" i="1"/>
  <c r="BS1105" i="1"/>
  <c r="BL1106" i="1"/>
  <c r="BM1106" i="1"/>
  <c r="BN1106" i="1"/>
  <c r="BO1106" i="1"/>
  <c r="BP1106" i="1"/>
  <c r="BR1106" i="1"/>
  <c r="BS1106" i="1"/>
  <c r="BL1107" i="1"/>
  <c r="BM1107" i="1"/>
  <c r="BN1107" i="1"/>
  <c r="BO1107" i="1"/>
  <c r="BP1107" i="1"/>
  <c r="BR1107" i="1"/>
  <c r="BS1107" i="1"/>
  <c r="BL1108" i="1"/>
  <c r="BM1108" i="1"/>
  <c r="BN1108" i="1"/>
  <c r="BO1108" i="1"/>
  <c r="BP1108" i="1"/>
  <c r="BR1108" i="1"/>
  <c r="BS1108" i="1"/>
  <c r="BL1109" i="1"/>
  <c r="BM1109" i="1"/>
  <c r="BN1109" i="1"/>
  <c r="BO1109" i="1"/>
  <c r="BP1109" i="1"/>
  <c r="BR1109" i="1"/>
  <c r="BS1109" i="1"/>
  <c r="BL1110" i="1"/>
  <c r="BM1110" i="1"/>
  <c r="BN1110" i="1"/>
  <c r="BO1110" i="1"/>
  <c r="BP1110" i="1"/>
  <c r="BR1110" i="1"/>
  <c r="BS1110" i="1"/>
  <c r="BL1111" i="1"/>
  <c r="BM1111" i="1"/>
  <c r="BN1111" i="1"/>
  <c r="BO1111" i="1"/>
  <c r="BP1111" i="1"/>
  <c r="BR1111" i="1"/>
  <c r="BS1111" i="1"/>
  <c r="BL1112" i="1"/>
  <c r="BM1112" i="1"/>
  <c r="BN1112" i="1"/>
  <c r="BO1112" i="1"/>
  <c r="BP1112" i="1"/>
  <c r="BR1112" i="1"/>
  <c r="BS1112" i="1"/>
  <c r="BL1113" i="1"/>
  <c r="BM1113" i="1"/>
  <c r="BN1113" i="1"/>
  <c r="BO1113" i="1"/>
  <c r="BP1113" i="1"/>
  <c r="BR1113" i="1"/>
  <c r="BS1113" i="1"/>
  <c r="BL1114" i="1"/>
  <c r="BM1114" i="1"/>
  <c r="BN1114" i="1"/>
  <c r="BO1114" i="1"/>
  <c r="BP1114" i="1"/>
  <c r="BR1114" i="1"/>
  <c r="BS1114" i="1"/>
  <c r="BL1115" i="1"/>
  <c r="BM1115" i="1"/>
  <c r="BN1115" i="1"/>
  <c r="BO1115" i="1"/>
  <c r="BP1115" i="1"/>
  <c r="BR1115" i="1"/>
  <c r="BS1115" i="1"/>
  <c r="BL1116" i="1"/>
  <c r="BM1116" i="1"/>
  <c r="BN1116" i="1"/>
  <c r="BO1116" i="1"/>
  <c r="BP1116" i="1"/>
  <c r="BR1116" i="1"/>
  <c r="BS1116" i="1"/>
  <c r="BL1117" i="1"/>
  <c r="BM1117" i="1"/>
  <c r="BN1117" i="1"/>
  <c r="BO1117" i="1"/>
  <c r="BP1117" i="1"/>
  <c r="BR1117" i="1"/>
  <c r="BS1117" i="1"/>
  <c r="BL1118" i="1"/>
  <c r="BM1118" i="1"/>
  <c r="BN1118" i="1"/>
  <c r="BO1118" i="1"/>
  <c r="BP1118" i="1"/>
  <c r="BR1118" i="1"/>
  <c r="BS1118" i="1"/>
  <c r="BL1119" i="1"/>
  <c r="BM1119" i="1"/>
  <c r="BN1119" i="1"/>
  <c r="BO1119" i="1"/>
  <c r="BP1119" i="1"/>
  <c r="BR1119" i="1"/>
  <c r="BS1119" i="1"/>
  <c r="BL1120" i="1"/>
  <c r="BM1120" i="1"/>
  <c r="BN1120" i="1"/>
  <c r="BO1120" i="1"/>
  <c r="BP1120" i="1"/>
  <c r="BR1120" i="1"/>
  <c r="BS1120" i="1"/>
  <c r="BL1121" i="1"/>
  <c r="BM1121" i="1"/>
  <c r="BN1121" i="1"/>
  <c r="BO1121" i="1"/>
  <c r="BP1121" i="1"/>
  <c r="BR1121" i="1"/>
  <c r="BS1121" i="1"/>
  <c r="BL1122" i="1"/>
  <c r="BM1122" i="1"/>
  <c r="BN1122" i="1"/>
  <c r="BO1122" i="1"/>
  <c r="BP1122" i="1"/>
  <c r="BR1122" i="1"/>
  <c r="BS1122" i="1"/>
  <c r="BL1123" i="1"/>
  <c r="BM1123" i="1"/>
  <c r="BN1123" i="1"/>
  <c r="BO1123" i="1"/>
  <c r="BP1123" i="1"/>
  <c r="BR1123" i="1"/>
  <c r="BS1123" i="1"/>
  <c r="BL1124" i="1"/>
  <c r="BM1124" i="1"/>
  <c r="BN1124" i="1"/>
  <c r="BO1124" i="1"/>
  <c r="BP1124" i="1"/>
  <c r="BR1124" i="1"/>
  <c r="BS1124" i="1"/>
  <c r="BL1125" i="1"/>
  <c r="BM1125" i="1"/>
  <c r="BN1125" i="1"/>
  <c r="BO1125" i="1"/>
  <c r="BP1125" i="1"/>
  <c r="BR1125" i="1"/>
  <c r="BS1125" i="1"/>
  <c r="BL1126" i="1"/>
  <c r="BM1126" i="1"/>
  <c r="BN1126" i="1"/>
  <c r="BO1126" i="1"/>
  <c r="BP1126" i="1"/>
  <c r="BR1126" i="1"/>
  <c r="BS1126" i="1"/>
  <c r="BL1127" i="1"/>
  <c r="BM1127" i="1"/>
  <c r="BN1127" i="1"/>
  <c r="BO1127" i="1"/>
  <c r="BP1127" i="1"/>
  <c r="BR1127" i="1"/>
  <c r="BS1127" i="1"/>
  <c r="BL1128" i="1"/>
  <c r="BM1128" i="1"/>
  <c r="BN1128" i="1"/>
  <c r="BO1128" i="1"/>
  <c r="BP1128" i="1"/>
  <c r="BR1128" i="1"/>
  <c r="BS1128" i="1"/>
  <c r="BL1129" i="1"/>
  <c r="BM1129" i="1"/>
  <c r="BN1129" i="1"/>
  <c r="BO1129" i="1"/>
  <c r="BP1129" i="1"/>
  <c r="BR1129" i="1"/>
  <c r="BS1129" i="1"/>
  <c r="BL1130" i="1"/>
  <c r="BM1130" i="1"/>
  <c r="BN1130" i="1"/>
  <c r="BO1130" i="1"/>
  <c r="BP1130" i="1"/>
  <c r="BR1130" i="1"/>
  <c r="BS1130" i="1"/>
  <c r="BL1131" i="1"/>
  <c r="BM1131" i="1"/>
  <c r="BN1131" i="1"/>
  <c r="BO1131" i="1"/>
  <c r="BP1131" i="1"/>
  <c r="BR1131" i="1"/>
  <c r="BS1131" i="1"/>
  <c r="BL1132" i="1"/>
  <c r="BM1132" i="1"/>
  <c r="BN1132" i="1"/>
  <c r="BO1132" i="1"/>
  <c r="BP1132" i="1"/>
  <c r="BR1132" i="1"/>
  <c r="BS1132" i="1"/>
  <c r="BL1133" i="1"/>
  <c r="BM1133" i="1"/>
  <c r="BN1133" i="1"/>
  <c r="BO1133" i="1"/>
  <c r="BP1133" i="1"/>
  <c r="BR1133" i="1"/>
  <c r="BS1133" i="1"/>
  <c r="BL1134" i="1"/>
  <c r="BM1134" i="1"/>
  <c r="BN1134" i="1"/>
  <c r="BO1134" i="1"/>
  <c r="BP1134" i="1"/>
  <c r="BR1134" i="1"/>
  <c r="BS1134" i="1"/>
  <c r="BL1135" i="1"/>
  <c r="BM1135" i="1"/>
  <c r="BN1135" i="1"/>
  <c r="BO1135" i="1"/>
  <c r="BP1135" i="1"/>
  <c r="BR1135" i="1"/>
  <c r="BS1135" i="1"/>
  <c r="BL1136" i="1"/>
  <c r="BM1136" i="1"/>
  <c r="BN1136" i="1"/>
  <c r="BO1136" i="1"/>
  <c r="BP1136" i="1"/>
  <c r="BR1136" i="1"/>
  <c r="BS1136" i="1"/>
  <c r="BL1137" i="1"/>
  <c r="BM1137" i="1"/>
  <c r="BN1137" i="1"/>
  <c r="BO1137" i="1"/>
  <c r="BP1137" i="1"/>
  <c r="BR1137" i="1"/>
  <c r="BS1137" i="1"/>
  <c r="BL1138" i="1"/>
  <c r="BM1138" i="1"/>
  <c r="BN1138" i="1"/>
  <c r="BO1138" i="1"/>
  <c r="BP1138" i="1"/>
  <c r="BR1138" i="1"/>
  <c r="BS1138" i="1"/>
  <c r="BL1139" i="1"/>
  <c r="BM1139" i="1"/>
  <c r="BN1139" i="1"/>
  <c r="BO1139" i="1"/>
  <c r="BP1139" i="1"/>
  <c r="BR1139" i="1"/>
  <c r="BS1139" i="1"/>
  <c r="BL1140" i="1"/>
  <c r="BM1140" i="1"/>
  <c r="BN1140" i="1"/>
  <c r="BO1140" i="1"/>
  <c r="BP1140" i="1"/>
  <c r="BR1140" i="1"/>
  <c r="BS1140" i="1"/>
  <c r="BL1141" i="1"/>
  <c r="BM1141" i="1"/>
  <c r="BN1141" i="1"/>
  <c r="BO1141" i="1"/>
  <c r="BP1141" i="1"/>
  <c r="BR1141" i="1"/>
  <c r="BS1141" i="1"/>
  <c r="BL1142" i="1"/>
  <c r="BM1142" i="1"/>
  <c r="BN1142" i="1"/>
  <c r="BO1142" i="1"/>
  <c r="BP1142" i="1"/>
  <c r="BR1142" i="1"/>
  <c r="BS1142" i="1"/>
  <c r="BL1143" i="1"/>
  <c r="BM1143" i="1"/>
  <c r="BN1143" i="1"/>
  <c r="BO1143" i="1"/>
  <c r="BP1143" i="1"/>
  <c r="BR1143" i="1"/>
  <c r="BS1143" i="1"/>
  <c r="BL1144" i="1"/>
  <c r="BM1144" i="1"/>
  <c r="BN1144" i="1"/>
  <c r="BO1144" i="1"/>
  <c r="BP1144" i="1"/>
  <c r="BR1144" i="1"/>
  <c r="BS1144" i="1"/>
  <c r="BL1145" i="1"/>
  <c r="BM1145" i="1"/>
  <c r="BN1145" i="1"/>
  <c r="BO1145" i="1"/>
  <c r="BP1145" i="1"/>
  <c r="BR1145" i="1"/>
  <c r="BS1145" i="1"/>
  <c r="BL1146" i="1"/>
  <c r="BM1146" i="1"/>
  <c r="BN1146" i="1"/>
  <c r="BO1146" i="1"/>
  <c r="BP1146" i="1"/>
  <c r="BR1146" i="1"/>
  <c r="BS1146" i="1"/>
  <c r="BL1147" i="1"/>
  <c r="BM1147" i="1"/>
  <c r="BN1147" i="1"/>
  <c r="BO1147" i="1"/>
  <c r="BP1147" i="1"/>
  <c r="BR1147" i="1"/>
  <c r="BS1147" i="1"/>
  <c r="BL1148" i="1"/>
  <c r="BM1148" i="1"/>
  <c r="BN1148" i="1"/>
  <c r="BO1148" i="1"/>
  <c r="BP1148" i="1"/>
  <c r="BR1148" i="1"/>
  <c r="BS1148" i="1"/>
  <c r="BL1149" i="1"/>
  <c r="BM1149" i="1"/>
  <c r="BN1149" i="1"/>
  <c r="BO1149" i="1"/>
  <c r="BP1149" i="1"/>
  <c r="BR1149" i="1"/>
  <c r="BS1149" i="1"/>
  <c r="BL1150" i="1"/>
  <c r="BM1150" i="1"/>
  <c r="BN1150" i="1"/>
  <c r="BO1150" i="1"/>
  <c r="BP1150" i="1"/>
  <c r="BR1150" i="1"/>
  <c r="BS1150" i="1"/>
  <c r="BL1151" i="1"/>
  <c r="BM1151" i="1"/>
  <c r="BN1151" i="1"/>
  <c r="BO1151" i="1"/>
  <c r="BP1151" i="1"/>
  <c r="BR1151" i="1"/>
  <c r="BS1151" i="1"/>
  <c r="BL1152" i="1"/>
  <c r="BM1152" i="1"/>
  <c r="BN1152" i="1"/>
  <c r="BO1152" i="1"/>
  <c r="BP1152" i="1"/>
  <c r="BR1152" i="1"/>
  <c r="BS1152" i="1"/>
  <c r="BL1153" i="1"/>
  <c r="BM1153" i="1"/>
  <c r="BN1153" i="1"/>
  <c r="BO1153" i="1"/>
  <c r="BP1153" i="1"/>
  <c r="BR1153" i="1"/>
  <c r="BS1153" i="1"/>
  <c r="BL1154" i="1"/>
  <c r="BM1154" i="1"/>
  <c r="BN1154" i="1"/>
  <c r="BO1154" i="1"/>
  <c r="BP1154" i="1"/>
  <c r="BR1154" i="1"/>
  <c r="BS1154" i="1"/>
  <c r="BL1155" i="1"/>
  <c r="BM1155" i="1"/>
  <c r="BN1155" i="1"/>
  <c r="BO1155" i="1"/>
  <c r="BP1155" i="1"/>
  <c r="BR1155" i="1"/>
  <c r="BS1155" i="1"/>
  <c r="BL1156" i="1"/>
  <c r="BM1156" i="1"/>
  <c r="BN1156" i="1"/>
  <c r="BO1156" i="1"/>
  <c r="BP1156" i="1"/>
  <c r="BR1156" i="1"/>
  <c r="BS1156" i="1"/>
  <c r="BL1157" i="1"/>
  <c r="BM1157" i="1"/>
  <c r="BN1157" i="1"/>
  <c r="BO1157" i="1"/>
  <c r="BP1157" i="1"/>
  <c r="BR1157" i="1"/>
  <c r="BS1157" i="1"/>
  <c r="BL1158" i="1"/>
  <c r="BM1158" i="1"/>
  <c r="BN1158" i="1"/>
  <c r="BO1158" i="1"/>
  <c r="BP1158" i="1"/>
  <c r="BR1158" i="1"/>
  <c r="BS1158" i="1"/>
  <c r="BL1159" i="1"/>
  <c r="BM1159" i="1"/>
  <c r="BN1159" i="1"/>
  <c r="BO1159" i="1"/>
  <c r="BP1159" i="1"/>
  <c r="BR1159" i="1"/>
  <c r="BS1159" i="1"/>
  <c r="BL1160" i="1"/>
  <c r="BM1160" i="1"/>
  <c r="BN1160" i="1"/>
  <c r="BO1160" i="1"/>
  <c r="BP1160" i="1"/>
  <c r="BR1160" i="1"/>
  <c r="BS1160" i="1"/>
  <c r="BL1161" i="1"/>
  <c r="BM1161" i="1"/>
  <c r="BN1161" i="1"/>
  <c r="BO1161" i="1"/>
  <c r="BP1161" i="1"/>
  <c r="BR1161" i="1"/>
  <c r="BS1161" i="1"/>
  <c r="BL1162" i="1"/>
  <c r="BM1162" i="1"/>
  <c r="BN1162" i="1"/>
  <c r="BO1162" i="1"/>
  <c r="BP1162" i="1"/>
  <c r="BR1162" i="1"/>
  <c r="BS1162" i="1"/>
  <c r="BL1163" i="1"/>
  <c r="BM1163" i="1"/>
  <c r="BN1163" i="1"/>
  <c r="BO1163" i="1"/>
  <c r="BP1163" i="1"/>
  <c r="BR1163" i="1"/>
  <c r="BS1163" i="1"/>
  <c r="BL1164" i="1"/>
  <c r="BM1164" i="1"/>
  <c r="BN1164" i="1"/>
  <c r="BO1164" i="1"/>
  <c r="BP1164" i="1"/>
  <c r="BR1164" i="1"/>
  <c r="BS1164" i="1"/>
  <c r="BL1165" i="1"/>
  <c r="BM1165" i="1"/>
  <c r="BN1165" i="1"/>
  <c r="BO1165" i="1"/>
  <c r="BP1165" i="1"/>
  <c r="BR1165" i="1"/>
  <c r="BS1165" i="1"/>
  <c r="BL1166" i="1"/>
  <c r="BM1166" i="1"/>
  <c r="BN1166" i="1"/>
  <c r="BO1166" i="1"/>
  <c r="BP1166" i="1"/>
  <c r="BR1166" i="1"/>
  <c r="BS1166" i="1"/>
  <c r="BL1167" i="1"/>
  <c r="BM1167" i="1"/>
  <c r="BN1167" i="1"/>
  <c r="BO1167" i="1"/>
  <c r="BP1167" i="1"/>
  <c r="BR1167" i="1"/>
  <c r="BS1167" i="1"/>
  <c r="BL1168" i="1"/>
  <c r="BM1168" i="1"/>
  <c r="BN1168" i="1"/>
  <c r="BO1168" i="1"/>
  <c r="BP1168" i="1"/>
  <c r="BR1168" i="1"/>
  <c r="BS1168" i="1"/>
  <c r="BL1169" i="1"/>
  <c r="BM1169" i="1"/>
  <c r="BN1169" i="1"/>
  <c r="BO1169" i="1"/>
  <c r="BP1169" i="1"/>
  <c r="BR1169" i="1"/>
  <c r="BS1169" i="1"/>
  <c r="BL1170" i="1"/>
  <c r="BM1170" i="1"/>
  <c r="BN1170" i="1"/>
  <c r="BO1170" i="1"/>
  <c r="BP1170" i="1"/>
  <c r="BR1170" i="1"/>
  <c r="BS1170" i="1"/>
  <c r="BL1171" i="1"/>
  <c r="BM1171" i="1"/>
  <c r="BN1171" i="1"/>
  <c r="BO1171" i="1"/>
  <c r="BP1171" i="1"/>
  <c r="BR1171" i="1"/>
  <c r="BS1171" i="1"/>
  <c r="BL1172" i="1"/>
  <c r="BM1172" i="1"/>
  <c r="BN1172" i="1"/>
  <c r="BO1172" i="1"/>
  <c r="BP1172" i="1"/>
  <c r="BR1172" i="1"/>
  <c r="BS1172" i="1"/>
  <c r="BL1173" i="1"/>
  <c r="BM1173" i="1"/>
  <c r="BN1173" i="1"/>
  <c r="BO1173" i="1"/>
  <c r="BP1173" i="1"/>
  <c r="BR1173" i="1"/>
  <c r="BS1173" i="1"/>
  <c r="BL1174" i="1"/>
  <c r="BM1174" i="1"/>
  <c r="BN1174" i="1"/>
  <c r="BO1174" i="1"/>
  <c r="BP1174" i="1"/>
  <c r="BR1174" i="1"/>
  <c r="BS1174" i="1"/>
  <c r="BL1175" i="1"/>
  <c r="BM1175" i="1"/>
  <c r="BN1175" i="1"/>
  <c r="BO1175" i="1"/>
  <c r="BP1175" i="1"/>
  <c r="BR1175" i="1"/>
  <c r="BS1175" i="1"/>
  <c r="BL1176" i="1"/>
  <c r="BM1176" i="1"/>
  <c r="BN1176" i="1"/>
  <c r="BO1176" i="1"/>
  <c r="BP1176" i="1"/>
  <c r="BR1176" i="1"/>
  <c r="BS1176" i="1"/>
  <c r="BL1177" i="1"/>
  <c r="BM1177" i="1"/>
  <c r="BN1177" i="1"/>
  <c r="BO1177" i="1"/>
  <c r="BP1177" i="1"/>
  <c r="BR1177" i="1"/>
  <c r="BS1177" i="1"/>
  <c r="BL1178" i="1"/>
  <c r="BM1178" i="1"/>
  <c r="BN1178" i="1"/>
  <c r="BO1178" i="1"/>
  <c r="BP1178" i="1"/>
  <c r="BR1178" i="1"/>
  <c r="BS1178" i="1"/>
  <c r="BL1179" i="1"/>
  <c r="BM1179" i="1"/>
  <c r="BN1179" i="1"/>
  <c r="BO1179" i="1"/>
  <c r="BP1179" i="1"/>
  <c r="BR1179" i="1"/>
  <c r="BS1179" i="1"/>
  <c r="BL1180" i="1"/>
  <c r="BM1180" i="1"/>
  <c r="BN1180" i="1"/>
  <c r="BO1180" i="1"/>
  <c r="BP1180" i="1"/>
  <c r="BR1180" i="1"/>
  <c r="BS1180" i="1"/>
  <c r="BL1181" i="1"/>
  <c r="BM1181" i="1"/>
  <c r="BN1181" i="1"/>
  <c r="BO1181" i="1"/>
  <c r="BP1181" i="1"/>
  <c r="BR1181" i="1"/>
  <c r="BS1181" i="1"/>
  <c r="BL1182" i="1"/>
  <c r="BM1182" i="1"/>
  <c r="BN1182" i="1"/>
  <c r="BO1182" i="1"/>
  <c r="BP1182" i="1"/>
  <c r="BR1182" i="1"/>
  <c r="BS1182" i="1"/>
  <c r="BL1183" i="1"/>
  <c r="BM1183" i="1"/>
  <c r="BN1183" i="1"/>
  <c r="BO1183" i="1"/>
  <c r="BP1183" i="1"/>
  <c r="BR1183" i="1"/>
  <c r="BS1183" i="1"/>
  <c r="BL1184" i="1"/>
  <c r="BM1184" i="1"/>
  <c r="BN1184" i="1"/>
  <c r="BO1184" i="1"/>
  <c r="BP1184" i="1"/>
  <c r="BR1184" i="1"/>
  <c r="BS1184" i="1"/>
  <c r="BL1185" i="1"/>
  <c r="BM1185" i="1"/>
  <c r="BN1185" i="1"/>
  <c r="BO1185" i="1"/>
  <c r="BP1185" i="1"/>
  <c r="BR1185" i="1"/>
  <c r="BS1185" i="1"/>
  <c r="BL1186" i="1"/>
  <c r="BM1186" i="1"/>
  <c r="BN1186" i="1"/>
  <c r="BO1186" i="1"/>
  <c r="BP1186" i="1"/>
  <c r="BR1186" i="1"/>
  <c r="BS1186" i="1"/>
  <c r="BL1187" i="1"/>
  <c r="BM1187" i="1"/>
  <c r="BN1187" i="1"/>
  <c r="BO1187" i="1"/>
  <c r="BP1187" i="1"/>
  <c r="BR1187" i="1"/>
  <c r="BS1187" i="1"/>
  <c r="BL1188" i="1"/>
  <c r="BM1188" i="1"/>
  <c r="BN1188" i="1"/>
  <c r="BO1188" i="1"/>
  <c r="BP1188" i="1"/>
  <c r="BR1188" i="1"/>
  <c r="BS1188" i="1"/>
  <c r="BL1189" i="1"/>
  <c r="BM1189" i="1"/>
  <c r="BN1189" i="1"/>
  <c r="BO1189" i="1"/>
  <c r="BP1189" i="1"/>
  <c r="BR1189" i="1"/>
  <c r="BS1189" i="1"/>
  <c r="BL1190" i="1"/>
  <c r="BM1190" i="1"/>
  <c r="BN1190" i="1"/>
  <c r="BO1190" i="1"/>
  <c r="BP1190" i="1"/>
  <c r="BR1190" i="1"/>
  <c r="BS1190" i="1"/>
  <c r="BL1191" i="1"/>
  <c r="BM1191" i="1"/>
  <c r="BN1191" i="1"/>
  <c r="BO1191" i="1"/>
  <c r="BP1191" i="1"/>
  <c r="BR1191" i="1"/>
  <c r="BS1191" i="1"/>
  <c r="BL1192" i="1"/>
  <c r="BM1192" i="1"/>
  <c r="BN1192" i="1"/>
  <c r="BO1192" i="1"/>
  <c r="BP1192" i="1"/>
  <c r="BR1192" i="1"/>
  <c r="BS1192" i="1"/>
  <c r="BL1193" i="1"/>
  <c r="BM1193" i="1"/>
  <c r="BN1193" i="1"/>
  <c r="BO1193" i="1"/>
  <c r="BP1193" i="1"/>
  <c r="BR1193" i="1"/>
  <c r="BS1193" i="1"/>
  <c r="BL1194" i="1"/>
  <c r="BM1194" i="1"/>
  <c r="BN1194" i="1"/>
  <c r="BO1194" i="1"/>
  <c r="BP1194" i="1"/>
  <c r="BR1194" i="1"/>
  <c r="BS1194" i="1"/>
  <c r="BL1195" i="1"/>
  <c r="BM1195" i="1"/>
  <c r="BN1195" i="1"/>
  <c r="BO1195" i="1"/>
  <c r="BP1195" i="1"/>
  <c r="BR1195" i="1"/>
  <c r="BS1195" i="1"/>
  <c r="BL1196" i="1"/>
  <c r="BM1196" i="1"/>
  <c r="BN1196" i="1"/>
  <c r="BO1196" i="1"/>
  <c r="BP1196" i="1"/>
  <c r="BR1196" i="1"/>
  <c r="BS1196" i="1"/>
  <c r="BL1197" i="1"/>
  <c r="BM1197" i="1"/>
  <c r="BN1197" i="1"/>
  <c r="BO1197" i="1"/>
  <c r="BP1197" i="1"/>
  <c r="BR1197" i="1"/>
  <c r="BS1197" i="1"/>
  <c r="BL1198" i="1"/>
  <c r="BM1198" i="1"/>
  <c r="BN1198" i="1"/>
  <c r="BO1198" i="1"/>
  <c r="BP1198" i="1"/>
  <c r="BR1198" i="1"/>
  <c r="BS1198" i="1"/>
  <c r="BL1199" i="1"/>
  <c r="BM1199" i="1"/>
  <c r="BN1199" i="1"/>
  <c r="BO1199" i="1"/>
  <c r="BP1199" i="1"/>
  <c r="BR1199" i="1"/>
  <c r="BS1199" i="1"/>
  <c r="BL1200" i="1"/>
  <c r="BM1200" i="1"/>
  <c r="BN1200" i="1"/>
  <c r="BO1200" i="1"/>
  <c r="BP1200" i="1"/>
  <c r="BR1200" i="1"/>
  <c r="BS1200" i="1"/>
  <c r="BL1201" i="1"/>
  <c r="BM1201" i="1"/>
  <c r="BN1201" i="1"/>
  <c r="BO1201" i="1"/>
  <c r="BP1201" i="1"/>
  <c r="BR1201" i="1"/>
  <c r="BS1201" i="1"/>
  <c r="BL1202" i="1"/>
  <c r="BM1202" i="1"/>
  <c r="BN1202" i="1"/>
  <c r="BO1202" i="1"/>
  <c r="BP1202" i="1"/>
  <c r="BR1202" i="1"/>
  <c r="BS1202" i="1"/>
  <c r="BL1203" i="1"/>
  <c r="BM1203" i="1"/>
  <c r="BN1203" i="1"/>
  <c r="BO1203" i="1"/>
  <c r="BP1203" i="1"/>
  <c r="BR1203" i="1"/>
  <c r="BS1203" i="1"/>
  <c r="BL1204" i="1"/>
  <c r="BM1204" i="1"/>
  <c r="BN1204" i="1"/>
  <c r="BO1204" i="1"/>
  <c r="BP1204" i="1"/>
  <c r="BR1204" i="1"/>
  <c r="BS1204" i="1"/>
  <c r="BL1205" i="1"/>
  <c r="BM1205" i="1"/>
  <c r="BN1205" i="1"/>
  <c r="BO1205" i="1"/>
  <c r="BP1205" i="1"/>
  <c r="BR1205" i="1"/>
  <c r="BS1205" i="1"/>
  <c r="BL1206" i="1"/>
  <c r="BM1206" i="1"/>
  <c r="BN1206" i="1"/>
  <c r="BO1206" i="1"/>
  <c r="BP1206" i="1"/>
  <c r="BR1206" i="1"/>
  <c r="BS1206" i="1"/>
  <c r="BL1207" i="1"/>
  <c r="BM1207" i="1"/>
  <c r="BN1207" i="1"/>
  <c r="BO1207" i="1"/>
  <c r="BP1207" i="1"/>
  <c r="BR1207" i="1"/>
  <c r="BS1207" i="1"/>
  <c r="BL1208" i="1"/>
  <c r="BM1208" i="1"/>
  <c r="BN1208" i="1"/>
  <c r="BO1208" i="1"/>
  <c r="BP1208" i="1"/>
  <c r="BR1208" i="1"/>
  <c r="BS1208" i="1"/>
  <c r="BL1209" i="1"/>
  <c r="BM1209" i="1"/>
  <c r="BN1209" i="1"/>
  <c r="BO1209" i="1"/>
  <c r="BP1209" i="1"/>
  <c r="BR1209" i="1"/>
  <c r="BS1209" i="1"/>
  <c r="BL1210" i="1"/>
  <c r="BM1210" i="1"/>
  <c r="BN1210" i="1"/>
  <c r="BO1210" i="1"/>
  <c r="BP1210" i="1"/>
  <c r="BR1210" i="1"/>
  <c r="BS1210" i="1"/>
  <c r="BL1211" i="1"/>
  <c r="BM1211" i="1"/>
  <c r="BN1211" i="1"/>
  <c r="BO1211" i="1"/>
  <c r="BP1211" i="1"/>
  <c r="BR1211" i="1"/>
  <c r="BS1211" i="1"/>
  <c r="BL1212" i="1"/>
  <c r="BM1212" i="1"/>
  <c r="BN1212" i="1"/>
  <c r="BO1212" i="1"/>
  <c r="BP1212" i="1"/>
  <c r="BR1212" i="1"/>
  <c r="BS1212" i="1"/>
  <c r="BL1213" i="1"/>
  <c r="BM1213" i="1"/>
  <c r="BN1213" i="1"/>
  <c r="BO1213" i="1"/>
  <c r="BP1213" i="1"/>
  <c r="BR1213" i="1"/>
  <c r="BS1213" i="1"/>
  <c r="BL1214" i="1"/>
  <c r="BM1214" i="1"/>
  <c r="BN1214" i="1"/>
  <c r="BO1214" i="1"/>
  <c r="BP1214" i="1"/>
  <c r="BR1214" i="1"/>
  <c r="BS1214" i="1"/>
  <c r="BL1215" i="1"/>
  <c r="BM1215" i="1"/>
  <c r="BN1215" i="1"/>
  <c r="BO1215" i="1"/>
  <c r="BP1215" i="1"/>
  <c r="BR1215" i="1"/>
  <c r="BS1215" i="1"/>
  <c r="BL1216" i="1"/>
  <c r="BM1216" i="1"/>
  <c r="BN1216" i="1"/>
  <c r="BO1216" i="1"/>
  <c r="BP1216" i="1"/>
  <c r="BR1216" i="1"/>
  <c r="BS1216" i="1"/>
  <c r="BL1217" i="1"/>
  <c r="BM1217" i="1"/>
  <c r="BN1217" i="1"/>
  <c r="BO1217" i="1"/>
  <c r="BP1217" i="1"/>
  <c r="BR1217" i="1"/>
  <c r="BS1217" i="1"/>
  <c r="BL1218" i="1"/>
  <c r="BM1218" i="1"/>
  <c r="BN1218" i="1"/>
  <c r="BO1218" i="1"/>
  <c r="BP1218" i="1"/>
  <c r="BR1218" i="1"/>
  <c r="BS1218" i="1"/>
  <c r="BL1219" i="1"/>
  <c r="BM1219" i="1"/>
  <c r="BN1219" i="1"/>
  <c r="BO1219" i="1"/>
  <c r="BP1219" i="1"/>
  <c r="BR1219" i="1"/>
  <c r="BS1219" i="1"/>
  <c r="BL1220" i="1"/>
  <c r="BM1220" i="1"/>
  <c r="BN1220" i="1"/>
  <c r="BO1220" i="1"/>
  <c r="BP1220" i="1"/>
  <c r="BR1220" i="1"/>
  <c r="BS1220" i="1"/>
  <c r="BL1221" i="1"/>
  <c r="BM1221" i="1"/>
  <c r="BN1221" i="1"/>
  <c r="BO1221" i="1"/>
  <c r="BP1221" i="1"/>
  <c r="BR1221" i="1"/>
  <c r="BS1221" i="1"/>
  <c r="BL1222" i="1"/>
  <c r="BM1222" i="1"/>
  <c r="BN1222" i="1"/>
  <c r="BO1222" i="1"/>
  <c r="BP1222" i="1"/>
  <c r="BR1222" i="1"/>
  <c r="BS1222" i="1"/>
  <c r="BL1223" i="1"/>
  <c r="BM1223" i="1"/>
  <c r="BN1223" i="1"/>
  <c r="BO1223" i="1"/>
  <c r="BP1223" i="1"/>
  <c r="BR1223" i="1"/>
  <c r="BS1223" i="1"/>
  <c r="BL1224" i="1"/>
  <c r="BM1224" i="1"/>
  <c r="BN1224" i="1"/>
  <c r="BO1224" i="1"/>
  <c r="BP1224" i="1"/>
  <c r="BR1224" i="1"/>
  <c r="BS1224" i="1"/>
  <c r="BL1225" i="1"/>
  <c r="BM1225" i="1"/>
  <c r="BN1225" i="1"/>
  <c r="BO1225" i="1"/>
  <c r="BP1225" i="1"/>
  <c r="BR1225" i="1"/>
  <c r="BS1225" i="1"/>
  <c r="BL1226" i="1"/>
  <c r="BM1226" i="1"/>
  <c r="BN1226" i="1"/>
  <c r="BO1226" i="1"/>
  <c r="BP1226" i="1"/>
  <c r="BR1226" i="1"/>
  <c r="BS1226" i="1"/>
  <c r="BL1227" i="1"/>
  <c r="BM1227" i="1"/>
  <c r="BN1227" i="1"/>
  <c r="BO1227" i="1"/>
  <c r="BP1227" i="1"/>
  <c r="BR1227" i="1"/>
  <c r="BS1227" i="1"/>
  <c r="BL1228" i="1"/>
  <c r="BM1228" i="1"/>
  <c r="BN1228" i="1"/>
  <c r="BO1228" i="1"/>
  <c r="BP1228" i="1"/>
  <c r="BR1228" i="1"/>
  <c r="BS1228" i="1"/>
  <c r="BL1229" i="1"/>
  <c r="BM1229" i="1"/>
  <c r="BN1229" i="1"/>
  <c r="BO1229" i="1"/>
  <c r="BP1229" i="1"/>
  <c r="BR1229" i="1"/>
  <c r="BS1229" i="1"/>
  <c r="BL1230" i="1"/>
  <c r="BM1230" i="1"/>
  <c r="BN1230" i="1"/>
  <c r="BO1230" i="1"/>
  <c r="BP1230" i="1"/>
  <c r="BR1230" i="1"/>
  <c r="BS1230" i="1"/>
  <c r="BL1231" i="1"/>
  <c r="BM1231" i="1"/>
  <c r="BN1231" i="1"/>
  <c r="BO1231" i="1"/>
  <c r="BP1231" i="1"/>
  <c r="BR1231" i="1"/>
  <c r="BS1231" i="1"/>
  <c r="BL1232" i="1"/>
  <c r="BM1232" i="1"/>
  <c r="BN1232" i="1"/>
  <c r="BO1232" i="1"/>
  <c r="BP1232" i="1"/>
  <c r="BR1232" i="1"/>
  <c r="BS1232" i="1"/>
  <c r="BL1233" i="1"/>
  <c r="BM1233" i="1"/>
  <c r="BN1233" i="1"/>
  <c r="BO1233" i="1"/>
  <c r="BP1233" i="1"/>
  <c r="BR1233" i="1"/>
  <c r="BS1233" i="1"/>
  <c r="BL1234" i="1"/>
  <c r="BM1234" i="1"/>
  <c r="BN1234" i="1"/>
  <c r="BO1234" i="1"/>
  <c r="BP1234" i="1"/>
  <c r="BR1234" i="1"/>
  <c r="BS1234" i="1"/>
  <c r="BL1235" i="1"/>
  <c r="BM1235" i="1"/>
  <c r="BN1235" i="1"/>
  <c r="BO1235" i="1"/>
  <c r="BP1235" i="1"/>
  <c r="BR1235" i="1"/>
  <c r="BS1235" i="1"/>
  <c r="BL1236" i="1"/>
  <c r="BM1236" i="1"/>
  <c r="BN1236" i="1"/>
  <c r="BO1236" i="1"/>
  <c r="BP1236" i="1"/>
  <c r="BR1236" i="1"/>
  <c r="BS1236" i="1"/>
  <c r="BL1237" i="1"/>
  <c r="BM1237" i="1"/>
  <c r="BN1237" i="1"/>
  <c r="BO1237" i="1"/>
  <c r="BP1237" i="1"/>
  <c r="BR1237" i="1"/>
  <c r="BS1237" i="1"/>
  <c r="BL1238" i="1"/>
  <c r="BM1238" i="1"/>
  <c r="BN1238" i="1"/>
  <c r="BO1238" i="1"/>
  <c r="BP1238" i="1"/>
  <c r="BR1238" i="1"/>
  <c r="BS1238" i="1"/>
  <c r="BL1239" i="1"/>
  <c r="BM1239" i="1"/>
  <c r="BN1239" i="1"/>
  <c r="BO1239" i="1"/>
  <c r="BP1239" i="1"/>
  <c r="BR1239" i="1"/>
  <c r="BS1239" i="1"/>
  <c r="BL1240" i="1"/>
  <c r="BM1240" i="1"/>
  <c r="BN1240" i="1"/>
  <c r="BO1240" i="1"/>
  <c r="BP1240" i="1"/>
  <c r="BR1240" i="1"/>
  <c r="BS1240" i="1"/>
  <c r="BL1241" i="1"/>
  <c r="BM1241" i="1"/>
  <c r="BN1241" i="1"/>
  <c r="BO1241" i="1"/>
  <c r="BP1241" i="1"/>
  <c r="BR1241" i="1"/>
  <c r="BS1241" i="1"/>
  <c r="BL1242" i="1"/>
  <c r="BM1242" i="1"/>
  <c r="BN1242" i="1"/>
  <c r="BO1242" i="1"/>
  <c r="BP1242" i="1"/>
  <c r="BR1242" i="1"/>
  <c r="BS1242" i="1"/>
  <c r="BL1243" i="1"/>
  <c r="BM1243" i="1"/>
  <c r="BN1243" i="1"/>
  <c r="BO1243" i="1"/>
  <c r="BP1243" i="1"/>
  <c r="BR1243" i="1"/>
  <c r="BS1243" i="1"/>
  <c r="BL1244" i="1"/>
  <c r="BM1244" i="1"/>
  <c r="BN1244" i="1"/>
  <c r="BO1244" i="1"/>
  <c r="BP1244" i="1"/>
  <c r="BR1244" i="1"/>
  <c r="BS1244" i="1"/>
  <c r="BL1245" i="1"/>
  <c r="BM1245" i="1"/>
  <c r="BN1245" i="1"/>
  <c r="BO1245" i="1"/>
  <c r="BP1245" i="1"/>
  <c r="BR1245" i="1"/>
  <c r="BS1245" i="1"/>
  <c r="BL1246" i="1"/>
  <c r="BM1246" i="1"/>
  <c r="BN1246" i="1"/>
  <c r="BO1246" i="1"/>
  <c r="BP1246" i="1"/>
  <c r="BR1246" i="1"/>
  <c r="BS1246" i="1"/>
  <c r="BL1247" i="1"/>
  <c r="BM1247" i="1"/>
  <c r="BN1247" i="1"/>
  <c r="BO1247" i="1"/>
  <c r="BP1247" i="1"/>
  <c r="BR1247" i="1"/>
  <c r="BS1247" i="1"/>
  <c r="BL1248" i="1"/>
  <c r="BM1248" i="1"/>
  <c r="BN1248" i="1"/>
  <c r="BO1248" i="1"/>
  <c r="BP1248" i="1"/>
  <c r="BR1248" i="1"/>
  <c r="BS1248" i="1"/>
  <c r="BL1249" i="1"/>
  <c r="BM1249" i="1"/>
  <c r="BN1249" i="1"/>
  <c r="BO1249" i="1"/>
  <c r="BP1249" i="1"/>
  <c r="BR1249" i="1"/>
  <c r="BS1249" i="1"/>
  <c r="BL1250" i="1"/>
  <c r="BM1250" i="1"/>
  <c r="BN1250" i="1"/>
  <c r="BO1250" i="1"/>
  <c r="BP1250" i="1"/>
  <c r="BR1250" i="1"/>
  <c r="BS1250" i="1"/>
  <c r="BL1251" i="1"/>
  <c r="BM1251" i="1"/>
  <c r="BN1251" i="1"/>
  <c r="BO1251" i="1"/>
  <c r="BP1251" i="1"/>
  <c r="BR1251" i="1"/>
  <c r="BS1251" i="1"/>
  <c r="BL1252" i="1"/>
  <c r="BM1252" i="1"/>
  <c r="BN1252" i="1"/>
  <c r="BO1252" i="1"/>
  <c r="BP1252" i="1"/>
  <c r="BR1252" i="1"/>
  <c r="BS1252" i="1"/>
  <c r="BL1253" i="1"/>
  <c r="BM1253" i="1"/>
  <c r="BN1253" i="1"/>
  <c r="BO1253" i="1"/>
  <c r="BP1253" i="1"/>
  <c r="BR1253" i="1"/>
  <c r="BS1253" i="1"/>
  <c r="BL1254" i="1"/>
  <c r="BM1254" i="1"/>
  <c r="BN1254" i="1"/>
  <c r="BO1254" i="1"/>
  <c r="BP1254" i="1"/>
  <c r="BR1254" i="1"/>
  <c r="BS1254" i="1"/>
  <c r="BL1255" i="1"/>
  <c r="BM1255" i="1"/>
  <c r="BN1255" i="1"/>
  <c r="BO1255" i="1"/>
  <c r="BP1255" i="1"/>
  <c r="BR1255" i="1"/>
  <c r="BS1255" i="1"/>
  <c r="BL1256" i="1"/>
  <c r="BM1256" i="1"/>
  <c r="BN1256" i="1"/>
  <c r="BO1256" i="1"/>
  <c r="BP1256" i="1"/>
  <c r="BR1256" i="1"/>
  <c r="BS1256" i="1"/>
  <c r="BL1257" i="1"/>
  <c r="BM1257" i="1"/>
  <c r="BN1257" i="1"/>
  <c r="BO1257" i="1"/>
  <c r="BP1257" i="1"/>
  <c r="BR1257" i="1"/>
  <c r="BS1257" i="1"/>
  <c r="BL1258" i="1"/>
  <c r="BM1258" i="1"/>
  <c r="BN1258" i="1"/>
  <c r="BO1258" i="1"/>
  <c r="BP1258" i="1"/>
  <c r="BR1258" i="1"/>
  <c r="BS1258" i="1"/>
  <c r="BL1259" i="1"/>
  <c r="BM1259" i="1"/>
  <c r="BN1259" i="1"/>
  <c r="BO1259" i="1"/>
  <c r="BP1259" i="1"/>
  <c r="BR1259" i="1"/>
  <c r="BS1259" i="1"/>
  <c r="BL1260" i="1"/>
  <c r="BM1260" i="1"/>
  <c r="BN1260" i="1"/>
  <c r="BO1260" i="1"/>
  <c r="BP1260" i="1"/>
  <c r="BR1260" i="1"/>
  <c r="BS1260" i="1"/>
  <c r="BL1261" i="1"/>
  <c r="BM1261" i="1"/>
  <c r="BN1261" i="1"/>
  <c r="BO1261" i="1"/>
  <c r="BP1261" i="1"/>
  <c r="BR1261" i="1"/>
  <c r="BS1261" i="1"/>
  <c r="BL1262" i="1"/>
  <c r="BM1262" i="1"/>
  <c r="BN1262" i="1"/>
  <c r="BO1262" i="1"/>
  <c r="BP1262" i="1"/>
  <c r="BR1262" i="1"/>
  <c r="BS1262" i="1"/>
  <c r="BL1263" i="1"/>
  <c r="BM1263" i="1"/>
  <c r="BN1263" i="1"/>
  <c r="BO1263" i="1"/>
  <c r="BP1263" i="1"/>
  <c r="BR1263" i="1"/>
  <c r="BS1263" i="1"/>
  <c r="BL1264" i="1"/>
  <c r="BM1264" i="1"/>
  <c r="BN1264" i="1"/>
  <c r="BO1264" i="1"/>
  <c r="BP1264" i="1"/>
  <c r="BR1264" i="1"/>
  <c r="BS1264" i="1"/>
  <c r="BL1265" i="1"/>
  <c r="BM1265" i="1"/>
  <c r="BN1265" i="1"/>
  <c r="BO1265" i="1"/>
  <c r="BP1265" i="1"/>
  <c r="BR1265" i="1"/>
  <c r="BS1265" i="1"/>
  <c r="BL1266" i="1"/>
  <c r="BM1266" i="1"/>
  <c r="BN1266" i="1"/>
  <c r="BO1266" i="1"/>
  <c r="BP1266" i="1"/>
  <c r="BR1266" i="1"/>
  <c r="BS1266" i="1"/>
  <c r="BL1267" i="1"/>
  <c r="BM1267" i="1"/>
  <c r="BN1267" i="1"/>
  <c r="BO1267" i="1"/>
  <c r="BP1267" i="1"/>
  <c r="BR1267" i="1"/>
  <c r="BS1267" i="1"/>
  <c r="BL1268" i="1"/>
  <c r="BM1268" i="1"/>
  <c r="BN1268" i="1"/>
  <c r="BO1268" i="1"/>
  <c r="BP1268" i="1"/>
  <c r="BR1268" i="1"/>
  <c r="BS1268" i="1"/>
  <c r="BL1269" i="1"/>
  <c r="BM1269" i="1"/>
  <c r="BN1269" i="1"/>
  <c r="BO1269" i="1"/>
  <c r="BP1269" i="1"/>
  <c r="BR1269" i="1"/>
  <c r="BS1269" i="1"/>
  <c r="BL1270" i="1"/>
  <c r="BM1270" i="1"/>
  <c r="BN1270" i="1"/>
  <c r="BO1270" i="1"/>
  <c r="BP1270" i="1"/>
  <c r="BR1270" i="1"/>
  <c r="BS1270" i="1"/>
  <c r="BL1271" i="1"/>
  <c r="BM1271" i="1"/>
  <c r="BN1271" i="1"/>
  <c r="BO1271" i="1"/>
  <c r="BP1271" i="1"/>
  <c r="BR1271" i="1"/>
  <c r="BS1271" i="1"/>
  <c r="BL1272" i="1"/>
  <c r="BM1272" i="1"/>
  <c r="BN1272" i="1"/>
  <c r="BO1272" i="1"/>
  <c r="BP1272" i="1"/>
  <c r="BR1272" i="1"/>
  <c r="BS1272" i="1"/>
  <c r="BL1273" i="1"/>
  <c r="BM1273" i="1"/>
  <c r="BN1273" i="1"/>
  <c r="BO1273" i="1"/>
  <c r="BP1273" i="1"/>
  <c r="BR1273" i="1"/>
  <c r="BS1273" i="1"/>
  <c r="BL1274" i="1"/>
  <c r="BM1274" i="1"/>
  <c r="BN1274" i="1"/>
  <c r="BO1274" i="1"/>
  <c r="BP1274" i="1"/>
  <c r="BR1274" i="1"/>
  <c r="BS1274" i="1"/>
  <c r="BL1275" i="1"/>
  <c r="BM1275" i="1"/>
  <c r="BN1275" i="1"/>
  <c r="BO1275" i="1"/>
  <c r="BP1275" i="1"/>
  <c r="BR1275" i="1"/>
  <c r="BS1275" i="1"/>
  <c r="BL1276" i="1"/>
  <c r="BM1276" i="1"/>
  <c r="BN1276" i="1"/>
  <c r="BO1276" i="1"/>
  <c r="BP1276" i="1"/>
  <c r="BR1276" i="1"/>
  <c r="BS1276" i="1"/>
  <c r="BL1277" i="1"/>
  <c r="BM1277" i="1"/>
  <c r="BN1277" i="1"/>
  <c r="BO1277" i="1"/>
  <c r="BP1277" i="1"/>
  <c r="BR1277" i="1"/>
  <c r="BS1277" i="1"/>
  <c r="BL1278" i="1"/>
  <c r="BM1278" i="1"/>
  <c r="BN1278" i="1"/>
  <c r="BO1278" i="1"/>
  <c r="BP1278" i="1"/>
  <c r="BR1278" i="1"/>
  <c r="BS1278" i="1"/>
  <c r="BL1279" i="1"/>
  <c r="BM1279" i="1"/>
  <c r="BN1279" i="1"/>
  <c r="BO1279" i="1"/>
  <c r="BP1279" i="1"/>
  <c r="BR1279" i="1"/>
  <c r="BS1279" i="1"/>
  <c r="BL1280" i="1"/>
  <c r="BM1280" i="1"/>
  <c r="BN1280" i="1"/>
  <c r="BO1280" i="1"/>
  <c r="BP1280" i="1"/>
  <c r="BR1280" i="1"/>
  <c r="BS1280" i="1"/>
  <c r="BL1281" i="1"/>
  <c r="BM1281" i="1"/>
  <c r="BN1281" i="1"/>
  <c r="BO1281" i="1"/>
  <c r="BP1281" i="1"/>
  <c r="BR1281" i="1"/>
  <c r="BS1281" i="1"/>
  <c r="BL1282" i="1"/>
  <c r="BM1282" i="1"/>
  <c r="BN1282" i="1"/>
  <c r="BO1282" i="1"/>
  <c r="BP1282" i="1"/>
  <c r="BR1282" i="1"/>
  <c r="BS1282" i="1"/>
  <c r="BL1283" i="1"/>
  <c r="BM1283" i="1"/>
  <c r="BN1283" i="1"/>
  <c r="BO1283" i="1"/>
  <c r="BP1283" i="1"/>
  <c r="BR1283" i="1"/>
  <c r="BS1283" i="1"/>
  <c r="BL1284" i="1"/>
  <c r="BM1284" i="1"/>
  <c r="BN1284" i="1"/>
  <c r="BO1284" i="1"/>
  <c r="BP1284" i="1"/>
  <c r="BR1284" i="1"/>
  <c r="BS1284" i="1"/>
  <c r="BL1285" i="1"/>
  <c r="BM1285" i="1"/>
  <c r="BN1285" i="1"/>
  <c r="BO1285" i="1"/>
  <c r="BP1285" i="1"/>
  <c r="BR1285" i="1"/>
  <c r="BS1285" i="1"/>
  <c r="BL1286" i="1"/>
  <c r="BM1286" i="1"/>
  <c r="BN1286" i="1"/>
  <c r="BO1286" i="1"/>
  <c r="BP1286" i="1"/>
  <c r="BR1286" i="1"/>
  <c r="BS1286" i="1"/>
  <c r="BL1287" i="1"/>
  <c r="BM1287" i="1"/>
  <c r="BN1287" i="1"/>
  <c r="BO1287" i="1"/>
  <c r="BP1287" i="1"/>
  <c r="BR1287" i="1"/>
  <c r="BS1287" i="1"/>
  <c r="BL1288" i="1"/>
  <c r="BM1288" i="1"/>
  <c r="BN1288" i="1"/>
  <c r="BO1288" i="1"/>
  <c r="BP1288" i="1"/>
  <c r="BR1288" i="1"/>
  <c r="BS1288" i="1"/>
  <c r="BL1289" i="1"/>
  <c r="BM1289" i="1"/>
  <c r="BN1289" i="1"/>
  <c r="BO1289" i="1"/>
  <c r="BP1289" i="1"/>
  <c r="BR1289" i="1"/>
  <c r="BS1289" i="1"/>
  <c r="BL1290" i="1"/>
  <c r="BM1290" i="1"/>
  <c r="BN1290" i="1"/>
  <c r="BO1290" i="1"/>
  <c r="BP1290" i="1"/>
  <c r="BR1290" i="1"/>
  <c r="BS1290" i="1"/>
  <c r="BL1291" i="1"/>
  <c r="BM1291" i="1"/>
  <c r="BN1291" i="1"/>
  <c r="BO1291" i="1"/>
  <c r="BP1291" i="1"/>
  <c r="BR1291" i="1"/>
  <c r="BS1291" i="1"/>
  <c r="BL1292" i="1"/>
  <c r="BM1292" i="1"/>
  <c r="BN1292" i="1"/>
  <c r="BO1292" i="1"/>
  <c r="BP1292" i="1"/>
  <c r="BR1292" i="1"/>
  <c r="BS1292" i="1"/>
  <c r="BL1293" i="1"/>
  <c r="BM1293" i="1"/>
  <c r="BN1293" i="1"/>
  <c r="BO1293" i="1"/>
  <c r="BP1293" i="1"/>
  <c r="BR1293" i="1"/>
  <c r="BS1293" i="1"/>
  <c r="BL1294" i="1"/>
  <c r="BM1294" i="1"/>
  <c r="BN1294" i="1"/>
  <c r="BO1294" i="1"/>
  <c r="BP1294" i="1"/>
  <c r="BR1294" i="1"/>
  <c r="BS1294" i="1"/>
  <c r="BL1295" i="1"/>
  <c r="BM1295" i="1"/>
  <c r="BN1295" i="1"/>
  <c r="BO1295" i="1"/>
  <c r="BP1295" i="1"/>
  <c r="BR1295" i="1"/>
  <c r="BS1295" i="1"/>
  <c r="BL1296" i="1"/>
  <c r="BM1296" i="1"/>
  <c r="BN1296" i="1"/>
  <c r="BO1296" i="1"/>
  <c r="BP1296" i="1"/>
  <c r="BR1296" i="1"/>
  <c r="BS1296" i="1"/>
  <c r="BL1297" i="1"/>
  <c r="BM1297" i="1"/>
  <c r="BN1297" i="1"/>
  <c r="BO1297" i="1"/>
  <c r="BP1297" i="1"/>
  <c r="BR1297" i="1"/>
  <c r="BS1297" i="1"/>
  <c r="BL1298" i="1"/>
  <c r="BM1298" i="1"/>
  <c r="BN1298" i="1"/>
  <c r="BO1298" i="1"/>
  <c r="BP1298" i="1"/>
  <c r="BR1298" i="1"/>
  <c r="BS1298" i="1"/>
  <c r="BL1299" i="1"/>
  <c r="BM1299" i="1"/>
  <c r="BN1299" i="1"/>
  <c r="BO1299" i="1"/>
  <c r="BP1299" i="1"/>
  <c r="BR1299" i="1"/>
  <c r="BS1299" i="1"/>
  <c r="BL1300" i="1"/>
  <c r="BM1300" i="1"/>
  <c r="BN1300" i="1"/>
  <c r="BO1300" i="1"/>
  <c r="BP1300" i="1"/>
  <c r="BR1300" i="1"/>
  <c r="BS1300" i="1"/>
  <c r="BL1301" i="1"/>
  <c r="BM1301" i="1"/>
  <c r="BN1301" i="1"/>
  <c r="BO1301" i="1"/>
  <c r="BP1301" i="1"/>
  <c r="BR1301" i="1"/>
  <c r="BS1301" i="1"/>
  <c r="BL1302" i="1"/>
  <c r="BM1302" i="1"/>
  <c r="BN1302" i="1"/>
  <c r="BO1302" i="1"/>
  <c r="BP1302" i="1"/>
  <c r="BR1302" i="1"/>
  <c r="BS1302" i="1"/>
  <c r="BL1303" i="1"/>
  <c r="BM1303" i="1"/>
  <c r="BN1303" i="1"/>
  <c r="BO1303" i="1"/>
  <c r="BP1303" i="1"/>
  <c r="BR1303" i="1"/>
  <c r="BS1303" i="1"/>
  <c r="BL1304" i="1"/>
  <c r="BM1304" i="1"/>
  <c r="BN1304" i="1"/>
  <c r="BO1304" i="1"/>
  <c r="BP1304" i="1"/>
  <c r="BR1304" i="1"/>
  <c r="BS1304" i="1"/>
  <c r="BL1305" i="1"/>
  <c r="BM1305" i="1"/>
  <c r="BN1305" i="1"/>
  <c r="BO1305" i="1"/>
  <c r="BP1305" i="1"/>
  <c r="BR1305" i="1"/>
  <c r="BS1305" i="1"/>
  <c r="BL1306" i="1"/>
  <c r="BM1306" i="1"/>
  <c r="BN1306" i="1"/>
  <c r="BO1306" i="1"/>
  <c r="BP1306" i="1"/>
  <c r="BR1306" i="1"/>
  <c r="BS1306" i="1"/>
  <c r="BL1307" i="1"/>
  <c r="BM1307" i="1"/>
  <c r="BN1307" i="1"/>
  <c r="BO1307" i="1"/>
  <c r="BP1307" i="1"/>
  <c r="BR1307" i="1"/>
  <c r="BS1307" i="1"/>
  <c r="BL1308" i="1"/>
  <c r="BM1308" i="1"/>
  <c r="BN1308" i="1"/>
  <c r="BO1308" i="1"/>
  <c r="BP1308" i="1"/>
  <c r="BR1308" i="1"/>
  <c r="BS1308" i="1"/>
  <c r="BL1309" i="1"/>
  <c r="BM1309" i="1"/>
  <c r="BN1309" i="1"/>
  <c r="BO1309" i="1"/>
  <c r="BP1309" i="1"/>
  <c r="BR1309" i="1"/>
  <c r="BS1309" i="1"/>
  <c r="BL1310" i="1"/>
  <c r="BM1310" i="1"/>
  <c r="BN1310" i="1"/>
  <c r="BO1310" i="1"/>
  <c r="BP1310" i="1"/>
  <c r="BR1310" i="1"/>
  <c r="BS1310" i="1"/>
  <c r="BL1311" i="1"/>
  <c r="BM1311" i="1"/>
  <c r="BN1311" i="1"/>
  <c r="BO1311" i="1"/>
  <c r="BP1311" i="1"/>
  <c r="BR1311" i="1"/>
  <c r="BS1311" i="1"/>
  <c r="BL1312" i="1"/>
  <c r="BM1312" i="1"/>
  <c r="BN1312" i="1"/>
  <c r="BO1312" i="1"/>
  <c r="BP1312" i="1"/>
  <c r="BR1312" i="1"/>
  <c r="BS1312" i="1"/>
  <c r="BL1313" i="1"/>
  <c r="BM1313" i="1"/>
  <c r="BN1313" i="1"/>
  <c r="BO1313" i="1"/>
  <c r="BP1313" i="1"/>
  <c r="BR1313" i="1"/>
  <c r="BS1313" i="1"/>
  <c r="BL1314" i="1"/>
  <c r="BM1314" i="1"/>
  <c r="BN1314" i="1"/>
  <c r="BO1314" i="1"/>
  <c r="BP1314" i="1"/>
  <c r="BR1314" i="1"/>
  <c r="BS1314" i="1"/>
  <c r="BL1315" i="1"/>
  <c r="BM1315" i="1"/>
  <c r="BN1315" i="1"/>
  <c r="BO1315" i="1"/>
  <c r="BP1315" i="1"/>
  <c r="BR1315" i="1"/>
  <c r="BS1315" i="1"/>
  <c r="BL1316" i="1"/>
  <c r="BM1316" i="1"/>
  <c r="BN1316" i="1"/>
  <c r="BO1316" i="1"/>
  <c r="BP1316" i="1"/>
  <c r="BR1316" i="1"/>
  <c r="BS1316" i="1"/>
  <c r="BL1317" i="1"/>
  <c r="BM1317" i="1"/>
  <c r="BN1317" i="1"/>
  <c r="BO1317" i="1"/>
  <c r="BP1317" i="1"/>
  <c r="BR1317" i="1"/>
  <c r="BS1317" i="1"/>
  <c r="BL1318" i="1"/>
  <c r="BM1318" i="1"/>
  <c r="BN1318" i="1"/>
  <c r="BO1318" i="1"/>
  <c r="BP1318" i="1"/>
  <c r="BR1318" i="1"/>
  <c r="BS1318" i="1"/>
  <c r="BL1319" i="1"/>
  <c r="BM1319" i="1"/>
  <c r="BN1319" i="1"/>
  <c r="BO1319" i="1"/>
  <c r="BP1319" i="1"/>
  <c r="BR1319" i="1"/>
  <c r="BS1319" i="1"/>
  <c r="BL1320" i="1"/>
  <c r="BM1320" i="1"/>
  <c r="BN1320" i="1"/>
  <c r="BO1320" i="1"/>
  <c r="BP1320" i="1"/>
  <c r="BR1320" i="1"/>
  <c r="BS1320" i="1"/>
  <c r="BL1321" i="1"/>
  <c r="BM1321" i="1"/>
  <c r="BN1321" i="1"/>
  <c r="BO1321" i="1"/>
  <c r="BP1321" i="1"/>
  <c r="BR1321" i="1"/>
  <c r="BS1321" i="1"/>
  <c r="BL1322" i="1"/>
  <c r="BM1322" i="1"/>
  <c r="BN1322" i="1"/>
  <c r="BO1322" i="1"/>
  <c r="BP1322" i="1"/>
  <c r="BR1322" i="1"/>
  <c r="BS1322" i="1"/>
  <c r="BL1323" i="1"/>
  <c r="BM1323" i="1"/>
  <c r="BN1323" i="1"/>
  <c r="BO1323" i="1"/>
  <c r="BP1323" i="1"/>
  <c r="BR1323" i="1"/>
  <c r="BS1323" i="1"/>
  <c r="BL1324" i="1"/>
  <c r="BM1324" i="1"/>
  <c r="BN1324" i="1"/>
  <c r="BO1324" i="1"/>
  <c r="BP1324" i="1"/>
  <c r="BR1324" i="1"/>
  <c r="BS1324" i="1"/>
  <c r="BL1325" i="1"/>
  <c r="BM1325" i="1"/>
  <c r="BN1325" i="1"/>
  <c r="BO1325" i="1"/>
  <c r="BP1325" i="1"/>
  <c r="BR1325" i="1"/>
  <c r="BS1325" i="1"/>
  <c r="BL1326" i="1"/>
  <c r="BM1326" i="1"/>
  <c r="BN1326" i="1"/>
  <c r="BO1326" i="1"/>
  <c r="BP1326" i="1"/>
  <c r="BR1326" i="1"/>
  <c r="BS1326" i="1"/>
  <c r="BL1327" i="1"/>
  <c r="BM1327" i="1"/>
  <c r="BN1327" i="1"/>
  <c r="BO1327" i="1"/>
  <c r="BP1327" i="1"/>
  <c r="BR1327" i="1"/>
  <c r="BS1327" i="1"/>
  <c r="BL1328" i="1"/>
  <c r="BM1328" i="1"/>
  <c r="BN1328" i="1"/>
  <c r="BO1328" i="1"/>
  <c r="BP1328" i="1"/>
  <c r="BR1328" i="1"/>
  <c r="BS1328" i="1"/>
  <c r="BL1329" i="1"/>
  <c r="BM1329" i="1"/>
  <c r="BN1329" i="1"/>
  <c r="BO1329" i="1"/>
  <c r="BP1329" i="1"/>
  <c r="BR1329" i="1"/>
  <c r="BS1329" i="1"/>
  <c r="BL1330" i="1"/>
  <c r="BM1330" i="1"/>
  <c r="BN1330" i="1"/>
  <c r="BO1330" i="1"/>
  <c r="BP1330" i="1"/>
  <c r="BR1330" i="1"/>
  <c r="BS1330" i="1"/>
  <c r="BL1331" i="1"/>
  <c r="BM1331" i="1"/>
  <c r="BN1331" i="1"/>
  <c r="BO1331" i="1"/>
  <c r="BP1331" i="1"/>
  <c r="BR1331" i="1"/>
  <c r="BS1331" i="1"/>
  <c r="BL1332" i="1"/>
  <c r="BM1332" i="1"/>
  <c r="BN1332" i="1"/>
  <c r="BO1332" i="1"/>
  <c r="BP1332" i="1"/>
  <c r="BR1332" i="1"/>
  <c r="BS1332" i="1"/>
  <c r="BL1333" i="1"/>
  <c r="BM1333" i="1"/>
  <c r="BN1333" i="1"/>
  <c r="BO1333" i="1"/>
  <c r="BP1333" i="1"/>
  <c r="BR1333" i="1"/>
  <c r="BS1333" i="1"/>
  <c r="BL1334" i="1"/>
  <c r="BM1334" i="1"/>
  <c r="BN1334" i="1"/>
  <c r="BO1334" i="1"/>
  <c r="BP1334" i="1"/>
  <c r="BR1334" i="1"/>
  <c r="BS1334" i="1"/>
  <c r="BL1335" i="1"/>
  <c r="BM1335" i="1"/>
  <c r="BN1335" i="1"/>
  <c r="BO1335" i="1"/>
  <c r="BP1335" i="1"/>
  <c r="BR1335" i="1"/>
  <c r="BS1335" i="1"/>
  <c r="BL1336" i="1"/>
  <c r="BM1336" i="1"/>
  <c r="BN1336" i="1"/>
  <c r="BO1336" i="1"/>
  <c r="BP1336" i="1"/>
  <c r="BR1336" i="1"/>
  <c r="BS1336" i="1"/>
  <c r="BL1337" i="1"/>
  <c r="BM1337" i="1"/>
  <c r="BN1337" i="1"/>
  <c r="BO1337" i="1"/>
  <c r="BP1337" i="1"/>
  <c r="BR1337" i="1"/>
  <c r="BS1337" i="1"/>
  <c r="BL1338" i="1"/>
  <c r="BM1338" i="1"/>
  <c r="BN1338" i="1"/>
  <c r="BO1338" i="1"/>
  <c r="BP1338" i="1"/>
  <c r="BR1338" i="1"/>
  <c r="BS1338" i="1"/>
  <c r="BL1339" i="1"/>
  <c r="BM1339" i="1"/>
  <c r="BN1339" i="1"/>
  <c r="BO1339" i="1"/>
  <c r="BP1339" i="1"/>
  <c r="BR1339" i="1"/>
  <c r="BS1339" i="1"/>
  <c r="BL1340" i="1"/>
  <c r="BM1340" i="1"/>
  <c r="BN1340" i="1"/>
  <c r="BO1340" i="1"/>
  <c r="BP1340" i="1"/>
  <c r="BR1340" i="1"/>
  <c r="BS1340" i="1"/>
  <c r="BL1341" i="1"/>
  <c r="BM1341" i="1"/>
  <c r="BN1341" i="1"/>
  <c r="BO1341" i="1"/>
  <c r="BP1341" i="1"/>
  <c r="BR1341" i="1"/>
  <c r="BS1341" i="1"/>
  <c r="BL1342" i="1"/>
  <c r="BM1342" i="1"/>
  <c r="BN1342" i="1"/>
  <c r="BO1342" i="1"/>
  <c r="BP1342" i="1"/>
  <c r="BR1342" i="1"/>
  <c r="BS1342" i="1"/>
  <c r="BL1343" i="1"/>
  <c r="BM1343" i="1"/>
  <c r="BN1343" i="1"/>
  <c r="BO1343" i="1"/>
  <c r="BP1343" i="1"/>
  <c r="BR1343" i="1"/>
  <c r="BS1343" i="1"/>
  <c r="BL1344" i="1"/>
  <c r="BM1344" i="1"/>
  <c r="BN1344" i="1"/>
  <c r="BO1344" i="1"/>
  <c r="BP1344" i="1"/>
  <c r="BR1344" i="1"/>
  <c r="BS1344" i="1"/>
  <c r="BL1345" i="1"/>
  <c r="BM1345" i="1"/>
  <c r="BN1345" i="1"/>
  <c r="BO1345" i="1"/>
  <c r="BP1345" i="1"/>
  <c r="BR1345" i="1"/>
  <c r="BS1345" i="1"/>
  <c r="BL1346" i="1"/>
  <c r="BM1346" i="1"/>
  <c r="BN1346" i="1"/>
  <c r="BO1346" i="1"/>
  <c r="BP1346" i="1"/>
  <c r="BR1346" i="1"/>
  <c r="BS1346" i="1"/>
  <c r="BL1347" i="1"/>
  <c r="BM1347" i="1"/>
  <c r="BN1347" i="1"/>
  <c r="BO1347" i="1"/>
  <c r="BP1347" i="1"/>
  <c r="BR1347" i="1"/>
  <c r="BS1347" i="1"/>
  <c r="BL1348" i="1"/>
  <c r="BM1348" i="1"/>
  <c r="BN1348" i="1"/>
  <c r="BO1348" i="1"/>
  <c r="BP1348" i="1"/>
  <c r="BR1348" i="1"/>
  <c r="BS1348" i="1"/>
  <c r="BL1349" i="1"/>
  <c r="BM1349" i="1"/>
  <c r="BN1349" i="1"/>
  <c r="BO1349" i="1"/>
  <c r="BP1349" i="1"/>
  <c r="BR1349" i="1"/>
  <c r="BS1349" i="1"/>
  <c r="BL1350" i="1"/>
  <c r="BM1350" i="1"/>
  <c r="BN1350" i="1"/>
  <c r="BO1350" i="1"/>
  <c r="BP1350" i="1"/>
  <c r="BR1350" i="1"/>
  <c r="BS1350" i="1"/>
  <c r="BL1351" i="1"/>
  <c r="BM1351" i="1"/>
  <c r="BN1351" i="1"/>
  <c r="BO1351" i="1"/>
  <c r="BP1351" i="1"/>
  <c r="BR1351" i="1"/>
  <c r="BS1351" i="1"/>
  <c r="BL1352" i="1"/>
  <c r="BM1352" i="1"/>
  <c r="BN1352" i="1"/>
  <c r="BO1352" i="1"/>
  <c r="BP1352" i="1"/>
  <c r="BR1352" i="1"/>
  <c r="BS1352" i="1"/>
  <c r="BL1353" i="1"/>
  <c r="BM1353" i="1"/>
  <c r="BN1353" i="1"/>
  <c r="BO1353" i="1"/>
  <c r="BP1353" i="1"/>
  <c r="BR1353" i="1"/>
  <c r="BS1353" i="1"/>
  <c r="BL1354" i="1"/>
  <c r="BM1354" i="1"/>
  <c r="BN1354" i="1"/>
  <c r="BO1354" i="1"/>
  <c r="BP1354" i="1"/>
  <c r="BR1354" i="1"/>
  <c r="BS1354" i="1"/>
  <c r="BL1355" i="1"/>
  <c r="BM1355" i="1"/>
  <c r="BN1355" i="1"/>
  <c r="BO1355" i="1"/>
  <c r="BP1355" i="1"/>
  <c r="BR1355" i="1"/>
  <c r="BS1355" i="1"/>
  <c r="BL1356" i="1"/>
  <c r="BM1356" i="1"/>
  <c r="BN1356" i="1"/>
  <c r="BO1356" i="1"/>
  <c r="BP1356" i="1"/>
  <c r="BR1356" i="1"/>
  <c r="BS1356" i="1"/>
  <c r="BL1357" i="1"/>
  <c r="BM1357" i="1"/>
  <c r="BN1357" i="1"/>
  <c r="BO1357" i="1"/>
  <c r="BP1357" i="1"/>
  <c r="BR1357" i="1"/>
  <c r="BS1357" i="1"/>
  <c r="BL1358" i="1"/>
  <c r="BM1358" i="1"/>
  <c r="BN1358" i="1"/>
  <c r="BO1358" i="1"/>
  <c r="BP1358" i="1"/>
  <c r="BR1358" i="1"/>
  <c r="BS1358" i="1"/>
  <c r="BL1359" i="1"/>
  <c r="BM1359" i="1"/>
  <c r="BN1359" i="1"/>
  <c r="BO1359" i="1"/>
  <c r="BP1359" i="1"/>
  <c r="BR1359" i="1"/>
  <c r="BS1359" i="1"/>
  <c r="BL1360" i="1"/>
  <c r="BM1360" i="1"/>
  <c r="BN1360" i="1"/>
  <c r="BO1360" i="1"/>
  <c r="BP1360" i="1"/>
  <c r="BR1360" i="1"/>
  <c r="BS1360" i="1"/>
  <c r="BL1361" i="1"/>
  <c r="BM1361" i="1"/>
  <c r="BN1361" i="1"/>
  <c r="BO1361" i="1"/>
  <c r="BP1361" i="1"/>
  <c r="BR1361" i="1"/>
  <c r="BS1361" i="1"/>
  <c r="BL1362" i="1"/>
  <c r="BM1362" i="1"/>
  <c r="BN1362" i="1"/>
  <c r="BO1362" i="1"/>
  <c r="BP1362" i="1"/>
  <c r="BR1362" i="1"/>
  <c r="BS1362" i="1"/>
  <c r="BL1363" i="1"/>
  <c r="BM1363" i="1"/>
  <c r="BN1363" i="1"/>
  <c r="BO1363" i="1"/>
  <c r="BP1363" i="1"/>
  <c r="BR1363" i="1"/>
  <c r="BS1363" i="1"/>
  <c r="BL1364" i="1"/>
  <c r="BM1364" i="1"/>
  <c r="BN1364" i="1"/>
  <c r="BO1364" i="1"/>
  <c r="BP1364" i="1"/>
  <c r="BR1364" i="1"/>
  <c r="BS1364" i="1"/>
  <c r="BL1365" i="1"/>
  <c r="BM1365" i="1"/>
  <c r="BN1365" i="1"/>
  <c r="BO1365" i="1"/>
  <c r="BP1365" i="1"/>
  <c r="BR1365" i="1"/>
  <c r="BS1365" i="1"/>
  <c r="BL1366" i="1"/>
  <c r="BM1366" i="1"/>
  <c r="BN1366" i="1"/>
  <c r="BO1366" i="1"/>
  <c r="BP1366" i="1"/>
  <c r="BR1366" i="1"/>
  <c r="BS1366" i="1"/>
  <c r="BL1367" i="1"/>
  <c r="BM1367" i="1"/>
  <c r="BN1367" i="1"/>
  <c r="BO1367" i="1"/>
  <c r="BP1367" i="1"/>
  <c r="BR1367" i="1"/>
  <c r="BS1367" i="1"/>
  <c r="BL1368" i="1"/>
  <c r="BM1368" i="1"/>
  <c r="BN1368" i="1"/>
  <c r="BO1368" i="1"/>
  <c r="BP1368" i="1"/>
  <c r="BR1368" i="1"/>
  <c r="BS1368" i="1"/>
  <c r="BL1369" i="1"/>
  <c r="BM1369" i="1"/>
  <c r="BN1369" i="1"/>
  <c r="BO1369" i="1"/>
  <c r="BP1369" i="1"/>
  <c r="BR1369" i="1"/>
  <c r="BS1369" i="1"/>
  <c r="BL1370" i="1"/>
  <c r="BM1370" i="1"/>
  <c r="BN1370" i="1"/>
  <c r="BO1370" i="1"/>
  <c r="BP1370" i="1"/>
  <c r="BR1370" i="1"/>
  <c r="BS1370" i="1"/>
  <c r="BL1371" i="1"/>
  <c r="BM1371" i="1"/>
  <c r="BN1371" i="1"/>
  <c r="BO1371" i="1"/>
  <c r="BP1371" i="1"/>
  <c r="BR1371" i="1"/>
  <c r="BS1371" i="1"/>
  <c r="BL1372" i="1"/>
  <c r="BM1372" i="1"/>
  <c r="BN1372" i="1"/>
  <c r="BO1372" i="1"/>
  <c r="BP1372" i="1"/>
  <c r="BR1372" i="1"/>
  <c r="BS1372" i="1"/>
  <c r="BL1373" i="1"/>
  <c r="BM1373" i="1"/>
  <c r="BN1373" i="1"/>
  <c r="BO1373" i="1"/>
  <c r="BP1373" i="1"/>
  <c r="BR1373" i="1"/>
  <c r="BS1373" i="1"/>
  <c r="BL1374" i="1"/>
  <c r="BM1374" i="1"/>
  <c r="BN1374" i="1"/>
  <c r="BO1374" i="1"/>
  <c r="BP1374" i="1"/>
  <c r="BR1374" i="1"/>
  <c r="BS1374" i="1"/>
  <c r="BL1375" i="1"/>
  <c r="BM1375" i="1"/>
  <c r="BN1375" i="1"/>
  <c r="BO1375" i="1"/>
  <c r="BP1375" i="1"/>
  <c r="BR1375" i="1"/>
  <c r="BS1375" i="1"/>
  <c r="BL1376" i="1"/>
  <c r="BM1376" i="1"/>
  <c r="BN1376" i="1"/>
  <c r="BO1376" i="1"/>
  <c r="BP1376" i="1"/>
  <c r="BR1376" i="1"/>
  <c r="BS1376" i="1"/>
  <c r="BL1377" i="1"/>
  <c r="BM1377" i="1"/>
  <c r="BN1377" i="1"/>
  <c r="BO1377" i="1"/>
  <c r="BP1377" i="1"/>
  <c r="BR1377" i="1"/>
  <c r="BS1377" i="1"/>
  <c r="BL1378" i="1"/>
  <c r="BM1378" i="1"/>
  <c r="BN1378" i="1"/>
  <c r="BO1378" i="1"/>
  <c r="BP1378" i="1"/>
  <c r="BR1378" i="1"/>
  <c r="BS1378" i="1"/>
  <c r="BL1379" i="1"/>
  <c r="BM1379" i="1"/>
  <c r="BN1379" i="1"/>
  <c r="BO1379" i="1"/>
  <c r="BP1379" i="1"/>
  <c r="BR1379" i="1"/>
  <c r="BS1379" i="1"/>
  <c r="BL1380" i="1"/>
  <c r="BM1380" i="1"/>
  <c r="BN1380" i="1"/>
  <c r="BO1380" i="1"/>
  <c r="BP1380" i="1"/>
  <c r="BR1380" i="1"/>
  <c r="BS1380" i="1"/>
  <c r="BL1381" i="1"/>
  <c r="BM1381" i="1"/>
  <c r="BN1381" i="1"/>
  <c r="BO1381" i="1"/>
  <c r="BP1381" i="1"/>
  <c r="BR1381" i="1"/>
  <c r="BS1381" i="1"/>
  <c r="BL1382" i="1"/>
  <c r="BM1382" i="1"/>
  <c r="BN1382" i="1"/>
  <c r="BO1382" i="1"/>
  <c r="BP1382" i="1"/>
  <c r="BR1382" i="1"/>
  <c r="BS1382" i="1"/>
  <c r="BL1383" i="1"/>
  <c r="BM1383" i="1"/>
  <c r="BN1383" i="1"/>
  <c r="BO1383" i="1"/>
  <c r="BP1383" i="1"/>
  <c r="BR1383" i="1"/>
  <c r="BS1383" i="1"/>
  <c r="BL1384" i="1"/>
  <c r="BM1384" i="1"/>
  <c r="BN1384" i="1"/>
  <c r="BO1384" i="1"/>
  <c r="BP1384" i="1"/>
  <c r="BR1384" i="1"/>
  <c r="BS1384" i="1"/>
  <c r="BL1385" i="1"/>
  <c r="BM1385" i="1"/>
  <c r="BN1385" i="1"/>
  <c r="BO1385" i="1"/>
  <c r="BP1385" i="1"/>
  <c r="BR1385" i="1"/>
  <c r="BS1385" i="1"/>
  <c r="BL1386" i="1"/>
  <c r="BM1386" i="1"/>
  <c r="BN1386" i="1"/>
  <c r="BO1386" i="1"/>
  <c r="BP1386" i="1"/>
  <c r="BR1386" i="1"/>
  <c r="BS1386" i="1"/>
  <c r="BL1387" i="1"/>
  <c r="BM1387" i="1"/>
  <c r="BN1387" i="1"/>
  <c r="BO1387" i="1"/>
  <c r="BP1387" i="1"/>
  <c r="BR1387" i="1"/>
  <c r="BS1387" i="1"/>
  <c r="BL1388" i="1"/>
  <c r="BM1388" i="1"/>
  <c r="BN1388" i="1"/>
  <c r="BO1388" i="1"/>
  <c r="BP1388" i="1"/>
  <c r="BR1388" i="1"/>
  <c r="BS1388" i="1"/>
  <c r="BL1389" i="1"/>
  <c r="BM1389" i="1"/>
  <c r="BN1389" i="1"/>
  <c r="BO1389" i="1"/>
  <c r="BP1389" i="1"/>
  <c r="BR1389" i="1"/>
  <c r="BS1389" i="1"/>
  <c r="BL1390" i="1"/>
  <c r="BM1390" i="1"/>
  <c r="BN1390" i="1"/>
  <c r="BO1390" i="1"/>
  <c r="BP1390" i="1"/>
  <c r="BR1390" i="1"/>
  <c r="BS1390" i="1"/>
  <c r="BL1391" i="1"/>
  <c r="BM1391" i="1"/>
  <c r="BN1391" i="1"/>
  <c r="BO1391" i="1"/>
  <c r="BP1391" i="1"/>
  <c r="BR1391" i="1"/>
  <c r="BS1391" i="1"/>
  <c r="BL1392" i="1"/>
  <c r="BM1392" i="1"/>
  <c r="BN1392" i="1"/>
  <c r="BO1392" i="1"/>
  <c r="BP1392" i="1"/>
  <c r="BR1392" i="1"/>
  <c r="BS1392" i="1"/>
  <c r="BL1393" i="1"/>
  <c r="BM1393" i="1"/>
  <c r="BN1393" i="1"/>
  <c r="BO1393" i="1"/>
  <c r="BP1393" i="1"/>
  <c r="BR1393" i="1"/>
  <c r="BS1393" i="1"/>
  <c r="BL1394" i="1"/>
  <c r="BM1394" i="1"/>
  <c r="BN1394" i="1"/>
  <c r="BO1394" i="1"/>
  <c r="BP1394" i="1"/>
  <c r="BR1394" i="1"/>
  <c r="BS1394" i="1"/>
  <c r="BL1395" i="1"/>
  <c r="BM1395" i="1"/>
  <c r="BN1395" i="1"/>
  <c r="BO1395" i="1"/>
  <c r="BP1395" i="1"/>
  <c r="BR1395" i="1"/>
  <c r="BS1395" i="1"/>
  <c r="BL1396" i="1"/>
  <c r="BM1396" i="1"/>
  <c r="BN1396" i="1"/>
  <c r="BO1396" i="1"/>
  <c r="BP1396" i="1"/>
  <c r="BR1396" i="1"/>
  <c r="BS1396" i="1"/>
  <c r="BL1397" i="1"/>
  <c r="BM1397" i="1"/>
  <c r="BN1397" i="1"/>
  <c r="BO1397" i="1"/>
  <c r="BP1397" i="1"/>
  <c r="BR1397" i="1"/>
  <c r="BS1397" i="1"/>
  <c r="BL1398" i="1"/>
  <c r="BM1398" i="1"/>
  <c r="BN1398" i="1"/>
  <c r="BO1398" i="1"/>
  <c r="BP1398" i="1"/>
  <c r="BR1398" i="1"/>
  <c r="BS1398" i="1"/>
  <c r="BL1399" i="1"/>
  <c r="BM1399" i="1"/>
  <c r="BN1399" i="1"/>
  <c r="BO1399" i="1"/>
  <c r="BP1399" i="1"/>
  <c r="BR1399" i="1"/>
  <c r="BS1399" i="1"/>
  <c r="BL1400" i="1"/>
  <c r="BM1400" i="1"/>
  <c r="BN1400" i="1"/>
  <c r="BO1400" i="1"/>
  <c r="BP1400" i="1"/>
  <c r="BR1400" i="1"/>
  <c r="BS1400" i="1"/>
  <c r="BL1401" i="1"/>
  <c r="BM1401" i="1"/>
  <c r="BN1401" i="1"/>
  <c r="BO1401" i="1"/>
  <c r="BP1401" i="1"/>
  <c r="BR1401" i="1"/>
  <c r="BS1401" i="1"/>
  <c r="BL1402" i="1"/>
  <c r="BM1402" i="1"/>
  <c r="BN1402" i="1"/>
  <c r="BO1402" i="1"/>
  <c r="BP1402" i="1"/>
  <c r="BR1402" i="1"/>
  <c r="BS1402" i="1"/>
  <c r="BL1403" i="1"/>
  <c r="BM1403" i="1"/>
  <c r="BN1403" i="1"/>
  <c r="BO1403" i="1"/>
  <c r="BP1403" i="1"/>
  <c r="BR1403" i="1"/>
  <c r="BS1403" i="1"/>
  <c r="BL1404" i="1"/>
  <c r="BM1404" i="1"/>
  <c r="BN1404" i="1"/>
  <c r="BO1404" i="1"/>
  <c r="BP1404" i="1"/>
  <c r="BR1404" i="1"/>
  <c r="BS1404" i="1"/>
  <c r="BL1405" i="1"/>
  <c r="BM1405" i="1"/>
  <c r="BN1405" i="1"/>
  <c r="BO1405" i="1"/>
  <c r="BP1405" i="1"/>
  <c r="BR1405" i="1"/>
  <c r="BS1405" i="1"/>
  <c r="BL1406" i="1"/>
  <c r="BM1406" i="1"/>
  <c r="BN1406" i="1"/>
  <c r="BO1406" i="1"/>
  <c r="BP1406" i="1"/>
  <c r="BR1406" i="1"/>
  <c r="BS1406" i="1"/>
  <c r="BL1407" i="1"/>
  <c r="BM1407" i="1"/>
  <c r="BN1407" i="1"/>
  <c r="BO1407" i="1"/>
  <c r="BP1407" i="1"/>
  <c r="BR1407" i="1"/>
  <c r="BS1407" i="1"/>
  <c r="BL1408" i="1"/>
  <c r="BM1408" i="1"/>
  <c r="BN1408" i="1"/>
  <c r="BO1408" i="1"/>
  <c r="BP1408" i="1"/>
  <c r="BR1408" i="1"/>
  <c r="BS1408" i="1"/>
  <c r="BL1409" i="1"/>
  <c r="BM1409" i="1"/>
  <c r="BN1409" i="1"/>
  <c r="BO1409" i="1"/>
  <c r="BP1409" i="1"/>
  <c r="BR1409" i="1"/>
  <c r="BS1409" i="1"/>
  <c r="BL1410" i="1"/>
  <c r="BM1410" i="1"/>
  <c r="BN1410" i="1"/>
  <c r="BO1410" i="1"/>
  <c r="BP1410" i="1"/>
  <c r="BR1410" i="1"/>
  <c r="BS1410" i="1"/>
  <c r="BL1411" i="1"/>
  <c r="BM1411" i="1"/>
  <c r="BN1411" i="1"/>
  <c r="BO1411" i="1"/>
  <c r="BP1411" i="1"/>
  <c r="BR1411" i="1"/>
  <c r="BS1411" i="1"/>
  <c r="BL1412" i="1"/>
  <c r="BM1412" i="1"/>
  <c r="BN1412" i="1"/>
  <c r="BO1412" i="1"/>
  <c r="BP1412" i="1"/>
  <c r="BR1412" i="1"/>
  <c r="BS1412" i="1"/>
  <c r="BL1413" i="1"/>
  <c r="BM1413" i="1"/>
  <c r="BN1413" i="1"/>
  <c r="BO1413" i="1"/>
  <c r="BP1413" i="1"/>
  <c r="BR1413" i="1"/>
  <c r="BS1413" i="1"/>
  <c r="BL1414" i="1"/>
  <c r="BM1414" i="1"/>
  <c r="BN1414" i="1"/>
  <c r="BO1414" i="1"/>
  <c r="BP1414" i="1"/>
  <c r="BR1414" i="1"/>
  <c r="BS1414" i="1"/>
  <c r="BL1415" i="1"/>
  <c r="BM1415" i="1"/>
  <c r="BN1415" i="1"/>
  <c r="BO1415" i="1"/>
  <c r="BP1415" i="1"/>
  <c r="BR1415" i="1"/>
  <c r="BS1415" i="1"/>
  <c r="BL1416" i="1"/>
  <c r="BM1416" i="1"/>
  <c r="BN1416" i="1"/>
  <c r="BO1416" i="1"/>
  <c r="BP1416" i="1"/>
  <c r="BR1416" i="1"/>
  <c r="BS1416" i="1"/>
  <c r="BL1417" i="1"/>
  <c r="BM1417" i="1"/>
  <c r="BN1417" i="1"/>
  <c r="BO1417" i="1"/>
  <c r="BP1417" i="1"/>
  <c r="BR1417" i="1"/>
  <c r="BS1417" i="1"/>
  <c r="BL1418" i="1"/>
  <c r="BM1418" i="1"/>
  <c r="BN1418" i="1"/>
  <c r="BO1418" i="1"/>
  <c r="BP1418" i="1"/>
  <c r="BR1418" i="1"/>
  <c r="BS1418" i="1"/>
  <c r="BL1419" i="1"/>
  <c r="BM1419" i="1"/>
  <c r="BN1419" i="1"/>
  <c r="BO1419" i="1"/>
  <c r="BP1419" i="1"/>
  <c r="BR1419" i="1"/>
  <c r="BS1419" i="1"/>
  <c r="BL1420" i="1"/>
  <c r="BM1420" i="1"/>
  <c r="BN1420" i="1"/>
  <c r="BO1420" i="1"/>
  <c r="BP1420" i="1"/>
  <c r="BR1420" i="1"/>
  <c r="BS1420" i="1"/>
  <c r="BL1421" i="1"/>
  <c r="BM1421" i="1"/>
  <c r="BN1421" i="1"/>
  <c r="BO1421" i="1"/>
  <c r="BP1421" i="1"/>
  <c r="BR1421" i="1"/>
  <c r="BS1421" i="1"/>
  <c r="BL1422" i="1"/>
  <c r="BM1422" i="1"/>
  <c r="BN1422" i="1"/>
  <c r="BO1422" i="1"/>
  <c r="BP1422" i="1"/>
  <c r="BR1422" i="1"/>
  <c r="BS1422" i="1"/>
  <c r="BL1423" i="1"/>
  <c r="BM1423" i="1"/>
  <c r="BN1423" i="1"/>
  <c r="BO1423" i="1"/>
  <c r="BP1423" i="1"/>
  <c r="BR1423" i="1"/>
  <c r="BS1423" i="1"/>
  <c r="BL1424" i="1"/>
  <c r="BM1424" i="1"/>
  <c r="BN1424" i="1"/>
  <c r="BO1424" i="1"/>
  <c r="BP1424" i="1"/>
  <c r="BR1424" i="1"/>
  <c r="BS1424" i="1"/>
  <c r="BL1425" i="1"/>
  <c r="BM1425" i="1"/>
  <c r="BN1425" i="1"/>
  <c r="BO1425" i="1"/>
  <c r="BP1425" i="1"/>
  <c r="BR1425" i="1"/>
  <c r="BS1425" i="1"/>
  <c r="BL1426" i="1"/>
  <c r="BM1426" i="1"/>
  <c r="BN1426" i="1"/>
  <c r="BO1426" i="1"/>
  <c r="BP1426" i="1"/>
  <c r="BR1426" i="1"/>
  <c r="BS1426" i="1"/>
  <c r="BL1427" i="1"/>
  <c r="BM1427" i="1"/>
  <c r="BN1427" i="1"/>
  <c r="BO1427" i="1"/>
  <c r="BP1427" i="1"/>
  <c r="BR1427" i="1"/>
  <c r="BS1427" i="1"/>
  <c r="BL1428" i="1"/>
  <c r="BM1428" i="1"/>
  <c r="BN1428" i="1"/>
  <c r="BO1428" i="1"/>
  <c r="BP1428" i="1"/>
  <c r="BR1428" i="1"/>
  <c r="BS1428" i="1"/>
  <c r="BL1429" i="1"/>
  <c r="BM1429" i="1"/>
  <c r="BN1429" i="1"/>
  <c r="BO1429" i="1"/>
  <c r="BP1429" i="1"/>
  <c r="BR1429" i="1"/>
  <c r="BS1429" i="1"/>
  <c r="BL1430" i="1"/>
  <c r="BM1430" i="1"/>
  <c r="BN1430" i="1"/>
  <c r="BO1430" i="1"/>
  <c r="BP1430" i="1"/>
  <c r="BR1430" i="1"/>
  <c r="BS1430" i="1"/>
  <c r="BL1431" i="1"/>
  <c r="BM1431" i="1"/>
  <c r="BN1431" i="1"/>
  <c r="BO1431" i="1"/>
  <c r="BP1431" i="1"/>
  <c r="BR1431" i="1"/>
  <c r="BS1431" i="1"/>
  <c r="BL1432" i="1"/>
  <c r="BM1432" i="1"/>
  <c r="BN1432" i="1"/>
  <c r="BO1432" i="1"/>
  <c r="BP1432" i="1"/>
  <c r="BR1432" i="1"/>
  <c r="BS1432" i="1"/>
  <c r="BL1433" i="1"/>
  <c r="BM1433" i="1"/>
  <c r="BN1433" i="1"/>
  <c r="BO1433" i="1"/>
  <c r="BP1433" i="1"/>
  <c r="BR1433" i="1"/>
  <c r="BS1433" i="1"/>
  <c r="BL1434" i="1"/>
  <c r="BM1434" i="1"/>
  <c r="BN1434" i="1"/>
  <c r="BO1434" i="1"/>
  <c r="BP1434" i="1"/>
  <c r="BR1434" i="1"/>
  <c r="BS1434" i="1"/>
  <c r="BL1435" i="1"/>
  <c r="BM1435" i="1"/>
  <c r="BN1435" i="1"/>
  <c r="BO1435" i="1"/>
  <c r="BP1435" i="1"/>
  <c r="BR1435" i="1"/>
  <c r="BS1435" i="1"/>
  <c r="BL1436" i="1"/>
  <c r="BM1436" i="1"/>
  <c r="BN1436" i="1"/>
  <c r="BO1436" i="1"/>
  <c r="BP1436" i="1"/>
  <c r="BR1436" i="1"/>
  <c r="BS1436" i="1"/>
  <c r="BL1437" i="1"/>
  <c r="BM1437" i="1"/>
  <c r="BN1437" i="1"/>
  <c r="BO1437" i="1"/>
  <c r="BP1437" i="1"/>
  <c r="BR1437" i="1"/>
  <c r="BS1437" i="1"/>
  <c r="BL1438" i="1"/>
  <c r="BM1438" i="1"/>
  <c r="BN1438" i="1"/>
  <c r="BO1438" i="1"/>
  <c r="BP1438" i="1"/>
  <c r="BR1438" i="1"/>
  <c r="BS1438" i="1"/>
  <c r="BL1439" i="1"/>
  <c r="BM1439" i="1"/>
  <c r="BN1439" i="1"/>
  <c r="BO1439" i="1"/>
  <c r="BP1439" i="1"/>
  <c r="BR1439" i="1"/>
  <c r="BS1439" i="1"/>
  <c r="BL1440" i="1"/>
  <c r="BM1440" i="1"/>
  <c r="BN1440" i="1"/>
  <c r="BO1440" i="1"/>
  <c r="BP1440" i="1"/>
  <c r="BR1440" i="1"/>
  <c r="BS1440" i="1"/>
  <c r="BL1441" i="1"/>
  <c r="BM1441" i="1"/>
  <c r="BN1441" i="1"/>
  <c r="BO1441" i="1"/>
  <c r="BP1441" i="1"/>
  <c r="BR1441" i="1"/>
  <c r="BS1441" i="1"/>
  <c r="BL1442" i="1"/>
  <c r="BM1442" i="1"/>
  <c r="BN1442" i="1"/>
  <c r="BO1442" i="1"/>
  <c r="BP1442" i="1"/>
  <c r="BR1442" i="1"/>
  <c r="BS1442" i="1"/>
  <c r="BL1443" i="1"/>
  <c r="BM1443" i="1"/>
  <c r="BN1443" i="1"/>
  <c r="BO1443" i="1"/>
  <c r="BP1443" i="1"/>
  <c r="BR1443" i="1"/>
  <c r="BS1443" i="1"/>
  <c r="BL1444" i="1"/>
  <c r="BM1444" i="1"/>
  <c r="BN1444" i="1"/>
  <c r="BO1444" i="1"/>
  <c r="BP1444" i="1"/>
  <c r="BR1444" i="1"/>
  <c r="BS1444" i="1"/>
  <c r="BL1445" i="1"/>
  <c r="BM1445" i="1"/>
  <c r="BN1445" i="1"/>
  <c r="BO1445" i="1"/>
  <c r="BP1445" i="1"/>
  <c r="BR1445" i="1"/>
  <c r="BS1445" i="1"/>
  <c r="BL1446" i="1"/>
  <c r="BM1446" i="1"/>
  <c r="BN1446" i="1"/>
  <c r="BO1446" i="1"/>
  <c r="BP1446" i="1"/>
  <c r="BR1446" i="1"/>
  <c r="BS1446" i="1"/>
  <c r="BL1447" i="1"/>
  <c r="BM1447" i="1"/>
  <c r="BN1447" i="1"/>
  <c r="BO1447" i="1"/>
  <c r="BP1447" i="1"/>
  <c r="BR1447" i="1"/>
  <c r="BS1447" i="1"/>
  <c r="BL1448" i="1"/>
  <c r="BM1448" i="1"/>
  <c r="BN1448" i="1"/>
  <c r="BO1448" i="1"/>
  <c r="BP1448" i="1"/>
  <c r="BR1448" i="1"/>
  <c r="BS1448" i="1"/>
  <c r="BL1449" i="1"/>
  <c r="BM1449" i="1"/>
  <c r="BN1449" i="1"/>
  <c r="BO1449" i="1"/>
  <c r="BP1449" i="1"/>
  <c r="BR1449" i="1"/>
  <c r="BS1449" i="1"/>
  <c r="BL1450" i="1"/>
  <c r="BM1450" i="1"/>
  <c r="BN1450" i="1"/>
  <c r="BO1450" i="1"/>
  <c r="BP1450" i="1"/>
  <c r="BR1450" i="1"/>
  <c r="BS1450" i="1"/>
  <c r="BL1451" i="1"/>
  <c r="BM1451" i="1"/>
  <c r="BN1451" i="1"/>
  <c r="BO1451" i="1"/>
  <c r="BP1451" i="1"/>
  <c r="BR1451" i="1"/>
  <c r="BS1451" i="1"/>
  <c r="BL1452" i="1"/>
  <c r="BM1452" i="1"/>
  <c r="BN1452" i="1"/>
  <c r="BO1452" i="1"/>
  <c r="BP1452" i="1"/>
  <c r="BR1452" i="1"/>
  <c r="BS1452" i="1"/>
  <c r="BL1453" i="1"/>
  <c r="BM1453" i="1"/>
  <c r="BN1453" i="1"/>
  <c r="BO1453" i="1"/>
  <c r="BP1453" i="1"/>
  <c r="BR1453" i="1"/>
  <c r="BS1453" i="1"/>
  <c r="BL1454" i="1"/>
  <c r="BM1454" i="1"/>
  <c r="BN1454" i="1"/>
  <c r="BO1454" i="1"/>
  <c r="BP1454" i="1"/>
  <c r="BR1454" i="1"/>
  <c r="BS1454" i="1"/>
  <c r="BL1455" i="1"/>
  <c r="BM1455" i="1"/>
  <c r="BN1455" i="1"/>
  <c r="BO1455" i="1"/>
  <c r="BP1455" i="1"/>
  <c r="BR1455" i="1"/>
  <c r="BS1455" i="1"/>
  <c r="BL1456" i="1"/>
  <c r="BM1456" i="1"/>
  <c r="BN1456" i="1"/>
  <c r="BO1456" i="1"/>
  <c r="BP1456" i="1"/>
  <c r="BR1456" i="1"/>
  <c r="BS1456" i="1"/>
  <c r="BL1457" i="1"/>
  <c r="BM1457" i="1"/>
  <c r="BN1457" i="1"/>
  <c r="BO1457" i="1"/>
  <c r="BP1457" i="1"/>
  <c r="BR1457" i="1"/>
  <c r="BS1457" i="1"/>
  <c r="BL1458" i="1"/>
  <c r="BM1458" i="1"/>
  <c r="BN1458" i="1"/>
  <c r="BO1458" i="1"/>
  <c r="BP1458" i="1"/>
  <c r="BR1458" i="1"/>
  <c r="BS1458" i="1"/>
  <c r="BL1459" i="1"/>
  <c r="BM1459" i="1"/>
  <c r="BN1459" i="1"/>
  <c r="BO1459" i="1"/>
  <c r="BP1459" i="1"/>
  <c r="BR1459" i="1"/>
  <c r="BS1459" i="1"/>
  <c r="BL1460" i="1"/>
  <c r="BM1460" i="1"/>
  <c r="BN1460" i="1"/>
  <c r="BO1460" i="1"/>
  <c r="BP1460" i="1"/>
  <c r="BR1460" i="1"/>
  <c r="BS1460" i="1"/>
  <c r="BL1461" i="1"/>
  <c r="BM1461" i="1"/>
  <c r="BN1461" i="1"/>
  <c r="BO1461" i="1"/>
  <c r="BP1461" i="1"/>
  <c r="BR1461" i="1"/>
  <c r="BS1461" i="1"/>
  <c r="BL1462" i="1"/>
  <c r="BM1462" i="1"/>
  <c r="BN1462" i="1"/>
  <c r="BO1462" i="1"/>
  <c r="BP1462" i="1"/>
  <c r="BR1462" i="1"/>
  <c r="BS1462" i="1"/>
  <c r="BL1463" i="1"/>
  <c r="BM1463" i="1"/>
  <c r="BN1463" i="1"/>
  <c r="BO1463" i="1"/>
  <c r="BP1463" i="1"/>
  <c r="BR1463" i="1"/>
  <c r="BS1463" i="1"/>
  <c r="BL1464" i="1"/>
  <c r="BM1464" i="1"/>
  <c r="BN1464" i="1"/>
  <c r="BO1464" i="1"/>
  <c r="BP1464" i="1"/>
  <c r="BR1464" i="1"/>
  <c r="BS1464" i="1"/>
  <c r="BL1465" i="1"/>
  <c r="BM1465" i="1"/>
  <c r="BN1465" i="1"/>
  <c r="BO1465" i="1"/>
  <c r="BP1465" i="1"/>
  <c r="BR1465" i="1"/>
  <c r="BS1465" i="1"/>
  <c r="BL1466" i="1"/>
  <c r="BM1466" i="1"/>
  <c r="BN1466" i="1"/>
  <c r="BO1466" i="1"/>
  <c r="BP1466" i="1"/>
  <c r="BR1466" i="1"/>
  <c r="BS1466" i="1"/>
  <c r="BL1467" i="1"/>
  <c r="BM1467" i="1"/>
  <c r="BN1467" i="1"/>
  <c r="BO1467" i="1"/>
  <c r="BP1467" i="1"/>
  <c r="BR1467" i="1"/>
  <c r="BS1467" i="1"/>
  <c r="BL1468" i="1"/>
  <c r="BM1468" i="1"/>
  <c r="BN1468" i="1"/>
  <c r="BO1468" i="1"/>
  <c r="BP1468" i="1"/>
  <c r="BR1468" i="1"/>
  <c r="BS1468" i="1"/>
  <c r="BL1469" i="1"/>
  <c r="BM1469" i="1"/>
  <c r="BN1469" i="1"/>
  <c r="BO1469" i="1"/>
  <c r="BP1469" i="1"/>
  <c r="BR1469" i="1"/>
  <c r="BS1469" i="1"/>
  <c r="BL1470" i="1"/>
  <c r="BM1470" i="1"/>
  <c r="BN1470" i="1"/>
  <c r="BO1470" i="1"/>
  <c r="BP1470" i="1"/>
  <c r="BR1470" i="1"/>
  <c r="BS1470" i="1"/>
  <c r="BL1471" i="1"/>
  <c r="BM1471" i="1"/>
  <c r="BN1471" i="1"/>
  <c r="BO1471" i="1"/>
  <c r="BP1471" i="1"/>
  <c r="BR1471" i="1"/>
  <c r="BS1471" i="1"/>
  <c r="BL1472" i="1"/>
  <c r="BM1472" i="1"/>
  <c r="BN1472" i="1"/>
  <c r="BO1472" i="1"/>
  <c r="BP1472" i="1"/>
  <c r="BR1472" i="1"/>
  <c r="BS1472" i="1"/>
  <c r="BL1473" i="1"/>
  <c r="BM1473" i="1"/>
  <c r="BN1473" i="1"/>
  <c r="BO1473" i="1"/>
  <c r="BP1473" i="1"/>
  <c r="BR1473" i="1"/>
  <c r="BS1473" i="1"/>
  <c r="BL1474" i="1"/>
  <c r="BM1474" i="1"/>
  <c r="BN1474" i="1"/>
  <c r="BO1474" i="1"/>
  <c r="BP1474" i="1"/>
  <c r="BR1474" i="1"/>
  <c r="BS1474" i="1"/>
  <c r="BL1475" i="1"/>
  <c r="BM1475" i="1"/>
  <c r="BN1475" i="1"/>
  <c r="BO1475" i="1"/>
  <c r="BP1475" i="1"/>
  <c r="BR1475" i="1"/>
  <c r="BS1475" i="1"/>
  <c r="BL1476" i="1"/>
  <c r="BM1476" i="1"/>
  <c r="BN1476" i="1"/>
  <c r="BO1476" i="1"/>
  <c r="BP1476" i="1"/>
  <c r="BR1476" i="1"/>
  <c r="BS1476" i="1"/>
  <c r="BL1477" i="1"/>
  <c r="BM1477" i="1"/>
  <c r="BN1477" i="1"/>
  <c r="BO1477" i="1"/>
  <c r="BP1477" i="1"/>
  <c r="BR1477" i="1"/>
  <c r="BS1477" i="1"/>
  <c r="BL1478" i="1"/>
  <c r="BM1478" i="1"/>
  <c r="BN1478" i="1"/>
  <c r="BO1478" i="1"/>
  <c r="BP1478" i="1"/>
  <c r="BR1478" i="1"/>
  <c r="BS1478" i="1"/>
  <c r="BL1479" i="1"/>
  <c r="BM1479" i="1"/>
  <c r="BN1479" i="1"/>
  <c r="BO1479" i="1"/>
  <c r="BP1479" i="1"/>
  <c r="BR1479" i="1"/>
  <c r="BS1479" i="1"/>
  <c r="BL1480" i="1"/>
  <c r="BM1480" i="1"/>
  <c r="BN1480" i="1"/>
  <c r="BO1480" i="1"/>
  <c r="BP1480" i="1"/>
  <c r="BR1480" i="1"/>
  <c r="BS1480" i="1"/>
  <c r="BL1481" i="1"/>
  <c r="BM1481" i="1"/>
  <c r="BN1481" i="1"/>
  <c r="BO1481" i="1"/>
  <c r="BP1481" i="1"/>
  <c r="BR1481" i="1"/>
  <c r="BS1481" i="1"/>
  <c r="BL1482" i="1"/>
  <c r="BM1482" i="1"/>
  <c r="BN1482" i="1"/>
  <c r="BO1482" i="1"/>
  <c r="BP1482" i="1"/>
  <c r="BR1482" i="1"/>
  <c r="BS1482" i="1"/>
  <c r="BL1483" i="1"/>
  <c r="BM1483" i="1"/>
  <c r="BN1483" i="1"/>
  <c r="BO1483" i="1"/>
  <c r="BP1483" i="1"/>
  <c r="BR1483" i="1"/>
  <c r="BS1483" i="1"/>
  <c r="BL1484" i="1"/>
  <c r="BM1484" i="1"/>
  <c r="BN1484" i="1"/>
  <c r="BO1484" i="1"/>
  <c r="BP1484" i="1"/>
  <c r="BR1484" i="1"/>
  <c r="BS1484" i="1"/>
  <c r="BL1485" i="1"/>
  <c r="BM1485" i="1"/>
  <c r="BN1485" i="1"/>
  <c r="BO1485" i="1"/>
  <c r="BP1485" i="1"/>
  <c r="BR1485" i="1"/>
  <c r="BS1485" i="1"/>
  <c r="BL1486" i="1"/>
  <c r="BM1486" i="1"/>
  <c r="BN1486" i="1"/>
  <c r="BO1486" i="1"/>
  <c r="BP1486" i="1"/>
  <c r="BR1486" i="1"/>
  <c r="BS1486" i="1"/>
  <c r="BL1487" i="1"/>
  <c r="BM1487" i="1"/>
  <c r="BN1487" i="1"/>
  <c r="BO1487" i="1"/>
  <c r="BP1487" i="1"/>
  <c r="BR1487" i="1"/>
  <c r="BS1487" i="1"/>
  <c r="BL1488" i="1"/>
  <c r="BM1488" i="1"/>
  <c r="BN1488" i="1"/>
  <c r="BO1488" i="1"/>
  <c r="BP1488" i="1"/>
  <c r="BR1488" i="1"/>
  <c r="BS1488" i="1"/>
  <c r="BL1489" i="1"/>
  <c r="BM1489" i="1"/>
  <c r="BN1489" i="1"/>
  <c r="BO1489" i="1"/>
  <c r="BP1489" i="1"/>
  <c r="BR1489" i="1"/>
  <c r="BS1489" i="1"/>
  <c r="BL1490" i="1"/>
  <c r="BM1490" i="1"/>
  <c r="BN1490" i="1"/>
  <c r="BO1490" i="1"/>
  <c r="BP1490" i="1"/>
  <c r="BR1490" i="1"/>
  <c r="BS1490" i="1"/>
  <c r="BL1491" i="1"/>
  <c r="BM1491" i="1"/>
  <c r="BN1491" i="1"/>
  <c r="BO1491" i="1"/>
  <c r="BP1491" i="1"/>
  <c r="BR1491" i="1"/>
  <c r="BS1491" i="1"/>
  <c r="BL1492" i="1"/>
  <c r="BM1492" i="1"/>
  <c r="BN1492" i="1"/>
  <c r="BO1492" i="1"/>
  <c r="BP1492" i="1"/>
  <c r="BR1492" i="1"/>
  <c r="BS1492" i="1"/>
  <c r="BL1493" i="1"/>
  <c r="BM1493" i="1"/>
  <c r="BN1493" i="1"/>
  <c r="BO1493" i="1"/>
  <c r="BP1493" i="1"/>
  <c r="BR1493" i="1"/>
  <c r="BS1493" i="1"/>
  <c r="BL1494" i="1"/>
  <c r="BM1494" i="1"/>
  <c r="BN1494" i="1"/>
  <c r="BO1494" i="1"/>
  <c r="BP1494" i="1"/>
  <c r="BR1494" i="1"/>
  <c r="BS1494" i="1"/>
  <c r="BL1495" i="1"/>
  <c r="BM1495" i="1"/>
  <c r="BN1495" i="1"/>
  <c r="BO1495" i="1"/>
  <c r="BP1495" i="1"/>
  <c r="BR1495" i="1"/>
  <c r="BS1495" i="1"/>
  <c r="BL1496" i="1"/>
  <c r="BM1496" i="1"/>
  <c r="BN1496" i="1"/>
  <c r="BO1496" i="1"/>
  <c r="BP1496" i="1"/>
  <c r="BR1496" i="1"/>
  <c r="BS1496" i="1"/>
  <c r="BL1497" i="1"/>
  <c r="BM1497" i="1"/>
  <c r="BN1497" i="1"/>
  <c r="BO1497" i="1"/>
  <c r="BP1497" i="1"/>
  <c r="BR1497" i="1"/>
  <c r="BS1497" i="1"/>
  <c r="BL1498" i="1"/>
  <c r="BM1498" i="1"/>
  <c r="BN1498" i="1"/>
  <c r="BO1498" i="1"/>
  <c r="BP1498" i="1"/>
  <c r="BR1498" i="1"/>
  <c r="BS1498" i="1"/>
  <c r="BL1499" i="1"/>
  <c r="BM1499" i="1"/>
  <c r="BN1499" i="1"/>
  <c r="BO1499" i="1"/>
  <c r="BP1499" i="1"/>
  <c r="BR1499" i="1"/>
  <c r="BS1499" i="1"/>
  <c r="BL1500" i="1"/>
  <c r="BM1500" i="1"/>
  <c r="BN1500" i="1"/>
  <c r="BO1500" i="1"/>
  <c r="BP1500" i="1"/>
  <c r="BR1500" i="1"/>
  <c r="BS1500" i="1"/>
  <c r="BL1501" i="1"/>
  <c r="BM1501" i="1"/>
  <c r="BN1501" i="1"/>
  <c r="BO1501" i="1"/>
  <c r="BP1501" i="1"/>
  <c r="BR1501" i="1"/>
  <c r="BS1501" i="1"/>
  <c r="BL1502" i="1"/>
  <c r="BM1502" i="1"/>
  <c r="BN1502" i="1"/>
  <c r="BO1502" i="1"/>
  <c r="BP1502" i="1"/>
  <c r="BR1502" i="1"/>
  <c r="BS1502" i="1"/>
  <c r="BL1503" i="1"/>
  <c r="BM1503" i="1"/>
  <c r="BN1503" i="1"/>
  <c r="BO1503" i="1"/>
  <c r="BP1503" i="1"/>
  <c r="BR1503" i="1"/>
  <c r="BS1503" i="1"/>
  <c r="BL1504" i="1"/>
  <c r="BM1504" i="1"/>
  <c r="BN1504" i="1"/>
  <c r="BO1504" i="1"/>
  <c r="BP1504" i="1"/>
  <c r="BR1504" i="1"/>
  <c r="BS1504" i="1"/>
  <c r="BL1505" i="1"/>
  <c r="BM1505" i="1"/>
  <c r="BN1505" i="1"/>
  <c r="BO1505" i="1"/>
  <c r="BP1505" i="1"/>
  <c r="BR1505" i="1"/>
  <c r="BS1505" i="1"/>
  <c r="BL1506" i="1"/>
  <c r="BM1506" i="1"/>
  <c r="BN1506" i="1"/>
  <c r="BO1506" i="1"/>
  <c r="BP1506" i="1"/>
  <c r="BR1506" i="1"/>
  <c r="BS1506" i="1"/>
  <c r="BL1507" i="1"/>
  <c r="BM1507" i="1"/>
  <c r="BN1507" i="1"/>
  <c r="BO1507" i="1"/>
  <c r="BP1507" i="1"/>
  <c r="BR1507" i="1"/>
  <c r="BS1507" i="1"/>
  <c r="BL1508" i="1"/>
  <c r="BM1508" i="1"/>
  <c r="BN1508" i="1"/>
  <c r="BO1508" i="1"/>
  <c r="BP1508" i="1"/>
  <c r="BR1508" i="1"/>
  <c r="BS1508" i="1"/>
  <c r="BL1509" i="1"/>
  <c r="BM1509" i="1"/>
  <c r="BN1509" i="1"/>
  <c r="BO1509" i="1"/>
  <c r="BP1509" i="1"/>
  <c r="BR1509" i="1"/>
  <c r="BS1509" i="1"/>
  <c r="BL1510" i="1"/>
  <c r="BM1510" i="1"/>
  <c r="BN1510" i="1"/>
  <c r="BO1510" i="1"/>
  <c r="BP1510" i="1"/>
  <c r="BR1510" i="1"/>
  <c r="BS1510" i="1"/>
  <c r="BL1511" i="1"/>
  <c r="BM1511" i="1"/>
  <c r="BN1511" i="1"/>
  <c r="BO1511" i="1"/>
  <c r="BP1511" i="1"/>
  <c r="BR1511" i="1"/>
  <c r="BS1511" i="1"/>
  <c r="BL1512" i="1"/>
  <c r="BM1512" i="1"/>
  <c r="BN1512" i="1"/>
  <c r="BO1512" i="1"/>
  <c r="BP1512" i="1"/>
  <c r="BR1512" i="1"/>
  <c r="BS1512" i="1"/>
  <c r="BL1513" i="1"/>
  <c r="BM1513" i="1"/>
  <c r="BN1513" i="1"/>
  <c r="BO1513" i="1"/>
  <c r="BP1513" i="1"/>
  <c r="BR1513" i="1"/>
  <c r="BS1513" i="1"/>
  <c r="BL1514" i="1"/>
  <c r="BM1514" i="1"/>
  <c r="BN1514" i="1"/>
  <c r="BO1514" i="1"/>
  <c r="BP1514" i="1"/>
  <c r="BR1514" i="1"/>
  <c r="BS1514" i="1"/>
  <c r="BL1515" i="1"/>
  <c r="BM1515" i="1"/>
  <c r="BN1515" i="1"/>
  <c r="BO1515" i="1"/>
  <c r="BP1515" i="1"/>
  <c r="BR1515" i="1"/>
  <c r="BS1515" i="1"/>
  <c r="BL1516" i="1"/>
  <c r="BM1516" i="1"/>
  <c r="BN1516" i="1"/>
  <c r="BO1516" i="1"/>
  <c r="BP1516" i="1"/>
  <c r="BR1516" i="1"/>
  <c r="BS1516" i="1"/>
  <c r="BL1517" i="1"/>
  <c r="BM1517" i="1"/>
  <c r="BN1517" i="1"/>
  <c r="BO1517" i="1"/>
  <c r="BP1517" i="1"/>
  <c r="BR1517" i="1"/>
  <c r="BS1517" i="1"/>
  <c r="BL1518" i="1"/>
  <c r="BM1518" i="1"/>
  <c r="BN1518" i="1"/>
  <c r="BO1518" i="1"/>
  <c r="BP1518" i="1"/>
  <c r="BR1518" i="1"/>
  <c r="BS1518" i="1"/>
  <c r="BL1519" i="1"/>
  <c r="BM1519" i="1"/>
  <c r="BN1519" i="1"/>
  <c r="BO1519" i="1"/>
  <c r="BP1519" i="1"/>
  <c r="BR1519" i="1"/>
  <c r="BS1519" i="1"/>
  <c r="BL1520" i="1"/>
  <c r="BM1520" i="1"/>
  <c r="BN1520" i="1"/>
  <c r="BO1520" i="1"/>
  <c r="BP1520" i="1"/>
  <c r="BR1520" i="1"/>
  <c r="BS1520" i="1"/>
  <c r="BL1521" i="1"/>
  <c r="BM1521" i="1"/>
  <c r="BN1521" i="1"/>
  <c r="BO1521" i="1"/>
  <c r="BP1521" i="1"/>
  <c r="BR1521" i="1"/>
  <c r="BS1521" i="1"/>
  <c r="BL1522" i="1"/>
  <c r="BM1522" i="1"/>
  <c r="BN1522" i="1"/>
  <c r="BO1522" i="1"/>
  <c r="BP1522" i="1"/>
  <c r="BR1522" i="1"/>
  <c r="BS1522" i="1"/>
  <c r="BL1523" i="1"/>
  <c r="BM1523" i="1"/>
  <c r="BN1523" i="1"/>
  <c r="BO1523" i="1"/>
  <c r="BP1523" i="1"/>
  <c r="BR1523" i="1"/>
  <c r="BS1523" i="1"/>
  <c r="BL1524" i="1"/>
  <c r="BM1524" i="1"/>
  <c r="BN1524" i="1"/>
  <c r="BO1524" i="1"/>
  <c r="BP1524" i="1"/>
  <c r="BR1524" i="1"/>
  <c r="BS1524" i="1"/>
  <c r="BL1525" i="1"/>
  <c r="BM1525" i="1"/>
  <c r="BN1525" i="1"/>
  <c r="BO1525" i="1"/>
  <c r="BP1525" i="1"/>
  <c r="BR1525" i="1"/>
  <c r="BS1525" i="1"/>
  <c r="BL1526" i="1"/>
  <c r="BM1526" i="1"/>
  <c r="BN1526" i="1"/>
  <c r="BO1526" i="1"/>
  <c r="BP1526" i="1"/>
  <c r="BR1526" i="1"/>
  <c r="BS1526" i="1"/>
  <c r="BL1527" i="1"/>
  <c r="BM1527" i="1"/>
  <c r="BN1527" i="1"/>
  <c r="BO1527" i="1"/>
  <c r="BP1527" i="1"/>
  <c r="BR1527" i="1"/>
  <c r="BS1527" i="1"/>
  <c r="BL1528" i="1"/>
  <c r="BM1528" i="1"/>
  <c r="BN1528" i="1"/>
  <c r="BO1528" i="1"/>
  <c r="BP1528" i="1"/>
  <c r="BR1528" i="1"/>
  <c r="BS1528" i="1"/>
  <c r="BL1529" i="1"/>
  <c r="BM1529" i="1"/>
  <c r="BN1529" i="1"/>
  <c r="BO1529" i="1"/>
  <c r="BP1529" i="1"/>
  <c r="BR1529" i="1"/>
  <c r="BS1529" i="1"/>
  <c r="BL1530" i="1"/>
  <c r="BM1530" i="1"/>
  <c r="BN1530" i="1"/>
  <c r="BO1530" i="1"/>
  <c r="BP1530" i="1"/>
  <c r="BR1530" i="1"/>
  <c r="BS1530" i="1"/>
  <c r="BL1531" i="1"/>
  <c r="BM1531" i="1"/>
  <c r="BN1531" i="1"/>
  <c r="BO1531" i="1"/>
  <c r="BP1531" i="1"/>
  <c r="BR1531" i="1"/>
  <c r="BS1531" i="1"/>
  <c r="BL1532" i="1"/>
  <c r="BM1532" i="1"/>
  <c r="BN1532" i="1"/>
  <c r="BO1532" i="1"/>
  <c r="BP1532" i="1"/>
  <c r="BR1532" i="1"/>
  <c r="BS1532" i="1"/>
  <c r="BL1533" i="1"/>
  <c r="BM1533" i="1"/>
  <c r="BN1533" i="1"/>
  <c r="BO1533" i="1"/>
  <c r="BP1533" i="1"/>
  <c r="BR1533" i="1"/>
  <c r="BS1533" i="1"/>
  <c r="BL1534" i="1"/>
  <c r="BM1534" i="1"/>
  <c r="BN1534" i="1"/>
  <c r="BO1534" i="1"/>
  <c r="BP1534" i="1"/>
  <c r="BR1534" i="1"/>
  <c r="BS1534" i="1"/>
  <c r="BL1535" i="1"/>
  <c r="BM1535" i="1"/>
  <c r="BN1535" i="1"/>
  <c r="BO1535" i="1"/>
  <c r="BP1535" i="1"/>
  <c r="BR1535" i="1"/>
  <c r="BS1535" i="1"/>
  <c r="BL1536" i="1"/>
  <c r="BM1536" i="1"/>
  <c r="BN1536" i="1"/>
  <c r="BO1536" i="1"/>
  <c r="BP1536" i="1"/>
  <c r="BR1536" i="1"/>
  <c r="BS1536" i="1"/>
  <c r="BL1537" i="1"/>
  <c r="BM1537" i="1"/>
  <c r="BN1537" i="1"/>
  <c r="BO1537" i="1"/>
  <c r="BP1537" i="1"/>
  <c r="BR1537" i="1"/>
  <c r="BS1537" i="1"/>
  <c r="BL1538" i="1"/>
  <c r="BM1538" i="1"/>
  <c r="BN1538" i="1"/>
  <c r="BO1538" i="1"/>
  <c r="BP1538" i="1"/>
  <c r="BR1538" i="1"/>
  <c r="BS1538" i="1"/>
  <c r="BL1539" i="1"/>
  <c r="BM1539" i="1"/>
  <c r="BN1539" i="1"/>
  <c r="BO1539" i="1"/>
  <c r="BP1539" i="1"/>
  <c r="BR1539" i="1"/>
  <c r="BS1539" i="1"/>
  <c r="BL1540" i="1"/>
  <c r="BM1540" i="1"/>
  <c r="BN1540" i="1"/>
  <c r="BO1540" i="1"/>
  <c r="BP1540" i="1"/>
  <c r="BR1540" i="1"/>
  <c r="BS1540" i="1"/>
  <c r="BL1541" i="1"/>
  <c r="BM1541" i="1"/>
  <c r="BN1541" i="1"/>
  <c r="BO1541" i="1"/>
  <c r="BP1541" i="1"/>
  <c r="BR1541" i="1"/>
  <c r="BS1541" i="1"/>
  <c r="BL1542" i="1"/>
  <c r="BM1542" i="1"/>
  <c r="BN1542" i="1"/>
  <c r="BO1542" i="1"/>
  <c r="BP1542" i="1"/>
  <c r="BR1542" i="1"/>
  <c r="BS1542" i="1"/>
  <c r="BL1543" i="1"/>
  <c r="BM1543" i="1"/>
  <c r="BN1543" i="1"/>
  <c r="BO1543" i="1"/>
  <c r="BP1543" i="1"/>
  <c r="BR1543" i="1"/>
  <c r="BS1543" i="1"/>
  <c r="BL1544" i="1"/>
  <c r="BM1544" i="1"/>
  <c r="BN1544" i="1"/>
  <c r="BO1544" i="1"/>
  <c r="BP1544" i="1"/>
  <c r="BR1544" i="1"/>
  <c r="BS1544" i="1"/>
  <c r="BL1545" i="1"/>
  <c r="BM1545" i="1"/>
  <c r="BN1545" i="1"/>
  <c r="BO1545" i="1"/>
  <c r="BP1545" i="1"/>
  <c r="BR1545" i="1"/>
  <c r="BS1545" i="1"/>
  <c r="BL1546" i="1"/>
  <c r="BM1546" i="1"/>
  <c r="BN1546" i="1"/>
  <c r="BO1546" i="1"/>
  <c r="BP1546" i="1"/>
  <c r="BR1546" i="1"/>
  <c r="BS1546" i="1"/>
  <c r="BL1547" i="1"/>
  <c r="BM1547" i="1"/>
  <c r="BN1547" i="1"/>
  <c r="BO1547" i="1"/>
  <c r="BP1547" i="1"/>
  <c r="BR1547" i="1"/>
  <c r="BS1547" i="1"/>
  <c r="BL1548" i="1"/>
  <c r="BM1548" i="1"/>
  <c r="BN1548" i="1"/>
  <c r="BO1548" i="1"/>
  <c r="BP1548" i="1"/>
  <c r="BR1548" i="1"/>
  <c r="BS1548" i="1"/>
  <c r="BL1549" i="1"/>
  <c r="BM1549" i="1"/>
  <c r="BN1549" i="1"/>
  <c r="BO1549" i="1"/>
  <c r="BP1549" i="1"/>
  <c r="BR1549" i="1"/>
  <c r="BS1549" i="1"/>
  <c r="BL1550" i="1"/>
  <c r="BM1550" i="1"/>
  <c r="BN1550" i="1"/>
  <c r="BO1550" i="1"/>
  <c r="BP1550" i="1"/>
  <c r="BR1550" i="1"/>
  <c r="BS1550" i="1"/>
  <c r="BL1551" i="1"/>
  <c r="BM1551" i="1"/>
  <c r="BN1551" i="1"/>
  <c r="BO1551" i="1"/>
  <c r="BP1551" i="1"/>
  <c r="BR1551" i="1"/>
  <c r="BS1551" i="1"/>
  <c r="BL1552" i="1"/>
  <c r="BM1552" i="1"/>
  <c r="BN1552" i="1"/>
  <c r="BO1552" i="1"/>
  <c r="BP1552" i="1"/>
  <c r="BR1552" i="1"/>
  <c r="BS1552" i="1"/>
  <c r="BL1553" i="1"/>
  <c r="BM1553" i="1"/>
  <c r="BN1553" i="1"/>
  <c r="BO1553" i="1"/>
  <c r="BP1553" i="1"/>
  <c r="BR1553" i="1"/>
  <c r="BS1553" i="1"/>
  <c r="BL1554" i="1"/>
  <c r="BM1554" i="1"/>
  <c r="BN1554" i="1"/>
  <c r="BO1554" i="1"/>
  <c r="BP1554" i="1"/>
  <c r="BR1554" i="1"/>
  <c r="BS1554" i="1"/>
  <c r="BL1555" i="1"/>
  <c r="BM1555" i="1"/>
  <c r="BN1555" i="1"/>
  <c r="BO1555" i="1"/>
  <c r="BP1555" i="1"/>
  <c r="BR1555" i="1"/>
  <c r="BS1555" i="1"/>
  <c r="BL1556" i="1"/>
  <c r="BM1556" i="1"/>
  <c r="BN1556" i="1"/>
  <c r="BO1556" i="1"/>
  <c r="BP1556" i="1"/>
  <c r="BR1556" i="1"/>
  <c r="BS1556" i="1"/>
  <c r="BL1557" i="1"/>
  <c r="BM1557" i="1"/>
  <c r="BN1557" i="1"/>
  <c r="BO1557" i="1"/>
  <c r="BP1557" i="1"/>
  <c r="BR1557" i="1"/>
  <c r="BS1557" i="1"/>
  <c r="BL1558" i="1"/>
  <c r="BM1558" i="1"/>
  <c r="BN1558" i="1"/>
  <c r="BO1558" i="1"/>
  <c r="BP1558" i="1"/>
  <c r="BR1558" i="1"/>
  <c r="BS1558" i="1"/>
  <c r="BL1559" i="1"/>
  <c r="BM1559" i="1"/>
  <c r="BN1559" i="1"/>
  <c r="BO1559" i="1"/>
  <c r="BP1559" i="1"/>
  <c r="BR1559" i="1"/>
  <c r="BS1559" i="1"/>
  <c r="BL1560" i="1"/>
  <c r="BM1560" i="1"/>
  <c r="BN1560" i="1"/>
  <c r="BO1560" i="1"/>
  <c r="BP1560" i="1"/>
  <c r="BR1560" i="1"/>
  <c r="BS1560" i="1"/>
  <c r="BL1561" i="1"/>
  <c r="BM1561" i="1"/>
  <c r="BN1561" i="1"/>
  <c r="BO1561" i="1"/>
  <c r="BP1561" i="1"/>
  <c r="BR1561" i="1"/>
  <c r="BS1561" i="1"/>
  <c r="BL1562" i="1"/>
  <c r="BM1562" i="1"/>
  <c r="BN1562" i="1"/>
  <c r="BO1562" i="1"/>
  <c r="BP1562" i="1"/>
  <c r="BR1562" i="1"/>
  <c r="BS1562" i="1"/>
  <c r="BL1563" i="1"/>
  <c r="BM1563" i="1"/>
  <c r="BN1563" i="1"/>
  <c r="BO1563" i="1"/>
  <c r="BP1563" i="1"/>
  <c r="BR1563" i="1"/>
  <c r="BS1563" i="1"/>
  <c r="BL1564" i="1"/>
  <c r="BM1564" i="1"/>
  <c r="BN1564" i="1"/>
  <c r="BO1564" i="1"/>
  <c r="BP1564" i="1"/>
  <c r="BR1564" i="1"/>
  <c r="BS1564" i="1"/>
  <c r="BL1565" i="1"/>
  <c r="BM1565" i="1"/>
  <c r="BN1565" i="1"/>
  <c r="BO1565" i="1"/>
  <c r="BP1565" i="1"/>
  <c r="BR1565" i="1"/>
  <c r="BS1565" i="1"/>
  <c r="BL1566" i="1"/>
  <c r="BM1566" i="1"/>
  <c r="BN1566" i="1"/>
  <c r="BO1566" i="1"/>
  <c r="BP1566" i="1"/>
  <c r="BR1566" i="1"/>
  <c r="BS1566" i="1"/>
  <c r="BL1567" i="1"/>
  <c r="BM1567" i="1"/>
  <c r="BN1567" i="1"/>
  <c r="BO1567" i="1"/>
  <c r="BP1567" i="1"/>
  <c r="BR1567" i="1"/>
  <c r="BS1567" i="1"/>
  <c r="BL1568" i="1"/>
  <c r="BM1568" i="1"/>
  <c r="BN1568" i="1"/>
  <c r="BO1568" i="1"/>
  <c r="BP1568" i="1"/>
  <c r="BR1568" i="1"/>
  <c r="BS1568" i="1"/>
  <c r="BL1569" i="1"/>
  <c r="BM1569" i="1"/>
  <c r="BN1569" i="1"/>
  <c r="BO1569" i="1"/>
  <c r="BP1569" i="1"/>
  <c r="BR1569" i="1"/>
  <c r="BS1569" i="1"/>
  <c r="BL1570" i="1"/>
  <c r="BM1570" i="1"/>
  <c r="BN1570" i="1"/>
  <c r="BO1570" i="1"/>
  <c r="BP1570" i="1"/>
  <c r="BR1570" i="1"/>
  <c r="BS1570" i="1"/>
  <c r="BL1571" i="1"/>
  <c r="BM1571" i="1"/>
  <c r="BN1571" i="1"/>
  <c r="BO1571" i="1"/>
  <c r="BP1571" i="1"/>
  <c r="BR1571" i="1"/>
  <c r="BS1571" i="1"/>
  <c r="BL1572" i="1"/>
  <c r="BM1572" i="1"/>
  <c r="BN1572" i="1"/>
  <c r="BO1572" i="1"/>
  <c r="BP1572" i="1"/>
  <c r="BR1572" i="1"/>
  <c r="BS1572" i="1"/>
  <c r="BL1573" i="1"/>
  <c r="BM1573" i="1"/>
  <c r="BN1573" i="1"/>
  <c r="BO1573" i="1"/>
  <c r="BP1573" i="1"/>
  <c r="BR1573" i="1"/>
  <c r="BS1573" i="1"/>
  <c r="BL1574" i="1"/>
  <c r="BM1574" i="1"/>
  <c r="BN1574" i="1"/>
  <c r="BO1574" i="1"/>
  <c r="BP1574" i="1"/>
  <c r="BR1574" i="1"/>
  <c r="BS1574" i="1"/>
  <c r="BL1575" i="1"/>
  <c r="BM1575" i="1"/>
  <c r="BN1575" i="1"/>
  <c r="BO1575" i="1"/>
  <c r="BP1575" i="1"/>
  <c r="BR1575" i="1"/>
  <c r="BS1575" i="1"/>
  <c r="BL1576" i="1"/>
  <c r="BM1576" i="1"/>
  <c r="BN1576" i="1"/>
  <c r="BO1576" i="1"/>
  <c r="BP1576" i="1"/>
  <c r="BR1576" i="1"/>
  <c r="BS1576" i="1"/>
  <c r="BL1577" i="1"/>
  <c r="BM1577" i="1"/>
  <c r="BN1577" i="1"/>
  <c r="BO1577" i="1"/>
  <c r="BP1577" i="1"/>
  <c r="BR1577" i="1"/>
  <c r="BS1577" i="1"/>
  <c r="BL1578" i="1"/>
  <c r="BM1578" i="1"/>
  <c r="BN1578" i="1"/>
  <c r="BO1578" i="1"/>
  <c r="BP1578" i="1"/>
  <c r="BR1578" i="1"/>
  <c r="BS1578" i="1"/>
  <c r="BL1579" i="1"/>
  <c r="BM1579" i="1"/>
  <c r="BN1579" i="1"/>
  <c r="BO1579" i="1"/>
  <c r="BP1579" i="1"/>
  <c r="BR1579" i="1"/>
  <c r="BS1579" i="1"/>
  <c r="BL1580" i="1"/>
  <c r="BM1580" i="1"/>
  <c r="BN1580" i="1"/>
  <c r="BO1580" i="1"/>
  <c r="BP1580" i="1"/>
  <c r="BR1580" i="1"/>
  <c r="BS1580" i="1"/>
  <c r="BL1581" i="1"/>
  <c r="BM1581" i="1"/>
  <c r="BN1581" i="1"/>
  <c r="BO1581" i="1"/>
  <c r="BP1581" i="1"/>
  <c r="BR1581" i="1"/>
  <c r="BS1581" i="1"/>
  <c r="BL1582" i="1"/>
  <c r="BM1582" i="1"/>
  <c r="BN1582" i="1"/>
  <c r="BO1582" i="1"/>
  <c r="BP1582" i="1"/>
  <c r="BR1582" i="1"/>
  <c r="BS1582" i="1"/>
  <c r="BL1583" i="1"/>
  <c r="BM1583" i="1"/>
  <c r="BN1583" i="1"/>
  <c r="BO1583" i="1"/>
  <c r="BP1583" i="1"/>
  <c r="BR1583" i="1"/>
  <c r="BS1583" i="1"/>
  <c r="BL1584" i="1"/>
  <c r="BM1584" i="1"/>
  <c r="BN1584" i="1"/>
  <c r="BO1584" i="1"/>
  <c r="BP1584" i="1"/>
  <c r="BR1584" i="1"/>
  <c r="BS1584" i="1"/>
  <c r="BL1585" i="1"/>
  <c r="BM1585" i="1"/>
  <c r="BN1585" i="1"/>
  <c r="BO1585" i="1"/>
  <c r="BP1585" i="1"/>
  <c r="BR1585" i="1"/>
  <c r="BS1585" i="1"/>
  <c r="BL1586" i="1"/>
  <c r="BM1586" i="1"/>
  <c r="BN1586" i="1"/>
  <c r="BO1586" i="1"/>
  <c r="BP1586" i="1"/>
  <c r="BR1586" i="1"/>
  <c r="BS1586" i="1"/>
  <c r="BL1587" i="1"/>
  <c r="BM1587" i="1"/>
  <c r="BN1587" i="1"/>
  <c r="BO1587" i="1"/>
  <c r="BP1587" i="1"/>
  <c r="BR1587" i="1"/>
  <c r="BS1587" i="1"/>
  <c r="BL1588" i="1"/>
  <c r="BM1588" i="1"/>
  <c r="BN1588" i="1"/>
  <c r="BO1588" i="1"/>
  <c r="BP1588" i="1"/>
  <c r="BR1588" i="1"/>
  <c r="BS1588" i="1"/>
  <c r="BL1589" i="1"/>
  <c r="BM1589" i="1"/>
  <c r="BN1589" i="1"/>
  <c r="BO1589" i="1"/>
  <c r="BP1589" i="1"/>
  <c r="BR1589" i="1"/>
  <c r="BS1589" i="1"/>
  <c r="BL1590" i="1"/>
  <c r="BM1590" i="1"/>
  <c r="BN1590" i="1"/>
  <c r="BO1590" i="1"/>
  <c r="BP1590" i="1"/>
  <c r="BR1590" i="1"/>
  <c r="BS1590" i="1"/>
  <c r="BL1591" i="1"/>
  <c r="BM1591" i="1"/>
  <c r="BN1591" i="1"/>
  <c r="BO1591" i="1"/>
  <c r="BP1591" i="1"/>
  <c r="BR1591" i="1"/>
  <c r="BS1591" i="1"/>
  <c r="BL1592" i="1"/>
  <c r="BM1592" i="1"/>
  <c r="BN1592" i="1"/>
  <c r="BO1592" i="1"/>
  <c r="BP1592" i="1"/>
  <c r="BR1592" i="1"/>
  <c r="BS1592" i="1"/>
  <c r="BL1593" i="1"/>
  <c r="BM1593" i="1"/>
  <c r="BN1593" i="1"/>
  <c r="BO1593" i="1"/>
  <c r="BP1593" i="1"/>
  <c r="BR1593" i="1"/>
  <c r="BS1593" i="1"/>
  <c r="BL1594" i="1"/>
  <c r="BM1594" i="1"/>
  <c r="BN1594" i="1"/>
  <c r="BO1594" i="1"/>
  <c r="BP1594" i="1"/>
  <c r="BR1594" i="1"/>
  <c r="BS1594" i="1"/>
  <c r="BL1595" i="1"/>
  <c r="BM1595" i="1"/>
  <c r="BN1595" i="1"/>
  <c r="BO1595" i="1"/>
  <c r="BP1595" i="1"/>
  <c r="BR1595" i="1"/>
  <c r="BS1595" i="1"/>
  <c r="BL1596" i="1"/>
  <c r="BM1596" i="1"/>
  <c r="BN1596" i="1"/>
  <c r="BO1596" i="1"/>
  <c r="BP1596" i="1"/>
  <c r="BR1596" i="1"/>
  <c r="BS1596" i="1"/>
  <c r="BL1597" i="1"/>
  <c r="BM1597" i="1"/>
  <c r="BN1597" i="1"/>
  <c r="BO1597" i="1"/>
  <c r="BP1597" i="1"/>
  <c r="BR1597" i="1"/>
  <c r="BS1597" i="1"/>
  <c r="BL1598" i="1"/>
  <c r="BM1598" i="1"/>
  <c r="BN1598" i="1"/>
  <c r="BO1598" i="1"/>
  <c r="BP1598" i="1"/>
  <c r="BR1598" i="1"/>
  <c r="BS1598" i="1"/>
  <c r="BL1599" i="1"/>
  <c r="BM1599" i="1"/>
  <c r="BN1599" i="1"/>
  <c r="BO1599" i="1"/>
  <c r="BP1599" i="1"/>
  <c r="BR1599" i="1"/>
  <c r="BS1599" i="1"/>
  <c r="BL1600" i="1"/>
  <c r="BM1600" i="1"/>
  <c r="BN1600" i="1"/>
  <c r="BO1600" i="1"/>
  <c r="BP1600" i="1"/>
  <c r="BR1600" i="1"/>
  <c r="BS1600" i="1"/>
  <c r="BL1601" i="1"/>
  <c r="BM1601" i="1"/>
  <c r="BN1601" i="1"/>
  <c r="BO1601" i="1"/>
  <c r="BP1601" i="1"/>
  <c r="BR1601" i="1"/>
  <c r="BS1601" i="1"/>
  <c r="BL1602" i="1"/>
  <c r="BM1602" i="1"/>
  <c r="BN1602" i="1"/>
  <c r="BO1602" i="1"/>
  <c r="BP1602" i="1"/>
  <c r="BR1602" i="1"/>
  <c r="BS1602" i="1"/>
  <c r="BL1603" i="1"/>
  <c r="BM1603" i="1"/>
  <c r="BN1603" i="1"/>
  <c r="BO1603" i="1"/>
  <c r="BP1603" i="1"/>
  <c r="BR1603" i="1"/>
  <c r="BS1603" i="1"/>
  <c r="BL1604" i="1"/>
  <c r="BM1604" i="1"/>
  <c r="BN1604" i="1"/>
  <c r="BO1604" i="1"/>
  <c r="BP1604" i="1"/>
  <c r="BR1604" i="1"/>
  <c r="BS1604" i="1"/>
  <c r="BL1605" i="1"/>
  <c r="BM1605" i="1"/>
  <c r="BN1605" i="1"/>
  <c r="BO1605" i="1"/>
  <c r="BP1605" i="1"/>
  <c r="BR1605" i="1"/>
  <c r="BS1605" i="1"/>
  <c r="BL1606" i="1"/>
  <c r="BM1606" i="1"/>
  <c r="BN1606" i="1"/>
  <c r="BO1606" i="1"/>
  <c r="BP1606" i="1"/>
  <c r="BR1606" i="1"/>
  <c r="BS1606" i="1"/>
  <c r="BL1607" i="1"/>
  <c r="BM1607" i="1"/>
  <c r="BN1607" i="1"/>
  <c r="BO1607" i="1"/>
  <c r="BP1607" i="1"/>
  <c r="BR1607" i="1"/>
  <c r="BS1607" i="1"/>
  <c r="BL1608" i="1"/>
  <c r="BM1608" i="1"/>
  <c r="BN1608" i="1"/>
  <c r="BO1608" i="1"/>
  <c r="BP1608" i="1"/>
  <c r="BR1608" i="1"/>
  <c r="BS1608" i="1"/>
  <c r="BL1609" i="1"/>
  <c r="BM1609" i="1"/>
  <c r="BN1609" i="1"/>
  <c r="BO1609" i="1"/>
  <c r="BP1609" i="1"/>
  <c r="BR1609" i="1"/>
  <c r="BS1609" i="1"/>
  <c r="BL1610" i="1"/>
  <c r="BM1610" i="1"/>
  <c r="BN1610" i="1"/>
  <c r="BO1610" i="1"/>
  <c r="BP1610" i="1"/>
  <c r="BR1610" i="1"/>
  <c r="BS1610" i="1"/>
  <c r="BL1611" i="1"/>
  <c r="BM1611" i="1"/>
  <c r="BN1611" i="1"/>
  <c r="BO1611" i="1"/>
  <c r="BP1611" i="1"/>
  <c r="BR1611" i="1"/>
  <c r="BS1611" i="1"/>
  <c r="BL1612" i="1"/>
  <c r="BM1612" i="1"/>
  <c r="BN1612" i="1"/>
  <c r="BO1612" i="1"/>
  <c r="BP1612" i="1"/>
  <c r="BR1612" i="1"/>
  <c r="BS1612" i="1"/>
  <c r="BL1613" i="1"/>
  <c r="BM1613" i="1"/>
  <c r="BN1613" i="1"/>
  <c r="BO1613" i="1"/>
  <c r="BP1613" i="1"/>
  <c r="BR1613" i="1"/>
  <c r="BS1613" i="1"/>
  <c r="BL1614" i="1"/>
  <c r="BM1614" i="1"/>
  <c r="BN1614" i="1"/>
  <c r="BO1614" i="1"/>
  <c r="BP1614" i="1"/>
  <c r="BR1614" i="1"/>
  <c r="BS1614" i="1"/>
  <c r="BL1615" i="1"/>
  <c r="BM1615" i="1"/>
  <c r="BN1615" i="1"/>
  <c r="BO1615" i="1"/>
  <c r="BP1615" i="1"/>
  <c r="BR1615" i="1"/>
  <c r="BS1615" i="1"/>
  <c r="BL1616" i="1"/>
  <c r="BM1616" i="1"/>
  <c r="BN1616" i="1"/>
  <c r="BO1616" i="1"/>
  <c r="BP1616" i="1"/>
  <c r="BR1616" i="1"/>
  <c r="BS1616" i="1"/>
  <c r="BL1617" i="1"/>
  <c r="BM1617" i="1"/>
  <c r="BN1617" i="1"/>
  <c r="BO1617" i="1"/>
  <c r="BP1617" i="1"/>
  <c r="BR1617" i="1"/>
  <c r="BS1617" i="1"/>
  <c r="BL1618" i="1"/>
  <c r="BM1618" i="1"/>
  <c r="BN1618" i="1"/>
  <c r="BO1618" i="1"/>
  <c r="BP1618" i="1"/>
  <c r="BR1618" i="1"/>
  <c r="BS1618" i="1"/>
  <c r="BL1619" i="1"/>
  <c r="BM1619" i="1"/>
  <c r="BN1619" i="1"/>
  <c r="BO1619" i="1"/>
  <c r="BP1619" i="1"/>
  <c r="BR1619" i="1"/>
  <c r="BS1619" i="1"/>
  <c r="BL1620" i="1"/>
  <c r="BM1620" i="1"/>
  <c r="BN1620" i="1"/>
  <c r="BO1620" i="1"/>
  <c r="BP1620" i="1"/>
  <c r="BR1620" i="1"/>
  <c r="BS1620" i="1"/>
  <c r="BL1621" i="1"/>
  <c r="BM1621" i="1"/>
  <c r="BN1621" i="1"/>
  <c r="BO1621" i="1"/>
  <c r="BP1621" i="1"/>
  <c r="BR1621" i="1"/>
  <c r="BS1621" i="1"/>
  <c r="BL1622" i="1"/>
  <c r="BM1622" i="1"/>
  <c r="BN1622" i="1"/>
  <c r="BO1622" i="1"/>
  <c r="BP1622" i="1"/>
  <c r="BR1622" i="1"/>
  <c r="BS1622" i="1"/>
  <c r="BL1623" i="1"/>
  <c r="BM1623" i="1"/>
  <c r="BN1623" i="1"/>
  <c r="BO1623" i="1"/>
  <c r="BP1623" i="1"/>
  <c r="BR1623" i="1"/>
  <c r="BS1623" i="1"/>
  <c r="BL1624" i="1"/>
  <c r="BM1624" i="1"/>
  <c r="BN1624" i="1"/>
  <c r="BO1624" i="1"/>
  <c r="BP1624" i="1"/>
  <c r="BR1624" i="1"/>
  <c r="BS1624" i="1"/>
  <c r="BL1625" i="1"/>
  <c r="BM1625" i="1"/>
  <c r="BN1625" i="1"/>
  <c r="BO1625" i="1"/>
  <c r="BP1625" i="1"/>
  <c r="BR1625" i="1"/>
  <c r="BS1625" i="1"/>
  <c r="BL1626" i="1"/>
  <c r="BM1626" i="1"/>
  <c r="BN1626" i="1"/>
  <c r="BO1626" i="1"/>
  <c r="BP1626" i="1"/>
  <c r="BR1626" i="1"/>
  <c r="BS1626" i="1"/>
  <c r="BL1627" i="1"/>
  <c r="BM1627" i="1"/>
  <c r="BN1627" i="1"/>
  <c r="BO1627" i="1"/>
  <c r="BP1627" i="1"/>
  <c r="BR1627" i="1"/>
  <c r="BS1627" i="1"/>
  <c r="BL1628" i="1"/>
  <c r="BM1628" i="1"/>
  <c r="BN1628" i="1"/>
  <c r="BO1628" i="1"/>
  <c r="BP1628" i="1"/>
  <c r="BR1628" i="1"/>
  <c r="BS1628" i="1"/>
  <c r="BL1629" i="1"/>
  <c r="BM1629" i="1"/>
  <c r="BN1629" i="1"/>
  <c r="BO1629" i="1"/>
  <c r="BP1629" i="1"/>
  <c r="BR1629" i="1"/>
  <c r="BS1629" i="1"/>
  <c r="BL1630" i="1"/>
  <c r="BM1630" i="1"/>
  <c r="BN1630" i="1"/>
  <c r="BO1630" i="1"/>
  <c r="BP1630" i="1"/>
  <c r="BR1630" i="1"/>
  <c r="BS1630" i="1"/>
  <c r="BL1631" i="1"/>
  <c r="BM1631" i="1"/>
  <c r="BN1631" i="1"/>
  <c r="BO1631" i="1"/>
  <c r="BP1631" i="1"/>
  <c r="BR1631" i="1"/>
  <c r="BS1631" i="1"/>
  <c r="BL1632" i="1"/>
  <c r="BM1632" i="1"/>
  <c r="BN1632" i="1"/>
  <c r="BO1632" i="1"/>
  <c r="BP1632" i="1"/>
  <c r="BR1632" i="1"/>
  <c r="BS1632" i="1"/>
  <c r="BL1633" i="1"/>
  <c r="BM1633" i="1"/>
  <c r="BN1633" i="1"/>
  <c r="BO1633" i="1"/>
  <c r="BP1633" i="1"/>
  <c r="BR1633" i="1"/>
  <c r="BS1633" i="1"/>
  <c r="BL1634" i="1"/>
  <c r="BM1634" i="1"/>
  <c r="BN1634" i="1"/>
  <c r="BO1634" i="1"/>
  <c r="BP1634" i="1"/>
  <c r="BR1634" i="1"/>
  <c r="BS1634" i="1"/>
  <c r="BL1635" i="1"/>
  <c r="BM1635" i="1"/>
  <c r="BN1635" i="1"/>
  <c r="BO1635" i="1"/>
  <c r="BP1635" i="1"/>
  <c r="BR1635" i="1"/>
  <c r="BS1635" i="1"/>
  <c r="BL1636" i="1"/>
  <c r="BM1636" i="1"/>
  <c r="BN1636" i="1"/>
  <c r="BO1636" i="1"/>
  <c r="BP1636" i="1"/>
  <c r="BR1636" i="1"/>
  <c r="BS1636" i="1"/>
  <c r="BL1637" i="1"/>
  <c r="BM1637" i="1"/>
  <c r="BN1637" i="1"/>
  <c r="BO1637" i="1"/>
  <c r="BP1637" i="1"/>
  <c r="BR1637" i="1"/>
  <c r="BS1637" i="1"/>
  <c r="BL1638" i="1"/>
  <c r="BM1638" i="1"/>
  <c r="BN1638" i="1"/>
  <c r="BO1638" i="1"/>
  <c r="BP1638" i="1"/>
  <c r="BR1638" i="1"/>
  <c r="BS1638" i="1"/>
  <c r="BL1639" i="1"/>
  <c r="BM1639" i="1"/>
  <c r="BN1639" i="1"/>
  <c r="BO1639" i="1"/>
  <c r="BP1639" i="1"/>
  <c r="BR1639" i="1"/>
  <c r="BS1639" i="1"/>
  <c r="BL1640" i="1"/>
  <c r="BM1640" i="1"/>
  <c r="BN1640" i="1"/>
  <c r="BO1640" i="1"/>
  <c r="BP1640" i="1"/>
  <c r="BR1640" i="1"/>
  <c r="BS1640" i="1"/>
  <c r="BL1641" i="1"/>
  <c r="BM1641" i="1"/>
  <c r="BN1641" i="1"/>
  <c r="BO1641" i="1"/>
  <c r="BP1641" i="1"/>
  <c r="BR1641" i="1"/>
  <c r="BS1641" i="1"/>
  <c r="BL1642" i="1"/>
  <c r="BM1642" i="1"/>
  <c r="BN1642" i="1"/>
  <c r="BO1642" i="1"/>
  <c r="BP1642" i="1"/>
  <c r="BR1642" i="1"/>
  <c r="BS1642" i="1"/>
  <c r="BL1643" i="1"/>
  <c r="BM1643" i="1"/>
  <c r="BN1643" i="1"/>
  <c r="BO1643" i="1"/>
  <c r="BP1643" i="1"/>
  <c r="BR1643" i="1"/>
  <c r="BS1643" i="1"/>
  <c r="BL1644" i="1"/>
  <c r="BM1644" i="1"/>
  <c r="BN1644" i="1"/>
  <c r="BO1644" i="1"/>
  <c r="BP1644" i="1"/>
  <c r="BR1644" i="1"/>
  <c r="BS1644" i="1"/>
  <c r="BL1645" i="1"/>
  <c r="BM1645" i="1"/>
  <c r="BN1645" i="1"/>
  <c r="BO1645" i="1"/>
  <c r="BP1645" i="1"/>
  <c r="BR1645" i="1"/>
  <c r="BS1645" i="1"/>
  <c r="BL1646" i="1"/>
  <c r="BM1646" i="1"/>
  <c r="BN1646" i="1"/>
  <c r="BO1646" i="1"/>
  <c r="BP1646" i="1"/>
  <c r="BR1646" i="1"/>
  <c r="BS1646" i="1"/>
  <c r="BL1647" i="1"/>
  <c r="BM1647" i="1"/>
  <c r="BN1647" i="1"/>
  <c r="BO1647" i="1"/>
  <c r="BP1647" i="1"/>
  <c r="BR1647" i="1"/>
  <c r="BS1647" i="1"/>
  <c r="BL1648" i="1"/>
  <c r="BM1648" i="1"/>
  <c r="BN1648" i="1"/>
  <c r="BO1648" i="1"/>
  <c r="BP1648" i="1"/>
  <c r="BR1648" i="1"/>
  <c r="BS1648" i="1"/>
  <c r="BL1649" i="1"/>
  <c r="BM1649" i="1"/>
  <c r="BN1649" i="1"/>
  <c r="BO1649" i="1"/>
  <c r="BP1649" i="1"/>
  <c r="BR1649" i="1"/>
  <c r="BS1649" i="1"/>
  <c r="BL1650" i="1"/>
  <c r="BM1650" i="1"/>
  <c r="BN1650" i="1"/>
  <c r="BO1650" i="1"/>
  <c r="BP1650" i="1"/>
  <c r="BR1650" i="1"/>
  <c r="BS1650" i="1"/>
  <c r="BL1651" i="1"/>
  <c r="BM1651" i="1"/>
  <c r="BN1651" i="1"/>
  <c r="BO1651" i="1"/>
  <c r="BP1651" i="1"/>
  <c r="BR1651" i="1"/>
  <c r="BS1651" i="1"/>
  <c r="BL1652" i="1"/>
  <c r="BM1652" i="1"/>
  <c r="BN1652" i="1"/>
  <c r="BO1652" i="1"/>
  <c r="BP1652" i="1"/>
  <c r="BR1652" i="1"/>
  <c r="BS1652" i="1"/>
  <c r="BL1653" i="1"/>
  <c r="BM1653" i="1"/>
  <c r="BN1653" i="1"/>
  <c r="BO1653" i="1"/>
  <c r="BP1653" i="1"/>
  <c r="BR1653" i="1"/>
  <c r="BS1653" i="1"/>
  <c r="BL1654" i="1"/>
  <c r="BM1654" i="1"/>
  <c r="BN1654" i="1"/>
  <c r="BO1654" i="1"/>
  <c r="BP1654" i="1"/>
  <c r="BR1654" i="1"/>
  <c r="BS1654" i="1"/>
  <c r="BL1655" i="1"/>
  <c r="BM1655" i="1"/>
  <c r="BN1655" i="1"/>
  <c r="BO1655" i="1"/>
  <c r="BP1655" i="1"/>
  <c r="BR1655" i="1"/>
  <c r="BS1655" i="1"/>
  <c r="BL1656" i="1"/>
  <c r="BM1656" i="1"/>
  <c r="BN1656" i="1"/>
  <c r="BO1656" i="1"/>
  <c r="BP1656" i="1"/>
  <c r="BR1656" i="1"/>
  <c r="BS1656" i="1"/>
  <c r="BL1657" i="1"/>
  <c r="BM1657" i="1"/>
  <c r="BN1657" i="1"/>
  <c r="BO1657" i="1"/>
  <c r="BP1657" i="1"/>
  <c r="BR1657" i="1"/>
  <c r="BS1657" i="1"/>
  <c r="BL1658" i="1"/>
  <c r="BM1658" i="1"/>
  <c r="BN1658" i="1"/>
  <c r="BO1658" i="1"/>
  <c r="BP1658" i="1"/>
  <c r="BR1658" i="1"/>
  <c r="BS1658" i="1"/>
  <c r="BL1659" i="1"/>
  <c r="BM1659" i="1"/>
  <c r="BN1659" i="1"/>
  <c r="BO1659" i="1"/>
  <c r="BP1659" i="1"/>
  <c r="BR1659" i="1"/>
  <c r="BS1659" i="1"/>
  <c r="BL1660" i="1"/>
  <c r="BM1660" i="1"/>
  <c r="BN1660" i="1"/>
  <c r="BO1660" i="1"/>
  <c r="BP1660" i="1"/>
  <c r="BR1660" i="1"/>
  <c r="BS1660" i="1"/>
  <c r="BL1661" i="1"/>
  <c r="BM1661" i="1"/>
  <c r="BN1661" i="1"/>
  <c r="BO1661" i="1"/>
  <c r="BP1661" i="1"/>
  <c r="BR1661" i="1"/>
  <c r="BS1661" i="1"/>
  <c r="BL1662" i="1"/>
  <c r="BM1662" i="1"/>
  <c r="BN1662" i="1"/>
  <c r="BO1662" i="1"/>
  <c r="BP1662" i="1"/>
  <c r="BR1662" i="1"/>
  <c r="BS1662" i="1"/>
  <c r="BL1663" i="1"/>
  <c r="BM1663" i="1"/>
  <c r="BN1663" i="1"/>
  <c r="BO1663" i="1"/>
  <c r="BP1663" i="1"/>
  <c r="BR1663" i="1"/>
  <c r="BS1663" i="1"/>
  <c r="BL1664" i="1"/>
  <c r="BM1664" i="1"/>
  <c r="BN1664" i="1"/>
  <c r="BO1664" i="1"/>
  <c r="BP1664" i="1"/>
  <c r="BR1664" i="1"/>
  <c r="BS1664" i="1"/>
  <c r="BL1665" i="1"/>
  <c r="BM1665" i="1"/>
  <c r="BN1665" i="1"/>
  <c r="BO1665" i="1"/>
  <c r="BP1665" i="1"/>
  <c r="BR1665" i="1"/>
  <c r="BS1665" i="1"/>
  <c r="BL1666" i="1"/>
  <c r="BM1666" i="1"/>
  <c r="BN1666" i="1"/>
  <c r="BO1666" i="1"/>
  <c r="BP1666" i="1"/>
  <c r="BR1666" i="1"/>
  <c r="BS1666" i="1"/>
  <c r="BL1667" i="1"/>
  <c r="BM1667" i="1"/>
  <c r="BN1667" i="1"/>
  <c r="BO1667" i="1"/>
  <c r="BP1667" i="1"/>
  <c r="BR1667" i="1"/>
  <c r="BS1667" i="1"/>
  <c r="BL1668" i="1"/>
  <c r="BM1668" i="1"/>
  <c r="BN1668" i="1"/>
  <c r="BO1668" i="1"/>
  <c r="BP1668" i="1"/>
  <c r="BR1668" i="1"/>
  <c r="BS1668" i="1"/>
  <c r="BL1669" i="1"/>
  <c r="BM1669" i="1"/>
  <c r="BN1669" i="1"/>
  <c r="BO1669" i="1"/>
  <c r="BP1669" i="1"/>
  <c r="BR1669" i="1"/>
  <c r="BS1669" i="1"/>
  <c r="BL1670" i="1"/>
  <c r="BM1670" i="1"/>
  <c r="BN1670" i="1"/>
  <c r="BO1670" i="1"/>
  <c r="BP1670" i="1"/>
  <c r="BR1670" i="1"/>
  <c r="BS1670" i="1"/>
  <c r="BL1671" i="1"/>
  <c r="BM1671" i="1"/>
  <c r="BN1671" i="1"/>
  <c r="BO1671" i="1"/>
  <c r="BP1671" i="1"/>
  <c r="BR1671" i="1"/>
  <c r="BS1671" i="1"/>
  <c r="BL1672" i="1"/>
  <c r="BM1672" i="1"/>
  <c r="BN1672" i="1"/>
  <c r="BO1672" i="1"/>
  <c r="BP1672" i="1"/>
  <c r="BR1672" i="1"/>
  <c r="BS1672" i="1"/>
  <c r="BL1673" i="1"/>
  <c r="BM1673" i="1"/>
  <c r="BN1673" i="1"/>
  <c r="BO1673" i="1"/>
  <c r="BP1673" i="1"/>
  <c r="BR1673" i="1"/>
  <c r="BS1673" i="1"/>
  <c r="BL1674" i="1"/>
  <c r="BM1674" i="1"/>
  <c r="BN1674" i="1"/>
  <c r="BO1674" i="1"/>
  <c r="BP1674" i="1"/>
  <c r="BR1674" i="1"/>
  <c r="BS1674" i="1"/>
  <c r="BL1675" i="1"/>
  <c r="BM1675" i="1"/>
  <c r="BN1675" i="1"/>
  <c r="BO1675" i="1"/>
  <c r="BP1675" i="1"/>
  <c r="BR1675" i="1"/>
  <c r="BS1675" i="1"/>
  <c r="BL1676" i="1"/>
  <c r="BM1676" i="1"/>
  <c r="BN1676" i="1"/>
  <c r="BO1676" i="1"/>
  <c r="BP1676" i="1"/>
  <c r="BR1676" i="1"/>
  <c r="BS1676" i="1"/>
  <c r="BL1677" i="1"/>
  <c r="BM1677" i="1"/>
  <c r="BN1677" i="1"/>
  <c r="BO1677" i="1"/>
  <c r="BP1677" i="1"/>
  <c r="BR1677" i="1"/>
  <c r="BS1677" i="1"/>
  <c r="BL1678" i="1"/>
  <c r="BM1678" i="1"/>
  <c r="BN1678" i="1"/>
  <c r="BO1678" i="1"/>
  <c r="BP1678" i="1"/>
  <c r="BR1678" i="1"/>
  <c r="BS1678" i="1"/>
  <c r="BL1679" i="1"/>
  <c r="BM1679" i="1"/>
  <c r="BN1679" i="1"/>
  <c r="BO1679" i="1"/>
  <c r="BP1679" i="1"/>
  <c r="BR1679" i="1"/>
  <c r="BS1679" i="1"/>
  <c r="BL1680" i="1"/>
  <c r="BM1680" i="1"/>
  <c r="BN1680" i="1"/>
  <c r="BO1680" i="1"/>
  <c r="BP1680" i="1"/>
  <c r="BR1680" i="1"/>
  <c r="BS1680" i="1"/>
  <c r="BL1681" i="1"/>
  <c r="BM1681" i="1"/>
  <c r="BN1681" i="1"/>
  <c r="BO1681" i="1"/>
  <c r="BP1681" i="1"/>
  <c r="BR1681" i="1"/>
  <c r="BS1681" i="1"/>
  <c r="BL1682" i="1"/>
  <c r="BM1682" i="1"/>
  <c r="BN1682" i="1"/>
  <c r="BO1682" i="1"/>
  <c r="BP1682" i="1"/>
  <c r="BR1682" i="1"/>
  <c r="BS1682" i="1"/>
  <c r="BL1683" i="1"/>
  <c r="BM1683" i="1"/>
  <c r="BN1683" i="1"/>
  <c r="BO1683" i="1"/>
  <c r="BP1683" i="1"/>
  <c r="BR1683" i="1"/>
  <c r="BS1683" i="1"/>
  <c r="BL1684" i="1"/>
  <c r="BM1684" i="1"/>
  <c r="BN1684" i="1"/>
  <c r="BO1684" i="1"/>
  <c r="BP1684" i="1"/>
  <c r="BR1684" i="1"/>
  <c r="BS1684" i="1"/>
  <c r="BL1685" i="1"/>
  <c r="BM1685" i="1"/>
  <c r="BN1685" i="1"/>
  <c r="BO1685" i="1"/>
  <c r="BP1685" i="1"/>
  <c r="BR1685" i="1"/>
  <c r="BS1685" i="1"/>
  <c r="BL1686" i="1"/>
  <c r="BM1686" i="1"/>
  <c r="BN1686" i="1"/>
  <c r="BO1686" i="1"/>
  <c r="BP1686" i="1"/>
  <c r="BR1686" i="1"/>
  <c r="BS1686" i="1"/>
  <c r="BL1687" i="1"/>
  <c r="BM1687" i="1"/>
  <c r="BN1687" i="1"/>
  <c r="BO1687" i="1"/>
  <c r="BP1687" i="1"/>
  <c r="BR1687" i="1"/>
  <c r="BS1687" i="1"/>
  <c r="BL1688" i="1"/>
  <c r="BM1688" i="1"/>
  <c r="BN1688" i="1"/>
  <c r="BO1688" i="1"/>
  <c r="BP1688" i="1"/>
  <c r="BR1688" i="1"/>
  <c r="BS1688" i="1"/>
  <c r="BL1689" i="1"/>
  <c r="BM1689" i="1"/>
  <c r="BN1689" i="1"/>
  <c r="BO1689" i="1"/>
  <c r="BP1689" i="1"/>
  <c r="BR1689" i="1"/>
  <c r="BS1689" i="1"/>
  <c r="BL1690" i="1"/>
  <c r="BM1690" i="1"/>
  <c r="BN1690" i="1"/>
  <c r="BO1690" i="1"/>
  <c r="BP1690" i="1"/>
  <c r="BR1690" i="1"/>
  <c r="BS1690" i="1"/>
  <c r="BL1691" i="1"/>
  <c r="BM1691" i="1"/>
  <c r="BN1691" i="1"/>
  <c r="BO1691" i="1"/>
  <c r="BP1691" i="1"/>
  <c r="BR1691" i="1"/>
  <c r="BS1691" i="1"/>
  <c r="BL1692" i="1"/>
  <c r="BM1692" i="1"/>
  <c r="BN1692" i="1"/>
  <c r="BO1692" i="1"/>
  <c r="BP1692" i="1"/>
  <c r="BR1692" i="1"/>
  <c r="BS1692" i="1"/>
  <c r="BL1693" i="1"/>
  <c r="BM1693" i="1"/>
  <c r="BN1693" i="1"/>
  <c r="BO1693" i="1"/>
  <c r="BP1693" i="1"/>
  <c r="BR1693" i="1"/>
  <c r="BS1693" i="1"/>
  <c r="BL1694" i="1"/>
  <c r="BM1694" i="1"/>
  <c r="BN1694" i="1"/>
  <c r="BO1694" i="1"/>
  <c r="BP1694" i="1"/>
  <c r="BR1694" i="1"/>
  <c r="BS1694" i="1"/>
  <c r="BL1695" i="1"/>
  <c r="BM1695" i="1"/>
  <c r="BN1695" i="1"/>
  <c r="BO1695" i="1"/>
  <c r="BP1695" i="1"/>
  <c r="BR1695" i="1"/>
  <c r="BS1695" i="1"/>
  <c r="BL1696" i="1"/>
  <c r="BM1696" i="1"/>
  <c r="BN1696" i="1"/>
  <c r="BO1696" i="1"/>
  <c r="BP1696" i="1"/>
  <c r="BR1696" i="1"/>
  <c r="BS1696" i="1"/>
  <c r="BL1697" i="1"/>
  <c r="BM1697" i="1"/>
  <c r="BN1697" i="1"/>
  <c r="BO1697" i="1"/>
  <c r="BP1697" i="1"/>
  <c r="BR1697" i="1"/>
  <c r="BS1697" i="1"/>
  <c r="BL1698" i="1"/>
  <c r="BM1698" i="1"/>
  <c r="BN1698" i="1"/>
  <c r="BO1698" i="1"/>
  <c r="BP1698" i="1"/>
  <c r="BR1698" i="1"/>
  <c r="BS1698" i="1"/>
  <c r="BL1699" i="1"/>
  <c r="BM1699" i="1"/>
  <c r="BN1699" i="1"/>
  <c r="BO1699" i="1"/>
  <c r="BP1699" i="1"/>
  <c r="BR1699" i="1"/>
  <c r="BS1699" i="1"/>
  <c r="BL1700" i="1"/>
  <c r="BM1700" i="1"/>
  <c r="BN1700" i="1"/>
  <c r="BO1700" i="1"/>
  <c r="BP1700" i="1"/>
  <c r="BR1700" i="1"/>
  <c r="BS1700" i="1"/>
  <c r="BL1701" i="1"/>
  <c r="BM1701" i="1"/>
  <c r="BN1701" i="1"/>
  <c r="BO1701" i="1"/>
  <c r="BP1701" i="1"/>
  <c r="BR1701" i="1"/>
  <c r="BS1701" i="1"/>
  <c r="BL1702" i="1"/>
  <c r="BM1702" i="1"/>
  <c r="BN1702" i="1"/>
  <c r="BO1702" i="1"/>
  <c r="BP1702" i="1"/>
  <c r="BR1702" i="1"/>
  <c r="BS1702" i="1"/>
  <c r="BL1703" i="1"/>
  <c r="BM1703" i="1"/>
  <c r="BN1703" i="1"/>
  <c r="BO1703" i="1"/>
  <c r="BP1703" i="1"/>
  <c r="BR1703" i="1"/>
  <c r="BS1703" i="1"/>
  <c r="BL1704" i="1"/>
  <c r="BM1704" i="1"/>
  <c r="BN1704" i="1"/>
  <c r="BO1704" i="1"/>
  <c r="BP1704" i="1"/>
  <c r="BR1704" i="1"/>
  <c r="BS1704" i="1"/>
  <c r="BL1705" i="1"/>
  <c r="BM1705" i="1"/>
  <c r="BN1705" i="1"/>
  <c r="BO1705" i="1"/>
  <c r="BP1705" i="1"/>
  <c r="BR1705" i="1"/>
  <c r="BS1705" i="1"/>
  <c r="BL1706" i="1"/>
  <c r="BM1706" i="1"/>
  <c r="BN1706" i="1"/>
  <c r="BO1706" i="1"/>
  <c r="BP1706" i="1"/>
  <c r="BR1706" i="1"/>
  <c r="BS1706" i="1"/>
  <c r="BL1707" i="1"/>
  <c r="BM1707" i="1"/>
  <c r="BN1707" i="1"/>
  <c r="BO1707" i="1"/>
  <c r="BP1707" i="1"/>
  <c r="BR1707" i="1"/>
  <c r="BS1707" i="1"/>
  <c r="BL1708" i="1"/>
  <c r="BM1708" i="1"/>
  <c r="BN1708" i="1"/>
  <c r="BO1708" i="1"/>
  <c r="BP1708" i="1"/>
  <c r="BR1708" i="1"/>
  <c r="BS1708" i="1"/>
  <c r="BL1709" i="1"/>
  <c r="BM1709" i="1"/>
  <c r="BN1709" i="1"/>
  <c r="BO1709" i="1"/>
  <c r="BP1709" i="1"/>
  <c r="BR1709" i="1"/>
  <c r="BS1709" i="1"/>
  <c r="BL1710" i="1"/>
  <c r="BM1710" i="1"/>
  <c r="BN1710" i="1"/>
  <c r="BO1710" i="1"/>
  <c r="BP1710" i="1"/>
  <c r="BR1710" i="1"/>
  <c r="BS1710" i="1"/>
  <c r="BL1711" i="1"/>
  <c r="BM1711" i="1"/>
  <c r="BN1711" i="1"/>
  <c r="BO1711" i="1"/>
  <c r="BP1711" i="1"/>
  <c r="BR1711" i="1"/>
  <c r="BS1711" i="1"/>
  <c r="BL1712" i="1"/>
  <c r="BM1712" i="1"/>
  <c r="BN1712" i="1"/>
  <c r="BO1712" i="1"/>
  <c r="BP1712" i="1"/>
  <c r="BR1712" i="1"/>
  <c r="BS1712" i="1"/>
  <c r="BL1713" i="1"/>
  <c r="BM1713" i="1"/>
  <c r="BN1713" i="1"/>
  <c r="BO1713" i="1"/>
  <c r="BP1713" i="1"/>
  <c r="BR1713" i="1"/>
  <c r="BS1713" i="1"/>
  <c r="BL1714" i="1"/>
  <c r="BM1714" i="1"/>
  <c r="BN1714" i="1"/>
  <c r="BO1714" i="1"/>
  <c r="BP1714" i="1"/>
  <c r="BR1714" i="1"/>
  <c r="BS1714" i="1"/>
  <c r="BL1715" i="1"/>
  <c r="BM1715" i="1"/>
  <c r="BN1715" i="1"/>
  <c r="BO1715" i="1"/>
  <c r="BP1715" i="1"/>
  <c r="BR1715" i="1"/>
  <c r="BS1715" i="1"/>
  <c r="BL1716" i="1"/>
  <c r="BM1716" i="1"/>
  <c r="BN1716" i="1"/>
  <c r="BO1716" i="1"/>
  <c r="BP1716" i="1"/>
  <c r="BR1716" i="1"/>
  <c r="BS1716" i="1"/>
  <c r="BL1717" i="1"/>
  <c r="BM1717" i="1"/>
  <c r="BN1717" i="1"/>
  <c r="BO1717" i="1"/>
  <c r="BP1717" i="1"/>
  <c r="BR1717" i="1"/>
  <c r="BS1717" i="1"/>
  <c r="BL1718" i="1"/>
  <c r="BM1718" i="1"/>
  <c r="BN1718" i="1"/>
  <c r="BO1718" i="1"/>
  <c r="BP1718" i="1"/>
  <c r="BR1718" i="1"/>
  <c r="BS1718" i="1"/>
  <c r="BL1719" i="1"/>
  <c r="BM1719" i="1"/>
  <c r="BN1719" i="1"/>
  <c r="BO1719" i="1"/>
  <c r="BP1719" i="1"/>
  <c r="BR1719" i="1"/>
  <c r="BS1719" i="1"/>
  <c r="BL1720" i="1"/>
  <c r="BM1720" i="1"/>
  <c r="BN1720" i="1"/>
  <c r="BO1720" i="1"/>
  <c r="BP1720" i="1"/>
  <c r="BR1720" i="1"/>
  <c r="BS1720" i="1"/>
  <c r="BL1721" i="1"/>
  <c r="BM1721" i="1"/>
  <c r="BN1721" i="1"/>
  <c r="BO1721" i="1"/>
  <c r="BP1721" i="1"/>
  <c r="BR1721" i="1"/>
  <c r="BS1721" i="1"/>
  <c r="BL1722" i="1"/>
  <c r="BM1722" i="1"/>
  <c r="BN1722" i="1"/>
  <c r="BO1722" i="1"/>
  <c r="BP1722" i="1"/>
  <c r="BR1722" i="1"/>
  <c r="BS1722" i="1"/>
  <c r="BL1723" i="1"/>
  <c r="BM1723" i="1"/>
  <c r="BN1723" i="1"/>
  <c r="BO1723" i="1"/>
  <c r="BP1723" i="1"/>
  <c r="BR1723" i="1"/>
  <c r="BS1723" i="1"/>
  <c r="BL1724" i="1"/>
  <c r="BM1724" i="1"/>
  <c r="BN1724" i="1"/>
  <c r="BO1724" i="1"/>
  <c r="BP1724" i="1"/>
  <c r="BR1724" i="1"/>
  <c r="BS1724" i="1"/>
  <c r="BL1725" i="1"/>
  <c r="BM1725" i="1"/>
  <c r="BN1725" i="1"/>
  <c r="BO1725" i="1"/>
  <c r="BP1725" i="1"/>
  <c r="BR1725" i="1"/>
  <c r="BS1725" i="1"/>
  <c r="BL1726" i="1"/>
  <c r="BM1726" i="1"/>
  <c r="BN1726" i="1"/>
  <c r="BO1726" i="1"/>
  <c r="BP1726" i="1"/>
  <c r="BR1726" i="1"/>
  <c r="BS1726" i="1"/>
  <c r="BL1727" i="1"/>
  <c r="BM1727" i="1"/>
  <c r="BN1727" i="1"/>
  <c r="BO1727" i="1"/>
  <c r="BP1727" i="1"/>
  <c r="BR1727" i="1"/>
  <c r="BS1727" i="1"/>
  <c r="BL1728" i="1"/>
  <c r="BM1728" i="1"/>
  <c r="BN1728" i="1"/>
  <c r="BO1728" i="1"/>
  <c r="BP1728" i="1"/>
  <c r="BR1728" i="1"/>
  <c r="BS1728" i="1"/>
  <c r="BL1729" i="1"/>
  <c r="BM1729" i="1"/>
  <c r="BN1729" i="1"/>
  <c r="BO1729" i="1"/>
  <c r="BP1729" i="1"/>
  <c r="BR1729" i="1"/>
  <c r="BS1729" i="1"/>
  <c r="BL1730" i="1"/>
  <c r="BM1730" i="1"/>
  <c r="BN1730" i="1"/>
  <c r="BO1730" i="1"/>
  <c r="BP1730" i="1"/>
  <c r="BR1730" i="1"/>
  <c r="BS1730" i="1"/>
  <c r="BL1731" i="1"/>
  <c r="BM1731" i="1"/>
  <c r="BN1731" i="1"/>
  <c r="BO1731" i="1"/>
  <c r="BP1731" i="1"/>
  <c r="BR1731" i="1"/>
  <c r="BS1731" i="1"/>
  <c r="BL1732" i="1"/>
  <c r="BM1732" i="1"/>
  <c r="BN1732" i="1"/>
  <c r="BO1732" i="1"/>
  <c r="BP1732" i="1"/>
  <c r="BR1732" i="1"/>
  <c r="BS1732" i="1"/>
  <c r="BL1733" i="1"/>
  <c r="BM1733" i="1"/>
  <c r="BN1733" i="1"/>
  <c r="BO1733" i="1"/>
  <c r="BP1733" i="1"/>
  <c r="BR1733" i="1"/>
  <c r="BS1733" i="1"/>
  <c r="BL1734" i="1"/>
  <c r="BM1734" i="1"/>
  <c r="BN1734" i="1"/>
  <c r="BO1734" i="1"/>
  <c r="BP1734" i="1"/>
  <c r="BR1734" i="1"/>
  <c r="BS1734" i="1"/>
  <c r="BL1735" i="1"/>
  <c r="BM1735" i="1"/>
  <c r="BN1735" i="1"/>
  <c r="BO1735" i="1"/>
  <c r="BP1735" i="1"/>
  <c r="BR1735" i="1"/>
  <c r="BS1735" i="1"/>
  <c r="BL1736" i="1"/>
  <c r="BM1736" i="1"/>
  <c r="BN1736" i="1"/>
  <c r="BO1736" i="1"/>
  <c r="BP1736" i="1"/>
  <c r="BR1736" i="1"/>
  <c r="BS1736" i="1"/>
  <c r="BL1737" i="1"/>
  <c r="BM1737" i="1"/>
  <c r="BN1737" i="1"/>
  <c r="BO1737" i="1"/>
  <c r="BP1737" i="1"/>
  <c r="BR1737" i="1"/>
  <c r="BS1737" i="1"/>
  <c r="BL1738" i="1"/>
  <c r="BM1738" i="1"/>
  <c r="BN1738" i="1"/>
  <c r="BO1738" i="1"/>
  <c r="BP1738" i="1"/>
  <c r="BR1738" i="1"/>
  <c r="BS1738" i="1"/>
  <c r="BL1739" i="1"/>
  <c r="BM1739" i="1"/>
  <c r="BN1739" i="1"/>
  <c r="BO1739" i="1"/>
  <c r="BP1739" i="1"/>
  <c r="BR1739" i="1"/>
  <c r="BS1739" i="1"/>
  <c r="BL1740" i="1"/>
  <c r="BM1740" i="1"/>
  <c r="BN1740" i="1"/>
  <c r="BO1740" i="1"/>
  <c r="BP1740" i="1"/>
  <c r="BR1740" i="1"/>
  <c r="BS1740" i="1"/>
  <c r="BL1741" i="1"/>
  <c r="BM1741" i="1"/>
  <c r="BN1741" i="1"/>
  <c r="BO1741" i="1"/>
  <c r="BP1741" i="1"/>
  <c r="BR1741" i="1"/>
  <c r="BS1741" i="1"/>
  <c r="BL1742" i="1"/>
  <c r="BM1742" i="1"/>
  <c r="BN1742" i="1"/>
  <c r="BO1742" i="1"/>
  <c r="BP1742" i="1"/>
  <c r="BR1742" i="1"/>
  <c r="BS1742" i="1"/>
  <c r="BL1743" i="1"/>
  <c r="BM1743" i="1"/>
  <c r="BN1743" i="1"/>
  <c r="BO1743" i="1"/>
  <c r="BP1743" i="1"/>
  <c r="BR1743" i="1"/>
  <c r="BS1743" i="1"/>
  <c r="BL1744" i="1"/>
  <c r="BM1744" i="1"/>
  <c r="BN1744" i="1"/>
  <c r="BO1744" i="1"/>
  <c r="BP1744" i="1"/>
  <c r="BR1744" i="1"/>
  <c r="BS1744" i="1"/>
  <c r="BL1745" i="1"/>
  <c r="BM1745" i="1"/>
  <c r="BN1745" i="1"/>
  <c r="BO1745" i="1"/>
  <c r="BP1745" i="1"/>
  <c r="BR1745" i="1"/>
  <c r="BS1745" i="1"/>
  <c r="BL1746" i="1"/>
  <c r="BM1746" i="1"/>
  <c r="BN1746" i="1"/>
  <c r="BO1746" i="1"/>
  <c r="BP1746" i="1"/>
  <c r="BR1746" i="1"/>
  <c r="BS1746" i="1"/>
  <c r="BL1747" i="1"/>
  <c r="BM1747" i="1"/>
  <c r="BN1747" i="1"/>
  <c r="BO1747" i="1"/>
  <c r="BP1747" i="1"/>
  <c r="BR1747" i="1"/>
  <c r="BS1747" i="1"/>
  <c r="BL1748" i="1"/>
  <c r="BM1748" i="1"/>
  <c r="BN1748" i="1"/>
  <c r="BO1748" i="1"/>
  <c r="BP1748" i="1"/>
  <c r="BR1748" i="1"/>
  <c r="BS1748" i="1"/>
  <c r="BL1749" i="1"/>
  <c r="BM1749" i="1"/>
  <c r="BN1749" i="1"/>
  <c r="BO1749" i="1"/>
  <c r="BP1749" i="1"/>
  <c r="BR1749" i="1"/>
  <c r="BS1749" i="1"/>
  <c r="BL1750" i="1"/>
  <c r="BM1750" i="1"/>
  <c r="BN1750" i="1"/>
  <c r="BO1750" i="1"/>
  <c r="BP1750" i="1"/>
  <c r="BR1750" i="1"/>
  <c r="BS1750" i="1"/>
  <c r="BL1751" i="1"/>
  <c r="BM1751" i="1"/>
  <c r="BN1751" i="1"/>
  <c r="BO1751" i="1"/>
  <c r="BP1751" i="1"/>
  <c r="BR1751" i="1"/>
  <c r="BS1751" i="1"/>
  <c r="BL1752" i="1"/>
  <c r="BM1752" i="1"/>
  <c r="BN1752" i="1"/>
  <c r="BO1752" i="1"/>
  <c r="BP1752" i="1"/>
  <c r="BR1752" i="1"/>
  <c r="BS1752" i="1"/>
  <c r="BL1753" i="1"/>
  <c r="BM1753" i="1"/>
  <c r="BN1753" i="1"/>
  <c r="BO1753" i="1"/>
  <c r="BP1753" i="1"/>
  <c r="BR1753" i="1"/>
  <c r="BS1753" i="1"/>
  <c r="BL1754" i="1"/>
  <c r="BM1754" i="1"/>
  <c r="BN1754" i="1"/>
  <c r="BO1754" i="1"/>
  <c r="BP1754" i="1"/>
  <c r="BR1754" i="1"/>
  <c r="BS1754" i="1"/>
  <c r="BL1755" i="1"/>
  <c r="BM1755" i="1"/>
  <c r="BN1755" i="1"/>
  <c r="BO1755" i="1"/>
  <c r="BP1755" i="1"/>
  <c r="BR1755" i="1"/>
  <c r="BS1755" i="1"/>
  <c r="BL1756" i="1"/>
  <c r="BM1756" i="1"/>
  <c r="BN1756" i="1"/>
  <c r="BO1756" i="1"/>
  <c r="BP1756" i="1"/>
  <c r="BR1756" i="1"/>
  <c r="BS1756" i="1"/>
  <c r="BL1757" i="1"/>
  <c r="BM1757" i="1"/>
  <c r="BN1757" i="1"/>
  <c r="BO1757" i="1"/>
  <c r="BP1757" i="1"/>
  <c r="BR1757" i="1"/>
  <c r="BS1757" i="1"/>
  <c r="BL1758" i="1"/>
  <c r="BM1758" i="1"/>
  <c r="BN1758" i="1"/>
  <c r="BO1758" i="1"/>
  <c r="BP1758" i="1"/>
  <c r="BR1758" i="1"/>
  <c r="BS1758" i="1"/>
  <c r="BL1759" i="1"/>
  <c r="BM1759" i="1"/>
  <c r="BN1759" i="1"/>
  <c r="BO1759" i="1"/>
  <c r="BP1759" i="1"/>
  <c r="BR1759" i="1"/>
  <c r="BS1759" i="1"/>
  <c r="BL1760" i="1"/>
  <c r="BM1760" i="1"/>
  <c r="BN1760" i="1"/>
  <c r="BO1760" i="1"/>
  <c r="BP1760" i="1"/>
  <c r="BR1760" i="1"/>
  <c r="BS1760" i="1"/>
  <c r="BL1761" i="1"/>
  <c r="BM1761" i="1"/>
  <c r="BN1761" i="1"/>
  <c r="BO1761" i="1"/>
  <c r="BP1761" i="1"/>
  <c r="BR1761" i="1"/>
  <c r="BS1761" i="1"/>
  <c r="BL1762" i="1"/>
  <c r="BM1762" i="1"/>
  <c r="BN1762" i="1"/>
  <c r="BO1762" i="1"/>
  <c r="BP1762" i="1"/>
  <c r="BR1762" i="1"/>
  <c r="BS1762" i="1"/>
  <c r="BL1763" i="1"/>
  <c r="BM1763" i="1"/>
  <c r="BN1763" i="1"/>
  <c r="BO1763" i="1"/>
  <c r="BP1763" i="1"/>
  <c r="BR1763" i="1"/>
  <c r="BS1763" i="1"/>
  <c r="BL1764" i="1"/>
  <c r="BM1764" i="1"/>
  <c r="BN1764" i="1"/>
  <c r="BO1764" i="1"/>
  <c r="BP1764" i="1"/>
  <c r="BR1764" i="1"/>
  <c r="BS1764" i="1"/>
  <c r="BL1765" i="1"/>
  <c r="BM1765" i="1"/>
  <c r="BN1765" i="1"/>
  <c r="BO1765" i="1"/>
  <c r="BP1765" i="1"/>
  <c r="BR1765" i="1"/>
  <c r="BS1765" i="1"/>
  <c r="BL1766" i="1"/>
  <c r="BM1766" i="1"/>
  <c r="BN1766" i="1"/>
  <c r="BO1766" i="1"/>
  <c r="BP1766" i="1"/>
  <c r="BR1766" i="1"/>
  <c r="BS1766" i="1"/>
  <c r="BL1767" i="1"/>
  <c r="BM1767" i="1"/>
  <c r="BN1767" i="1"/>
  <c r="BO1767" i="1"/>
  <c r="BP1767" i="1"/>
  <c r="BR1767" i="1"/>
  <c r="BS1767" i="1"/>
  <c r="BL1768" i="1"/>
  <c r="BM1768" i="1"/>
  <c r="BN1768" i="1"/>
  <c r="BO1768" i="1"/>
  <c r="BP1768" i="1"/>
  <c r="BR1768" i="1"/>
  <c r="BS1768" i="1"/>
  <c r="BL1769" i="1"/>
  <c r="BM1769" i="1"/>
  <c r="BN1769" i="1"/>
  <c r="BO1769" i="1"/>
  <c r="BP1769" i="1"/>
  <c r="BR1769" i="1"/>
  <c r="BS1769" i="1"/>
  <c r="BL1770" i="1"/>
  <c r="BM1770" i="1"/>
  <c r="BN1770" i="1"/>
  <c r="BO1770" i="1"/>
  <c r="BP1770" i="1"/>
  <c r="BR1770" i="1"/>
  <c r="BS1770" i="1"/>
  <c r="BL1771" i="1"/>
  <c r="BM1771" i="1"/>
  <c r="BN1771" i="1"/>
  <c r="BO1771" i="1"/>
  <c r="BP1771" i="1"/>
  <c r="BR1771" i="1"/>
  <c r="BS1771" i="1"/>
  <c r="BL1772" i="1"/>
  <c r="BM1772" i="1"/>
  <c r="BN1772" i="1"/>
  <c r="BO1772" i="1"/>
  <c r="BP1772" i="1"/>
  <c r="BR1772" i="1"/>
  <c r="BS1772" i="1"/>
  <c r="BL1773" i="1"/>
  <c r="BM1773" i="1"/>
  <c r="BN1773" i="1"/>
  <c r="BO1773" i="1"/>
  <c r="BP1773" i="1"/>
  <c r="BR1773" i="1"/>
  <c r="BS1773" i="1"/>
  <c r="BL1774" i="1"/>
  <c r="BM1774" i="1"/>
  <c r="BN1774" i="1"/>
  <c r="BO1774" i="1"/>
  <c r="BP1774" i="1"/>
  <c r="BR1774" i="1"/>
  <c r="BS1774" i="1"/>
  <c r="BL1775" i="1"/>
  <c r="BM1775" i="1"/>
  <c r="BN1775" i="1"/>
  <c r="BO1775" i="1"/>
  <c r="BP1775" i="1"/>
  <c r="BR1775" i="1"/>
  <c r="BS1775" i="1"/>
  <c r="BL1776" i="1"/>
  <c r="BM1776" i="1"/>
  <c r="BN1776" i="1"/>
  <c r="BO1776" i="1"/>
  <c r="BP1776" i="1"/>
  <c r="BR1776" i="1"/>
  <c r="BS1776" i="1"/>
  <c r="BL1777" i="1"/>
  <c r="BM1777" i="1"/>
  <c r="BN1777" i="1"/>
  <c r="BO1777" i="1"/>
  <c r="BP1777" i="1"/>
  <c r="BR1777" i="1"/>
  <c r="BS1777" i="1"/>
  <c r="BL1778" i="1"/>
  <c r="BM1778" i="1"/>
  <c r="BN1778" i="1"/>
  <c r="BO1778" i="1"/>
  <c r="BP1778" i="1"/>
  <c r="BR1778" i="1"/>
  <c r="BS1778" i="1"/>
  <c r="BL1779" i="1"/>
  <c r="BM1779" i="1"/>
  <c r="BN1779" i="1"/>
  <c r="BO1779" i="1"/>
  <c r="BP1779" i="1"/>
  <c r="BR1779" i="1"/>
  <c r="BS1779" i="1"/>
  <c r="BL1780" i="1"/>
  <c r="BM1780" i="1"/>
  <c r="BN1780" i="1"/>
  <c r="BO1780" i="1"/>
  <c r="BP1780" i="1"/>
  <c r="BR1780" i="1"/>
  <c r="BS1780" i="1"/>
  <c r="BL1781" i="1"/>
  <c r="BM1781" i="1"/>
  <c r="BN1781" i="1"/>
  <c r="BO1781" i="1"/>
  <c r="BP1781" i="1"/>
  <c r="BR1781" i="1"/>
  <c r="BS1781" i="1"/>
  <c r="BL1782" i="1"/>
  <c r="BM1782" i="1"/>
  <c r="BN1782" i="1"/>
  <c r="BO1782" i="1"/>
  <c r="BP1782" i="1"/>
  <c r="BR1782" i="1"/>
  <c r="BS1782" i="1"/>
  <c r="BL1783" i="1"/>
  <c r="BM1783" i="1"/>
  <c r="BN1783" i="1"/>
  <c r="BO1783" i="1"/>
  <c r="BP1783" i="1"/>
  <c r="BR1783" i="1"/>
  <c r="BS1783" i="1"/>
  <c r="BL1784" i="1"/>
  <c r="BM1784" i="1"/>
  <c r="BN1784" i="1"/>
  <c r="BO1784" i="1"/>
  <c r="BP1784" i="1"/>
  <c r="BR1784" i="1"/>
  <c r="BS1784" i="1"/>
  <c r="BL1785" i="1"/>
  <c r="BM1785" i="1"/>
  <c r="BN1785" i="1"/>
  <c r="BO1785" i="1"/>
  <c r="BP1785" i="1"/>
  <c r="BR1785" i="1"/>
  <c r="BS1785" i="1"/>
  <c r="BL1786" i="1"/>
  <c r="BM1786" i="1"/>
  <c r="BN1786" i="1"/>
  <c r="BO1786" i="1"/>
  <c r="BP1786" i="1"/>
  <c r="BR1786" i="1"/>
  <c r="BS1786" i="1"/>
  <c r="BL1787" i="1"/>
  <c r="BM1787" i="1"/>
  <c r="BN1787" i="1"/>
  <c r="BO1787" i="1"/>
  <c r="BP1787" i="1"/>
  <c r="BR1787" i="1"/>
  <c r="BS1787" i="1"/>
  <c r="BL1788" i="1"/>
  <c r="BM1788" i="1"/>
  <c r="BN1788" i="1"/>
  <c r="BO1788" i="1"/>
  <c r="BP1788" i="1"/>
  <c r="BR1788" i="1"/>
  <c r="BS1788" i="1"/>
  <c r="BL1789" i="1"/>
  <c r="BM1789" i="1"/>
  <c r="BN1789" i="1"/>
  <c r="BO1789" i="1"/>
  <c r="BP1789" i="1"/>
  <c r="BR1789" i="1"/>
  <c r="BS1789" i="1"/>
  <c r="BL1790" i="1"/>
  <c r="BM1790" i="1"/>
  <c r="BN1790" i="1"/>
  <c r="BO1790" i="1"/>
  <c r="BP1790" i="1"/>
  <c r="BR1790" i="1"/>
  <c r="BS1790" i="1"/>
  <c r="BL1791" i="1"/>
  <c r="BM1791" i="1"/>
  <c r="BN1791" i="1"/>
  <c r="BO1791" i="1"/>
  <c r="BP1791" i="1"/>
  <c r="BR1791" i="1"/>
  <c r="BS1791" i="1"/>
  <c r="BL1792" i="1"/>
  <c r="BM1792" i="1"/>
  <c r="BN1792" i="1"/>
  <c r="BO1792" i="1"/>
  <c r="BP1792" i="1"/>
  <c r="BR1792" i="1"/>
  <c r="BS1792" i="1"/>
  <c r="BL1793" i="1"/>
  <c r="BM1793" i="1"/>
  <c r="BN1793" i="1"/>
  <c r="BO1793" i="1"/>
  <c r="BP1793" i="1"/>
  <c r="BR1793" i="1"/>
  <c r="BS1793" i="1"/>
  <c r="BL1794" i="1"/>
  <c r="BM1794" i="1"/>
  <c r="BN1794" i="1"/>
  <c r="BO1794" i="1"/>
  <c r="BP1794" i="1"/>
  <c r="BR1794" i="1"/>
  <c r="BS1794" i="1"/>
  <c r="BL1795" i="1"/>
  <c r="BM1795" i="1"/>
  <c r="BN1795" i="1"/>
  <c r="BO1795" i="1"/>
  <c r="BP1795" i="1"/>
  <c r="BR1795" i="1"/>
  <c r="BS1795" i="1"/>
  <c r="BL1796" i="1"/>
  <c r="BM1796" i="1"/>
  <c r="BN1796" i="1"/>
  <c r="BO1796" i="1"/>
  <c r="BP1796" i="1"/>
  <c r="BR1796" i="1"/>
  <c r="BS1796" i="1"/>
  <c r="BL1797" i="1"/>
  <c r="BM1797" i="1"/>
  <c r="BN1797" i="1"/>
  <c r="BO1797" i="1"/>
  <c r="BP1797" i="1"/>
  <c r="BR1797" i="1"/>
  <c r="BS1797" i="1"/>
  <c r="BL1798" i="1"/>
  <c r="BM1798" i="1"/>
  <c r="BN1798" i="1"/>
  <c r="BO1798" i="1"/>
  <c r="BP1798" i="1"/>
  <c r="BR1798" i="1"/>
  <c r="BS1798" i="1"/>
  <c r="BL1799" i="1"/>
  <c r="BM1799" i="1"/>
  <c r="BN1799" i="1"/>
  <c r="BO1799" i="1"/>
  <c r="BP1799" i="1"/>
  <c r="BR1799" i="1"/>
  <c r="BS1799" i="1"/>
  <c r="BL1800" i="1"/>
  <c r="BM1800" i="1"/>
  <c r="BN1800" i="1"/>
  <c r="BO1800" i="1"/>
  <c r="BP1800" i="1"/>
  <c r="BR1800" i="1"/>
  <c r="BS1800" i="1"/>
  <c r="BL1801" i="1"/>
  <c r="BM1801" i="1"/>
  <c r="BN1801" i="1"/>
  <c r="BO1801" i="1"/>
  <c r="BP1801" i="1"/>
  <c r="BR1801" i="1"/>
  <c r="BS1801" i="1"/>
  <c r="BL1802" i="1"/>
  <c r="BM1802" i="1"/>
  <c r="BN1802" i="1"/>
  <c r="BO1802" i="1"/>
  <c r="BP1802" i="1"/>
  <c r="BR1802" i="1"/>
  <c r="BS1802" i="1"/>
  <c r="BL1803" i="1"/>
  <c r="BM1803" i="1"/>
  <c r="BN1803" i="1"/>
  <c r="BO1803" i="1"/>
  <c r="BP1803" i="1"/>
  <c r="BR1803" i="1"/>
  <c r="BS1803" i="1"/>
  <c r="BL1804" i="1"/>
  <c r="BM1804" i="1"/>
  <c r="BN1804" i="1"/>
  <c r="BO1804" i="1"/>
  <c r="BP1804" i="1"/>
  <c r="BR1804" i="1"/>
  <c r="BS1804" i="1"/>
  <c r="BL1805" i="1"/>
  <c r="BM1805" i="1"/>
  <c r="BN1805" i="1"/>
  <c r="BO1805" i="1"/>
  <c r="BP1805" i="1"/>
  <c r="BR1805" i="1"/>
  <c r="BS1805" i="1"/>
  <c r="BL1806" i="1"/>
  <c r="BM1806" i="1"/>
  <c r="BN1806" i="1"/>
  <c r="BO1806" i="1"/>
  <c r="BP1806" i="1"/>
  <c r="BR1806" i="1"/>
  <c r="BS1806" i="1"/>
  <c r="BL1807" i="1"/>
  <c r="BM1807" i="1"/>
  <c r="BN1807" i="1"/>
  <c r="BO1807" i="1"/>
  <c r="BP1807" i="1"/>
  <c r="BR1807" i="1"/>
  <c r="BS1807" i="1"/>
  <c r="BL1808" i="1"/>
  <c r="BM1808" i="1"/>
  <c r="BN1808" i="1"/>
  <c r="BO1808" i="1"/>
  <c r="BP1808" i="1"/>
  <c r="BR1808" i="1"/>
  <c r="BS1808" i="1"/>
  <c r="BL1809" i="1"/>
  <c r="BM1809" i="1"/>
  <c r="BN1809" i="1"/>
  <c r="BO1809" i="1"/>
  <c r="BP1809" i="1"/>
  <c r="BR1809" i="1"/>
  <c r="BS1809" i="1"/>
  <c r="BL1810" i="1"/>
  <c r="BM1810" i="1"/>
  <c r="BN1810" i="1"/>
  <c r="BO1810" i="1"/>
  <c r="BP1810" i="1"/>
  <c r="BR1810" i="1"/>
  <c r="BS1810" i="1"/>
  <c r="BL1811" i="1"/>
  <c r="BM1811" i="1"/>
  <c r="BN1811" i="1"/>
  <c r="BO1811" i="1"/>
  <c r="BP1811" i="1"/>
  <c r="BR1811" i="1"/>
  <c r="BS1811" i="1"/>
  <c r="BL1812" i="1"/>
  <c r="BM1812" i="1"/>
  <c r="BN1812" i="1"/>
  <c r="BO1812" i="1"/>
  <c r="BP1812" i="1"/>
  <c r="BR1812" i="1"/>
  <c r="BS1812" i="1"/>
  <c r="BL1813" i="1"/>
  <c r="BM1813" i="1"/>
  <c r="BN1813" i="1"/>
  <c r="BO1813" i="1"/>
  <c r="BP1813" i="1"/>
  <c r="BR1813" i="1"/>
  <c r="BS1813" i="1"/>
  <c r="BL1814" i="1"/>
  <c r="BM1814" i="1"/>
  <c r="BN1814" i="1"/>
  <c r="BO1814" i="1"/>
  <c r="BP1814" i="1"/>
  <c r="BR1814" i="1"/>
  <c r="BS1814" i="1"/>
  <c r="BL1815" i="1"/>
  <c r="BM1815" i="1"/>
  <c r="BN1815" i="1"/>
  <c r="BO1815" i="1"/>
  <c r="BP1815" i="1"/>
  <c r="BR1815" i="1"/>
  <c r="BS1815" i="1"/>
  <c r="BL1816" i="1"/>
  <c r="BM1816" i="1"/>
  <c r="BN1816" i="1"/>
  <c r="BO1816" i="1"/>
  <c r="BP1816" i="1"/>
  <c r="BR1816" i="1"/>
  <c r="BS1816" i="1"/>
  <c r="BL1817" i="1"/>
  <c r="BM1817" i="1"/>
  <c r="BN1817" i="1"/>
  <c r="BO1817" i="1"/>
  <c r="BP1817" i="1"/>
  <c r="BR1817" i="1"/>
  <c r="BS1817" i="1"/>
  <c r="BL1818" i="1"/>
  <c r="BM1818" i="1"/>
  <c r="BN1818" i="1"/>
  <c r="BO1818" i="1"/>
  <c r="BP1818" i="1"/>
  <c r="BR1818" i="1"/>
  <c r="BS1818" i="1"/>
  <c r="BL1819" i="1"/>
  <c r="BM1819" i="1"/>
  <c r="BN1819" i="1"/>
  <c r="BO1819" i="1"/>
  <c r="BP1819" i="1"/>
  <c r="BR1819" i="1"/>
  <c r="BS1819" i="1"/>
  <c r="BL1820" i="1"/>
  <c r="BM1820" i="1"/>
  <c r="BN1820" i="1"/>
  <c r="BO1820" i="1"/>
  <c r="BP1820" i="1"/>
  <c r="BR1820" i="1"/>
  <c r="BS1820" i="1"/>
  <c r="BL1821" i="1"/>
  <c r="BM1821" i="1"/>
  <c r="BN1821" i="1"/>
  <c r="BO1821" i="1"/>
  <c r="BP1821" i="1"/>
  <c r="BR1821" i="1"/>
  <c r="BS1821" i="1"/>
  <c r="BL1822" i="1"/>
  <c r="BM1822" i="1"/>
  <c r="BN1822" i="1"/>
  <c r="BO1822" i="1"/>
  <c r="BP1822" i="1"/>
  <c r="BR1822" i="1"/>
  <c r="BS1822" i="1"/>
  <c r="BL1823" i="1"/>
  <c r="BM1823" i="1"/>
  <c r="BN1823" i="1"/>
  <c r="BO1823" i="1"/>
  <c r="BP1823" i="1"/>
  <c r="BR1823" i="1"/>
  <c r="BS1823" i="1"/>
  <c r="BL1824" i="1"/>
  <c r="BM1824" i="1"/>
  <c r="BN1824" i="1"/>
  <c r="BO1824" i="1"/>
  <c r="BP1824" i="1"/>
  <c r="BR1824" i="1"/>
  <c r="BS1824" i="1"/>
  <c r="BL1825" i="1"/>
  <c r="BM1825" i="1"/>
  <c r="BN1825" i="1"/>
  <c r="BO1825" i="1"/>
  <c r="BP1825" i="1"/>
  <c r="BR1825" i="1"/>
  <c r="BS1825" i="1"/>
  <c r="BL1826" i="1"/>
  <c r="BM1826" i="1"/>
  <c r="BN1826" i="1"/>
  <c r="BO1826" i="1"/>
  <c r="BP1826" i="1"/>
  <c r="BR1826" i="1"/>
  <c r="BS1826" i="1"/>
  <c r="BL1827" i="1"/>
  <c r="BM1827" i="1"/>
  <c r="BN1827" i="1"/>
  <c r="BO1827" i="1"/>
  <c r="BP1827" i="1"/>
  <c r="BR1827" i="1"/>
  <c r="BS1827" i="1"/>
  <c r="BL1828" i="1"/>
  <c r="BM1828" i="1"/>
  <c r="BN1828" i="1"/>
  <c r="BO1828" i="1"/>
  <c r="BP1828" i="1"/>
  <c r="BR1828" i="1"/>
  <c r="BS1828" i="1"/>
  <c r="BL1829" i="1"/>
  <c r="BM1829" i="1"/>
  <c r="BN1829" i="1"/>
  <c r="BO1829" i="1"/>
  <c r="BP1829" i="1"/>
  <c r="BR1829" i="1"/>
  <c r="BS1829" i="1"/>
  <c r="BL1830" i="1"/>
  <c r="BM1830" i="1"/>
  <c r="BN1830" i="1"/>
  <c r="BO1830" i="1"/>
  <c r="BP1830" i="1"/>
  <c r="BR1830" i="1"/>
  <c r="BS1830" i="1"/>
  <c r="BL1831" i="1"/>
  <c r="BM1831" i="1"/>
  <c r="BN1831" i="1"/>
  <c r="BO1831" i="1"/>
  <c r="BP1831" i="1"/>
  <c r="BR1831" i="1"/>
  <c r="BS1831" i="1"/>
  <c r="BL1832" i="1"/>
  <c r="BM1832" i="1"/>
  <c r="BN1832" i="1"/>
  <c r="BO1832" i="1"/>
  <c r="BP1832" i="1"/>
  <c r="BR1832" i="1"/>
  <c r="BS1832" i="1"/>
  <c r="BL1833" i="1"/>
  <c r="BM1833" i="1"/>
  <c r="BN1833" i="1"/>
  <c r="BO1833" i="1"/>
  <c r="BP1833" i="1"/>
  <c r="BR1833" i="1"/>
  <c r="BS1833" i="1"/>
  <c r="BL1834" i="1"/>
  <c r="BM1834" i="1"/>
  <c r="BN1834" i="1"/>
  <c r="BO1834" i="1"/>
  <c r="BP1834" i="1"/>
  <c r="BR1834" i="1"/>
  <c r="BS1834" i="1"/>
  <c r="BL1835" i="1"/>
  <c r="BM1835" i="1"/>
  <c r="BN1835" i="1"/>
  <c r="BO1835" i="1"/>
  <c r="BP1835" i="1"/>
  <c r="BR1835" i="1"/>
  <c r="BS1835" i="1"/>
  <c r="BL1836" i="1"/>
  <c r="BM1836" i="1"/>
  <c r="BN1836" i="1"/>
  <c r="BO1836" i="1"/>
  <c r="BP1836" i="1"/>
  <c r="BR1836" i="1"/>
  <c r="BS1836" i="1"/>
  <c r="BL1837" i="1"/>
  <c r="BM1837" i="1"/>
  <c r="BN1837" i="1"/>
  <c r="BO1837" i="1"/>
  <c r="BP1837" i="1"/>
  <c r="BR1837" i="1"/>
  <c r="BS1837" i="1"/>
  <c r="BL1838" i="1"/>
  <c r="BM1838" i="1"/>
  <c r="BN1838" i="1"/>
  <c r="BO1838" i="1"/>
  <c r="BP1838" i="1"/>
  <c r="BR1838" i="1"/>
  <c r="BS1838" i="1"/>
  <c r="BL1839" i="1"/>
  <c r="BM1839" i="1"/>
  <c r="BN1839" i="1"/>
  <c r="BO1839" i="1"/>
  <c r="BP1839" i="1"/>
  <c r="BR1839" i="1"/>
  <c r="BS1839" i="1"/>
  <c r="BL1840" i="1"/>
  <c r="BM1840" i="1"/>
  <c r="BN1840" i="1"/>
  <c r="BO1840" i="1"/>
  <c r="BP1840" i="1"/>
  <c r="BR1840" i="1"/>
  <c r="BS1840" i="1"/>
  <c r="BL1841" i="1"/>
  <c r="BM1841" i="1"/>
  <c r="BN1841" i="1"/>
  <c r="BO1841" i="1"/>
  <c r="BP1841" i="1"/>
  <c r="BR1841" i="1"/>
  <c r="BS1841" i="1"/>
  <c r="BL1842" i="1"/>
  <c r="BM1842" i="1"/>
  <c r="BN1842" i="1"/>
  <c r="BO1842" i="1"/>
  <c r="BP1842" i="1"/>
  <c r="BR1842" i="1"/>
  <c r="BS1842" i="1"/>
  <c r="BL1843" i="1"/>
  <c r="BM1843" i="1"/>
  <c r="BN1843" i="1"/>
  <c r="BO1843" i="1"/>
  <c r="BP1843" i="1"/>
  <c r="BR1843" i="1"/>
  <c r="BS1843" i="1"/>
  <c r="BL1844" i="1"/>
  <c r="BM1844" i="1"/>
  <c r="BN1844" i="1"/>
  <c r="BO1844" i="1"/>
  <c r="BP1844" i="1"/>
  <c r="BR1844" i="1"/>
  <c r="BS1844" i="1"/>
  <c r="BL1845" i="1"/>
  <c r="BM1845" i="1"/>
  <c r="BN1845" i="1"/>
  <c r="BO1845" i="1"/>
  <c r="BP1845" i="1"/>
  <c r="BR1845" i="1"/>
  <c r="BS1845" i="1"/>
  <c r="BL1846" i="1"/>
  <c r="BM1846" i="1"/>
  <c r="BN1846" i="1"/>
  <c r="BO1846" i="1"/>
  <c r="BP1846" i="1"/>
  <c r="BR1846" i="1"/>
  <c r="BS1846" i="1"/>
  <c r="BL1847" i="1"/>
  <c r="BM1847" i="1"/>
  <c r="BN1847" i="1"/>
  <c r="BO1847" i="1"/>
  <c r="BP1847" i="1"/>
  <c r="BR1847" i="1"/>
  <c r="BS1847" i="1"/>
  <c r="BL1848" i="1"/>
  <c r="BM1848" i="1"/>
  <c r="BN1848" i="1"/>
  <c r="BO1848" i="1"/>
  <c r="BP1848" i="1"/>
  <c r="BR1848" i="1"/>
  <c r="BS1848" i="1"/>
  <c r="BL1849" i="1"/>
  <c r="BM1849" i="1"/>
  <c r="BN1849" i="1"/>
  <c r="BO1849" i="1"/>
  <c r="BP1849" i="1"/>
  <c r="BR1849" i="1"/>
  <c r="BS1849" i="1"/>
  <c r="BL1850" i="1"/>
  <c r="BM1850" i="1"/>
  <c r="BN1850" i="1"/>
  <c r="BO1850" i="1"/>
  <c r="BP1850" i="1"/>
  <c r="BR1850" i="1"/>
  <c r="BS1850" i="1"/>
  <c r="BL1851" i="1"/>
  <c r="BM1851" i="1"/>
  <c r="BN1851" i="1"/>
  <c r="BO1851" i="1"/>
  <c r="BP1851" i="1"/>
  <c r="BR1851" i="1"/>
  <c r="BS1851" i="1"/>
  <c r="BL1852" i="1"/>
  <c r="BM1852" i="1"/>
  <c r="BN1852" i="1"/>
  <c r="BO1852" i="1"/>
  <c r="BP1852" i="1"/>
  <c r="BR1852" i="1"/>
  <c r="BS1852" i="1"/>
  <c r="BL1853" i="1"/>
  <c r="BM1853" i="1"/>
  <c r="BN1853" i="1"/>
  <c r="BO1853" i="1"/>
  <c r="BP1853" i="1"/>
  <c r="BR1853" i="1"/>
  <c r="BS1853" i="1"/>
  <c r="BL1854" i="1"/>
  <c r="BM1854" i="1"/>
  <c r="BN1854" i="1"/>
  <c r="BO1854" i="1"/>
  <c r="BP1854" i="1"/>
  <c r="BR1854" i="1"/>
  <c r="BS1854" i="1"/>
  <c r="BL1855" i="1"/>
  <c r="BM1855" i="1"/>
  <c r="BN1855" i="1"/>
  <c r="BO1855" i="1"/>
  <c r="BP1855" i="1"/>
  <c r="BR1855" i="1"/>
  <c r="BS1855" i="1"/>
  <c r="BL1856" i="1"/>
  <c r="BM1856" i="1"/>
  <c r="BN1856" i="1"/>
  <c r="BO1856" i="1"/>
  <c r="BP1856" i="1"/>
  <c r="BR1856" i="1"/>
  <c r="BS1856" i="1"/>
  <c r="BL1857" i="1"/>
  <c r="BM1857" i="1"/>
  <c r="BN1857" i="1"/>
  <c r="BO1857" i="1"/>
  <c r="BP1857" i="1"/>
  <c r="BR1857" i="1"/>
  <c r="BS1857" i="1"/>
  <c r="BL1858" i="1"/>
  <c r="BM1858" i="1"/>
  <c r="BN1858" i="1"/>
  <c r="BO1858" i="1"/>
  <c r="BP1858" i="1"/>
  <c r="BR1858" i="1"/>
  <c r="BS1858" i="1"/>
  <c r="BL1859" i="1"/>
  <c r="BM1859" i="1"/>
  <c r="BN1859" i="1"/>
  <c r="BO1859" i="1"/>
  <c r="BP1859" i="1"/>
  <c r="BR1859" i="1"/>
  <c r="BS1859" i="1"/>
  <c r="BL1860" i="1"/>
  <c r="BM1860" i="1"/>
  <c r="BN1860" i="1"/>
  <c r="BO1860" i="1"/>
  <c r="BP1860" i="1"/>
  <c r="BR1860" i="1"/>
  <c r="BS1860" i="1"/>
  <c r="BL1861" i="1"/>
  <c r="BM1861" i="1"/>
  <c r="BN1861" i="1"/>
  <c r="BO1861" i="1"/>
  <c r="BP1861" i="1"/>
  <c r="BR1861" i="1"/>
  <c r="BS1861" i="1"/>
  <c r="BL1862" i="1"/>
  <c r="BM1862" i="1"/>
  <c r="BN1862" i="1"/>
  <c r="BO1862" i="1"/>
  <c r="BP1862" i="1"/>
  <c r="BR1862" i="1"/>
  <c r="BS1862" i="1"/>
  <c r="BL1863" i="1"/>
  <c r="BM1863" i="1"/>
  <c r="BN1863" i="1"/>
  <c r="BO1863" i="1"/>
  <c r="BP1863" i="1"/>
  <c r="BR1863" i="1"/>
  <c r="BS1863" i="1"/>
  <c r="BL1864" i="1"/>
  <c r="BM1864" i="1"/>
  <c r="BN1864" i="1"/>
  <c r="BO1864" i="1"/>
  <c r="BP1864" i="1"/>
  <c r="BR1864" i="1"/>
  <c r="BS1864" i="1"/>
  <c r="BL1865" i="1"/>
  <c r="BM1865" i="1"/>
  <c r="BN1865" i="1"/>
  <c r="BO1865" i="1"/>
  <c r="BP1865" i="1"/>
  <c r="BR1865" i="1"/>
  <c r="BS1865" i="1"/>
  <c r="BL1866" i="1"/>
  <c r="BM1866" i="1"/>
  <c r="BN1866" i="1"/>
  <c r="BO1866" i="1"/>
  <c r="BP1866" i="1"/>
  <c r="BR1866" i="1"/>
  <c r="BS1866" i="1"/>
  <c r="BL1867" i="1"/>
  <c r="BM1867" i="1"/>
  <c r="BN1867" i="1"/>
  <c r="BO1867" i="1"/>
  <c r="BP1867" i="1"/>
  <c r="BR1867" i="1"/>
  <c r="BS1867" i="1"/>
  <c r="BL1868" i="1"/>
  <c r="BM1868" i="1"/>
  <c r="BN1868" i="1"/>
  <c r="BO1868" i="1"/>
  <c r="BP1868" i="1"/>
  <c r="BR1868" i="1"/>
  <c r="BS1868" i="1"/>
  <c r="BL1869" i="1"/>
  <c r="BM1869" i="1"/>
  <c r="BN1869" i="1"/>
  <c r="BO1869" i="1"/>
  <c r="BP1869" i="1"/>
  <c r="BR1869" i="1"/>
  <c r="BS1869" i="1"/>
  <c r="BL1870" i="1"/>
  <c r="BM1870" i="1"/>
  <c r="BN1870" i="1"/>
  <c r="BO1870" i="1"/>
  <c r="BP1870" i="1"/>
  <c r="BR1870" i="1"/>
  <c r="BS1870" i="1"/>
  <c r="BL1871" i="1"/>
  <c r="BM1871" i="1"/>
  <c r="BN1871" i="1"/>
  <c r="BO1871" i="1"/>
  <c r="BP1871" i="1"/>
  <c r="BR1871" i="1"/>
  <c r="BS1871" i="1"/>
  <c r="BL1872" i="1"/>
  <c r="BM1872" i="1"/>
  <c r="BN1872" i="1"/>
  <c r="BO1872" i="1"/>
  <c r="BP1872" i="1"/>
  <c r="BR1872" i="1"/>
  <c r="BS1872" i="1"/>
  <c r="BL1873" i="1"/>
  <c r="BM1873" i="1"/>
  <c r="BN1873" i="1"/>
  <c r="BO1873" i="1"/>
  <c r="BP1873" i="1"/>
  <c r="BR1873" i="1"/>
  <c r="BS1873" i="1"/>
  <c r="BL1874" i="1"/>
  <c r="BM1874" i="1"/>
  <c r="BN1874" i="1"/>
  <c r="BO1874" i="1"/>
  <c r="BP1874" i="1"/>
  <c r="BR1874" i="1"/>
  <c r="BS1874" i="1"/>
  <c r="BL1875" i="1"/>
  <c r="BM1875" i="1"/>
  <c r="BN1875" i="1"/>
  <c r="BO1875" i="1"/>
  <c r="BP1875" i="1"/>
  <c r="BR1875" i="1"/>
  <c r="BS1875" i="1"/>
  <c r="BL1876" i="1"/>
  <c r="BM1876" i="1"/>
  <c r="BN1876" i="1"/>
  <c r="BO1876" i="1"/>
  <c r="BP1876" i="1"/>
  <c r="BR1876" i="1"/>
  <c r="BS1876" i="1"/>
  <c r="BL1877" i="1"/>
  <c r="BM1877" i="1"/>
  <c r="BN1877" i="1"/>
  <c r="BO1877" i="1"/>
  <c r="BP1877" i="1"/>
  <c r="BR1877" i="1"/>
  <c r="BS1877" i="1"/>
  <c r="BL1878" i="1"/>
  <c r="BM1878" i="1"/>
  <c r="BN1878" i="1"/>
  <c r="BO1878" i="1"/>
  <c r="BP1878" i="1"/>
  <c r="BR1878" i="1"/>
  <c r="BS1878" i="1"/>
  <c r="BL1879" i="1"/>
  <c r="BM1879" i="1"/>
  <c r="BN1879" i="1"/>
  <c r="BO1879" i="1"/>
  <c r="BP1879" i="1"/>
  <c r="BR1879" i="1"/>
  <c r="BS1879" i="1"/>
  <c r="BL1880" i="1"/>
  <c r="BM1880" i="1"/>
  <c r="BN1880" i="1"/>
  <c r="BO1880" i="1"/>
  <c r="BP1880" i="1"/>
  <c r="BR1880" i="1"/>
  <c r="BS1880" i="1"/>
  <c r="BL1881" i="1"/>
  <c r="BM1881" i="1"/>
  <c r="BN1881" i="1"/>
  <c r="BO1881" i="1"/>
  <c r="BP1881" i="1"/>
  <c r="BR1881" i="1"/>
  <c r="BS1881" i="1"/>
  <c r="BL1882" i="1"/>
  <c r="BM1882" i="1"/>
  <c r="BN1882" i="1"/>
  <c r="BO1882" i="1"/>
  <c r="BP1882" i="1"/>
  <c r="BR1882" i="1"/>
  <c r="BS1882" i="1"/>
  <c r="BL1883" i="1"/>
  <c r="BM1883" i="1"/>
  <c r="BN1883" i="1"/>
  <c r="BO1883" i="1"/>
  <c r="BP1883" i="1"/>
  <c r="BR1883" i="1"/>
  <c r="BS1883" i="1"/>
  <c r="BL1884" i="1"/>
  <c r="BM1884" i="1"/>
  <c r="BN1884" i="1"/>
  <c r="BO1884" i="1"/>
  <c r="BP1884" i="1"/>
  <c r="BR1884" i="1"/>
  <c r="BS1884" i="1"/>
  <c r="BL1885" i="1"/>
  <c r="BM1885" i="1"/>
  <c r="BN1885" i="1"/>
  <c r="BO1885" i="1"/>
  <c r="BP1885" i="1"/>
  <c r="BR1885" i="1"/>
  <c r="BS1885" i="1"/>
  <c r="BL1886" i="1"/>
  <c r="BM1886" i="1"/>
  <c r="BN1886" i="1"/>
  <c r="BO1886" i="1"/>
  <c r="BP1886" i="1"/>
  <c r="BR1886" i="1"/>
  <c r="BS1886" i="1"/>
  <c r="BL1887" i="1"/>
  <c r="BM1887" i="1"/>
  <c r="BN1887" i="1"/>
  <c r="BO1887" i="1"/>
  <c r="BP1887" i="1"/>
  <c r="BR1887" i="1"/>
  <c r="BS1887" i="1"/>
  <c r="BL1888" i="1"/>
  <c r="BM1888" i="1"/>
  <c r="BN1888" i="1"/>
  <c r="BO1888" i="1"/>
  <c r="BP1888" i="1"/>
  <c r="BR1888" i="1"/>
  <c r="BS1888" i="1"/>
  <c r="BL1889" i="1"/>
  <c r="BM1889" i="1"/>
  <c r="BN1889" i="1"/>
  <c r="BO1889" i="1"/>
  <c r="BP1889" i="1"/>
  <c r="BR1889" i="1"/>
  <c r="BS1889" i="1"/>
  <c r="BL1890" i="1"/>
  <c r="BM1890" i="1"/>
  <c r="BN1890" i="1"/>
  <c r="BO1890" i="1"/>
  <c r="BP1890" i="1"/>
  <c r="BR1890" i="1"/>
  <c r="BS1890" i="1"/>
  <c r="BL1891" i="1"/>
  <c r="BM1891" i="1"/>
  <c r="BN1891" i="1"/>
  <c r="BO1891" i="1"/>
  <c r="BP1891" i="1"/>
  <c r="BR1891" i="1"/>
  <c r="BS1891" i="1"/>
  <c r="BL1892" i="1"/>
  <c r="BM1892" i="1"/>
  <c r="BN1892" i="1"/>
  <c r="BO1892" i="1"/>
  <c r="BP1892" i="1"/>
  <c r="BR1892" i="1"/>
  <c r="BS1892" i="1"/>
  <c r="BL1893" i="1"/>
  <c r="BM1893" i="1"/>
  <c r="BN1893" i="1"/>
  <c r="BO1893" i="1"/>
  <c r="BP1893" i="1"/>
  <c r="BR1893" i="1"/>
  <c r="BS1893" i="1"/>
  <c r="BL1894" i="1"/>
  <c r="BM1894" i="1"/>
  <c r="BN1894" i="1"/>
  <c r="BO1894" i="1"/>
  <c r="BP1894" i="1"/>
  <c r="BR1894" i="1"/>
  <c r="BS1894" i="1"/>
  <c r="BL1895" i="1"/>
  <c r="BM1895" i="1"/>
  <c r="BN1895" i="1"/>
  <c r="BO1895" i="1"/>
  <c r="BP1895" i="1"/>
  <c r="BR1895" i="1"/>
  <c r="BS1895" i="1"/>
  <c r="BL1896" i="1"/>
  <c r="BM1896" i="1"/>
  <c r="BN1896" i="1"/>
  <c r="BO1896" i="1"/>
  <c r="BP1896" i="1"/>
  <c r="BR1896" i="1"/>
  <c r="BS1896" i="1"/>
  <c r="BL1897" i="1"/>
  <c r="BM1897" i="1"/>
  <c r="BN1897" i="1"/>
  <c r="BO1897" i="1"/>
  <c r="BP1897" i="1"/>
  <c r="BR1897" i="1"/>
  <c r="BS1897" i="1"/>
  <c r="BL1898" i="1"/>
  <c r="BM1898" i="1"/>
  <c r="BN1898" i="1"/>
  <c r="BO1898" i="1"/>
  <c r="BP1898" i="1"/>
  <c r="BR1898" i="1"/>
  <c r="BS1898" i="1"/>
  <c r="BL1899" i="1"/>
  <c r="BM1899" i="1"/>
  <c r="BN1899" i="1"/>
  <c r="BO1899" i="1"/>
  <c r="BP1899" i="1"/>
  <c r="BR1899" i="1"/>
  <c r="BS1899" i="1"/>
  <c r="BL1900" i="1"/>
  <c r="BM1900" i="1"/>
  <c r="BN1900" i="1"/>
  <c r="BO1900" i="1"/>
  <c r="BP1900" i="1"/>
  <c r="BR1900" i="1"/>
  <c r="BS1900" i="1"/>
  <c r="BL1901" i="1"/>
  <c r="BM1901" i="1"/>
  <c r="BN1901" i="1"/>
  <c r="BO1901" i="1"/>
  <c r="BP1901" i="1"/>
  <c r="BR1901" i="1"/>
  <c r="BS1901" i="1"/>
  <c r="BL1902" i="1"/>
  <c r="BM1902" i="1"/>
  <c r="BN1902" i="1"/>
  <c r="BO1902" i="1"/>
  <c r="BP1902" i="1"/>
  <c r="BR1902" i="1"/>
  <c r="BS1902" i="1"/>
  <c r="BL1903" i="1"/>
  <c r="BM1903" i="1"/>
  <c r="BN1903" i="1"/>
  <c r="BO1903" i="1"/>
  <c r="BP1903" i="1"/>
  <c r="BR1903" i="1"/>
  <c r="BS1903" i="1"/>
  <c r="BL1904" i="1"/>
  <c r="BM1904" i="1"/>
  <c r="BN1904" i="1"/>
  <c r="BO1904" i="1"/>
  <c r="BP1904" i="1"/>
  <c r="BR1904" i="1"/>
  <c r="BS1904" i="1"/>
  <c r="BL1905" i="1"/>
  <c r="BM1905" i="1"/>
  <c r="BN1905" i="1"/>
  <c r="BO1905" i="1"/>
  <c r="BP1905" i="1"/>
  <c r="BR1905" i="1"/>
  <c r="BS1905" i="1"/>
  <c r="BL1906" i="1"/>
  <c r="BM1906" i="1"/>
  <c r="BN1906" i="1"/>
  <c r="BO1906" i="1"/>
  <c r="BP1906" i="1"/>
  <c r="BR1906" i="1"/>
  <c r="BS1906" i="1"/>
  <c r="BL1907" i="1"/>
  <c r="BM1907" i="1"/>
  <c r="BN1907" i="1"/>
  <c r="BO1907" i="1"/>
  <c r="BP1907" i="1"/>
  <c r="BR1907" i="1"/>
  <c r="BS1907" i="1"/>
  <c r="BL1908" i="1"/>
  <c r="BM1908" i="1"/>
  <c r="BN1908" i="1"/>
  <c r="BO1908" i="1"/>
  <c r="BP1908" i="1"/>
  <c r="BR1908" i="1"/>
  <c r="BS1908" i="1"/>
  <c r="BL1909" i="1"/>
  <c r="BM1909" i="1"/>
  <c r="BN1909" i="1"/>
  <c r="BO1909" i="1"/>
  <c r="BP1909" i="1"/>
  <c r="BR1909" i="1"/>
  <c r="BS1909" i="1"/>
  <c r="BL1910" i="1"/>
  <c r="BM1910" i="1"/>
  <c r="BN1910" i="1"/>
  <c r="BO1910" i="1"/>
  <c r="BP1910" i="1"/>
  <c r="BR1910" i="1"/>
  <c r="BS1910" i="1"/>
  <c r="BL1911" i="1"/>
  <c r="BM1911" i="1"/>
  <c r="BN1911" i="1"/>
  <c r="BO1911" i="1"/>
  <c r="BP1911" i="1"/>
  <c r="BR1911" i="1"/>
  <c r="BS1911" i="1"/>
  <c r="BL1912" i="1"/>
  <c r="BM1912" i="1"/>
  <c r="BN1912" i="1"/>
  <c r="BO1912" i="1"/>
  <c r="BP1912" i="1"/>
  <c r="BR1912" i="1"/>
  <c r="BS1912" i="1"/>
  <c r="BL1913" i="1"/>
  <c r="BM1913" i="1"/>
  <c r="BN1913" i="1"/>
  <c r="BO1913" i="1"/>
  <c r="BP1913" i="1"/>
  <c r="BR1913" i="1"/>
  <c r="BS1913" i="1"/>
  <c r="BL1914" i="1"/>
  <c r="BM1914" i="1"/>
  <c r="BN1914" i="1"/>
  <c r="BO1914" i="1"/>
  <c r="BP1914" i="1"/>
  <c r="BR1914" i="1"/>
  <c r="BS1914" i="1"/>
  <c r="BL1915" i="1"/>
  <c r="BM1915" i="1"/>
  <c r="BN1915" i="1"/>
  <c r="BO1915" i="1"/>
  <c r="BP1915" i="1"/>
  <c r="BR1915" i="1"/>
  <c r="BS1915" i="1"/>
  <c r="BL1916" i="1"/>
  <c r="BM1916" i="1"/>
  <c r="BN1916" i="1"/>
  <c r="BO1916" i="1"/>
  <c r="BP1916" i="1"/>
  <c r="BR1916" i="1"/>
  <c r="BS1916" i="1"/>
  <c r="BL1917" i="1"/>
  <c r="BM1917" i="1"/>
  <c r="BN1917" i="1"/>
  <c r="BO1917" i="1"/>
  <c r="BP1917" i="1"/>
  <c r="BR1917" i="1"/>
  <c r="BS1917" i="1"/>
  <c r="BL1918" i="1"/>
  <c r="BM1918" i="1"/>
  <c r="BN1918" i="1"/>
  <c r="BO1918" i="1"/>
  <c r="BP1918" i="1"/>
  <c r="BR1918" i="1"/>
  <c r="BS1918" i="1"/>
  <c r="BL1919" i="1"/>
  <c r="BM1919" i="1"/>
  <c r="BN1919" i="1"/>
  <c r="BO1919" i="1"/>
  <c r="BP1919" i="1"/>
  <c r="BR1919" i="1"/>
  <c r="BS1919" i="1"/>
  <c r="BL1920" i="1"/>
  <c r="BM1920" i="1"/>
  <c r="BN1920" i="1"/>
  <c r="BO1920" i="1"/>
  <c r="BP1920" i="1"/>
  <c r="BR1920" i="1"/>
  <c r="BS1920" i="1"/>
  <c r="BL1921" i="1"/>
  <c r="BM1921" i="1"/>
  <c r="BN1921" i="1"/>
  <c r="BO1921" i="1"/>
  <c r="BP1921" i="1"/>
  <c r="BR1921" i="1"/>
  <c r="BS1921" i="1"/>
  <c r="BL1922" i="1"/>
  <c r="BM1922" i="1"/>
  <c r="BN1922" i="1"/>
  <c r="BO1922" i="1"/>
  <c r="BP1922" i="1"/>
  <c r="BR1922" i="1"/>
  <c r="BS1922" i="1"/>
  <c r="BL1923" i="1"/>
  <c r="BM1923" i="1"/>
  <c r="BN1923" i="1"/>
  <c r="BO1923" i="1"/>
  <c r="BP1923" i="1"/>
  <c r="BR1923" i="1"/>
  <c r="BS1923" i="1"/>
  <c r="BL1924" i="1"/>
  <c r="BM1924" i="1"/>
  <c r="BN1924" i="1"/>
  <c r="BO1924" i="1"/>
  <c r="BP1924" i="1"/>
  <c r="BR1924" i="1"/>
  <c r="BS1924" i="1"/>
  <c r="BL1925" i="1"/>
  <c r="BM1925" i="1"/>
  <c r="BN1925" i="1"/>
  <c r="BO1925" i="1"/>
  <c r="BP1925" i="1"/>
  <c r="BR1925" i="1"/>
  <c r="BS1925" i="1"/>
  <c r="BL1926" i="1"/>
  <c r="BM1926" i="1"/>
  <c r="BN1926" i="1"/>
  <c r="BO1926" i="1"/>
  <c r="BP1926" i="1"/>
  <c r="BR1926" i="1"/>
  <c r="BS1926" i="1"/>
  <c r="BL1927" i="1"/>
  <c r="BM1927" i="1"/>
  <c r="BN1927" i="1"/>
  <c r="BO1927" i="1"/>
  <c r="BP1927" i="1"/>
  <c r="BR1927" i="1"/>
  <c r="BS1927" i="1"/>
  <c r="BL1928" i="1"/>
  <c r="BM1928" i="1"/>
  <c r="BN1928" i="1"/>
  <c r="BO1928" i="1"/>
  <c r="BP1928" i="1"/>
  <c r="BR1928" i="1"/>
  <c r="BS1928" i="1"/>
  <c r="BL1929" i="1"/>
  <c r="BM1929" i="1"/>
  <c r="BN1929" i="1"/>
  <c r="BO1929" i="1"/>
  <c r="BP1929" i="1"/>
  <c r="BR1929" i="1"/>
  <c r="BS1929" i="1"/>
  <c r="BL1930" i="1"/>
  <c r="BM1930" i="1"/>
  <c r="BN1930" i="1"/>
  <c r="BO1930" i="1"/>
  <c r="BP1930" i="1"/>
  <c r="BR1930" i="1"/>
  <c r="BS1930" i="1"/>
  <c r="BL1931" i="1"/>
  <c r="BM1931" i="1"/>
  <c r="BN1931" i="1"/>
  <c r="BO1931" i="1"/>
  <c r="BP1931" i="1"/>
  <c r="BR1931" i="1"/>
  <c r="BS1931" i="1"/>
  <c r="BL1932" i="1"/>
  <c r="BM1932" i="1"/>
  <c r="BN1932" i="1"/>
  <c r="BO1932" i="1"/>
  <c r="BP1932" i="1"/>
  <c r="BR1932" i="1"/>
  <c r="BS1932" i="1"/>
  <c r="BL1933" i="1"/>
  <c r="BM1933" i="1"/>
  <c r="BN1933" i="1"/>
  <c r="BO1933" i="1"/>
  <c r="BP1933" i="1"/>
  <c r="BR1933" i="1"/>
  <c r="BS1933" i="1"/>
  <c r="BL1934" i="1"/>
  <c r="BM1934" i="1"/>
  <c r="BN1934" i="1"/>
  <c r="BO1934" i="1"/>
  <c r="BP1934" i="1"/>
  <c r="BR1934" i="1"/>
  <c r="BS1934" i="1"/>
  <c r="BL1935" i="1"/>
  <c r="BM1935" i="1"/>
  <c r="BN1935" i="1"/>
  <c r="BO1935" i="1"/>
  <c r="BP1935" i="1"/>
  <c r="BR1935" i="1"/>
  <c r="BS1935" i="1"/>
  <c r="BL1936" i="1"/>
  <c r="BM1936" i="1"/>
  <c r="BN1936" i="1"/>
  <c r="BO1936" i="1"/>
  <c r="BP1936" i="1"/>
  <c r="BR1936" i="1"/>
  <c r="BS1936" i="1"/>
  <c r="BL1937" i="1"/>
  <c r="BM1937" i="1"/>
  <c r="BN1937" i="1"/>
  <c r="BO1937" i="1"/>
  <c r="BP1937" i="1"/>
  <c r="BR1937" i="1"/>
  <c r="BS1937" i="1"/>
  <c r="BL1938" i="1"/>
  <c r="BM1938" i="1"/>
  <c r="BN1938" i="1"/>
  <c r="BO1938" i="1"/>
  <c r="BP1938" i="1"/>
  <c r="BR1938" i="1"/>
  <c r="BS1938" i="1"/>
  <c r="BL1939" i="1"/>
  <c r="BM1939" i="1"/>
  <c r="BN1939" i="1"/>
  <c r="BO1939" i="1"/>
  <c r="BP1939" i="1"/>
  <c r="BR1939" i="1"/>
  <c r="BS1939" i="1"/>
  <c r="BL1940" i="1"/>
  <c r="BM1940" i="1"/>
  <c r="BN1940" i="1"/>
  <c r="BO1940" i="1"/>
  <c r="BP1940" i="1"/>
  <c r="BR1940" i="1"/>
  <c r="BS1940" i="1"/>
  <c r="BL1941" i="1"/>
  <c r="BM1941" i="1"/>
  <c r="BN1941" i="1"/>
  <c r="BO1941" i="1"/>
  <c r="BP1941" i="1"/>
  <c r="BR1941" i="1"/>
  <c r="BS1941" i="1"/>
  <c r="BL1942" i="1"/>
  <c r="BM1942" i="1"/>
  <c r="BN1942" i="1"/>
  <c r="BO1942" i="1"/>
  <c r="BP1942" i="1"/>
  <c r="BR1942" i="1"/>
  <c r="BS1942" i="1"/>
  <c r="BL1943" i="1"/>
  <c r="BM1943" i="1"/>
  <c r="BN1943" i="1"/>
  <c r="BO1943" i="1"/>
  <c r="BP1943" i="1"/>
  <c r="BR1943" i="1"/>
  <c r="BS1943" i="1"/>
  <c r="BL1944" i="1"/>
  <c r="BM1944" i="1"/>
  <c r="BN1944" i="1"/>
  <c r="BO1944" i="1"/>
  <c r="BP1944" i="1"/>
  <c r="BR1944" i="1"/>
  <c r="BS1944" i="1"/>
  <c r="BL1945" i="1"/>
  <c r="BM1945" i="1"/>
  <c r="BN1945" i="1"/>
  <c r="BO1945" i="1"/>
  <c r="BP1945" i="1"/>
  <c r="BR1945" i="1"/>
  <c r="BS1945" i="1"/>
  <c r="BL1946" i="1"/>
  <c r="BM1946" i="1"/>
  <c r="BN1946" i="1"/>
  <c r="BO1946" i="1"/>
  <c r="BP1946" i="1"/>
  <c r="BR1946" i="1"/>
  <c r="BS1946" i="1"/>
  <c r="BL1947" i="1"/>
  <c r="BM1947" i="1"/>
  <c r="BN1947" i="1"/>
  <c r="BO1947" i="1"/>
  <c r="BP1947" i="1"/>
  <c r="BR1947" i="1"/>
  <c r="BS1947" i="1"/>
  <c r="BL1948" i="1"/>
  <c r="BM1948" i="1"/>
  <c r="BN1948" i="1"/>
  <c r="BO1948" i="1"/>
  <c r="BP1948" i="1"/>
  <c r="BR1948" i="1"/>
  <c r="BS1948" i="1"/>
  <c r="BL1949" i="1"/>
  <c r="BM1949" i="1"/>
  <c r="BN1949" i="1"/>
  <c r="BO1949" i="1"/>
  <c r="BP1949" i="1"/>
  <c r="BR1949" i="1"/>
  <c r="BS1949" i="1"/>
  <c r="BL1950" i="1"/>
  <c r="BM1950" i="1"/>
  <c r="BN1950" i="1"/>
  <c r="BO1950" i="1"/>
  <c r="BP1950" i="1"/>
  <c r="BR1950" i="1"/>
  <c r="BS1950" i="1"/>
  <c r="BL1951" i="1"/>
  <c r="BM1951" i="1"/>
  <c r="BN1951" i="1"/>
  <c r="BO1951" i="1"/>
  <c r="BP1951" i="1"/>
  <c r="BR1951" i="1"/>
  <c r="BS1951" i="1"/>
  <c r="BL1952" i="1"/>
  <c r="BM1952" i="1"/>
  <c r="BN1952" i="1"/>
  <c r="BO1952" i="1"/>
  <c r="BP1952" i="1"/>
  <c r="BR1952" i="1"/>
  <c r="BS1952" i="1"/>
  <c r="BL1953" i="1"/>
  <c r="BM1953" i="1"/>
  <c r="BN1953" i="1"/>
  <c r="BO1953" i="1"/>
  <c r="BP1953" i="1"/>
  <c r="BR1953" i="1"/>
  <c r="BS1953" i="1"/>
  <c r="BL1954" i="1"/>
  <c r="BM1954" i="1"/>
  <c r="BN1954" i="1"/>
  <c r="BO1954" i="1"/>
  <c r="BP1954" i="1"/>
  <c r="BR1954" i="1"/>
  <c r="BS1954" i="1"/>
  <c r="BL1955" i="1"/>
  <c r="BM1955" i="1"/>
  <c r="BN1955" i="1"/>
  <c r="BO1955" i="1"/>
  <c r="BP1955" i="1"/>
  <c r="BR1955" i="1"/>
  <c r="BS1955" i="1"/>
  <c r="BL1956" i="1"/>
  <c r="BM1956" i="1"/>
  <c r="BN1956" i="1"/>
  <c r="BO1956" i="1"/>
  <c r="BP1956" i="1"/>
  <c r="BR1956" i="1"/>
  <c r="BS1956" i="1"/>
  <c r="BL1957" i="1"/>
  <c r="BM1957" i="1"/>
  <c r="BN1957" i="1"/>
  <c r="BO1957" i="1"/>
  <c r="BP1957" i="1"/>
  <c r="BR1957" i="1"/>
  <c r="BS1957" i="1"/>
  <c r="BL1958" i="1"/>
  <c r="BM1958" i="1"/>
  <c r="BN1958" i="1"/>
  <c r="BO1958" i="1"/>
  <c r="BP1958" i="1"/>
  <c r="BR1958" i="1"/>
  <c r="BS1958" i="1"/>
  <c r="BL1959" i="1"/>
  <c r="BM1959" i="1"/>
  <c r="BN1959" i="1"/>
  <c r="BO1959" i="1"/>
  <c r="BP1959" i="1"/>
  <c r="BR1959" i="1"/>
  <c r="BS1959" i="1"/>
  <c r="BL1960" i="1"/>
  <c r="BM1960" i="1"/>
  <c r="BN1960" i="1"/>
  <c r="BO1960" i="1"/>
  <c r="BP1960" i="1"/>
  <c r="BR1960" i="1"/>
  <c r="BS1960" i="1"/>
  <c r="BL1961" i="1"/>
  <c r="BM1961" i="1"/>
  <c r="BN1961" i="1"/>
  <c r="BO1961" i="1"/>
  <c r="BP1961" i="1"/>
  <c r="BR1961" i="1"/>
  <c r="BS1961" i="1"/>
  <c r="BL1962" i="1"/>
  <c r="BM1962" i="1"/>
  <c r="BN1962" i="1"/>
  <c r="BO1962" i="1"/>
  <c r="BP1962" i="1"/>
  <c r="BR1962" i="1"/>
  <c r="BS1962" i="1"/>
  <c r="BL1963" i="1"/>
  <c r="BM1963" i="1"/>
  <c r="BN1963" i="1"/>
  <c r="BO1963" i="1"/>
  <c r="BP1963" i="1"/>
  <c r="BR1963" i="1"/>
  <c r="BS1963" i="1"/>
  <c r="BL1964" i="1"/>
  <c r="BM1964" i="1"/>
  <c r="BN1964" i="1"/>
  <c r="BO1964" i="1"/>
  <c r="BP1964" i="1"/>
  <c r="BR1964" i="1"/>
  <c r="BS1964" i="1"/>
  <c r="BL1965" i="1"/>
  <c r="BM1965" i="1"/>
  <c r="BN1965" i="1"/>
  <c r="BO1965" i="1"/>
  <c r="BP1965" i="1"/>
  <c r="BR1965" i="1"/>
  <c r="BS1965" i="1"/>
  <c r="BL1966" i="1"/>
  <c r="BM1966" i="1"/>
  <c r="BN1966" i="1"/>
  <c r="BO1966" i="1"/>
  <c r="BP1966" i="1"/>
  <c r="BR1966" i="1"/>
  <c r="BS1966" i="1"/>
  <c r="BL1967" i="1"/>
  <c r="BM1967" i="1"/>
  <c r="BN1967" i="1"/>
  <c r="BO1967" i="1"/>
  <c r="BP1967" i="1"/>
  <c r="BR1967" i="1"/>
  <c r="BS1967" i="1"/>
  <c r="BL1968" i="1"/>
  <c r="BM1968" i="1"/>
  <c r="BN1968" i="1"/>
  <c r="BO1968" i="1"/>
  <c r="BP1968" i="1"/>
  <c r="BR1968" i="1"/>
  <c r="BS1968" i="1"/>
  <c r="BL1969" i="1"/>
  <c r="BM1969" i="1"/>
  <c r="BN1969" i="1"/>
  <c r="BO1969" i="1"/>
  <c r="BP1969" i="1"/>
  <c r="BR1969" i="1"/>
  <c r="BS1969" i="1"/>
  <c r="BL1970" i="1"/>
  <c r="BM1970" i="1"/>
  <c r="BN1970" i="1"/>
  <c r="BO1970" i="1"/>
  <c r="BP1970" i="1"/>
  <c r="BR1970" i="1"/>
  <c r="BS1970" i="1"/>
  <c r="BL1971" i="1"/>
  <c r="BM1971" i="1"/>
  <c r="BN1971" i="1"/>
  <c r="BO1971" i="1"/>
  <c r="BP1971" i="1"/>
  <c r="BR1971" i="1"/>
  <c r="BS1971" i="1"/>
  <c r="BL1972" i="1"/>
  <c r="BM1972" i="1"/>
  <c r="BN1972" i="1"/>
  <c r="BO1972" i="1"/>
  <c r="BP1972" i="1"/>
  <c r="BR1972" i="1"/>
  <c r="BS1972" i="1"/>
  <c r="BL1973" i="1"/>
  <c r="BM1973" i="1"/>
  <c r="BN1973" i="1"/>
  <c r="BO1973" i="1"/>
  <c r="BP1973" i="1"/>
  <c r="BR1973" i="1"/>
  <c r="BS1973" i="1"/>
  <c r="BL1974" i="1"/>
  <c r="BM1974" i="1"/>
  <c r="BN1974" i="1"/>
  <c r="BO1974" i="1"/>
  <c r="BP1974" i="1"/>
  <c r="BR1974" i="1"/>
  <c r="BS1974" i="1"/>
  <c r="BL1975" i="1"/>
  <c r="BM1975" i="1"/>
  <c r="BN1975" i="1"/>
  <c r="BO1975" i="1"/>
  <c r="BP1975" i="1"/>
  <c r="BR1975" i="1"/>
  <c r="BS1975" i="1"/>
  <c r="BL1976" i="1"/>
  <c r="BM1976" i="1"/>
  <c r="BN1976" i="1"/>
  <c r="BO1976" i="1"/>
  <c r="BP1976" i="1"/>
  <c r="BR1976" i="1"/>
  <c r="BS1976" i="1"/>
  <c r="BL1977" i="1"/>
  <c r="BM1977" i="1"/>
  <c r="BN1977" i="1"/>
  <c r="BO1977" i="1"/>
  <c r="BP1977" i="1"/>
  <c r="BR1977" i="1"/>
  <c r="BS1977" i="1"/>
  <c r="BL1978" i="1"/>
  <c r="BM1978" i="1"/>
  <c r="BN1978" i="1"/>
  <c r="BO1978" i="1"/>
  <c r="BP1978" i="1"/>
  <c r="BR1978" i="1"/>
  <c r="BS1978" i="1"/>
  <c r="BL1979" i="1"/>
  <c r="BM1979" i="1"/>
  <c r="BN1979" i="1"/>
  <c r="BO1979" i="1"/>
  <c r="BP1979" i="1"/>
  <c r="BR1979" i="1"/>
  <c r="BS1979" i="1"/>
  <c r="BL1980" i="1"/>
  <c r="BM1980" i="1"/>
  <c r="BN1980" i="1"/>
  <c r="BO1980" i="1"/>
  <c r="BP1980" i="1"/>
  <c r="BR1980" i="1"/>
  <c r="BS1980" i="1"/>
  <c r="BL1981" i="1"/>
  <c r="BM1981" i="1"/>
  <c r="BN1981" i="1"/>
  <c r="BO1981" i="1"/>
  <c r="BP1981" i="1"/>
  <c r="BR1981" i="1"/>
  <c r="BS1981" i="1"/>
  <c r="BL1982" i="1"/>
  <c r="BM1982" i="1"/>
  <c r="BN1982" i="1"/>
  <c r="BO1982" i="1"/>
  <c r="BP1982" i="1"/>
  <c r="BR1982" i="1"/>
  <c r="BS1982" i="1"/>
  <c r="BL1983" i="1"/>
  <c r="BM1983" i="1"/>
  <c r="BN1983" i="1"/>
  <c r="BO1983" i="1"/>
  <c r="BP1983" i="1"/>
  <c r="BR1983" i="1"/>
  <c r="BS1983" i="1"/>
  <c r="BL1984" i="1"/>
  <c r="BM1984" i="1"/>
  <c r="BN1984" i="1"/>
  <c r="BO1984" i="1"/>
  <c r="BP1984" i="1"/>
  <c r="BR1984" i="1"/>
  <c r="BS1984" i="1"/>
  <c r="BL1985" i="1"/>
  <c r="BM1985" i="1"/>
  <c r="BN1985" i="1"/>
  <c r="BO1985" i="1"/>
  <c r="BP1985" i="1"/>
  <c r="BR1985" i="1"/>
  <c r="BS1985" i="1"/>
  <c r="BL1986" i="1"/>
  <c r="BM1986" i="1"/>
  <c r="BN1986" i="1"/>
  <c r="BO1986" i="1"/>
  <c r="BP1986" i="1"/>
  <c r="BR1986" i="1"/>
  <c r="BS1986" i="1"/>
  <c r="BL1987" i="1"/>
  <c r="BM1987" i="1"/>
  <c r="BN1987" i="1"/>
  <c r="BO1987" i="1"/>
  <c r="BP1987" i="1"/>
  <c r="BR1987" i="1"/>
  <c r="BS1987" i="1"/>
  <c r="BL1988" i="1"/>
  <c r="BM1988" i="1"/>
  <c r="BN1988" i="1"/>
  <c r="BO1988" i="1"/>
  <c r="BP1988" i="1"/>
  <c r="BR1988" i="1"/>
  <c r="BS1988" i="1"/>
  <c r="BL1989" i="1"/>
  <c r="BM1989" i="1"/>
  <c r="BN1989" i="1"/>
  <c r="BO1989" i="1"/>
  <c r="BP1989" i="1"/>
  <c r="BR1989" i="1"/>
  <c r="BS1989" i="1"/>
  <c r="BL1990" i="1"/>
  <c r="BM1990" i="1"/>
  <c r="BN1990" i="1"/>
  <c r="BO1990" i="1"/>
  <c r="BP1990" i="1"/>
  <c r="BR1990" i="1"/>
  <c r="BS1990" i="1"/>
  <c r="BL1991" i="1"/>
  <c r="BM1991" i="1"/>
  <c r="BN1991" i="1"/>
  <c r="BO1991" i="1"/>
  <c r="BP1991" i="1"/>
  <c r="BR1991" i="1"/>
  <c r="BS1991" i="1"/>
  <c r="BL1992" i="1"/>
  <c r="BM1992" i="1"/>
  <c r="BN1992" i="1"/>
  <c r="BO1992" i="1"/>
  <c r="BP1992" i="1"/>
  <c r="BR1992" i="1"/>
  <c r="BS1992" i="1"/>
  <c r="BL1993" i="1"/>
  <c r="BM1993" i="1"/>
  <c r="BN1993" i="1"/>
  <c r="BO1993" i="1"/>
  <c r="BP1993" i="1"/>
  <c r="BR1993" i="1"/>
  <c r="BS1993" i="1"/>
  <c r="BL1994" i="1"/>
  <c r="BM1994" i="1"/>
  <c r="BN1994" i="1"/>
  <c r="BO1994" i="1"/>
  <c r="BP1994" i="1"/>
  <c r="BR1994" i="1"/>
  <c r="BS1994" i="1"/>
  <c r="BL1995" i="1"/>
  <c r="BM1995" i="1"/>
  <c r="BN1995" i="1"/>
  <c r="BO1995" i="1"/>
  <c r="BP1995" i="1"/>
  <c r="BR1995" i="1"/>
  <c r="BS1995" i="1"/>
  <c r="BL1996" i="1"/>
  <c r="BM1996" i="1"/>
  <c r="BN1996" i="1"/>
  <c r="BO1996" i="1"/>
  <c r="BP1996" i="1"/>
  <c r="BR1996" i="1"/>
  <c r="BS1996" i="1"/>
  <c r="BL1997" i="1"/>
  <c r="BM1997" i="1"/>
  <c r="BN1997" i="1"/>
  <c r="BO1997" i="1"/>
  <c r="BP1997" i="1"/>
  <c r="BR1997" i="1"/>
  <c r="BS1997" i="1"/>
  <c r="BL1998" i="1"/>
  <c r="BM1998" i="1"/>
  <c r="BN1998" i="1"/>
  <c r="BO1998" i="1"/>
  <c r="BP1998" i="1"/>
  <c r="BR1998" i="1"/>
  <c r="BS1998" i="1"/>
  <c r="BL1999" i="1"/>
  <c r="BM1999" i="1"/>
  <c r="BN1999" i="1"/>
  <c r="BO1999" i="1"/>
  <c r="BP1999" i="1"/>
  <c r="BR1999" i="1"/>
  <c r="BS1999" i="1"/>
  <c r="BL2000" i="1"/>
  <c r="BM2000" i="1"/>
  <c r="BN2000" i="1"/>
  <c r="BO2000" i="1"/>
  <c r="BP2000" i="1"/>
  <c r="BR2000" i="1"/>
  <c r="BS2000" i="1"/>
  <c r="BL2001" i="1"/>
  <c r="BM2001" i="1"/>
  <c r="BN2001" i="1"/>
  <c r="BO2001" i="1"/>
  <c r="BP2001" i="1"/>
  <c r="BR2001" i="1"/>
  <c r="BS2001" i="1"/>
  <c r="BL2002" i="1"/>
  <c r="BM2002" i="1"/>
  <c r="BN2002" i="1"/>
  <c r="BO2002" i="1"/>
  <c r="BP2002" i="1"/>
  <c r="BR2002" i="1"/>
  <c r="BS2002" i="1"/>
  <c r="BL2003" i="1"/>
  <c r="BM2003" i="1"/>
  <c r="BN2003" i="1"/>
  <c r="BO2003" i="1"/>
  <c r="BP2003" i="1"/>
  <c r="BR2003" i="1"/>
  <c r="BS2003" i="1"/>
  <c r="BL2004" i="1"/>
  <c r="BM2004" i="1"/>
  <c r="BN2004" i="1"/>
  <c r="BO2004" i="1"/>
  <c r="BP2004" i="1"/>
  <c r="BR2004" i="1"/>
  <c r="BS2004" i="1"/>
  <c r="BL2005" i="1"/>
  <c r="BM2005" i="1"/>
  <c r="BN2005" i="1"/>
  <c r="BO2005" i="1"/>
  <c r="BP2005" i="1"/>
  <c r="BR2005" i="1"/>
  <c r="BS2005" i="1"/>
  <c r="BL2006" i="1"/>
  <c r="BM2006" i="1"/>
  <c r="BN2006" i="1"/>
  <c r="BO2006" i="1"/>
  <c r="BP2006" i="1"/>
  <c r="BR2006" i="1"/>
  <c r="BS2006" i="1"/>
  <c r="BL2007" i="1"/>
  <c r="BM2007" i="1"/>
  <c r="BN2007" i="1"/>
  <c r="BO2007" i="1"/>
  <c r="BP2007" i="1"/>
  <c r="BR2007" i="1"/>
  <c r="BS2007" i="1"/>
  <c r="BL2008" i="1"/>
  <c r="BM2008" i="1"/>
  <c r="BN2008" i="1"/>
  <c r="BO2008" i="1"/>
  <c r="BP2008" i="1"/>
  <c r="BR2008" i="1"/>
  <c r="BS2008" i="1"/>
  <c r="BL2009" i="1"/>
  <c r="BM2009" i="1"/>
  <c r="BN2009" i="1"/>
  <c r="BO2009" i="1"/>
  <c r="BP2009" i="1"/>
  <c r="BR2009" i="1"/>
  <c r="BS2009" i="1"/>
  <c r="BL2010" i="1"/>
  <c r="BM2010" i="1"/>
  <c r="BN2010" i="1"/>
  <c r="BO2010" i="1"/>
  <c r="BP2010" i="1"/>
  <c r="BR2010" i="1"/>
  <c r="BS2010" i="1"/>
  <c r="BL2011" i="1"/>
  <c r="BM2011" i="1"/>
  <c r="BN2011" i="1"/>
  <c r="BO2011" i="1"/>
  <c r="BP2011" i="1"/>
  <c r="BR2011" i="1"/>
  <c r="BS2011" i="1"/>
  <c r="BL2012" i="1"/>
  <c r="BM2012" i="1"/>
  <c r="BN2012" i="1"/>
  <c r="BO2012" i="1"/>
  <c r="BP2012" i="1"/>
  <c r="BR2012" i="1"/>
  <c r="BS2012" i="1"/>
  <c r="BL2013" i="1"/>
  <c r="BM2013" i="1"/>
  <c r="BN2013" i="1"/>
  <c r="BO2013" i="1"/>
  <c r="BP2013" i="1"/>
  <c r="BR2013" i="1"/>
  <c r="BS2013" i="1"/>
  <c r="BL2014" i="1"/>
  <c r="BM2014" i="1"/>
  <c r="BN2014" i="1"/>
  <c r="BO2014" i="1"/>
  <c r="BP2014" i="1"/>
  <c r="BR2014" i="1"/>
  <c r="BS2014" i="1"/>
  <c r="BL2015" i="1"/>
  <c r="BM2015" i="1"/>
  <c r="BN2015" i="1"/>
  <c r="BO2015" i="1"/>
  <c r="BP2015" i="1"/>
  <c r="BR2015" i="1"/>
  <c r="BS2015" i="1"/>
  <c r="BL2016" i="1"/>
  <c r="BM2016" i="1"/>
  <c r="BN2016" i="1"/>
  <c r="BO2016" i="1"/>
  <c r="BP2016" i="1"/>
  <c r="BR2016" i="1"/>
  <c r="BS2016" i="1"/>
  <c r="BL2017" i="1"/>
  <c r="BM2017" i="1"/>
  <c r="BN2017" i="1"/>
  <c r="BO2017" i="1"/>
  <c r="BP2017" i="1"/>
  <c r="BR2017" i="1"/>
  <c r="BS2017" i="1"/>
  <c r="BL2018" i="1"/>
  <c r="BM2018" i="1"/>
  <c r="BN2018" i="1"/>
  <c r="BO2018" i="1"/>
  <c r="BP2018" i="1"/>
  <c r="BR2018" i="1"/>
  <c r="BS2018" i="1"/>
  <c r="BL2019" i="1"/>
  <c r="BM2019" i="1"/>
  <c r="BN2019" i="1"/>
  <c r="BO2019" i="1"/>
  <c r="BP2019" i="1"/>
  <c r="BR2019" i="1"/>
  <c r="BS2019" i="1"/>
  <c r="BL2020" i="1"/>
  <c r="BM2020" i="1"/>
  <c r="BN2020" i="1"/>
  <c r="BO2020" i="1"/>
  <c r="BP2020" i="1"/>
  <c r="BR2020" i="1"/>
  <c r="BS2020" i="1"/>
  <c r="BL2021" i="1"/>
  <c r="BM2021" i="1"/>
  <c r="BN2021" i="1"/>
  <c r="BO2021" i="1"/>
  <c r="BP2021" i="1"/>
  <c r="BR2021" i="1"/>
  <c r="BS2021" i="1"/>
  <c r="BL2022" i="1"/>
  <c r="BM2022" i="1"/>
  <c r="BN2022" i="1"/>
  <c r="BO2022" i="1"/>
  <c r="BP2022" i="1"/>
  <c r="BR2022" i="1"/>
  <c r="BS2022" i="1"/>
  <c r="BL2023" i="1"/>
  <c r="BM2023" i="1"/>
  <c r="BN2023" i="1"/>
  <c r="BO2023" i="1"/>
  <c r="BP2023" i="1"/>
  <c r="BR2023" i="1"/>
  <c r="BS2023" i="1"/>
  <c r="BL2024" i="1"/>
  <c r="BM2024" i="1"/>
  <c r="BN2024" i="1"/>
  <c r="BO2024" i="1"/>
  <c r="BP2024" i="1"/>
  <c r="BR2024" i="1"/>
  <c r="BS2024" i="1"/>
  <c r="BL2025" i="1"/>
  <c r="BM2025" i="1"/>
  <c r="BN2025" i="1"/>
  <c r="BO2025" i="1"/>
  <c r="BP2025" i="1"/>
  <c r="BR2025" i="1"/>
  <c r="BS2025" i="1"/>
  <c r="BL2026" i="1"/>
  <c r="BM2026" i="1"/>
  <c r="BN2026" i="1"/>
  <c r="BO2026" i="1"/>
  <c r="BP2026" i="1"/>
  <c r="BR2026" i="1"/>
  <c r="BS2026" i="1"/>
  <c r="BL2027" i="1"/>
  <c r="BM2027" i="1"/>
  <c r="BN2027" i="1"/>
  <c r="BO2027" i="1"/>
  <c r="BP2027" i="1"/>
  <c r="BR2027" i="1"/>
  <c r="BS2027" i="1"/>
  <c r="BL2028" i="1"/>
  <c r="BM2028" i="1"/>
  <c r="BN2028" i="1"/>
  <c r="BO2028" i="1"/>
  <c r="BP2028" i="1"/>
  <c r="BR2028" i="1"/>
  <c r="BS2028" i="1"/>
  <c r="BL2029" i="1"/>
  <c r="BM2029" i="1"/>
  <c r="BN2029" i="1"/>
  <c r="BO2029" i="1"/>
  <c r="BP2029" i="1"/>
  <c r="BR2029" i="1"/>
  <c r="BS2029" i="1"/>
  <c r="BL2030" i="1"/>
  <c r="BM2030" i="1"/>
  <c r="BN2030" i="1"/>
  <c r="BO2030" i="1"/>
  <c r="BP2030" i="1"/>
  <c r="BR2030" i="1"/>
  <c r="BS2030" i="1"/>
  <c r="BL2031" i="1"/>
  <c r="BM2031" i="1"/>
  <c r="BN2031" i="1"/>
  <c r="BO2031" i="1"/>
  <c r="BP2031" i="1"/>
  <c r="BR2031" i="1"/>
  <c r="BS2031" i="1"/>
  <c r="BL2032" i="1"/>
  <c r="BM2032" i="1"/>
  <c r="BN2032" i="1"/>
  <c r="BO2032" i="1"/>
  <c r="BP2032" i="1"/>
  <c r="BR2032" i="1"/>
  <c r="BS2032" i="1"/>
  <c r="BL2033" i="1"/>
  <c r="BM2033" i="1"/>
  <c r="BN2033" i="1"/>
  <c r="BO2033" i="1"/>
  <c r="BP2033" i="1"/>
  <c r="BR2033" i="1"/>
  <c r="BS2033" i="1"/>
  <c r="BL2034" i="1"/>
  <c r="BM2034" i="1"/>
  <c r="BN2034" i="1"/>
  <c r="BO2034" i="1"/>
  <c r="BP2034" i="1"/>
  <c r="BR2034" i="1"/>
  <c r="BS2034" i="1"/>
  <c r="BL2035" i="1"/>
  <c r="BM2035" i="1"/>
  <c r="BN2035" i="1"/>
  <c r="BO2035" i="1"/>
  <c r="BP2035" i="1"/>
  <c r="BR2035" i="1"/>
  <c r="BS2035" i="1"/>
  <c r="BL2036" i="1"/>
  <c r="BM2036" i="1"/>
  <c r="BN2036" i="1"/>
  <c r="BO2036" i="1"/>
  <c r="BP2036" i="1"/>
  <c r="BR2036" i="1"/>
  <c r="BS2036" i="1"/>
  <c r="BL2037" i="1"/>
  <c r="BM2037" i="1"/>
  <c r="BN2037" i="1"/>
  <c r="BO2037" i="1"/>
  <c r="BP2037" i="1"/>
  <c r="BR2037" i="1"/>
  <c r="BS2037" i="1"/>
  <c r="BL2038" i="1"/>
  <c r="BM2038" i="1"/>
  <c r="BN2038" i="1"/>
  <c r="BO2038" i="1"/>
  <c r="BP2038" i="1"/>
  <c r="BR2038" i="1"/>
  <c r="BS2038" i="1"/>
  <c r="BL2039" i="1"/>
  <c r="BM2039" i="1"/>
  <c r="BN2039" i="1"/>
  <c r="BO2039" i="1"/>
  <c r="BP2039" i="1"/>
  <c r="BR2039" i="1"/>
  <c r="BS2039" i="1"/>
  <c r="BL2040" i="1"/>
  <c r="BM2040" i="1"/>
  <c r="BN2040" i="1"/>
  <c r="BO2040" i="1"/>
  <c r="BP2040" i="1"/>
  <c r="BR2040" i="1"/>
  <c r="BS2040" i="1"/>
  <c r="BL2041" i="1"/>
  <c r="BM2041" i="1"/>
  <c r="BN2041" i="1"/>
  <c r="BO2041" i="1"/>
  <c r="BP2041" i="1"/>
  <c r="BR2041" i="1"/>
  <c r="BS2041" i="1"/>
  <c r="BL2042" i="1"/>
  <c r="BM2042" i="1"/>
  <c r="BN2042" i="1"/>
  <c r="BO2042" i="1"/>
  <c r="BP2042" i="1"/>
  <c r="BR2042" i="1"/>
  <c r="BS2042" i="1"/>
  <c r="BL2043" i="1"/>
  <c r="BM2043" i="1"/>
  <c r="BN2043" i="1"/>
  <c r="BO2043" i="1"/>
  <c r="BP2043" i="1"/>
  <c r="BR2043" i="1"/>
  <c r="BS2043" i="1"/>
  <c r="BL2044" i="1"/>
  <c r="BM2044" i="1"/>
  <c r="BN2044" i="1"/>
  <c r="BO2044" i="1"/>
  <c r="BP2044" i="1"/>
  <c r="BR2044" i="1"/>
  <c r="BS2044" i="1"/>
  <c r="BL2045" i="1"/>
  <c r="BM2045" i="1"/>
  <c r="BN2045" i="1"/>
  <c r="BO2045" i="1"/>
  <c r="BP2045" i="1"/>
  <c r="BR2045" i="1"/>
  <c r="BS2045" i="1"/>
  <c r="BL2046" i="1"/>
  <c r="BM2046" i="1"/>
  <c r="BN2046" i="1"/>
  <c r="BO2046" i="1"/>
  <c r="BP2046" i="1"/>
  <c r="BR2046" i="1"/>
  <c r="BS2046" i="1"/>
  <c r="BL2047" i="1"/>
  <c r="BM2047" i="1"/>
  <c r="BN2047" i="1"/>
  <c r="BO2047" i="1"/>
  <c r="BP2047" i="1"/>
  <c r="BR2047" i="1"/>
  <c r="BS2047" i="1"/>
  <c r="BL2048" i="1"/>
  <c r="BM2048" i="1"/>
  <c r="BN2048" i="1"/>
  <c r="BO2048" i="1"/>
  <c r="BP2048" i="1"/>
  <c r="BR2048" i="1"/>
  <c r="BS2048" i="1"/>
  <c r="BL2049" i="1"/>
  <c r="BM2049" i="1"/>
  <c r="BN2049" i="1"/>
  <c r="BO2049" i="1"/>
  <c r="BP2049" i="1"/>
  <c r="BR2049" i="1"/>
  <c r="BS2049" i="1"/>
  <c r="BL2050" i="1"/>
  <c r="BM2050" i="1"/>
  <c r="BN2050" i="1"/>
  <c r="BO2050" i="1"/>
  <c r="BP2050" i="1"/>
  <c r="BR2050" i="1"/>
  <c r="BS2050" i="1"/>
  <c r="BL2051" i="1"/>
  <c r="BM2051" i="1"/>
  <c r="BN2051" i="1"/>
  <c r="BO2051" i="1"/>
  <c r="BP2051" i="1"/>
  <c r="BR2051" i="1"/>
  <c r="BS2051" i="1"/>
  <c r="BM4" i="1"/>
  <c r="BN4" i="1"/>
  <c r="BO4" i="1"/>
  <c r="BP4" i="1"/>
  <c r="BR4" i="1"/>
  <c r="BS4" i="1"/>
  <c r="BL4" i="1"/>
  <c r="T224" i="25" l="1"/>
  <c r="H207" i="25"/>
  <c r="H208" i="25" s="1"/>
  <c r="T208" i="25"/>
  <c r="U208" i="25"/>
  <c r="V208" i="25"/>
  <c r="W208" i="25"/>
  <c r="H203" i="25"/>
  <c r="H204" i="25" s="1"/>
  <c r="H197" i="25"/>
  <c r="H198" i="25" s="1"/>
  <c r="T204" i="25"/>
  <c r="U204" i="25"/>
  <c r="V198" i="25"/>
  <c r="T198" i="25"/>
  <c r="V204" i="25"/>
  <c r="W198" i="25"/>
  <c r="U198" i="25"/>
  <c r="W204" i="25"/>
  <c r="T195" i="25"/>
  <c r="V195" i="25"/>
  <c r="T214" i="25"/>
  <c r="V211" i="25"/>
  <c r="T220" i="25"/>
  <c r="V220" i="25"/>
  <c r="H194" i="25"/>
  <c r="H195" i="25" s="1"/>
  <c r="H219" i="25"/>
  <c r="H220" i="25" s="1"/>
  <c r="H188" i="25"/>
  <c r="H189" i="25" s="1"/>
  <c r="H210" i="25"/>
  <c r="H211" i="25" s="1"/>
  <c r="H213" i="25"/>
  <c r="H214" i="25" s="1"/>
  <c r="V214" i="25"/>
  <c r="T211" i="25"/>
  <c r="U189" i="25"/>
  <c r="W214" i="25"/>
  <c r="U195" i="25"/>
  <c r="W195" i="25"/>
  <c r="W189" i="25"/>
  <c r="W211" i="25"/>
  <c r="U220" i="25"/>
  <c r="U214" i="25"/>
  <c r="U211" i="25"/>
  <c r="T189" i="25"/>
  <c r="V189" i="25"/>
  <c r="W220" i="25"/>
  <c r="Y99" i="25"/>
  <c r="E159" i="25"/>
  <c r="H98" i="25"/>
  <c r="H99" i="25" s="1"/>
  <c r="C183" i="25"/>
  <c r="D183" i="25" s="1"/>
  <c r="C176" i="25"/>
  <c r="D176" i="25" s="1"/>
  <c r="G42" i="25"/>
  <c r="H89" i="25"/>
  <c r="H90" i="25" s="1"/>
  <c r="T228" i="25"/>
  <c r="H126" i="25"/>
  <c r="G127" i="25" s="1"/>
  <c r="G58" i="25"/>
  <c r="Q110" i="25"/>
  <c r="K110" i="25" s="1"/>
  <c r="Q107" i="25"/>
  <c r="J107" i="25" s="1"/>
  <c r="H92" i="25"/>
  <c r="H93" i="25" s="1"/>
  <c r="H244" i="25"/>
  <c r="H245" i="25" s="1"/>
  <c r="H86" i="25"/>
  <c r="H87" i="25" s="1"/>
  <c r="E153" i="25"/>
  <c r="F76" i="25"/>
  <c r="Q108" i="25"/>
  <c r="K108" i="25" s="1"/>
  <c r="H95" i="25"/>
  <c r="H96" i="25" s="1"/>
  <c r="L226" i="25"/>
  <c r="Q225" i="25" s="1"/>
  <c r="Q112" i="25"/>
  <c r="L112" i="25" s="1"/>
  <c r="Q106" i="25"/>
  <c r="J106" i="25" s="1"/>
  <c r="H139" i="25"/>
  <c r="H140" i="25" s="1"/>
  <c r="L230" i="25"/>
  <c r="Q229" i="25" s="1"/>
  <c r="G49" i="25"/>
  <c r="H144" i="25"/>
  <c r="H145" i="25" s="1"/>
  <c r="H135" i="25"/>
  <c r="C136" i="25" s="1"/>
  <c r="G39" i="25"/>
  <c r="F71" i="25"/>
  <c r="Q111" i="25"/>
  <c r="J111" i="25" s="1"/>
  <c r="F72" i="25"/>
  <c r="G62" i="25"/>
  <c r="H123" i="25"/>
  <c r="D124" i="25" s="1"/>
  <c r="H259" i="25"/>
  <c r="H260" i="25" s="1"/>
  <c r="G45" i="25"/>
  <c r="G54" i="25"/>
  <c r="Q109" i="25"/>
  <c r="J109" i="25" s="1"/>
  <c r="G46" i="25"/>
  <c r="G48" i="25"/>
  <c r="G61" i="25"/>
  <c r="G52" i="25"/>
  <c r="G55" i="25"/>
  <c r="D238" i="25"/>
  <c r="Q113" i="25"/>
  <c r="J113" i="25" s="1"/>
  <c r="H250" i="25"/>
  <c r="H251" i="25" s="1"/>
  <c r="G41" i="25"/>
  <c r="G53" i="25"/>
  <c r="H171" i="25"/>
  <c r="H172" i="25" s="1"/>
  <c r="H129" i="25"/>
  <c r="H130" i="25" s="1"/>
  <c r="H148" i="25"/>
  <c r="H149" i="25" s="1"/>
  <c r="H167" i="25"/>
  <c r="H168" i="25" s="1"/>
  <c r="D236" i="25"/>
  <c r="D237" i="25"/>
  <c r="W168" i="25"/>
  <c r="H117" i="25"/>
  <c r="H118" i="25" s="1"/>
  <c r="D235" i="25"/>
  <c r="G60" i="25"/>
  <c r="G50" i="25"/>
  <c r="G44" i="25"/>
  <c r="Q237" i="25"/>
  <c r="G64" i="25"/>
  <c r="G47" i="25"/>
  <c r="D234" i="25"/>
  <c r="G65" i="25"/>
  <c r="G56" i="25"/>
  <c r="G40" i="25"/>
  <c r="G59" i="25"/>
  <c r="F77" i="25"/>
  <c r="G57" i="25"/>
  <c r="C179" i="25"/>
  <c r="D179" i="25" s="1"/>
  <c r="C178" i="25"/>
  <c r="D178" i="25" s="1"/>
  <c r="C182" i="25"/>
  <c r="D182" i="25" s="1"/>
  <c r="C177" i="25"/>
  <c r="D177" i="25" s="1"/>
  <c r="C180" i="25"/>
  <c r="D180" i="25" s="1"/>
  <c r="G43" i="25"/>
  <c r="G51" i="25"/>
  <c r="G66" i="25"/>
  <c r="G63" i="25"/>
  <c r="D22" i="25"/>
  <c r="D30" i="25"/>
  <c r="Q25" i="25"/>
  <c r="D33" i="25"/>
  <c r="D34" i="25"/>
  <c r="D31" i="25"/>
  <c r="D26" i="25"/>
  <c r="D32" i="25"/>
  <c r="D24" i="25"/>
  <c r="D23" i="25"/>
  <c r="D25" i="25"/>
  <c r="C212" i="2"/>
  <c r="C1983" i="1"/>
  <c r="C1983" i="12" s="1"/>
  <c r="C1984" i="1"/>
  <c r="C1984" i="12" s="1"/>
  <c r="C1985" i="1"/>
  <c r="C1985" i="12" s="1"/>
  <c r="C1986" i="1"/>
  <c r="C1986" i="12" s="1"/>
  <c r="C1987" i="1"/>
  <c r="C1987" i="12" s="1"/>
  <c r="C1988" i="1"/>
  <c r="C1988" i="12" s="1"/>
  <c r="C1989" i="1"/>
  <c r="C1989" i="12" s="1"/>
  <c r="C1990" i="1"/>
  <c r="C1990" i="12" s="1"/>
  <c r="C1991" i="1"/>
  <c r="C1991" i="12" s="1"/>
  <c r="C1992" i="1"/>
  <c r="C1992" i="12" s="1"/>
  <c r="C1993" i="1"/>
  <c r="C1993" i="12" s="1"/>
  <c r="C1994" i="1"/>
  <c r="C1994" i="12" s="1"/>
  <c r="C1995" i="1"/>
  <c r="C1995" i="12" s="1"/>
  <c r="C1996" i="1"/>
  <c r="C1996" i="12" s="1"/>
  <c r="C1997" i="1"/>
  <c r="C1997" i="12" s="1"/>
  <c r="C1998" i="1"/>
  <c r="C1998" i="12" s="1"/>
  <c r="C1999" i="1"/>
  <c r="C1999" i="12" s="1"/>
  <c r="C2000" i="1"/>
  <c r="C2000" i="12" s="1"/>
  <c r="C2001" i="1"/>
  <c r="C2001" i="12" s="1"/>
  <c r="C2002" i="1"/>
  <c r="C2002" i="12" s="1"/>
  <c r="C2003" i="1"/>
  <c r="C2003" i="12" s="1"/>
  <c r="C2004" i="1"/>
  <c r="C2004" i="12" s="1"/>
  <c r="C2005" i="1"/>
  <c r="C2005" i="12" s="1"/>
  <c r="C2006" i="1"/>
  <c r="C2006" i="12" s="1"/>
  <c r="C2007" i="1"/>
  <c r="C2007" i="12" s="1"/>
  <c r="C2008" i="1"/>
  <c r="C2008" i="12" s="1"/>
  <c r="C2009" i="1"/>
  <c r="C2009" i="12" s="1"/>
  <c r="C2010" i="1"/>
  <c r="C2010" i="12" s="1"/>
  <c r="C2011" i="1"/>
  <c r="C2011" i="12" s="1"/>
  <c r="C2012" i="1"/>
  <c r="C2012" i="12" s="1"/>
  <c r="C2013" i="1"/>
  <c r="C2013" i="12" s="1"/>
  <c r="C2014" i="1"/>
  <c r="C2014" i="12" s="1"/>
  <c r="C2015" i="1"/>
  <c r="C2015" i="12" s="1"/>
  <c r="C2016" i="1"/>
  <c r="C2016" i="12" s="1"/>
  <c r="C2017" i="1"/>
  <c r="C2017" i="12" s="1"/>
  <c r="C2018" i="1"/>
  <c r="C2018" i="12" s="1"/>
  <c r="C2019" i="1"/>
  <c r="C2019" i="12" s="1"/>
  <c r="C2020" i="1"/>
  <c r="C2020" i="12" s="1"/>
  <c r="C2021" i="1"/>
  <c r="C2021" i="12" s="1"/>
  <c r="C2022" i="1"/>
  <c r="C2022" i="12" s="1"/>
  <c r="C2023" i="1"/>
  <c r="C2023" i="12" s="1"/>
  <c r="C2024" i="1"/>
  <c r="C2024" i="12" s="1"/>
  <c r="C2025" i="1"/>
  <c r="C2025" i="12" s="1"/>
  <c r="C2026" i="1"/>
  <c r="C2026" i="12" s="1"/>
  <c r="C2027" i="1"/>
  <c r="C2027" i="12" s="1"/>
  <c r="C2028" i="1"/>
  <c r="C2028" i="12" s="1"/>
  <c r="C2029" i="1"/>
  <c r="C2029" i="12" s="1"/>
  <c r="C2030" i="1"/>
  <c r="C2030" i="12" s="1"/>
  <c r="C2031" i="1"/>
  <c r="C2031" i="12" s="1"/>
  <c r="C2032" i="1"/>
  <c r="C2032" i="12" s="1"/>
  <c r="C2033" i="1"/>
  <c r="C2033" i="12" s="1"/>
  <c r="C2034" i="1"/>
  <c r="C2034" i="12" s="1"/>
  <c r="C2035" i="1"/>
  <c r="C2035" i="12" s="1"/>
  <c r="C2036" i="1"/>
  <c r="C2036" i="12" s="1"/>
  <c r="C2037" i="1"/>
  <c r="C2037" i="12" s="1"/>
  <c r="C2038" i="1"/>
  <c r="C2038" i="12" s="1"/>
  <c r="C2039" i="1"/>
  <c r="C2039" i="12" s="1"/>
  <c r="C2040" i="1"/>
  <c r="C2040" i="12" s="1"/>
  <c r="C2041" i="1"/>
  <c r="C2041" i="12" s="1"/>
  <c r="C2042" i="1"/>
  <c r="C2042" i="12" s="1"/>
  <c r="C2043" i="1"/>
  <c r="C2043" i="12" s="1"/>
  <c r="C2044" i="1"/>
  <c r="C2044" i="12" s="1"/>
  <c r="C2045" i="1"/>
  <c r="C2045" i="12" s="1"/>
  <c r="C2046" i="1"/>
  <c r="C2046" i="12" s="1"/>
  <c r="C2047" i="1"/>
  <c r="C2047" i="12" s="1"/>
  <c r="C2048" i="1"/>
  <c r="C2048" i="12" s="1"/>
  <c r="C2049" i="1"/>
  <c r="C2049" i="12" s="1"/>
  <c r="C2050" i="1"/>
  <c r="C2050" i="12" s="1"/>
  <c r="C2051" i="1"/>
  <c r="C2051" i="12" s="1"/>
  <c r="G208" i="25" l="1"/>
  <c r="Q207" i="25"/>
  <c r="Y207" i="25" s="1"/>
  <c r="P207" i="25" s="1"/>
  <c r="E208" i="25"/>
  <c r="C204" i="25"/>
  <c r="C208" i="25"/>
  <c r="F208" i="25"/>
  <c r="D208" i="25"/>
  <c r="E204" i="25"/>
  <c r="E198" i="25"/>
  <c r="G198" i="25"/>
  <c r="D204" i="25"/>
  <c r="G204" i="25"/>
  <c r="Q203" i="25"/>
  <c r="Y203" i="25" s="1"/>
  <c r="P203" i="25" s="1"/>
  <c r="E214" i="25"/>
  <c r="F204" i="25"/>
  <c r="C198" i="25"/>
  <c r="Q197" i="25"/>
  <c r="Y197" i="25" s="1"/>
  <c r="P197" i="25" s="1"/>
  <c r="D198" i="25"/>
  <c r="F198" i="25"/>
  <c r="C214" i="25"/>
  <c r="G214" i="25"/>
  <c r="Q210" i="25"/>
  <c r="Y210" i="25" s="1"/>
  <c r="P210" i="25" s="1"/>
  <c r="C195" i="25"/>
  <c r="Q194" i="25"/>
  <c r="Y194" i="25" s="1"/>
  <c r="P194" i="25" s="1"/>
  <c r="G220" i="25"/>
  <c r="E220" i="25"/>
  <c r="E195" i="25"/>
  <c r="D214" i="25"/>
  <c r="Q213" i="25"/>
  <c r="Y213" i="25" s="1"/>
  <c r="P213" i="25" s="1"/>
  <c r="C189" i="25"/>
  <c r="F211" i="25"/>
  <c r="F189" i="25"/>
  <c r="D211" i="25"/>
  <c r="G211" i="25"/>
  <c r="F220" i="25"/>
  <c r="Q219" i="25"/>
  <c r="Y219" i="25" s="1"/>
  <c r="P219" i="25" s="1"/>
  <c r="G189" i="25"/>
  <c r="E189" i="25"/>
  <c r="F195" i="25"/>
  <c r="D189" i="25"/>
  <c r="C220" i="25"/>
  <c r="F214" i="25"/>
  <c r="E211" i="25"/>
  <c r="C211" i="25"/>
  <c r="G195" i="25"/>
  <c r="Q188" i="25"/>
  <c r="Y188" i="25" s="1"/>
  <c r="P188" i="25" s="1"/>
  <c r="D220" i="25"/>
  <c r="D195" i="25"/>
  <c r="Q148" i="25"/>
  <c r="Y148" i="25" s="1"/>
  <c r="P148" i="25" s="1"/>
  <c r="Q135" i="25"/>
  <c r="Y135" i="25" s="1"/>
  <c r="P135" i="25" s="1"/>
  <c r="E149" i="25"/>
  <c r="G145" i="25"/>
  <c r="E260" i="25"/>
  <c r="F149" i="25"/>
  <c r="G118" i="25"/>
  <c r="Q259" i="25"/>
  <c r="Y259" i="25" s="1"/>
  <c r="P259" i="25" s="1"/>
  <c r="L108" i="25"/>
  <c r="D260" i="25"/>
  <c r="J108" i="25"/>
  <c r="E172" i="25"/>
  <c r="N110" i="25"/>
  <c r="L110" i="25"/>
  <c r="Q117" i="25"/>
  <c r="Y117" i="25" s="1"/>
  <c r="P117" i="25" s="1"/>
  <c r="E140" i="25"/>
  <c r="F118" i="25"/>
  <c r="H124" i="25"/>
  <c r="D136" i="25"/>
  <c r="G136" i="25"/>
  <c r="M110" i="25"/>
  <c r="F168" i="25"/>
  <c r="H136" i="25"/>
  <c r="E136" i="25"/>
  <c r="F130" i="25"/>
  <c r="Q126" i="25"/>
  <c r="Y126" i="25" s="1"/>
  <c r="P126" i="25" s="1"/>
  <c r="F127" i="25"/>
  <c r="C127" i="25"/>
  <c r="D127" i="25"/>
  <c r="E127" i="25"/>
  <c r="H127" i="25"/>
  <c r="E130" i="25"/>
  <c r="E124" i="25"/>
  <c r="E99" i="25"/>
  <c r="F124" i="25"/>
  <c r="G260" i="25"/>
  <c r="D145" i="25"/>
  <c r="C172" i="25"/>
  <c r="G99" i="25"/>
  <c r="Q98" i="25"/>
  <c r="Z98" i="25" s="1"/>
  <c r="Z99" i="25" s="1"/>
  <c r="C99" i="25"/>
  <c r="F99" i="25"/>
  <c r="D99" i="25"/>
  <c r="G90" i="25"/>
  <c r="Q89" i="25"/>
  <c r="Y89" i="25" s="1"/>
  <c r="P89" i="25" s="1"/>
  <c r="F90" i="25"/>
  <c r="E90" i="25"/>
  <c r="C90" i="25"/>
  <c r="D90" i="25"/>
  <c r="C87" i="25"/>
  <c r="F87" i="25"/>
  <c r="E87" i="25"/>
  <c r="L107" i="25"/>
  <c r="N107" i="25"/>
  <c r="K107" i="25"/>
  <c r="M107" i="25"/>
  <c r="Q144" i="25"/>
  <c r="Y144" i="25" s="1"/>
  <c r="P144" i="25" s="1"/>
  <c r="M108" i="25"/>
  <c r="E145" i="25"/>
  <c r="D96" i="25"/>
  <c r="C96" i="25"/>
  <c r="Q95" i="25"/>
  <c r="Y95" i="25" s="1"/>
  <c r="P95" i="25" s="1"/>
  <c r="E96" i="25"/>
  <c r="F96" i="25"/>
  <c r="C93" i="25"/>
  <c r="Q92" i="25"/>
  <c r="Y92" i="25" s="1"/>
  <c r="P92" i="25" s="1"/>
  <c r="E93" i="25"/>
  <c r="K113" i="25"/>
  <c r="Q139" i="25"/>
  <c r="Y139" i="25" s="1"/>
  <c r="P139" i="25" s="1"/>
  <c r="G140" i="25"/>
  <c r="D172" i="25"/>
  <c r="D93" i="25"/>
  <c r="G93" i="25"/>
  <c r="D87" i="25"/>
  <c r="K112" i="25"/>
  <c r="J112" i="25"/>
  <c r="M112" i="25"/>
  <c r="F172" i="25"/>
  <c r="F93" i="25"/>
  <c r="N112" i="25"/>
  <c r="G87" i="25"/>
  <c r="K106" i="25"/>
  <c r="D251" i="25"/>
  <c r="N109" i="25"/>
  <c r="D245" i="25"/>
  <c r="Q244" i="25"/>
  <c r="Y244" i="25" s="1"/>
  <c r="P244" i="25" s="1"/>
  <c r="C251" i="25"/>
  <c r="Q250" i="25"/>
  <c r="Y250" i="25" s="1"/>
  <c r="P250" i="25" s="1"/>
  <c r="L109" i="25"/>
  <c r="F251" i="25"/>
  <c r="F245" i="25"/>
  <c r="L106" i="25"/>
  <c r="M106" i="25"/>
  <c r="E251" i="25"/>
  <c r="E245" i="25"/>
  <c r="G245" i="25"/>
  <c r="G251" i="25"/>
  <c r="K109" i="25"/>
  <c r="D130" i="25"/>
  <c r="Q86" i="25"/>
  <c r="Y86" i="25" s="1"/>
  <c r="D118" i="25"/>
  <c r="C145" i="25"/>
  <c r="F136" i="25"/>
  <c r="D140" i="25"/>
  <c r="F260" i="25"/>
  <c r="F140" i="25"/>
  <c r="F145" i="25"/>
  <c r="G124" i="25"/>
  <c r="N106" i="25"/>
  <c r="G96" i="25"/>
  <c r="N108" i="25"/>
  <c r="C245" i="25"/>
  <c r="J110" i="25"/>
  <c r="M109" i="25"/>
  <c r="G149" i="25"/>
  <c r="C130" i="25"/>
  <c r="G130" i="25"/>
  <c r="C140" i="25"/>
  <c r="Q129" i="25"/>
  <c r="Y129" i="25" s="1"/>
  <c r="P129" i="25" s="1"/>
  <c r="C124" i="25"/>
  <c r="E118" i="25"/>
  <c r="G168" i="25"/>
  <c r="N113" i="25"/>
  <c r="M113" i="25"/>
  <c r="L113" i="25"/>
  <c r="L111" i="25"/>
  <c r="K111" i="25"/>
  <c r="N111" i="25"/>
  <c r="M111" i="25"/>
  <c r="E168" i="25"/>
  <c r="C168" i="25"/>
  <c r="D149" i="25"/>
  <c r="C260" i="25"/>
  <c r="Q171" i="25"/>
  <c r="Y171" i="25" s="1"/>
  <c r="P171" i="25" s="1"/>
  <c r="G172" i="25"/>
  <c r="Q123" i="25"/>
  <c r="Y123" i="25" s="1"/>
  <c r="P123" i="25" s="1"/>
  <c r="C149" i="25"/>
  <c r="C118" i="25"/>
  <c r="D168" i="25"/>
  <c r="Q167" i="25"/>
  <c r="Y167" i="25" s="1"/>
  <c r="P167" i="25" s="1"/>
  <c r="B278" i="2"/>
  <c r="D150" i="2"/>
  <c r="C1004" i="1"/>
  <c r="C1004" i="12" s="1"/>
  <c r="C1005" i="1"/>
  <c r="C1005" i="12" s="1"/>
  <c r="C1006" i="1"/>
  <c r="C1006" i="12" s="1"/>
  <c r="C1007" i="1"/>
  <c r="C1007" i="12" s="1"/>
  <c r="C1008" i="1"/>
  <c r="C1008" i="12" s="1"/>
  <c r="C1009" i="1"/>
  <c r="C1009" i="12" s="1"/>
  <c r="C1010" i="1"/>
  <c r="C1010" i="12" s="1"/>
  <c r="C1011" i="1"/>
  <c r="C1011" i="12" s="1"/>
  <c r="C1012" i="1"/>
  <c r="C1012" i="12" s="1"/>
  <c r="C1013" i="1"/>
  <c r="C1013" i="12" s="1"/>
  <c r="C1014" i="1"/>
  <c r="C1014" i="12" s="1"/>
  <c r="C1015" i="1"/>
  <c r="C1015" i="12" s="1"/>
  <c r="C1016" i="1"/>
  <c r="C1016" i="12" s="1"/>
  <c r="C1017" i="1"/>
  <c r="C1017" i="12" s="1"/>
  <c r="C1018" i="1"/>
  <c r="C1018" i="12" s="1"/>
  <c r="C1019" i="1"/>
  <c r="C1019" i="12" s="1"/>
  <c r="C1020" i="1"/>
  <c r="C1020" i="12" s="1"/>
  <c r="C1021" i="1"/>
  <c r="C1021" i="12" s="1"/>
  <c r="C1022" i="1"/>
  <c r="C1022" i="12" s="1"/>
  <c r="C1023" i="1"/>
  <c r="C1023" i="12" s="1"/>
  <c r="C1024" i="1"/>
  <c r="C1024" i="12" s="1"/>
  <c r="C1025" i="1"/>
  <c r="C1025" i="12" s="1"/>
  <c r="C1026" i="1"/>
  <c r="C1026" i="12" s="1"/>
  <c r="C1027" i="1"/>
  <c r="C1027" i="12" s="1"/>
  <c r="C1028" i="1"/>
  <c r="C1028" i="12" s="1"/>
  <c r="C1029" i="1"/>
  <c r="C1029" i="12" s="1"/>
  <c r="C1030" i="1"/>
  <c r="C1030" i="12" s="1"/>
  <c r="C1031" i="1"/>
  <c r="C1031" i="12" s="1"/>
  <c r="C1032" i="1"/>
  <c r="C1032" i="12" s="1"/>
  <c r="C1033" i="1"/>
  <c r="C1033" i="12" s="1"/>
  <c r="C1034" i="1"/>
  <c r="C1034" i="12" s="1"/>
  <c r="C1035" i="1"/>
  <c r="C1035" i="12" s="1"/>
  <c r="C1036" i="1"/>
  <c r="C1036" i="12" s="1"/>
  <c r="C1037" i="1"/>
  <c r="C1037" i="12" s="1"/>
  <c r="C1038" i="1"/>
  <c r="C1038" i="12" s="1"/>
  <c r="C1039" i="1"/>
  <c r="C1039" i="12" s="1"/>
  <c r="C1040" i="1"/>
  <c r="C1040" i="12" s="1"/>
  <c r="C1041" i="1"/>
  <c r="C1041" i="12" s="1"/>
  <c r="C1042" i="1"/>
  <c r="C1042" i="12" s="1"/>
  <c r="C1043" i="1"/>
  <c r="C1043" i="12" s="1"/>
  <c r="C1044" i="1"/>
  <c r="C1044" i="12" s="1"/>
  <c r="C1045" i="1"/>
  <c r="C1045" i="12" s="1"/>
  <c r="C1046" i="1"/>
  <c r="C1046" i="12" s="1"/>
  <c r="C1047" i="1"/>
  <c r="C1047" i="12" s="1"/>
  <c r="C1048" i="1"/>
  <c r="C1048" i="12" s="1"/>
  <c r="C1049" i="1"/>
  <c r="C1049" i="12" s="1"/>
  <c r="C1050" i="1"/>
  <c r="C1050" i="12" s="1"/>
  <c r="C1051" i="1"/>
  <c r="C1051" i="12" s="1"/>
  <c r="C1052" i="1"/>
  <c r="C1052" i="12" s="1"/>
  <c r="C1053" i="1"/>
  <c r="C1053" i="12" s="1"/>
  <c r="C1054" i="1"/>
  <c r="C1054" i="12" s="1"/>
  <c r="C1055" i="1"/>
  <c r="C1055" i="12" s="1"/>
  <c r="C1056" i="1"/>
  <c r="C1056" i="12" s="1"/>
  <c r="C1057" i="1"/>
  <c r="C1057" i="12" s="1"/>
  <c r="C1058" i="1"/>
  <c r="C1058" i="12" s="1"/>
  <c r="C1059" i="1"/>
  <c r="C1059" i="12" s="1"/>
  <c r="C1060" i="1"/>
  <c r="C1060" i="12" s="1"/>
  <c r="C1061" i="1"/>
  <c r="C1061" i="12" s="1"/>
  <c r="C1062" i="1"/>
  <c r="C1062" i="12" s="1"/>
  <c r="C1063" i="1"/>
  <c r="C1063" i="12" s="1"/>
  <c r="C1064" i="1"/>
  <c r="C1064" i="12" s="1"/>
  <c r="C1065" i="1"/>
  <c r="C1065" i="12" s="1"/>
  <c r="C1066" i="1"/>
  <c r="C1066" i="12" s="1"/>
  <c r="C1067" i="1"/>
  <c r="C1067" i="12" s="1"/>
  <c r="C1068" i="1"/>
  <c r="C1068" i="12" s="1"/>
  <c r="C1069" i="1"/>
  <c r="C1069" i="12" s="1"/>
  <c r="C1070" i="1"/>
  <c r="C1070" i="12" s="1"/>
  <c r="C1071" i="1"/>
  <c r="C1071" i="12" s="1"/>
  <c r="C1072" i="1"/>
  <c r="C1072" i="12" s="1"/>
  <c r="C1073" i="1"/>
  <c r="C1073" i="12" s="1"/>
  <c r="C1074" i="1"/>
  <c r="C1074" i="12" s="1"/>
  <c r="C1075" i="1"/>
  <c r="C1075" i="12" s="1"/>
  <c r="C1076" i="1"/>
  <c r="C1076" i="12" s="1"/>
  <c r="C1077" i="1"/>
  <c r="C1077" i="12" s="1"/>
  <c r="C1078" i="1"/>
  <c r="C1078" i="12" s="1"/>
  <c r="C1079" i="1"/>
  <c r="C1079" i="12" s="1"/>
  <c r="C1080" i="1"/>
  <c r="C1080" i="12" s="1"/>
  <c r="C1081" i="1"/>
  <c r="C1081" i="12" s="1"/>
  <c r="C1082" i="1"/>
  <c r="C1082" i="12" s="1"/>
  <c r="C1083" i="1"/>
  <c r="C1083" i="12" s="1"/>
  <c r="C1084" i="1"/>
  <c r="C1084" i="12" s="1"/>
  <c r="C1085" i="1"/>
  <c r="C1085" i="12" s="1"/>
  <c r="C1086" i="1"/>
  <c r="C1086" i="12" s="1"/>
  <c r="C1087" i="1"/>
  <c r="C1087" i="12" s="1"/>
  <c r="C1088" i="1"/>
  <c r="C1088" i="12" s="1"/>
  <c r="C1089" i="1"/>
  <c r="C1089" i="12" s="1"/>
  <c r="C1090" i="1"/>
  <c r="C1090" i="12" s="1"/>
  <c r="C1091" i="1"/>
  <c r="C1091" i="12" s="1"/>
  <c r="C1092" i="1"/>
  <c r="C1092" i="12" s="1"/>
  <c r="C1093" i="1"/>
  <c r="C1093" i="12" s="1"/>
  <c r="C1094" i="1"/>
  <c r="C1094" i="12" s="1"/>
  <c r="C1095" i="1"/>
  <c r="C1095" i="12" s="1"/>
  <c r="C1096" i="1"/>
  <c r="C1096" i="12" s="1"/>
  <c r="C1097" i="1"/>
  <c r="C1097" i="12" s="1"/>
  <c r="C1098" i="1"/>
  <c r="C1098" i="12" s="1"/>
  <c r="C1099" i="1"/>
  <c r="C1099" i="12" s="1"/>
  <c r="C1100" i="1"/>
  <c r="C1100" i="12" s="1"/>
  <c r="C1101" i="1"/>
  <c r="C1101" i="12" s="1"/>
  <c r="C1102" i="1"/>
  <c r="C1102" i="12" s="1"/>
  <c r="C1103" i="1"/>
  <c r="C1103" i="12" s="1"/>
  <c r="C1104" i="1"/>
  <c r="C1104" i="12" s="1"/>
  <c r="C1105" i="1"/>
  <c r="C1105" i="12" s="1"/>
  <c r="C1106" i="1"/>
  <c r="C1106" i="12" s="1"/>
  <c r="C1107" i="1"/>
  <c r="C1107" i="12" s="1"/>
  <c r="C1108" i="1"/>
  <c r="C1108" i="12" s="1"/>
  <c r="C1109" i="1"/>
  <c r="C1109" i="12" s="1"/>
  <c r="C1110" i="1"/>
  <c r="C1110" i="12" s="1"/>
  <c r="C1111" i="1"/>
  <c r="C1111" i="12" s="1"/>
  <c r="C1112" i="1"/>
  <c r="C1112" i="12" s="1"/>
  <c r="C1113" i="1"/>
  <c r="C1113" i="12" s="1"/>
  <c r="C1114" i="1"/>
  <c r="C1114" i="12" s="1"/>
  <c r="C1115" i="1"/>
  <c r="C1115" i="12" s="1"/>
  <c r="C1116" i="1"/>
  <c r="C1116" i="12" s="1"/>
  <c r="C1117" i="1"/>
  <c r="C1117" i="12" s="1"/>
  <c r="C1118" i="1"/>
  <c r="C1118" i="12" s="1"/>
  <c r="C1119" i="1"/>
  <c r="C1119" i="12" s="1"/>
  <c r="C1120" i="1"/>
  <c r="C1120" i="12" s="1"/>
  <c r="C1121" i="1"/>
  <c r="C1121" i="12" s="1"/>
  <c r="C1122" i="1"/>
  <c r="C1122" i="12" s="1"/>
  <c r="C1123" i="1"/>
  <c r="C1123" i="12" s="1"/>
  <c r="C1124" i="1"/>
  <c r="C1124" i="12" s="1"/>
  <c r="C1125" i="1"/>
  <c r="C1125" i="12" s="1"/>
  <c r="C1126" i="1"/>
  <c r="C1126" i="12" s="1"/>
  <c r="C1127" i="1"/>
  <c r="C1127" i="12" s="1"/>
  <c r="C1128" i="1"/>
  <c r="C1128" i="12" s="1"/>
  <c r="C1129" i="1"/>
  <c r="C1129" i="12" s="1"/>
  <c r="C1130" i="1"/>
  <c r="C1130" i="12" s="1"/>
  <c r="C1131" i="1"/>
  <c r="C1131" i="12" s="1"/>
  <c r="C1132" i="1"/>
  <c r="C1132" i="12" s="1"/>
  <c r="C1133" i="1"/>
  <c r="C1133" i="12" s="1"/>
  <c r="C1134" i="1"/>
  <c r="C1134" i="12" s="1"/>
  <c r="C1135" i="1"/>
  <c r="C1135" i="12" s="1"/>
  <c r="C1136" i="1"/>
  <c r="C1136" i="12" s="1"/>
  <c r="C1137" i="1"/>
  <c r="C1137" i="12" s="1"/>
  <c r="C1138" i="1"/>
  <c r="C1138" i="12" s="1"/>
  <c r="C1139" i="1"/>
  <c r="C1139" i="12" s="1"/>
  <c r="C1140" i="1"/>
  <c r="C1140" i="12" s="1"/>
  <c r="C1141" i="1"/>
  <c r="C1141" i="12" s="1"/>
  <c r="C1142" i="1"/>
  <c r="C1142" i="12" s="1"/>
  <c r="C1143" i="1"/>
  <c r="C1143" i="12" s="1"/>
  <c r="C1144" i="1"/>
  <c r="C1144" i="12" s="1"/>
  <c r="C1145" i="1"/>
  <c r="C1145" i="12" s="1"/>
  <c r="C1146" i="1"/>
  <c r="C1146" i="12" s="1"/>
  <c r="C1147" i="1"/>
  <c r="C1147" i="12" s="1"/>
  <c r="C1148" i="1"/>
  <c r="C1148" i="12" s="1"/>
  <c r="C1149" i="1"/>
  <c r="C1149" i="12" s="1"/>
  <c r="C1150" i="1"/>
  <c r="C1150" i="12" s="1"/>
  <c r="C1151" i="1"/>
  <c r="C1151" i="12" s="1"/>
  <c r="C1152" i="1"/>
  <c r="C1152" i="12" s="1"/>
  <c r="C1153" i="1"/>
  <c r="C1153" i="12" s="1"/>
  <c r="C1154" i="1"/>
  <c r="C1154" i="12" s="1"/>
  <c r="C1155" i="1"/>
  <c r="C1155" i="12" s="1"/>
  <c r="C1156" i="1"/>
  <c r="C1156" i="12" s="1"/>
  <c r="C1157" i="1"/>
  <c r="C1157" i="12" s="1"/>
  <c r="C1158" i="1"/>
  <c r="C1158" i="12" s="1"/>
  <c r="C1159" i="1"/>
  <c r="C1159" i="12" s="1"/>
  <c r="C1160" i="1"/>
  <c r="C1160" i="12" s="1"/>
  <c r="C1161" i="1"/>
  <c r="C1161" i="12" s="1"/>
  <c r="C1162" i="1"/>
  <c r="C1162" i="12" s="1"/>
  <c r="C1163" i="1"/>
  <c r="C1163" i="12" s="1"/>
  <c r="C1164" i="1"/>
  <c r="C1164" i="12" s="1"/>
  <c r="C1165" i="1"/>
  <c r="C1165" i="12" s="1"/>
  <c r="C1166" i="1"/>
  <c r="C1166" i="12" s="1"/>
  <c r="C1167" i="1"/>
  <c r="C1167" i="12" s="1"/>
  <c r="C1168" i="1"/>
  <c r="C1168" i="12" s="1"/>
  <c r="C1169" i="1"/>
  <c r="C1169" i="12" s="1"/>
  <c r="C1170" i="1"/>
  <c r="C1170" i="12" s="1"/>
  <c r="C1171" i="1"/>
  <c r="C1171" i="12" s="1"/>
  <c r="C1172" i="1"/>
  <c r="C1172" i="12" s="1"/>
  <c r="C1173" i="1"/>
  <c r="C1173" i="12" s="1"/>
  <c r="C1174" i="1"/>
  <c r="C1174" i="12" s="1"/>
  <c r="C1175" i="1"/>
  <c r="C1175" i="12" s="1"/>
  <c r="C1176" i="1"/>
  <c r="C1176" i="12" s="1"/>
  <c r="C1177" i="1"/>
  <c r="C1177" i="12" s="1"/>
  <c r="C1178" i="1"/>
  <c r="C1178" i="12" s="1"/>
  <c r="C1179" i="1"/>
  <c r="C1179" i="12" s="1"/>
  <c r="C1180" i="1"/>
  <c r="C1180" i="12" s="1"/>
  <c r="C1181" i="1"/>
  <c r="C1181" i="12" s="1"/>
  <c r="C1182" i="1"/>
  <c r="C1182" i="12" s="1"/>
  <c r="C1183" i="1"/>
  <c r="C1183" i="12" s="1"/>
  <c r="C1184" i="1"/>
  <c r="C1184" i="12" s="1"/>
  <c r="C1185" i="1"/>
  <c r="C1185" i="12" s="1"/>
  <c r="C1186" i="1"/>
  <c r="C1186" i="12" s="1"/>
  <c r="C1187" i="1"/>
  <c r="C1187" i="12" s="1"/>
  <c r="C1188" i="1"/>
  <c r="C1188" i="12" s="1"/>
  <c r="C1189" i="1"/>
  <c r="C1189" i="12" s="1"/>
  <c r="C1190" i="1"/>
  <c r="C1190" i="12" s="1"/>
  <c r="C1191" i="1"/>
  <c r="C1191" i="12" s="1"/>
  <c r="C1192" i="1"/>
  <c r="C1192" i="12" s="1"/>
  <c r="C1193" i="1"/>
  <c r="C1193" i="12" s="1"/>
  <c r="C1194" i="1"/>
  <c r="C1194" i="12" s="1"/>
  <c r="C1195" i="1"/>
  <c r="C1195" i="12" s="1"/>
  <c r="C1196" i="1"/>
  <c r="C1196" i="12" s="1"/>
  <c r="C1197" i="1"/>
  <c r="C1197" i="12" s="1"/>
  <c r="C1198" i="1"/>
  <c r="C1198" i="12" s="1"/>
  <c r="C1199" i="1"/>
  <c r="C1199" i="12" s="1"/>
  <c r="C1200" i="1"/>
  <c r="C1200" i="12" s="1"/>
  <c r="C1201" i="1"/>
  <c r="C1201" i="12" s="1"/>
  <c r="C1202" i="1"/>
  <c r="C1202" i="12" s="1"/>
  <c r="C1203" i="1"/>
  <c r="C1203" i="12" s="1"/>
  <c r="C1204" i="1"/>
  <c r="C1204" i="12" s="1"/>
  <c r="C1205" i="1"/>
  <c r="C1205" i="12" s="1"/>
  <c r="C1206" i="1"/>
  <c r="C1206" i="12" s="1"/>
  <c r="C1207" i="1"/>
  <c r="C1207" i="12" s="1"/>
  <c r="C1208" i="1"/>
  <c r="C1208" i="12" s="1"/>
  <c r="C1209" i="1"/>
  <c r="C1209" i="12" s="1"/>
  <c r="C1210" i="1"/>
  <c r="C1210" i="12" s="1"/>
  <c r="C1211" i="1"/>
  <c r="C1211" i="12" s="1"/>
  <c r="C1212" i="1"/>
  <c r="C1212" i="12" s="1"/>
  <c r="C1213" i="1"/>
  <c r="C1213" i="12" s="1"/>
  <c r="C1214" i="1"/>
  <c r="C1214" i="12" s="1"/>
  <c r="C1215" i="1"/>
  <c r="C1215" i="12" s="1"/>
  <c r="C1216" i="1"/>
  <c r="C1216" i="12" s="1"/>
  <c r="C1217" i="1"/>
  <c r="C1217" i="12" s="1"/>
  <c r="C1218" i="1"/>
  <c r="C1218" i="12" s="1"/>
  <c r="C1219" i="1"/>
  <c r="C1219" i="12" s="1"/>
  <c r="C1220" i="1"/>
  <c r="C1220" i="12" s="1"/>
  <c r="C1221" i="1"/>
  <c r="C1221" i="12" s="1"/>
  <c r="C1222" i="1"/>
  <c r="C1222" i="12" s="1"/>
  <c r="C1223" i="1"/>
  <c r="C1223" i="12" s="1"/>
  <c r="C1224" i="1"/>
  <c r="C1224" i="12" s="1"/>
  <c r="C1225" i="1"/>
  <c r="C1225" i="12" s="1"/>
  <c r="C1226" i="1"/>
  <c r="C1226" i="12" s="1"/>
  <c r="C1227" i="1"/>
  <c r="C1227" i="12" s="1"/>
  <c r="C1228" i="1"/>
  <c r="C1228" i="12" s="1"/>
  <c r="C1229" i="1"/>
  <c r="C1229" i="12" s="1"/>
  <c r="C1230" i="1"/>
  <c r="C1230" i="12" s="1"/>
  <c r="C1231" i="1"/>
  <c r="C1231" i="12" s="1"/>
  <c r="C1232" i="1"/>
  <c r="C1232" i="12" s="1"/>
  <c r="C1233" i="1"/>
  <c r="C1233" i="12" s="1"/>
  <c r="C1234" i="1"/>
  <c r="C1234" i="12" s="1"/>
  <c r="C1235" i="1"/>
  <c r="C1235" i="12" s="1"/>
  <c r="C1236" i="1"/>
  <c r="C1236" i="12" s="1"/>
  <c r="C1237" i="1"/>
  <c r="C1237" i="12" s="1"/>
  <c r="C1238" i="1"/>
  <c r="C1238" i="12" s="1"/>
  <c r="C1239" i="1"/>
  <c r="C1239" i="12" s="1"/>
  <c r="C1240" i="1"/>
  <c r="C1240" i="12" s="1"/>
  <c r="C1241" i="1"/>
  <c r="C1241" i="12" s="1"/>
  <c r="C1242" i="1"/>
  <c r="C1242" i="12" s="1"/>
  <c r="C1243" i="1"/>
  <c r="C1243" i="12" s="1"/>
  <c r="C1244" i="1"/>
  <c r="C1244" i="12" s="1"/>
  <c r="C1245" i="1"/>
  <c r="C1245" i="12" s="1"/>
  <c r="C1246" i="1"/>
  <c r="C1246" i="12" s="1"/>
  <c r="C1247" i="1"/>
  <c r="C1247" i="12" s="1"/>
  <c r="C1248" i="1"/>
  <c r="C1248" i="12" s="1"/>
  <c r="C1249" i="1"/>
  <c r="C1249" i="12" s="1"/>
  <c r="C1250" i="1"/>
  <c r="C1250" i="12" s="1"/>
  <c r="C1251" i="1"/>
  <c r="C1251" i="12" s="1"/>
  <c r="C1252" i="1"/>
  <c r="C1252" i="12" s="1"/>
  <c r="C1253" i="1"/>
  <c r="C1253" i="12" s="1"/>
  <c r="C1254" i="1"/>
  <c r="C1254" i="12" s="1"/>
  <c r="C1255" i="1"/>
  <c r="C1255" i="12" s="1"/>
  <c r="C1256" i="1"/>
  <c r="C1256" i="12" s="1"/>
  <c r="C1257" i="1"/>
  <c r="C1257" i="12" s="1"/>
  <c r="C1258" i="1"/>
  <c r="C1258" i="12" s="1"/>
  <c r="C1259" i="1"/>
  <c r="C1259" i="12" s="1"/>
  <c r="C1260" i="1"/>
  <c r="C1260" i="12" s="1"/>
  <c r="C1261" i="1"/>
  <c r="C1261" i="12" s="1"/>
  <c r="C1262" i="1"/>
  <c r="C1262" i="12" s="1"/>
  <c r="C1263" i="1"/>
  <c r="C1263" i="12" s="1"/>
  <c r="C1264" i="1"/>
  <c r="C1264" i="12" s="1"/>
  <c r="C1265" i="1"/>
  <c r="C1265" i="12" s="1"/>
  <c r="C1266" i="1"/>
  <c r="C1266" i="12" s="1"/>
  <c r="C1267" i="1"/>
  <c r="C1267" i="12" s="1"/>
  <c r="C1268" i="1"/>
  <c r="C1268" i="12" s="1"/>
  <c r="C1269" i="1"/>
  <c r="C1269" i="12" s="1"/>
  <c r="C1270" i="1"/>
  <c r="C1270" i="12" s="1"/>
  <c r="C1271" i="1"/>
  <c r="C1271" i="12" s="1"/>
  <c r="C1272" i="1"/>
  <c r="C1272" i="12" s="1"/>
  <c r="C1273" i="1"/>
  <c r="C1273" i="12" s="1"/>
  <c r="C1274" i="1"/>
  <c r="C1274" i="12" s="1"/>
  <c r="C1275" i="1"/>
  <c r="C1275" i="12" s="1"/>
  <c r="C1276" i="1"/>
  <c r="C1276" i="12" s="1"/>
  <c r="C1277" i="1"/>
  <c r="C1277" i="12" s="1"/>
  <c r="C1278" i="1"/>
  <c r="C1278" i="12" s="1"/>
  <c r="C1279" i="1"/>
  <c r="C1279" i="12" s="1"/>
  <c r="C1280" i="1"/>
  <c r="C1280" i="12" s="1"/>
  <c r="C1281" i="1"/>
  <c r="C1281" i="12" s="1"/>
  <c r="C1282" i="1"/>
  <c r="C1282" i="12" s="1"/>
  <c r="C1283" i="1"/>
  <c r="C1283" i="12" s="1"/>
  <c r="C1284" i="1"/>
  <c r="C1284" i="12" s="1"/>
  <c r="C1285" i="1"/>
  <c r="C1285" i="12" s="1"/>
  <c r="C1286" i="1"/>
  <c r="C1286" i="12" s="1"/>
  <c r="C1287" i="1"/>
  <c r="C1287" i="12" s="1"/>
  <c r="C1288" i="1"/>
  <c r="C1288" i="12" s="1"/>
  <c r="C1289" i="1"/>
  <c r="C1289" i="12" s="1"/>
  <c r="C1290" i="1"/>
  <c r="C1290" i="12" s="1"/>
  <c r="C1291" i="1"/>
  <c r="C1291" i="12" s="1"/>
  <c r="C1292" i="1"/>
  <c r="C1292" i="12" s="1"/>
  <c r="C1293" i="1"/>
  <c r="C1293" i="12" s="1"/>
  <c r="C1294" i="1"/>
  <c r="C1294" i="12" s="1"/>
  <c r="C1295" i="1"/>
  <c r="C1295" i="12" s="1"/>
  <c r="C1296" i="1"/>
  <c r="C1296" i="12" s="1"/>
  <c r="C1297" i="1"/>
  <c r="C1297" i="12" s="1"/>
  <c r="C1298" i="1"/>
  <c r="C1298" i="12" s="1"/>
  <c r="C1299" i="1"/>
  <c r="C1299" i="12" s="1"/>
  <c r="C1300" i="1"/>
  <c r="C1300" i="12" s="1"/>
  <c r="C1301" i="1"/>
  <c r="C1301" i="12" s="1"/>
  <c r="C1302" i="1"/>
  <c r="C1302" i="12" s="1"/>
  <c r="C1303" i="1"/>
  <c r="C1303" i="12" s="1"/>
  <c r="C1304" i="1"/>
  <c r="C1304" i="12" s="1"/>
  <c r="C1305" i="1"/>
  <c r="C1305" i="12" s="1"/>
  <c r="C1306" i="1"/>
  <c r="C1306" i="12" s="1"/>
  <c r="C1307" i="1"/>
  <c r="C1307" i="12" s="1"/>
  <c r="C1308" i="1"/>
  <c r="C1308" i="12" s="1"/>
  <c r="C1309" i="1"/>
  <c r="C1309" i="12" s="1"/>
  <c r="C1310" i="1"/>
  <c r="C1310" i="12" s="1"/>
  <c r="C1311" i="1"/>
  <c r="C1311" i="12" s="1"/>
  <c r="C1312" i="1"/>
  <c r="C1312" i="12" s="1"/>
  <c r="C1313" i="1"/>
  <c r="C1313" i="12" s="1"/>
  <c r="C1314" i="1"/>
  <c r="C1314" i="12" s="1"/>
  <c r="C1315" i="1"/>
  <c r="C1315" i="12" s="1"/>
  <c r="C1316" i="1"/>
  <c r="C1316" i="12" s="1"/>
  <c r="C1317" i="1"/>
  <c r="C1317" i="12" s="1"/>
  <c r="C1318" i="1"/>
  <c r="C1318" i="12" s="1"/>
  <c r="C1319" i="1"/>
  <c r="C1319" i="12" s="1"/>
  <c r="C1320" i="1"/>
  <c r="C1320" i="12" s="1"/>
  <c r="C1321" i="1"/>
  <c r="C1321" i="12" s="1"/>
  <c r="C1322" i="1"/>
  <c r="C1322" i="12" s="1"/>
  <c r="C1323" i="1"/>
  <c r="C1323" i="12" s="1"/>
  <c r="C1324" i="1"/>
  <c r="C1324" i="12" s="1"/>
  <c r="C1325" i="1"/>
  <c r="C1325" i="12" s="1"/>
  <c r="C1326" i="1"/>
  <c r="C1326" i="12" s="1"/>
  <c r="C1327" i="1"/>
  <c r="C1327" i="12" s="1"/>
  <c r="C1328" i="1"/>
  <c r="C1328" i="12" s="1"/>
  <c r="C1329" i="1"/>
  <c r="C1329" i="12" s="1"/>
  <c r="C1330" i="1"/>
  <c r="C1330" i="12" s="1"/>
  <c r="C1331" i="1"/>
  <c r="C1331" i="12" s="1"/>
  <c r="C1332" i="1"/>
  <c r="C1332" i="12" s="1"/>
  <c r="C1333" i="1"/>
  <c r="C1333" i="12" s="1"/>
  <c r="C1334" i="1"/>
  <c r="C1334" i="12" s="1"/>
  <c r="C1335" i="1"/>
  <c r="C1335" i="12" s="1"/>
  <c r="C1336" i="1"/>
  <c r="C1336" i="12" s="1"/>
  <c r="C1337" i="1"/>
  <c r="C1337" i="12" s="1"/>
  <c r="C1338" i="1"/>
  <c r="C1338" i="12" s="1"/>
  <c r="C1339" i="1"/>
  <c r="C1339" i="12" s="1"/>
  <c r="C1340" i="1"/>
  <c r="C1340" i="12" s="1"/>
  <c r="C1341" i="1"/>
  <c r="C1341" i="12" s="1"/>
  <c r="C1342" i="1"/>
  <c r="C1342" i="12" s="1"/>
  <c r="C1343" i="1"/>
  <c r="C1343" i="12" s="1"/>
  <c r="C1344" i="1"/>
  <c r="C1344" i="12" s="1"/>
  <c r="C1345" i="1"/>
  <c r="C1345" i="12" s="1"/>
  <c r="C1346" i="1"/>
  <c r="C1346" i="12" s="1"/>
  <c r="C1347" i="1"/>
  <c r="C1347" i="12" s="1"/>
  <c r="C1348" i="1"/>
  <c r="C1348" i="12" s="1"/>
  <c r="C1349" i="1"/>
  <c r="C1349" i="12" s="1"/>
  <c r="C1350" i="1"/>
  <c r="C1350" i="12" s="1"/>
  <c r="C1351" i="1"/>
  <c r="C1351" i="12" s="1"/>
  <c r="C1352" i="1"/>
  <c r="C1352" i="12" s="1"/>
  <c r="C1353" i="1"/>
  <c r="C1353" i="12" s="1"/>
  <c r="C1354" i="1"/>
  <c r="C1354" i="12" s="1"/>
  <c r="C1355" i="1"/>
  <c r="C1355" i="12" s="1"/>
  <c r="C1356" i="1"/>
  <c r="C1356" i="12" s="1"/>
  <c r="C1357" i="1"/>
  <c r="C1357" i="12" s="1"/>
  <c r="C1358" i="1"/>
  <c r="C1358" i="12" s="1"/>
  <c r="C1359" i="1"/>
  <c r="C1359" i="12" s="1"/>
  <c r="C1360" i="1"/>
  <c r="C1360" i="12" s="1"/>
  <c r="C1361" i="1"/>
  <c r="C1361" i="12" s="1"/>
  <c r="C1362" i="1"/>
  <c r="C1362" i="12" s="1"/>
  <c r="C1363" i="1"/>
  <c r="C1363" i="12" s="1"/>
  <c r="C1364" i="1"/>
  <c r="C1364" i="12" s="1"/>
  <c r="C1365" i="1"/>
  <c r="C1365" i="12" s="1"/>
  <c r="C1366" i="1"/>
  <c r="C1366" i="12" s="1"/>
  <c r="C1367" i="1"/>
  <c r="C1367" i="12" s="1"/>
  <c r="C1368" i="1"/>
  <c r="C1368" i="12" s="1"/>
  <c r="C1369" i="1"/>
  <c r="C1369" i="12" s="1"/>
  <c r="C1370" i="1"/>
  <c r="C1370" i="12" s="1"/>
  <c r="C1371" i="1"/>
  <c r="C1371" i="12" s="1"/>
  <c r="C1372" i="1"/>
  <c r="C1372" i="12" s="1"/>
  <c r="C1373" i="1"/>
  <c r="C1373" i="12" s="1"/>
  <c r="C1374" i="1"/>
  <c r="C1374" i="12" s="1"/>
  <c r="C1375" i="1"/>
  <c r="C1375" i="12" s="1"/>
  <c r="C1376" i="1"/>
  <c r="C1376" i="12" s="1"/>
  <c r="C1377" i="1"/>
  <c r="C1377" i="12" s="1"/>
  <c r="C1378" i="1"/>
  <c r="C1378" i="12" s="1"/>
  <c r="C1379" i="1"/>
  <c r="C1379" i="12" s="1"/>
  <c r="C1380" i="1"/>
  <c r="C1380" i="12" s="1"/>
  <c r="C1381" i="1"/>
  <c r="C1381" i="12" s="1"/>
  <c r="C1382" i="1"/>
  <c r="C1382" i="12" s="1"/>
  <c r="C1383" i="1"/>
  <c r="C1383" i="12" s="1"/>
  <c r="C1384" i="1"/>
  <c r="C1384" i="12" s="1"/>
  <c r="C1385" i="1"/>
  <c r="C1385" i="12" s="1"/>
  <c r="C1386" i="1"/>
  <c r="C1386" i="12" s="1"/>
  <c r="C1387" i="1"/>
  <c r="C1387" i="12" s="1"/>
  <c r="C1388" i="1"/>
  <c r="C1388" i="12" s="1"/>
  <c r="C1389" i="1"/>
  <c r="C1389" i="12" s="1"/>
  <c r="C1390" i="1"/>
  <c r="C1390" i="12" s="1"/>
  <c r="C1391" i="1"/>
  <c r="C1391" i="12" s="1"/>
  <c r="C1392" i="1"/>
  <c r="C1392" i="12" s="1"/>
  <c r="C1393" i="1"/>
  <c r="C1393" i="12" s="1"/>
  <c r="C1394" i="1"/>
  <c r="C1394" i="12" s="1"/>
  <c r="C1395" i="1"/>
  <c r="C1395" i="12" s="1"/>
  <c r="C1396" i="1"/>
  <c r="C1396" i="12" s="1"/>
  <c r="C1397" i="1"/>
  <c r="C1397" i="12" s="1"/>
  <c r="C1398" i="1"/>
  <c r="C1398" i="12" s="1"/>
  <c r="C1399" i="1"/>
  <c r="C1399" i="12" s="1"/>
  <c r="C1400" i="1"/>
  <c r="C1400" i="12" s="1"/>
  <c r="C1401" i="1"/>
  <c r="C1401" i="12" s="1"/>
  <c r="C1402" i="1"/>
  <c r="C1402" i="12" s="1"/>
  <c r="C1403" i="1"/>
  <c r="C1403" i="12" s="1"/>
  <c r="C1404" i="1"/>
  <c r="C1404" i="12" s="1"/>
  <c r="C1405" i="1"/>
  <c r="C1405" i="12" s="1"/>
  <c r="C1406" i="1"/>
  <c r="C1406" i="12" s="1"/>
  <c r="C1407" i="1"/>
  <c r="C1407" i="12" s="1"/>
  <c r="C1408" i="1"/>
  <c r="C1408" i="12" s="1"/>
  <c r="C1409" i="1"/>
  <c r="C1409" i="12" s="1"/>
  <c r="C1410" i="1"/>
  <c r="C1410" i="12" s="1"/>
  <c r="C1411" i="1"/>
  <c r="C1411" i="12" s="1"/>
  <c r="C1412" i="1"/>
  <c r="C1412" i="12" s="1"/>
  <c r="C1413" i="1"/>
  <c r="C1413" i="12" s="1"/>
  <c r="C1414" i="1"/>
  <c r="C1414" i="12" s="1"/>
  <c r="C1415" i="1"/>
  <c r="C1415" i="12" s="1"/>
  <c r="C1416" i="1"/>
  <c r="C1416" i="12" s="1"/>
  <c r="C1417" i="1"/>
  <c r="C1417" i="12" s="1"/>
  <c r="C1418" i="1"/>
  <c r="C1418" i="12" s="1"/>
  <c r="C1419" i="1"/>
  <c r="C1419" i="12" s="1"/>
  <c r="C1420" i="1"/>
  <c r="C1420" i="12" s="1"/>
  <c r="C1421" i="1"/>
  <c r="C1421" i="12" s="1"/>
  <c r="C1422" i="1"/>
  <c r="C1422" i="12" s="1"/>
  <c r="C1423" i="1"/>
  <c r="C1423" i="12" s="1"/>
  <c r="C1424" i="1"/>
  <c r="C1424" i="12" s="1"/>
  <c r="C1425" i="1"/>
  <c r="C1425" i="12" s="1"/>
  <c r="C1426" i="1"/>
  <c r="C1426" i="12" s="1"/>
  <c r="C1427" i="1"/>
  <c r="C1427" i="12" s="1"/>
  <c r="C1428" i="1"/>
  <c r="C1428" i="12" s="1"/>
  <c r="C1429" i="1"/>
  <c r="C1429" i="12" s="1"/>
  <c r="C1430" i="1"/>
  <c r="C1430" i="12" s="1"/>
  <c r="C1431" i="1"/>
  <c r="C1431" i="12" s="1"/>
  <c r="C1432" i="1"/>
  <c r="C1432" i="12" s="1"/>
  <c r="C1433" i="1"/>
  <c r="C1433" i="12" s="1"/>
  <c r="C1434" i="1"/>
  <c r="C1434" i="12" s="1"/>
  <c r="C1435" i="1"/>
  <c r="C1435" i="12" s="1"/>
  <c r="C1436" i="1"/>
  <c r="C1436" i="12" s="1"/>
  <c r="C1437" i="1"/>
  <c r="C1437" i="12" s="1"/>
  <c r="C1438" i="1"/>
  <c r="C1438" i="12" s="1"/>
  <c r="C1439" i="1"/>
  <c r="C1439" i="12" s="1"/>
  <c r="C1440" i="1"/>
  <c r="C1440" i="12" s="1"/>
  <c r="C1441" i="1"/>
  <c r="C1441" i="12" s="1"/>
  <c r="C1442" i="1"/>
  <c r="C1442" i="12" s="1"/>
  <c r="C1443" i="1"/>
  <c r="C1443" i="12" s="1"/>
  <c r="C1444" i="1"/>
  <c r="C1444" i="12" s="1"/>
  <c r="C1445" i="1"/>
  <c r="C1445" i="12" s="1"/>
  <c r="C1446" i="1"/>
  <c r="C1446" i="12" s="1"/>
  <c r="C1447" i="1"/>
  <c r="C1447" i="12" s="1"/>
  <c r="C1448" i="1"/>
  <c r="C1448" i="12" s="1"/>
  <c r="C1449" i="1"/>
  <c r="C1449" i="12" s="1"/>
  <c r="C1450" i="1"/>
  <c r="C1450" i="12" s="1"/>
  <c r="C1451" i="1"/>
  <c r="C1451" i="12" s="1"/>
  <c r="C1452" i="1"/>
  <c r="C1452" i="12" s="1"/>
  <c r="C1453" i="1"/>
  <c r="C1453" i="12" s="1"/>
  <c r="C1454" i="1"/>
  <c r="C1454" i="12" s="1"/>
  <c r="C1455" i="1"/>
  <c r="C1455" i="12" s="1"/>
  <c r="C1456" i="1"/>
  <c r="C1456" i="12" s="1"/>
  <c r="C1457" i="1"/>
  <c r="C1457" i="12" s="1"/>
  <c r="C1458" i="1"/>
  <c r="C1458" i="12" s="1"/>
  <c r="C1459" i="1"/>
  <c r="C1459" i="12" s="1"/>
  <c r="C1460" i="1"/>
  <c r="C1460" i="12" s="1"/>
  <c r="C1461" i="1"/>
  <c r="C1461" i="12" s="1"/>
  <c r="C1462" i="1"/>
  <c r="C1462" i="12" s="1"/>
  <c r="C1463" i="1"/>
  <c r="C1463" i="12" s="1"/>
  <c r="C1464" i="1"/>
  <c r="C1464" i="12" s="1"/>
  <c r="C1465" i="1"/>
  <c r="C1465" i="12" s="1"/>
  <c r="C1466" i="1"/>
  <c r="C1466" i="12" s="1"/>
  <c r="C1467" i="1"/>
  <c r="C1467" i="12" s="1"/>
  <c r="C1468" i="1"/>
  <c r="C1468" i="12" s="1"/>
  <c r="C1469" i="1"/>
  <c r="C1469" i="12" s="1"/>
  <c r="C1470" i="1"/>
  <c r="C1470" i="12" s="1"/>
  <c r="C1471" i="1"/>
  <c r="C1471" i="12" s="1"/>
  <c r="C1472" i="1"/>
  <c r="C1472" i="12" s="1"/>
  <c r="C1473" i="1"/>
  <c r="C1473" i="12" s="1"/>
  <c r="C1474" i="1"/>
  <c r="C1474" i="12" s="1"/>
  <c r="C1475" i="1"/>
  <c r="C1475" i="12" s="1"/>
  <c r="C1476" i="1"/>
  <c r="C1476" i="12" s="1"/>
  <c r="C1477" i="1"/>
  <c r="C1477" i="12" s="1"/>
  <c r="C1478" i="1"/>
  <c r="C1478" i="12" s="1"/>
  <c r="C1479" i="1"/>
  <c r="C1479" i="12" s="1"/>
  <c r="C1480" i="1"/>
  <c r="C1480" i="12" s="1"/>
  <c r="C1481" i="1"/>
  <c r="C1481" i="12" s="1"/>
  <c r="C1482" i="1"/>
  <c r="C1482" i="12" s="1"/>
  <c r="C1483" i="1"/>
  <c r="C1483" i="12" s="1"/>
  <c r="C1484" i="1"/>
  <c r="C1484" i="12" s="1"/>
  <c r="C1485" i="1"/>
  <c r="C1485" i="12" s="1"/>
  <c r="C1486" i="1"/>
  <c r="C1486" i="12" s="1"/>
  <c r="C1487" i="1"/>
  <c r="C1487" i="12" s="1"/>
  <c r="C1488" i="1"/>
  <c r="C1488" i="12" s="1"/>
  <c r="C1489" i="1"/>
  <c r="C1489" i="12" s="1"/>
  <c r="C1490" i="1"/>
  <c r="C1490" i="12" s="1"/>
  <c r="C1491" i="1"/>
  <c r="C1491" i="12" s="1"/>
  <c r="C1492" i="1"/>
  <c r="C1492" i="12" s="1"/>
  <c r="C1493" i="1"/>
  <c r="C1493" i="12" s="1"/>
  <c r="C1494" i="1"/>
  <c r="C1494" i="12" s="1"/>
  <c r="C1495" i="1"/>
  <c r="C1495" i="12" s="1"/>
  <c r="C1496" i="1"/>
  <c r="C1496" i="12" s="1"/>
  <c r="C1497" i="1"/>
  <c r="C1497" i="12" s="1"/>
  <c r="C1498" i="1"/>
  <c r="C1498" i="12" s="1"/>
  <c r="C1499" i="1"/>
  <c r="C1499" i="12" s="1"/>
  <c r="C1500" i="1"/>
  <c r="C1500" i="12" s="1"/>
  <c r="C1501" i="1"/>
  <c r="C1501" i="12" s="1"/>
  <c r="C1502" i="1"/>
  <c r="C1502" i="12" s="1"/>
  <c r="C1503" i="1"/>
  <c r="C1503" i="12" s="1"/>
  <c r="C1504" i="1"/>
  <c r="C1504" i="12" s="1"/>
  <c r="C1505" i="1"/>
  <c r="C1505" i="12" s="1"/>
  <c r="C1506" i="1"/>
  <c r="C1506" i="12" s="1"/>
  <c r="C1507" i="1"/>
  <c r="C1507" i="12" s="1"/>
  <c r="C1508" i="1"/>
  <c r="C1508" i="12" s="1"/>
  <c r="C1509" i="1"/>
  <c r="C1509" i="12" s="1"/>
  <c r="C1510" i="1"/>
  <c r="C1510" i="12" s="1"/>
  <c r="C1511" i="1"/>
  <c r="C1511" i="12" s="1"/>
  <c r="C1512" i="1"/>
  <c r="C1512" i="12" s="1"/>
  <c r="C1513" i="1"/>
  <c r="C1513" i="12" s="1"/>
  <c r="C1514" i="1"/>
  <c r="C1514" i="12" s="1"/>
  <c r="C1515" i="1"/>
  <c r="C1515" i="12" s="1"/>
  <c r="C1516" i="1"/>
  <c r="C1516" i="12" s="1"/>
  <c r="C1517" i="1"/>
  <c r="C1517" i="12" s="1"/>
  <c r="C1518" i="1"/>
  <c r="C1518" i="12" s="1"/>
  <c r="C1519" i="1"/>
  <c r="C1519" i="12" s="1"/>
  <c r="C1520" i="1"/>
  <c r="C1520" i="12" s="1"/>
  <c r="C1521" i="1"/>
  <c r="C1521" i="12" s="1"/>
  <c r="C1522" i="1"/>
  <c r="C1522" i="12" s="1"/>
  <c r="C1523" i="1"/>
  <c r="C1523" i="12" s="1"/>
  <c r="C1524" i="1"/>
  <c r="C1524" i="12" s="1"/>
  <c r="C1525" i="1"/>
  <c r="C1525" i="12" s="1"/>
  <c r="C1526" i="1"/>
  <c r="C1526" i="12" s="1"/>
  <c r="C1527" i="1"/>
  <c r="C1527" i="12" s="1"/>
  <c r="C1528" i="1"/>
  <c r="C1528" i="12" s="1"/>
  <c r="C1529" i="1"/>
  <c r="C1529" i="12" s="1"/>
  <c r="C1530" i="1"/>
  <c r="C1530" i="12" s="1"/>
  <c r="C1531" i="1"/>
  <c r="C1531" i="12" s="1"/>
  <c r="C1532" i="1"/>
  <c r="C1532" i="12" s="1"/>
  <c r="C1533" i="1"/>
  <c r="C1533" i="12" s="1"/>
  <c r="C1534" i="1"/>
  <c r="C1534" i="12" s="1"/>
  <c r="C1535" i="1"/>
  <c r="C1535" i="12" s="1"/>
  <c r="C1536" i="1"/>
  <c r="C1536" i="12" s="1"/>
  <c r="C1537" i="1"/>
  <c r="C1537" i="12" s="1"/>
  <c r="C1538" i="1"/>
  <c r="C1538" i="12" s="1"/>
  <c r="C1539" i="1"/>
  <c r="C1539" i="12" s="1"/>
  <c r="C1540" i="1"/>
  <c r="C1540" i="12" s="1"/>
  <c r="C1541" i="1"/>
  <c r="C1541" i="12" s="1"/>
  <c r="C1542" i="1"/>
  <c r="C1542" i="12" s="1"/>
  <c r="C1543" i="1"/>
  <c r="C1543" i="12" s="1"/>
  <c r="C1544" i="1"/>
  <c r="C1544" i="12" s="1"/>
  <c r="C1545" i="1"/>
  <c r="C1545" i="12" s="1"/>
  <c r="C1546" i="1"/>
  <c r="C1546" i="12" s="1"/>
  <c r="C1547" i="1"/>
  <c r="C1547" i="12" s="1"/>
  <c r="C1548" i="1"/>
  <c r="C1548" i="12" s="1"/>
  <c r="C1549" i="1"/>
  <c r="C1549" i="12" s="1"/>
  <c r="C1550" i="1"/>
  <c r="C1550" i="12" s="1"/>
  <c r="C1551" i="1"/>
  <c r="C1551" i="12" s="1"/>
  <c r="C1552" i="1"/>
  <c r="C1552" i="12" s="1"/>
  <c r="C1553" i="1"/>
  <c r="C1553" i="12" s="1"/>
  <c r="C1554" i="1"/>
  <c r="C1554" i="12" s="1"/>
  <c r="C1555" i="1"/>
  <c r="C1555" i="12" s="1"/>
  <c r="C1556" i="1"/>
  <c r="C1556" i="12" s="1"/>
  <c r="C1557" i="1"/>
  <c r="C1557" i="12" s="1"/>
  <c r="C1558" i="1"/>
  <c r="C1558" i="12" s="1"/>
  <c r="C1559" i="1"/>
  <c r="C1559" i="12" s="1"/>
  <c r="C1560" i="1"/>
  <c r="C1560" i="12" s="1"/>
  <c r="C1561" i="1"/>
  <c r="C1561" i="12" s="1"/>
  <c r="C1562" i="1"/>
  <c r="C1562" i="12" s="1"/>
  <c r="C1563" i="1"/>
  <c r="C1563" i="12" s="1"/>
  <c r="C1564" i="1"/>
  <c r="C1564" i="12" s="1"/>
  <c r="C1565" i="1"/>
  <c r="C1565" i="12" s="1"/>
  <c r="C1566" i="1"/>
  <c r="C1566" i="12" s="1"/>
  <c r="C1567" i="1"/>
  <c r="C1567" i="12" s="1"/>
  <c r="C1568" i="1"/>
  <c r="C1568" i="12" s="1"/>
  <c r="C1569" i="1"/>
  <c r="C1569" i="12" s="1"/>
  <c r="C1570" i="1"/>
  <c r="C1570" i="12" s="1"/>
  <c r="C1571" i="1"/>
  <c r="C1571" i="12" s="1"/>
  <c r="C1572" i="1"/>
  <c r="C1572" i="12" s="1"/>
  <c r="C1573" i="1"/>
  <c r="C1573" i="12" s="1"/>
  <c r="C1574" i="1"/>
  <c r="C1574" i="12" s="1"/>
  <c r="C1575" i="1"/>
  <c r="C1575" i="12" s="1"/>
  <c r="C1576" i="1"/>
  <c r="C1576" i="12" s="1"/>
  <c r="C1577" i="1"/>
  <c r="C1577" i="12" s="1"/>
  <c r="C1578" i="1"/>
  <c r="C1578" i="12" s="1"/>
  <c r="C1579" i="1"/>
  <c r="C1579" i="12" s="1"/>
  <c r="C1580" i="1"/>
  <c r="C1580" i="12" s="1"/>
  <c r="C1581" i="1"/>
  <c r="C1581" i="12" s="1"/>
  <c r="C1582" i="1"/>
  <c r="C1582" i="12" s="1"/>
  <c r="C1583" i="1"/>
  <c r="C1583" i="12" s="1"/>
  <c r="C1584" i="1"/>
  <c r="C1584" i="12" s="1"/>
  <c r="C1585" i="1"/>
  <c r="C1585" i="12" s="1"/>
  <c r="C1586" i="1"/>
  <c r="C1586" i="12" s="1"/>
  <c r="C1587" i="1"/>
  <c r="C1587" i="12" s="1"/>
  <c r="C1588" i="1"/>
  <c r="C1588" i="12" s="1"/>
  <c r="C1589" i="1"/>
  <c r="C1589" i="12" s="1"/>
  <c r="C1590" i="1"/>
  <c r="C1590" i="12" s="1"/>
  <c r="C1591" i="1"/>
  <c r="C1591" i="12" s="1"/>
  <c r="C1592" i="1"/>
  <c r="C1592" i="12" s="1"/>
  <c r="C1593" i="1"/>
  <c r="C1593" i="12" s="1"/>
  <c r="C1594" i="1"/>
  <c r="C1594" i="12" s="1"/>
  <c r="C1595" i="1"/>
  <c r="C1595" i="12" s="1"/>
  <c r="C1596" i="1"/>
  <c r="C1596" i="12" s="1"/>
  <c r="C1597" i="1"/>
  <c r="C1597" i="12" s="1"/>
  <c r="C1598" i="1"/>
  <c r="C1598" i="12" s="1"/>
  <c r="C1599" i="1"/>
  <c r="C1599" i="12" s="1"/>
  <c r="C1600" i="1"/>
  <c r="C1600" i="12" s="1"/>
  <c r="C1601" i="1"/>
  <c r="C1601" i="12" s="1"/>
  <c r="C1602" i="1"/>
  <c r="C1602" i="12" s="1"/>
  <c r="C1603" i="1"/>
  <c r="C1603" i="12" s="1"/>
  <c r="C1604" i="1"/>
  <c r="C1604" i="12" s="1"/>
  <c r="C1605" i="1"/>
  <c r="C1605" i="12" s="1"/>
  <c r="C1606" i="1"/>
  <c r="C1606" i="12" s="1"/>
  <c r="C1607" i="1"/>
  <c r="C1607" i="12" s="1"/>
  <c r="C1608" i="1"/>
  <c r="C1608" i="12" s="1"/>
  <c r="C1609" i="1"/>
  <c r="C1609" i="12" s="1"/>
  <c r="C1610" i="1"/>
  <c r="C1610" i="12" s="1"/>
  <c r="C1611" i="1"/>
  <c r="C1611" i="12" s="1"/>
  <c r="C1612" i="1"/>
  <c r="C1612" i="12" s="1"/>
  <c r="C1613" i="1"/>
  <c r="C1613" i="12" s="1"/>
  <c r="C1614" i="1"/>
  <c r="C1614" i="12" s="1"/>
  <c r="C1615" i="1"/>
  <c r="C1615" i="12" s="1"/>
  <c r="C1616" i="1"/>
  <c r="C1616" i="12" s="1"/>
  <c r="C1617" i="1"/>
  <c r="C1617" i="12" s="1"/>
  <c r="C1618" i="1"/>
  <c r="C1618" i="12" s="1"/>
  <c r="C1619" i="1"/>
  <c r="C1619" i="12" s="1"/>
  <c r="C1620" i="1"/>
  <c r="C1620" i="12" s="1"/>
  <c r="C1621" i="1"/>
  <c r="C1621" i="12" s="1"/>
  <c r="C1622" i="1"/>
  <c r="C1622" i="12" s="1"/>
  <c r="C1623" i="1"/>
  <c r="C1623" i="12" s="1"/>
  <c r="C1624" i="1"/>
  <c r="C1624" i="12" s="1"/>
  <c r="C1625" i="1"/>
  <c r="C1625" i="12" s="1"/>
  <c r="C1626" i="1"/>
  <c r="C1626" i="12" s="1"/>
  <c r="C1627" i="1"/>
  <c r="C1627" i="12" s="1"/>
  <c r="C1628" i="1"/>
  <c r="C1628" i="12" s="1"/>
  <c r="C1629" i="1"/>
  <c r="C1629" i="12" s="1"/>
  <c r="C1630" i="1"/>
  <c r="C1630" i="12" s="1"/>
  <c r="C1631" i="1"/>
  <c r="C1631" i="12" s="1"/>
  <c r="C1632" i="1"/>
  <c r="C1632" i="12" s="1"/>
  <c r="C1633" i="1"/>
  <c r="C1633" i="12" s="1"/>
  <c r="C1634" i="1"/>
  <c r="C1634" i="12" s="1"/>
  <c r="C1635" i="1"/>
  <c r="C1635" i="12" s="1"/>
  <c r="C1636" i="1"/>
  <c r="C1636" i="12" s="1"/>
  <c r="C1637" i="1"/>
  <c r="C1637" i="12" s="1"/>
  <c r="C1638" i="1"/>
  <c r="C1638" i="12" s="1"/>
  <c r="C1639" i="1"/>
  <c r="C1639" i="12" s="1"/>
  <c r="C1640" i="1"/>
  <c r="C1640" i="12" s="1"/>
  <c r="C1641" i="1"/>
  <c r="C1641" i="12" s="1"/>
  <c r="C1642" i="1"/>
  <c r="C1642" i="12" s="1"/>
  <c r="C1643" i="1"/>
  <c r="C1643" i="12" s="1"/>
  <c r="C1644" i="1"/>
  <c r="C1644" i="12" s="1"/>
  <c r="C1645" i="1"/>
  <c r="C1645" i="12" s="1"/>
  <c r="C1646" i="1"/>
  <c r="C1646" i="12" s="1"/>
  <c r="C1647" i="1"/>
  <c r="C1647" i="12" s="1"/>
  <c r="C1648" i="1"/>
  <c r="C1648" i="12" s="1"/>
  <c r="C1649" i="1"/>
  <c r="C1649" i="12" s="1"/>
  <c r="C1650" i="1"/>
  <c r="C1650" i="12" s="1"/>
  <c r="C1651" i="1"/>
  <c r="C1651" i="12" s="1"/>
  <c r="C1652" i="1"/>
  <c r="C1652" i="12" s="1"/>
  <c r="C1653" i="1"/>
  <c r="C1653" i="12" s="1"/>
  <c r="C1654" i="1"/>
  <c r="C1654" i="12" s="1"/>
  <c r="C1655" i="1"/>
  <c r="C1655" i="12" s="1"/>
  <c r="C1656" i="1"/>
  <c r="C1656" i="12" s="1"/>
  <c r="C1657" i="1"/>
  <c r="C1657" i="12" s="1"/>
  <c r="C1658" i="1"/>
  <c r="C1658" i="12" s="1"/>
  <c r="C1659" i="1"/>
  <c r="C1659" i="12" s="1"/>
  <c r="C1660" i="1"/>
  <c r="C1660" i="12" s="1"/>
  <c r="C1661" i="1"/>
  <c r="C1661" i="12" s="1"/>
  <c r="C1662" i="1"/>
  <c r="C1662" i="12" s="1"/>
  <c r="C1663" i="1"/>
  <c r="C1663" i="12" s="1"/>
  <c r="C1664" i="1"/>
  <c r="C1664" i="12" s="1"/>
  <c r="C1665" i="1"/>
  <c r="C1665" i="12" s="1"/>
  <c r="C1666" i="1"/>
  <c r="C1666" i="12" s="1"/>
  <c r="C1667" i="1"/>
  <c r="C1667" i="12" s="1"/>
  <c r="C1668" i="1"/>
  <c r="C1668" i="12" s="1"/>
  <c r="C1669" i="1"/>
  <c r="C1669" i="12" s="1"/>
  <c r="C1670" i="1"/>
  <c r="C1670" i="12" s="1"/>
  <c r="C1671" i="1"/>
  <c r="C1671" i="12" s="1"/>
  <c r="C1672" i="1"/>
  <c r="C1672" i="12" s="1"/>
  <c r="C1673" i="1"/>
  <c r="C1673" i="12" s="1"/>
  <c r="C1674" i="1"/>
  <c r="C1674" i="12" s="1"/>
  <c r="C1675" i="1"/>
  <c r="C1675" i="12" s="1"/>
  <c r="C1676" i="1"/>
  <c r="C1676" i="12" s="1"/>
  <c r="C1677" i="1"/>
  <c r="C1677" i="12" s="1"/>
  <c r="C1678" i="1"/>
  <c r="C1678" i="12" s="1"/>
  <c r="C1679" i="1"/>
  <c r="C1679" i="12" s="1"/>
  <c r="C1680" i="1"/>
  <c r="C1680" i="12" s="1"/>
  <c r="C1681" i="1"/>
  <c r="C1681" i="12" s="1"/>
  <c r="C1682" i="1"/>
  <c r="C1682" i="12" s="1"/>
  <c r="C1683" i="1"/>
  <c r="C1683" i="12" s="1"/>
  <c r="C1684" i="1"/>
  <c r="C1684" i="12" s="1"/>
  <c r="C1685" i="1"/>
  <c r="C1685" i="12" s="1"/>
  <c r="C1686" i="1"/>
  <c r="C1686" i="12" s="1"/>
  <c r="C1687" i="1"/>
  <c r="C1687" i="12" s="1"/>
  <c r="C1688" i="1"/>
  <c r="C1688" i="12" s="1"/>
  <c r="C1689" i="1"/>
  <c r="C1689" i="12" s="1"/>
  <c r="C1690" i="1"/>
  <c r="C1690" i="12" s="1"/>
  <c r="C1691" i="1"/>
  <c r="C1691" i="12" s="1"/>
  <c r="C1692" i="1"/>
  <c r="C1692" i="12" s="1"/>
  <c r="C1693" i="1"/>
  <c r="C1693" i="12" s="1"/>
  <c r="C1694" i="1"/>
  <c r="C1694" i="12" s="1"/>
  <c r="C1695" i="1"/>
  <c r="C1695" i="12" s="1"/>
  <c r="C1696" i="1"/>
  <c r="C1696" i="12" s="1"/>
  <c r="C1697" i="1"/>
  <c r="C1697" i="12" s="1"/>
  <c r="C1698" i="1"/>
  <c r="C1698" i="12" s="1"/>
  <c r="C1699" i="1"/>
  <c r="C1699" i="12" s="1"/>
  <c r="C1700" i="1"/>
  <c r="C1700" i="12" s="1"/>
  <c r="C1701" i="1"/>
  <c r="C1701" i="12" s="1"/>
  <c r="C1702" i="1"/>
  <c r="C1702" i="12" s="1"/>
  <c r="C1703" i="1"/>
  <c r="C1703" i="12" s="1"/>
  <c r="C1704" i="1"/>
  <c r="C1704" i="12" s="1"/>
  <c r="C1705" i="1"/>
  <c r="C1705" i="12" s="1"/>
  <c r="C1706" i="1"/>
  <c r="C1706" i="12" s="1"/>
  <c r="C1707" i="1"/>
  <c r="C1707" i="12" s="1"/>
  <c r="C1708" i="1"/>
  <c r="C1708" i="12" s="1"/>
  <c r="C1709" i="1"/>
  <c r="C1709" i="12" s="1"/>
  <c r="C1710" i="1"/>
  <c r="C1710" i="12" s="1"/>
  <c r="C1711" i="1"/>
  <c r="C1711" i="12" s="1"/>
  <c r="C1712" i="1"/>
  <c r="C1712" i="12" s="1"/>
  <c r="C1713" i="1"/>
  <c r="C1713" i="12" s="1"/>
  <c r="C1714" i="1"/>
  <c r="C1714" i="12" s="1"/>
  <c r="C1715" i="1"/>
  <c r="C1715" i="12" s="1"/>
  <c r="C1716" i="1"/>
  <c r="C1716" i="12" s="1"/>
  <c r="C1717" i="1"/>
  <c r="C1717" i="12" s="1"/>
  <c r="C1718" i="1"/>
  <c r="C1718" i="12" s="1"/>
  <c r="C1719" i="1"/>
  <c r="C1719" i="12" s="1"/>
  <c r="C1720" i="1"/>
  <c r="C1720" i="12" s="1"/>
  <c r="C1721" i="1"/>
  <c r="C1721" i="12" s="1"/>
  <c r="C1722" i="1"/>
  <c r="C1722" i="12" s="1"/>
  <c r="C1723" i="1"/>
  <c r="C1723" i="12" s="1"/>
  <c r="C1724" i="1"/>
  <c r="C1724" i="12" s="1"/>
  <c r="C1725" i="1"/>
  <c r="C1725" i="12" s="1"/>
  <c r="C1726" i="1"/>
  <c r="C1726" i="12" s="1"/>
  <c r="C1727" i="1"/>
  <c r="C1727" i="12" s="1"/>
  <c r="C1728" i="1"/>
  <c r="C1728" i="12" s="1"/>
  <c r="C1729" i="1"/>
  <c r="C1729" i="12" s="1"/>
  <c r="C1730" i="1"/>
  <c r="C1730" i="12" s="1"/>
  <c r="C1731" i="1"/>
  <c r="C1731" i="12" s="1"/>
  <c r="C1732" i="1"/>
  <c r="C1732" i="12" s="1"/>
  <c r="C1733" i="1"/>
  <c r="C1733" i="12" s="1"/>
  <c r="C1734" i="1"/>
  <c r="C1734" i="12" s="1"/>
  <c r="C1735" i="1"/>
  <c r="C1735" i="12" s="1"/>
  <c r="C1736" i="1"/>
  <c r="C1736" i="12" s="1"/>
  <c r="C1737" i="1"/>
  <c r="C1737" i="12" s="1"/>
  <c r="C1738" i="1"/>
  <c r="C1738" i="12" s="1"/>
  <c r="C1739" i="1"/>
  <c r="C1739" i="12" s="1"/>
  <c r="C1740" i="1"/>
  <c r="C1740" i="12" s="1"/>
  <c r="C1741" i="1"/>
  <c r="C1741" i="12" s="1"/>
  <c r="C1742" i="1"/>
  <c r="C1742" i="12" s="1"/>
  <c r="C1743" i="1"/>
  <c r="C1743" i="12" s="1"/>
  <c r="C1744" i="1"/>
  <c r="C1744" i="12" s="1"/>
  <c r="C1745" i="1"/>
  <c r="C1745" i="12" s="1"/>
  <c r="C1746" i="1"/>
  <c r="C1746" i="12" s="1"/>
  <c r="C1747" i="1"/>
  <c r="C1747" i="12" s="1"/>
  <c r="C1748" i="1"/>
  <c r="C1748" i="12" s="1"/>
  <c r="C1749" i="1"/>
  <c r="C1749" i="12" s="1"/>
  <c r="C1750" i="1"/>
  <c r="C1750" i="12" s="1"/>
  <c r="C1751" i="1"/>
  <c r="C1751" i="12" s="1"/>
  <c r="C1752" i="1"/>
  <c r="C1752" i="12" s="1"/>
  <c r="C1753" i="1"/>
  <c r="C1753" i="12" s="1"/>
  <c r="C1754" i="1"/>
  <c r="C1754" i="12" s="1"/>
  <c r="C1755" i="1"/>
  <c r="C1755" i="12" s="1"/>
  <c r="C1756" i="1"/>
  <c r="C1756" i="12" s="1"/>
  <c r="C1757" i="1"/>
  <c r="C1757" i="12" s="1"/>
  <c r="C1758" i="1"/>
  <c r="C1758" i="12" s="1"/>
  <c r="C1759" i="1"/>
  <c r="C1759" i="12" s="1"/>
  <c r="C1760" i="1"/>
  <c r="C1760" i="12" s="1"/>
  <c r="C1761" i="1"/>
  <c r="C1761" i="12" s="1"/>
  <c r="C1762" i="1"/>
  <c r="C1762" i="12" s="1"/>
  <c r="C1763" i="1"/>
  <c r="C1763" i="12" s="1"/>
  <c r="C1764" i="1"/>
  <c r="C1764" i="12" s="1"/>
  <c r="C1765" i="1"/>
  <c r="C1765" i="12" s="1"/>
  <c r="C1766" i="1"/>
  <c r="C1766" i="12" s="1"/>
  <c r="C1767" i="1"/>
  <c r="C1767" i="12" s="1"/>
  <c r="C1768" i="1"/>
  <c r="C1768" i="12" s="1"/>
  <c r="C1769" i="1"/>
  <c r="C1769" i="12" s="1"/>
  <c r="C1770" i="1"/>
  <c r="C1770" i="12" s="1"/>
  <c r="C1771" i="1"/>
  <c r="C1771" i="12" s="1"/>
  <c r="C1772" i="1"/>
  <c r="C1772" i="12" s="1"/>
  <c r="C1773" i="1"/>
  <c r="C1773" i="12" s="1"/>
  <c r="C1774" i="1"/>
  <c r="C1774" i="12" s="1"/>
  <c r="C1775" i="1"/>
  <c r="C1775" i="12" s="1"/>
  <c r="C1776" i="1"/>
  <c r="C1776" i="12" s="1"/>
  <c r="C1777" i="1"/>
  <c r="C1777" i="12" s="1"/>
  <c r="C1778" i="1"/>
  <c r="C1778" i="12" s="1"/>
  <c r="C1779" i="1"/>
  <c r="C1779" i="12" s="1"/>
  <c r="C1780" i="1"/>
  <c r="C1780" i="12" s="1"/>
  <c r="C1781" i="1"/>
  <c r="C1781" i="12" s="1"/>
  <c r="C1782" i="1"/>
  <c r="C1782" i="12" s="1"/>
  <c r="C1783" i="1"/>
  <c r="C1783" i="12" s="1"/>
  <c r="C1784" i="1"/>
  <c r="C1784" i="12" s="1"/>
  <c r="C1785" i="1"/>
  <c r="C1785" i="12" s="1"/>
  <c r="C1786" i="1"/>
  <c r="C1786" i="12" s="1"/>
  <c r="C1787" i="1"/>
  <c r="C1787" i="12" s="1"/>
  <c r="C1788" i="1"/>
  <c r="C1788" i="12" s="1"/>
  <c r="C1789" i="1"/>
  <c r="C1789" i="12" s="1"/>
  <c r="C1790" i="1"/>
  <c r="C1790" i="12" s="1"/>
  <c r="C1791" i="1"/>
  <c r="C1791" i="12" s="1"/>
  <c r="C1792" i="1"/>
  <c r="C1792" i="12" s="1"/>
  <c r="C1793" i="1"/>
  <c r="C1793" i="12" s="1"/>
  <c r="C1794" i="1"/>
  <c r="C1794" i="12" s="1"/>
  <c r="C1795" i="1"/>
  <c r="C1795" i="12" s="1"/>
  <c r="C1796" i="1"/>
  <c r="C1796" i="12" s="1"/>
  <c r="C1797" i="1"/>
  <c r="C1797" i="12" s="1"/>
  <c r="C1798" i="1"/>
  <c r="C1798" i="12" s="1"/>
  <c r="C1799" i="1"/>
  <c r="C1799" i="12" s="1"/>
  <c r="C1800" i="1"/>
  <c r="C1800" i="12" s="1"/>
  <c r="C1801" i="1"/>
  <c r="C1801" i="12" s="1"/>
  <c r="C1802" i="1"/>
  <c r="C1802" i="12" s="1"/>
  <c r="C1803" i="1"/>
  <c r="C1803" i="12" s="1"/>
  <c r="C1804" i="1"/>
  <c r="C1804" i="12" s="1"/>
  <c r="C1805" i="1"/>
  <c r="C1805" i="12" s="1"/>
  <c r="C1806" i="1"/>
  <c r="C1806" i="12" s="1"/>
  <c r="C1807" i="1"/>
  <c r="C1807" i="12" s="1"/>
  <c r="C1808" i="1"/>
  <c r="C1808" i="12" s="1"/>
  <c r="C1809" i="1"/>
  <c r="C1809" i="12" s="1"/>
  <c r="C1810" i="1"/>
  <c r="C1810" i="12" s="1"/>
  <c r="C1811" i="1"/>
  <c r="C1811" i="12" s="1"/>
  <c r="C1812" i="1"/>
  <c r="C1812" i="12" s="1"/>
  <c r="C1813" i="1"/>
  <c r="C1813" i="12" s="1"/>
  <c r="C1814" i="1"/>
  <c r="C1814" i="12" s="1"/>
  <c r="C1815" i="1"/>
  <c r="C1815" i="12" s="1"/>
  <c r="C1816" i="1"/>
  <c r="C1816" i="12" s="1"/>
  <c r="C1817" i="1"/>
  <c r="C1817" i="12" s="1"/>
  <c r="C1818" i="1"/>
  <c r="C1818" i="12" s="1"/>
  <c r="C1819" i="1"/>
  <c r="C1819" i="12" s="1"/>
  <c r="C1820" i="1"/>
  <c r="C1820" i="12" s="1"/>
  <c r="C1821" i="1"/>
  <c r="C1821" i="12" s="1"/>
  <c r="C1822" i="1"/>
  <c r="C1822" i="12" s="1"/>
  <c r="C1823" i="1"/>
  <c r="C1823" i="12" s="1"/>
  <c r="C1824" i="1"/>
  <c r="C1824" i="12" s="1"/>
  <c r="C1825" i="1"/>
  <c r="C1825" i="12" s="1"/>
  <c r="C1826" i="1"/>
  <c r="C1826" i="12" s="1"/>
  <c r="C1827" i="1"/>
  <c r="C1827" i="12" s="1"/>
  <c r="C1828" i="1"/>
  <c r="C1828" i="12" s="1"/>
  <c r="C1829" i="1"/>
  <c r="C1829" i="12" s="1"/>
  <c r="C1830" i="1"/>
  <c r="C1830" i="12" s="1"/>
  <c r="C1831" i="1"/>
  <c r="C1831" i="12" s="1"/>
  <c r="C1832" i="1"/>
  <c r="C1832" i="12" s="1"/>
  <c r="C1833" i="1"/>
  <c r="C1833" i="12" s="1"/>
  <c r="C1834" i="1"/>
  <c r="C1834" i="12" s="1"/>
  <c r="C1835" i="1"/>
  <c r="C1835" i="12" s="1"/>
  <c r="C1836" i="1"/>
  <c r="C1836" i="12" s="1"/>
  <c r="C1837" i="1"/>
  <c r="C1837" i="12" s="1"/>
  <c r="C1838" i="1"/>
  <c r="C1838" i="12" s="1"/>
  <c r="C1839" i="1"/>
  <c r="C1839" i="12" s="1"/>
  <c r="C1840" i="1"/>
  <c r="C1840" i="12" s="1"/>
  <c r="C1841" i="1"/>
  <c r="C1841" i="12" s="1"/>
  <c r="C1842" i="1"/>
  <c r="C1842" i="12" s="1"/>
  <c r="C1843" i="1"/>
  <c r="C1843" i="12" s="1"/>
  <c r="C1844" i="1"/>
  <c r="C1844" i="12" s="1"/>
  <c r="C1845" i="1"/>
  <c r="C1845" i="12" s="1"/>
  <c r="C1846" i="1"/>
  <c r="C1846" i="12" s="1"/>
  <c r="C1847" i="1"/>
  <c r="C1847" i="12" s="1"/>
  <c r="C1848" i="1"/>
  <c r="C1848" i="12" s="1"/>
  <c r="C1849" i="1"/>
  <c r="C1849" i="12" s="1"/>
  <c r="C1850" i="1"/>
  <c r="C1850" i="12" s="1"/>
  <c r="C1851" i="1"/>
  <c r="C1851" i="12" s="1"/>
  <c r="C1852" i="1"/>
  <c r="C1852" i="12" s="1"/>
  <c r="C1853" i="1"/>
  <c r="C1853" i="12" s="1"/>
  <c r="C1854" i="1"/>
  <c r="C1854" i="12" s="1"/>
  <c r="C1855" i="1"/>
  <c r="C1855" i="12" s="1"/>
  <c r="C1856" i="1"/>
  <c r="C1856" i="12" s="1"/>
  <c r="C1857" i="1"/>
  <c r="C1857" i="12" s="1"/>
  <c r="C1858" i="1"/>
  <c r="C1858" i="12" s="1"/>
  <c r="C1859" i="1"/>
  <c r="C1859" i="12" s="1"/>
  <c r="C1860" i="1"/>
  <c r="C1860" i="12" s="1"/>
  <c r="C1861" i="1"/>
  <c r="C1861" i="12" s="1"/>
  <c r="C1862" i="1"/>
  <c r="C1862" i="12" s="1"/>
  <c r="C1863" i="1"/>
  <c r="C1863" i="12" s="1"/>
  <c r="C1864" i="1"/>
  <c r="C1864" i="12" s="1"/>
  <c r="C1865" i="1"/>
  <c r="C1865" i="12" s="1"/>
  <c r="C1866" i="1"/>
  <c r="C1866" i="12" s="1"/>
  <c r="C1867" i="1"/>
  <c r="C1867" i="12" s="1"/>
  <c r="C1868" i="1"/>
  <c r="C1868" i="12" s="1"/>
  <c r="C1869" i="1"/>
  <c r="C1869" i="12" s="1"/>
  <c r="C1870" i="1"/>
  <c r="C1870" i="12" s="1"/>
  <c r="C1871" i="1"/>
  <c r="C1871" i="12" s="1"/>
  <c r="C1872" i="1"/>
  <c r="C1872" i="12" s="1"/>
  <c r="C1873" i="1"/>
  <c r="C1873" i="12" s="1"/>
  <c r="C1874" i="1"/>
  <c r="C1874" i="12" s="1"/>
  <c r="C1875" i="1"/>
  <c r="C1875" i="12" s="1"/>
  <c r="C1876" i="1"/>
  <c r="C1876" i="12" s="1"/>
  <c r="C1877" i="1"/>
  <c r="C1877" i="12" s="1"/>
  <c r="C1878" i="1"/>
  <c r="C1878" i="12" s="1"/>
  <c r="C1879" i="1"/>
  <c r="C1879" i="12" s="1"/>
  <c r="C1880" i="1"/>
  <c r="C1880" i="12" s="1"/>
  <c r="C1881" i="1"/>
  <c r="C1881" i="12" s="1"/>
  <c r="C1882" i="1"/>
  <c r="C1882" i="12" s="1"/>
  <c r="C1883" i="1"/>
  <c r="C1883" i="12" s="1"/>
  <c r="C1884" i="1"/>
  <c r="C1884" i="12" s="1"/>
  <c r="C1885" i="1"/>
  <c r="C1885" i="12" s="1"/>
  <c r="C1886" i="1"/>
  <c r="C1886" i="12" s="1"/>
  <c r="C1887" i="1"/>
  <c r="C1887" i="12" s="1"/>
  <c r="C1888" i="1"/>
  <c r="C1888" i="12" s="1"/>
  <c r="C1889" i="1"/>
  <c r="C1889" i="12" s="1"/>
  <c r="C1890" i="1"/>
  <c r="C1890" i="12" s="1"/>
  <c r="C1891" i="1"/>
  <c r="C1891" i="12" s="1"/>
  <c r="C1892" i="1"/>
  <c r="C1892" i="12" s="1"/>
  <c r="C1893" i="1"/>
  <c r="C1893" i="12" s="1"/>
  <c r="C1894" i="1"/>
  <c r="C1894" i="12" s="1"/>
  <c r="C1895" i="1"/>
  <c r="C1895" i="12" s="1"/>
  <c r="C1896" i="1"/>
  <c r="C1896" i="12" s="1"/>
  <c r="C1897" i="1"/>
  <c r="C1897" i="12" s="1"/>
  <c r="C1898" i="1"/>
  <c r="C1898" i="12" s="1"/>
  <c r="C1899" i="1"/>
  <c r="C1899" i="12" s="1"/>
  <c r="C1900" i="1"/>
  <c r="C1900" i="12" s="1"/>
  <c r="C1901" i="1"/>
  <c r="C1901" i="12" s="1"/>
  <c r="C1902" i="1"/>
  <c r="C1902" i="12" s="1"/>
  <c r="C1903" i="1"/>
  <c r="C1903" i="12" s="1"/>
  <c r="C1904" i="1"/>
  <c r="C1904" i="12" s="1"/>
  <c r="C1905" i="1"/>
  <c r="C1905" i="12" s="1"/>
  <c r="C1906" i="1"/>
  <c r="C1906" i="12" s="1"/>
  <c r="C1907" i="1"/>
  <c r="C1907" i="12" s="1"/>
  <c r="C1908" i="1"/>
  <c r="C1908" i="12" s="1"/>
  <c r="C1909" i="1"/>
  <c r="C1909" i="12" s="1"/>
  <c r="C1910" i="1"/>
  <c r="C1910" i="12" s="1"/>
  <c r="C1911" i="1"/>
  <c r="C1911" i="12" s="1"/>
  <c r="C1912" i="1"/>
  <c r="C1912" i="12" s="1"/>
  <c r="C1913" i="1"/>
  <c r="C1913" i="12" s="1"/>
  <c r="C1914" i="1"/>
  <c r="C1914" i="12" s="1"/>
  <c r="C1915" i="1"/>
  <c r="C1915" i="12" s="1"/>
  <c r="C1916" i="1"/>
  <c r="C1916" i="12" s="1"/>
  <c r="C1917" i="1"/>
  <c r="C1917" i="12" s="1"/>
  <c r="C1918" i="1"/>
  <c r="C1918" i="12" s="1"/>
  <c r="C1919" i="1"/>
  <c r="C1919" i="12" s="1"/>
  <c r="C1920" i="1"/>
  <c r="C1920" i="12" s="1"/>
  <c r="C1921" i="1"/>
  <c r="C1921" i="12" s="1"/>
  <c r="C1922" i="1"/>
  <c r="C1922" i="12" s="1"/>
  <c r="C1923" i="1"/>
  <c r="C1923" i="12" s="1"/>
  <c r="C1924" i="1"/>
  <c r="C1924" i="12" s="1"/>
  <c r="C1925" i="1"/>
  <c r="C1925" i="12" s="1"/>
  <c r="C1926" i="1"/>
  <c r="C1926" i="12" s="1"/>
  <c r="C1927" i="1"/>
  <c r="C1927" i="12" s="1"/>
  <c r="C1928" i="1"/>
  <c r="C1928" i="12" s="1"/>
  <c r="C1929" i="1"/>
  <c r="C1929" i="12" s="1"/>
  <c r="C1930" i="1"/>
  <c r="C1930" i="12" s="1"/>
  <c r="C1931" i="1"/>
  <c r="C1931" i="12" s="1"/>
  <c r="C1932" i="1"/>
  <c r="C1932" i="12" s="1"/>
  <c r="C1933" i="1"/>
  <c r="C1933" i="12" s="1"/>
  <c r="C1934" i="1"/>
  <c r="C1934" i="12" s="1"/>
  <c r="C1935" i="1"/>
  <c r="C1935" i="12" s="1"/>
  <c r="C1936" i="1"/>
  <c r="C1936" i="12" s="1"/>
  <c r="C1937" i="1"/>
  <c r="C1937" i="12" s="1"/>
  <c r="C1938" i="1"/>
  <c r="C1938" i="12" s="1"/>
  <c r="C1939" i="1"/>
  <c r="C1939" i="12" s="1"/>
  <c r="C1940" i="1"/>
  <c r="C1940" i="12" s="1"/>
  <c r="C1941" i="1"/>
  <c r="C1941" i="12" s="1"/>
  <c r="C1942" i="1"/>
  <c r="C1942" i="12" s="1"/>
  <c r="C1943" i="1"/>
  <c r="C1943" i="12" s="1"/>
  <c r="C1944" i="1"/>
  <c r="C1944" i="12" s="1"/>
  <c r="C1945" i="1"/>
  <c r="C1945" i="12" s="1"/>
  <c r="C1946" i="1"/>
  <c r="C1946" i="12" s="1"/>
  <c r="C1947" i="1"/>
  <c r="C1947" i="12" s="1"/>
  <c r="C1948" i="1"/>
  <c r="C1948" i="12" s="1"/>
  <c r="C1949" i="1"/>
  <c r="C1949" i="12" s="1"/>
  <c r="C1950" i="1"/>
  <c r="C1950" i="12" s="1"/>
  <c r="C1951" i="1"/>
  <c r="C1951" i="12" s="1"/>
  <c r="C1952" i="1"/>
  <c r="C1952" i="12" s="1"/>
  <c r="C1953" i="1"/>
  <c r="C1953" i="12" s="1"/>
  <c r="C1954" i="1"/>
  <c r="C1954" i="12" s="1"/>
  <c r="C1955" i="1"/>
  <c r="C1955" i="12" s="1"/>
  <c r="C1956" i="1"/>
  <c r="C1956" i="12" s="1"/>
  <c r="C1957" i="1"/>
  <c r="C1957" i="12" s="1"/>
  <c r="C1958" i="1"/>
  <c r="C1958" i="12" s="1"/>
  <c r="C1959" i="1"/>
  <c r="C1959" i="12" s="1"/>
  <c r="C1960" i="1"/>
  <c r="C1960" i="12" s="1"/>
  <c r="C1961" i="1"/>
  <c r="C1961" i="12" s="1"/>
  <c r="C1962" i="1"/>
  <c r="C1962" i="12" s="1"/>
  <c r="C1963" i="1"/>
  <c r="C1963" i="12" s="1"/>
  <c r="C1964" i="1"/>
  <c r="C1964" i="12" s="1"/>
  <c r="C1965" i="1"/>
  <c r="C1965" i="12" s="1"/>
  <c r="C1966" i="1"/>
  <c r="C1966" i="12" s="1"/>
  <c r="C1967" i="1"/>
  <c r="C1967" i="12" s="1"/>
  <c r="C1968" i="1"/>
  <c r="C1968" i="12" s="1"/>
  <c r="C1969" i="1"/>
  <c r="C1969" i="12" s="1"/>
  <c r="C1970" i="1"/>
  <c r="C1970" i="12" s="1"/>
  <c r="C1971" i="1"/>
  <c r="C1971" i="12" s="1"/>
  <c r="C1972" i="1"/>
  <c r="C1972" i="12" s="1"/>
  <c r="C1973" i="1"/>
  <c r="C1973" i="12" s="1"/>
  <c r="C1974" i="1"/>
  <c r="C1974" i="12" s="1"/>
  <c r="C1975" i="1"/>
  <c r="C1975" i="12" s="1"/>
  <c r="C1976" i="1"/>
  <c r="C1976" i="12" s="1"/>
  <c r="C1977" i="1"/>
  <c r="C1977" i="12" s="1"/>
  <c r="C1978" i="1"/>
  <c r="C1978" i="12" s="1"/>
  <c r="C1979" i="1"/>
  <c r="C1979" i="12" s="1"/>
  <c r="C1980" i="1"/>
  <c r="C1980" i="12" s="1"/>
  <c r="C1981" i="1"/>
  <c r="C1981" i="12" s="1"/>
  <c r="C1982" i="1"/>
  <c r="C1982" i="12" s="1"/>
  <c r="C5" i="1"/>
  <c r="C5" i="12" s="1"/>
  <c r="C6" i="1"/>
  <c r="C6" i="12" s="1"/>
  <c r="C7" i="1"/>
  <c r="C7" i="12" s="1"/>
  <c r="C8" i="1"/>
  <c r="C8" i="12" s="1"/>
  <c r="C9" i="1"/>
  <c r="C9" i="12" s="1"/>
  <c r="C10" i="1"/>
  <c r="C10" i="12" s="1"/>
  <c r="C11" i="1"/>
  <c r="C11" i="12" s="1"/>
  <c r="C12" i="1"/>
  <c r="C12" i="12" s="1"/>
  <c r="C13" i="1"/>
  <c r="C13" i="12" s="1"/>
  <c r="C14" i="1"/>
  <c r="C14" i="12" s="1"/>
  <c r="C15" i="1"/>
  <c r="C15" i="12" s="1"/>
  <c r="C16" i="1"/>
  <c r="C16" i="12" s="1"/>
  <c r="C17" i="1"/>
  <c r="C17" i="12" s="1"/>
  <c r="C18" i="1"/>
  <c r="C18" i="12" s="1"/>
  <c r="C19" i="1"/>
  <c r="C19" i="12" s="1"/>
  <c r="C20" i="1"/>
  <c r="C20" i="12" s="1"/>
  <c r="C21" i="1"/>
  <c r="C21" i="12" s="1"/>
  <c r="C22" i="1"/>
  <c r="C22" i="12" s="1"/>
  <c r="C23" i="1"/>
  <c r="C23" i="12" s="1"/>
  <c r="C24" i="1"/>
  <c r="C24" i="12" s="1"/>
  <c r="C25" i="1"/>
  <c r="C25" i="12" s="1"/>
  <c r="C26" i="1"/>
  <c r="C26" i="12" s="1"/>
  <c r="C27" i="1"/>
  <c r="C27" i="12" s="1"/>
  <c r="C28" i="1"/>
  <c r="C28" i="12" s="1"/>
  <c r="C29" i="1"/>
  <c r="C29" i="12" s="1"/>
  <c r="C30" i="1"/>
  <c r="C30" i="12" s="1"/>
  <c r="C31" i="1"/>
  <c r="C31" i="12" s="1"/>
  <c r="C32" i="1"/>
  <c r="C32" i="12" s="1"/>
  <c r="C33" i="1"/>
  <c r="C33" i="12" s="1"/>
  <c r="C34" i="1"/>
  <c r="C34" i="12" s="1"/>
  <c r="C35" i="1"/>
  <c r="C35" i="12" s="1"/>
  <c r="C36" i="1"/>
  <c r="C36" i="12" s="1"/>
  <c r="C37" i="1"/>
  <c r="C37" i="12" s="1"/>
  <c r="C38" i="1"/>
  <c r="C38" i="12" s="1"/>
  <c r="C39" i="1"/>
  <c r="C39" i="12" s="1"/>
  <c r="C40" i="1"/>
  <c r="C40" i="12" s="1"/>
  <c r="C41" i="1"/>
  <c r="C41" i="12" s="1"/>
  <c r="C42" i="1"/>
  <c r="C42" i="12" s="1"/>
  <c r="C43" i="1"/>
  <c r="C43" i="12" s="1"/>
  <c r="C44" i="1"/>
  <c r="C44" i="12" s="1"/>
  <c r="C45" i="1"/>
  <c r="C45" i="12" s="1"/>
  <c r="C46" i="1"/>
  <c r="C46" i="12" s="1"/>
  <c r="C47" i="1"/>
  <c r="C47" i="12" s="1"/>
  <c r="C48" i="1"/>
  <c r="C48" i="12" s="1"/>
  <c r="C49" i="1"/>
  <c r="C49" i="12" s="1"/>
  <c r="C50" i="1"/>
  <c r="C50" i="12" s="1"/>
  <c r="C51" i="1"/>
  <c r="C51" i="12" s="1"/>
  <c r="C52" i="1"/>
  <c r="C52" i="12" s="1"/>
  <c r="C53" i="1"/>
  <c r="C53" i="12" s="1"/>
  <c r="C54" i="1"/>
  <c r="C54" i="12" s="1"/>
  <c r="C55" i="1"/>
  <c r="C55" i="12" s="1"/>
  <c r="C56" i="1"/>
  <c r="C56" i="12" s="1"/>
  <c r="C57" i="1"/>
  <c r="C57" i="12" s="1"/>
  <c r="C58" i="1"/>
  <c r="C58" i="12" s="1"/>
  <c r="C59" i="1"/>
  <c r="C59" i="12" s="1"/>
  <c r="C60" i="1"/>
  <c r="C60" i="12" s="1"/>
  <c r="C61" i="1"/>
  <c r="C61" i="12" s="1"/>
  <c r="C62" i="1"/>
  <c r="C62" i="12" s="1"/>
  <c r="C63" i="1"/>
  <c r="C63" i="12" s="1"/>
  <c r="C64" i="1"/>
  <c r="C64" i="12" s="1"/>
  <c r="C65" i="1"/>
  <c r="C65" i="12" s="1"/>
  <c r="C66" i="1"/>
  <c r="C66" i="12" s="1"/>
  <c r="C67" i="1"/>
  <c r="C67" i="12" s="1"/>
  <c r="C68" i="1"/>
  <c r="C68" i="12" s="1"/>
  <c r="C69" i="1"/>
  <c r="C69" i="12" s="1"/>
  <c r="C70" i="1"/>
  <c r="C70" i="12" s="1"/>
  <c r="C71" i="1"/>
  <c r="C71" i="12" s="1"/>
  <c r="C72" i="1"/>
  <c r="C72" i="12" s="1"/>
  <c r="C73" i="1"/>
  <c r="C73" i="12" s="1"/>
  <c r="C74" i="1"/>
  <c r="C74" i="12" s="1"/>
  <c r="C75" i="1"/>
  <c r="C75" i="12" s="1"/>
  <c r="C76" i="1"/>
  <c r="C76" i="12" s="1"/>
  <c r="C77" i="1"/>
  <c r="C77" i="12" s="1"/>
  <c r="C78" i="1"/>
  <c r="C78" i="12" s="1"/>
  <c r="C79" i="1"/>
  <c r="C79" i="12" s="1"/>
  <c r="C80" i="1"/>
  <c r="C80" i="12" s="1"/>
  <c r="C81" i="1"/>
  <c r="C81" i="12" s="1"/>
  <c r="C82" i="1"/>
  <c r="C82" i="12" s="1"/>
  <c r="C83" i="1"/>
  <c r="C83" i="12" s="1"/>
  <c r="C84" i="1"/>
  <c r="C84" i="12" s="1"/>
  <c r="C85" i="1"/>
  <c r="C85" i="12" s="1"/>
  <c r="C86" i="1"/>
  <c r="C86" i="12" s="1"/>
  <c r="C87" i="1"/>
  <c r="C87" i="12" s="1"/>
  <c r="C88" i="1"/>
  <c r="C88" i="12" s="1"/>
  <c r="C89" i="1"/>
  <c r="C89" i="12" s="1"/>
  <c r="C90" i="1"/>
  <c r="C90" i="12" s="1"/>
  <c r="C91" i="1"/>
  <c r="C91" i="12" s="1"/>
  <c r="C92" i="1"/>
  <c r="C92" i="12" s="1"/>
  <c r="C93" i="1"/>
  <c r="C93" i="12" s="1"/>
  <c r="C94" i="1"/>
  <c r="C94" i="12" s="1"/>
  <c r="C95" i="1"/>
  <c r="C95" i="12" s="1"/>
  <c r="C96" i="1"/>
  <c r="C96" i="12" s="1"/>
  <c r="C97" i="1"/>
  <c r="C97" i="12" s="1"/>
  <c r="C98" i="1"/>
  <c r="C98" i="12" s="1"/>
  <c r="C99" i="1"/>
  <c r="C99" i="12" s="1"/>
  <c r="C100" i="1"/>
  <c r="C100" i="12" s="1"/>
  <c r="C101" i="1"/>
  <c r="C101" i="12" s="1"/>
  <c r="C102" i="1"/>
  <c r="C102" i="12" s="1"/>
  <c r="C103" i="1"/>
  <c r="C103" i="12" s="1"/>
  <c r="C104" i="1"/>
  <c r="C104" i="12" s="1"/>
  <c r="C105" i="1"/>
  <c r="C105" i="12" s="1"/>
  <c r="C106" i="1"/>
  <c r="C106" i="12" s="1"/>
  <c r="C107" i="1"/>
  <c r="C107" i="12" s="1"/>
  <c r="C108" i="1"/>
  <c r="C108" i="12" s="1"/>
  <c r="C109" i="1"/>
  <c r="C109" i="12" s="1"/>
  <c r="C110" i="1"/>
  <c r="C110" i="12" s="1"/>
  <c r="C111" i="1"/>
  <c r="C111" i="12" s="1"/>
  <c r="C112" i="1"/>
  <c r="C112" i="12" s="1"/>
  <c r="C113" i="1"/>
  <c r="C113" i="12" s="1"/>
  <c r="C114" i="1"/>
  <c r="C114" i="12" s="1"/>
  <c r="C115" i="1"/>
  <c r="C115" i="12" s="1"/>
  <c r="C116" i="1"/>
  <c r="C116" i="12" s="1"/>
  <c r="C117" i="1"/>
  <c r="C117" i="12" s="1"/>
  <c r="C118" i="1"/>
  <c r="C118" i="12" s="1"/>
  <c r="C119" i="1"/>
  <c r="C119" i="12" s="1"/>
  <c r="C120" i="1"/>
  <c r="C120" i="12" s="1"/>
  <c r="C121" i="1"/>
  <c r="C121" i="12" s="1"/>
  <c r="C122" i="1"/>
  <c r="C122" i="12" s="1"/>
  <c r="C123" i="1"/>
  <c r="C123" i="12" s="1"/>
  <c r="C124" i="1"/>
  <c r="C124" i="12" s="1"/>
  <c r="C125" i="1"/>
  <c r="C125" i="12" s="1"/>
  <c r="C126" i="1"/>
  <c r="C126" i="12" s="1"/>
  <c r="C127" i="1"/>
  <c r="C127" i="12" s="1"/>
  <c r="C128" i="1"/>
  <c r="C128" i="12" s="1"/>
  <c r="C129" i="1"/>
  <c r="C129" i="12" s="1"/>
  <c r="C130" i="1"/>
  <c r="C130" i="12" s="1"/>
  <c r="C131" i="1"/>
  <c r="C131" i="12" s="1"/>
  <c r="C132" i="1"/>
  <c r="C132" i="12" s="1"/>
  <c r="C133" i="1"/>
  <c r="C133" i="12" s="1"/>
  <c r="C134" i="1"/>
  <c r="C134" i="12" s="1"/>
  <c r="C135" i="1"/>
  <c r="C135" i="12" s="1"/>
  <c r="C136" i="1"/>
  <c r="C136" i="12" s="1"/>
  <c r="C137" i="1"/>
  <c r="C137" i="12" s="1"/>
  <c r="C138" i="1"/>
  <c r="C138" i="12" s="1"/>
  <c r="C139" i="1"/>
  <c r="C139" i="12" s="1"/>
  <c r="C140" i="1"/>
  <c r="C140" i="12" s="1"/>
  <c r="C141" i="1"/>
  <c r="C141" i="12" s="1"/>
  <c r="C142" i="1"/>
  <c r="C142" i="12" s="1"/>
  <c r="C143" i="1"/>
  <c r="C143" i="12" s="1"/>
  <c r="C144" i="1"/>
  <c r="C144" i="12" s="1"/>
  <c r="C145" i="1"/>
  <c r="C145" i="12" s="1"/>
  <c r="C146" i="1"/>
  <c r="C146" i="12" s="1"/>
  <c r="C147" i="1"/>
  <c r="C147" i="12" s="1"/>
  <c r="C148" i="1"/>
  <c r="C148" i="12" s="1"/>
  <c r="C149" i="1"/>
  <c r="C149" i="12" s="1"/>
  <c r="C150" i="1"/>
  <c r="C150" i="12" s="1"/>
  <c r="C151" i="1"/>
  <c r="C151" i="12" s="1"/>
  <c r="C152" i="1"/>
  <c r="C152" i="12" s="1"/>
  <c r="C153" i="1"/>
  <c r="C153" i="12" s="1"/>
  <c r="C154" i="1"/>
  <c r="C154" i="12" s="1"/>
  <c r="C155" i="1"/>
  <c r="C155" i="12" s="1"/>
  <c r="C156" i="1"/>
  <c r="C156" i="12" s="1"/>
  <c r="C157" i="1"/>
  <c r="C157" i="12" s="1"/>
  <c r="C158" i="1"/>
  <c r="C158" i="12" s="1"/>
  <c r="C159" i="1"/>
  <c r="C159" i="12" s="1"/>
  <c r="C160" i="1"/>
  <c r="C160" i="12" s="1"/>
  <c r="C161" i="1"/>
  <c r="C161" i="12" s="1"/>
  <c r="C162" i="1"/>
  <c r="C162" i="12" s="1"/>
  <c r="C163" i="1"/>
  <c r="C163" i="12" s="1"/>
  <c r="C164" i="1"/>
  <c r="C164" i="12" s="1"/>
  <c r="C165" i="1"/>
  <c r="C165" i="12" s="1"/>
  <c r="C166" i="1"/>
  <c r="C166" i="12" s="1"/>
  <c r="C167" i="1"/>
  <c r="C167" i="12" s="1"/>
  <c r="C168" i="1"/>
  <c r="C168" i="12" s="1"/>
  <c r="C169" i="1"/>
  <c r="C169" i="12" s="1"/>
  <c r="C170" i="1"/>
  <c r="C170" i="12" s="1"/>
  <c r="C171" i="1"/>
  <c r="C171" i="12" s="1"/>
  <c r="C172" i="1"/>
  <c r="C172" i="12" s="1"/>
  <c r="C173" i="1"/>
  <c r="C173" i="12" s="1"/>
  <c r="C174" i="1"/>
  <c r="C174" i="12" s="1"/>
  <c r="C175" i="1"/>
  <c r="C175" i="12" s="1"/>
  <c r="C176" i="1"/>
  <c r="C176" i="12" s="1"/>
  <c r="C177" i="1"/>
  <c r="C177" i="12" s="1"/>
  <c r="C178" i="1"/>
  <c r="C178" i="12" s="1"/>
  <c r="C179" i="1"/>
  <c r="C179" i="12" s="1"/>
  <c r="C180" i="1"/>
  <c r="C180" i="12" s="1"/>
  <c r="C181" i="1"/>
  <c r="C181" i="12" s="1"/>
  <c r="C182" i="1"/>
  <c r="C182" i="12" s="1"/>
  <c r="C183" i="1"/>
  <c r="C183" i="12" s="1"/>
  <c r="C184" i="1"/>
  <c r="C184" i="12" s="1"/>
  <c r="C185" i="1"/>
  <c r="C185" i="12" s="1"/>
  <c r="C186" i="1"/>
  <c r="C186" i="12" s="1"/>
  <c r="C187" i="1"/>
  <c r="C187" i="12" s="1"/>
  <c r="C188" i="1"/>
  <c r="C188" i="12" s="1"/>
  <c r="C189" i="1"/>
  <c r="C189" i="12" s="1"/>
  <c r="C190" i="1"/>
  <c r="C190" i="12" s="1"/>
  <c r="C191" i="1"/>
  <c r="C191" i="12" s="1"/>
  <c r="C192" i="1"/>
  <c r="C192" i="12" s="1"/>
  <c r="C193" i="1"/>
  <c r="C193" i="12" s="1"/>
  <c r="C194" i="1"/>
  <c r="C194" i="12" s="1"/>
  <c r="C195" i="1"/>
  <c r="C195" i="12" s="1"/>
  <c r="C196" i="1"/>
  <c r="C196" i="12" s="1"/>
  <c r="C197" i="1"/>
  <c r="C197" i="12" s="1"/>
  <c r="C198" i="1"/>
  <c r="C198" i="12" s="1"/>
  <c r="C199" i="1"/>
  <c r="C199" i="12" s="1"/>
  <c r="C200" i="1"/>
  <c r="C200" i="12" s="1"/>
  <c r="C201" i="1"/>
  <c r="C201" i="12" s="1"/>
  <c r="C202" i="1"/>
  <c r="C202" i="12" s="1"/>
  <c r="C203" i="1"/>
  <c r="C203" i="12" s="1"/>
  <c r="C204" i="1"/>
  <c r="C204" i="12" s="1"/>
  <c r="C205" i="1"/>
  <c r="C205" i="12" s="1"/>
  <c r="C206" i="1"/>
  <c r="C206" i="12" s="1"/>
  <c r="C207" i="1"/>
  <c r="C207" i="12" s="1"/>
  <c r="C208" i="1"/>
  <c r="C208" i="12" s="1"/>
  <c r="C209" i="1"/>
  <c r="C209" i="12" s="1"/>
  <c r="C210" i="1"/>
  <c r="C210" i="12" s="1"/>
  <c r="C211" i="1"/>
  <c r="C211" i="12" s="1"/>
  <c r="C212" i="1"/>
  <c r="C212" i="12" s="1"/>
  <c r="C213" i="1"/>
  <c r="C213" i="12" s="1"/>
  <c r="C214" i="1"/>
  <c r="C214" i="12" s="1"/>
  <c r="C215" i="1"/>
  <c r="C215" i="12" s="1"/>
  <c r="C216" i="1"/>
  <c r="C216" i="12" s="1"/>
  <c r="C217" i="1"/>
  <c r="C217" i="12" s="1"/>
  <c r="C218" i="1"/>
  <c r="C218" i="12" s="1"/>
  <c r="C219" i="1"/>
  <c r="C219" i="12" s="1"/>
  <c r="C220" i="1"/>
  <c r="C220" i="12" s="1"/>
  <c r="C221" i="1"/>
  <c r="C221" i="12" s="1"/>
  <c r="C222" i="1"/>
  <c r="C222" i="12" s="1"/>
  <c r="C223" i="1"/>
  <c r="C223" i="12" s="1"/>
  <c r="C224" i="1"/>
  <c r="C224" i="12" s="1"/>
  <c r="C225" i="1"/>
  <c r="C225" i="12" s="1"/>
  <c r="C226" i="1"/>
  <c r="C226" i="12" s="1"/>
  <c r="C227" i="1"/>
  <c r="C227" i="12" s="1"/>
  <c r="C228" i="1"/>
  <c r="C228" i="12" s="1"/>
  <c r="C229" i="1"/>
  <c r="C229" i="12" s="1"/>
  <c r="C230" i="1"/>
  <c r="C230" i="12" s="1"/>
  <c r="C231" i="1"/>
  <c r="C231" i="12" s="1"/>
  <c r="C232" i="1"/>
  <c r="C232" i="12" s="1"/>
  <c r="C233" i="1"/>
  <c r="C233" i="12" s="1"/>
  <c r="C234" i="1"/>
  <c r="C234" i="12" s="1"/>
  <c r="C235" i="1"/>
  <c r="C235" i="12" s="1"/>
  <c r="C236" i="1"/>
  <c r="C236" i="12" s="1"/>
  <c r="C237" i="1"/>
  <c r="C237" i="12" s="1"/>
  <c r="C238" i="1"/>
  <c r="C238" i="12" s="1"/>
  <c r="C239" i="1"/>
  <c r="C239" i="12" s="1"/>
  <c r="C240" i="1"/>
  <c r="C240" i="12" s="1"/>
  <c r="C241" i="1"/>
  <c r="C241" i="12" s="1"/>
  <c r="C242" i="1"/>
  <c r="C242" i="12" s="1"/>
  <c r="C243" i="1"/>
  <c r="C243" i="12" s="1"/>
  <c r="C244" i="1"/>
  <c r="C244" i="12" s="1"/>
  <c r="C245" i="1"/>
  <c r="C245" i="12" s="1"/>
  <c r="C246" i="1"/>
  <c r="C246" i="12" s="1"/>
  <c r="C247" i="1"/>
  <c r="C247" i="12" s="1"/>
  <c r="C248" i="1"/>
  <c r="C248" i="12" s="1"/>
  <c r="C249" i="1"/>
  <c r="C249" i="12" s="1"/>
  <c r="C250" i="1"/>
  <c r="C250" i="12" s="1"/>
  <c r="C251" i="1"/>
  <c r="C251" i="12" s="1"/>
  <c r="C252" i="1"/>
  <c r="C252" i="12" s="1"/>
  <c r="C253" i="1"/>
  <c r="C253" i="12" s="1"/>
  <c r="C254" i="1"/>
  <c r="C254" i="12" s="1"/>
  <c r="C255" i="1"/>
  <c r="C255" i="12" s="1"/>
  <c r="C256" i="1"/>
  <c r="C256" i="12" s="1"/>
  <c r="C257" i="1"/>
  <c r="C257" i="12" s="1"/>
  <c r="C258" i="1"/>
  <c r="C258" i="12" s="1"/>
  <c r="C259" i="1"/>
  <c r="C259" i="12" s="1"/>
  <c r="C260" i="1"/>
  <c r="C260" i="12" s="1"/>
  <c r="C261" i="1"/>
  <c r="C261" i="12" s="1"/>
  <c r="C262" i="1"/>
  <c r="C262" i="12" s="1"/>
  <c r="C263" i="1"/>
  <c r="C263" i="12" s="1"/>
  <c r="C264" i="1"/>
  <c r="C264" i="12" s="1"/>
  <c r="C265" i="1"/>
  <c r="C265" i="12" s="1"/>
  <c r="C266" i="1"/>
  <c r="C266" i="12" s="1"/>
  <c r="C267" i="1"/>
  <c r="C267" i="12" s="1"/>
  <c r="C268" i="1"/>
  <c r="C268" i="12" s="1"/>
  <c r="C269" i="1"/>
  <c r="C269" i="12" s="1"/>
  <c r="C270" i="1"/>
  <c r="C270" i="12" s="1"/>
  <c r="C271" i="1"/>
  <c r="C271" i="12" s="1"/>
  <c r="C272" i="1"/>
  <c r="C272" i="12" s="1"/>
  <c r="C273" i="1"/>
  <c r="C273" i="12" s="1"/>
  <c r="C274" i="1"/>
  <c r="C274" i="12" s="1"/>
  <c r="C275" i="1"/>
  <c r="C275" i="12" s="1"/>
  <c r="C276" i="1"/>
  <c r="C276" i="12" s="1"/>
  <c r="C277" i="1"/>
  <c r="C277" i="12" s="1"/>
  <c r="C278" i="1"/>
  <c r="C278" i="12" s="1"/>
  <c r="C279" i="1"/>
  <c r="C279" i="12" s="1"/>
  <c r="C280" i="1"/>
  <c r="C280" i="12" s="1"/>
  <c r="C281" i="1"/>
  <c r="C281" i="12" s="1"/>
  <c r="C282" i="1"/>
  <c r="C282" i="12" s="1"/>
  <c r="C283" i="1"/>
  <c r="C283" i="12" s="1"/>
  <c r="C284" i="1"/>
  <c r="C284" i="12" s="1"/>
  <c r="C285" i="1"/>
  <c r="C285" i="12" s="1"/>
  <c r="C286" i="1"/>
  <c r="C286" i="12" s="1"/>
  <c r="C287" i="1"/>
  <c r="C287" i="12" s="1"/>
  <c r="C288" i="1"/>
  <c r="C288" i="12" s="1"/>
  <c r="C289" i="1"/>
  <c r="C289" i="12" s="1"/>
  <c r="C290" i="1"/>
  <c r="C290" i="12" s="1"/>
  <c r="C291" i="1"/>
  <c r="C291" i="12" s="1"/>
  <c r="C292" i="1"/>
  <c r="C292" i="12" s="1"/>
  <c r="C293" i="1"/>
  <c r="C293" i="12" s="1"/>
  <c r="C294" i="1"/>
  <c r="C294" i="12" s="1"/>
  <c r="C295" i="1"/>
  <c r="C295" i="12" s="1"/>
  <c r="C296" i="1"/>
  <c r="C296" i="12" s="1"/>
  <c r="C297" i="1"/>
  <c r="C297" i="12" s="1"/>
  <c r="C298" i="1"/>
  <c r="C298" i="12" s="1"/>
  <c r="C299" i="1"/>
  <c r="C299" i="12" s="1"/>
  <c r="C300" i="1"/>
  <c r="C300" i="12" s="1"/>
  <c r="C301" i="1"/>
  <c r="C301" i="12" s="1"/>
  <c r="C302" i="1"/>
  <c r="C302" i="12" s="1"/>
  <c r="C303" i="1"/>
  <c r="C303" i="12" s="1"/>
  <c r="C304" i="1"/>
  <c r="C304" i="12" s="1"/>
  <c r="C305" i="1"/>
  <c r="C305" i="12" s="1"/>
  <c r="C306" i="1"/>
  <c r="C306" i="12" s="1"/>
  <c r="C307" i="1"/>
  <c r="C307" i="12" s="1"/>
  <c r="C308" i="1"/>
  <c r="C308" i="12" s="1"/>
  <c r="C309" i="1"/>
  <c r="C309" i="12" s="1"/>
  <c r="C310" i="1"/>
  <c r="C310" i="12" s="1"/>
  <c r="C311" i="1"/>
  <c r="C311" i="12" s="1"/>
  <c r="C312" i="1"/>
  <c r="C312" i="12" s="1"/>
  <c r="C313" i="1"/>
  <c r="C313" i="12" s="1"/>
  <c r="C314" i="1"/>
  <c r="C314" i="12" s="1"/>
  <c r="C315" i="1"/>
  <c r="C315" i="12" s="1"/>
  <c r="C316" i="1"/>
  <c r="C316" i="12" s="1"/>
  <c r="C317" i="1"/>
  <c r="C317" i="12" s="1"/>
  <c r="C318" i="1"/>
  <c r="C318" i="12" s="1"/>
  <c r="C319" i="1"/>
  <c r="C319" i="12" s="1"/>
  <c r="C320" i="1"/>
  <c r="C320" i="12" s="1"/>
  <c r="C321" i="1"/>
  <c r="C321" i="12" s="1"/>
  <c r="C322" i="1"/>
  <c r="C322" i="12" s="1"/>
  <c r="C323" i="1"/>
  <c r="C323" i="12" s="1"/>
  <c r="C324" i="1"/>
  <c r="C324" i="12" s="1"/>
  <c r="C325" i="1"/>
  <c r="C325" i="12" s="1"/>
  <c r="C326" i="1"/>
  <c r="C326" i="12" s="1"/>
  <c r="C327" i="1"/>
  <c r="C327" i="12" s="1"/>
  <c r="C328" i="1"/>
  <c r="C328" i="12" s="1"/>
  <c r="C329" i="1"/>
  <c r="C329" i="12" s="1"/>
  <c r="C330" i="1"/>
  <c r="C330" i="12" s="1"/>
  <c r="C331" i="1"/>
  <c r="C331" i="12" s="1"/>
  <c r="C332" i="1"/>
  <c r="C332" i="12" s="1"/>
  <c r="C333" i="1"/>
  <c r="C333" i="12" s="1"/>
  <c r="C334" i="1"/>
  <c r="C334" i="12" s="1"/>
  <c r="C335" i="1"/>
  <c r="C335" i="12" s="1"/>
  <c r="C336" i="1"/>
  <c r="C336" i="12" s="1"/>
  <c r="C337" i="1"/>
  <c r="C337" i="12" s="1"/>
  <c r="C338" i="1"/>
  <c r="C338" i="12" s="1"/>
  <c r="C339" i="1"/>
  <c r="C339" i="12" s="1"/>
  <c r="C340" i="1"/>
  <c r="C340" i="12" s="1"/>
  <c r="C341" i="1"/>
  <c r="C341" i="12" s="1"/>
  <c r="C342" i="1"/>
  <c r="C342" i="12" s="1"/>
  <c r="C343" i="1"/>
  <c r="C343" i="12" s="1"/>
  <c r="C344" i="1"/>
  <c r="C344" i="12" s="1"/>
  <c r="C345" i="1"/>
  <c r="C345" i="12" s="1"/>
  <c r="C346" i="1"/>
  <c r="C346" i="12" s="1"/>
  <c r="C347" i="1"/>
  <c r="C347" i="12" s="1"/>
  <c r="C348" i="1"/>
  <c r="C348" i="12" s="1"/>
  <c r="C349" i="1"/>
  <c r="C349" i="12" s="1"/>
  <c r="C350" i="1"/>
  <c r="C350" i="12" s="1"/>
  <c r="C351" i="1"/>
  <c r="C351" i="12" s="1"/>
  <c r="C352" i="1"/>
  <c r="C352" i="12" s="1"/>
  <c r="C353" i="1"/>
  <c r="C353" i="12" s="1"/>
  <c r="C354" i="1"/>
  <c r="C354" i="12" s="1"/>
  <c r="C355" i="1"/>
  <c r="C355" i="12" s="1"/>
  <c r="C356" i="1"/>
  <c r="C356" i="12" s="1"/>
  <c r="C357" i="1"/>
  <c r="C357" i="12" s="1"/>
  <c r="C358" i="1"/>
  <c r="C358" i="12" s="1"/>
  <c r="C359" i="1"/>
  <c r="C359" i="12" s="1"/>
  <c r="C360" i="1"/>
  <c r="C360" i="12" s="1"/>
  <c r="C361" i="1"/>
  <c r="C361" i="12" s="1"/>
  <c r="C362" i="1"/>
  <c r="C362" i="12" s="1"/>
  <c r="C363" i="1"/>
  <c r="C363" i="12" s="1"/>
  <c r="C364" i="1"/>
  <c r="C364" i="12" s="1"/>
  <c r="C365" i="1"/>
  <c r="C365" i="12" s="1"/>
  <c r="C366" i="1"/>
  <c r="C366" i="12" s="1"/>
  <c r="C367" i="1"/>
  <c r="C367" i="12" s="1"/>
  <c r="C368" i="1"/>
  <c r="C368" i="12" s="1"/>
  <c r="C369" i="1"/>
  <c r="C369" i="12" s="1"/>
  <c r="C370" i="1"/>
  <c r="C370" i="12" s="1"/>
  <c r="C371" i="1"/>
  <c r="C371" i="12" s="1"/>
  <c r="C372" i="1"/>
  <c r="C372" i="12" s="1"/>
  <c r="C373" i="1"/>
  <c r="C373" i="12" s="1"/>
  <c r="C374" i="1"/>
  <c r="C374" i="12" s="1"/>
  <c r="C375" i="1"/>
  <c r="C375" i="12" s="1"/>
  <c r="C376" i="1"/>
  <c r="C376" i="12" s="1"/>
  <c r="C377" i="1"/>
  <c r="C377" i="12" s="1"/>
  <c r="C378" i="1"/>
  <c r="C378" i="12" s="1"/>
  <c r="C379" i="1"/>
  <c r="C379" i="12" s="1"/>
  <c r="C380" i="1"/>
  <c r="C380" i="12" s="1"/>
  <c r="C381" i="1"/>
  <c r="C381" i="12" s="1"/>
  <c r="C382" i="1"/>
  <c r="C382" i="12" s="1"/>
  <c r="C383" i="1"/>
  <c r="C383" i="12" s="1"/>
  <c r="C384" i="1"/>
  <c r="C384" i="12" s="1"/>
  <c r="C385" i="1"/>
  <c r="C385" i="12" s="1"/>
  <c r="C386" i="1"/>
  <c r="C386" i="12" s="1"/>
  <c r="C387" i="1"/>
  <c r="C387" i="12" s="1"/>
  <c r="C388" i="1"/>
  <c r="C388" i="12" s="1"/>
  <c r="C389" i="1"/>
  <c r="C389" i="12" s="1"/>
  <c r="C390" i="1"/>
  <c r="C390" i="12" s="1"/>
  <c r="C391" i="1"/>
  <c r="C391" i="12" s="1"/>
  <c r="C392" i="1"/>
  <c r="C392" i="12" s="1"/>
  <c r="C393" i="1"/>
  <c r="C393" i="12" s="1"/>
  <c r="C394" i="1"/>
  <c r="C394" i="12" s="1"/>
  <c r="C395" i="1"/>
  <c r="C395" i="12" s="1"/>
  <c r="C396" i="1"/>
  <c r="C396" i="12" s="1"/>
  <c r="C397" i="1"/>
  <c r="C397" i="12" s="1"/>
  <c r="C398" i="1"/>
  <c r="C398" i="12" s="1"/>
  <c r="C399" i="1"/>
  <c r="C399" i="12" s="1"/>
  <c r="C400" i="1"/>
  <c r="C400" i="12" s="1"/>
  <c r="C401" i="1"/>
  <c r="C401" i="12" s="1"/>
  <c r="C402" i="1"/>
  <c r="C402" i="12" s="1"/>
  <c r="C403" i="1"/>
  <c r="C403" i="12" s="1"/>
  <c r="C404" i="1"/>
  <c r="C404" i="12" s="1"/>
  <c r="C405" i="1"/>
  <c r="C405" i="12" s="1"/>
  <c r="C406" i="1"/>
  <c r="C406" i="12" s="1"/>
  <c r="C407" i="1"/>
  <c r="C407" i="12" s="1"/>
  <c r="C408" i="1"/>
  <c r="C408" i="12" s="1"/>
  <c r="C409" i="1"/>
  <c r="C409" i="12" s="1"/>
  <c r="C410" i="1"/>
  <c r="C410" i="12" s="1"/>
  <c r="C411" i="1"/>
  <c r="C411" i="12" s="1"/>
  <c r="C412" i="1"/>
  <c r="C412" i="12" s="1"/>
  <c r="C413" i="1"/>
  <c r="C413" i="12" s="1"/>
  <c r="C414" i="1"/>
  <c r="C414" i="12" s="1"/>
  <c r="C415" i="1"/>
  <c r="C415" i="12" s="1"/>
  <c r="C416" i="1"/>
  <c r="C416" i="12" s="1"/>
  <c r="C417" i="1"/>
  <c r="C417" i="12" s="1"/>
  <c r="C418" i="1"/>
  <c r="C418" i="12" s="1"/>
  <c r="C419" i="1"/>
  <c r="C419" i="12" s="1"/>
  <c r="C420" i="1"/>
  <c r="C420" i="12" s="1"/>
  <c r="C421" i="1"/>
  <c r="C421" i="12" s="1"/>
  <c r="C422" i="1"/>
  <c r="C422" i="12" s="1"/>
  <c r="C423" i="1"/>
  <c r="C423" i="12" s="1"/>
  <c r="C424" i="1"/>
  <c r="C424" i="12" s="1"/>
  <c r="C425" i="1"/>
  <c r="C425" i="12" s="1"/>
  <c r="C426" i="1"/>
  <c r="C426" i="12" s="1"/>
  <c r="C427" i="1"/>
  <c r="C427" i="12" s="1"/>
  <c r="C428" i="1"/>
  <c r="C428" i="12" s="1"/>
  <c r="C429" i="1"/>
  <c r="C429" i="12" s="1"/>
  <c r="C430" i="1"/>
  <c r="C430" i="12" s="1"/>
  <c r="C431" i="1"/>
  <c r="C431" i="12" s="1"/>
  <c r="C432" i="1"/>
  <c r="C432" i="12" s="1"/>
  <c r="C433" i="1"/>
  <c r="C433" i="12" s="1"/>
  <c r="C434" i="1"/>
  <c r="C434" i="12" s="1"/>
  <c r="C435" i="1"/>
  <c r="C435" i="12" s="1"/>
  <c r="C436" i="1"/>
  <c r="C436" i="12" s="1"/>
  <c r="C437" i="1"/>
  <c r="C437" i="12" s="1"/>
  <c r="C438" i="1"/>
  <c r="C438" i="12" s="1"/>
  <c r="C439" i="1"/>
  <c r="C439" i="12" s="1"/>
  <c r="C440" i="1"/>
  <c r="C440" i="12" s="1"/>
  <c r="C441" i="1"/>
  <c r="C441" i="12" s="1"/>
  <c r="C442" i="1"/>
  <c r="C442" i="12" s="1"/>
  <c r="C443" i="1"/>
  <c r="C443" i="12" s="1"/>
  <c r="C444" i="1"/>
  <c r="C444" i="12" s="1"/>
  <c r="C445" i="1"/>
  <c r="C445" i="12" s="1"/>
  <c r="C446" i="1"/>
  <c r="C446" i="12" s="1"/>
  <c r="C447" i="1"/>
  <c r="C447" i="12" s="1"/>
  <c r="C448" i="1"/>
  <c r="C448" i="12" s="1"/>
  <c r="C449" i="1"/>
  <c r="C449" i="12" s="1"/>
  <c r="C450" i="1"/>
  <c r="C450" i="12" s="1"/>
  <c r="C451" i="1"/>
  <c r="C451" i="12" s="1"/>
  <c r="C452" i="1"/>
  <c r="C452" i="12" s="1"/>
  <c r="C453" i="1"/>
  <c r="C453" i="12" s="1"/>
  <c r="C454" i="1"/>
  <c r="C454" i="12" s="1"/>
  <c r="C455" i="1"/>
  <c r="C455" i="12" s="1"/>
  <c r="C456" i="1"/>
  <c r="C456" i="12" s="1"/>
  <c r="C457" i="1"/>
  <c r="C457" i="12" s="1"/>
  <c r="C458" i="1"/>
  <c r="C458" i="12" s="1"/>
  <c r="C459" i="1"/>
  <c r="C459" i="12" s="1"/>
  <c r="C460" i="1"/>
  <c r="C460" i="12" s="1"/>
  <c r="C461" i="1"/>
  <c r="C461" i="12" s="1"/>
  <c r="C462" i="1"/>
  <c r="C462" i="12" s="1"/>
  <c r="C463" i="1"/>
  <c r="C463" i="12" s="1"/>
  <c r="C464" i="1"/>
  <c r="C464" i="12" s="1"/>
  <c r="C465" i="1"/>
  <c r="C465" i="12" s="1"/>
  <c r="C466" i="1"/>
  <c r="C466" i="12" s="1"/>
  <c r="C467" i="1"/>
  <c r="C467" i="12" s="1"/>
  <c r="C468" i="1"/>
  <c r="C468" i="12" s="1"/>
  <c r="C469" i="1"/>
  <c r="C469" i="12" s="1"/>
  <c r="C470" i="1"/>
  <c r="C470" i="12" s="1"/>
  <c r="C471" i="1"/>
  <c r="C471" i="12" s="1"/>
  <c r="C472" i="1"/>
  <c r="C472" i="12" s="1"/>
  <c r="C473" i="1"/>
  <c r="C473" i="12" s="1"/>
  <c r="C474" i="1"/>
  <c r="C474" i="12" s="1"/>
  <c r="C475" i="1"/>
  <c r="C475" i="12" s="1"/>
  <c r="C476" i="1"/>
  <c r="C476" i="12" s="1"/>
  <c r="C477" i="1"/>
  <c r="C477" i="12" s="1"/>
  <c r="C478" i="1"/>
  <c r="C478" i="12" s="1"/>
  <c r="C479" i="1"/>
  <c r="C479" i="12" s="1"/>
  <c r="C480" i="1"/>
  <c r="C480" i="12" s="1"/>
  <c r="C481" i="1"/>
  <c r="C481" i="12" s="1"/>
  <c r="C482" i="1"/>
  <c r="C482" i="12" s="1"/>
  <c r="C483" i="1"/>
  <c r="C483" i="12" s="1"/>
  <c r="C484" i="1"/>
  <c r="C484" i="12" s="1"/>
  <c r="C485" i="1"/>
  <c r="C485" i="12" s="1"/>
  <c r="C486" i="1"/>
  <c r="C486" i="12" s="1"/>
  <c r="C487" i="1"/>
  <c r="C487" i="12" s="1"/>
  <c r="C488" i="1"/>
  <c r="C488" i="12" s="1"/>
  <c r="C489" i="1"/>
  <c r="C489" i="12" s="1"/>
  <c r="C490" i="1"/>
  <c r="C490" i="12" s="1"/>
  <c r="C491" i="1"/>
  <c r="C491" i="12" s="1"/>
  <c r="C492" i="1"/>
  <c r="C492" i="12" s="1"/>
  <c r="C493" i="1"/>
  <c r="C493" i="12" s="1"/>
  <c r="C494" i="1"/>
  <c r="C494" i="12" s="1"/>
  <c r="C495" i="1"/>
  <c r="C495" i="12" s="1"/>
  <c r="C496" i="1"/>
  <c r="C496" i="12" s="1"/>
  <c r="C497" i="1"/>
  <c r="C497" i="12" s="1"/>
  <c r="C498" i="1"/>
  <c r="C498" i="12" s="1"/>
  <c r="C499" i="1"/>
  <c r="C499" i="12" s="1"/>
  <c r="C500" i="1"/>
  <c r="C500" i="12" s="1"/>
  <c r="C501" i="1"/>
  <c r="C501" i="12" s="1"/>
  <c r="C502" i="1"/>
  <c r="C502" i="12" s="1"/>
  <c r="C503" i="1"/>
  <c r="C503" i="12" s="1"/>
  <c r="C504" i="1"/>
  <c r="C504" i="12" s="1"/>
  <c r="C505" i="1"/>
  <c r="C505" i="12" s="1"/>
  <c r="C506" i="1"/>
  <c r="C506" i="12" s="1"/>
  <c r="C507" i="1"/>
  <c r="C507" i="12" s="1"/>
  <c r="C508" i="1"/>
  <c r="C508" i="12" s="1"/>
  <c r="C509" i="1"/>
  <c r="C509" i="12" s="1"/>
  <c r="C510" i="1"/>
  <c r="C510" i="12" s="1"/>
  <c r="C511" i="1"/>
  <c r="C511" i="12" s="1"/>
  <c r="C512" i="1"/>
  <c r="C512" i="12" s="1"/>
  <c r="C513" i="1"/>
  <c r="C513" i="12" s="1"/>
  <c r="C514" i="1"/>
  <c r="C514" i="12" s="1"/>
  <c r="C515" i="1"/>
  <c r="C515" i="12" s="1"/>
  <c r="C516" i="1"/>
  <c r="C516" i="12" s="1"/>
  <c r="C517" i="1"/>
  <c r="C517" i="12" s="1"/>
  <c r="C518" i="1"/>
  <c r="C518" i="12" s="1"/>
  <c r="C519" i="1"/>
  <c r="C519" i="12" s="1"/>
  <c r="C520" i="1"/>
  <c r="C520" i="12" s="1"/>
  <c r="C521" i="1"/>
  <c r="C521" i="12" s="1"/>
  <c r="C522" i="1"/>
  <c r="C522" i="12" s="1"/>
  <c r="C523" i="1"/>
  <c r="C523" i="12" s="1"/>
  <c r="C524" i="1"/>
  <c r="C524" i="12" s="1"/>
  <c r="C525" i="1"/>
  <c r="C525" i="12" s="1"/>
  <c r="C526" i="1"/>
  <c r="C526" i="12" s="1"/>
  <c r="C527" i="1"/>
  <c r="C527" i="12" s="1"/>
  <c r="C528" i="1"/>
  <c r="C528" i="12" s="1"/>
  <c r="C529" i="1"/>
  <c r="C529" i="12" s="1"/>
  <c r="C530" i="1"/>
  <c r="C530" i="12" s="1"/>
  <c r="C531" i="1"/>
  <c r="C531" i="12" s="1"/>
  <c r="C532" i="1"/>
  <c r="C532" i="12" s="1"/>
  <c r="C533" i="1"/>
  <c r="C533" i="12" s="1"/>
  <c r="C534" i="1"/>
  <c r="C534" i="12" s="1"/>
  <c r="C535" i="1"/>
  <c r="C535" i="12" s="1"/>
  <c r="C536" i="1"/>
  <c r="C536" i="12" s="1"/>
  <c r="C537" i="1"/>
  <c r="C537" i="12" s="1"/>
  <c r="C538" i="1"/>
  <c r="C538" i="12" s="1"/>
  <c r="C539" i="1"/>
  <c r="C539" i="12" s="1"/>
  <c r="C540" i="1"/>
  <c r="C540" i="12" s="1"/>
  <c r="C541" i="1"/>
  <c r="C541" i="12" s="1"/>
  <c r="C542" i="1"/>
  <c r="C542" i="12" s="1"/>
  <c r="C543" i="1"/>
  <c r="C543" i="12" s="1"/>
  <c r="C544" i="1"/>
  <c r="C544" i="12" s="1"/>
  <c r="C545" i="1"/>
  <c r="C545" i="12" s="1"/>
  <c r="C546" i="1"/>
  <c r="C546" i="12" s="1"/>
  <c r="C547" i="1"/>
  <c r="C547" i="12" s="1"/>
  <c r="C548" i="1"/>
  <c r="C548" i="12" s="1"/>
  <c r="C549" i="1"/>
  <c r="C549" i="12" s="1"/>
  <c r="C550" i="1"/>
  <c r="C550" i="12" s="1"/>
  <c r="C551" i="1"/>
  <c r="C551" i="12" s="1"/>
  <c r="C552" i="1"/>
  <c r="C552" i="12" s="1"/>
  <c r="C553" i="1"/>
  <c r="C553" i="12" s="1"/>
  <c r="C554" i="1"/>
  <c r="C554" i="12" s="1"/>
  <c r="C555" i="1"/>
  <c r="C555" i="12" s="1"/>
  <c r="C556" i="1"/>
  <c r="C556" i="12" s="1"/>
  <c r="C557" i="1"/>
  <c r="C557" i="12" s="1"/>
  <c r="C558" i="1"/>
  <c r="C558" i="12" s="1"/>
  <c r="C559" i="1"/>
  <c r="C559" i="12" s="1"/>
  <c r="C560" i="1"/>
  <c r="C560" i="12" s="1"/>
  <c r="C561" i="1"/>
  <c r="C561" i="12" s="1"/>
  <c r="C562" i="1"/>
  <c r="C562" i="12" s="1"/>
  <c r="C563" i="1"/>
  <c r="C563" i="12" s="1"/>
  <c r="C564" i="1"/>
  <c r="C564" i="12" s="1"/>
  <c r="C565" i="1"/>
  <c r="C565" i="12" s="1"/>
  <c r="C566" i="1"/>
  <c r="C566" i="12" s="1"/>
  <c r="C567" i="1"/>
  <c r="C567" i="12" s="1"/>
  <c r="C568" i="1"/>
  <c r="C568" i="12" s="1"/>
  <c r="C569" i="1"/>
  <c r="C569" i="12" s="1"/>
  <c r="C570" i="1"/>
  <c r="C570" i="12" s="1"/>
  <c r="C571" i="1"/>
  <c r="C571" i="12" s="1"/>
  <c r="C572" i="1"/>
  <c r="C572" i="12" s="1"/>
  <c r="C573" i="1"/>
  <c r="C573" i="12" s="1"/>
  <c r="C574" i="1"/>
  <c r="C574" i="12" s="1"/>
  <c r="C575" i="1"/>
  <c r="C575" i="12" s="1"/>
  <c r="C576" i="1"/>
  <c r="C576" i="12" s="1"/>
  <c r="C577" i="1"/>
  <c r="C577" i="12" s="1"/>
  <c r="C578" i="1"/>
  <c r="C578" i="12" s="1"/>
  <c r="C579" i="1"/>
  <c r="C579" i="12" s="1"/>
  <c r="C580" i="1"/>
  <c r="C580" i="12" s="1"/>
  <c r="C581" i="1"/>
  <c r="C581" i="12" s="1"/>
  <c r="C582" i="1"/>
  <c r="C582" i="12" s="1"/>
  <c r="C583" i="1"/>
  <c r="C583" i="12" s="1"/>
  <c r="C584" i="1"/>
  <c r="C584" i="12" s="1"/>
  <c r="C585" i="1"/>
  <c r="C585" i="12" s="1"/>
  <c r="C586" i="1"/>
  <c r="C586" i="12" s="1"/>
  <c r="C587" i="1"/>
  <c r="C587" i="12" s="1"/>
  <c r="C588" i="1"/>
  <c r="C588" i="12" s="1"/>
  <c r="C589" i="1"/>
  <c r="C589" i="12" s="1"/>
  <c r="C590" i="1"/>
  <c r="C590" i="12" s="1"/>
  <c r="C591" i="1"/>
  <c r="C591" i="12" s="1"/>
  <c r="C592" i="1"/>
  <c r="C592" i="12" s="1"/>
  <c r="C593" i="1"/>
  <c r="C593" i="12" s="1"/>
  <c r="C594" i="1"/>
  <c r="C594" i="12" s="1"/>
  <c r="C595" i="1"/>
  <c r="C595" i="12" s="1"/>
  <c r="C596" i="1"/>
  <c r="C596" i="12" s="1"/>
  <c r="C597" i="1"/>
  <c r="C597" i="12" s="1"/>
  <c r="C598" i="1"/>
  <c r="C598" i="12" s="1"/>
  <c r="C599" i="1"/>
  <c r="C599" i="12" s="1"/>
  <c r="C600" i="1"/>
  <c r="C600" i="12" s="1"/>
  <c r="C601" i="1"/>
  <c r="C601" i="12" s="1"/>
  <c r="C602" i="1"/>
  <c r="C602" i="12" s="1"/>
  <c r="C603" i="1"/>
  <c r="C603" i="12" s="1"/>
  <c r="C604" i="1"/>
  <c r="C604" i="12" s="1"/>
  <c r="C605" i="1"/>
  <c r="C605" i="12" s="1"/>
  <c r="C606" i="1"/>
  <c r="C606" i="12" s="1"/>
  <c r="C607" i="1"/>
  <c r="C607" i="12" s="1"/>
  <c r="C608" i="1"/>
  <c r="C608" i="12" s="1"/>
  <c r="C609" i="1"/>
  <c r="C609" i="12" s="1"/>
  <c r="C610" i="1"/>
  <c r="C610" i="12" s="1"/>
  <c r="C611" i="1"/>
  <c r="C611" i="12" s="1"/>
  <c r="C612" i="1"/>
  <c r="C612" i="12" s="1"/>
  <c r="C613" i="1"/>
  <c r="C613" i="12" s="1"/>
  <c r="C614" i="1"/>
  <c r="C614" i="12" s="1"/>
  <c r="C615" i="1"/>
  <c r="C615" i="12" s="1"/>
  <c r="C616" i="1"/>
  <c r="C616" i="12" s="1"/>
  <c r="C617" i="1"/>
  <c r="C617" i="12" s="1"/>
  <c r="C618" i="1"/>
  <c r="C618" i="12" s="1"/>
  <c r="C619" i="1"/>
  <c r="C619" i="12" s="1"/>
  <c r="C620" i="1"/>
  <c r="C620" i="12" s="1"/>
  <c r="C621" i="1"/>
  <c r="C621" i="12" s="1"/>
  <c r="C622" i="1"/>
  <c r="C622" i="12" s="1"/>
  <c r="C623" i="1"/>
  <c r="C623" i="12" s="1"/>
  <c r="C624" i="1"/>
  <c r="C624" i="12" s="1"/>
  <c r="C625" i="1"/>
  <c r="C625" i="12" s="1"/>
  <c r="C626" i="1"/>
  <c r="C626" i="12" s="1"/>
  <c r="C627" i="1"/>
  <c r="C627" i="12" s="1"/>
  <c r="C628" i="1"/>
  <c r="C628" i="12" s="1"/>
  <c r="C629" i="1"/>
  <c r="C629" i="12" s="1"/>
  <c r="C630" i="1"/>
  <c r="C630" i="12" s="1"/>
  <c r="C631" i="1"/>
  <c r="C631" i="12" s="1"/>
  <c r="C632" i="1"/>
  <c r="C632" i="12" s="1"/>
  <c r="C633" i="1"/>
  <c r="C633" i="12" s="1"/>
  <c r="C634" i="1"/>
  <c r="C634" i="12" s="1"/>
  <c r="C635" i="1"/>
  <c r="C635" i="12" s="1"/>
  <c r="C636" i="1"/>
  <c r="C636" i="12" s="1"/>
  <c r="C637" i="1"/>
  <c r="C637" i="12" s="1"/>
  <c r="C638" i="1"/>
  <c r="C638" i="12" s="1"/>
  <c r="C639" i="1"/>
  <c r="C639" i="12" s="1"/>
  <c r="C640" i="1"/>
  <c r="C640" i="12" s="1"/>
  <c r="C641" i="1"/>
  <c r="C641" i="12" s="1"/>
  <c r="C642" i="1"/>
  <c r="C642" i="12" s="1"/>
  <c r="C643" i="1"/>
  <c r="C643" i="12" s="1"/>
  <c r="C644" i="1"/>
  <c r="C644" i="12" s="1"/>
  <c r="C645" i="1"/>
  <c r="C645" i="12" s="1"/>
  <c r="C646" i="1"/>
  <c r="C646" i="12" s="1"/>
  <c r="C647" i="1"/>
  <c r="C647" i="12" s="1"/>
  <c r="C648" i="1"/>
  <c r="C648" i="12" s="1"/>
  <c r="C649" i="1"/>
  <c r="C649" i="12" s="1"/>
  <c r="C650" i="1"/>
  <c r="C650" i="12" s="1"/>
  <c r="C651" i="1"/>
  <c r="C651" i="12" s="1"/>
  <c r="C652" i="1"/>
  <c r="C652" i="12" s="1"/>
  <c r="C653" i="1"/>
  <c r="C653" i="12" s="1"/>
  <c r="C654" i="1"/>
  <c r="C654" i="12" s="1"/>
  <c r="C655" i="1"/>
  <c r="C655" i="12" s="1"/>
  <c r="C656" i="1"/>
  <c r="C656" i="12" s="1"/>
  <c r="C657" i="1"/>
  <c r="C657" i="12" s="1"/>
  <c r="C658" i="1"/>
  <c r="C658" i="12" s="1"/>
  <c r="C659" i="1"/>
  <c r="C659" i="12" s="1"/>
  <c r="C660" i="1"/>
  <c r="C660" i="12" s="1"/>
  <c r="C661" i="1"/>
  <c r="C661" i="12" s="1"/>
  <c r="C662" i="1"/>
  <c r="C662" i="12" s="1"/>
  <c r="C663" i="1"/>
  <c r="C663" i="12" s="1"/>
  <c r="C664" i="1"/>
  <c r="C664" i="12" s="1"/>
  <c r="C665" i="1"/>
  <c r="C665" i="12" s="1"/>
  <c r="C666" i="1"/>
  <c r="C666" i="12" s="1"/>
  <c r="C667" i="1"/>
  <c r="C667" i="12" s="1"/>
  <c r="C668" i="1"/>
  <c r="C668" i="12" s="1"/>
  <c r="C669" i="1"/>
  <c r="C669" i="12" s="1"/>
  <c r="C670" i="1"/>
  <c r="C670" i="12" s="1"/>
  <c r="C671" i="1"/>
  <c r="C671" i="12" s="1"/>
  <c r="C672" i="1"/>
  <c r="C672" i="12" s="1"/>
  <c r="C673" i="1"/>
  <c r="C673" i="12" s="1"/>
  <c r="C674" i="1"/>
  <c r="C674" i="12" s="1"/>
  <c r="C675" i="1"/>
  <c r="C675" i="12" s="1"/>
  <c r="C676" i="1"/>
  <c r="C676" i="12" s="1"/>
  <c r="C677" i="1"/>
  <c r="C677" i="12" s="1"/>
  <c r="C678" i="1"/>
  <c r="C678" i="12" s="1"/>
  <c r="C679" i="1"/>
  <c r="C679" i="12" s="1"/>
  <c r="C680" i="1"/>
  <c r="C680" i="12" s="1"/>
  <c r="C681" i="1"/>
  <c r="C681" i="12" s="1"/>
  <c r="C682" i="1"/>
  <c r="C682" i="12" s="1"/>
  <c r="C683" i="1"/>
  <c r="C683" i="12" s="1"/>
  <c r="C684" i="1"/>
  <c r="C684" i="12" s="1"/>
  <c r="C685" i="1"/>
  <c r="C685" i="12" s="1"/>
  <c r="C686" i="1"/>
  <c r="C686" i="12" s="1"/>
  <c r="C687" i="1"/>
  <c r="C687" i="12" s="1"/>
  <c r="C688" i="1"/>
  <c r="C688" i="12" s="1"/>
  <c r="C689" i="1"/>
  <c r="C689" i="12" s="1"/>
  <c r="C690" i="1"/>
  <c r="C690" i="12" s="1"/>
  <c r="C691" i="1"/>
  <c r="C691" i="12" s="1"/>
  <c r="C692" i="1"/>
  <c r="C692" i="12" s="1"/>
  <c r="C693" i="1"/>
  <c r="C693" i="12" s="1"/>
  <c r="C694" i="1"/>
  <c r="C694" i="12" s="1"/>
  <c r="C695" i="1"/>
  <c r="C695" i="12" s="1"/>
  <c r="C696" i="1"/>
  <c r="C696" i="12" s="1"/>
  <c r="C697" i="1"/>
  <c r="C697" i="12" s="1"/>
  <c r="C698" i="1"/>
  <c r="C698" i="12" s="1"/>
  <c r="C699" i="1"/>
  <c r="C699" i="12" s="1"/>
  <c r="C700" i="1"/>
  <c r="C700" i="12" s="1"/>
  <c r="C701" i="1"/>
  <c r="C701" i="12" s="1"/>
  <c r="C702" i="1"/>
  <c r="C702" i="12" s="1"/>
  <c r="C703" i="1"/>
  <c r="C703" i="12" s="1"/>
  <c r="C704" i="1"/>
  <c r="C704" i="12" s="1"/>
  <c r="C705" i="1"/>
  <c r="C705" i="12" s="1"/>
  <c r="C706" i="1"/>
  <c r="C706" i="12" s="1"/>
  <c r="C707" i="1"/>
  <c r="C707" i="12" s="1"/>
  <c r="C708" i="1"/>
  <c r="C708" i="12" s="1"/>
  <c r="C709" i="1"/>
  <c r="C709" i="12" s="1"/>
  <c r="C710" i="1"/>
  <c r="C710" i="12" s="1"/>
  <c r="C711" i="1"/>
  <c r="C711" i="12" s="1"/>
  <c r="C712" i="1"/>
  <c r="C712" i="12" s="1"/>
  <c r="C713" i="1"/>
  <c r="C713" i="12" s="1"/>
  <c r="C714" i="1"/>
  <c r="C714" i="12" s="1"/>
  <c r="C715" i="1"/>
  <c r="C715" i="12" s="1"/>
  <c r="C716" i="1"/>
  <c r="C716" i="12" s="1"/>
  <c r="C717" i="1"/>
  <c r="C717" i="12" s="1"/>
  <c r="C718" i="1"/>
  <c r="C718" i="12" s="1"/>
  <c r="C719" i="1"/>
  <c r="C719" i="12" s="1"/>
  <c r="C720" i="1"/>
  <c r="C720" i="12" s="1"/>
  <c r="C721" i="1"/>
  <c r="C721" i="12" s="1"/>
  <c r="C722" i="1"/>
  <c r="C722" i="12" s="1"/>
  <c r="C723" i="1"/>
  <c r="C723" i="12" s="1"/>
  <c r="C724" i="1"/>
  <c r="C724" i="12" s="1"/>
  <c r="C725" i="1"/>
  <c r="C725" i="12" s="1"/>
  <c r="C726" i="1"/>
  <c r="C726" i="12" s="1"/>
  <c r="C727" i="1"/>
  <c r="C727" i="12" s="1"/>
  <c r="C728" i="1"/>
  <c r="C728" i="12" s="1"/>
  <c r="C729" i="1"/>
  <c r="C729" i="12" s="1"/>
  <c r="C730" i="1"/>
  <c r="C730" i="12" s="1"/>
  <c r="C731" i="1"/>
  <c r="C731" i="12" s="1"/>
  <c r="C732" i="1"/>
  <c r="C732" i="12" s="1"/>
  <c r="C733" i="1"/>
  <c r="C733" i="12" s="1"/>
  <c r="C734" i="1"/>
  <c r="C734" i="12" s="1"/>
  <c r="C735" i="1"/>
  <c r="C735" i="12" s="1"/>
  <c r="C736" i="1"/>
  <c r="C736" i="12" s="1"/>
  <c r="C737" i="1"/>
  <c r="C737" i="12" s="1"/>
  <c r="C738" i="1"/>
  <c r="C738" i="12" s="1"/>
  <c r="C739" i="1"/>
  <c r="C739" i="12" s="1"/>
  <c r="C740" i="1"/>
  <c r="C740" i="12" s="1"/>
  <c r="C741" i="1"/>
  <c r="C741" i="12" s="1"/>
  <c r="C742" i="1"/>
  <c r="C742" i="12" s="1"/>
  <c r="C743" i="1"/>
  <c r="C743" i="12" s="1"/>
  <c r="C744" i="1"/>
  <c r="C744" i="12" s="1"/>
  <c r="C745" i="1"/>
  <c r="C745" i="12" s="1"/>
  <c r="C746" i="1"/>
  <c r="C746" i="12" s="1"/>
  <c r="C747" i="1"/>
  <c r="C747" i="12" s="1"/>
  <c r="C748" i="1"/>
  <c r="C748" i="12" s="1"/>
  <c r="C749" i="1"/>
  <c r="C749" i="12" s="1"/>
  <c r="C750" i="1"/>
  <c r="C750" i="12" s="1"/>
  <c r="C751" i="1"/>
  <c r="C751" i="12" s="1"/>
  <c r="C752" i="1"/>
  <c r="C752" i="12" s="1"/>
  <c r="C753" i="1"/>
  <c r="C753" i="12" s="1"/>
  <c r="C754" i="1"/>
  <c r="C754" i="12" s="1"/>
  <c r="C755" i="1"/>
  <c r="C755" i="12" s="1"/>
  <c r="C756" i="1"/>
  <c r="C756" i="12" s="1"/>
  <c r="C757" i="1"/>
  <c r="C757" i="12" s="1"/>
  <c r="C758" i="1"/>
  <c r="C758" i="12" s="1"/>
  <c r="C759" i="1"/>
  <c r="C759" i="12" s="1"/>
  <c r="C760" i="1"/>
  <c r="C760" i="12" s="1"/>
  <c r="C761" i="1"/>
  <c r="C761" i="12" s="1"/>
  <c r="C762" i="1"/>
  <c r="C762" i="12" s="1"/>
  <c r="C763" i="1"/>
  <c r="C763" i="12" s="1"/>
  <c r="C764" i="1"/>
  <c r="C764" i="12" s="1"/>
  <c r="C765" i="1"/>
  <c r="C765" i="12" s="1"/>
  <c r="C766" i="1"/>
  <c r="C766" i="12" s="1"/>
  <c r="C767" i="1"/>
  <c r="C767" i="12" s="1"/>
  <c r="C768" i="1"/>
  <c r="C768" i="12" s="1"/>
  <c r="C769" i="1"/>
  <c r="C769" i="12" s="1"/>
  <c r="C770" i="1"/>
  <c r="C770" i="12" s="1"/>
  <c r="C771" i="1"/>
  <c r="C771" i="12" s="1"/>
  <c r="C772" i="1"/>
  <c r="C772" i="12" s="1"/>
  <c r="C773" i="1"/>
  <c r="C773" i="12" s="1"/>
  <c r="C774" i="1"/>
  <c r="C774" i="12" s="1"/>
  <c r="C775" i="1"/>
  <c r="C775" i="12" s="1"/>
  <c r="C776" i="1"/>
  <c r="C776" i="12" s="1"/>
  <c r="C777" i="1"/>
  <c r="C777" i="12" s="1"/>
  <c r="C778" i="1"/>
  <c r="C778" i="12" s="1"/>
  <c r="C779" i="1"/>
  <c r="C779" i="12" s="1"/>
  <c r="C780" i="1"/>
  <c r="C780" i="12" s="1"/>
  <c r="C781" i="1"/>
  <c r="C781" i="12" s="1"/>
  <c r="C782" i="1"/>
  <c r="C782" i="12" s="1"/>
  <c r="C783" i="1"/>
  <c r="C783" i="12" s="1"/>
  <c r="C784" i="1"/>
  <c r="C784" i="12" s="1"/>
  <c r="C785" i="1"/>
  <c r="C785" i="12" s="1"/>
  <c r="C786" i="1"/>
  <c r="C786" i="12" s="1"/>
  <c r="C787" i="1"/>
  <c r="C787" i="12" s="1"/>
  <c r="C788" i="1"/>
  <c r="C788" i="12" s="1"/>
  <c r="C789" i="1"/>
  <c r="C789" i="12" s="1"/>
  <c r="C790" i="1"/>
  <c r="C790" i="12" s="1"/>
  <c r="C791" i="1"/>
  <c r="C791" i="12" s="1"/>
  <c r="C792" i="1"/>
  <c r="C792" i="12" s="1"/>
  <c r="C793" i="1"/>
  <c r="C793" i="12" s="1"/>
  <c r="C794" i="1"/>
  <c r="C794" i="12" s="1"/>
  <c r="C795" i="1"/>
  <c r="C795" i="12" s="1"/>
  <c r="C796" i="1"/>
  <c r="C796" i="12" s="1"/>
  <c r="C797" i="1"/>
  <c r="C797" i="12" s="1"/>
  <c r="C798" i="1"/>
  <c r="C798" i="12" s="1"/>
  <c r="C799" i="1"/>
  <c r="C799" i="12" s="1"/>
  <c r="C800" i="1"/>
  <c r="C800" i="12" s="1"/>
  <c r="C801" i="1"/>
  <c r="C801" i="12" s="1"/>
  <c r="C802" i="1"/>
  <c r="C802" i="12" s="1"/>
  <c r="C803" i="1"/>
  <c r="C803" i="12" s="1"/>
  <c r="C804" i="1"/>
  <c r="C804" i="12" s="1"/>
  <c r="C805" i="1"/>
  <c r="C805" i="12" s="1"/>
  <c r="C806" i="1"/>
  <c r="C806" i="12" s="1"/>
  <c r="C807" i="1"/>
  <c r="C807" i="12" s="1"/>
  <c r="C808" i="1"/>
  <c r="C808" i="12" s="1"/>
  <c r="C809" i="1"/>
  <c r="C809" i="12" s="1"/>
  <c r="C810" i="1"/>
  <c r="C810" i="12" s="1"/>
  <c r="C811" i="1"/>
  <c r="C811" i="12" s="1"/>
  <c r="C812" i="1"/>
  <c r="C812" i="12" s="1"/>
  <c r="C813" i="1"/>
  <c r="C813" i="12" s="1"/>
  <c r="C814" i="1"/>
  <c r="C814" i="12" s="1"/>
  <c r="C815" i="1"/>
  <c r="C815" i="12" s="1"/>
  <c r="C816" i="1"/>
  <c r="C816" i="12" s="1"/>
  <c r="C817" i="1"/>
  <c r="C817" i="12" s="1"/>
  <c r="C818" i="1"/>
  <c r="C818" i="12" s="1"/>
  <c r="C819" i="1"/>
  <c r="C819" i="12" s="1"/>
  <c r="C820" i="1"/>
  <c r="C820" i="12" s="1"/>
  <c r="C821" i="1"/>
  <c r="C821" i="12" s="1"/>
  <c r="C822" i="1"/>
  <c r="C822" i="12" s="1"/>
  <c r="C823" i="1"/>
  <c r="C823" i="12" s="1"/>
  <c r="C824" i="1"/>
  <c r="C824" i="12" s="1"/>
  <c r="C825" i="1"/>
  <c r="C825" i="12" s="1"/>
  <c r="C826" i="1"/>
  <c r="C826" i="12" s="1"/>
  <c r="C827" i="1"/>
  <c r="C827" i="12" s="1"/>
  <c r="C828" i="1"/>
  <c r="C828" i="12" s="1"/>
  <c r="C829" i="1"/>
  <c r="C829" i="12" s="1"/>
  <c r="C830" i="1"/>
  <c r="C830" i="12" s="1"/>
  <c r="C831" i="1"/>
  <c r="C831" i="12" s="1"/>
  <c r="C832" i="1"/>
  <c r="C832" i="12" s="1"/>
  <c r="C833" i="1"/>
  <c r="C833" i="12" s="1"/>
  <c r="C834" i="1"/>
  <c r="C834" i="12" s="1"/>
  <c r="C835" i="1"/>
  <c r="C835" i="12" s="1"/>
  <c r="C836" i="1"/>
  <c r="C836" i="12" s="1"/>
  <c r="C837" i="1"/>
  <c r="C837" i="12" s="1"/>
  <c r="C838" i="1"/>
  <c r="C838" i="12" s="1"/>
  <c r="C839" i="1"/>
  <c r="C839" i="12" s="1"/>
  <c r="C840" i="1"/>
  <c r="C840" i="12" s="1"/>
  <c r="C841" i="1"/>
  <c r="C841" i="12" s="1"/>
  <c r="C842" i="1"/>
  <c r="C842" i="12" s="1"/>
  <c r="C843" i="1"/>
  <c r="C843" i="12" s="1"/>
  <c r="C844" i="1"/>
  <c r="C844" i="12" s="1"/>
  <c r="C845" i="1"/>
  <c r="C845" i="12" s="1"/>
  <c r="C846" i="1"/>
  <c r="C846" i="12" s="1"/>
  <c r="C847" i="1"/>
  <c r="C847" i="12" s="1"/>
  <c r="C848" i="1"/>
  <c r="C848" i="12" s="1"/>
  <c r="C849" i="1"/>
  <c r="C849" i="12" s="1"/>
  <c r="C850" i="1"/>
  <c r="C850" i="12" s="1"/>
  <c r="C851" i="1"/>
  <c r="C851" i="12" s="1"/>
  <c r="C852" i="1"/>
  <c r="C852" i="12" s="1"/>
  <c r="C853" i="1"/>
  <c r="C853" i="12" s="1"/>
  <c r="C854" i="1"/>
  <c r="C854" i="12" s="1"/>
  <c r="C855" i="1"/>
  <c r="C855" i="12" s="1"/>
  <c r="C856" i="1"/>
  <c r="C856" i="12" s="1"/>
  <c r="C857" i="1"/>
  <c r="C857" i="12" s="1"/>
  <c r="C858" i="1"/>
  <c r="C858" i="12" s="1"/>
  <c r="C859" i="1"/>
  <c r="C859" i="12" s="1"/>
  <c r="C860" i="1"/>
  <c r="C860" i="12" s="1"/>
  <c r="C861" i="1"/>
  <c r="C861" i="12" s="1"/>
  <c r="C862" i="1"/>
  <c r="C862" i="12" s="1"/>
  <c r="C863" i="1"/>
  <c r="C863" i="12" s="1"/>
  <c r="C864" i="1"/>
  <c r="C864" i="12" s="1"/>
  <c r="C865" i="1"/>
  <c r="C865" i="12" s="1"/>
  <c r="C866" i="1"/>
  <c r="C866" i="12" s="1"/>
  <c r="C867" i="1"/>
  <c r="C867" i="12" s="1"/>
  <c r="C868" i="1"/>
  <c r="C868" i="12" s="1"/>
  <c r="C869" i="1"/>
  <c r="C869" i="12" s="1"/>
  <c r="C870" i="1"/>
  <c r="C870" i="12" s="1"/>
  <c r="C871" i="1"/>
  <c r="C871" i="12" s="1"/>
  <c r="C872" i="1"/>
  <c r="C872" i="12" s="1"/>
  <c r="C873" i="1"/>
  <c r="C873" i="12" s="1"/>
  <c r="C874" i="1"/>
  <c r="C874" i="12" s="1"/>
  <c r="C875" i="1"/>
  <c r="C875" i="12" s="1"/>
  <c r="C876" i="1"/>
  <c r="C876" i="12" s="1"/>
  <c r="C877" i="1"/>
  <c r="C877" i="12" s="1"/>
  <c r="C878" i="1"/>
  <c r="C878" i="12" s="1"/>
  <c r="C879" i="1"/>
  <c r="C879" i="12" s="1"/>
  <c r="C880" i="1"/>
  <c r="C880" i="12" s="1"/>
  <c r="C881" i="1"/>
  <c r="C881" i="12" s="1"/>
  <c r="C882" i="1"/>
  <c r="C882" i="12" s="1"/>
  <c r="C883" i="1"/>
  <c r="C883" i="12" s="1"/>
  <c r="C884" i="1"/>
  <c r="C884" i="12" s="1"/>
  <c r="C885" i="1"/>
  <c r="C885" i="12" s="1"/>
  <c r="C886" i="1"/>
  <c r="C886" i="12" s="1"/>
  <c r="C887" i="1"/>
  <c r="C887" i="12" s="1"/>
  <c r="C888" i="1"/>
  <c r="C888" i="12" s="1"/>
  <c r="C889" i="1"/>
  <c r="C889" i="12" s="1"/>
  <c r="C890" i="1"/>
  <c r="C890" i="12" s="1"/>
  <c r="C891" i="1"/>
  <c r="C891" i="12" s="1"/>
  <c r="C892" i="1"/>
  <c r="C892" i="12" s="1"/>
  <c r="C893" i="1"/>
  <c r="C893" i="12" s="1"/>
  <c r="C894" i="1"/>
  <c r="C894" i="12" s="1"/>
  <c r="C895" i="1"/>
  <c r="C895" i="12" s="1"/>
  <c r="C896" i="1"/>
  <c r="C896" i="12" s="1"/>
  <c r="C897" i="1"/>
  <c r="C897" i="12" s="1"/>
  <c r="C898" i="1"/>
  <c r="C898" i="12" s="1"/>
  <c r="C899" i="1"/>
  <c r="C899" i="12" s="1"/>
  <c r="C900" i="1"/>
  <c r="C900" i="12" s="1"/>
  <c r="C901" i="1"/>
  <c r="C901" i="12" s="1"/>
  <c r="C902" i="1"/>
  <c r="C902" i="12" s="1"/>
  <c r="C903" i="1"/>
  <c r="C903" i="12" s="1"/>
  <c r="C904" i="1"/>
  <c r="C904" i="12" s="1"/>
  <c r="C905" i="1"/>
  <c r="C905" i="12" s="1"/>
  <c r="C906" i="1"/>
  <c r="C906" i="12" s="1"/>
  <c r="C907" i="1"/>
  <c r="C907" i="12" s="1"/>
  <c r="C908" i="1"/>
  <c r="C908" i="12" s="1"/>
  <c r="C909" i="1"/>
  <c r="C909" i="12" s="1"/>
  <c r="C910" i="1"/>
  <c r="C910" i="12" s="1"/>
  <c r="C911" i="1"/>
  <c r="C911" i="12" s="1"/>
  <c r="C912" i="1"/>
  <c r="C912" i="12" s="1"/>
  <c r="C913" i="1"/>
  <c r="C913" i="12" s="1"/>
  <c r="C914" i="1"/>
  <c r="C914" i="12" s="1"/>
  <c r="C915" i="1"/>
  <c r="C915" i="12" s="1"/>
  <c r="C916" i="1"/>
  <c r="C916" i="12" s="1"/>
  <c r="C917" i="1"/>
  <c r="C917" i="12" s="1"/>
  <c r="C918" i="1"/>
  <c r="C918" i="12" s="1"/>
  <c r="C919" i="1"/>
  <c r="C919" i="12" s="1"/>
  <c r="C920" i="1"/>
  <c r="C920" i="12" s="1"/>
  <c r="C921" i="1"/>
  <c r="C921" i="12" s="1"/>
  <c r="C922" i="1"/>
  <c r="C922" i="12" s="1"/>
  <c r="C923" i="1"/>
  <c r="C923" i="12" s="1"/>
  <c r="C924" i="1"/>
  <c r="C924" i="12" s="1"/>
  <c r="C925" i="1"/>
  <c r="C925" i="12" s="1"/>
  <c r="C926" i="1"/>
  <c r="C926" i="12" s="1"/>
  <c r="C927" i="1"/>
  <c r="C927" i="12" s="1"/>
  <c r="C928" i="1"/>
  <c r="C928" i="12" s="1"/>
  <c r="C929" i="1"/>
  <c r="C929" i="12" s="1"/>
  <c r="C930" i="1"/>
  <c r="C930" i="12" s="1"/>
  <c r="C931" i="1"/>
  <c r="C931" i="12" s="1"/>
  <c r="C932" i="1"/>
  <c r="C932" i="12" s="1"/>
  <c r="C933" i="1"/>
  <c r="C933" i="12" s="1"/>
  <c r="C934" i="1"/>
  <c r="C934" i="12" s="1"/>
  <c r="C935" i="1"/>
  <c r="C935" i="12" s="1"/>
  <c r="C936" i="1"/>
  <c r="C936" i="12" s="1"/>
  <c r="C937" i="1"/>
  <c r="C937" i="12" s="1"/>
  <c r="C938" i="1"/>
  <c r="C938" i="12" s="1"/>
  <c r="C939" i="1"/>
  <c r="C939" i="12" s="1"/>
  <c r="C940" i="1"/>
  <c r="C940" i="12" s="1"/>
  <c r="C941" i="1"/>
  <c r="C941" i="12" s="1"/>
  <c r="C942" i="1"/>
  <c r="C942" i="12" s="1"/>
  <c r="C943" i="1"/>
  <c r="C943" i="12" s="1"/>
  <c r="C944" i="1"/>
  <c r="C944" i="12" s="1"/>
  <c r="C945" i="1"/>
  <c r="C945" i="12" s="1"/>
  <c r="C946" i="1"/>
  <c r="C946" i="12" s="1"/>
  <c r="C947" i="1"/>
  <c r="C947" i="12" s="1"/>
  <c r="C948" i="1"/>
  <c r="C948" i="12" s="1"/>
  <c r="C949" i="1"/>
  <c r="C949" i="12" s="1"/>
  <c r="C950" i="1"/>
  <c r="C950" i="12" s="1"/>
  <c r="C951" i="1"/>
  <c r="C951" i="12" s="1"/>
  <c r="C952" i="1"/>
  <c r="C952" i="12" s="1"/>
  <c r="C953" i="1"/>
  <c r="C953" i="12" s="1"/>
  <c r="C954" i="1"/>
  <c r="C954" i="12" s="1"/>
  <c r="C955" i="1"/>
  <c r="C955" i="12" s="1"/>
  <c r="C956" i="1"/>
  <c r="C956" i="12" s="1"/>
  <c r="C957" i="1"/>
  <c r="C957" i="12" s="1"/>
  <c r="C958" i="1"/>
  <c r="C958" i="12" s="1"/>
  <c r="C959" i="1"/>
  <c r="C959" i="12" s="1"/>
  <c r="C960" i="1"/>
  <c r="C960" i="12" s="1"/>
  <c r="C961" i="1"/>
  <c r="C961" i="12" s="1"/>
  <c r="C962" i="1"/>
  <c r="C962" i="12" s="1"/>
  <c r="C963" i="1"/>
  <c r="C963" i="12" s="1"/>
  <c r="C964" i="1"/>
  <c r="C964" i="12" s="1"/>
  <c r="C965" i="1"/>
  <c r="C965" i="12" s="1"/>
  <c r="C966" i="1"/>
  <c r="C966" i="12" s="1"/>
  <c r="C967" i="1"/>
  <c r="C967" i="12" s="1"/>
  <c r="C968" i="1"/>
  <c r="C968" i="12" s="1"/>
  <c r="C969" i="1"/>
  <c r="C969" i="12" s="1"/>
  <c r="C970" i="1"/>
  <c r="C970" i="12" s="1"/>
  <c r="C971" i="1"/>
  <c r="C971" i="12" s="1"/>
  <c r="C972" i="1"/>
  <c r="C972" i="12" s="1"/>
  <c r="C973" i="1"/>
  <c r="C973" i="12" s="1"/>
  <c r="C974" i="1"/>
  <c r="C974" i="12" s="1"/>
  <c r="C975" i="1"/>
  <c r="C975" i="12" s="1"/>
  <c r="C976" i="1"/>
  <c r="C976" i="12" s="1"/>
  <c r="C977" i="1"/>
  <c r="C977" i="12" s="1"/>
  <c r="C978" i="1"/>
  <c r="C978" i="12" s="1"/>
  <c r="C979" i="1"/>
  <c r="C979" i="12" s="1"/>
  <c r="C980" i="1"/>
  <c r="C980" i="12" s="1"/>
  <c r="C981" i="1"/>
  <c r="C981" i="12" s="1"/>
  <c r="C982" i="1"/>
  <c r="C982" i="12" s="1"/>
  <c r="C983" i="1"/>
  <c r="C983" i="12" s="1"/>
  <c r="C984" i="1"/>
  <c r="C984" i="12" s="1"/>
  <c r="C985" i="1"/>
  <c r="C985" i="12" s="1"/>
  <c r="C986" i="1"/>
  <c r="C986" i="12" s="1"/>
  <c r="C987" i="1"/>
  <c r="C987" i="12" s="1"/>
  <c r="C988" i="1"/>
  <c r="C988" i="12" s="1"/>
  <c r="C989" i="1"/>
  <c r="C989" i="12" s="1"/>
  <c r="C990" i="1"/>
  <c r="C990" i="12" s="1"/>
  <c r="C991" i="1"/>
  <c r="C991" i="12" s="1"/>
  <c r="C992" i="1"/>
  <c r="C992" i="12" s="1"/>
  <c r="C993" i="1"/>
  <c r="C993" i="12" s="1"/>
  <c r="C994" i="1"/>
  <c r="C994" i="12" s="1"/>
  <c r="C995" i="1"/>
  <c r="C995" i="12" s="1"/>
  <c r="C996" i="1"/>
  <c r="C996" i="12" s="1"/>
  <c r="C997" i="1"/>
  <c r="C997" i="12" s="1"/>
  <c r="C998" i="1"/>
  <c r="C998" i="12" s="1"/>
  <c r="C999" i="1"/>
  <c r="C999" i="12" s="1"/>
  <c r="C1000" i="1"/>
  <c r="C1000" i="12" s="1"/>
  <c r="C1001" i="1"/>
  <c r="C1001" i="12" s="1"/>
  <c r="C1002" i="1"/>
  <c r="C1002" i="12" s="1"/>
  <c r="C1003" i="1"/>
  <c r="C1003" i="12" s="1"/>
  <c r="C4" i="1"/>
  <c r="C4" i="12" s="1"/>
  <c r="C281" i="2"/>
  <c r="T284" i="2" s="1"/>
  <c r="C282" i="2"/>
  <c r="U284" i="2" s="1"/>
  <c r="C283" i="2"/>
  <c r="V284" i="2" s="1"/>
  <c r="C284" i="2"/>
  <c r="W284" i="2" s="1"/>
  <c r="C280" i="2"/>
  <c r="K276" i="2"/>
  <c r="J276" i="2"/>
  <c r="B274" i="2"/>
  <c r="Q275" i="2"/>
  <c r="K272" i="2"/>
  <c r="J272" i="2"/>
  <c r="B270" i="2"/>
  <c r="C154" i="2"/>
  <c r="D212" i="2"/>
  <c r="E212" i="2"/>
  <c r="U213" i="2" s="1"/>
  <c r="F212" i="2"/>
  <c r="V213" i="2" s="1"/>
  <c r="G212" i="2"/>
  <c r="W213" i="2" s="1"/>
  <c r="J212" i="2"/>
  <c r="R212" i="2" s="1"/>
  <c r="D208" i="2"/>
  <c r="E208" i="2"/>
  <c r="U209" i="2" s="1"/>
  <c r="F208" i="2"/>
  <c r="V209" i="2" s="1"/>
  <c r="G208" i="2"/>
  <c r="W209" i="2" s="1"/>
  <c r="C208" i="2"/>
  <c r="J208" i="2"/>
  <c r="R208" i="2" s="1"/>
  <c r="D194" i="2"/>
  <c r="C194" i="2"/>
  <c r="B193" i="2"/>
  <c r="D189" i="2"/>
  <c r="E189" i="2"/>
  <c r="F189" i="2"/>
  <c r="G189" i="2"/>
  <c r="C189" i="2"/>
  <c r="J189" i="2"/>
  <c r="J185" i="2"/>
  <c r="R185" i="2" s="1"/>
  <c r="J180" i="2"/>
  <c r="J176" i="2"/>
  <c r="J170" i="2"/>
  <c r="J158" i="2"/>
  <c r="J154" i="2"/>
  <c r="B154" i="2" s="1"/>
  <c r="D154" i="2"/>
  <c r="T155" i="2" s="1"/>
  <c r="E154" i="2"/>
  <c r="U155" i="2" s="1"/>
  <c r="F154" i="2"/>
  <c r="V155" i="2" s="1"/>
  <c r="G154" i="2"/>
  <c r="W155" i="2" s="1"/>
  <c r="E149" i="2"/>
  <c r="F149" i="2"/>
  <c r="G149" i="2"/>
  <c r="H149" i="2"/>
  <c r="E150" i="2"/>
  <c r="F150" i="2"/>
  <c r="G150" i="2"/>
  <c r="H150" i="2"/>
  <c r="D149" i="2"/>
  <c r="E148" i="2"/>
  <c r="F148" i="2"/>
  <c r="G148" i="2"/>
  <c r="H148" i="2"/>
  <c r="D148" i="2"/>
  <c r="E147" i="2"/>
  <c r="F147" i="2"/>
  <c r="G147" i="2"/>
  <c r="H147" i="2"/>
  <c r="D147" i="2"/>
  <c r="E146" i="2"/>
  <c r="F146" i="2"/>
  <c r="G146" i="2"/>
  <c r="H146" i="2"/>
  <c r="E144" i="2"/>
  <c r="F144" i="2"/>
  <c r="G144" i="2"/>
  <c r="H144" i="2"/>
  <c r="E143" i="2"/>
  <c r="F143" i="2"/>
  <c r="G143" i="2"/>
  <c r="H143" i="2"/>
  <c r="E145" i="2"/>
  <c r="F145" i="2"/>
  <c r="G145" i="2"/>
  <c r="H145" i="2"/>
  <c r="D146" i="2"/>
  <c r="D145" i="2"/>
  <c r="Q283" i="2" l="1"/>
  <c r="Y283" i="2" s="1"/>
  <c r="P283" i="2" s="1"/>
  <c r="Y98" i="25"/>
  <c r="P98" i="25" s="1"/>
  <c r="P86" i="25"/>
  <c r="C217" i="2"/>
  <c r="T274" i="2"/>
  <c r="B212" i="2"/>
  <c r="T213" i="2"/>
  <c r="B208" i="2"/>
  <c r="T209" i="2"/>
  <c r="R154" i="2"/>
  <c r="Q147" i="2"/>
  <c r="M147" i="2" s="1"/>
  <c r="Q148" i="2"/>
  <c r="J148" i="2" s="1"/>
  <c r="Q149" i="2"/>
  <c r="K149" i="2" s="1"/>
  <c r="E114" i="2"/>
  <c r="E113" i="2"/>
  <c r="E109" i="2"/>
  <c r="E108" i="2"/>
  <c r="C14" i="2"/>
  <c r="C15" i="2"/>
  <c r="C16" i="2"/>
  <c r="C13" i="2"/>
  <c r="C17" i="2" l="1"/>
  <c r="F113" i="2"/>
  <c r="F108" i="2"/>
  <c r="F109" i="2"/>
  <c r="F114" i="2"/>
  <c r="M148" i="2"/>
  <c r="N148" i="2"/>
  <c r="L148" i="2"/>
  <c r="K148" i="2"/>
  <c r="J149" i="2"/>
  <c r="N149" i="2"/>
  <c r="N147" i="2"/>
  <c r="J147" i="2"/>
  <c r="L147" i="2"/>
  <c r="K147" i="2"/>
  <c r="L149" i="2"/>
  <c r="M149" i="2"/>
  <c r="A4" i="1" l="1"/>
  <c r="C48" i="2" l="1"/>
  <c r="D308" i="2"/>
  <c r="E308" i="2"/>
  <c r="F308" i="2"/>
  <c r="G308" i="2"/>
  <c r="F77" i="2"/>
  <c r="F78" i="2"/>
  <c r="F81" i="2"/>
  <c r="F85" i="2"/>
  <c r="F80" i="2"/>
  <c r="F82" i="2"/>
  <c r="F94" i="2"/>
  <c r="F87" i="2"/>
  <c r="F83" i="2"/>
  <c r="F86" i="2"/>
  <c r="F89" i="2"/>
  <c r="F84" i="2"/>
  <c r="F88" i="2"/>
  <c r="F96" i="2"/>
  <c r="F90" i="2"/>
  <c r="F92" i="2"/>
  <c r="F91" i="2"/>
  <c r="F95" i="2"/>
  <c r="F101" i="2"/>
  <c r="F98" i="2"/>
  <c r="F97" i="2"/>
  <c r="F103" i="2"/>
  <c r="F100" i="2"/>
  <c r="F93" i="2"/>
  <c r="F99" i="2"/>
  <c r="F102" i="2"/>
  <c r="F76" i="2"/>
  <c r="E78" i="2"/>
  <c r="E81" i="2"/>
  <c r="E85" i="2"/>
  <c r="E80" i="2"/>
  <c r="E79" i="2"/>
  <c r="E82" i="2"/>
  <c r="E94" i="2"/>
  <c r="E87" i="2"/>
  <c r="E83" i="2"/>
  <c r="E86" i="2"/>
  <c r="E89" i="2"/>
  <c r="E84" i="2"/>
  <c r="E88" i="2"/>
  <c r="E96" i="2"/>
  <c r="E90" i="2"/>
  <c r="E92" i="2"/>
  <c r="E91" i="2"/>
  <c r="E95" i="2"/>
  <c r="E101" i="2"/>
  <c r="E98" i="2"/>
  <c r="E97" i="2"/>
  <c r="E103" i="2"/>
  <c r="E100" i="2"/>
  <c r="E93" i="2"/>
  <c r="E99" i="2"/>
  <c r="E102" i="2"/>
  <c r="E76" i="2"/>
  <c r="D95" i="2"/>
  <c r="D101" i="2"/>
  <c r="D98" i="2"/>
  <c r="D97" i="2"/>
  <c r="D103" i="2"/>
  <c r="D100" i="2"/>
  <c r="D93" i="2"/>
  <c r="D99" i="2"/>
  <c r="D102" i="2"/>
  <c r="D82" i="2"/>
  <c r="D94" i="2"/>
  <c r="D87" i="2"/>
  <c r="D83" i="2"/>
  <c r="D86" i="2"/>
  <c r="D89" i="2"/>
  <c r="D84" i="2"/>
  <c r="D88" i="2"/>
  <c r="D96" i="2"/>
  <c r="D90" i="2"/>
  <c r="D92" i="2"/>
  <c r="D91" i="2"/>
  <c r="D77" i="2"/>
  <c r="D78" i="2"/>
  <c r="D81" i="2"/>
  <c r="D85" i="2"/>
  <c r="D80" i="2"/>
  <c r="D79" i="2"/>
  <c r="C66" i="2"/>
  <c r="C67" i="2"/>
  <c r="S67" i="2" s="1"/>
  <c r="C68" i="2"/>
  <c r="S68" i="2" s="1"/>
  <c r="C69" i="2"/>
  <c r="S69" i="2" s="1"/>
  <c r="C57" i="2"/>
  <c r="S57" i="2" s="1"/>
  <c r="C58" i="2"/>
  <c r="S58" i="2" s="1"/>
  <c r="C59" i="2"/>
  <c r="S59" i="2" s="1"/>
  <c r="C60" i="2"/>
  <c r="S60" i="2" s="1"/>
  <c r="C56" i="2"/>
  <c r="C43" i="2"/>
  <c r="C46" i="2"/>
  <c r="C42" i="2"/>
  <c r="C45" i="2"/>
  <c r="C49" i="2"/>
  <c r="C39" i="2"/>
  <c r="C36" i="2"/>
  <c r="C30" i="2"/>
  <c r="C40" i="2"/>
  <c r="C35" i="2"/>
  <c r="C37" i="2"/>
  <c r="C33" i="2"/>
  <c r="C41" i="2"/>
  <c r="C34" i="2"/>
  <c r="C26" i="2"/>
  <c r="C27" i="2"/>
  <c r="C24" i="2"/>
  <c r="C38" i="2"/>
  <c r="C31" i="2"/>
  <c r="C47" i="2"/>
  <c r="C44" i="2"/>
  <c r="C29" i="2"/>
  <c r="C32" i="2"/>
  <c r="C23" i="2"/>
  <c r="C28" i="2"/>
  <c r="C25" i="2"/>
  <c r="Z37" i="31" l="1"/>
  <c r="E35" i="32"/>
  <c r="S56" i="2"/>
  <c r="Q59" i="2"/>
  <c r="S66" i="2"/>
  <c r="Q68" i="2"/>
  <c r="H135" i="2"/>
  <c r="E200" i="2"/>
  <c r="H265" i="2"/>
  <c r="E266" i="2" s="1"/>
  <c r="H164" i="2"/>
  <c r="H165" i="2" s="1"/>
  <c r="H248" i="2"/>
  <c r="H230" i="2"/>
  <c r="H252" i="2"/>
  <c r="H233" i="2"/>
  <c r="H242" i="2"/>
  <c r="H257" i="2"/>
  <c r="H236" i="2"/>
  <c r="H261" i="2"/>
  <c r="H212" i="2"/>
  <c r="H213" i="2" s="1"/>
  <c r="L276" i="2"/>
  <c r="H208" i="2"/>
  <c r="E194" i="2"/>
  <c r="H154" i="2"/>
  <c r="G155" i="2" s="1"/>
  <c r="D217" i="2"/>
  <c r="C220" i="2"/>
  <c r="D220" i="2" s="1"/>
  <c r="C223" i="2"/>
  <c r="D223" i="2" s="1"/>
  <c r="C218" i="2"/>
  <c r="D218" i="2" s="1"/>
  <c r="C224" i="2"/>
  <c r="D224" i="2" s="1"/>
  <c r="C219" i="2"/>
  <c r="D219" i="2" s="1"/>
  <c r="C221" i="2"/>
  <c r="D221" i="2" s="1"/>
  <c r="D56" i="2"/>
  <c r="G311" i="31" s="1"/>
  <c r="S61" i="2" l="1"/>
  <c r="S70" i="2"/>
  <c r="Q265" i="2"/>
  <c r="Y265" i="2" s="1"/>
  <c r="P265" i="2" s="1"/>
  <c r="F266" i="2"/>
  <c r="D266" i="2"/>
  <c r="C266" i="2"/>
  <c r="H266" i="2"/>
  <c r="G266" i="2"/>
  <c r="H136" i="2"/>
  <c r="E136" i="2"/>
  <c r="C136" i="2"/>
  <c r="D136" i="2"/>
  <c r="F136" i="2"/>
  <c r="G136" i="2"/>
  <c r="Q135" i="2"/>
  <c r="Y135" i="2" s="1"/>
  <c r="P135" i="2" s="1"/>
  <c r="E7" i="32" s="1"/>
  <c r="G165" i="2"/>
  <c r="E165" i="2"/>
  <c r="Q164" i="2"/>
  <c r="Y164" i="2" s="1"/>
  <c r="P164" i="2" s="1"/>
  <c r="E10" i="32" s="1"/>
  <c r="C165" i="2"/>
  <c r="F165" i="2"/>
  <c r="D165" i="2"/>
  <c r="H237" i="2"/>
  <c r="D237" i="2"/>
  <c r="Q236" i="2"/>
  <c r="Y236" i="2" s="1"/>
  <c r="P236" i="2" s="1"/>
  <c r="E22" i="32" s="1"/>
  <c r="F237" i="2"/>
  <c r="E237" i="2"/>
  <c r="C237" i="2"/>
  <c r="G237" i="2"/>
  <c r="H243" i="2"/>
  <c r="E243" i="2"/>
  <c r="C243" i="2"/>
  <c r="Q242" i="2"/>
  <c r="Y242" i="2" s="1"/>
  <c r="P242" i="2" s="1"/>
  <c r="E23" i="32" s="1"/>
  <c r="F243" i="2"/>
  <c r="D243" i="2"/>
  <c r="G243" i="2"/>
  <c r="H258" i="2"/>
  <c r="C258" i="2"/>
  <c r="G258" i="2"/>
  <c r="Q257" i="2"/>
  <c r="Y257" i="2" s="1"/>
  <c r="P257" i="2" s="1"/>
  <c r="E26" i="32" s="1"/>
  <c r="E258" i="2"/>
  <c r="F258" i="2"/>
  <c r="D258" i="2"/>
  <c r="H234" i="2"/>
  <c r="Q233" i="2"/>
  <c r="Y233" i="2" s="1"/>
  <c r="P233" i="2" s="1"/>
  <c r="G234" i="2"/>
  <c r="E234" i="2"/>
  <c r="C234" i="2"/>
  <c r="F234" i="2"/>
  <c r="D234" i="2"/>
  <c r="H253" i="2"/>
  <c r="C253" i="2"/>
  <c r="G253" i="2"/>
  <c r="F253" i="2"/>
  <c r="E253" i="2"/>
  <c r="Q252" i="2"/>
  <c r="Y252" i="2" s="1"/>
  <c r="P252" i="2" s="1"/>
  <c r="E25" i="32" s="1"/>
  <c r="D253" i="2"/>
  <c r="F231" i="2"/>
  <c r="G231" i="2"/>
  <c r="H231" i="2"/>
  <c r="E231" i="2"/>
  <c r="C231" i="2"/>
  <c r="D231" i="2"/>
  <c r="Q230" i="2"/>
  <c r="F249" i="2"/>
  <c r="G249" i="2"/>
  <c r="H249" i="2"/>
  <c r="D249" i="2"/>
  <c r="C249" i="2"/>
  <c r="Q248" i="2"/>
  <c r="Y248" i="2" s="1"/>
  <c r="P248" i="2" s="1"/>
  <c r="E24" i="32" s="1"/>
  <c r="E249" i="2"/>
  <c r="H262" i="2"/>
  <c r="E262" i="2"/>
  <c r="C262" i="2"/>
  <c r="G262" i="2"/>
  <c r="D262" i="2"/>
  <c r="Q261" i="2"/>
  <c r="Y261" i="2" s="1"/>
  <c r="P261" i="2" s="1"/>
  <c r="E27" i="32" s="1"/>
  <c r="F262" i="2"/>
  <c r="E213" i="2"/>
  <c r="D213" i="2"/>
  <c r="C213" i="2"/>
  <c r="G213" i="2"/>
  <c r="Q212" i="2"/>
  <c r="Y212" i="2" s="1"/>
  <c r="P212" i="2" s="1"/>
  <c r="E18" i="32" s="1"/>
  <c r="F213" i="2"/>
  <c r="E155" i="2"/>
  <c r="H209" i="2"/>
  <c r="Q208" i="2"/>
  <c r="Y208" i="2" s="1"/>
  <c r="P208" i="2" s="1"/>
  <c r="E17" i="32" s="1"/>
  <c r="G209" i="2"/>
  <c r="D209" i="2"/>
  <c r="E209" i="2"/>
  <c r="F209" i="2"/>
  <c r="C209" i="2"/>
  <c r="D155" i="2"/>
  <c r="H155" i="2"/>
  <c r="C155" i="2"/>
  <c r="Q154" i="2"/>
  <c r="F155" i="2"/>
  <c r="Z24" i="31" l="1"/>
  <c r="Z23" i="31"/>
  <c r="Z27" i="31"/>
  <c r="Z8" i="31"/>
  <c r="Z26" i="31"/>
  <c r="Z18" i="31"/>
  <c r="Z25" i="31"/>
  <c r="Z28" i="31"/>
  <c r="Z29" i="31"/>
  <c r="E28" i="32"/>
  <c r="Z19" i="31"/>
  <c r="Z11" i="31"/>
  <c r="Y230" i="2"/>
  <c r="P230" i="2" s="1"/>
  <c r="E21" i="32" s="1"/>
  <c r="Y154" i="2"/>
  <c r="P154" i="2" s="1"/>
  <c r="E19" i="32" s="1"/>
  <c r="B5" i="14"/>
  <c r="Z20" i="31" l="1"/>
  <c r="Z22" i="31"/>
  <c r="A255" i="1"/>
  <c r="A256" i="1"/>
  <c r="A257" i="1"/>
  <c r="A258" i="1"/>
  <c r="A259" i="1"/>
  <c r="A260" i="1"/>
  <c r="A261" i="1"/>
  <c r="A262" i="1"/>
  <c r="AL620" i="12" l="1"/>
  <c r="AL618" i="12"/>
  <c r="AL614" i="12"/>
  <c r="AL633" i="12"/>
  <c r="AL647" i="12"/>
  <c r="AL624" i="12"/>
  <c r="AL616" i="12"/>
  <c r="AL645" i="12"/>
  <c r="AL637" i="12"/>
  <c r="AL663" i="12"/>
  <c r="AL655" i="12"/>
  <c r="AL651" i="12"/>
  <c r="AL621" i="12"/>
  <c r="AL617" i="12"/>
  <c r="AL613" i="12"/>
  <c r="AL609" i="12"/>
  <c r="AL642" i="12"/>
  <c r="AL638" i="12"/>
  <c r="AL634" i="12"/>
  <c r="AL630" i="12"/>
  <c r="AL628" i="12"/>
  <c r="AL626" i="12"/>
  <c r="AL662" i="12"/>
  <c r="AL658" i="12"/>
  <c r="AL656" i="12"/>
  <c r="AL652" i="12"/>
  <c r="AL650" i="12"/>
  <c r="AL648" i="12"/>
  <c r="AL646" i="12"/>
  <c r="AL622" i="12"/>
  <c r="AL627" i="12"/>
  <c r="AL659" i="12"/>
  <c r="AL653" i="12"/>
  <c r="AL625" i="12"/>
  <c r="AL623" i="12"/>
  <c r="AL644" i="12"/>
  <c r="AL640" i="12"/>
  <c r="AL612" i="12"/>
  <c r="AL643" i="12"/>
  <c r="AL639" i="12"/>
  <c r="AL629" i="12"/>
  <c r="AL657" i="12"/>
  <c r="A108" i="1" l="1"/>
  <c r="B19" i="14" l="1"/>
  <c r="B9" i="14"/>
  <c r="AL4" i="12" l="1"/>
  <c r="D144" i="2"/>
  <c r="Q144" i="2" s="1"/>
  <c r="J308" i="2"/>
  <c r="D299" i="2"/>
  <c r="E299" i="2"/>
  <c r="F299" i="2"/>
  <c r="G299" i="2"/>
  <c r="C299" i="2"/>
  <c r="J299" i="2"/>
  <c r="D293" i="2"/>
  <c r="E293" i="2"/>
  <c r="F293" i="2"/>
  <c r="G293" i="2"/>
  <c r="C293" i="2"/>
  <c r="J293" i="2"/>
  <c r="D185" i="2"/>
  <c r="T186" i="2" s="1"/>
  <c r="E185" i="2"/>
  <c r="U186" i="2" s="1"/>
  <c r="F185" i="2"/>
  <c r="V186" i="2" s="1"/>
  <c r="G185" i="2"/>
  <c r="W186" i="2" s="1"/>
  <c r="C185" i="2"/>
  <c r="D180" i="2"/>
  <c r="E180" i="2"/>
  <c r="F180" i="2"/>
  <c r="G180" i="2"/>
  <c r="C180" i="2"/>
  <c r="D176" i="2"/>
  <c r="E176" i="2"/>
  <c r="F176" i="2"/>
  <c r="G176" i="2"/>
  <c r="W177" i="2" s="1"/>
  <c r="C176" i="2"/>
  <c r="D170" i="2"/>
  <c r="E170" i="2"/>
  <c r="F170" i="2"/>
  <c r="G170" i="2"/>
  <c r="W171" i="2" s="1"/>
  <c r="C170" i="2"/>
  <c r="D161" i="2"/>
  <c r="E161" i="2"/>
  <c r="F161" i="2"/>
  <c r="G161" i="2"/>
  <c r="C161" i="2"/>
  <c r="J161" i="2"/>
  <c r="D158" i="2"/>
  <c r="E158" i="2"/>
  <c r="F158" i="2"/>
  <c r="G158" i="2"/>
  <c r="W159" i="2" s="1"/>
  <c r="D143" i="2"/>
  <c r="Q143" i="2" s="1"/>
  <c r="H158" i="2" l="1"/>
  <c r="T270" i="2"/>
  <c r="N144" i="2"/>
  <c r="Q145" i="2"/>
  <c r="J145" i="2" s="1"/>
  <c r="Q150" i="2"/>
  <c r="J150" i="2" s="1"/>
  <c r="Q146" i="2"/>
  <c r="J146" i="2" s="1"/>
  <c r="J143" i="2"/>
  <c r="Z39" i="31" l="1"/>
  <c r="E37" i="32"/>
  <c r="M150" i="2"/>
  <c r="N150" i="2"/>
  <c r="L150" i="2"/>
  <c r="K150" i="2"/>
  <c r="M145" i="2"/>
  <c r="N145" i="2"/>
  <c r="J144" i="2"/>
  <c r="M144" i="2"/>
  <c r="K145" i="2"/>
  <c r="L145" i="2"/>
  <c r="K144" i="2"/>
  <c r="L144" i="2"/>
  <c r="L146" i="2"/>
  <c r="N146" i="2"/>
  <c r="M146" i="2"/>
  <c r="K146" i="2"/>
  <c r="M143" i="2"/>
  <c r="L143" i="2"/>
  <c r="N143" i="2"/>
  <c r="K143" i="2"/>
  <c r="J132" i="2" l="1"/>
  <c r="B132" i="2" s="1"/>
  <c r="J129" i="2"/>
  <c r="B129" i="2" s="1"/>
  <c r="J126" i="2"/>
  <c r="B126" i="2" s="1"/>
  <c r="J123" i="2"/>
  <c r="B123" i="2" s="1"/>
  <c r="AL5" i="12"/>
  <c r="AL7" i="12"/>
  <c r="AL8" i="12"/>
  <c r="AL9" i="12"/>
  <c r="AL10" i="12"/>
  <c r="AL11" i="12"/>
  <c r="AL12" i="12"/>
  <c r="AL13" i="12"/>
  <c r="AL14" i="12"/>
  <c r="AL15" i="12"/>
  <c r="AL16" i="12"/>
  <c r="AL17" i="12"/>
  <c r="AL18" i="12"/>
  <c r="AL20" i="12"/>
  <c r="AL22" i="12"/>
  <c r="AL23" i="12"/>
  <c r="AL24" i="12"/>
  <c r="AL25" i="12"/>
  <c r="AL26" i="12"/>
  <c r="AL27" i="12"/>
  <c r="AL29" i="12"/>
  <c r="AL30" i="12"/>
  <c r="AL31" i="12"/>
  <c r="AL32" i="12"/>
  <c r="AL33" i="12"/>
  <c r="AL34" i="12"/>
  <c r="AL36" i="12"/>
  <c r="AL37" i="12"/>
  <c r="AL38" i="12"/>
  <c r="AL39" i="12"/>
  <c r="AL40" i="12"/>
  <c r="AL41" i="12"/>
  <c r="AL42" i="12"/>
  <c r="AL43" i="12"/>
  <c r="AL44" i="12"/>
  <c r="AL46" i="12"/>
  <c r="AL47" i="12"/>
  <c r="AL48" i="12"/>
  <c r="AL49" i="12"/>
  <c r="AL50" i="12"/>
  <c r="AL51" i="12"/>
  <c r="AL53" i="12"/>
  <c r="AL54" i="12"/>
  <c r="AL55" i="12"/>
  <c r="AL57" i="12"/>
  <c r="AL58" i="12"/>
  <c r="AL59" i="12"/>
  <c r="AL60" i="12"/>
  <c r="AL62" i="12"/>
  <c r="AL63" i="12"/>
  <c r="AL64" i="12"/>
  <c r="AL65" i="12"/>
  <c r="AL66" i="12"/>
  <c r="AL68" i="12"/>
  <c r="AL69" i="12"/>
  <c r="AL70" i="12"/>
  <c r="AL71" i="12"/>
  <c r="AL72" i="12"/>
  <c r="AL73" i="12"/>
  <c r="AL74" i="12"/>
  <c r="AL75" i="12"/>
  <c r="AL77" i="12"/>
  <c r="AL79" i="12"/>
  <c r="AL80" i="12"/>
  <c r="AL81" i="12"/>
  <c r="AL82" i="12"/>
  <c r="AL83" i="12"/>
  <c r="AL84" i="12"/>
  <c r="AL86" i="12"/>
  <c r="AL87" i="12"/>
  <c r="AL89" i="12"/>
  <c r="AL90" i="12"/>
  <c r="AL91" i="12"/>
  <c r="AL92" i="12"/>
  <c r="AL93" i="12"/>
  <c r="AL94" i="12"/>
  <c r="AL95" i="12"/>
  <c r="AL96" i="12"/>
  <c r="AL97" i="12"/>
  <c r="AL98" i="12"/>
  <c r="AL99" i="12"/>
  <c r="AL100" i="12"/>
  <c r="AL101" i="12"/>
  <c r="AL102" i="12"/>
  <c r="AL103" i="12"/>
  <c r="AL104" i="12"/>
  <c r="AL107" i="12"/>
  <c r="AL108" i="12"/>
  <c r="AL111" i="12"/>
  <c r="AL113" i="12"/>
  <c r="AL116" i="12"/>
  <c r="AL117" i="12"/>
  <c r="AL118" i="12"/>
  <c r="AL119" i="12"/>
  <c r="AL120" i="12"/>
  <c r="AL121" i="12"/>
  <c r="AL122" i="12"/>
  <c r="AL123" i="12"/>
  <c r="AL124" i="12"/>
  <c r="AL125" i="12"/>
  <c r="AL126" i="12"/>
  <c r="AL127" i="12"/>
  <c r="AL130" i="12"/>
  <c r="AL131" i="12"/>
  <c r="AL132" i="12"/>
  <c r="AL135" i="12"/>
  <c r="AL136" i="12"/>
  <c r="AL137" i="12"/>
  <c r="AL138" i="12"/>
  <c r="AL139" i="12"/>
  <c r="AL140" i="12"/>
  <c r="AL141" i="12"/>
  <c r="AL143" i="12"/>
  <c r="AL145" i="12"/>
  <c r="AL146" i="12"/>
  <c r="AL147" i="12"/>
  <c r="AL148" i="12"/>
  <c r="AL150" i="12"/>
  <c r="AL151" i="12"/>
  <c r="AL153" i="12"/>
  <c r="AL154" i="12"/>
  <c r="AL156" i="12"/>
  <c r="AL157" i="12"/>
  <c r="AL159" i="12"/>
  <c r="AL160" i="12"/>
  <c r="AL161" i="12"/>
  <c r="AL162" i="12"/>
  <c r="AL164" i="12"/>
  <c r="AL165" i="12"/>
  <c r="AL166" i="12"/>
  <c r="AL169" i="12"/>
  <c r="AL170" i="12"/>
  <c r="AL171" i="12"/>
  <c r="AL172" i="12"/>
  <c r="AL173" i="12"/>
  <c r="AL174" i="12"/>
  <c r="AL175" i="12"/>
  <c r="AL177" i="12"/>
  <c r="AL178" i="12"/>
  <c r="AL179" i="12"/>
  <c r="AL180" i="12"/>
  <c r="AL181" i="12"/>
  <c r="AL182" i="12"/>
  <c r="AL183" i="12"/>
  <c r="AL184" i="12"/>
  <c r="AL185" i="12"/>
  <c r="AL186" i="12"/>
  <c r="AL187" i="12"/>
  <c r="AL188" i="12"/>
  <c r="AL189" i="12"/>
  <c r="AL190" i="12"/>
  <c r="AL191" i="12"/>
  <c r="AL192" i="12"/>
  <c r="AL193" i="12"/>
  <c r="AL194" i="12"/>
  <c r="AL195" i="12"/>
  <c r="AL196" i="12"/>
  <c r="AL198" i="12"/>
  <c r="AL199" i="12"/>
  <c r="AL200" i="12"/>
  <c r="AL201" i="12"/>
  <c r="AL202" i="12"/>
  <c r="AL203" i="12"/>
  <c r="AL204" i="12"/>
  <c r="AL205" i="12"/>
  <c r="AL206" i="12"/>
  <c r="AL208" i="12"/>
  <c r="AL210" i="12"/>
  <c r="AL211" i="12"/>
  <c r="AL213" i="12"/>
  <c r="AL214" i="12"/>
  <c r="AL215" i="12"/>
  <c r="AL216" i="12"/>
  <c r="AL217" i="12"/>
  <c r="AL218" i="12"/>
  <c r="AL219" i="12"/>
  <c r="AL220" i="12"/>
  <c r="AL221" i="12"/>
  <c r="AL222" i="12"/>
  <c r="AL224" i="12"/>
  <c r="AL225" i="12"/>
  <c r="AL226" i="12"/>
  <c r="AL227" i="12"/>
  <c r="AL228" i="12"/>
  <c r="AL229" i="12"/>
  <c r="AL230" i="12"/>
  <c r="AL231" i="12"/>
  <c r="AL232" i="12"/>
  <c r="AL233" i="12"/>
  <c r="AL234" i="12"/>
  <c r="AL235" i="12"/>
  <c r="AL237" i="12"/>
  <c r="AL238" i="12"/>
  <c r="AL239" i="12"/>
  <c r="AL240" i="12"/>
  <c r="AL242" i="12"/>
  <c r="AL243" i="12"/>
  <c r="AL244" i="12"/>
  <c r="AL246" i="12"/>
  <c r="AL248" i="12"/>
  <c r="AL249" i="12"/>
  <c r="AL250" i="12"/>
  <c r="AL251" i="12"/>
  <c r="AL252" i="12"/>
  <c r="AL253" i="12"/>
  <c r="AL254" i="12"/>
  <c r="AL256" i="12"/>
  <c r="AL257" i="12"/>
  <c r="AL259" i="12"/>
  <c r="AL260" i="12"/>
  <c r="AL262" i="12"/>
  <c r="AL263" i="12"/>
  <c r="AL264" i="12"/>
  <c r="AL265" i="12"/>
  <c r="AL268" i="12"/>
  <c r="AL269" i="12"/>
  <c r="AL270" i="12"/>
  <c r="AL274" i="12"/>
  <c r="AL275" i="12"/>
  <c r="AL277" i="12"/>
  <c r="AL278" i="12"/>
  <c r="AL281" i="12"/>
  <c r="AL283" i="12"/>
  <c r="AL284" i="12"/>
  <c r="AL285" i="12"/>
  <c r="AL286" i="12"/>
  <c r="AL288" i="12"/>
  <c r="AL289" i="12"/>
  <c r="AL290" i="12"/>
  <c r="AL291" i="12"/>
  <c r="AL293" i="12"/>
  <c r="AL294" i="12"/>
  <c r="AL296" i="12"/>
  <c r="AL298" i="12"/>
  <c r="AL299" i="12"/>
  <c r="AL300" i="12"/>
  <c r="AL301" i="12"/>
  <c r="AL302" i="12"/>
  <c r="AL303" i="12"/>
  <c r="AL304" i="12"/>
  <c r="AL305" i="12"/>
  <c r="AL306" i="12"/>
  <c r="AL307" i="12"/>
  <c r="AL308" i="12"/>
  <c r="AL309" i="12"/>
  <c r="AL310" i="12"/>
  <c r="AL311" i="12"/>
  <c r="AL313" i="12"/>
  <c r="AL314" i="12"/>
  <c r="AL316" i="12"/>
  <c r="AL317" i="12"/>
  <c r="AL318" i="12"/>
  <c r="AL319" i="12"/>
  <c r="AL320" i="12"/>
  <c r="AL322" i="12"/>
  <c r="AL323" i="12"/>
  <c r="AL324" i="12"/>
  <c r="AL327" i="12"/>
  <c r="AL328" i="12"/>
  <c r="AL329" i="12"/>
  <c r="AL330" i="12"/>
  <c r="AL331" i="12"/>
  <c r="AL332" i="12"/>
  <c r="AL334" i="12"/>
  <c r="AL335" i="12"/>
  <c r="AL336" i="12"/>
  <c r="AL337" i="12"/>
  <c r="AL338" i="12"/>
  <c r="AL339" i="12"/>
  <c r="AL340" i="12"/>
  <c r="AL341" i="12"/>
  <c r="AL343" i="12"/>
  <c r="AL345" i="12"/>
  <c r="AL346" i="12"/>
  <c r="AL347" i="12"/>
  <c r="AL348" i="12"/>
  <c r="AL349" i="12"/>
  <c r="AL350" i="12"/>
  <c r="AL352" i="12"/>
  <c r="AL353" i="12"/>
  <c r="AL354" i="12"/>
  <c r="AL356" i="12"/>
  <c r="AL357" i="12"/>
  <c r="AL358" i="12"/>
  <c r="AL360" i="12"/>
  <c r="AL361" i="12"/>
  <c r="AL363" i="12"/>
  <c r="AL364" i="12"/>
  <c r="AL366" i="12"/>
  <c r="AL367" i="12"/>
  <c r="AL368" i="12"/>
  <c r="AL371" i="12"/>
  <c r="AL372" i="12"/>
  <c r="AL373" i="12"/>
  <c r="AL374" i="12"/>
  <c r="AL375" i="12"/>
  <c r="AL376" i="12"/>
  <c r="AL377" i="12"/>
  <c r="AL378" i="12"/>
  <c r="AL379" i="12"/>
  <c r="AL380" i="12"/>
  <c r="AL381" i="12"/>
  <c r="AL382" i="12"/>
  <c r="AL386" i="12"/>
  <c r="AL387" i="12"/>
  <c r="AL390" i="12"/>
  <c r="AL391" i="12"/>
  <c r="AL392" i="12"/>
  <c r="AL393" i="12"/>
  <c r="AL394" i="12"/>
  <c r="AL395" i="12"/>
  <c r="AL396" i="12"/>
  <c r="AL397" i="12"/>
  <c r="AL398" i="12"/>
  <c r="AL399" i="12"/>
  <c r="AL400" i="12"/>
  <c r="AL401" i="12"/>
  <c r="AL404" i="12"/>
  <c r="AL406" i="12"/>
  <c r="AL409" i="12"/>
  <c r="AL410" i="12"/>
  <c r="AL414" i="12"/>
  <c r="AL415" i="12"/>
  <c r="AL416" i="12"/>
  <c r="AL417" i="12"/>
  <c r="AL418" i="12"/>
  <c r="AL419" i="12"/>
  <c r="AL420" i="12"/>
  <c r="AL421" i="12"/>
  <c r="AL423" i="12"/>
  <c r="AL426" i="12"/>
  <c r="AL427" i="12"/>
  <c r="AL428" i="12"/>
  <c r="AL429" i="12"/>
  <c r="AL430" i="12"/>
  <c r="AL431" i="12"/>
  <c r="AL433" i="12"/>
  <c r="AL434" i="12"/>
  <c r="AL435" i="12"/>
  <c r="AL437" i="12"/>
  <c r="AL438" i="12"/>
  <c r="AL439" i="12"/>
  <c r="AL440" i="12"/>
  <c r="AL441" i="12"/>
  <c r="AL442" i="12"/>
  <c r="AL443" i="12"/>
  <c r="AL445" i="12"/>
  <c r="AL446" i="12"/>
  <c r="AL447" i="12"/>
  <c r="AL448" i="12"/>
  <c r="AL449" i="12"/>
  <c r="AL450" i="12"/>
  <c r="AL451" i="12"/>
  <c r="AL452" i="12"/>
  <c r="AL454" i="12"/>
  <c r="AL455" i="12"/>
  <c r="AL456" i="12"/>
  <c r="AL457" i="12"/>
  <c r="AL458" i="12"/>
  <c r="AL460" i="12"/>
  <c r="AL461" i="12"/>
  <c r="AL462" i="12"/>
  <c r="AL465" i="12"/>
  <c r="AL467" i="12"/>
  <c r="AL469" i="12"/>
  <c r="AL470" i="12"/>
  <c r="AL471" i="12"/>
  <c r="AL472" i="12"/>
  <c r="AL473" i="12"/>
  <c r="AL474" i="12"/>
  <c r="AL475" i="12"/>
  <c r="AL476" i="12"/>
  <c r="AL477" i="12"/>
  <c r="AL478" i="12"/>
  <c r="AL479" i="12"/>
  <c r="AL481" i="12"/>
  <c r="AL482" i="12"/>
  <c r="AL483" i="12"/>
  <c r="AL484" i="12"/>
  <c r="AL486" i="12"/>
  <c r="AL488" i="12"/>
  <c r="AL489" i="12"/>
  <c r="AL490" i="12"/>
  <c r="AL492" i="12"/>
  <c r="AL493" i="12"/>
  <c r="AL494" i="12"/>
  <c r="AL495" i="12"/>
  <c r="AL498" i="12"/>
  <c r="AL499" i="12"/>
  <c r="AL501" i="12"/>
  <c r="AL502" i="12"/>
  <c r="AL503" i="12"/>
  <c r="AL504" i="12"/>
  <c r="AL505" i="12"/>
  <c r="AL507" i="12"/>
  <c r="AL508" i="12"/>
  <c r="AL509" i="12"/>
  <c r="AL510" i="12"/>
  <c r="AL511" i="12"/>
  <c r="AL512" i="12"/>
  <c r="AL513" i="12"/>
  <c r="AL515" i="12"/>
  <c r="AL516" i="12"/>
  <c r="AL517" i="12"/>
  <c r="AL520" i="12"/>
  <c r="AL521" i="12"/>
  <c r="AL522" i="12"/>
  <c r="AL523" i="12"/>
  <c r="AL524" i="12"/>
  <c r="AL525" i="12"/>
  <c r="AL526" i="12"/>
  <c r="AL528" i="12"/>
  <c r="AL529" i="12"/>
  <c r="AL530" i="12"/>
  <c r="AL532" i="12"/>
  <c r="AL533" i="12"/>
  <c r="AL534" i="12"/>
  <c r="AL535" i="12"/>
  <c r="AL536" i="12"/>
  <c r="AL537" i="12"/>
  <c r="AL538" i="12"/>
  <c r="AL541" i="12"/>
  <c r="AL542" i="12"/>
  <c r="AL544" i="12"/>
  <c r="AL545" i="12"/>
  <c r="AL547" i="12"/>
  <c r="AL548" i="12"/>
  <c r="AL550" i="12"/>
  <c r="AL552" i="12"/>
  <c r="AL554" i="12"/>
  <c r="AL555" i="12"/>
  <c r="AL556" i="12"/>
  <c r="AL557" i="12"/>
  <c r="AL560" i="12"/>
  <c r="AL563" i="12"/>
  <c r="AL565" i="12"/>
  <c r="AL566" i="12"/>
  <c r="AL567" i="12"/>
  <c r="AL568" i="12"/>
  <c r="AL569" i="12"/>
  <c r="AL571" i="12"/>
  <c r="AL572" i="12"/>
  <c r="AL574" i="12"/>
  <c r="AL575" i="12"/>
  <c r="AL576" i="12"/>
  <c r="AL577" i="12"/>
  <c r="AL578" i="12"/>
  <c r="AL579" i="12"/>
  <c r="AL580" i="12"/>
  <c r="AL581" i="12"/>
  <c r="AL582" i="12"/>
  <c r="AL584" i="12"/>
  <c r="AL587" i="12"/>
  <c r="AL588" i="12"/>
  <c r="AL590" i="12"/>
  <c r="AL592" i="12"/>
  <c r="AL593" i="12"/>
  <c r="AL596" i="12"/>
  <c r="AL598" i="12"/>
  <c r="AL599" i="12"/>
  <c r="AL600" i="12"/>
  <c r="AL601" i="12"/>
  <c r="AL602" i="12"/>
  <c r="AL603" i="12"/>
  <c r="AL604" i="12"/>
  <c r="AL605" i="12"/>
  <c r="AL607" i="12"/>
  <c r="D4" i="12"/>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205" i="12"/>
  <c r="D206" i="12"/>
  <c r="D207" i="12"/>
  <c r="D208" i="12"/>
  <c r="D209" i="12"/>
  <c r="D210" i="12"/>
  <c r="D211" i="12"/>
  <c r="D212" i="12"/>
  <c r="D213" i="12"/>
  <c r="D214" i="12"/>
  <c r="D215" i="12"/>
  <c r="D216" i="12"/>
  <c r="D217" i="12"/>
  <c r="D218" i="12"/>
  <c r="D219" i="12"/>
  <c r="D220" i="12"/>
  <c r="D221" i="12"/>
  <c r="D222" i="12"/>
  <c r="D223" i="12"/>
  <c r="D224" i="12"/>
  <c r="D225" i="12"/>
  <c r="D226" i="12"/>
  <c r="D227" i="12"/>
  <c r="D228" i="12"/>
  <c r="D229" i="12"/>
  <c r="D230" i="12"/>
  <c r="D231" i="12"/>
  <c r="D232" i="12"/>
  <c r="D233" i="12"/>
  <c r="D234" i="12"/>
  <c r="D235" i="12"/>
  <c r="D236" i="12"/>
  <c r="D237" i="12"/>
  <c r="D238" i="12"/>
  <c r="D239" i="12"/>
  <c r="D240" i="12"/>
  <c r="D241" i="12"/>
  <c r="D242" i="12"/>
  <c r="D243" i="12"/>
  <c r="D244" i="12"/>
  <c r="D245" i="12"/>
  <c r="D246" i="12"/>
  <c r="D247" i="12"/>
  <c r="D248" i="12"/>
  <c r="D249" i="12"/>
  <c r="D250" i="12"/>
  <c r="D251" i="12"/>
  <c r="D252" i="12"/>
  <c r="D253" i="12"/>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B26" i="14"/>
  <c r="E14" i="14" s="1"/>
  <c r="B6" i="14"/>
  <c r="B7" i="14"/>
  <c r="B8" i="14"/>
  <c r="B10" i="14"/>
  <c r="B11" i="14"/>
  <c r="E15" i="14" s="1"/>
  <c r="B12" i="14"/>
  <c r="E16" i="14" s="1"/>
  <c r="B13" i="14"/>
  <c r="B14" i="14"/>
  <c r="B15" i="14"/>
  <c r="B16" i="14"/>
  <c r="B17" i="14"/>
  <c r="B18" i="14"/>
  <c r="E10" i="14" s="1"/>
  <c r="B20" i="14"/>
  <c r="E13" i="14" s="1"/>
  <c r="B21" i="14"/>
  <c r="B22" i="14"/>
  <c r="B23" i="14"/>
  <c r="B24" i="14"/>
  <c r="E9" i="14" s="1"/>
  <c r="B25" i="14"/>
  <c r="C123" i="2"/>
  <c r="D123" i="2"/>
  <c r="T124" i="2" s="1"/>
  <c r="E123" i="2"/>
  <c r="U124" i="2" s="1"/>
  <c r="F123" i="2"/>
  <c r="V124" i="2" s="1"/>
  <c r="G123" i="2"/>
  <c r="W124" i="2" s="1"/>
  <c r="C126" i="2"/>
  <c r="D126" i="2"/>
  <c r="T127" i="2" s="1"/>
  <c r="E126" i="2"/>
  <c r="U127" i="2" s="1"/>
  <c r="F126" i="2"/>
  <c r="V127" i="2" s="1"/>
  <c r="G126" i="2"/>
  <c r="W127" i="2" s="1"/>
  <c r="C129" i="2"/>
  <c r="D129" i="2"/>
  <c r="T130" i="2" s="1"/>
  <c r="E129" i="2"/>
  <c r="U130" i="2" s="1"/>
  <c r="F129" i="2"/>
  <c r="V130" i="2" s="1"/>
  <c r="G129" i="2"/>
  <c r="W130" i="2" s="1"/>
  <c r="C132" i="2"/>
  <c r="D132" i="2"/>
  <c r="T133" i="2" s="1"/>
  <c r="E132" i="2"/>
  <c r="U133" i="2" s="1"/>
  <c r="F132" i="2"/>
  <c r="V133" i="2" s="1"/>
  <c r="G132" i="2"/>
  <c r="W133" i="2" s="1"/>
  <c r="B158" i="2"/>
  <c r="T159" i="2"/>
  <c r="V159" i="2"/>
  <c r="R158" i="2"/>
  <c r="B161" i="2"/>
  <c r="T162" i="2"/>
  <c r="V162" i="2"/>
  <c r="R161" i="2"/>
  <c r="B170" i="2"/>
  <c r="T171" i="2"/>
  <c r="U171" i="2"/>
  <c r="V171" i="2"/>
  <c r="R170" i="2"/>
  <c r="B176" i="2"/>
  <c r="T177" i="2"/>
  <c r="U177" i="2"/>
  <c r="R176" i="2"/>
  <c r="B180" i="2"/>
  <c r="T181" i="2"/>
  <c r="V181" i="2"/>
  <c r="W181" i="2"/>
  <c r="R180" i="2"/>
  <c r="B185" i="2"/>
  <c r="B189" i="2"/>
  <c r="T190" i="2"/>
  <c r="U190" i="2"/>
  <c r="V190" i="2"/>
  <c r="W190" i="2"/>
  <c r="R189" i="2"/>
  <c r="Q271" i="2"/>
  <c r="B293" i="2"/>
  <c r="T294" i="2"/>
  <c r="U294" i="2"/>
  <c r="V294" i="2"/>
  <c r="R293" i="2"/>
  <c r="B299" i="2"/>
  <c r="T300" i="2"/>
  <c r="U300" i="2"/>
  <c r="V300" i="2"/>
  <c r="W300" i="2"/>
  <c r="R299" i="2"/>
  <c r="B308" i="2"/>
  <c r="U309" i="2"/>
  <c r="V309" i="2"/>
  <c r="W309" i="2"/>
  <c r="R308" i="2"/>
  <c r="W294" i="2"/>
  <c r="D280" i="2"/>
  <c r="D283" i="2"/>
  <c r="D281" i="2"/>
  <c r="D284" i="2"/>
  <c r="T309" i="2"/>
  <c r="U181" i="2"/>
  <c r="W162" i="2"/>
  <c r="V177" i="2"/>
  <c r="U162" i="2"/>
  <c r="U159" i="2"/>
  <c r="R126" i="2" l="1"/>
  <c r="R132" i="2"/>
  <c r="R129" i="2"/>
  <c r="R123" i="2"/>
  <c r="G89" i="2"/>
  <c r="E6" i="14"/>
  <c r="G97" i="2"/>
  <c r="G93" i="2"/>
  <c r="G80" i="2"/>
  <c r="D68" i="2"/>
  <c r="G324" i="31" s="1"/>
  <c r="E12" i="14"/>
  <c r="H170" i="2"/>
  <c r="F171" i="2" s="1"/>
  <c r="G83" i="2"/>
  <c r="G86" i="2"/>
  <c r="D67" i="2"/>
  <c r="G323" i="31" s="1"/>
  <c r="G91" i="2"/>
  <c r="G99" i="2"/>
  <c r="G85" i="2"/>
  <c r="G88" i="2"/>
  <c r="E11" i="14"/>
  <c r="G79" i="2"/>
  <c r="G77" i="2"/>
  <c r="G87" i="2"/>
  <c r="G100" i="2"/>
  <c r="G82" i="2"/>
  <c r="D58" i="2"/>
  <c r="G313" i="31" s="1"/>
  <c r="E8" i="14"/>
  <c r="H161" i="2"/>
  <c r="D162" i="2" s="1"/>
  <c r="L272" i="2"/>
  <c r="H176" i="2"/>
  <c r="G177" i="2" s="1"/>
  <c r="H129" i="2"/>
  <c r="F130" i="2" s="1"/>
  <c r="H293" i="2"/>
  <c r="E294" i="2" s="1"/>
  <c r="E7" i="14"/>
  <c r="G76" i="2"/>
  <c r="G103" i="2"/>
  <c r="G95" i="2"/>
  <c r="G84" i="2"/>
  <c r="G101" i="2"/>
  <c r="G98" i="2"/>
  <c r="G78" i="2"/>
  <c r="G92" i="2"/>
  <c r="G102" i="2"/>
  <c r="G94" i="2"/>
  <c r="G81" i="2"/>
  <c r="G96" i="2"/>
  <c r="G90" i="2"/>
  <c r="D60" i="2"/>
  <c r="G315" i="31" s="1"/>
  <c r="D57" i="2"/>
  <c r="G312" i="31" s="1"/>
  <c r="C50" i="2"/>
  <c r="D282" i="2"/>
  <c r="E159" i="2"/>
  <c r="D69" i="2"/>
  <c r="G325" i="31" s="1"/>
  <c r="H299" i="2"/>
  <c r="H126" i="2"/>
  <c r="Q126" i="2" s="1"/>
  <c r="Y126" i="2" s="1"/>
  <c r="P126" i="2" s="1"/>
  <c r="E4" i="32" s="1"/>
  <c r="H180" i="2"/>
  <c r="Q180" i="2" s="1"/>
  <c r="Y180" i="2" s="1"/>
  <c r="P180" i="2" s="1"/>
  <c r="E13" i="32" s="1"/>
  <c r="H123" i="2"/>
  <c r="Q123" i="2" s="1"/>
  <c r="Y123" i="2" s="1"/>
  <c r="P123" i="2" s="1"/>
  <c r="E3" i="32" s="1"/>
  <c r="H132" i="2"/>
  <c r="D133" i="2" s="1"/>
  <c r="H308" i="2"/>
  <c r="H185" i="2"/>
  <c r="D65" i="2"/>
  <c r="G321" i="31" s="1"/>
  <c r="H189" i="2"/>
  <c r="F190" i="2" s="1"/>
  <c r="D66" i="2"/>
  <c r="G322" i="31" s="1"/>
  <c r="D59" i="2"/>
  <c r="G314" i="31" s="1"/>
  <c r="E5" i="14"/>
  <c r="D186" i="2" l="1"/>
  <c r="Q185" i="2"/>
  <c r="Y185" i="2" s="1"/>
  <c r="P185" i="2" s="1"/>
  <c r="E14" i="32" s="1"/>
  <c r="G331" i="31"/>
  <c r="G330" i="31"/>
  <c r="Z14" i="31"/>
  <c r="Z3" i="31"/>
  <c r="Z4" i="31"/>
  <c r="G171" i="2"/>
  <c r="D171" i="2"/>
  <c r="C171" i="2"/>
  <c r="H171" i="2"/>
  <c r="C294" i="2"/>
  <c r="D294" i="2"/>
  <c r="E171" i="2"/>
  <c r="H294" i="2"/>
  <c r="G294" i="2"/>
  <c r="E130" i="2"/>
  <c r="H130" i="2"/>
  <c r="C162" i="2"/>
  <c r="F162" i="2"/>
  <c r="H162" i="2"/>
  <c r="Q176" i="2"/>
  <c r="Y176" i="2" s="1"/>
  <c r="P176" i="2" s="1"/>
  <c r="E12" i="32" s="1"/>
  <c r="G162" i="2"/>
  <c r="Q161" i="2"/>
  <c r="Y161" i="2" s="1"/>
  <c r="P161" i="2" s="1"/>
  <c r="H177" i="2"/>
  <c r="E162" i="2"/>
  <c r="F177" i="2"/>
  <c r="D177" i="2"/>
  <c r="C177" i="2"/>
  <c r="E177" i="2"/>
  <c r="C130" i="2"/>
  <c r="Q170" i="2"/>
  <c r="Y170" i="2" s="1"/>
  <c r="P170" i="2" s="1"/>
  <c r="E11" i="32" s="1"/>
  <c r="G130" i="2"/>
  <c r="D130" i="2"/>
  <c r="F294" i="2"/>
  <c r="Q293" i="2"/>
  <c r="Q129" i="2"/>
  <c r="Y129" i="2" s="1"/>
  <c r="P129" i="2" s="1"/>
  <c r="E5" i="32" s="1"/>
  <c r="F124" i="2"/>
  <c r="G124" i="2"/>
  <c r="D127" i="2"/>
  <c r="G127" i="2"/>
  <c r="H127" i="2"/>
  <c r="C124" i="2"/>
  <c r="H124" i="2"/>
  <c r="C159" i="2"/>
  <c r="H186" i="2"/>
  <c r="F186" i="2"/>
  <c r="E133" i="2"/>
  <c r="C186" i="2"/>
  <c r="H181" i="2"/>
  <c r="D181" i="2"/>
  <c r="G181" i="2"/>
  <c r="D159" i="2"/>
  <c r="G159" i="2"/>
  <c r="E186" i="2"/>
  <c r="G186" i="2"/>
  <c r="G133" i="2"/>
  <c r="F181" i="2"/>
  <c r="C181" i="2"/>
  <c r="E181" i="2"/>
  <c r="F127" i="2"/>
  <c r="C127" i="2"/>
  <c r="Q308" i="2"/>
  <c r="Y308" i="2" s="1"/>
  <c r="P308" i="2" s="1"/>
  <c r="E309" i="2"/>
  <c r="C309" i="2"/>
  <c r="G309" i="2"/>
  <c r="H309" i="2"/>
  <c r="D309" i="2"/>
  <c r="F309" i="2"/>
  <c r="E124" i="2"/>
  <c r="D124" i="2"/>
  <c r="E300" i="2"/>
  <c r="G300" i="2"/>
  <c r="C300" i="2"/>
  <c r="D300" i="2"/>
  <c r="H300" i="2"/>
  <c r="Q299" i="2"/>
  <c r="Y299" i="2" s="1"/>
  <c r="P299" i="2" s="1"/>
  <c r="F300" i="2"/>
  <c r="E190" i="2"/>
  <c r="E127" i="2"/>
  <c r="C190" i="2"/>
  <c r="H190" i="2"/>
  <c r="Q189" i="2"/>
  <c r="Y189" i="2" s="1"/>
  <c r="P189" i="2" s="1"/>
  <c r="E16" i="32" s="1"/>
  <c r="G190" i="2"/>
  <c r="Q132" i="2"/>
  <c r="Y132" i="2" s="1"/>
  <c r="P132" i="2" s="1"/>
  <c r="E6" i="32" s="1"/>
  <c r="H133" i="2"/>
  <c r="F133" i="2"/>
  <c r="F159" i="2"/>
  <c r="H159" i="2"/>
  <c r="Q158" i="2"/>
  <c r="Y158" i="2" s="1"/>
  <c r="P158" i="2" s="1"/>
  <c r="E9" i="32" s="1"/>
  <c r="D190" i="2"/>
  <c r="C133" i="2"/>
  <c r="Y293" i="2" l="1"/>
  <c r="P293" i="2" s="1"/>
  <c r="Z7" i="31"/>
  <c r="Z13" i="31"/>
  <c r="Z15" i="31"/>
  <c r="Z34" i="31"/>
  <c r="E32" i="32"/>
  <c r="Z33" i="31"/>
  <c r="E31" i="32"/>
  <c r="Z17" i="31"/>
  <c r="Z10" i="31"/>
  <c r="Z12" i="31"/>
  <c r="Z5" i="31"/>
  <c r="Z32" i="31" l="1"/>
  <c r="E30" i="32"/>
</calcChain>
</file>

<file path=xl/sharedStrings.xml><?xml version="1.0" encoding="utf-8"?>
<sst xmlns="http://schemas.openxmlformats.org/spreadsheetml/2006/main" count="20639" uniqueCount="1128">
  <si>
    <t>CUESTIONARIO DE SATISFACCIÓN DE USUARIOS SOBRE LOS SERVICIOS BIBLIOTECARIOS</t>
  </si>
  <si>
    <t>ENCUESTA DE EVALUACIÓN DE LA BIBLIOTECA</t>
  </si>
  <si>
    <t>Estudiantes</t>
  </si>
  <si>
    <t>Encuestas 2023-2024</t>
  </si>
  <si>
    <t>Encuestas contestadas</t>
  </si>
  <si>
    <t>1.</t>
  </si>
  <si>
    <t>Datos personales:</t>
  </si>
  <si>
    <t>1.1 Indica los estudios en los que estás matriculado:</t>
  </si>
  <si>
    <t>Grado o doble grado</t>
  </si>
  <si>
    <t>Máster</t>
  </si>
  <si>
    <t>Doctorado</t>
  </si>
  <si>
    <t>Otros (Universidad para mayores, títulos propios, curso de idiomas, etc)</t>
  </si>
  <si>
    <t>1.2 ¿A qué Facultad perteneces?</t>
  </si>
  <si>
    <t>F. Geografía e Historia</t>
  </si>
  <si>
    <t>F. Derecho</t>
  </si>
  <si>
    <t>F. Filología</t>
  </si>
  <si>
    <t>F. Educación - Centro de Formación del Profesorado</t>
  </si>
  <si>
    <t>F. Ciencias de la Información</t>
  </si>
  <si>
    <t>F. Ciencias Políticas y Sociología</t>
  </si>
  <si>
    <t>F. Ciencias Químicas</t>
  </si>
  <si>
    <t>F. Ciencias Económicas y Empresariales</t>
  </si>
  <si>
    <t>F. Veterinaria</t>
  </si>
  <si>
    <t>F. Medicina</t>
  </si>
  <si>
    <t>F. Psicología</t>
  </si>
  <si>
    <t>F. Enfermería, Fisioterapia y Podología</t>
  </si>
  <si>
    <t>F. Ciencias Matemáticas</t>
  </si>
  <si>
    <t>F. Ciencias Físicas</t>
  </si>
  <si>
    <t>F. Ciencias Biológicas</t>
  </si>
  <si>
    <t>F. Farmacia</t>
  </si>
  <si>
    <t>F. Bellas Artes</t>
  </si>
  <si>
    <t>F. Informática</t>
  </si>
  <si>
    <t>F. Filosofía</t>
  </si>
  <si>
    <t>F. Trabajo Social</t>
  </si>
  <si>
    <t>F. Ciencias de la Documentación</t>
  </si>
  <si>
    <t>F. Ciencias Geológicas</t>
  </si>
  <si>
    <t>F. Comercio y Turismo</t>
  </si>
  <si>
    <t>F. Odontología</t>
  </si>
  <si>
    <t>F. Óptica y Optometría</t>
  </si>
  <si>
    <t>F. Estudios Estadísticos</t>
  </si>
  <si>
    <t>Otro</t>
  </si>
  <si>
    <t>Indique, la frecuencia y tipo de utilización por su parte del servicio de biblioteca:</t>
  </si>
  <si>
    <t>1.3 Acudiendo personalmente a la Biblioteca:</t>
  </si>
  <si>
    <t>N</t>
  </si>
  <si>
    <t>%</t>
  </si>
  <si>
    <t>Nunca</t>
  </si>
  <si>
    <t>Solo en época de exámenes</t>
  </si>
  <si>
    <t>De vez en cuando (1 o 2 veces al mes)</t>
  </si>
  <si>
    <t>Frecuentemente (1 o 2 veces por semana)</t>
  </si>
  <si>
    <t>Muy frecuentemente (3 o más veces por semana)</t>
  </si>
  <si>
    <t>1.4 Utilizando la Biblioteca de forma virtual:</t>
  </si>
  <si>
    <t>1.5 Si utiliza los servicios de la Biblioteca, elija, por orden de preferencia, hasta tres bibliotecas de la Universidad Complutense a las que suele acudir:</t>
  </si>
  <si>
    <t>1º</t>
  </si>
  <si>
    <t>2º</t>
  </si>
  <si>
    <t>3º</t>
  </si>
  <si>
    <t>Biblioteca Histórica</t>
  </si>
  <si>
    <t>BHI</t>
  </si>
  <si>
    <t>Biblioteca Maria Zambrano (Derecho, Filología)</t>
  </si>
  <si>
    <t>BMZ</t>
  </si>
  <si>
    <t>BBA</t>
  </si>
  <si>
    <t>BIO</t>
  </si>
  <si>
    <t>BYD</t>
  </si>
  <si>
    <t>INF</t>
  </si>
  <si>
    <t>CEE</t>
  </si>
  <si>
    <t>FIS</t>
  </si>
  <si>
    <t>GEO</t>
  </si>
  <si>
    <t>MAT</t>
  </si>
  <si>
    <t>CPS</t>
  </si>
  <si>
    <t>QUI</t>
  </si>
  <si>
    <t>EMP</t>
  </si>
  <si>
    <t>F. Derecho (Departamentos, Criminología)</t>
  </si>
  <si>
    <t>DER (Dep)</t>
  </si>
  <si>
    <t>F. Educación</t>
  </si>
  <si>
    <t>EDU</t>
  </si>
  <si>
    <t>ENF</t>
  </si>
  <si>
    <t>EST</t>
  </si>
  <si>
    <t>FAR</t>
  </si>
  <si>
    <t>F. Filología (Clásicas, General)</t>
  </si>
  <si>
    <t>FLL A</t>
  </si>
  <si>
    <t>FLS</t>
  </si>
  <si>
    <t>GHI</t>
  </si>
  <si>
    <t>FDI</t>
  </si>
  <si>
    <t>MED</t>
  </si>
  <si>
    <t>ODO</t>
  </si>
  <si>
    <t>OPT</t>
  </si>
  <si>
    <t>PSI</t>
  </si>
  <si>
    <t>TRS</t>
  </si>
  <si>
    <t>VET</t>
  </si>
  <si>
    <t>Sí</t>
  </si>
  <si>
    <t>No</t>
  </si>
  <si>
    <t xml:space="preserve">2. </t>
  </si>
  <si>
    <t>Instalaciones y equipos:</t>
  </si>
  <si>
    <t>L</t>
  </si>
  <si>
    <t>K</t>
  </si>
  <si>
    <t>J</t>
  </si>
  <si>
    <t>? nc</t>
  </si>
  <si>
    <t>Recursos de información (Libros, revistas, audiovisuales, etc.):</t>
  </si>
  <si>
    <t>¿De dónde obtiene la mayor parte de la información que necesita para su actividad docente e investigadora?</t>
  </si>
  <si>
    <t>Nada</t>
  </si>
  <si>
    <t>Poco</t>
  </si>
  <si>
    <t>Algo</t>
  </si>
  <si>
    <t>Bastante</t>
  </si>
  <si>
    <t>Mucho</t>
  </si>
  <si>
    <t>3.1 De los libros impresos y revistas impresas que hay o me proporciona la Biblioteca de la Universidad Complutense:</t>
  </si>
  <si>
    <t>3.2 De las revistas en línea suscritas por la biblioteca:</t>
  </si>
  <si>
    <t>3.3 De libros electrónicos suscritos por la biblioteca:</t>
  </si>
  <si>
    <t>3.4 De los libros que yo mismo me compro o que me presta alguien que los ha comprado:</t>
  </si>
  <si>
    <t>3.5 De los documentos colocados en el Campus Virtual UCM por los docentes:</t>
  </si>
  <si>
    <t>3.6 De los recursos libres y gratuitos que encuentro en internet:</t>
  </si>
  <si>
    <t>3.7 De los apuntes y fotocopias que se obtienen en las clases:</t>
  </si>
  <si>
    <t>3.8 De los documentos que encuentro en otros archivos o bibliotecas que no son de la Universidad Complutense:</t>
  </si>
  <si>
    <t>NC</t>
  </si>
  <si>
    <t>3.13 Señale las redes sociales que usa con frecuencia en el ámbito de su actividad docente o investigadora</t>
  </si>
  <si>
    <t>Youtube</t>
  </si>
  <si>
    <t>Instagram</t>
  </si>
  <si>
    <t>TikTok</t>
  </si>
  <si>
    <t>No uso ninguna red social</t>
  </si>
  <si>
    <t>Otra</t>
  </si>
  <si>
    <t>4.</t>
  </si>
  <si>
    <t>Servicio de préstamo</t>
  </si>
  <si>
    <r>
      <t>5.</t>
    </r>
    <r>
      <rPr>
        <b/>
        <sz val="10.5"/>
        <rFont val="Times New Roman"/>
        <family val="1"/>
      </rPr>
      <t xml:space="preserve"> </t>
    </r>
  </si>
  <si>
    <t>Apoyo a la docencia y a la investigación:</t>
  </si>
  <si>
    <t>Nada útil</t>
  </si>
  <si>
    <t>Poco útil</t>
  </si>
  <si>
    <t>Normal</t>
  </si>
  <si>
    <t>Útil</t>
  </si>
  <si>
    <t>Muy útil</t>
  </si>
  <si>
    <t>6.</t>
  </si>
  <si>
    <t>El personal de la biblioteca:</t>
  </si>
  <si>
    <t>Su mayor o menor satisfacción con cada uno de ellos ("1= muy insatisfecho", "5= muy satisfecho")</t>
  </si>
  <si>
    <t>7.</t>
  </si>
  <si>
    <t>Valoración global:</t>
  </si>
  <si>
    <t>1, muy insatisfecho</t>
  </si>
  <si>
    <t>2, insatisfecho</t>
  </si>
  <si>
    <t>3, normal</t>
  </si>
  <si>
    <t>4, satisfecho</t>
  </si>
  <si>
    <t>5, muy satisfecho</t>
  </si>
  <si>
    <t>F. Filología (Clásicas o General)</t>
  </si>
  <si>
    <t>¿Has realizado algún préstamo de libros durante lo que llevamos de curso?</t>
  </si>
  <si>
    <r>
      <t>4.</t>
    </r>
    <r>
      <rPr>
        <b/>
        <sz val="10.5"/>
        <rFont val="Times New Roman"/>
        <family val="1"/>
      </rPr>
      <t xml:space="preserve"> </t>
    </r>
  </si>
  <si>
    <t>Empeorado mucho</t>
  </si>
  <si>
    <t>Empeorado</t>
  </si>
  <si>
    <t>Igual</t>
  </si>
  <si>
    <t>Mejorado</t>
  </si>
  <si>
    <t>ESTUDIANTES</t>
  </si>
  <si>
    <t>Año 2004</t>
  </si>
  <si>
    <t>Año 2005</t>
  </si>
  <si>
    <t>Año 2006</t>
  </si>
  <si>
    <t>Año 2007</t>
  </si>
  <si>
    <t>Año 2008</t>
  </si>
  <si>
    <t>Año 2009</t>
  </si>
  <si>
    <t>Año 2010</t>
  </si>
  <si>
    <t>Año 2011</t>
  </si>
  <si>
    <t>Año 2012</t>
  </si>
  <si>
    <t>Año 2013</t>
  </si>
  <si>
    <t>Año 2014</t>
  </si>
  <si>
    <t>Año 2015</t>
  </si>
  <si>
    <t>Año 2016</t>
  </si>
  <si>
    <t>Año 2017</t>
  </si>
  <si>
    <t>Año 2018</t>
  </si>
  <si>
    <t>Año 2019</t>
  </si>
  <si>
    <t>Año 2020</t>
  </si>
  <si>
    <t>Año 2021</t>
  </si>
  <si>
    <t>Año 2022</t>
  </si>
  <si>
    <t>Año 2023</t>
  </si>
  <si>
    <t>Año 2024</t>
  </si>
  <si>
    <t>2.1</t>
  </si>
  <si>
    <t>horario</t>
  </si>
  <si>
    <t>El horario de la biblioteca:</t>
  </si>
  <si>
    <t>2.2</t>
  </si>
  <si>
    <t>Instalaciones</t>
  </si>
  <si>
    <t>El número de puestos de lectura:</t>
  </si>
  <si>
    <t>2.3</t>
  </si>
  <si>
    <t>La comodidad de las instalaciones de la biblioteca:</t>
  </si>
  <si>
    <t>2.4</t>
  </si>
  <si>
    <t>El ambiente de trabajo y estudio de la biblioteca:</t>
  </si>
  <si>
    <t>2.5</t>
  </si>
  <si>
    <t>El equipamiento informático:</t>
  </si>
  <si>
    <t>El horario de la Biblioteca María Zambrano durante todo el año (sábados y domingos y horario ampliado por exámenes)</t>
  </si>
  <si>
    <t>3.2</t>
  </si>
  <si>
    <t>Recursos de información</t>
  </si>
  <si>
    <t>La adecuación de los fondos bibliográficos a tus necesidades:</t>
  </si>
  <si>
    <t>3.3</t>
  </si>
  <si>
    <t>La facilidad para localizar los libros:</t>
  </si>
  <si>
    <t>3.4</t>
  </si>
  <si>
    <t>La facilidad para acceder a los recursos electrónicos que necesita</t>
  </si>
  <si>
    <t>3.5</t>
  </si>
  <si>
    <t>La respuesta ofrecida por el personal al solicitar alguna información bibliográfica (consultas en el buscador Cisne, recursos electrónicos, gestores bibliográficos, etc)</t>
  </si>
  <si>
    <t>3.6</t>
  </si>
  <si>
    <t>La facilidad para consultar el catálogo de la biblioteca</t>
  </si>
  <si>
    <t>3.7</t>
  </si>
  <si>
    <t>La facilidad para hacer sugerencias y comentarios o peticiones para nuevas adquisiciones:</t>
  </si>
  <si>
    <t>La facilidad para localizar las bibliografías recomendadas por el personal docente</t>
  </si>
  <si>
    <t>3.10</t>
  </si>
  <si>
    <t>Los contenidos y la facilidad de uso de la página web de la Biblioteca</t>
  </si>
  <si>
    <t>3.1</t>
  </si>
  <si>
    <t>Valoración de la utilidad de la información básica que se recibe al inicio de los estudios</t>
  </si>
  <si>
    <t>x</t>
  </si>
  <si>
    <t>4.1</t>
  </si>
  <si>
    <t>La agilidad al ser atendido en el mostrador de préstamo:</t>
  </si>
  <si>
    <t>4.2</t>
  </si>
  <si>
    <t>La idoneidad de los plazos de préstamo</t>
  </si>
  <si>
    <t>4.3</t>
  </si>
  <si>
    <t>El número de documentos que se pueden obtener en préstamo</t>
  </si>
  <si>
    <t>4.4</t>
  </si>
  <si>
    <t>La sencillez para formalizar el préstamo</t>
  </si>
  <si>
    <t>4.5</t>
  </si>
  <si>
    <t>La sencillez de las gestiones para reservar y renovar el préstamo de documentos:</t>
  </si>
  <si>
    <t>4.6</t>
  </si>
  <si>
    <t>La facilidad para conocer el estado de los préstamos y reservas de cada usuario através de "mi cuenta":</t>
  </si>
  <si>
    <t>4.7 La facilidad y rapidez con la que se puede obtener un documento localizado en otras  bibliotecas de la UCM:</t>
  </si>
  <si>
    <t>4.7</t>
  </si>
  <si>
    <t>La facilidad / rapidez con la que se puede disponer de un documento que está en otra biblioteca de la universidad:</t>
  </si>
  <si>
    <t>Si ha utilizado el servicio de petición anticipada de libros de depósitos. Por favor, valórelo</t>
  </si>
  <si>
    <t>6.1</t>
  </si>
  <si>
    <t>Valoración del personal</t>
  </si>
  <si>
    <t>La capacidad de gestión y resolución de las preguntas de las personas que atienden los mostradores:</t>
  </si>
  <si>
    <t>6.2</t>
  </si>
  <si>
    <t>La cordialidad y amabilidad en el trato del personal de la biblioteca:</t>
  </si>
  <si>
    <t>Valoración global y de personal</t>
  </si>
  <si>
    <t>Valoración global</t>
  </si>
  <si>
    <t>AÑO 2004</t>
  </si>
  <si>
    <t>AÑO 2005</t>
  </si>
  <si>
    <t>AÑO 2006</t>
  </si>
  <si>
    <t>AÑO 2007</t>
  </si>
  <si>
    <t>AÑO 2008</t>
  </si>
  <si>
    <t>AÑO 2009</t>
  </si>
  <si>
    <t>AÑO 2010</t>
  </si>
  <si>
    <t>AÑO 2011</t>
  </si>
  <si>
    <t>AÑO 2012</t>
  </si>
  <si>
    <t>AÑO 2013</t>
  </si>
  <si>
    <t>AÑO 2014</t>
  </si>
  <si>
    <t>AÑO 2015</t>
  </si>
  <si>
    <t>AÑO 2016</t>
  </si>
  <si>
    <t>AÑO 2017</t>
  </si>
  <si>
    <t>AÑO 2018</t>
  </si>
  <si>
    <t>AÑO 2019</t>
  </si>
  <si>
    <t>AÑO 2020</t>
  </si>
  <si>
    <t>AÑO 2021</t>
  </si>
  <si>
    <t>AÑO 2022</t>
  </si>
  <si>
    <t>AÑO 2023</t>
  </si>
  <si>
    <t>Total encuestas</t>
  </si>
  <si>
    <t>Porcentaje de usuarios que conocen la oferta de cursos de formación de usuarios que tiene la biblioteca</t>
  </si>
  <si>
    <t>Acudiendo personalmente a la Biblioteca:</t>
  </si>
  <si>
    <t xml:space="preserve">Nunca </t>
  </si>
  <si>
    <t xml:space="preserve">Sólo en época de exámenes </t>
  </si>
  <si>
    <t xml:space="preserve">De vez en cuando (1 o 2 veces al mes) </t>
  </si>
  <si>
    <t xml:space="preserve">Frecuentemente (1 o 2 veces por semana) </t>
  </si>
  <si>
    <t xml:space="preserve">Muy Frecuentemente (3 o más veces por semana) </t>
  </si>
  <si>
    <t>Utilizando la Biblioteca de forma virtual:</t>
  </si>
  <si>
    <t>Presencial: (1 nunca a 5 muy frecuente)</t>
  </si>
  <si>
    <t>Virtual: (1 nunca a 5 muy frecuente)</t>
  </si>
  <si>
    <t>Encuestas de satisfacción de usuarios de la Biblioteca de la UCM 2024. Estudiantes</t>
  </si>
  <si>
    <t>BUC</t>
  </si>
  <si>
    <t>DER</t>
  </si>
  <si>
    <t>FLL</t>
  </si>
  <si>
    <t>La facilidad y rapidez con la que se puede obtener un documento localizado en otras  bibliotecas de la UCM:</t>
  </si>
  <si>
    <t>submitted</t>
  </si>
  <si>
    <t>1.1 Matrícula</t>
  </si>
  <si>
    <t>1.3 Acudiendo en persona</t>
  </si>
  <si>
    <t>1.4 Utilizando la Biblioteca de forma virtual</t>
  </si>
  <si>
    <t>Post-pandemia</t>
  </si>
  <si>
    <t>Biblioteca 1</t>
  </si>
  <si>
    <t>Biblioteca 2</t>
  </si>
  <si>
    <t>Biblioteca 3</t>
  </si>
  <si>
    <t>1.6 Otras bibliotecas</t>
  </si>
  <si>
    <t>2.1 Horario</t>
  </si>
  <si>
    <t>2.2 El número de puestos de lectura</t>
  </si>
  <si>
    <t>2.3 La comodidad de las instalaciones</t>
  </si>
  <si>
    <t>2.4 El equipamiento informático</t>
  </si>
  <si>
    <t>2.5 Horario BMZ</t>
  </si>
  <si>
    <t>Libros prestados</t>
  </si>
  <si>
    <t>Préstamos en el curso</t>
  </si>
  <si>
    <t>3.1 Colección impresa</t>
  </si>
  <si>
    <t>3.2 Revistas-e</t>
  </si>
  <si>
    <t>3.3 Libros-e</t>
  </si>
  <si>
    <t>3.4 Biblioteca personal</t>
  </si>
  <si>
    <t>3.5 Campus Virtual</t>
  </si>
  <si>
    <t>3.6 Recursos en abierto</t>
  </si>
  <si>
    <t>3.7 Apuntes</t>
  </si>
  <si>
    <t>3.8 Otras bibliotecas</t>
  </si>
  <si>
    <t>3.9 Información inicial</t>
  </si>
  <si>
    <t>3.10 Adecuación</t>
  </si>
  <si>
    <t>3.11 Localización de documentos</t>
  </si>
  <si>
    <t>3.12 Acceso recursos-e</t>
  </si>
  <si>
    <t>3.13 Solicitud de información</t>
  </si>
  <si>
    <t xml:space="preserve">3.14 Buscador </t>
  </si>
  <si>
    <t>3.15 Sugerencias, etc.</t>
  </si>
  <si>
    <t>3.16 Bibliografías recomendadas</t>
  </si>
  <si>
    <t>3.17 Docta UCM</t>
  </si>
  <si>
    <t>PDC</t>
  </si>
  <si>
    <t>3.18 Web</t>
  </si>
  <si>
    <t>3.19 Redes sociales</t>
  </si>
  <si>
    <t>3.20 Redes sociales que usas</t>
  </si>
  <si>
    <t>4.1 Agilidad de la atención presencial</t>
  </si>
  <si>
    <t>4.2 Idoneidad plazos de préstamo</t>
  </si>
  <si>
    <t>4.3 Número de documentos en préstamo</t>
  </si>
  <si>
    <t>4.4 Sencillez del préstamo</t>
  </si>
  <si>
    <t>4.5 Reservas y renovaciones</t>
  </si>
  <si>
    <t>4.6 Mi cuenta</t>
  </si>
  <si>
    <t>4.7 Préstamo intercentros</t>
  </si>
  <si>
    <t>4.8 Préstamo interbibliotecario</t>
  </si>
  <si>
    <t>5.1 Oferta de formación</t>
  </si>
  <si>
    <t xml:space="preserve">5.2 Asistencia a formación </t>
  </si>
  <si>
    <t>5.3 Valoración de la formación</t>
  </si>
  <si>
    <t xml:space="preserve">6.1 Capacidad de gestión </t>
  </si>
  <si>
    <t xml:space="preserve">6.2 Cordialidad y amabilidad </t>
  </si>
  <si>
    <t>7.1 Valoración global</t>
  </si>
  <si>
    <t>8.1 Tus sugerencias</t>
  </si>
  <si>
    <t>Email</t>
  </si>
  <si>
    <t>Centro</t>
  </si>
  <si>
    <t>cod centro</t>
  </si>
  <si>
    <t>Área</t>
  </si>
  <si>
    <t>Fecha de descarga</t>
  </si>
  <si>
    <t>1.3 ¿Con que frecuencia acudias personalmente a la Biblioteca (para un préstamo, utilizar un puesto de lectura, realizar una consulta, etc)?:</t>
  </si>
  <si>
    <t>1.4 ¿Con qué frecuencia utilizabas la Biblioteca de forma virtual (consultando el buscador, las revistas electrónicas o bases de datos, etc)?:</t>
  </si>
  <si>
    <t>Señala entre las siguientes opciones, qué piensas hacer en cuanto la situación empiece a normalizarse</t>
  </si>
  <si>
    <t>BIblioteca 3</t>
  </si>
  <si>
    <t>1.6 Si acudes a otras bibliotecas o centros de documentación fuera de la Universidad Complutense, indícanos cuáles:</t>
  </si>
  <si>
    <t>2.1 El horario de la biblioteca:</t>
  </si>
  <si>
    <t>2.2 El número de puestos de lectura:</t>
  </si>
  <si>
    <t>2.3 La comodidad de las instalaciones:</t>
  </si>
  <si>
    <t>2.4 El equipamiento informático:</t>
  </si>
  <si>
    <t>2.5 El horario de la Biblioteca María Zambrano durante todo el año (sábados y domingos y horario ampliado por exámenes):</t>
  </si>
  <si>
    <t>¿Tienes en la actualidad algún libro o documento prestado de la biblioteca?</t>
  </si>
  <si>
    <t>3.9 Información básica que recibes en la propia biblioteca al inicio de tus estudios:</t>
  </si>
  <si>
    <t>3.10 La adecuación de la colección a tus necesidades:</t>
  </si>
  <si>
    <t>3.12 La facilidad para acceder a los recursos electrónicos que necesitas:</t>
  </si>
  <si>
    <t>3.13 La respuesta obtenida al solicitar alguna información:</t>
  </si>
  <si>
    <t>3.14 La facilidad para navegar en el buscador Cisne de la Biblioteca:</t>
  </si>
  <si>
    <t>3.15 La facilidad para hacer sugerencias y comentarios o peticiones para nuevas adquisiciones:</t>
  </si>
  <si>
    <t>3.16 La facilidad para localizar las bibliografías recomendadas por el personal docente:</t>
  </si>
  <si>
    <t>3.17 ¿Conoces el repositorio institucional Docta Complutense que recoge la producción académica de nuestros docentes, investigadores y estudiantes?</t>
  </si>
  <si>
    <t>¿Conoces el portal Patrimonio Digital Complutense (https://patrimoniodigital.ucm.es/), que difunde en acceso abierto el patrimonio bibliográfico digitalizado de la Universidad?</t>
  </si>
  <si>
    <t>3.18 Los contenidos y la facilidad de uso de la web de la Biblioteca:</t>
  </si>
  <si>
    <t>Señala las redes sociales que usas con frecuencia</t>
  </si>
  <si>
    <t>4.1 La agilidad al ser atendido en el mostrador de préstamo: </t>
  </si>
  <si>
    <t>4.2 La idoneidad de los plazos de préstamo:</t>
  </si>
  <si>
    <t>4.3 El número de documentos que se pueden obtener en préstamo:</t>
  </si>
  <si>
    <t>4.4 La sencillez para formalizar el préstamo:</t>
  </si>
  <si>
    <t>4.5 La sencillez para reservar y renovar el préstamo de documentos:</t>
  </si>
  <si>
    <t>4.6 La facilidad para conocer el estado de tus préstamos y reservas a través de "Mi Cuenta":</t>
  </si>
  <si>
    <t>4.8 La facilidad y rapidez con la que se puede obtener un documento que está en la biblioteca de otra universidad o institución que no sea de la UCM:</t>
  </si>
  <si>
    <t>5.1 ¿Conoces la oferta de cursos de formación de usuarios de la biblioteca?</t>
  </si>
  <si>
    <t>5.2 ¿Has asistido a algún curso de formación de usuarios de la Biblioteca?</t>
  </si>
  <si>
    <t>5.3 Si lo has hecho, la información que has recibido te ha resultado...</t>
  </si>
  <si>
    <t>6.1 La capacidad de gestión y resolución de las preguntas del personal de la Biblioteca:</t>
  </si>
  <si>
    <t>6.2 La cordialidad y amabilidad en el trato del personal de la Biblioteca:</t>
  </si>
  <si>
    <t>7.1 ¿Cuál es tu grado de satisfación global con el servicio de Biblioteca?</t>
  </si>
  <si>
    <t>Seguiré usando los servicios de la biblioteca con la misma frecuencia que expuse en la pregunta anterior</t>
  </si>
  <si>
    <t>Creo que voy a acudir con menos frecuencia a la biblioteca y usaré más la biblioteca virtual</t>
  </si>
  <si>
    <t>Tengo que ir necesariamente para consultar los documentos que están ubicados en la biblioteca</t>
  </si>
  <si>
    <t>Solo haré uso de la biblioteca virtual y de sus recursos electrónicos</t>
  </si>
  <si>
    <t>Procuraré buscar la información que necesito fuera de la biblioteca</t>
  </si>
  <si>
    <t>¿Qué otras opciones considera que va a hacer?</t>
  </si>
  <si>
    <t>Submitted</t>
  </si>
  <si>
    <t>3.17 Docta</t>
  </si>
  <si>
    <t>Instagram|Youtube</t>
  </si>
  <si>
    <t>Instagram|TikTok|Youtube</t>
  </si>
  <si>
    <t>Instagram|TikTok</t>
  </si>
  <si>
    <t>Biblioteca Nacional</t>
  </si>
  <si>
    <t>jaraji01@ucm.es</t>
  </si>
  <si>
    <t>Otras</t>
  </si>
  <si>
    <t>Otros usuarios no UCM</t>
  </si>
  <si>
    <t>Instagram|Otras</t>
  </si>
  <si>
    <t>Bibliotecas municipales</t>
  </si>
  <si>
    <t>aabregu@ucm.es</t>
  </si>
  <si>
    <t>Universidad Rey Juan Carlos Alcorcón</t>
  </si>
  <si>
    <t>Biblioteca municipal</t>
  </si>
  <si>
    <t>Ninguna</t>
  </si>
  <si>
    <t>Ninguno</t>
  </si>
  <si>
    <t>Biblioteca Nacional de España</t>
  </si>
  <si>
    <t>No.</t>
  </si>
  <si>
    <t>Bibliotecas públicas</t>
  </si>
  <si>
    <t>Instagram|No uso ninguna red social</t>
  </si>
  <si>
    <t>UAM</t>
  </si>
  <si>
    <t>monicf07@ucm.es</t>
  </si>
  <si>
    <t>diegoj01@ucm.es</t>
  </si>
  <si>
    <t>BNE</t>
  </si>
  <si>
    <t>aalmazan@ucm.es</t>
  </si>
  <si>
    <t>Biblioteca Mario Vargas Llosa</t>
  </si>
  <si>
    <t>NO</t>
  </si>
  <si>
    <t>Bibliotecas de la Comunidad de Madrid</t>
  </si>
  <si>
    <t>mimoro01@ucm.es</t>
  </si>
  <si>
    <t>Biblioteca Pedro Salinas</t>
  </si>
  <si>
    <t>Museo Nacional Centro de Arte Reina Sofía</t>
  </si>
  <si>
    <t>Autónoma</t>
  </si>
  <si>
    <t>Autonoma</t>
  </si>
  <si>
    <t>UPM</t>
  </si>
  <si>
    <t>CSIC</t>
  </si>
  <si>
    <t>URJC</t>
  </si>
  <si>
    <t>Municipales</t>
  </si>
  <si>
    <t>Politécnica</t>
  </si>
  <si>
    <t>C.A. Reina Sofía</t>
  </si>
  <si>
    <t>AECID</t>
  </si>
  <si>
    <t>C.S.</t>
  </si>
  <si>
    <t>Hospitales</t>
  </si>
  <si>
    <t>UNED</t>
  </si>
  <si>
    <t>CAM</t>
  </si>
  <si>
    <t>Pública</t>
  </si>
  <si>
    <t>Publica</t>
  </si>
  <si>
    <t>R. Academias</t>
  </si>
  <si>
    <t>Municipal</t>
  </si>
  <si>
    <t>Comunidad</t>
  </si>
  <si>
    <t>Nacional</t>
  </si>
  <si>
    <t>Juan Carlos</t>
  </si>
  <si>
    <t>Reina</t>
  </si>
  <si>
    <t>Hospital</t>
  </si>
  <si>
    <t>UC3M</t>
  </si>
  <si>
    <t>Real</t>
  </si>
  <si>
    <t>(en blanco)</t>
  </si>
  <si>
    <t>Total general</t>
  </si>
  <si>
    <t>Humanidades</t>
  </si>
  <si>
    <t>Ciencias Experimentales</t>
  </si>
  <si>
    <t>Ciencias Sociales</t>
  </si>
  <si>
    <t>Ciencias de la Salud</t>
  </si>
  <si>
    <t>BIBLIOTECARI</t>
  </si>
  <si>
    <t>FRIO</t>
  </si>
  <si>
    <t>CALOR</t>
  </si>
  <si>
    <t>CARN</t>
  </si>
  <si>
    <t>CORREO</t>
  </si>
  <si>
    <t>CURSOS</t>
  </si>
  <si>
    <t>DEVOL</t>
  </si>
  <si>
    <t>PUESTO</t>
  </si>
  <si>
    <t>ESTANTER</t>
  </si>
  <si>
    <t>EXAMENES</t>
  </si>
  <si>
    <t>FONDO</t>
  </si>
  <si>
    <t>HORARIO</t>
  </si>
  <si>
    <t>ENCHUFE</t>
  </si>
  <si>
    <t>LIBRO</t>
  </si>
  <si>
    <t>LIMPI</t>
  </si>
  <si>
    <t>LUZ</t>
  </si>
  <si>
    <t>ILUMINAC</t>
  </si>
  <si>
    <t>LINE</t>
  </si>
  <si>
    <t>PORTATIL</t>
  </si>
  <si>
    <t>PERSON</t>
  </si>
  <si>
    <t>REDES</t>
  </si>
  <si>
    <t>PRESTAMO</t>
  </si>
  <si>
    <t>RESERV</t>
  </si>
  <si>
    <t>REVISTA</t>
  </si>
  <si>
    <t>SEGUR</t>
  </si>
  <si>
    <t>RUIDO</t>
  </si>
  <si>
    <t>TORNO</t>
  </si>
  <si>
    <t>WEB</t>
  </si>
  <si>
    <t>WIFI</t>
  </si>
  <si>
    <t>DEPOS</t>
  </si>
  <si>
    <t>Palabras clave</t>
  </si>
  <si>
    <t xml:space="preserve">BIBLIOTECARIOS; </t>
  </si>
  <si>
    <t xml:space="preserve">CALEFACCIÓN; </t>
  </si>
  <si>
    <t xml:space="preserve">CALOR FRIO TEMPERATURA; </t>
  </si>
  <si>
    <t xml:space="preserve">CARNÉ; </t>
  </si>
  <si>
    <t xml:space="preserve">CORREO; </t>
  </si>
  <si>
    <t xml:space="preserve">CURSOS FORMACION INFORMACIÓN; </t>
  </si>
  <si>
    <t xml:space="preserve">DEVOLUCIÓN; </t>
  </si>
  <si>
    <t xml:space="preserve">ESPACIO SITIO PUESTOS DE LECTURA; </t>
  </si>
  <si>
    <t xml:space="preserve">ESPACIOS; </t>
  </si>
  <si>
    <t xml:space="preserve">EXÁMENES; </t>
  </si>
  <si>
    <t xml:space="preserve">FONDOS; </t>
  </si>
  <si>
    <t xml:space="preserve">HORARIO; </t>
  </si>
  <si>
    <t xml:space="preserve">INSTALACIONES MESAS SILLAS ENCHUFES; </t>
  </si>
  <si>
    <t xml:space="preserve">LIBROS; </t>
  </si>
  <si>
    <t xml:space="preserve">LIMPEZA; </t>
  </si>
  <si>
    <t xml:space="preserve">LUZ ILUMINACION; </t>
  </si>
  <si>
    <t xml:space="preserve">ON-LINE DIGITAL; </t>
  </si>
  <si>
    <t xml:space="preserve">ORDENADORES PORTATILES IMPRESORAS; </t>
  </si>
  <si>
    <t xml:space="preserve">PERSONAL; </t>
  </si>
  <si>
    <t>REDES SOCIALES</t>
  </si>
  <si>
    <t xml:space="preserve">PRESTAMO; </t>
  </si>
  <si>
    <t xml:space="preserve">RESERVAS; </t>
  </si>
  <si>
    <t xml:space="preserve">REVISTAS; </t>
  </si>
  <si>
    <t xml:space="preserve">SEGURIDAD ROBO VIGILAN; </t>
  </si>
  <si>
    <t xml:space="preserve">SILENCIO RUIDO; </t>
  </si>
  <si>
    <t xml:space="preserve">TORNOS; </t>
  </si>
  <si>
    <t xml:space="preserve">WEB INTERNET;  </t>
  </si>
  <si>
    <t xml:space="preserve">Wifi; </t>
  </si>
  <si>
    <t xml:space="preserve">DEPOÓSITOS; </t>
  </si>
  <si>
    <t>Etiquetas de fila</t>
  </si>
  <si>
    <t>Biblioteca Maria Zambrano (Derecho / Filología)</t>
  </si>
  <si>
    <t>Centro cultural Julio Cortázar</t>
  </si>
  <si>
    <t>Biblioteca AECID</t>
  </si>
  <si>
    <t>davmoren@ucm.es</t>
  </si>
  <si>
    <t>Muchas gracias por vuestro trabajo.</t>
  </si>
  <si>
    <t>Biblioteca Pablo Neruda</t>
  </si>
  <si>
    <t>sipulgar@ucm.es</t>
  </si>
  <si>
    <t>brunocho@ucm.es</t>
  </si>
  <si>
    <t>fjtirado@ucm.es</t>
  </si>
  <si>
    <t>CRAI</t>
  </si>
  <si>
    <t>Etiquetas de columna</t>
  </si>
  <si>
    <t>Cuenta de Submitted</t>
  </si>
  <si>
    <t>Área de conocimiento</t>
  </si>
  <si>
    <t>Facultad de origen</t>
  </si>
  <si>
    <t>Instagram|X|Youtube|Bluesky</t>
  </si>
  <si>
    <t>Estoy muy contento con los servicios de la Biblioteca. Los cursos que organizáis en línea y que luego podemos encontrar en Youtube están muy bien. Felicidades por vuestro trabajo.</t>
  </si>
  <si>
    <t>La Biblioteca Nacional fundamentalmente</t>
  </si>
  <si>
    <t>El personal de este biblioteca SIEMPRE están hablando bastante alto y sin parar entre ellos en la zona de mostrador (no en su oficina que tienen al lado) y varios otras zonas de la biblioteca. Es muy molesto y distrae del trabajo</t>
  </si>
  <si>
    <t>Instagram|Bluesky</t>
  </si>
  <si>
    <t>No tengo ninguna queja u objeción. Todo bien desde mi experiencia, la verdad.</t>
  </si>
  <si>
    <t>ferni2@ucm.es</t>
  </si>
  <si>
    <t>X|Facebook|Youtube</t>
  </si>
  <si>
    <t>Bibliotecas en mi ciudad y de mi país</t>
  </si>
  <si>
    <t>bibliotecas de la comunidad de madrid</t>
  </si>
  <si>
    <t>hdeharo@ucm.es</t>
  </si>
  <si>
    <t>Añadir enchufes en las zonas de ordenadores para poder cargar otros dispositivos electrónicos mientras se usan los ordenadores de la biblioteca. La mejora de la conexión wifi en todas las zonas de la biblioteca.</t>
  </si>
  <si>
    <t>La bibliotecaria es encantadora, qué gusto que nos atienda siempre</t>
  </si>
  <si>
    <t>La Bibliotecaria es muy amable y siempre está dispuesta ayudarnos en todo lo que necesitamos de una forma agradable</t>
  </si>
  <si>
    <t>Bibliotecas municipales como la de chamartín o leganés</t>
  </si>
  <si>
    <t>Instagram|X</t>
  </si>
  <si>
    <t>En la Hemeroteca de la biblioteca de la Facultad de Ciencias Biológicas hay un ruido de fondo bastante molesto, puede que esté producido por los sistemas de iluminación.</t>
  </si>
  <si>
    <t>Biblioteca José hierro usera</t>
  </si>
  <si>
    <t>El horario de las bibliotecas de cada facultad que las cierren a las 20:30 podría ampliarse a las 21:00.</t>
  </si>
  <si>
    <t>La disposición, eficiencia y amabilildad del personal de las bibliotecas UCM que frecuento es extraordinaria.</t>
  </si>
  <si>
    <t>Instagram|Facebook</t>
  </si>
  <si>
    <t>diegoato@ucm.es</t>
  </si>
  <si>
    <t>Please: presentation session ONLINE at the beginning of the semester, and in English too.  The access to many journals in political sciences is very limited, another system (VPN?) of access could be beneficial.</t>
  </si>
  <si>
    <t>mcghobert@ucm.es</t>
  </si>
  <si>
    <t>Instagram|Facebook|Otras</t>
  </si>
  <si>
    <t>Biblioteca Municipal Jose Ortega y Gasset; Biblioteca Princesa Leonor (Boadilla del Monte)</t>
  </si>
  <si>
    <t>Instagram|X|Youtube</t>
  </si>
  <si>
    <t>Bibliotecas municipales en Moncloa</t>
  </si>
  <si>
    <t>Que haya zonas de descanso en Biológicas, como en la Zambrano o en Geológicas que presentan asientos más cómodos donde puedes estudiar o simplemente leer.</t>
  </si>
  <si>
    <t>Biblioteca de Humanidades de la Universidad de Las Palmas de Gran Canaria. Estoy realizando el TFM desde Las Palmas de G.C. por lo que utilizo los recursos virtuales de la Biblioteca.</t>
  </si>
  <si>
    <t>Bibliotecas municipales de la Sierra de Guadarrama</t>
  </si>
  <si>
    <t>Biblioteca Municipal Villanueva de la Cañada, Madrid</t>
  </si>
  <si>
    <t>Bibliotecas municipales de Madrid y Coslada</t>
  </si>
  <si>
    <t>Instagram|Youtube|Bluesky</t>
  </si>
  <si>
    <t>Sala de Estudio Fernando Vizcaíno Casas</t>
  </si>
  <si>
    <t>Me gustaria poder estudiar dentro de la biblioteca de la facultad de medicina, cómodamente, desde las 7:00h hasta el inicio de mis clases a las 8:40h.</t>
  </si>
  <si>
    <t>Ampliar el horario de mañana de la biblioteca de 8:30 en vez de 9:00.</t>
  </si>
  <si>
    <t>Tener una biblioteca que abra los fines de semana durante todo el año, también fuera de la época de exámenes</t>
  </si>
  <si>
    <t>beatrg22@ucm.es</t>
  </si>
  <si>
    <t>Biblioteca Municipal Lope de Vega en Tres Cantos</t>
  </si>
  <si>
    <t>.</t>
  </si>
  <si>
    <t>A la biblioteca de mi pueblo</t>
  </si>
  <si>
    <t>Me gustaría que la colocación de los libros de la biblioteca de la facultad de educación fuera mejor para facilitar su localización</t>
  </si>
  <si>
    <t>Instagram|X|Facebook|Youtube</t>
  </si>
  <si>
    <t>Me gustaría dar la enhorabuena a todo el equipo de la Biblioteca de mi facultad. Gracias por la excelente profesionalidad y amabilidad con la que siempre me atienden. Hacen una labor realmente excepcional.</t>
  </si>
  <si>
    <t>Biblioteca de chamber</t>
  </si>
  <si>
    <t>Personalmente no he tenido ningún contratiempo en mis visitas a la biblioteca, por tanto considero este servicio aceptablemente  bueno, en cualquier caso, cualquier mejora siempre será bienvenida.</t>
  </si>
  <si>
    <t>CRAI de la Universidad de Alcalá</t>
  </si>
  <si>
    <t>Mejorar silencio y comodidad puestos de lectura</t>
  </si>
  <si>
    <t>Alguna vez he estado en la de Blasco de Garay y la Rafael Alberti.</t>
  </si>
  <si>
    <t>Deberían tener abierta las dos salas de estudio de la facultad de derecho, que encima el decano se pone un cuadro y nos tiene hacinaos en una sola hasta examenes que abren las 2</t>
  </si>
  <si>
    <t>Conde Duque, La biblioteca del Retiro, Biblioteca Nacional</t>
  </si>
  <si>
    <t>Me gustaría que los ordenadores se prestaran por mas tiempo o actualizarlo al menos una vez.</t>
  </si>
  <si>
    <t>Biblioteca Municipal de ESIC</t>
  </si>
  <si>
    <t>A la biblioteca de mi barrio.</t>
  </si>
  <si>
    <t>Archivos, bellas Artes, Aecid</t>
  </si>
  <si>
    <t>Biblioteca pública de Miguel Hernández</t>
  </si>
  <si>
    <t>Biblioteca municipal Portazgo</t>
  </si>
  <si>
    <t>No tengo ninguna sugerencia ni propuesta.</t>
  </si>
  <si>
    <t>albeco02@ucm.es</t>
  </si>
  <si>
    <t>Biblioteca del la URJC de Fuenlabrada</t>
  </si>
  <si>
    <t>Biblioteca Federico García Lorca, Torrejón de Ardoz, Madrid</t>
  </si>
  <si>
    <t>La calefacción de la biblioteca de la facultad de ciencias Químicas no funciona. No solo no calienta, sino que sale aire frío. No se puede estar a gusto.</t>
  </si>
  <si>
    <t>Biblioteca municipal Miguel de Cervantes, Pozuelo de Alarcón</t>
  </si>
  <si>
    <t>Agradecería algún lugar para descansar dentro de la biblioteca de la facultad de biológicas, algo del estilo de unos sillones como tienen en geológicas o en la zambrano</t>
  </si>
  <si>
    <t>gemart10@ucm.es</t>
  </si>
  <si>
    <t>Es una maravilla. Tendría que haber más difusión para que los alumnos fueran a la biblioteca a buscar referencias como primera opción, en vez de encontrar documentos en internet, los cuales son válidos, recurrir siempre a la biblioteca.</t>
  </si>
  <si>
    <t>lcasad06@ucm.es</t>
  </si>
  <si>
    <t>Bibliotecas Públicas de Madrid</t>
  </si>
  <si>
    <t>El personal de la biblioteca podría ayudar más y ser más amable</t>
  </si>
  <si>
    <t>X</t>
  </si>
  <si>
    <t>Biblioteca pública Tolstoy de Las Rozas. Biblioteca de la Universidad Camilo José Cela.</t>
  </si>
  <si>
    <t>adelba02@ucm.es</t>
  </si>
  <si>
    <t>Agilizar y promocionar la compra de textos sugeridos Agilizar el préstamo interbibliotecario para alumnos Mayor información de los recursos de la biblioteca y el acceso a los mismos (que no sean libros)</t>
  </si>
  <si>
    <t>La biblioteca de enfermería es la mejor gracias a sus profesionales que siempre nos sacan una sonrisa</t>
  </si>
  <si>
    <t>Youtube|Otras</t>
  </si>
  <si>
    <t>me gustaría que la entrada y la salida con la tarjeta sea más accesible, muchas veces se forma cola al entrar. me gustaría también que ampliasen horario en vez de en mayo unas semanas antes, muchas gracias.</t>
  </si>
  <si>
    <t>Biblioteca virtual de la comunidad de Madrid</t>
  </si>
  <si>
    <t>Biblioteca Francisco Ayala - Valdebernardo</t>
  </si>
  <si>
    <t>Siempre hace mucho calor en ma biblioteca de Enfermería, Fisioterapia y Podología, sobre todo cuando hay dias calurosos, que no cierran la calefacción ni abren las ventanas. Seria mejor estudiar en un ambiente con temperatura adecuada.</t>
  </si>
  <si>
    <t>Centro de estudio de la facultad de Derecho</t>
  </si>
  <si>
    <t>añadir más salas de estudio</t>
  </si>
  <si>
    <t>Sala  de estudio Fernando Vizcaino  Centro cultural Galileo ICADE Biblioteca Benito Pérez Galdós</t>
  </si>
  <si>
    <t>que solo entre gente de la complutense</t>
  </si>
  <si>
    <t>darodr24@ucm.es</t>
  </si>
  <si>
    <t>biblioteca educación o biblioteca ingeniería de minas o de caminos de la politécnica.</t>
  </si>
  <si>
    <t>poner todas las maquinas de comida y bebida para pagar con tarjeta y mejorar el acceso a la red wifi sería bastante mejoría, gracias.</t>
  </si>
  <si>
    <t>pperezfo@ucm.es</t>
  </si>
  <si>
    <t>Deben mejorar los sistemas de búsqueda de referencias y el acceso a los recursos digitalizados</t>
  </si>
  <si>
    <t>Bibliotecas de barrio</t>
  </si>
  <si>
    <t>Facebook</t>
  </si>
  <si>
    <t>Muchas gracias :D</t>
  </si>
  <si>
    <t>la puerta de entrada de la biblioteca de medicina hace un ruido muy desagradable y el horario, sobretodo en examenes, es bastante malo, se supone que cierran a las nueve pero a las 8.45 ya te están echando</t>
  </si>
  <si>
    <t>David Guistau y Eugenio Trias</t>
  </si>
  <si>
    <t>bibliotecas públicas, Biblioteca Nacional, Archivo Regional, bibliotecas de museos diversos..</t>
  </si>
  <si>
    <t>Creo que hacen falta más puestos de ordenadores para trabajar en la biblio, más escáneres</t>
  </si>
  <si>
    <t>elenagomez3@hotmail.com</t>
  </si>
  <si>
    <t>CRAI biblioteca universidad de Alcalá</t>
  </si>
  <si>
    <t>Colegio de Abogados</t>
  </si>
  <si>
    <t>Biblioteca Nacional de España, Bibliotecas Municipales, Archivos en general</t>
  </si>
  <si>
    <t>mejor coordinación entre momento de devolución del libro prestado y efectiva recepción del libro, puesto me han sancionado por unos préstamos que yo devolví pero que debe ser que tardó en quedar constancia de ello.</t>
  </si>
  <si>
    <t>Por favor mejora un poco el Internet, los móviles pierden conexión de datos al entrar la puerta, y el wifi de UCM y eduroam ocurre problemas con una frecuencia muy alta.</t>
  </si>
  <si>
    <t>Biblioteca pública José Hierro</t>
  </si>
  <si>
    <t>Biblioteca Retiro Elena Fortún</t>
  </si>
  <si>
    <t>helenaaj@ucm.es</t>
  </si>
  <si>
    <t>Biblioteca Jose Luis Sampedro, Biblioteca Vargas Llosa (Edif Barcelo), Bibl Nacional (suelo pedir ejemplares que me escaneen previo pago).</t>
  </si>
  <si>
    <t>Biblioteca Pública Usera José Hierro</t>
  </si>
  <si>
    <t>Modernización instalaciones, materiales y recursos; acceso a recursos digitales desde iOS, zona de descanso (sillas cómodas)</t>
  </si>
  <si>
    <t>chiararo@ucm.es</t>
  </si>
  <si>
    <t>Bilbioteca de Reina Sofía, la Filmoteca Española y en algún caso la Biblioteca Nacional (fondos y archivos)</t>
  </si>
  <si>
    <t>Facebook|Bluesky|Otras</t>
  </si>
  <si>
    <t>Biblioteca Pública de Soria</t>
  </si>
  <si>
    <t>Que los libros que ya no están en la biblioteca, cuando se piden varias veces, que investiguen si no aparecen y no te digan que esta cogido</t>
  </si>
  <si>
    <t>Biblioteca Nacional de España y bibliotecas públicas</t>
  </si>
  <si>
    <t>dabard01@ucm.es</t>
  </si>
  <si>
    <t>bibliotecas de la Comunidad de Madrid</t>
  </si>
  <si>
    <t>Deberían tener en cuenta la actitud de una de las bibliotecarias en Ciencias Químicas, da mucho que desear. Ni un mínimo de cordialidad ni predisposición a ayudar.</t>
  </si>
  <si>
    <t>Biblioteca Municipal Canillejas y Barajas</t>
  </si>
  <si>
    <t>ceshered@ucm.es</t>
  </si>
  <si>
    <t>He observado una carencia de literatura por ejemplo italiana contemporánea. Una mejora del material presente en la biblioteca sería una ayuda.</t>
  </si>
  <si>
    <t>gcigna@ucm.es</t>
  </si>
  <si>
    <t>Hacen falta muchos enchufes y mejorar el wifi en la zona cercana a la entrada principal de la Biblioteca de la Facultad de Ciencias Matemáticas</t>
  </si>
  <si>
    <t>Biblioteca Conde Duque Biblioteca Musical Víctor Espinós</t>
  </si>
  <si>
    <t>migmadin@ucm.es</t>
  </si>
  <si>
    <t>Biblioteca - Centro de documentación Museo Reina Centro de Arte Reina Sofía Biblioteca Municipal de Ciempozuelos Bibliotecas Municipales de Madrid Biblioteca UNED Escuelas Pías</t>
  </si>
  <si>
    <t>Pienso que periodo de examenes seria ideal que la biblioteca abriera sus puertas un poco mas temprano... El resto es perfecto !</t>
  </si>
  <si>
    <t>Biblioteca Nacional, Bibliotecas de museos estatales, Bibliotecas de Talavera de la Reina...</t>
  </si>
  <si>
    <t>ana maria matute</t>
  </si>
  <si>
    <t>Universidad de la Universidad Autónoma</t>
  </si>
  <si>
    <t>Quizás sería idóneo un jornada extendida para los días sábados dentro del calendario lectivo.</t>
  </si>
  <si>
    <t>oguevara@ucm.es</t>
  </si>
  <si>
    <t>En los cursos de formación, los ponentes podrían hablar un poco más despacio, teniendo en cuenta que hay extrangeros no muy expertos en castellano y que el sonido de un curso online no tiene la misma calidad de un profesor hablando personalmente.</t>
  </si>
  <si>
    <t>Para mí está todo perfecto, estoy enormemente agradecida por los servicios de la biblioteca y pienso que hacen un trabajo fantástico, ¡seguid así!</t>
  </si>
  <si>
    <t>Facultad de Ciencias Químicas</t>
  </si>
  <si>
    <t>Otras|No uso ninguna red social</t>
  </si>
  <si>
    <t>Deben mejorar la colección en linea el acceso a todo en linea.  Y la gestión no depende del funcionario, el funcionario me puede escuchar o leer, pero no todo está en sus manos</t>
  </si>
  <si>
    <t>Gracias por los espacios para estudiar</t>
  </si>
  <si>
    <t>Me gustaría que aumentara el tiempo que tienes un libro cuando lo tomas prestado. Porque es un poco pesado tener que estar renovándolo constantemente. Si tomo prestado un libro, normalmente es porque lo necesito durante varios meses.</t>
  </si>
  <si>
    <t>Biblioteca Municipal de Usera</t>
  </si>
  <si>
    <t>El préstamo de ordenadores de 1 semana es algo breve, sería mejor poder ampliarlo a 10 o 15 días.</t>
  </si>
  <si>
    <t>Sinceramente, el servicio que ofrece es muy bueno, tan solo puedo sugerir, arreglar el wifi publico de la complutense y la señal en todo el campus, además de ampliar el horario de las bibliotecas los findes.</t>
  </si>
  <si>
    <t>Guadalajara. Biblioteca del CMI</t>
  </si>
  <si>
    <t>Quizás ampliar el horario de la biblioteca. 24h</t>
  </si>
  <si>
    <t>Biblioteca de la ETSIT UPM.</t>
  </si>
  <si>
    <t>La biblioteca de carril del conde y la biblioteca luis carnes de coslada</t>
  </si>
  <si>
    <t>Más libros disponibles en formato electrónico, sobre todo manuales, que en físico se acaban rápido y mejorar el servicio de préstamo digital con algunas distribuidoras. Prácticamente todos los libros físicos deberían tener un formato digital accesible.</t>
  </si>
  <si>
    <t>José Saramago, Rafael Alberti</t>
  </si>
  <si>
    <t>Agradecido por la atención en general de las bibliotecas de la UCM</t>
  </si>
  <si>
    <t>eduhurte@ucm.es</t>
  </si>
  <si>
    <t>En la biblioteca de Físicas siempre hace muchísimo calor, por lo demás un servicio excelente. Gracias</t>
  </si>
  <si>
    <t>Me cuesta reservar espacios de trabajo en la biblioteca porque no me deja la aplicación, siempre tiene que solicitarlo otra persona del grupo</t>
  </si>
  <si>
    <t>Invertir en mayor cantidad de libros señalados que se utilizan en varias asignaturas y se agotan rápidamente</t>
  </si>
  <si>
    <t>Biblioteca pública José Ortega y Gasset</t>
  </si>
  <si>
    <t>AECID y  Biblioteca Nacional</t>
  </si>
  <si>
    <t>Banco de España</t>
  </si>
  <si>
    <t>Mas formación para la consulta en remoto del catálogo de libros disponible.</t>
  </si>
  <si>
    <t>manual10@ucm.es</t>
  </si>
  <si>
    <t>Biblioteca Municipal Almudena Grande</t>
  </si>
  <si>
    <t>La pregunta 3.20 es confusa.</t>
  </si>
  <si>
    <t>Biblioteca Francisco Umbral, Majadahonda</t>
  </si>
  <si>
    <t>Biblioteca Marina Moliner</t>
  </si>
  <si>
    <t>Instagram|TikTok|Youtube|Otras</t>
  </si>
  <si>
    <t>Biblioteca Municipal en mi pueblo</t>
  </si>
  <si>
    <t>La duración de los plazos de préstamo es demasiado corta, sobre todo en la biblioteca virtual. Si pudiera durar una semana más (sobre todo, la virtual, porque la física no tiene tanto problema), se valoraría mucho</t>
  </si>
  <si>
    <t>lds.luis@hotmail.com</t>
  </si>
  <si>
    <t>nayracar@ucm.es</t>
  </si>
  <si>
    <t>En caso de la biblioteca de la facultad de medicina, ampliaría el horario hasta las 12 en épocas de parciales y finales.</t>
  </si>
  <si>
    <t>X|Youtube</t>
  </si>
  <si>
    <t>En prácticamente todas las respuestas que he contestado el tercer valor de cinco posibles me refiero a que no tengo la información suficiente como para estar más satisfecho o más insatisfecho</t>
  </si>
  <si>
    <t>Instagram|X|TikTok|Youtube</t>
  </si>
  <si>
    <t>Adquirir mayor cantidad de bibliografía que solicitan los docentes de la facultad. Porque los alumnos no podemos muchas veces encontrarlo en Cisne ni en la biblioteca. Muchas veces tenemos acceso a los títulos pero no el texto.</t>
  </si>
  <si>
    <t>Biblioteca Buero Vallejo Alcorcón y Biblioteca Almudena Grandes Alcorcón</t>
  </si>
  <si>
    <t>Biblioteca José hierro  En Talavera de la Reina</t>
  </si>
  <si>
    <t>ruthdelc@ucm.es</t>
  </si>
  <si>
    <t>Facebook|Youtube</t>
  </si>
  <si>
    <t>Mantener la atención personal</t>
  </si>
  <si>
    <t>Deberían poner más libros en formato digital para préstamo.</t>
  </si>
  <si>
    <t>Biblioteca Pio Baroja</t>
  </si>
  <si>
    <t>Elena Fortún Retiro</t>
  </si>
  <si>
    <t>jocalata@ucm.es</t>
  </si>
  <si>
    <t>La biblioteca de la UCM funciona muy bien sobre todo la María Zambrano y el personal muy atentos todos.</t>
  </si>
  <si>
    <t>ahiginio@ucm.es</t>
  </si>
  <si>
    <t>COELGIO DE ABOGADOS DE MADRID</t>
  </si>
  <si>
    <t>Muy de vez en cuando a la biblioteca regional Joaquín Legina.</t>
  </si>
  <si>
    <t>Incrementar la ofereta en libros digitales</t>
  </si>
  <si>
    <t>Más grande que a veces no hay sitio y el horario más ampliado</t>
  </si>
  <si>
    <t>Creo que la biblioteca de la F. Enfermería, Fisioterapia y Podología es muy buena, los ambientes son cómodos y agradables, me gustaría resaltar el trato del personal de esa Biblioteca, porque siempre son súper amables y dispuestos a brindar ayuda.</t>
  </si>
  <si>
    <t>mcruz13@ucm.es</t>
  </si>
  <si>
    <t>Museo Reina Sofía</t>
  </si>
  <si>
    <t>La única posible queja que se podría plantear (pues poco negativo se puede decir de su funcionamiento) es que se ampliase el horario de apertura a las 8:30 en vez de a las 9:00</t>
  </si>
  <si>
    <t>rafasa02@ucm.es</t>
  </si>
  <si>
    <t>Si pudieran que nos dejen entrar antes de las 9:00 que afuera hace bastante frío cuando toca esperar afuera.</t>
  </si>
  <si>
    <t>Francisco Umbral</t>
  </si>
  <si>
    <t>Esic Francisco de viictoria</t>
  </si>
  <si>
    <t>Municipales de Pouelo de Alarcón</t>
  </si>
  <si>
    <t>Volver a tener la base de datos de Aenor para consulta de normativas.</t>
  </si>
  <si>
    <t>Moratalaz</t>
  </si>
  <si>
    <t>El personal que me explicó todo de la biblioteca inmejorable</t>
  </si>
  <si>
    <t>Es necesario que se garantice la apertura ordinaria de la biblioteca de clásicas para el correcto funcionamiento del departamento y alumnado de clásicas.</t>
  </si>
  <si>
    <t>Biblioteca Acuña y Rafael Alberti. Biblioteca UNED</t>
  </si>
  <si>
    <t>Pondría más libros online</t>
  </si>
  <si>
    <t>nepoyasmim@gmail.com</t>
  </si>
  <si>
    <t>Biblioteca Pública Municipal Eugenio Trías (Retiro)</t>
  </si>
  <si>
    <t>Biblioteca Central y archivo municipal Leganés</t>
  </si>
  <si>
    <t>Biblioteca Rafael Alberti en San Fernando de Henares</t>
  </si>
  <si>
    <t>mas horarios para estudiar en la Zambrano los fines de semana, y un poco más de iluminacion en ciertas zonas</t>
  </si>
  <si>
    <t>Biblioteca de la Facultad de Geografía e Historia de la Universidad de Barcelona</t>
  </si>
  <si>
    <t>Biblioteca Leon Tolsoi</t>
  </si>
  <si>
    <t>Simplemente quería destacar que el trato del personal de la Biblioteca María Zambrano es extraordinariamente bueno.</t>
  </si>
  <si>
    <t>Instagram|X|TikTok</t>
  </si>
  <si>
    <t>Creo que todo en general es bastante positivo, aunque incrementaría más la participación de los alumnos con la misma, ya sea con charlas en una clase o más actividades en ella.</t>
  </si>
  <si>
    <t>Considero que podrian colocar nuevas computadoras màs actualizadas.</t>
  </si>
  <si>
    <t>Hay demasiadas dificultades pada sacarse el carnet de la biblioteca fuera del plazo a comienzos de curso</t>
  </si>
  <si>
    <t>Biblioteca Central Reina Sofía - Leganés</t>
  </si>
  <si>
    <t>En invierno, bajaría la calefacción bastante.</t>
  </si>
  <si>
    <t>Que se oferten más variedad de cursos</t>
  </si>
  <si>
    <t>Muy satisfecha con María la bibliotecaria de la biblioteca de CES Cardenal Cisneros, muy competente, informativa y amable, siempre me ha ayudado mucho, la mejor.</t>
  </si>
  <si>
    <t>Biblioteca Municipal Eugenio Trias</t>
  </si>
  <si>
    <t>Biblioteca Nacional, Banco de España, Bolsa de Madrid, Archivo Histórico del Banco de Esaña, Archivo General de la Administración, Ministerio de Economía</t>
  </si>
  <si>
    <t>Hay muchas bibliotecas cuyas instalaciones están muy bien. Sin embargo, hay mucha información acerca de sus recursos que es muy difícil de obtener</t>
  </si>
  <si>
    <t>Vinateros, y Elena Fortún</t>
  </si>
  <si>
    <t>Bibliotecas de la comunidad de Madrid, Ebiblio Madrid</t>
  </si>
  <si>
    <t>explicar mejor la diferencia entre préstamo intercentro e interbiblotecario</t>
  </si>
  <si>
    <t>A la de matemáticas o a la de físicas también.</t>
  </si>
  <si>
    <t>BNE, Biblioteca Francisco Umbral</t>
  </si>
  <si>
    <t>Me gusta muchísimo la sala de estudio en grupo que hay en la biblioteca de la facultad de ciencias de la información, cómo se han añadido sofás y mesas redondas con sillas cómodas.</t>
  </si>
  <si>
    <t>Instagram|X|TikTok|Youtube|Bluesky</t>
  </si>
  <si>
    <t>La biblioteca de Filología clásica debería tener un mejor horario</t>
  </si>
  <si>
    <t>A veces, he perdido el acceso durante unos días a algunos libros online al terminarse el convenio de la plataforma o del libro con la universidad. Sería genial que estoy no volviese a suceder</t>
  </si>
  <si>
    <t>mirilora@ucm.es</t>
  </si>
  <si>
    <t>Luis Rosales de Carabanchel y Ángel Gonzalez</t>
  </si>
  <si>
    <t>CRAI Alcalá de Henares</t>
  </si>
  <si>
    <t>Biblioteca León Tolstoi en Las Rozas de Madrid</t>
  </si>
  <si>
    <t>lunagome@ucm.es</t>
  </si>
  <si>
    <t>Estaria bien que coloquen un</t>
  </si>
  <si>
    <t>biblioteca de la URJC del campus de Vicálvaro.</t>
  </si>
  <si>
    <t>A veces suele hacer demasiado calor dentro de la biblioteca de la Facultad de Informática. Algo que molesta para estudiar.</t>
  </si>
  <si>
    <t>iabad01@ucm.es</t>
  </si>
  <si>
    <t>Biblioteca Nacional del Perú</t>
  </si>
  <si>
    <t>Estoy satisfecha con todo</t>
  </si>
  <si>
    <t>Biblioteca de Las Rozas, biblioteca León Tolstoi</t>
  </si>
  <si>
    <t>Sinceramente me gustaria que en el caso de la facultad de politicas bajasen un poco la calefacción de la biblioteca porque esta a unos 40 grados</t>
  </si>
  <si>
    <t>La biblioteca de mi barrio</t>
  </si>
  <si>
    <t>A pesar de que considero que hay muchas revistas o plataformas a las que debería facilitarse el acceso, el préstamo interbibliotecario funciona muy bien.</t>
  </si>
  <si>
    <t>Me gustaría que en la Biblioteca de Medicina, haya más libros en el apartado de nutrición, somos muchos nutricionistas los que estamos en esta facultad y no hay libros que nos ayuden con nuestro temario</t>
  </si>
  <si>
    <t>En época en la que no hay examenes, estaría bien que la biblioteca abriese a todo el mundo incluso de fuera de la complutense (pues hay muchos puestos libres) permitiendo así estudiar con gente de otras universidades.</t>
  </si>
  <si>
    <t>Biblioteca pública municipal Ana María Matute</t>
  </si>
  <si>
    <t>gabrisco@ucm.es</t>
  </si>
  <si>
    <t>En la biblioteca de químicas, hay muchos puestos de carga que están destrozados o inutilizados durante periodos de tiempo largos</t>
  </si>
  <si>
    <t>En tiempos tan digitales me gustaría destacar la disponibilidad y la atención del personal. En todas las ocasiones que recurrí a uno de ellos, han aclarado dudas y han sido muy eficientes, atentos y amables. ¡Enhorabuena!</t>
  </si>
  <si>
    <t>El personal de la recepcion de la facultad de química es poco profesional y nada servicial</t>
  </si>
  <si>
    <t>Biblioteca del Museo Reina Sofia</t>
  </si>
  <si>
    <t>Bibliotecas Publicas de la Comunidad de Madrid (David Gistau)</t>
  </si>
  <si>
    <t>Incluir más ensayos o novelas aunque no este relacionado con el ámbito académico. Formaciones sobre búsquedas de información.</t>
  </si>
  <si>
    <t>sguiu@ucm.es</t>
  </si>
  <si>
    <t>Centro Cultural las Californias Centro sociocultural Clara Campoamor Biblioteca Elena Fortún Sala de trabajo UCM Facultad Estudios Estadísticos</t>
  </si>
  <si>
    <t>ORDENADORES OBSOLETOS. ¡Hasta los bibliotecarios te desaconsejan usarlos!</t>
  </si>
  <si>
    <t>Biblioteca de mi pueblo</t>
  </si>
  <si>
    <t>Creo que el tiempo de penalización en ocasiones no es adecuado ya que me han llegado a limitar durante un mes por 4-5 días de retraso</t>
  </si>
  <si>
    <t>carmal12@ucm.es</t>
  </si>
  <si>
    <t>lsalas02@ucm.es</t>
  </si>
  <si>
    <t>Bibliotecas públicas municipales y autonómicas.</t>
  </si>
  <si>
    <t>Biblioteca del museo del traje</t>
  </si>
  <si>
    <t>Instagram|Facebook|Youtube</t>
  </si>
  <si>
    <t>Creo que se necesita más dotación económica, aunque no sé si es en esta encuesta, donde procede decirlo.</t>
  </si>
  <si>
    <t>oscvidal@ucm.es</t>
  </si>
  <si>
    <t>Biblioteca de la Facultad de Educación UAH y Biblioteca CRAI de la UAH.</t>
  </si>
  <si>
    <t>BNE, Conde Duque y CC Antonio Machado</t>
  </si>
  <si>
    <t>Biblioteca nacional, bibliotecas públicas.</t>
  </si>
  <si>
    <t>Biblioteca Nicolás Salmerón</t>
  </si>
  <si>
    <t>Suelo acudir a la Biblioteca Municipal “Ricardo León”, en Galapagar, y Biblioteca Municipal “Miguel Hernández” en Villalba</t>
  </si>
  <si>
    <t>Bibliotecas de la comunidad de Madrid</t>
  </si>
  <si>
    <t>Mas tiempo para el prestamo de los libros</t>
  </si>
  <si>
    <t>selidris@ucm.es</t>
  </si>
  <si>
    <t>Biblioteca Bellas artes de San Fernando</t>
  </si>
  <si>
    <t>ccoll01@ucm.es</t>
  </si>
  <si>
    <t>psoneira@ucm.es</t>
  </si>
  <si>
    <t>Instagram|X|Bluesky</t>
  </si>
  <si>
    <t>marcgo21@ucm.es</t>
  </si>
  <si>
    <t>lauralal@ucm.es</t>
  </si>
  <si>
    <t>Facebook|TikTok</t>
  </si>
  <si>
    <t>Poner cámaras en las instalaciones por numerosos robos últimamente.</t>
  </si>
  <si>
    <t>A veces, el personal de la biblioteca, más concretamente del mostrador, es borde</t>
  </si>
  <si>
    <t>Biblioteca pública Esteban Díaz</t>
  </si>
  <si>
    <t>No me gusta especialmente el hecho de dejar los libros en devolución, arrojándolos por la boca del buzón. Los libros sufren. Hay que cuidarlos</t>
  </si>
  <si>
    <t>En las salas de trabajo de la biblioteca no se puede regular la temperatura y en ciertas épocas es muy incómodo por el calor.</t>
  </si>
  <si>
    <t>Biblioteca Nacional de España, red de bibliotecas de la Comunidad de Madrid</t>
  </si>
  <si>
    <t>luciag25@ucm.es</t>
  </si>
  <si>
    <t>No tengo sugerencias</t>
  </si>
  <si>
    <t>La biblioteca de ingeniería de caminos de la UPM</t>
  </si>
  <si>
    <t>Sois Excelentes y lo digo con conocimiento pues empecé a consultaros en 1972 y cada año mejoráis</t>
  </si>
  <si>
    <t>Bibliotecas públicas de Pozuelo</t>
  </si>
  <si>
    <t>El acceso a materiales en todas las bibliotecas aunque sea indiferente a la facultad que pertenece. Me invita a conocer otras instituciones de la UCM y eso med parece  muy cool</t>
  </si>
  <si>
    <t>La parte de infraestructura en sus instalaciones, el años pasado tuvieron problemas con goteras. Lo demás, el personal es de calidad así como los materiales que tiene son muy valiosos.</t>
  </si>
  <si>
    <t>-</t>
  </si>
  <si>
    <t>Colocar más puntos de conexión eléctrica para cargar la batería de las laptops</t>
  </si>
  <si>
    <t>La sala de informática tiene algunos teclados y ratones en mal estado y algunos ordenadores en los qur pone que funciona Aspen Plus, no funciona</t>
  </si>
  <si>
    <t>gadeadom@ucm.es</t>
  </si>
  <si>
    <t>La biblioteca podría abrir antes por las mañanas</t>
  </si>
  <si>
    <t>No sé si se puede obtener un libro de otro departamento sin tener que viajar. Me ayudaría mucho pero no he podido encontrar esta información. Es más, he intentado obtener la suscripción gratuita a El País pero el código QR no funciona</t>
  </si>
  <si>
    <t>Me gustaria que hubiese más exigencia con el silencio sobretodo en la planta de abajo ya que aunque hay disponible salas, hay grupos de personas que hacen mucho ruido e impiden que el resto podamos seguir con nuestras tareas.</t>
  </si>
  <si>
    <t>Pues yo no sabía de esos recursos que tiene la biblioteca y lo de los cursos tampoco lo sabía.  Me gustaría poder saberlo antes para poder acceder a ello</t>
  </si>
  <si>
    <t>nerguill@ucm.es</t>
  </si>
  <si>
    <t>Bíblica Maria Zambrano ventilla, biblioteca Antonio machado</t>
  </si>
  <si>
    <t>Sugiero que los ordenadores (de sala y portátiles) tengan instalado algún gestor bibliográfico y el software más usado en la facultad. En el caso de la F.CC. Matemáticas, por ejemplo, Maple, R Studio, Matlab.</t>
  </si>
  <si>
    <t>asanto23@ucm.es</t>
  </si>
  <si>
    <t>El acceso para personas con movilidad reducida es bastante deficiente ya que no se puede acceder sin ayuda (Geografía e Historia) No hay mesas adaptadas a personas en silla de ruedas en las plantas por lo que dificulta el uso (Geografía e Historia)</t>
  </si>
  <si>
    <t>Algunos estudiantes no saben que están en una biblioteca. El NO silencio, los comentarios, conversaciones, risas etc impiden que otros estudiantes concentremos nuestros estudios de manera objetiva.</t>
  </si>
  <si>
    <t>chrislac@ucm.es</t>
  </si>
  <si>
    <t>Salas de estudio de Madrid (sala de estudio c/ Cebreros, por proximidad)</t>
  </si>
  <si>
    <t>Todo muy bien, muy amables. ¡Muchas gracias!</t>
  </si>
  <si>
    <t>Biblioteca Pública Luis Rosales</t>
  </si>
  <si>
    <t>El catálogo Cisne a veces es algo farragoso y el proceso de reserva de préstamo es algo complicado</t>
  </si>
  <si>
    <t>efuentesfmb@gmail.com</t>
  </si>
  <si>
    <t>Que no haga tanto frio</t>
  </si>
  <si>
    <t>Biblioteca Crai Dulce Chacon (UEM) Biblioteca Hospital Universitario Infanta Leonor Bibliotecas municipales</t>
  </si>
  <si>
    <t>Elena Fortún, biblioteca HGUGM</t>
  </si>
  <si>
    <t>En la F. Geo-Hist, estaría bien un horario reglado de la apertura de la biblioteca desde la facultad, no se sabe cuando abre y hay que estar pendiente de si la puerta está abierta o no</t>
  </si>
  <si>
    <t>Biblioteca pablo neruda</t>
  </si>
  <si>
    <t>tcadenas@ucm.es</t>
  </si>
  <si>
    <t>Las sillas de la biblioteca son algo incómodas, sobre todo cuando estás sentado durante largos periodos de tiempo</t>
  </si>
  <si>
    <t>Sala estudio fines de semana c/ Antonio Machado n°20 Alcobendas 912 2942 20 (Pablo Igleias) Sala estudio Valdeacederas metro salida Anibal SGAE Centro Cultural Ventilla (María Zambrano)  Museo Reina Sofía (salas de estudio/investigación)</t>
  </si>
  <si>
    <t>noramore@ucm.es</t>
  </si>
  <si>
    <t>Gracias</t>
  </si>
  <si>
    <t>Bibliotecas de la UPM</t>
  </si>
  <si>
    <t>El buzón de devoluciones no funciona bien. Los libros devueltos no se registran siempre como devueltos, lo cual conlleva bastantes molestias hasta el bloqueo de la cuenta cuando el problema no es del usuario sino de la biblioteca.</t>
  </si>
  <si>
    <t>Biblioteca Rosalía de Castro, en Pozuelo estación.</t>
  </si>
  <si>
    <t>Biblioteca de ciudad lineal</t>
  </si>
  <si>
    <t>No permitir las bebidas en la biblioteca</t>
  </si>
  <si>
    <t>Que yo haya visto no hay baños (por lo menos que me haya fijado por señalización) dentro/justo fuera de María Zambrano. Si hay, los indicaría mejor para que los inatentos como yo lo sepan :) y si no hay pues pensaría en poner.</t>
  </si>
  <si>
    <t>laucomin@ucm.es</t>
  </si>
  <si>
    <t>MAN</t>
  </si>
  <si>
    <t>Las trabajadoras de la biblioteca de Odontología elevan el tono de voz que molesta a los estudiantes</t>
  </si>
  <si>
    <t>eotero@ucm.es</t>
  </si>
  <si>
    <t>Sobre la biblioteca nada. Pero sobre esta encuesta, os aconsejo poner una casilla de "no sé", porque hay respuestas que he marcado a la fuerza a pesar de no haber usado ese servicio.</t>
  </si>
  <si>
    <t>Estoy convencida que la biblioteca de la Facultad de Trabajo Social es la que mejor trabaja de toda la Universidad Complutense, es un lujo poder contar con este personal.</t>
  </si>
  <si>
    <t>Considero que en época de exámenes, no debería ser la Biblioteca María Zambrano la única que amplie sus horarios, ya que se satura y es casi imposible encontrar un lugar de estudio.</t>
  </si>
  <si>
    <t>Central UNED y agrónomos UPM</t>
  </si>
  <si>
    <t>Veo mucho personal contratado en la biblioteca jugando al Candy Crush y luego no te resuelven las dudas y te miran mal :( También los hay maravillosos</t>
  </si>
  <si>
    <t>Biblioteca municipal Pedro Salinas</t>
  </si>
  <si>
    <t>oscartab@ucm.es</t>
  </si>
  <si>
    <t>Biblioteca José Saramago.</t>
  </si>
  <si>
    <t>Instagram|Youtube|Otras</t>
  </si>
  <si>
    <t>Estaría bien si hubiera más salas de reservas para los grupos que quisieran trabajar en conjunto.</t>
  </si>
  <si>
    <t>Más libros digitalizados, incluyendo impresos y manuscritos</t>
  </si>
  <si>
    <t>Biblioteca nacional</t>
  </si>
  <si>
    <t>La página web para reservar libros está algo rota. Como que muy rota. No sé por qué, no te deja leer parte de las selecciones que haces.</t>
  </si>
  <si>
    <t>Bluesky</t>
  </si>
  <si>
    <t>Biblioteca Nacional, Archivos Historicos</t>
  </si>
  <si>
    <t>Obtener la tarjeta virtual me ha dificultado el ingreso a la biblioteca Ma. Zambrano, ¿habría posibilidad de ajustar y hacer más fácil ese proceso?</t>
  </si>
  <si>
    <t>alimar22@ucm.es</t>
  </si>
  <si>
    <t>X|Bluesky</t>
  </si>
  <si>
    <t>aprovenc@ucm.es</t>
  </si>
  <si>
    <t>Bibliotecas municipales de barrio</t>
  </si>
  <si>
    <t>Cuando he necesitado quizá algún manual de otra facultad de la UCM el tema de préstamo interbibliotecario creo que tiene sus limitaciones</t>
  </si>
  <si>
    <t>marsom02@ucm.es</t>
  </si>
  <si>
    <t>Creo que se debería permitir el acceso también a personas que no pertenecen a la Complutense en cualquiera de las bibliotecas del campus y en cualquier horario.</t>
  </si>
  <si>
    <t>Escuelas Pías UNED e Ivan de Vargas</t>
  </si>
  <si>
    <t>Reactivar el servicio de desiderata, por favor.</t>
  </si>
  <si>
    <t>Disminuir el ruido de la zona administrativa.</t>
  </si>
  <si>
    <t>no se me ocurre ninguna sugerencia, pero aprecio mucho al personal de la biblioteca, que es gracias a estas personas por las que todo en Biblioteca funciona. Gracias.</t>
  </si>
  <si>
    <t>vglopez@ucm.com</t>
  </si>
  <si>
    <t>Biblioteca Central Almudena Grandes de Móstoles</t>
  </si>
  <si>
    <t>La biblioteca de mi Colegio Mayor</t>
  </si>
  <si>
    <t>No voy muy frecuentemente, en torno a 1-2 veces al mes en las dos primeras; 1-2 veces a la semana en la segunda. Estas son: Biblioteca de la AECID, BNE, Biblioteca del Colegio Mayor Nuestra Señora de Guadalupe de Madrid.</t>
  </si>
  <si>
    <t>Biblioteca Gloria Fuertes Parla</t>
  </si>
  <si>
    <t>Ampliación de la biblioteca de la facultad de podología y enfermería.</t>
  </si>
  <si>
    <t>Biblioteca comunidad Rafael Alberti</t>
  </si>
  <si>
    <t>Ana María Matute</t>
  </si>
  <si>
    <t>Biblioteca Pública Municipal José Saramago y Biblioteca Publica Municipal Rafael Alberti</t>
  </si>
  <si>
    <t>Bibliotecas públicas de Madrid capital y de municipios del norte de la Comunidad de Madrid, Biblioteca TNT del CSIC Humanidades</t>
  </si>
  <si>
    <t>Instagram|X|Facebook</t>
  </si>
  <si>
    <t>Mantener abierto el pasillo que conecta la biblioteca de la Facultad de Geografía e Historia con la propia facultad durante el horario de comida</t>
  </si>
  <si>
    <t>Enchufes en farmacia</t>
  </si>
  <si>
    <t>Sugiero que abra antes, a laa 8, para que los estudiantes que llegan antes o que tienen examen a primera hora tengan donde quedarse y estudiar en silencio.</t>
  </si>
  <si>
    <t>Biblioteca pública  CAM</t>
  </si>
  <si>
    <t>A la hora de acceder al kiosco online o sacarse la tarjeta online de la biblioteca HACE FALTA SER HAKER. Por favor necesitamos que estos trámites no requieran perder un día delante de un ordenador.</t>
  </si>
  <si>
    <t>Biblioteca José Hierro (Usera)</t>
  </si>
  <si>
    <t>Regular la temperatura de la calefacción</t>
  </si>
  <si>
    <t>Hay libros de años recientes, relacionados por ejemplo con Arte, que no se adquieren.</t>
  </si>
  <si>
    <t>ritamgar@ucm.es</t>
  </si>
  <si>
    <t>Biblioteca pública Miguel Hernández en Vallecas y centro cultural Paco Rabal</t>
  </si>
  <si>
    <t>alejalaz@ucm.es</t>
  </si>
  <si>
    <t>Biblioteca Pública José Hierro (Usera), Centro Dotacional Arganzuela, Biblioteca Pedro Salinas (Centro)</t>
  </si>
  <si>
    <t>ESCUELA TÉCNICA SUPERIOR DE ARQUITECTURA DE MADRID</t>
  </si>
  <si>
    <t>Es necesario invertir más fondos en las adquisiciones de la biblioteca de la Facultad de Geografía e Historia. Las colecciones están muy anticuadas y, en algunos campos, como el arte de vanguardias, hay lagunas muy importantes.</t>
  </si>
  <si>
    <t>anared01@ucm.es</t>
  </si>
  <si>
    <t>Está muy bien lo de poder reservar salas, aunque estaría bien poder traer acompañantes de fuera de la ucm, al menos 1</t>
  </si>
  <si>
    <t>Centro Conde Duque. Abre los domingos</t>
  </si>
  <si>
    <t>creo que debéis de organizar un poco mejor el acceso por la web a revistas y recursos como Lexnet, Aranzadi ..... es un poco confuso localizar los recursos</t>
  </si>
  <si>
    <t>biblioteca de leganés norte</t>
  </si>
  <si>
    <t>Biblioteca juan de mena Torrelaguna</t>
  </si>
  <si>
    <t>Un horario más amplio</t>
  </si>
  <si>
    <t>Ampliar el horario habitual para abrir a las 8, muchos días a mis compañeros y a mí nos gustaría acudir a estudiar antes de clases y/o examenes.</t>
  </si>
  <si>
    <t>marcaber@ucm.es</t>
  </si>
  <si>
    <t>Biblioteca de pacífico</t>
  </si>
  <si>
    <t>Ebiblio Madrid</t>
  </si>
  <si>
    <t>Algunos libros literarios, como novelas actuales, tardan mucho en ser incorporadas al catálogo</t>
  </si>
  <si>
    <t>Un aspecto a mejorar sería la posibilidad de localizar los libros en la estantería, ya que esta opción no está disponible siempre.</t>
  </si>
  <si>
    <t>Parque del Retiro</t>
  </si>
  <si>
    <t>Aranzadi  y biblioteca nacional</t>
  </si>
  <si>
    <t>Biblioteca de Arroyomolinos</t>
  </si>
  <si>
    <t>Hace falta poner las regletas de enchufe de las mesas operativas , están incapacitadas por los separadores</t>
  </si>
  <si>
    <t>es muy poco el tiempo de recogida de reservas, estaría bien que se ampliara</t>
  </si>
  <si>
    <t>Una que está cerca de la parada de metro de Igelsia</t>
  </si>
  <si>
    <t>Cambiado las sillas de la biblio de informática, y haced las salas de estudio insonorizadas, y bajad la calefacción de la biblio y las salas de estudio</t>
  </si>
  <si>
    <t>En la biblioteca de Trabajo Social trabajan fenomenal y son súper amables siempre. Los adoro!</t>
  </si>
  <si>
    <t>Pedir al gobierno más presupuesto. Hacer una huelga en condiciones si se niega el gobierno.</t>
  </si>
  <si>
    <t>ampliar apertura</t>
  </si>
  <si>
    <t>UC3M de puerta de Toledo</t>
  </si>
  <si>
    <t>Más espacio</t>
  </si>
  <si>
    <t>Soy una persona con movilidad reducida y me gustaria que habilitasen los ascensores de la Maria Zambrano ya que acceder a la biblioteca desde mi facultad me resulta complicado</t>
  </si>
  <si>
    <t>bramon01@ucm.es</t>
  </si>
  <si>
    <t>biblioteca jose acuña</t>
  </si>
  <si>
    <t>la mayoria de puestos de la biblioteca maria zambrano su luz no funciona y sobretodo en epoca de examenes cuando se va la luz es muy complicado ver, se deberian arreglar y comprobar su funcionamiento</t>
  </si>
  <si>
    <t>Encuestas 2024-2025</t>
  </si>
  <si>
    <r>
      <t>Su mayor o menor satisfacción con cada uno de ellos ("</t>
    </r>
    <r>
      <rPr>
        <b/>
        <sz val="11"/>
        <color indexed="10"/>
        <rFont val="Arial"/>
        <family val="2"/>
      </rPr>
      <t>1= muy insatisfecho</t>
    </r>
    <r>
      <rPr>
        <sz val="11"/>
        <rFont val="Arial"/>
        <family val="2"/>
      </rPr>
      <t>", "</t>
    </r>
    <r>
      <rPr>
        <b/>
        <sz val="11"/>
        <color indexed="12"/>
        <rFont val="Arial"/>
        <family val="2"/>
      </rPr>
      <t>5= muy satisfecho</t>
    </r>
    <r>
      <rPr>
        <sz val="11"/>
        <rFont val="Arial"/>
        <family val="2"/>
      </rPr>
      <t>")</t>
    </r>
  </si>
  <si>
    <t>1.5 Si utiliza los servicios de la Biblioteca, elige, por orden de preferencia, hasta tres bibliotecas de la Universidad Complutense a las que suele acudir:</t>
  </si>
  <si>
    <t>Encuestas de satisfacción de usuarios de la Biblioteca de la UCM (2004-2025). Estudiantes</t>
  </si>
  <si>
    <t>Año 2025</t>
  </si>
  <si>
    <t>12/04/25</t>
  </si>
  <si>
    <t>Centro Ouka Lele</t>
  </si>
  <si>
    <t>10/04/25</t>
  </si>
  <si>
    <t>Instagram|X|Facebook|Youtube|Bluesky</t>
  </si>
  <si>
    <t>En la biblioteca de la Facultad de Ciencias de la Documentación siempre faltan portátiles. ¿Por qué la facultad no está comprando más portátiles o no lo facilita teniendo en cuenta que somos el estudiantado los que nos quedamos sin poder utilizarlos? Además, en el turno de mañana hay una mujer muy desagradable que siempre tira los libros y que acosa a los usuarios.</t>
  </si>
  <si>
    <t>Biblioteca iván de Vargas</t>
  </si>
  <si>
    <t>09/04/25</t>
  </si>
  <si>
    <t>No entiendo que el préstamo de ordenadores portátiles semanal solo se de en la biblioteca María Zambrano y no en las bibliotecas por facultad. Es una muestra de la dejadez que se tiene de las bibliotecas pequeñas, lo que está demostrado también por el mal funcionamiento de los ordenadores portátiles. Además, se debería facilitar el préstamo interbibliotecario entre facultades UCM, de forma que igual que un libro de una facultad se puede devolver en cualquier otra, se pueda solicitar un libro de otra facultad a recoger en tu facultad de estudios, eliminando barreras al acceso a este servicio. Me parece una vergüenza el mal estado de las bibliotecas, ya que en veterinaria hay muchos libros obsoletos que se mantienen ocupando espacio y que en la práctica profesional no se usan, además de que si su contenido se pusiera en práctica, como en el caso del uso de antibióticos, hasta se podría ser sancionado legalmente.</t>
  </si>
  <si>
    <t>Bibliotecas de la zona de Madrid Sur (Leganés y Fuenlabrada)</t>
  </si>
  <si>
    <t>Biblioteca María Moliner (Velilla de San Antonio)</t>
  </si>
  <si>
    <t>Leon Tolstoi</t>
  </si>
  <si>
    <t>El horario extendido de la BMZ se adapta solo a algunas facultades. En la Facultad de Físicas o Químicas los exámenes empiezan el 10 de mayo aprox, y el horario extendido empieza a principios de mayo. Deberia extenderse desde Semana Santa para satisfacer las necesidades de todos los estudiantes.</t>
  </si>
  <si>
    <t>08/04/25</t>
  </si>
  <si>
    <t>07/04/25</t>
  </si>
  <si>
    <t>La página de cisne no es clara sobre cómo localizar físicamente los ejemplares en la biblioteca (pasillo, estantería...). Tampoco es clara sobre las bibliotecas en las que tienen el libro que buscas ni el número de ejemplares. Hace años era más clara en este aspecto. También podrían poner las imágenes de las portadas de los libros también.</t>
  </si>
  <si>
    <t>carmoure@ucm.es</t>
  </si>
  <si>
    <t>Youtube|Bluesky</t>
  </si>
  <si>
    <t>El personalde la Biblioteca de Documentación es borde y maleducado. En la biblioteca un día entras y te encuentras un botijo al día siguiente a las bibliotecarias gritando. Ríes por no llorar</t>
  </si>
  <si>
    <t>Biblioteca Iván de Vargas</t>
  </si>
  <si>
    <t>Bibliotecas Públicas Boadilla del Monte</t>
  </si>
  <si>
    <t>La biblioteca de letras de la UAM</t>
  </si>
  <si>
    <t>Es muy dificil concentrarse en la biblioteca de la facultad de enfermeria ya que el personal recorre la biblioteca haciendo mucho ruido y hablando sin importarles las personas que estamos estudiando.</t>
  </si>
  <si>
    <t>06/04/25</t>
  </si>
  <si>
    <t>X|Otras</t>
  </si>
  <si>
    <t>No tengo queja ninguna.</t>
  </si>
  <si>
    <t>Biblioteca José María Bausa de Navalcarnero, Madrid.</t>
  </si>
  <si>
    <t>05/04/25</t>
  </si>
  <si>
    <t>Biblioteca Municipal Fernando de los Ríos,  Fuenlabrada.</t>
  </si>
  <si>
    <t>Sugiero poder hacer reservas de salas de biblioteca o prestamos de libros a través del propio personal de la biblioteca, sin tener que pasar a través de la página web.</t>
  </si>
  <si>
    <t>Biblioteca URJC vicalvaro</t>
  </si>
  <si>
    <t>Debería haber más sitios habilitados, tanto en la biblioteca como en otros sitios d la facultad donde poder reservar para poder practicar conferencias, o simplemente poder no ser escuchado por el resto de la facultad. En otras universidades, hay salas de estudio y de reunión, donde se puede hablar libremente y nadie te escucha.</t>
  </si>
  <si>
    <t>Biblioteca etsam , upm</t>
  </si>
  <si>
    <t>La amabilidad brilla por su ausencia en la biblioteca de la facultad de Psicología. En más de dos ocasiones he experimentado, al igual que otras compañeras, una atención poco cordial. Las dudas son respondidas de manera brusca, con poca disposición y, en algunos casos, con un tono que transmite desdén o condescendencia hacia el estudiantado. Considero que la biblioteca es un espacio fundamental para el aprendizaje y la vida académica, y que el personal que la atiende debería fomentar un ambiente amable y de apoyo. Ruego que se mejore la atención al público en este ámbito.</t>
  </si>
  <si>
    <t>F. Odontologia</t>
  </si>
  <si>
    <t>Biblioteca Miguel de Cervantes, Colmenar Viejo</t>
  </si>
  <si>
    <t>04/04/25</t>
  </si>
  <si>
    <t>Biblioteca María Moliner</t>
  </si>
  <si>
    <t>En el docta complutense estaría bien que se pudiera filtrar la búsqueda con más de un filtro</t>
  </si>
  <si>
    <t>¡Exceso de calefacción!  (Biblioteca facultad de psicología)</t>
  </si>
  <si>
    <t>En la biblioteca de la facultad de Farmacia faltan enchufes y mesas mas comodas</t>
  </si>
  <si>
    <t>Me gustaría que los bibliotecarios y personal de limpieza hablara más bajo en la salas de lectura. Además de que el  horario amplíe desde las 8:30 hasta las 21:30 de normal.</t>
  </si>
  <si>
    <t>La red Wi-fi dentro de la biblioteca de la facultad de Enfermería, Fisioterapia y Podología</t>
  </si>
  <si>
    <t>Cuando un libro está "en tránsito" de una biblioteca a otra, se debería indicar cuánto va a tardar ya que la demora es muy grande y ya he aprendido que es mejor ir a la biblioteca dónde está el libro. Además, debería haber un buzón de devolución en la biblioteca de filología del Edificio A.</t>
  </si>
  <si>
    <t>Biblioteca Iván de Vargas y Biblioteca del hospital clínico san carlos</t>
  </si>
  <si>
    <t>la calefacción o el aire más adaptado</t>
  </si>
  <si>
    <t>poned más huecos en las bibliotecas y más enchufes</t>
  </si>
  <si>
    <t>Biblioteca pública Rafael Alberti</t>
  </si>
  <si>
    <t>La biblioteca de la Facultad de Farmacia es muy pequeña y siempre está llena y es dificil encontrar sitio. Ademas, no hay muchos enchufes por lo demás,  el servicio es bueno.</t>
  </si>
  <si>
    <t>En la biblioteca de farmacia siempre hay mucho ruido, y pocos puestos para estudiar.</t>
  </si>
  <si>
    <t>Biblioteca de la universidad Rey Juan Carlos en Móstoles Biblioteca central de Móstoles Almudena Grandes</t>
  </si>
  <si>
    <t>Al empezar las clases de farmacia a las 8:30 podría abrir la biblioteca a esa hora o incluso a las 8, ya que en ese cambio de hora, aún no está abierta la biblioteca y las mesas habilitadas para los alumnos están en los pasillos de las clases donde se arma mucho jaleo y es imposible aprovechar el tiempo</t>
  </si>
  <si>
    <t>ESIC - municipales (rosalía de castro)</t>
  </si>
  <si>
    <t>Un servicio excelente</t>
  </si>
  <si>
    <t>Uned</t>
  </si>
  <si>
    <t>Más cursos sobre los recursos de la biblioteca de la ucm</t>
  </si>
  <si>
    <t>Para mi, lo único que cambiaría es aumentar el horario de algunas bibliotecas, puesto que por ejemplo los fines de semana solo se puede acudir a la Zambrano y suele estar muy concurrida. No sugiero que se abran todas, pero si alguna más.</t>
  </si>
  <si>
    <t>La biblioteca de Filología Clásica necesita más personal. Normalmente, cierra sus puertas mínimo dos días a la semana, haciendo imposible el acceso de los alumnos al servicio de nuestra biblioteca.</t>
  </si>
  <si>
    <t>estell04@ucm.es</t>
  </si>
  <si>
    <t>PONED GENTE EN LA BBLIOTECA DE CIENCIAS BIOLÓGICAS. ES INADMISIBLE QUE UN SERVICIO PÚBLICO TENGA QUE FORZAR A SUS TRABAJADORES DOBLANDO HORAS O NO DANDO EL SERVICIO COMPLETO POR FALTA DE PERSONAL</t>
  </si>
  <si>
    <t>Me gustaría que en época de exámenes el horario fuese similar al de la Zambrano. Por lo demás, todo me parece excelente; el personal es encantador.</t>
  </si>
  <si>
    <t>majdelyo@ucm.es</t>
  </si>
  <si>
    <t>03/04/25</t>
  </si>
  <si>
    <t>En la biblioteca de la facultad de Ciencias Físicas hay poco ejemplares para préstamo de algunos de los libros recomendados para varias asignaturas del grado. Estaría bien si se ampliara el número de algunos de los libros más solicitados para que un mayor número de estudiantes tenga acceso a ellos. Por ejemplo: "Introduction to Quantum Mechanics" (Griffiths), "Introduction to Electrodynamics" (Griffiths), "Quantum Mechanics" (Choen-Tannudgi), "Differential Geometry" (Kreyszig), ...</t>
  </si>
  <si>
    <t>Universidad Carlos III COLMENAREJO.</t>
  </si>
  <si>
    <t>La luz me parece el factor más importante, y en la biblioteca de la facultad de ciencias Matemáticas hay mesas que carecen de buena iluminación. Por favor tenganlo en cuenta. Muchas gracias.</t>
  </si>
  <si>
    <t>Debería haber más silencio, se escucha mucho murmullo por parte de quien trabaja</t>
  </si>
  <si>
    <t>No echarnos de la biblioteca de Medicina a las 8:30/8:45, si en teoria cierra a las 9</t>
  </si>
  <si>
    <t>Que exista la posibilidad de escaneo en las bibliotecas de la UCM</t>
  </si>
  <si>
    <t>En la facultad de ciencias físicas el personal de la biblioteca es majísimo. Muy agradables todos y con ganas de ayudar.</t>
  </si>
  <si>
    <t>El personal de la biblioteca tanto de forma presencia como virtual son maravillosos. Gran profesionalidad.</t>
  </si>
  <si>
    <t>Biblioteca Blasco de garay</t>
  </si>
  <si>
    <t>Que solo se pueda entrar con carnet físico ya que hay gente fuera de la universidad que accede y que los horarios sean mucho más amplios</t>
  </si>
  <si>
    <t>No lo hago</t>
  </si>
  <si>
    <t>En la biblioteca de la facultad de geografía e historia que no se cierre el acceso a la facultad el cual se cierra muchas veces con llave sin motivo aparente lo cual es un fastidio para profesores y alumnos ya que hay que salir de la facultad y entrar por la otra puerta</t>
  </si>
  <si>
    <t>jvallado@ucm.es</t>
  </si>
  <si>
    <t>Sala de estudio de Aravaca</t>
  </si>
  <si>
    <t>Las personas con movilidad reducida pueden tener dificultades para acceder a la biblioteca ya que, la puerta principal puede pesar bastante para alguien en esta situación. Además, la señalización del ascensor para subir a la planta de arriba no esta debidamente señalizado, y hay que dar mucha vuelta para subir.</t>
  </si>
  <si>
    <t>Un horario más temprano para la biblioteca de enfermería</t>
  </si>
  <si>
    <t>La de mi barrio de Loranca</t>
  </si>
  <si>
    <t>alegom32@ucm.es</t>
  </si>
  <si>
    <t>Biblioteca del CCHS del CSIC</t>
  </si>
  <si>
    <t>Biblioteca José Saramago</t>
  </si>
  <si>
    <t>Facilitar el proceso de búsqueda de libros</t>
  </si>
  <si>
    <t>la cl@ve con el segundo factor de autentificación es horrible, es muy jodido de sacar y ni siquiera he podido en lo que llevamos de curso</t>
  </si>
  <si>
    <t>En la página web, excepto en el plazo a inicio de curso, que suele estar en el carrusel, es difícil encontrar la página que explica cómo hacerse la tarjeta TUI. Así que considero que la página web puede mejorar.</t>
  </si>
  <si>
    <t>Instagram|Facebook|TikTok</t>
  </si>
  <si>
    <t>Fuenlabrada</t>
  </si>
  <si>
    <t>Noo</t>
  </si>
  <si>
    <t>Poner más variedad de comida en las máquinas</t>
  </si>
  <si>
    <t>gabzam01@ucm.es</t>
  </si>
  <si>
    <t>Municipal Manuel Vazquez Montalban, Municipal Mario Vargas Llosa, Centro cultural Julio Cortazar</t>
  </si>
  <si>
    <t>salvo el propio espacio, que muchas veces es reducido, o algunas innovaciones (como los tornos en la zambrano xd) la biblioteca es de las mejores, por no decir de las únicas, instituciones decentes que quedan hoy en la facultad y en la Universidad en general. Esta uni se merece un 0, más desde que está Goyache, pero el trabajo de la biblioteca y bibliotecarios, además de indispensable, es impecable.</t>
  </si>
  <si>
    <t>Club Las Encinas de Boadilla</t>
  </si>
  <si>
    <t>Sería ideal ampliar el horario hasta cierre de Facultad, muchos días nos echan a las 20.15 cuando pone que está abierto hasta las 21.00h (y debería estar incluso más abierta...)  Mejorar la wifi por favor</t>
  </si>
  <si>
    <t>Hay que poner cámaras en las bibliotecas inmediatamente. Hace un mes sufrí un robo, al igual que muchos otros estudiantes de la UCM y sigue sin haber cámaras. Pasarán años y la situación seguirá igual. Además, la universidad no se hace cargo de ningún tipo de robo, cuando la responsabilidad de tener una zona segura de estudio es completamente suya. No puede ser que en lo que fui al baño y volver (3 minutos) desapareciese mi ordenador.</t>
  </si>
  <si>
    <t>Creo que debería aumentarse la seguridad en la biblioteca, se cometen muchos hurtos y la pasividad de la universidad frente a ellos es tremenda. Debería haber más vigilancia, ya sea con cámaras o con personas, pero es inadmisible que se cometan robos y la biblioteca mire para otro lado.</t>
  </si>
  <si>
    <t>Faltan enchufes en Mates.</t>
  </si>
  <si>
    <t>Instalación de cámaras de vigilancia para hacer frente a robos</t>
  </si>
  <si>
    <t>irejim06@ucm.es</t>
  </si>
  <si>
    <t>Biblioteca Pública municipal Eugenio Trías</t>
  </si>
  <si>
    <t>La biblioteca en concreto de la facultad de enfermería es cierto que en época de exámenes queda corta, ya que no es tan grande como otras, pero por lo demás a mí me gusta y de echo es la que utilizo habitualmente</t>
  </si>
  <si>
    <t>Biblioteca de la Universidad de Valladolid, campus de Segovia</t>
  </si>
  <si>
    <t>Biblioteca  Municipal José Acuña</t>
  </si>
  <si>
    <t>Me cuesta mucho encontrar libros electrónicos a través de cisne, y muchas veces el enlace funciona pero no termina nunca de cargar el libro; se queda en blanco (me parece que siempre pasa cuando el enlace me lleva a una página que se llama Eureka, creo recordar. Seguro que es un nombre con “K”)</t>
  </si>
  <si>
    <t>Biblioteca San Fermín</t>
  </si>
  <si>
    <t>En alguna ocasión no me ha llegado ningún correo de que el plazo de devolución de un libro va a caducar</t>
  </si>
  <si>
    <t>02/04/25</t>
  </si>
  <si>
    <t>Biblioteca Conde Duque</t>
  </si>
  <si>
    <t>A las otras bibliotecas de los museos.</t>
  </si>
  <si>
    <t>Muchas veces he tenido problemas porque X temas que no son tan importantes no hay apenas y si las hay están en el sótano donde no se sacan por años, luego lo regalan y encima luego no lo encuentro por ningún lado porque son microtemas de estructura que necesito mínimo 3 para mirar, pero es que a veces no hay ni uno. Luego que hay veces que no se está, pero que dice que sí está, pero no saben donde. En definitiva, también cuando algunas veces la plataforma se queda pillada y no se podía hacer nada hasta que la arreglasen. Todo esto me gusta que estén todo, pero deberían digitalizar todos los manuales o revistas, así nos ahorraríamos en tener que hacerlo para poder citarlo, y cosas así. Se que esta el derecho de autor, pero muchas de ellas están casi en desuso, así que no tiene sentido. Porque como he dicho si no tiene espacio, por lo menos poder consultar y bajar en las nubes digitalmente.</t>
  </si>
  <si>
    <t>ingsanch@ucm.es</t>
  </si>
  <si>
    <t>Dar las gracias al personal de las bibliotecas a las que asisto por un trato tan amable y por estar siempre dispuestos a ayudarme. También me encanta que haya contenido de ocio, como novelas o películas (hay una cineteca en Ciencias de la Información que es un tesoro). No todo es estudiar. Mil gracias y enhorabuena por un trabajo excelente. Nota: no soy familiar de bibliotecari@ ni he sido pagado o coaccionado por alguno.</t>
  </si>
  <si>
    <t>frosino@gmail.com</t>
  </si>
  <si>
    <t>01/04/25</t>
  </si>
  <si>
    <t>También voy bastante a la biblioteca de Filosofía</t>
  </si>
  <si>
    <t>amelisan@ucm.es</t>
  </si>
  <si>
    <t>Biblioteca pública Antonio Mingote</t>
  </si>
  <si>
    <t>No estudio en Económicas porque los bibliotecarios hablan muy alto</t>
  </si>
  <si>
    <t>31/03/25</t>
  </si>
  <si>
    <t>Facultad de Caminos, Canales y Puertos</t>
  </si>
  <si>
    <t>Al empezar el curso, explicar cómo funciona la biblioteca, cómo se pueden localizar los libros en función del tema que se trate.</t>
  </si>
  <si>
    <t>Uned Sede Gregorio Marañón y Biblioteca Iván de Vargas</t>
  </si>
  <si>
    <t>Hay una bibliotecaria en concreto que es bastante antipática con la gente, algunos amigos de otra facultad han venido aquí a estudiar y no han querido volver por ese motivo (el resto son muy majos todos y siempre nos han ayudado en todo lo que pueden). También a veces falla el sistema de acceso a los libros electrónicos falla. En épocas de exámenes, cuando no abre la sala de estudio, a veces no hay sitio suficiente para todos.</t>
  </si>
  <si>
    <t>El personal de la Biblioteca de Económicas es desagradable con los estudiantes, parece que les molesta ayudar o simplemente ser amables</t>
  </si>
  <si>
    <t>A la Casa Encendida</t>
  </si>
  <si>
    <t>30/03/25</t>
  </si>
  <si>
    <t>29/03/25</t>
  </si>
  <si>
    <t>28/03/25</t>
  </si>
  <si>
    <t>27/03/25</t>
  </si>
  <si>
    <t>26/03/25</t>
  </si>
  <si>
    <t>Creo que como estudiante virtual que vivo en otro país me pierdo mucho de lo que sucede en la biblioteca física. Me apoyo de lo que encuentro de sus bases de datos, colecciones digitales y repositorio institucional. He tomado un curso y alguna vez escribí y nadie me respondió a mi mensaje. Lo hice desde mi cuenta de UCM.</t>
  </si>
  <si>
    <t>Estaría bien poder encontrar una manera de regular los descansos de las personas o que no puedan dejar sus pertenencias si se van por más de un determinado tiempo, ya que muchas veces la gente se va durante dos horas y deja sus cosas ocupando un lugar, mientras tanto nadie puede usar ese asiento y si es un día que hay mucha gente, fastidia. Gracias.</t>
  </si>
  <si>
    <t>Me encantan los servicios de la biblioteca y estoy muy contenta con ellos. Recomendaría que todos los docentes hablaran desde el comienzo de las clases (en los dos cuatrimestres de todos los cursos) sobre los servicios tanto presenciales como virtuales de la biblioteca. He conocido tantos compañeros que desconocían las posibilidades de las bibliotecas de la Complutense... Una pena.</t>
  </si>
  <si>
    <t>La biblioteca de Clásicas debería tener un horario normal todos los días, es un recurso indispensable para los alumnos de Filología Clásica. En la biblioteca María Zambrano no hay ambiente de estudio. Los horarios durante todo el curso están genial, pero debería haber más bibliotecas con ese horario. Todos los alumnos de todas las facultades acuden a esta biblioteca en temporada de exámenes, lo que complica encontrar sitio para estudiar o, incluso, concentrarse; no hay ninguna manera de priorizar la entrada a los alumnos de Derecho y Filología, que tenemos allí libros de consulta.</t>
  </si>
  <si>
    <t>25/03/25</t>
  </si>
  <si>
    <t>24/03/25</t>
  </si>
  <si>
    <t>Frecuento la biblioteca de la facultad de Enfermería, Fisioterapia y Podología. El primer aspecto que me gustaría que se mejorase sería la circulación/renovación del aire. Siento que muchas veces no circula o se ventila correctamente la biblioteca y causa una sensación de calor. Por otra parte, me gustaría que hubiese una taquilla inteligente para el préstamo de componentes (cargadores, ratones, etc.) como ya existe en bibliotecas como en la facultad de Medicina. Por último, el horario me gustaría que pudiese ampliarse a primera hora y que coincidiese con el horario lectivo de las clases (inicio 8:30 am). Por el resto, creo que la biblioteca es un espacio muy bueno de la facultad con infinidad de recursos al alcance de los estudiantes y con personal muy amable.</t>
  </si>
  <si>
    <t>Sólo como observación, el servicio de las bibliotecarias de las bibliotecas de filología (de clásicas y la general) es excelente y perfecto, siempre nos ayudan a los alumnos, y se superaron específicamente cuando la biblioteca de clásicas estuvo parcialmente cerrada. Muchas gracias.</t>
  </si>
  <si>
    <t>En mi caso la utilizo en la distancia, y estoy muy satisfecha con todos los recursos que tienen en la web es muy completa. Los talleres virtuales me parece una gran idea que deben seguir realizando porque realmente responden a necesidades del alumnado con información que no forma parte del curriculum de cada máster o grado. En cuanto a las bibliografías recomendadas por cada docente lo puntué bajo porque en mi caso no había nada del Máster, sólo del Grado.</t>
  </si>
  <si>
    <t>23/03/25</t>
  </si>
  <si>
    <t>22/03/25</t>
  </si>
  <si>
    <t>El plazo del préstamo de los libros podría alargarse a cuatro semanas y el espacio de la biblioteca parece bastante pequeña. Se podría notificar el día antes del plazo máximo de devolución y por lo menos encontrar fácilmente el apartado donde aparezca la fecha límite de devolución de los libros.</t>
  </si>
  <si>
    <t>Con la biblioteca no hay problema, de hecho es de las mejores atenciones que he recibido, pero los profesores? Me parece contradictorio que intentemos aprender de personas que no tienen ningún valor pedagógico, profesores que ni te contestan cuando tienes una duda, que les importa nada y menos lo que aprendas y que son los mismos que luego se quejan de que no van a sus clases y demás, a lo mejor la culpa viene de algunos profesores que son muy incompetentes y muy “pasotas”.  El problema no es la biblioteca, es el grupo docente.</t>
  </si>
  <si>
    <t>21/03/25</t>
  </si>
  <si>
    <t>✓</t>
  </si>
  <si>
    <t>Creo que personalmente lo único que realmente cambiaría es el horario de apertura de la biblioteca. No pido que de abra a las 7 am, pero abrirla a las 8 y media, en muchos casos es muy tarde. Creo que debería estar abierta al menos desde las 8 y que muchos alumnos lo agradecerían.</t>
  </si>
  <si>
    <t>Me gustó mucho la exposición que se hizo sobre el suicidio, me gusta cuando ambientan la biblioteca según la festividad o celebración del año (Halloween, navidad, etc).Se que ofertan cursos y recursos, pero de algún modo no pongo mucha atención, a lo mejor si puediesen implementar  una estrategia que logre captar la atención de usuarios "automatizados" (por no decir despistados) como yo, seria interesante. Muchas gracias por sus servicios</t>
  </si>
  <si>
    <t>20/03/25</t>
  </si>
  <si>
    <t>Haceis un trabajo increible, estoy super satisfecha. Lo unico a lo que podría ponerle alguna queja es en la politizacion de algunas campañas que se hacen en la biblioteca Por lo demás, trabajo 10 de 10. SUPER CONTENTA con todo de la biblioteca de Medicina de la complu.</t>
  </si>
  <si>
    <t>En general estoy contentisima con la bibl de la F de Gª e Hª. En esta suelo tener todos los libros que necesito. Tambien otras veces voy a la Maria Zambrano pero menos. Estoy muy satisfecha. Quizas se podria modernizar un poco la de Gª e Hª y quizas poner mas puestos ordenadores para buscar los libros porque solo hay dos y a veces uno no funciona. El personal siempre es muy atento y ayuda mucho. Muchas gracias por todo.</t>
  </si>
  <si>
    <t>La instalaciones de la Biblioteca de la facultad de veterinaria dejan mucho que desear. No hay suficientes puestos para todos los alumnos, no hay casi enchufes e igual hay un alargador en toda la sala. La ventilación deja mucho que desear, siendo además las temperaturas muy extremas en cuanto frío-calor. No solo es una biblioteca pequeña sino que en un cuarto de la misma están los despachos de los bibliotecarios, por lo que hay ruido constante (es imposible concentrarse y más de una vez te tienes que levantar a cerrarles la puerta o a pedirles que hablen más bajo); otra parte de la biblioteca, las ventanas dan a la puerta del edificio principal, por lo que hay también bastante ruido aunque más puntual. Las salas individuales (3), no están insonorizadas, por lo que es otro foco de ruido. Por lo que sugerencias: que la biblioteca deje de dar risa y sea un sitio en el que poder concentrarse y estudiar</t>
  </si>
  <si>
    <t>yo siempre estudio en bibliotecas y lo que percibo es que en muy pocas hay silencio, si no es por culpa de los estudiantes es, muchas veces por los propios trabajadores hablando entre sí. El horario de la zambrano en examenes está muy bien, pero es prácticamente imposible encontrar sitioy el ruido que hay es horrible, no sé si se podría habilitar alguna otra biblioteca.</t>
  </si>
  <si>
    <t>El ambiente en la biblioteca es muy agradable, y es gracias a la atención del personal de biblioteca.  IMPORTANTE: Sería estupendo que todos los profesionales supieran cómo usar la escalera mecánica para personas con discapacidad. Nos hemos encontrado con que los trabajadores no sabían cómo activar la escalera, si era la llave en cuestión o no, si funcionaba o no. Además que hay poca comunicación con las necesidades de la persona con discapacidad, por ejemplo, cuando la persona en silla de ruedas está en la parte superior, no tiene manera de contactar con los bibliotecarios abajo. Eso sí, siempre se han mostrado amables y respetuosos en todo momento y dispuestos a ayudar. Otra observación, supongo que será complicado por higiene y seguridad, pero estaría bien que hubiera más cojines en la sala de grupos en la parte superior de la biblioteca, algunos de los asientos son rígidos o están demasiado alejados de las mesas. Hace poco vimos que había 4, nos han encantado, sería estupendo que hubiera alguno más. En general es un espacio en el que se está a gusto y que se disfruta.</t>
  </si>
  <si>
    <t>el ruido, los trabajadores hablan alto, hoy ha venido una visita de una gente académica para tomarse fotos y se ríen como hienas, la gente se va a la cafetería y se dejan los apuntes en épocas de exámenes a veces no hay hueco, los enchufes de la biblioteca de filología del edificio A son insuficientes, los ordenadores son del pleistoceno. Me parece una vergüenza que no se respete una norma básica como el SILENCIO en una biblioteca, tener que explicar eso a gente ACADÉMICA YA FORMADA ...no tengo palabras...que sea gente académica quien venga a la biblioteca y se permitan el lujo de reirse como HIENAS es increíble, que lo hagan  los alumnos lo entiendo pero que un bibliotecario o un académico no sepa que en una biblioteca hay que guardar silencio y que esto no es una cafetería...es increíble.</t>
  </si>
  <si>
    <t>Dificultad para encontrar un libro. Pocos mapas e incompletos, hay referencias que no aparecen en los mapas.  En otras facultades te dan un libro del depósito en el momento. En Geografía pueden tardar días, a veces lo hacen rápido.   Si un día tienes un problema, no se puede contactar por teléfono y no queda claro que correo utilizar de la multitud que existen.</t>
  </si>
  <si>
    <t>En la biblioteca de la facultad de ciencias económicas, en el prestamos de ordenadores, es incómodo que haya ordenadores que cada vez que entras o sales de la biblioteca te pite. Deberían quitarlo, porque al final por el hecho de que pite cada vez que voy, hace que sólo vaya cuando tengo que renovar el préstamo.</t>
  </si>
  <si>
    <t>Lo de los horarios de la biblioteca de Clásicas es bastante decepcionante, ya que la inconsistencia de los horarios y que no se hagan notificaciones a los usuarios sobre los cambios de horarios dificulta en gran medida la organización de los usuarios. Necesita recibir más financiación</t>
  </si>
  <si>
    <t>Algo que se podría incluir en las bibliotecas de la UCM ,y que ya funciona en otras bibliotecas de universidad, es la renovación automática de los préstamos. Muchas veces los plazos suelen ser algo cortos, pasar desapercibidos y el tiempo de “multa” por no devolver los libros puede ser complicado si es en momento de exámenes o entrega de trabajos. Por ello, la renovación automática podría ser algo más útil para los solicitantes de préstamos, y que se notifique la devolución si otra persona pide el mismo ejemplar que está en  préstamo, para así saber que se debe devolver cuanto antes.</t>
  </si>
  <si>
    <t>En Zambrano faltan salas de trabajo en grupo aisladlas, en la que hay hay muchísimo ruido y no tienes pantallas. En la de enfermería  pondría otra sala más porque se les da buen uso cuando se necesitan, el personal es muy amable y siempre están pendientes de los estudiantes.</t>
  </si>
  <si>
    <t>19/03/25</t>
  </si>
  <si>
    <t>No se trata en realidad de una sugerencia o propuesta, pero simplemente quería decir que me siento muy agradecido del servicio de la biblioteca. Me está resultando muy útil para llevar bien el estudio, los libros que hay son muy pertinentes en relación a mi carrera, además de que me gusta mucho estudiar ahí. Así que, nada, simplemente, gracias.</t>
  </si>
  <si>
    <t>En la biblioteca online, revisar la repetición de documentos, ya que incluso al marcar la opción, aveces el fallo es demasiado repetido y es muy molesto al buscar fuentes de información encontrar el mismo documento repetido en todas las páginas muchas veces. De resto todo va muy bien, pese a lo anterior me alegra mucho tener este recurso siempre. \⁠(⁠๑⁠╹⁠◡⁠╹⁠๑⁠)⁠ﾉ⁠♬</t>
  </si>
  <si>
    <t>Muchas veces en la biblioteca de odontología el propio personal habla, aunque sea en susurros tiende a molestar bastante si estás sentado en las mesas cerca de donde ellos se encuentran. También hablan en tono normal, lo cual nadie se espera que haga un trabajador de la propia biblioteca en la biblioteca.</t>
  </si>
  <si>
    <t>La calefacción está muy caliente 🥵</t>
  </si>
  <si>
    <t>La biblioteca de la facultad de enfermería, fisioterapia y podología está muy bien, aunque en época de exámenes se queda pequeña para la demanda. Sé que no es una sugerencia, pero el personal es muy amable y está genial que cuando llega la hora del cierre te echan con música :)</t>
  </si>
  <si>
    <t>Si hay algo que mejorar es el tiempo entre las reservas y los correos de recogida, a pesar de que la mayoría de veces se tarda entre unas horas o un día, sobre todo este último año, que en mi experiencia personal obras que se ubicaban en los propios depósitos han tardado días en ser preparadas para la recogida.</t>
  </si>
  <si>
    <t>Considero que sería conveniente para los usuarios de la biblioteca que emplean medios electrónicos que se deje claro en qué mesas funciona la red eléctrica y en cuáles no. Me ha pasado alguna vez sentarme en una mesa y enchufar el cargador de mi portátil en su regleta y darme cuenta de que no tenía corriente, así que agradecería que se informase de qué mesas tienen enchufes que funcionan y cuáles no.</t>
  </si>
  <si>
    <t>Se debe continuar con la adquisición de publicaciones para aumentar los fondos documentales. En este sentido, los diferentes equipos investigadores de la UCM deberían enviar, de forma periódica, una lista de las publicaciones que fueran necesarias para el progreso de sus áreas de estudio. De este modo, por consiguiente, los alumnos podrían continuar con los trabajos que fueran exponiendo los profesores-investigadores en las aulas.</t>
  </si>
  <si>
    <t>Me gustaría que el horario de la biblioteca se ampliase, si fuese posible, de 8am hasta 23pm. Además, en el caso de la biblioteca de psicología, sería bueno que se pusieran más mesas fuera de la sala psilenciosa, pues en época de exámenes y proyectos suele estar bastante llena. También sería muy útil poner taquillas donde puedas guardar tus cosas mientras estudias, así como poner fuentes y máquinas de café, siempre y cuando su uso no implique ruido que pueda distraer a los estudiantes. Quizá un servicio de préstamo de cascos insonorizados para trabajar ayudaría a los estudiantes a concentrarse mejor.</t>
  </si>
  <si>
    <t>Respondo este cuestionario para transmitir el apoyo académico que brinda la BUCM que valoro de manera sobresaliente. Es un privilegio contar con el acceso a un volumen tan grande de información, los plazos que se pueden tener los libros y las facilidades del personas de las Bibliotecas. Para mi uno de los mejores aspectos de estudiar en esta Universidad es esta Biblioteca.</t>
  </si>
  <si>
    <t>La Biblioteca de Ciencias Económicas y Empresariales está siendo fundamental en el desarrollo de mi tesis doctoral. Es para mí una gran alegría ver que casi todos los libros o revistas (algunos muy antiguos) que necesito están entre sus fondos. Por ello, estoy profundamente agradecido a todas las personas que la han ido construyendo con el paso de los años y a las que la gestionan y cuidan en la actualidad (Ana, Saray, Mercedes, Antonio y las demás compañeras). Por favor, no dejen nunca de hacerlo. A pesar de las dificultades financieras y de espacio que enfrentan, es sin duda la mejor biblioteca económico-financiera de España (solo por detrás del Banco de España) y una herramienta fundamental para la investigación en nuestro país. Ojalá pueda seguir creciendo con salud y sirviendo a nuestra universidad y a la sociedad en general como hasta ahora.</t>
  </si>
  <si>
    <t>Por favor, financiad adecuadamente a las Bibliotecas de la Complutense para no perder una de las pocas cosas que todavía no están en peligro de muerte por los recortes. El personal es maravilloso y es un insulto que la precariedad esté haciéndose hueco poco a poco con pocas compras de material nuevo o el deterioro de las instalaciones.</t>
  </si>
  <si>
    <t>Los puestos de estudio de la Facultad de Veterinaria son bastante agobiantes, siempre acudía a la sala de hemeroteca por tener mesas abiertas y ser más cómodo, pero ya no se puede. En época de exámenes está muy llena y quitar puestos no creo que sea lo mejor.</t>
  </si>
  <si>
    <t>El servicio de biblioteca es en general muy bueno. Los bibliotecarios, en particular en la biblioteca de Ciencias Políticas son realmente atentos y agradables. Lástima que la biblioteca virtual apenas tenga las últimas ediciones (principalmente ocurre con los manuales de derecho) y que la cantidad de ejemplares disponibles nunca sea suficiente para colmar la demanda (los manuales de Derecho han de actualizarse anualmente, con lo que las ediciones pasadas rara vez sirven para el estudio.</t>
  </si>
  <si>
    <t>A veces hay que hacer reuniones, o videollamadas y no se permite la reserva de salas para ello.... en la facultad de Físicas hacerlas es muy complicado, me gustaría que en caso de que no haya una reserva a esa hora se pudiera acceder individualmente a las salas, que muchas veces están vacías. También me gustaría que se ofreciera un espacio de descanso en el que poder sentarse para descansar un poco ya que muchas veces se pasan demasiadas horas en la facultad.</t>
  </si>
  <si>
    <t>Debería haber más copias de manuales actuales o comprar más licencias de libros y manuales electrónicos, ya que eso garantiza el acceso a todo el mundo de los libros y no tenemos que estar peleándonos por ellos o quedándonoslos por más tiempo porque los seguimos necesitando cuando ya hay que devolverlos. Por lo demás, la biblioteca de la UCM es EXCELENTE, y su personal, la inmensa mayoría de casos, es BRILLANTE y amabilísimo.</t>
  </si>
  <si>
    <t>En la biblioteca de bellas artes es imposible estudiar de todo el ruido ambiente que hay, entre la gente del personal que hablan a plena voz y los ruidos de fondo que se escuchan desde el pasillo, deberían mejorar la zona de estudio/lectura insonorozandola un poco mejor, o aislandola</t>
  </si>
  <si>
    <t>Hay estudiantes en cuarto de carrera que desconocen de algunos recursos básicos de la biblioteca, al estar ocultos o no tener muy fácil acceso. Surgió la idea una vez de una guía de uso de recursos de la biblioteca, tanto digital como con opción de pedir una en formato físico.</t>
  </si>
  <si>
    <t>además del periodo oficial de exámenes establecido por la complutense también se siguen realizando exámenes voluntarios fuera de ese plazo. Seria recomendable abrir la biblioteca hasta la 1:00 durante los fines de semana para permitir a aquellas personas que no puedan estudiar en sus casas poder hacerlo en un ligar tranquilo. También es necesario recordar a los alumnos que la biblioteca es una zona de estudio en el que esta prohibido hablar o discutir.</t>
  </si>
  <si>
    <t>Un poco más de cuidado con los niveles de ruido tanto por parte de las personas que hablan en el piso superior como (ya se que esto es más difícil de solucionar) los aparatos que hay entre nuestra facultad y la de matemáticas que en verano impiden poder estar con las ventanas abiertas. Por lo demás la biblioteca de geológicas está genial.</t>
  </si>
  <si>
    <t>La biblioteca de la facultad de Psicología resulta en un espacio acogedor, con un personal muy amable y educado que te ayuda en cualquier cuestión que tengas o cualquier problema a resolver. Es un lugar cómodo, muy amplio, con muchos espacios de lectura y dotado de la documentación necesaria para llevar a cabo mis estudios y facilitarlos. El personal es muy agradable, siempre que surge algún problema saben como resolverlos, y las exposiciones temporales que hacen son maravillosas (como la de literatura suicida). Hay mucho cuidado en este espacio, las decoraciones en navidad y en las distintas festividades hacen que te sientas como en casa. Es un lugar en el que da gusto estar. Es muy bonito el esfuerzo que hace el personal de la biblioteca en mantener este espacio con tanto amor. Muchas gracias.</t>
  </si>
  <si>
    <t>La reserva de salas de trabajo cada vez funciona peor, ya que antes era llevada a cabo por los trabajadores de la biblioteca y actualmente es trabajo del alumno buscar el horario, dando esto como resultado a un descontrol en el que las salas aparecen reservadas sin que nadie las llegue a ocupar.</t>
  </si>
  <si>
    <t>El personal de la biblioteca de Educación y Formación del Profesorado tiende a ser poco amable con los usuarios de la biblioteca. Entiendo que lleven trabajando muchos años, pero esa no es justificación para contestar de forma borde cuando es nuestro primer año en esa facultad, provocando mala imagen de la Universidad. Espero que este trato a los nuevos usuarios vaya mejorando en los próximos años. Muchas gracias por su atención</t>
  </si>
  <si>
    <t>En la biblioteca de educación encontrar todos los recursos físicos puede llegar a ser complicado. Pondría más facilidades para ello. Por otra parte, pondría carnet universitario físico debido a que en la biblioteca en algunas zonas hay dificultad de conexión y no sé puede llegar a acceder a el.</t>
  </si>
  <si>
    <t>La web no es muy intuitiva por lo que es más cómodo ir presencialmente a la biblioteca, que en mi caso es la de la Facultad de Documentacion. Además, no suelo moverme entre univseridades así que no me hace falta mucho más. Estoy contenta con el servicio en general.</t>
  </si>
  <si>
    <t>En el caso de la Biblioteca de la Facultad de Geografía e Historia, aunque se puede extender al resto de Facultades, sería conveniente una renovación de los títulos expuestos en la estantería, para favorecer que haya mayor volumen de títulos para ser consultados al momento. Para ello se podrían retirar copias de aquellos libros con numerosas ediciones o ejemplares en la estantería, situarlos en depósito y sustituirlos por nuevos títulos -o que estén en el depósito- que enriquezcan el número de obras bibliográficas sobre un tema o sección.</t>
  </si>
  <si>
    <t>En la biblioteca de Ciencias Químicas, parte del personal se comporta muy borde con los alumnos que vamos a la biblioteca.  Por otro lado, habría que actualizar los programas y software de los ordenadores que se disponen en la biblioteca. Simplemente modernizar o adecuarse a los tiempos que vivimos. Mucho programas tienen versiones nuevas que solucionan problemas de las versiones anteriores y que son las que utilizamos los alumnos. Son actualizaciones gratuitas o licencias que ya están pagadas y sólo hace falta actualizar. En la parte de arriba de esta misma biblioteca, los ordenadores también es verdad que van muy lentos.</t>
  </si>
  <si>
    <t>- Enviar los avisos de devolución de un ejemplar más próximos a la fecha de vencimiento; creo que te lo recuerdan con demasiada antelación.  - Una mayor coordinación y comunicación entre facultades (por ejemplo, los libros reservados en otra facultad tardan demasiado tiempo en llegar) - Mayor flexibilidad de algunas facultades para tomar prestados libros del depósito sin reserva.  - Las máquinas de autopréstamo no siempre funcionan. - Los cursos son demasiado simples o, por el contrario, excesivamente complejos. Podrían especificar el nivel de cada uno y ofrecer varios niveles. - En época de exámenes los puestos de lectura son insuficientes y por eso la sensación es agobiante.</t>
  </si>
  <si>
    <t>Me gustaría que actualicen los recursos bibliográficos de metodología científica. En investigaciones mixtas. He tenido muchas veces que comprar mis propios textos por ser actualizados y los que estamos en doctorado no podemos seguir usando un texto de Metodología en edición 1 cuando ya sale la edición 3.</t>
  </si>
  <si>
    <t>Entiendo el motivo por el cuál las salas de reuniones de la biblioteca son transparentes, perotrabaje con un montón de desconocidos mirando a través de un cristal se hace muy desconcertante y nos pone muy nerviosos a la mayoría. ¿Sería posible poner una pegatina/vinilo para hacer el cristal translúcido, aunque solo sea hasta la mitad o así? Algo como las ventanas del baño: https://www.leroymerlin.es/productos/film-electrostatico-milky-0-45x2-m-81874505.html O así:  https://www.leroymerlin.es/productos/vidaxl-lamina-adhesiva-para-ventenas-esmerilado-opalino-0-9x5-m-84022134.html</t>
  </si>
  <si>
    <t>Quería comentar en especial sobre la biblioteca de la facultad de quimicas, como instalación es una biblioteca muy buena, quizás de las mejores de la universidad complutense. Pero este último año he notado que el trato por parte del personal de biblioteca no es nada agradable, hasta en algún punto vegatorio hacia a los alumnos. Considero que la biblioteca, es un espacio para la ayuda del alumnado, pero si algún ocasión si tienes que acudir al mostrador, y la atención recibida es nula o da malas creo, considero que es bastante negativo. Muchas veces, hay varias personas en el mostrador, pero aún así no te atienden al momento y tienes que esperar. Y la situación empeora si te acercas después de las 4 de la tarde, ya se que es un trabajo y pero para nosotros es un espacio que nos debe facilitar el camino en la universidad y sobre es un servicio para la comunidad universitaria. Años anteriores, incluso en el momento que empezaré la carrera, la situación no era así, incluso era muy proclives a ayudar y te explicaban todo, pero este último curso las veces que personalmente he necesitado alguna ayuda o he visto alguna otra persona siendo atendidos he observado un comportamiento muy negativo.</t>
  </si>
  <si>
    <t>Estoy completamente agradecida por poder tener la biblioteca de Educación para poder ir a estudiar y hacer trabajos ya que en mi piso de estudiantes no tengo las condiciones idóneas. La única propuesta de mejora, es ampliar el horario, especialmente en los meses de exámenes y entregar. Y en el día a día, veo que a las 21h aun somos bastantes los que seguimos en la bilioteca estudiando, por lo que igual también se podría ampliar la hora de cierre.</t>
  </si>
  <si>
    <t>En la biblioteca de ciencias de la información se hace mucho ruido, y no solo de los alumnos, sino que en horario de uso se llevan a cabo actividades como taladrar o colocar estanterías de metal haciendo excesivo ruido, al lado de los alumnos. Ya me ha pasado varias veces en épocas de examen. Además de que el personal también hace ruido a veces.</t>
  </si>
  <si>
    <t>Sería muy útil incorporar en la biblioteca virtual una sección llamada 'Recomendaciones', donde el personal de la biblioteca nos sugiriera las mejores guías de estudio para cada curso. Estas guías deberían ser completas, bien valoradas, fáciles de entender y con numerosos ejemplos prácticos. A menudo, los libros recomendados en la bibliografía pueden quedar desactualizados o resultar poco comprensibles para los estudiantes.</t>
  </si>
  <si>
    <t>La chica joven de la biblioteca de la facultad de estudios estadísticos es muy maja, te ayuda en todo lo que puede con un trato muy cordial. Me parece algo muy importante porque después de estar estudiando todo el día, que alguien me facilite la búsqueda de un libro me agrada, además de la forma que habla , no como su compañera, que el trato deja mucho que desear. Las veces que ella me ha atendido ha hecho que me cabree para todo el día. Creo que no es tan difícil tratar bien a las personas. Sus contestaciones sobran, una vez me dijo que no sé coger apuntes porque a la hora de decirle que si me podía ayudar a buscar un libro, le enseñé una hoja con lo que nos había apuntado la profesora (el título del libro y su autor) y se atrevió a decirme que no sabía coger apuntes. Entonces, digo yo,¿cómo es posible que sin saber tomar apuntes esté haciendo un grado?Esa señora no tiene derecho ninguno a decirle a nadie si sabe o no sabe hacer algo. Además la forma en que lo dijo hizo que el comentario fuera de mayor falta de respeto.  Por personas como ella se como NO quiero ser.</t>
  </si>
  <si>
    <t>En algunas casillas he marcado sí porque aunque personalmente me cuesta acudir a entrega de libros y comprender aún TODO lo que la biblioteca puede ofrecerme "el problema" es mío. SIEMPRE que lo he solicitado he obtenido ayuda y soluciones por parte de TODO el personal de biblioteca. ES UNA VERDADERA JOYA. UNA MARAVILLA que poseemos en UCM. Creo que si preguntase más, acudiese más e intentase "ponerme al día" en el uso y manejo de CISNE etc...El máster de formación de profesorado contaría con una calidad tan inconmensurable de información/fuentes/recursos...que personas con vocación y tiempo querrían hacer cursos a parte de las clases y dedicar más tiempo a biblioteca pero que no llegamos a dominarlo tan bien como para poder "mirar" y "adentrarnos" tanto como "puede ofrecernos realmente". Cursos TAN ÚTILES PARA UN TFM que NO SE EXPLICAN EN grado ni en el máster. (ZOTERO Y OTROS QUE PAGARÍA POR APRENDER )y que logran lo que "ya casi no existe". Que las personas ASISTAN PARA APRENDER. Porque aunque sea de manera Online, cuando realmente sientes que tienes dudas y TE AYUDAN EN EL PROCESO DE APRENDIZAJE es ahí cuando tiene sentido "la asistencia, acudir a un profesor" y "no faltar" porque "necesitas un conocimiento que 'te falta" para poder continuar avanzando. Y si supiesen la gran utilidad de dichos cursos más educandos creo que se "apuntarían" más y de manera "más frecuente. Gracias</t>
  </si>
  <si>
    <t>Que valoren más la solvencia de penalizaciones según las causas personales de cada alumno ante el tiempo de penalización del carnet. Así como que NO DEBERÍA PENALIZARSE LA ENTRADA A NINGÚN ALUMNO A LA BIBLIOTECA (Y MENOS EN ÉPOCA DE EXÁMENES) SOLO PORQUE TENGA UNA PENALIZACIÓN DE UN PRÉSTAMO ANTERIOR DE "X" LIBRO.</t>
  </si>
  <si>
    <t>Me gustaría que las personas que no son alumnos de la universidad Complutense estuvieran en un lado de la biblioteca y los de la universidad en otra, porque los que no son alumnos de la UCM la mayoría hace ruido, algunos comen en la biblioteca a escondidas....  El problema del racismo del que hablo la ucm hace poco , fue por culpa de una persona que no es estudiante de la ucm, era alguien de fuera....</t>
  </si>
  <si>
    <t>en la biblioteca María Zambrano hay muy pocas computadoras de sobremesa, deberían no sólo colocar más sino las que estan allí se demoran como 15 minutos en prender y es un gasto de tiempo, son muy lentos, deben colocarle mas rapidez de ram o procesdor a esas computadoras de sobremesa que estan  en la biblioteca María Zambrano</t>
  </si>
  <si>
    <t>Es una pena que las bibliotecas se hayan convertido en depósitos de libros y no en espacios a los que acudir con una noción de lo que quieres encontrar y acabar llevándote una serie de títulos relacionados que no conocías y que estaban alrededor de aquel a por el que fuiste. Estoy muy satisfecho con la Biblioteca Complutense, en especial con la de la Facultad de CCPP y Sociología, pero lamento que tengan tantos volúmenes en depósito a los que no puedo acceder si no pregunto explícitamente por ellos.</t>
  </si>
  <si>
    <t>El número de revistas científicas a las que está suscrita la biblioteca de ciencias es limitado. Lamentablemente, no contamos con acceso a revistas de alto impacto especializadas en nuestro campo, como Nature Chemistry o Nature Structural &amp; Molecular Biology, lo que restringe el acceso a información crucial para el desarrollo de la investigación en estas áreas</t>
  </si>
  <si>
    <t>Hay falta de libros en las bibliotecas de la complutense, los que hay suelen estar en un estado ciertamente malo pero entiendo que eso es debido al trato del alumnado, en la facultad de ciencias de la información cierto es que hay una bibliotecaria muy agradable pero el resto resultan gente cordial pero no dan un buen trato y por último la pagina web de prestamos es horrible, os dedicáis a usar dinero público para hacer webs que son malísimas, no comprendo como podéis hacer webs tan poco intuitivas y anticuadas me resulta vergonzoso, muchas veces no pido prestamos por la pagina web.</t>
  </si>
  <si>
    <t>Muchísimas revistas de alto impacto científicas no son accesibles porque la UCM no está suscrita. Los trabajadores de la biblioteca de medicina HABLAN A VOCES en mitad de la biblioteca. Se oyen sus conversaciones MÁS ALTO que cualquier grupo hablando. Me parece una falta de respeto y de profesionalidad y he dejado de frecuentar la biblioteca porque me era imposible concentrarme. Y da igual que se lo pidas amablemente, siguen hablando a voces. En mi vida había visto unos bibliotecarios que les importase tan poco el estudio o lectura de sus usuarios. Nefasto.</t>
  </si>
  <si>
    <t>En general, los felicito por el gran equipo que sois, por la infraestructura y el amplio catálogo. Mis recomendaciones serían : 1) ampliar los puestos de investigadores y aislarlos del ruido; 2) Generar instancias de consulta al alumnado  para proponer bibliografía, pues al menos en mi tema de investigación no he encontrado tanto material; 3) diseñar un sistema de renovación de prestamos interbibliotecarios.</t>
  </si>
  <si>
    <t>Los horarios podrían mejorarse. Entiendo que, aunque me parece demasiado pronto, la biblioteca cierre a las 21:00 de normal, pero lo que no entiendo es lo limitado que sigue siendo el horario extraordinario de exámenes. No solo comienza demasiado tarde con lo que se dificulta estudiar con tiempo, sino que el régimen de 24h a veces imposibilita consultar libros porque la sala está cerrada. Por favor, si vais a cambiar una sola cosa, que el horario de exámenes se adelante un poco más.</t>
  </si>
  <si>
    <t>que cierre más tarde o que igual se hagan más salas en las que poder hablar, pero entiendo que en sí es una biblioteca y en verdad esa sala está bien, lo digo por si alguna vez me la encuentro llena, pero bueno tengo la biblioteca del silencio jajaj. Y muchas gracias por el préstamo de portátiles jiji.</t>
  </si>
  <si>
    <t>Incrementar el presupuesto para la suscripción a revistas y adquisición de fondos, así como renovación de equipos. Debe ser otra medida a presionar en la negociación con el Gobierno de la Comunidad de Madrid, no se pueden asumir sin más los recortes impuestos.</t>
  </si>
  <si>
    <t>No se debería cerrar la puerta que da acceso a la Biblioteca de Geografía e Historia desde la Facultad durante 1 o 2 horas al medio día. Hay personas en la Recepción de la entrada, a veces hasta 4 personas que bien podrian sustituir esas horas a los de la biblioteca para que la puerta esté siempre abierta,  en especial cuando llueve a mares.  Así mismo es incómodo tener subir y bajar tantas escaleras.</t>
  </si>
  <si>
    <t>Biblioteca Nacional y Biblioteca del Museo Reina Sofía. No sé si se puede considerar biblioteca o centro de documentación, pero para mí son muy importantes tantos las exposiciones en diferentes museos como en las galerías, y las páginas web de dichos museos y galerías que conservan exposiciones pasadas y documentación sobre ellas y artistas.</t>
  </si>
  <si>
    <t>Hablando de la biblioteca de Geografía e Historia, que es, por experiencia la que más conozco y frecuento. Creo que el acceso, en las propias salas de la biblioteca, a una colección más actualizada no siempre es posible. Aunque, soy conocedor y defensor de la importancia de las obras, consideradas de referencia, que datan de la década de 1970-80; creo que sería más útil en determinadas colecciones, que los libros expuestos en sala, se correspondiesen con una mayor actualidad, sin despreciar las obras de referencia o "clásicos" de una historiografía particular.</t>
  </si>
  <si>
    <t>Sería deseable que hubiera más bibliotecas abiertas los findes de semana, porque en épocas de más afluencia es complicado encontrar sitio en la biblioteca María Zambrano. Además, sería beneficioso tener cafeterías abiertas los findes de semana en las bibliotecas, para poder comer ahí. Además, se agradecerían cabinas individuales en algunas bibliotecas, para posibilitar la realización de llamadas o conferencias online.</t>
  </si>
  <si>
    <t>La Biblioteca María Zambrano debería de tener un horario más amplio, ademas de que el personal quiere cerrarlo antes de la hora de cerrar para que ellos a la hora de cierre estén fuera, entiendo que se quieran ir a casa, pero si el horario es hasta una hora no entiendo porque debemos de irnos 10-15 minutos antes.  En cuanto a la biblioteca de económicas, creo que debería de haber maquinas expendedoras para el café o productos ya que hay que desplazarse a la facultad para poder comprar algo.</t>
  </si>
  <si>
    <t>Cierto personal de la biblioteca es desagradable a la hora de dirigirse hacia tí, además añado que el horario de apertura debería ser alrededor de las 8/8:30 porque a las 9 ya empiezas las clases y si necesitas renovar un libro o coger algo antes de clase, no te dejan entrar a las 8:56 porque no les da la gana aún explicándole la situación de que a las 9 empezaba las clases. Si estuviera muy ocupada con alguna cosa lo comprendería, pero no era el caso.</t>
  </si>
  <si>
    <t>Haced una revisión más profunda de cuáles son los libros que están disponibles para prestar. Si tengo un libro en préstamo, que no esté habilitado para que alguien pueda reservarlo y yo me quede sin él. Si lo tengo yo y todavía no quiero devolverlo (y además lo he ido renovando dentro de las fechas establecidas), entonces que el que no tenga el libro lo busque en otra parte.</t>
  </si>
  <si>
    <t>Los ascensores de la biblioteca no se usan mucho porque el personal (y los usuarios) no confían en no quedarse atrapados. Revisarlos para poder usarlos sin temor. Y en la web CISNE, cuando ves recursos/libros/revistas online, a veces el enlace para verlo te lleva a una página en la que necesitas estar subscrito o que tu entidad lo esté y la UCM no siempre lo está. Revisar que los accesos online realmente te permitan ver el recursos online.</t>
  </si>
  <si>
    <t>La pagina hace practicamente imposible encontrar el libro que buscas, aun sabiendo el título. Con frecuencia cuesta encontrar el libro buscado porque aparecen otros antes que no cuadran tanto con la búsqueda. El problema se agrava cuando no conoces el título exacto, en cuyo caso, buscar en la página un nombre parecido no sirve para nada. Dicho esto, la atención y la bibliografía es muy buena.</t>
  </si>
  <si>
    <t>3.19 Valora la información que recibes de la Biblioteca a través de la web, newslettter, pantallas informativas, campañas especiales y redes sociales. (https://biblioteca.ucm.es/redes-sociales)</t>
  </si>
  <si>
    <t>La información que recibes de la Biblioteca a través de la web, newslettter, pantallas informativas, campañas especiales y redes sociales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</si>
</sst>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0.0%"/>
    <numFmt numFmtId="165" formatCode="0.0"/>
    <numFmt numFmtId="166" formatCode="[$-409]d\-m\-yy\ h:mm\ AM/PM;@"/>
    <numFmt numFmtId="167" formatCode="0.0000"/>
  </numFmts>
  <fonts count="7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color indexed="8"/>
      <name val="Arial"/>
      <family val="2"/>
    </font>
    <font>
      <sz val="11"/>
      <name val="Arial"/>
      <family val="2"/>
    </font>
    <font>
      <sz val="16"/>
      <color indexed="23"/>
      <name val="Times New Roman"/>
      <family val="1"/>
    </font>
    <font>
      <b/>
      <sz val="12"/>
      <name val="Arial"/>
      <family val="2"/>
    </font>
    <font>
      <sz val="18"/>
      <name val="Arial"/>
      <family val="2"/>
    </font>
    <font>
      <b/>
      <sz val="16"/>
      <name val="Arial"/>
      <family val="2"/>
    </font>
    <font>
      <b/>
      <sz val="20"/>
      <name val="Arial"/>
      <family val="2"/>
    </font>
    <font>
      <sz val="16"/>
      <name val="Arial"/>
      <family val="2"/>
    </font>
    <font>
      <sz val="14"/>
      <name val="Arial"/>
      <family val="2"/>
    </font>
    <font>
      <sz val="10.5"/>
      <name val="Arial"/>
      <family val="2"/>
    </font>
    <font>
      <b/>
      <sz val="10"/>
      <name val="Arial"/>
      <family val="2"/>
    </font>
    <font>
      <sz val="12"/>
      <name val="Arial"/>
      <family val="2"/>
    </font>
    <font>
      <sz val="8"/>
      <name val="Arial"/>
      <family val="2"/>
    </font>
    <font>
      <b/>
      <sz val="8"/>
      <color indexed="12"/>
      <name val="Arial"/>
      <family val="2"/>
    </font>
    <font>
      <b/>
      <sz val="8"/>
      <color indexed="10"/>
      <name val="Arial"/>
      <family val="2"/>
    </font>
    <font>
      <b/>
      <sz val="14"/>
      <name val="Arial"/>
      <family val="2"/>
    </font>
    <font>
      <b/>
      <sz val="11"/>
      <color indexed="10"/>
      <name val="Arial"/>
      <family val="2"/>
    </font>
    <font>
      <b/>
      <sz val="11"/>
      <color indexed="12"/>
      <name val="Arial"/>
      <family val="2"/>
    </font>
    <font>
      <sz val="26"/>
      <name val="Wingdings"/>
      <charset val="2"/>
    </font>
    <font>
      <b/>
      <sz val="10.5"/>
      <name val="Arial"/>
      <family val="2"/>
    </font>
    <font>
      <b/>
      <sz val="10.5"/>
      <name val="Times New Roman"/>
      <family val="1"/>
    </font>
    <font>
      <sz val="8"/>
      <name val="Arial"/>
      <family val="2"/>
    </font>
    <font>
      <b/>
      <sz val="26"/>
      <color indexed="12"/>
      <name val="Wingdings"/>
      <charset val="2"/>
    </font>
    <font>
      <b/>
      <sz val="26"/>
      <color indexed="10"/>
      <name val="Wingdings"/>
      <charset val="2"/>
    </font>
    <font>
      <sz val="22"/>
      <name val="Arial"/>
      <family val="2"/>
    </font>
    <font>
      <b/>
      <sz val="9"/>
      <name val="Arial"/>
      <family val="2"/>
    </font>
    <font>
      <sz val="11"/>
      <color indexed="8"/>
      <name val="Arial"/>
      <family val="2"/>
    </font>
    <font>
      <b/>
      <sz val="11"/>
      <name val="Arial"/>
      <family val="2"/>
    </font>
    <font>
      <sz val="11"/>
      <name val="Wingdings"/>
      <charset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5"/>
      <color rgb="FF454545"/>
      <name val="Arial"/>
      <family val="2"/>
    </font>
    <font>
      <sz val="15"/>
      <color rgb="FF454545"/>
      <name val="Arial"/>
      <family val="2"/>
    </font>
    <font>
      <sz val="10"/>
      <color rgb="FFFF0000"/>
      <name val="Arial"/>
      <family val="2"/>
    </font>
    <font>
      <sz val="11"/>
      <color rgb="FFFF0000"/>
      <name val="Arial"/>
      <family val="2"/>
    </font>
    <font>
      <sz val="20"/>
      <name val="Arial"/>
      <family val="2"/>
    </font>
    <font>
      <sz val="24"/>
      <name val="Arial"/>
      <family val="2"/>
    </font>
    <font>
      <b/>
      <sz val="10"/>
      <color theme="1"/>
      <name val="Arial"/>
      <family val="2"/>
    </font>
    <font>
      <sz val="10.5"/>
      <color theme="0"/>
      <name val="Arial"/>
      <family val="2"/>
    </font>
    <font>
      <sz val="10"/>
      <color theme="0"/>
      <name val="Arial"/>
      <family val="2"/>
    </font>
    <font>
      <b/>
      <sz val="12"/>
      <color theme="0" tint="-4.9989318521683403E-2"/>
      <name val="Arial"/>
      <family val="2"/>
    </font>
    <font>
      <sz val="10"/>
      <color theme="0" tint="-4.9989318521683403E-2"/>
      <name val="Arial"/>
      <family val="2"/>
    </font>
    <font>
      <sz val="12"/>
      <color theme="0" tint="-4.9989318521683403E-2"/>
      <name val="Arial"/>
      <family val="2"/>
    </font>
    <font>
      <sz val="26"/>
      <color theme="0" tint="-4.9989318521683403E-2"/>
      <name val="Wingdings"/>
      <charset val="2"/>
    </font>
  </fonts>
  <fills count="57">
    <fill>
      <patternFill patternType="none"/>
    </fill>
    <fill>
      <patternFill patternType="gray125"/>
    </fill>
    <fill>
      <patternFill patternType="solid">
        <fgColor indexed="22"/>
        <bgColor indexed="64"/>
      </patternFill>
    </fill>
    <fill>
      <patternFill patternType="solid">
        <fgColor indexed="12"/>
        <bgColor indexed="64"/>
      </patternFill>
    </fill>
    <fill>
      <patternFill patternType="solid">
        <fgColor indexed="49"/>
        <bgColor indexed="64"/>
      </patternFill>
    </fill>
    <fill>
      <patternFill patternType="solid">
        <fgColor indexed="42"/>
        <bgColor indexed="64"/>
      </patternFill>
    </fill>
    <fill>
      <patternFill patternType="solid">
        <fgColor indexed="52"/>
        <bgColor indexed="64"/>
      </patternFill>
    </fill>
    <fill>
      <patternFill patternType="solid">
        <fgColor indexed="10"/>
        <bgColor indexed="64"/>
      </patternFill>
    </fill>
    <fill>
      <patternFill patternType="solid">
        <fgColor indexed="63"/>
        <bgColor indexed="64"/>
      </patternFill>
    </fill>
    <fill>
      <patternFill patternType="solid">
        <fgColor indexed="41"/>
        <bgColor indexed="64"/>
      </patternFill>
    </fill>
    <fill>
      <patternFill patternType="solid">
        <fgColor indexed="43"/>
        <bgColor indexed="64"/>
      </patternFill>
    </fill>
    <fill>
      <patternFill patternType="solid">
        <fgColor indexed="47"/>
        <bgColor indexed="64"/>
      </patternFill>
    </fill>
    <fill>
      <patternFill patternType="solid">
        <fgColor indexed="46"/>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00B0F0"/>
        <bgColor indexed="64"/>
      </patternFill>
    </fill>
    <fill>
      <patternFill patternType="solid">
        <fgColor rgb="FF0070C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0" tint="-4.9989318521683403E-2"/>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theme="4" tint="0.39997558519241921"/>
      </bottom>
      <diagonal/>
    </border>
    <border>
      <left/>
      <right/>
      <top style="thin">
        <color theme="4" tint="0.39997558519241921"/>
      </top>
      <bottom/>
      <diagonal/>
    </border>
  </borders>
  <cellStyleXfs count="132">
    <xf numFmtId="0" fontId="0" fillId="0" borderId="0"/>
    <xf numFmtId="0" fontId="11" fillId="0" borderId="0"/>
    <xf numFmtId="0" fontId="12" fillId="0" borderId="0"/>
    <xf numFmtId="9" fontId="11" fillId="0" borderId="0" applyFont="0" applyFill="0" applyBorder="0" applyAlignment="0" applyProtection="0"/>
    <xf numFmtId="0" fontId="41" fillId="0" borderId="0" applyNumberFormat="0" applyFill="0" applyBorder="0" applyAlignment="0" applyProtection="0"/>
    <xf numFmtId="0" fontId="42" fillId="0" borderId="11" applyNumberFormat="0" applyFill="0" applyAlignment="0" applyProtection="0"/>
    <xf numFmtId="0" fontId="43" fillId="0" borderId="12" applyNumberFormat="0" applyFill="0" applyAlignment="0" applyProtection="0"/>
    <xf numFmtId="0" fontId="44" fillId="0" borderId="13" applyNumberFormat="0" applyFill="0" applyAlignment="0" applyProtection="0"/>
    <xf numFmtId="0" fontId="44" fillId="0" borderId="0" applyNumberFormat="0" applyFill="0" applyBorder="0" applyAlignment="0" applyProtection="0"/>
    <xf numFmtId="0" fontId="45" fillId="20" borderId="0" applyNumberFormat="0" applyBorder="0" applyAlignment="0" applyProtection="0"/>
    <xf numFmtId="0" fontId="46" fillId="21" borderId="0" applyNumberFormat="0" applyBorder="0" applyAlignment="0" applyProtection="0"/>
    <xf numFmtId="0" fontId="47" fillId="22" borderId="0" applyNumberFormat="0" applyBorder="0" applyAlignment="0" applyProtection="0"/>
    <xf numFmtId="0" fontId="48" fillId="23" borderId="14" applyNumberFormat="0" applyAlignment="0" applyProtection="0"/>
    <xf numFmtId="0" fontId="49" fillId="24" borderId="15" applyNumberFormat="0" applyAlignment="0" applyProtection="0"/>
    <xf numFmtId="0" fontId="50" fillId="24" borderId="14" applyNumberFormat="0" applyAlignment="0" applyProtection="0"/>
    <xf numFmtId="0" fontId="51" fillId="0" borderId="16" applyNumberFormat="0" applyFill="0" applyAlignment="0" applyProtection="0"/>
    <xf numFmtId="0" fontId="52" fillId="25" borderId="17" applyNumberFormat="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5" fillId="0" borderId="19" applyNumberFormat="0" applyFill="0" applyAlignment="0" applyProtection="0"/>
    <xf numFmtId="0" fontId="56"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56" fillId="30" borderId="0" applyNumberFormat="0" applyBorder="0" applyAlignment="0" applyProtection="0"/>
    <xf numFmtId="0" fontId="56"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56" fillId="34" borderId="0" applyNumberFormat="0" applyBorder="0" applyAlignment="0" applyProtection="0"/>
    <xf numFmtId="0" fontId="56"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56" fillId="38" borderId="0" applyNumberFormat="0" applyBorder="0" applyAlignment="0" applyProtection="0"/>
    <xf numFmtId="0" fontId="56"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56" fillId="42" borderId="0" applyNumberFormat="0" applyBorder="0" applyAlignment="0" applyProtection="0"/>
    <xf numFmtId="0" fontId="56"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56" fillId="46" borderId="0" applyNumberFormat="0" applyBorder="0" applyAlignment="0" applyProtection="0"/>
    <xf numFmtId="0" fontId="56" fillId="47"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56" fillId="50" borderId="0" applyNumberFormat="0" applyBorder="0" applyAlignment="0" applyProtection="0"/>
    <xf numFmtId="0" fontId="9" fillId="0" borderId="0"/>
    <xf numFmtId="0" fontId="9" fillId="26" borderId="18" applyNumberFormat="0" applyFont="0" applyAlignment="0" applyProtection="0"/>
    <xf numFmtId="0" fontId="8" fillId="0" borderId="0"/>
    <xf numFmtId="0" fontId="8" fillId="26" borderId="18" applyNumberFormat="0" applyFont="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7" fillId="0" borderId="0"/>
    <xf numFmtId="0" fontId="7" fillId="26" borderId="18" applyNumberFormat="0" applyFont="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6" fillId="0" borderId="0"/>
    <xf numFmtId="0" fontId="6" fillId="26" borderId="18" applyNumberFormat="0" applyFont="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5" fillId="0" borderId="0"/>
    <xf numFmtId="0" fontId="5" fillId="26" borderId="18" applyNumberFormat="0" applyFont="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4" fillId="0" borderId="0"/>
    <xf numFmtId="0" fontId="4" fillId="26" borderId="18" applyNumberFormat="0" applyFont="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3" fillId="0" borderId="0"/>
    <xf numFmtId="0" fontId="3" fillId="26" borderId="18" applyNumberFormat="0" applyFont="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0" fillId="0" borderId="0"/>
    <xf numFmtId="9" fontId="10" fillId="0" borderId="0" applyFont="0" applyFill="0" applyBorder="0" applyAlignment="0" applyProtection="0"/>
  </cellStyleXfs>
  <cellXfs count="312">
    <xf numFmtId="0" fontId="0" fillId="0" borderId="0" xfId="0"/>
    <xf numFmtId="0" fontId="14" fillId="0" borderId="0" xfId="0" applyFont="1" applyAlignment="1">
      <alignment horizontal="right" wrapText="1"/>
    </xf>
    <xf numFmtId="0" fontId="0" fillId="0" borderId="0" xfId="0" applyAlignment="1">
      <alignment vertical="center"/>
    </xf>
    <xf numFmtId="0" fontId="0" fillId="0" borderId="0" xfId="0" applyAlignment="1">
      <alignment horizontal="left" vertical="center"/>
    </xf>
    <xf numFmtId="0" fontId="17" fillId="0" borderId="0" xfId="0" applyFont="1" applyAlignment="1">
      <alignment horizontal="center" vertical="center"/>
    </xf>
    <xf numFmtId="0" fontId="18" fillId="0" borderId="0" xfId="0" applyFont="1" applyAlignment="1">
      <alignment horizontal="center" vertical="center"/>
    </xf>
    <xf numFmtId="0" fontId="17" fillId="0" borderId="0" xfId="0" applyFont="1" applyAlignment="1">
      <alignment horizontal="left" vertical="center"/>
    </xf>
    <xf numFmtId="0" fontId="19" fillId="0" borderId="0" xfId="0" applyFont="1" applyAlignment="1">
      <alignment vertical="center"/>
    </xf>
    <xf numFmtId="17" fontId="20" fillId="0" borderId="0" xfId="0" applyNumberFormat="1" applyFont="1" applyAlignment="1">
      <alignment horizontal="center" vertical="center"/>
    </xf>
    <xf numFmtId="0" fontId="19" fillId="0" borderId="0" xfId="0" applyFont="1"/>
    <xf numFmtId="0" fontId="0" fillId="0" borderId="0" xfId="0" applyAlignment="1">
      <alignment horizontal="left"/>
    </xf>
    <xf numFmtId="0" fontId="23" fillId="0" borderId="0" xfId="0" applyFont="1"/>
    <xf numFmtId="0" fontId="0" fillId="0" borderId="0" xfId="0" applyAlignment="1">
      <alignment horizontal="center"/>
    </xf>
    <xf numFmtId="0" fontId="21" fillId="0" borderId="0" xfId="0" applyFont="1"/>
    <xf numFmtId="0" fontId="0" fillId="0" borderId="1" xfId="0" applyBorder="1" applyAlignment="1">
      <alignment horizontal="center"/>
    </xf>
    <xf numFmtId="164" fontId="10" fillId="0" borderId="1" xfId="3" applyNumberFormat="1" applyFont="1" applyBorder="1" applyAlignment="1">
      <alignment horizontal="center"/>
    </xf>
    <xf numFmtId="164" fontId="0" fillId="0" borderId="0" xfId="0" applyNumberFormat="1"/>
    <xf numFmtId="0" fontId="0" fillId="0" borderId="0" xfId="0" applyAlignment="1">
      <alignment vertical="top"/>
    </xf>
    <xf numFmtId="0" fontId="30" fillId="0" borderId="1" xfId="0" applyFont="1" applyBorder="1" applyAlignment="1">
      <alignment horizontal="center"/>
    </xf>
    <xf numFmtId="0" fontId="24" fillId="0" borderId="1" xfId="0" applyFont="1" applyBorder="1"/>
    <xf numFmtId="0" fontId="24" fillId="0" borderId="0" xfId="0" applyFont="1" applyAlignment="1">
      <alignment horizontal="left" vertical="center"/>
    </xf>
    <xf numFmtId="0" fontId="20" fillId="0" borderId="0" xfId="0" applyFont="1" applyAlignment="1">
      <alignment horizontal="left" vertical="center" wrapText="1"/>
    </xf>
    <xf numFmtId="0" fontId="31" fillId="0" borderId="0" xfId="0" applyFont="1" applyAlignment="1">
      <alignment horizontal="left"/>
    </xf>
    <xf numFmtId="0" fontId="10" fillId="0" borderId="0" xfId="0" applyFont="1"/>
    <xf numFmtId="0" fontId="10" fillId="0" borderId="0" xfId="0" applyFont="1" applyAlignment="1">
      <alignment horizontal="left"/>
    </xf>
    <xf numFmtId="0" fontId="24" fillId="0" borderId="0" xfId="0" applyFont="1" applyAlignment="1">
      <alignment horizontal="left"/>
    </xf>
    <xf numFmtId="0" fontId="21" fillId="0" borderId="0" xfId="0" applyFont="1" applyAlignment="1">
      <alignment horizontal="justify" vertical="center"/>
    </xf>
    <xf numFmtId="0" fontId="21" fillId="0" borderId="0" xfId="0" applyFont="1" applyAlignment="1">
      <alignment vertical="center" wrapText="1"/>
    </xf>
    <xf numFmtId="0" fontId="26" fillId="0" borderId="0" xfId="0" applyFont="1" applyAlignment="1">
      <alignment horizontal="center" textRotation="90" wrapText="1"/>
    </xf>
    <xf numFmtId="0" fontId="12" fillId="0" borderId="0" xfId="2" applyAlignment="1">
      <alignment horizontal="center" vertical="center" wrapText="1"/>
    </xf>
    <xf numFmtId="0" fontId="13" fillId="0" borderId="0" xfId="0" applyFont="1" applyAlignment="1">
      <alignment vertical="top"/>
    </xf>
    <xf numFmtId="0" fontId="24" fillId="0" borderId="0" xfId="0" applyFont="1"/>
    <xf numFmtId="0" fontId="30" fillId="0" borderId="0" xfId="0" applyFont="1" applyAlignment="1">
      <alignment horizontal="center"/>
    </xf>
    <xf numFmtId="0" fontId="20" fillId="0" borderId="0" xfId="0" applyFont="1" applyAlignment="1">
      <alignment horizontal="center"/>
    </xf>
    <xf numFmtId="0" fontId="22" fillId="0" borderId="0" xfId="0" applyFont="1" applyAlignment="1">
      <alignment horizontal="center"/>
    </xf>
    <xf numFmtId="0" fontId="31" fillId="0" borderId="0" xfId="0" applyFont="1" applyAlignment="1">
      <alignment horizontal="center" wrapText="1"/>
    </xf>
    <xf numFmtId="164" fontId="24" fillId="0" borderId="0" xfId="3" applyNumberFormat="1" applyFont="1" applyFill="1" applyBorder="1"/>
    <xf numFmtId="0" fontId="0" fillId="0" borderId="0" xfId="0" applyAlignment="1">
      <alignment horizontal="center" vertical="center"/>
    </xf>
    <xf numFmtId="0" fontId="19" fillId="0" borderId="0" xfId="0" applyFont="1" applyAlignment="1">
      <alignment horizontal="center" vertical="center"/>
    </xf>
    <xf numFmtId="0" fontId="23" fillId="0" borderId="0" xfId="0" applyFont="1" applyAlignment="1">
      <alignment horizontal="center"/>
    </xf>
    <xf numFmtId="164" fontId="24" fillId="0" borderId="1" xfId="3" applyNumberFormat="1" applyFont="1" applyBorder="1" applyAlignment="1">
      <alignment horizontal="center"/>
    </xf>
    <xf numFmtId="0" fontId="21" fillId="0" borderId="0" xfId="0" applyFont="1" applyAlignment="1">
      <alignment horizontal="center" wrapText="1"/>
    </xf>
    <xf numFmtId="165" fontId="22" fillId="0" borderId="0" xfId="0" applyNumberFormat="1" applyFont="1" applyAlignment="1">
      <alignment horizontal="center"/>
    </xf>
    <xf numFmtId="165" fontId="0" fillId="0" borderId="0" xfId="0" applyNumberFormat="1"/>
    <xf numFmtId="0" fontId="13" fillId="0" borderId="0" xfId="0" applyFont="1" applyAlignment="1">
      <alignment horizontal="justify" vertical="center"/>
    </xf>
    <xf numFmtId="0" fontId="13" fillId="0" borderId="0" xfId="0" applyFont="1" applyAlignment="1">
      <alignment horizontal="center" vertical="center"/>
    </xf>
    <xf numFmtId="0" fontId="27" fillId="2" borderId="0" xfId="0" applyFont="1" applyFill="1" applyAlignment="1">
      <alignment horizontal="justify" vertical="top" wrapText="1"/>
    </xf>
    <xf numFmtId="0" fontId="31" fillId="0" borderId="0" xfId="0" applyFont="1" applyAlignment="1">
      <alignment horizontal="justify" vertical="center"/>
    </xf>
    <xf numFmtId="0" fontId="24" fillId="0" borderId="0" xfId="0" applyFont="1" applyAlignment="1">
      <alignment horizontal="justify" vertical="center"/>
    </xf>
    <xf numFmtId="0" fontId="20" fillId="0" borderId="1" xfId="0" applyFont="1" applyBorder="1" applyAlignment="1">
      <alignment horizontal="center"/>
    </xf>
    <xf numFmtId="0" fontId="31" fillId="7" borderId="1" xfId="0" applyFont="1" applyFill="1" applyBorder="1" applyAlignment="1">
      <alignment horizontal="center" wrapText="1"/>
    </xf>
    <xf numFmtId="0" fontId="31" fillId="6" borderId="1" xfId="0" applyFont="1" applyFill="1" applyBorder="1" applyAlignment="1">
      <alignment horizontal="center" wrapText="1"/>
    </xf>
    <xf numFmtId="0" fontId="31" fillId="5" borderId="1" xfId="0" applyFont="1" applyFill="1" applyBorder="1" applyAlignment="1">
      <alignment horizontal="center" wrapText="1"/>
    </xf>
    <xf numFmtId="0" fontId="31" fillId="4" borderId="1" xfId="0" applyFont="1" applyFill="1" applyBorder="1" applyAlignment="1">
      <alignment horizontal="center" wrapText="1"/>
    </xf>
    <xf numFmtId="0" fontId="31" fillId="3" borderId="1" xfId="0" applyFont="1" applyFill="1" applyBorder="1" applyAlignment="1">
      <alignment horizontal="center" wrapText="1"/>
    </xf>
    <xf numFmtId="0" fontId="31" fillId="2" borderId="1" xfId="0" applyFont="1" applyFill="1" applyBorder="1" applyAlignment="1">
      <alignment horizontal="center" wrapText="1"/>
    </xf>
    <xf numFmtId="0" fontId="25" fillId="0" borderId="0" xfId="0" applyFont="1" applyAlignment="1">
      <alignment horizontal="center" textRotation="90" wrapText="1"/>
    </xf>
    <xf numFmtId="0" fontId="0" fillId="0" borderId="3" xfId="0" applyBorder="1" applyProtection="1">
      <protection locked="0"/>
    </xf>
    <xf numFmtId="0" fontId="0" fillId="0" borderId="4" xfId="0" applyBorder="1"/>
    <xf numFmtId="0" fontId="0" fillId="0" borderId="5" xfId="0" applyBorder="1" applyProtection="1">
      <protection locked="0"/>
    </xf>
    <xf numFmtId="0" fontId="0" fillId="0" borderId="6" xfId="0" applyBorder="1" applyProtection="1">
      <protection locked="0"/>
    </xf>
    <xf numFmtId="164" fontId="24" fillId="0" borderId="0" xfId="3" applyNumberFormat="1" applyFont="1" applyBorder="1" applyAlignment="1">
      <alignment horizontal="center"/>
    </xf>
    <xf numFmtId="164" fontId="24" fillId="0" borderId="0" xfId="3" applyNumberFormat="1" applyFont="1" applyBorder="1" applyAlignment="1"/>
    <xf numFmtId="0" fontId="34" fillId="0" borderId="1" xfId="0" applyFont="1" applyBorder="1" applyAlignment="1">
      <alignment horizontal="center"/>
    </xf>
    <xf numFmtId="0" fontId="35" fillId="0" borderId="1" xfId="0" applyFont="1" applyBorder="1" applyAlignment="1">
      <alignment horizontal="center"/>
    </xf>
    <xf numFmtId="0" fontId="0" fillId="8" borderId="0" xfId="0" applyFill="1"/>
    <xf numFmtId="17" fontId="17" fillId="0" borderId="0" xfId="0" applyNumberFormat="1" applyFont="1" applyAlignment="1">
      <alignment horizontal="center" vertical="center"/>
    </xf>
    <xf numFmtId="0" fontId="0" fillId="0" borderId="0" xfId="0" applyAlignment="1">
      <alignment wrapText="1"/>
    </xf>
    <xf numFmtId="0" fontId="20" fillId="0" borderId="0" xfId="0" applyFont="1"/>
    <xf numFmtId="0" fontId="15" fillId="0" borderId="0" xfId="0" applyFont="1" applyAlignment="1">
      <alignment horizontal="left" wrapText="1"/>
    </xf>
    <xf numFmtId="0" fontId="0" fillId="0" borderId="0" xfId="0" applyAlignment="1">
      <alignment vertical="top" wrapText="1"/>
    </xf>
    <xf numFmtId="0" fontId="21" fillId="14" borderId="0" xfId="0" applyFont="1" applyFill="1" applyAlignment="1">
      <alignment horizontal="left" vertical="center"/>
    </xf>
    <xf numFmtId="0" fontId="21" fillId="15" borderId="0" xfId="0" applyFont="1" applyFill="1" applyAlignment="1">
      <alignment horizontal="left" vertical="center"/>
    </xf>
    <xf numFmtId="0" fontId="21" fillId="5" borderId="0" xfId="0" applyFont="1" applyFill="1" applyAlignment="1">
      <alignment horizontal="left" vertical="center"/>
    </xf>
    <xf numFmtId="0" fontId="0" fillId="16" borderId="0" xfId="0" applyFill="1" applyAlignment="1">
      <alignment horizontal="left" vertical="center"/>
    </xf>
    <xf numFmtId="0" fontId="0" fillId="17" borderId="0" xfId="0" applyFill="1" applyAlignment="1">
      <alignment horizontal="left" vertical="center"/>
    </xf>
    <xf numFmtId="0" fontId="13" fillId="0" borderId="2" xfId="0" applyFont="1" applyBorder="1" applyAlignment="1">
      <alignment horizontal="left" vertical="center" wrapText="1"/>
    </xf>
    <xf numFmtId="0" fontId="13" fillId="0" borderId="7" xfId="0" applyFont="1" applyBorder="1" applyAlignment="1">
      <alignment horizontal="left" vertical="center" wrapText="1"/>
    </xf>
    <xf numFmtId="164" fontId="10" fillId="0" borderId="1" xfId="3" applyNumberFormat="1" applyFont="1" applyBorder="1" applyAlignment="1">
      <alignment horizontal="center" vertical="center"/>
    </xf>
    <xf numFmtId="164" fontId="24" fillId="0" borderId="1" xfId="3" applyNumberFormat="1" applyFont="1" applyBorder="1" applyAlignment="1">
      <alignment horizontal="center" vertical="center"/>
    </xf>
    <xf numFmtId="0" fontId="13" fillId="0" borderId="1" xfId="0" applyFont="1" applyBorder="1" applyAlignment="1">
      <alignment horizontal="center" vertical="center" wrapText="1"/>
    </xf>
    <xf numFmtId="0" fontId="13" fillId="0" borderId="8" xfId="0" applyFont="1" applyBorder="1" applyAlignment="1">
      <alignment vertical="center"/>
    </xf>
    <xf numFmtId="0" fontId="38" fillId="0" borderId="8" xfId="0" applyFont="1" applyBorder="1" applyAlignment="1">
      <alignment horizontal="left" vertical="center" wrapText="1"/>
    </xf>
    <xf numFmtId="0" fontId="13" fillId="0" borderId="9" xfId="0" applyFont="1" applyBorder="1" applyAlignment="1">
      <alignment vertical="center"/>
    </xf>
    <xf numFmtId="0" fontId="38" fillId="0" borderId="9" xfId="0" applyFont="1" applyBorder="1" applyAlignment="1">
      <alignment horizontal="left" vertical="center" wrapText="1"/>
    </xf>
    <xf numFmtId="0" fontId="13" fillId="0" borderId="8" xfId="0" applyFont="1" applyBorder="1" applyAlignment="1">
      <alignment horizontal="center" vertical="center" wrapText="1"/>
    </xf>
    <xf numFmtId="0" fontId="13" fillId="0" borderId="0" xfId="0" applyFont="1" applyAlignment="1">
      <alignment horizontal="center"/>
    </xf>
    <xf numFmtId="0" fontId="11" fillId="0" borderId="0" xfId="1"/>
    <xf numFmtId="0" fontId="11" fillId="0" borderId="8" xfId="1" applyBorder="1"/>
    <xf numFmtId="0" fontId="11" fillId="0" borderId="9" xfId="1" applyBorder="1"/>
    <xf numFmtId="0" fontId="11" fillId="0" borderId="10" xfId="1" applyBorder="1"/>
    <xf numFmtId="0" fontId="22" fillId="0" borderId="0" xfId="1" applyFont="1"/>
    <xf numFmtId="0" fontId="0" fillId="18" borderId="0" xfId="0" applyFill="1" applyAlignment="1">
      <alignment wrapText="1"/>
    </xf>
    <xf numFmtId="0" fontId="0" fillId="18" borderId="0" xfId="0" applyFill="1"/>
    <xf numFmtId="2" fontId="0" fillId="0" borderId="0" xfId="0" applyNumberFormat="1"/>
    <xf numFmtId="0" fontId="13" fillId="0" borderId="0" xfId="0" applyFont="1"/>
    <xf numFmtId="0" fontId="39" fillId="0" borderId="0" xfId="0" applyFont="1" applyAlignment="1">
      <alignment horizontal="center" vertical="center"/>
    </xf>
    <xf numFmtId="0" fontId="13" fillId="0" borderId="0" xfId="0" applyFont="1" applyAlignment="1">
      <alignment horizontal="left" vertical="center"/>
    </xf>
    <xf numFmtId="165" fontId="39" fillId="10" borderId="0" xfId="0" applyNumberFormat="1" applyFont="1" applyFill="1" applyAlignment="1">
      <alignment horizontal="center"/>
    </xf>
    <xf numFmtId="164" fontId="13" fillId="0" borderId="0" xfId="3" applyNumberFormat="1" applyFont="1" applyFill="1" applyBorder="1"/>
    <xf numFmtId="0" fontId="13" fillId="0" borderId="0" xfId="0" applyFont="1" applyAlignment="1">
      <alignment horizontal="center" wrapText="1"/>
    </xf>
    <xf numFmtId="0" fontId="40" fillId="0" borderId="0" xfId="0" applyFont="1" applyAlignment="1">
      <alignment horizontal="center"/>
    </xf>
    <xf numFmtId="165" fontId="39" fillId="0" borderId="0" xfId="0" applyNumberFormat="1" applyFont="1" applyAlignment="1">
      <alignment horizontal="center"/>
    </xf>
    <xf numFmtId="0" fontId="12" fillId="0" borderId="8" xfId="0" applyFont="1" applyBorder="1" applyAlignment="1">
      <alignment vertical="center" wrapText="1"/>
    </xf>
    <xf numFmtId="0" fontId="0" fillId="19" borderId="0" xfId="0" applyFill="1" applyAlignment="1">
      <alignment vertical="center"/>
    </xf>
    <xf numFmtId="0" fontId="12" fillId="0" borderId="9" xfId="0" applyFont="1" applyBorder="1" applyAlignment="1">
      <alignment vertical="center" wrapText="1"/>
    </xf>
    <xf numFmtId="0" fontId="24" fillId="0" borderId="0" xfId="0" applyFont="1" applyAlignment="1">
      <alignment horizontal="center"/>
    </xf>
    <xf numFmtId="0" fontId="27" fillId="13" borderId="0" xfId="0" applyFont="1" applyFill="1" applyAlignment="1">
      <alignment horizontal="left" vertical="top" wrapText="1"/>
    </xf>
    <xf numFmtId="0" fontId="23" fillId="13" borderId="0" xfId="0" applyFont="1" applyFill="1"/>
    <xf numFmtId="0" fontId="0" fillId="13" borderId="0" xfId="0" applyFill="1"/>
    <xf numFmtId="0" fontId="20" fillId="13" borderId="8" xfId="0" applyFont="1" applyFill="1" applyBorder="1" applyAlignment="1">
      <alignment vertical="center"/>
    </xf>
    <xf numFmtId="9" fontId="23" fillId="13" borderId="8" xfId="3" applyFont="1" applyFill="1" applyBorder="1" applyAlignment="1">
      <alignment horizontal="center" vertical="center"/>
    </xf>
    <xf numFmtId="9" fontId="23" fillId="13" borderId="9" xfId="3" applyFont="1" applyFill="1" applyBorder="1" applyAlignment="1">
      <alignment horizontal="center" vertical="center"/>
    </xf>
    <xf numFmtId="0" fontId="20" fillId="13" borderId="8" xfId="0" applyFont="1" applyFill="1" applyBorder="1" applyAlignment="1">
      <alignment horizontal="left" vertical="center" wrapText="1"/>
    </xf>
    <xf numFmtId="0" fontId="20" fillId="13" borderId="0" xfId="0" applyFont="1" applyFill="1" applyAlignment="1">
      <alignment horizontal="left" vertical="center" wrapText="1"/>
    </xf>
    <xf numFmtId="9" fontId="23" fillId="13" borderId="0" xfId="3" applyFont="1" applyFill="1" applyBorder="1" applyAlignment="1">
      <alignment horizontal="center" vertical="center"/>
    </xf>
    <xf numFmtId="1" fontId="0" fillId="0" borderId="0" xfId="0" applyNumberFormat="1" applyAlignment="1">
      <alignment wrapText="1"/>
    </xf>
    <xf numFmtId="1" fontId="0" fillId="0" borderId="0" xfId="0" applyNumberFormat="1"/>
    <xf numFmtId="0" fontId="10" fillId="0" borderId="0" xfId="1" applyFont="1"/>
    <xf numFmtId="0" fontId="3" fillId="0" borderId="0" xfId="116"/>
    <xf numFmtId="22" fontId="3" fillId="0" borderId="0" xfId="116" applyNumberFormat="1"/>
    <xf numFmtId="0" fontId="13" fillId="0" borderId="0" xfId="0" applyFont="1" applyAlignment="1">
      <alignment vertical="center"/>
    </xf>
    <xf numFmtId="0" fontId="10" fillId="0" borderId="0" xfId="0" applyFont="1" applyAlignment="1">
      <alignment wrapText="1"/>
    </xf>
    <xf numFmtId="0" fontId="36" fillId="2" borderId="0" xfId="0" applyFont="1" applyFill="1" applyAlignment="1">
      <alignment horizontal="justify" vertical="center"/>
    </xf>
    <xf numFmtId="0" fontId="36" fillId="2" borderId="0" xfId="0" applyFont="1" applyFill="1" applyAlignment="1">
      <alignment horizontal="left"/>
    </xf>
    <xf numFmtId="0" fontId="36" fillId="2" borderId="0" xfId="0" applyFont="1" applyFill="1" applyAlignment="1">
      <alignment horizontal="left" vertical="center"/>
    </xf>
    <xf numFmtId="0" fontId="36" fillId="2" borderId="0" xfId="0" applyFont="1" applyFill="1" applyAlignment="1">
      <alignment horizontal="left" vertical="center" wrapText="1"/>
    </xf>
    <xf numFmtId="166" fontId="0" fillId="0" borderId="0" xfId="0" applyNumberFormat="1" applyAlignment="1">
      <alignment wrapText="1"/>
    </xf>
    <xf numFmtId="166" fontId="0" fillId="0" borderId="0" xfId="0" applyNumberFormat="1"/>
    <xf numFmtId="0" fontId="16" fillId="0" borderId="0" xfId="0" applyFont="1" applyAlignment="1">
      <alignment horizontal="left" vertical="top" wrapText="1"/>
    </xf>
    <xf numFmtId="0" fontId="0" fillId="0" borderId="20" xfId="0" applyBorder="1" applyAlignment="1">
      <alignment horizontal="center"/>
    </xf>
    <xf numFmtId="0" fontId="13" fillId="0" borderId="1" xfId="0" applyFont="1" applyBorder="1" applyAlignment="1">
      <alignment horizontal="left" vertical="center" wrapText="1"/>
    </xf>
    <xf numFmtId="0" fontId="13" fillId="19" borderId="1" xfId="0" applyFont="1" applyFill="1" applyBorder="1" applyAlignment="1">
      <alignment horizontal="left" vertical="center" wrapText="1"/>
    </xf>
    <xf numFmtId="9" fontId="0" fillId="0" borderId="1" xfId="3" applyFont="1" applyBorder="1" applyAlignment="1">
      <alignment horizontal="center" vertical="center"/>
    </xf>
    <xf numFmtId="0" fontId="21" fillId="7" borderId="1" xfId="0" applyFont="1" applyFill="1" applyBorder="1" applyAlignment="1">
      <alignment horizontal="center" vertical="center" wrapText="1"/>
    </xf>
    <xf numFmtId="0" fontId="21" fillId="6" borderId="1" xfId="0" applyFont="1" applyFill="1" applyBorder="1" applyAlignment="1">
      <alignment horizontal="center" vertical="center" wrapText="1"/>
    </xf>
    <xf numFmtId="0" fontId="21" fillId="5" borderId="1" xfId="0" applyFont="1" applyFill="1" applyBorder="1" applyAlignment="1">
      <alignment horizontal="center" vertical="center" wrapText="1"/>
    </xf>
    <xf numFmtId="0" fontId="21" fillId="4" borderId="1"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21" fillId="0" borderId="0" xfId="0" applyFont="1" applyAlignment="1">
      <alignment horizontal="center" vertical="center"/>
    </xf>
    <xf numFmtId="0" fontId="59" fillId="0" borderId="0" xfId="0" applyFont="1" applyAlignment="1">
      <alignment vertical="center"/>
    </xf>
    <xf numFmtId="0" fontId="59" fillId="0" borderId="0" xfId="0" applyFont="1" applyAlignment="1">
      <alignment horizontal="left"/>
    </xf>
    <xf numFmtId="0" fontId="59" fillId="0" borderId="0" xfId="0" applyFont="1" applyAlignment="1">
      <alignment horizontal="center"/>
    </xf>
    <xf numFmtId="0" fontId="59" fillId="0" borderId="0" xfId="0" applyFont="1"/>
    <xf numFmtId="0" fontId="60" fillId="0" borderId="0" xfId="0" applyFont="1"/>
    <xf numFmtId="0" fontId="20" fillId="13" borderId="8" xfId="0" applyFont="1" applyFill="1" applyBorder="1" applyAlignment="1">
      <alignment vertical="center" wrapText="1"/>
    </xf>
    <xf numFmtId="9" fontId="0" fillId="0" borderId="0" xfId="3" applyFont="1"/>
    <xf numFmtId="0" fontId="0" fillId="0" borderId="1" xfId="0" applyBorder="1" applyAlignment="1">
      <alignment vertical="top" wrapText="1"/>
    </xf>
    <xf numFmtId="0" fontId="17" fillId="15" borderId="0" xfId="0" applyFont="1" applyFill="1" applyAlignment="1">
      <alignment horizontal="center" vertical="center"/>
    </xf>
    <xf numFmtId="0" fontId="18" fillId="15" borderId="0" xfId="0" applyFont="1" applyFill="1" applyAlignment="1">
      <alignment horizontal="center" vertical="center"/>
    </xf>
    <xf numFmtId="0" fontId="39" fillId="15" borderId="0" xfId="0" applyFont="1" applyFill="1" applyAlignment="1">
      <alignment horizontal="center" vertical="center"/>
    </xf>
    <xf numFmtId="0" fontId="0" fillId="19" borderId="0" xfId="0" applyFill="1" applyAlignment="1">
      <alignment wrapText="1"/>
    </xf>
    <xf numFmtId="0" fontId="10" fillId="19" borderId="0" xfId="0" applyFont="1" applyFill="1" applyAlignment="1">
      <alignment wrapText="1"/>
    </xf>
    <xf numFmtId="0" fontId="36" fillId="51" borderId="0" xfId="0" applyFont="1" applyFill="1" applyAlignment="1">
      <alignment horizontal="justify" vertical="center"/>
    </xf>
    <xf numFmtId="0" fontId="0" fillId="51" borderId="0" xfId="0" applyFill="1" applyAlignment="1">
      <alignment vertical="center"/>
    </xf>
    <xf numFmtId="0" fontId="13" fillId="51" borderId="0" xfId="0" applyFont="1" applyFill="1" applyAlignment="1">
      <alignment vertical="center"/>
    </xf>
    <xf numFmtId="0" fontId="10" fillId="0" borderId="4" xfId="0" applyFont="1" applyBorder="1"/>
    <xf numFmtId="0" fontId="10" fillId="0" borderId="0" xfId="0" applyFont="1" applyAlignment="1">
      <alignment vertical="top" wrapText="1"/>
    </xf>
    <xf numFmtId="0" fontId="10" fillId="0" borderId="0" xfId="130"/>
    <xf numFmtId="0" fontId="10" fillId="0" borderId="0" xfId="130" applyAlignment="1">
      <alignment horizontal="center"/>
    </xf>
    <xf numFmtId="0" fontId="62" fillId="0" borderId="0" xfId="130" applyFont="1"/>
    <xf numFmtId="0" fontId="10" fillId="13" borderId="0" xfId="130" applyFill="1"/>
    <xf numFmtId="0" fontId="23" fillId="0" borderId="0" xfId="130" applyFont="1" applyAlignment="1">
      <alignment wrapText="1"/>
    </xf>
    <xf numFmtId="0" fontId="10" fillId="0" borderId="0" xfId="130" applyAlignment="1">
      <alignment vertical="center" wrapText="1"/>
    </xf>
    <xf numFmtId="0" fontId="10" fillId="0" borderId="1" xfId="130" applyBorder="1" applyAlignment="1">
      <alignment horizontal="center" vertical="center" wrapText="1"/>
    </xf>
    <xf numFmtId="0" fontId="15" fillId="0" borderId="1" xfId="130" applyFont="1" applyBorder="1" applyAlignment="1">
      <alignment horizontal="left" wrapText="1"/>
    </xf>
    <xf numFmtId="1" fontId="10" fillId="0" borderId="1" xfId="130" applyNumberFormat="1" applyBorder="1" applyAlignment="1">
      <alignment horizontal="center" wrapText="1"/>
    </xf>
    <xf numFmtId="1" fontId="10" fillId="0" borderId="1" xfId="130" applyNumberFormat="1" applyBorder="1" applyAlignment="1">
      <alignment horizontal="left" wrapText="1"/>
    </xf>
    <xf numFmtId="1" fontId="10" fillId="13" borderId="1" xfId="130" applyNumberFormat="1" applyFill="1" applyBorder="1" applyAlignment="1">
      <alignment horizontal="left" wrapText="1"/>
    </xf>
    <xf numFmtId="0" fontId="10" fillId="0" borderId="0" xfId="130" applyAlignment="1">
      <alignment wrapText="1"/>
    </xf>
    <xf numFmtId="0" fontId="10" fillId="0" borderId="21" xfId="130" applyBorder="1" applyAlignment="1">
      <alignment horizontal="left" vertical="top" wrapText="1"/>
    </xf>
    <xf numFmtId="0" fontId="10" fillId="52" borderId="1" xfId="130" applyFill="1" applyBorder="1" applyAlignment="1">
      <alignment horizontal="center" vertical="center" textRotation="90" wrapText="1"/>
    </xf>
    <xf numFmtId="0" fontId="20" fillId="52" borderId="1" xfId="130" applyFont="1" applyFill="1" applyBorder="1" applyAlignment="1">
      <alignment horizontal="left" vertical="top" wrapText="1"/>
    </xf>
    <xf numFmtId="165" fontId="20" fillId="0" borderId="1" xfId="130" applyNumberFormat="1" applyFont="1" applyBorder="1" applyAlignment="1">
      <alignment horizontal="center" vertical="center" wrapText="1"/>
    </xf>
    <xf numFmtId="165" fontId="20" fillId="13" borderId="1" xfId="130" applyNumberFormat="1" applyFont="1" applyFill="1" applyBorder="1" applyAlignment="1">
      <alignment horizontal="center" vertical="center" wrapText="1"/>
    </xf>
    <xf numFmtId="0" fontId="10" fillId="0" borderId="1" xfId="130" applyBorder="1" applyAlignment="1">
      <alignment horizontal="left" vertical="top" wrapText="1"/>
    </xf>
    <xf numFmtId="0" fontId="10" fillId="52" borderId="22" xfId="130" applyFill="1" applyBorder="1" applyAlignment="1">
      <alignment horizontal="center" vertical="center" textRotation="90" wrapText="1"/>
    </xf>
    <xf numFmtId="0" fontId="20" fillId="52" borderId="23" xfId="130" applyFont="1" applyFill="1" applyBorder="1" applyAlignment="1">
      <alignment horizontal="left" vertical="top" wrapText="1"/>
    </xf>
    <xf numFmtId="165" fontId="23" fillId="0" borderId="24" xfId="130" applyNumberFormat="1" applyFont="1" applyBorder="1" applyAlignment="1">
      <alignment horizontal="center" vertical="center" wrapText="1"/>
    </xf>
    <xf numFmtId="165" fontId="23" fillId="13" borderId="24" xfId="130" applyNumberFormat="1" applyFont="1" applyFill="1" applyBorder="1" applyAlignment="1">
      <alignment horizontal="center" vertical="center" wrapText="1"/>
    </xf>
    <xf numFmtId="0" fontId="10" fillId="0" borderId="24" xfId="130" applyBorder="1"/>
    <xf numFmtId="0" fontId="10" fillId="53" borderId="1" xfId="130" applyFill="1" applyBorder="1" applyAlignment="1">
      <alignment horizontal="center" vertical="center" textRotation="90" wrapText="1"/>
    </xf>
    <xf numFmtId="0" fontId="20" fillId="53" borderId="1" xfId="130" applyFont="1" applyFill="1" applyBorder="1" applyAlignment="1">
      <alignment horizontal="left" vertical="top" wrapText="1"/>
    </xf>
    <xf numFmtId="0" fontId="20" fillId="0" borderId="1" xfId="130" applyFont="1" applyBorder="1" applyAlignment="1">
      <alignment horizontal="center" wrapText="1"/>
    </xf>
    <xf numFmtId="0" fontId="10" fillId="54" borderId="1" xfId="130" applyFill="1" applyBorder="1" applyAlignment="1">
      <alignment horizontal="center" vertical="center" textRotation="90" wrapText="1"/>
    </xf>
    <xf numFmtId="0" fontId="20" fillId="54" borderId="1" xfId="130" applyFont="1" applyFill="1" applyBorder="1" applyAlignment="1">
      <alignment horizontal="left" vertical="top" wrapText="1"/>
    </xf>
    <xf numFmtId="0" fontId="10" fillId="54" borderId="22" xfId="130" applyFill="1" applyBorder="1" applyAlignment="1">
      <alignment horizontal="center" vertical="center" textRotation="90" wrapText="1"/>
    </xf>
    <xf numFmtId="0" fontId="20" fillId="54" borderId="23" xfId="130" applyFont="1" applyFill="1" applyBorder="1" applyAlignment="1">
      <alignment horizontal="left" vertical="top" wrapText="1"/>
    </xf>
    <xf numFmtId="0" fontId="10" fillId="18" borderId="1" xfId="130" applyFill="1" applyBorder="1" applyAlignment="1">
      <alignment horizontal="center" vertical="center" textRotation="90" wrapText="1"/>
    </xf>
    <xf numFmtId="0" fontId="20" fillId="18" borderId="1" xfId="130" applyFont="1" applyFill="1" applyBorder="1" applyAlignment="1">
      <alignment horizontal="left" vertical="top" wrapText="1"/>
    </xf>
    <xf numFmtId="0" fontId="27" fillId="2" borderId="1" xfId="130" applyFont="1" applyFill="1" applyBorder="1" applyAlignment="1">
      <alignment horizontal="left" vertical="top" wrapText="1"/>
    </xf>
    <xf numFmtId="0" fontId="22" fillId="2" borderId="0" xfId="130" applyFont="1" applyFill="1" applyAlignment="1">
      <alignment horizontal="justify" vertical="top" wrapText="1"/>
    </xf>
    <xf numFmtId="0" fontId="22" fillId="13" borderId="0" xfId="130" applyFont="1" applyFill="1" applyAlignment="1">
      <alignment horizontal="center" vertical="top" wrapText="1"/>
    </xf>
    <xf numFmtId="0" fontId="15" fillId="13" borderId="0" xfId="130" applyFont="1" applyFill="1" applyAlignment="1">
      <alignment horizontal="left" vertical="top" wrapText="1"/>
    </xf>
    <xf numFmtId="165" fontId="20" fillId="0" borderId="0" xfId="130" applyNumberFormat="1" applyFont="1" applyAlignment="1">
      <alignment horizontal="center" vertical="center" wrapText="1"/>
    </xf>
    <xf numFmtId="1" fontId="10" fillId="0" borderId="1" xfId="130" applyNumberFormat="1" applyBorder="1" applyAlignment="1">
      <alignment horizontal="center" vertical="center" wrapText="1"/>
    </xf>
    <xf numFmtId="0" fontId="10" fillId="0" borderId="0" xfId="130" applyAlignment="1">
      <alignment horizontal="center" wrapText="1"/>
    </xf>
    <xf numFmtId="0" fontId="23" fillId="0" borderId="1" xfId="130" applyFont="1" applyBorder="1" applyAlignment="1">
      <alignment horizontal="center" vertical="center" wrapText="1"/>
    </xf>
    <xf numFmtId="0" fontId="10" fillId="0" borderId="0" xfId="130" applyAlignment="1">
      <alignment horizontal="center" vertical="top" wrapText="1"/>
    </xf>
    <xf numFmtId="164" fontId="23" fillId="0" borderId="1" xfId="131" applyNumberFormat="1" applyFont="1" applyFill="1" applyBorder="1" applyAlignment="1">
      <alignment horizontal="center" vertical="center" wrapText="1"/>
    </xf>
    <xf numFmtId="0" fontId="21" fillId="0" borderId="0" xfId="130" applyFont="1" applyAlignment="1">
      <alignment horizontal="justify" vertical="center"/>
    </xf>
    <xf numFmtId="0" fontId="20" fillId="0" borderId="0" xfId="130" applyFont="1"/>
    <xf numFmtId="164" fontId="10" fillId="0" borderId="10" xfId="131" applyNumberFormat="1" applyFont="1" applyBorder="1" applyAlignment="1">
      <alignment horizontal="center" vertical="center"/>
    </xf>
    <xf numFmtId="0" fontId="23" fillId="0" borderId="9" xfId="130" applyFont="1" applyBorder="1" applyAlignment="1">
      <alignment horizontal="left" vertical="center" wrapText="1"/>
    </xf>
    <xf numFmtId="164" fontId="10" fillId="0" borderId="9" xfId="131" applyNumberFormat="1" applyFont="1" applyBorder="1" applyAlignment="1">
      <alignment horizontal="center" vertical="center"/>
    </xf>
    <xf numFmtId="0" fontId="23" fillId="0" borderId="10" xfId="130" applyFont="1" applyBorder="1" applyAlignment="1">
      <alignment horizontal="left" vertical="center" wrapText="1"/>
    </xf>
    <xf numFmtId="0" fontId="23" fillId="0" borderId="0" xfId="130" applyFont="1"/>
    <xf numFmtId="0" fontId="10" fillId="0" borderId="8" xfId="130" applyBorder="1" applyAlignment="1">
      <alignment horizontal="left"/>
    </xf>
    <xf numFmtId="0" fontId="10" fillId="0" borderId="8" xfId="130" applyBorder="1" applyAlignment="1">
      <alignment horizontal="center"/>
    </xf>
    <xf numFmtId="0" fontId="23" fillId="0" borderId="8" xfId="130" applyFont="1" applyBorder="1"/>
    <xf numFmtId="0" fontId="23" fillId="0" borderId="9" xfId="130" applyFont="1" applyBorder="1"/>
    <xf numFmtId="165" fontId="10" fillId="0" borderId="9" xfId="130" applyNumberFormat="1" applyBorder="1" applyAlignment="1">
      <alignment horizontal="center"/>
    </xf>
    <xf numFmtId="0" fontId="23" fillId="0" borderId="10" xfId="130" applyFont="1" applyBorder="1"/>
    <xf numFmtId="165" fontId="10" fillId="0" borderId="10" xfId="130" applyNumberFormat="1" applyBorder="1" applyAlignment="1">
      <alignment horizontal="center"/>
    </xf>
    <xf numFmtId="0" fontId="23" fillId="13" borderId="24" xfId="130" applyFont="1" applyFill="1" applyBorder="1" applyAlignment="1">
      <alignment horizontal="center" vertical="center" wrapText="1"/>
    </xf>
    <xf numFmtId="0" fontId="22" fillId="2" borderId="1" xfId="130" applyFont="1" applyFill="1" applyBorder="1" applyAlignment="1">
      <alignment horizontal="justify" vertical="top" wrapText="1"/>
    </xf>
    <xf numFmtId="1" fontId="10" fillId="0" borderId="0" xfId="130" applyNumberFormat="1"/>
    <xf numFmtId="0" fontId="15" fillId="13" borderId="24" xfId="130" applyFont="1" applyFill="1" applyBorder="1" applyAlignment="1">
      <alignment horizontal="center" vertical="center" wrapText="1"/>
    </xf>
    <xf numFmtId="0" fontId="15" fillId="0" borderId="1" xfId="130" applyFont="1" applyBorder="1" applyAlignment="1">
      <alignment horizontal="center" vertical="center" wrapText="1"/>
    </xf>
    <xf numFmtId="164" fontId="15" fillId="0" borderId="1" xfId="131" applyNumberFormat="1" applyFont="1" applyFill="1" applyBorder="1" applyAlignment="1">
      <alignment horizontal="center" vertical="center" wrapText="1"/>
    </xf>
    <xf numFmtId="0" fontId="15" fillId="13" borderId="0" xfId="130" applyFont="1" applyFill="1"/>
    <xf numFmtId="165" fontId="15" fillId="13" borderId="1" xfId="130" applyNumberFormat="1" applyFont="1" applyFill="1" applyBorder="1" applyAlignment="1">
      <alignment horizontal="center" vertical="center" wrapText="1"/>
    </xf>
    <xf numFmtId="1" fontId="15" fillId="0" borderId="1" xfId="130" applyNumberFormat="1" applyFont="1" applyBorder="1" applyAlignment="1">
      <alignment horizontal="center" vertical="center" wrapText="1"/>
    </xf>
    <xf numFmtId="1" fontId="10" fillId="0" borderId="0" xfId="130" applyNumberFormat="1" applyAlignment="1">
      <alignment horizontal="center" vertical="center"/>
    </xf>
    <xf numFmtId="0" fontId="10" fillId="0" borderId="0" xfId="130" applyAlignment="1">
      <alignment horizontal="center" vertical="center"/>
    </xf>
    <xf numFmtId="0" fontId="10" fillId="0" borderId="0" xfId="0" applyFont="1" applyAlignment="1">
      <alignment vertical="top"/>
    </xf>
    <xf numFmtId="0" fontId="0" fillId="0" borderId="0" xfId="0" applyAlignment="1">
      <alignment horizontal="center" vertical="top" wrapText="1"/>
    </xf>
    <xf numFmtId="1" fontId="0" fillId="0" borderId="0" xfId="0" applyNumberFormat="1" applyAlignment="1">
      <alignment horizontal="center" vertical="top" wrapText="1"/>
    </xf>
    <xf numFmtId="0" fontId="0" fillId="0" borderId="0" xfId="0" pivotButton="1"/>
    <xf numFmtId="0" fontId="10" fillId="0" borderId="0" xfId="0" applyFont="1" applyAlignment="1">
      <alignment horizontal="center" vertical="center" wrapText="1"/>
    </xf>
    <xf numFmtId="1" fontId="0" fillId="0" borderId="0" xfId="0" applyNumberFormat="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37" fillId="9" borderId="2" xfId="0" applyFont="1" applyFill="1" applyBorder="1" applyAlignment="1">
      <alignment horizontal="center" vertical="center" textRotation="90" wrapText="1"/>
    </xf>
    <xf numFmtId="0" fontId="37" fillId="9" borderId="1" xfId="0" applyFont="1" applyFill="1" applyBorder="1" applyAlignment="1">
      <alignment horizontal="center" vertical="center" textRotation="90" wrapText="1"/>
    </xf>
    <xf numFmtId="0" fontId="37" fillId="10" borderId="1" xfId="0" applyFont="1" applyFill="1" applyBorder="1" applyAlignment="1">
      <alignment horizontal="center" vertical="center" textRotation="90" wrapText="1"/>
    </xf>
    <xf numFmtId="0" fontId="37" fillId="11" borderId="1" xfId="0" applyFont="1" applyFill="1" applyBorder="1" applyAlignment="1">
      <alignment horizontal="center" vertical="center" textRotation="90" wrapText="1"/>
    </xf>
    <xf numFmtId="0" fontId="37" fillId="12" borderId="1" xfId="0" applyFont="1" applyFill="1" applyBorder="1" applyAlignment="1">
      <alignment horizontal="center" vertical="center" textRotation="90" wrapText="1"/>
    </xf>
    <xf numFmtId="0" fontId="37" fillId="13" borderId="0" xfId="0" applyFont="1" applyFill="1" applyAlignment="1">
      <alignment horizontal="center" vertical="center" textRotation="90" wrapText="1"/>
    </xf>
    <xf numFmtId="0" fontId="10" fillId="0" borderId="2"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 xfId="0" applyFont="1" applyBorder="1" applyAlignment="1">
      <alignment horizontal="center" vertical="top" wrapText="1"/>
    </xf>
    <xf numFmtId="0" fontId="10" fillId="0" borderId="0" xfId="0" applyFont="1" applyAlignment="1">
      <alignment horizontal="center" wrapText="1"/>
    </xf>
    <xf numFmtId="0" fontId="10" fillId="0" borderId="0" xfId="0" applyFont="1" applyAlignment="1">
      <alignment horizontal="center"/>
    </xf>
    <xf numFmtId="0" fontId="10" fillId="13" borderId="0" xfId="0" applyFont="1" applyFill="1" applyAlignment="1">
      <alignment horizontal="center" wrapText="1"/>
    </xf>
    <xf numFmtId="0" fontId="10" fillId="13" borderId="0" xfId="0" applyFont="1" applyFill="1" applyAlignment="1">
      <alignment horizontal="center"/>
    </xf>
    <xf numFmtId="0" fontId="10" fillId="13" borderId="0" xfId="0" applyFont="1" applyFill="1" applyAlignment="1">
      <alignment horizontal="left"/>
    </xf>
    <xf numFmtId="0" fontId="10" fillId="13" borderId="0" xfId="0" applyFont="1" applyFill="1"/>
    <xf numFmtId="0" fontId="13" fillId="0" borderId="0" xfId="0" applyFont="1" applyAlignment="1">
      <alignment horizontal="left" wrapText="1"/>
    </xf>
    <xf numFmtId="0" fontId="10" fillId="0" borderId="0" xfId="0" applyFont="1" applyAlignment="1">
      <alignment horizontal="justify" vertical="center"/>
    </xf>
    <xf numFmtId="0" fontId="10" fillId="0" borderId="0" xfId="0" applyFont="1" applyAlignment="1">
      <alignment horizontal="center" vertical="center"/>
    </xf>
    <xf numFmtId="0" fontId="2" fillId="0" borderId="0" xfId="116" applyFont="1"/>
    <xf numFmtId="0" fontId="0" fillId="15" borderId="0" xfId="0" applyFill="1" applyAlignment="1">
      <alignment wrapText="1"/>
    </xf>
    <xf numFmtId="0" fontId="10" fillId="15" borderId="0" xfId="0" applyFont="1" applyFill="1" applyAlignment="1">
      <alignment wrapText="1"/>
    </xf>
    <xf numFmtId="0" fontId="0" fillId="15" borderId="0" xfId="0" applyFill="1"/>
    <xf numFmtId="0" fontId="1" fillId="0" borderId="0" xfId="116" applyFont="1"/>
    <xf numFmtId="0" fontId="63" fillId="55" borderId="25" xfId="0" applyFont="1" applyFill="1" applyBorder="1"/>
    <xf numFmtId="0" fontId="63" fillId="55" borderId="26" xfId="0" applyFont="1" applyFill="1" applyBorder="1" applyAlignment="1">
      <alignment horizontal="left"/>
    </xf>
    <xf numFmtId="0" fontId="63" fillId="55" borderId="26" xfId="0" applyFont="1" applyFill="1" applyBorder="1"/>
    <xf numFmtId="0" fontId="0" fillId="0" borderId="0" xfId="0" applyProtection="1">
      <protection locked="0"/>
    </xf>
    <xf numFmtId="0" fontId="0" fillId="0" borderId="24" xfId="0" applyBorder="1" applyAlignment="1">
      <alignment vertical="top" wrapText="1"/>
    </xf>
    <xf numFmtId="1" fontId="10" fillId="0" borderId="1" xfId="0" applyNumberFormat="1" applyFont="1" applyBorder="1" applyAlignment="1">
      <alignment horizontal="center" vertical="center" wrapText="1"/>
    </xf>
    <xf numFmtId="0" fontId="0" fillId="0" borderId="1" xfId="0" applyBorder="1" applyAlignment="1">
      <alignment vertical="top"/>
    </xf>
    <xf numFmtId="0" fontId="13" fillId="0" borderId="0" xfId="0" applyFont="1" applyAlignment="1">
      <alignment horizontal="left" vertical="center" wrapText="1"/>
    </xf>
    <xf numFmtId="14" fontId="3" fillId="0" borderId="0" xfId="116" applyNumberFormat="1" applyAlignment="1">
      <alignment horizontal="center"/>
    </xf>
    <xf numFmtId="14" fontId="0" fillId="0" borderId="0" xfId="0" applyNumberFormat="1" applyAlignment="1">
      <alignment horizontal="center"/>
    </xf>
    <xf numFmtId="0" fontId="27" fillId="0" borderId="0" xfId="0" applyFont="1"/>
    <xf numFmtId="0" fontId="64" fillId="3" borderId="1" xfId="0" applyFont="1" applyFill="1" applyBorder="1" applyAlignment="1">
      <alignment horizontal="center" vertical="center" wrapText="1"/>
    </xf>
    <xf numFmtId="165" fontId="17" fillId="10" borderId="0" xfId="0" applyNumberFormat="1" applyFont="1" applyFill="1" applyAlignment="1">
      <alignment horizontal="center"/>
    </xf>
    <xf numFmtId="0" fontId="65" fillId="0" borderId="0" xfId="0" applyFont="1" applyAlignment="1">
      <alignment horizontal="center"/>
    </xf>
    <xf numFmtId="0" fontId="65" fillId="0" borderId="0" xfId="0" applyFont="1"/>
    <xf numFmtId="0" fontId="27" fillId="0" borderId="0" xfId="0" applyFont="1" applyAlignment="1">
      <alignment horizontal="center" vertical="center"/>
    </xf>
    <xf numFmtId="165" fontId="27" fillId="10" borderId="0" xfId="0" applyNumberFormat="1" applyFont="1" applyFill="1" applyAlignment="1">
      <alignment horizontal="center"/>
    </xf>
    <xf numFmtId="1" fontId="15" fillId="13" borderId="1" xfId="130" applyNumberFormat="1" applyFont="1" applyFill="1" applyBorder="1" applyAlignment="1">
      <alignment horizontal="center" vertical="center" wrapText="1"/>
    </xf>
    <xf numFmtId="1" fontId="10" fillId="13" borderId="1" xfId="130" applyNumberFormat="1" applyFill="1" applyBorder="1" applyAlignment="1">
      <alignment horizontal="center" vertical="center" wrapText="1"/>
    </xf>
    <xf numFmtId="0" fontId="66" fillId="56" borderId="0" xfId="0" applyFont="1" applyFill="1"/>
    <xf numFmtId="0" fontId="67" fillId="56" borderId="0" xfId="0" applyFont="1" applyFill="1"/>
    <xf numFmtId="0" fontId="68" fillId="56" borderId="0" xfId="0" applyFont="1" applyFill="1"/>
    <xf numFmtId="0" fontId="66" fillId="56" borderId="0" xfId="0" applyFont="1" applyFill="1" applyAlignment="1">
      <alignment horizontal="left" vertical="center"/>
    </xf>
    <xf numFmtId="0" fontId="67" fillId="56" borderId="0" xfId="0" applyFont="1" applyFill="1" applyAlignment="1">
      <alignment horizontal="left" vertical="center"/>
    </xf>
    <xf numFmtId="0" fontId="69" fillId="56" borderId="0" xfId="0" applyFont="1" applyFill="1"/>
    <xf numFmtId="0" fontId="67" fillId="56" borderId="0" xfId="0" applyFont="1" applyFill="1" applyAlignment="1">
      <alignment vertical="top"/>
    </xf>
    <xf numFmtId="165" fontId="67" fillId="56" borderId="0" xfId="0" applyNumberFormat="1" applyFont="1" applyFill="1"/>
    <xf numFmtId="0" fontId="66" fillId="56" borderId="0" xfId="0" applyFont="1" applyFill="1" applyAlignment="1">
      <alignment vertical="center"/>
    </xf>
    <xf numFmtId="0" fontId="67" fillId="56" borderId="0" xfId="0" applyFont="1" applyFill="1" applyAlignment="1">
      <alignment vertical="center"/>
    </xf>
    <xf numFmtId="164" fontId="67" fillId="56" borderId="0" xfId="3" applyNumberFormat="1" applyFont="1" applyFill="1"/>
    <xf numFmtId="0" fontId="66" fillId="56" borderId="0" xfId="0" applyFont="1" applyFill="1" applyAlignment="1">
      <alignment vertical="top"/>
    </xf>
    <xf numFmtId="167" fontId="67" fillId="56" borderId="0" xfId="0" applyNumberFormat="1" applyFont="1" applyFill="1"/>
    <xf numFmtId="14" fontId="0" fillId="0" borderId="0" xfId="0" applyNumberFormat="1"/>
    <xf numFmtId="0" fontId="16" fillId="0" borderId="0" xfId="0" applyFont="1" applyAlignment="1">
      <alignment horizontal="left" vertical="top" wrapText="1"/>
    </xf>
    <xf numFmtId="0" fontId="13" fillId="0" borderId="0" xfId="0" applyFont="1" applyAlignment="1">
      <alignment horizontal="left" wrapText="1"/>
    </xf>
    <xf numFmtId="0" fontId="13" fillId="0" borderId="0" xfId="0" applyFont="1" applyAlignment="1">
      <alignment horizontal="center" vertical="top" wrapText="1"/>
    </xf>
    <xf numFmtId="0" fontId="13" fillId="0" borderId="0" xfId="0" applyFont="1" applyAlignment="1">
      <alignment horizontal="center" vertical="center" wrapText="1"/>
    </xf>
    <xf numFmtId="0" fontId="23" fillId="0" borderId="0" xfId="0" applyFont="1" applyAlignment="1">
      <alignment horizontal="left" wrapText="1"/>
    </xf>
    <xf numFmtId="0" fontId="19" fillId="0" borderId="0" xfId="0" applyFont="1" applyAlignment="1">
      <alignment horizontal="left" vertical="top" wrapText="1"/>
    </xf>
    <xf numFmtId="0" fontId="36" fillId="2" borderId="0" xfId="0" applyFont="1" applyFill="1" applyAlignment="1">
      <alignment horizontal="left" vertical="center" wrapText="1"/>
    </xf>
    <xf numFmtId="0" fontId="16" fillId="0" borderId="0" xfId="0" applyFont="1" applyAlignment="1">
      <alignment vertical="top" wrapText="1"/>
    </xf>
    <xf numFmtId="0" fontId="16" fillId="0" borderId="0" xfId="0" applyFont="1" applyAlignment="1">
      <alignment horizontal="center" vertical="center" wrapText="1"/>
    </xf>
    <xf numFmtId="0" fontId="17" fillId="0" borderId="0" xfId="0" applyFont="1" applyAlignment="1">
      <alignment horizontal="center" vertical="center"/>
    </xf>
    <xf numFmtId="0" fontId="27" fillId="0" borderId="0" xfId="0" applyFont="1" applyAlignment="1">
      <alignment horizontal="left" wrapText="1"/>
    </xf>
    <xf numFmtId="0" fontId="57" fillId="0" borderId="0" xfId="0" applyFont="1" applyAlignment="1">
      <alignment horizontal="left"/>
    </xf>
    <xf numFmtId="0" fontId="15" fillId="0" borderId="0" xfId="0" applyFont="1" applyAlignment="1">
      <alignment horizontal="left" wrapText="1"/>
    </xf>
    <xf numFmtId="0" fontId="23" fillId="0" borderId="0" xfId="0" applyFont="1" applyAlignment="1">
      <alignment horizontal="left" vertical="top" wrapText="1"/>
    </xf>
    <xf numFmtId="0" fontId="36" fillId="0" borderId="0" xfId="0" applyFont="1" applyAlignment="1">
      <alignment horizontal="left" vertical="top" wrapText="1"/>
    </xf>
    <xf numFmtId="0" fontId="16" fillId="2" borderId="0" xfId="0" applyFont="1" applyFill="1" applyAlignment="1">
      <alignment horizontal="left" vertical="top" wrapText="1"/>
    </xf>
    <xf numFmtId="0" fontId="61" fillId="0" borderId="0" xfId="0" applyFont="1" applyAlignment="1">
      <alignment horizontal="left" vertical="top" wrapText="1"/>
    </xf>
    <xf numFmtId="0" fontId="57" fillId="0" borderId="0" xfId="0" applyFont="1" applyAlignment="1">
      <alignment horizontal="left" vertical="center" wrapText="1"/>
    </xf>
    <xf numFmtId="0" fontId="36" fillId="51" borderId="0" xfId="0" applyFont="1" applyFill="1" applyAlignment="1">
      <alignment horizontal="left" vertical="center" wrapText="1"/>
    </xf>
    <xf numFmtId="0" fontId="58" fillId="0" borderId="0" xfId="0" applyFont="1" applyAlignment="1">
      <alignment horizontal="left"/>
    </xf>
    <xf numFmtId="0" fontId="0" fillId="0" borderId="0" xfId="0" applyFill="1"/>
  </cellXfs>
  <cellStyles count="132">
    <cellStyle name="20% - Énfasis1" xfId="21" builtinId="30" customBuiltin="1"/>
    <cellStyle name="20% - Énfasis1 2" xfId="48" xr:uid="{00000000-0005-0000-0000-000001000000}"/>
    <cellStyle name="20% - Énfasis1 3" xfId="62" xr:uid="{00000000-0005-0000-0000-000002000000}"/>
    <cellStyle name="20% - Énfasis1 4" xfId="76" xr:uid="{00000000-0005-0000-0000-000003000000}"/>
    <cellStyle name="20% - Énfasis1 5" xfId="90" xr:uid="{00000000-0005-0000-0000-000004000000}"/>
    <cellStyle name="20% - Énfasis1 6" xfId="104" xr:uid="{00000000-0005-0000-0000-000005000000}"/>
    <cellStyle name="20% - Énfasis1 7" xfId="118" xr:uid="{00000000-0005-0000-0000-000006000000}"/>
    <cellStyle name="20% - Énfasis2" xfId="25" builtinId="34" customBuiltin="1"/>
    <cellStyle name="20% - Énfasis2 2" xfId="50" xr:uid="{00000000-0005-0000-0000-000008000000}"/>
    <cellStyle name="20% - Énfasis2 3" xfId="64" xr:uid="{00000000-0005-0000-0000-000009000000}"/>
    <cellStyle name="20% - Énfasis2 4" xfId="78" xr:uid="{00000000-0005-0000-0000-00000A000000}"/>
    <cellStyle name="20% - Énfasis2 5" xfId="92" xr:uid="{00000000-0005-0000-0000-00000B000000}"/>
    <cellStyle name="20% - Énfasis2 6" xfId="106" xr:uid="{00000000-0005-0000-0000-00000C000000}"/>
    <cellStyle name="20% - Énfasis2 7" xfId="120" xr:uid="{00000000-0005-0000-0000-00000D000000}"/>
    <cellStyle name="20% - Énfasis3" xfId="29" builtinId="38" customBuiltin="1"/>
    <cellStyle name="20% - Énfasis3 2" xfId="52" xr:uid="{00000000-0005-0000-0000-00000F000000}"/>
    <cellStyle name="20% - Énfasis3 3" xfId="66" xr:uid="{00000000-0005-0000-0000-000010000000}"/>
    <cellStyle name="20% - Énfasis3 4" xfId="80" xr:uid="{00000000-0005-0000-0000-000011000000}"/>
    <cellStyle name="20% - Énfasis3 5" xfId="94" xr:uid="{00000000-0005-0000-0000-000012000000}"/>
    <cellStyle name="20% - Énfasis3 6" xfId="108" xr:uid="{00000000-0005-0000-0000-000013000000}"/>
    <cellStyle name="20% - Énfasis3 7" xfId="122" xr:uid="{00000000-0005-0000-0000-000014000000}"/>
    <cellStyle name="20% - Énfasis4" xfId="33" builtinId="42" customBuiltin="1"/>
    <cellStyle name="20% - Énfasis4 2" xfId="54" xr:uid="{00000000-0005-0000-0000-000016000000}"/>
    <cellStyle name="20% - Énfasis4 3" xfId="68" xr:uid="{00000000-0005-0000-0000-000017000000}"/>
    <cellStyle name="20% - Énfasis4 4" xfId="82" xr:uid="{00000000-0005-0000-0000-000018000000}"/>
    <cellStyle name="20% - Énfasis4 5" xfId="96" xr:uid="{00000000-0005-0000-0000-000019000000}"/>
    <cellStyle name="20% - Énfasis4 6" xfId="110" xr:uid="{00000000-0005-0000-0000-00001A000000}"/>
    <cellStyle name="20% - Énfasis4 7" xfId="124" xr:uid="{00000000-0005-0000-0000-00001B000000}"/>
    <cellStyle name="20% - Énfasis5" xfId="37" builtinId="46" customBuiltin="1"/>
    <cellStyle name="20% - Énfasis5 2" xfId="56" xr:uid="{00000000-0005-0000-0000-00001D000000}"/>
    <cellStyle name="20% - Énfasis5 3" xfId="70" xr:uid="{00000000-0005-0000-0000-00001E000000}"/>
    <cellStyle name="20% - Énfasis5 4" xfId="84" xr:uid="{00000000-0005-0000-0000-00001F000000}"/>
    <cellStyle name="20% - Énfasis5 5" xfId="98" xr:uid="{00000000-0005-0000-0000-000020000000}"/>
    <cellStyle name="20% - Énfasis5 6" xfId="112" xr:uid="{00000000-0005-0000-0000-000021000000}"/>
    <cellStyle name="20% - Énfasis5 7" xfId="126" xr:uid="{00000000-0005-0000-0000-000022000000}"/>
    <cellStyle name="20% - Énfasis6" xfId="41" builtinId="50" customBuiltin="1"/>
    <cellStyle name="20% - Énfasis6 2" xfId="58" xr:uid="{00000000-0005-0000-0000-000024000000}"/>
    <cellStyle name="20% - Énfasis6 3" xfId="72" xr:uid="{00000000-0005-0000-0000-000025000000}"/>
    <cellStyle name="20% - Énfasis6 4" xfId="86" xr:uid="{00000000-0005-0000-0000-000026000000}"/>
    <cellStyle name="20% - Énfasis6 5" xfId="100" xr:uid="{00000000-0005-0000-0000-000027000000}"/>
    <cellStyle name="20% - Énfasis6 6" xfId="114" xr:uid="{00000000-0005-0000-0000-000028000000}"/>
    <cellStyle name="20% - Énfasis6 7" xfId="128" xr:uid="{00000000-0005-0000-0000-000029000000}"/>
    <cellStyle name="40% - Énfasis1" xfId="22" builtinId="31" customBuiltin="1"/>
    <cellStyle name="40% - Énfasis1 2" xfId="49" xr:uid="{00000000-0005-0000-0000-00002B000000}"/>
    <cellStyle name="40% - Énfasis1 3" xfId="63" xr:uid="{00000000-0005-0000-0000-00002C000000}"/>
    <cellStyle name="40% - Énfasis1 4" xfId="77" xr:uid="{00000000-0005-0000-0000-00002D000000}"/>
    <cellStyle name="40% - Énfasis1 5" xfId="91" xr:uid="{00000000-0005-0000-0000-00002E000000}"/>
    <cellStyle name="40% - Énfasis1 6" xfId="105" xr:uid="{00000000-0005-0000-0000-00002F000000}"/>
    <cellStyle name="40% - Énfasis1 7" xfId="119" xr:uid="{00000000-0005-0000-0000-000030000000}"/>
    <cellStyle name="40% - Énfasis2" xfId="26" builtinId="35" customBuiltin="1"/>
    <cellStyle name="40% - Énfasis2 2" xfId="51" xr:uid="{00000000-0005-0000-0000-000032000000}"/>
    <cellStyle name="40% - Énfasis2 3" xfId="65" xr:uid="{00000000-0005-0000-0000-000033000000}"/>
    <cellStyle name="40% - Énfasis2 4" xfId="79" xr:uid="{00000000-0005-0000-0000-000034000000}"/>
    <cellStyle name="40% - Énfasis2 5" xfId="93" xr:uid="{00000000-0005-0000-0000-000035000000}"/>
    <cellStyle name="40% - Énfasis2 6" xfId="107" xr:uid="{00000000-0005-0000-0000-000036000000}"/>
    <cellStyle name="40% - Énfasis2 7" xfId="121" xr:uid="{00000000-0005-0000-0000-000037000000}"/>
    <cellStyle name="40% - Énfasis3" xfId="30" builtinId="39" customBuiltin="1"/>
    <cellStyle name="40% - Énfasis3 2" xfId="53" xr:uid="{00000000-0005-0000-0000-000039000000}"/>
    <cellStyle name="40% - Énfasis3 3" xfId="67" xr:uid="{00000000-0005-0000-0000-00003A000000}"/>
    <cellStyle name="40% - Énfasis3 4" xfId="81" xr:uid="{00000000-0005-0000-0000-00003B000000}"/>
    <cellStyle name="40% - Énfasis3 5" xfId="95" xr:uid="{00000000-0005-0000-0000-00003C000000}"/>
    <cellStyle name="40% - Énfasis3 6" xfId="109" xr:uid="{00000000-0005-0000-0000-00003D000000}"/>
    <cellStyle name="40% - Énfasis3 7" xfId="123" xr:uid="{00000000-0005-0000-0000-00003E000000}"/>
    <cellStyle name="40% - Énfasis4" xfId="34" builtinId="43" customBuiltin="1"/>
    <cellStyle name="40% - Énfasis4 2" xfId="55" xr:uid="{00000000-0005-0000-0000-000040000000}"/>
    <cellStyle name="40% - Énfasis4 3" xfId="69" xr:uid="{00000000-0005-0000-0000-000041000000}"/>
    <cellStyle name="40% - Énfasis4 4" xfId="83" xr:uid="{00000000-0005-0000-0000-000042000000}"/>
    <cellStyle name="40% - Énfasis4 5" xfId="97" xr:uid="{00000000-0005-0000-0000-000043000000}"/>
    <cellStyle name="40% - Énfasis4 6" xfId="111" xr:uid="{00000000-0005-0000-0000-000044000000}"/>
    <cellStyle name="40% - Énfasis4 7" xfId="125" xr:uid="{00000000-0005-0000-0000-000045000000}"/>
    <cellStyle name="40% - Énfasis5" xfId="38" builtinId="47" customBuiltin="1"/>
    <cellStyle name="40% - Énfasis5 2" xfId="57" xr:uid="{00000000-0005-0000-0000-000047000000}"/>
    <cellStyle name="40% - Énfasis5 3" xfId="71" xr:uid="{00000000-0005-0000-0000-000048000000}"/>
    <cellStyle name="40% - Énfasis5 4" xfId="85" xr:uid="{00000000-0005-0000-0000-000049000000}"/>
    <cellStyle name="40% - Énfasis5 5" xfId="99" xr:uid="{00000000-0005-0000-0000-00004A000000}"/>
    <cellStyle name="40% - Énfasis5 6" xfId="113" xr:uid="{00000000-0005-0000-0000-00004B000000}"/>
    <cellStyle name="40% - Énfasis5 7" xfId="127" xr:uid="{00000000-0005-0000-0000-00004C000000}"/>
    <cellStyle name="40% - Énfasis6" xfId="42" builtinId="51" customBuiltin="1"/>
    <cellStyle name="40% - Énfasis6 2" xfId="59" xr:uid="{00000000-0005-0000-0000-00004E000000}"/>
    <cellStyle name="40% - Énfasis6 3" xfId="73" xr:uid="{00000000-0005-0000-0000-00004F000000}"/>
    <cellStyle name="40% - Énfasis6 4" xfId="87" xr:uid="{00000000-0005-0000-0000-000050000000}"/>
    <cellStyle name="40% - Énfasis6 5" xfId="101" xr:uid="{00000000-0005-0000-0000-000051000000}"/>
    <cellStyle name="40% - Énfasis6 6" xfId="115" xr:uid="{00000000-0005-0000-0000-000052000000}"/>
    <cellStyle name="40% - Énfasis6 7" xfId="129" xr:uid="{00000000-0005-0000-0000-000053000000}"/>
    <cellStyle name="60% - Énfasis1" xfId="23" builtinId="32" customBuiltin="1"/>
    <cellStyle name="60% - Énfasis2" xfId="27" builtinId="36" customBuiltin="1"/>
    <cellStyle name="60% - Énfasis3" xfId="31" builtinId="40" customBuiltin="1"/>
    <cellStyle name="60% - Énfasis4" xfId="35" builtinId="44" customBuiltin="1"/>
    <cellStyle name="60% - Énfasis5" xfId="39" builtinId="48" customBuiltin="1"/>
    <cellStyle name="60% - Énfasis6" xfId="43" builtinId="52" customBuiltin="1"/>
    <cellStyle name="Bueno" xfId="9" builtinId="26" customBuiltin="1"/>
    <cellStyle name="Cálculo" xfId="14" builtinId="22" customBuiltin="1"/>
    <cellStyle name="Celda de comprobación" xfId="16" builtinId="23" customBuiltin="1"/>
    <cellStyle name="Celda vinculada" xfId="15" builtinId="24" customBuiltin="1"/>
    <cellStyle name="Encabezado 1" xfId="5" builtinId="16" customBuiltin="1"/>
    <cellStyle name="Encabezado 4" xfId="8" builtinId="19" customBuiltin="1"/>
    <cellStyle name="Énfasis1" xfId="20" builtinId="29" customBuiltin="1"/>
    <cellStyle name="Énfasis2" xfId="24" builtinId="33" customBuiltin="1"/>
    <cellStyle name="Énfasis3" xfId="28" builtinId="37" customBuiltin="1"/>
    <cellStyle name="Énfasis4" xfId="32" builtinId="41" customBuiltin="1"/>
    <cellStyle name="Énfasis5" xfId="36" builtinId="45" customBuiltin="1"/>
    <cellStyle name="Énfasis6" xfId="40" builtinId="49" customBuiltin="1"/>
    <cellStyle name="Entrada" xfId="12" builtinId="20" customBuiltin="1"/>
    <cellStyle name="Incorrecto" xfId="10" builtinId="27" customBuiltin="1"/>
    <cellStyle name="Neutral" xfId="11" builtinId="28" customBuiltin="1"/>
    <cellStyle name="Normal" xfId="0" builtinId="0"/>
    <cellStyle name="Normal 10" xfId="130" xr:uid="{00000000-0005-0000-0000-00006A000000}"/>
    <cellStyle name="Normal 2" xfId="1" xr:uid="{00000000-0005-0000-0000-00006B000000}"/>
    <cellStyle name="Normal 3" xfId="44" xr:uid="{00000000-0005-0000-0000-00006C000000}"/>
    <cellStyle name="Normal 4" xfId="46" xr:uid="{00000000-0005-0000-0000-00006D000000}"/>
    <cellStyle name="Normal 5" xfId="60" xr:uid="{00000000-0005-0000-0000-00006E000000}"/>
    <cellStyle name="Normal 6" xfId="74" xr:uid="{00000000-0005-0000-0000-00006F000000}"/>
    <cellStyle name="Normal 7" xfId="88" xr:uid="{00000000-0005-0000-0000-000070000000}"/>
    <cellStyle name="Normal 8" xfId="102" xr:uid="{00000000-0005-0000-0000-000071000000}"/>
    <cellStyle name="Normal 9" xfId="116" xr:uid="{00000000-0005-0000-0000-000072000000}"/>
    <cellStyle name="Normal_Hoja2" xfId="2" xr:uid="{00000000-0005-0000-0000-000073000000}"/>
    <cellStyle name="Notas 2" xfId="45" xr:uid="{00000000-0005-0000-0000-000074000000}"/>
    <cellStyle name="Notas 3" xfId="47" xr:uid="{00000000-0005-0000-0000-000075000000}"/>
    <cellStyle name="Notas 4" xfId="61" xr:uid="{00000000-0005-0000-0000-000076000000}"/>
    <cellStyle name="Notas 5" xfId="75" xr:uid="{00000000-0005-0000-0000-000077000000}"/>
    <cellStyle name="Notas 6" xfId="89" xr:uid="{00000000-0005-0000-0000-000078000000}"/>
    <cellStyle name="Notas 7" xfId="103" xr:uid="{00000000-0005-0000-0000-000079000000}"/>
    <cellStyle name="Notas 8" xfId="117" xr:uid="{00000000-0005-0000-0000-00007A000000}"/>
    <cellStyle name="Porcentaje" xfId="3" builtinId="5"/>
    <cellStyle name="Porcentaje 2" xfId="131" xr:uid="{00000000-0005-0000-0000-00007C000000}"/>
    <cellStyle name="Salida" xfId="13" builtinId="21" customBuiltin="1"/>
    <cellStyle name="Texto de advertencia" xfId="17" builtinId="11" customBuiltin="1"/>
    <cellStyle name="Texto explicativo" xfId="18" builtinId="53" customBuiltin="1"/>
    <cellStyle name="Título" xfId="4" builtinId="15" customBuiltin="1"/>
    <cellStyle name="Título 2" xfId="6" builtinId="17" customBuiltin="1"/>
    <cellStyle name="Título 3" xfId="7" builtinId="18" customBuiltin="1"/>
    <cellStyle name="Total" xfId="19" builtinId="25" customBuiltin="1"/>
  </cellStyles>
  <dxfs count="2">
    <dxf>
      <fill>
        <patternFill>
          <bgColor indexed="10"/>
        </patternFill>
      </fill>
    </dxf>
    <dxf>
      <font>
        <condense val="0"/>
        <extend val="0"/>
        <color rgb="FF9C0006"/>
      </font>
      <fill>
        <patternFill>
          <bgColor rgb="FFFFC7CE"/>
        </patternFill>
      </fill>
    </dxf>
  </dxfs>
  <tableStyles count="1" defaultTableStyle="TableStyleMedium9" defaultPivotStyle="PivotStyleLight16">
    <tableStyle name="Invisible" pivot="0" table="0" count="0" xr9:uid="{FF501A98-AC77-4EDB-B534-E479210862D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0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10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27.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29.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30.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131.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13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3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3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3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3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3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3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4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14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14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14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5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9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BUC!$B$23:$B$49</c:f>
              <c:strCache>
                <c:ptCount val="27"/>
                <c:pt idx="0">
                  <c:v>F. Geografía e Historia</c:v>
                </c:pt>
                <c:pt idx="1">
                  <c:v>F. Derecho</c:v>
                </c:pt>
                <c:pt idx="2">
                  <c:v>F. Filología</c:v>
                </c:pt>
                <c:pt idx="3">
                  <c:v>F. Educación - Centro de Formación del Profesorado</c:v>
                </c:pt>
                <c:pt idx="4">
                  <c:v>F. Ciencias de la Información</c:v>
                </c:pt>
                <c:pt idx="5">
                  <c:v>F. Ciencias Políticas y Sociología</c:v>
                </c:pt>
                <c:pt idx="6">
                  <c:v>F. Ciencias Químicas</c:v>
                </c:pt>
                <c:pt idx="7">
                  <c:v>F. Ciencias Económicas y Empresariales</c:v>
                </c:pt>
                <c:pt idx="8">
                  <c:v>F. Veterinaria</c:v>
                </c:pt>
                <c:pt idx="9">
                  <c:v>F. Medicina</c:v>
                </c:pt>
                <c:pt idx="10">
                  <c:v>F. Psicología</c:v>
                </c:pt>
                <c:pt idx="11">
                  <c:v>F. Enfermería, Fisioterapia y Podología</c:v>
                </c:pt>
                <c:pt idx="12">
                  <c:v>F. Ciencias Matemáticas</c:v>
                </c:pt>
                <c:pt idx="13">
                  <c:v>F. Ciencias Físicas</c:v>
                </c:pt>
                <c:pt idx="14">
                  <c:v>F. Ciencias Biológicas</c:v>
                </c:pt>
                <c:pt idx="15">
                  <c:v>F. Farmacia</c:v>
                </c:pt>
                <c:pt idx="16">
                  <c:v>F. Bellas Artes</c:v>
                </c:pt>
                <c:pt idx="17">
                  <c:v>F. Informática</c:v>
                </c:pt>
                <c:pt idx="18">
                  <c:v>F. Filosofía</c:v>
                </c:pt>
                <c:pt idx="19">
                  <c:v>F. Trabajo Social</c:v>
                </c:pt>
                <c:pt idx="20">
                  <c:v>F. Ciencias de la Documentación</c:v>
                </c:pt>
                <c:pt idx="21">
                  <c:v>F. Ciencias Geológicas</c:v>
                </c:pt>
                <c:pt idx="22">
                  <c:v>F. Comercio y Turismo</c:v>
                </c:pt>
                <c:pt idx="23">
                  <c:v>F. Odontología</c:v>
                </c:pt>
                <c:pt idx="24">
                  <c:v>F. Óptica y Optometría</c:v>
                </c:pt>
                <c:pt idx="25">
                  <c:v>F. Estudios Estadísticos</c:v>
                </c:pt>
                <c:pt idx="26">
                  <c:v>Otro</c:v>
                </c:pt>
              </c:strCache>
            </c:strRef>
          </c:cat>
          <c:val>
            <c:numRef>
              <c:f>BUC!$C$23:$C$49</c:f>
              <c:numCache>
                <c:formatCode>General</c:formatCode>
                <c:ptCount val="27"/>
                <c:pt idx="0">
                  <c:v>137</c:v>
                </c:pt>
                <c:pt idx="1">
                  <c:v>61</c:v>
                </c:pt>
                <c:pt idx="2">
                  <c:v>87</c:v>
                </c:pt>
                <c:pt idx="3">
                  <c:v>48</c:v>
                </c:pt>
                <c:pt idx="4">
                  <c:v>41</c:v>
                </c:pt>
                <c:pt idx="5">
                  <c:v>53</c:v>
                </c:pt>
                <c:pt idx="6">
                  <c:v>48</c:v>
                </c:pt>
                <c:pt idx="7">
                  <c:v>37</c:v>
                </c:pt>
                <c:pt idx="8">
                  <c:v>22</c:v>
                </c:pt>
                <c:pt idx="9">
                  <c:v>39</c:v>
                </c:pt>
                <c:pt idx="10">
                  <c:v>45</c:v>
                </c:pt>
                <c:pt idx="11">
                  <c:v>96</c:v>
                </c:pt>
                <c:pt idx="12">
                  <c:v>29</c:v>
                </c:pt>
                <c:pt idx="13">
                  <c:v>53</c:v>
                </c:pt>
                <c:pt idx="14">
                  <c:v>52</c:v>
                </c:pt>
                <c:pt idx="15">
                  <c:v>66</c:v>
                </c:pt>
                <c:pt idx="16">
                  <c:v>41</c:v>
                </c:pt>
                <c:pt idx="17">
                  <c:v>25</c:v>
                </c:pt>
                <c:pt idx="18">
                  <c:v>44</c:v>
                </c:pt>
                <c:pt idx="19">
                  <c:v>30</c:v>
                </c:pt>
                <c:pt idx="20">
                  <c:v>23</c:v>
                </c:pt>
                <c:pt idx="21">
                  <c:v>17</c:v>
                </c:pt>
                <c:pt idx="22">
                  <c:v>12</c:v>
                </c:pt>
                <c:pt idx="23">
                  <c:v>6</c:v>
                </c:pt>
                <c:pt idx="24">
                  <c:v>18</c:v>
                </c:pt>
                <c:pt idx="25">
                  <c:v>15</c:v>
                </c:pt>
                <c:pt idx="26">
                  <c:v>11</c:v>
                </c:pt>
              </c:numCache>
            </c:numRef>
          </c:val>
          <c:extLst>
            <c:ext xmlns:c16="http://schemas.microsoft.com/office/drawing/2014/chart" uri="{C3380CC4-5D6E-409C-BE32-E72D297353CC}">
              <c16:uniqueId val="{00000000-8755-4C5A-8610-83EBA53D136B}"/>
            </c:ext>
          </c:extLst>
        </c:ser>
        <c:dLbls>
          <c:showLegendKey val="0"/>
          <c:showVal val="0"/>
          <c:showCatName val="0"/>
          <c:showSerName val="0"/>
          <c:showPercent val="0"/>
          <c:showBubbleSize val="0"/>
        </c:dLbls>
        <c:gapWidth val="97"/>
        <c:axId val="-1894797504"/>
        <c:axId val="-1894800224"/>
      </c:barChart>
      <c:catAx>
        <c:axId val="-1894797504"/>
        <c:scaling>
          <c:orientation val="maxMin"/>
        </c:scaling>
        <c:delete val="0"/>
        <c:axPos val="l"/>
        <c:numFmt formatCode="General" sourceLinked="0"/>
        <c:majorTickMark val="out"/>
        <c:minorTickMark val="none"/>
        <c:tickLblPos val="nextTo"/>
        <c:crossAx val="-1894800224"/>
        <c:crosses val="autoZero"/>
        <c:auto val="1"/>
        <c:lblAlgn val="ctr"/>
        <c:lblOffset val="100"/>
        <c:noMultiLvlLbl val="0"/>
      </c:catAx>
      <c:valAx>
        <c:axId val="-1894800224"/>
        <c:scaling>
          <c:orientation val="minMax"/>
        </c:scaling>
        <c:delete val="1"/>
        <c:axPos val="t"/>
        <c:numFmt formatCode="General" sourceLinked="1"/>
        <c:majorTickMark val="out"/>
        <c:minorTickMark val="none"/>
        <c:tickLblPos val="none"/>
        <c:crossAx val="-1894797504"/>
        <c:crosses val="autoZero"/>
        <c:crossBetween val="between"/>
      </c:valAx>
    </c:plotArea>
    <c:plotVisOnly val="1"/>
    <c:dispBlanksAs val="gap"/>
    <c:showDLblsOverMax val="0"/>
  </c:chart>
  <c:printSettings>
    <c:headerFooter/>
    <c:pageMargins b="0.75000000000000122" l="0.70000000000000062" r="0.70000000000000062" t="0.75000000000000122"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08E-2"/>
          <c:w val="0.643122676579928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B7FF-4B10-A375-223536AB7477}"/>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B7FF-4B10-A375-223536AB7477}"/>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B7FF-4B10-A375-223536AB7477}"/>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B7FF-4B10-A375-223536AB7477}"/>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B7FF-4B10-A375-223536AB7477}"/>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B7FF-4B10-A375-223536AB7477}"/>
              </c:ext>
            </c:extLst>
          </c:dPt>
          <c:val>
            <c:numRef>
              <c:f>BUC!$C$132:$H$132</c:f>
              <c:numCache>
                <c:formatCode>General</c:formatCode>
                <c:ptCount val="6"/>
                <c:pt idx="0">
                  <c:v>40</c:v>
                </c:pt>
                <c:pt idx="1">
                  <c:v>95</c:v>
                </c:pt>
                <c:pt idx="2">
                  <c:v>324</c:v>
                </c:pt>
                <c:pt idx="3">
                  <c:v>378</c:v>
                </c:pt>
                <c:pt idx="4">
                  <c:v>356</c:v>
                </c:pt>
                <c:pt idx="5">
                  <c:v>44</c:v>
                </c:pt>
              </c:numCache>
            </c:numRef>
          </c:val>
          <c:extLst>
            <c:ext xmlns:c16="http://schemas.microsoft.com/office/drawing/2014/chart" uri="{C3380CC4-5D6E-409C-BE32-E72D297353CC}">
              <c16:uniqueId val="{0000000C-B7FF-4B10-A375-223536AB747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30F-427C-AB8C-56C22EBFFD3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30F-427C-AB8C-56C22EBFFD34}"/>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'Por biblioteca'!$C$152:$D$152</c:f>
              <c:strCache>
                <c:ptCount val="2"/>
                <c:pt idx="0">
                  <c:v>Sí</c:v>
                </c:pt>
                <c:pt idx="1">
                  <c:v>No</c:v>
                </c:pt>
              </c:strCache>
            </c:strRef>
          </c:cat>
          <c:val>
            <c:numRef>
              <c:f>'Por biblioteca'!$C$153:$D$153</c:f>
              <c:numCache>
                <c:formatCode>General</c:formatCode>
                <c:ptCount val="2"/>
                <c:pt idx="0">
                  <c:v>60</c:v>
                </c:pt>
                <c:pt idx="1">
                  <c:v>75</c:v>
                </c:pt>
              </c:numCache>
            </c:numRef>
          </c:val>
          <c:extLst>
            <c:ext xmlns:c16="http://schemas.microsoft.com/office/drawing/2014/chart" uri="{C3380CC4-5D6E-409C-BE32-E72D297353CC}">
              <c16:uniqueId val="{00000004-E30F-427C-AB8C-56C22EBFFD34}"/>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48E-2"/>
          <c:w val="0.643122676579930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6F1-49ED-9EF9-5A7745F9927E}"/>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6F1-49ED-9EF9-5A7745F9927E}"/>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6F1-49ED-9EF9-5A7745F9927E}"/>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6F1-49ED-9EF9-5A7745F9927E}"/>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6F1-49ED-9EF9-5A7745F9927E}"/>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6F1-49ED-9EF9-5A7745F9927E}"/>
              </c:ext>
            </c:extLst>
          </c:dPt>
          <c:val>
            <c:numRef>
              <c:f>'Por biblioteca'!$C$167:$H$167</c:f>
              <c:numCache>
                <c:formatCode>General</c:formatCode>
                <c:ptCount val="6"/>
                <c:pt idx="0">
                  <c:v>1</c:v>
                </c:pt>
                <c:pt idx="1">
                  <c:v>4</c:v>
                </c:pt>
                <c:pt idx="2">
                  <c:v>32</c:v>
                </c:pt>
                <c:pt idx="3">
                  <c:v>51</c:v>
                </c:pt>
                <c:pt idx="4">
                  <c:v>45</c:v>
                </c:pt>
                <c:pt idx="5">
                  <c:v>4</c:v>
                </c:pt>
              </c:numCache>
            </c:numRef>
          </c:val>
          <c:extLst>
            <c:ext xmlns:c16="http://schemas.microsoft.com/office/drawing/2014/chart" uri="{C3380CC4-5D6E-409C-BE32-E72D297353CC}">
              <c16:uniqueId val="{0000000C-A6F1-49ED-9EF9-5A7745F9927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14"/>
          <c:y val="0.14634204435834441"/>
          <c:w val="0.168224682901675"/>
          <c:h val="0.7561005625181193"/>
        </c:manualLayout>
      </c:layout>
      <c:barChart>
        <c:barDir val="col"/>
        <c:grouping val="stacked"/>
        <c:varyColors val="0"/>
        <c:ser>
          <c:idx val="0"/>
          <c:order val="0"/>
          <c:spPr>
            <a:ln w="12700">
              <a:solidFill>
                <a:srgbClr val="000000"/>
              </a:solidFill>
              <a:prstDash val="solid"/>
            </a:ln>
          </c:spPr>
          <c:invertIfNegative val="0"/>
          <c:dPt>
            <c:idx val="0"/>
            <c:invertIfNegative val="0"/>
            <c:bubble3D val="0"/>
            <c:spPr>
              <a:ln w="12700">
                <a:solidFill>
                  <a:srgbClr val="000000"/>
                </a:solidFill>
                <a:prstDash val="solid"/>
              </a:ln>
            </c:spPr>
            <c:extLst>
              <c:ext xmlns:c16="http://schemas.microsoft.com/office/drawing/2014/chart" uri="{C3380CC4-5D6E-409C-BE32-E72D297353CC}">
                <c16:uniqueId val="{00000001-7E4F-4271-8466-E0B008C1618B}"/>
              </c:ext>
            </c:extLst>
          </c:dPt>
          <c:val>
            <c:numRef>
              <c:f>'Por biblioteca'!$P$167</c:f>
              <c:numCache>
                <c:formatCode>0.0</c:formatCode>
                <c:ptCount val="1"/>
                <c:pt idx="0">
                  <c:v>7.5375939849624061</c:v>
                </c:pt>
              </c:numCache>
            </c:numRef>
          </c:val>
          <c:extLst>
            <c:ext xmlns:c16="http://schemas.microsoft.com/office/drawing/2014/chart" uri="{C3380CC4-5D6E-409C-BE32-E72D297353CC}">
              <c16:uniqueId val="{00000002-7E4F-4271-8466-E0B008C1618B}"/>
            </c:ext>
          </c:extLst>
        </c:ser>
        <c:dLbls>
          <c:showLegendKey val="0"/>
          <c:showVal val="0"/>
          <c:showCatName val="0"/>
          <c:showSerName val="0"/>
          <c:showPercent val="0"/>
          <c:showBubbleSize val="0"/>
        </c:dLbls>
        <c:gapWidth val="0"/>
        <c:overlap val="100"/>
        <c:axId val="-1773976896"/>
        <c:axId val="-1773964928"/>
      </c:barChart>
      <c:catAx>
        <c:axId val="-1773976896"/>
        <c:scaling>
          <c:orientation val="minMax"/>
        </c:scaling>
        <c:delete val="1"/>
        <c:axPos val="b"/>
        <c:majorTickMark val="out"/>
        <c:minorTickMark val="none"/>
        <c:tickLblPos val="none"/>
        <c:crossAx val="-1773964928"/>
        <c:crosses val="autoZero"/>
        <c:auto val="1"/>
        <c:lblAlgn val="ctr"/>
        <c:lblOffset val="100"/>
        <c:noMultiLvlLbl val="0"/>
      </c:catAx>
      <c:valAx>
        <c:axId val="-177396492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397689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48E-2"/>
          <c:w val="0.643122676579930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6F1-49ED-9EF9-5A7745F9927E}"/>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6F1-49ED-9EF9-5A7745F9927E}"/>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6F1-49ED-9EF9-5A7745F9927E}"/>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6F1-49ED-9EF9-5A7745F9927E}"/>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6F1-49ED-9EF9-5A7745F9927E}"/>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6F1-49ED-9EF9-5A7745F9927E}"/>
              </c:ext>
            </c:extLst>
          </c:dPt>
          <c:val>
            <c:numRef>
              <c:f>'Por biblioteca'!$C$171:$H$171</c:f>
              <c:numCache>
                <c:formatCode>General</c:formatCode>
                <c:ptCount val="6"/>
                <c:pt idx="0">
                  <c:v>4</c:v>
                </c:pt>
                <c:pt idx="1">
                  <c:v>19</c:v>
                </c:pt>
                <c:pt idx="2">
                  <c:v>24</c:v>
                </c:pt>
                <c:pt idx="3">
                  <c:v>46</c:v>
                </c:pt>
                <c:pt idx="4">
                  <c:v>41</c:v>
                </c:pt>
                <c:pt idx="5">
                  <c:v>3</c:v>
                </c:pt>
              </c:numCache>
            </c:numRef>
          </c:val>
          <c:extLst>
            <c:ext xmlns:c16="http://schemas.microsoft.com/office/drawing/2014/chart" uri="{C3380CC4-5D6E-409C-BE32-E72D297353CC}">
              <c16:uniqueId val="{0000000C-A6F1-49ED-9EF9-5A7745F9927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14"/>
          <c:y val="0.14634204435834441"/>
          <c:w val="0.168224682901675"/>
          <c:h val="0.7561005625181193"/>
        </c:manualLayout>
      </c:layout>
      <c:barChart>
        <c:barDir val="col"/>
        <c:grouping val="stacked"/>
        <c:varyColors val="0"/>
        <c:ser>
          <c:idx val="0"/>
          <c:order val="0"/>
          <c:spPr>
            <a:ln w="12700">
              <a:solidFill>
                <a:srgbClr val="000000"/>
              </a:solidFill>
              <a:prstDash val="solid"/>
            </a:ln>
          </c:spPr>
          <c:invertIfNegative val="0"/>
          <c:dPt>
            <c:idx val="0"/>
            <c:invertIfNegative val="0"/>
            <c:bubble3D val="0"/>
            <c:spPr>
              <a:ln w="12700">
                <a:solidFill>
                  <a:srgbClr val="000000"/>
                </a:solidFill>
                <a:prstDash val="solid"/>
              </a:ln>
            </c:spPr>
            <c:extLst>
              <c:ext xmlns:c16="http://schemas.microsoft.com/office/drawing/2014/chart" uri="{C3380CC4-5D6E-409C-BE32-E72D297353CC}">
                <c16:uniqueId val="{00000001-7E4F-4271-8466-E0B008C1618B}"/>
              </c:ext>
            </c:extLst>
          </c:dPt>
          <c:val>
            <c:numRef>
              <c:f>'Por biblioteca'!$P$171</c:f>
              <c:numCache>
                <c:formatCode>0.0</c:formatCode>
                <c:ptCount val="1"/>
                <c:pt idx="0">
                  <c:v>6.8843283582089558</c:v>
                </c:pt>
              </c:numCache>
            </c:numRef>
          </c:val>
          <c:extLst>
            <c:ext xmlns:c16="http://schemas.microsoft.com/office/drawing/2014/chart" uri="{C3380CC4-5D6E-409C-BE32-E72D297353CC}">
              <c16:uniqueId val="{00000002-7E4F-4271-8466-E0B008C1618B}"/>
            </c:ext>
          </c:extLst>
        </c:ser>
        <c:dLbls>
          <c:showLegendKey val="0"/>
          <c:showVal val="0"/>
          <c:showCatName val="0"/>
          <c:showSerName val="0"/>
          <c:showPercent val="0"/>
          <c:showBubbleSize val="0"/>
        </c:dLbls>
        <c:gapWidth val="0"/>
        <c:overlap val="100"/>
        <c:axId val="-1773968192"/>
        <c:axId val="-1773974176"/>
      </c:barChart>
      <c:catAx>
        <c:axId val="-1773968192"/>
        <c:scaling>
          <c:orientation val="minMax"/>
        </c:scaling>
        <c:delete val="1"/>
        <c:axPos val="b"/>
        <c:majorTickMark val="out"/>
        <c:minorTickMark val="none"/>
        <c:tickLblPos val="none"/>
        <c:crossAx val="-1773974176"/>
        <c:crosses val="autoZero"/>
        <c:auto val="1"/>
        <c:lblAlgn val="ctr"/>
        <c:lblOffset val="100"/>
        <c:noMultiLvlLbl val="0"/>
      </c:catAx>
      <c:valAx>
        <c:axId val="-177397417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396819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3"/>
          <c:y val="0.16238395200599928"/>
          <c:w val="0.70958489462083496"/>
          <c:h val="0.7943775895937536"/>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1-5EFF-42C2-97E5-6D067937F873}"/>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3-5EFF-42C2-97E5-6D067937F873}"/>
              </c:ext>
            </c:extLst>
          </c:dPt>
          <c:dLbls>
            <c:dLbl>
              <c:idx val="0"/>
              <c:layout>
                <c:manualLayout>
                  <c:x val="-0.32216148900282471"/>
                  <c:y val="6.185966497281710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EFF-42C2-97E5-6D067937F873}"/>
                </c:ext>
              </c:extLst>
            </c:dLbl>
            <c:dLbl>
              <c:idx val="1"/>
              <c:layout>
                <c:manualLayout>
                  <c:x val="0.35241025812664173"/>
                  <c:y val="-0.61784473639015214"/>
                </c:manualLayout>
              </c:layout>
              <c:showLegendKey val="0"/>
              <c:showVal val="0"/>
              <c:showCatName val="1"/>
              <c:showSerName val="0"/>
              <c:showPercent val="1"/>
              <c:showBubbleSize val="0"/>
              <c:extLst>
                <c:ext xmlns:c15="http://schemas.microsoft.com/office/drawing/2012/chart" uri="{CE6537A1-D6FC-4f65-9D91-7224C49458BB}">
                  <c15:layout>
                    <c:manualLayout>
                      <c:w val="0.33562250852600967"/>
                      <c:h val="0.37528196750175713"/>
                    </c:manualLayout>
                  </c15:layout>
                </c:ext>
                <c:ext xmlns:c16="http://schemas.microsoft.com/office/drawing/2014/chart" uri="{C3380CC4-5D6E-409C-BE32-E72D297353CC}">
                  <c16:uniqueId val="{00000003-5EFF-42C2-97E5-6D067937F873}"/>
                </c:ext>
              </c:extLst>
            </c:dLbl>
            <c:numFmt formatCode="0%" sourceLinked="0"/>
            <c:spPr>
              <a:noFill/>
              <a:ln w="25400">
                <a:noFill/>
              </a:ln>
            </c:spPr>
            <c:txPr>
              <a:bodyPr/>
              <a:lstStyle/>
              <a:p>
                <a:pPr>
                  <a:defRPr sz="1100" b="1"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'Por biblioteca'!$J$225:$K$225</c:f>
              <c:strCache>
                <c:ptCount val="2"/>
                <c:pt idx="0">
                  <c:v>Sí</c:v>
                </c:pt>
                <c:pt idx="1">
                  <c:v>No</c:v>
                </c:pt>
              </c:strCache>
            </c:strRef>
          </c:cat>
          <c:val>
            <c:numRef>
              <c:f>'Por biblioteca'!$J$230:$K$230</c:f>
              <c:numCache>
                <c:formatCode>General</c:formatCode>
                <c:ptCount val="2"/>
                <c:pt idx="0">
                  <c:v>21</c:v>
                </c:pt>
                <c:pt idx="1">
                  <c:v>113</c:v>
                </c:pt>
              </c:numCache>
            </c:numRef>
          </c:val>
          <c:extLst>
            <c:ext xmlns:c16="http://schemas.microsoft.com/office/drawing/2014/chart" uri="{C3380CC4-5D6E-409C-BE32-E72D297353CC}">
              <c16:uniqueId val="{00000004-5EFF-42C2-97E5-6D067937F87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97"/>
          <c:y val="0.14634204435834441"/>
          <c:w val="0.168224682901675"/>
          <c:h val="0.75610056251811653"/>
        </c:manualLayout>
      </c:layout>
      <c:barChart>
        <c:barDir val="col"/>
        <c:grouping val="stacked"/>
        <c:varyColors val="0"/>
        <c:ser>
          <c:idx val="0"/>
          <c:order val="0"/>
          <c:invertIfNegative val="0"/>
          <c:val>
            <c:numRef>
              <c:f>'Por biblioteca'!$P$98</c:f>
              <c:numCache>
                <c:formatCode>0.0</c:formatCode>
                <c:ptCount val="1"/>
                <c:pt idx="0">
                  <c:v>9.2992424242424239</c:v>
                </c:pt>
              </c:numCache>
            </c:numRef>
          </c:val>
          <c:extLst>
            <c:ext xmlns:c16="http://schemas.microsoft.com/office/drawing/2014/chart" uri="{C3380CC4-5D6E-409C-BE32-E72D297353CC}">
              <c16:uniqueId val="{00000002-602C-4ABE-B948-6DBE96B3A7FC}"/>
            </c:ext>
          </c:extLst>
        </c:ser>
        <c:dLbls>
          <c:showLegendKey val="0"/>
          <c:showVal val="0"/>
          <c:showCatName val="0"/>
          <c:showSerName val="0"/>
          <c:showPercent val="0"/>
          <c:showBubbleSize val="0"/>
        </c:dLbls>
        <c:gapWidth val="0"/>
        <c:overlap val="100"/>
        <c:axId val="-1777497344"/>
        <c:axId val="-1777489728"/>
      </c:barChart>
      <c:catAx>
        <c:axId val="-1777497344"/>
        <c:scaling>
          <c:orientation val="minMax"/>
        </c:scaling>
        <c:delete val="1"/>
        <c:axPos val="b"/>
        <c:majorTickMark val="out"/>
        <c:minorTickMark val="none"/>
        <c:tickLblPos val="none"/>
        <c:crossAx val="-1777489728"/>
        <c:crosses val="autoZero"/>
        <c:auto val="1"/>
        <c:lblAlgn val="ctr"/>
        <c:lblOffset val="100"/>
        <c:noMultiLvlLbl val="0"/>
      </c:catAx>
      <c:valAx>
        <c:axId val="-177748972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9734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D20-45DA-B617-F7A984E3877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D20-45DA-B617-F7A984E38773}"/>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'Por biblioteca'!$C$152:$D$152</c:f>
              <c:strCache>
                <c:ptCount val="2"/>
                <c:pt idx="0">
                  <c:v>Sí</c:v>
                </c:pt>
                <c:pt idx="1">
                  <c:v>No</c:v>
                </c:pt>
              </c:strCache>
            </c:strRef>
          </c:cat>
          <c:val>
            <c:numRef>
              <c:f>'Por biblioteca'!$C$159:$D$159</c:f>
              <c:numCache>
                <c:formatCode>General</c:formatCode>
                <c:ptCount val="2"/>
                <c:pt idx="0">
                  <c:v>52</c:v>
                </c:pt>
                <c:pt idx="1">
                  <c:v>84</c:v>
                </c:pt>
              </c:numCache>
            </c:numRef>
          </c:val>
          <c:extLst>
            <c:ext xmlns:c16="http://schemas.microsoft.com/office/drawing/2014/chart" uri="{C3380CC4-5D6E-409C-BE32-E72D297353CC}">
              <c16:uniqueId val="{00000004-3D20-45DA-B617-F7A984E38773}"/>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276-4F3B-A864-45724F5962DF}"/>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276-4F3B-A864-45724F5962DF}"/>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276-4F3B-A864-45724F5962DF}"/>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276-4F3B-A864-45724F5962DF}"/>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276-4F3B-A864-45724F5962DF}"/>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276-4F3B-A864-45724F5962DF}"/>
              </c:ext>
            </c:extLst>
          </c:dPt>
          <c:val>
            <c:numRef>
              <c:f>'Por biblioteca'!$C$98:$H$98</c:f>
              <c:numCache>
                <c:formatCode>General</c:formatCode>
                <c:ptCount val="6"/>
                <c:pt idx="0">
                  <c:v>3</c:v>
                </c:pt>
                <c:pt idx="1">
                  <c:v>0</c:v>
                </c:pt>
                <c:pt idx="2">
                  <c:v>0</c:v>
                </c:pt>
                <c:pt idx="3">
                  <c:v>25</c:v>
                </c:pt>
                <c:pt idx="4">
                  <c:v>104</c:v>
                </c:pt>
                <c:pt idx="5">
                  <c:v>5</c:v>
                </c:pt>
              </c:numCache>
            </c:numRef>
          </c:val>
          <c:extLst>
            <c:ext xmlns:c16="http://schemas.microsoft.com/office/drawing/2014/chart" uri="{C3380CC4-5D6E-409C-BE32-E72D297353CC}">
              <c16:uniqueId val="{0000000C-A276-4F3B-A864-45724F5962D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3363-4F0A-83E4-C5E8F73CC1B6}"/>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3363-4F0A-83E4-C5E8F73CC1B6}"/>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3363-4F0A-83E4-C5E8F73CC1B6}"/>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3363-4F0A-83E4-C5E8F73CC1B6}"/>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3363-4F0A-83E4-C5E8F73CC1B6}"/>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3363-4F0A-83E4-C5E8F73CC1B6}"/>
              </c:ext>
            </c:extLst>
          </c:dPt>
          <c:val>
            <c:numRef>
              <c:f>'Por biblioteca'!$C$95:$H$95</c:f>
              <c:numCache>
                <c:formatCode>General</c:formatCode>
                <c:ptCount val="6"/>
                <c:pt idx="0">
                  <c:v>8</c:v>
                </c:pt>
                <c:pt idx="1">
                  <c:v>15</c:v>
                </c:pt>
                <c:pt idx="2">
                  <c:v>34</c:v>
                </c:pt>
                <c:pt idx="3">
                  <c:v>41</c:v>
                </c:pt>
                <c:pt idx="4">
                  <c:v>32</c:v>
                </c:pt>
                <c:pt idx="5">
                  <c:v>7</c:v>
                </c:pt>
              </c:numCache>
            </c:numRef>
          </c:val>
          <c:extLst>
            <c:ext xmlns:c16="http://schemas.microsoft.com/office/drawing/2014/chart" uri="{C3380CC4-5D6E-409C-BE32-E72D297353CC}">
              <c16:uniqueId val="{0000000C-3363-4F0A-83E4-C5E8F73CC1B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97"/>
          <c:y val="0.14634204435834441"/>
          <c:w val="0.168224682901675"/>
          <c:h val="0.7561005625181165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3333-4919-B175-AB3A4DC7AA8D}"/>
              </c:ext>
            </c:extLst>
          </c:dPt>
          <c:val>
            <c:numRef>
              <c:f>BUC!$P$132</c:f>
              <c:numCache>
                <c:formatCode>0.0</c:formatCode>
                <c:ptCount val="1"/>
                <c:pt idx="0">
                  <c:v>6.9174350377200335</c:v>
                </c:pt>
              </c:numCache>
            </c:numRef>
          </c:val>
          <c:extLst>
            <c:ext xmlns:c16="http://schemas.microsoft.com/office/drawing/2014/chart" uri="{C3380CC4-5D6E-409C-BE32-E72D297353CC}">
              <c16:uniqueId val="{00000002-3333-4919-B175-AB3A4DC7AA8D}"/>
            </c:ext>
          </c:extLst>
        </c:ser>
        <c:dLbls>
          <c:showLegendKey val="0"/>
          <c:showVal val="0"/>
          <c:showCatName val="0"/>
          <c:showSerName val="0"/>
          <c:showPercent val="0"/>
          <c:showBubbleSize val="0"/>
        </c:dLbls>
        <c:gapWidth val="0"/>
        <c:overlap val="100"/>
        <c:axId val="-1894807840"/>
        <c:axId val="-1894810016"/>
      </c:barChart>
      <c:catAx>
        <c:axId val="-1894807840"/>
        <c:scaling>
          <c:orientation val="minMax"/>
        </c:scaling>
        <c:delete val="1"/>
        <c:axPos val="b"/>
        <c:majorTickMark val="out"/>
        <c:minorTickMark val="none"/>
        <c:tickLblPos val="none"/>
        <c:crossAx val="-1894810016"/>
        <c:crosses val="autoZero"/>
        <c:auto val="1"/>
        <c:lblAlgn val="ctr"/>
        <c:lblOffset val="100"/>
        <c:noMultiLvlLbl val="0"/>
      </c:catAx>
      <c:valAx>
        <c:axId val="-189481001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0784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5899-4A50-AA71-286A8E5EF9DB}"/>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5899-4A50-AA71-286A8E5EF9DB}"/>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5899-4A50-AA71-286A8E5EF9DB}"/>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5899-4A50-AA71-286A8E5EF9DB}"/>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5899-4A50-AA71-286A8E5EF9DB}"/>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5899-4A50-AA71-286A8E5EF9DB}"/>
              </c:ext>
            </c:extLst>
          </c:dPt>
          <c:val>
            <c:numRef>
              <c:f>'Por biblioteca'!$C$92:$H$92</c:f>
              <c:numCache>
                <c:formatCode>General</c:formatCode>
                <c:ptCount val="6"/>
                <c:pt idx="0">
                  <c:v>3</c:v>
                </c:pt>
                <c:pt idx="1">
                  <c:v>7</c:v>
                </c:pt>
                <c:pt idx="2">
                  <c:v>29</c:v>
                </c:pt>
                <c:pt idx="3">
                  <c:v>39</c:v>
                </c:pt>
                <c:pt idx="4">
                  <c:v>57</c:v>
                </c:pt>
                <c:pt idx="5">
                  <c:v>2</c:v>
                </c:pt>
              </c:numCache>
            </c:numRef>
          </c:val>
          <c:extLst>
            <c:ext xmlns:c16="http://schemas.microsoft.com/office/drawing/2014/chart" uri="{C3380CC4-5D6E-409C-BE32-E72D297353CC}">
              <c16:uniqueId val="{0000000C-5899-4A50-AA71-286A8E5EF9D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7BA4-44EF-A231-5523C02348A6}"/>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7BA4-44EF-A231-5523C02348A6}"/>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7BA4-44EF-A231-5523C02348A6}"/>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7BA4-44EF-A231-5523C02348A6}"/>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7BA4-44EF-A231-5523C02348A6}"/>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7BA4-44EF-A231-5523C02348A6}"/>
              </c:ext>
            </c:extLst>
          </c:dPt>
          <c:val>
            <c:numRef>
              <c:f>'Por biblioteca'!$C$89:$H$89</c:f>
              <c:numCache>
                <c:formatCode>General</c:formatCode>
                <c:ptCount val="6"/>
                <c:pt idx="0">
                  <c:v>3</c:v>
                </c:pt>
                <c:pt idx="1">
                  <c:v>0</c:v>
                </c:pt>
                <c:pt idx="2">
                  <c:v>6</c:v>
                </c:pt>
                <c:pt idx="3">
                  <c:v>34</c:v>
                </c:pt>
                <c:pt idx="4">
                  <c:v>92</c:v>
                </c:pt>
                <c:pt idx="5">
                  <c:v>2</c:v>
                </c:pt>
              </c:numCache>
            </c:numRef>
          </c:val>
          <c:extLst>
            <c:ext xmlns:c16="http://schemas.microsoft.com/office/drawing/2014/chart" uri="{C3380CC4-5D6E-409C-BE32-E72D297353CC}">
              <c16:uniqueId val="{0000000C-7BA4-44EF-A231-5523C02348A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E8E4-4C17-9640-CF9493ED83DC}"/>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E8E4-4C17-9640-CF9493ED83DC}"/>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E8E4-4C17-9640-CF9493ED83DC}"/>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E8E4-4C17-9640-CF9493ED83DC}"/>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E8E4-4C17-9640-CF9493ED83DC}"/>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E8E4-4C17-9640-CF9493ED83DC}"/>
              </c:ext>
            </c:extLst>
          </c:dPt>
          <c:val>
            <c:numRef>
              <c:f>'Por biblioteca'!$C$86:$H$86</c:f>
              <c:numCache>
                <c:formatCode>General</c:formatCode>
                <c:ptCount val="6"/>
                <c:pt idx="0">
                  <c:v>3</c:v>
                </c:pt>
                <c:pt idx="1">
                  <c:v>2</c:v>
                </c:pt>
                <c:pt idx="2">
                  <c:v>14</c:v>
                </c:pt>
                <c:pt idx="3">
                  <c:v>36</c:v>
                </c:pt>
                <c:pt idx="4">
                  <c:v>82</c:v>
                </c:pt>
                <c:pt idx="5">
                  <c:v>0</c:v>
                </c:pt>
              </c:numCache>
            </c:numRef>
          </c:val>
          <c:extLst>
            <c:ext xmlns:c16="http://schemas.microsoft.com/office/drawing/2014/chart" uri="{C3380CC4-5D6E-409C-BE32-E72D297353CC}">
              <c16:uniqueId val="{0000000C-E8E4-4C17-9640-CF9493ED83D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24E-2"/>
          <c:w val="0.643122676579929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B36E-4D57-8646-D87EE7F9F7E2}"/>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B36E-4D57-8646-D87EE7F9F7E2}"/>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B36E-4D57-8646-D87EE7F9F7E2}"/>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B36E-4D57-8646-D87EE7F9F7E2}"/>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B36E-4D57-8646-D87EE7F9F7E2}"/>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B36E-4D57-8646-D87EE7F9F7E2}"/>
              </c:ext>
            </c:extLst>
          </c:dPt>
          <c:val>
            <c:numRef>
              <c:f>'Por biblioteca'!$C$126:$H$126</c:f>
              <c:numCache>
                <c:formatCode>General</c:formatCode>
                <c:ptCount val="6"/>
                <c:pt idx="0">
                  <c:v>4</c:v>
                </c:pt>
                <c:pt idx="1">
                  <c:v>7</c:v>
                </c:pt>
                <c:pt idx="2">
                  <c:v>31</c:v>
                </c:pt>
                <c:pt idx="3">
                  <c:v>56</c:v>
                </c:pt>
                <c:pt idx="4">
                  <c:v>39</c:v>
                </c:pt>
                <c:pt idx="5">
                  <c:v>0</c:v>
                </c:pt>
              </c:numCache>
            </c:numRef>
          </c:val>
          <c:extLst>
            <c:ext xmlns:c16="http://schemas.microsoft.com/office/drawing/2014/chart" uri="{C3380CC4-5D6E-409C-BE32-E72D297353CC}">
              <c16:uniqueId val="{0000000C-B36E-4D57-8646-D87EE7F9F7E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14"/>
          <c:y val="0.14634204435834441"/>
          <c:w val="0.168224682901675"/>
          <c:h val="0.75610056251811686"/>
        </c:manualLayout>
      </c:layout>
      <c:barChart>
        <c:barDir val="col"/>
        <c:grouping val="stacked"/>
        <c:varyColors val="0"/>
        <c:ser>
          <c:idx val="0"/>
          <c:order val="0"/>
          <c:invertIfNegative val="0"/>
          <c:val>
            <c:numRef>
              <c:f>'Por biblioteca'!$P$194</c:f>
              <c:numCache>
                <c:formatCode>0.0</c:formatCode>
                <c:ptCount val="1"/>
                <c:pt idx="0">
                  <c:v>8.4022556390977439</c:v>
                </c:pt>
              </c:numCache>
            </c:numRef>
          </c:val>
          <c:extLst>
            <c:ext xmlns:c16="http://schemas.microsoft.com/office/drawing/2014/chart" uri="{C3380CC4-5D6E-409C-BE32-E72D297353CC}">
              <c16:uniqueId val="{00000002-1B3E-4AC2-9924-A701D6377F61}"/>
            </c:ext>
          </c:extLst>
        </c:ser>
        <c:dLbls>
          <c:showLegendKey val="0"/>
          <c:showVal val="0"/>
          <c:showCatName val="0"/>
          <c:showSerName val="0"/>
          <c:showPercent val="0"/>
          <c:showBubbleSize val="0"/>
        </c:dLbls>
        <c:gapWidth val="0"/>
        <c:overlap val="100"/>
        <c:axId val="-1777488096"/>
        <c:axId val="-1777489184"/>
      </c:barChart>
      <c:catAx>
        <c:axId val="-1777488096"/>
        <c:scaling>
          <c:orientation val="minMax"/>
        </c:scaling>
        <c:delete val="1"/>
        <c:axPos val="b"/>
        <c:majorTickMark val="out"/>
        <c:minorTickMark val="none"/>
        <c:tickLblPos val="none"/>
        <c:crossAx val="-1777489184"/>
        <c:crosses val="autoZero"/>
        <c:auto val="1"/>
        <c:lblAlgn val="ctr"/>
        <c:lblOffset val="100"/>
        <c:noMultiLvlLbl val="0"/>
      </c:catAx>
      <c:valAx>
        <c:axId val="-177748918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8809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userShapes r:id="rId1"/>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47"/>
          <c:y val="0.14634204435834441"/>
          <c:w val="0.168224682901675"/>
          <c:h val="0.75610056251811775"/>
        </c:manualLayout>
      </c:layout>
      <c:barChart>
        <c:barDir val="col"/>
        <c:grouping val="stacked"/>
        <c:varyColors val="0"/>
        <c:ser>
          <c:idx val="0"/>
          <c:order val="0"/>
          <c:invertIfNegative val="0"/>
          <c:val>
            <c:numRef>
              <c:f>'Por biblioteca'!$P$213</c:f>
              <c:numCache>
                <c:formatCode>0.0</c:formatCode>
                <c:ptCount val="1"/>
                <c:pt idx="0">
                  <c:v>7.8598484848484853</c:v>
                </c:pt>
              </c:numCache>
            </c:numRef>
          </c:val>
          <c:extLst>
            <c:ext xmlns:c16="http://schemas.microsoft.com/office/drawing/2014/chart" uri="{C3380CC4-5D6E-409C-BE32-E72D297353CC}">
              <c16:uniqueId val="{00000002-6CD4-4B47-9B22-FFCA5AD27045}"/>
            </c:ext>
          </c:extLst>
        </c:ser>
        <c:dLbls>
          <c:showLegendKey val="0"/>
          <c:showVal val="0"/>
          <c:showCatName val="0"/>
          <c:showSerName val="0"/>
          <c:showPercent val="0"/>
          <c:showBubbleSize val="0"/>
        </c:dLbls>
        <c:gapWidth val="0"/>
        <c:overlap val="100"/>
        <c:axId val="-1777487008"/>
        <c:axId val="-1777494624"/>
      </c:barChart>
      <c:catAx>
        <c:axId val="-1777487008"/>
        <c:scaling>
          <c:orientation val="minMax"/>
        </c:scaling>
        <c:delete val="1"/>
        <c:axPos val="b"/>
        <c:majorTickMark val="out"/>
        <c:minorTickMark val="none"/>
        <c:tickLblPos val="none"/>
        <c:crossAx val="-1777494624"/>
        <c:crosses val="autoZero"/>
        <c:auto val="1"/>
        <c:lblAlgn val="ctr"/>
        <c:lblOffset val="100"/>
        <c:noMultiLvlLbl val="0"/>
      </c:catAx>
      <c:valAx>
        <c:axId val="-177749462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8700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64"/>
          <c:y val="0.14634204435834441"/>
          <c:w val="0.168224682901675"/>
          <c:h val="0.75610056251811808"/>
        </c:manualLayout>
      </c:layout>
      <c:barChart>
        <c:barDir val="col"/>
        <c:grouping val="stacked"/>
        <c:varyColors val="0"/>
        <c:ser>
          <c:idx val="0"/>
          <c:order val="0"/>
          <c:invertIfNegative val="0"/>
          <c:val>
            <c:numRef>
              <c:f>'Por biblioteca'!$P$219</c:f>
              <c:numCache>
                <c:formatCode>0.0</c:formatCode>
                <c:ptCount val="1"/>
                <c:pt idx="0">
                  <c:v>6.7054263565891468</c:v>
                </c:pt>
              </c:numCache>
            </c:numRef>
          </c:val>
          <c:extLst>
            <c:ext xmlns:c16="http://schemas.microsoft.com/office/drawing/2014/chart" uri="{C3380CC4-5D6E-409C-BE32-E72D297353CC}">
              <c16:uniqueId val="{00000002-4D96-47A9-8F93-19AFAD160E0E}"/>
            </c:ext>
          </c:extLst>
        </c:ser>
        <c:dLbls>
          <c:showLegendKey val="0"/>
          <c:showVal val="0"/>
          <c:showCatName val="0"/>
          <c:showSerName val="0"/>
          <c:showPercent val="0"/>
          <c:showBubbleSize val="0"/>
        </c:dLbls>
        <c:gapWidth val="0"/>
        <c:overlap val="100"/>
        <c:axId val="-1777487552"/>
        <c:axId val="-1777486464"/>
      </c:barChart>
      <c:catAx>
        <c:axId val="-1777487552"/>
        <c:scaling>
          <c:orientation val="minMax"/>
        </c:scaling>
        <c:delete val="1"/>
        <c:axPos val="b"/>
        <c:majorTickMark val="out"/>
        <c:minorTickMark val="none"/>
        <c:tickLblPos val="none"/>
        <c:crossAx val="-1777486464"/>
        <c:crosses val="autoZero"/>
        <c:auto val="1"/>
        <c:lblAlgn val="ctr"/>
        <c:lblOffset val="100"/>
        <c:noMultiLvlLbl val="0"/>
      </c:catAx>
      <c:valAx>
        <c:axId val="-177748646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8755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44" r="0.75000000000000344" t="1" header="0" footer="0"/>
    <c:pageSetup/>
  </c:printSettings>
  <c:userShapes r:id="rId1"/>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1FE8-4E75-B2CB-730F48C5927A}"/>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1FE8-4E75-B2CB-730F48C5927A}"/>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1FE8-4E75-B2CB-730F48C5927A}"/>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1FE8-4E75-B2CB-730F48C5927A}"/>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1FE8-4E75-B2CB-730F48C5927A}"/>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1FE8-4E75-B2CB-730F48C5927A}"/>
              </c:ext>
            </c:extLst>
          </c:dPt>
          <c:val>
            <c:numRef>
              <c:f>'Por biblioteca'!$C$188:$H$188</c:f>
              <c:numCache>
                <c:formatCode>General</c:formatCode>
                <c:ptCount val="6"/>
                <c:pt idx="0">
                  <c:v>1</c:v>
                </c:pt>
                <c:pt idx="1">
                  <c:v>2</c:v>
                </c:pt>
                <c:pt idx="2">
                  <c:v>6</c:v>
                </c:pt>
                <c:pt idx="3">
                  <c:v>22</c:v>
                </c:pt>
                <c:pt idx="4">
                  <c:v>101</c:v>
                </c:pt>
                <c:pt idx="5">
                  <c:v>5</c:v>
                </c:pt>
              </c:numCache>
            </c:numRef>
          </c:val>
          <c:extLst>
            <c:ext xmlns:c16="http://schemas.microsoft.com/office/drawing/2014/chart" uri="{C3380CC4-5D6E-409C-BE32-E72D297353CC}">
              <c16:uniqueId val="{0000000C-1FE8-4E75-B2CB-730F48C5927A}"/>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14"/>
          <c:y val="0.14634204435834441"/>
          <c:w val="0.168224682901675"/>
          <c:h val="0.75610056251811686"/>
        </c:manualLayout>
      </c:layout>
      <c:barChart>
        <c:barDir val="col"/>
        <c:grouping val="stacked"/>
        <c:varyColors val="0"/>
        <c:ser>
          <c:idx val="0"/>
          <c:order val="0"/>
          <c:invertIfNegative val="0"/>
          <c:val>
            <c:numRef>
              <c:f>'Por biblioteca'!$P$188</c:f>
              <c:numCache>
                <c:formatCode>0.0</c:formatCode>
                <c:ptCount val="1"/>
                <c:pt idx="0">
                  <c:v>9.1666666666666661</c:v>
                </c:pt>
              </c:numCache>
            </c:numRef>
          </c:val>
          <c:extLst>
            <c:ext xmlns:c16="http://schemas.microsoft.com/office/drawing/2014/chart" uri="{C3380CC4-5D6E-409C-BE32-E72D297353CC}">
              <c16:uniqueId val="{00000002-BD09-4B3B-AB6E-9854AD2B32DF}"/>
            </c:ext>
          </c:extLst>
        </c:ser>
        <c:dLbls>
          <c:showLegendKey val="0"/>
          <c:showVal val="0"/>
          <c:showCatName val="0"/>
          <c:showSerName val="0"/>
          <c:showPercent val="0"/>
          <c:showBubbleSize val="0"/>
        </c:dLbls>
        <c:gapWidth val="0"/>
        <c:overlap val="100"/>
        <c:axId val="-1776017232"/>
        <c:axId val="-1773969824"/>
      </c:barChart>
      <c:catAx>
        <c:axId val="-1776017232"/>
        <c:scaling>
          <c:orientation val="minMax"/>
        </c:scaling>
        <c:delete val="1"/>
        <c:axPos val="b"/>
        <c:majorTickMark val="out"/>
        <c:minorTickMark val="none"/>
        <c:tickLblPos val="none"/>
        <c:crossAx val="-1773969824"/>
        <c:crosses val="autoZero"/>
        <c:auto val="1"/>
        <c:lblAlgn val="ctr"/>
        <c:lblOffset val="100"/>
        <c:noMultiLvlLbl val="0"/>
      </c:catAx>
      <c:valAx>
        <c:axId val="-177396982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601723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3D3F-4523-8C2E-EB41400FC0A3}"/>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3D3F-4523-8C2E-EB41400FC0A3}"/>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3D3F-4523-8C2E-EB41400FC0A3}"/>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3D3F-4523-8C2E-EB41400FC0A3}"/>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3D3F-4523-8C2E-EB41400FC0A3}"/>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3D3F-4523-8C2E-EB41400FC0A3}"/>
              </c:ext>
            </c:extLst>
          </c:dPt>
          <c:val>
            <c:numRef>
              <c:f>'Por biblioteca'!$C$194:$H$194</c:f>
              <c:numCache>
                <c:formatCode>General</c:formatCode>
                <c:ptCount val="6"/>
                <c:pt idx="0">
                  <c:v>3</c:v>
                </c:pt>
                <c:pt idx="1">
                  <c:v>7</c:v>
                </c:pt>
                <c:pt idx="2">
                  <c:v>8</c:v>
                </c:pt>
                <c:pt idx="3">
                  <c:v>36</c:v>
                </c:pt>
                <c:pt idx="4">
                  <c:v>79</c:v>
                </c:pt>
                <c:pt idx="5">
                  <c:v>4</c:v>
                </c:pt>
              </c:numCache>
            </c:numRef>
          </c:val>
          <c:extLst>
            <c:ext xmlns:c16="http://schemas.microsoft.com/office/drawing/2014/chart" uri="{C3380CC4-5D6E-409C-BE32-E72D297353CC}">
              <c16:uniqueId val="{0000000C-3D3F-4523-8C2E-EB41400FC0A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DC9D-4130-8AAA-B47B7731A677}"/>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DC9D-4130-8AAA-B47B7731A677}"/>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DC9D-4130-8AAA-B47B7731A677}"/>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DC9D-4130-8AAA-B47B7731A677}"/>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DC9D-4130-8AAA-B47B7731A677}"/>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DC9D-4130-8AAA-B47B7731A677}"/>
              </c:ext>
            </c:extLst>
          </c:dPt>
          <c:val>
            <c:numRef>
              <c:f>BUC!$C$158:$H$158</c:f>
              <c:numCache>
                <c:formatCode>General</c:formatCode>
                <c:ptCount val="6"/>
                <c:pt idx="0">
                  <c:v>23</c:v>
                </c:pt>
                <c:pt idx="1">
                  <c:v>56</c:v>
                </c:pt>
                <c:pt idx="2">
                  <c:v>285</c:v>
                </c:pt>
                <c:pt idx="3">
                  <c:v>452</c:v>
                </c:pt>
                <c:pt idx="4">
                  <c:v>403</c:v>
                </c:pt>
                <c:pt idx="5">
                  <c:v>18</c:v>
                </c:pt>
              </c:numCache>
            </c:numRef>
          </c:val>
          <c:extLst>
            <c:ext xmlns:c16="http://schemas.microsoft.com/office/drawing/2014/chart" uri="{C3380CC4-5D6E-409C-BE32-E72D297353CC}">
              <c16:uniqueId val="{0000000C-DC9D-4130-8AAA-B47B7731A67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DA0F-4634-AD8B-E88E9D55E897}"/>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DA0F-4634-AD8B-E88E9D55E897}"/>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DA0F-4634-AD8B-E88E9D55E897}"/>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DA0F-4634-AD8B-E88E9D55E897}"/>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DA0F-4634-AD8B-E88E9D55E897}"/>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DA0F-4634-AD8B-E88E9D55E897}"/>
              </c:ext>
            </c:extLst>
          </c:dPt>
          <c:val>
            <c:numRef>
              <c:f>'Por biblioteca'!$C$210:$H$210</c:f>
              <c:numCache>
                <c:formatCode>General</c:formatCode>
                <c:ptCount val="6"/>
                <c:pt idx="0">
                  <c:v>1</c:v>
                </c:pt>
                <c:pt idx="1">
                  <c:v>0</c:v>
                </c:pt>
                <c:pt idx="2">
                  <c:v>14</c:v>
                </c:pt>
                <c:pt idx="3">
                  <c:v>25</c:v>
                </c:pt>
                <c:pt idx="4">
                  <c:v>93</c:v>
                </c:pt>
                <c:pt idx="5">
                  <c:v>4</c:v>
                </c:pt>
              </c:numCache>
            </c:numRef>
          </c:val>
          <c:extLst>
            <c:ext xmlns:c16="http://schemas.microsoft.com/office/drawing/2014/chart" uri="{C3380CC4-5D6E-409C-BE32-E72D297353CC}">
              <c16:uniqueId val="{0000000C-DA0F-4634-AD8B-E88E9D55E89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314B-4C8D-A758-F8CCE630A1A4}"/>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314B-4C8D-A758-F8CCE630A1A4}"/>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314B-4C8D-A758-F8CCE630A1A4}"/>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314B-4C8D-A758-F8CCE630A1A4}"/>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314B-4C8D-A758-F8CCE630A1A4}"/>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314B-4C8D-A758-F8CCE630A1A4}"/>
              </c:ext>
            </c:extLst>
          </c:dPt>
          <c:val>
            <c:numRef>
              <c:f>'Por biblioteca'!$C$213:$H$213</c:f>
              <c:numCache>
                <c:formatCode>General</c:formatCode>
                <c:ptCount val="6"/>
                <c:pt idx="0">
                  <c:v>1</c:v>
                </c:pt>
                <c:pt idx="1">
                  <c:v>9</c:v>
                </c:pt>
                <c:pt idx="2">
                  <c:v>25</c:v>
                </c:pt>
                <c:pt idx="3">
                  <c:v>32</c:v>
                </c:pt>
                <c:pt idx="4">
                  <c:v>65</c:v>
                </c:pt>
                <c:pt idx="5">
                  <c:v>5</c:v>
                </c:pt>
              </c:numCache>
            </c:numRef>
          </c:val>
          <c:extLst>
            <c:ext xmlns:c16="http://schemas.microsoft.com/office/drawing/2014/chart" uri="{C3380CC4-5D6E-409C-BE32-E72D297353CC}">
              <c16:uniqueId val="{0000000C-314B-4C8D-A758-F8CCE630A1A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D71-48B8-B9E2-FC1BF2C34A60}"/>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D71-48B8-B9E2-FC1BF2C34A60}"/>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D71-48B8-B9E2-FC1BF2C34A60}"/>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D71-48B8-B9E2-FC1BF2C34A60}"/>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D71-48B8-B9E2-FC1BF2C34A60}"/>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D71-48B8-B9E2-FC1BF2C34A60}"/>
              </c:ext>
            </c:extLst>
          </c:dPt>
          <c:val>
            <c:numRef>
              <c:f>'Por biblioteca'!$C$219:$H$219</c:f>
              <c:numCache>
                <c:formatCode>General</c:formatCode>
                <c:ptCount val="6"/>
                <c:pt idx="0">
                  <c:v>8</c:v>
                </c:pt>
                <c:pt idx="1">
                  <c:v>9</c:v>
                </c:pt>
                <c:pt idx="2">
                  <c:v>46</c:v>
                </c:pt>
                <c:pt idx="3">
                  <c:v>19</c:v>
                </c:pt>
                <c:pt idx="4">
                  <c:v>47</c:v>
                </c:pt>
                <c:pt idx="5">
                  <c:v>8</c:v>
                </c:pt>
              </c:numCache>
            </c:numRef>
          </c:val>
          <c:extLst>
            <c:ext xmlns:c16="http://schemas.microsoft.com/office/drawing/2014/chart" uri="{C3380CC4-5D6E-409C-BE32-E72D297353CC}">
              <c16:uniqueId val="{0000000C-AD71-48B8-B9E2-FC1BF2C34A6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14"/>
          <c:y val="0.14634204435834441"/>
          <c:w val="0.168224682901675"/>
          <c:h val="0.75610056251811686"/>
        </c:manualLayout>
      </c:layout>
      <c:barChart>
        <c:barDir val="col"/>
        <c:grouping val="stacked"/>
        <c:varyColors val="0"/>
        <c:ser>
          <c:idx val="0"/>
          <c:order val="0"/>
          <c:invertIfNegative val="0"/>
          <c:val>
            <c:numRef>
              <c:f>'Por biblioteca'!$P$203</c:f>
              <c:numCache>
                <c:formatCode>0.0</c:formatCode>
                <c:ptCount val="1"/>
                <c:pt idx="0">
                  <c:v>9.2557251908396942</c:v>
                </c:pt>
              </c:numCache>
            </c:numRef>
          </c:val>
          <c:extLst>
            <c:ext xmlns:c16="http://schemas.microsoft.com/office/drawing/2014/chart" uri="{C3380CC4-5D6E-409C-BE32-E72D297353CC}">
              <c16:uniqueId val="{00000002-C793-4FE6-9F1F-C81EF161E257}"/>
            </c:ext>
          </c:extLst>
        </c:ser>
        <c:dLbls>
          <c:showLegendKey val="0"/>
          <c:showVal val="0"/>
          <c:showCatName val="0"/>
          <c:showSerName val="0"/>
          <c:showPercent val="0"/>
          <c:showBubbleSize val="0"/>
        </c:dLbls>
        <c:gapWidth val="0"/>
        <c:overlap val="100"/>
        <c:axId val="-1777488096"/>
        <c:axId val="-1777489184"/>
      </c:barChart>
      <c:catAx>
        <c:axId val="-1777488096"/>
        <c:scaling>
          <c:orientation val="minMax"/>
        </c:scaling>
        <c:delete val="1"/>
        <c:axPos val="b"/>
        <c:majorTickMark val="out"/>
        <c:minorTickMark val="none"/>
        <c:tickLblPos val="none"/>
        <c:crossAx val="-1777489184"/>
        <c:crosses val="autoZero"/>
        <c:auto val="1"/>
        <c:lblAlgn val="ctr"/>
        <c:lblOffset val="100"/>
        <c:noMultiLvlLbl val="0"/>
      </c:catAx>
      <c:valAx>
        <c:axId val="-177748918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8809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F45E-4906-BA3D-15975364F5C6}"/>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F45E-4906-BA3D-15975364F5C6}"/>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F45E-4906-BA3D-15975364F5C6}"/>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F45E-4906-BA3D-15975364F5C6}"/>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F45E-4906-BA3D-15975364F5C6}"/>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F45E-4906-BA3D-15975364F5C6}"/>
              </c:ext>
            </c:extLst>
          </c:dPt>
          <c:val>
            <c:numRef>
              <c:f>'Por biblioteca'!$C$197:$H$197</c:f>
              <c:numCache>
                <c:formatCode>General</c:formatCode>
                <c:ptCount val="6"/>
                <c:pt idx="0">
                  <c:v>1</c:v>
                </c:pt>
                <c:pt idx="1">
                  <c:v>1</c:v>
                </c:pt>
                <c:pt idx="2">
                  <c:v>14</c:v>
                </c:pt>
                <c:pt idx="3">
                  <c:v>26</c:v>
                </c:pt>
                <c:pt idx="4">
                  <c:v>89</c:v>
                </c:pt>
                <c:pt idx="5">
                  <c:v>6</c:v>
                </c:pt>
              </c:numCache>
            </c:numRef>
          </c:val>
          <c:extLst>
            <c:ext xmlns:c16="http://schemas.microsoft.com/office/drawing/2014/chart" uri="{C3380CC4-5D6E-409C-BE32-E72D297353CC}">
              <c16:uniqueId val="{0000000C-F45E-4906-BA3D-15975364F5C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14"/>
          <c:y val="0.14634204435834441"/>
          <c:w val="0.168224682901675"/>
          <c:h val="0.75610056251811686"/>
        </c:manualLayout>
      </c:layout>
      <c:barChart>
        <c:barDir val="col"/>
        <c:grouping val="stacked"/>
        <c:varyColors val="0"/>
        <c:ser>
          <c:idx val="0"/>
          <c:order val="0"/>
          <c:invertIfNegative val="0"/>
          <c:val>
            <c:numRef>
              <c:f>'Por biblioteca'!$P$197</c:f>
              <c:numCache>
                <c:formatCode>0.0</c:formatCode>
                <c:ptCount val="1"/>
                <c:pt idx="0">
                  <c:v>8.8358778625954191</c:v>
                </c:pt>
              </c:numCache>
            </c:numRef>
          </c:val>
          <c:extLst>
            <c:ext xmlns:c16="http://schemas.microsoft.com/office/drawing/2014/chart" uri="{C3380CC4-5D6E-409C-BE32-E72D297353CC}">
              <c16:uniqueId val="{00000002-9012-4732-A0E6-A6131433417D}"/>
            </c:ext>
          </c:extLst>
        </c:ser>
        <c:dLbls>
          <c:showLegendKey val="0"/>
          <c:showVal val="0"/>
          <c:showCatName val="0"/>
          <c:showSerName val="0"/>
          <c:showPercent val="0"/>
          <c:showBubbleSize val="0"/>
        </c:dLbls>
        <c:gapWidth val="0"/>
        <c:overlap val="100"/>
        <c:axId val="-1776017232"/>
        <c:axId val="-1773969824"/>
      </c:barChart>
      <c:catAx>
        <c:axId val="-1776017232"/>
        <c:scaling>
          <c:orientation val="minMax"/>
        </c:scaling>
        <c:delete val="1"/>
        <c:axPos val="b"/>
        <c:majorTickMark val="out"/>
        <c:minorTickMark val="none"/>
        <c:tickLblPos val="none"/>
        <c:crossAx val="-1773969824"/>
        <c:crosses val="autoZero"/>
        <c:auto val="1"/>
        <c:lblAlgn val="ctr"/>
        <c:lblOffset val="100"/>
        <c:noMultiLvlLbl val="0"/>
      </c:catAx>
      <c:valAx>
        <c:axId val="-177396982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601723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userShapes r:id="rId1"/>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502A-420B-A62F-186AF5DF054E}"/>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502A-420B-A62F-186AF5DF054E}"/>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502A-420B-A62F-186AF5DF054E}"/>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502A-420B-A62F-186AF5DF054E}"/>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502A-420B-A62F-186AF5DF054E}"/>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502A-420B-A62F-186AF5DF054E}"/>
              </c:ext>
            </c:extLst>
          </c:dPt>
          <c:val>
            <c:numRef>
              <c:f>'Por biblioteca'!$C$203:$H$203</c:f>
              <c:numCache>
                <c:formatCode>General</c:formatCode>
                <c:ptCount val="6"/>
                <c:pt idx="0">
                  <c:v>1</c:v>
                </c:pt>
                <c:pt idx="1">
                  <c:v>1</c:v>
                </c:pt>
                <c:pt idx="2">
                  <c:v>6</c:v>
                </c:pt>
                <c:pt idx="3">
                  <c:v>20</c:v>
                </c:pt>
                <c:pt idx="4">
                  <c:v>103</c:v>
                </c:pt>
                <c:pt idx="5">
                  <c:v>6</c:v>
                </c:pt>
              </c:numCache>
            </c:numRef>
          </c:val>
          <c:extLst>
            <c:ext xmlns:c16="http://schemas.microsoft.com/office/drawing/2014/chart" uri="{C3380CC4-5D6E-409C-BE32-E72D297353CC}">
              <c16:uniqueId val="{0000000C-502A-420B-A62F-186AF5DF054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14"/>
          <c:y val="0.14634204435834441"/>
          <c:w val="0.168224682901675"/>
          <c:h val="0.75610056251811686"/>
        </c:manualLayout>
      </c:layout>
      <c:barChart>
        <c:barDir val="col"/>
        <c:grouping val="stacked"/>
        <c:varyColors val="0"/>
        <c:ser>
          <c:idx val="0"/>
          <c:order val="0"/>
          <c:invertIfNegative val="0"/>
          <c:val>
            <c:numRef>
              <c:f>'Por biblioteca'!$P$207</c:f>
              <c:numCache>
                <c:formatCode>0.0</c:formatCode>
                <c:ptCount val="1"/>
                <c:pt idx="0">
                  <c:v>9.0601503759398501</c:v>
                </c:pt>
              </c:numCache>
            </c:numRef>
          </c:val>
          <c:extLst>
            <c:ext xmlns:c16="http://schemas.microsoft.com/office/drawing/2014/chart" uri="{C3380CC4-5D6E-409C-BE32-E72D297353CC}">
              <c16:uniqueId val="{00000002-D60C-4419-AFF0-BBD3A357D30C}"/>
            </c:ext>
          </c:extLst>
        </c:ser>
        <c:dLbls>
          <c:showLegendKey val="0"/>
          <c:showVal val="0"/>
          <c:showCatName val="0"/>
          <c:showSerName val="0"/>
          <c:showPercent val="0"/>
          <c:showBubbleSize val="0"/>
        </c:dLbls>
        <c:gapWidth val="0"/>
        <c:overlap val="100"/>
        <c:axId val="-1777488096"/>
        <c:axId val="-1777489184"/>
      </c:barChart>
      <c:catAx>
        <c:axId val="-1777488096"/>
        <c:scaling>
          <c:orientation val="minMax"/>
        </c:scaling>
        <c:delete val="1"/>
        <c:axPos val="b"/>
        <c:majorTickMark val="out"/>
        <c:minorTickMark val="none"/>
        <c:tickLblPos val="none"/>
        <c:crossAx val="-1777489184"/>
        <c:crosses val="autoZero"/>
        <c:auto val="1"/>
        <c:lblAlgn val="ctr"/>
        <c:lblOffset val="100"/>
        <c:noMultiLvlLbl val="0"/>
      </c:catAx>
      <c:valAx>
        <c:axId val="-177748918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8809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userShapes r:id="rId1"/>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90E0-419B-B212-72E008CBDB65}"/>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90E0-419B-B212-72E008CBDB65}"/>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90E0-419B-B212-72E008CBDB65}"/>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90E0-419B-B212-72E008CBDB65}"/>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90E0-419B-B212-72E008CBDB65}"/>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90E0-419B-B212-72E008CBDB65}"/>
              </c:ext>
            </c:extLst>
          </c:dPt>
          <c:val>
            <c:numRef>
              <c:f>'Por biblioteca'!$C$207:$H$207</c:f>
              <c:numCache>
                <c:formatCode>General</c:formatCode>
                <c:ptCount val="6"/>
                <c:pt idx="0">
                  <c:v>1</c:v>
                </c:pt>
                <c:pt idx="1">
                  <c:v>0</c:v>
                </c:pt>
                <c:pt idx="2">
                  <c:v>11</c:v>
                </c:pt>
                <c:pt idx="3">
                  <c:v>24</c:v>
                </c:pt>
                <c:pt idx="4">
                  <c:v>97</c:v>
                </c:pt>
                <c:pt idx="5">
                  <c:v>4</c:v>
                </c:pt>
              </c:numCache>
            </c:numRef>
          </c:val>
          <c:extLst>
            <c:ext xmlns:c16="http://schemas.microsoft.com/office/drawing/2014/chart" uri="{C3380CC4-5D6E-409C-BE32-E72D297353CC}">
              <c16:uniqueId val="{0000000C-90E0-419B-B212-72E008CBDB65}"/>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47"/>
          <c:y val="0.14634204435834441"/>
          <c:w val="0.168224682901675"/>
          <c:h val="0.75610056251811775"/>
        </c:manualLayout>
      </c:layout>
      <c:barChart>
        <c:barDir val="col"/>
        <c:grouping val="stacked"/>
        <c:varyColors val="0"/>
        <c:ser>
          <c:idx val="0"/>
          <c:order val="0"/>
          <c:spPr>
            <a:ln w="12700">
              <a:solidFill>
                <a:srgbClr val="000000"/>
              </a:solidFill>
              <a:prstDash val="solid"/>
            </a:ln>
          </c:spPr>
          <c:invertIfNegative val="0"/>
          <c:dPt>
            <c:idx val="0"/>
            <c:invertIfNegative val="0"/>
            <c:bubble3D val="0"/>
            <c:spPr>
              <a:ln w="12700">
                <a:solidFill>
                  <a:srgbClr val="000000"/>
                </a:solidFill>
                <a:prstDash val="solid"/>
              </a:ln>
            </c:spPr>
            <c:extLst>
              <c:ext xmlns:c16="http://schemas.microsoft.com/office/drawing/2014/chart" uri="{C3380CC4-5D6E-409C-BE32-E72D297353CC}">
                <c16:uniqueId val="{00000001-36FE-4890-9F4D-DA79733C4126}"/>
              </c:ext>
            </c:extLst>
          </c:dPt>
          <c:val>
            <c:numRef>
              <c:f>'Por biblioteca'!$P$129</c:f>
              <c:numCache>
                <c:formatCode>0.0</c:formatCode>
                <c:ptCount val="1"/>
                <c:pt idx="0">
                  <c:v>7.2348484848484853</c:v>
                </c:pt>
              </c:numCache>
            </c:numRef>
          </c:val>
          <c:extLst>
            <c:ext xmlns:c16="http://schemas.microsoft.com/office/drawing/2014/chart" uri="{C3380CC4-5D6E-409C-BE32-E72D297353CC}">
              <c16:uniqueId val="{00000002-36FE-4890-9F4D-DA79733C4126}"/>
            </c:ext>
          </c:extLst>
        </c:ser>
        <c:dLbls>
          <c:showLegendKey val="0"/>
          <c:showVal val="0"/>
          <c:showCatName val="0"/>
          <c:showSerName val="0"/>
          <c:showPercent val="0"/>
          <c:showBubbleSize val="0"/>
        </c:dLbls>
        <c:gapWidth val="0"/>
        <c:overlap val="100"/>
        <c:axId val="-1777487008"/>
        <c:axId val="-1777494624"/>
      </c:barChart>
      <c:catAx>
        <c:axId val="-1777487008"/>
        <c:scaling>
          <c:orientation val="minMax"/>
        </c:scaling>
        <c:delete val="1"/>
        <c:axPos val="b"/>
        <c:majorTickMark val="out"/>
        <c:minorTickMark val="none"/>
        <c:tickLblPos val="none"/>
        <c:crossAx val="-1777494624"/>
        <c:crosses val="autoZero"/>
        <c:auto val="1"/>
        <c:lblAlgn val="ctr"/>
        <c:lblOffset val="100"/>
        <c:noMultiLvlLbl val="0"/>
      </c:catAx>
      <c:valAx>
        <c:axId val="-177749462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8700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14"/>
          <c:y val="0.14634204435834441"/>
          <c:w val="0.168224682901675"/>
          <c:h val="0.756100562518116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DE90-4D51-9E1A-BDDBFC0D5C97}"/>
              </c:ext>
            </c:extLst>
          </c:dPt>
          <c:val>
            <c:numRef>
              <c:f>BUC!$P$158</c:f>
              <c:numCache>
                <c:formatCode>0.0</c:formatCode>
                <c:ptCount val="1"/>
                <c:pt idx="0">
                  <c:v>7.3707957342083672</c:v>
                </c:pt>
              </c:numCache>
            </c:numRef>
          </c:val>
          <c:extLst>
            <c:ext xmlns:c16="http://schemas.microsoft.com/office/drawing/2014/chart" uri="{C3380CC4-5D6E-409C-BE32-E72D297353CC}">
              <c16:uniqueId val="{00000002-DE90-4D51-9E1A-BDDBFC0D5C97}"/>
            </c:ext>
          </c:extLst>
        </c:ser>
        <c:dLbls>
          <c:showLegendKey val="0"/>
          <c:showVal val="0"/>
          <c:showCatName val="0"/>
          <c:showSerName val="0"/>
          <c:showPercent val="0"/>
          <c:showBubbleSize val="0"/>
        </c:dLbls>
        <c:gapWidth val="0"/>
        <c:overlap val="100"/>
        <c:axId val="-1894809472"/>
        <c:axId val="-1894805664"/>
      </c:barChart>
      <c:catAx>
        <c:axId val="-1894809472"/>
        <c:scaling>
          <c:orientation val="minMax"/>
        </c:scaling>
        <c:delete val="1"/>
        <c:axPos val="b"/>
        <c:majorTickMark val="out"/>
        <c:minorTickMark val="none"/>
        <c:tickLblPos val="none"/>
        <c:crossAx val="-1894805664"/>
        <c:crosses val="autoZero"/>
        <c:auto val="1"/>
        <c:lblAlgn val="ctr"/>
        <c:lblOffset val="100"/>
        <c:noMultiLvlLbl val="0"/>
      </c:catAx>
      <c:valAx>
        <c:axId val="-189480566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0947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14"/>
          <c:y val="0.14634204435834441"/>
          <c:w val="0.168224682901675"/>
          <c:h val="0.75610056251811686"/>
        </c:manualLayout>
      </c:layout>
      <c:barChart>
        <c:barDir val="col"/>
        <c:grouping val="stacked"/>
        <c:varyColors val="0"/>
        <c:ser>
          <c:idx val="0"/>
          <c:order val="0"/>
          <c:invertIfNegative val="0"/>
          <c:val>
            <c:numRef>
              <c:f>'Por biblioteca'!$P$210</c:f>
              <c:numCache>
                <c:formatCode>0.0</c:formatCode>
                <c:ptCount val="1"/>
                <c:pt idx="0">
                  <c:v>8.9285714285714288</c:v>
                </c:pt>
              </c:numCache>
            </c:numRef>
          </c:val>
          <c:extLst>
            <c:ext xmlns:c16="http://schemas.microsoft.com/office/drawing/2014/chart" uri="{C3380CC4-5D6E-409C-BE32-E72D297353CC}">
              <c16:uniqueId val="{00000000-BAAE-4ACC-981C-A9AF9FECB2C6}"/>
            </c:ext>
          </c:extLst>
        </c:ser>
        <c:dLbls>
          <c:showLegendKey val="0"/>
          <c:showVal val="0"/>
          <c:showCatName val="0"/>
          <c:showSerName val="0"/>
          <c:showPercent val="0"/>
          <c:showBubbleSize val="0"/>
        </c:dLbls>
        <c:gapWidth val="0"/>
        <c:overlap val="100"/>
        <c:axId val="-1777488096"/>
        <c:axId val="-1777489184"/>
      </c:barChart>
      <c:catAx>
        <c:axId val="-1777488096"/>
        <c:scaling>
          <c:orientation val="minMax"/>
        </c:scaling>
        <c:delete val="1"/>
        <c:axPos val="b"/>
        <c:majorTickMark val="out"/>
        <c:minorTickMark val="none"/>
        <c:tickLblPos val="none"/>
        <c:crossAx val="-1777489184"/>
        <c:crosses val="autoZero"/>
        <c:auto val="1"/>
        <c:lblAlgn val="ctr"/>
        <c:lblOffset val="100"/>
        <c:noMultiLvlLbl val="0"/>
      </c:catAx>
      <c:valAx>
        <c:axId val="-177748918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8809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userShapes r:id="rId1"/>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64"/>
          <c:y val="0.14634204435834441"/>
          <c:w val="0.168224682901675"/>
          <c:h val="0.75610056251811575"/>
        </c:manualLayout>
      </c:layout>
      <c:barChart>
        <c:barDir val="col"/>
        <c:grouping val="clustered"/>
        <c:varyColors val="0"/>
        <c:ser>
          <c:idx val="0"/>
          <c:order val="0"/>
          <c:spPr>
            <a:solidFill>
              <a:schemeClr val="tx2">
                <a:lumMod val="60000"/>
                <a:lumOff val="40000"/>
              </a:schemeClr>
            </a:solidFill>
          </c:spPr>
          <c:invertIfNegative val="0"/>
          <c:val>
            <c:numRef>
              <c:f>'Por biblioteca'!$P$86</c:f>
              <c:numCache>
                <c:formatCode>0.0</c:formatCode>
                <c:ptCount val="1"/>
                <c:pt idx="0">
                  <c:v>8.5036496350364956</c:v>
                </c:pt>
              </c:numCache>
            </c:numRef>
          </c:val>
          <c:extLst>
            <c:ext xmlns:c16="http://schemas.microsoft.com/office/drawing/2014/chart" uri="{C3380CC4-5D6E-409C-BE32-E72D297353CC}">
              <c16:uniqueId val="{00000002-C946-48D4-A479-034FED5F25D4}"/>
            </c:ext>
          </c:extLst>
        </c:ser>
        <c:dLbls>
          <c:showLegendKey val="0"/>
          <c:showVal val="0"/>
          <c:showCatName val="0"/>
          <c:showSerName val="0"/>
          <c:showPercent val="0"/>
          <c:showBubbleSize val="0"/>
        </c:dLbls>
        <c:gapWidth val="0"/>
        <c:axId val="-1777485920"/>
        <c:axId val="-1777491360"/>
      </c:barChart>
      <c:catAx>
        <c:axId val="-1777485920"/>
        <c:scaling>
          <c:orientation val="minMax"/>
        </c:scaling>
        <c:delete val="1"/>
        <c:axPos val="b"/>
        <c:majorTickMark val="out"/>
        <c:minorTickMark val="none"/>
        <c:tickLblPos val="none"/>
        <c:crossAx val="-1777491360"/>
        <c:crosses val="autoZero"/>
        <c:auto val="1"/>
        <c:lblAlgn val="ctr"/>
        <c:lblOffset val="100"/>
        <c:noMultiLvlLbl val="0"/>
      </c:catAx>
      <c:valAx>
        <c:axId val="-177749136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8592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userShapes r:id="rId1"/>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'Estudiantes 2004 2025'!$C$4</c:f>
          <c:strCache>
            <c:ptCount val="1"/>
            <c:pt idx="0">
              <c:v>Instalaciones</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'Estudiantes 2004 2025'!$D$3</c:f>
              <c:strCache>
                <c:ptCount val="1"/>
                <c:pt idx="0">
                  <c:v>El horario de la biblioteca:</c:v>
                </c:pt>
              </c:strCache>
            </c:strRef>
          </c:tx>
          <c:spPr>
            <a:ln w="28575" cap="rnd">
              <a:solidFill>
                <a:schemeClr val="accent1"/>
              </a:solidFill>
              <a:round/>
            </a:ln>
            <a:effectLst/>
          </c:spPr>
          <c:marker>
            <c:symbol val="none"/>
          </c:marker>
          <c:cat>
            <c:strRef>
              <c:f>'Estudiantes 2004 2025'!$O$2:$Z$2</c:f>
              <c:strCache>
                <c:ptCount val="12"/>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pt idx="11">
                  <c:v>Año 2025</c:v>
                </c:pt>
              </c:strCache>
              <c:extLst/>
            </c:strRef>
          </c:cat>
          <c:val>
            <c:numRef>
              <c:f>'Estudiantes 2004 2025'!$O$3:$Z$3</c:f>
              <c:numCache>
                <c:formatCode>0.0</c:formatCode>
                <c:ptCount val="12"/>
                <c:pt idx="0">
                  <c:v>6.7</c:v>
                </c:pt>
                <c:pt idx="1">
                  <c:v>6.8</c:v>
                </c:pt>
                <c:pt idx="2">
                  <c:v>6.9</c:v>
                </c:pt>
                <c:pt idx="3">
                  <c:v>6.9</c:v>
                </c:pt>
                <c:pt idx="4">
                  <c:v>7.1</c:v>
                </c:pt>
                <c:pt idx="5">
                  <c:v>7.1</c:v>
                </c:pt>
                <c:pt idx="7">
                  <c:v>6.92</c:v>
                </c:pt>
                <c:pt idx="8">
                  <c:v>7.45</c:v>
                </c:pt>
                <c:pt idx="9">
                  <c:v>8.1580086580086579</c:v>
                </c:pt>
                <c:pt idx="10">
                  <c:v>8.01911544227886</c:v>
                </c:pt>
                <c:pt idx="11">
                  <c:v>8.2180851063829792</c:v>
                </c:pt>
              </c:numCache>
              <c:extLst/>
            </c:numRef>
          </c:val>
          <c:smooth val="0"/>
          <c:extLst>
            <c:ext xmlns:c16="http://schemas.microsoft.com/office/drawing/2014/chart" uri="{C3380CC4-5D6E-409C-BE32-E72D297353CC}">
              <c16:uniqueId val="{00000000-0731-4B4D-AB3F-3EA13CAED6DC}"/>
            </c:ext>
          </c:extLst>
        </c:ser>
        <c:ser>
          <c:idx val="1"/>
          <c:order val="1"/>
          <c:tx>
            <c:strRef>
              <c:f>'Estudiantes 2004 2025'!$D$4</c:f>
              <c:strCache>
                <c:ptCount val="1"/>
                <c:pt idx="0">
                  <c:v>El número de puestos de lectura:</c:v>
                </c:pt>
              </c:strCache>
            </c:strRef>
          </c:tx>
          <c:spPr>
            <a:ln w="28575" cap="rnd">
              <a:solidFill>
                <a:schemeClr val="accent2"/>
              </a:solidFill>
              <a:round/>
            </a:ln>
            <a:effectLst/>
          </c:spPr>
          <c:marker>
            <c:symbol val="none"/>
          </c:marker>
          <c:cat>
            <c:strRef>
              <c:f>'Estudiantes 2004 2025'!$O$2:$Z$2</c:f>
              <c:strCache>
                <c:ptCount val="12"/>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pt idx="11">
                  <c:v>Año 2025</c:v>
                </c:pt>
              </c:strCache>
              <c:extLst/>
            </c:strRef>
          </c:cat>
          <c:val>
            <c:numRef>
              <c:f>'Estudiantes 2004 2025'!$O$4:$Z$4</c:f>
              <c:numCache>
                <c:formatCode>0.0</c:formatCode>
                <c:ptCount val="12"/>
                <c:pt idx="0">
                  <c:v>6.7</c:v>
                </c:pt>
                <c:pt idx="1">
                  <c:v>6.8</c:v>
                </c:pt>
                <c:pt idx="2">
                  <c:v>7</c:v>
                </c:pt>
                <c:pt idx="3">
                  <c:v>7</c:v>
                </c:pt>
                <c:pt idx="4">
                  <c:v>7.2</c:v>
                </c:pt>
                <c:pt idx="5">
                  <c:v>7.1</c:v>
                </c:pt>
                <c:pt idx="7">
                  <c:v>7.32</c:v>
                </c:pt>
                <c:pt idx="8">
                  <c:v>7.37</c:v>
                </c:pt>
                <c:pt idx="9">
                  <c:v>8.2145960034752381</c:v>
                </c:pt>
                <c:pt idx="10">
                  <c:v>8.1965361445783138</c:v>
                </c:pt>
                <c:pt idx="11">
                  <c:v>8.234929810074318</c:v>
                </c:pt>
              </c:numCache>
              <c:extLst/>
            </c:numRef>
          </c:val>
          <c:smooth val="0"/>
          <c:extLst>
            <c:ext xmlns:c16="http://schemas.microsoft.com/office/drawing/2014/chart" uri="{C3380CC4-5D6E-409C-BE32-E72D297353CC}">
              <c16:uniqueId val="{00000001-0731-4B4D-AB3F-3EA13CAED6DC}"/>
            </c:ext>
          </c:extLst>
        </c:ser>
        <c:ser>
          <c:idx val="2"/>
          <c:order val="2"/>
          <c:tx>
            <c:strRef>
              <c:f>'Estudiantes 2004 2025'!$D$5</c:f>
              <c:strCache>
                <c:ptCount val="1"/>
                <c:pt idx="0">
                  <c:v>La comodidad de las instalaciones de la biblioteca:</c:v>
                </c:pt>
              </c:strCache>
            </c:strRef>
          </c:tx>
          <c:spPr>
            <a:ln w="28575" cap="rnd">
              <a:solidFill>
                <a:schemeClr val="accent3"/>
              </a:solidFill>
              <a:round/>
            </a:ln>
            <a:effectLst/>
          </c:spPr>
          <c:marker>
            <c:symbol val="none"/>
          </c:marker>
          <c:cat>
            <c:strRef>
              <c:f>'Estudiantes 2004 2025'!$O$2:$Z$2</c:f>
              <c:strCache>
                <c:ptCount val="12"/>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pt idx="11">
                  <c:v>Año 2025</c:v>
                </c:pt>
              </c:strCache>
              <c:extLst/>
            </c:strRef>
          </c:cat>
          <c:val>
            <c:numRef>
              <c:f>'Estudiantes 2004 2025'!$O$5:$Z$5</c:f>
              <c:numCache>
                <c:formatCode>0.0</c:formatCode>
                <c:ptCount val="12"/>
                <c:pt idx="0">
                  <c:v>6.5</c:v>
                </c:pt>
                <c:pt idx="1">
                  <c:v>6.6</c:v>
                </c:pt>
                <c:pt idx="2">
                  <c:v>6.7</c:v>
                </c:pt>
                <c:pt idx="3">
                  <c:v>6.8</c:v>
                </c:pt>
                <c:pt idx="4">
                  <c:v>7</c:v>
                </c:pt>
                <c:pt idx="5">
                  <c:v>7</c:v>
                </c:pt>
                <c:pt idx="7">
                  <c:v>7.45</c:v>
                </c:pt>
                <c:pt idx="8">
                  <c:v>7.28</c:v>
                </c:pt>
                <c:pt idx="9">
                  <c:v>7.7801911381407471</c:v>
                </c:pt>
                <c:pt idx="10">
                  <c:v>7.7990970654627549</c:v>
                </c:pt>
                <c:pt idx="11">
                  <c:v>7.9375513557929338</c:v>
                </c:pt>
              </c:numCache>
              <c:extLst/>
            </c:numRef>
          </c:val>
          <c:smooth val="0"/>
          <c:extLst>
            <c:ext xmlns:c16="http://schemas.microsoft.com/office/drawing/2014/chart" uri="{C3380CC4-5D6E-409C-BE32-E72D297353CC}">
              <c16:uniqueId val="{00000002-0731-4B4D-AB3F-3EA13CAED6DC}"/>
            </c:ext>
          </c:extLst>
        </c:ser>
        <c:ser>
          <c:idx val="3"/>
          <c:order val="3"/>
          <c:tx>
            <c:v>El ambiente de trabajo y estudio de la biblioteca:</c:v>
          </c:tx>
          <c:spPr>
            <a:ln w="28575" cap="rnd">
              <a:solidFill>
                <a:schemeClr val="accent4"/>
              </a:solidFill>
              <a:round/>
            </a:ln>
            <a:effectLst/>
          </c:spPr>
          <c:marker>
            <c:symbol val="none"/>
          </c:marker>
          <c:cat>
            <c:multiLvlStrRef>
              <c:f>}</c:f>
            </c:multiLvlStrRef>
          </c:cat>
          <c:val>
            <c:numRef>
              <c:f>{}</c:f>
            </c:numRef>
          </c:val>
          <c:smooth val="0"/>
          <c:extLst>
            <c:ext xmlns:c16="http://schemas.microsoft.com/office/drawing/2014/chart" uri="{C3380CC4-5D6E-409C-BE32-E72D297353CC}">
              <c16:uniqueId val="{00000003-0731-4B4D-AB3F-3EA13CAED6DC}"/>
            </c:ext>
          </c:extLst>
        </c:ser>
        <c:ser>
          <c:idx val="4"/>
          <c:order val="4"/>
          <c:tx>
            <c:strRef>
              <c:f>'Estudiantes 2004 2025'!$D$7</c:f>
              <c:strCache>
                <c:ptCount val="1"/>
                <c:pt idx="0">
                  <c:v>El equipamiento informático:</c:v>
                </c:pt>
              </c:strCache>
            </c:strRef>
          </c:tx>
          <c:spPr>
            <a:ln w="28575" cap="rnd">
              <a:solidFill>
                <a:schemeClr val="accent5"/>
              </a:solidFill>
              <a:round/>
            </a:ln>
            <a:effectLst/>
          </c:spPr>
          <c:marker>
            <c:symbol val="none"/>
          </c:marker>
          <c:cat>
            <c:strRef>
              <c:f>'Estudiantes 2004 2025'!$O$2:$Z$2</c:f>
              <c:strCache>
                <c:ptCount val="12"/>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pt idx="11">
                  <c:v>Año 2025</c:v>
                </c:pt>
              </c:strCache>
              <c:extLst/>
            </c:strRef>
          </c:cat>
          <c:val>
            <c:numRef>
              <c:f>'Estudiantes 2004 2025'!$O$7:$Z$7</c:f>
              <c:numCache>
                <c:formatCode>0.0</c:formatCode>
                <c:ptCount val="12"/>
                <c:pt idx="0">
                  <c:v>4.8</c:v>
                </c:pt>
                <c:pt idx="1">
                  <c:v>5</c:v>
                </c:pt>
                <c:pt idx="2">
                  <c:v>5.5</c:v>
                </c:pt>
                <c:pt idx="3">
                  <c:v>5.7</c:v>
                </c:pt>
                <c:pt idx="4">
                  <c:v>6.1</c:v>
                </c:pt>
                <c:pt idx="5">
                  <c:v>5.9</c:v>
                </c:pt>
                <c:pt idx="7">
                  <c:v>5.75</c:v>
                </c:pt>
                <c:pt idx="8">
                  <c:v>5.97</c:v>
                </c:pt>
                <c:pt idx="9">
                  <c:v>6.7866666666666662</c:v>
                </c:pt>
                <c:pt idx="10">
                  <c:v>6.9</c:v>
                </c:pt>
                <c:pt idx="11">
                  <c:v>6.9174350377200335</c:v>
                </c:pt>
              </c:numCache>
              <c:extLst/>
            </c:numRef>
          </c:val>
          <c:smooth val="0"/>
          <c:extLst>
            <c:ext xmlns:c16="http://schemas.microsoft.com/office/drawing/2014/chart" uri="{C3380CC4-5D6E-409C-BE32-E72D297353CC}">
              <c16:uniqueId val="{00000004-0731-4B4D-AB3F-3EA13CAED6DC}"/>
            </c:ext>
          </c:extLst>
        </c:ser>
        <c:ser>
          <c:idx val="5"/>
          <c:order val="5"/>
          <c:tx>
            <c:strRef>
              <c:f>'Estudiantes 2004 2025'!$D$8</c:f>
              <c:strCache>
                <c:ptCount val="1"/>
                <c:pt idx="0">
                  <c:v>El horario de la Biblioteca María Zambrano durante todo el año (sábados y domingos y horario ampliado por exámenes)</c:v>
                </c:pt>
              </c:strCache>
            </c:strRef>
          </c:tx>
          <c:spPr>
            <a:ln w="28575" cap="rnd">
              <a:solidFill>
                <a:schemeClr val="accent6"/>
              </a:solidFill>
              <a:round/>
            </a:ln>
            <a:effectLst/>
          </c:spPr>
          <c:marker>
            <c:symbol val="none"/>
          </c:marker>
          <c:cat>
            <c:strRef>
              <c:f>'Estudiantes 2004 2025'!$O$2:$Z$2</c:f>
              <c:strCache>
                <c:ptCount val="12"/>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pt idx="11">
                  <c:v>Año 2025</c:v>
                </c:pt>
              </c:strCache>
              <c:extLst/>
            </c:strRef>
          </c:cat>
          <c:val>
            <c:numRef>
              <c:f>'Estudiantes 2004 2025'!$O$8:$Z$8</c:f>
              <c:numCache>
                <c:formatCode>0.0</c:formatCode>
                <c:ptCount val="12"/>
                <c:pt idx="7">
                  <c:v>7.91</c:v>
                </c:pt>
                <c:pt idx="8">
                  <c:v>8.41</c:v>
                </c:pt>
                <c:pt idx="9">
                  <c:v>8.8705234159779618</c:v>
                </c:pt>
                <c:pt idx="10">
                  <c:v>8.9</c:v>
                </c:pt>
                <c:pt idx="11">
                  <c:v>9.0287456445993026</c:v>
                </c:pt>
              </c:numCache>
              <c:extLst/>
            </c:numRef>
          </c:val>
          <c:smooth val="0"/>
          <c:extLst>
            <c:ext xmlns:c16="http://schemas.microsoft.com/office/drawing/2014/chart" uri="{C3380CC4-5D6E-409C-BE32-E72D297353CC}">
              <c16:uniqueId val="{00000005-0731-4B4D-AB3F-3EA13CAED6DC}"/>
            </c:ext>
          </c:extLst>
        </c:ser>
        <c:dLbls>
          <c:showLegendKey val="0"/>
          <c:showVal val="0"/>
          <c:showCatName val="0"/>
          <c:showSerName val="0"/>
          <c:showPercent val="0"/>
          <c:showBubbleSize val="0"/>
        </c:dLbls>
        <c:smooth val="0"/>
        <c:axId val="1628235888"/>
        <c:axId val="1628240880"/>
      </c:lineChart>
      <c:catAx>
        <c:axId val="162823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28240880"/>
        <c:crosses val="autoZero"/>
        <c:auto val="1"/>
        <c:lblAlgn val="ctr"/>
        <c:lblOffset val="100"/>
        <c:noMultiLvlLbl val="0"/>
      </c:catAx>
      <c:valAx>
        <c:axId val="1628240880"/>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282358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'Estudiantes 2004 2025'!$C$10</c:f>
          <c:strCache>
            <c:ptCount val="1"/>
            <c:pt idx="0">
              <c:v>Recursos de información</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'Estudiantes 2004 2025'!$D$10</c:f>
              <c:strCache>
                <c:ptCount val="1"/>
                <c:pt idx="0">
                  <c:v>La adecuación de los fondos bibliográficos a tus necesidades:</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'Estudiantes 2004 2025'!$E$2:$Z$2</c15:sqref>
                  </c15:fullRef>
                </c:ext>
              </c:extLst>
              <c:f>'Estudiantes 2004 2025'!$O$2:$Z$2</c:f>
              <c:strCache>
                <c:ptCount val="12"/>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pt idx="11">
                  <c:v>Año 2025</c:v>
                </c:pt>
              </c:strCache>
            </c:strRef>
          </c:cat>
          <c:val>
            <c:numRef>
              <c:extLst>
                <c:ext xmlns:c15="http://schemas.microsoft.com/office/drawing/2012/chart" uri="{02D57815-91ED-43cb-92C2-25804820EDAC}">
                  <c15:fullRef>
                    <c15:sqref>'Estudiantes 2004 2025'!$E$10:$Z$10</c15:sqref>
                  </c15:fullRef>
                </c:ext>
              </c:extLst>
              <c:f>'Estudiantes 2004 2025'!$O$10:$Z$10</c:f>
              <c:numCache>
                <c:formatCode>0.0</c:formatCode>
                <c:ptCount val="12"/>
                <c:pt idx="0">
                  <c:v>6.6</c:v>
                </c:pt>
                <c:pt idx="1">
                  <c:v>6.6</c:v>
                </c:pt>
                <c:pt idx="2">
                  <c:v>6.7</c:v>
                </c:pt>
                <c:pt idx="3">
                  <c:v>6.7</c:v>
                </c:pt>
                <c:pt idx="4">
                  <c:v>6.8</c:v>
                </c:pt>
                <c:pt idx="5">
                  <c:v>6.7</c:v>
                </c:pt>
                <c:pt idx="6">
                  <c:v>7.0045045045045038</c:v>
                </c:pt>
                <c:pt idx="7">
                  <c:v>6.63</c:v>
                </c:pt>
                <c:pt idx="8">
                  <c:v>6.81</c:v>
                </c:pt>
                <c:pt idx="9">
                  <c:v>7.2334801762114544</c:v>
                </c:pt>
                <c:pt idx="10">
                  <c:v>7.1786534047436881</c:v>
                </c:pt>
                <c:pt idx="11">
                  <c:v>7.3707957342083672</c:v>
                </c:pt>
              </c:numCache>
            </c:numRef>
          </c:val>
          <c:smooth val="0"/>
          <c:extLst>
            <c:ext xmlns:c16="http://schemas.microsoft.com/office/drawing/2014/chart" uri="{C3380CC4-5D6E-409C-BE32-E72D297353CC}">
              <c16:uniqueId val="{00000000-FBE9-427C-BD53-A002D91AA298}"/>
            </c:ext>
          </c:extLst>
        </c:ser>
        <c:ser>
          <c:idx val="1"/>
          <c:order val="1"/>
          <c:tx>
            <c:strRef>
              <c:f>'Estudiantes 2004 2025'!$D$11</c:f>
              <c:strCache>
                <c:ptCount val="1"/>
                <c:pt idx="0">
                  <c:v>La facilidad para localizar los libros:</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'Estudiantes 2004 2025'!$E$2:$Z$2</c15:sqref>
                  </c15:fullRef>
                </c:ext>
              </c:extLst>
              <c:f>'Estudiantes 2004 2025'!$O$2:$Z$2</c:f>
              <c:strCache>
                <c:ptCount val="12"/>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pt idx="11">
                  <c:v>Año 2025</c:v>
                </c:pt>
              </c:strCache>
            </c:strRef>
          </c:cat>
          <c:val>
            <c:numRef>
              <c:extLst>
                <c:ext xmlns:c15="http://schemas.microsoft.com/office/drawing/2012/chart" uri="{02D57815-91ED-43cb-92C2-25804820EDAC}">
                  <c15:fullRef>
                    <c15:sqref>'Estudiantes 2004 2025'!$E$11:$Z$11</c15:sqref>
                  </c15:fullRef>
                </c:ext>
              </c:extLst>
              <c:f>'Estudiantes 2004 2025'!$O$11:$Z$11</c:f>
              <c:numCache>
                <c:formatCode>0.0</c:formatCode>
                <c:ptCount val="12"/>
                <c:pt idx="0">
                  <c:v>6.9</c:v>
                </c:pt>
                <c:pt idx="1">
                  <c:v>7</c:v>
                </c:pt>
                <c:pt idx="2">
                  <c:v>7.2</c:v>
                </c:pt>
                <c:pt idx="3">
                  <c:v>7.2</c:v>
                </c:pt>
                <c:pt idx="4">
                  <c:v>7.3</c:v>
                </c:pt>
                <c:pt idx="5">
                  <c:v>6.9</c:v>
                </c:pt>
                <c:pt idx="7">
                  <c:v>6.86</c:v>
                </c:pt>
                <c:pt idx="8">
                  <c:v>7.02</c:v>
                </c:pt>
                <c:pt idx="9">
                  <c:v>7.1999117387466907</c:v>
                </c:pt>
                <c:pt idx="10">
                  <c:v>7.3151676829268295</c:v>
                </c:pt>
                <c:pt idx="11">
                  <c:v>7.5329489291598026</c:v>
                </c:pt>
              </c:numCache>
            </c:numRef>
          </c:val>
          <c:smooth val="0"/>
          <c:extLst>
            <c:ext xmlns:c16="http://schemas.microsoft.com/office/drawing/2014/chart" uri="{C3380CC4-5D6E-409C-BE32-E72D297353CC}">
              <c16:uniqueId val="{00000001-FBE9-427C-BD53-A002D91AA298}"/>
            </c:ext>
          </c:extLst>
        </c:ser>
        <c:ser>
          <c:idx val="2"/>
          <c:order val="2"/>
          <c:tx>
            <c:strRef>
              <c:f>'Estudiantes 2004 2025'!$D$12</c:f>
              <c:strCache>
                <c:ptCount val="1"/>
                <c:pt idx="0">
                  <c:v>La facilidad para acceder a los recursos electrónicos que necesita</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'Estudiantes 2004 2025'!$E$2:$Z$2</c15:sqref>
                  </c15:fullRef>
                </c:ext>
              </c:extLst>
              <c:f>'Estudiantes 2004 2025'!$O$2:$Z$2</c:f>
              <c:strCache>
                <c:ptCount val="12"/>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pt idx="11">
                  <c:v>Año 2025</c:v>
                </c:pt>
              </c:strCache>
            </c:strRef>
          </c:cat>
          <c:val>
            <c:numRef>
              <c:extLst>
                <c:ext xmlns:c15="http://schemas.microsoft.com/office/drawing/2012/chart" uri="{02D57815-91ED-43cb-92C2-25804820EDAC}">
                  <c15:fullRef>
                    <c15:sqref>'Estudiantes 2004 2025'!$E$12:$Z$12</c15:sqref>
                  </c15:fullRef>
                </c:ext>
              </c:extLst>
              <c:f>'Estudiantes 2004 2025'!$O$12:$Z$12</c:f>
              <c:numCache>
                <c:formatCode>0.0</c:formatCode>
                <c:ptCount val="12"/>
                <c:pt idx="0">
                  <c:v>6.2</c:v>
                </c:pt>
                <c:pt idx="1">
                  <c:v>6.1</c:v>
                </c:pt>
                <c:pt idx="2">
                  <c:v>6.3</c:v>
                </c:pt>
                <c:pt idx="3">
                  <c:v>6.1</c:v>
                </c:pt>
                <c:pt idx="4">
                  <c:v>6.3</c:v>
                </c:pt>
                <c:pt idx="5">
                  <c:v>6.1</c:v>
                </c:pt>
                <c:pt idx="6">
                  <c:v>6.4456831119544589</c:v>
                </c:pt>
                <c:pt idx="7">
                  <c:v>6.67</c:v>
                </c:pt>
                <c:pt idx="8">
                  <c:v>6.82</c:v>
                </c:pt>
                <c:pt idx="9">
                  <c:v>7.0977777777777771</c:v>
                </c:pt>
                <c:pt idx="10">
                  <c:v>7.1831797235023043</c:v>
                </c:pt>
                <c:pt idx="11">
                  <c:v>7.185430463576159</c:v>
                </c:pt>
              </c:numCache>
            </c:numRef>
          </c:val>
          <c:smooth val="0"/>
          <c:extLst>
            <c:ext xmlns:c16="http://schemas.microsoft.com/office/drawing/2014/chart" uri="{C3380CC4-5D6E-409C-BE32-E72D297353CC}">
              <c16:uniqueId val="{00000002-FBE9-427C-BD53-A002D91AA298}"/>
            </c:ext>
          </c:extLst>
        </c:ser>
        <c:ser>
          <c:idx val="3"/>
          <c:order val="3"/>
          <c:tx>
            <c:strRef>
              <c:f>'Estudiantes 2004 2025'!$D$13</c:f>
              <c:strCache>
                <c:ptCount val="1"/>
                <c:pt idx="0">
                  <c:v>La respuesta ofrecida por el personal al solicitar alguna información bibliográfica (consultas en el buscador Cisne, recursos electrónicos, gestores bibliográficos, etc)</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'Estudiantes 2004 2025'!$E$2:$Z$2</c15:sqref>
                  </c15:fullRef>
                </c:ext>
              </c:extLst>
              <c:f>'Estudiantes 2004 2025'!$O$2:$Z$2</c:f>
              <c:strCache>
                <c:ptCount val="12"/>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pt idx="11">
                  <c:v>Año 2025</c:v>
                </c:pt>
              </c:strCache>
            </c:strRef>
          </c:cat>
          <c:val>
            <c:numRef>
              <c:extLst>
                <c:ext xmlns:c15="http://schemas.microsoft.com/office/drawing/2012/chart" uri="{02D57815-91ED-43cb-92C2-25804820EDAC}">
                  <c15:fullRef>
                    <c15:sqref>'Estudiantes 2004 2025'!$E$13:$Z$13</c15:sqref>
                  </c15:fullRef>
                </c:ext>
              </c:extLst>
              <c:f>'Estudiantes 2004 2025'!$O$13:$Z$13</c:f>
              <c:numCache>
                <c:formatCode>0.0</c:formatCode>
                <c:ptCount val="12"/>
                <c:pt idx="0">
                  <c:v>7.2</c:v>
                </c:pt>
                <c:pt idx="1">
                  <c:v>7.1</c:v>
                </c:pt>
                <c:pt idx="2">
                  <c:v>7.3</c:v>
                </c:pt>
                <c:pt idx="3">
                  <c:v>7.3</c:v>
                </c:pt>
                <c:pt idx="4">
                  <c:v>7.5</c:v>
                </c:pt>
                <c:pt idx="5">
                  <c:v>7.4</c:v>
                </c:pt>
                <c:pt idx="6">
                  <c:v>7.4797426120114396</c:v>
                </c:pt>
                <c:pt idx="7">
                  <c:v>7.25</c:v>
                </c:pt>
                <c:pt idx="8">
                  <c:v>7.7</c:v>
                </c:pt>
                <c:pt idx="9">
                  <c:v>7.785204991087344</c:v>
                </c:pt>
                <c:pt idx="10">
                  <c:v>7.9677914110429446</c:v>
                </c:pt>
                <c:pt idx="11">
                  <c:v>8.1925956738768733</c:v>
                </c:pt>
              </c:numCache>
            </c:numRef>
          </c:val>
          <c:smooth val="0"/>
          <c:extLst>
            <c:ext xmlns:c16="http://schemas.microsoft.com/office/drawing/2014/chart" uri="{C3380CC4-5D6E-409C-BE32-E72D297353CC}">
              <c16:uniqueId val="{00000003-FBE9-427C-BD53-A002D91AA298}"/>
            </c:ext>
          </c:extLst>
        </c:ser>
        <c:ser>
          <c:idx val="4"/>
          <c:order val="4"/>
          <c:tx>
            <c:strRef>
              <c:f>'Estudiantes 2004 2025'!$D$14</c:f>
              <c:strCache>
                <c:ptCount val="1"/>
                <c:pt idx="0">
                  <c:v>La facilidad para consultar el catálogo de la biblioteca</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'Estudiantes 2004 2025'!$E$2:$Z$2</c15:sqref>
                  </c15:fullRef>
                </c:ext>
              </c:extLst>
              <c:f>'Estudiantes 2004 2025'!$O$2:$Z$2</c:f>
              <c:strCache>
                <c:ptCount val="12"/>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pt idx="11">
                  <c:v>Año 2025</c:v>
                </c:pt>
              </c:strCache>
            </c:strRef>
          </c:cat>
          <c:val>
            <c:numRef>
              <c:extLst>
                <c:ext xmlns:c15="http://schemas.microsoft.com/office/drawing/2012/chart" uri="{02D57815-91ED-43cb-92C2-25804820EDAC}">
                  <c15:fullRef>
                    <c15:sqref>'Estudiantes 2004 2025'!$E$14:$Z$14</c15:sqref>
                  </c15:fullRef>
                </c:ext>
              </c:extLst>
              <c:f>'Estudiantes 2004 2025'!$O$14:$Z$14</c:f>
              <c:numCache>
                <c:formatCode>0.0</c:formatCode>
                <c:ptCount val="12"/>
                <c:pt idx="0">
                  <c:v>7.2</c:v>
                </c:pt>
                <c:pt idx="1">
                  <c:v>7.2</c:v>
                </c:pt>
                <c:pt idx="2">
                  <c:v>7.2</c:v>
                </c:pt>
                <c:pt idx="3">
                  <c:v>7.2</c:v>
                </c:pt>
                <c:pt idx="4">
                  <c:v>7.2</c:v>
                </c:pt>
                <c:pt idx="5">
                  <c:v>6.8</c:v>
                </c:pt>
                <c:pt idx="6">
                  <c:v>6.4631828978622332</c:v>
                </c:pt>
                <c:pt idx="7">
                  <c:v>6.86</c:v>
                </c:pt>
                <c:pt idx="8">
                  <c:v>6.82</c:v>
                </c:pt>
                <c:pt idx="9">
                  <c:v>7.0796263345195731</c:v>
                </c:pt>
                <c:pt idx="10">
                  <c:v>7.1707503828483921</c:v>
                </c:pt>
                <c:pt idx="11">
                  <c:v>7.2265948632974322</c:v>
                </c:pt>
              </c:numCache>
            </c:numRef>
          </c:val>
          <c:smooth val="0"/>
          <c:extLst>
            <c:ext xmlns:c16="http://schemas.microsoft.com/office/drawing/2014/chart" uri="{C3380CC4-5D6E-409C-BE32-E72D297353CC}">
              <c16:uniqueId val="{00000004-FBE9-427C-BD53-A002D91AA298}"/>
            </c:ext>
          </c:extLst>
        </c:ser>
        <c:ser>
          <c:idx val="5"/>
          <c:order val="5"/>
          <c:tx>
            <c:strRef>
              <c:f>'Estudiantes 2004 2025'!$D$15</c:f>
              <c:strCache>
                <c:ptCount val="1"/>
                <c:pt idx="0">
                  <c:v>La facilidad para hacer sugerencias y comentarios o peticiones para nuevas adquisiciones:</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'Estudiantes 2004 2025'!$E$2:$Z$2</c15:sqref>
                  </c15:fullRef>
                </c:ext>
              </c:extLst>
              <c:f>'Estudiantes 2004 2025'!$O$2:$Z$2</c:f>
              <c:strCache>
                <c:ptCount val="12"/>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pt idx="11">
                  <c:v>Año 2025</c:v>
                </c:pt>
              </c:strCache>
            </c:strRef>
          </c:cat>
          <c:val>
            <c:numRef>
              <c:extLst>
                <c:ext xmlns:c15="http://schemas.microsoft.com/office/drawing/2012/chart" uri="{02D57815-91ED-43cb-92C2-25804820EDAC}">
                  <c15:fullRef>
                    <c15:sqref>'Estudiantes 2004 2025'!$E$15:$Z$15</c15:sqref>
                  </c15:fullRef>
                </c:ext>
              </c:extLst>
              <c:f>'Estudiantes 2004 2025'!$O$15:$Z$15</c:f>
              <c:numCache>
                <c:formatCode>0.0</c:formatCode>
                <c:ptCount val="12"/>
                <c:pt idx="0">
                  <c:v>5.7</c:v>
                </c:pt>
                <c:pt idx="1">
                  <c:v>5.5</c:v>
                </c:pt>
                <c:pt idx="2">
                  <c:v>5.7</c:v>
                </c:pt>
                <c:pt idx="3">
                  <c:v>5.6</c:v>
                </c:pt>
                <c:pt idx="4">
                  <c:v>5.8</c:v>
                </c:pt>
                <c:pt idx="5">
                  <c:v>5.4</c:v>
                </c:pt>
                <c:pt idx="6">
                  <c:v>5.6697515830491962</c:v>
                </c:pt>
                <c:pt idx="7">
                  <c:v>5.67</c:v>
                </c:pt>
                <c:pt idx="8">
                  <c:v>5.72</c:v>
                </c:pt>
                <c:pt idx="9">
                  <c:v>6.2271897810218979</c:v>
                </c:pt>
                <c:pt idx="10">
                  <c:v>6.3875878220140514</c:v>
                </c:pt>
                <c:pt idx="11">
                  <c:v>6.4859094790777121</c:v>
                </c:pt>
              </c:numCache>
            </c:numRef>
          </c:val>
          <c:smooth val="0"/>
          <c:extLst>
            <c:ext xmlns:c16="http://schemas.microsoft.com/office/drawing/2014/chart" uri="{C3380CC4-5D6E-409C-BE32-E72D297353CC}">
              <c16:uniqueId val="{00000005-FBE9-427C-BD53-A002D91AA298}"/>
            </c:ext>
          </c:extLst>
        </c:ser>
        <c:dLbls>
          <c:showLegendKey val="0"/>
          <c:showVal val="0"/>
          <c:showCatName val="0"/>
          <c:showSerName val="0"/>
          <c:showPercent val="0"/>
          <c:showBubbleSize val="0"/>
        </c:dLbls>
        <c:smooth val="0"/>
        <c:axId val="1628235888"/>
        <c:axId val="1628240880"/>
      </c:lineChart>
      <c:catAx>
        <c:axId val="162823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28240880"/>
        <c:crosses val="autoZero"/>
        <c:auto val="1"/>
        <c:lblAlgn val="ctr"/>
        <c:lblOffset val="100"/>
        <c:noMultiLvlLbl val="0"/>
      </c:catAx>
      <c:valAx>
        <c:axId val="16282408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282358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'Estudiantes 2004 2025'!$C$32</c:f>
          <c:strCache>
            <c:ptCount val="1"/>
            <c:pt idx="0">
              <c:v>Valoración del personal</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'Estudiantes 2004 2025'!$D$32</c:f>
              <c:strCache>
                <c:ptCount val="1"/>
                <c:pt idx="0">
                  <c:v>La capacidad de gestión y resolución de las preguntas de las personas que atienden los mostradores:</c:v>
                </c:pt>
              </c:strCache>
            </c:strRef>
          </c:tx>
          <c:spPr>
            <a:ln w="28575" cap="rnd">
              <a:solidFill>
                <a:schemeClr val="accent1"/>
              </a:solidFill>
              <a:round/>
            </a:ln>
            <a:effectLst/>
          </c:spPr>
          <c:marker>
            <c:symbol val="none"/>
          </c:marker>
          <c:cat>
            <c:strRef>
              <c:f>'Estudiantes 2004 2025'!$O$2:$Z$2</c:f>
              <c:strCache>
                <c:ptCount val="12"/>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pt idx="11">
                  <c:v>Año 2025</c:v>
                </c:pt>
              </c:strCache>
            </c:strRef>
          </c:cat>
          <c:val>
            <c:numRef>
              <c:f>'Estudiantes 2004 2025'!$O$32:$Z$32</c:f>
              <c:numCache>
                <c:formatCode>0.0</c:formatCode>
                <c:ptCount val="12"/>
                <c:pt idx="0">
                  <c:v>7.1</c:v>
                </c:pt>
                <c:pt idx="1">
                  <c:v>7.1</c:v>
                </c:pt>
                <c:pt idx="2">
                  <c:v>7.3</c:v>
                </c:pt>
                <c:pt idx="3">
                  <c:v>7.3</c:v>
                </c:pt>
                <c:pt idx="4">
                  <c:v>7.6</c:v>
                </c:pt>
                <c:pt idx="5">
                  <c:v>7.6</c:v>
                </c:pt>
                <c:pt idx="6">
                  <c:v>7.9615935114503822</c:v>
                </c:pt>
                <c:pt idx="7">
                  <c:v>7.44</c:v>
                </c:pt>
                <c:pt idx="8">
                  <c:v>7.81</c:v>
                </c:pt>
                <c:pt idx="9">
                  <c:v>8.0976806422836756</c:v>
                </c:pt>
                <c:pt idx="10">
                  <c:v>8.3000000000000007</c:v>
                </c:pt>
                <c:pt idx="11">
                  <c:v>8.4401172529313229</c:v>
                </c:pt>
              </c:numCache>
            </c:numRef>
          </c:val>
          <c:smooth val="0"/>
          <c:extLst>
            <c:ext xmlns:c16="http://schemas.microsoft.com/office/drawing/2014/chart" uri="{C3380CC4-5D6E-409C-BE32-E72D297353CC}">
              <c16:uniqueId val="{00000000-A6B7-4B0E-9A56-D171FEBFB4B7}"/>
            </c:ext>
          </c:extLst>
        </c:ser>
        <c:ser>
          <c:idx val="1"/>
          <c:order val="1"/>
          <c:tx>
            <c:strRef>
              <c:f>'Estudiantes 2004 2025'!$D$33</c:f>
              <c:strCache>
                <c:ptCount val="1"/>
                <c:pt idx="0">
                  <c:v>La cordialidad y amabilidad en el trato del personal de la biblioteca:</c:v>
                </c:pt>
              </c:strCache>
            </c:strRef>
          </c:tx>
          <c:spPr>
            <a:ln w="28575" cap="rnd">
              <a:solidFill>
                <a:schemeClr val="accent2"/>
              </a:solidFill>
              <a:round/>
            </a:ln>
            <a:effectLst/>
          </c:spPr>
          <c:marker>
            <c:symbol val="none"/>
          </c:marker>
          <c:cat>
            <c:strRef>
              <c:f>'Estudiantes 2004 2025'!$O$2:$Z$2</c:f>
              <c:strCache>
                <c:ptCount val="12"/>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pt idx="11">
                  <c:v>Año 2025</c:v>
                </c:pt>
              </c:strCache>
            </c:strRef>
          </c:cat>
          <c:val>
            <c:numRef>
              <c:f>'Estudiantes 2004 2025'!$O$33:$Z$33</c:f>
              <c:numCache>
                <c:formatCode>0.0</c:formatCode>
                <c:ptCount val="12"/>
                <c:pt idx="0">
                  <c:v>7.2</c:v>
                </c:pt>
                <c:pt idx="1">
                  <c:v>7.1</c:v>
                </c:pt>
                <c:pt idx="2">
                  <c:v>7.3</c:v>
                </c:pt>
                <c:pt idx="3">
                  <c:v>7.3</c:v>
                </c:pt>
                <c:pt idx="4">
                  <c:v>7.5</c:v>
                </c:pt>
                <c:pt idx="5">
                  <c:v>7.7</c:v>
                </c:pt>
                <c:pt idx="6">
                  <c:v>8.0309523809523817</c:v>
                </c:pt>
                <c:pt idx="7">
                  <c:v>7.81</c:v>
                </c:pt>
                <c:pt idx="8">
                  <c:v>7.96</c:v>
                </c:pt>
                <c:pt idx="9">
                  <c:v>8.2311111111111117</c:v>
                </c:pt>
                <c:pt idx="10">
                  <c:v>8.4</c:v>
                </c:pt>
                <c:pt idx="11">
                  <c:v>8.6055694098088118</c:v>
                </c:pt>
              </c:numCache>
            </c:numRef>
          </c:val>
          <c:smooth val="0"/>
          <c:extLst>
            <c:ext xmlns:c16="http://schemas.microsoft.com/office/drawing/2014/chart" uri="{C3380CC4-5D6E-409C-BE32-E72D297353CC}">
              <c16:uniqueId val="{00000001-A6B7-4B0E-9A56-D171FEBFB4B7}"/>
            </c:ext>
          </c:extLst>
        </c:ser>
        <c:dLbls>
          <c:showLegendKey val="0"/>
          <c:showVal val="0"/>
          <c:showCatName val="0"/>
          <c:showSerName val="0"/>
          <c:showPercent val="0"/>
          <c:showBubbleSize val="0"/>
        </c:dLbls>
        <c:smooth val="0"/>
        <c:axId val="1628235888"/>
        <c:axId val="1628240880"/>
      </c:lineChart>
      <c:catAx>
        <c:axId val="162823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28240880"/>
        <c:crosses val="autoZero"/>
        <c:auto val="1"/>
        <c:lblAlgn val="ctr"/>
        <c:lblOffset val="100"/>
        <c:noMultiLvlLbl val="0"/>
      </c:catAx>
      <c:valAx>
        <c:axId val="16282408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282358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98509456956964E-2"/>
          <c:y val="2.4870024303906356E-2"/>
          <c:w val="0.94670742014637876"/>
          <c:h val="0.90268272257870641"/>
        </c:manualLayout>
      </c:layout>
      <c:barChart>
        <c:barDir val="col"/>
        <c:grouping val="clustered"/>
        <c:varyColors val="0"/>
        <c:ser>
          <c:idx val="0"/>
          <c:order val="0"/>
          <c:spPr>
            <a:solidFill>
              <a:schemeClr val="accent1"/>
            </a:solidFill>
            <a:ln>
              <a:noFill/>
            </a:ln>
            <a:effectLst/>
          </c:spPr>
          <c:invertIfNegative val="0"/>
          <c:cat>
            <c:strRef>
              <c:f>'Estudiantes 2004 2025'!$E$36:$Z$36</c:f>
              <c:strCache>
                <c:ptCount val="22"/>
                <c:pt idx="0">
                  <c:v>AÑO 2004</c:v>
                </c:pt>
                <c:pt idx="1">
                  <c:v>AÑO 2005</c:v>
                </c:pt>
                <c:pt idx="2">
                  <c:v>AÑO 2006</c:v>
                </c:pt>
                <c:pt idx="3">
                  <c:v>AÑO 2007</c:v>
                </c:pt>
                <c:pt idx="4">
                  <c:v>AÑO 2008</c:v>
                </c:pt>
                <c:pt idx="5">
                  <c:v>AÑO 2009</c:v>
                </c:pt>
                <c:pt idx="6">
                  <c:v>AÑO 2010</c:v>
                </c:pt>
                <c:pt idx="7">
                  <c:v>AÑO 2011</c:v>
                </c:pt>
                <c:pt idx="8">
                  <c:v>AÑO 2012</c:v>
                </c:pt>
                <c:pt idx="9">
                  <c:v>AÑO 2013</c:v>
                </c:pt>
                <c:pt idx="10">
                  <c:v>AÑO 2014</c:v>
                </c:pt>
                <c:pt idx="11">
                  <c:v>AÑO 2015</c:v>
                </c:pt>
                <c:pt idx="12">
                  <c:v>AÑO 2016</c:v>
                </c:pt>
                <c:pt idx="13">
                  <c:v>AÑO 2017</c:v>
                </c:pt>
                <c:pt idx="14">
                  <c:v>AÑO 2018</c:v>
                </c:pt>
                <c:pt idx="15">
                  <c:v>AÑO 2019</c:v>
                </c:pt>
                <c:pt idx="16">
                  <c:v>AÑO 2020</c:v>
                </c:pt>
                <c:pt idx="17">
                  <c:v>AÑO 2021</c:v>
                </c:pt>
                <c:pt idx="18">
                  <c:v>AÑO 2022</c:v>
                </c:pt>
                <c:pt idx="19">
                  <c:v>AÑO 2023</c:v>
                </c:pt>
                <c:pt idx="20">
                  <c:v>Año 2024</c:v>
                </c:pt>
                <c:pt idx="21">
                  <c:v>Año 2025</c:v>
                </c:pt>
              </c:strCache>
            </c:strRef>
          </c:cat>
          <c:val>
            <c:numRef>
              <c:f>'Estudiantes 2004 2025'!$E$37:$Z$37</c:f>
              <c:numCache>
                <c:formatCode>General</c:formatCode>
                <c:ptCount val="22"/>
                <c:pt idx="0">
                  <c:v>1143</c:v>
                </c:pt>
                <c:pt idx="1">
                  <c:v>1660</c:v>
                </c:pt>
                <c:pt idx="2">
                  <c:v>1447</c:v>
                </c:pt>
                <c:pt idx="3">
                  <c:v>1225</c:v>
                </c:pt>
                <c:pt idx="4">
                  <c:v>1037</c:v>
                </c:pt>
                <c:pt idx="5">
                  <c:v>569</c:v>
                </c:pt>
                <c:pt idx="6">
                  <c:v>4523</c:v>
                </c:pt>
                <c:pt idx="7">
                  <c:v>3262</c:v>
                </c:pt>
                <c:pt idx="8">
                  <c:v>3233</c:v>
                </c:pt>
                <c:pt idx="9">
                  <c:v>3273</c:v>
                </c:pt>
                <c:pt idx="10">
                  <c:v>3241</c:v>
                </c:pt>
                <c:pt idx="11">
                  <c:v>3002</c:v>
                </c:pt>
                <c:pt idx="12">
                  <c:v>3400</c:v>
                </c:pt>
                <c:pt idx="13">
                  <c:v>2600</c:v>
                </c:pt>
                <c:pt idx="14">
                  <c:v>1740</c:v>
                </c:pt>
                <c:pt idx="15">
                  <c:v>2019</c:v>
                </c:pt>
                <c:pt idx="16">
                  <c:v>2132</c:v>
                </c:pt>
                <c:pt idx="17">
                  <c:v>1866</c:v>
                </c:pt>
                <c:pt idx="18">
                  <c:v>751</c:v>
                </c:pt>
                <c:pt idx="19">
                  <c:v>1168</c:v>
                </c:pt>
                <c:pt idx="20">
                  <c:v>1343</c:v>
                </c:pt>
                <c:pt idx="21">
                  <c:v>1237</c:v>
                </c:pt>
              </c:numCache>
            </c:numRef>
          </c:val>
          <c:extLst>
            <c:ext xmlns:c16="http://schemas.microsoft.com/office/drawing/2014/chart" uri="{C3380CC4-5D6E-409C-BE32-E72D297353CC}">
              <c16:uniqueId val="{00000000-4720-47D1-85FB-7741DA0B30A7}"/>
            </c:ext>
          </c:extLst>
        </c:ser>
        <c:dLbls>
          <c:showLegendKey val="0"/>
          <c:showVal val="0"/>
          <c:showCatName val="0"/>
          <c:showSerName val="0"/>
          <c:showPercent val="0"/>
          <c:showBubbleSize val="0"/>
        </c:dLbls>
        <c:gapWidth val="219"/>
        <c:overlap val="-27"/>
        <c:axId val="1122682144"/>
        <c:axId val="1122673408"/>
      </c:barChart>
      <c:catAx>
        <c:axId val="112268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2673408"/>
        <c:crosses val="autoZero"/>
        <c:auto val="1"/>
        <c:lblAlgn val="ctr"/>
        <c:lblOffset val="100"/>
        <c:noMultiLvlLbl val="0"/>
      </c:catAx>
      <c:valAx>
        <c:axId val="11226734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2682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'Estudiantes 2004 2025'!$D$39</c:f>
              <c:strCache>
                <c:ptCount val="1"/>
                <c:pt idx="0">
                  <c:v>Porcentaje de usuarios que conocen la oferta de cursos de formación de usuarios que tiene la biblioteca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'Estudiantes 2004 2025'!$E$38:$Z$38</c15:sqref>
                  </c15:fullRef>
                </c:ext>
              </c:extLst>
              <c:f>'Estudiantes 2004 2025'!$O$38:$Z$38</c:f>
              <c:strCache>
                <c:ptCount val="12"/>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pt idx="11">
                  <c:v>Año 2025</c:v>
                </c:pt>
              </c:strCache>
            </c:strRef>
          </c:cat>
          <c:val>
            <c:numRef>
              <c:extLst>
                <c:ext xmlns:c15="http://schemas.microsoft.com/office/drawing/2012/chart" uri="{02D57815-91ED-43cb-92C2-25804820EDAC}">
                  <c15:fullRef>
                    <c15:sqref>'Estudiantes 2004 2025'!$E$39:$Z$39</c15:sqref>
                  </c15:fullRef>
                </c:ext>
              </c:extLst>
              <c:f>'Estudiantes 2004 2025'!$O$39:$Z$39</c:f>
              <c:numCache>
                <c:formatCode>0.0%</c:formatCode>
                <c:ptCount val="12"/>
                <c:pt idx="0">
                  <c:v>0.30399999999999999</c:v>
                </c:pt>
                <c:pt idx="1">
                  <c:v>0.3</c:v>
                </c:pt>
                <c:pt idx="2">
                  <c:v>0.33200000000000002</c:v>
                </c:pt>
                <c:pt idx="3">
                  <c:v>0.37</c:v>
                </c:pt>
                <c:pt idx="4">
                  <c:v>0.42</c:v>
                </c:pt>
                <c:pt idx="5">
                  <c:v>0.31</c:v>
                </c:pt>
                <c:pt idx="6">
                  <c:v>0.43295561850802644</c:v>
                </c:pt>
                <c:pt idx="7">
                  <c:v>0.38300000000000001</c:v>
                </c:pt>
                <c:pt idx="8">
                  <c:v>0.61499999999999999</c:v>
                </c:pt>
                <c:pt idx="9">
                  <c:v>0.48988566402814426</c:v>
                </c:pt>
                <c:pt idx="10">
                  <c:v>0.48438690022848441</c:v>
                </c:pt>
                <c:pt idx="11">
                  <c:v>0.51681706316652998</c:v>
                </c:pt>
              </c:numCache>
            </c:numRef>
          </c:val>
          <c:extLst>
            <c:ext xmlns:c16="http://schemas.microsoft.com/office/drawing/2014/chart" uri="{C3380CC4-5D6E-409C-BE32-E72D297353CC}">
              <c16:uniqueId val="{00000000-5D77-4B36-84DD-48AC36F77DD8}"/>
            </c:ext>
          </c:extLst>
        </c:ser>
        <c:dLbls>
          <c:showLegendKey val="0"/>
          <c:showVal val="0"/>
          <c:showCatName val="0"/>
          <c:showSerName val="0"/>
          <c:showPercent val="0"/>
          <c:showBubbleSize val="0"/>
        </c:dLbls>
        <c:gapWidth val="219"/>
        <c:overlap val="-27"/>
        <c:axId val="1266291536"/>
        <c:axId val="1266289040"/>
      </c:barChart>
      <c:catAx>
        <c:axId val="1266291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66289040"/>
        <c:crosses val="autoZero"/>
        <c:auto val="1"/>
        <c:lblAlgn val="ctr"/>
        <c:lblOffset val="100"/>
        <c:noMultiLvlLbl val="0"/>
      </c:catAx>
      <c:valAx>
        <c:axId val="1266289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66291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'Estudiantes 2004 2025'!$C$17</c:f>
          <c:strCache>
            <c:ptCount val="1"/>
            <c:pt idx="0">
              <c:v>Recursos de información</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'Estudiantes 2004 2025'!$D$17</c:f>
              <c:strCache>
                <c:ptCount val="1"/>
                <c:pt idx="0">
                  <c:v>La facilidad para localizar las bibliografías recomendadas por el personal docente</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'Estudiantes 2004 2025'!$E$2:$Z$2</c15:sqref>
                  </c15:fullRef>
                </c:ext>
              </c:extLst>
              <c:f>'Estudiantes 2004 2025'!$O$2:$Z$2</c:f>
              <c:strCache>
                <c:ptCount val="12"/>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pt idx="11">
                  <c:v>Año 2025</c:v>
                </c:pt>
              </c:strCache>
            </c:strRef>
          </c:cat>
          <c:val>
            <c:numRef>
              <c:extLst>
                <c:ext xmlns:c15="http://schemas.microsoft.com/office/drawing/2012/chart" uri="{02D57815-91ED-43cb-92C2-25804820EDAC}">
                  <c15:fullRef>
                    <c15:sqref>'Estudiantes 2004 2025'!$E$17:$Z$17</c15:sqref>
                  </c15:fullRef>
                </c:ext>
              </c:extLst>
              <c:f>'Estudiantes 2004 2025'!$O$17:$Z$17</c:f>
              <c:numCache>
                <c:formatCode>0.0</c:formatCode>
                <c:ptCount val="12"/>
                <c:pt idx="0">
                  <c:v>6.4</c:v>
                </c:pt>
                <c:pt idx="1">
                  <c:v>6.6</c:v>
                </c:pt>
                <c:pt idx="2">
                  <c:v>6.7</c:v>
                </c:pt>
                <c:pt idx="3">
                  <c:v>6.7</c:v>
                </c:pt>
                <c:pt idx="4">
                  <c:v>6.8</c:v>
                </c:pt>
                <c:pt idx="5">
                  <c:v>6.5</c:v>
                </c:pt>
                <c:pt idx="6">
                  <c:v>6.6742460507419823</c:v>
                </c:pt>
                <c:pt idx="7">
                  <c:v>6.71</c:v>
                </c:pt>
                <c:pt idx="8">
                  <c:v>6.78</c:v>
                </c:pt>
                <c:pt idx="9">
                  <c:v>6.8208483754512637</c:v>
                </c:pt>
                <c:pt idx="10">
                  <c:v>6.8517080745341623</c:v>
                </c:pt>
                <c:pt idx="11">
                  <c:v>7.0923913043478262</c:v>
                </c:pt>
              </c:numCache>
            </c:numRef>
          </c:val>
          <c:smooth val="0"/>
          <c:extLst>
            <c:ext xmlns:c16="http://schemas.microsoft.com/office/drawing/2014/chart" uri="{C3380CC4-5D6E-409C-BE32-E72D297353CC}">
              <c16:uniqueId val="{00000000-5D8A-4620-8771-021812D98C50}"/>
            </c:ext>
          </c:extLst>
        </c:ser>
        <c:ser>
          <c:idx val="1"/>
          <c:order val="1"/>
          <c:tx>
            <c:strRef>
              <c:f>'Estudiantes 2004 2025'!$D$18</c:f>
              <c:strCache>
                <c:ptCount val="1"/>
                <c:pt idx="0">
                  <c:v>Los contenidos y la facilidad de uso de la página web de la Biblioteca</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'Estudiantes 2004 2025'!$E$2:$Z$2</c15:sqref>
                  </c15:fullRef>
                </c:ext>
              </c:extLst>
              <c:f>'Estudiantes 2004 2025'!$O$2:$Z$2</c:f>
              <c:strCache>
                <c:ptCount val="12"/>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pt idx="11">
                  <c:v>Año 2025</c:v>
                </c:pt>
              </c:strCache>
            </c:strRef>
          </c:cat>
          <c:val>
            <c:numRef>
              <c:extLst>
                <c:ext xmlns:c15="http://schemas.microsoft.com/office/drawing/2012/chart" uri="{02D57815-91ED-43cb-92C2-25804820EDAC}">
                  <c15:fullRef>
                    <c15:sqref>'Estudiantes 2004 2025'!$E$18:$Z$18</c15:sqref>
                  </c15:fullRef>
                </c:ext>
              </c:extLst>
              <c:f>'Estudiantes 2004 2025'!$O$18:$Z$18</c:f>
              <c:numCache>
                <c:formatCode>0.0</c:formatCode>
                <c:ptCount val="12"/>
                <c:pt idx="0">
                  <c:v>6.7</c:v>
                </c:pt>
                <c:pt idx="1">
                  <c:v>6.6</c:v>
                </c:pt>
                <c:pt idx="2">
                  <c:v>6.6</c:v>
                </c:pt>
                <c:pt idx="3">
                  <c:v>6.5</c:v>
                </c:pt>
                <c:pt idx="4">
                  <c:v>6.5</c:v>
                </c:pt>
                <c:pt idx="5">
                  <c:v>6.2</c:v>
                </c:pt>
                <c:pt idx="6">
                  <c:v>6.5064408396946565</c:v>
                </c:pt>
                <c:pt idx="7">
                  <c:v>6.85</c:v>
                </c:pt>
                <c:pt idx="8">
                  <c:v>6.88</c:v>
                </c:pt>
                <c:pt idx="9">
                  <c:v>7.0466666666666669</c:v>
                </c:pt>
                <c:pt idx="10">
                  <c:v>7.2486465583913384</c:v>
                </c:pt>
                <c:pt idx="11">
                  <c:v>7.3520833333333337</c:v>
                </c:pt>
              </c:numCache>
            </c:numRef>
          </c:val>
          <c:smooth val="0"/>
          <c:extLst>
            <c:ext xmlns:c16="http://schemas.microsoft.com/office/drawing/2014/chart" uri="{C3380CC4-5D6E-409C-BE32-E72D297353CC}">
              <c16:uniqueId val="{00000001-5D8A-4620-8771-021812D98C50}"/>
            </c:ext>
          </c:extLst>
        </c:ser>
        <c:ser>
          <c:idx val="2"/>
          <c:order val="2"/>
          <c:tx>
            <c:strRef>
              <c:f>'Estudiantes 2004 2025'!$D$19</c:f>
              <c:strCache>
                <c:ptCount val="1"/>
                <c:pt idx="0">
                  <c:v>La información que recibes de la Biblioteca a través de la web, newslettter, pantallas informativas, campañas especiales y redes sociales</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'Estudiantes 2004 2025'!$E$2:$Z$2</c15:sqref>
                  </c15:fullRef>
                </c:ext>
              </c:extLst>
              <c:f>'Estudiantes 2004 2025'!$O$2:$Z$2</c:f>
              <c:strCache>
                <c:ptCount val="12"/>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pt idx="11">
                  <c:v>Año 2025</c:v>
                </c:pt>
              </c:strCache>
            </c:strRef>
          </c:cat>
          <c:val>
            <c:numRef>
              <c:extLst>
                <c:ext xmlns:c15="http://schemas.microsoft.com/office/drawing/2012/chart" uri="{02D57815-91ED-43cb-92C2-25804820EDAC}">
                  <c15:fullRef>
                    <c15:sqref>'Estudiantes 2004 2025'!$E$19:$Z$19</c15:sqref>
                  </c15:fullRef>
                </c:ext>
              </c:extLst>
              <c:f>'Estudiantes 2004 2025'!$O$19:$Z$19</c:f>
              <c:numCache>
                <c:formatCode>General</c:formatCode>
                <c:ptCount val="12"/>
                <c:pt idx="6" formatCode="0.0">
                  <c:v>4.8821796759941085</c:v>
                </c:pt>
                <c:pt idx="7" formatCode="0.0">
                  <c:v>5.7</c:v>
                </c:pt>
                <c:pt idx="8" formatCode="0.0">
                  <c:v>5.74</c:v>
                </c:pt>
                <c:pt idx="9" formatCode="0.0">
                  <c:v>5.7930720145852321</c:v>
                </c:pt>
                <c:pt idx="10" formatCode="0.0">
                  <c:v>6.0150674068199841</c:v>
                </c:pt>
                <c:pt idx="11" formatCode="0.0">
                  <c:v>6.6326105087572973</c:v>
                </c:pt>
              </c:numCache>
            </c:numRef>
          </c:val>
          <c:smooth val="0"/>
          <c:extLst>
            <c:ext xmlns:c16="http://schemas.microsoft.com/office/drawing/2014/chart" uri="{C3380CC4-5D6E-409C-BE32-E72D297353CC}">
              <c16:uniqueId val="{00000002-5D8A-4620-8771-021812D98C50}"/>
            </c:ext>
          </c:extLst>
        </c:ser>
        <c:ser>
          <c:idx val="3"/>
          <c:order val="3"/>
          <c:tx>
            <c:strRef>
              <c:f>'Estudiantes 2004 2025'!$D$20</c:f>
              <c:strCache>
                <c:ptCount val="1"/>
                <c:pt idx="0">
                  <c:v>Valoración de la utilidad de la información básica que se recibe al inicio de los estudios</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'Estudiantes 2004 2025'!$E$2:$Z$2</c15:sqref>
                  </c15:fullRef>
                </c:ext>
              </c:extLst>
              <c:f>'Estudiantes 2004 2025'!$O$2:$Z$2</c:f>
              <c:strCache>
                <c:ptCount val="12"/>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pt idx="11">
                  <c:v>Año 2025</c:v>
                </c:pt>
              </c:strCache>
            </c:strRef>
          </c:cat>
          <c:val>
            <c:numRef>
              <c:extLst>
                <c:ext xmlns:c15="http://schemas.microsoft.com/office/drawing/2012/chart" uri="{02D57815-91ED-43cb-92C2-25804820EDAC}">
                  <c15:fullRef>
                    <c15:sqref>'Estudiantes 2004 2025'!$E$20:$Z$20</c15:sqref>
                  </c15:fullRef>
                </c:ext>
              </c:extLst>
              <c:f>'Estudiantes 2004 2025'!$O$20:$Z$20</c:f>
              <c:numCache>
                <c:formatCode>0.0</c:formatCode>
                <c:ptCount val="12"/>
                <c:pt idx="0">
                  <c:v>6</c:v>
                </c:pt>
                <c:pt idx="1">
                  <c:v>6</c:v>
                </c:pt>
                <c:pt idx="2">
                  <c:v>6.2</c:v>
                </c:pt>
                <c:pt idx="3">
                  <c:v>6.1</c:v>
                </c:pt>
                <c:pt idx="4">
                  <c:v>6.3</c:v>
                </c:pt>
                <c:pt idx="5">
                  <c:v>6.1</c:v>
                </c:pt>
                <c:pt idx="6">
                  <c:v>5.965451964032181</c:v>
                </c:pt>
                <c:pt idx="7">
                  <c:v>5.6</c:v>
                </c:pt>
                <c:pt idx="8">
                  <c:v>6.6</c:v>
                </c:pt>
                <c:pt idx="9">
                  <c:v>6.1030701754385959</c:v>
                </c:pt>
                <c:pt idx="10">
                  <c:v>6.405068078668684</c:v>
                </c:pt>
                <c:pt idx="11">
                  <c:v>6.4670781893004117</c:v>
                </c:pt>
              </c:numCache>
            </c:numRef>
          </c:val>
          <c:smooth val="0"/>
          <c:extLst>
            <c:ext xmlns:c16="http://schemas.microsoft.com/office/drawing/2014/chart" uri="{C3380CC4-5D6E-409C-BE32-E72D297353CC}">
              <c16:uniqueId val="{00000003-5D8A-4620-8771-021812D98C50}"/>
            </c:ext>
          </c:extLst>
        </c:ser>
        <c:dLbls>
          <c:showLegendKey val="0"/>
          <c:showVal val="0"/>
          <c:showCatName val="0"/>
          <c:showSerName val="0"/>
          <c:showPercent val="0"/>
          <c:showBubbleSize val="0"/>
        </c:dLbls>
        <c:smooth val="0"/>
        <c:axId val="1628235888"/>
        <c:axId val="1628240880"/>
      </c:lineChart>
      <c:catAx>
        <c:axId val="162823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28240880"/>
        <c:crosses val="autoZero"/>
        <c:auto val="1"/>
        <c:lblAlgn val="ctr"/>
        <c:lblOffset val="100"/>
        <c:noMultiLvlLbl val="0"/>
      </c:catAx>
      <c:valAx>
        <c:axId val="16282408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282358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strRef>
          <c:f>'Estudiantes 2004 2025'!$D$309</c:f>
          <c:strCache>
            <c:ptCount val="1"/>
            <c:pt idx="0">
              <c:v>Acudiendo personalmente a la Biblioteca: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'Estudiantes 2004 2025'!$E$310</c:f>
              <c:strCache>
                <c:ptCount val="1"/>
                <c:pt idx="0">
                  <c:v>2013</c:v>
                </c:pt>
              </c:strCache>
            </c:strRef>
          </c:tx>
          <c:spPr>
            <a:solidFill>
              <a:schemeClr val="accent4">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'Estudiantes 2004 2025'!$D$311:$D$315</c:f>
              <c:strCache>
                <c:ptCount val="5"/>
                <c:pt idx="0">
                  <c:v>Nunca </c:v>
                </c:pt>
                <c:pt idx="1">
                  <c:v>Sólo en época de exámenes </c:v>
                </c:pt>
                <c:pt idx="2">
                  <c:v>De vez en cuando (1 o 2 veces al mes) </c:v>
                </c:pt>
                <c:pt idx="3">
                  <c:v>Frecuentemente (1 o 2 veces por semana) </c:v>
                </c:pt>
                <c:pt idx="4">
                  <c:v>Muy Frecuentemente (3 o más veces por semana) </c:v>
                </c:pt>
              </c:strCache>
            </c:strRef>
          </c:cat>
          <c:val>
            <c:numRef>
              <c:f>'Estudiantes 2004 2025'!$E$311:$E$315</c:f>
              <c:numCache>
                <c:formatCode>0.0%</c:formatCode>
                <c:ptCount val="5"/>
                <c:pt idx="0">
                  <c:v>1.6302676099661642E-2</c:v>
                </c:pt>
                <c:pt idx="1">
                  <c:v>6.3365118425099967E-2</c:v>
                </c:pt>
                <c:pt idx="2">
                  <c:v>0.35466010458320518</c:v>
                </c:pt>
                <c:pt idx="3">
                  <c:v>0.39187942171639495</c:v>
                </c:pt>
                <c:pt idx="4">
                  <c:v>0.17379267917563826</c:v>
                </c:pt>
              </c:numCache>
            </c:numRef>
          </c:val>
          <c:extLst>
            <c:ext xmlns:c16="http://schemas.microsoft.com/office/drawing/2014/chart" uri="{C3380CC4-5D6E-409C-BE32-E72D297353CC}">
              <c16:uniqueId val="{00000000-D4FD-4354-BBAC-E75DAB9D8124}"/>
            </c:ext>
          </c:extLst>
        </c:ser>
        <c:ser>
          <c:idx val="1"/>
          <c:order val="1"/>
          <c:tx>
            <c:strRef>
              <c:f>'Estudiantes 2004 2025'!$F$310</c:f>
              <c:strCache>
                <c:ptCount val="1"/>
                <c:pt idx="0">
                  <c:v>2018</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'Estudiantes 2004 2025'!$D$311:$D$315</c:f>
              <c:strCache>
                <c:ptCount val="5"/>
                <c:pt idx="0">
                  <c:v>Nunca </c:v>
                </c:pt>
                <c:pt idx="1">
                  <c:v>Sólo en época de exámenes </c:v>
                </c:pt>
                <c:pt idx="2">
                  <c:v>De vez en cuando (1 o 2 veces al mes) </c:v>
                </c:pt>
                <c:pt idx="3">
                  <c:v>Frecuentemente (1 o 2 veces por semana) </c:v>
                </c:pt>
                <c:pt idx="4">
                  <c:v>Muy Frecuentemente (3 o más veces por semana) </c:v>
                </c:pt>
              </c:strCache>
            </c:strRef>
          </c:cat>
          <c:val>
            <c:numRef>
              <c:f>'Estudiantes 2004 2025'!$F$311:$F$315</c:f>
              <c:numCache>
                <c:formatCode>0.0%</c:formatCode>
                <c:ptCount val="5"/>
                <c:pt idx="0">
                  <c:v>2.4E-2</c:v>
                </c:pt>
                <c:pt idx="1">
                  <c:v>9.0999999999999998E-2</c:v>
                </c:pt>
                <c:pt idx="2">
                  <c:v>0.36199999999999999</c:v>
                </c:pt>
                <c:pt idx="3">
                  <c:v>0.33700000000000002</c:v>
                </c:pt>
                <c:pt idx="4">
                  <c:v>0.186</c:v>
                </c:pt>
              </c:numCache>
            </c:numRef>
          </c:val>
          <c:extLst>
            <c:ext xmlns:c16="http://schemas.microsoft.com/office/drawing/2014/chart" uri="{C3380CC4-5D6E-409C-BE32-E72D297353CC}">
              <c16:uniqueId val="{00000001-D4FD-4354-BBAC-E75DAB9D8124}"/>
            </c:ext>
          </c:extLst>
        </c:ser>
        <c:ser>
          <c:idx val="2"/>
          <c:order val="2"/>
          <c:tx>
            <c:strRef>
              <c:f>'Estudiantes 2004 2025'!$G$310</c:f>
              <c:strCache>
                <c:ptCount val="1"/>
                <c:pt idx="0">
                  <c:v>2025</c:v>
                </c:pt>
              </c:strCache>
            </c:strRef>
          </c:tx>
          <c:spPr>
            <a:solidFill>
              <a:schemeClr val="accent4">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'Estudiantes 2004 2025'!$D$311:$D$315</c:f>
              <c:strCache>
                <c:ptCount val="5"/>
                <c:pt idx="0">
                  <c:v>Nunca </c:v>
                </c:pt>
                <c:pt idx="1">
                  <c:v>Sólo en época de exámenes </c:v>
                </c:pt>
                <c:pt idx="2">
                  <c:v>De vez en cuando (1 o 2 veces al mes) </c:v>
                </c:pt>
                <c:pt idx="3">
                  <c:v>Frecuentemente (1 o 2 veces por semana) </c:v>
                </c:pt>
                <c:pt idx="4">
                  <c:v>Muy Frecuentemente (3 o más veces por semana) </c:v>
                </c:pt>
              </c:strCache>
            </c:strRef>
          </c:cat>
          <c:val>
            <c:numRef>
              <c:f>'Estudiantes 2004 2025'!$G$311:$G$315</c:f>
              <c:numCache>
                <c:formatCode>0.0%</c:formatCode>
                <c:ptCount val="5"/>
                <c:pt idx="0">
                  <c:v>4.6887631366208569E-2</c:v>
                </c:pt>
                <c:pt idx="1">
                  <c:v>9.3775262732417139E-2</c:v>
                </c:pt>
                <c:pt idx="2">
                  <c:v>0.34842360549717055</c:v>
                </c:pt>
                <c:pt idx="3">
                  <c:v>0.33710590137429264</c:v>
                </c:pt>
                <c:pt idx="4">
                  <c:v>0.17380759902991108</c:v>
                </c:pt>
              </c:numCache>
            </c:numRef>
          </c:val>
          <c:extLst>
            <c:ext xmlns:c16="http://schemas.microsoft.com/office/drawing/2014/chart" uri="{C3380CC4-5D6E-409C-BE32-E72D297353CC}">
              <c16:uniqueId val="{00000004-D4FD-4354-BBAC-E75DAB9D8124}"/>
            </c:ext>
          </c:extLst>
        </c:ser>
        <c:dLbls>
          <c:dLblPos val="outEnd"/>
          <c:showLegendKey val="0"/>
          <c:showVal val="1"/>
          <c:showCatName val="0"/>
          <c:showSerName val="0"/>
          <c:showPercent val="0"/>
          <c:showBubbleSize val="0"/>
        </c:dLbls>
        <c:gapWidth val="219"/>
        <c:overlap val="-27"/>
        <c:axId val="1761543280"/>
        <c:axId val="1761544112"/>
      </c:barChart>
      <c:catAx>
        <c:axId val="176154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61544112"/>
        <c:crosses val="autoZero"/>
        <c:auto val="1"/>
        <c:lblAlgn val="ctr"/>
        <c:lblOffset val="100"/>
        <c:noMultiLvlLbl val="0"/>
      </c:catAx>
      <c:valAx>
        <c:axId val="1761544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61543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strRef>
          <c:f>'Estudiantes 2004 2025'!$D$319</c:f>
          <c:strCache>
            <c:ptCount val="1"/>
            <c:pt idx="0">
              <c:v>Utilizando la Biblioteca de forma virtual:</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'Estudiantes 2004 2025'!$E$310</c:f>
              <c:strCache>
                <c:ptCount val="1"/>
                <c:pt idx="0">
                  <c:v>2013</c:v>
                </c:pt>
              </c:strCache>
            </c:strRef>
          </c:tx>
          <c:spPr>
            <a:solidFill>
              <a:schemeClr val="accent4">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'Estudiantes 2004 2025'!$D$321:$D$325</c:f>
              <c:strCache>
                <c:ptCount val="5"/>
                <c:pt idx="0">
                  <c:v>Nunca </c:v>
                </c:pt>
                <c:pt idx="1">
                  <c:v>Sólo en época de exámenes </c:v>
                </c:pt>
                <c:pt idx="2">
                  <c:v>De vez en cuando (1 o 2 veces al mes) </c:v>
                </c:pt>
                <c:pt idx="3">
                  <c:v>Frecuentemente (1 o 2 veces por semana) </c:v>
                </c:pt>
                <c:pt idx="4">
                  <c:v>Muy Frecuentemente (3 o más veces por semana) </c:v>
                </c:pt>
              </c:strCache>
            </c:strRef>
          </c:cat>
          <c:val>
            <c:numRef>
              <c:f>'Estudiantes 2004 2025'!$E$321:$E$325</c:f>
              <c:numCache>
                <c:formatCode>0.0%</c:formatCode>
                <c:ptCount val="5"/>
                <c:pt idx="0">
                  <c:v>0.15902799138726545</c:v>
                </c:pt>
                <c:pt idx="1">
                  <c:v>7.9667794524761609E-2</c:v>
                </c:pt>
                <c:pt idx="2">
                  <c:v>0.42571516456474928</c:v>
                </c:pt>
                <c:pt idx="3">
                  <c:v>0.23900338357428483</c:v>
                </c:pt>
                <c:pt idx="4">
                  <c:v>9.2894494001845587E-2</c:v>
                </c:pt>
              </c:numCache>
            </c:numRef>
          </c:val>
          <c:extLst>
            <c:ext xmlns:c16="http://schemas.microsoft.com/office/drawing/2014/chart" uri="{C3380CC4-5D6E-409C-BE32-E72D297353CC}">
              <c16:uniqueId val="{00000000-7132-44B6-9402-AA5311808E40}"/>
            </c:ext>
          </c:extLst>
        </c:ser>
        <c:ser>
          <c:idx val="1"/>
          <c:order val="1"/>
          <c:tx>
            <c:strRef>
              <c:f>'Estudiantes 2004 2025'!$F$310</c:f>
              <c:strCache>
                <c:ptCount val="1"/>
                <c:pt idx="0">
                  <c:v>2018</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'Estudiantes 2004 2025'!$D$321:$D$325</c:f>
              <c:strCache>
                <c:ptCount val="5"/>
                <c:pt idx="0">
                  <c:v>Nunca </c:v>
                </c:pt>
                <c:pt idx="1">
                  <c:v>Sólo en época de exámenes </c:v>
                </c:pt>
                <c:pt idx="2">
                  <c:v>De vez en cuando (1 o 2 veces al mes) </c:v>
                </c:pt>
                <c:pt idx="3">
                  <c:v>Frecuentemente (1 o 2 veces por semana) </c:v>
                </c:pt>
                <c:pt idx="4">
                  <c:v>Muy Frecuentemente (3 o más veces por semana) </c:v>
                </c:pt>
              </c:strCache>
            </c:strRef>
          </c:cat>
          <c:val>
            <c:numRef>
              <c:f>'Estudiantes 2004 2025'!$F$321:$F$325</c:f>
              <c:numCache>
                <c:formatCode>0.0%</c:formatCode>
                <c:ptCount val="5"/>
                <c:pt idx="0">
                  <c:v>0.153</c:v>
                </c:pt>
                <c:pt idx="1">
                  <c:v>9.0999999999999998E-2</c:v>
                </c:pt>
                <c:pt idx="2">
                  <c:v>0.40400000000000003</c:v>
                </c:pt>
                <c:pt idx="3">
                  <c:v>0.23300000000000001</c:v>
                </c:pt>
                <c:pt idx="4">
                  <c:v>0.11799999999999999</c:v>
                </c:pt>
              </c:numCache>
            </c:numRef>
          </c:val>
          <c:extLst>
            <c:ext xmlns:c16="http://schemas.microsoft.com/office/drawing/2014/chart" uri="{C3380CC4-5D6E-409C-BE32-E72D297353CC}">
              <c16:uniqueId val="{00000001-7132-44B6-9402-AA5311808E40}"/>
            </c:ext>
          </c:extLst>
        </c:ser>
        <c:ser>
          <c:idx val="2"/>
          <c:order val="2"/>
          <c:tx>
            <c:strRef>
              <c:f>'Estudiantes 2004 2025'!$G$310</c:f>
              <c:strCache>
                <c:ptCount val="1"/>
                <c:pt idx="0">
                  <c:v>2025</c:v>
                </c:pt>
              </c:strCache>
            </c:strRef>
          </c:tx>
          <c:spPr>
            <a:solidFill>
              <a:schemeClr val="accent4">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'Estudiantes 2004 2025'!$D$321:$D$325</c:f>
              <c:strCache>
                <c:ptCount val="5"/>
                <c:pt idx="0">
                  <c:v>Nunca </c:v>
                </c:pt>
                <c:pt idx="1">
                  <c:v>Sólo en época de exámenes </c:v>
                </c:pt>
                <c:pt idx="2">
                  <c:v>De vez en cuando (1 o 2 veces al mes) </c:v>
                </c:pt>
                <c:pt idx="3">
                  <c:v>Frecuentemente (1 o 2 veces por semana) </c:v>
                </c:pt>
                <c:pt idx="4">
                  <c:v>Muy Frecuentemente (3 o más veces por semana) </c:v>
                </c:pt>
              </c:strCache>
            </c:strRef>
          </c:cat>
          <c:val>
            <c:numRef>
              <c:f>'Estudiantes 2004 2025'!$G$321:$G$325</c:f>
              <c:numCache>
                <c:formatCode>0.0%</c:formatCode>
                <c:ptCount val="5"/>
                <c:pt idx="0">
                  <c:v>0.22473726758286175</c:v>
                </c:pt>
                <c:pt idx="1">
                  <c:v>9.3775262732417139E-2</c:v>
                </c:pt>
                <c:pt idx="2">
                  <c:v>0.35731608730800324</c:v>
                </c:pt>
                <c:pt idx="3">
                  <c:v>0.21584478577202909</c:v>
                </c:pt>
                <c:pt idx="4">
                  <c:v>0.10832659660468877</c:v>
                </c:pt>
              </c:numCache>
            </c:numRef>
          </c:val>
          <c:extLst>
            <c:ext xmlns:c16="http://schemas.microsoft.com/office/drawing/2014/chart" uri="{C3380CC4-5D6E-409C-BE32-E72D297353CC}">
              <c16:uniqueId val="{00000004-7132-44B6-9402-AA5311808E40}"/>
            </c:ext>
          </c:extLst>
        </c:ser>
        <c:dLbls>
          <c:dLblPos val="outEnd"/>
          <c:showLegendKey val="0"/>
          <c:showVal val="1"/>
          <c:showCatName val="0"/>
          <c:showSerName val="0"/>
          <c:showPercent val="0"/>
          <c:showBubbleSize val="0"/>
        </c:dLbls>
        <c:gapWidth val="219"/>
        <c:overlap val="-27"/>
        <c:axId val="1761543280"/>
        <c:axId val="1761544112"/>
      </c:barChart>
      <c:catAx>
        <c:axId val="176154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61544112"/>
        <c:crosses val="autoZero"/>
        <c:auto val="1"/>
        <c:lblAlgn val="ctr"/>
        <c:lblOffset val="100"/>
        <c:noMultiLvlLbl val="0"/>
      </c:catAx>
      <c:valAx>
        <c:axId val="1761544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61543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24E-2"/>
          <c:w val="0.643122676579929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F51-4E77-B9BE-E6CB9A6CFDCF}"/>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F51-4E77-B9BE-E6CB9A6CFDCF}"/>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F51-4E77-B9BE-E6CB9A6CFDCF}"/>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F51-4E77-B9BE-E6CB9A6CFDCF}"/>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F51-4E77-B9BE-E6CB9A6CFDCF}"/>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F51-4E77-B9BE-E6CB9A6CFDCF}"/>
              </c:ext>
            </c:extLst>
          </c:dPt>
          <c:val>
            <c:numRef>
              <c:f>BUC!$C$170:$H$170</c:f>
              <c:numCache>
                <c:formatCode>General</c:formatCode>
                <c:ptCount val="6"/>
                <c:pt idx="0">
                  <c:v>31</c:v>
                </c:pt>
                <c:pt idx="1">
                  <c:v>91</c:v>
                </c:pt>
                <c:pt idx="2">
                  <c:v>254</c:v>
                </c:pt>
                <c:pt idx="3">
                  <c:v>455</c:v>
                </c:pt>
                <c:pt idx="4">
                  <c:v>377</c:v>
                </c:pt>
                <c:pt idx="5">
                  <c:v>29</c:v>
                </c:pt>
              </c:numCache>
            </c:numRef>
          </c:val>
          <c:extLst>
            <c:ext xmlns:c16="http://schemas.microsoft.com/office/drawing/2014/chart" uri="{C3380CC4-5D6E-409C-BE32-E72D297353CC}">
              <c16:uniqueId val="{0000000C-AF51-4E77-B9BE-E6CB9A6CFDC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'Estudiantes 2004 2025'!$C$22</c:f>
          <c:strCache>
            <c:ptCount val="1"/>
            <c:pt idx="0">
              <c:v>Servicio de préstamo</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'Estudiantes 2004 2025'!$D$22</c:f>
              <c:strCache>
                <c:ptCount val="1"/>
                <c:pt idx="0">
                  <c:v>La agilidad al ser atendido en el mostrador de préstamo:</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'Estudiantes 2004 2025'!$E$2:$Z$2</c15:sqref>
                  </c15:fullRef>
                </c:ext>
              </c:extLst>
              <c:f>'Estudiantes 2004 2025'!$O$2:$Z$2</c:f>
              <c:strCache>
                <c:ptCount val="12"/>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pt idx="11">
                  <c:v>Año 2025</c:v>
                </c:pt>
              </c:strCache>
            </c:strRef>
          </c:cat>
          <c:val>
            <c:numRef>
              <c:extLst>
                <c:ext xmlns:c15="http://schemas.microsoft.com/office/drawing/2012/chart" uri="{02D57815-91ED-43cb-92C2-25804820EDAC}">
                  <c15:fullRef>
                    <c15:sqref>'Estudiantes 2004 2025'!$E$22:$Z$22</c15:sqref>
                  </c15:fullRef>
                </c:ext>
              </c:extLst>
              <c:f>'Estudiantes 2004 2025'!$O$22:$Z$22</c:f>
              <c:numCache>
                <c:formatCode>0.0</c:formatCode>
                <c:ptCount val="12"/>
                <c:pt idx="0">
                  <c:v>7.5</c:v>
                </c:pt>
                <c:pt idx="1">
                  <c:v>7.6</c:v>
                </c:pt>
                <c:pt idx="2">
                  <c:v>7.8</c:v>
                </c:pt>
                <c:pt idx="3">
                  <c:v>7.8</c:v>
                </c:pt>
                <c:pt idx="4">
                  <c:v>8</c:v>
                </c:pt>
                <c:pt idx="5">
                  <c:v>8.1</c:v>
                </c:pt>
                <c:pt idx="7">
                  <c:v>7.97</c:v>
                </c:pt>
                <c:pt idx="8">
                  <c:v>8.1</c:v>
                </c:pt>
                <c:pt idx="9">
                  <c:v>8.3834080717488781</c:v>
                </c:pt>
                <c:pt idx="10">
                  <c:v>8.588395638629283</c:v>
                </c:pt>
                <c:pt idx="11">
                  <c:v>8.6772151898734169</c:v>
                </c:pt>
              </c:numCache>
            </c:numRef>
          </c:val>
          <c:smooth val="0"/>
          <c:extLst>
            <c:ext xmlns:c16="http://schemas.microsoft.com/office/drawing/2014/chart" uri="{C3380CC4-5D6E-409C-BE32-E72D297353CC}">
              <c16:uniqueId val="{00000000-390C-4203-A393-7A2CEB01FF03}"/>
            </c:ext>
          </c:extLst>
        </c:ser>
        <c:ser>
          <c:idx val="1"/>
          <c:order val="1"/>
          <c:tx>
            <c:strRef>
              <c:f>'Estudiantes 2004 2025'!$D$23</c:f>
              <c:strCache>
                <c:ptCount val="1"/>
                <c:pt idx="0">
                  <c:v>La idoneidad de los plazos de préstamo</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'Estudiantes 2004 2025'!$E$2:$Z$2</c15:sqref>
                  </c15:fullRef>
                </c:ext>
              </c:extLst>
              <c:f>'Estudiantes 2004 2025'!$O$2:$Z$2</c:f>
              <c:strCache>
                <c:ptCount val="12"/>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pt idx="11">
                  <c:v>Año 2025</c:v>
                </c:pt>
              </c:strCache>
            </c:strRef>
          </c:cat>
          <c:val>
            <c:numRef>
              <c:extLst>
                <c:ext xmlns:c15="http://schemas.microsoft.com/office/drawing/2012/chart" uri="{02D57815-91ED-43cb-92C2-25804820EDAC}">
                  <c15:fullRef>
                    <c15:sqref>'Estudiantes 2004 2025'!$E$23:$Z$23</c15:sqref>
                  </c15:fullRef>
                </c:ext>
              </c:extLst>
              <c:f>'Estudiantes 2004 2025'!$O$23:$Z$23</c:f>
              <c:numCache>
                <c:formatCode>0.0</c:formatCode>
                <c:ptCount val="12"/>
                <c:pt idx="0">
                  <c:v>6</c:v>
                </c:pt>
                <c:pt idx="1">
                  <c:v>6</c:v>
                </c:pt>
                <c:pt idx="2">
                  <c:v>6.2</c:v>
                </c:pt>
                <c:pt idx="3">
                  <c:v>6.2</c:v>
                </c:pt>
                <c:pt idx="4">
                  <c:v>6.5</c:v>
                </c:pt>
                <c:pt idx="5">
                  <c:v>6.8</c:v>
                </c:pt>
                <c:pt idx="7">
                  <c:v>7.16</c:v>
                </c:pt>
                <c:pt idx="8">
                  <c:v>7</c:v>
                </c:pt>
                <c:pt idx="9">
                  <c:v>7.3363228699551577</c:v>
                </c:pt>
                <c:pt idx="10">
                  <c:v>7.4882720875684132</c:v>
                </c:pt>
                <c:pt idx="11">
                  <c:v>7.879426644182125</c:v>
                </c:pt>
              </c:numCache>
            </c:numRef>
          </c:val>
          <c:smooth val="0"/>
          <c:extLst>
            <c:ext xmlns:c16="http://schemas.microsoft.com/office/drawing/2014/chart" uri="{C3380CC4-5D6E-409C-BE32-E72D297353CC}">
              <c16:uniqueId val="{00000001-390C-4203-A393-7A2CEB01FF03}"/>
            </c:ext>
          </c:extLst>
        </c:ser>
        <c:ser>
          <c:idx val="2"/>
          <c:order val="2"/>
          <c:tx>
            <c:strRef>
              <c:f>'Estudiantes 2004 2025'!$D$24</c:f>
              <c:strCache>
                <c:ptCount val="1"/>
                <c:pt idx="0">
                  <c:v>El número de documentos que se pueden obtener en préstamo</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'Estudiantes 2004 2025'!$E$2:$Z$2</c15:sqref>
                  </c15:fullRef>
                </c:ext>
              </c:extLst>
              <c:f>'Estudiantes 2004 2025'!$O$2:$Z$2</c:f>
              <c:strCache>
                <c:ptCount val="12"/>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pt idx="11">
                  <c:v>Año 2025</c:v>
                </c:pt>
              </c:strCache>
            </c:strRef>
          </c:cat>
          <c:val>
            <c:numRef>
              <c:extLst>
                <c:ext xmlns:c15="http://schemas.microsoft.com/office/drawing/2012/chart" uri="{02D57815-91ED-43cb-92C2-25804820EDAC}">
                  <c15:fullRef>
                    <c15:sqref>'Estudiantes 2004 2025'!$E$24:$Z$24</c15:sqref>
                  </c15:fullRef>
                </c:ext>
              </c:extLst>
              <c:f>'Estudiantes 2004 2025'!$O$24:$Z$24</c:f>
              <c:numCache>
                <c:formatCode>0.0</c:formatCode>
                <c:ptCount val="12"/>
                <c:pt idx="0">
                  <c:v>6.7</c:v>
                </c:pt>
                <c:pt idx="1">
                  <c:v>6.7</c:v>
                </c:pt>
                <c:pt idx="2">
                  <c:v>6.8</c:v>
                </c:pt>
                <c:pt idx="3">
                  <c:v>7</c:v>
                </c:pt>
                <c:pt idx="4">
                  <c:v>7</c:v>
                </c:pt>
                <c:pt idx="5">
                  <c:v>7.4</c:v>
                </c:pt>
                <c:pt idx="7">
                  <c:v>7.54</c:v>
                </c:pt>
                <c:pt idx="8">
                  <c:v>7.8</c:v>
                </c:pt>
                <c:pt idx="9">
                  <c:v>7.8397839783978398</c:v>
                </c:pt>
                <c:pt idx="10">
                  <c:v>7.9878048780487809</c:v>
                </c:pt>
                <c:pt idx="11">
                  <c:v>8.2057823129251712</c:v>
                </c:pt>
              </c:numCache>
            </c:numRef>
          </c:val>
          <c:smooth val="0"/>
          <c:extLst>
            <c:ext xmlns:c16="http://schemas.microsoft.com/office/drawing/2014/chart" uri="{C3380CC4-5D6E-409C-BE32-E72D297353CC}">
              <c16:uniqueId val="{00000002-390C-4203-A393-7A2CEB01FF03}"/>
            </c:ext>
          </c:extLst>
        </c:ser>
        <c:ser>
          <c:idx val="3"/>
          <c:order val="3"/>
          <c:tx>
            <c:strRef>
              <c:f>'Estudiantes 2004 2025'!$D$25</c:f>
              <c:strCache>
                <c:ptCount val="1"/>
                <c:pt idx="0">
                  <c:v>La sencillez para formalizar el préstamo</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'Estudiantes 2004 2025'!$E$2:$Z$2</c15:sqref>
                  </c15:fullRef>
                </c:ext>
              </c:extLst>
              <c:f>'Estudiantes 2004 2025'!$O$2:$Z$2</c:f>
              <c:strCache>
                <c:ptCount val="12"/>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pt idx="11">
                  <c:v>Año 2025</c:v>
                </c:pt>
              </c:strCache>
            </c:strRef>
          </c:cat>
          <c:val>
            <c:numRef>
              <c:extLst>
                <c:ext xmlns:c15="http://schemas.microsoft.com/office/drawing/2012/chart" uri="{02D57815-91ED-43cb-92C2-25804820EDAC}">
                  <c15:fullRef>
                    <c15:sqref>'Estudiantes 2004 2025'!$E$25:$Z$25</c15:sqref>
                  </c15:fullRef>
                </c:ext>
              </c:extLst>
              <c:f>'Estudiantes 2004 2025'!$O$25:$Z$25</c:f>
              <c:numCache>
                <c:formatCode>0.0</c:formatCode>
                <c:ptCount val="12"/>
                <c:pt idx="0">
                  <c:v>8.1999999999999993</c:v>
                </c:pt>
                <c:pt idx="1">
                  <c:v>8.3000000000000007</c:v>
                </c:pt>
                <c:pt idx="2">
                  <c:v>8.4</c:v>
                </c:pt>
                <c:pt idx="3">
                  <c:v>8.5</c:v>
                </c:pt>
                <c:pt idx="4">
                  <c:v>8.6</c:v>
                </c:pt>
                <c:pt idx="5">
                  <c:v>8.5</c:v>
                </c:pt>
                <c:pt idx="7">
                  <c:v>8.24</c:v>
                </c:pt>
                <c:pt idx="8">
                  <c:v>8.36</c:v>
                </c:pt>
                <c:pt idx="9">
                  <c:v>8.5360360360360374</c:v>
                </c:pt>
                <c:pt idx="10">
                  <c:v>8.6874021909233186</c:v>
                </c:pt>
                <c:pt idx="11">
                  <c:v>8.7913486005089059</c:v>
                </c:pt>
              </c:numCache>
            </c:numRef>
          </c:val>
          <c:smooth val="0"/>
          <c:extLst>
            <c:ext xmlns:c16="http://schemas.microsoft.com/office/drawing/2014/chart" uri="{C3380CC4-5D6E-409C-BE32-E72D297353CC}">
              <c16:uniqueId val="{00000003-390C-4203-A393-7A2CEB01FF03}"/>
            </c:ext>
          </c:extLst>
        </c:ser>
        <c:ser>
          <c:idx val="4"/>
          <c:order val="4"/>
          <c:tx>
            <c:strRef>
              <c:f>'Estudiantes 2004 2025'!$D$26</c:f>
              <c:strCache>
                <c:ptCount val="1"/>
                <c:pt idx="0">
                  <c:v>La sencillez de las gestiones para reservar y renovar el préstamo de documentos:</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'Estudiantes 2004 2025'!$E$2:$Z$2</c15:sqref>
                  </c15:fullRef>
                </c:ext>
              </c:extLst>
              <c:f>'Estudiantes 2004 2025'!$O$2:$Z$2</c:f>
              <c:strCache>
                <c:ptCount val="12"/>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pt idx="11">
                  <c:v>Año 2025</c:v>
                </c:pt>
              </c:strCache>
            </c:strRef>
          </c:cat>
          <c:val>
            <c:numRef>
              <c:extLst>
                <c:ext xmlns:c15="http://schemas.microsoft.com/office/drawing/2012/chart" uri="{02D57815-91ED-43cb-92C2-25804820EDAC}">
                  <c15:fullRef>
                    <c15:sqref>'Estudiantes 2004 2025'!$E$26:$Z$26</c15:sqref>
                  </c15:fullRef>
                </c:ext>
              </c:extLst>
              <c:f>'Estudiantes 2004 2025'!$O$26:$Z$26</c:f>
              <c:numCache>
                <c:formatCode>0.0</c:formatCode>
                <c:ptCount val="12"/>
                <c:pt idx="0">
                  <c:v>7.9</c:v>
                </c:pt>
                <c:pt idx="1">
                  <c:v>8</c:v>
                </c:pt>
                <c:pt idx="2">
                  <c:v>8.1999999999999993</c:v>
                </c:pt>
                <c:pt idx="3">
                  <c:v>8.3000000000000007</c:v>
                </c:pt>
                <c:pt idx="4">
                  <c:v>8.3000000000000007</c:v>
                </c:pt>
                <c:pt idx="5">
                  <c:v>8.1999999999999993</c:v>
                </c:pt>
                <c:pt idx="7">
                  <c:v>8.24</c:v>
                </c:pt>
                <c:pt idx="8">
                  <c:v>7.71</c:v>
                </c:pt>
                <c:pt idx="9">
                  <c:v>8.2650765076507646</c:v>
                </c:pt>
                <c:pt idx="10">
                  <c:v>8.5196078431372548</c:v>
                </c:pt>
                <c:pt idx="11">
                  <c:v>8.6764705882352935</c:v>
                </c:pt>
              </c:numCache>
            </c:numRef>
          </c:val>
          <c:smooth val="0"/>
          <c:extLst>
            <c:ext xmlns:c16="http://schemas.microsoft.com/office/drawing/2014/chart" uri="{C3380CC4-5D6E-409C-BE32-E72D297353CC}">
              <c16:uniqueId val="{00000004-390C-4203-A393-7A2CEB01FF03}"/>
            </c:ext>
          </c:extLst>
        </c:ser>
        <c:ser>
          <c:idx val="5"/>
          <c:order val="5"/>
          <c:tx>
            <c:strRef>
              <c:f>'Estudiantes 2004 2025'!$D$27</c:f>
              <c:strCache>
                <c:ptCount val="1"/>
                <c:pt idx="0">
                  <c:v>La facilidad para conocer el estado de los préstamos y reservas de cada usuario através de "mi cuenta":</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'Estudiantes 2004 2025'!$E$2:$Z$2</c15:sqref>
                  </c15:fullRef>
                </c:ext>
              </c:extLst>
              <c:f>'Estudiantes 2004 2025'!$O$2:$Z$2</c:f>
              <c:strCache>
                <c:ptCount val="12"/>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pt idx="11">
                  <c:v>Año 2025</c:v>
                </c:pt>
              </c:strCache>
            </c:strRef>
          </c:cat>
          <c:val>
            <c:numRef>
              <c:extLst>
                <c:ext xmlns:c15="http://schemas.microsoft.com/office/drawing/2012/chart" uri="{02D57815-91ED-43cb-92C2-25804820EDAC}">
                  <c15:fullRef>
                    <c15:sqref>'Estudiantes 2004 2025'!$E$27:$Z$27</c15:sqref>
                  </c15:fullRef>
                </c:ext>
              </c:extLst>
              <c:f>'Estudiantes 2004 2025'!$O$27:$Z$27</c:f>
              <c:numCache>
                <c:formatCode>0.0</c:formatCode>
                <c:ptCount val="12"/>
                <c:pt idx="0">
                  <c:v>8.1999999999999993</c:v>
                </c:pt>
                <c:pt idx="1">
                  <c:v>8.1999999999999993</c:v>
                </c:pt>
                <c:pt idx="2">
                  <c:v>8.3000000000000007</c:v>
                </c:pt>
                <c:pt idx="3">
                  <c:v>8.3000000000000007</c:v>
                </c:pt>
                <c:pt idx="4">
                  <c:v>8.3000000000000007</c:v>
                </c:pt>
                <c:pt idx="5">
                  <c:v>8.1999999999999993</c:v>
                </c:pt>
                <c:pt idx="7">
                  <c:v>8.26</c:v>
                </c:pt>
                <c:pt idx="8">
                  <c:v>8.27</c:v>
                </c:pt>
                <c:pt idx="9">
                  <c:v>8.3303167420814486</c:v>
                </c:pt>
                <c:pt idx="10">
                  <c:v>8.3614599686028264</c:v>
                </c:pt>
                <c:pt idx="11">
                  <c:v>8.5617021276595739</c:v>
                </c:pt>
              </c:numCache>
            </c:numRef>
          </c:val>
          <c:smooth val="0"/>
          <c:extLst>
            <c:ext xmlns:c16="http://schemas.microsoft.com/office/drawing/2014/chart" uri="{C3380CC4-5D6E-409C-BE32-E72D297353CC}">
              <c16:uniqueId val="{00000005-390C-4203-A393-7A2CEB01FF03}"/>
            </c:ext>
          </c:extLst>
        </c:ser>
        <c:ser>
          <c:idx val="6"/>
          <c:order val="6"/>
          <c:tx>
            <c:strRef>
              <c:f>'Estudiantes 2004 2025'!$D$28</c:f>
              <c:strCache>
                <c:ptCount val="1"/>
                <c:pt idx="0">
                  <c:v>4.7 La facilidad y rapidez con la que se puede obtener un documento localizado en otras  bibliotecas de la UCM:</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ullRef>
                    <c15:sqref>'Estudiantes 2004 2025'!$E$2:$Z$2</c15:sqref>
                  </c15:fullRef>
                </c:ext>
              </c:extLst>
              <c:f>'Estudiantes 2004 2025'!$O$2:$Z$2</c:f>
              <c:strCache>
                <c:ptCount val="12"/>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pt idx="11">
                  <c:v>Año 2025</c:v>
                </c:pt>
              </c:strCache>
            </c:strRef>
          </c:cat>
          <c:val>
            <c:numRef>
              <c:extLst>
                <c:ext xmlns:c15="http://schemas.microsoft.com/office/drawing/2012/chart" uri="{02D57815-91ED-43cb-92C2-25804820EDAC}">
                  <c15:fullRef>
                    <c15:sqref>'Estudiantes 2004 2025'!$E$28:$Z$28</c15:sqref>
                  </c15:fullRef>
                </c:ext>
              </c:extLst>
              <c:f>'Estudiantes 2004 2025'!$O$28:$Z$28</c:f>
              <c:numCache>
                <c:formatCode>0.0</c:formatCode>
                <c:ptCount val="12"/>
                <c:pt idx="9">
                  <c:v>7.4474885844748862</c:v>
                </c:pt>
                <c:pt idx="10">
                  <c:v>7.6049920760697312</c:v>
                </c:pt>
                <c:pt idx="11">
                  <c:v>7.7456896551724146</c:v>
                </c:pt>
              </c:numCache>
            </c:numRef>
          </c:val>
          <c:smooth val="0"/>
          <c:extLst>
            <c:ext xmlns:c16="http://schemas.microsoft.com/office/drawing/2014/chart" uri="{C3380CC4-5D6E-409C-BE32-E72D297353CC}">
              <c16:uniqueId val="{00000006-390C-4203-A393-7A2CEB01FF03}"/>
            </c:ext>
          </c:extLst>
        </c:ser>
        <c:ser>
          <c:idx val="7"/>
          <c:order val="7"/>
          <c:tx>
            <c:strRef>
              <c:f>'Estudiantes 2004 2025'!$D$29</c:f>
              <c:strCache>
                <c:ptCount val="1"/>
                <c:pt idx="0">
                  <c:v>La facilidad / rapidez con la que se puede disponer de un documento que está en otra biblioteca de la universidad:</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'Estudiantes 2004 2025'!$E$2:$Z$2</c15:sqref>
                  </c15:fullRef>
                </c:ext>
              </c:extLst>
              <c:f>'Estudiantes 2004 2025'!$O$2:$Z$2</c:f>
              <c:strCache>
                <c:ptCount val="12"/>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pt idx="11">
                  <c:v>Año 2025</c:v>
                </c:pt>
              </c:strCache>
            </c:strRef>
          </c:cat>
          <c:val>
            <c:numRef>
              <c:extLst>
                <c:ext xmlns:c15="http://schemas.microsoft.com/office/drawing/2012/chart" uri="{02D57815-91ED-43cb-92C2-25804820EDAC}">
                  <c15:fullRef>
                    <c15:sqref>'Estudiantes 2004 2025'!$E$29:$Z$29</c15:sqref>
                  </c15:fullRef>
                </c:ext>
              </c:extLst>
              <c:f>'Estudiantes 2004 2025'!$O$29:$Z$29</c:f>
              <c:numCache>
                <c:formatCode>0.0</c:formatCode>
                <c:ptCount val="12"/>
                <c:pt idx="0">
                  <c:v>5.7</c:v>
                </c:pt>
                <c:pt idx="7">
                  <c:v>6.86</c:v>
                </c:pt>
                <c:pt idx="8">
                  <c:v>6.79</c:v>
                </c:pt>
                <c:pt idx="9">
                  <c:v>6.5928369462770977</c:v>
                </c:pt>
                <c:pt idx="10">
                  <c:v>6.8133659331703349</c:v>
                </c:pt>
                <c:pt idx="11">
                  <c:v>6.8711385701676964</c:v>
                </c:pt>
              </c:numCache>
            </c:numRef>
          </c:val>
          <c:smooth val="0"/>
          <c:extLst>
            <c:ext xmlns:c16="http://schemas.microsoft.com/office/drawing/2014/chart" uri="{C3380CC4-5D6E-409C-BE32-E72D297353CC}">
              <c16:uniqueId val="{00000007-390C-4203-A393-7A2CEB01FF03}"/>
            </c:ext>
          </c:extLst>
        </c:ser>
        <c:dLbls>
          <c:showLegendKey val="0"/>
          <c:showVal val="0"/>
          <c:showCatName val="0"/>
          <c:showSerName val="0"/>
          <c:showPercent val="0"/>
          <c:showBubbleSize val="0"/>
        </c:dLbls>
        <c:smooth val="0"/>
        <c:axId val="1628235888"/>
        <c:axId val="1628240880"/>
      </c:lineChart>
      <c:catAx>
        <c:axId val="162823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28240880"/>
        <c:crosses val="autoZero"/>
        <c:auto val="1"/>
        <c:lblAlgn val="ctr"/>
        <c:lblOffset val="100"/>
        <c:noMultiLvlLbl val="0"/>
      </c:catAx>
      <c:valAx>
        <c:axId val="16282408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282358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Promedio de uso (1 Nunca- 5 Muy frecuente)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'Estudiantes 2004 2025'!$E$329</c:f>
              <c:strCache>
                <c:ptCount val="1"/>
                <c:pt idx="0">
                  <c:v>2013</c:v>
                </c:pt>
              </c:strCache>
            </c:strRef>
          </c:tx>
          <c:spPr>
            <a:solidFill>
              <a:schemeClr val="accent4">
                <a:shade val="65000"/>
              </a:schemeClr>
            </a:solidFill>
            <a:ln>
              <a:noFill/>
            </a:ln>
            <a:effectLst/>
          </c:spPr>
          <c:invertIfNegative val="0"/>
          <c:cat>
            <c:strRef>
              <c:f>'Estudiantes 2004 2025'!$D$330:$D$331</c:f>
              <c:strCache>
                <c:ptCount val="2"/>
                <c:pt idx="0">
                  <c:v>Presencial: (1 nunca a 5 muy frecuente)</c:v>
                </c:pt>
                <c:pt idx="1">
                  <c:v>Virtual: (1 nunca a 5 muy frecuente)</c:v>
                </c:pt>
              </c:strCache>
            </c:strRef>
          </c:cat>
          <c:val>
            <c:numRef>
              <c:f>'Estudiantes 2004 2025'!$E$330:$E$331</c:f>
              <c:numCache>
                <c:formatCode>0.0</c:formatCode>
                <c:ptCount val="2"/>
                <c:pt idx="0">
                  <c:v>3.6434943094432484</c:v>
                </c:pt>
                <c:pt idx="1">
                  <c:v>3.0159950784374039</c:v>
                </c:pt>
              </c:numCache>
            </c:numRef>
          </c:val>
          <c:extLst>
            <c:ext xmlns:c16="http://schemas.microsoft.com/office/drawing/2014/chart" uri="{C3380CC4-5D6E-409C-BE32-E72D297353CC}">
              <c16:uniqueId val="{00000000-CA01-47EB-ACFD-A6380093ABEC}"/>
            </c:ext>
          </c:extLst>
        </c:ser>
        <c:ser>
          <c:idx val="1"/>
          <c:order val="1"/>
          <c:tx>
            <c:strRef>
              <c:f>'Estudiantes 2004 2025'!$F$329</c:f>
              <c:strCache>
                <c:ptCount val="1"/>
                <c:pt idx="0">
                  <c:v>2018</c:v>
                </c:pt>
              </c:strCache>
            </c:strRef>
          </c:tx>
          <c:spPr>
            <a:solidFill>
              <a:schemeClr val="accent4"/>
            </a:solidFill>
            <a:ln>
              <a:noFill/>
            </a:ln>
            <a:effectLst/>
          </c:spPr>
          <c:invertIfNegative val="0"/>
          <c:cat>
            <c:strRef>
              <c:f>'Estudiantes 2004 2025'!$D$330:$D$331</c:f>
              <c:strCache>
                <c:ptCount val="2"/>
                <c:pt idx="0">
                  <c:v>Presencial: (1 nunca a 5 muy frecuente)</c:v>
                </c:pt>
                <c:pt idx="1">
                  <c:v>Virtual: (1 nunca a 5 muy frecuente)</c:v>
                </c:pt>
              </c:strCache>
            </c:strRef>
          </c:cat>
          <c:val>
            <c:numRef>
              <c:f>'Estudiantes 2004 2025'!$F$330:$F$331</c:f>
              <c:numCache>
                <c:formatCode>0.0</c:formatCode>
                <c:ptCount val="2"/>
                <c:pt idx="0">
                  <c:v>3.5699999999999994</c:v>
                </c:pt>
                <c:pt idx="1">
                  <c:v>3.069</c:v>
                </c:pt>
              </c:numCache>
            </c:numRef>
          </c:val>
          <c:extLst>
            <c:ext xmlns:c16="http://schemas.microsoft.com/office/drawing/2014/chart" uri="{C3380CC4-5D6E-409C-BE32-E72D297353CC}">
              <c16:uniqueId val="{00000001-CA01-47EB-ACFD-A6380093ABEC}"/>
            </c:ext>
          </c:extLst>
        </c:ser>
        <c:ser>
          <c:idx val="2"/>
          <c:order val="2"/>
          <c:tx>
            <c:strRef>
              <c:f>'Estudiantes 2004 2025'!$G$329</c:f>
              <c:strCache>
                <c:ptCount val="1"/>
                <c:pt idx="0">
                  <c:v>2025</c:v>
                </c:pt>
              </c:strCache>
            </c:strRef>
          </c:tx>
          <c:spPr>
            <a:solidFill>
              <a:schemeClr val="accent4">
                <a:tint val="65000"/>
              </a:schemeClr>
            </a:solidFill>
            <a:ln>
              <a:noFill/>
            </a:ln>
            <a:effectLst/>
          </c:spPr>
          <c:invertIfNegative val="0"/>
          <c:cat>
            <c:strRef>
              <c:f>'Estudiantes 2004 2025'!$D$330:$D$331</c:f>
              <c:strCache>
                <c:ptCount val="2"/>
                <c:pt idx="0">
                  <c:v>Presencial: (1 nunca a 5 muy frecuente)</c:v>
                </c:pt>
                <c:pt idx="1">
                  <c:v>Virtual: (1 nunca a 5 muy frecuente)</c:v>
                </c:pt>
              </c:strCache>
            </c:strRef>
          </c:cat>
          <c:val>
            <c:numRef>
              <c:f>'Estudiantes 2004 2025'!$G$330:$G$331</c:f>
              <c:numCache>
                <c:formatCode>0.0</c:formatCode>
                <c:ptCount val="2"/>
                <c:pt idx="0">
                  <c:v>3.4971705739692802</c:v>
                </c:pt>
                <c:pt idx="1">
                  <c:v>2.889248181083266</c:v>
                </c:pt>
              </c:numCache>
            </c:numRef>
          </c:val>
          <c:extLst>
            <c:ext xmlns:c16="http://schemas.microsoft.com/office/drawing/2014/chart" uri="{C3380CC4-5D6E-409C-BE32-E72D297353CC}">
              <c16:uniqueId val="{00000002-CA01-47EB-ACFD-A6380093ABEC}"/>
            </c:ext>
          </c:extLst>
        </c:ser>
        <c:dLbls>
          <c:showLegendKey val="0"/>
          <c:showVal val="0"/>
          <c:showCatName val="0"/>
          <c:showSerName val="0"/>
          <c:showPercent val="0"/>
          <c:showBubbleSize val="0"/>
        </c:dLbls>
        <c:gapWidth val="219"/>
        <c:overlap val="-27"/>
        <c:axId val="1208559647"/>
        <c:axId val="1208550079"/>
      </c:barChart>
      <c:catAx>
        <c:axId val="1208559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08550079"/>
        <c:crosses val="autoZero"/>
        <c:auto val="1"/>
        <c:lblAlgn val="ctr"/>
        <c:lblOffset val="100"/>
        <c:noMultiLvlLbl val="0"/>
      </c:catAx>
      <c:valAx>
        <c:axId val="1208550079"/>
        <c:scaling>
          <c:orientation val="minMax"/>
          <c:max val="5"/>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085596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'Estudiantes 2004 2025'!$D$34</c:f>
          <c:strCache>
            <c:ptCount val="1"/>
            <c:pt idx="0">
              <c:v>Valoración global</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2"/>
          <c:order val="0"/>
          <c:tx>
            <c:strRef>
              <c:f>'Estudiantes 2004 2025'!$D$34</c:f>
              <c:strCache>
                <c:ptCount val="1"/>
                <c:pt idx="0">
                  <c:v>Valoración global</c:v>
                </c:pt>
              </c:strCache>
            </c:strRef>
          </c:tx>
          <c:spPr>
            <a:ln w="28575" cap="rnd">
              <a:solidFill>
                <a:schemeClr val="accent3"/>
              </a:solidFill>
              <a:round/>
            </a:ln>
            <a:effectLst/>
          </c:spPr>
          <c:marker>
            <c:symbol val="none"/>
          </c:marker>
          <c:cat>
            <c:strRef>
              <c:f>'Estudiantes 2004 2025'!$O$2:$Z$2</c:f>
              <c:strCache>
                <c:ptCount val="12"/>
                <c:pt idx="0">
                  <c:v>Año 2014</c:v>
                </c:pt>
                <c:pt idx="1">
                  <c:v>Año 2015</c:v>
                </c:pt>
                <c:pt idx="2">
                  <c:v>Año 2016</c:v>
                </c:pt>
                <c:pt idx="3">
                  <c:v>Año 2017</c:v>
                </c:pt>
                <c:pt idx="4">
                  <c:v>Año 2018</c:v>
                </c:pt>
                <c:pt idx="5">
                  <c:v>Año 2019</c:v>
                </c:pt>
                <c:pt idx="6">
                  <c:v>Año 2020</c:v>
                </c:pt>
                <c:pt idx="7">
                  <c:v>Año 2021</c:v>
                </c:pt>
                <c:pt idx="8">
                  <c:v>Año 2022</c:v>
                </c:pt>
                <c:pt idx="9">
                  <c:v>Año 2023</c:v>
                </c:pt>
                <c:pt idx="10">
                  <c:v>Año 2024</c:v>
                </c:pt>
                <c:pt idx="11">
                  <c:v>Año 2025</c:v>
                </c:pt>
              </c:strCache>
            </c:strRef>
          </c:cat>
          <c:val>
            <c:numRef>
              <c:f>'Estudiantes 2004 2025'!$O$34:$Z$34</c:f>
              <c:numCache>
                <c:formatCode>0.0</c:formatCode>
                <c:ptCount val="12"/>
                <c:pt idx="0">
                  <c:v>7</c:v>
                </c:pt>
                <c:pt idx="1">
                  <c:v>7.1</c:v>
                </c:pt>
                <c:pt idx="2">
                  <c:v>7.3</c:v>
                </c:pt>
                <c:pt idx="3">
                  <c:v>7.3</c:v>
                </c:pt>
                <c:pt idx="4">
                  <c:v>7.4</c:v>
                </c:pt>
                <c:pt idx="5">
                  <c:v>7.3</c:v>
                </c:pt>
                <c:pt idx="6">
                  <c:v>7.6030317385125539</c:v>
                </c:pt>
                <c:pt idx="7">
                  <c:v>7.42</c:v>
                </c:pt>
                <c:pt idx="8">
                  <c:v>7.48</c:v>
                </c:pt>
                <c:pt idx="9">
                  <c:v>7.8831335616438363</c:v>
                </c:pt>
                <c:pt idx="10">
                  <c:v>8.1</c:v>
                </c:pt>
                <c:pt idx="11">
                  <c:v>8.1775510204081634</c:v>
                </c:pt>
              </c:numCache>
            </c:numRef>
          </c:val>
          <c:smooth val="0"/>
          <c:extLst>
            <c:ext xmlns:c16="http://schemas.microsoft.com/office/drawing/2014/chart" uri="{C3380CC4-5D6E-409C-BE32-E72D297353CC}">
              <c16:uniqueId val="{00000002-738A-4506-9B1B-689E97E98F63}"/>
            </c:ext>
          </c:extLst>
        </c:ser>
        <c:dLbls>
          <c:showLegendKey val="0"/>
          <c:showVal val="0"/>
          <c:showCatName val="0"/>
          <c:showSerName val="0"/>
          <c:showPercent val="0"/>
          <c:showBubbleSize val="0"/>
        </c:dLbls>
        <c:smooth val="0"/>
        <c:axId val="1628235888"/>
        <c:axId val="1628240880"/>
      </c:lineChart>
      <c:catAx>
        <c:axId val="162823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28240880"/>
        <c:crosses val="autoZero"/>
        <c:auto val="1"/>
        <c:lblAlgn val="ctr"/>
        <c:lblOffset val="100"/>
        <c:noMultiLvlLbl val="0"/>
      </c:catAx>
      <c:valAx>
        <c:axId val="16282408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282358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'Todas las bibliotecas'!$D$32</c:f>
              <c:strCache>
                <c:ptCount val="1"/>
                <c:pt idx="0">
                  <c:v>Valoración global</c:v>
                </c:pt>
              </c:strCache>
            </c:strRef>
          </c:tx>
          <c:spPr>
            <a:solidFill>
              <a:schemeClr val="accent1"/>
            </a:solidFill>
            <a:ln>
              <a:noFill/>
            </a:ln>
            <a:effectLst/>
          </c:spPr>
          <c:invertIfNegative val="0"/>
          <c:cat>
            <c:strRef>
              <c:f>'Todas las bibliotecas'!$E$29:$AE$29</c:f>
              <c:strCache>
                <c:ptCount val="27"/>
                <c:pt idx="0">
                  <c:v>BUC</c:v>
                </c:pt>
                <c:pt idx="1">
                  <c:v>ENF</c:v>
                </c:pt>
                <c:pt idx="2">
                  <c:v>FAR</c:v>
                </c:pt>
                <c:pt idx="3">
                  <c:v>MED</c:v>
                </c:pt>
                <c:pt idx="4">
                  <c:v>ODO</c:v>
                </c:pt>
                <c:pt idx="5">
                  <c:v>OPT</c:v>
                </c:pt>
                <c:pt idx="6">
                  <c:v>PSI</c:v>
                </c:pt>
                <c:pt idx="7">
                  <c:v>VET</c:v>
                </c:pt>
                <c:pt idx="8">
                  <c:v>BIO</c:v>
                </c:pt>
                <c:pt idx="9">
                  <c:v>EST</c:v>
                </c:pt>
                <c:pt idx="10">
                  <c:v>FDI</c:v>
                </c:pt>
                <c:pt idx="11">
                  <c:v>FIS</c:v>
                </c:pt>
                <c:pt idx="12">
                  <c:v>GEO</c:v>
                </c:pt>
                <c:pt idx="13">
                  <c:v>MAT</c:v>
                </c:pt>
                <c:pt idx="14">
                  <c:v>QUI</c:v>
                </c:pt>
                <c:pt idx="15">
                  <c:v>BYD</c:v>
                </c:pt>
                <c:pt idx="16">
                  <c:v>CEE</c:v>
                </c:pt>
                <c:pt idx="17">
                  <c:v>CPS</c:v>
                </c:pt>
                <c:pt idx="18">
                  <c:v>DER</c:v>
                </c:pt>
                <c:pt idx="19">
                  <c:v>EMP</c:v>
                </c:pt>
                <c:pt idx="20">
                  <c:v>INF</c:v>
                </c:pt>
                <c:pt idx="21">
                  <c:v>TRS</c:v>
                </c:pt>
                <c:pt idx="22">
                  <c:v>BBA</c:v>
                </c:pt>
                <c:pt idx="23">
                  <c:v>EDU</c:v>
                </c:pt>
                <c:pt idx="24">
                  <c:v>FLL</c:v>
                </c:pt>
                <c:pt idx="25">
                  <c:v>FLS</c:v>
                </c:pt>
                <c:pt idx="26">
                  <c:v>GHI</c:v>
                </c:pt>
              </c:strCache>
            </c:strRef>
          </c:cat>
          <c:val>
            <c:numRef>
              <c:f>'Todas las bibliotecas'!$E$32:$AE$32</c:f>
              <c:numCache>
                <c:formatCode>0.0</c:formatCode>
                <c:ptCount val="27"/>
                <c:pt idx="0">
                  <c:v>8.1775510204081634</c:v>
                </c:pt>
                <c:pt idx="1">
                  <c:v>8.3157894736842106</c:v>
                </c:pt>
                <c:pt idx="2">
                  <c:v>7.3809523809523814</c:v>
                </c:pt>
                <c:pt idx="3">
                  <c:v>8.0128205128205128</c:v>
                </c:pt>
                <c:pt idx="4">
                  <c:v>8.3333333333333339</c:v>
                </c:pt>
                <c:pt idx="5">
                  <c:v>7.6470588235294112</c:v>
                </c:pt>
                <c:pt idx="6">
                  <c:v>8.5555555555555554</c:v>
                </c:pt>
                <c:pt idx="7">
                  <c:v>6.9318181818181825</c:v>
                </c:pt>
                <c:pt idx="8">
                  <c:v>8.4615384615384617</c:v>
                </c:pt>
                <c:pt idx="9">
                  <c:v>6.9642857142857135</c:v>
                </c:pt>
                <c:pt idx="10">
                  <c:v>7.8000000000000007</c:v>
                </c:pt>
                <c:pt idx="11">
                  <c:v>8.2547169811320753</c:v>
                </c:pt>
                <c:pt idx="12">
                  <c:v>8.6764705882352935</c:v>
                </c:pt>
                <c:pt idx="13">
                  <c:v>8.3928571428571423</c:v>
                </c:pt>
                <c:pt idx="14">
                  <c:v>7.5</c:v>
                </c:pt>
                <c:pt idx="15">
                  <c:v>8.3695652173913047</c:v>
                </c:pt>
                <c:pt idx="16">
                  <c:v>8.1756756756756754</c:v>
                </c:pt>
                <c:pt idx="17">
                  <c:v>8.4905660377358494</c:v>
                </c:pt>
                <c:pt idx="18">
                  <c:v>7.7049180327868854</c:v>
                </c:pt>
                <c:pt idx="19">
                  <c:v>6.0416666666666661</c:v>
                </c:pt>
                <c:pt idx="20">
                  <c:v>8.2317073170731696</c:v>
                </c:pt>
                <c:pt idx="21">
                  <c:v>9.0833333333333339</c:v>
                </c:pt>
                <c:pt idx="22">
                  <c:v>8.7804878048780495</c:v>
                </c:pt>
                <c:pt idx="23">
                  <c:v>7.8804347826086953</c:v>
                </c:pt>
                <c:pt idx="24">
                  <c:v>8.6627906976744189</c:v>
                </c:pt>
                <c:pt idx="25">
                  <c:v>8.6363636363636367</c:v>
                </c:pt>
                <c:pt idx="26">
                  <c:v>8.4191176470588243</c:v>
                </c:pt>
              </c:numCache>
            </c:numRef>
          </c:val>
          <c:extLst>
            <c:ext xmlns:c16="http://schemas.microsoft.com/office/drawing/2014/chart" uri="{C3380CC4-5D6E-409C-BE32-E72D297353CC}">
              <c16:uniqueId val="{00000000-B05D-4EA0-8919-6176A36F614D}"/>
            </c:ext>
          </c:extLst>
        </c:ser>
        <c:dLbls>
          <c:showLegendKey val="0"/>
          <c:showVal val="0"/>
          <c:showCatName val="0"/>
          <c:showSerName val="0"/>
          <c:showPercent val="0"/>
          <c:showBubbleSize val="0"/>
        </c:dLbls>
        <c:gapWidth val="219"/>
        <c:overlap val="-27"/>
        <c:axId val="1439047152"/>
        <c:axId val="1439043824"/>
      </c:barChart>
      <c:catAx>
        <c:axId val="1439047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39043824"/>
        <c:crosses val="autoZero"/>
        <c:auto val="1"/>
        <c:lblAlgn val="ctr"/>
        <c:lblOffset val="100"/>
        <c:noMultiLvlLbl val="0"/>
      </c:catAx>
      <c:valAx>
        <c:axId val="14390438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390471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47"/>
          <c:y val="0.14634204435834441"/>
          <c:w val="0.168224682901675"/>
          <c:h val="0.75610056251811775"/>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C4FF-4886-8A60-9166645E7106}"/>
              </c:ext>
            </c:extLst>
          </c:dPt>
          <c:val>
            <c:numRef>
              <c:f>BUC!$P$170</c:f>
              <c:numCache>
                <c:formatCode>0.0</c:formatCode>
                <c:ptCount val="1"/>
                <c:pt idx="0">
                  <c:v>7.185430463576159</c:v>
                </c:pt>
              </c:numCache>
            </c:numRef>
          </c:val>
          <c:extLst>
            <c:ext xmlns:c16="http://schemas.microsoft.com/office/drawing/2014/chart" uri="{C3380CC4-5D6E-409C-BE32-E72D297353CC}">
              <c16:uniqueId val="{00000002-C4FF-4886-8A60-9166645E7106}"/>
            </c:ext>
          </c:extLst>
        </c:ser>
        <c:dLbls>
          <c:showLegendKey val="0"/>
          <c:showVal val="0"/>
          <c:showCatName val="0"/>
          <c:showSerName val="0"/>
          <c:showPercent val="0"/>
          <c:showBubbleSize val="0"/>
        </c:dLbls>
        <c:gapWidth val="0"/>
        <c:overlap val="100"/>
        <c:axId val="-1894807296"/>
        <c:axId val="-1894799136"/>
      </c:barChart>
      <c:catAx>
        <c:axId val="-1894807296"/>
        <c:scaling>
          <c:orientation val="minMax"/>
        </c:scaling>
        <c:delete val="1"/>
        <c:axPos val="b"/>
        <c:majorTickMark val="out"/>
        <c:minorTickMark val="none"/>
        <c:tickLblPos val="none"/>
        <c:crossAx val="-1894799136"/>
        <c:crosses val="autoZero"/>
        <c:auto val="1"/>
        <c:lblAlgn val="ctr"/>
        <c:lblOffset val="100"/>
        <c:noMultiLvlLbl val="0"/>
      </c:catAx>
      <c:valAx>
        <c:axId val="-189479913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0729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302E-2"/>
          <c:w val="0.64312267657993005"/>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6FA-42E7-9E80-8E26C8327136}"/>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6FA-42E7-9E80-8E26C8327136}"/>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6FA-42E7-9E80-8E26C8327136}"/>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6FA-42E7-9E80-8E26C8327136}"/>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6FA-42E7-9E80-8E26C8327136}"/>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6FA-42E7-9E80-8E26C8327136}"/>
              </c:ext>
            </c:extLst>
          </c:dPt>
          <c:val>
            <c:numRef>
              <c:f>BUC!$C$176:$H$176</c:f>
              <c:numCache>
                <c:formatCode>General</c:formatCode>
                <c:ptCount val="6"/>
                <c:pt idx="0">
                  <c:v>22</c:v>
                </c:pt>
                <c:pt idx="1">
                  <c:v>46</c:v>
                </c:pt>
                <c:pt idx="2">
                  <c:v>157</c:v>
                </c:pt>
                <c:pt idx="3">
                  <c:v>329</c:v>
                </c:pt>
                <c:pt idx="4">
                  <c:v>648</c:v>
                </c:pt>
                <c:pt idx="5">
                  <c:v>35</c:v>
                </c:pt>
              </c:numCache>
            </c:numRef>
          </c:val>
          <c:extLst>
            <c:ext xmlns:c16="http://schemas.microsoft.com/office/drawing/2014/chart" uri="{C3380CC4-5D6E-409C-BE32-E72D297353CC}">
              <c16:uniqueId val="{0000000C-A6FA-42E7-9E80-8E26C832713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44" r="0.75000000000000344"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64"/>
          <c:y val="0.14634204435834441"/>
          <c:w val="0.168224682901675"/>
          <c:h val="0.75610056251811808"/>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B6D8-49E4-B254-B5CC2B9C1195}"/>
              </c:ext>
            </c:extLst>
          </c:dPt>
          <c:val>
            <c:numRef>
              <c:f>BUC!$P$176</c:f>
              <c:numCache>
                <c:formatCode>0.0</c:formatCode>
                <c:ptCount val="1"/>
                <c:pt idx="0">
                  <c:v>8.1925956738768733</c:v>
                </c:pt>
              </c:numCache>
            </c:numRef>
          </c:val>
          <c:extLst>
            <c:ext xmlns:c16="http://schemas.microsoft.com/office/drawing/2014/chart" uri="{C3380CC4-5D6E-409C-BE32-E72D297353CC}">
              <c16:uniqueId val="{00000002-B6D8-49E4-B254-B5CC2B9C1195}"/>
            </c:ext>
          </c:extLst>
        </c:ser>
        <c:dLbls>
          <c:showLegendKey val="0"/>
          <c:showVal val="0"/>
          <c:showCatName val="0"/>
          <c:showSerName val="0"/>
          <c:showPercent val="0"/>
          <c:showBubbleSize val="0"/>
        </c:dLbls>
        <c:gapWidth val="0"/>
        <c:overlap val="100"/>
        <c:axId val="-1894802944"/>
        <c:axId val="-1894802400"/>
      </c:barChart>
      <c:catAx>
        <c:axId val="-1894802944"/>
        <c:scaling>
          <c:orientation val="minMax"/>
        </c:scaling>
        <c:delete val="1"/>
        <c:axPos val="b"/>
        <c:majorTickMark val="out"/>
        <c:minorTickMark val="none"/>
        <c:tickLblPos val="none"/>
        <c:crossAx val="-1894802400"/>
        <c:crosses val="autoZero"/>
        <c:auto val="1"/>
        <c:lblAlgn val="ctr"/>
        <c:lblOffset val="100"/>
        <c:noMultiLvlLbl val="0"/>
      </c:catAx>
      <c:valAx>
        <c:axId val="-189480240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0294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44" r="0.75000000000000344" t="1" header="0" footer="0"/>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351E-2"/>
          <c:w val="0.64312267657993039"/>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F9AF-4EAC-881B-E4CBA8C6E0A2}"/>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F9AF-4EAC-881B-E4CBA8C6E0A2}"/>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F9AF-4EAC-881B-E4CBA8C6E0A2}"/>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F9AF-4EAC-881B-E4CBA8C6E0A2}"/>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F9AF-4EAC-881B-E4CBA8C6E0A2}"/>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F9AF-4EAC-881B-E4CBA8C6E0A2}"/>
              </c:ext>
            </c:extLst>
          </c:dPt>
          <c:val>
            <c:numRef>
              <c:f>BUC!$C$180:$H$180</c:f>
              <c:numCache>
                <c:formatCode>General</c:formatCode>
                <c:ptCount val="6"/>
                <c:pt idx="0">
                  <c:v>30</c:v>
                </c:pt>
                <c:pt idx="1">
                  <c:v>84</c:v>
                </c:pt>
                <c:pt idx="2">
                  <c:v>283</c:v>
                </c:pt>
                <c:pt idx="3">
                  <c:v>401</c:v>
                </c:pt>
                <c:pt idx="4">
                  <c:v>409</c:v>
                </c:pt>
                <c:pt idx="5">
                  <c:v>30</c:v>
                </c:pt>
              </c:numCache>
            </c:numRef>
          </c:val>
          <c:extLst>
            <c:ext xmlns:c16="http://schemas.microsoft.com/office/drawing/2014/chart" uri="{C3380CC4-5D6E-409C-BE32-E72D297353CC}">
              <c16:uniqueId val="{0000000C-F9AF-4EAC-881B-E4CBA8C6E0A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66" r="0.75000000000000366"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86"/>
          <c:y val="0.14634204435834441"/>
          <c:w val="0.168224682901675"/>
          <c:h val="0.75610056251811852"/>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567B-492E-BD2C-B341C4070E63}"/>
              </c:ext>
            </c:extLst>
          </c:dPt>
          <c:val>
            <c:numRef>
              <c:f>BUC!$P$180</c:f>
              <c:numCache>
                <c:formatCode>0.0</c:formatCode>
                <c:ptCount val="1"/>
                <c:pt idx="0">
                  <c:v>7.2265948632974322</c:v>
                </c:pt>
              </c:numCache>
            </c:numRef>
          </c:val>
          <c:extLst>
            <c:ext xmlns:c16="http://schemas.microsoft.com/office/drawing/2014/chart" uri="{C3380CC4-5D6E-409C-BE32-E72D297353CC}">
              <c16:uniqueId val="{00000002-567B-492E-BD2C-B341C4070E63}"/>
            </c:ext>
          </c:extLst>
        </c:ser>
        <c:dLbls>
          <c:showLegendKey val="0"/>
          <c:showVal val="0"/>
          <c:showCatName val="0"/>
          <c:showSerName val="0"/>
          <c:showPercent val="0"/>
          <c:showBubbleSize val="0"/>
        </c:dLbls>
        <c:gapWidth val="0"/>
        <c:overlap val="100"/>
        <c:axId val="-1894801856"/>
        <c:axId val="-2049358720"/>
      </c:barChart>
      <c:catAx>
        <c:axId val="-1894801856"/>
        <c:scaling>
          <c:orientation val="minMax"/>
        </c:scaling>
        <c:delete val="1"/>
        <c:axPos val="b"/>
        <c:majorTickMark val="out"/>
        <c:minorTickMark val="none"/>
        <c:tickLblPos val="none"/>
        <c:crossAx val="-2049358720"/>
        <c:crosses val="autoZero"/>
        <c:auto val="1"/>
        <c:lblAlgn val="ctr"/>
        <c:lblOffset val="100"/>
        <c:noMultiLvlLbl val="0"/>
      </c:catAx>
      <c:valAx>
        <c:axId val="-204935872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0185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66" r="0.75000000000000366" t="1" header="0" footer="0"/>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04285712430592"/>
          <c:y val="0.14516129032258071"/>
          <c:w val="0.6784604133968114"/>
          <c:h val="0.80645161290322664"/>
        </c:manualLayout>
      </c:layout>
      <c:barChart>
        <c:barDir val="bar"/>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1-31D3-41EC-8498-F9CDF7EA2ADC}"/>
              </c:ext>
            </c:extLst>
          </c:dPt>
          <c:dPt>
            <c:idx val="1"/>
            <c:invertIfNegative val="0"/>
            <c:bubble3D val="0"/>
            <c:spPr>
              <a:solidFill>
                <a:srgbClr val="FFC000"/>
              </a:solidFill>
              <a:ln w="12700">
                <a:solidFill>
                  <a:srgbClr val="000000"/>
                </a:solidFill>
                <a:prstDash val="solid"/>
              </a:ln>
            </c:spPr>
            <c:extLst>
              <c:ext xmlns:c16="http://schemas.microsoft.com/office/drawing/2014/chart" uri="{C3380CC4-5D6E-409C-BE32-E72D297353CC}">
                <c16:uniqueId val="{00000003-31D3-41EC-8498-F9CDF7EA2ADC}"/>
              </c:ext>
            </c:extLst>
          </c:dPt>
          <c:dPt>
            <c:idx val="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5-31D3-41EC-8498-F9CDF7EA2ADC}"/>
              </c:ext>
            </c:extLst>
          </c:dPt>
          <c:dPt>
            <c:idx val="3"/>
            <c:invertIfNegative val="0"/>
            <c:bubble3D val="0"/>
            <c:spPr>
              <a:solidFill>
                <a:srgbClr val="00B0F0"/>
              </a:solidFill>
              <a:ln w="12700">
                <a:solidFill>
                  <a:srgbClr val="000000"/>
                </a:solidFill>
                <a:prstDash val="solid"/>
              </a:ln>
            </c:spPr>
            <c:extLst>
              <c:ext xmlns:c16="http://schemas.microsoft.com/office/drawing/2014/chart" uri="{C3380CC4-5D6E-409C-BE32-E72D297353CC}">
                <c16:uniqueId val="{00000007-31D3-41EC-8498-F9CDF7EA2ADC}"/>
              </c:ext>
            </c:extLst>
          </c:dPt>
          <c:dPt>
            <c:idx val="4"/>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9-31D3-41EC-8498-F9CDF7EA2ADC}"/>
              </c:ext>
            </c:extLst>
          </c:dPt>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BUC!$B$65:$B$69</c:f>
              <c:strCache>
                <c:ptCount val="5"/>
                <c:pt idx="0">
                  <c:v>Nunca</c:v>
                </c:pt>
                <c:pt idx="1">
                  <c:v>Solo en época de exámenes</c:v>
                </c:pt>
                <c:pt idx="2">
                  <c:v>De vez en cuando (1 o 2 veces al mes)</c:v>
                </c:pt>
                <c:pt idx="3">
                  <c:v>Frecuentemente (1 o 2 veces por semana)</c:v>
                </c:pt>
                <c:pt idx="4">
                  <c:v>Muy frecuentemente (3 o más veces por semana)</c:v>
                </c:pt>
              </c:strCache>
            </c:strRef>
          </c:cat>
          <c:val>
            <c:numRef>
              <c:f>BUC!$D$65:$D$69</c:f>
              <c:numCache>
                <c:formatCode>0.0%</c:formatCode>
                <c:ptCount val="5"/>
                <c:pt idx="0">
                  <c:v>0.22473726758286175</c:v>
                </c:pt>
                <c:pt idx="1">
                  <c:v>9.3775262732417139E-2</c:v>
                </c:pt>
                <c:pt idx="2">
                  <c:v>0.35731608730800324</c:v>
                </c:pt>
                <c:pt idx="3">
                  <c:v>0.21584478577202909</c:v>
                </c:pt>
                <c:pt idx="4">
                  <c:v>0.10832659660468877</c:v>
                </c:pt>
              </c:numCache>
            </c:numRef>
          </c:val>
          <c:extLst>
            <c:ext xmlns:c16="http://schemas.microsoft.com/office/drawing/2014/chart" uri="{C3380CC4-5D6E-409C-BE32-E72D297353CC}">
              <c16:uniqueId val="{0000000A-31D3-41EC-8498-F9CDF7EA2ADC}"/>
            </c:ext>
          </c:extLst>
        </c:ser>
        <c:dLbls>
          <c:showLegendKey val="0"/>
          <c:showVal val="0"/>
          <c:showCatName val="0"/>
          <c:showSerName val="0"/>
          <c:showPercent val="0"/>
          <c:showBubbleSize val="0"/>
        </c:dLbls>
        <c:gapWidth val="100"/>
        <c:axId val="-1894812192"/>
        <c:axId val="-1894805120"/>
      </c:barChart>
      <c:catAx>
        <c:axId val="-1894812192"/>
        <c:scaling>
          <c:orientation val="maxMin"/>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894805120"/>
        <c:crosses val="autoZero"/>
        <c:auto val="1"/>
        <c:lblAlgn val="ctr"/>
        <c:lblOffset val="100"/>
        <c:noMultiLvlLbl val="0"/>
      </c:catAx>
      <c:valAx>
        <c:axId val="-1894805120"/>
        <c:scaling>
          <c:orientation val="minMax"/>
        </c:scaling>
        <c:delete val="0"/>
        <c:axPos val="t"/>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894812192"/>
        <c:crosses val="autoZero"/>
        <c:crossBetween val="between"/>
      </c:valAx>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06E-2"/>
          <c:w val="0.64312267657993072"/>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7D59-49E4-AD8A-68A63AEC9FD3}"/>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7D59-49E4-AD8A-68A63AEC9FD3}"/>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7D59-49E4-AD8A-68A63AEC9FD3}"/>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7D59-49E4-AD8A-68A63AEC9FD3}"/>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7D59-49E4-AD8A-68A63AEC9FD3}"/>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7D59-49E4-AD8A-68A63AEC9FD3}"/>
              </c:ext>
            </c:extLst>
          </c:dPt>
          <c:val>
            <c:numRef>
              <c:f>BUC!$C$185:$H$185</c:f>
              <c:numCache>
                <c:formatCode>General</c:formatCode>
                <c:ptCount val="6"/>
                <c:pt idx="0">
                  <c:v>62</c:v>
                </c:pt>
                <c:pt idx="1">
                  <c:v>101</c:v>
                </c:pt>
                <c:pt idx="2">
                  <c:v>399</c:v>
                </c:pt>
                <c:pt idx="3">
                  <c:v>297</c:v>
                </c:pt>
                <c:pt idx="4">
                  <c:v>312</c:v>
                </c:pt>
                <c:pt idx="5">
                  <c:v>66</c:v>
                </c:pt>
              </c:numCache>
            </c:numRef>
          </c:val>
          <c:extLst>
            <c:ext xmlns:c16="http://schemas.microsoft.com/office/drawing/2014/chart" uri="{C3380CC4-5D6E-409C-BE32-E72D297353CC}">
              <c16:uniqueId val="{0000000C-7D59-49E4-AD8A-68A63AEC9FD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89" r="0.75000000000000389"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97"/>
          <c:y val="0.14634204435834441"/>
          <c:w val="0.168224682901675"/>
          <c:h val="0.756100562518118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9DC1-4326-AC00-1FA1EE5C951E}"/>
              </c:ext>
            </c:extLst>
          </c:dPt>
          <c:val>
            <c:numRef>
              <c:f>BUC!$P$185</c:f>
              <c:numCache>
                <c:formatCode>0.0</c:formatCode>
                <c:ptCount val="1"/>
                <c:pt idx="0">
                  <c:v>6.4859094790777121</c:v>
                </c:pt>
              </c:numCache>
            </c:numRef>
          </c:val>
          <c:extLst>
            <c:ext xmlns:c16="http://schemas.microsoft.com/office/drawing/2014/chart" uri="{C3380CC4-5D6E-409C-BE32-E72D297353CC}">
              <c16:uniqueId val="{00000002-9DC1-4326-AC00-1FA1EE5C951E}"/>
            </c:ext>
          </c:extLst>
        </c:ser>
        <c:dLbls>
          <c:showLegendKey val="0"/>
          <c:showVal val="0"/>
          <c:showCatName val="0"/>
          <c:showSerName val="0"/>
          <c:showPercent val="0"/>
          <c:showBubbleSize val="0"/>
        </c:dLbls>
        <c:gapWidth val="0"/>
        <c:overlap val="100"/>
        <c:axId val="-2048924176"/>
        <c:axId val="-1887984736"/>
      </c:barChart>
      <c:catAx>
        <c:axId val="-2048924176"/>
        <c:scaling>
          <c:orientation val="minMax"/>
        </c:scaling>
        <c:delete val="1"/>
        <c:axPos val="b"/>
        <c:majorTickMark val="out"/>
        <c:minorTickMark val="none"/>
        <c:tickLblPos val="none"/>
        <c:crossAx val="-1887984736"/>
        <c:crosses val="autoZero"/>
        <c:auto val="1"/>
        <c:lblAlgn val="ctr"/>
        <c:lblOffset val="100"/>
        <c:noMultiLvlLbl val="0"/>
      </c:catAx>
      <c:valAx>
        <c:axId val="-188798473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4892417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89" r="0.75000000000000389" t="1" header="0" footer="0"/>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48E-2"/>
          <c:w val="0.643122676579930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6F1-49ED-9EF9-5A7745F9927E}"/>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6F1-49ED-9EF9-5A7745F9927E}"/>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6F1-49ED-9EF9-5A7745F9927E}"/>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6F1-49ED-9EF9-5A7745F9927E}"/>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6F1-49ED-9EF9-5A7745F9927E}"/>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6F1-49ED-9EF9-5A7745F9927E}"/>
              </c:ext>
            </c:extLst>
          </c:dPt>
          <c:val>
            <c:numRef>
              <c:f>BUC!$C$189:$H$189</c:f>
              <c:numCache>
                <c:formatCode>General</c:formatCode>
                <c:ptCount val="6"/>
                <c:pt idx="0">
                  <c:v>34</c:v>
                </c:pt>
                <c:pt idx="1">
                  <c:v>72</c:v>
                </c:pt>
                <c:pt idx="2">
                  <c:v>325</c:v>
                </c:pt>
                <c:pt idx="3">
                  <c:v>389</c:v>
                </c:pt>
                <c:pt idx="4">
                  <c:v>376</c:v>
                </c:pt>
                <c:pt idx="5">
                  <c:v>41</c:v>
                </c:pt>
              </c:numCache>
            </c:numRef>
          </c:val>
          <c:extLst>
            <c:ext xmlns:c16="http://schemas.microsoft.com/office/drawing/2014/chart" uri="{C3380CC4-5D6E-409C-BE32-E72D297353CC}">
              <c16:uniqueId val="{0000000C-A6F1-49ED-9EF9-5A7745F9927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14"/>
          <c:y val="0.14634204435834441"/>
          <c:w val="0.168224682901675"/>
          <c:h val="0.756100562518119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7E4F-4271-8466-E0B008C1618B}"/>
              </c:ext>
            </c:extLst>
          </c:dPt>
          <c:val>
            <c:numRef>
              <c:f>BUC!$P$189</c:f>
              <c:numCache>
                <c:formatCode>0.0</c:formatCode>
                <c:ptCount val="1"/>
                <c:pt idx="0">
                  <c:v>7.0923913043478262</c:v>
                </c:pt>
              </c:numCache>
            </c:numRef>
          </c:val>
          <c:extLst>
            <c:ext xmlns:c16="http://schemas.microsoft.com/office/drawing/2014/chart" uri="{C3380CC4-5D6E-409C-BE32-E72D297353CC}">
              <c16:uniqueId val="{00000002-7E4F-4271-8466-E0B008C1618B}"/>
            </c:ext>
          </c:extLst>
        </c:ser>
        <c:dLbls>
          <c:showLegendKey val="0"/>
          <c:showVal val="0"/>
          <c:showCatName val="0"/>
          <c:showSerName val="0"/>
          <c:showPercent val="0"/>
          <c:showBubbleSize val="0"/>
        </c:dLbls>
        <c:gapWidth val="0"/>
        <c:overlap val="100"/>
        <c:axId val="-1887997792"/>
        <c:axId val="-1887994528"/>
      </c:barChart>
      <c:catAx>
        <c:axId val="-1887997792"/>
        <c:scaling>
          <c:orientation val="minMax"/>
        </c:scaling>
        <c:delete val="1"/>
        <c:axPos val="b"/>
        <c:majorTickMark val="out"/>
        <c:minorTickMark val="none"/>
        <c:tickLblPos val="none"/>
        <c:crossAx val="-1887994528"/>
        <c:crosses val="autoZero"/>
        <c:auto val="1"/>
        <c:lblAlgn val="ctr"/>
        <c:lblOffset val="100"/>
        <c:noMultiLvlLbl val="0"/>
      </c:catAx>
      <c:valAx>
        <c:axId val="-188799452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8799779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3"/>
          <c:y val="0.16238395200599928"/>
          <c:w val="0.70958489462083496"/>
          <c:h val="0.7943775895937536"/>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1-5EFF-42C2-97E5-6D067937F873}"/>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3-5EFF-42C2-97E5-6D067937F873}"/>
              </c:ext>
            </c:extLst>
          </c:dPt>
          <c:dLbls>
            <c:dLbl>
              <c:idx val="1"/>
              <c:layout>
                <c:manualLayout>
                  <c:x val="0.23000047605769819"/>
                  <c:y val="4.16074425653165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EFF-42C2-97E5-6D067937F873}"/>
                </c:ext>
              </c:extLst>
            </c:dLbl>
            <c:numFmt formatCode="0%" sourceLinked="0"/>
            <c:spPr>
              <a:noFill/>
              <a:ln w="25400">
                <a:noFill/>
              </a:ln>
            </c:spPr>
            <c:txPr>
              <a:bodyPr/>
              <a:lstStyle/>
              <a:p>
                <a:pPr>
                  <a:defRPr sz="1100" b="1"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BUC!$J$271:$K$271</c:f>
              <c:strCache>
                <c:ptCount val="2"/>
                <c:pt idx="0">
                  <c:v>Sí</c:v>
                </c:pt>
                <c:pt idx="1">
                  <c:v>No</c:v>
                </c:pt>
              </c:strCache>
            </c:strRef>
          </c:cat>
          <c:val>
            <c:numRef>
              <c:f>BUC!$J$272:$K$272</c:f>
              <c:numCache>
                <c:formatCode>General</c:formatCode>
                <c:ptCount val="2"/>
                <c:pt idx="0">
                  <c:v>630</c:v>
                </c:pt>
                <c:pt idx="1">
                  <c:v>589</c:v>
                </c:pt>
              </c:numCache>
            </c:numRef>
          </c:val>
          <c:extLst>
            <c:ext xmlns:c16="http://schemas.microsoft.com/office/drawing/2014/chart" uri="{C3380CC4-5D6E-409C-BE32-E72D297353CC}">
              <c16:uniqueId val="{00000004-5EFF-42C2-97E5-6D067937F87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85E-2"/>
          <c:w val="0.643122676579933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FEB0-487A-A3A6-6BAC86BE5D15}"/>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FEB0-487A-A3A6-6BAC86BE5D15}"/>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FEB0-487A-A3A6-6BAC86BE5D15}"/>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FEB0-487A-A3A6-6BAC86BE5D15}"/>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FEB0-487A-A3A6-6BAC86BE5D15}"/>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FEB0-487A-A3A6-6BAC86BE5D15}"/>
              </c:ext>
            </c:extLst>
          </c:dPt>
          <c:val>
            <c:numRef>
              <c:f>BUC!$C$293:$H$293</c:f>
              <c:numCache>
                <c:formatCode>General</c:formatCode>
                <c:ptCount val="6"/>
                <c:pt idx="0">
                  <c:v>19</c:v>
                </c:pt>
                <c:pt idx="1">
                  <c:v>23</c:v>
                </c:pt>
                <c:pt idx="2">
                  <c:v>148</c:v>
                </c:pt>
                <c:pt idx="3">
                  <c:v>304</c:v>
                </c:pt>
                <c:pt idx="4">
                  <c:v>700</c:v>
                </c:pt>
                <c:pt idx="5">
                  <c:v>43</c:v>
                </c:pt>
              </c:numCache>
            </c:numRef>
          </c:val>
          <c:extLst>
            <c:ext xmlns:c16="http://schemas.microsoft.com/office/drawing/2014/chart" uri="{C3380CC4-5D6E-409C-BE32-E72D297353CC}">
              <c16:uniqueId val="{0000000C-FEB0-487A-A3A6-6BAC86BE5D15}"/>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588" r="0.75000000000000588"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47"/>
          <c:y val="0.14634204435834441"/>
          <c:w val="0.168224682901675"/>
          <c:h val="0.75610056251812241"/>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771E-4512-AB67-50CFBF631BDE}"/>
              </c:ext>
            </c:extLst>
          </c:dPt>
          <c:val>
            <c:numRef>
              <c:f>BUC!$P$293</c:f>
              <c:numCache>
                <c:formatCode>0.0</c:formatCode>
                <c:ptCount val="1"/>
                <c:pt idx="0">
                  <c:v>8.4401172529313229</c:v>
                </c:pt>
              </c:numCache>
            </c:numRef>
          </c:val>
          <c:extLst>
            <c:ext xmlns:c16="http://schemas.microsoft.com/office/drawing/2014/chart" uri="{C3380CC4-5D6E-409C-BE32-E72D297353CC}">
              <c16:uniqueId val="{00000002-771E-4512-AB67-50CFBF631BDE}"/>
            </c:ext>
          </c:extLst>
        </c:ser>
        <c:dLbls>
          <c:showLegendKey val="0"/>
          <c:showVal val="0"/>
          <c:showCatName val="0"/>
          <c:showSerName val="0"/>
          <c:showPercent val="0"/>
          <c:showBubbleSize val="0"/>
        </c:dLbls>
        <c:gapWidth val="0"/>
        <c:overlap val="100"/>
        <c:axId val="-1887988000"/>
        <c:axId val="-1887991808"/>
      </c:barChart>
      <c:catAx>
        <c:axId val="-1887988000"/>
        <c:scaling>
          <c:orientation val="minMax"/>
        </c:scaling>
        <c:delete val="1"/>
        <c:axPos val="b"/>
        <c:majorTickMark val="out"/>
        <c:minorTickMark val="none"/>
        <c:tickLblPos val="none"/>
        <c:crossAx val="-1887991808"/>
        <c:crosses val="autoZero"/>
        <c:auto val="1"/>
        <c:lblAlgn val="ctr"/>
        <c:lblOffset val="100"/>
        <c:noMultiLvlLbl val="0"/>
      </c:catAx>
      <c:valAx>
        <c:axId val="-188799180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8798800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588" r="0.75000000000000588" t="1" header="0" footer="0"/>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906E-2"/>
          <c:w val="0.64312267657993361"/>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6AF3-49BF-9476-8FA514ACB512}"/>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6AF3-49BF-9476-8FA514ACB512}"/>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6AF3-49BF-9476-8FA514ACB512}"/>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6AF3-49BF-9476-8FA514ACB512}"/>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6AF3-49BF-9476-8FA514ACB512}"/>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6AF3-49BF-9476-8FA514ACB512}"/>
              </c:ext>
            </c:extLst>
          </c:dPt>
          <c:val>
            <c:numRef>
              <c:f>BUC!$C$299:$H$299</c:f>
              <c:numCache>
                <c:formatCode>General</c:formatCode>
                <c:ptCount val="6"/>
                <c:pt idx="0">
                  <c:v>26</c:v>
                </c:pt>
                <c:pt idx="1">
                  <c:v>29</c:v>
                </c:pt>
                <c:pt idx="2">
                  <c:v>105</c:v>
                </c:pt>
                <c:pt idx="3">
                  <c:v>270</c:v>
                </c:pt>
                <c:pt idx="4">
                  <c:v>773</c:v>
                </c:pt>
                <c:pt idx="5">
                  <c:v>34</c:v>
                </c:pt>
              </c:numCache>
            </c:numRef>
          </c:val>
          <c:extLst>
            <c:ext xmlns:c16="http://schemas.microsoft.com/office/drawing/2014/chart" uri="{C3380CC4-5D6E-409C-BE32-E72D297353CC}">
              <c16:uniqueId val="{0000000C-6AF3-49BF-9476-8FA514ACB51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611" r="0.75000000000000611"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64"/>
          <c:y val="0.14634204435834441"/>
          <c:w val="0.168224682901675"/>
          <c:h val="0.75610056251812274"/>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A829-45AB-B087-84A235F1377C}"/>
              </c:ext>
            </c:extLst>
          </c:dPt>
          <c:val>
            <c:numRef>
              <c:f>BUC!$P$299</c:f>
              <c:numCache>
                <c:formatCode>0.0</c:formatCode>
                <c:ptCount val="1"/>
                <c:pt idx="0">
                  <c:v>8.6055694098088118</c:v>
                </c:pt>
              </c:numCache>
            </c:numRef>
          </c:val>
          <c:extLst>
            <c:ext xmlns:c16="http://schemas.microsoft.com/office/drawing/2014/chart" uri="{C3380CC4-5D6E-409C-BE32-E72D297353CC}">
              <c16:uniqueId val="{00000002-A829-45AB-B087-84A235F1377C}"/>
            </c:ext>
          </c:extLst>
        </c:ser>
        <c:dLbls>
          <c:showLegendKey val="0"/>
          <c:showVal val="0"/>
          <c:showCatName val="0"/>
          <c:showSerName val="0"/>
          <c:showPercent val="0"/>
          <c:showBubbleSize val="0"/>
        </c:dLbls>
        <c:gapWidth val="0"/>
        <c:overlap val="100"/>
        <c:axId val="-1887987456"/>
        <c:axId val="-1887985280"/>
      </c:barChart>
      <c:catAx>
        <c:axId val="-1887987456"/>
        <c:scaling>
          <c:orientation val="minMax"/>
        </c:scaling>
        <c:delete val="1"/>
        <c:axPos val="b"/>
        <c:majorTickMark val="out"/>
        <c:minorTickMark val="none"/>
        <c:tickLblPos val="none"/>
        <c:crossAx val="-1887985280"/>
        <c:crosses val="autoZero"/>
        <c:auto val="1"/>
        <c:lblAlgn val="ctr"/>
        <c:lblOffset val="100"/>
        <c:noMultiLvlLbl val="0"/>
      </c:catAx>
      <c:valAx>
        <c:axId val="-188798528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8798745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611" r="0.75000000000000611" t="1" header="0" footer="0"/>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947E-2"/>
          <c:w val="0.643122676579933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2423-4126-901E-A3E8FE7D2900}"/>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2423-4126-901E-A3E8FE7D2900}"/>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2423-4126-901E-A3E8FE7D2900}"/>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2423-4126-901E-A3E8FE7D2900}"/>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2423-4126-901E-A3E8FE7D2900}"/>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2423-4126-901E-A3E8FE7D2900}"/>
              </c:ext>
            </c:extLst>
          </c:dPt>
          <c:val>
            <c:numRef>
              <c:f>BUC!$C$308:$H$308</c:f>
              <c:numCache>
                <c:formatCode>General</c:formatCode>
                <c:ptCount val="6"/>
                <c:pt idx="0">
                  <c:v>12</c:v>
                </c:pt>
                <c:pt idx="1">
                  <c:v>26</c:v>
                </c:pt>
                <c:pt idx="2">
                  <c:v>126</c:v>
                </c:pt>
                <c:pt idx="3">
                  <c:v>515</c:v>
                </c:pt>
                <c:pt idx="4">
                  <c:v>546</c:v>
                </c:pt>
                <c:pt idx="5">
                  <c:v>12</c:v>
                </c:pt>
              </c:numCache>
            </c:numRef>
          </c:val>
          <c:extLst>
            <c:ext xmlns:c16="http://schemas.microsoft.com/office/drawing/2014/chart" uri="{C3380CC4-5D6E-409C-BE32-E72D297353CC}">
              <c16:uniqueId val="{0000000C-2423-4126-901E-A3E8FE7D290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633" r="0.75000000000000633"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BUC!$D$75</c:f>
              <c:strCache>
                <c:ptCount val="1"/>
                <c:pt idx="0">
                  <c:v>1º</c:v>
                </c:pt>
              </c:strCache>
            </c:strRef>
          </c:tx>
          <c:spPr>
            <a:solidFill>
              <a:schemeClr val="accent1">
                <a:lumMod val="50000"/>
              </a:schemeClr>
            </a:solidFill>
          </c:spPr>
          <c:invertIfNegative val="0"/>
          <c:cat>
            <c:strRef>
              <c:f>BUC!$C$76:$C$103</c:f>
              <c:strCache>
                <c:ptCount val="28"/>
                <c:pt idx="0">
                  <c:v>BHI</c:v>
                </c:pt>
                <c:pt idx="1">
                  <c:v>BMZ</c:v>
                </c:pt>
                <c:pt idx="2">
                  <c:v>BBA</c:v>
                </c:pt>
                <c:pt idx="3">
                  <c:v>BIO</c:v>
                </c:pt>
                <c:pt idx="4">
                  <c:v>BYD</c:v>
                </c:pt>
                <c:pt idx="5">
                  <c:v>INF</c:v>
                </c:pt>
                <c:pt idx="6">
                  <c:v>CEE</c:v>
                </c:pt>
                <c:pt idx="7">
                  <c:v>FIS</c:v>
                </c:pt>
                <c:pt idx="8">
                  <c:v>GEO</c:v>
                </c:pt>
                <c:pt idx="9">
                  <c:v>MAT</c:v>
                </c:pt>
                <c:pt idx="10">
                  <c:v>CPS</c:v>
                </c:pt>
                <c:pt idx="11">
                  <c:v>QUI</c:v>
                </c:pt>
                <c:pt idx="12">
                  <c:v>EMP</c:v>
                </c:pt>
                <c:pt idx="13">
                  <c:v>DER (Dep)</c:v>
                </c:pt>
                <c:pt idx="14">
                  <c:v>EDU</c:v>
                </c:pt>
                <c:pt idx="15">
                  <c:v>ENF</c:v>
                </c:pt>
                <c:pt idx="16">
                  <c:v>EST</c:v>
                </c:pt>
                <c:pt idx="17">
                  <c:v>FAR</c:v>
                </c:pt>
                <c:pt idx="18">
                  <c:v>FLL A</c:v>
                </c:pt>
                <c:pt idx="19">
                  <c:v>FLS</c:v>
                </c:pt>
                <c:pt idx="20">
                  <c:v>GHI</c:v>
                </c:pt>
                <c:pt idx="21">
                  <c:v>FDI</c:v>
                </c:pt>
                <c:pt idx="22">
                  <c:v>MED</c:v>
                </c:pt>
                <c:pt idx="23">
                  <c:v>ODO</c:v>
                </c:pt>
                <c:pt idx="24">
                  <c:v>OPT</c:v>
                </c:pt>
                <c:pt idx="25">
                  <c:v>PSI</c:v>
                </c:pt>
                <c:pt idx="26">
                  <c:v>TRS</c:v>
                </c:pt>
                <c:pt idx="27">
                  <c:v>VET</c:v>
                </c:pt>
              </c:strCache>
            </c:strRef>
          </c:cat>
          <c:val>
            <c:numRef>
              <c:f>BUC!$D$76:$D$103</c:f>
              <c:numCache>
                <c:formatCode>General</c:formatCode>
                <c:ptCount val="28"/>
                <c:pt idx="0">
                  <c:v>0</c:v>
                </c:pt>
                <c:pt idx="1">
                  <c:v>0</c:v>
                </c:pt>
                <c:pt idx="2">
                  <c:v>44</c:v>
                </c:pt>
                <c:pt idx="3">
                  <c:v>54</c:v>
                </c:pt>
                <c:pt idx="4">
                  <c:v>15</c:v>
                </c:pt>
                <c:pt idx="5">
                  <c:v>50</c:v>
                </c:pt>
                <c:pt idx="6">
                  <c:v>32</c:v>
                </c:pt>
                <c:pt idx="7">
                  <c:v>52</c:v>
                </c:pt>
                <c:pt idx="8">
                  <c:v>20</c:v>
                </c:pt>
                <c:pt idx="9">
                  <c:v>28</c:v>
                </c:pt>
                <c:pt idx="10">
                  <c:v>57</c:v>
                </c:pt>
                <c:pt idx="11">
                  <c:v>50</c:v>
                </c:pt>
                <c:pt idx="12">
                  <c:v>10</c:v>
                </c:pt>
                <c:pt idx="13">
                  <c:v>6</c:v>
                </c:pt>
                <c:pt idx="14">
                  <c:v>39</c:v>
                </c:pt>
                <c:pt idx="15">
                  <c:v>83</c:v>
                </c:pt>
                <c:pt idx="16">
                  <c:v>9</c:v>
                </c:pt>
                <c:pt idx="17">
                  <c:v>35</c:v>
                </c:pt>
                <c:pt idx="18">
                  <c:v>45</c:v>
                </c:pt>
                <c:pt idx="19">
                  <c:v>26</c:v>
                </c:pt>
                <c:pt idx="20">
                  <c:v>121</c:v>
                </c:pt>
                <c:pt idx="21">
                  <c:v>15</c:v>
                </c:pt>
                <c:pt idx="22">
                  <c:v>48</c:v>
                </c:pt>
                <c:pt idx="23">
                  <c:v>7</c:v>
                </c:pt>
                <c:pt idx="24">
                  <c:v>13</c:v>
                </c:pt>
                <c:pt idx="25">
                  <c:v>48</c:v>
                </c:pt>
                <c:pt idx="26">
                  <c:v>25</c:v>
                </c:pt>
                <c:pt idx="27">
                  <c:v>14</c:v>
                </c:pt>
              </c:numCache>
            </c:numRef>
          </c:val>
          <c:extLst>
            <c:ext xmlns:c16="http://schemas.microsoft.com/office/drawing/2014/chart" uri="{C3380CC4-5D6E-409C-BE32-E72D297353CC}">
              <c16:uniqueId val="{00000000-0996-4587-979A-8D676A8C3722}"/>
            </c:ext>
          </c:extLst>
        </c:ser>
        <c:ser>
          <c:idx val="1"/>
          <c:order val="1"/>
          <c:tx>
            <c:strRef>
              <c:f>BUC!$E$75</c:f>
              <c:strCache>
                <c:ptCount val="1"/>
                <c:pt idx="0">
                  <c:v>2º</c:v>
                </c:pt>
              </c:strCache>
            </c:strRef>
          </c:tx>
          <c:invertIfNegative val="0"/>
          <c:cat>
            <c:strRef>
              <c:f>BUC!$C$76:$C$103</c:f>
              <c:strCache>
                <c:ptCount val="28"/>
                <c:pt idx="0">
                  <c:v>BHI</c:v>
                </c:pt>
                <c:pt idx="1">
                  <c:v>BMZ</c:v>
                </c:pt>
                <c:pt idx="2">
                  <c:v>BBA</c:v>
                </c:pt>
                <c:pt idx="3">
                  <c:v>BIO</c:v>
                </c:pt>
                <c:pt idx="4">
                  <c:v>BYD</c:v>
                </c:pt>
                <c:pt idx="5">
                  <c:v>INF</c:v>
                </c:pt>
                <c:pt idx="6">
                  <c:v>CEE</c:v>
                </c:pt>
                <c:pt idx="7">
                  <c:v>FIS</c:v>
                </c:pt>
                <c:pt idx="8">
                  <c:v>GEO</c:v>
                </c:pt>
                <c:pt idx="9">
                  <c:v>MAT</c:v>
                </c:pt>
                <c:pt idx="10">
                  <c:v>CPS</c:v>
                </c:pt>
                <c:pt idx="11">
                  <c:v>QUI</c:v>
                </c:pt>
                <c:pt idx="12">
                  <c:v>EMP</c:v>
                </c:pt>
                <c:pt idx="13">
                  <c:v>DER (Dep)</c:v>
                </c:pt>
                <c:pt idx="14">
                  <c:v>EDU</c:v>
                </c:pt>
                <c:pt idx="15">
                  <c:v>ENF</c:v>
                </c:pt>
                <c:pt idx="16">
                  <c:v>EST</c:v>
                </c:pt>
                <c:pt idx="17">
                  <c:v>FAR</c:v>
                </c:pt>
                <c:pt idx="18">
                  <c:v>FLL A</c:v>
                </c:pt>
                <c:pt idx="19">
                  <c:v>FLS</c:v>
                </c:pt>
                <c:pt idx="20">
                  <c:v>GHI</c:v>
                </c:pt>
                <c:pt idx="21">
                  <c:v>FDI</c:v>
                </c:pt>
                <c:pt idx="22">
                  <c:v>MED</c:v>
                </c:pt>
                <c:pt idx="23">
                  <c:v>ODO</c:v>
                </c:pt>
                <c:pt idx="24">
                  <c:v>OPT</c:v>
                </c:pt>
                <c:pt idx="25">
                  <c:v>PSI</c:v>
                </c:pt>
                <c:pt idx="26">
                  <c:v>TRS</c:v>
                </c:pt>
                <c:pt idx="27">
                  <c:v>VET</c:v>
                </c:pt>
              </c:strCache>
            </c:strRef>
          </c:cat>
          <c:val>
            <c:numRef>
              <c:f>BUC!$E$76:$E$103</c:f>
              <c:numCache>
                <c:formatCode>General</c:formatCode>
                <c:ptCount val="28"/>
                <c:pt idx="0">
                  <c:v>5</c:v>
                </c:pt>
                <c:pt idx="1">
                  <c:v>315</c:v>
                </c:pt>
                <c:pt idx="2">
                  <c:v>6</c:v>
                </c:pt>
                <c:pt idx="3">
                  <c:v>25</c:v>
                </c:pt>
                <c:pt idx="4">
                  <c:v>8</c:v>
                </c:pt>
                <c:pt idx="5">
                  <c:v>29</c:v>
                </c:pt>
                <c:pt idx="6">
                  <c:v>16</c:v>
                </c:pt>
                <c:pt idx="7">
                  <c:v>17</c:v>
                </c:pt>
                <c:pt idx="8">
                  <c:v>14</c:v>
                </c:pt>
                <c:pt idx="9">
                  <c:v>20</c:v>
                </c:pt>
                <c:pt idx="10">
                  <c:v>33</c:v>
                </c:pt>
                <c:pt idx="11">
                  <c:v>14</c:v>
                </c:pt>
                <c:pt idx="12">
                  <c:v>3</c:v>
                </c:pt>
                <c:pt idx="13">
                  <c:v>14</c:v>
                </c:pt>
                <c:pt idx="14">
                  <c:v>16</c:v>
                </c:pt>
                <c:pt idx="15">
                  <c:v>22</c:v>
                </c:pt>
                <c:pt idx="16">
                  <c:v>3</c:v>
                </c:pt>
                <c:pt idx="17">
                  <c:v>30</c:v>
                </c:pt>
                <c:pt idx="18">
                  <c:v>60</c:v>
                </c:pt>
                <c:pt idx="19">
                  <c:v>43</c:v>
                </c:pt>
                <c:pt idx="20">
                  <c:v>54</c:v>
                </c:pt>
                <c:pt idx="21">
                  <c:v>9</c:v>
                </c:pt>
                <c:pt idx="22">
                  <c:v>79</c:v>
                </c:pt>
                <c:pt idx="23">
                  <c:v>9</c:v>
                </c:pt>
                <c:pt idx="24">
                  <c:v>6</c:v>
                </c:pt>
                <c:pt idx="25">
                  <c:v>13</c:v>
                </c:pt>
                <c:pt idx="26">
                  <c:v>11</c:v>
                </c:pt>
                <c:pt idx="27">
                  <c:v>6</c:v>
                </c:pt>
              </c:numCache>
            </c:numRef>
          </c:val>
          <c:extLst>
            <c:ext xmlns:c16="http://schemas.microsoft.com/office/drawing/2014/chart" uri="{C3380CC4-5D6E-409C-BE32-E72D297353CC}">
              <c16:uniqueId val="{00000001-0996-4587-979A-8D676A8C3722}"/>
            </c:ext>
          </c:extLst>
        </c:ser>
        <c:ser>
          <c:idx val="2"/>
          <c:order val="2"/>
          <c:tx>
            <c:strRef>
              <c:f>BUC!$F$75</c:f>
              <c:strCache>
                <c:ptCount val="1"/>
                <c:pt idx="0">
                  <c:v>3º</c:v>
                </c:pt>
              </c:strCache>
            </c:strRef>
          </c:tx>
          <c:invertIfNegative val="0"/>
          <c:cat>
            <c:strRef>
              <c:f>BUC!$C$76:$C$103</c:f>
              <c:strCache>
                <c:ptCount val="28"/>
                <c:pt idx="0">
                  <c:v>BHI</c:v>
                </c:pt>
                <c:pt idx="1">
                  <c:v>BMZ</c:v>
                </c:pt>
                <c:pt idx="2">
                  <c:v>BBA</c:v>
                </c:pt>
                <c:pt idx="3">
                  <c:v>BIO</c:v>
                </c:pt>
                <c:pt idx="4">
                  <c:v>BYD</c:v>
                </c:pt>
                <c:pt idx="5">
                  <c:v>INF</c:v>
                </c:pt>
                <c:pt idx="6">
                  <c:v>CEE</c:v>
                </c:pt>
                <c:pt idx="7">
                  <c:v>FIS</c:v>
                </c:pt>
                <c:pt idx="8">
                  <c:v>GEO</c:v>
                </c:pt>
                <c:pt idx="9">
                  <c:v>MAT</c:v>
                </c:pt>
                <c:pt idx="10">
                  <c:v>CPS</c:v>
                </c:pt>
                <c:pt idx="11">
                  <c:v>QUI</c:v>
                </c:pt>
                <c:pt idx="12">
                  <c:v>EMP</c:v>
                </c:pt>
                <c:pt idx="13">
                  <c:v>DER (Dep)</c:v>
                </c:pt>
                <c:pt idx="14">
                  <c:v>EDU</c:v>
                </c:pt>
                <c:pt idx="15">
                  <c:v>ENF</c:v>
                </c:pt>
                <c:pt idx="16">
                  <c:v>EST</c:v>
                </c:pt>
                <c:pt idx="17">
                  <c:v>FAR</c:v>
                </c:pt>
                <c:pt idx="18">
                  <c:v>FLL A</c:v>
                </c:pt>
                <c:pt idx="19">
                  <c:v>FLS</c:v>
                </c:pt>
                <c:pt idx="20">
                  <c:v>GHI</c:v>
                </c:pt>
                <c:pt idx="21">
                  <c:v>FDI</c:v>
                </c:pt>
                <c:pt idx="22">
                  <c:v>MED</c:v>
                </c:pt>
                <c:pt idx="23">
                  <c:v>ODO</c:v>
                </c:pt>
                <c:pt idx="24">
                  <c:v>OPT</c:v>
                </c:pt>
                <c:pt idx="25">
                  <c:v>PSI</c:v>
                </c:pt>
                <c:pt idx="26">
                  <c:v>TRS</c:v>
                </c:pt>
                <c:pt idx="27">
                  <c:v>VET</c:v>
                </c:pt>
              </c:strCache>
            </c:strRef>
          </c:cat>
          <c:val>
            <c:numRef>
              <c:f>BUC!$F$76:$F$103</c:f>
              <c:numCache>
                <c:formatCode>General</c:formatCode>
                <c:ptCount val="28"/>
                <c:pt idx="0">
                  <c:v>11</c:v>
                </c:pt>
                <c:pt idx="1">
                  <c:v>124</c:v>
                </c:pt>
                <c:pt idx="2">
                  <c:v>11</c:v>
                </c:pt>
                <c:pt idx="3">
                  <c:v>23</c:v>
                </c:pt>
                <c:pt idx="4">
                  <c:v>8</c:v>
                </c:pt>
                <c:pt idx="5">
                  <c:v>38</c:v>
                </c:pt>
                <c:pt idx="6">
                  <c:v>10</c:v>
                </c:pt>
                <c:pt idx="7">
                  <c:v>8</c:v>
                </c:pt>
                <c:pt idx="8">
                  <c:v>14</c:v>
                </c:pt>
                <c:pt idx="9">
                  <c:v>13</c:v>
                </c:pt>
                <c:pt idx="10">
                  <c:v>23</c:v>
                </c:pt>
                <c:pt idx="11">
                  <c:v>16</c:v>
                </c:pt>
                <c:pt idx="12">
                  <c:v>6</c:v>
                </c:pt>
                <c:pt idx="13">
                  <c:v>21</c:v>
                </c:pt>
                <c:pt idx="14">
                  <c:v>8</c:v>
                </c:pt>
                <c:pt idx="15">
                  <c:v>9</c:v>
                </c:pt>
                <c:pt idx="16">
                  <c:v>2</c:v>
                </c:pt>
                <c:pt idx="17">
                  <c:v>20</c:v>
                </c:pt>
                <c:pt idx="18">
                  <c:v>31</c:v>
                </c:pt>
                <c:pt idx="19">
                  <c:v>36</c:v>
                </c:pt>
                <c:pt idx="20">
                  <c:v>46</c:v>
                </c:pt>
                <c:pt idx="21">
                  <c:v>3</c:v>
                </c:pt>
                <c:pt idx="22">
                  <c:v>34</c:v>
                </c:pt>
                <c:pt idx="23">
                  <c:v>17</c:v>
                </c:pt>
                <c:pt idx="24">
                  <c:v>7</c:v>
                </c:pt>
                <c:pt idx="25">
                  <c:v>14</c:v>
                </c:pt>
                <c:pt idx="26">
                  <c:v>5</c:v>
                </c:pt>
                <c:pt idx="27">
                  <c:v>4</c:v>
                </c:pt>
              </c:numCache>
            </c:numRef>
          </c:val>
          <c:extLst>
            <c:ext xmlns:c16="http://schemas.microsoft.com/office/drawing/2014/chart" uri="{C3380CC4-5D6E-409C-BE32-E72D297353CC}">
              <c16:uniqueId val="{00000002-0996-4587-979A-8D676A8C3722}"/>
            </c:ext>
          </c:extLst>
        </c:ser>
        <c:dLbls>
          <c:showLegendKey val="0"/>
          <c:showVal val="0"/>
          <c:showCatName val="0"/>
          <c:showSerName val="0"/>
          <c:showPercent val="0"/>
          <c:showBubbleSize val="0"/>
        </c:dLbls>
        <c:gapWidth val="64"/>
        <c:overlap val="100"/>
        <c:axId val="-1894804576"/>
        <c:axId val="-1894806752"/>
      </c:barChart>
      <c:catAx>
        <c:axId val="-1894804576"/>
        <c:scaling>
          <c:orientation val="maxMin"/>
        </c:scaling>
        <c:delete val="0"/>
        <c:axPos val="l"/>
        <c:numFmt formatCode="General" sourceLinked="0"/>
        <c:majorTickMark val="out"/>
        <c:minorTickMark val="none"/>
        <c:tickLblPos val="nextTo"/>
        <c:crossAx val="-1894806752"/>
        <c:crosses val="autoZero"/>
        <c:auto val="1"/>
        <c:lblAlgn val="ctr"/>
        <c:lblOffset val="100"/>
        <c:noMultiLvlLbl val="0"/>
      </c:catAx>
      <c:valAx>
        <c:axId val="-1894806752"/>
        <c:scaling>
          <c:orientation val="minMax"/>
        </c:scaling>
        <c:delete val="0"/>
        <c:axPos val="t"/>
        <c:majorGridlines/>
        <c:numFmt formatCode="General" sourceLinked="1"/>
        <c:majorTickMark val="out"/>
        <c:minorTickMark val="none"/>
        <c:tickLblPos val="nextTo"/>
        <c:crossAx val="-1894804576"/>
        <c:crosses val="autoZero"/>
        <c:crossBetween val="between"/>
      </c:valAx>
    </c:plotArea>
    <c:legend>
      <c:legendPos val="r"/>
      <c:overlay val="0"/>
    </c:legend>
    <c:plotVisOnly val="1"/>
    <c:dispBlanksAs val="gap"/>
    <c:showDLblsOverMax val="0"/>
  </c:chart>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86"/>
          <c:y val="0.14634204435834441"/>
          <c:w val="0.168224682901675"/>
          <c:h val="0.75610056251812297"/>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BE40-490F-B9C8-810804EF3969}"/>
              </c:ext>
            </c:extLst>
          </c:dPt>
          <c:val>
            <c:numRef>
              <c:f>BUC!$P$308</c:f>
              <c:numCache>
                <c:formatCode>0.0</c:formatCode>
                <c:ptCount val="1"/>
                <c:pt idx="0">
                  <c:v>8.1775510204081634</c:v>
                </c:pt>
              </c:numCache>
            </c:numRef>
          </c:val>
          <c:extLst>
            <c:ext xmlns:c16="http://schemas.microsoft.com/office/drawing/2014/chart" uri="{C3380CC4-5D6E-409C-BE32-E72D297353CC}">
              <c16:uniqueId val="{00000002-BE40-490F-B9C8-810804EF3969}"/>
            </c:ext>
          </c:extLst>
        </c:ser>
        <c:dLbls>
          <c:showLegendKey val="0"/>
          <c:showVal val="0"/>
          <c:showCatName val="0"/>
          <c:showSerName val="0"/>
          <c:showPercent val="0"/>
          <c:showBubbleSize val="0"/>
        </c:dLbls>
        <c:gapWidth val="0"/>
        <c:overlap val="100"/>
        <c:axId val="-1887984192"/>
        <c:axId val="-1887983648"/>
      </c:barChart>
      <c:catAx>
        <c:axId val="-1887984192"/>
        <c:scaling>
          <c:orientation val="minMax"/>
        </c:scaling>
        <c:delete val="1"/>
        <c:axPos val="b"/>
        <c:majorTickMark val="out"/>
        <c:minorTickMark val="none"/>
        <c:tickLblPos val="none"/>
        <c:crossAx val="-1887983648"/>
        <c:crosses val="autoZero"/>
        <c:auto val="1"/>
        <c:lblAlgn val="ctr"/>
        <c:lblOffset val="100"/>
        <c:noMultiLvlLbl val="0"/>
      </c:catAx>
      <c:valAx>
        <c:axId val="-188798364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8798419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633" r="0.75000000000000633" t="1" header="0" footer="0"/>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04285712430592"/>
          <c:y val="0.14516129032258071"/>
          <c:w val="0.6784604133968114"/>
          <c:h val="0.80645161290322664"/>
        </c:manualLayout>
      </c:layout>
      <c:barChart>
        <c:barDir val="bar"/>
        <c:grouping val="clustered"/>
        <c:varyColors val="0"/>
        <c:ser>
          <c:idx val="1"/>
          <c:order val="0"/>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31D3-41EC-8498-F9CDF7EA2AD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1D3-41EC-8498-F9CDF7EA2ADC}"/>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5-31D3-41EC-8498-F9CDF7EA2ADC}"/>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7-31D3-41EC-8498-F9CDF7EA2ADC}"/>
              </c:ext>
            </c:extLst>
          </c:dPt>
          <c:dPt>
            <c:idx val="4"/>
            <c:invertIfNegative val="0"/>
            <c:bubble3D val="0"/>
            <c:spPr>
              <a:solidFill>
                <a:schemeClr val="accent2"/>
              </a:solidFill>
              <a:ln>
                <a:noFill/>
              </a:ln>
              <a:effectLst/>
            </c:spPr>
            <c:extLst>
              <c:ext xmlns:c16="http://schemas.microsoft.com/office/drawing/2014/chart" uri="{C3380CC4-5D6E-409C-BE32-E72D297353CC}">
                <c16:uniqueId val="{00000009-31D3-41EC-8498-F9CDF7EA2AD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BUC!$B$217:$B$224</c:f>
              <c:strCache>
                <c:ptCount val="8"/>
                <c:pt idx="0">
                  <c:v>X</c:v>
                </c:pt>
                <c:pt idx="1">
                  <c:v>Facebook</c:v>
                </c:pt>
                <c:pt idx="2">
                  <c:v>Youtube</c:v>
                </c:pt>
                <c:pt idx="3">
                  <c:v>Instagram</c:v>
                </c:pt>
                <c:pt idx="4">
                  <c:v>TikTok</c:v>
                </c:pt>
                <c:pt idx="5">
                  <c:v>Bluesky</c:v>
                </c:pt>
                <c:pt idx="6">
                  <c:v>No uso ninguna red social</c:v>
                </c:pt>
                <c:pt idx="7">
                  <c:v>Otras</c:v>
                </c:pt>
              </c:strCache>
            </c:strRef>
          </c:cat>
          <c:val>
            <c:numRef>
              <c:f>BUC!$D$217:$D$224</c:f>
              <c:numCache>
                <c:formatCode>0%</c:formatCode>
                <c:ptCount val="8"/>
                <c:pt idx="0">
                  <c:v>7.9223928860145509E-2</c:v>
                </c:pt>
                <c:pt idx="1">
                  <c:v>3.3953112368633791E-2</c:v>
                </c:pt>
                <c:pt idx="2">
                  <c:v>8.4074373484236062E-2</c:v>
                </c:pt>
                <c:pt idx="3">
                  <c:v>0.32255456750202099</c:v>
                </c:pt>
                <c:pt idx="4">
                  <c:v>2.6677445432497979E-2</c:v>
                </c:pt>
                <c:pt idx="5">
                  <c:v>1.5359741309620048E-2</c:v>
                </c:pt>
                <c:pt idx="6">
                  <c:v>0.55941794664510913</c:v>
                </c:pt>
                <c:pt idx="7">
                  <c:v>2.9102667744543249E-2</c:v>
                </c:pt>
              </c:numCache>
            </c:numRef>
          </c:val>
          <c:extLst>
            <c:ext xmlns:c16="http://schemas.microsoft.com/office/drawing/2014/chart" uri="{C3380CC4-5D6E-409C-BE32-E72D297353CC}">
              <c16:uniqueId val="{0000000A-31D3-41EC-8498-F9CDF7EA2ADC}"/>
            </c:ext>
          </c:extLst>
        </c:ser>
        <c:dLbls>
          <c:showLegendKey val="0"/>
          <c:showVal val="0"/>
          <c:showCatName val="0"/>
          <c:showSerName val="0"/>
          <c:showPercent val="0"/>
          <c:showBubbleSize val="0"/>
        </c:dLbls>
        <c:gapWidth val="182"/>
        <c:axId val="-1887989088"/>
        <c:axId val="-1887997248"/>
      </c:barChart>
      <c:catAx>
        <c:axId val="-18879890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887997248"/>
        <c:crosses val="autoZero"/>
        <c:auto val="1"/>
        <c:lblAlgn val="ctr"/>
        <c:lblOffset val="100"/>
        <c:noMultiLvlLbl val="0"/>
      </c:catAx>
      <c:valAx>
        <c:axId val="-188799724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887989088"/>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alignWithMargins="0"/>
    <c:pageMargins b="1" l="0.75000000000000211" r="0.75000000000000211" t="1" header="0" footer="0"/>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553050032170097E-2"/>
          <c:y val="0.30835147047880335"/>
          <c:w val="0.84619014062930853"/>
          <c:h val="0.55832796381531324"/>
        </c:manualLayout>
      </c:layout>
      <c:barChart>
        <c:barDir val="col"/>
        <c:grouping val="clustered"/>
        <c:varyColors val="0"/>
        <c:ser>
          <c:idx val="0"/>
          <c:order val="0"/>
          <c:spPr>
            <a:solidFill>
              <a:schemeClr val="accent1"/>
            </a:solidFill>
            <a:ln>
              <a:noFill/>
            </a:ln>
            <a:effectLst/>
          </c:spPr>
          <c:invertIfNegative val="0"/>
          <c:cat>
            <c:strRef>
              <c:f>BUC!$B$280:$B$284</c:f>
              <c:strCache>
                <c:ptCount val="5"/>
                <c:pt idx="0">
                  <c:v>Nada útil</c:v>
                </c:pt>
                <c:pt idx="1">
                  <c:v>Poco útil</c:v>
                </c:pt>
                <c:pt idx="2">
                  <c:v>Normal</c:v>
                </c:pt>
                <c:pt idx="3">
                  <c:v>Útil</c:v>
                </c:pt>
                <c:pt idx="4">
                  <c:v>Muy útil</c:v>
                </c:pt>
              </c:strCache>
            </c:strRef>
          </c:cat>
          <c:val>
            <c:numRef>
              <c:f>BUC!$C$280:$C$284</c:f>
              <c:numCache>
                <c:formatCode>General</c:formatCode>
                <c:ptCount val="5"/>
                <c:pt idx="0">
                  <c:v>4</c:v>
                </c:pt>
                <c:pt idx="1">
                  <c:v>10</c:v>
                </c:pt>
                <c:pt idx="2">
                  <c:v>29</c:v>
                </c:pt>
                <c:pt idx="3">
                  <c:v>103</c:v>
                </c:pt>
                <c:pt idx="4">
                  <c:v>100</c:v>
                </c:pt>
              </c:numCache>
            </c:numRef>
          </c:val>
          <c:extLst>
            <c:ext xmlns:c16="http://schemas.microsoft.com/office/drawing/2014/chart" uri="{C3380CC4-5D6E-409C-BE32-E72D297353CC}">
              <c16:uniqueId val="{00000000-03D2-4589-98DB-8346C59B9D04}"/>
            </c:ext>
          </c:extLst>
        </c:ser>
        <c:dLbls>
          <c:showLegendKey val="0"/>
          <c:showVal val="0"/>
          <c:showCatName val="0"/>
          <c:showSerName val="0"/>
          <c:showPercent val="0"/>
          <c:showBubbleSize val="0"/>
        </c:dLbls>
        <c:gapWidth val="219"/>
        <c:overlap val="-27"/>
        <c:axId val="-1887996704"/>
        <c:axId val="-1887996160"/>
      </c:barChart>
      <c:catAx>
        <c:axId val="-188799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887996160"/>
        <c:crosses val="autoZero"/>
        <c:auto val="1"/>
        <c:lblAlgn val="ctr"/>
        <c:lblOffset val="100"/>
        <c:noMultiLvlLbl val="0"/>
      </c:catAx>
      <c:valAx>
        <c:axId val="-1887996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887996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04285712430592"/>
          <c:y val="0.14516129032258071"/>
          <c:w val="0.6784604133968114"/>
          <c:h val="0.80645161290322664"/>
        </c:manualLayout>
      </c:layout>
      <c:barChart>
        <c:barDir val="bar"/>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1-31D3-41EC-8498-F9CDF7EA2ADC}"/>
              </c:ext>
            </c:extLst>
          </c:dPt>
          <c:dPt>
            <c:idx val="1"/>
            <c:invertIfNegative val="0"/>
            <c:bubble3D val="0"/>
            <c:spPr>
              <a:solidFill>
                <a:srgbClr val="FFC000"/>
              </a:solidFill>
              <a:ln w="12700">
                <a:solidFill>
                  <a:srgbClr val="000000"/>
                </a:solidFill>
                <a:prstDash val="solid"/>
              </a:ln>
            </c:spPr>
            <c:extLst>
              <c:ext xmlns:c16="http://schemas.microsoft.com/office/drawing/2014/chart" uri="{C3380CC4-5D6E-409C-BE32-E72D297353CC}">
                <c16:uniqueId val="{00000003-31D3-41EC-8498-F9CDF7EA2ADC}"/>
              </c:ext>
            </c:extLst>
          </c:dPt>
          <c:dPt>
            <c:idx val="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5-31D3-41EC-8498-F9CDF7EA2ADC}"/>
              </c:ext>
            </c:extLst>
          </c:dPt>
          <c:dPt>
            <c:idx val="3"/>
            <c:invertIfNegative val="0"/>
            <c:bubble3D val="0"/>
            <c:spPr>
              <a:solidFill>
                <a:srgbClr val="00B0F0"/>
              </a:solidFill>
              <a:ln w="12700">
                <a:solidFill>
                  <a:srgbClr val="000000"/>
                </a:solidFill>
                <a:prstDash val="solid"/>
              </a:ln>
            </c:spPr>
            <c:extLst>
              <c:ext xmlns:c16="http://schemas.microsoft.com/office/drawing/2014/chart" uri="{C3380CC4-5D6E-409C-BE32-E72D297353CC}">
                <c16:uniqueId val="{00000007-31D3-41EC-8498-F9CDF7EA2ADC}"/>
              </c:ext>
            </c:extLst>
          </c:dPt>
          <c:dPt>
            <c:idx val="4"/>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9-31D3-41EC-8498-F9CDF7EA2ADC}"/>
              </c:ext>
            </c:extLst>
          </c:dPt>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BUC!$B$56:$B$60</c:f>
              <c:strCache>
                <c:ptCount val="5"/>
                <c:pt idx="0">
                  <c:v>Nunca</c:v>
                </c:pt>
                <c:pt idx="1">
                  <c:v>Solo en época de exámenes</c:v>
                </c:pt>
                <c:pt idx="2">
                  <c:v>De vez en cuando (1 o 2 veces al mes)</c:v>
                </c:pt>
                <c:pt idx="3">
                  <c:v>Frecuentemente (1 o 2 veces por semana)</c:v>
                </c:pt>
                <c:pt idx="4">
                  <c:v>Muy frecuentemente (3 o más veces por semana)</c:v>
                </c:pt>
              </c:strCache>
            </c:strRef>
          </c:cat>
          <c:val>
            <c:numRef>
              <c:f>BUC!$D$56:$D$60</c:f>
              <c:numCache>
                <c:formatCode>0.0%</c:formatCode>
                <c:ptCount val="5"/>
                <c:pt idx="0">
                  <c:v>4.6887631366208569E-2</c:v>
                </c:pt>
                <c:pt idx="1">
                  <c:v>9.3775262732417139E-2</c:v>
                </c:pt>
                <c:pt idx="2">
                  <c:v>0.34842360549717055</c:v>
                </c:pt>
                <c:pt idx="3">
                  <c:v>0.33710590137429264</c:v>
                </c:pt>
                <c:pt idx="4">
                  <c:v>0.17380759902991108</c:v>
                </c:pt>
              </c:numCache>
            </c:numRef>
          </c:val>
          <c:extLst>
            <c:ext xmlns:c16="http://schemas.microsoft.com/office/drawing/2014/chart" uri="{C3380CC4-5D6E-409C-BE32-E72D297353CC}">
              <c16:uniqueId val="{0000000A-31D3-41EC-8498-F9CDF7EA2ADC}"/>
            </c:ext>
          </c:extLst>
        </c:ser>
        <c:dLbls>
          <c:showLegendKey val="0"/>
          <c:showVal val="0"/>
          <c:showCatName val="0"/>
          <c:showSerName val="0"/>
          <c:showPercent val="0"/>
          <c:showBubbleSize val="0"/>
        </c:dLbls>
        <c:gapWidth val="100"/>
        <c:axId val="-1887995616"/>
        <c:axId val="-1887995072"/>
      </c:barChart>
      <c:catAx>
        <c:axId val="-1887995616"/>
        <c:scaling>
          <c:orientation val="maxMin"/>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887995072"/>
        <c:crosses val="autoZero"/>
        <c:auto val="1"/>
        <c:lblAlgn val="ctr"/>
        <c:lblOffset val="100"/>
        <c:noMultiLvlLbl val="0"/>
      </c:catAx>
      <c:valAx>
        <c:axId val="-1887995072"/>
        <c:scaling>
          <c:orientation val="minMax"/>
        </c:scaling>
        <c:delete val="0"/>
        <c:axPos val="t"/>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887995616"/>
        <c:crosses val="autoZero"/>
        <c:crossBetween val="between"/>
      </c:valAx>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BUC!$B$13:$B$16</c:f>
              <c:strCache>
                <c:ptCount val="4"/>
                <c:pt idx="0">
                  <c:v>Grado o doble grado</c:v>
                </c:pt>
                <c:pt idx="1">
                  <c:v>Máster</c:v>
                </c:pt>
                <c:pt idx="2">
                  <c:v>Doctorado</c:v>
                </c:pt>
                <c:pt idx="3">
                  <c:v>Otros (Universidad para mayores, títulos propios, curso de idiomas, etc)</c:v>
                </c:pt>
              </c:strCache>
            </c:strRef>
          </c:cat>
          <c:val>
            <c:numRef>
              <c:f>BUC!$C$13:$C$16</c:f>
              <c:numCache>
                <c:formatCode>General</c:formatCode>
                <c:ptCount val="4"/>
                <c:pt idx="0">
                  <c:v>905</c:v>
                </c:pt>
                <c:pt idx="1">
                  <c:v>138</c:v>
                </c:pt>
                <c:pt idx="2">
                  <c:v>131</c:v>
                </c:pt>
                <c:pt idx="3">
                  <c:v>57</c:v>
                </c:pt>
              </c:numCache>
            </c:numRef>
          </c:val>
          <c:extLst>
            <c:ext xmlns:c16="http://schemas.microsoft.com/office/drawing/2014/chart" uri="{C3380CC4-5D6E-409C-BE32-E72D297353CC}">
              <c16:uniqueId val="{00000000-8755-4C5A-8610-83EBA53D136B}"/>
            </c:ext>
          </c:extLst>
        </c:ser>
        <c:dLbls>
          <c:showLegendKey val="0"/>
          <c:showVal val="0"/>
          <c:showCatName val="0"/>
          <c:showSerName val="0"/>
          <c:showPercent val="0"/>
          <c:showBubbleSize val="0"/>
        </c:dLbls>
        <c:gapWidth val="97"/>
        <c:axId val="-1887986912"/>
        <c:axId val="-1887983104"/>
      </c:barChart>
      <c:catAx>
        <c:axId val="-1887986912"/>
        <c:scaling>
          <c:orientation val="maxMin"/>
        </c:scaling>
        <c:delete val="0"/>
        <c:axPos val="l"/>
        <c:numFmt formatCode="General" sourceLinked="0"/>
        <c:majorTickMark val="out"/>
        <c:minorTickMark val="none"/>
        <c:tickLblPos val="nextTo"/>
        <c:crossAx val="-1887983104"/>
        <c:crosses val="autoZero"/>
        <c:auto val="1"/>
        <c:lblAlgn val="ctr"/>
        <c:lblOffset val="100"/>
        <c:noMultiLvlLbl val="0"/>
      </c:catAx>
      <c:valAx>
        <c:axId val="-1887983104"/>
        <c:scaling>
          <c:orientation val="minMax"/>
        </c:scaling>
        <c:delete val="1"/>
        <c:axPos val="t"/>
        <c:numFmt formatCode="General" sourceLinked="1"/>
        <c:majorTickMark val="out"/>
        <c:minorTickMark val="none"/>
        <c:tickLblPos val="none"/>
        <c:crossAx val="-1887986912"/>
        <c:crosses val="autoZero"/>
        <c:crossBetween val="between"/>
      </c:valAx>
    </c:plotArea>
    <c:plotVisOnly val="1"/>
    <c:dispBlanksAs val="gap"/>
    <c:showDLblsOverMax val="0"/>
  </c:chart>
  <c:printSettings>
    <c:headerFooter/>
    <c:pageMargins b="0.75000000000000122" l="0.70000000000000062" r="0.70000000000000062" t="0.75000000000000122" header="0.30000000000000032" footer="0.30000000000000032"/>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BUC!$B$106</c:f>
          <c:strCache>
            <c:ptCount val="1"/>
            <c:pt idx="0">
              <c:v>¿Tienes en la actualidad algún libro o documento prestado de la biblioteca?</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27821991017738396"/>
          <c:y val="0.29970011106278543"/>
          <c:w val="0.47460655241438515"/>
          <c:h val="0.56544500838795864"/>
        </c:manualLayout>
      </c:layout>
      <c:pieChart>
        <c:varyColors val="1"/>
        <c:ser>
          <c:idx val="2"/>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568-4A18-8353-9A34CA85904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568-4A18-8353-9A34CA859041}"/>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E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BUC!$D$108:$D$109</c:f>
              <c:strCache>
                <c:ptCount val="2"/>
                <c:pt idx="0">
                  <c:v>Sí</c:v>
                </c:pt>
                <c:pt idx="1">
                  <c:v>No</c:v>
                </c:pt>
              </c:strCache>
            </c:strRef>
          </c:cat>
          <c:val>
            <c:numRef>
              <c:f>BUC!$E$108:$E$109</c:f>
              <c:numCache>
                <c:formatCode>General</c:formatCode>
                <c:ptCount val="2"/>
                <c:pt idx="0">
                  <c:v>523</c:v>
                </c:pt>
                <c:pt idx="1">
                  <c:v>707</c:v>
                </c:pt>
              </c:numCache>
            </c:numRef>
          </c:val>
          <c:extLst>
            <c:ext xmlns:c16="http://schemas.microsoft.com/office/drawing/2014/chart" uri="{C3380CC4-5D6E-409C-BE32-E72D297353CC}">
              <c16:uniqueId val="{00000004-7568-4A18-8353-9A34CA859041}"/>
            </c:ext>
          </c:extLst>
        </c:ser>
        <c:ser>
          <c:idx val="3"/>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6-7568-4A18-8353-9A34CA85904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7568-4A18-8353-9A34CA85904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BUC!$D$108:$D$109</c:f>
              <c:strCache>
                <c:ptCount val="2"/>
                <c:pt idx="0">
                  <c:v>Sí</c:v>
                </c:pt>
                <c:pt idx="1">
                  <c:v>No</c:v>
                </c:pt>
              </c:strCache>
            </c:strRef>
          </c:cat>
          <c:val>
            <c:numRef>
              <c:f>BUC!$E$108:$E$109</c:f>
              <c:numCache>
                <c:formatCode>General</c:formatCode>
                <c:ptCount val="2"/>
                <c:pt idx="0">
                  <c:v>523</c:v>
                </c:pt>
                <c:pt idx="1">
                  <c:v>707</c:v>
                </c:pt>
              </c:numCache>
            </c:numRef>
          </c:val>
          <c:extLst>
            <c:ext xmlns:c16="http://schemas.microsoft.com/office/drawing/2014/chart" uri="{C3380CC4-5D6E-409C-BE32-E72D297353CC}">
              <c16:uniqueId val="{00000009-7568-4A18-8353-9A34CA859041}"/>
            </c:ext>
          </c:extLst>
        </c:ser>
        <c:ser>
          <c:idx val="1"/>
          <c:order val="2"/>
          <c:dPt>
            <c:idx val="0"/>
            <c:bubble3D val="0"/>
            <c:spPr>
              <a:solidFill>
                <a:schemeClr val="accent1"/>
              </a:solidFill>
              <a:ln w="19050">
                <a:solidFill>
                  <a:schemeClr val="lt1"/>
                </a:solidFill>
              </a:ln>
              <a:effectLst/>
            </c:spPr>
            <c:extLst>
              <c:ext xmlns:c16="http://schemas.microsoft.com/office/drawing/2014/chart" uri="{C3380CC4-5D6E-409C-BE32-E72D297353CC}">
                <c16:uniqueId val="{0000000B-7568-4A18-8353-9A34CA85904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D-7568-4A18-8353-9A34CA85904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BUC!$D$108:$D$109</c:f>
              <c:strCache>
                <c:ptCount val="2"/>
                <c:pt idx="0">
                  <c:v>Sí</c:v>
                </c:pt>
                <c:pt idx="1">
                  <c:v>No</c:v>
                </c:pt>
              </c:strCache>
            </c:strRef>
          </c:cat>
          <c:val>
            <c:numRef>
              <c:f>BUC!$E$108:$E$109</c:f>
              <c:numCache>
                <c:formatCode>General</c:formatCode>
                <c:ptCount val="2"/>
                <c:pt idx="0">
                  <c:v>523</c:v>
                </c:pt>
                <c:pt idx="1">
                  <c:v>707</c:v>
                </c:pt>
              </c:numCache>
            </c:numRef>
          </c:val>
          <c:extLst>
            <c:ext xmlns:c16="http://schemas.microsoft.com/office/drawing/2014/chart" uri="{C3380CC4-5D6E-409C-BE32-E72D297353CC}">
              <c16:uniqueId val="{0000000E-7568-4A18-8353-9A34CA859041}"/>
            </c:ext>
          </c:extLst>
        </c:ser>
        <c:ser>
          <c:idx val="0"/>
          <c:order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10-7568-4A18-8353-9A34CA85904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2-7568-4A18-8353-9A34CA85904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BUC!$D$108:$D$109</c:f>
              <c:strCache>
                <c:ptCount val="2"/>
                <c:pt idx="0">
                  <c:v>Sí</c:v>
                </c:pt>
                <c:pt idx="1">
                  <c:v>No</c:v>
                </c:pt>
              </c:strCache>
            </c:strRef>
          </c:cat>
          <c:val>
            <c:numRef>
              <c:f>BUC!$E$108:$E$109</c:f>
              <c:numCache>
                <c:formatCode>General</c:formatCode>
                <c:ptCount val="2"/>
                <c:pt idx="0">
                  <c:v>523</c:v>
                </c:pt>
                <c:pt idx="1">
                  <c:v>707</c:v>
                </c:pt>
              </c:numCache>
            </c:numRef>
          </c:val>
          <c:extLst>
            <c:ext xmlns:c16="http://schemas.microsoft.com/office/drawing/2014/chart" uri="{C3380CC4-5D6E-409C-BE32-E72D297353CC}">
              <c16:uniqueId val="{00000013-7568-4A18-8353-9A34CA859041}"/>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BUC!$B$110</c:f>
          <c:strCache>
            <c:ptCount val="1"/>
            <c:pt idx="0">
              <c:v>¿Has realizado algún préstamo de libros durante lo que llevamos de curso?</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23480172561461521"/>
          <c:y val="0.31202963357047436"/>
          <c:w val="0.53630856625779211"/>
          <c:h val="0.55928024713411417"/>
        </c:manualLayout>
      </c:layout>
      <c:pieChart>
        <c:varyColors val="1"/>
        <c:ser>
          <c:idx val="2"/>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34D-4F13-AD7A-02EF3A66498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34D-4F13-AD7A-02EF3A664982}"/>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E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BUC!$D$113:$D$114</c:f>
              <c:strCache>
                <c:ptCount val="2"/>
                <c:pt idx="0">
                  <c:v>Sí</c:v>
                </c:pt>
                <c:pt idx="1">
                  <c:v>No</c:v>
                </c:pt>
              </c:strCache>
            </c:strRef>
          </c:cat>
          <c:val>
            <c:numRef>
              <c:f>BUC!$E$113:$E$114</c:f>
              <c:numCache>
                <c:formatCode>General</c:formatCode>
                <c:ptCount val="2"/>
                <c:pt idx="0">
                  <c:v>853</c:v>
                </c:pt>
                <c:pt idx="1">
                  <c:v>377</c:v>
                </c:pt>
              </c:numCache>
            </c:numRef>
          </c:val>
          <c:extLst>
            <c:ext xmlns:c16="http://schemas.microsoft.com/office/drawing/2014/chart" uri="{C3380CC4-5D6E-409C-BE32-E72D297353CC}">
              <c16:uniqueId val="{00000004-434D-4F13-AD7A-02EF3A664982}"/>
            </c:ext>
          </c:extLst>
        </c:ser>
        <c:ser>
          <c:idx val="3"/>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6-434D-4F13-AD7A-02EF3A66498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434D-4F13-AD7A-02EF3A664982}"/>
              </c:ext>
            </c:extLst>
          </c:dPt>
          <c:cat>
            <c:strRef>
              <c:f>BUC!$D$113:$D$114</c:f>
              <c:strCache>
                <c:ptCount val="2"/>
                <c:pt idx="0">
                  <c:v>Sí</c:v>
                </c:pt>
                <c:pt idx="1">
                  <c:v>No</c:v>
                </c:pt>
              </c:strCache>
            </c:strRef>
          </c:cat>
          <c:val>
            <c:numRef>
              <c:f>BUC!$E$108:$E$109</c:f>
              <c:numCache>
                <c:formatCode>General</c:formatCode>
                <c:ptCount val="2"/>
                <c:pt idx="0">
                  <c:v>523</c:v>
                </c:pt>
                <c:pt idx="1">
                  <c:v>707</c:v>
                </c:pt>
              </c:numCache>
            </c:numRef>
          </c:val>
          <c:extLst>
            <c:ext xmlns:c16="http://schemas.microsoft.com/office/drawing/2014/chart" uri="{C3380CC4-5D6E-409C-BE32-E72D297353CC}">
              <c16:uniqueId val="{00000009-434D-4F13-AD7A-02EF3A664982}"/>
            </c:ext>
          </c:extLst>
        </c:ser>
        <c:ser>
          <c:idx val="1"/>
          <c:order val="2"/>
          <c:dPt>
            <c:idx val="0"/>
            <c:bubble3D val="0"/>
            <c:spPr>
              <a:solidFill>
                <a:schemeClr val="accent1"/>
              </a:solidFill>
              <a:ln w="19050">
                <a:solidFill>
                  <a:schemeClr val="lt1"/>
                </a:solidFill>
              </a:ln>
              <a:effectLst/>
            </c:spPr>
            <c:extLst>
              <c:ext xmlns:c16="http://schemas.microsoft.com/office/drawing/2014/chart" uri="{C3380CC4-5D6E-409C-BE32-E72D297353CC}">
                <c16:uniqueId val="{0000000B-434D-4F13-AD7A-02EF3A66498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D-434D-4F13-AD7A-02EF3A664982}"/>
              </c:ext>
            </c:extLst>
          </c:dPt>
          <c:cat>
            <c:strRef>
              <c:f>BUC!$D$113:$D$114</c:f>
              <c:strCache>
                <c:ptCount val="2"/>
                <c:pt idx="0">
                  <c:v>Sí</c:v>
                </c:pt>
                <c:pt idx="1">
                  <c:v>No</c:v>
                </c:pt>
              </c:strCache>
            </c:strRef>
          </c:cat>
          <c:val>
            <c:numRef>
              <c:f>BUC!$E$108:$E$109</c:f>
              <c:numCache>
                <c:formatCode>General</c:formatCode>
                <c:ptCount val="2"/>
                <c:pt idx="0">
                  <c:v>523</c:v>
                </c:pt>
                <c:pt idx="1">
                  <c:v>707</c:v>
                </c:pt>
              </c:numCache>
            </c:numRef>
          </c:val>
          <c:extLst>
            <c:ext xmlns:c16="http://schemas.microsoft.com/office/drawing/2014/chart" uri="{C3380CC4-5D6E-409C-BE32-E72D297353CC}">
              <c16:uniqueId val="{0000000E-434D-4F13-AD7A-02EF3A664982}"/>
            </c:ext>
          </c:extLst>
        </c:ser>
        <c:ser>
          <c:idx val="0"/>
          <c:order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10-434D-4F13-AD7A-02EF3A66498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2-434D-4F13-AD7A-02EF3A664982}"/>
              </c:ext>
            </c:extLst>
          </c:dPt>
          <c:cat>
            <c:strRef>
              <c:f>BUC!$D$113:$D$114</c:f>
              <c:strCache>
                <c:ptCount val="2"/>
                <c:pt idx="0">
                  <c:v>Sí</c:v>
                </c:pt>
                <c:pt idx="1">
                  <c:v>No</c:v>
                </c:pt>
              </c:strCache>
            </c:strRef>
          </c:cat>
          <c:val>
            <c:numRef>
              <c:f>BUC!$E$108:$E$109</c:f>
              <c:numCache>
                <c:formatCode>General</c:formatCode>
                <c:ptCount val="2"/>
                <c:pt idx="0">
                  <c:v>523</c:v>
                </c:pt>
                <c:pt idx="1">
                  <c:v>707</c:v>
                </c:pt>
              </c:numCache>
            </c:numRef>
          </c:val>
          <c:extLst>
            <c:ext xmlns:c16="http://schemas.microsoft.com/office/drawing/2014/chart" uri="{C3380CC4-5D6E-409C-BE32-E72D297353CC}">
              <c16:uniqueId val="{00000013-434D-4F13-AD7A-02EF3A66498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DC9D-4130-8AAA-B47B7731A677}"/>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DC9D-4130-8AAA-B47B7731A677}"/>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DC9D-4130-8AAA-B47B7731A677}"/>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DC9D-4130-8AAA-B47B7731A677}"/>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DC9D-4130-8AAA-B47B7731A677}"/>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DC9D-4130-8AAA-B47B7731A677}"/>
              </c:ext>
            </c:extLst>
          </c:dPt>
          <c:val>
            <c:numRef>
              <c:f>BUC!$C$154:$H$154</c:f>
              <c:numCache>
                <c:formatCode>General</c:formatCode>
                <c:ptCount val="6"/>
                <c:pt idx="0">
                  <c:v>62</c:v>
                </c:pt>
                <c:pt idx="1">
                  <c:v>122</c:v>
                </c:pt>
                <c:pt idx="2">
                  <c:v>363</c:v>
                </c:pt>
                <c:pt idx="3">
                  <c:v>377</c:v>
                </c:pt>
                <c:pt idx="4">
                  <c:v>291</c:v>
                </c:pt>
                <c:pt idx="5">
                  <c:v>22</c:v>
                </c:pt>
              </c:numCache>
            </c:numRef>
          </c:val>
          <c:extLst>
            <c:ext xmlns:c16="http://schemas.microsoft.com/office/drawing/2014/chart" uri="{C3380CC4-5D6E-409C-BE32-E72D297353CC}">
              <c16:uniqueId val="{0000000C-DC9D-4130-8AAA-B47B7731A67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14"/>
          <c:y val="0.14634204435834441"/>
          <c:w val="0.168224682901675"/>
          <c:h val="0.756100562518116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DE90-4D51-9E1A-BDDBFC0D5C97}"/>
              </c:ext>
            </c:extLst>
          </c:dPt>
          <c:val>
            <c:numRef>
              <c:f>BUC!$P$154</c:f>
              <c:numCache>
                <c:formatCode>0.0</c:formatCode>
                <c:ptCount val="1"/>
                <c:pt idx="0">
                  <c:v>6.4670781893004117</c:v>
                </c:pt>
              </c:numCache>
            </c:numRef>
          </c:val>
          <c:extLst>
            <c:ext xmlns:c16="http://schemas.microsoft.com/office/drawing/2014/chart" uri="{C3380CC4-5D6E-409C-BE32-E72D297353CC}">
              <c16:uniqueId val="{00000002-DE90-4D51-9E1A-BDDBFC0D5C97}"/>
            </c:ext>
          </c:extLst>
        </c:ser>
        <c:dLbls>
          <c:showLegendKey val="0"/>
          <c:showVal val="0"/>
          <c:showCatName val="0"/>
          <c:showSerName val="0"/>
          <c:showPercent val="0"/>
          <c:showBubbleSize val="0"/>
        </c:dLbls>
        <c:gapWidth val="0"/>
        <c:overlap val="100"/>
        <c:axId val="-1887993440"/>
        <c:axId val="-1887991264"/>
      </c:barChart>
      <c:catAx>
        <c:axId val="-1887993440"/>
        <c:scaling>
          <c:orientation val="minMax"/>
        </c:scaling>
        <c:delete val="1"/>
        <c:axPos val="b"/>
        <c:majorTickMark val="out"/>
        <c:minorTickMark val="none"/>
        <c:tickLblPos val="none"/>
        <c:crossAx val="-1887991264"/>
        <c:crosses val="autoZero"/>
        <c:auto val="1"/>
        <c:lblAlgn val="ctr"/>
        <c:lblOffset val="100"/>
        <c:noMultiLvlLbl val="0"/>
      </c:catAx>
      <c:valAx>
        <c:axId val="-188799126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8799344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357141783037549"/>
          <c:y val="5.498740052476165E-2"/>
          <c:w val="0.54724022542058504"/>
          <c:h val="0.7653207021068402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A42-4126-8198-250A63DD458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A42-4126-8198-250A63DD458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BUC!$C$193:$D$193</c:f>
              <c:strCache>
                <c:ptCount val="2"/>
                <c:pt idx="0">
                  <c:v>Sí</c:v>
                </c:pt>
                <c:pt idx="1">
                  <c:v>No</c:v>
                </c:pt>
              </c:strCache>
            </c:strRef>
          </c:cat>
          <c:val>
            <c:numRef>
              <c:f>BUC!$C$194:$D$194</c:f>
              <c:numCache>
                <c:formatCode>General</c:formatCode>
                <c:ptCount val="2"/>
                <c:pt idx="0">
                  <c:v>428</c:v>
                </c:pt>
                <c:pt idx="1">
                  <c:v>792</c:v>
                </c:pt>
              </c:numCache>
            </c:numRef>
          </c:val>
          <c:extLst>
            <c:ext xmlns:c16="http://schemas.microsoft.com/office/drawing/2014/chart" uri="{C3380CC4-5D6E-409C-BE32-E72D297353CC}">
              <c16:uniqueId val="{00000004-4A42-4126-8198-250A63DD4587}"/>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19E-2"/>
          <c:w val="0.64312267657992805"/>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9319-42E9-AB22-60D2D5A9B1C0}"/>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9319-42E9-AB22-60D2D5A9B1C0}"/>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9319-42E9-AB22-60D2D5A9B1C0}"/>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9319-42E9-AB22-60D2D5A9B1C0}"/>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9319-42E9-AB22-60D2D5A9B1C0}"/>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9319-42E9-AB22-60D2D5A9B1C0}"/>
              </c:ext>
            </c:extLst>
          </c:dPt>
          <c:val>
            <c:numRef>
              <c:f>BUC!$C$123:$H$123</c:f>
              <c:numCache>
                <c:formatCode>General</c:formatCode>
                <c:ptCount val="6"/>
                <c:pt idx="0">
                  <c:v>21</c:v>
                </c:pt>
                <c:pt idx="1">
                  <c:v>55</c:v>
                </c:pt>
                <c:pt idx="2">
                  <c:v>108</c:v>
                </c:pt>
                <c:pt idx="3">
                  <c:v>406</c:v>
                </c:pt>
                <c:pt idx="4">
                  <c:v>632</c:v>
                </c:pt>
                <c:pt idx="5">
                  <c:v>15</c:v>
                </c:pt>
              </c:numCache>
            </c:numRef>
          </c:val>
          <c:extLst>
            <c:ext xmlns:c16="http://schemas.microsoft.com/office/drawing/2014/chart" uri="{C3380CC4-5D6E-409C-BE32-E72D297353CC}">
              <c16:uniqueId val="{0000000C-9319-42E9-AB22-60D2D5A9B1C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48E-2"/>
          <c:w val="0.643122676579930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6F1-49ED-9EF9-5A7745F9927E}"/>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6F1-49ED-9EF9-5A7745F9927E}"/>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6F1-49ED-9EF9-5A7745F9927E}"/>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6F1-49ED-9EF9-5A7745F9927E}"/>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6F1-49ED-9EF9-5A7745F9927E}"/>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6F1-49ED-9EF9-5A7745F9927E}"/>
              </c:ext>
            </c:extLst>
          </c:dPt>
          <c:val>
            <c:numRef>
              <c:f>BUC!$C$208:$H$208</c:f>
              <c:numCache>
                <c:formatCode>General</c:formatCode>
                <c:ptCount val="6"/>
                <c:pt idx="0">
                  <c:v>20</c:v>
                </c:pt>
                <c:pt idx="1">
                  <c:v>51</c:v>
                </c:pt>
                <c:pt idx="2">
                  <c:v>276</c:v>
                </c:pt>
                <c:pt idx="3">
                  <c:v>486</c:v>
                </c:pt>
                <c:pt idx="4">
                  <c:v>367</c:v>
                </c:pt>
                <c:pt idx="5">
                  <c:v>37</c:v>
                </c:pt>
              </c:numCache>
            </c:numRef>
          </c:val>
          <c:extLst>
            <c:ext xmlns:c16="http://schemas.microsoft.com/office/drawing/2014/chart" uri="{C3380CC4-5D6E-409C-BE32-E72D297353CC}">
              <c16:uniqueId val="{0000000C-A6F1-49ED-9EF9-5A7745F9927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14"/>
          <c:y val="0.14634204435834441"/>
          <c:w val="0.168224682901675"/>
          <c:h val="0.756100562518119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7E4F-4271-8466-E0B008C1618B}"/>
              </c:ext>
            </c:extLst>
          </c:dPt>
          <c:val>
            <c:numRef>
              <c:f>BUC!$P$208</c:f>
              <c:numCache>
                <c:formatCode>0.0</c:formatCode>
                <c:ptCount val="1"/>
                <c:pt idx="0">
                  <c:v>7.3520833333333337</c:v>
                </c:pt>
              </c:numCache>
            </c:numRef>
          </c:val>
          <c:extLst>
            <c:ext xmlns:c16="http://schemas.microsoft.com/office/drawing/2014/chart" uri="{C3380CC4-5D6E-409C-BE32-E72D297353CC}">
              <c16:uniqueId val="{00000002-7E4F-4271-8466-E0B008C1618B}"/>
            </c:ext>
          </c:extLst>
        </c:ser>
        <c:dLbls>
          <c:showLegendKey val="0"/>
          <c:showVal val="0"/>
          <c:showCatName val="0"/>
          <c:showSerName val="0"/>
          <c:showPercent val="0"/>
          <c:showBubbleSize val="0"/>
        </c:dLbls>
        <c:gapWidth val="0"/>
        <c:overlap val="100"/>
        <c:axId val="-1887992896"/>
        <c:axId val="-1887992352"/>
      </c:barChart>
      <c:catAx>
        <c:axId val="-1887992896"/>
        <c:scaling>
          <c:orientation val="minMax"/>
        </c:scaling>
        <c:delete val="1"/>
        <c:axPos val="b"/>
        <c:majorTickMark val="out"/>
        <c:minorTickMark val="none"/>
        <c:tickLblPos val="none"/>
        <c:crossAx val="-1887992352"/>
        <c:crosses val="autoZero"/>
        <c:auto val="1"/>
        <c:lblAlgn val="ctr"/>
        <c:lblOffset val="100"/>
        <c:noMultiLvlLbl val="0"/>
      </c:catAx>
      <c:valAx>
        <c:axId val="-188799235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8799289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48E-2"/>
          <c:w val="0.643122676579930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6F1-49ED-9EF9-5A7745F9927E}"/>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6F1-49ED-9EF9-5A7745F9927E}"/>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6F1-49ED-9EF9-5A7745F9927E}"/>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6F1-49ED-9EF9-5A7745F9927E}"/>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6F1-49ED-9EF9-5A7745F9927E}"/>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6F1-49ED-9EF9-5A7745F9927E}"/>
              </c:ext>
            </c:extLst>
          </c:dPt>
          <c:val>
            <c:numRef>
              <c:f>BUC!$C$212:$H$212</c:f>
              <c:numCache>
                <c:formatCode>General</c:formatCode>
                <c:ptCount val="6"/>
                <c:pt idx="0">
                  <c:v>58</c:v>
                </c:pt>
                <c:pt idx="1">
                  <c:v>105</c:v>
                </c:pt>
                <c:pt idx="2">
                  <c:v>341</c:v>
                </c:pt>
                <c:pt idx="3">
                  <c:v>386</c:v>
                </c:pt>
                <c:pt idx="4">
                  <c:v>309</c:v>
                </c:pt>
                <c:pt idx="5">
                  <c:v>38</c:v>
                </c:pt>
              </c:numCache>
            </c:numRef>
          </c:val>
          <c:extLst>
            <c:ext xmlns:c16="http://schemas.microsoft.com/office/drawing/2014/chart" uri="{C3380CC4-5D6E-409C-BE32-E72D297353CC}">
              <c16:uniqueId val="{0000000C-A6F1-49ED-9EF9-5A7745F9927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14"/>
          <c:y val="0.14634204435834441"/>
          <c:w val="0.168224682901675"/>
          <c:h val="0.756100562518119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7E4F-4271-8466-E0B008C1618B}"/>
              </c:ext>
            </c:extLst>
          </c:dPt>
          <c:val>
            <c:numRef>
              <c:f>BUC!$P$212</c:f>
              <c:numCache>
                <c:formatCode>0.0</c:formatCode>
                <c:ptCount val="1"/>
                <c:pt idx="0">
                  <c:v>6.6326105087572973</c:v>
                </c:pt>
              </c:numCache>
            </c:numRef>
          </c:val>
          <c:extLst>
            <c:ext xmlns:c16="http://schemas.microsoft.com/office/drawing/2014/chart" uri="{C3380CC4-5D6E-409C-BE32-E72D297353CC}">
              <c16:uniqueId val="{00000002-7E4F-4271-8466-E0B008C1618B}"/>
            </c:ext>
          </c:extLst>
        </c:ser>
        <c:dLbls>
          <c:showLegendKey val="0"/>
          <c:showVal val="0"/>
          <c:showCatName val="0"/>
          <c:showSerName val="0"/>
          <c:showPercent val="0"/>
          <c:showBubbleSize val="0"/>
        </c:dLbls>
        <c:gapWidth val="0"/>
        <c:overlap val="100"/>
        <c:axId val="-1887986368"/>
        <c:axId val="-1887990720"/>
      </c:barChart>
      <c:catAx>
        <c:axId val="-1887986368"/>
        <c:scaling>
          <c:orientation val="minMax"/>
        </c:scaling>
        <c:delete val="1"/>
        <c:axPos val="b"/>
        <c:majorTickMark val="out"/>
        <c:minorTickMark val="none"/>
        <c:tickLblPos val="none"/>
        <c:crossAx val="-1887990720"/>
        <c:crosses val="autoZero"/>
        <c:auto val="1"/>
        <c:lblAlgn val="ctr"/>
        <c:lblOffset val="100"/>
        <c:noMultiLvlLbl val="0"/>
      </c:catAx>
      <c:valAx>
        <c:axId val="-188799072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8798636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318886036866641"/>
          <c:y val="0.17685001784126445"/>
          <c:w val="0.72514503452035994"/>
          <c:h val="0.75559191187500518"/>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1-5EFF-42C2-97E5-6D067937F873}"/>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3-5EFF-42C2-97E5-6D067937F873}"/>
              </c:ext>
            </c:extLst>
          </c:dPt>
          <c:dLbls>
            <c:dLbl>
              <c:idx val="0"/>
              <c:layout>
                <c:manualLayout>
                  <c:x val="-0.15347317091100662"/>
                  <c:y val="0.200642413185811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EFF-42C2-97E5-6D067937F873}"/>
                </c:ext>
              </c:extLst>
            </c:dLbl>
            <c:dLbl>
              <c:idx val="1"/>
              <c:layout>
                <c:manualLayout>
                  <c:x val="0.20551743783578477"/>
                  <c:y val="-0.224182669014862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EFF-42C2-97E5-6D067937F873}"/>
                </c:ext>
              </c:extLst>
            </c:dLbl>
            <c:numFmt formatCode="0%" sourceLinked="0"/>
            <c:spPr>
              <a:noFill/>
              <a:ln w="25400">
                <a:noFill/>
              </a:ln>
            </c:spPr>
            <c:txPr>
              <a:bodyPr/>
              <a:lstStyle/>
              <a:p>
                <a:pPr>
                  <a:defRPr sz="1100" b="1"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BUC!$J$271:$K$271</c:f>
              <c:strCache>
                <c:ptCount val="2"/>
                <c:pt idx="0">
                  <c:v>Sí</c:v>
                </c:pt>
                <c:pt idx="1">
                  <c:v>No</c:v>
                </c:pt>
              </c:strCache>
            </c:strRef>
          </c:cat>
          <c:val>
            <c:numRef>
              <c:f>BUC!$J$276:$K$276</c:f>
              <c:numCache>
                <c:formatCode>General</c:formatCode>
                <c:ptCount val="2"/>
                <c:pt idx="0">
                  <c:v>261</c:v>
                </c:pt>
                <c:pt idx="1">
                  <c:v>957</c:v>
                </c:pt>
              </c:numCache>
            </c:numRef>
          </c:val>
          <c:extLst>
            <c:ext xmlns:c16="http://schemas.microsoft.com/office/drawing/2014/chart" uri="{C3380CC4-5D6E-409C-BE32-E72D297353CC}">
              <c16:uniqueId val="{00000004-5EFF-42C2-97E5-6D067937F87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47"/>
          <c:y val="0.14634204435834441"/>
          <c:w val="0.168224682901675"/>
          <c:h val="0.75610056251811775"/>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0DFF-4B21-BCDD-C0E8C96209A3}"/>
              </c:ext>
            </c:extLst>
          </c:dPt>
          <c:val>
            <c:numRef>
              <c:f>BUC!$P$170</c:f>
              <c:numCache>
                <c:formatCode>0.0</c:formatCode>
                <c:ptCount val="1"/>
                <c:pt idx="0">
                  <c:v>7.185430463576159</c:v>
                </c:pt>
              </c:numCache>
            </c:numRef>
          </c:val>
          <c:extLst>
            <c:ext xmlns:c16="http://schemas.microsoft.com/office/drawing/2014/chart" uri="{C3380CC4-5D6E-409C-BE32-E72D297353CC}">
              <c16:uniqueId val="{00000002-0DFF-4B21-BCDD-C0E8C96209A3}"/>
            </c:ext>
          </c:extLst>
        </c:ser>
        <c:dLbls>
          <c:showLegendKey val="0"/>
          <c:showVal val="0"/>
          <c:showCatName val="0"/>
          <c:showSerName val="0"/>
          <c:showPercent val="0"/>
          <c:showBubbleSize val="0"/>
        </c:dLbls>
        <c:gapWidth val="0"/>
        <c:overlap val="100"/>
        <c:axId val="-1894807296"/>
        <c:axId val="-1894799136"/>
      </c:barChart>
      <c:catAx>
        <c:axId val="-1894807296"/>
        <c:scaling>
          <c:orientation val="minMax"/>
        </c:scaling>
        <c:delete val="1"/>
        <c:axPos val="b"/>
        <c:majorTickMark val="out"/>
        <c:minorTickMark val="none"/>
        <c:tickLblPos val="none"/>
        <c:crossAx val="-1894799136"/>
        <c:crosses val="autoZero"/>
        <c:auto val="1"/>
        <c:lblAlgn val="ctr"/>
        <c:lblOffset val="100"/>
        <c:noMultiLvlLbl val="0"/>
      </c:catAx>
      <c:valAx>
        <c:axId val="-189479913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0729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CA37-487C-A621-127BCEF88AD7}"/>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CA37-487C-A621-127BCEF88AD7}"/>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CA37-487C-A621-127BCEF88AD7}"/>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CA37-487C-A621-127BCEF88AD7}"/>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CA37-487C-A621-127BCEF88AD7}"/>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CA37-487C-A621-127BCEF88AD7}"/>
              </c:ext>
            </c:extLst>
          </c:dPt>
          <c:val>
            <c:numRef>
              <c:f>BUC!$C$230:$H$230</c:f>
              <c:numCache>
                <c:formatCode>General</c:formatCode>
                <c:ptCount val="6"/>
                <c:pt idx="0">
                  <c:v>13</c:v>
                </c:pt>
                <c:pt idx="1">
                  <c:v>17</c:v>
                </c:pt>
                <c:pt idx="2">
                  <c:v>127</c:v>
                </c:pt>
                <c:pt idx="3">
                  <c:v>270</c:v>
                </c:pt>
                <c:pt idx="4">
                  <c:v>758</c:v>
                </c:pt>
                <c:pt idx="5">
                  <c:v>52</c:v>
                </c:pt>
              </c:numCache>
            </c:numRef>
          </c:val>
          <c:extLst>
            <c:ext xmlns:c16="http://schemas.microsoft.com/office/drawing/2014/chart" uri="{C3380CC4-5D6E-409C-BE32-E72D297353CC}">
              <c16:uniqueId val="{0000000C-CA37-487C-A621-127BCEF88AD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14"/>
          <c:y val="0.14634204435834441"/>
          <c:w val="0.168224682901675"/>
          <c:h val="0.756100562518116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45A5-4AE4-B333-D439CDAAEB57}"/>
              </c:ext>
            </c:extLst>
          </c:dPt>
          <c:val>
            <c:numRef>
              <c:f>BUC!$P$158</c:f>
              <c:numCache>
                <c:formatCode>0.0</c:formatCode>
                <c:ptCount val="1"/>
                <c:pt idx="0">
                  <c:v>7.3707957342083672</c:v>
                </c:pt>
              </c:numCache>
            </c:numRef>
          </c:val>
          <c:extLst>
            <c:ext xmlns:c16="http://schemas.microsoft.com/office/drawing/2014/chart" uri="{C3380CC4-5D6E-409C-BE32-E72D297353CC}">
              <c16:uniqueId val="{00000002-45A5-4AE4-B333-D439CDAAEB57}"/>
            </c:ext>
          </c:extLst>
        </c:ser>
        <c:dLbls>
          <c:showLegendKey val="0"/>
          <c:showVal val="0"/>
          <c:showCatName val="0"/>
          <c:showSerName val="0"/>
          <c:showPercent val="0"/>
          <c:showBubbleSize val="0"/>
        </c:dLbls>
        <c:gapWidth val="0"/>
        <c:overlap val="100"/>
        <c:axId val="-1894809472"/>
        <c:axId val="-1894805664"/>
      </c:barChart>
      <c:catAx>
        <c:axId val="-1894809472"/>
        <c:scaling>
          <c:orientation val="minMax"/>
        </c:scaling>
        <c:delete val="1"/>
        <c:axPos val="b"/>
        <c:majorTickMark val="out"/>
        <c:minorTickMark val="none"/>
        <c:tickLblPos val="none"/>
        <c:crossAx val="-1894805664"/>
        <c:crosses val="autoZero"/>
        <c:auto val="1"/>
        <c:lblAlgn val="ctr"/>
        <c:lblOffset val="100"/>
        <c:noMultiLvlLbl val="0"/>
      </c:catAx>
      <c:valAx>
        <c:axId val="-189480566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0947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47"/>
          <c:y val="0.14634204435834441"/>
          <c:w val="0.168224682901675"/>
          <c:h val="0.75610056251811775"/>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3A06-43BC-BA46-60572D4C8499}"/>
              </c:ext>
            </c:extLst>
          </c:dPt>
          <c:val>
            <c:numRef>
              <c:f>BUC!$P$170</c:f>
              <c:numCache>
                <c:formatCode>0.0</c:formatCode>
                <c:ptCount val="1"/>
                <c:pt idx="0">
                  <c:v>7.185430463576159</c:v>
                </c:pt>
              </c:numCache>
            </c:numRef>
          </c:val>
          <c:extLst>
            <c:ext xmlns:c16="http://schemas.microsoft.com/office/drawing/2014/chart" uri="{C3380CC4-5D6E-409C-BE32-E72D297353CC}">
              <c16:uniqueId val="{00000002-3A06-43BC-BA46-60572D4C8499}"/>
            </c:ext>
          </c:extLst>
        </c:ser>
        <c:dLbls>
          <c:showLegendKey val="0"/>
          <c:showVal val="0"/>
          <c:showCatName val="0"/>
          <c:showSerName val="0"/>
          <c:showPercent val="0"/>
          <c:showBubbleSize val="0"/>
        </c:dLbls>
        <c:gapWidth val="0"/>
        <c:overlap val="100"/>
        <c:axId val="-1894807296"/>
        <c:axId val="-1894799136"/>
      </c:barChart>
      <c:catAx>
        <c:axId val="-1894807296"/>
        <c:scaling>
          <c:orientation val="minMax"/>
        </c:scaling>
        <c:delete val="1"/>
        <c:axPos val="b"/>
        <c:majorTickMark val="out"/>
        <c:minorTickMark val="none"/>
        <c:tickLblPos val="none"/>
        <c:crossAx val="-1894799136"/>
        <c:crosses val="autoZero"/>
        <c:auto val="1"/>
        <c:lblAlgn val="ctr"/>
        <c:lblOffset val="100"/>
        <c:noMultiLvlLbl val="0"/>
      </c:catAx>
      <c:valAx>
        <c:axId val="-189479913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0729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64"/>
          <c:y val="0.14634204435834441"/>
          <c:w val="0.168224682901675"/>
          <c:h val="0.75610056251811808"/>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9C32-450B-B3AC-C34A08707440}"/>
              </c:ext>
            </c:extLst>
          </c:dPt>
          <c:val>
            <c:numRef>
              <c:f>BUC!$P$176</c:f>
              <c:numCache>
                <c:formatCode>0.0</c:formatCode>
                <c:ptCount val="1"/>
                <c:pt idx="0">
                  <c:v>8.1925956738768733</c:v>
                </c:pt>
              </c:numCache>
            </c:numRef>
          </c:val>
          <c:extLst>
            <c:ext xmlns:c16="http://schemas.microsoft.com/office/drawing/2014/chart" uri="{C3380CC4-5D6E-409C-BE32-E72D297353CC}">
              <c16:uniqueId val="{00000002-9C32-450B-B3AC-C34A08707440}"/>
            </c:ext>
          </c:extLst>
        </c:ser>
        <c:dLbls>
          <c:showLegendKey val="0"/>
          <c:showVal val="0"/>
          <c:showCatName val="0"/>
          <c:showSerName val="0"/>
          <c:showPercent val="0"/>
          <c:showBubbleSize val="0"/>
        </c:dLbls>
        <c:gapWidth val="0"/>
        <c:overlap val="100"/>
        <c:axId val="-1894802944"/>
        <c:axId val="-1894802400"/>
      </c:barChart>
      <c:catAx>
        <c:axId val="-1894802944"/>
        <c:scaling>
          <c:orientation val="minMax"/>
        </c:scaling>
        <c:delete val="1"/>
        <c:axPos val="b"/>
        <c:majorTickMark val="out"/>
        <c:minorTickMark val="none"/>
        <c:tickLblPos val="none"/>
        <c:crossAx val="-1894802400"/>
        <c:crosses val="autoZero"/>
        <c:auto val="1"/>
        <c:lblAlgn val="ctr"/>
        <c:lblOffset val="100"/>
        <c:noMultiLvlLbl val="0"/>
      </c:catAx>
      <c:valAx>
        <c:axId val="-189480240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0294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44" r="0.75000000000000344" t="1" header="0" footer="0"/>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47"/>
          <c:y val="0.14634204435834441"/>
          <c:w val="0.168224682901675"/>
          <c:h val="0.756100562518115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6E69-437B-A9BB-8260AAC826F7}"/>
              </c:ext>
            </c:extLst>
          </c:dPt>
          <c:val>
            <c:numRef>
              <c:f>BUC!$P$123</c:f>
              <c:numCache>
                <c:formatCode>0.0</c:formatCode>
                <c:ptCount val="1"/>
                <c:pt idx="0">
                  <c:v>8.2180851063829792</c:v>
                </c:pt>
              </c:numCache>
            </c:numRef>
          </c:val>
          <c:extLst>
            <c:ext xmlns:c16="http://schemas.microsoft.com/office/drawing/2014/chart" uri="{C3380CC4-5D6E-409C-BE32-E72D297353CC}">
              <c16:uniqueId val="{00000002-6E69-437B-A9BB-8260AAC826F7}"/>
            </c:ext>
          </c:extLst>
        </c:ser>
        <c:dLbls>
          <c:showLegendKey val="0"/>
          <c:showVal val="0"/>
          <c:showCatName val="0"/>
          <c:showSerName val="0"/>
          <c:showPercent val="0"/>
          <c:showBubbleSize val="0"/>
        </c:dLbls>
        <c:gapWidth val="0"/>
        <c:overlap val="100"/>
        <c:axId val="-1894811648"/>
        <c:axId val="-1894799680"/>
      </c:barChart>
      <c:catAx>
        <c:axId val="-1894811648"/>
        <c:scaling>
          <c:orientation val="minMax"/>
        </c:scaling>
        <c:delete val="1"/>
        <c:axPos val="b"/>
        <c:majorTickMark val="out"/>
        <c:minorTickMark val="none"/>
        <c:tickLblPos val="none"/>
        <c:crossAx val="-1894799680"/>
        <c:crosses val="autoZero"/>
        <c:auto val="1"/>
        <c:lblAlgn val="ctr"/>
        <c:lblOffset val="100"/>
        <c:noMultiLvlLbl val="0"/>
      </c:catAx>
      <c:valAx>
        <c:axId val="-189479968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1164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86"/>
          <c:y val="0.14634204435834441"/>
          <c:w val="0.168224682901675"/>
          <c:h val="0.75610056251811852"/>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C6A7-49AB-BA38-7C5E859443D7}"/>
              </c:ext>
            </c:extLst>
          </c:dPt>
          <c:val>
            <c:numRef>
              <c:f>BUC!$P$180</c:f>
              <c:numCache>
                <c:formatCode>0.0</c:formatCode>
                <c:ptCount val="1"/>
                <c:pt idx="0">
                  <c:v>7.2265948632974322</c:v>
                </c:pt>
              </c:numCache>
            </c:numRef>
          </c:val>
          <c:extLst>
            <c:ext xmlns:c16="http://schemas.microsoft.com/office/drawing/2014/chart" uri="{C3380CC4-5D6E-409C-BE32-E72D297353CC}">
              <c16:uniqueId val="{00000002-C6A7-49AB-BA38-7C5E859443D7}"/>
            </c:ext>
          </c:extLst>
        </c:ser>
        <c:dLbls>
          <c:showLegendKey val="0"/>
          <c:showVal val="0"/>
          <c:showCatName val="0"/>
          <c:showSerName val="0"/>
          <c:showPercent val="0"/>
          <c:showBubbleSize val="0"/>
        </c:dLbls>
        <c:gapWidth val="0"/>
        <c:overlap val="100"/>
        <c:axId val="-1894801856"/>
        <c:axId val="-2049358720"/>
      </c:barChart>
      <c:catAx>
        <c:axId val="-1894801856"/>
        <c:scaling>
          <c:orientation val="minMax"/>
        </c:scaling>
        <c:delete val="1"/>
        <c:axPos val="b"/>
        <c:majorTickMark val="out"/>
        <c:minorTickMark val="none"/>
        <c:tickLblPos val="none"/>
        <c:crossAx val="-2049358720"/>
        <c:crosses val="autoZero"/>
        <c:auto val="1"/>
        <c:lblAlgn val="ctr"/>
        <c:lblOffset val="100"/>
        <c:noMultiLvlLbl val="0"/>
      </c:catAx>
      <c:valAx>
        <c:axId val="-204935872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0185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66" r="0.75000000000000366" t="1" header="0" footer="0"/>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97"/>
          <c:y val="0.14634204435834441"/>
          <c:w val="0.168224682901675"/>
          <c:h val="0.756100562518118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941D-40A7-AE3C-9DDDBDAB1F4D}"/>
              </c:ext>
            </c:extLst>
          </c:dPt>
          <c:val>
            <c:numRef>
              <c:f>BUC!$P$185</c:f>
              <c:numCache>
                <c:formatCode>0.0</c:formatCode>
                <c:ptCount val="1"/>
                <c:pt idx="0">
                  <c:v>6.4859094790777121</c:v>
                </c:pt>
              </c:numCache>
            </c:numRef>
          </c:val>
          <c:extLst>
            <c:ext xmlns:c16="http://schemas.microsoft.com/office/drawing/2014/chart" uri="{C3380CC4-5D6E-409C-BE32-E72D297353CC}">
              <c16:uniqueId val="{00000002-941D-40A7-AE3C-9DDDBDAB1F4D}"/>
            </c:ext>
          </c:extLst>
        </c:ser>
        <c:dLbls>
          <c:showLegendKey val="0"/>
          <c:showVal val="0"/>
          <c:showCatName val="0"/>
          <c:showSerName val="0"/>
          <c:showPercent val="0"/>
          <c:showBubbleSize val="0"/>
        </c:dLbls>
        <c:gapWidth val="0"/>
        <c:overlap val="100"/>
        <c:axId val="-2048924176"/>
        <c:axId val="-1887984736"/>
      </c:barChart>
      <c:catAx>
        <c:axId val="-2048924176"/>
        <c:scaling>
          <c:orientation val="minMax"/>
        </c:scaling>
        <c:delete val="1"/>
        <c:axPos val="b"/>
        <c:majorTickMark val="out"/>
        <c:minorTickMark val="none"/>
        <c:tickLblPos val="none"/>
        <c:crossAx val="-1887984736"/>
        <c:crosses val="autoZero"/>
        <c:auto val="1"/>
        <c:lblAlgn val="ctr"/>
        <c:lblOffset val="100"/>
        <c:noMultiLvlLbl val="0"/>
      </c:catAx>
      <c:valAx>
        <c:axId val="-188798473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4892417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89" r="0.75000000000000389" t="1" header="0" footer="0"/>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14"/>
          <c:y val="0.14634204435834441"/>
          <c:w val="0.168224682901675"/>
          <c:h val="0.756100562518119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C2DD-41E9-B9E4-3D8662FE9781}"/>
              </c:ext>
            </c:extLst>
          </c:dPt>
          <c:val>
            <c:numRef>
              <c:f>BUC!$P$189</c:f>
              <c:numCache>
                <c:formatCode>0.0</c:formatCode>
                <c:ptCount val="1"/>
                <c:pt idx="0">
                  <c:v>7.0923913043478262</c:v>
                </c:pt>
              </c:numCache>
            </c:numRef>
          </c:val>
          <c:extLst>
            <c:ext xmlns:c16="http://schemas.microsoft.com/office/drawing/2014/chart" uri="{C3380CC4-5D6E-409C-BE32-E72D297353CC}">
              <c16:uniqueId val="{00000002-C2DD-41E9-B9E4-3D8662FE9781}"/>
            </c:ext>
          </c:extLst>
        </c:ser>
        <c:dLbls>
          <c:showLegendKey val="0"/>
          <c:showVal val="0"/>
          <c:showCatName val="0"/>
          <c:showSerName val="0"/>
          <c:showPercent val="0"/>
          <c:showBubbleSize val="0"/>
        </c:dLbls>
        <c:gapWidth val="0"/>
        <c:overlap val="100"/>
        <c:axId val="-1887997792"/>
        <c:axId val="-1887994528"/>
      </c:barChart>
      <c:catAx>
        <c:axId val="-1887997792"/>
        <c:scaling>
          <c:orientation val="minMax"/>
        </c:scaling>
        <c:delete val="1"/>
        <c:axPos val="b"/>
        <c:majorTickMark val="out"/>
        <c:minorTickMark val="none"/>
        <c:tickLblPos val="none"/>
        <c:crossAx val="-1887994528"/>
        <c:crosses val="autoZero"/>
        <c:auto val="1"/>
        <c:lblAlgn val="ctr"/>
        <c:lblOffset val="100"/>
        <c:noMultiLvlLbl val="0"/>
      </c:catAx>
      <c:valAx>
        <c:axId val="-188799452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8799779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24E-2"/>
          <c:w val="0.643122676579929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71B3-4415-8449-E2A60DE38468}"/>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71B3-4415-8449-E2A60DE38468}"/>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71B3-4415-8449-E2A60DE38468}"/>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71B3-4415-8449-E2A60DE38468}"/>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71B3-4415-8449-E2A60DE38468}"/>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71B3-4415-8449-E2A60DE38468}"/>
              </c:ext>
            </c:extLst>
          </c:dPt>
          <c:val>
            <c:numRef>
              <c:f>BUC!$C$236:$H$236</c:f>
              <c:numCache>
                <c:formatCode>General</c:formatCode>
                <c:ptCount val="6"/>
                <c:pt idx="0">
                  <c:v>19</c:v>
                </c:pt>
                <c:pt idx="1">
                  <c:v>62</c:v>
                </c:pt>
                <c:pt idx="2">
                  <c:v>200</c:v>
                </c:pt>
                <c:pt idx="3">
                  <c:v>344</c:v>
                </c:pt>
                <c:pt idx="4">
                  <c:v>561</c:v>
                </c:pt>
                <c:pt idx="5">
                  <c:v>51</c:v>
                </c:pt>
              </c:numCache>
            </c:numRef>
          </c:val>
          <c:extLst>
            <c:ext xmlns:c16="http://schemas.microsoft.com/office/drawing/2014/chart" uri="{C3380CC4-5D6E-409C-BE32-E72D297353CC}">
              <c16:uniqueId val="{0000000C-71B3-4415-8449-E2A60DE38468}"/>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47"/>
          <c:y val="0.14634204435834441"/>
          <c:w val="0.168224682901675"/>
          <c:h val="0.75610056251811775"/>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E7FE-45C7-BFB9-C1F5B6AAA0C8}"/>
              </c:ext>
            </c:extLst>
          </c:dPt>
          <c:val>
            <c:numRef>
              <c:f>BUC!$P$170</c:f>
              <c:numCache>
                <c:formatCode>0.0</c:formatCode>
                <c:ptCount val="1"/>
                <c:pt idx="0">
                  <c:v>7.185430463576159</c:v>
                </c:pt>
              </c:numCache>
            </c:numRef>
          </c:val>
          <c:extLst>
            <c:ext xmlns:c16="http://schemas.microsoft.com/office/drawing/2014/chart" uri="{C3380CC4-5D6E-409C-BE32-E72D297353CC}">
              <c16:uniqueId val="{00000002-E7FE-45C7-BFB9-C1F5B6AAA0C8}"/>
            </c:ext>
          </c:extLst>
        </c:ser>
        <c:dLbls>
          <c:showLegendKey val="0"/>
          <c:showVal val="0"/>
          <c:showCatName val="0"/>
          <c:showSerName val="0"/>
          <c:showPercent val="0"/>
          <c:showBubbleSize val="0"/>
        </c:dLbls>
        <c:gapWidth val="0"/>
        <c:overlap val="100"/>
        <c:axId val="-1894807296"/>
        <c:axId val="-1894799136"/>
      </c:barChart>
      <c:catAx>
        <c:axId val="-1894807296"/>
        <c:scaling>
          <c:orientation val="minMax"/>
        </c:scaling>
        <c:delete val="1"/>
        <c:axPos val="b"/>
        <c:majorTickMark val="out"/>
        <c:minorTickMark val="none"/>
        <c:tickLblPos val="none"/>
        <c:crossAx val="-1894799136"/>
        <c:crosses val="autoZero"/>
        <c:auto val="1"/>
        <c:lblAlgn val="ctr"/>
        <c:lblOffset val="100"/>
        <c:noMultiLvlLbl val="0"/>
      </c:catAx>
      <c:valAx>
        <c:axId val="-189479913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0729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14"/>
          <c:y val="0.14634204435834441"/>
          <c:w val="0.168224682901675"/>
          <c:h val="0.756100562518119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1C52-4C91-BE9A-4FC08D21C921}"/>
              </c:ext>
            </c:extLst>
          </c:dPt>
          <c:val>
            <c:numRef>
              <c:f>BUC!$P$189</c:f>
              <c:numCache>
                <c:formatCode>0.0</c:formatCode>
                <c:ptCount val="1"/>
                <c:pt idx="0">
                  <c:v>7.0923913043478262</c:v>
                </c:pt>
              </c:numCache>
            </c:numRef>
          </c:val>
          <c:extLst>
            <c:ext xmlns:c16="http://schemas.microsoft.com/office/drawing/2014/chart" uri="{C3380CC4-5D6E-409C-BE32-E72D297353CC}">
              <c16:uniqueId val="{00000002-1C52-4C91-BE9A-4FC08D21C921}"/>
            </c:ext>
          </c:extLst>
        </c:ser>
        <c:dLbls>
          <c:showLegendKey val="0"/>
          <c:showVal val="0"/>
          <c:showCatName val="0"/>
          <c:showSerName val="0"/>
          <c:showPercent val="0"/>
          <c:showBubbleSize val="0"/>
        </c:dLbls>
        <c:gapWidth val="0"/>
        <c:overlap val="100"/>
        <c:axId val="-1887997792"/>
        <c:axId val="-1887994528"/>
      </c:barChart>
      <c:catAx>
        <c:axId val="-1887997792"/>
        <c:scaling>
          <c:orientation val="minMax"/>
        </c:scaling>
        <c:delete val="1"/>
        <c:axPos val="b"/>
        <c:majorTickMark val="out"/>
        <c:minorTickMark val="none"/>
        <c:tickLblPos val="none"/>
        <c:crossAx val="-1887994528"/>
        <c:crosses val="autoZero"/>
        <c:auto val="1"/>
        <c:lblAlgn val="ctr"/>
        <c:lblOffset val="100"/>
        <c:noMultiLvlLbl val="0"/>
      </c:catAx>
      <c:valAx>
        <c:axId val="-188799452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8799779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018E-2"/>
          <c:w val="0.64312267657992872"/>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5C34-4376-81B3-6CB94EAD32BA}"/>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5C34-4376-81B3-6CB94EAD32BA}"/>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5C34-4376-81B3-6CB94EAD32BA}"/>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5C34-4376-81B3-6CB94EAD32BA}"/>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5C34-4376-81B3-6CB94EAD32BA}"/>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5C34-4376-81B3-6CB94EAD32BA}"/>
              </c:ext>
            </c:extLst>
          </c:dPt>
          <c:val>
            <c:numRef>
              <c:f>BUC!$C$132:$H$132</c:f>
              <c:numCache>
                <c:formatCode>General</c:formatCode>
                <c:ptCount val="6"/>
                <c:pt idx="0">
                  <c:v>40</c:v>
                </c:pt>
                <c:pt idx="1">
                  <c:v>95</c:v>
                </c:pt>
                <c:pt idx="2">
                  <c:v>324</c:v>
                </c:pt>
                <c:pt idx="3">
                  <c:v>378</c:v>
                </c:pt>
                <c:pt idx="4">
                  <c:v>356</c:v>
                </c:pt>
                <c:pt idx="5">
                  <c:v>44</c:v>
                </c:pt>
              </c:numCache>
            </c:numRef>
          </c:val>
          <c:extLst>
            <c:ext xmlns:c16="http://schemas.microsoft.com/office/drawing/2014/chart" uri="{C3380CC4-5D6E-409C-BE32-E72D297353CC}">
              <c16:uniqueId val="{0000000C-5C34-4376-81B3-6CB94EAD32BA}"/>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33" r="0.75000000000000233" t="1" header="0" footer="0"/>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08E-2"/>
          <c:w val="0.643122676579928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FF34-4653-AED3-427588F9BC38}"/>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FF34-4653-AED3-427588F9BC38}"/>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FF34-4653-AED3-427588F9BC38}"/>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FF34-4653-AED3-427588F9BC38}"/>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FF34-4653-AED3-427588F9BC38}"/>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FF34-4653-AED3-427588F9BC38}"/>
              </c:ext>
            </c:extLst>
          </c:dPt>
          <c:val>
            <c:numRef>
              <c:f>BUC!$C$135:$H$135</c:f>
              <c:numCache>
                <c:formatCode>General</c:formatCode>
                <c:ptCount val="6"/>
                <c:pt idx="0">
                  <c:v>9</c:v>
                </c:pt>
                <c:pt idx="1">
                  <c:v>18</c:v>
                </c:pt>
                <c:pt idx="2">
                  <c:v>63</c:v>
                </c:pt>
                <c:pt idx="3">
                  <c:v>230</c:v>
                </c:pt>
                <c:pt idx="4">
                  <c:v>828</c:v>
                </c:pt>
                <c:pt idx="5">
                  <c:v>89</c:v>
                </c:pt>
              </c:numCache>
            </c:numRef>
          </c:val>
          <c:extLst>
            <c:ext xmlns:c16="http://schemas.microsoft.com/office/drawing/2014/chart" uri="{C3380CC4-5D6E-409C-BE32-E72D297353CC}">
              <c16:uniqueId val="{0000000C-FF34-4653-AED3-427588F9BC38}"/>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97"/>
          <c:y val="0.14634204435834441"/>
          <c:w val="0.168224682901675"/>
          <c:h val="0.7561005625181165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0497-4D7F-882E-3F2482E67DE5}"/>
              </c:ext>
            </c:extLst>
          </c:dPt>
          <c:val>
            <c:numRef>
              <c:f>BUC!$P$135</c:f>
              <c:numCache>
                <c:formatCode>0.0</c:formatCode>
                <c:ptCount val="1"/>
                <c:pt idx="0">
                  <c:v>9.0287456445993026</c:v>
                </c:pt>
              </c:numCache>
            </c:numRef>
          </c:val>
          <c:extLst>
            <c:ext xmlns:c16="http://schemas.microsoft.com/office/drawing/2014/chart" uri="{C3380CC4-5D6E-409C-BE32-E72D297353CC}">
              <c16:uniqueId val="{00000002-0497-4D7F-882E-3F2482E67DE5}"/>
            </c:ext>
          </c:extLst>
        </c:ser>
        <c:dLbls>
          <c:showLegendKey val="0"/>
          <c:showVal val="0"/>
          <c:showCatName val="0"/>
          <c:showSerName val="0"/>
          <c:showPercent val="0"/>
          <c:showBubbleSize val="0"/>
        </c:dLbls>
        <c:gapWidth val="0"/>
        <c:overlap val="100"/>
        <c:axId val="-1894807840"/>
        <c:axId val="-1894810016"/>
      </c:barChart>
      <c:catAx>
        <c:axId val="-1894807840"/>
        <c:scaling>
          <c:orientation val="minMax"/>
        </c:scaling>
        <c:delete val="1"/>
        <c:axPos val="b"/>
        <c:majorTickMark val="out"/>
        <c:minorTickMark val="none"/>
        <c:tickLblPos val="none"/>
        <c:crossAx val="-1894810016"/>
        <c:crosses val="autoZero"/>
        <c:auto val="1"/>
        <c:lblAlgn val="ctr"/>
        <c:lblOffset val="100"/>
        <c:noMultiLvlLbl val="0"/>
      </c:catAx>
      <c:valAx>
        <c:axId val="-189481001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0784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233753999304736"/>
          <c:y val="5.498740052476165E-2"/>
          <c:w val="0.56970798109524112"/>
          <c:h val="0.79674207383527529"/>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97B-4700-A89C-32ED049638F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97B-4700-A89C-32ED049638F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BUC!$C$193:$D$193</c:f>
              <c:strCache>
                <c:ptCount val="2"/>
                <c:pt idx="0">
                  <c:v>Sí</c:v>
                </c:pt>
                <c:pt idx="1">
                  <c:v>No</c:v>
                </c:pt>
              </c:strCache>
            </c:strRef>
          </c:cat>
          <c:val>
            <c:numRef>
              <c:f>BUC!$C$200:$D$200</c:f>
              <c:numCache>
                <c:formatCode>General</c:formatCode>
                <c:ptCount val="2"/>
                <c:pt idx="0">
                  <c:v>279</c:v>
                </c:pt>
                <c:pt idx="1">
                  <c:v>941</c:v>
                </c:pt>
              </c:numCache>
            </c:numRef>
          </c:val>
          <c:extLst>
            <c:ext xmlns:c16="http://schemas.microsoft.com/office/drawing/2014/chart" uri="{C3380CC4-5D6E-409C-BE32-E72D297353CC}">
              <c16:uniqueId val="{00000004-B97B-4700-A89C-32ED049638F4}"/>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1955E-2"/>
          <c:w val="0.64312267657992839"/>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B39F-4EC2-AA8D-53BF674836C3}"/>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B39F-4EC2-AA8D-53BF674836C3}"/>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B39F-4EC2-AA8D-53BF674836C3}"/>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B39F-4EC2-AA8D-53BF674836C3}"/>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B39F-4EC2-AA8D-53BF674836C3}"/>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B39F-4EC2-AA8D-53BF674836C3}"/>
              </c:ext>
            </c:extLst>
          </c:dPt>
          <c:val>
            <c:numRef>
              <c:f>BUC!$C$126:$H$126</c:f>
              <c:numCache>
                <c:formatCode>General</c:formatCode>
                <c:ptCount val="6"/>
                <c:pt idx="0">
                  <c:v>20</c:v>
                </c:pt>
                <c:pt idx="1">
                  <c:v>49</c:v>
                </c:pt>
                <c:pt idx="2">
                  <c:v>139</c:v>
                </c:pt>
                <c:pt idx="3">
                  <c:v>350</c:v>
                </c:pt>
                <c:pt idx="4">
                  <c:v>653</c:v>
                </c:pt>
                <c:pt idx="5">
                  <c:v>26</c:v>
                </c:pt>
              </c:numCache>
            </c:numRef>
          </c:val>
          <c:extLst>
            <c:ext xmlns:c16="http://schemas.microsoft.com/office/drawing/2014/chart" uri="{C3380CC4-5D6E-409C-BE32-E72D297353CC}">
              <c16:uniqueId val="{0000000C-B39F-4EC2-AA8D-53BF674836C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24E-2"/>
          <c:w val="0.643122676579929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2E9E-4E80-8705-FDA809F2CBAE}"/>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2E9E-4E80-8705-FDA809F2CBAE}"/>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2E9E-4E80-8705-FDA809F2CBAE}"/>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2E9E-4E80-8705-FDA809F2CBAE}"/>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2E9E-4E80-8705-FDA809F2CBAE}"/>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2E9E-4E80-8705-FDA809F2CBAE}"/>
              </c:ext>
            </c:extLst>
          </c:dPt>
          <c:val>
            <c:numRef>
              <c:f>BUC!$C$242:$H$242</c:f>
              <c:numCache>
                <c:formatCode>General</c:formatCode>
                <c:ptCount val="6"/>
                <c:pt idx="0">
                  <c:v>13</c:v>
                </c:pt>
                <c:pt idx="1">
                  <c:v>29</c:v>
                </c:pt>
                <c:pt idx="2">
                  <c:v>207</c:v>
                </c:pt>
                <c:pt idx="3">
                  <c:v>291</c:v>
                </c:pt>
                <c:pt idx="4">
                  <c:v>636</c:v>
                </c:pt>
                <c:pt idx="5">
                  <c:v>61</c:v>
                </c:pt>
              </c:numCache>
            </c:numRef>
          </c:val>
          <c:extLst>
            <c:ext xmlns:c16="http://schemas.microsoft.com/office/drawing/2014/chart" uri="{C3380CC4-5D6E-409C-BE32-E72D297353CC}">
              <c16:uniqueId val="{0000000C-2E9E-4E80-8705-FDA809F2CBA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24E-2"/>
          <c:w val="0.643122676579929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6173-44D1-A17C-591CC5FEF8FC}"/>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6173-44D1-A17C-591CC5FEF8FC}"/>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6173-44D1-A17C-591CC5FEF8FC}"/>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6173-44D1-A17C-591CC5FEF8FC}"/>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6173-44D1-A17C-591CC5FEF8FC}"/>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6173-44D1-A17C-591CC5FEF8FC}"/>
              </c:ext>
            </c:extLst>
          </c:dPt>
          <c:val>
            <c:numRef>
              <c:f>BUC!$C$248:$H$248</c:f>
              <c:numCache>
                <c:formatCode>General</c:formatCode>
                <c:ptCount val="6"/>
                <c:pt idx="0">
                  <c:v>10</c:v>
                </c:pt>
                <c:pt idx="1">
                  <c:v>13</c:v>
                </c:pt>
                <c:pt idx="2">
                  <c:v>123</c:v>
                </c:pt>
                <c:pt idx="3">
                  <c:v>245</c:v>
                </c:pt>
                <c:pt idx="4">
                  <c:v>788</c:v>
                </c:pt>
                <c:pt idx="5">
                  <c:v>58</c:v>
                </c:pt>
              </c:numCache>
            </c:numRef>
          </c:val>
          <c:extLst>
            <c:ext xmlns:c16="http://schemas.microsoft.com/office/drawing/2014/chart" uri="{C3380CC4-5D6E-409C-BE32-E72D297353CC}">
              <c16:uniqueId val="{0000000C-6173-44D1-A17C-591CC5FEF8F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24E-2"/>
          <c:w val="0.643122676579929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6171-4C5B-9DCE-DD93A475B098}"/>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6171-4C5B-9DCE-DD93A475B098}"/>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6171-4C5B-9DCE-DD93A475B098}"/>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6171-4C5B-9DCE-DD93A475B098}"/>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6171-4C5B-9DCE-DD93A475B098}"/>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6171-4C5B-9DCE-DD93A475B098}"/>
              </c:ext>
            </c:extLst>
          </c:dPt>
          <c:val>
            <c:numRef>
              <c:f>BUC!$C$252:$H$252</c:f>
              <c:numCache>
                <c:formatCode>General</c:formatCode>
                <c:ptCount val="6"/>
                <c:pt idx="0">
                  <c:v>13</c:v>
                </c:pt>
                <c:pt idx="1">
                  <c:v>14</c:v>
                </c:pt>
                <c:pt idx="2">
                  <c:v>144</c:v>
                </c:pt>
                <c:pt idx="3">
                  <c:v>239</c:v>
                </c:pt>
                <c:pt idx="4">
                  <c:v>763</c:v>
                </c:pt>
                <c:pt idx="5">
                  <c:v>64</c:v>
                </c:pt>
              </c:numCache>
            </c:numRef>
          </c:val>
          <c:extLst>
            <c:ext xmlns:c16="http://schemas.microsoft.com/office/drawing/2014/chart" uri="{C3380CC4-5D6E-409C-BE32-E72D297353CC}">
              <c16:uniqueId val="{0000000C-6171-4C5B-9DCE-DD93A475B098}"/>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24E-2"/>
          <c:w val="0.643122676579929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2FF4-4684-AA8F-E1E3EE8A1E36}"/>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2FF4-4684-AA8F-E1E3EE8A1E36}"/>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2FF4-4684-AA8F-E1E3EE8A1E36}"/>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2FF4-4684-AA8F-E1E3EE8A1E36}"/>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2FF4-4684-AA8F-E1E3EE8A1E36}"/>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2FF4-4684-AA8F-E1E3EE8A1E36}"/>
              </c:ext>
            </c:extLst>
          </c:dPt>
          <c:val>
            <c:numRef>
              <c:f>BUC!$C$257:$H$257</c:f>
              <c:numCache>
                <c:formatCode>General</c:formatCode>
                <c:ptCount val="6"/>
                <c:pt idx="0">
                  <c:v>13</c:v>
                </c:pt>
                <c:pt idx="1">
                  <c:v>13</c:v>
                </c:pt>
                <c:pt idx="2">
                  <c:v>161</c:v>
                </c:pt>
                <c:pt idx="3">
                  <c:v>263</c:v>
                </c:pt>
                <c:pt idx="4">
                  <c:v>725</c:v>
                </c:pt>
                <c:pt idx="5">
                  <c:v>62</c:v>
                </c:pt>
              </c:numCache>
            </c:numRef>
          </c:val>
          <c:extLst>
            <c:ext xmlns:c16="http://schemas.microsoft.com/office/drawing/2014/chart" uri="{C3380CC4-5D6E-409C-BE32-E72D297353CC}">
              <c16:uniqueId val="{0000000C-2FF4-4684-AA8F-E1E3EE8A1E3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24E-2"/>
          <c:w val="0.643122676579929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9C24-4729-8B78-8A34ED2844D7}"/>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9C24-4729-8B78-8A34ED2844D7}"/>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9C24-4729-8B78-8A34ED2844D7}"/>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9C24-4729-8B78-8A34ED2844D7}"/>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9C24-4729-8B78-8A34ED2844D7}"/>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9C24-4729-8B78-8A34ED2844D7}"/>
              </c:ext>
            </c:extLst>
          </c:dPt>
          <c:val>
            <c:numRef>
              <c:f>BUC!$C$261:$H$261</c:f>
              <c:numCache>
                <c:formatCode>General</c:formatCode>
                <c:ptCount val="6"/>
                <c:pt idx="0">
                  <c:v>26</c:v>
                </c:pt>
                <c:pt idx="1">
                  <c:v>40</c:v>
                </c:pt>
                <c:pt idx="2">
                  <c:v>254</c:v>
                </c:pt>
                <c:pt idx="3">
                  <c:v>314</c:v>
                </c:pt>
                <c:pt idx="4">
                  <c:v>526</c:v>
                </c:pt>
                <c:pt idx="5">
                  <c:v>77</c:v>
                </c:pt>
              </c:numCache>
            </c:numRef>
          </c:val>
          <c:extLst>
            <c:ext xmlns:c16="http://schemas.microsoft.com/office/drawing/2014/chart" uri="{C3380CC4-5D6E-409C-BE32-E72D297353CC}">
              <c16:uniqueId val="{0000000C-9C24-4729-8B78-8A34ED2844D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24E-2"/>
          <c:w val="0.643122676579929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6EDA-4E02-948E-8D8FAAA96199}"/>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6EDA-4E02-948E-8D8FAAA96199}"/>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6EDA-4E02-948E-8D8FAAA96199}"/>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6EDA-4E02-948E-8D8FAAA96199}"/>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6EDA-4E02-948E-8D8FAAA96199}"/>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6EDA-4E02-948E-8D8FAAA96199}"/>
              </c:ext>
            </c:extLst>
          </c:dPt>
          <c:val>
            <c:numRef>
              <c:f>BUC!$C$265:$H$265</c:f>
              <c:numCache>
                <c:formatCode>General</c:formatCode>
                <c:ptCount val="6"/>
                <c:pt idx="0">
                  <c:v>45</c:v>
                </c:pt>
                <c:pt idx="1">
                  <c:v>82</c:v>
                </c:pt>
                <c:pt idx="2">
                  <c:v>371</c:v>
                </c:pt>
                <c:pt idx="3">
                  <c:v>250</c:v>
                </c:pt>
                <c:pt idx="4">
                  <c:v>385</c:v>
                </c:pt>
                <c:pt idx="5">
                  <c:v>104</c:v>
                </c:pt>
              </c:numCache>
            </c:numRef>
          </c:val>
          <c:extLst>
            <c:ext xmlns:c16="http://schemas.microsoft.com/office/drawing/2014/chart" uri="{C3380CC4-5D6E-409C-BE32-E72D297353CC}">
              <c16:uniqueId val="{0000000C-6EDA-4E02-948E-8D8FAAA96199}"/>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F9E7-4A98-8F49-98A87C54BEF7}"/>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F9E7-4A98-8F49-98A87C54BEF7}"/>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F9E7-4A98-8F49-98A87C54BEF7}"/>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F9E7-4A98-8F49-98A87C54BEF7}"/>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F9E7-4A98-8F49-98A87C54BEF7}"/>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F9E7-4A98-8F49-98A87C54BEF7}"/>
              </c:ext>
            </c:extLst>
          </c:dPt>
          <c:val>
            <c:numRef>
              <c:f>BUC!$C$164:$H$164</c:f>
              <c:numCache>
                <c:formatCode>General</c:formatCode>
                <c:ptCount val="6"/>
                <c:pt idx="0">
                  <c:v>20</c:v>
                </c:pt>
                <c:pt idx="1">
                  <c:v>71</c:v>
                </c:pt>
                <c:pt idx="2">
                  <c:v>236</c:v>
                </c:pt>
                <c:pt idx="3">
                  <c:v>433</c:v>
                </c:pt>
                <c:pt idx="4">
                  <c:v>454</c:v>
                </c:pt>
                <c:pt idx="5">
                  <c:v>23</c:v>
                </c:pt>
              </c:numCache>
            </c:numRef>
          </c:val>
          <c:extLst>
            <c:ext xmlns:c16="http://schemas.microsoft.com/office/drawing/2014/chart" uri="{C3380CC4-5D6E-409C-BE32-E72D297353CC}">
              <c16:uniqueId val="{0000000C-F9E7-4A98-8F49-98A87C54BEF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47"/>
          <c:y val="0.14634204435834441"/>
          <c:w val="0.168224682901675"/>
          <c:h val="0.75610056251812241"/>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3B23-4346-B956-FEAC5494E738}"/>
              </c:ext>
            </c:extLst>
          </c:dPt>
          <c:val>
            <c:numRef>
              <c:f>BUC!$P$293</c:f>
              <c:numCache>
                <c:formatCode>0.0</c:formatCode>
                <c:ptCount val="1"/>
                <c:pt idx="0">
                  <c:v>8.4401172529313229</c:v>
                </c:pt>
              </c:numCache>
            </c:numRef>
          </c:val>
          <c:extLst>
            <c:ext xmlns:c16="http://schemas.microsoft.com/office/drawing/2014/chart" uri="{C3380CC4-5D6E-409C-BE32-E72D297353CC}">
              <c16:uniqueId val="{00000002-3B23-4346-B956-FEAC5494E738}"/>
            </c:ext>
          </c:extLst>
        </c:ser>
        <c:dLbls>
          <c:showLegendKey val="0"/>
          <c:showVal val="0"/>
          <c:showCatName val="0"/>
          <c:showSerName val="0"/>
          <c:showPercent val="0"/>
          <c:showBubbleSize val="0"/>
        </c:dLbls>
        <c:gapWidth val="0"/>
        <c:overlap val="100"/>
        <c:axId val="-1887988000"/>
        <c:axId val="-1887991808"/>
      </c:barChart>
      <c:catAx>
        <c:axId val="-1887988000"/>
        <c:scaling>
          <c:orientation val="minMax"/>
        </c:scaling>
        <c:delete val="1"/>
        <c:axPos val="b"/>
        <c:majorTickMark val="out"/>
        <c:minorTickMark val="none"/>
        <c:tickLblPos val="none"/>
        <c:crossAx val="-1887991808"/>
        <c:crosses val="autoZero"/>
        <c:auto val="1"/>
        <c:lblAlgn val="ctr"/>
        <c:lblOffset val="100"/>
        <c:noMultiLvlLbl val="0"/>
      </c:catAx>
      <c:valAx>
        <c:axId val="-188799180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8798800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588" r="0.75000000000000588" t="1" header="0" footer="0"/>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04285712430592"/>
          <c:y val="0.14516129032258071"/>
          <c:w val="0.6784604133968114"/>
          <c:h val="0.80645161290322664"/>
        </c:manualLayout>
      </c:layout>
      <c:barChart>
        <c:barDir val="bar"/>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1-31D3-41EC-8498-F9CDF7EA2ADC}"/>
              </c:ext>
            </c:extLst>
          </c:dPt>
          <c:dPt>
            <c:idx val="1"/>
            <c:invertIfNegative val="0"/>
            <c:bubble3D val="0"/>
            <c:spPr>
              <a:solidFill>
                <a:srgbClr val="FFC000"/>
              </a:solidFill>
              <a:ln w="12700">
                <a:solidFill>
                  <a:srgbClr val="000000"/>
                </a:solidFill>
                <a:prstDash val="solid"/>
              </a:ln>
            </c:spPr>
            <c:extLst>
              <c:ext xmlns:c16="http://schemas.microsoft.com/office/drawing/2014/chart" uri="{C3380CC4-5D6E-409C-BE32-E72D297353CC}">
                <c16:uniqueId val="{00000003-31D3-41EC-8498-F9CDF7EA2ADC}"/>
              </c:ext>
            </c:extLst>
          </c:dPt>
          <c:dPt>
            <c:idx val="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5-31D3-41EC-8498-F9CDF7EA2ADC}"/>
              </c:ext>
            </c:extLst>
          </c:dPt>
          <c:dPt>
            <c:idx val="3"/>
            <c:invertIfNegative val="0"/>
            <c:bubble3D val="0"/>
            <c:spPr>
              <a:solidFill>
                <a:srgbClr val="00B0F0"/>
              </a:solidFill>
              <a:ln w="12700">
                <a:solidFill>
                  <a:srgbClr val="000000"/>
                </a:solidFill>
                <a:prstDash val="solid"/>
              </a:ln>
            </c:spPr>
            <c:extLst>
              <c:ext xmlns:c16="http://schemas.microsoft.com/office/drawing/2014/chart" uri="{C3380CC4-5D6E-409C-BE32-E72D297353CC}">
                <c16:uniqueId val="{00000007-31D3-41EC-8498-F9CDF7EA2ADC}"/>
              </c:ext>
            </c:extLst>
          </c:dPt>
          <c:dPt>
            <c:idx val="4"/>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9-31D3-41EC-8498-F9CDF7EA2ADC}"/>
              </c:ext>
            </c:extLst>
          </c:dPt>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'Por biblioteca'!$B$30:$B$34</c:f>
              <c:strCache>
                <c:ptCount val="5"/>
                <c:pt idx="0">
                  <c:v>Nunca</c:v>
                </c:pt>
                <c:pt idx="1">
                  <c:v>Solo en época de exámenes</c:v>
                </c:pt>
                <c:pt idx="2">
                  <c:v>De vez en cuando (1 o 2 veces al mes)</c:v>
                </c:pt>
                <c:pt idx="3">
                  <c:v>Frecuentemente (1 o 2 veces por semana)</c:v>
                </c:pt>
                <c:pt idx="4">
                  <c:v>Muy frecuentemente (3 o más veces por semana)</c:v>
                </c:pt>
              </c:strCache>
            </c:strRef>
          </c:cat>
          <c:val>
            <c:numRef>
              <c:f>'Por biblioteca'!$D$30:$D$34</c:f>
              <c:numCache>
                <c:formatCode>0.0%</c:formatCode>
                <c:ptCount val="5"/>
                <c:pt idx="0">
                  <c:v>0.11678832116788321</c:v>
                </c:pt>
                <c:pt idx="1">
                  <c:v>4.3795620437956206E-2</c:v>
                </c:pt>
                <c:pt idx="2">
                  <c:v>0.32116788321167883</c:v>
                </c:pt>
                <c:pt idx="3">
                  <c:v>0.29927007299270075</c:v>
                </c:pt>
                <c:pt idx="4">
                  <c:v>0.21897810218978103</c:v>
                </c:pt>
              </c:numCache>
            </c:numRef>
          </c:val>
          <c:extLst>
            <c:ext xmlns:c16="http://schemas.microsoft.com/office/drawing/2014/chart" uri="{C3380CC4-5D6E-409C-BE32-E72D297353CC}">
              <c16:uniqueId val="{0000000A-31D3-41EC-8498-F9CDF7EA2ADC}"/>
            </c:ext>
          </c:extLst>
        </c:ser>
        <c:dLbls>
          <c:showLegendKey val="0"/>
          <c:showVal val="0"/>
          <c:showCatName val="0"/>
          <c:showSerName val="0"/>
          <c:showPercent val="0"/>
          <c:showBubbleSize val="0"/>
        </c:dLbls>
        <c:gapWidth val="100"/>
        <c:axId val="-1887989632"/>
        <c:axId val="-1887988544"/>
      </c:barChart>
      <c:catAx>
        <c:axId val="-1887989632"/>
        <c:scaling>
          <c:orientation val="maxMin"/>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887988544"/>
        <c:crosses val="autoZero"/>
        <c:auto val="1"/>
        <c:lblAlgn val="ctr"/>
        <c:lblOffset val="100"/>
        <c:noMultiLvlLbl val="0"/>
      </c:catAx>
      <c:valAx>
        <c:axId val="-1887988544"/>
        <c:scaling>
          <c:orientation val="minMax"/>
        </c:scaling>
        <c:delete val="0"/>
        <c:axPos val="t"/>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887989632"/>
        <c:crosses val="autoZero"/>
        <c:crossBetween val="between"/>
      </c:valAx>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'Por biblioteca'!$D$38</c:f>
              <c:strCache>
                <c:ptCount val="1"/>
                <c:pt idx="0">
                  <c:v>1º</c:v>
                </c:pt>
              </c:strCache>
            </c:strRef>
          </c:tx>
          <c:spPr>
            <a:solidFill>
              <a:schemeClr val="accent1">
                <a:lumMod val="50000"/>
              </a:schemeClr>
            </a:solidFill>
          </c:spPr>
          <c:invertIfNegative val="0"/>
          <c:cat>
            <c:strRef>
              <c:f>'Por biblioteca'!$C$39:$C$66</c:f>
              <c:strCache>
                <c:ptCount val="28"/>
                <c:pt idx="0">
                  <c:v>BIO</c:v>
                </c:pt>
                <c:pt idx="1">
                  <c:v>FIS</c:v>
                </c:pt>
                <c:pt idx="2">
                  <c:v>GEO</c:v>
                </c:pt>
                <c:pt idx="3">
                  <c:v>MAT</c:v>
                </c:pt>
                <c:pt idx="4">
                  <c:v>QUI</c:v>
                </c:pt>
                <c:pt idx="5">
                  <c:v>EST</c:v>
                </c:pt>
                <c:pt idx="6">
                  <c:v>FDI</c:v>
                </c:pt>
                <c:pt idx="7">
                  <c:v>BMZ</c:v>
                </c:pt>
                <c:pt idx="8">
                  <c:v>BBA</c:v>
                </c:pt>
                <c:pt idx="9">
                  <c:v>EDU</c:v>
                </c:pt>
                <c:pt idx="10">
                  <c:v>FLL A</c:v>
                </c:pt>
                <c:pt idx="11">
                  <c:v>FLS</c:v>
                </c:pt>
                <c:pt idx="12">
                  <c:v>GHI</c:v>
                </c:pt>
                <c:pt idx="13">
                  <c:v>ENF</c:v>
                </c:pt>
                <c:pt idx="14">
                  <c:v>FAR</c:v>
                </c:pt>
                <c:pt idx="15">
                  <c:v>MED</c:v>
                </c:pt>
                <c:pt idx="16">
                  <c:v>ODO</c:v>
                </c:pt>
                <c:pt idx="17">
                  <c:v>OPT</c:v>
                </c:pt>
                <c:pt idx="18">
                  <c:v>PSI</c:v>
                </c:pt>
                <c:pt idx="19">
                  <c:v>VET</c:v>
                </c:pt>
                <c:pt idx="20">
                  <c:v>BYD</c:v>
                </c:pt>
                <c:pt idx="21">
                  <c:v>INF</c:v>
                </c:pt>
                <c:pt idx="22">
                  <c:v>CEE</c:v>
                </c:pt>
                <c:pt idx="23">
                  <c:v>CPS</c:v>
                </c:pt>
                <c:pt idx="24">
                  <c:v>EMP</c:v>
                </c:pt>
                <c:pt idx="25">
                  <c:v>DER (Dep)</c:v>
                </c:pt>
                <c:pt idx="26">
                  <c:v>TRS</c:v>
                </c:pt>
                <c:pt idx="27">
                  <c:v>BHI</c:v>
                </c:pt>
              </c:strCache>
            </c:strRef>
          </c:cat>
          <c:val>
            <c:numRef>
              <c:f>'Por biblioteca'!$D$39:$D$66</c:f>
              <c:numCache>
                <c:formatCode>General</c:formatCode>
                <c:ptCount val="28"/>
                <c:pt idx="0">
                  <c:v>0</c:v>
                </c:pt>
                <c:pt idx="1">
                  <c:v>0</c:v>
                </c:pt>
                <c:pt idx="2">
                  <c:v>0</c:v>
                </c:pt>
                <c:pt idx="3">
                  <c:v>0</c:v>
                </c:pt>
                <c:pt idx="4">
                  <c:v>0</c:v>
                </c:pt>
                <c:pt idx="5">
                  <c:v>1</c:v>
                </c:pt>
                <c:pt idx="6">
                  <c:v>0</c:v>
                </c:pt>
                <c:pt idx="7">
                  <c:v>0</c:v>
                </c:pt>
                <c:pt idx="8">
                  <c:v>2</c:v>
                </c:pt>
                <c:pt idx="9">
                  <c:v>0</c:v>
                </c:pt>
                <c:pt idx="10">
                  <c:v>0</c:v>
                </c:pt>
                <c:pt idx="11">
                  <c:v>0</c:v>
                </c:pt>
                <c:pt idx="12">
                  <c:v>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996-4587-979A-8D676A8C3722}"/>
            </c:ext>
          </c:extLst>
        </c:ser>
        <c:ser>
          <c:idx val="1"/>
          <c:order val="1"/>
          <c:tx>
            <c:strRef>
              <c:f>'Por biblioteca'!$E$38</c:f>
              <c:strCache>
                <c:ptCount val="1"/>
                <c:pt idx="0">
                  <c:v>2º</c:v>
                </c:pt>
              </c:strCache>
            </c:strRef>
          </c:tx>
          <c:invertIfNegative val="0"/>
          <c:cat>
            <c:strRef>
              <c:f>'Por biblioteca'!$C$39:$C$66</c:f>
              <c:strCache>
                <c:ptCount val="28"/>
                <c:pt idx="0">
                  <c:v>BIO</c:v>
                </c:pt>
                <c:pt idx="1">
                  <c:v>FIS</c:v>
                </c:pt>
                <c:pt idx="2">
                  <c:v>GEO</c:v>
                </c:pt>
                <c:pt idx="3">
                  <c:v>MAT</c:v>
                </c:pt>
                <c:pt idx="4">
                  <c:v>QUI</c:v>
                </c:pt>
                <c:pt idx="5">
                  <c:v>EST</c:v>
                </c:pt>
                <c:pt idx="6">
                  <c:v>FDI</c:v>
                </c:pt>
                <c:pt idx="7">
                  <c:v>BMZ</c:v>
                </c:pt>
                <c:pt idx="8">
                  <c:v>BBA</c:v>
                </c:pt>
                <c:pt idx="9">
                  <c:v>EDU</c:v>
                </c:pt>
                <c:pt idx="10">
                  <c:v>FLL A</c:v>
                </c:pt>
                <c:pt idx="11">
                  <c:v>FLS</c:v>
                </c:pt>
                <c:pt idx="12">
                  <c:v>GHI</c:v>
                </c:pt>
                <c:pt idx="13">
                  <c:v>ENF</c:v>
                </c:pt>
                <c:pt idx="14">
                  <c:v>FAR</c:v>
                </c:pt>
                <c:pt idx="15">
                  <c:v>MED</c:v>
                </c:pt>
                <c:pt idx="16">
                  <c:v>ODO</c:v>
                </c:pt>
                <c:pt idx="17">
                  <c:v>OPT</c:v>
                </c:pt>
                <c:pt idx="18">
                  <c:v>PSI</c:v>
                </c:pt>
                <c:pt idx="19">
                  <c:v>VET</c:v>
                </c:pt>
                <c:pt idx="20">
                  <c:v>BYD</c:v>
                </c:pt>
                <c:pt idx="21">
                  <c:v>INF</c:v>
                </c:pt>
                <c:pt idx="22">
                  <c:v>CEE</c:v>
                </c:pt>
                <c:pt idx="23">
                  <c:v>CPS</c:v>
                </c:pt>
                <c:pt idx="24">
                  <c:v>EMP</c:v>
                </c:pt>
                <c:pt idx="25">
                  <c:v>DER (Dep)</c:v>
                </c:pt>
                <c:pt idx="26">
                  <c:v>TRS</c:v>
                </c:pt>
                <c:pt idx="27">
                  <c:v>BHI</c:v>
                </c:pt>
              </c:strCache>
            </c:strRef>
          </c:cat>
          <c:val>
            <c:numRef>
              <c:f>'Por biblioteca'!$E$39:$E$66</c:f>
              <c:numCache>
                <c:formatCode>General</c:formatCode>
                <c:ptCount val="28"/>
                <c:pt idx="0">
                  <c:v>0</c:v>
                </c:pt>
                <c:pt idx="1">
                  <c:v>0</c:v>
                </c:pt>
                <c:pt idx="2">
                  <c:v>0</c:v>
                </c:pt>
                <c:pt idx="3">
                  <c:v>0</c:v>
                </c:pt>
                <c:pt idx="4">
                  <c:v>0</c:v>
                </c:pt>
                <c:pt idx="5">
                  <c:v>0</c:v>
                </c:pt>
                <c:pt idx="6">
                  <c:v>0</c:v>
                </c:pt>
                <c:pt idx="7">
                  <c:v>66</c:v>
                </c:pt>
                <c:pt idx="8">
                  <c:v>2</c:v>
                </c:pt>
                <c:pt idx="9">
                  <c:v>0</c:v>
                </c:pt>
                <c:pt idx="10">
                  <c:v>0</c:v>
                </c:pt>
                <c:pt idx="11">
                  <c:v>5</c:v>
                </c:pt>
                <c:pt idx="12">
                  <c:v>29</c:v>
                </c:pt>
                <c:pt idx="13">
                  <c:v>0</c:v>
                </c:pt>
                <c:pt idx="14">
                  <c:v>0</c:v>
                </c:pt>
                <c:pt idx="15">
                  <c:v>1</c:v>
                </c:pt>
                <c:pt idx="16">
                  <c:v>0</c:v>
                </c:pt>
                <c:pt idx="17">
                  <c:v>0</c:v>
                </c:pt>
                <c:pt idx="18">
                  <c:v>1</c:v>
                </c:pt>
                <c:pt idx="19">
                  <c:v>0</c:v>
                </c:pt>
                <c:pt idx="20">
                  <c:v>2</c:v>
                </c:pt>
                <c:pt idx="21">
                  <c:v>0</c:v>
                </c:pt>
                <c:pt idx="22">
                  <c:v>0</c:v>
                </c:pt>
                <c:pt idx="23">
                  <c:v>2</c:v>
                </c:pt>
                <c:pt idx="24">
                  <c:v>0</c:v>
                </c:pt>
                <c:pt idx="25">
                  <c:v>1</c:v>
                </c:pt>
                <c:pt idx="26">
                  <c:v>0</c:v>
                </c:pt>
                <c:pt idx="27">
                  <c:v>2</c:v>
                </c:pt>
              </c:numCache>
            </c:numRef>
          </c:val>
          <c:extLst>
            <c:ext xmlns:c16="http://schemas.microsoft.com/office/drawing/2014/chart" uri="{C3380CC4-5D6E-409C-BE32-E72D297353CC}">
              <c16:uniqueId val="{00000001-0996-4587-979A-8D676A8C3722}"/>
            </c:ext>
          </c:extLst>
        </c:ser>
        <c:ser>
          <c:idx val="2"/>
          <c:order val="2"/>
          <c:tx>
            <c:strRef>
              <c:f>'Por biblioteca'!$F$38</c:f>
              <c:strCache>
                <c:ptCount val="1"/>
                <c:pt idx="0">
                  <c:v>3º</c:v>
                </c:pt>
              </c:strCache>
            </c:strRef>
          </c:tx>
          <c:invertIfNegative val="0"/>
          <c:cat>
            <c:strRef>
              <c:f>'Por biblioteca'!$C$39:$C$66</c:f>
              <c:strCache>
                <c:ptCount val="28"/>
                <c:pt idx="0">
                  <c:v>BIO</c:v>
                </c:pt>
                <c:pt idx="1">
                  <c:v>FIS</c:v>
                </c:pt>
                <c:pt idx="2">
                  <c:v>GEO</c:v>
                </c:pt>
                <c:pt idx="3">
                  <c:v>MAT</c:v>
                </c:pt>
                <c:pt idx="4">
                  <c:v>QUI</c:v>
                </c:pt>
                <c:pt idx="5">
                  <c:v>EST</c:v>
                </c:pt>
                <c:pt idx="6">
                  <c:v>FDI</c:v>
                </c:pt>
                <c:pt idx="7">
                  <c:v>BMZ</c:v>
                </c:pt>
                <c:pt idx="8">
                  <c:v>BBA</c:v>
                </c:pt>
                <c:pt idx="9">
                  <c:v>EDU</c:v>
                </c:pt>
                <c:pt idx="10">
                  <c:v>FLL A</c:v>
                </c:pt>
                <c:pt idx="11">
                  <c:v>FLS</c:v>
                </c:pt>
                <c:pt idx="12">
                  <c:v>GHI</c:v>
                </c:pt>
                <c:pt idx="13">
                  <c:v>ENF</c:v>
                </c:pt>
                <c:pt idx="14">
                  <c:v>FAR</c:v>
                </c:pt>
                <c:pt idx="15">
                  <c:v>MED</c:v>
                </c:pt>
                <c:pt idx="16">
                  <c:v>ODO</c:v>
                </c:pt>
                <c:pt idx="17">
                  <c:v>OPT</c:v>
                </c:pt>
                <c:pt idx="18">
                  <c:v>PSI</c:v>
                </c:pt>
                <c:pt idx="19">
                  <c:v>VET</c:v>
                </c:pt>
                <c:pt idx="20">
                  <c:v>BYD</c:v>
                </c:pt>
                <c:pt idx="21">
                  <c:v>INF</c:v>
                </c:pt>
                <c:pt idx="22">
                  <c:v>CEE</c:v>
                </c:pt>
                <c:pt idx="23">
                  <c:v>CPS</c:v>
                </c:pt>
                <c:pt idx="24">
                  <c:v>EMP</c:v>
                </c:pt>
                <c:pt idx="25">
                  <c:v>DER (Dep)</c:v>
                </c:pt>
                <c:pt idx="26">
                  <c:v>TRS</c:v>
                </c:pt>
                <c:pt idx="27">
                  <c:v>BHI</c:v>
                </c:pt>
              </c:strCache>
            </c:strRef>
          </c:cat>
          <c:val>
            <c:numRef>
              <c:f>'Por biblioteca'!$F$39:$F$66</c:f>
              <c:numCache>
                <c:formatCode>General</c:formatCode>
                <c:ptCount val="28"/>
                <c:pt idx="0">
                  <c:v>0</c:v>
                </c:pt>
                <c:pt idx="1">
                  <c:v>0</c:v>
                </c:pt>
                <c:pt idx="2">
                  <c:v>2</c:v>
                </c:pt>
                <c:pt idx="3">
                  <c:v>0</c:v>
                </c:pt>
                <c:pt idx="4">
                  <c:v>0</c:v>
                </c:pt>
                <c:pt idx="5">
                  <c:v>1</c:v>
                </c:pt>
                <c:pt idx="6">
                  <c:v>0</c:v>
                </c:pt>
                <c:pt idx="7">
                  <c:v>13</c:v>
                </c:pt>
                <c:pt idx="8">
                  <c:v>6</c:v>
                </c:pt>
                <c:pt idx="9">
                  <c:v>0</c:v>
                </c:pt>
                <c:pt idx="10">
                  <c:v>0</c:v>
                </c:pt>
                <c:pt idx="11">
                  <c:v>6</c:v>
                </c:pt>
                <c:pt idx="12">
                  <c:v>4</c:v>
                </c:pt>
                <c:pt idx="13">
                  <c:v>0</c:v>
                </c:pt>
                <c:pt idx="14">
                  <c:v>0</c:v>
                </c:pt>
                <c:pt idx="15">
                  <c:v>1</c:v>
                </c:pt>
                <c:pt idx="16">
                  <c:v>0</c:v>
                </c:pt>
                <c:pt idx="17">
                  <c:v>0</c:v>
                </c:pt>
                <c:pt idx="18">
                  <c:v>0</c:v>
                </c:pt>
                <c:pt idx="19">
                  <c:v>2</c:v>
                </c:pt>
                <c:pt idx="20">
                  <c:v>0</c:v>
                </c:pt>
                <c:pt idx="21">
                  <c:v>8</c:v>
                </c:pt>
                <c:pt idx="22">
                  <c:v>0</c:v>
                </c:pt>
                <c:pt idx="23">
                  <c:v>3</c:v>
                </c:pt>
                <c:pt idx="24">
                  <c:v>0</c:v>
                </c:pt>
                <c:pt idx="25">
                  <c:v>2</c:v>
                </c:pt>
                <c:pt idx="26">
                  <c:v>0</c:v>
                </c:pt>
                <c:pt idx="27">
                  <c:v>5</c:v>
                </c:pt>
              </c:numCache>
            </c:numRef>
          </c:val>
          <c:extLst>
            <c:ext xmlns:c16="http://schemas.microsoft.com/office/drawing/2014/chart" uri="{C3380CC4-5D6E-409C-BE32-E72D297353CC}">
              <c16:uniqueId val="{00000002-0996-4587-979A-8D676A8C3722}"/>
            </c:ext>
          </c:extLst>
        </c:ser>
        <c:dLbls>
          <c:showLegendKey val="0"/>
          <c:showVal val="0"/>
          <c:showCatName val="0"/>
          <c:showSerName val="0"/>
          <c:showPercent val="0"/>
          <c:showBubbleSize val="0"/>
        </c:dLbls>
        <c:gapWidth val="64"/>
        <c:overlap val="100"/>
        <c:axId val="-1777500064"/>
        <c:axId val="-1777490816"/>
      </c:barChart>
      <c:catAx>
        <c:axId val="-1777500064"/>
        <c:scaling>
          <c:orientation val="maxMin"/>
        </c:scaling>
        <c:delete val="0"/>
        <c:axPos val="l"/>
        <c:numFmt formatCode="General" sourceLinked="0"/>
        <c:majorTickMark val="out"/>
        <c:minorTickMark val="none"/>
        <c:tickLblPos val="nextTo"/>
        <c:crossAx val="-1777490816"/>
        <c:crosses val="autoZero"/>
        <c:auto val="1"/>
        <c:lblAlgn val="ctr"/>
        <c:lblOffset val="100"/>
        <c:noMultiLvlLbl val="0"/>
      </c:catAx>
      <c:valAx>
        <c:axId val="-1777490816"/>
        <c:scaling>
          <c:orientation val="minMax"/>
        </c:scaling>
        <c:delete val="0"/>
        <c:axPos val="t"/>
        <c:majorGridlines/>
        <c:numFmt formatCode="General" sourceLinked="1"/>
        <c:majorTickMark val="out"/>
        <c:minorTickMark val="none"/>
        <c:tickLblPos val="nextTo"/>
        <c:crossAx val="-1777500064"/>
        <c:crosses val="autoZero"/>
        <c:crossBetween val="between"/>
      </c:valAx>
    </c:plotArea>
    <c:legend>
      <c:legendPos val="r"/>
      <c:overlay val="0"/>
    </c:legend>
    <c:plotVisOnly val="1"/>
    <c:dispBlanksAs val="gap"/>
    <c:showDLblsOverMax val="0"/>
  </c:chart>
  <c:printSettings>
    <c:headerFooter/>
    <c:pageMargins b="0.75000000000000122" l="0.70000000000000062" r="0.70000000000000062" t="0.7500000000000012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64"/>
          <c:y val="0.14634204435834441"/>
          <c:w val="0.168224682901675"/>
          <c:h val="0.75610056251811575"/>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9EAE-4103-A558-4146D64285A6}"/>
              </c:ext>
            </c:extLst>
          </c:dPt>
          <c:val>
            <c:numRef>
              <c:f>BUC!$P$126</c:f>
              <c:numCache>
                <c:formatCode>0.0</c:formatCode>
                <c:ptCount val="1"/>
                <c:pt idx="0">
                  <c:v>8.234929810074318</c:v>
                </c:pt>
              </c:numCache>
            </c:numRef>
          </c:val>
          <c:extLst>
            <c:ext xmlns:c16="http://schemas.microsoft.com/office/drawing/2014/chart" uri="{C3380CC4-5D6E-409C-BE32-E72D297353CC}">
              <c16:uniqueId val="{00000002-9EAE-4103-A558-4146D64285A6}"/>
            </c:ext>
          </c:extLst>
        </c:ser>
        <c:dLbls>
          <c:showLegendKey val="0"/>
          <c:showVal val="0"/>
          <c:showCatName val="0"/>
          <c:showSerName val="0"/>
          <c:showPercent val="0"/>
          <c:showBubbleSize val="0"/>
        </c:dLbls>
        <c:gapWidth val="0"/>
        <c:overlap val="100"/>
        <c:axId val="-1894811104"/>
        <c:axId val="-1894810560"/>
      </c:barChart>
      <c:catAx>
        <c:axId val="-1894811104"/>
        <c:scaling>
          <c:orientation val="minMax"/>
        </c:scaling>
        <c:delete val="1"/>
        <c:axPos val="b"/>
        <c:majorTickMark val="out"/>
        <c:minorTickMark val="none"/>
        <c:tickLblPos val="none"/>
        <c:crossAx val="-1894810560"/>
        <c:crosses val="autoZero"/>
        <c:auto val="1"/>
        <c:lblAlgn val="ctr"/>
        <c:lblOffset val="100"/>
        <c:noMultiLvlLbl val="0"/>
      </c:catAx>
      <c:valAx>
        <c:axId val="-189481056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1110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64"/>
          <c:y val="0.14634204435834441"/>
          <c:w val="0.168224682901675"/>
          <c:h val="0.75610056251811575"/>
        </c:manualLayout>
      </c:layout>
      <c:barChart>
        <c:barDir val="col"/>
        <c:grouping val="stacked"/>
        <c:varyColors val="0"/>
        <c:ser>
          <c:idx val="0"/>
          <c:order val="0"/>
          <c:spPr>
            <a:solidFill>
              <a:schemeClr val="tx2">
                <a:lumMod val="60000"/>
                <a:lumOff val="40000"/>
              </a:schemeClr>
            </a:solidFill>
          </c:spPr>
          <c:invertIfNegative val="0"/>
          <c:val>
            <c:numRef>
              <c:f>'Por biblioteca'!$P$89</c:f>
              <c:numCache>
                <c:formatCode>0.0</c:formatCode>
                <c:ptCount val="1"/>
                <c:pt idx="0">
                  <c:v>8.9259259259259256</c:v>
                </c:pt>
              </c:numCache>
            </c:numRef>
          </c:val>
          <c:extLst>
            <c:ext xmlns:c16="http://schemas.microsoft.com/office/drawing/2014/chart" uri="{C3380CC4-5D6E-409C-BE32-E72D297353CC}">
              <c16:uniqueId val="{00000002-9EAE-4103-A558-4146D64285A6}"/>
            </c:ext>
          </c:extLst>
        </c:ser>
        <c:dLbls>
          <c:showLegendKey val="0"/>
          <c:showVal val="0"/>
          <c:showCatName val="0"/>
          <c:showSerName val="0"/>
          <c:showPercent val="0"/>
          <c:showBubbleSize val="0"/>
        </c:dLbls>
        <c:gapWidth val="0"/>
        <c:overlap val="100"/>
        <c:axId val="-1777485920"/>
        <c:axId val="-1777491360"/>
      </c:barChart>
      <c:catAx>
        <c:axId val="-1777485920"/>
        <c:scaling>
          <c:orientation val="minMax"/>
        </c:scaling>
        <c:delete val="1"/>
        <c:axPos val="b"/>
        <c:majorTickMark val="out"/>
        <c:minorTickMark val="none"/>
        <c:tickLblPos val="none"/>
        <c:crossAx val="-1777491360"/>
        <c:crosses val="autoZero"/>
        <c:auto val="1"/>
        <c:lblAlgn val="ctr"/>
        <c:lblOffset val="100"/>
        <c:noMultiLvlLbl val="0"/>
      </c:catAx>
      <c:valAx>
        <c:axId val="-177749136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8592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86"/>
          <c:y val="0.14634204435834441"/>
          <c:w val="0.168224682901675"/>
          <c:h val="0.75610056251811608"/>
        </c:manualLayout>
      </c:layout>
      <c:barChart>
        <c:barDir val="col"/>
        <c:grouping val="stacked"/>
        <c:varyColors val="0"/>
        <c:ser>
          <c:idx val="0"/>
          <c:order val="0"/>
          <c:spPr>
            <a:solidFill>
              <a:schemeClr val="tx2">
                <a:lumMod val="60000"/>
                <a:lumOff val="40000"/>
              </a:schemeClr>
            </a:solidFill>
          </c:spPr>
          <c:invertIfNegative val="0"/>
          <c:val>
            <c:numRef>
              <c:f>'Por biblioteca'!$P$92</c:f>
              <c:numCache>
                <c:formatCode>0.0</c:formatCode>
                <c:ptCount val="1"/>
                <c:pt idx="0">
                  <c:v>7.5925925925925934</c:v>
                </c:pt>
              </c:numCache>
            </c:numRef>
          </c:val>
          <c:extLst>
            <c:ext xmlns:c16="http://schemas.microsoft.com/office/drawing/2014/chart" uri="{C3380CC4-5D6E-409C-BE32-E72D297353CC}">
              <c16:uniqueId val="{00000002-21A5-4D08-AB1A-182D02DDD4AC}"/>
            </c:ext>
          </c:extLst>
        </c:ser>
        <c:dLbls>
          <c:showLegendKey val="0"/>
          <c:showVal val="0"/>
          <c:showCatName val="0"/>
          <c:showSerName val="0"/>
          <c:showPercent val="0"/>
          <c:showBubbleSize val="0"/>
        </c:dLbls>
        <c:gapWidth val="0"/>
        <c:overlap val="100"/>
        <c:axId val="-1777490272"/>
        <c:axId val="-1777495712"/>
      </c:barChart>
      <c:catAx>
        <c:axId val="-1777490272"/>
        <c:scaling>
          <c:orientation val="minMax"/>
        </c:scaling>
        <c:delete val="1"/>
        <c:axPos val="b"/>
        <c:majorTickMark val="out"/>
        <c:minorTickMark val="none"/>
        <c:tickLblPos val="none"/>
        <c:crossAx val="-1777495712"/>
        <c:crosses val="autoZero"/>
        <c:auto val="1"/>
        <c:lblAlgn val="ctr"/>
        <c:lblOffset val="100"/>
        <c:noMultiLvlLbl val="0"/>
      </c:catAx>
      <c:valAx>
        <c:axId val="-177749571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9027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33" r="0.75000000000000233" t="1" header="0" footer="0"/>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97"/>
          <c:y val="0.14634204435834441"/>
          <c:w val="0.168224682901675"/>
          <c:h val="0.75610056251811653"/>
        </c:manualLayout>
      </c:layout>
      <c:barChart>
        <c:barDir val="col"/>
        <c:grouping val="stacked"/>
        <c:varyColors val="0"/>
        <c:ser>
          <c:idx val="0"/>
          <c:order val="0"/>
          <c:invertIfNegative val="0"/>
          <c:val>
            <c:numRef>
              <c:f>'Por biblioteca'!$P$95</c:f>
              <c:numCache>
                <c:formatCode>0.0</c:formatCode>
                <c:ptCount val="1"/>
                <c:pt idx="0">
                  <c:v>6.4230769230769234</c:v>
                </c:pt>
              </c:numCache>
            </c:numRef>
          </c:val>
          <c:extLst>
            <c:ext xmlns:c16="http://schemas.microsoft.com/office/drawing/2014/chart" uri="{C3380CC4-5D6E-409C-BE32-E72D297353CC}">
              <c16:uniqueId val="{00000002-3333-4919-B175-AB3A4DC7AA8D}"/>
            </c:ext>
          </c:extLst>
        </c:ser>
        <c:dLbls>
          <c:showLegendKey val="0"/>
          <c:showVal val="0"/>
          <c:showCatName val="0"/>
          <c:showSerName val="0"/>
          <c:showPercent val="0"/>
          <c:showBubbleSize val="0"/>
        </c:dLbls>
        <c:gapWidth val="0"/>
        <c:overlap val="100"/>
        <c:axId val="-1777497344"/>
        <c:axId val="-1777489728"/>
      </c:barChart>
      <c:catAx>
        <c:axId val="-1777497344"/>
        <c:scaling>
          <c:orientation val="minMax"/>
        </c:scaling>
        <c:delete val="1"/>
        <c:axPos val="b"/>
        <c:majorTickMark val="out"/>
        <c:minorTickMark val="none"/>
        <c:tickLblPos val="none"/>
        <c:crossAx val="-1777489728"/>
        <c:crosses val="autoZero"/>
        <c:auto val="1"/>
        <c:lblAlgn val="ctr"/>
        <c:lblOffset val="100"/>
        <c:noMultiLvlLbl val="0"/>
      </c:catAx>
      <c:valAx>
        <c:axId val="-177748972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9734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DC9D-4130-8AAA-B47B7731A677}"/>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DC9D-4130-8AAA-B47B7731A677}"/>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DC9D-4130-8AAA-B47B7731A677}"/>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DC9D-4130-8AAA-B47B7731A677}"/>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DC9D-4130-8AAA-B47B7731A677}"/>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DC9D-4130-8AAA-B47B7731A677}"/>
              </c:ext>
            </c:extLst>
          </c:dPt>
          <c:val>
            <c:numRef>
              <c:f>'Por biblioteca'!$C$123:$H$123</c:f>
              <c:numCache>
                <c:formatCode>General</c:formatCode>
                <c:ptCount val="6"/>
                <c:pt idx="0">
                  <c:v>2</c:v>
                </c:pt>
                <c:pt idx="1">
                  <c:v>7</c:v>
                </c:pt>
                <c:pt idx="2">
                  <c:v>28</c:v>
                </c:pt>
                <c:pt idx="3">
                  <c:v>52</c:v>
                </c:pt>
                <c:pt idx="4">
                  <c:v>48</c:v>
                </c:pt>
                <c:pt idx="5">
                  <c:v>0</c:v>
                </c:pt>
              </c:numCache>
            </c:numRef>
          </c:val>
          <c:extLst>
            <c:ext xmlns:c16="http://schemas.microsoft.com/office/drawing/2014/chart" uri="{C3380CC4-5D6E-409C-BE32-E72D297353CC}">
              <c16:uniqueId val="{0000000C-DC9D-4130-8AAA-B47B7731A67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14"/>
          <c:y val="0.14634204435834441"/>
          <c:w val="0.168224682901675"/>
          <c:h val="0.75610056251811686"/>
        </c:manualLayout>
      </c:layout>
      <c:barChart>
        <c:barDir val="col"/>
        <c:grouping val="stacked"/>
        <c:varyColors val="0"/>
        <c:ser>
          <c:idx val="0"/>
          <c:order val="0"/>
          <c:spPr>
            <a:ln w="12700">
              <a:solidFill>
                <a:srgbClr val="000000"/>
              </a:solidFill>
              <a:prstDash val="solid"/>
            </a:ln>
          </c:spPr>
          <c:invertIfNegative val="0"/>
          <c:dPt>
            <c:idx val="0"/>
            <c:invertIfNegative val="0"/>
            <c:bubble3D val="0"/>
            <c:spPr>
              <a:ln w="12700">
                <a:solidFill>
                  <a:srgbClr val="000000"/>
                </a:solidFill>
                <a:prstDash val="solid"/>
              </a:ln>
            </c:spPr>
            <c:extLst>
              <c:ext xmlns:c16="http://schemas.microsoft.com/office/drawing/2014/chart" uri="{C3380CC4-5D6E-409C-BE32-E72D297353CC}">
                <c16:uniqueId val="{00000001-DE90-4D51-9E1A-BDDBFC0D5C97}"/>
              </c:ext>
            </c:extLst>
          </c:dPt>
          <c:val>
            <c:numRef>
              <c:f>'Por biblioteca'!$P$123</c:f>
              <c:numCache>
                <c:formatCode>0.0</c:formatCode>
                <c:ptCount val="1"/>
                <c:pt idx="0">
                  <c:v>7.5</c:v>
                </c:pt>
              </c:numCache>
            </c:numRef>
          </c:val>
          <c:extLst>
            <c:ext xmlns:c16="http://schemas.microsoft.com/office/drawing/2014/chart" uri="{C3380CC4-5D6E-409C-BE32-E72D297353CC}">
              <c16:uniqueId val="{00000002-DE90-4D51-9E1A-BDDBFC0D5C97}"/>
            </c:ext>
          </c:extLst>
        </c:ser>
        <c:dLbls>
          <c:showLegendKey val="0"/>
          <c:showVal val="0"/>
          <c:showCatName val="0"/>
          <c:showSerName val="0"/>
          <c:showPercent val="0"/>
          <c:showBubbleSize val="0"/>
        </c:dLbls>
        <c:gapWidth val="0"/>
        <c:overlap val="100"/>
        <c:axId val="-1777488096"/>
        <c:axId val="-1777489184"/>
      </c:barChart>
      <c:catAx>
        <c:axId val="-1777488096"/>
        <c:scaling>
          <c:orientation val="minMax"/>
        </c:scaling>
        <c:delete val="1"/>
        <c:axPos val="b"/>
        <c:majorTickMark val="out"/>
        <c:minorTickMark val="none"/>
        <c:tickLblPos val="none"/>
        <c:crossAx val="-1777489184"/>
        <c:crosses val="autoZero"/>
        <c:auto val="1"/>
        <c:lblAlgn val="ctr"/>
        <c:lblOffset val="100"/>
        <c:noMultiLvlLbl val="0"/>
      </c:catAx>
      <c:valAx>
        <c:axId val="-177748918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8809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24E-2"/>
          <c:w val="0.643122676579929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F51-4E77-B9BE-E6CB9A6CFDCF}"/>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F51-4E77-B9BE-E6CB9A6CFDCF}"/>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F51-4E77-B9BE-E6CB9A6CFDCF}"/>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F51-4E77-B9BE-E6CB9A6CFDCF}"/>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F51-4E77-B9BE-E6CB9A6CFDCF}"/>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F51-4E77-B9BE-E6CB9A6CFDCF}"/>
              </c:ext>
            </c:extLst>
          </c:dPt>
          <c:val>
            <c:numRef>
              <c:f>'Por biblioteca'!$C$129:$H$129</c:f>
              <c:numCache>
                <c:formatCode>General</c:formatCode>
                <c:ptCount val="6"/>
                <c:pt idx="0">
                  <c:v>3</c:v>
                </c:pt>
                <c:pt idx="1">
                  <c:v>5</c:v>
                </c:pt>
                <c:pt idx="2">
                  <c:v>31</c:v>
                </c:pt>
                <c:pt idx="3">
                  <c:v>57</c:v>
                </c:pt>
                <c:pt idx="4">
                  <c:v>36</c:v>
                </c:pt>
                <c:pt idx="5">
                  <c:v>5</c:v>
                </c:pt>
              </c:numCache>
            </c:numRef>
          </c:val>
          <c:extLst>
            <c:ext xmlns:c16="http://schemas.microsoft.com/office/drawing/2014/chart" uri="{C3380CC4-5D6E-409C-BE32-E72D297353CC}">
              <c16:uniqueId val="{0000000C-AF51-4E77-B9BE-E6CB9A6CFDC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47"/>
          <c:y val="0.14634204435834441"/>
          <c:w val="0.168224682901675"/>
          <c:h val="0.75610056251811775"/>
        </c:manualLayout>
      </c:layout>
      <c:barChart>
        <c:barDir val="col"/>
        <c:grouping val="stacked"/>
        <c:varyColors val="0"/>
        <c:ser>
          <c:idx val="0"/>
          <c:order val="0"/>
          <c:spPr>
            <a:ln w="12700">
              <a:solidFill>
                <a:srgbClr val="000000"/>
              </a:solidFill>
              <a:prstDash val="solid"/>
            </a:ln>
          </c:spPr>
          <c:invertIfNegative val="0"/>
          <c:dPt>
            <c:idx val="0"/>
            <c:invertIfNegative val="0"/>
            <c:bubble3D val="0"/>
            <c:spPr>
              <a:ln w="12700">
                <a:solidFill>
                  <a:srgbClr val="000000"/>
                </a:solidFill>
                <a:prstDash val="solid"/>
              </a:ln>
            </c:spPr>
            <c:extLst>
              <c:ext xmlns:c16="http://schemas.microsoft.com/office/drawing/2014/chart" uri="{C3380CC4-5D6E-409C-BE32-E72D297353CC}">
                <c16:uniqueId val="{00000001-C4FF-4886-8A60-9166645E7106}"/>
              </c:ext>
            </c:extLst>
          </c:dPt>
          <c:val>
            <c:numRef>
              <c:f>'Por biblioteca'!$P$129</c:f>
              <c:numCache>
                <c:formatCode>0.0</c:formatCode>
                <c:ptCount val="1"/>
                <c:pt idx="0">
                  <c:v>7.2348484848484853</c:v>
                </c:pt>
              </c:numCache>
            </c:numRef>
          </c:val>
          <c:extLst>
            <c:ext xmlns:c16="http://schemas.microsoft.com/office/drawing/2014/chart" uri="{C3380CC4-5D6E-409C-BE32-E72D297353CC}">
              <c16:uniqueId val="{00000002-C4FF-4886-8A60-9166645E7106}"/>
            </c:ext>
          </c:extLst>
        </c:ser>
        <c:dLbls>
          <c:showLegendKey val="0"/>
          <c:showVal val="0"/>
          <c:showCatName val="0"/>
          <c:showSerName val="0"/>
          <c:showPercent val="0"/>
          <c:showBubbleSize val="0"/>
        </c:dLbls>
        <c:gapWidth val="0"/>
        <c:overlap val="100"/>
        <c:axId val="-1777487008"/>
        <c:axId val="-1777494624"/>
      </c:barChart>
      <c:catAx>
        <c:axId val="-1777487008"/>
        <c:scaling>
          <c:orientation val="minMax"/>
        </c:scaling>
        <c:delete val="1"/>
        <c:axPos val="b"/>
        <c:majorTickMark val="out"/>
        <c:minorTickMark val="none"/>
        <c:tickLblPos val="none"/>
        <c:crossAx val="-1777494624"/>
        <c:crosses val="autoZero"/>
        <c:auto val="1"/>
        <c:lblAlgn val="ctr"/>
        <c:lblOffset val="100"/>
        <c:noMultiLvlLbl val="0"/>
      </c:catAx>
      <c:valAx>
        <c:axId val="-177749462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8700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302E-2"/>
          <c:w val="0.64312267657993005"/>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6FA-42E7-9E80-8E26C8327136}"/>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6FA-42E7-9E80-8E26C8327136}"/>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6FA-42E7-9E80-8E26C8327136}"/>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6FA-42E7-9E80-8E26C8327136}"/>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6FA-42E7-9E80-8E26C8327136}"/>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6FA-42E7-9E80-8E26C8327136}"/>
              </c:ext>
            </c:extLst>
          </c:dPt>
          <c:val>
            <c:numRef>
              <c:f>'Por biblioteca'!$C$135:$H$135</c:f>
              <c:numCache>
                <c:formatCode>General</c:formatCode>
                <c:ptCount val="6"/>
                <c:pt idx="0">
                  <c:v>0</c:v>
                </c:pt>
                <c:pt idx="1">
                  <c:v>10</c:v>
                </c:pt>
                <c:pt idx="2">
                  <c:v>12</c:v>
                </c:pt>
                <c:pt idx="3">
                  <c:v>34</c:v>
                </c:pt>
                <c:pt idx="4">
                  <c:v>79</c:v>
                </c:pt>
                <c:pt idx="5">
                  <c:v>2</c:v>
                </c:pt>
              </c:numCache>
            </c:numRef>
          </c:val>
          <c:extLst>
            <c:ext xmlns:c16="http://schemas.microsoft.com/office/drawing/2014/chart" uri="{C3380CC4-5D6E-409C-BE32-E72D297353CC}">
              <c16:uniqueId val="{0000000C-A6FA-42E7-9E80-8E26C832713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44" r="0.75000000000000344" t="1" header="0" footer="0"/>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64"/>
          <c:y val="0.14634204435834441"/>
          <c:w val="0.168224682901675"/>
          <c:h val="0.75610056251811808"/>
        </c:manualLayout>
      </c:layout>
      <c:barChart>
        <c:barDir val="col"/>
        <c:grouping val="stacked"/>
        <c:varyColors val="0"/>
        <c:ser>
          <c:idx val="0"/>
          <c:order val="0"/>
          <c:spPr>
            <a:ln w="12700">
              <a:solidFill>
                <a:srgbClr val="000000"/>
              </a:solidFill>
              <a:prstDash val="solid"/>
            </a:ln>
          </c:spPr>
          <c:invertIfNegative val="0"/>
          <c:dPt>
            <c:idx val="0"/>
            <c:invertIfNegative val="0"/>
            <c:bubble3D val="0"/>
            <c:spPr>
              <a:ln w="12700">
                <a:solidFill>
                  <a:srgbClr val="000000"/>
                </a:solidFill>
                <a:prstDash val="solid"/>
              </a:ln>
            </c:spPr>
            <c:extLst>
              <c:ext xmlns:c16="http://schemas.microsoft.com/office/drawing/2014/chart" uri="{C3380CC4-5D6E-409C-BE32-E72D297353CC}">
                <c16:uniqueId val="{00000001-B6D8-49E4-B254-B5CC2B9C1195}"/>
              </c:ext>
            </c:extLst>
          </c:dPt>
          <c:val>
            <c:numRef>
              <c:f>'Por biblioteca'!$P$135</c:f>
              <c:numCache>
                <c:formatCode>0.0</c:formatCode>
                <c:ptCount val="1"/>
                <c:pt idx="0">
                  <c:v>8.3703703703703702</c:v>
                </c:pt>
              </c:numCache>
            </c:numRef>
          </c:val>
          <c:extLst>
            <c:ext xmlns:c16="http://schemas.microsoft.com/office/drawing/2014/chart" uri="{C3380CC4-5D6E-409C-BE32-E72D297353CC}">
              <c16:uniqueId val="{00000002-B6D8-49E4-B254-B5CC2B9C1195}"/>
            </c:ext>
          </c:extLst>
        </c:ser>
        <c:dLbls>
          <c:showLegendKey val="0"/>
          <c:showVal val="0"/>
          <c:showCatName val="0"/>
          <c:showSerName val="0"/>
          <c:showPercent val="0"/>
          <c:showBubbleSize val="0"/>
        </c:dLbls>
        <c:gapWidth val="0"/>
        <c:overlap val="100"/>
        <c:axId val="-1777487552"/>
        <c:axId val="-1777486464"/>
      </c:barChart>
      <c:catAx>
        <c:axId val="-1777487552"/>
        <c:scaling>
          <c:orientation val="minMax"/>
        </c:scaling>
        <c:delete val="1"/>
        <c:axPos val="b"/>
        <c:majorTickMark val="out"/>
        <c:minorTickMark val="none"/>
        <c:tickLblPos val="none"/>
        <c:crossAx val="-1777486464"/>
        <c:crosses val="autoZero"/>
        <c:auto val="1"/>
        <c:lblAlgn val="ctr"/>
        <c:lblOffset val="100"/>
        <c:noMultiLvlLbl val="0"/>
      </c:catAx>
      <c:valAx>
        <c:axId val="-177748646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8755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44" r="0.75000000000000344" t="1" header="0" footer="0"/>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351E-2"/>
          <c:w val="0.64312267657993039"/>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F9AF-4EAC-881B-E4CBA8C6E0A2}"/>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F9AF-4EAC-881B-E4CBA8C6E0A2}"/>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F9AF-4EAC-881B-E4CBA8C6E0A2}"/>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F9AF-4EAC-881B-E4CBA8C6E0A2}"/>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F9AF-4EAC-881B-E4CBA8C6E0A2}"/>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F9AF-4EAC-881B-E4CBA8C6E0A2}"/>
              </c:ext>
            </c:extLst>
          </c:dPt>
          <c:val>
            <c:numRef>
              <c:f>'Por biblioteca'!$C$139:$H$139</c:f>
              <c:numCache>
                <c:formatCode>General</c:formatCode>
                <c:ptCount val="6"/>
                <c:pt idx="0">
                  <c:v>2</c:v>
                </c:pt>
                <c:pt idx="1">
                  <c:v>5</c:v>
                </c:pt>
                <c:pt idx="2">
                  <c:v>24</c:v>
                </c:pt>
                <c:pt idx="3">
                  <c:v>50</c:v>
                </c:pt>
                <c:pt idx="4">
                  <c:v>53</c:v>
                </c:pt>
                <c:pt idx="5">
                  <c:v>3</c:v>
                </c:pt>
              </c:numCache>
            </c:numRef>
          </c:val>
          <c:extLst>
            <c:ext xmlns:c16="http://schemas.microsoft.com/office/drawing/2014/chart" uri="{C3380CC4-5D6E-409C-BE32-E72D297353CC}">
              <c16:uniqueId val="{0000000C-F9AF-4EAC-881B-E4CBA8C6E0A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66" r="0.75000000000000366"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018E-2"/>
          <c:w val="0.64312267657992872"/>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8440-4070-9E3D-65D4781BF7F4}"/>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8440-4070-9E3D-65D4781BF7F4}"/>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8440-4070-9E3D-65D4781BF7F4}"/>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8440-4070-9E3D-65D4781BF7F4}"/>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8440-4070-9E3D-65D4781BF7F4}"/>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8440-4070-9E3D-65D4781BF7F4}"/>
              </c:ext>
            </c:extLst>
          </c:dPt>
          <c:val>
            <c:numRef>
              <c:f>BUC!$C$129:$H$129</c:f>
              <c:numCache>
                <c:formatCode>General</c:formatCode>
                <c:ptCount val="6"/>
                <c:pt idx="0">
                  <c:v>14</c:v>
                </c:pt>
                <c:pt idx="1">
                  <c:v>52</c:v>
                </c:pt>
                <c:pt idx="2">
                  <c:v>188</c:v>
                </c:pt>
                <c:pt idx="3">
                  <c:v>416</c:v>
                </c:pt>
                <c:pt idx="4">
                  <c:v>547</c:v>
                </c:pt>
                <c:pt idx="5">
                  <c:v>20</c:v>
                </c:pt>
              </c:numCache>
            </c:numRef>
          </c:val>
          <c:extLst>
            <c:ext xmlns:c16="http://schemas.microsoft.com/office/drawing/2014/chart" uri="{C3380CC4-5D6E-409C-BE32-E72D297353CC}">
              <c16:uniqueId val="{0000000C-8440-4070-9E3D-65D4781BF7F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33" r="0.75000000000000233" t="1" header="0" footer="0"/>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86"/>
          <c:y val="0.14634204435834441"/>
          <c:w val="0.168224682901675"/>
          <c:h val="0.75610056251811852"/>
        </c:manualLayout>
      </c:layout>
      <c:barChart>
        <c:barDir val="col"/>
        <c:grouping val="stacked"/>
        <c:varyColors val="0"/>
        <c:ser>
          <c:idx val="0"/>
          <c:order val="0"/>
          <c:spPr>
            <a:ln w="12700">
              <a:solidFill>
                <a:srgbClr val="000000"/>
              </a:solidFill>
              <a:prstDash val="solid"/>
            </a:ln>
          </c:spPr>
          <c:invertIfNegative val="0"/>
          <c:dPt>
            <c:idx val="0"/>
            <c:invertIfNegative val="0"/>
            <c:bubble3D val="0"/>
            <c:spPr>
              <a:ln w="12700">
                <a:solidFill>
                  <a:srgbClr val="000000"/>
                </a:solidFill>
                <a:prstDash val="solid"/>
              </a:ln>
            </c:spPr>
            <c:extLst>
              <c:ext xmlns:c16="http://schemas.microsoft.com/office/drawing/2014/chart" uri="{C3380CC4-5D6E-409C-BE32-E72D297353CC}">
                <c16:uniqueId val="{00000001-567B-492E-BD2C-B341C4070E63}"/>
              </c:ext>
            </c:extLst>
          </c:dPt>
          <c:val>
            <c:numRef>
              <c:f>'Por biblioteca'!$P$139</c:f>
              <c:numCache>
                <c:formatCode>0.0</c:formatCode>
                <c:ptCount val="1"/>
                <c:pt idx="0">
                  <c:v>7.7425373134328357</c:v>
                </c:pt>
              </c:numCache>
            </c:numRef>
          </c:val>
          <c:extLst>
            <c:ext xmlns:c16="http://schemas.microsoft.com/office/drawing/2014/chart" uri="{C3380CC4-5D6E-409C-BE32-E72D297353CC}">
              <c16:uniqueId val="{00000002-567B-492E-BD2C-B341C4070E63}"/>
            </c:ext>
          </c:extLst>
        </c:ser>
        <c:dLbls>
          <c:showLegendKey val="0"/>
          <c:showVal val="0"/>
          <c:showCatName val="0"/>
          <c:showSerName val="0"/>
          <c:showPercent val="0"/>
          <c:showBubbleSize val="0"/>
        </c:dLbls>
        <c:gapWidth val="0"/>
        <c:overlap val="100"/>
        <c:axId val="-1777485376"/>
        <c:axId val="-1777493536"/>
      </c:barChart>
      <c:catAx>
        <c:axId val="-1777485376"/>
        <c:scaling>
          <c:orientation val="minMax"/>
        </c:scaling>
        <c:delete val="1"/>
        <c:axPos val="b"/>
        <c:majorTickMark val="out"/>
        <c:minorTickMark val="none"/>
        <c:tickLblPos val="none"/>
        <c:crossAx val="-1777493536"/>
        <c:crosses val="autoZero"/>
        <c:auto val="1"/>
        <c:lblAlgn val="ctr"/>
        <c:lblOffset val="100"/>
        <c:noMultiLvlLbl val="0"/>
      </c:catAx>
      <c:valAx>
        <c:axId val="-177749353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8537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66" r="0.75000000000000366" t="1" header="0" footer="0"/>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06E-2"/>
          <c:w val="0.64312267657993072"/>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7D59-49E4-AD8A-68A63AEC9FD3}"/>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7D59-49E4-AD8A-68A63AEC9FD3}"/>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7D59-49E4-AD8A-68A63AEC9FD3}"/>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7D59-49E4-AD8A-68A63AEC9FD3}"/>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7D59-49E4-AD8A-68A63AEC9FD3}"/>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7D59-49E4-AD8A-68A63AEC9FD3}"/>
              </c:ext>
            </c:extLst>
          </c:dPt>
          <c:val>
            <c:numRef>
              <c:f>'Por biblioteca'!$C$144:$H$144</c:f>
              <c:numCache>
                <c:formatCode>General</c:formatCode>
                <c:ptCount val="6"/>
                <c:pt idx="0">
                  <c:v>3</c:v>
                </c:pt>
                <c:pt idx="1">
                  <c:v>18</c:v>
                </c:pt>
                <c:pt idx="2">
                  <c:v>42</c:v>
                </c:pt>
                <c:pt idx="3">
                  <c:v>32</c:v>
                </c:pt>
                <c:pt idx="4">
                  <c:v>34</c:v>
                </c:pt>
                <c:pt idx="5">
                  <c:v>8</c:v>
                </c:pt>
              </c:numCache>
            </c:numRef>
          </c:val>
          <c:extLst>
            <c:ext xmlns:c16="http://schemas.microsoft.com/office/drawing/2014/chart" uri="{C3380CC4-5D6E-409C-BE32-E72D297353CC}">
              <c16:uniqueId val="{0000000C-7D59-49E4-AD8A-68A63AEC9FD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89" r="0.75000000000000389" t="1" header="0" footer="0"/>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97"/>
          <c:y val="0.14634204435834441"/>
          <c:w val="0.168224682901675"/>
          <c:h val="0.75610056251811886"/>
        </c:manualLayout>
      </c:layout>
      <c:barChart>
        <c:barDir val="col"/>
        <c:grouping val="stacked"/>
        <c:varyColors val="0"/>
        <c:ser>
          <c:idx val="0"/>
          <c:order val="0"/>
          <c:spPr>
            <a:ln w="12700">
              <a:solidFill>
                <a:srgbClr val="000000"/>
              </a:solidFill>
              <a:prstDash val="solid"/>
            </a:ln>
          </c:spPr>
          <c:invertIfNegative val="0"/>
          <c:dPt>
            <c:idx val="0"/>
            <c:invertIfNegative val="0"/>
            <c:bubble3D val="0"/>
            <c:spPr>
              <a:ln w="12700">
                <a:solidFill>
                  <a:srgbClr val="000000"/>
                </a:solidFill>
                <a:prstDash val="solid"/>
              </a:ln>
            </c:spPr>
            <c:extLst>
              <c:ext xmlns:c16="http://schemas.microsoft.com/office/drawing/2014/chart" uri="{C3380CC4-5D6E-409C-BE32-E72D297353CC}">
                <c16:uniqueId val="{00000001-9DC1-4326-AC00-1FA1EE5C951E}"/>
              </c:ext>
            </c:extLst>
          </c:dPt>
          <c:val>
            <c:numRef>
              <c:f>'Por biblioteca'!$P$144</c:f>
              <c:numCache>
                <c:formatCode>0.0</c:formatCode>
                <c:ptCount val="1"/>
                <c:pt idx="0">
                  <c:v>6.4728682170542644</c:v>
                </c:pt>
              </c:numCache>
            </c:numRef>
          </c:val>
          <c:extLst>
            <c:ext xmlns:c16="http://schemas.microsoft.com/office/drawing/2014/chart" uri="{C3380CC4-5D6E-409C-BE32-E72D297353CC}">
              <c16:uniqueId val="{00000002-9DC1-4326-AC00-1FA1EE5C951E}"/>
            </c:ext>
          </c:extLst>
        </c:ser>
        <c:dLbls>
          <c:showLegendKey val="0"/>
          <c:showVal val="0"/>
          <c:showCatName val="0"/>
          <c:showSerName val="0"/>
          <c:showPercent val="0"/>
          <c:showBubbleSize val="0"/>
        </c:dLbls>
        <c:gapWidth val="0"/>
        <c:overlap val="100"/>
        <c:axId val="-1777484832"/>
        <c:axId val="-1777499520"/>
      </c:barChart>
      <c:catAx>
        <c:axId val="-1777484832"/>
        <c:scaling>
          <c:orientation val="minMax"/>
        </c:scaling>
        <c:delete val="1"/>
        <c:axPos val="b"/>
        <c:majorTickMark val="out"/>
        <c:minorTickMark val="none"/>
        <c:tickLblPos val="none"/>
        <c:crossAx val="-1777499520"/>
        <c:crosses val="autoZero"/>
        <c:auto val="1"/>
        <c:lblAlgn val="ctr"/>
        <c:lblOffset val="100"/>
        <c:noMultiLvlLbl val="0"/>
      </c:catAx>
      <c:valAx>
        <c:axId val="-177749952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8483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89" r="0.75000000000000389" t="1" header="0" footer="0"/>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48E-2"/>
          <c:w val="0.643122676579930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6F1-49ED-9EF9-5A7745F9927E}"/>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6F1-49ED-9EF9-5A7745F9927E}"/>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6F1-49ED-9EF9-5A7745F9927E}"/>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6F1-49ED-9EF9-5A7745F9927E}"/>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6F1-49ED-9EF9-5A7745F9927E}"/>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6F1-49ED-9EF9-5A7745F9927E}"/>
              </c:ext>
            </c:extLst>
          </c:dPt>
          <c:val>
            <c:numRef>
              <c:f>'Por biblioteca'!$C$148:$H$148</c:f>
              <c:numCache>
                <c:formatCode>General</c:formatCode>
                <c:ptCount val="6"/>
                <c:pt idx="0">
                  <c:v>3</c:v>
                </c:pt>
                <c:pt idx="1">
                  <c:v>6</c:v>
                </c:pt>
                <c:pt idx="2">
                  <c:v>30</c:v>
                </c:pt>
                <c:pt idx="3">
                  <c:v>49</c:v>
                </c:pt>
                <c:pt idx="4">
                  <c:v>43</c:v>
                </c:pt>
                <c:pt idx="5">
                  <c:v>6</c:v>
                </c:pt>
              </c:numCache>
            </c:numRef>
          </c:val>
          <c:extLst>
            <c:ext xmlns:c16="http://schemas.microsoft.com/office/drawing/2014/chart" uri="{C3380CC4-5D6E-409C-BE32-E72D297353CC}">
              <c16:uniqueId val="{0000000C-A6F1-49ED-9EF9-5A7745F9927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14"/>
          <c:y val="0.14634204435834441"/>
          <c:w val="0.168224682901675"/>
          <c:h val="0.7561005625181193"/>
        </c:manualLayout>
      </c:layout>
      <c:barChart>
        <c:barDir val="col"/>
        <c:grouping val="stacked"/>
        <c:varyColors val="0"/>
        <c:ser>
          <c:idx val="0"/>
          <c:order val="0"/>
          <c:spPr>
            <a:ln w="12700">
              <a:solidFill>
                <a:srgbClr val="000000"/>
              </a:solidFill>
              <a:prstDash val="solid"/>
            </a:ln>
          </c:spPr>
          <c:invertIfNegative val="0"/>
          <c:dPt>
            <c:idx val="0"/>
            <c:invertIfNegative val="0"/>
            <c:bubble3D val="0"/>
            <c:spPr>
              <a:ln w="12700">
                <a:solidFill>
                  <a:srgbClr val="000000"/>
                </a:solidFill>
                <a:prstDash val="solid"/>
              </a:ln>
            </c:spPr>
            <c:extLst>
              <c:ext xmlns:c16="http://schemas.microsoft.com/office/drawing/2014/chart" uri="{C3380CC4-5D6E-409C-BE32-E72D297353CC}">
                <c16:uniqueId val="{00000001-7E4F-4271-8466-E0B008C1618B}"/>
              </c:ext>
            </c:extLst>
          </c:dPt>
          <c:val>
            <c:numRef>
              <c:f>'Por biblioteca'!$P$148</c:f>
              <c:numCache>
                <c:formatCode>0.0</c:formatCode>
                <c:ptCount val="1"/>
                <c:pt idx="0">
                  <c:v>7.3473282442748094</c:v>
                </c:pt>
              </c:numCache>
            </c:numRef>
          </c:val>
          <c:extLst>
            <c:ext xmlns:c16="http://schemas.microsoft.com/office/drawing/2014/chart" uri="{C3380CC4-5D6E-409C-BE32-E72D297353CC}">
              <c16:uniqueId val="{00000002-7E4F-4271-8466-E0B008C1618B}"/>
            </c:ext>
          </c:extLst>
        </c:ser>
        <c:dLbls>
          <c:showLegendKey val="0"/>
          <c:showVal val="0"/>
          <c:showCatName val="0"/>
          <c:showSerName val="0"/>
          <c:showPercent val="0"/>
          <c:showBubbleSize val="0"/>
        </c:dLbls>
        <c:gapWidth val="0"/>
        <c:overlap val="100"/>
        <c:axId val="-1777498976"/>
        <c:axId val="-1777498432"/>
      </c:barChart>
      <c:catAx>
        <c:axId val="-1777498976"/>
        <c:scaling>
          <c:orientation val="minMax"/>
        </c:scaling>
        <c:delete val="1"/>
        <c:axPos val="b"/>
        <c:majorTickMark val="out"/>
        <c:minorTickMark val="none"/>
        <c:tickLblPos val="none"/>
        <c:crossAx val="-1777498432"/>
        <c:crosses val="autoZero"/>
        <c:auto val="1"/>
        <c:lblAlgn val="ctr"/>
        <c:lblOffset val="100"/>
        <c:noMultiLvlLbl val="0"/>
      </c:catAx>
      <c:valAx>
        <c:axId val="-177749843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9897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3"/>
          <c:y val="0.16238395200599928"/>
          <c:w val="0.70958489462083496"/>
          <c:h val="0.7943775895937536"/>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1-5EFF-42C2-97E5-6D067937F873}"/>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3-5EFF-42C2-97E5-6D067937F873}"/>
              </c:ext>
            </c:extLst>
          </c:dPt>
          <c:dLbls>
            <c:numFmt formatCode="0%" sourceLinked="0"/>
            <c:spPr>
              <a:noFill/>
              <a:ln w="25400">
                <a:noFill/>
              </a:ln>
            </c:spPr>
            <c:txPr>
              <a:bodyPr/>
              <a:lstStyle/>
              <a:p>
                <a:pPr>
                  <a:defRPr sz="1100" b="1"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'Por biblioteca'!$J$225:$K$225</c:f>
              <c:strCache>
                <c:ptCount val="2"/>
                <c:pt idx="0">
                  <c:v>Sí</c:v>
                </c:pt>
                <c:pt idx="1">
                  <c:v>No</c:v>
                </c:pt>
              </c:strCache>
            </c:strRef>
          </c:cat>
          <c:val>
            <c:numRef>
              <c:f>'Por biblioteca'!$J$226:$K$226</c:f>
              <c:numCache>
                <c:formatCode>General</c:formatCode>
                <c:ptCount val="2"/>
                <c:pt idx="0">
                  <c:v>82</c:v>
                </c:pt>
                <c:pt idx="1">
                  <c:v>52</c:v>
                </c:pt>
              </c:numCache>
            </c:numRef>
          </c:val>
          <c:extLst>
            <c:ext xmlns:c16="http://schemas.microsoft.com/office/drawing/2014/chart" uri="{C3380CC4-5D6E-409C-BE32-E72D297353CC}">
              <c16:uniqueId val="{00000004-5EFF-42C2-97E5-6D067937F87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85E-2"/>
          <c:w val="0.643122676579933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FEB0-487A-A3A6-6BAC86BE5D15}"/>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FEB0-487A-A3A6-6BAC86BE5D15}"/>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FEB0-487A-A3A6-6BAC86BE5D15}"/>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FEB0-487A-A3A6-6BAC86BE5D15}"/>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FEB0-487A-A3A6-6BAC86BE5D15}"/>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FEB0-487A-A3A6-6BAC86BE5D15}"/>
              </c:ext>
            </c:extLst>
          </c:dPt>
          <c:val>
            <c:numRef>
              <c:f>'Por biblioteca'!$C$244:$H$244</c:f>
              <c:numCache>
                <c:formatCode>General</c:formatCode>
                <c:ptCount val="6"/>
                <c:pt idx="0">
                  <c:v>0</c:v>
                </c:pt>
                <c:pt idx="1">
                  <c:v>0</c:v>
                </c:pt>
                <c:pt idx="2">
                  <c:v>13</c:v>
                </c:pt>
                <c:pt idx="3">
                  <c:v>32</c:v>
                </c:pt>
                <c:pt idx="4">
                  <c:v>89</c:v>
                </c:pt>
                <c:pt idx="5">
                  <c:v>3</c:v>
                </c:pt>
              </c:numCache>
            </c:numRef>
          </c:val>
          <c:extLst>
            <c:ext xmlns:c16="http://schemas.microsoft.com/office/drawing/2014/chart" uri="{C3380CC4-5D6E-409C-BE32-E72D297353CC}">
              <c16:uniqueId val="{0000000C-FEB0-487A-A3A6-6BAC86BE5D15}"/>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588" r="0.75000000000000588" t="1" header="0" footer="0"/>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47"/>
          <c:y val="0.14634204435834441"/>
          <c:w val="0.168224682901675"/>
          <c:h val="0.75610056251812241"/>
        </c:manualLayout>
      </c:layout>
      <c:barChart>
        <c:barDir val="col"/>
        <c:grouping val="stacked"/>
        <c:varyColors val="0"/>
        <c:ser>
          <c:idx val="0"/>
          <c:order val="0"/>
          <c:spPr>
            <a:ln w="12700">
              <a:solidFill>
                <a:srgbClr val="000000"/>
              </a:solidFill>
              <a:prstDash val="solid"/>
            </a:ln>
          </c:spPr>
          <c:invertIfNegative val="0"/>
          <c:dPt>
            <c:idx val="0"/>
            <c:invertIfNegative val="0"/>
            <c:bubble3D val="0"/>
            <c:spPr>
              <a:ln w="12700">
                <a:solidFill>
                  <a:srgbClr val="000000"/>
                </a:solidFill>
                <a:prstDash val="solid"/>
              </a:ln>
            </c:spPr>
            <c:extLst>
              <c:ext xmlns:c16="http://schemas.microsoft.com/office/drawing/2014/chart" uri="{C3380CC4-5D6E-409C-BE32-E72D297353CC}">
                <c16:uniqueId val="{00000001-771E-4512-AB67-50CFBF631BDE}"/>
              </c:ext>
            </c:extLst>
          </c:dPt>
          <c:val>
            <c:numRef>
              <c:f>'Por biblioteca'!$P$244</c:f>
              <c:numCache>
                <c:formatCode>0.0</c:formatCode>
                <c:ptCount val="1"/>
                <c:pt idx="0">
                  <c:v>8.9179104477611943</c:v>
                </c:pt>
              </c:numCache>
            </c:numRef>
          </c:val>
          <c:extLst>
            <c:ext xmlns:c16="http://schemas.microsoft.com/office/drawing/2014/chart" uri="{C3380CC4-5D6E-409C-BE32-E72D297353CC}">
              <c16:uniqueId val="{00000002-771E-4512-AB67-50CFBF631BDE}"/>
            </c:ext>
          </c:extLst>
        </c:ser>
        <c:dLbls>
          <c:showLegendKey val="0"/>
          <c:showVal val="0"/>
          <c:showCatName val="0"/>
          <c:showSerName val="0"/>
          <c:showPercent val="0"/>
          <c:showBubbleSize val="0"/>
        </c:dLbls>
        <c:gapWidth val="0"/>
        <c:overlap val="100"/>
        <c:axId val="-1777495168"/>
        <c:axId val="-1777497888"/>
      </c:barChart>
      <c:catAx>
        <c:axId val="-1777495168"/>
        <c:scaling>
          <c:orientation val="minMax"/>
        </c:scaling>
        <c:delete val="1"/>
        <c:axPos val="b"/>
        <c:majorTickMark val="out"/>
        <c:minorTickMark val="none"/>
        <c:tickLblPos val="none"/>
        <c:crossAx val="-1777497888"/>
        <c:crosses val="autoZero"/>
        <c:auto val="1"/>
        <c:lblAlgn val="ctr"/>
        <c:lblOffset val="100"/>
        <c:noMultiLvlLbl val="0"/>
      </c:catAx>
      <c:valAx>
        <c:axId val="-177749788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9516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588" r="0.75000000000000588" t="1" header="0" footer="0"/>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906E-2"/>
          <c:w val="0.64312267657993361"/>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6AF3-49BF-9476-8FA514ACB512}"/>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6AF3-49BF-9476-8FA514ACB512}"/>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6AF3-49BF-9476-8FA514ACB512}"/>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6AF3-49BF-9476-8FA514ACB512}"/>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6AF3-49BF-9476-8FA514ACB512}"/>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6AF3-49BF-9476-8FA514ACB512}"/>
              </c:ext>
            </c:extLst>
          </c:dPt>
          <c:val>
            <c:numRef>
              <c:f>'Por biblioteca'!$C$250:$H$250</c:f>
              <c:numCache>
                <c:formatCode>General</c:formatCode>
                <c:ptCount val="6"/>
                <c:pt idx="0">
                  <c:v>0</c:v>
                </c:pt>
                <c:pt idx="1">
                  <c:v>4</c:v>
                </c:pt>
                <c:pt idx="2">
                  <c:v>9</c:v>
                </c:pt>
                <c:pt idx="3">
                  <c:v>29</c:v>
                </c:pt>
                <c:pt idx="4">
                  <c:v>92</c:v>
                </c:pt>
                <c:pt idx="5">
                  <c:v>3</c:v>
                </c:pt>
              </c:numCache>
            </c:numRef>
          </c:val>
          <c:extLst>
            <c:ext xmlns:c16="http://schemas.microsoft.com/office/drawing/2014/chart" uri="{C3380CC4-5D6E-409C-BE32-E72D297353CC}">
              <c16:uniqueId val="{0000000C-6AF3-49BF-9476-8FA514ACB51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611" r="0.75000000000000611"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64"/>
          <c:y val="0.14634204435834441"/>
          <c:w val="0.168224682901675"/>
          <c:h val="0.75610056251812274"/>
        </c:manualLayout>
      </c:layout>
      <c:barChart>
        <c:barDir val="col"/>
        <c:grouping val="stacked"/>
        <c:varyColors val="0"/>
        <c:ser>
          <c:idx val="0"/>
          <c:order val="0"/>
          <c:spPr>
            <a:ln w="12700">
              <a:solidFill>
                <a:srgbClr val="000000"/>
              </a:solidFill>
              <a:prstDash val="solid"/>
            </a:ln>
          </c:spPr>
          <c:invertIfNegative val="0"/>
          <c:dPt>
            <c:idx val="0"/>
            <c:invertIfNegative val="0"/>
            <c:bubble3D val="0"/>
            <c:spPr>
              <a:ln w="12700">
                <a:solidFill>
                  <a:srgbClr val="000000"/>
                </a:solidFill>
                <a:prstDash val="solid"/>
              </a:ln>
            </c:spPr>
            <c:extLst>
              <c:ext xmlns:c16="http://schemas.microsoft.com/office/drawing/2014/chart" uri="{C3380CC4-5D6E-409C-BE32-E72D297353CC}">
                <c16:uniqueId val="{00000001-A829-45AB-B087-84A235F1377C}"/>
              </c:ext>
            </c:extLst>
          </c:dPt>
          <c:val>
            <c:numRef>
              <c:f>'Por biblioteca'!$P$250</c:f>
              <c:numCache>
                <c:formatCode>0.0</c:formatCode>
                <c:ptCount val="1"/>
                <c:pt idx="0">
                  <c:v>8.8992537313432845</c:v>
                </c:pt>
              </c:numCache>
            </c:numRef>
          </c:val>
          <c:extLst>
            <c:ext xmlns:c16="http://schemas.microsoft.com/office/drawing/2014/chart" uri="{C3380CC4-5D6E-409C-BE32-E72D297353CC}">
              <c16:uniqueId val="{00000002-A829-45AB-B087-84A235F1377C}"/>
            </c:ext>
          </c:extLst>
        </c:ser>
        <c:dLbls>
          <c:showLegendKey val="0"/>
          <c:showVal val="0"/>
          <c:showCatName val="0"/>
          <c:showSerName val="0"/>
          <c:showPercent val="0"/>
          <c:showBubbleSize val="0"/>
        </c:dLbls>
        <c:gapWidth val="0"/>
        <c:overlap val="100"/>
        <c:axId val="-1777496800"/>
        <c:axId val="-1777494080"/>
      </c:barChart>
      <c:catAx>
        <c:axId val="-1777496800"/>
        <c:scaling>
          <c:orientation val="minMax"/>
        </c:scaling>
        <c:delete val="1"/>
        <c:axPos val="b"/>
        <c:majorTickMark val="out"/>
        <c:minorTickMark val="none"/>
        <c:tickLblPos val="none"/>
        <c:crossAx val="-1777494080"/>
        <c:crosses val="autoZero"/>
        <c:auto val="1"/>
        <c:lblAlgn val="ctr"/>
        <c:lblOffset val="100"/>
        <c:noMultiLvlLbl val="0"/>
      </c:catAx>
      <c:valAx>
        <c:axId val="-177749408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9680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611" r="0.75000000000000611" t="1" header="0" footer="0"/>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86"/>
          <c:y val="0.14634204435834441"/>
          <c:w val="0.168224682901675"/>
          <c:h val="0.75610056251811608"/>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21A5-4D08-AB1A-182D02DDD4AC}"/>
              </c:ext>
            </c:extLst>
          </c:dPt>
          <c:val>
            <c:numRef>
              <c:f>BUC!$P$129</c:f>
              <c:numCache>
                <c:formatCode>0.0</c:formatCode>
                <c:ptCount val="1"/>
                <c:pt idx="0">
                  <c:v>7.9375513557929338</c:v>
                </c:pt>
              </c:numCache>
            </c:numRef>
          </c:val>
          <c:extLst>
            <c:ext xmlns:c16="http://schemas.microsoft.com/office/drawing/2014/chart" uri="{C3380CC4-5D6E-409C-BE32-E72D297353CC}">
              <c16:uniqueId val="{00000002-21A5-4D08-AB1A-182D02DDD4AC}"/>
            </c:ext>
          </c:extLst>
        </c:ser>
        <c:dLbls>
          <c:showLegendKey val="0"/>
          <c:showVal val="0"/>
          <c:showCatName val="0"/>
          <c:showSerName val="0"/>
          <c:showPercent val="0"/>
          <c:showBubbleSize val="0"/>
        </c:dLbls>
        <c:gapWidth val="0"/>
        <c:overlap val="100"/>
        <c:axId val="-1894806208"/>
        <c:axId val="-1894804032"/>
      </c:barChart>
      <c:catAx>
        <c:axId val="-1894806208"/>
        <c:scaling>
          <c:orientation val="minMax"/>
        </c:scaling>
        <c:delete val="1"/>
        <c:axPos val="b"/>
        <c:majorTickMark val="out"/>
        <c:minorTickMark val="none"/>
        <c:tickLblPos val="none"/>
        <c:crossAx val="-1894804032"/>
        <c:crosses val="autoZero"/>
        <c:auto val="1"/>
        <c:lblAlgn val="ctr"/>
        <c:lblOffset val="100"/>
        <c:noMultiLvlLbl val="0"/>
      </c:catAx>
      <c:valAx>
        <c:axId val="-189480403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0620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33" r="0.75000000000000233" t="1" header="0" footer="0"/>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947E-2"/>
          <c:w val="0.643122676579933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2423-4126-901E-A3E8FE7D2900}"/>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2423-4126-901E-A3E8FE7D2900}"/>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2423-4126-901E-A3E8FE7D2900}"/>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2423-4126-901E-A3E8FE7D2900}"/>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2423-4126-901E-A3E8FE7D2900}"/>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2423-4126-901E-A3E8FE7D2900}"/>
              </c:ext>
            </c:extLst>
          </c:dPt>
          <c:val>
            <c:numRef>
              <c:f>'Por biblioteca'!$C$259:$H$259</c:f>
              <c:numCache>
                <c:formatCode>General</c:formatCode>
                <c:ptCount val="6"/>
                <c:pt idx="0">
                  <c:v>1</c:v>
                </c:pt>
                <c:pt idx="1">
                  <c:v>1</c:v>
                </c:pt>
                <c:pt idx="2">
                  <c:v>11</c:v>
                </c:pt>
                <c:pt idx="3">
                  <c:v>57</c:v>
                </c:pt>
                <c:pt idx="4">
                  <c:v>66</c:v>
                </c:pt>
                <c:pt idx="5">
                  <c:v>1</c:v>
                </c:pt>
              </c:numCache>
            </c:numRef>
          </c:val>
          <c:extLst>
            <c:ext xmlns:c16="http://schemas.microsoft.com/office/drawing/2014/chart" uri="{C3380CC4-5D6E-409C-BE32-E72D297353CC}">
              <c16:uniqueId val="{0000000C-2423-4126-901E-A3E8FE7D290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633" r="0.75000000000000633" t="1" header="0" footer="0"/>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86"/>
          <c:y val="0.14634204435834441"/>
          <c:w val="0.168224682901675"/>
          <c:h val="0.75610056251812297"/>
        </c:manualLayout>
      </c:layout>
      <c:barChart>
        <c:barDir val="col"/>
        <c:grouping val="stacked"/>
        <c:varyColors val="0"/>
        <c:ser>
          <c:idx val="0"/>
          <c:order val="0"/>
          <c:invertIfNegative val="0"/>
          <c:dPt>
            <c:idx val="0"/>
            <c:invertIfNegative val="0"/>
            <c:bubble3D val="0"/>
            <c:extLst>
              <c:ext xmlns:c16="http://schemas.microsoft.com/office/drawing/2014/chart" uri="{C3380CC4-5D6E-409C-BE32-E72D297353CC}">
                <c16:uniqueId val="{00000001-BE40-490F-B9C8-810804EF3969}"/>
              </c:ext>
            </c:extLst>
          </c:dPt>
          <c:val>
            <c:numRef>
              <c:f>'Por biblioteca'!$P$259</c:f>
              <c:numCache>
                <c:formatCode>0.0</c:formatCode>
                <c:ptCount val="1"/>
                <c:pt idx="0">
                  <c:v>8.4191176470588243</c:v>
                </c:pt>
              </c:numCache>
            </c:numRef>
          </c:val>
          <c:extLst>
            <c:ext xmlns:c16="http://schemas.microsoft.com/office/drawing/2014/chart" uri="{C3380CC4-5D6E-409C-BE32-E72D297353CC}">
              <c16:uniqueId val="{00000002-BE40-490F-B9C8-810804EF3969}"/>
            </c:ext>
          </c:extLst>
        </c:ser>
        <c:dLbls>
          <c:showLegendKey val="0"/>
          <c:showVal val="0"/>
          <c:showCatName val="0"/>
          <c:showSerName val="0"/>
          <c:showPercent val="0"/>
          <c:showBubbleSize val="0"/>
        </c:dLbls>
        <c:gapWidth val="0"/>
        <c:overlap val="100"/>
        <c:axId val="-1777492992"/>
        <c:axId val="-1776014512"/>
      </c:barChart>
      <c:catAx>
        <c:axId val="-1777492992"/>
        <c:scaling>
          <c:orientation val="minMax"/>
        </c:scaling>
        <c:delete val="1"/>
        <c:axPos val="b"/>
        <c:majorTickMark val="out"/>
        <c:minorTickMark val="none"/>
        <c:tickLblPos val="none"/>
        <c:crossAx val="-1776014512"/>
        <c:crosses val="autoZero"/>
        <c:auto val="1"/>
        <c:lblAlgn val="ctr"/>
        <c:lblOffset val="100"/>
        <c:noMultiLvlLbl val="0"/>
      </c:catAx>
      <c:valAx>
        <c:axId val="-177601451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9299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633" r="0.75000000000000633" t="1" header="0" footer="0"/>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04285712430592"/>
          <c:y val="0.14516129032258071"/>
          <c:w val="0.6784604133968114"/>
          <c:h val="0.80645161290322664"/>
        </c:manualLayout>
      </c:layout>
      <c:barChart>
        <c:barDir val="bar"/>
        <c:grouping val="clustered"/>
        <c:varyColors val="0"/>
        <c:ser>
          <c:idx val="1"/>
          <c:order val="0"/>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31D3-41EC-8498-F9CDF7EA2AD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1D3-41EC-8498-F9CDF7EA2ADC}"/>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5-31D3-41EC-8498-F9CDF7EA2ADC}"/>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7-31D3-41EC-8498-F9CDF7EA2ADC}"/>
              </c:ext>
            </c:extLst>
          </c:dPt>
          <c:dPt>
            <c:idx val="4"/>
            <c:invertIfNegative val="0"/>
            <c:bubble3D val="0"/>
            <c:spPr>
              <a:solidFill>
                <a:schemeClr val="accent2"/>
              </a:solidFill>
              <a:ln>
                <a:noFill/>
              </a:ln>
              <a:effectLst/>
            </c:spPr>
            <c:extLst>
              <c:ext xmlns:c16="http://schemas.microsoft.com/office/drawing/2014/chart" uri="{C3380CC4-5D6E-409C-BE32-E72D297353CC}">
                <c16:uniqueId val="{00000009-31D3-41EC-8498-F9CDF7EA2AD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'Por biblioteca'!$B$176:$B$183</c:f>
              <c:strCache>
                <c:ptCount val="8"/>
                <c:pt idx="0">
                  <c:v>X</c:v>
                </c:pt>
                <c:pt idx="1">
                  <c:v>Facebook</c:v>
                </c:pt>
                <c:pt idx="2">
                  <c:v>Youtube</c:v>
                </c:pt>
                <c:pt idx="3">
                  <c:v>Instagram</c:v>
                </c:pt>
                <c:pt idx="4">
                  <c:v>TikTok</c:v>
                </c:pt>
                <c:pt idx="5">
                  <c:v>Bluesky</c:v>
                </c:pt>
                <c:pt idx="6">
                  <c:v>No uso ninguna red social</c:v>
                </c:pt>
                <c:pt idx="7">
                  <c:v>Otra</c:v>
                </c:pt>
              </c:strCache>
            </c:strRef>
          </c:cat>
          <c:val>
            <c:numRef>
              <c:f>'Por biblioteca'!$D$176:$D$183</c:f>
              <c:numCache>
                <c:formatCode>0%</c:formatCode>
                <c:ptCount val="8"/>
                <c:pt idx="0">
                  <c:v>0.13868613138686131</c:v>
                </c:pt>
                <c:pt idx="1">
                  <c:v>8.7591240875912413E-2</c:v>
                </c:pt>
                <c:pt idx="2">
                  <c:v>0.15328467153284672</c:v>
                </c:pt>
                <c:pt idx="3">
                  <c:v>0.31386861313868614</c:v>
                </c:pt>
                <c:pt idx="4">
                  <c:v>2.9197080291970802E-2</c:v>
                </c:pt>
                <c:pt idx="5">
                  <c:v>2.9197080291970802E-2</c:v>
                </c:pt>
                <c:pt idx="6">
                  <c:v>0.52554744525547448</c:v>
                </c:pt>
                <c:pt idx="7">
                  <c:v>2.9197080291970802E-2</c:v>
                </c:pt>
              </c:numCache>
            </c:numRef>
          </c:val>
          <c:extLst>
            <c:ext xmlns:c16="http://schemas.microsoft.com/office/drawing/2014/chart" uri="{C3380CC4-5D6E-409C-BE32-E72D297353CC}">
              <c16:uniqueId val="{0000000A-31D3-41EC-8498-F9CDF7EA2ADC}"/>
            </c:ext>
          </c:extLst>
        </c:ser>
        <c:dLbls>
          <c:showLegendKey val="0"/>
          <c:showVal val="0"/>
          <c:showCatName val="0"/>
          <c:showSerName val="0"/>
          <c:showPercent val="0"/>
          <c:showBubbleSize val="0"/>
        </c:dLbls>
        <c:gapWidth val="182"/>
        <c:axId val="-1776012880"/>
        <c:axId val="-1776012336"/>
      </c:barChart>
      <c:catAx>
        <c:axId val="-17760128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76012336"/>
        <c:crosses val="autoZero"/>
        <c:auto val="1"/>
        <c:lblAlgn val="ctr"/>
        <c:lblOffset val="100"/>
        <c:noMultiLvlLbl val="0"/>
      </c:catAx>
      <c:valAx>
        <c:axId val="-177601233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7601288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alignWithMargins="0"/>
    <c:pageMargins b="1" l="0.75000000000000211" r="0.75000000000000211" t="1" header="0" footer="0"/>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553050032170097E-2"/>
          <c:y val="0.30835147047880335"/>
          <c:w val="0.84619014062930853"/>
          <c:h val="0.55832796381531324"/>
        </c:manualLayout>
      </c:layout>
      <c:barChart>
        <c:barDir val="col"/>
        <c:grouping val="clustered"/>
        <c:varyColors val="0"/>
        <c:ser>
          <c:idx val="0"/>
          <c:order val="0"/>
          <c:spPr>
            <a:solidFill>
              <a:schemeClr val="accent1"/>
            </a:solidFill>
            <a:ln>
              <a:noFill/>
            </a:ln>
            <a:effectLst/>
          </c:spPr>
          <c:invertIfNegative val="0"/>
          <c:cat>
            <c:strRef>
              <c:f>'Por biblioteca'!$B$234:$B$238</c:f>
              <c:strCache>
                <c:ptCount val="5"/>
                <c:pt idx="0">
                  <c:v>Nada útil</c:v>
                </c:pt>
                <c:pt idx="1">
                  <c:v>Poco útil</c:v>
                </c:pt>
                <c:pt idx="2">
                  <c:v>Normal</c:v>
                </c:pt>
                <c:pt idx="3">
                  <c:v>Útil</c:v>
                </c:pt>
                <c:pt idx="4">
                  <c:v>Muy útil</c:v>
                </c:pt>
              </c:strCache>
            </c:strRef>
          </c:cat>
          <c:val>
            <c:numRef>
              <c:f>'Por biblioteca'!$C$234:$C$238</c:f>
              <c:numCache>
                <c:formatCode>General</c:formatCode>
                <c:ptCount val="5"/>
                <c:pt idx="0">
                  <c:v>0</c:v>
                </c:pt>
                <c:pt idx="1">
                  <c:v>0</c:v>
                </c:pt>
                <c:pt idx="2">
                  <c:v>1</c:v>
                </c:pt>
                <c:pt idx="3">
                  <c:v>11</c:v>
                </c:pt>
                <c:pt idx="4">
                  <c:v>8</c:v>
                </c:pt>
              </c:numCache>
            </c:numRef>
          </c:val>
          <c:extLst>
            <c:ext xmlns:c16="http://schemas.microsoft.com/office/drawing/2014/chart" uri="{C3380CC4-5D6E-409C-BE32-E72D297353CC}">
              <c16:uniqueId val="{00000000-1EE9-4D67-89A3-40D5E3BD8CE7}"/>
            </c:ext>
          </c:extLst>
        </c:ser>
        <c:dLbls>
          <c:showLegendKey val="0"/>
          <c:showVal val="0"/>
          <c:showCatName val="0"/>
          <c:showSerName val="0"/>
          <c:showPercent val="0"/>
          <c:showBubbleSize val="0"/>
        </c:dLbls>
        <c:gapWidth val="219"/>
        <c:overlap val="-27"/>
        <c:axId val="-1776016688"/>
        <c:axId val="-1776016144"/>
      </c:barChart>
      <c:catAx>
        <c:axId val="-1776016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76016144"/>
        <c:crosses val="autoZero"/>
        <c:auto val="1"/>
        <c:lblAlgn val="ctr"/>
        <c:lblOffset val="100"/>
        <c:noMultiLvlLbl val="0"/>
      </c:catAx>
      <c:valAx>
        <c:axId val="-1776016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76016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04285712430592"/>
          <c:y val="0.14516129032258071"/>
          <c:w val="0.6784604133968114"/>
          <c:h val="0.80645161290322664"/>
        </c:manualLayout>
      </c:layout>
      <c:barChart>
        <c:barDir val="bar"/>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1-31D3-41EC-8498-F9CDF7EA2ADC}"/>
              </c:ext>
            </c:extLst>
          </c:dPt>
          <c:dPt>
            <c:idx val="1"/>
            <c:invertIfNegative val="0"/>
            <c:bubble3D val="0"/>
            <c:spPr>
              <a:solidFill>
                <a:srgbClr val="FFC000"/>
              </a:solidFill>
              <a:ln w="12700">
                <a:solidFill>
                  <a:srgbClr val="000000"/>
                </a:solidFill>
                <a:prstDash val="solid"/>
              </a:ln>
            </c:spPr>
            <c:extLst>
              <c:ext xmlns:c16="http://schemas.microsoft.com/office/drawing/2014/chart" uri="{C3380CC4-5D6E-409C-BE32-E72D297353CC}">
                <c16:uniqueId val="{00000003-31D3-41EC-8498-F9CDF7EA2ADC}"/>
              </c:ext>
            </c:extLst>
          </c:dPt>
          <c:dPt>
            <c:idx val="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5-31D3-41EC-8498-F9CDF7EA2ADC}"/>
              </c:ext>
            </c:extLst>
          </c:dPt>
          <c:dPt>
            <c:idx val="3"/>
            <c:invertIfNegative val="0"/>
            <c:bubble3D val="0"/>
            <c:spPr>
              <a:solidFill>
                <a:srgbClr val="00B0F0"/>
              </a:solidFill>
              <a:ln w="12700">
                <a:solidFill>
                  <a:srgbClr val="000000"/>
                </a:solidFill>
                <a:prstDash val="solid"/>
              </a:ln>
            </c:spPr>
            <c:extLst>
              <c:ext xmlns:c16="http://schemas.microsoft.com/office/drawing/2014/chart" uri="{C3380CC4-5D6E-409C-BE32-E72D297353CC}">
                <c16:uniqueId val="{00000007-31D3-41EC-8498-F9CDF7EA2ADC}"/>
              </c:ext>
            </c:extLst>
          </c:dPt>
          <c:dPt>
            <c:idx val="4"/>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9-31D3-41EC-8498-F9CDF7EA2ADC}"/>
              </c:ext>
            </c:extLst>
          </c:dPt>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'Por biblioteca'!$B$22:$B$26</c:f>
              <c:strCache>
                <c:ptCount val="5"/>
                <c:pt idx="0">
                  <c:v>Nunca</c:v>
                </c:pt>
                <c:pt idx="1">
                  <c:v>Solo en época de exámenes</c:v>
                </c:pt>
                <c:pt idx="2">
                  <c:v>De vez en cuando (1 o 2 veces al mes)</c:v>
                </c:pt>
                <c:pt idx="3">
                  <c:v>Frecuentemente (1 o 2 veces por semana)</c:v>
                </c:pt>
                <c:pt idx="4">
                  <c:v>Muy frecuentemente (3 o más veces por semana)</c:v>
                </c:pt>
              </c:strCache>
            </c:strRef>
          </c:cat>
          <c:val>
            <c:numRef>
              <c:f>'Por biblioteca'!$D$22:$D$26</c:f>
              <c:numCache>
                <c:formatCode>0.0%</c:formatCode>
                <c:ptCount val="5"/>
                <c:pt idx="0">
                  <c:v>3.6496350364963501E-2</c:v>
                </c:pt>
                <c:pt idx="1">
                  <c:v>3.6496350364963501E-2</c:v>
                </c:pt>
                <c:pt idx="2">
                  <c:v>0.41605839416058393</c:v>
                </c:pt>
                <c:pt idx="3">
                  <c:v>0.31386861313868614</c:v>
                </c:pt>
                <c:pt idx="4">
                  <c:v>0.19708029197080293</c:v>
                </c:pt>
              </c:numCache>
            </c:numRef>
          </c:val>
          <c:extLst>
            <c:ext xmlns:c16="http://schemas.microsoft.com/office/drawing/2014/chart" uri="{C3380CC4-5D6E-409C-BE32-E72D297353CC}">
              <c16:uniqueId val="{0000000A-31D3-41EC-8498-F9CDF7EA2ADC}"/>
            </c:ext>
          </c:extLst>
        </c:ser>
        <c:dLbls>
          <c:showLegendKey val="0"/>
          <c:showVal val="0"/>
          <c:showCatName val="0"/>
          <c:showSerName val="0"/>
          <c:showPercent val="0"/>
          <c:showBubbleSize val="0"/>
        </c:dLbls>
        <c:gapWidth val="100"/>
        <c:axId val="-1776011792"/>
        <c:axId val="-1776011248"/>
      </c:barChart>
      <c:catAx>
        <c:axId val="-1776011792"/>
        <c:scaling>
          <c:orientation val="maxMin"/>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776011248"/>
        <c:crosses val="autoZero"/>
        <c:auto val="1"/>
        <c:lblAlgn val="ctr"/>
        <c:lblOffset val="100"/>
        <c:noMultiLvlLbl val="0"/>
      </c:catAx>
      <c:valAx>
        <c:axId val="-1776011248"/>
        <c:scaling>
          <c:orientation val="minMax"/>
        </c:scaling>
        <c:delete val="0"/>
        <c:axPos val="t"/>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776011792"/>
        <c:crosses val="autoZero"/>
        <c:crossBetween val="between"/>
      </c:valAx>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'Por biblioteca'!$B$12:$B$15</c:f>
              <c:strCache>
                <c:ptCount val="4"/>
                <c:pt idx="0">
                  <c:v>Grado o doble grado</c:v>
                </c:pt>
                <c:pt idx="1">
                  <c:v>Máster</c:v>
                </c:pt>
                <c:pt idx="2">
                  <c:v>Doctorado</c:v>
                </c:pt>
                <c:pt idx="3">
                  <c:v>Otros (Universidad para mayores, títulos propios, curso de idiomas, etc)</c:v>
                </c:pt>
              </c:strCache>
            </c:strRef>
          </c:cat>
          <c:val>
            <c:numRef>
              <c:f>'Por biblioteca'!$C$12:$C$15</c:f>
              <c:numCache>
                <c:formatCode>General</c:formatCode>
                <c:ptCount val="4"/>
                <c:pt idx="0">
                  <c:v>83</c:v>
                </c:pt>
                <c:pt idx="1">
                  <c:v>13</c:v>
                </c:pt>
                <c:pt idx="2">
                  <c:v>13</c:v>
                </c:pt>
                <c:pt idx="3">
                  <c:v>26</c:v>
                </c:pt>
              </c:numCache>
            </c:numRef>
          </c:val>
          <c:extLst>
            <c:ext xmlns:c16="http://schemas.microsoft.com/office/drawing/2014/chart" uri="{C3380CC4-5D6E-409C-BE32-E72D297353CC}">
              <c16:uniqueId val="{00000000-8755-4C5A-8610-83EBA53D136B}"/>
            </c:ext>
          </c:extLst>
        </c:ser>
        <c:dLbls>
          <c:showLegendKey val="0"/>
          <c:showVal val="0"/>
          <c:showCatName val="0"/>
          <c:showSerName val="0"/>
          <c:showPercent val="0"/>
          <c:showBubbleSize val="0"/>
        </c:dLbls>
        <c:gapWidth val="97"/>
        <c:axId val="-1776010704"/>
        <c:axId val="-1776010160"/>
      </c:barChart>
      <c:catAx>
        <c:axId val="-1776010704"/>
        <c:scaling>
          <c:orientation val="maxMin"/>
        </c:scaling>
        <c:delete val="0"/>
        <c:axPos val="l"/>
        <c:numFmt formatCode="General" sourceLinked="0"/>
        <c:majorTickMark val="out"/>
        <c:minorTickMark val="none"/>
        <c:tickLblPos val="nextTo"/>
        <c:crossAx val="-1776010160"/>
        <c:crosses val="autoZero"/>
        <c:auto val="1"/>
        <c:lblAlgn val="ctr"/>
        <c:lblOffset val="100"/>
        <c:noMultiLvlLbl val="0"/>
      </c:catAx>
      <c:valAx>
        <c:axId val="-1776010160"/>
        <c:scaling>
          <c:orientation val="minMax"/>
        </c:scaling>
        <c:delete val="1"/>
        <c:axPos val="t"/>
        <c:numFmt formatCode="General" sourceLinked="1"/>
        <c:majorTickMark val="out"/>
        <c:minorTickMark val="none"/>
        <c:tickLblPos val="none"/>
        <c:crossAx val="-1776010704"/>
        <c:crosses val="autoZero"/>
        <c:crossBetween val="between"/>
      </c:valAx>
    </c:plotArea>
    <c:plotVisOnly val="1"/>
    <c:dispBlanksAs val="gap"/>
    <c:showDLblsOverMax val="0"/>
  </c:chart>
  <c:printSettings>
    <c:headerFooter/>
    <c:pageMargins b="0.75000000000000122" l="0.70000000000000062" r="0.70000000000000062" t="0.75000000000000122" header="0.30000000000000032" footer="0.30000000000000032"/>
    <c:pageSetup orientation="portrait"/>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'Por biblioteca'!$B$69</c:f>
          <c:strCache>
            <c:ptCount val="1"/>
            <c:pt idx="0">
              <c:v>¿Tienes en la actualidad algún libro o documento prestado de la biblioteca?</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pieChart>
        <c:varyColors val="1"/>
        <c:ser>
          <c:idx val="2"/>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977-47CC-BF01-A5A089BFA95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977-47CC-BF01-A5A089BFA953}"/>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E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'Por biblioteca'!$D$71:$D$72</c:f>
              <c:strCache>
                <c:ptCount val="2"/>
                <c:pt idx="0">
                  <c:v>Sí</c:v>
                </c:pt>
                <c:pt idx="1">
                  <c:v>No</c:v>
                </c:pt>
              </c:strCache>
            </c:strRef>
          </c:cat>
          <c:val>
            <c:numRef>
              <c:f>'Por biblioteca'!$E$71:$E$72</c:f>
              <c:numCache>
                <c:formatCode>General</c:formatCode>
                <c:ptCount val="2"/>
                <c:pt idx="0">
                  <c:v>83</c:v>
                </c:pt>
                <c:pt idx="1">
                  <c:v>54</c:v>
                </c:pt>
              </c:numCache>
            </c:numRef>
          </c:val>
          <c:extLst>
            <c:ext xmlns:c16="http://schemas.microsoft.com/office/drawing/2014/chart" uri="{C3380CC4-5D6E-409C-BE32-E72D297353CC}">
              <c16:uniqueId val="{00000004-3977-47CC-BF01-A5A089BFA953}"/>
            </c:ext>
          </c:extLst>
        </c:ser>
        <c:ser>
          <c:idx val="3"/>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6-3977-47CC-BF01-A5A089BFA95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3977-47CC-BF01-A5A089BFA95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'Por biblioteca'!$D$71:$D$72</c:f>
              <c:strCache>
                <c:ptCount val="2"/>
                <c:pt idx="0">
                  <c:v>Sí</c:v>
                </c:pt>
                <c:pt idx="1">
                  <c:v>No</c:v>
                </c:pt>
              </c:strCache>
            </c:strRef>
          </c:cat>
          <c:val>
            <c:numRef>
              <c:f>'Por biblioteca'!$E$71:$E$72</c:f>
              <c:numCache>
                <c:formatCode>General</c:formatCode>
                <c:ptCount val="2"/>
                <c:pt idx="0">
                  <c:v>83</c:v>
                </c:pt>
                <c:pt idx="1">
                  <c:v>54</c:v>
                </c:pt>
              </c:numCache>
            </c:numRef>
          </c:val>
          <c:extLst>
            <c:ext xmlns:c16="http://schemas.microsoft.com/office/drawing/2014/chart" uri="{C3380CC4-5D6E-409C-BE32-E72D297353CC}">
              <c16:uniqueId val="{00000009-3977-47CC-BF01-A5A089BFA953}"/>
            </c:ext>
          </c:extLst>
        </c:ser>
        <c:ser>
          <c:idx val="1"/>
          <c:order val="2"/>
          <c:dPt>
            <c:idx val="0"/>
            <c:bubble3D val="0"/>
            <c:spPr>
              <a:solidFill>
                <a:schemeClr val="accent1"/>
              </a:solidFill>
              <a:ln w="19050">
                <a:solidFill>
                  <a:schemeClr val="lt1"/>
                </a:solidFill>
              </a:ln>
              <a:effectLst/>
            </c:spPr>
            <c:extLst>
              <c:ext xmlns:c16="http://schemas.microsoft.com/office/drawing/2014/chart" uri="{C3380CC4-5D6E-409C-BE32-E72D297353CC}">
                <c16:uniqueId val="{0000000B-3977-47CC-BF01-A5A089BFA95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D-3977-47CC-BF01-A5A089BFA95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'Por biblioteca'!$D$71:$D$72</c:f>
              <c:strCache>
                <c:ptCount val="2"/>
                <c:pt idx="0">
                  <c:v>Sí</c:v>
                </c:pt>
                <c:pt idx="1">
                  <c:v>No</c:v>
                </c:pt>
              </c:strCache>
            </c:strRef>
          </c:cat>
          <c:val>
            <c:numRef>
              <c:f>'Por biblioteca'!$E$71:$E$72</c:f>
              <c:numCache>
                <c:formatCode>General</c:formatCode>
                <c:ptCount val="2"/>
                <c:pt idx="0">
                  <c:v>83</c:v>
                </c:pt>
                <c:pt idx="1">
                  <c:v>54</c:v>
                </c:pt>
              </c:numCache>
            </c:numRef>
          </c:val>
          <c:extLst>
            <c:ext xmlns:c16="http://schemas.microsoft.com/office/drawing/2014/chart" uri="{C3380CC4-5D6E-409C-BE32-E72D297353CC}">
              <c16:uniqueId val="{0000000E-3977-47CC-BF01-A5A089BFA953}"/>
            </c:ext>
          </c:extLst>
        </c:ser>
        <c:ser>
          <c:idx val="0"/>
          <c:order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10-3977-47CC-BF01-A5A089BFA95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2-3977-47CC-BF01-A5A089BFA95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'Por biblioteca'!$D$71:$D$72</c:f>
              <c:strCache>
                <c:ptCount val="2"/>
                <c:pt idx="0">
                  <c:v>Sí</c:v>
                </c:pt>
                <c:pt idx="1">
                  <c:v>No</c:v>
                </c:pt>
              </c:strCache>
            </c:strRef>
          </c:cat>
          <c:val>
            <c:numRef>
              <c:f>'Por biblioteca'!$E$71:$E$72</c:f>
              <c:numCache>
                <c:formatCode>General</c:formatCode>
                <c:ptCount val="2"/>
                <c:pt idx="0">
                  <c:v>83</c:v>
                </c:pt>
                <c:pt idx="1">
                  <c:v>54</c:v>
                </c:pt>
              </c:numCache>
            </c:numRef>
          </c:val>
          <c:extLst>
            <c:ext xmlns:c16="http://schemas.microsoft.com/office/drawing/2014/chart" uri="{C3380CC4-5D6E-409C-BE32-E72D297353CC}">
              <c16:uniqueId val="{00000013-3977-47CC-BF01-A5A089BFA953}"/>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'Por biblioteca'!$B$73</c:f>
          <c:strCache>
            <c:ptCount val="1"/>
            <c:pt idx="0">
              <c:v>¿Has realizado algún préstamo de libros durante lo que llevamos de curso?</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pieChart>
        <c:varyColors val="1"/>
        <c:ser>
          <c:idx val="2"/>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DEA-43CA-8F11-37DCB985E6C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DEA-43CA-8F11-37DCB985E6C8}"/>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E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'Por biblioteca'!$D$76:$D$77</c:f>
              <c:strCache>
                <c:ptCount val="2"/>
                <c:pt idx="0">
                  <c:v>Sí</c:v>
                </c:pt>
                <c:pt idx="1">
                  <c:v>No</c:v>
                </c:pt>
              </c:strCache>
            </c:strRef>
          </c:cat>
          <c:val>
            <c:numRef>
              <c:f>'Por biblioteca'!$E$76:$E$77</c:f>
              <c:numCache>
                <c:formatCode>General</c:formatCode>
                <c:ptCount val="2"/>
                <c:pt idx="0">
                  <c:v>120</c:v>
                </c:pt>
                <c:pt idx="1">
                  <c:v>16</c:v>
                </c:pt>
              </c:numCache>
            </c:numRef>
          </c:val>
          <c:extLst>
            <c:ext xmlns:c16="http://schemas.microsoft.com/office/drawing/2014/chart" uri="{C3380CC4-5D6E-409C-BE32-E72D297353CC}">
              <c16:uniqueId val="{00000004-4DEA-43CA-8F11-37DCB985E6C8}"/>
            </c:ext>
          </c:extLst>
        </c:ser>
        <c:ser>
          <c:idx val="3"/>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6-4DEA-43CA-8F11-37DCB985E6C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4DEA-43CA-8F11-37DCB985E6C8}"/>
              </c:ext>
            </c:extLst>
          </c:dPt>
          <c:cat>
            <c:strRef>
              <c:f>'Por biblioteca'!$D$76:$D$77</c:f>
              <c:strCache>
                <c:ptCount val="2"/>
                <c:pt idx="0">
                  <c:v>Sí</c:v>
                </c:pt>
                <c:pt idx="1">
                  <c:v>No</c:v>
                </c:pt>
              </c:strCache>
            </c:strRef>
          </c:cat>
          <c:val>
            <c:numRef>
              <c:f>'Por biblioteca'!$E$71:$E$72</c:f>
              <c:numCache>
                <c:formatCode>General</c:formatCode>
                <c:ptCount val="2"/>
                <c:pt idx="0">
                  <c:v>83</c:v>
                </c:pt>
                <c:pt idx="1">
                  <c:v>54</c:v>
                </c:pt>
              </c:numCache>
            </c:numRef>
          </c:val>
          <c:extLst>
            <c:ext xmlns:c16="http://schemas.microsoft.com/office/drawing/2014/chart" uri="{C3380CC4-5D6E-409C-BE32-E72D297353CC}">
              <c16:uniqueId val="{00000009-4DEA-43CA-8F11-37DCB985E6C8}"/>
            </c:ext>
          </c:extLst>
        </c:ser>
        <c:ser>
          <c:idx val="1"/>
          <c:order val="2"/>
          <c:dPt>
            <c:idx val="0"/>
            <c:bubble3D val="0"/>
            <c:spPr>
              <a:solidFill>
                <a:schemeClr val="accent1"/>
              </a:solidFill>
              <a:ln w="19050">
                <a:solidFill>
                  <a:schemeClr val="lt1"/>
                </a:solidFill>
              </a:ln>
              <a:effectLst/>
            </c:spPr>
            <c:extLst>
              <c:ext xmlns:c16="http://schemas.microsoft.com/office/drawing/2014/chart" uri="{C3380CC4-5D6E-409C-BE32-E72D297353CC}">
                <c16:uniqueId val="{0000000B-4DEA-43CA-8F11-37DCB985E6C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D-4DEA-43CA-8F11-37DCB985E6C8}"/>
              </c:ext>
            </c:extLst>
          </c:dPt>
          <c:cat>
            <c:strRef>
              <c:f>'Por biblioteca'!$D$76:$D$77</c:f>
              <c:strCache>
                <c:ptCount val="2"/>
                <c:pt idx="0">
                  <c:v>Sí</c:v>
                </c:pt>
                <c:pt idx="1">
                  <c:v>No</c:v>
                </c:pt>
              </c:strCache>
            </c:strRef>
          </c:cat>
          <c:val>
            <c:numRef>
              <c:f>'Por biblioteca'!$E$71:$E$72</c:f>
              <c:numCache>
                <c:formatCode>General</c:formatCode>
                <c:ptCount val="2"/>
                <c:pt idx="0">
                  <c:v>83</c:v>
                </c:pt>
                <c:pt idx="1">
                  <c:v>54</c:v>
                </c:pt>
              </c:numCache>
            </c:numRef>
          </c:val>
          <c:extLst>
            <c:ext xmlns:c16="http://schemas.microsoft.com/office/drawing/2014/chart" uri="{C3380CC4-5D6E-409C-BE32-E72D297353CC}">
              <c16:uniqueId val="{0000000E-4DEA-43CA-8F11-37DCB985E6C8}"/>
            </c:ext>
          </c:extLst>
        </c:ser>
        <c:ser>
          <c:idx val="0"/>
          <c:order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10-4DEA-43CA-8F11-37DCB985E6C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2-4DEA-43CA-8F11-37DCB985E6C8}"/>
              </c:ext>
            </c:extLst>
          </c:dPt>
          <c:cat>
            <c:strRef>
              <c:f>'Por biblioteca'!$D$76:$D$77</c:f>
              <c:strCache>
                <c:ptCount val="2"/>
                <c:pt idx="0">
                  <c:v>Sí</c:v>
                </c:pt>
                <c:pt idx="1">
                  <c:v>No</c:v>
                </c:pt>
              </c:strCache>
            </c:strRef>
          </c:cat>
          <c:val>
            <c:numRef>
              <c:f>'Por biblioteca'!$E$71:$E$72</c:f>
              <c:numCache>
                <c:formatCode>General</c:formatCode>
                <c:ptCount val="2"/>
                <c:pt idx="0">
                  <c:v>83</c:v>
                </c:pt>
                <c:pt idx="1">
                  <c:v>54</c:v>
                </c:pt>
              </c:numCache>
            </c:numRef>
          </c:val>
          <c:extLst>
            <c:ext xmlns:c16="http://schemas.microsoft.com/office/drawing/2014/chart" uri="{C3380CC4-5D6E-409C-BE32-E72D297353CC}">
              <c16:uniqueId val="{00000013-4DEA-43CA-8F11-37DCB985E6C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DC9D-4130-8AAA-B47B7731A677}"/>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DC9D-4130-8AAA-B47B7731A677}"/>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DC9D-4130-8AAA-B47B7731A677}"/>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DC9D-4130-8AAA-B47B7731A677}"/>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DC9D-4130-8AAA-B47B7731A677}"/>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DC9D-4130-8AAA-B47B7731A677}"/>
              </c:ext>
            </c:extLst>
          </c:dPt>
          <c:val>
            <c:numRef>
              <c:f>'Por biblioteca'!$C$117:$H$117</c:f>
              <c:numCache>
                <c:formatCode>General</c:formatCode>
                <c:ptCount val="6"/>
                <c:pt idx="0">
                  <c:v>10</c:v>
                </c:pt>
                <c:pt idx="1">
                  <c:v>16</c:v>
                </c:pt>
                <c:pt idx="2">
                  <c:v>37</c:v>
                </c:pt>
                <c:pt idx="3">
                  <c:v>35</c:v>
                </c:pt>
                <c:pt idx="4">
                  <c:v>38</c:v>
                </c:pt>
                <c:pt idx="5">
                  <c:v>1</c:v>
                </c:pt>
              </c:numCache>
            </c:numRef>
          </c:val>
          <c:extLst>
            <c:ext xmlns:c16="http://schemas.microsoft.com/office/drawing/2014/chart" uri="{C3380CC4-5D6E-409C-BE32-E72D297353CC}">
              <c16:uniqueId val="{0000000C-DC9D-4130-8AAA-B47B7731A67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14"/>
          <c:y val="0.14634204435834441"/>
          <c:w val="0.168224682901675"/>
          <c:h val="0.75610056251811686"/>
        </c:manualLayout>
      </c:layout>
      <c:barChart>
        <c:barDir val="col"/>
        <c:grouping val="stacked"/>
        <c:varyColors val="0"/>
        <c:ser>
          <c:idx val="0"/>
          <c:order val="0"/>
          <c:spPr>
            <a:ln w="12700">
              <a:solidFill>
                <a:srgbClr val="000000"/>
              </a:solidFill>
              <a:prstDash val="solid"/>
            </a:ln>
          </c:spPr>
          <c:invertIfNegative val="0"/>
          <c:dPt>
            <c:idx val="0"/>
            <c:invertIfNegative val="0"/>
            <c:bubble3D val="0"/>
            <c:spPr>
              <a:ln w="12700">
                <a:solidFill>
                  <a:srgbClr val="000000"/>
                </a:solidFill>
                <a:prstDash val="solid"/>
              </a:ln>
            </c:spPr>
            <c:extLst>
              <c:ext xmlns:c16="http://schemas.microsoft.com/office/drawing/2014/chart" uri="{C3380CC4-5D6E-409C-BE32-E72D297353CC}">
                <c16:uniqueId val="{00000001-DE90-4D51-9E1A-BDDBFC0D5C97}"/>
              </c:ext>
            </c:extLst>
          </c:dPt>
          <c:val>
            <c:numRef>
              <c:f>'Por biblioteca'!$P$117</c:f>
              <c:numCache>
                <c:formatCode>0.0</c:formatCode>
                <c:ptCount val="1"/>
                <c:pt idx="0">
                  <c:v>6.3786764705882346</c:v>
                </c:pt>
              </c:numCache>
            </c:numRef>
          </c:val>
          <c:extLst>
            <c:ext xmlns:c16="http://schemas.microsoft.com/office/drawing/2014/chart" uri="{C3380CC4-5D6E-409C-BE32-E72D297353CC}">
              <c16:uniqueId val="{00000002-DE90-4D51-9E1A-BDDBFC0D5C97}"/>
            </c:ext>
          </c:extLst>
        </c:ser>
        <c:dLbls>
          <c:showLegendKey val="0"/>
          <c:showVal val="0"/>
          <c:showCatName val="0"/>
          <c:showSerName val="0"/>
          <c:showPercent val="0"/>
          <c:showBubbleSize val="0"/>
        </c:dLbls>
        <c:gapWidth val="0"/>
        <c:overlap val="100"/>
        <c:axId val="-1776017232"/>
        <c:axId val="-1773969824"/>
      </c:barChart>
      <c:catAx>
        <c:axId val="-1776017232"/>
        <c:scaling>
          <c:orientation val="minMax"/>
        </c:scaling>
        <c:delete val="1"/>
        <c:axPos val="b"/>
        <c:majorTickMark val="out"/>
        <c:minorTickMark val="none"/>
        <c:tickLblPos val="none"/>
        <c:crossAx val="-1773969824"/>
        <c:crosses val="autoZero"/>
        <c:auto val="1"/>
        <c:lblAlgn val="ctr"/>
        <c:lblOffset val="100"/>
        <c:noMultiLvlLbl val="0"/>
      </c:catAx>
      <c:valAx>
        <c:axId val="-177396982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601723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7">
  <a:schemeClr val="accent4"/>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7">
  <a:schemeClr val="accent4"/>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10" dropStyle="combo" dx="15" fmlaLink="$R$1" fmlaRange="BLIOTECAS!$C$1:$C$26" sel="16" val="8"/>
</file>

<file path=xl/drawings/_rels/drawing1.xml.rels><?xml version="1.0" encoding="UTF-8" standalone="yes"?>
<Relationships xmlns="http://schemas.openxmlformats.org/package/2006/relationships"><Relationship Id="rId26" Type="http://schemas.openxmlformats.org/officeDocument/2006/relationships/chart" Target="../charts/chart26.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61" Type="http://schemas.openxmlformats.org/officeDocument/2006/relationships/chart" Target="../charts/chart61.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s>
</file>

<file path=xl/drawings/_rels/drawing29.xml.rels><?xml version="1.0" encoding="UTF-8" standalone="yes"?>
<Relationships xmlns="http://schemas.openxmlformats.org/package/2006/relationships"><Relationship Id="rId13" Type="http://schemas.openxmlformats.org/officeDocument/2006/relationships/chart" Target="../charts/chart80.xml"/><Relationship Id="rId18" Type="http://schemas.openxmlformats.org/officeDocument/2006/relationships/chart" Target="../charts/chart85.xml"/><Relationship Id="rId26" Type="http://schemas.openxmlformats.org/officeDocument/2006/relationships/chart" Target="../charts/chart93.xml"/><Relationship Id="rId39" Type="http://schemas.openxmlformats.org/officeDocument/2006/relationships/chart" Target="../charts/chart106.xml"/><Relationship Id="rId21" Type="http://schemas.openxmlformats.org/officeDocument/2006/relationships/chart" Target="../charts/chart88.xml"/><Relationship Id="rId34" Type="http://schemas.openxmlformats.org/officeDocument/2006/relationships/chart" Target="../charts/chart101.xml"/><Relationship Id="rId42" Type="http://schemas.openxmlformats.org/officeDocument/2006/relationships/chart" Target="../charts/chart109.xml"/><Relationship Id="rId47" Type="http://schemas.openxmlformats.org/officeDocument/2006/relationships/chart" Target="../charts/chart114.xml"/><Relationship Id="rId50" Type="http://schemas.openxmlformats.org/officeDocument/2006/relationships/chart" Target="../charts/chart117.xml"/><Relationship Id="rId55" Type="http://schemas.openxmlformats.org/officeDocument/2006/relationships/chart" Target="../charts/chart122.xml"/><Relationship Id="rId63" Type="http://schemas.openxmlformats.org/officeDocument/2006/relationships/chart" Target="../charts/chart130.xml"/><Relationship Id="rId7" Type="http://schemas.openxmlformats.org/officeDocument/2006/relationships/chart" Target="../charts/chart74.xml"/><Relationship Id="rId2" Type="http://schemas.openxmlformats.org/officeDocument/2006/relationships/chart" Target="../charts/chart69.xml"/><Relationship Id="rId16" Type="http://schemas.openxmlformats.org/officeDocument/2006/relationships/chart" Target="../charts/chart83.xml"/><Relationship Id="rId29" Type="http://schemas.openxmlformats.org/officeDocument/2006/relationships/chart" Target="../charts/chart96.xml"/><Relationship Id="rId11" Type="http://schemas.openxmlformats.org/officeDocument/2006/relationships/chart" Target="../charts/chart78.xml"/><Relationship Id="rId24" Type="http://schemas.openxmlformats.org/officeDocument/2006/relationships/chart" Target="../charts/chart91.xml"/><Relationship Id="rId32" Type="http://schemas.openxmlformats.org/officeDocument/2006/relationships/chart" Target="../charts/chart99.xml"/><Relationship Id="rId37" Type="http://schemas.openxmlformats.org/officeDocument/2006/relationships/chart" Target="../charts/chart104.xml"/><Relationship Id="rId40" Type="http://schemas.openxmlformats.org/officeDocument/2006/relationships/chart" Target="../charts/chart107.xml"/><Relationship Id="rId45" Type="http://schemas.openxmlformats.org/officeDocument/2006/relationships/chart" Target="../charts/chart112.xml"/><Relationship Id="rId53" Type="http://schemas.openxmlformats.org/officeDocument/2006/relationships/chart" Target="../charts/chart120.xml"/><Relationship Id="rId58" Type="http://schemas.openxmlformats.org/officeDocument/2006/relationships/chart" Target="../charts/chart125.xml"/><Relationship Id="rId5" Type="http://schemas.openxmlformats.org/officeDocument/2006/relationships/chart" Target="../charts/chart72.xml"/><Relationship Id="rId61" Type="http://schemas.openxmlformats.org/officeDocument/2006/relationships/chart" Target="../charts/chart128.xml"/><Relationship Id="rId19" Type="http://schemas.openxmlformats.org/officeDocument/2006/relationships/chart" Target="../charts/chart86.xml"/><Relationship Id="rId14" Type="http://schemas.openxmlformats.org/officeDocument/2006/relationships/chart" Target="../charts/chart81.xml"/><Relationship Id="rId22" Type="http://schemas.openxmlformats.org/officeDocument/2006/relationships/chart" Target="../charts/chart89.xml"/><Relationship Id="rId27" Type="http://schemas.openxmlformats.org/officeDocument/2006/relationships/chart" Target="../charts/chart94.xml"/><Relationship Id="rId30" Type="http://schemas.openxmlformats.org/officeDocument/2006/relationships/chart" Target="../charts/chart97.xml"/><Relationship Id="rId35" Type="http://schemas.openxmlformats.org/officeDocument/2006/relationships/chart" Target="../charts/chart102.xml"/><Relationship Id="rId43" Type="http://schemas.openxmlformats.org/officeDocument/2006/relationships/chart" Target="../charts/chart110.xml"/><Relationship Id="rId48" Type="http://schemas.openxmlformats.org/officeDocument/2006/relationships/chart" Target="../charts/chart115.xml"/><Relationship Id="rId56" Type="http://schemas.openxmlformats.org/officeDocument/2006/relationships/chart" Target="../charts/chart123.xml"/><Relationship Id="rId64" Type="http://schemas.openxmlformats.org/officeDocument/2006/relationships/chart" Target="../charts/chart131.xml"/><Relationship Id="rId8" Type="http://schemas.openxmlformats.org/officeDocument/2006/relationships/chart" Target="../charts/chart75.xml"/><Relationship Id="rId51" Type="http://schemas.openxmlformats.org/officeDocument/2006/relationships/chart" Target="../charts/chart118.xml"/><Relationship Id="rId3" Type="http://schemas.openxmlformats.org/officeDocument/2006/relationships/chart" Target="../charts/chart70.xml"/><Relationship Id="rId12" Type="http://schemas.openxmlformats.org/officeDocument/2006/relationships/chart" Target="../charts/chart79.xml"/><Relationship Id="rId17" Type="http://schemas.openxmlformats.org/officeDocument/2006/relationships/chart" Target="../charts/chart84.xml"/><Relationship Id="rId25" Type="http://schemas.openxmlformats.org/officeDocument/2006/relationships/chart" Target="../charts/chart92.xml"/><Relationship Id="rId33" Type="http://schemas.openxmlformats.org/officeDocument/2006/relationships/chart" Target="../charts/chart100.xml"/><Relationship Id="rId38" Type="http://schemas.openxmlformats.org/officeDocument/2006/relationships/chart" Target="../charts/chart105.xml"/><Relationship Id="rId46" Type="http://schemas.openxmlformats.org/officeDocument/2006/relationships/chart" Target="../charts/chart113.xml"/><Relationship Id="rId59" Type="http://schemas.openxmlformats.org/officeDocument/2006/relationships/chart" Target="../charts/chart126.xml"/><Relationship Id="rId20" Type="http://schemas.openxmlformats.org/officeDocument/2006/relationships/chart" Target="../charts/chart87.xml"/><Relationship Id="rId41" Type="http://schemas.openxmlformats.org/officeDocument/2006/relationships/chart" Target="../charts/chart108.xml"/><Relationship Id="rId54" Type="http://schemas.openxmlformats.org/officeDocument/2006/relationships/chart" Target="../charts/chart121.xml"/><Relationship Id="rId62" Type="http://schemas.openxmlformats.org/officeDocument/2006/relationships/chart" Target="../charts/chart129.xml"/><Relationship Id="rId1" Type="http://schemas.openxmlformats.org/officeDocument/2006/relationships/chart" Target="../charts/chart68.xml"/><Relationship Id="rId6" Type="http://schemas.openxmlformats.org/officeDocument/2006/relationships/chart" Target="../charts/chart73.xml"/><Relationship Id="rId15" Type="http://schemas.openxmlformats.org/officeDocument/2006/relationships/chart" Target="../charts/chart82.xml"/><Relationship Id="rId23" Type="http://schemas.openxmlformats.org/officeDocument/2006/relationships/chart" Target="../charts/chart90.xml"/><Relationship Id="rId28" Type="http://schemas.openxmlformats.org/officeDocument/2006/relationships/chart" Target="../charts/chart95.xml"/><Relationship Id="rId36" Type="http://schemas.openxmlformats.org/officeDocument/2006/relationships/chart" Target="../charts/chart103.xml"/><Relationship Id="rId49" Type="http://schemas.openxmlformats.org/officeDocument/2006/relationships/chart" Target="../charts/chart116.xml"/><Relationship Id="rId57" Type="http://schemas.openxmlformats.org/officeDocument/2006/relationships/chart" Target="../charts/chart124.xml"/><Relationship Id="rId10" Type="http://schemas.openxmlformats.org/officeDocument/2006/relationships/chart" Target="../charts/chart77.xml"/><Relationship Id="rId31" Type="http://schemas.openxmlformats.org/officeDocument/2006/relationships/chart" Target="../charts/chart98.xml"/><Relationship Id="rId44" Type="http://schemas.openxmlformats.org/officeDocument/2006/relationships/chart" Target="../charts/chart111.xml"/><Relationship Id="rId52" Type="http://schemas.openxmlformats.org/officeDocument/2006/relationships/chart" Target="../charts/chart119.xml"/><Relationship Id="rId60" Type="http://schemas.openxmlformats.org/officeDocument/2006/relationships/chart" Target="../charts/chart127.xml"/><Relationship Id="rId4" Type="http://schemas.openxmlformats.org/officeDocument/2006/relationships/chart" Target="../charts/chart71.xml"/><Relationship Id="rId9" Type="http://schemas.openxmlformats.org/officeDocument/2006/relationships/chart" Target="../charts/chart76.xml"/></Relationships>
</file>

<file path=xl/drawings/_rels/drawing56.xml.rels><?xml version="1.0" encoding="UTF-8" standalone="yes"?>
<Relationships xmlns="http://schemas.openxmlformats.org/package/2006/relationships"><Relationship Id="rId8" Type="http://schemas.openxmlformats.org/officeDocument/2006/relationships/chart" Target="../charts/chart139.xml"/><Relationship Id="rId3" Type="http://schemas.openxmlformats.org/officeDocument/2006/relationships/chart" Target="../charts/chart134.xml"/><Relationship Id="rId7" Type="http://schemas.openxmlformats.org/officeDocument/2006/relationships/chart" Target="../charts/chart138.xml"/><Relationship Id="rId12" Type="http://schemas.openxmlformats.org/officeDocument/2006/relationships/image" Target="../media/image1.jpeg"/><Relationship Id="rId2" Type="http://schemas.openxmlformats.org/officeDocument/2006/relationships/chart" Target="../charts/chart133.xml"/><Relationship Id="rId1" Type="http://schemas.openxmlformats.org/officeDocument/2006/relationships/chart" Target="../charts/chart132.xml"/><Relationship Id="rId6" Type="http://schemas.openxmlformats.org/officeDocument/2006/relationships/chart" Target="../charts/chart137.xml"/><Relationship Id="rId11" Type="http://schemas.openxmlformats.org/officeDocument/2006/relationships/chart" Target="../charts/chart142.xml"/><Relationship Id="rId5" Type="http://schemas.openxmlformats.org/officeDocument/2006/relationships/chart" Target="../charts/chart136.xml"/><Relationship Id="rId10" Type="http://schemas.openxmlformats.org/officeDocument/2006/relationships/chart" Target="../charts/chart141.xml"/><Relationship Id="rId4" Type="http://schemas.openxmlformats.org/officeDocument/2006/relationships/chart" Target="../charts/chart135.xml"/><Relationship Id="rId9" Type="http://schemas.openxmlformats.org/officeDocument/2006/relationships/chart" Target="../charts/chart140.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143.xml"/></Relationships>
</file>

<file path=xl/drawings/drawing1.xml><?xml version="1.0" encoding="utf-8"?>
<xdr:wsDr xmlns:xdr="http://schemas.openxmlformats.org/drawingml/2006/spreadsheetDrawing" xmlns:a="http://schemas.openxmlformats.org/drawingml/2006/main">
  <xdr:twoCellAnchor>
    <xdr:from>
      <xdr:col>3</xdr:col>
      <xdr:colOff>161719</xdr:colOff>
      <xdr:row>21</xdr:row>
      <xdr:rowOff>101165</xdr:rowOff>
    </xdr:from>
    <xdr:to>
      <xdr:col>15</xdr:col>
      <xdr:colOff>428225</xdr:colOff>
      <xdr:row>50</xdr:row>
      <xdr:rowOff>84601</xdr:rowOff>
    </xdr:to>
    <xdr:graphicFrame macro="">
      <xdr:nvGraphicFramePr>
        <xdr:cNvPr id="2" name="1 Gráfico">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248479</xdr:colOff>
      <xdr:row>61</xdr:row>
      <xdr:rowOff>223631</xdr:rowOff>
    </xdr:from>
    <xdr:to>
      <xdr:col>15</xdr:col>
      <xdr:colOff>746040</xdr:colOff>
      <xdr:row>69</xdr:row>
      <xdr:rowOff>0</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66142</xdr:colOff>
      <xdr:row>73</xdr:row>
      <xdr:rowOff>321129</xdr:rowOff>
    </xdr:from>
    <xdr:to>
      <xdr:col>15</xdr:col>
      <xdr:colOff>587946</xdr:colOff>
      <xdr:row>104</xdr:row>
      <xdr:rowOff>10885</xdr:rowOff>
    </xdr:to>
    <xdr:graphicFrame macro="">
      <xdr:nvGraphicFramePr>
        <xdr:cNvPr id="6" name="5 Gráfico">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33130</xdr:colOff>
      <xdr:row>124</xdr:row>
      <xdr:rowOff>25771</xdr:rowOff>
    </xdr:from>
    <xdr:to>
      <xdr:col>8</xdr:col>
      <xdr:colOff>52211</xdr:colOff>
      <xdr:row>125</xdr:row>
      <xdr:rowOff>5065</xdr:rowOff>
    </xdr:to>
    <xdr:graphicFrame macro="">
      <xdr:nvGraphicFramePr>
        <xdr:cNvPr id="7" name="Chart 4">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222356</xdr:colOff>
      <xdr:row>123</xdr:row>
      <xdr:rowOff>99392</xdr:rowOff>
    </xdr:from>
    <xdr:to>
      <xdr:col>14</xdr:col>
      <xdr:colOff>266828</xdr:colOff>
      <xdr:row>124</xdr:row>
      <xdr:rowOff>1780857</xdr:rowOff>
    </xdr:to>
    <xdr:graphicFrame macro="">
      <xdr:nvGraphicFramePr>
        <xdr:cNvPr id="8" name="Chart 100">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127</xdr:row>
      <xdr:rowOff>50618</xdr:rowOff>
    </xdr:from>
    <xdr:to>
      <xdr:col>8</xdr:col>
      <xdr:colOff>19081</xdr:colOff>
      <xdr:row>128</xdr:row>
      <xdr:rowOff>29911</xdr:rowOff>
    </xdr:to>
    <xdr:graphicFrame macro="">
      <xdr:nvGraphicFramePr>
        <xdr:cNvPr id="9" name="Chart 4">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205791</xdr:colOff>
      <xdr:row>127</xdr:row>
      <xdr:rowOff>0</xdr:rowOff>
    </xdr:from>
    <xdr:to>
      <xdr:col>14</xdr:col>
      <xdr:colOff>250263</xdr:colOff>
      <xdr:row>128</xdr:row>
      <xdr:rowOff>16660</xdr:rowOff>
    </xdr:to>
    <xdr:graphicFrame macro="">
      <xdr:nvGraphicFramePr>
        <xdr:cNvPr id="10" name="Chart 100">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130</xdr:row>
      <xdr:rowOff>50618</xdr:rowOff>
    </xdr:from>
    <xdr:to>
      <xdr:col>8</xdr:col>
      <xdr:colOff>19081</xdr:colOff>
      <xdr:row>131</xdr:row>
      <xdr:rowOff>29911</xdr:rowOff>
    </xdr:to>
    <xdr:graphicFrame macro="">
      <xdr:nvGraphicFramePr>
        <xdr:cNvPr id="11" name="Chart 4">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205791</xdr:colOff>
      <xdr:row>129</xdr:row>
      <xdr:rowOff>165652</xdr:rowOff>
    </xdr:from>
    <xdr:to>
      <xdr:col>14</xdr:col>
      <xdr:colOff>250263</xdr:colOff>
      <xdr:row>131</xdr:row>
      <xdr:rowOff>16660</xdr:rowOff>
    </xdr:to>
    <xdr:graphicFrame macro="">
      <xdr:nvGraphicFramePr>
        <xdr:cNvPr id="12" name="Chart 100">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133</xdr:row>
      <xdr:rowOff>50618</xdr:rowOff>
    </xdr:from>
    <xdr:to>
      <xdr:col>8</xdr:col>
      <xdr:colOff>19081</xdr:colOff>
      <xdr:row>134</xdr:row>
      <xdr:rowOff>0</xdr:rowOff>
    </xdr:to>
    <xdr:graphicFrame macro="">
      <xdr:nvGraphicFramePr>
        <xdr:cNvPr id="13" name="Chart 4">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205791</xdr:colOff>
      <xdr:row>133</xdr:row>
      <xdr:rowOff>0</xdr:rowOff>
    </xdr:from>
    <xdr:to>
      <xdr:col>14</xdr:col>
      <xdr:colOff>250263</xdr:colOff>
      <xdr:row>134</xdr:row>
      <xdr:rowOff>0</xdr:rowOff>
    </xdr:to>
    <xdr:graphicFrame macro="">
      <xdr:nvGraphicFramePr>
        <xdr:cNvPr id="14" name="Chart 100">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159</xdr:row>
      <xdr:rowOff>50618</xdr:rowOff>
    </xdr:from>
    <xdr:to>
      <xdr:col>8</xdr:col>
      <xdr:colOff>19081</xdr:colOff>
      <xdr:row>160</xdr:row>
      <xdr:rowOff>0</xdr:rowOff>
    </xdr:to>
    <xdr:graphicFrame macro="">
      <xdr:nvGraphicFramePr>
        <xdr:cNvPr id="15" name="Chart 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205791</xdr:colOff>
      <xdr:row>159</xdr:row>
      <xdr:rowOff>0</xdr:rowOff>
    </xdr:from>
    <xdr:to>
      <xdr:col>14</xdr:col>
      <xdr:colOff>250263</xdr:colOff>
      <xdr:row>160</xdr:row>
      <xdr:rowOff>0</xdr:rowOff>
    </xdr:to>
    <xdr:graphicFrame macro="">
      <xdr:nvGraphicFramePr>
        <xdr:cNvPr id="16" name="Chart 100">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8282</xdr:colOff>
      <xdr:row>171</xdr:row>
      <xdr:rowOff>92031</xdr:rowOff>
    </xdr:from>
    <xdr:to>
      <xdr:col>8</xdr:col>
      <xdr:colOff>27363</xdr:colOff>
      <xdr:row>173</xdr:row>
      <xdr:rowOff>41413</xdr:rowOff>
    </xdr:to>
    <xdr:graphicFrame macro="">
      <xdr:nvGraphicFramePr>
        <xdr:cNvPr id="19" name="Chart 4">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205791</xdr:colOff>
      <xdr:row>171</xdr:row>
      <xdr:rowOff>0</xdr:rowOff>
    </xdr:from>
    <xdr:to>
      <xdr:col>14</xdr:col>
      <xdr:colOff>250263</xdr:colOff>
      <xdr:row>173</xdr:row>
      <xdr:rowOff>0</xdr:rowOff>
    </xdr:to>
    <xdr:graphicFrame macro="">
      <xdr:nvGraphicFramePr>
        <xdr:cNvPr id="20" name="Chart 100">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177</xdr:row>
      <xdr:rowOff>75466</xdr:rowOff>
    </xdr:from>
    <xdr:to>
      <xdr:col>8</xdr:col>
      <xdr:colOff>19081</xdr:colOff>
      <xdr:row>178</xdr:row>
      <xdr:rowOff>1684919</xdr:rowOff>
    </xdr:to>
    <xdr:graphicFrame macro="">
      <xdr:nvGraphicFramePr>
        <xdr:cNvPr id="21" name="Chart 4">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205791</xdr:colOff>
      <xdr:row>177</xdr:row>
      <xdr:rowOff>0</xdr:rowOff>
    </xdr:from>
    <xdr:to>
      <xdr:col>14</xdr:col>
      <xdr:colOff>250263</xdr:colOff>
      <xdr:row>178</xdr:row>
      <xdr:rowOff>1660071</xdr:rowOff>
    </xdr:to>
    <xdr:graphicFrame macro="">
      <xdr:nvGraphicFramePr>
        <xdr:cNvPr id="22" name="Chart 100">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0</xdr:colOff>
      <xdr:row>181</xdr:row>
      <xdr:rowOff>50618</xdr:rowOff>
    </xdr:from>
    <xdr:to>
      <xdr:col>8</xdr:col>
      <xdr:colOff>19081</xdr:colOff>
      <xdr:row>183</xdr:row>
      <xdr:rowOff>1496785</xdr:rowOff>
    </xdr:to>
    <xdr:graphicFrame macro="">
      <xdr:nvGraphicFramePr>
        <xdr:cNvPr id="23" name="Chart 4">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205791</xdr:colOff>
      <xdr:row>181</xdr:row>
      <xdr:rowOff>0</xdr:rowOff>
    </xdr:from>
    <xdr:to>
      <xdr:col>14</xdr:col>
      <xdr:colOff>250263</xdr:colOff>
      <xdr:row>183</xdr:row>
      <xdr:rowOff>1496785</xdr:rowOff>
    </xdr:to>
    <xdr:graphicFrame macro="">
      <xdr:nvGraphicFramePr>
        <xdr:cNvPr id="24" name="Chart 100">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0</xdr:colOff>
      <xdr:row>186</xdr:row>
      <xdr:rowOff>50618</xdr:rowOff>
    </xdr:from>
    <xdr:to>
      <xdr:col>8</xdr:col>
      <xdr:colOff>19081</xdr:colOff>
      <xdr:row>187</xdr:row>
      <xdr:rowOff>1660071</xdr:rowOff>
    </xdr:to>
    <xdr:graphicFrame macro="">
      <xdr:nvGraphicFramePr>
        <xdr:cNvPr id="25" name="Chart 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205791</xdr:colOff>
      <xdr:row>186</xdr:row>
      <xdr:rowOff>0</xdr:rowOff>
    </xdr:from>
    <xdr:to>
      <xdr:col>14</xdr:col>
      <xdr:colOff>250263</xdr:colOff>
      <xdr:row>187</xdr:row>
      <xdr:rowOff>1660071</xdr:rowOff>
    </xdr:to>
    <xdr:graphicFrame macro="">
      <xdr:nvGraphicFramePr>
        <xdr:cNvPr id="26" name="Chart 100">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0</xdr:colOff>
      <xdr:row>190</xdr:row>
      <xdr:rowOff>50618</xdr:rowOff>
    </xdr:from>
    <xdr:to>
      <xdr:col>8</xdr:col>
      <xdr:colOff>19081</xdr:colOff>
      <xdr:row>191</xdr:row>
      <xdr:rowOff>1660071</xdr:rowOff>
    </xdr:to>
    <xdr:graphicFrame macro="">
      <xdr:nvGraphicFramePr>
        <xdr:cNvPr id="27" name="Chart 4">
          <a:extLst>
            <a:ext uri="{FF2B5EF4-FFF2-40B4-BE49-F238E27FC236}">
              <a16:creationId xmlns:a16="http://schemas.microsoft.com/office/drawing/2014/main" id="{00000000-0008-0000-00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205791</xdr:colOff>
      <xdr:row>190</xdr:row>
      <xdr:rowOff>0</xdr:rowOff>
    </xdr:from>
    <xdr:to>
      <xdr:col>14</xdr:col>
      <xdr:colOff>250263</xdr:colOff>
      <xdr:row>191</xdr:row>
      <xdr:rowOff>1660071</xdr:rowOff>
    </xdr:to>
    <xdr:graphicFrame macro="">
      <xdr:nvGraphicFramePr>
        <xdr:cNvPr id="28" name="Chart 100">
          <a:extLst>
            <a:ext uri="{FF2B5EF4-FFF2-40B4-BE49-F238E27FC236}">
              <a16:creationId xmlns:a16="http://schemas.microsoft.com/office/drawing/2014/main" id="{00000000-0008-0000-0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245855</xdr:colOff>
      <xdr:row>268</xdr:row>
      <xdr:rowOff>60205</xdr:rowOff>
    </xdr:from>
    <xdr:to>
      <xdr:col>15</xdr:col>
      <xdr:colOff>543464</xdr:colOff>
      <xdr:row>272</xdr:row>
      <xdr:rowOff>189781</xdr:rowOff>
    </xdr:to>
    <xdr:graphicFrame macro="">
      <xdr:nvGraphicFramePr>
        <xdr:cNvPr id="43" name="Chart 99">
          <a:extLst>
            <a:ext uri="{FF2B5EF4-FFF2-40B4-BE49-F238E27FC236}">
              <a16:creationId xmlns:a16="http://schemas.microsoft.com/office/drawing/2014/main" id="{00000000-0008-0000-00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xdr:col>
      <xdr:colOff>0</xdr:colOff>
      <xdr:row>294</xdr:row>
      <xdr:rowOff>50618</xdr:rowOff>
    </xdr:from>
    <xdr:to>
      <xdr:col>8</xdr:col>
      <xdr:colOff>19081</xdr:colOff>
      <xdr:row>296</xdr:row>
      <xdr:rowOff>0</xdr:rowOff>
    </xdr:to>
    <xdr:graphicFrame macro="">
      <xdr:nvGraphicFramePr>
        <xdr:cNvPr id="54" name="Chart 4">
          <a:extLst>
            <a:ext uri="{FF2B5EF4-FFF2-40B4-BE49-F238E27FC236}">
              <a16:creationId xmlns:a16="http://schemas.microsoft.com/office/drawing/2014/main" id="{00000000-0008-0000-00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205791</xdr:colOff>
      <xdr:row>294</xdr:row>
      <xdr:rowOff>0</xdr:rowOff>
    </xdr:from>
    <xdr:to>
      <xdr:col>14</xdr:col>
      <xdr:colOff>250263</xdr:colOff>
      <xdr:row>296</xdr:row>
      <xdr:rowOff>0</xdr:rowOff>
    </xdr:to>
    <xdr:graphicFrame macro="">
      <xdr:nvGraphicFramePr>
        <xdr:cNvPr id="55" name="Chart 100">
          <a:extLst>
            <a:ext uri="{FF2B5EF4-FFF2-40B4-BE49-F238E27FC236}">
              <a16:creationId xmlns:a16="http://schemas.microsoft.com/office/drawing/2014/main" id="{00000000-0008-0000-00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xdr:col>
      <xdr:colOff>0</xdr:colOff>
      <xdr:row>300</xdr:row>
      <xdr:rowOff>50618</xdr:rowOff>
    </xdr:from>
    <xdr:to>
      <xdr:col>8</xdr:col>
      <xdr:colOff>19081</xdr:colOff>
      <xdr:row>302</xdr:row>
      <xdr:rowOff>0</xdr:rowOff>
    </xdr:to>
    <xdr:graphicFrame macro="">
      <xdr:nvGraphicFramePr>
        <xdr:cNvPr id="56" name="Chart 4">
          <a:extLst>
            <a:ext uri="{FF2B5EF4-FFF2-40B4-BE49-F238E27FC236}">
              <a16:creationId xmlns:a16="http://schemas.microsoft.com/office/drawing/2014/main" id="{00000000-0008-0000-00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205791</xdr:colOff>
      <xdr:row>300</xdr:row>
      <xdr:rowOff>0</xdr:rowOff>
    </xdr:from>
    <xdr:to>
      <xdr:col>14</xdr:col>
      <xdr:colOff>250263</xdr:colOff>
      <xdr:row>302</xdr:row>
      <xdr:rowOff>0</xdr:rowOff>
    </xdr:to>
    <xdr:graphicFrame macro="">
      <xdr:nvGraphicFramePr>
        <xdr:cNvPr id="57" name="Chart 100">
          <a:extLst>
            <a:ext uri="{FF2B5EF4-FFF2-40B4-BE49-F238E27FC236}">
              <a16:creationId xmlns:a16="http://schemas.microsoft.com/office/drawing/2014/main" id="{00000000-0008-0000-00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xdr:col>
      <xdr:colOff>0</xdr:colOff>
      <xdr:row>309</xdr:row>
      <xdr:rowOff>50618</xdr:rowOff>
    </xdr:from>
    <xdr:to>
      <xdr:col>8</xdr:col>
      <xdr:colOff>19081</xdr:colOff>
      <xdr:row>311</xdr:row>
      <xdr:rowOff>0</xdr:rowOff>
    </xdr:to>
    <xdr:graphicFrame macro="">
      <xdr:nvGraphicFramePr>
        <xdr:cNvPr id="58" name="Chart 4">
          <a:extLst>
            <a:ext uri="{FF2B5EF4-FFF2-40B4-BE49-F238E27FC236}">
              <a16:creationId xmlns:a16="http://schemas.microsoft.com/office/drawing/2014/main" id="{00000000-0008-0000-00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205791</xdr:colOff>
      <xdr:row>309</xdr:row>
      <xdr:rowOff>0</xdr:rowOff>
    </xdr:from>
    <xdr:to>
      <xdr:col>14</xdr:col>
      <xdr:colOff>250263</xdr:colOff>
      <xdr:row>311</xdr:row>
      <xdr:rowOff>0</xdr:rowOff>
    </xdr:to>
    <xdr:graphicFrame macro="">
      <xdr:nvGraphicFramePr>
        <xdr:cNvPr id="59" name="Chart 100">
          <a:extLst>
            <a:ext uri="{FF2B5EF4-FFF2-40B4-BE49-F238E27FC236}">
              <a16:creationId xmlns:a16="http://schemas.microsoft.com/office/drawing/2014/main" id="{00000000-0008-0000-00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xdr:col>
      <xdr:colOff>158750</xdr:colOff>
      <xdr:row>216</xdr:row>
      <xdr:rowOff>2157</xdr:rowOff>
    </xdr:from>
    <xdr:to>
      <xdr:col>15</xdr:col>
      <xdr:colOff>190499</xdr:colOff>
      <xdr:row>224</xdr:row>
      <xdr:rowOff>17253</xdr:rowOff>
    </xdr:to>
    <xdr:graphicFrame macro="">
      <xdr:nvGraphicFramePr>
        <xdr:cNvPr id="63" name="Chart 3">
          <a:extLst>
            <a:ext uri="{FF2B5EF4-FFF2-40B4-BE49-F238E27FC236}">
              <a16:creationId xmlns:a16="http://schemas.microsoft.com/office/drawing/2014/main" id="{00000000-0008-0000-00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xdr:col>
      <xdr:colOff>161925</xdr:colOff>
      <xdr:row>277</xdr:row>
      <xdr:rowOff>327025</xdr:rowOff>
    </xdr:from>
    <xdr:to>
      <xdr:col>11</xdr:col>
      <xdr:colOff>107950</xdr:colOff>
      <xdr:row>286</xdr:row>
      <xdr:rowOff>120769</xdr:rowOff>
    </xdr:to>
    <xdr:graphicFrame macro="">
      <xdr:nvGraphicFramePr>
        <xdr:cNvPr id="5" name="Gráfico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xdr:col>
      <xdr:colOff>0</xdr:colOff>
      <xdr:row>53</xdr:row>
      <xdr:rowOff>0</xdr:rowOff>
    </xdr:from>
    <xdr:to>
      <xdr:col>15</xdr:col>
      <xdr:colOff>497561</xdr:colOff>
      <xdr:row>60</xdr:row>
      <xdr:rowOff>207066</xdr:rowOff>
    </xdr:to>
    <xdr:graphicFrame macro="">
      <xdr:nvGraphicFramePr>
        <xdr:cNvPr id="67" name="Chart 3">
          <a:extLst>
            <a:ext uri="{FF2B5EF4-FFF2-40B4-BE49-F238E27FC236}">
              <a16:creationId xmlns:a16="http://schemas.microsoft.com/office/drawing/2014/main" id="{00000000-0008-0000-00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xdr:col>
      <xdr:colOff>326571</xdr:colOff>
      <xdr:row>11</xdr:row>
      <xdr:rowOff>68037</xdr:rowOff>
    </xdr:from>
    <xdr:to>
      <xdr:col>15</xdr:col>
      <xdr:colOff>593077</xdr:colOff>
      <xdr:row>19</xdr:row>
      <xdr:rowOff>13608</xdr:rowOff>
    </xdr:to>
    <xdr:graphicFrame macro="">
      <xdr:nvGraphicFramePr>
        <xdr:cNvPr id="64" name="1 Gráfico">
          <a:extLst>
            <a:ext uri="{FF2B5EF4-FFF2-40B4-BE49-F238E27FC236}">
              <a16:creationId xmlns:a16="http://schemas.microsoft.com/office/drawing/2014/main" id="{00000000-0008-0000-00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xdr:col>
      <xdr:colOff>200026</xdr:colOff>
      <xdr:row>106</xdr:row>
      <xdr:rowOff>76199</xdr:rowOff>
    </xdr:from>
    <xdr:to>
      <xdr:col>10</xdr:col>
      <xdr:colOff>400050</xdr:colOff>
      <xdr:row>116</xdr:row>
      <xdr:rowOff>180974</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11</xdr:col>
      <xdr:colOff>142875</xdr:colOff>
      <xdr:row>106</xdr:row>
      <xdr:rowOff>85725</xdr:rowOff>
    </xdr:from>
    <xdr:to>
      <xdr:col>15</xdr:col>
      <xdr:colOff>542924</xdr:colOff>
      <xdr:row>116</xdr:row>
      <xdr:rowOff>190500</xdr:rowOff>
    </xdr:to>
    <xdr:graphicFrame macro="">
      <xdr:nvGraphicFramePr>
        <xdr:cNvPr id="65" name="Gráfico 64">
          <a:extLst>
            <a:ext uri="{FF2B5EF4-FFF2-40B4-BE49-F238E27FC236}">
              <a16:creationId xmlns:a16="http://schemas.microsoft.com/office/drawing/2014/main" id="{00000000-0008-0000-00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xdr:col>
      <xdr:colOff>1</xdr:colOff>
      <xdr:row>155</xdr:row>
      <xdr:rowOff>50618</xdr:rowOff>
    </xdr:from>
    <xdr:to>
      <xdr:col>7</xdr:col>
      <xdr:colOff>561976</xdr:colOff>
      <xdr:row>155</xdr:row>
      <xdr:rowOff>1752600</xdr:rowOff>
    </xdr:to>
    <xdr:graphicFrame macro="">
      <xdr:nvGraphicFramePr>
        <xdr:cNvPr id="66" name="Chart 4">
          <a:extLst>
            <a:ext uri="{FF2B5EF4-FFF2-40B4-BE49-F238E27FC236}">
              <a16:creationId xmlns:a16="http://schemas.microsoft.com/office/drawing/2014/main" id="{00000000-0008-0000-00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10</xdr:col>
      <xdr:colOff>205791</xdr:colOff>
      <xdr:row>155</xdr:row>
      <xdr:rowOff>0</xdr:rowOff>
    </xdr:from>
    <xdr:to>
      <xdr:col>14</xdr:col>
      <xdr:colOff>142875</xdr:colOff>
      <xdr:row>155</xdr:row>
      <xdr:rowOff>1800225</xdr:rowOff>
    </xdr:to>
    <xdr:graphicFrame macro="">
      <xdr:nvGraphicFramePr>
        <xdr:cNvPr id="68" name="Chart 100">
          <a:extLst>
            <a:ext uri="{FF2B5EF4-FFF2-40B4-BE49-F238E27FC236}">
              <a16:creationId xmlns:a16="http://schemas.microsoft.com/office/drawing/2014/main" id="{00000000-0008-0000-00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xdr:col>
      <xdr:colOff>371476</xdr:colOff>
      <xdr:row>192</xdr:row>
      <xdr:rowOff>57150</xdr:rowOff>
    </xdr:from>
    <xdr:to>
      <xdr:col>9</xdr:col>
      <xdr:colOff>381000</xdr:colOff>
      <xdr:row>197</xdr:row>
      <xdr:rowOff>95250</xdr:rowOff>
    </xdr:to>
    <xdr:graphicFrame macro="">
      <xdr:nvGraphicFramePr>
        <xdr:cNvPr id="45" name="Gráfico 44">
          <a:extLst>
            <a:ext uri="{FF2B5EF4-FFF2-40B4-BE49-F238E27FC236}">
              <a16:creationId xmlns:a16="http://schemas.microsoft.com/office/drawing/2014/main" id="{00000000-0008-0000-00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xdr:col>
      <xdr:colOff>0</xdr:colOff>
      <xdr:row>209</xdr:row>
      <xdr:rowOff>50618</xdr:rowOff>
    </xdr:from>
    <xdr:to>
      <xdr:col>8</xdr:col>
      <xdr:colOff>19081</xdr:colOff>
      <xdr:row>210</xdr:row>
      <xdr:rowOff>1660071</xdr:rowOff>
    </xdr:to>
    <xdr:graphicFrame macro="">
      <xdr:nvGraphicFramePr>
        <xdr:cNvPr id="71" name="Chart 4">
          <a:extLst>
            <a:ext uri="{FF2B5EF4-FFF2-40B4-BE49-F238E27FC236}">
              <a16:creationId xmlns:a16="http://schemas.microsoft.com/office/drawing/2014/main" id="{00000000-0008-0000-00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10</xdr:col>
      <xdr:colOff>205791</xdr:colOff>
      <xdr:row>209</xdr:row>
      <xdr:rowOff>0</xdr:rowOff>
    </xdr:from>
    <xdr:to>
      <xdr:col>14</xdr:col>
      <xdr:colOff>250263</xdr:colOff>
      <xdr:row>210</xdr:row>
      <xdr:rowOff>1660071</xdr:rowOff>
    </xdr:to>
    <xdr:graphicFrame macro="">
      <xdr:nvGraphicFramePr>
        <xdr:cNvPr id="72" name="Chart 100">
          <a:extLst>
            <a:ext uri="{FF2B5EF4-FFF2-40B4-BE49-F238E27FC236}">
              <a16:creationId xmlns:a16="http://schemas.microsoft.com/office/drawing/2014/main" id="{00000000-0008-0000-00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xdr:col>
      <xdr:colOff>0</xdr:colOff>
      <xdr:row>213</xdr:row>
      <xdr:rowOff>50618</xdr:rowOff>
    </xdr:from>
    <xdr:to>
      <xdr:col>8</xdr:col>
      <xdr:colOff>19081</xdr:colOff>
      <xdr:row>214</xdr:row>
      <xdr:rowOff>1660071</xdr:rowOff>
    </xdr:to>
    <xdr:graphicFrame macro="">
      <xdr:nvGraphicFramePr>
        <xdr:cNvPr id="73" name="Chart 4">
          <a:extLst>
            <a:ext uri="{FF2B5EF4-FFF2-40B4-BE49-F238E27FC236}">
              <a16:creationId xmlns:a16="http://schemas.microsoft.com/office/drawing/2014/main" id="{00000000-0008-0000-00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10</xdr:col>
      <xdr:colOff>205791</xdr:colOff>
      <xdr:row>213</xdr:row>
      <xdr:rowOff>0</xdr:rowOff>
    </xdr:from>
    <xdr:to>
      <xdr:col>14</xdr:col>
      <xdr:colOff>250263</xdr:colOff>
      <xdr:row>214</xdr:row>
      <xdr:rowOff>1660071</xdr:rowOff>
    </xdr:to>
    <xdr:graphicFrame macro="">
      <xdr:nvGraphicFramePr>
        <xdr:cNvPr id="74" name="Chart 100">
          <a:extLst>
            <a:ext uri="{FF2B5EF4-FFF2-40B4-BE49-F238E27FC236}">
              <a16:creationId xmlns:a16="http://schemas.microsoft.com/office/drawing/2014/main" id="{00000000-0008-0000-00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12</xdr:col>
      <xdr:colOff>161925</xdr:colOff>
      <xdr:row>272</xdr:row>
      <xdr:rowOff>219074</xdr:rowOff>
    </xdr:from>
    <xdr:to>
      <xdr:col>15</xdr:col>
      <xdr:colOff>474453</xdr:colOff>
      <xdr:row>277</xdr:row>
      <xdr:rowOff>276044</xdr:rowOff>
    </xdr:to>
    <xdr:graphicFrame macro="">
      <xdr:nvGraphicFramePr>
        <xdr:cNvPr id="75" name="Chart 99">
          <a:extLst>
            <a:ext uri="{FF2B5EF4-FFF2-40B4-BE49-F238E27FC236}">
              <a16:creationId xmlns:a16="http://schemas.microsoft.com/office/drawing/2014/main" id="{00000000-0008-0000-00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10</xdr:col>
      <xdr:colOff>205792</xdr:colOff>
      <xdr:row>164</xdr:row>
      <xdr:rowOff>112142</xdr:rowOff>
    </xdr:from>
    <xdr:to>
      <xdr:col>14</xdr:col>
      <xdr:colOff>250264</xdr:colOff>
      <xdr:row>166</xdr:row>
      <xdr:rowOff>1613138</xdr:rowOff>
    </xdr:to>
    <xdr:graphicFrame macro="">
      <xdr:nvGraphicFramePr>
        <xdr:cNvPr id="70" name="Chart 100">
          <a:extLst>
            <a:ext uri="{FF2B5EF4-FFF2-40B4-BE49-F238E27FC236}">
              <a16:creationId xmlns:a16="http://schemas.microsoft.com/office/drawing/2014/main" id="{00000000-0008-0000-00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xdr:col>
      <xdr:colOff>0</xdr:colOff>
      <xdr:row>231</xdr:row>
      <xdr:rowOff>50618</xdr:rowOff>
    </xdr:from>
    <xdr:to>
      <xdr:col>8</xdr:col>
      <xdr:colOff>19081</xdr:colOff>
      <xdr:row>232</xdr:row>
      <xdr:rowOff>0</xdr:rowOff>
    </xdr:to>
    <xdr:graphicFrame macro="">
      <xdr:nvGraphicFramePr>
        <xdr:cNvPr id="76" name="Chart 4">
          <a:extLst>
            <a:ext uri="{FF2B5EF4-FFF2-40B4-BE49-F238E27FC236}">
              <a16:creationId xmlns:a16="http://schemas.microsoft.com/office/drawing/2014/main" id="{00000000-0008-0000-00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10</xdr:col>
      <xdr:colOff>205791</xdr:colOff>
      <xdr:row>231</xdr:row>
      <xdr:rowOff>0</xdr:rowOff>
    </xdr:from>
    <xdr:to>
      <xdr:col>14</xdr:col>
      <xdr:colOff>250263</xdr:colOff>
      <xdr:row>232</xdr:row>
      <xdr:rowOff>0</xdr:rowOff>
    </xdr:to>
    <xdr:graphicFrame macro="">
      <xdr:nvGraphicFramePr>
        <xdr:cNvPr id="77" name="Chart 100">
          <a:extLst>
            <a:ext uri="{FF2B5EF4-FFF2-40B4-BE49-F238E27FC236}">
              <a16:creationId xmlns:a16="http://schemas.microsoft.com/office/drawing/2014/main" id="{00000000-0008-0000-00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10</xdr:col>
      <xdr:colOff>205791</xdr:colOff>
      <xdr:row>243</xdr:row>
      <xdr:rowOff>0</xdr:rowOff>
    </xdr:from>
    <xdr:to>
      <xdr:col>14</xdr:col>
      <xdr:colOff>250263</xdr:colOff>
      <xdr:row>245</xdr:row>
      <xdr:rowOff>0</xdr:rowOff>
    </xdr:to>
    <xdr:graphicFrame macro="">
      <xdr:nvGraphicFramePr>
        <xdr:cNvPr id="80" name="Chart 100">
          <a:extLst>
            <a:ext uri="{FF2B5EF4-FFF2-40B4-BE49-F238E27FC236}">
              <a16:creationId xmlns:a16="http://schemas.microsoft.com/office/drawing/2014/main" id="{00000000-0008-0000-00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10</xdr:col>
      <xdr:colOff>205791</xdr:colOff>
      <xdr:row>249</xdr:row>
      <xdr:rowOff>0</xdr:rowOff>
    </xdr:from>
    <xdr:to>
      <xdr:col>14</xdr:col>
      <xdr:colOff>250263</xdr:colOff>
      <xdr:row>250</xdr:row>
      <xdr:rowOff>1660071</xdr:rowOff>
    </xdr:to>
    <xdr:graphicFrame macro="">
      <xdr:nvGraphicFramePr>
        <xdr:cNvPr id="82" name="Chart 100">
          <a:extLst>
            <a:ext uri="{FF2B5EF4-FFF2-40B4-BE49-F238E27FC236}">
              <a16:creationId xmlns:a16="http://schemas.microsoft.com/office/drawing/2014/main" id="{00000000-0008-0000-00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10</xdr:col>
      <xdr:colOff>205791</xdr:colOff>
      <xdr:row>253</xdr:row>
      <xdr:rowOff>0</xdr:rowOff>
    </xdr:from>
    <xdr:to>
      <xdr:col>14</xdr:col>
      <xdr:colOff>250263</xdr:colOff>
      <xdr:row>255</xdr:row>
      <xdr:rowOff>1496785</xdr:rowOff>
    </xdr:to>
    <xdr:graphicFrame macro="">
      <xdr:nvGraphicFramePr>
        <xdr:cNvPr id="84" name="Chart 100">
          <a:extLst>
            <a:ext uri="{FF2B5EF4-FFF2-40B4-BE49-F238E27FC236}">
              <a16:creationId xmlns:a16="http://schemas.microsoft.com/office/drawing/2014/main" id="{00000000-0008-0000-00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10</xdr:col>
      <xdr:colOff>205791</xdr:colOff>
      <xdr:row>258</xdr:row>
      <xdr:rowOff>0</xdr:rowOff>
    </xdr:from>
    <xdr:to>
      <xdr:col>14</xdr:col>
      <xdr:colOff>250263</xdr:colOff>
      <xdr:row>259</xdr:row>
      <xdr:rowOff>1660071</xdr:rowOff>
    </xdr:to>
    <xdr:graphicFrame macro="">
      <xdr:nvGraphicFramePr>
        <xdr:cNvPr id="86" name="Chart 100">
          <a:extLst>
            <a:ext uri="{FF2B5EF4-FFF2-40B4-BE49-F238E27FC236}">
              <a16:creationId xmlns:a16="http://schemas.microsoft.com/office/drawing/2014/main" id="{00000000-0008-0000-00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10</xdr:col>
      <xdr:colOff>205791</xdr:colOff>
      <xdr:row>262</xdr:row>
      <xdr:rowOff>0</xdr:rowOff>
    </xdr:from>
    <xdr:to>
      <xdr:col>14</xdr:col>
      <xdr:colOff>250263</xdr:colOff>
      <xdr:row>263</xdr:row>
      <xdr:rowOff>1660071</xdr:rowOff>
    </xdr:to>
    <xdr:graphicFrame macro="">
      <xdr:nvGraphicFramePr>
        <xdr:cNvPr id="88" name="Chart 100">
          <a:extLst>
            <a:ext uri="{FF2B5EF4-FFF2-40B4-BE49-F238E27FC236}">
              <a16:creationId xmlns:a16="http://schemas.microsoft.com/office/drawing/2014/main" id="{00000000-0008-0000-00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xdr:col>
      <xdr:colOff>0</xdr:colOff>
      <xdr:row>237</xdr:row>
      <xdr:rowOff>50618</xdr:rowOff>
    </xdr:from>
    <xdr:to>
      <xdr:col>8</xdr:col>
      <xdr:colOff>19081</xdr:colOff>
      <xdr:row>239</xdr:row>
      <xdr:rowOff>0</xdr:rowOff>
    </xdr:to>
    <xdr:graphicFrame macro="">
      <xdr:nvGraphicFramePr>
        <xdr:cNvPr id="89" name="Chart 4">
          <a:extLst>
            <a:ext uri="{FF2B5EF4-FFF2-40B4-BE49-F238E27FC236}">
              <a16:creationId xmlns:a16="http://schemas.microsoft.com/office/drawing/2014/main" id="{00000000-0008-0000-00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10</xdr:col>
      <xdr:colOff>194089</xdr:colOff>
      <xdr:row>237</xdr:row>
      <xdr:rowOff>68035</xdr:rowOff>
    </xdr:from>
    <xdr:to>
      <xdr:col>14</xdr:col>
      <xdr:colOff>232846</xdr:colOff>
      <xdr:row>239</xdr:row>
      <xdr:rowOff>68035</xdr:rowOff>
    </xdr:to>
    <xdr:graphicFrame macro="">
      <xdr:nvGraphicFramePr>
        <xdr:cNvPr id="90" name="Chart 100">
          <a:extLst>
            <a:ext uri="{FF2B5EF4-FFF2-40B4-BE49-F238E27FC236}">
              <a16:creationId xmlns:a16="http://schemas.microsoft.com/office/drawing/2014/main" id="{00000000-0008-0000-0000-00005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10</xdr:col>
      <xdr:colOff>205791</xdr:colOff>
      <xdr:row>266</xdr:row>
      <xdr:rowOff>0</xdr:rowOff>
    </xdr:from>
    <xdr:to>
      <xdr:col>14</xdr:col>
      <xdr:colOff>250263</xdr:colOff>
      <xdr:row>267</xdr:row>
      <xdr:rowOff>1660071</xdr:rowOff>
    </xdr:to>
    <xdr:graphicFrame macro="">
      <xdr:nvGraphicFramePr>
        <xdr:cNvPr id="92" name="Chart 100">
          <a:extLst>
            <a:ext uri="{FF2B5EF4-FFF2-40B4-BE49-F238E27FC236}">
              <a16:creationId xmlns:a16="http://schemas.microsoft.com/office/drawing/2014/main" id="{00000000-0008-0000-00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xdr:col>
      <xdr:colOff>0</xdr:colOff>
      <xdr:row>133</xdr:row>
      <xdr:rowOff>50618</xdr:rowOff>
    </xdr:from>
    <xdr:to>
      <xdr:col>8</xdr:col>
      <xdr:colOff>19081</xdr:colOff>
      <xdr:row>134</xdr:row>
      <xdr:rowOff>29911</xdr:rowOff>
    </xdr:to>
    <xdr:graphicFrame macro="">
      <xdr:nvGraphicFramePr>
        <xdr:cNvPr id="17" name="Chart 4">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xdr:col>
      <xdr:colOff>3086100</xdr:colOff>
      <xdr:row>135</xdr:row>
      <xdr:rowOff>279218</xdr:rowOff>
    </xdr:from>
    <xdr:to>
      <xdr:col>7</xdr:col>
      <xdr:colOff>562006</xdr:colOff>
      <xdr:row>136</xdr:row>
      <xdr:rowOff>1771650</xdr:rowOff>
    </xdr:to>
    <xdr:graphicFrame macro="">
      <xdr:nvGraphicFramePr>
        <xdr:cNvPr id="29" name="Chart 4">
          <a:extLst>
            <a:ext uri="{FF2B5EF4-FFF2-40B4-BE49-F238E27FC236}">
              <a16:creationId xmlns:a16="http://schemas.microsoft.com/office/drawing/2014/main" id="{00000000-0008-0000-0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10</xdr:col>
      <xdr:colOff>205791</xdr:colOff>
      <xdr:row>136</xdr:row>
      <xdr:rowOff>0</xdr:rowOff>
    </xdr:from>
    <xdr:to>
      <xdr:col>14</xdr:col>
      <xdr:colOff>250263</xdr:colOff>
      <xdr:row>137</xdr:row>
      <xdr:rowOff>0</xdr:rowOff>
    </xdr:to>
    <xdr:graphicFrame macro="">
      <xdr:nvGraphicFramePr>
        <xdr:cNvPr id="30" name="Chart 100">
          <a:extLst>
            <a:ext uri="{FF2B5EF4-FFF2-40B4-BE49-F238E27FC236}">
              <a16:creationId xmlns:a16="http://schemas.microsoft.com/office/drawing/2014/main" id="{00000000-0008-0000-00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5</xdr:col>
      <xdr:colOff>371476</xdr:colOff>
      <xdr:row>198</xdr:row>
      <xdr:rowOff>57150</xdr:rowOff>
    </xdr:from>
    <xdr:to>
      <xdr:col>9</xdr:col>
      <xdr:colOff>381000</xdr:colOff>
      <xdr:row>203</xdr:row>
      <xdr:rowOff>95250</xdr:rowOff>
    </xdr:to>
    <xdr:graphicFrame macro="">
      <xdr:nvGraphicFramePr>
        <xdr:cNvPr id="78" name="Gráfico 77">
          <a:extLst>
            <a:ext uri="{FF2B5EF4-FFF2-40B4-BE49-F238E27FC236}">
              <a16:creationId xmlns:a16="http://schemas.microsoft.com/office/drawing/2014/main" id="{00000000-0008-0000-00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xdr:col>
      <xdr:colOff>0</xdr:colOff>
      <xdr:row>243</xdr:row>
      <xdr:rowOff>165652</xdr:rowOff>
    </xdr:from>
    <xdr:to>
      <xdr:col>8</xdr:col>
      <xdr:colOff>19081</xdr:colOff>
      <xdr:row>245</xdr:row>
      <xdr:rowOff>115034</xdr:rowOff>
    </xdr:to>
    <xdr:graphicFrame macro="">
      <xdr:nvGraphicFramePr>
        <xdr:cNvPr id="93" name="Chart 4">
          <a:extLst>
            <a:ext uri="{FF2B5EF4-FFF2-40B4-BE49-F238E27FC236}">
              <a16:creationId xmlns:a16="http://schemas.microsoft.com/office/drawing/2014/main" id="{00000000-0008-0000-00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xdr:col>
      <xdr:colOff>0</xdr:colOff>
      <xdr:row>250</xdr:row>
      <xdr:rowOff>0</xdr:rowOff>
    </xdr:from>
    <xdr:to>
      <xdr:col>8</xdr:col>
      <xdr:colOff>19081</xdr:colOff>
      <xdr:row>250</xdr:row>
      <xdr:rowOff>1771556</xdr:rowOff>
    </xdr:to>
    <xdr:graphicFrame macro="">
      <xdr:nvGraphicFramePr>
        <xdr:cNvPr id="94" name="Chart 4">
          <a:extLst>
            <a:ext uri="{FF2B5EF4-FFF2-40B4-BE49-F238E27FC236}">
              <a16:creationId xmlns:a16="http://schemas.microsoft.com/office/drawing/2014/main" id="{00000000-0008-0000-00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3014869</xdr:colOff>
      <xdr:row>254</xdr:row>
      <xdr:rowOff>115958</xdr:rowOff>
    </xdr:from>
    <xdr:to>
      <xdr:col>7</xdr:col>
      <xdr:colOff>491190</xdr:colOff>
      <xdr:row>255</xdr:row>
      <xdr:rowOff>1721862</xdr:rowOff>
    </xdr:to>
    <xdr:graphicFrame macro="">
      <xdr:nvGraphicFramePr>
        <xdr:cNvPr id="95" name="Chart 4">
          <a:extLst>
            <a:ext uri="{FF2B5EF4-FFF2-40B4-BE49-F238E27FC236}">
              <a16:creationId xmlns:a16="http://schemas.microsoft.com/office/drawing/2014/main" id="{00000000-0008-0000-00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0</xdr:colOff>
      <xdr:row>259</xdr:row>
      <xdr:rowOff>0</xdr:rowOff>
    </xdr:from>
    <xdr:to>
      <xdr:col>8</xdr:col>
      <xdr:colOff>19081</xdr:colOff>
      <xdr:row>259</xdr:row>
      <xdr:rowOff>1771556</xdr:rowOff>
    </xdr:to>
    <xdr:graphicFrame macro="">
      <xdr:nvGraphicFramePr>
        <xdr:cNvPr id="96" name="Chart 4">
          <a:extLst>
            <a:ext uri="{FF2B5EF4-FFF2-40B4-BE49-F238E27FC236}">
              <a16:creationId xmlns:a16="http://schemas.microsoft.com/office/drawing/2014/main" id="{00000000-0008-0000-00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xdr:col>
      <xdr:colOff>0</xdr:colOff>
      <xdr:row>263</xdr:row>
      <xdr:rowOff>0</xdr:rowOff>
    </xdr:from>
    <xdr:to>
      <xdr:col>8</xdr:col>
      <xdr:colOff>19081</xdr:colOff>
      <xdr:row>263</xdr:row>
      <xdr:rowOff>1771556</xdr:rowOff>
    </xdr:to>
    <xdr:graphicFrame macro="">
      <xdr:nvGraphicFramePr>
        <xdr:cNvPr id="97" name="Chart 4">
          <a:extLst>
            <a:ext uri="{FF2B5EF4-FFF2-40B4-BE49-F238E27FC236}">
              <a16:creationId xmlns:a16="http://schemas.microsoft.com/office/drawing/2014/main" id="{00000000-0008-0000-00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xdr:col>
      <xdr:colOff>0</xdr:colOff>
      <xdr:row>266</xdr:row>
      <xdr:rowOff>0</xdr:rowOff>
    </xdr:from>
    <xdr:to>
      <xdr:col>8</xdr:col>
      <xdr:colOff>19081</xdr:colOff>
      <xdr:row>267</xdr:row>
      <xdr:rowOff>1605904</xdr:rowOff>
    </xdr:to>
    <xdr:graphicFrame macro="">
      <xdr:nvGraphicFramePr>
        <xdr:cNvPr id="98" name="Chart 4">
          <a:extLst>
            <a:ext uri="{FF2B5EF4-FFF2-40B4-BE49-F238E27FC236}">
              <a16:creationId xmlns:a16="http://schemas.microsoft.com/office/drawing/2014/main" id="{00000000-0008-0000-00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xdr:col>
      <xdr:colOff>0</xdr:colOff>
      <xdr:row>166</xdr:row>
      <xdr:rowOff>0</xdr:rowOff>
    </xdr:from>
    <xdr:to>
      <xdr:col>8</xdr:col>
      <xdr:colOff>19081</xdr:colOff>
      <xdr:row>167</xdr:row>
      <xdr:rowOff>123317</xdr:rowOff>
    </xdr:to>
    <xdr:graphicFrame macro="">
      <xdr:nvGraphicFramePr>
        <xdr:cNvPr id="99" name="Chart 4">
          <a:extLst>
            <a:ext uri="{FF2B5EF4-FFF2-40B4-BE49-F238E27FC236}">
              <a16:creationId xmlns:a16="http://schemas.microsoft.com/office/drawing/2014/main" id="{00000000-0008-0000-00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10</xdr:col>
      <xdr:colOff>238125</xdr:colOff>
      <xdr:row>277</xdr:row>
      <xdr:rowOff>428625</xdr:rowOff>
    </xdr:from>
    <xdr:to>
      <xdr:col>14</xdr:col>
      <xdr:colOff>282597</xdr:colOff>
      <xdr:row>287</xdr:row>
      <xdr:rowOff>114300</xdr:rowOff>
    </xdr:to>
    <xdr:graphicFrame macro="">
      <xdr:nvGraphicFramePr>
        <xdr:cNvPr id="69" name="Chart 100">
          <a:extLst>
            <a:ext uri="{FF2B5EF4-FFF2-40B4-BE49-F238E27FC236}">
              <a16:creationId xmlns:a16="http://schemas.microsoft.com/office/drawing/2014/main" id="{00000000-0008-0000-00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0.68903</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50830"/>
          <a:ext cx="529911" cy="45330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1.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0.69854</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68083"/>
          <a:ext cx="529911" cy="4360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2.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0.70952</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85336"/>
          <a:ext cx="529911" cy="41523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3.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0.69048</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50831"/>
          <a:ext cx="529911" cy="44974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4.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0.68572</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42205"/>
          <a:ext cx="529911" cy="4583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5.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0.71399</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147307" y="1285336"/>
          <a:ext cx="498371" cy="40460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6.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0.67953</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33577"/>
          <a:ext cx="529911" cy="4705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7.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0.69378</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59457"/>
          <a:ext cx="529911" cy="44468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8.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0.68572</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42205"/>
          <a:ext cx="529911" cy="45836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9.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0.71698</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311215"/>
          <a:ext cx="529911" cy="4055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0.71613</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315341"/>
          <a:ext cx="529911" cy="40888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0.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68083"/>
          <a:ext cx="529911" cy="4324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1.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0.71279</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93962"/>
          <a:ext cx="529911" cy="41017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2.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0.71118</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85336"/>
          <a:ext cx="529911" cy="4112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3.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0.68428</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42204"/>
          <a:ext cx="529911" cy="46193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4.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0.67002</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16325"/>
          <a:ext cx="529911" cy="4878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5.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0.7053</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6051" y="1277687"/>
          <a:ext cx="528233" cy="4228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6.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0.70329</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76709"/>
          <a:ext cx="529911" cy="42742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7.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0.70283</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85335"/>
          <a:ext cx="529911" cy="4314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8.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0.68896</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27648"/>
          <a:ext cx="529911" cy="44508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9.xml><?xml version="1.0" encoding="utf-8"?>
<xdr:wsDr xmlns:xdr="http://schemas.openxmlformats.org/drawingml/2006/spreadsheetDrawing" xmlns:a="http://schemas.openxmlformats.org/drawingml/2006/main">
  <xdr:twoCellAnchor>
    <xdr:from>
      <xdr:col>4</xdr:col>
      <xdr:colOff>248479</xdr:colOff>
      <xdr:row>26</xdr:row>
      <xdr:rowOff>223631</xdr:rowOff>
    </xdr:from>
    <xdr:to>
      <xdr:col>15</xdr:col>
      <xdr:colOff>746040</xdr:colOff>
      <xdr:row>34</xdr:row>
      <xdr:rowOff>0</xdr:rowOff>
    </xdr:to>
    <xdr:graphicFrame macro="">
      <xdr:nvGraphicFramePr>
        <xdr:cNvPr id="3" name="Chart 3">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68863</xdr:colOff>
      <xdr:row>36</xdr:row>
      <xdr:rowOff>337458</xdr:rowOff>
    </xdr:from>
    <xdr:to>
      <xdr:col>15</xdr:col>
      <xdr:colOff>590667</xdr:colOff>
      <xdr:row>66</xdr:row>
      <xdr:rowOff>132522</xdr:rowOff>
    </xdr:to>
    <xdr:graphicFrame macro="">
      <xdr:nvGraphicFramePr>
        <xdr:cNvPr id="4" name="5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205791</xdr:colOff>
      <xdr:row>90</xdr:row>
      <xdr:rowOff>0</xdr:rowOff>
    </xdr:from>
    <xdr:to>
      <xdr:col>14</xdr:col>
      <xdr:colOff>250263</xdr:colOff>
      <xdr:row>91</xdr:row>
      <xdr:rowOff>16660</xdr:rowOff>
    </xdr:to>
    <xdr:graphicFrame macro="">
      <xdr:nvGraphicFramePr>
        <xdr:cNvPr id="8" name="Chart 100">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205791</xdr:colOff>
      <xdr:row>92</xdr:row>
      <xdr:rowOff>165652</xdr:rowOff>
    </xdr:from>
    <xdr:to>
      <xdr:col>14</xdr:col>
      <xdr:colOff>250263</xdr:colOff>
      <xdr:row>94</xdr:row>
      <xdr:rowOff>16660</xdr:rowOff>
    </xdr:to>
    <xdr:graphicFrame macro="">
      <xdr:nvGraphicFramePr>
        <xdr:cNvPr id="10" name="Chart 100">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205791</xdr:colOff>
      <xdr:row>96</xdr:row>
      <xdr:rowOff>0</xdr:rowOff>
    </xdr:from>
    <xdr:to>
      <xdr:col>14</xdr:col>
      <xdr:colOff>250263</xdr:colOff>
      <xdr:row>97</xdr:row>
      <xdr:rowOff>0</xdr:rowOff>
    </xdr:to>
    <xdr:graphicFrame macro="">
      <xdr:nvGraphicFramePr>
        <xdr:cNvPr id="12" name="Chart 100">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124</xdr:row>
      <xdr:rowOff>50618</xdr:rowOff>
    </xdr:from>
    <xdr:to>
      <xdr:col>8</xdr:col>
      <xdr:colOff>19081</xdr:colOff>
      <xdr:row>125</xdr:row>
      <xdr:rowOff>0</xdr:rowOff>
    </xdr:to>
    <xdr:graphicFrame macro="">
      <xdr:nvGraphicFramePr>
        <xdr:cNvPr id="13" name="Chart 4">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205791</xdr:colOff>
      <xdr:row>124</xdr:row>
      <xdr:rowOff>0</xdr:rowOff>
    </xdr:from>
    <xdr:to>
      <xdr:col>14</xdr:col>
      <xdr:colOff>250263</xdr:colOff>
      <xdr:row>125</xdr:row>
      <xdr:rowOff>0</xdr:rowOff>
    </xdr:to>
    <xdr:graphicFrame macro="">
      <xdr:nvGraphicFramePr>
        <xdr:cNvPr id="14" name="Chart 100">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130</xdr:row>
      <xdr:rowOff>50618</xdr:rowOff>
    </xdr:from>
    <xdr:to>
      <xdr:col>8</xdr:col>
      <xdr:colOff>19081</xdr:colOff>
      <xdr:row>132</xdr:row>
      <xdr:rowOff>0</xdr:rowOff>
    </xdr:to>
    <xdr:graphicFrame macro="">
      <xdr:nvGraphicFramePr>
        <xdr:cNvPr id="17" name="Chart 4">
          <a:extLst>
            <a:ext uri="{FF2B5EF4-FFF2-40B4-BE49-F238E27FC236}">
              <a16:creationId xmlns:a16="http://schemas.microsoft.com/office/drawing/2014/main" id="{00000000-0008-0000-0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205791</xdr:colOff>
      <xdr:row>130</xdr:row>
      <xdr:rowOff>0</xdr:rowOff>
    </xdr:from>
    <xdr:to>
      <xdr:col>14</xdr:col>
      <xdr:colOff>250263</xdr:colOff>
      <xdr:row>132</xdr:row>
      <xdr:rowOff>0</xdr:rowOff>
    </xdr:to>
    <xdr:graphicFrame macro="">
      <xdr:nvGraphicFramePr>
        <xdr:cNvPr id="18" name="Chart 100">
          <a:extLst>
            <a:ext uri="{FF2B5EF4-FFF2-40B4-BE49-F238E27FC236}">
              <a16:creationId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136</xdr:row>
      <xdr:rowOff>50618</xdr:rowOff>
    </xdr:from>
    <xdr:to>
      <xdr:col>8</xdr:col>
      <xdr:colOff>19081</xdr:colOff>
      <xdr:row>137</xdr:row>
      <xdr:rowOff>1660071</xdr:rowOff>
    </xdr:to>
    <xdr:graphicFrame macro="">
      <xdr:nvGraphicFramePr>
        <xdr:cNvPr id="19" name="Chart 4">
          <a:extLst>
            <a:ext uri="{FF2B5EF4-FFF2-40B4-BE49-F238E27FC236}">
              <a16:creationId xmlns:a16="http://schemas.microsoft.com/office/drawing/2014/main"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205791</xdr:colOff>
      <xdr:row>136</xdr:row>
      <xdr:rowOff>0</xdr:rowOff>
    </xdr:from>
    <xdr:to>
      <xdr:col>14</xdr:col>
      <xdr:colOff>250263</xdr:colOff>
      <xdr:row>137</xdr:row>
      <xdr:rowOff>1660071</xdr:rowOff>
    </xdr:to>
    <xdr:graphicFrame macro="">
      <xdr:nvGraphicFramePr>
        <xdr:cNvPr id="20" name="Chart 100">
          <a:extLst>
            <a:ext uri="{FF2B5EF4-FFF2-40B4-BE49-F238E27FC236}">
              <a16:creationId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140</xdr:row>
      <xdr:rowOff>50618</xdr:rowOff>
    </xdr:from>
    <xdr:to>
      <xdr:col>8</xdr:col>
      <xdr:colOff>19081</xdr:colOff>
      <xdr:row>142</xdr:row>
      <xdr:rowOff>1496785</xdr:rowOff>
    </xdr:to>
    <xdr:graphicFrame macro="">
      <xdr:nvGraphicFramePr>
        <xdr:cNvPr id="21" name="Chart 4">
          <a:extLst>
            <a:ext uri="{FF2B5EF4-FFF2-40B4-BE49-F238E27FC236}">
              <a16:creationId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205791</xdr:colOff>
      <xdr:row>140</xdr:row>
      <xdr:rowOff>0</xdr:rowOff>
    </xdr:from>
    <xdr:to>
      <xdr:col>14</xdr:col>
      <xdr:colOff>250263</xdr:colOff>
      <xdr:row>142</xdr:row>
      <xdr:rowOff>1496785</xdr:rowOff>
    </xdr:to>
    <xdr:graphicFrame macro="">
      <xdr:nvGraphicFramePr>
        <xdr:cNvPr id="22" name="Chart 100">
          <a:extLst>
            <a:ext uri="{FF2B5EF4-FFF2-40B4-BE49-F238E27FC236}">
              <a16:creationId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145</xdr:row>
      <xdr:rowOff>50618</xdr:rowOff>
    </xdr:from>
    <xdr:to>
      <xdr:col>8</xdr:col>
      <xdr:colOff>19081</xdr:colOff>
      <xdr:row>146</xdr:row>
      <xdr:rowOff>1660071</xdr:rowOff>
    </xdr:to>
    <xdr:graphicFrame macro="">
      <xdr:nvGraphicFramePr>
        <xdr:cNvPr id="23" name="Chart 4">
          <a:extLst>
            <a:ext uri="{FF2B5EF4-FFF2-40B4-BE49-F238E27FC236}">
              <a16:creationId xmlns:a16="http://schemas.microsoft.com/office/drawing/2014/main"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205791</xdr:colOff>
      <xdr:row>145</xdr:row>
      <xdr:rowOff>0</xdr:rowOff>
    </xdr:from>
    <xdr:to>
      <xdr:col>14</xdr:col>
      <xdr:colOff>250263</xdr:colOff>
      <xdr:row>146</xdr:row>
      <xdr:rowOff>1660071</xdr:rowOff>
    </xdr:to>
    <xdr:graphicFrame macro="">
      <xdr:nvGraphicFramePr>
        <xdr:cNvPr id="24" name="Chart 100">
          <a:extLst>
            <a:ext uri="{FF2B5EF4-FFF2-40B4-BE49-F238E27FC236}">
              <a16:creationId xmlns:a16="http://schemas.microsoft.com/office/drawing/2014/main"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149</xdr:row>
      <xdr:rowOff>50618</xdr:rowOff>
    </xdr:from>
    <xdr:to>
      <xdr:col>8</xdr:col>
      <xdr:colOff>19081</xdr:colOff>
      <xdr:row>150</xdr:row>
      <xdr:rowOff>1660071</xdr:rowOff>
    </xdr:to>
    <xdr:graphicFrame macro="">
      <xdr:nvGraphicFramePr>
        <xdr:cNvPr id="25" name="Chart 4">
          <a:extLst>
            <a:ext uri="{FF2B5EF4-FFF2-40B4-BE49-F238E27FC236}">
              <a16:creationId xmlns:a16="http://schemas.microsoft.com/office/drawing/2014/main"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205791</xdr:colOff>
      <xdr:row>149</xdr:row>
      <xdr:rowOff>0</xdr:rowOff>
    </xdr:from>
    <xdr:to>
      <xdr:col>14</xdr:col>
      <xdr:colOff>250263</xdr:colOff>
      <xdr:row>150</xdr:row>
      <xdr:rowOff>1660071</xdr:rowOff>
    </xdr:to>
    <xdr:graphicFrame macro="">
      <xdr:nvGraphicFramePr>
        <xdr:cNvPr id="26" name="Chart 100">
          <a:extLst>
            <a:ext uri="{FF2B5EF4-FFF2-40B4-BE49-F238E27FC236}">
              <a16:creationId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228602</xdr:colOff>
      <xdr:row>222</xdr:row>
      <xdr:rowOff>180975</xdr:rowOff>
    </xdr:from>
    <xdr:to>
      <xdr:col>15</xdr:col>
      <xdr:colOff>342901</xdr:colOff>
      <xdr:row>226</xdr:row>
      <xdr:rowOff>190500</xdr:rowOff>
    </xdr:to>
    <xdr:graphicFrame macro="">
      <xdr:nvGraphicFramePr>
        <xdr:cNvPr id="27" name="Chart 99">
          <a:extLst>
            <a:ext uri="{FF2B5EF4-FFF2-40B4-BE49-F238E27FC236}">
              <a16:creationId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0</xdr:colOff>
      <xdr:row>245</xdr:row>
      <xdr:rowOff>50618</xdr:rowOff>
    </xdr:from>
    <xdr:to>
      <xdr:col>8</xdr:col>
      <xdr:colOff>19081</xdr:colOff>
      <xdr:row>247</xdr:row>
      <xdr:rowOff>0</xdr:rowOff>
    </xdr:to>
    <xdr:graphicFrame macro="">
      <xdr:nvGraphicFramePr>
        <xdr:cNvPr id="32" name="Chart 4">
          <a:extLst>
            <a:ext uri="{FF2B5EF4-FFF2-40B4-BE49-F238E27FC236}">
              <a16:creationId xmlns:a16="http://schemas.microsoft.com/office/drawing/2014/main"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205791</xdr:colOff>
      <xdr:row>245</xdr:row>
      <xdr:rowOff>0</xdr:rowOff>
    </xdr:from>
    <xdr:to>
      <xdr:col>14</xdr:col>
      <xdr:colOff>250263</xdr:colOff>
      <xdr:row>247</xdr:row>
      <xdr:rowOff>0</xdr:rowOff>
    </xdr:to>
    <xdr:graphicFrame macro="">
      <xdr:nvGraphicFramePr>
        <xdr:cNvPr id="33" name="Chart 100">
          <a:extLst>
            <a:ext uri="{FF2B5EF4-FFF2-40B4-BE49-F238E27FC236}">
              <a16:creationId xmlns:a16="http://schemas.microsoft.com/office/drawing/2014/main"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0</xdr:colOff>
      <xdr:row>251</xdr:row>
      <xdr:rowOff>50618</xdr:rowOff>
    </xdr:from>
    <xdr:to>
      <xdr:col>8</xdr:col>
      <xdr:colOff>19081</xdr:colOff>
      <xdr:row>253</xdr:row>
      <xdr:rowOff>0</xdr:rowOff>
    </xdr:to>
    <xdr:graphicFrame macro="">
      <xdr:nvGraphicFramePr>
        <xdr:cNvPr id="34" name="Chart 4">
          <a:extLst>
            <a:ext uri="{FF2B5EF4-FFF2-40B4-BE49-F238E27FC236}">
              <a16:creationId xmlns:a16="http://schemas.microsoft.com/office/drawing/2014/main" id="{00000000-0008-0000-01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205791</xdr:colOff>
      <xdr:row>251</xdr:row>
      <xdr:rowOff>0</xdr:rowOff>
    </xdr:from>
    <xdr:to>
      <xdr:col>14</xdr:col>
      <xdr:colOff>250263</xdr:colOff>
      <xdr:row>253</xdr:row>
      <xdr:rowOff>0</xdr:rowOff>
    </xdr:to>
    <xdr:graphicFrame macro="">
      <xdr:nvGraphicFramePr>
        <xdr:cNvPr id="35" name="Chart 100">
          <a:extLst>
            <a:ext uri="{FF2B5EF4-FFF2-40B4-BE49-F238E27FC236}">
              <a16:creationId xmlns:a16="http://schemas.microsoft.com/office/drawing/2014/main" id="{00000000-0008-0000-01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0</xdr:colOff>
      <xdr:row>260</xdr:row>
      <xdr:rowOff>50618</xdr:rowOff>
    </xdr:from>
    <xdr:to>
      <xdr:col>8</xdr:col>
      <xdr:colOff>19081</xdr:colOff>
      <xdr:row>262</xdr:row>
      <xdr:rowOff>0</xdr:rowOff>
    </xdr:to>
    <xdr:graphicFrame macro="">
      <xdr:nvGraphicFramePr>
        <xdr:cNvPr id="36" name="Chart 4">
          <a:extLst>
            <a:ext uri="{FF2B5EF4-FFF2-40B4-BE49-F238E27FC236}">
              <a16:creationId xmlns:a16="http://schemas.microsoft.com/office/drawing/2014/main" id="{00000000-0008-0000-01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205791</xdr:colOff>
      <xdr:row>260</xdr:row>
      <xdr:rowOff>0</xdr:rowOff>
    </xdr:from>
    <xdr:to>
      <xdr:col>14</xdr:col>
      <xdr:colOff>250263</xdr:colOff>
      <xdr:row>262</xdr:row>
      <xdr:rowOff>0</xdr:rowOff>
    </xdr:to>
    <xdr:graphicFrame macro="">
      <xdr:nvGraphicFramePr>
        <xdr:cNvPr id="37" name="Chart 100">
          <a:extLst>
            <a:ext uri="{FF2B5EF4-FFF2-40B4-BE49-F238E27FC236}">
              <a16:creationId xmlns:a16="http://schemas.microsoft.com/office/drawing/2014/main" id="{00000000-0008-0000-01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59690</xdr:colOff>
      <xdr:row>174</xdr:row>
      <xdr:rowOff>478790</xdr:rowOff>
    </xdr:from>
    <xdr:to>
      <xdr:col>15</xdr:col>
      <xdr:colOff>704571</xdr:colOff>
      <xdr:row>183</xdr:row>
      <xdr:rowOff>8627</xdr:rowOff>
    </xdr:to>
    <xdr:graphicFrame macro="">
      <xdr:nvGraphicFramePr>
        <xdr:cNvPr id="41" name="Chart 3">
          <a:extLst>
            <a:ext uri="{FF2B5EF4-FFF2-40B4-BE49-F238E27FC236}">
              <a16:creationId xmlns:a16="http://schemas.microsoft.com/office/drawing/2014/main" id="{00000000-0008-0000-01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xdr:col>
      <xdr:colOff>409575</xdr:colOff>
      <xdr:row>231</xdr:row>
      <xdr:rowOff>269875</xdr:rowOff>
    </xdr:from>
    <xdr:to>
      <xdr:col>13</xdr:col>
      <xdr:colOff>79375</xdr:colOff>
      <xdr:row>239</xdr:row>
      <xdr:rowOff>43132</xdr:rowOff>
    </xdr:to>
    <xdr:graphicFrame macro="">
      <xdr:nvGraphicFramePr>
        <xdr:cNvPr id="42" name="Gráfico 41">
          <a:extLst>
            <a:ext uri="{FF2B5EF4-FFF2-40B4-BE49-F238E27FC236}">
              <a16:creationId xmlns:a16="http://schemas.microsoft.com/office/drawing/2014/main" id="{00000000-0008-0000-01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xdr:col>
      <xdr:colOff>0</xdr:colOff>
      <xdr:row>19</xdr:row>
      <xdr:rowOff>0</xdr:rowOff>
    </xdr:from>
    <xdr:to>
      <xdr:col>15</xdr:col>
      <xdr:colOff>497561</xdr:colOff>
      <xdr:row>26</xdr:row>
      <xdr:rowOff>0</xdr:rowOff>
    </xdr:to>
    <xdr:graphicFrame macro="">
      <xdr:nvGraphicFramePr>
        <xdr:cNvPr id="43" name="Chart 3">
          <a:extLst>
            <a:ext uri="{FF2B5EF4-FFF2-40B4-BE49-F238E27FC236}">
              <a16:creationId xmlns:a16="http://schemas.microsoft.com/office/drawing/2014/main" id="{00000000-0008-0000-01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307521</xdr:colOff>
      <xdr:row>9</xdr:row>
      <xdr:rowOff>87087</xdr:rowOff>
    </xdr:from>
    <xdr:to>
      <xdr:col>15</xdr:col>
      <xdr:colOff>574027</xdr:colOff>
      <xdr:row>16</xdr:row>
      <xdr:rowOff>89808</xdr:rowOff>
    </xdr:to>
    <xdr:graphicFrame macro="">
      <xdr:nvGraphicFramePr>
        <xdr:cNvPr id="44" name="1 Gráfico">
          <a:extLst>
            <a:ext uri="{FF2B5EF4-FFF2-40B4-BE49-F238E27FC236}">
              <a16:creationId xmlns:a16="http://schemas.microsoft.com/office/drawing/2014/main" id="{00000000-0008-0000-01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200026</xdr:colOff>
      <xdr:row>69</xdr:row>
      <xdr:rowOff>76199</xdr:rowOff>
    </xdr:from>
    <xdr:to>
      <xdr:col>10</xdr:col>
      <xdr:colOff>400050</xdr:colOff>
      <xdr:row>79</xdr:row>
      <xdr:rowOff>180974</xdr:rowOff>
    </xdr:to>
    <xdr:graphicFrame macro="">
      <xdr:nvGraphicFramePr>
        <xdr:cNvPr id="45" name="Gráfico 44">
          <a:extLst>
            <a:ext uri="{FF2B5EF4-FFF2-40B4-BE49-F238E27FC236}">
              <a16:creationId xmlns:a16="http://schemas.microsoft.com/office/drawing/2014/main" id="{00000000-0008-0000-01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142875</xdr:colOff>
      <xdr:row>69</xdr:row>
      <xdr:rowOff>85725</xdr:rowOff>
    </xdr:from>
    <xdr:to>
      <xdr:col>15</xdr:col>
      <xdr:colOff>542924</xdr:colOff>
      <xdr:row>79</xdr:row>
      <xdr:rowOff>190500</xdr:rowOff>
    </xdr:to>
    <xdr:graphicFrame macro="">
      <xdr:nvGraphicFramePr>
        <xdr:cNvPr id="46" name="Gráfico 45">
          <a:extLst>
            <a:ext uri="{FF2B5EF4-FFF2-40B4-BE49-F238E27FC236}">
              <a16:creationId xmlns:a16="http://schemas.microsoft.com/office/drawing/2014/main" id="{00000000-0008-0000-01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1</xdr:colOff>
      <xdr:row>118</xdr:row>
      <xdr:rowOff>50618</xdr:rowOff>
    </xdr:from>
    <xdr:to>
      <xdr:col>7</xdr:col>
      <xdr:colOff>561976</xdr:colOff>
      <xdr:row>118</xdr:row>
      <xdr:rowOff>1752600</xdr:rowOff>
    </xdr:to>
    <xdr:graphicFrame macro="">
      <xdr:nvGraphicFramePr>
        <xdr:cNvPr id="47" name="Chart 4">
          <a:extLst>
            <a:ext uri="{FF2B5EF4-FFF2-40B4-BE49-F238E27FC236}">
              <a16:creationId xmlns:a16="http://schemas.microsoft.com/office/drawing/2014/main" id="{00000000-0008-0000-01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205791</xdr:colOff>
      <xdr:row>118</xdr:row>
      <xdr:rowOff>0</xdr:rowOff>
    </xdr:from>
    <xdr:to>
      <xdr:col>14</xdr:col>
      <xdr:colOff>142875</xdr:colOff>
      <xdr:row>118</xdr:row>
      <xdr:rowOff>1800225</xdr:rowOff>
    </xdr:to>
    <xdr:graphicFrame macro="">
      <xdr:nvGraphicFramePr>
        <xdr:cNvPr id="48" name="Chart 100">
          <a:extLst>
            <a:ext uri="{FF2B5EF4-FFF2-40B4-BE49-F238E27FC236}">
              <a16:creationId xmlns:a16="http://schemas.microsoft.com/office/drawing/2014/main" id="{00000000-0008-0000-01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371476</xdr:colOff>
      <xdr:row>151</xdr:row>
      <xdr:rowOff>57150</xdr:rowOff>
    </xdr:from>
    <xdr:to>
      <xdr:col>9</xdr:col>
      <xdr:colOff>381000</xdr:colOff>
      <xdr:row>156</xdr:row>
      <xdr:rowOff>95250</xdr:rowOff>
    </xdr:to>
    <xdr:graphicFrame macro="">
      <xdr:nvGraphicFramePr>
        <xdr:cNvPr id="49" name="Gráfico 48">
          <a:extLst>
            <a:ext uri="{FF2B5EF4-FFF2-40B4-BE49-F238E27FC236}">
              <a16:creationId xmlns:a16="http://schemas.microsoft.com/office/drawing/2014/main" id="{00000000-0008-0000-01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xdr:col>
      <xdr:colOff>0</xdr:colOff>
      <xdr:row>168</xdr:row>
      <xdr:rowOff>50618</xdr:rowOff>
    </xdr:from>
    <xdr:to>
      <xdr:col>8</xdr:col>
      <xdr:colOff>19081</xdr:colOff>
      <xdr:row>169</xdr:row>
      <xdr:rowOff>1660071</xdr:rowOff>
    </xdr:to>
    <xdr:graphicFrame macro="">
      <xdr:nvGraphicFramePr>
        <xdr:cNvPr id="50" name="Chart 4">
          <a:extLst>
            <a:ext uri="{FF2B5EF4-FFF2-40B4-BE49-F238E27FC236}">
              <a16:creationId xmlns:a16="http://schemas.microsoft.com/office/drawing/2014/main" id="{00000000-0008-0000-01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10</xdr:col>
      <xdr:colOff>205791</xdr:colOff>
      <xdr:row>168</xdr:row>
      <xdr:rowOff>0</xdr:rowOff>
    </xdr:from>
    <xdr:to>
      <xdr:col>14</xdr:col>
      <xdr:colOff>250263</xdr:colOff>
      <xdr:row>169</xdr:row>
      <xdr:rowOff>1660071</xdr:rowOff>
    </xdr:to>
    <xdr:graphicFrame macro="">
      <xdr:nvGraphicFramePr>
        <xdr:cNvPr id="51" name="Chart 100">
          <a:extLst>
            <a:ext uri="{FF2B5EF4-FFF2-40B4-BE49-F238E27FC236}">
              <a16:creationId xmlns:a16="http://schemas.microsoft.com/office/drawing/2014/main" id="{00000000-0008-0000-01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xdr:col>
      <xdr:colOff>0</xdr:colOff>
      <xdr:row>172</xdr:row>
      <xdr:rowOff>50618</xdr:rowOff>
    </xdr:from>
    <xdr:to>
      <xdr:col>8</xdr:col>
      <xdr:colOff>19081</xdr:colOff>
      <xdr:row>173</xdr:row>
      <xdr:rowOff>1660071</xdr:rowOff>
    </xdr:to>
    <xdr:graphicFrame macro="">
      <xdr:nvGraphicFramePr>
        <xdr:cNvPr id="52" name="Chart 4">
          <a:extLst>
            <a:ext uri="{FF2B5EF4-FFF2-40B4-BE49-F238E27FC236}">
              <a16:creationId xmlns:a16="http://schemas.microsoft.com/office/drawing/2014/main" id="{00000000-0008-0000-01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205791</xdr:colOff>
      <xdr:row>172</xdr:row>
      <xdr:rowOff>0</xdr:rowOff>
    </xdr:from>
    <xdr:to>
      <xdr:col>14</xdr:col>
      <xdr:colOff>250263</xdr:colOff>
      <xdr:row>173</xdr:row>
      <xdr:rowOff>1660071</xdr:rowOff>
    </xdr:to>
    <xdr:graphicFrame macro="">
      <xdr:nvGraphicFramePr>
        <xdr:cNvPr id="53" name="Chart 100">
          <a:extLst>
            <a:ext uri="{FF2B5EF4-FFF2-40B4-BE49-F238E27FC236}">
              <a16:creationId xmlns:a16="http://schemas.microsoft.com/office/drawing/2014/main" id="{00000000-0008-0000-01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12</xdr:col>
      <xdr:colOff>161925</xdr:colOff>
      <xdr:row>226</xdr:row>
      <xdr:rowOff>219075</xdr:rowOff>
    </xdr:from>
    <xdr:to>
      <xdr:col>15</xdr:col>
      <xdr:colOff>276224</xdr:colOff>
      <xdr:row>231</xdr:row>
      <xdr:rowOff>95250</xdr:rowOff>
    </xdr:to>
    <xdr:graphicFrame macro="">
      <xdr:nvGraphicFramePr>
        <xdr:cNvPr id="54" name="Chart 99">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mc:AlternateContent xmlns:mc="http://schemas.openxmlformats.org/markup-compatibility/2006">
    <mc:Choice xmlns:a14="http://schemas.microsoft.com/office/drawing/2010/main" Requires="a14">
      <xdr:twoCellAnchor>
        <xdr:from>
          <xdr:col>2</xdr:col>
          <xdr:colOff>276045</xdr:colOff>
          <xdr:row>1</xdr:row>
          <xdr:rowOff>120770</xdr:rowOff>
        </xdr:from>
        <xdr:to>
          <xdr:col>9</xdr:col>
          <xdr:colOff>51758</xdr:colOff>
          <xdr:row>3</xdr:row>
          <xdr:rowOff>34506</xdr:rowOff>
        </xdr:to>
        <xdr:sp macro="" textlink="">
          <xdr:nvSpPr>
            <xdr:cNvPr id="25891841" name="Drop Down 1" hidden="1">
              <a:extLst>
                <a:ext uri="{63B3BB69-23CF-44E3-9099-C40C66FF867C}">
                  <a14:compatExt spid="_x0000_s25891841"/>
                </a:ext>
                <a:ext uri="{FF2B5EF4-FFF2-40B4-BE49-F238E27FC236}">
                  <a16:creationId xmlns:a16="http://schemas.microsoft.com/office/drawing/2014/main" id="{00000000-0008-0000-0100-000001148B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10</xdr:col>
      <xdr:colOff>205791</xdr:colOff>
      <xdr:row>99</xdr:row>
      <xdr:rowOff>0</xdr:rowOff>
    </xdr:from>
    <xdr:to>
      <xdr:col>14</xdr:col>
      <xdr:colOff>250263</xdr:colOff>
      <xdr:row>100</xdr:row>
      <xdr:rowOff>0</xdr:rowOff>
    </xdr:to>
    <xdr:graphicFrame macro="">
      <xdr:nvGraphicFramePr>
        <xdr:cNvPr id="39" name="Chart 100">
          <a:extLst>
            <a:ext uri="{FF2B5EF4-FFF2-40B4-BE49-F238E27FC236}">
              <a16:creationId xmlns:a16="http://schemas.microsoft.com/office/drawing/2014/main" id="{00000000-0008-0000-01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5</xdr:col>
      <xdr:colOff>371476</xdr:colOff>
      <xdr:row>157</xdr:row>
      <xdr:rowOff>57150</xdr:rowOff>
    </xdr:from>
    <xdr:to>
      <xdr:col>9</xdr:col>
      <xdr:colOff>381000</xdr:colOff>
      <xdr:row>162</xdr:row>
      <xdr:rowOff>95250</xdr:rowOff>
    </xdr:to>
    <xdr:graphicFrame macro="">
      <xdr:nvGraphicFramePr>
        <xdr:cNvPr id="55" name="Gráfico 54">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xdr:col>
      <xdr:colOff>0</xdr:colOff>
      <xdr:row>99</xdr:row>
      <xdr:rowOff>0</xdr:rowOff>
    </xdr:from>
    <xdr:to>
      <xdr:col>7</xdr:col>
      <xdr:colOff>561975</xdr:colOff>
      <xdr:row>99</xdr:row>
      <xdr:rowOff>1701982</xdr:rowOff>
    </xdr:to>
    <xdr:graphicFrame macro="">
      <xdr:nvGraphicFramePr>
        <xdr:cNvPr id="56" name="Chart 4">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xdr:col>
      <xdr:colOff>0</xdr:colOff>
      <xdr:row>96</xdr:row>
      <xdr:rowOff>0</xdr:rowOff>
    </xdr:from>
    <xdr:to>
      <xdr:col>7</xdr:col>
      <xdr:colOff>561975</xdr:colOff>
      <xdr:row>96</xdr:row>
      <xdr:rowOff>1701982</xdr:rowOff>
    </xdr:to>
    <xdr:graphicFrame macro="">
      <xdr:nvGraphicFramePr>
        <xdr:cNvPr id="57" name="Chart 4">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xdr:col>
      <xdr:colOff>0</xdr:colOff>
      <xdr:row>93</xdr:row>
      <xdr:rowOff>0</xdr:rowOff>
    </xdr:from>
    <xdr:to>
      <xdr:col>7</xdr:col>
      <xdr:colOff>561975</xdr:colOff>
      <xdr:row>93</xdr:row>
      <xdr:rowOff>1701982</xdr:rowOff>
    </xdr:to>
    <xdr:graphicFrame macro="">
      <xdr:nvGraphicFramePr>
        <xdr:cNvPr id="58" name="Chart 4">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0</xdr:colOff>
      <xdr:row>90</xdr:row>
      <xdr:rowOff>0</xdr:rowOff>
    </xdr:from>
    <xdr:to>
      <xdr:col>7</xdr:col>
      <xdr:colOff>561975</xdr:colOff>
      <xdr:row>90</xdr:row>
      <xdr:rowOff>1701982</xdr:rowOff>
    </xdr:to>
    <xdr:graphicFrame macro="">
      <xdr:nvGraphicFramePr>
        <xdr:cNvPr id="59" name="Chart 4">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xdr:col>
      <xdr:colOff>0</xdr:colOff>
      <xdr:row>87</xdr:row>
      <xdr:rowOff>0</xdr:rowOff>
    </xdr:from>
    <xdr:to>
      <xdr:col>7</xdr:col>
      <xdr:colOff>561975</xdr:colOff>
      <xdr:row>87</xdr:row>
      <xdr:rowOff>1701982</xdr:rowOff>
    </xdr:to>
    <xdr:graphicFrame macro="">
      <xdr:nvGraphicFramePr>
        <xdr:cNvPr id="60" name="Chart 4">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xdr:col>
      <xdr:colOff>0</xdr:colOff>
      <xdr:row>127</xdr:row>
      <xdr:rowOff>0</xdr:rowOff>
    </xdr:from>
    <xdr:to>
      <xdr:col>8</xdr:col>
      <xdr:colOff>19081</xdr:colOff>
      <xdr:row>127</xdr:row>
      <xdr:rowOff>1771556</xdr:rowOff>
    </xdr:to>
    <xdr:graphicFrame macro="">
      <xdr:nvGraphicFramePr>
        <xdr:cNvPr id="61" name="Chart 4">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10</xdr:col>
      <xdr:colOff>205791</xdr:colOff>
      <xdr:row>195</xdr:row>
      <xdr:rowOff>0</xdr:rowOff>
    </xdr:from>
    <xdr:to>
      <xdr:col>14</xdr:col>
      <xdr:colOff>250263</xdr:colOff>
      <xdr:row>196</xdr:row>
      <xdr:rowOff>0</xdr:rowOff>
    </xdr:to>
    <xdr:graphicFrame macro="">
      <xdr:nvGraphicFramePr>
        <xdr:cNvPr id="63" name="Chart 100">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10</xdr:col>
      <xdr:colOff>205791</xdr:colOff>
      <xdr:row>214</xdr:row>
      <xdr:rowOff>0</xdr:rowOff>
    </xdr:from>
    <xdr:to>
      <xdr:col>14</xdr:col>
      <xdr:colOff>250263</xdr:colOff>
      <xdr:row>216</xdr:row>
      <xdr:rowOff>0</xdr:rowOff>
    </xdr:to>
    <xdr:graphicFrame macro="">
      <xdr:nvGraphicFramePr>
        <xdr:cNvPr id="66" name="Chart 100">
          <a:extLst>
            <a:ext uri="{FF2B5EF4-FFF2-40B4-BE49-F238E27FC236}">
              <a16:creationId xmlns:a16="http://schemas.microsoft.com/office/drawing/2014/main" id="{00000000-0008-0000-01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10</xdr:col>
      <xdr:colOff>205791</xdr:colOff>
      <xdr:row>220</xdr:row>
      <xdr:rowOff>0</xdr:rowOff>
    </xdr:from>
    <xdr:to>
      <xdr:col>14</xdr:col>
      <xdr:colOff>250263</xdr:colOff>
      <xdr:row>221</xdr:row>
      <xdr:rowOff>1660071</xdr:rowOff>
    </xdr:to>
    <xdr:graphicFrame macro="">
      <xdr:nvGraphicFramePr>
        <xdr:cNvPr id="68" name="Chart 100">
          <a:extLst>
            <a:ext uri="{FF2B5EF4-FFF2-40B4-BE49-F238E27FC236}">
              <a16:creationId xmlns:a16="http://schemas.microsoft.com/office/drawing/2014/main" id="{00000000-0008-0000-01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xdr:col>
      <xdr:colOff>1</xdr:colOff>
      <xdr:row>189</xdr:row>
      <xdr:rowOff>50618</xdr:rowOff>
    </xdr:from>
    <xdr:to>
      <xdr:col>7</xdr:col>
      <xdr:colOff>561976</xdr:colOff>
      <xdr:row>189</xdr:row>
      <xdr:rowOff>1752600</xdr:rowOff>
    </xdr:to>
    <xdr:graphicFrame macro="">
      <xdr:nvGraphicFramePr>
        <xdr:cNvPr id="69" name="Chart 4">
          <a:extLst>
            <a:ext uri="{FF2B5EF4-FFF2-40B4-BE49-F238E27FC236}">
              <a16:creationId xmlns:a16="http://schemas.microsoft.com/office/drawing/2014/main" id="{00000000-0008-0000-01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10</xdr:col>
      <xdr:colOff>205791</xdr:colOff>
      <xdr:row>189</xdr:row>
      <xdr:rowOff>0</xdr:rowOff>
    </xdr:from>
    <xdr:to>
      <xdr:col>14</xdr:col>
      <xdr:colOff>142875</xdr:colOff>
      <xdr:row>189</xdr:row>
      <xdr:rowOff>1800225</xdr:rowOff>
    </xdr:to>
    <xdr:graphicFrame macro="">
      <xdr:nvGraphicFramePr>
        <xdr:cNvPr id="70" name="Chart 100">
          <a:extLst>
            <a:ext uri="{FF2B5EF4-FFF2-40B4-BE49-F238E27FC236}">
              <a16:creationId xmlns:a16="http://schemas.microsoft.com/office/drawing/2014/main" id="{00000000-0008-0000-01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xdr:col>
      <xdr:colOff>0</xdr:colOff>
      <xdr:row>195</xdr:row>
      <xdr:rowOff>0</xdr:rowOff>
    </xdr:from>
    <xdr:to>
      <xdr:col>7</xdr:col>
      <xdr:colOff>561975</xdr:colOff>
      <xdr:row>195</xdr:row>
      <xdr:rowOff>1701982</xdr:rowOff>
    </xdr:to>
    <xdr:graphicFrame macro="">
      <xdr:nvGraphicFramePr>
        <xdr:cNvPr id="74" name="Chart 4">
          <a:extLst>
            <a:ext uri="{FF2B5EF4-FFF2-40B4-BE49-F238E27FC236}">
              <a16:creationId xmlns:a16="http://schemas.microsoft.com/office/drawing/2014/main" id="{00000000-0008-0000-01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xdr:col>
      <xdr:colOff>24848</xdr:colOff>
      <xdr:row>210</xdr:row>
      <xdr:rowOff>289892</xdr:rowOff>
    </xdr:from>
    <xdr:to>
      <xdr:col>8</xdr:col>
      <xdr:colOff>7040</xdr:colOff>
      <xdr:row>211</xdr:row>
      <xdr:rowOff>1693700</xdr:rowOff>
    </xdr:to>
    <xdr:graphicFrame macro="">
      <xdr:nvGraphicFramePr>
        <xdr:cNvPr id="75" name="Chart 4">
          <a:extLst>
            <a:ext uri="{FF2B5EF4-FFF2-40B4-BE49-F238E27FC236}">
              <a16:creationId xmlns:a16="http://schemas.microsoft.com/office/drawing/2014/main" id="{00000000-0008-0000-01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xdr:col>
      <xdr:colOff>0</xdr:colOff>
      <xdr:row>214</xdr:row>
      <xdr:rowOff>0</xdr:rowOff>
    </xdr:from>
    <xdr:to>
      <xdr:col>7</xdr:col>
      <xdr:colOff>561975</xdr:colOff>
      <xdr:row>215</xdr:row>
      <xdr:rowOff>1536330</xdr:rowOff>
    </xdr:to>
    <xdr:graphicFrame macro="">
      <xdr:nvGraphicFramePr>
        <xdr:cNvPr id="77" name="Chart 4">
          <a:extLst>
            <a:ext uri="{FF2B5EF4-FFF2-40B4-BE49-F238E27FC236}">
              <a16:creationId xmlns:a16="http://schemas.microsoft.com/office/drawing/2014/main" id="{00000000-0008-0000-01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xdr:col>
      <xdr:colOff>0</xdr:colOff>
      <xdr:row>220</xdr:row>
      <xdr:rowOff>0</xdr:rowOff>
    </xdr:from>
    <xdr:to>
      <xdr:col>7</xdr:col>
      <xdr:colOff>561975</xdr:colOff>
      <xdr:row>221</xdr:row>
      <xdr:rowOff>1536329</xdr:rowOff>
    </xdr:to>
    <xdr:graphicFrame macro="">
      <xdr:nvGraphicFramePr>
        <xdr:cNvPr id="78" name="Chart 4">
          <a:extLst>
            <a:ext uri="{FF2B5EF4-FFF2-40B4-BE49-F238E27FC236}">
              <a16:creationId xmlns:a16="http://schemas.microsoft.com/office/drawing/2014/main" id="{00000000-0008-0000-01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10</xdr:col>
      <xdr:colOff>205791</xdr:colOff>
      <xdr:row>204</xdr:row>
      <xdr:rowOff>0</xdr:rowOff>
    </xdr:from>
    <xdr:to>
      <xdr:col>14</xdr:col>
      <xdr:colOff>250263</xdr:colOff>
      <xdr:row>205</xdr:row>
      <xdr:rowOff>0</xdr:rowOff>
    </xdr:to>
    <xdr:graphicFrame macro="">
      <xdr:nvGraphicFramePr>
        <xdr:cNvPr id="83" name="Chart 100">
          <a:extLst>
            <a:ext uri="{FF2B5EF4-FFF2-40B4-BE49-F238E27FC236}">
              <a16:creationId xmlns:a16="http://schemas.microsoft.com/office/drawing/2014/main" id="{00000000-0008-0000-01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xdr:col>
      <xdr:colOff>1</xdr:colOff>
      <xdr:row>198</xdr:row>
      <xdr:rowOff>50618</xdr:rowOff>
    </xdr:from>
    <xdr:to>
      <xdr:col>7</xdr:col>
      <xdr:colOff>561976</xdr:colOff>
      <xdr:row>198</xdr:row>
      <xdr:rowOff>1752600</xdr:rowOff>
    </xdr:to>
    <xdr:graphicFrame macro="">
      <xdr:nvGraphicFramePr>
        <xdr:cNvPr id="84" name="Chart 4">
          <a:extLst>
            <a:ext uri="{FF2B5EF4-FFF2-40B4-BE49-F238E27FC236}">
              <a16:creationId xmlns:a16="http://schemas.microsoft.com/office/drawing/2014/main" id="{00000000-0008-0000-01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10</xdr:col>
      <xdr:colOff>257550</xdr:colOff>
      <xdr:row>198</xdr:row>
      <xdr:rowOff>17253</xdr:rowOff>
    </xdr:from>
    <xdr:to>
      <xdr:col>14</xdr:col>
      <xdr:colOff>194634</xdr:colOff>
      <xdr:row>198</xdr:row>
      <xdr:rowOff>1817478</xdr:rowOff>
    </xdr:to>
    <xdr:graphicFrame macro="">
      <xdr:nvGraphicFramePr>
        <xdr:cNvPr id="85" name="Chart 100">
          <a:extLst>
            <a:ext uri="{FF2B5EF4-FFF2-40B4-BE49-F238E27FC236}">
              <a16:creationId xmlns:a16="http://schemas.microsoft.com/office/drawing/2014/main" id="{00000000-0008-0000-0100-00005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xdr:col>
      <xdr:colOff>0</xdr:colOff>
      <xdr:row>204</xdr:row>
      <xdr:rowOff>0</xdr:rowOff>
    </xdr:from>
    <xdr:to>
      <xdr:col>7</xdr:col>
      <xdr:colOff>561975</xdr:colOff>
      <xdr:row>204</xdr:row>
      <xdr:rowOff>1701982</xdr:rowOff>
    </xdr:to>
    <xdr:graphicFrame macro="">
      <xdr:nvGraphicFramePr>
        <xdr:cNvPr id="87" name="Chart 4">
          <a:extLst>
            <a:ext uri="{FF2B5EF4-FFF2-40B4-BE49-F238E27FC236}">
              <a16:creationId xmlns:a16="http://schemas.microsoft.com/office/drawing/2014/main" id="{00000000-0008-0000-01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10</xdr:col>
      <xdr:colOff>205791</xdr:colOff>
      <xdr:row>208</xdr:row>
      <xdr:rowOff>0</xdr:rowOff>
    </xdr:from>
    <xdr:to>
      <xdr:col>14</xdr:col>
      <xdr:colOff>250263</xdr:colOff>
      <xdr:row>209</xdr:row>
      <xdr:rowOff>0</xdr:rowOff>
    </xdr:to>
    <xdr:graphicFrame macro="">
      <xdr:nvGraphicFramePr>
        <xdr:cNvPr id="88" name="Chart 100">
          <a:extLst>
            <a:ext uri="{FF2B5EF4-FFF2-40B4-BE49-F238E27FC236}">
              <a16:creationId xmlns:a16="http://schemas.microsoft.com/office/drawing/2014/main" id="{00000000-0008-0000-01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xdr:col>
      <xdr:colOff>0</xdr:colOff>
      <xdr:row>208</xdr:row>
      <xdr:rowOff>0</xdr:rowOff>
    </xdr:from>
    <xdr:to>
      <xdr:col>7</xdr:col>
      <xdr:colOff>561975</xdr:colOff>
      <xdr:row>208</xdr:row>
      <xdr:rowOff>1701982</xdr:rowOff>
    </xdr:to>
    <xdr:graphicFrame macro="">
      <xdr:nvGraphicFramePr>
        <xdr:cNvPr id="89" name="Chart 4">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10</xdr:col>
      <xdr:colOff>189781</xdr:colOff>
      <xdr:row>126</xdr:row>
      <xdr:rowOff>284672</xdr:rowOff>
    </xdr:from>
    <xdr:to>
      <xdr:col>14</xdr:col>
      <xdr:colOff>234253</xdr:colOff>
      <xdr:row>127</xdr:row>
      <xdr:rowOff>1802921</xdr:rowOff>
    </xdr:to>
    <xdr:graphicFrame macro="">
      <xdr:nvGraphicFramePr>
        <xdr:cNvPr id="5" name="Chart 100">
          <a:extLst>
            <a:ext uri="{FF2B5EF4-FFF2-40B4-BE49-F238E27FC236}">
              <a16:creationId xmlns:a16="http://schemas.microsoft.com/office/drawing/2014/main" id="{6B7B1794-75D7-4AE4-B082-67C7F33591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10</xdr:col>
      <xdr:colOff>181155</xdr:colOff>
      <xdr:row>210</xdr:row>
      <xdr:rowOff>207033</xdr:rowOff>
    </xdr:from>
    <xdr:to>
      <xdr:col>14</xdr:col>
      <xdr:colOff>225627</xdr:colOff>
      <xdr:row>211</xdr:row>
      <xdr:rowOff>1742535</xdr:rowOff>
    </xdr:to>
    <xdr:graphicFrame macro="">
      <xdr:nvGraphicFramePr>
        <xdr:cNvPr id="2" name="Chart 100">
          <a:extLst>
            <a:ext uri="{FF2B5EF4-FFF2-40B4-BE49-F238E27FC236}">
              <a16:creationId xmlns:a16="http://schemas.microsoft.com/office/drawing/2014/main" id="{3968E67C-21C0-4C7F-9E81-4294D76A94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10</xdr:col>
      <xdr:colOff>181154</xdr:colOff>
      <xdr:row>86</xdr:row>
      <xdr:rowOff>86264</xdr:rowOff>
    </xdr:from>
    <xdr:to>
      <xdr:col>14</xdr:col>
      <xdr:colOff>225626</xdr:colOff>
      <xdr:row>87</xdr:row>
      <xdr:rowOff>1776449</xdr:rowOff>
    </xdr:to>
    <xdr:graphicFrame macro="">
      <xdr:nvGraphicFramePr>
        <xdr:cNvPr id="7" name="Chart 100">
          <a:extLst>
            <a:ext uri="{FF2B5EF4-FFF2-40B4-BE49-F238E27FC236}">
              <a16:creationId xmlns:a16="http://schemas.microsoft.com/office/drawing/2014/main" id="{1899D7BB-4DE0-468D-A700-A94045828D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0.67779</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50830"/>
          <a:ext cx="529911" cy="48157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0.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0.70116</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93962"/>
          <a:ext cx="529911" cy="4384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1.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0.6962</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83587"/>
          <a:ext cx="529911" cy="447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2.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0.68868</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59457"/>
          <a:ext cx="529911" cy="45731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3.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0.69811</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76709"/>
          <a:ext cx="529911" cy="44005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4.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0.70952</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85336"/>
          <a:ext cx="529911" cy="41523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5.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0.69854</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68083"/>
          <a:ext cx="529911" cy="4360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6.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0.68731</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42204"/>
          <a:ext cx="529911" cy="4544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7.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0.69853</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68083"/>
          <a:ext cx="529911" cy="4360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8.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0.67953</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33577"/>
          <a:ext cx="529911" cy="4705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9.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0.70476</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76710"/>
          <a:ext cx="529911" cy="42386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0.71491</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318092"/>
          <a:ext cx="529911" cy="41267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0.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0.67619</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24952"/>
          <a:ext cx="529911" cy="4756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1.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68083"/>
          <a:ext cx="529911" cy="4324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2.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0.69482</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147307" y="1250832"/>
          <a:ext cx="498371" cy="4391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3.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0.69854</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68083"/>
          <a:ext cx="529911" cy="4360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4.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0.68428</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42203"/>
          <a:ext cx="529911" cy="4619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5.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0.69811</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76709"/>
          <a:ext cx="529911" cy="44005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6.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0.70283</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85336"/>
          <a:ext cx="529911" cy="4314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7.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0.69048</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50831"/>
          <a:ext cx="529911" cy="44974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8.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0.68903</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50831"/>
          <a:ext cx="529911" cy="45330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9.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0.7044</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147307" y="1268084"/>
          <a:ext cx="498371" cy="4218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5.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0.69811</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76710"/>
          <a:ext cx="529911" cy="44005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50.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0.70755</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93962"/>
          <a:ext cx="529911" cy="42280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51.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0.69961</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147307" y="1259456"/>
          <a:ext cx="498371" cy="43048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52.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0.70755</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93963"/>
          <a:ext cx="529911" cy="42280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53.xml><?xml version="1.0" encoding="utf-8"?>
<c:userShapes xmlns:c="http://schemas.openxmlformats.org/drawingml/2006/chart">
  <cdr:relSizeAnchor xmlns:cdr="http://schemas.openxmlformats.org/drawingml/2006/chartDrawing">
    <cdr:from>
      <cdr:x>0.65892</cdr:x>
      <cdr:y>0.10131</cdr:y>
    </cdr:from>
    <cdr:to>
      <cdr:x>0.9519</cdr:x>
      <cdr:y>0.31863</cdr:y>
    </cdr:to>
    <cdr:sp macro="" textlink="">
      <cdr:nvSpPr>
        <cdr:cNvPr id="72705" name="Text Box 1"/>
        <cdr:cNvSpPr txBox="1">
          <a:spLocks xmlns:a="http://schemas.openxmlformats.org/drawingml/2006/main" noChangeArrowheads="1"/>
        </cdr:cNvSpPr>
      </cdr:nvSpPr>
      <cdr:spPr bwMode="auto">
        <a:xfrm xmlns:a="http://schemas.openxmlformats.org/drawingml/2006/main">
          <a:off x="1188855" y="183526"/>
          <a:ext cx="528613" cy="39368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0.392</cdr:y>
    </cdr:from>
    <cdr:to>
      <cdr:x>0.96362</cdr:x>
      <cdr:y>0.61801</cdr:y>
    </cdr:to>
    <cdr:sp macro="" textlink="">
      <cdr:nvSpPr>
        <cdr:cNvPr id="72706" name="Text Box 2"/>
        <cdr:cNvSpPr txBox="1">
          <a:spLocks xmlns:a="http://schemas.openxmlformats.org/drawingml/2006/main" noChangeArrowheads="1"/>
        </cdr:cNvSpPr>
      </cdr:nvSpPr>
      <cdr:spPr bwMode="auto">
        <a:xfrm xmlns:a="http://schemas.openxmlformats.org/drawingml/2006/main">
          <a:off x="1211309" y="710123"/>
          <a:ext cx="527313" cy="40942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0.66179</cdr:x>
      <cdr:y>0.7</cdr:y>
    </cdr:from>
    <cdr:to>
      <cdr:x>0.95549</cdr:x>
      <cdr:y>0.92922</cdr:y>
    </cdr:to>
    <cdr:sp macro="" textlink="">
      <cdr:nvSpPr>
        <cdr:cNvPr id="72707" name="Text Box 3"/>
        <cdr:cNvSpPr txBox="1">
          <a:spLocks xmlns:a="http://schemas.openxmlformats.org/drawingml/2006/main" noChangeArrowheads="1"/>
        </cdr:cNvSpPr>
      </cdr:nvSpPr>
      <cdr:spPr bwMode="auto">
        <a:xfrm xmlns:a="http://schemas.openxmlformats.org/drawingml/2006/main">
          <a:off x="1194036" y="1268076"/>
          <a:ext cx="529911" cy="4152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54.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0.70755</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93963"/>
          <a:ext cx="529911" cy="42280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55.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0.70116</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93962"/>
          <a:ext cx="529911" cy="4384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56.xml><?xml version="1.0" encoding="utf-8"?>
<xdr:wsDr xmlns:xdr="http://schemas.openxmlformats.org/drawingml/2006/spreadsheetDrawing" xmlns:a="http://schemas.openxmlformats.org/drawingml/2006/main">
  <xdr:twoCellAnchor>
    <xdr:from>
      <xdr:col>2</xdr:col>
      <xdr:colOff>605116</xdr:colOff>
      <xdr:row>41</xdr:row>
      <xdr:rowOff>3974</xdr:rowOff>
    </xdr:from>
    <xdr:to>
      <xdr:col>23</xdr:col>
      <xdr:colOff>543464</xdr:colOff>
      <xdr:row>73</xdr:row>
      <xdr:rowOff>145676</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537882</xdr:colOff>
      <xdr:row>74</xdr:row>
      <xdr:rowOff>89646</xdr:rowOff>
    </xdr:from>
    <xdr:to>
      <xdr:col>23</xdr:col>
      <xdr:colOff>543464</xdr:colOff>
      <xdr:row>107</xdr:row>
      <xdr:rowOff>112059</xdr:rowOff>
    </xdr:to>
    <xdr:graphicFrame macro="">
      <xdr:nvGraphicFramePr>
        <xdr:cNvPr id="3" name="Gráfico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403412</xdr:colOff>
      <xdr:row>210</xdr:row>
      <xdr:rowOff>100854</xdr:rowOff>
    </xdr:from>
    <xdr:to>
      <xdr:col>23</xdr:col>
      <xdr:colOff>500331</xdr:colOff>
      <xdr:row>243</xdr:row>
      <xdr:rowOff>100852</xdr:rowOff>
    </xdr:to>
    <xdr:graphicFrame macro="">
      <xdr:nvGraphicFramePr>
        <xdr:cNvPr id="4" name="Gráfico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67235</xdr:colOff>
      <xdr:row>278</xdr:row>
      <xdr:rowOff>123265</xdr:rowOff>
    </xdr:from>
    <xdr:to>
      <xdr:col>25</xdr:col>
      <xdr:colOff>242453</xdr:colOff>
      <xdr:row>303</xdr:row>
      <xdr:rowOff>112060</xdr:rowOff>
    </xdr:to>
    <xdr:graphicFrame macro="">
      <xdr:nvGraphicFramePr>
        <xdr:cNvPr id="5" name="Gráfico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526675</xdr:colOff>
      <xdr:row>142</xdr:row>
      <xdr:rowOff>73960</xdr:rowOff>
    </xdr:from>
    <xdr:to>
      <xdr:col>23</xdr:col>
      <xdr:colOff>526210</xdr:colOff>
      <xdr:row>175</xdr:row>
      <xdr:rowOff>67235</xdr:rowOff>
    </xdr:to>
    <xdr:graphicFrame macro="">
      <xdr:nvGraphicFramePr>
        <xdr:cNvPr id="6" name="Gráfico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526676</xdr:colOff>
      <xdr:row>108</xdr:row>
      <xdr:rowOff>33618</xdr:rowOff>
    </xdr:from>
    <xdr:to>
      <xdr:col>23</xdr:col>
      <xdr:colOff>534838</xdr:colOff>
      <xdr:row>141</xdr:row>
      <xdr:rowOff>56030</xdr:rowOff>
    </xdr:to>
    <xdr:graphicFrame macro="">
      <xdr:nvGraphicFramePr>
        <xdr:cNvPr id="7" name="Gráfico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739588</xdr:colOff>
      <xdr:row>280</xdr:row>
      <xdr:rowOff>168088</xdr:rowOff>
    </xdr:from>
    <xdr:to>
      <xdr:col>6</xdr:col>
      <xdr:colOff>34507</xdr:colOff>
      <xdr:row>303</xdr:row>
      <xdr:rowOff>212910</xdr:rowOff>
    </xdr:to>
    <xdr:sp macro="" textlink="">
      <xdr:nvSpPr>
        <xdr:cNvPr id="8" name="Rectángulo 7">
          <a:extLst>
            <a:ext uri="{FF2B5EF4-FFF2-40B4-BE49-F238E27FC236}">
              <a16:creationId xmlns:a16="http://schemas.microsoft.com/office/drawing/2014/main" id="{00000000-0008-0000-0200-000008000000}"/>
            </a:ext>
          </a:extLst>
        </xdr:cNvPr>
        <xdr:cNvSpPr/>
      </xdr:nvSpPr>
      <xdr:spPr>
        <a:xfrm>
          <a:off x="1731626" y="74286246"/>
          <a:ext cx="4393130" cy="5005011"/>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6</xdr:col>
      <xdr:colOff>69011</xdr:colOff>
      <xdr:row>280</xdr:row>
      <xdr:rowOff>190500</xdr:rowOff>
    </xdr:from>
    <xdr:to>
      <xdr:col>25</xdr:col>
      <xdr:colOff>207818</xdr:colOff>
      <xdr:row>303</xdr:row>
      <xdr:rowOff>214591</xdr:rowOff>
    </xdr:to>
    <xdr:sp macro="" textlink="">
      <xdr:nvSpPr>
        <xdr:cNvPr id="9" name="Rectángulo 8">
          <a:extLst>
            <a:ext uri="{FF2B5EF4-FFF2-40B4-BE49-F238E27FC236}">
              <a16:creationId xmlns:a16="http://schemas.microsoft.com/office/drawing/2014/main" id="{00000000-0008-0000-0200-000009000000}"/>
            </a:ext>
          </a:extLst>
        </xdr:cNvPr>
        <xdr:cNvSpPr/>
      </xdr:nvSpPr>
      <xdr:spPr>
        <a:xfrm>
          <a:off x="6159260" y="74308658"/>
          <a:ext cx="11120233" cy="498428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3</xdr:col>
      <xdr:colOff>1008529</xdr:colOff>
      <xdr:row>282</xdr:row>
      <xdr:rowOff>78441</xdr:rowOff>
    </xdr:from>
    <xdr:to>
      <xdr:col>3</xdr:col>
      <xdr:colOff>2857500</xdr:colOff>
      <xdr:row>283</xdr:row>
      <xdr:rowOff>145677</xdr:rowOff>
    </xdr:to>
    <xdr:sp macro="" textlink="">
      <xdr:nvSpPr>
        <xdr:cNvPr id="10" name="CuadroTexto 9">
          <a:extLst>
            <a:ext uri="{FF2B5EF4-FFF2-40B4-BE49-F238E27FC236}">
              <a16:creationId xmlns:a16="http://schemas.microsoft.com/office/drawing/2014/main" id="{00000000-0008-0000-0200-00000A000000}"/>
            </a:ext>
          </a:extLst>
        </xdr:cNvPr>
        <xdr:cNvSpPr txBox="1"/>
      </xdr:nvSpPr>
      <xdr:spPr>
        <a:xfrm>
          <a:off x="2732554" y="76154616"/>
          <a:ext cx="1848971" cy="286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Encuaesta</a:t>
          </a:r>
          <a:r>
            <a:rPr lang="es-ES" sz="1100" baseline="0"/>
            <a:t> en papel</a:t>
          </a:r>
          <a:endParaRPr lang="es-ES" sz="1100"/>
        </a:p>
      </xdr:txBody>
    </xdr:sp>
    <xdr:clientData/>
  </xdr:twoCellAnchor>
  <xdr:twoCellAnchor>
    <xdr:from>
      <xdr:col>11</xdr:col>
      <xdr:colOff>432546</xdr:colOff>
      <xdr:row>282</xdr:row>
      <xdr:rowOff>62753</xdr:rowOff>
    </xdr:from>
    <xdr:to>
      <xdr:col>15</xdr:col>
      <xdr:colOff>85165</xdr:colOff>
      <xdr:row>283</xdr:row>
      <xdr:rowOff>129989</xdr:rowOff>
    </xdr:to>
    <xdr:sp macro="" textlink="">
      <xdr:nvSpPr>
        <xdr:cNvPr id="11" name="CuadroTexto 10">
          <a:extLst>
            <a:ext uri="{FF2B5EF4-FFF2-40B4-BE49-F238E27FC236}">
              <a16:creationId xmlns:a16="http://schemas.microsoft.com/office/drawing/2014/main" id="{00000000-0008-0000-0200-00000B000000}"/>
            </a:ext>
          </a:extLst>
        </xdr:cNvPr>
        <xdr:cNvSpPr txBox="1"/>
      </xdr:nvSpPr>
      <xdr:spPr>
        <a:xfrm>
          <a:off x="9138396" y="76138928"/>
          <a:ext cx="1900519" cy="286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Encuesta</a:t>
          </a:r>
          <a:r>
            <a:rPr lang="es-ES" sz="1100" baseline="0"/>
            <a:t> electrónica</a:t>
          </a:r>
          <a:endParaRPr lang="es-ES" sz="1100"/>
        </a:p>
      </xdr:txBody>
    </xdr:sp>
    <xdr:clientData/>
  </xdr:twoCellAnchor>
  <xdr:twoCellAnchor>
    <xdr:from>
      <xdr:col>7</xdr:col>
      <xdr:colOff>111039</xdr:colOff>
      <xdr:row>307</xdr:row>
      <xdr:rowOff>110631</xdr:rowOff>
    </xdr:from>
    <xdr:to>
      <xdr:col>17</xdr:col>
      <xdr:colOff>351456</xdr:colOff>
      <xdr:row>321</xdr:row>
      <xdr:rowOff>70290</xdr:rowOff>
    </xdr:to>
    <xdr:graphicFrame macro="">
      <xdr:nvGraphicFramePr>
        <xdr:cNvPr id="13" name="Gráfico 12">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121229</xdr:colOff>
      <xdr:row>321</xdr:row>
      <xdr:rowOff>78441</xdr:rowOff>
    </xdr:from>
    <xdr:to>
      <xdr:col>17</xdr:col>
      <xdr:colOff>356553</xdr:colOff>
      <xdr:row>334</xdr:row>
      <xdr:rowOff>194983</xdr:rowOff>
    </xdr:to>
    <xdr:graphicFrame macro="">
      <xdr:nvGraphicFramePr>
        <xdr:cNvPr id="14" name="Gráfico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380999</xdr:colOff>
      <xdr:row>177</xdr:row>
      <xdr:rowOff>0</xdr:rowOff>
    </xdr:from>
    <xdr:to>
      <xdr:col>23</xdr:col>
      <xdr:colOff>508958</xdr:colOff>
      <xdr:row>209</xdr:row>
      <xdr:rowOff>95249</xdr:rowOff>
    </xdr:to>
    <xdr:graphicFrame macro="">
      <xdr:nvGraphicFramePr>
        <xdr:cNvPr id="16" name="Gráfico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560293</xdr:colOff>
      <xdr:row>314</xdr:row>
      <xdr:rowOff>186017</xdr:rowOff>
    </xdr:from>
    <xdr:to>
      <xdr:col>25</xdr:col>
      <xdr:colOff>324969</xdr:colOff>
      <xdr:row>326</xdr:row>
      <xdr:rowOff>60511</xdr:rowOff>
    </xdr:to>
    <xdr:graphicFrame macro="">
      <xdr:nvGraphicFramePr>
        <xdr:cNvPr id="17" name="Gráfico 16">
          <a:extLst>
            <a:ext uri="{FF2B5EF4-FFF2-40B4-BE49-F238E27FC236}">
              <a16:creationId xmlns:a16="http://schemas.microsoft.com/office/drawing/2014/main" id="{00000000-0008-0000-02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392206</xdr:colOff>
      <xdr:row>244</xdr:row>
      <xdr:rowOff>145677</xdr:rowOff>
    </xdr:from>
    <xdr:to>
      <xdr:col>23</xdr:col>
      <xdr:colOff>491706</xdr:colOff>
      <xdr:row>277</xdr:row>
      <xdr:rowOff>136150</xdr:rowOff>
    </xdr:to>
    <xdr:graphicFrame macro="">
      <xdr:nvGraphicFramePr>
        <xdr:cNvPr id="18" name="Gráfico 17">
          <a:extLst>
            <a:ext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0</xdr:col>
      <xdr:colOff>86265</xdr:colOff>
      <xdr:row>0</xdr:row>
      <xdr:rowOff>43132</xdr:rowOff>
    </xdr:from>
    <xdr:to>
      <xdr:col>2</xdr:col>
      <xdr:colOff>758973</xdr:colOff>
      <xdr:row>0</xdr:row>
      <xdr:rowOff>422694</xdr:rowOff>
    </xdr:to>
    <xdr:pic>
      <xdr:nvPicPr>
        <xdr:cNvPr id="15" name="Imagen 14">
          <a:extLst>
            <a:ext uri="{FF2B5EF4-FFF2-40B4-BE49-F238E27FC236}">
              <a16:creationId xmlns:a16="http://schemas.microsoft.com/office/drawing/2014/main" id="{D3D6157A-8AF9-7A14-CE63-42A8B1B513E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6265" y="43132"/>
          <a:ext cx="1664746" cy="379562"/>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2</xdr:col>
      <xdr:colOff>122464</xdr:colOff>
      <xdr:row>37</xdr:row>
      <xdr:rowOff>138792</xdr:rowOff>
    </xdr:from>
    <xdr:to>
      <xdr:col>30</xdr:col>
      <xdr:colOff>312963</xdr:colOff>
      <xdr:row>65</xdr:row>
      <xdr:rowOff>108857</xdr:rowOff>
    </xdr:to>
    <xdr:graphicFrame macro="">
      <xdr:nvGraphicFramePr>
        <xdr:cNvPr id="4" name="Gráfico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0.6934</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68083"/>
          <a:ext cx="529911" cy="44868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7.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8.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0.70329</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76710"/>
          <a:ext cx="529911" cy="42742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9.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0.7064</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219915" y="1276709"/>
          <a:ext cx="529911" cy="4199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refreshedDate="45385.365923611113" createdVersion="6" refreshedVersion="6" minRefreshableVersion="3" recordCount="1354" xr:uid="{00000000-000A-0000-FFFF-FFFF01000000}">
  <cacheSource type="worksheet">
    <worksheetSource ref="D3:BC1357" sheet="TABLA"/>
  </cacheSource>
  <cacheFields count="52">
    <cacheField name="Submitted" numFmtId="0">
      <sharedItems containsNonDate="0" containsDate="1" containsString="0" containsBlank="1" minDate="2024-02-26T15:26:00" maxDate="2024-03-10T21:18:00"/>
    </cacheField>
    <cacheField name="1.1 Matrícula" numFmtId="0">
      <sharedItems containsBlank="1"/>
    </cacheField>
    <cacheField name="1.2 ¿A qué Facultad perteneces?" numFmtId="0">
      <sharedItems containsBlank="1" count="29">
        <s v="F. Informática"/>
        <s v="F. Ciencias Económicas y Empresariales"/>
        <s v="F. Filosofía"/>
        <s v="F. Derecho"/>
        <s v="F. Ciencias Matemáticas"/>
        <s v="F. Ciencias Químicas"/>
        <s v="F. Trabajo Social"/>
        <s v="F. Geografía e Historia"/>
        <s v="F. Ciencias Geológicas"/>
        <s v="F. Psicología"/>
        <s v="F. Filología"/>
        <s v="F. Veterinaria"/>
        <s v="F. Ciencias Políticas y Sociología"/>
        <s v=""/>
        <s v="F. Educación - Centro de Formación del Profesorado"/>
        <s v="F. Farmacia"/>
        <s v="F. Estudios Estadísticos"/>
        <s v="F. Comercio y Turismo"/>
        <s v="F. Ciencias de la Información"/>
        <s v="F. Bellas Artes"/>
        <s v="F. Medicina"/>
        <s v="F. Odontología"/>
        <s v="F. Ciencias Biológicas"/>
        <s v="F. Ciencias Físicas"/>
        <s v="F. Enfermería, Fisioterapia y Podología"/>
        <s v="F. Ciencias de la Documentación"/>
        <s v="Otro"/>
        <s v="F. Óptica y Optometría"/>
        <m/>
      </sharedItems>
    </cacheField>
    <cacheField name="1.3 Acudiendo en persona" numFmtId="0">
      <sharedItems containsBlank="1"/>
    </cacheField>
    <cacheField name="1.4 Utilizando la Biblioteca de forma virtual" numFmtId="0">
      <sharedItems containsBlank="1"/>
    </cacheField>
    <cacheField name="Post-pandemia" numFmtId="0">
      <sharedItems containsBlank="1"/>
    </cacheField>
    <cacheField name="Biblioteca 1" numFmtId="0">
      <sharedItems containsBlank="1"/>
    </cacheField>
    <cacheField name="Biblioteca 2" numFmtId="0">
      <sharedItems containsBlank="1"/>
    </cacheField>
    <cacheField name="Biblioteca 3" numFmtId="0">
      <sharedItems containsBlank="1"/>
    </cacheField>
    <cacheField name="1.6 Otras bibliotecas" numFmtId="0">
      <sharedItems containsBlank="1"/>
    </cacheField>
    <cacheField name="2.1 Horario" numFmtId="0">
      <sharedItems containsString="0" containsBlank="1" containsNumber="1" containsInteger="1" minValue="1" maxValue="5" count="6">
        <n v="4"/>
        <n v="5"/>
        <n v="3"/>
        <n v="2"/>
        <m/>
        <n v="1"/>
      </sharedItems>
    </cacheField>
    <cacheField name="2.2 El número de puestos de lectura" numFmtId="0">
      <sharedItems containsString="0" containsBlank="1" containsNumber="1" containsInteger="1" minValue="1" maxValue="5" count="6">
        <n v="4"/>
        <n v="5"/>
        <n v="3"/>
        <n v="2"/>
        <m/>
        <n v="1"/>
      </sharedItems>
    </cacheField>
    <cacheField name="2.3 La comodidad de las instalaciones" numFmtId="0">
      <sharedItems containsString="0" containsBlank="1" containsNumber="1" containsInteger="1" minValue="1" maxValue="5" count="6">
        <n v="3"/>
        <n v="4"/>
        <n v="5"/>
        <n v="2"/>
        <m/>
        <n v="1"/>
      </sharedItems>
    </cacheField>
    <cacheField name="2.4 El equipamiento informático" numFmtId="0">
      <sharedItems containsString="0" containsBlank="1" containsNumber="1" containsInteger="1" minValue="1" maxValue="5" count="6">
        <n v="3"/>
        <n v="4"/>
        <n v="5"/>
        <n v="2"/>
        <n v="1"/>
        <m/>
      </sharedItems>
    </cacheField>
    <cacheField name="2.5 Horario BMZ" numFmtId="0">
      <sharedItems containsString="0" containsBlank="1" containsNumber="1" containsInteger="1" minValue="1" maxValue="5" count="6">
        <n v="4"/>
        <n v="5"/>
        <n v="3"/>
        <m/>
        <n v="2"/>
        <n v="1"/>
      </sharedItems>
    </cacheField>
    <cacheField name="Libros prestados" numFmtId="0">
      <sharedItems containsBlank="1"/>
    </cacheField>
    <cacheField name="Préstamos en el curso" numFmtId="0">
      <sharedItems containsBlank="1"/>
    </cacheField>
    <cacheField name="3.1 Colección impresa" numFmtId="0">
      <sharedItems containsString="0" containsBlank="1" containsNumber="1" containsInteger="1" minValue="1" maxValue="5"/>
    </cacheField>
    <cacheField name="3.2 Revistas-e" numFmtId="0">
      <sharedItems containsString="0" containsBlank="1" containsNumber="1" containsInteger="1" minValue="1" maxValue="5"/>
    </cacheField>
    <cacheField name="3.3 Libros-e" numFmtId="0">
      <sharedItems containsString="0" containsBlank="1" containsNumber="1" containsInteger="1" minValue="1" maxValue="5"/>
    </cacheField>
    <cacheField name="3.4 Biblioteca personal" numFmtId="0">
      <sharedItems containsString="0" containsBlank="1" containsNumber="1" containsInteger="1" minValue="1" maxValue="5"/>
    </cacheField>
    <cacheField name="3.5 Campus Virtual" numFmtId="0">
      <sharedItems containsString="0" containsBlank="1" containsNumber="1" containsInteger="1" minValue="1" maxValue="5"/>
    </cacheField>
    <cacheField name="3.6 Recursos en abierto" numFmtId="0">
      <sharedItems containsString="0" containsBlank="1" containsNumber="1" containsInteger="1" minValue="1" maxValue="5"/>
    </cacheField>
    <cacheField name="3.7 Apuntes" numFmtId="0">
      <sharedItems containsString="0" containsBlank="1" containsNumber="1" containsInteger="1" minValue="1" maxValue="5"/>
    </cacheField>
    <cacheField name="3.8 Otras bibliotecas" numFmtId="0">
      <sharedItems containsString="0" containsBlank="1" containsNumber="1" containsInteger="1" minValue="1" maxValue="5"/>
    </cacheField>
    <cacheField name="3.9 Información inicial" numFmtId="0">
      <sharedItems containsString="0" containsBlank="1" containsNumber="1" containsInteger="1" minValue="1" maxValue="5" count="6">
        <n v="3"/>
        <n v="5"/>
        <n v="4"/>
        <n v="1"/>
        <m/>
        <n v="2"/>
      </sharedItems>
    </cacheField>
    <cacheField name="3.10 Adecuación" numFmtId="0">
      <sharedItems containsString="0" containsBlank="1" containsNumber="1" containsInteger="1" minValue="1" maxValue="5" count="6">
        <n v="4"/>
        <n v="5"/>
        <n v="3"/>
        <m/>
        <n v="1"/>
        <n v="2"/>
      </sharedItems>
    </cacheField>
    <cacheField name="3.11 Localización de documentos" numFmtId="0">
      <sharedItems containsString="0" containsBlank="1" containsNumber="1" containsInteger="1" minValue="1" maxValue="5" count="6">
        <n v="3"/>
        <n v="4"/>
        <n v="5"/>
        <n v="2"/>
        <m/>
        <n v="1"/>
      </sharedItems>
    </cacheField>
    <cacheField name="3.12 Acceso recursos-e" numFmtId="0">
      <sharedItems containsString="0" containsBlank="1" containsNumber="1" containsInteger="1" minValue="1" maxValue="5" count="6">
        <n v="2"/>
        <n v="3"/>
        <n v="5"/>
        <n v="4"/>
        <m/>
        <n v="1"/>
      </sharedItems>
    </cacheField>
    <cacheField name="3.13 Solicitud de información" numFmtId="0">
      <sharedItems containsString="0" containsBlank="1" containsNumber="1" containsInteger="1" minValue="1" maxValue="5" count="6">
        <n v="4"/>
        <n v="5"/>
        <m/>
        <n v="3"/>
        <n v="1"/>
        <n v="2"/>
      </sharedItems>
    </cacheField>
    <cacheField name="3.14 Buscador " numFmtId="0">
      <sharedItems containsString="0" containsBlank="1" containsNumber="1" containsInteger="1" minValue="1" maxValue="5" count="6">
        <n v="3"/>
        <n v="4"/>
        <n v="5"/>
        <m/>
        <n v="2"/>
        <n v="1"/>
      </sharedItems>
    </cacheField>
    <cacheField name="3.15 Sugerencias, etc." numFmtId="0">
      <sharedItems containsString="0" containsBlank="1" containsNumber="1" containsInteger="1" minValue="1" maxValue="5" count="6">
        <n v="1"/>
        <n v="4"/>
        <n v="5"/>
        <n v="2"/>
        <n v="3"/>
        <m/>
      </sharedItems>
    </cacheField>
    <cacheField name="3.16 Bibliografías recomendadas" numFmtId="0">
      <sharedItems containsString="0" containsBlank="1" containsNumber="1" containsInteger="1" minValue="1" maxValue="5" count="6">
        <n v="2"/>
        <n v="4"/>
        <n v="5"/>
        <n v="3"/>
        <m/>
        <n v="1"/>
      </sharedItems>
    </cacheField>
    <cacheField name="3.17 Docta" numFmtId="0">
      <sharedItems containsBlank="1"/>
    </cacheField>
    <cacheField name="PDC" numFmtId="0">
      <sharedItems containsBlank="1"/>
    </cacheField>
    <cacheField name="3.18 Web" numFmtId="0">
      <sharedItems containsString="0" containsBlank="1" containsNumber="1" containsInteger="1" minValue="1" maxValue="5" count="6">
        <n v="4"/>
        <n v="5"/>
        <n v="3"/>
        <m/>
        <n v="2"/>
        <n v="1"/>
      </sharedItems>
    </cacheField>
    <cacheField name="3.19 Redes sociales" numFmtId="0">
      <sharedItems containsString="0" containsBlank="1" containsNumber="1" containsInteger="1" minValue="1" maxValue="5" count="6">
        <n v="5"/>
        <n v="4"/>
        <n v="3"/>
        <n v="1"/>
        <m/>
        <n v="2"/>
      </sharedItems>
    </cacheField>
    <cacheField name="3.20 Redes sociales que usas" numFmtId="0">
      <sharedItems containsBlank="1"/>
    </cacheField>
    <cacheField name="4.1 Agilidad de la atención presencial" numFmtId="0">
      <sharedItems containsString="0" containsBlank="1" containsNumber="1" containsInteger="1" minValue="1" maxValue="5" count="6">
        <n v="4"/>
        <n v="3"/>
        <n v="5"/>
        <m/>
        <n v="2"/>
        <n v="1"/>
      </sharedItems>
    </cacheField>
    <cacheField name="4.2 Idoneidad plazos de préstamo" numFmtId="0">
      <sharedItems containsString="0" containsBlank="1" containsNumber="1" containsInteger="1" minValue="1" maxValue="5" count="6">
        <n v="3"/>
        <n v="4"/>
        <n v="5"/>
        <m/>
        <n v="2"/>
        <n v="1"/>
      </sharedItems>
    </cacheField>
    <cacheField name="4.3 Número de documentos en préstamo" numFmtId="0">
      <sharedItems containsString="0" containsBlank="1" containsNumber="1" containsInteger="1" minValue="1" maxValue="5" count="6">
        <n v="5"/>
        <n v="4"/>
        <n v="3"/>
        <m/>
        <n v="2"/>
        <n v="1"/>
      </sharedItems>
    </cacheField>
    <cacheField name="4.4 Sencillez del préstamo" numFmtId="0">
      <sharedItems containsString="0" containsBlank="1" containsNumber="1" containsInteger="1" minValue="1" maxValue="5" count="6">
        <n v="5"/>
        <n v="4"/>
        <n v="3"/>
        <m/>
        <n v="2"/>
        <n v="1"/>
      </sharedItems>
    </cacheField>
    <cacheField name="4.5 Reservas y renovaciones" numFmtId="0">
      <sharedItems containsString="0" containsBlank="1" containsNumber="1" containsInteger="1" minValue="1" maxValue="5" count="6">
        <n v="4"/>
        <n v="5"/>
        <n v="3"/>
        <m/>
        <n v="1"/>
        <n v="2"/>
      </sharedItems>
    </cacheField>
    <cacheField name="4.6 Mi cuenta" numFmtId="0">
      <sharedItems containsString="0" containsBlank="1" containsNumber="1" containsInteger="1" minValue="1" maxValue="5" count="6">
        <n v="5"/>
        <n v="4"/>
        <m/>
        <n v="3"/>
        <n v="1"/>
        <n v="2"/>
      </sharedItems>
    </cacheField>
    <cacheField name="4.7 Préstamo intercentros" numFmtId="0">
      <sharedItems containsString="0" containsBlank="1" containsNumber="1" containsInteger="1" minValue="1" maxValue="5" count="6">
        <n v="4"/>
        <n v="3"/>
        <n v="5"/>
        <m/>
        <n v="1"/>
        <n v="2"/>
      </sharedItems>
    </cacheField>
    <cacheField name="4.8 Préstamo interbibliotecario" numFmtId="0">
      <sharedItems containsString="0" containsBlank="1" containsNumber="1" containsInteger="1" minValue="1" maxValue="5" count="6">
        <n v="1"/>
        <n v="3"/>
        <n v="5"/>
        <n v="2"/>
        <n v="4"/>
        <m/>
      </sharedItems>
    </cacheField>
    <cacheField name="5.1 Oferta de formación" numFmtId="0">
      <sharedItems containsBlank="1"/>
    </cacheField>
    <cacheField name="5.2 Asistencia a formación " numFmtId="0">
      <sharedItems containsBlank="1"/>
    </cacheField>
    <cacheField name="5.3 Valoración de la formación" numFmtId="0">
      <sharedItems containsBlank="1" count="7">
        <s v=""/>
        <s v="Normal"/>
        <s v="Muy útil"/>
        <s v="Poco útil"/>
        <s v="Útil"/>
        <s v="Nada útil"/>
        <m/>
      </sharedItems>
    </cacheField>
    <cacheField name="6.1 Capacidad de gestión " numFmtId="0">
      <sharedItems containsString="0" containsBlank="1" containsNumber="1" containsInteger="1" minValue="1" maxValue="5" count="6">
        <n v="4"/>
        <n v="5"/>
        <m/>
        <n v="3"/>
        <n v="2"/>
        <n v="1"/>
      </sharedItems>
    </cacheField>
    <cacheField name="6.2 Cordialidad y amabilidad " numFmtId="0">
      <sharedItems containsString="0" containsBlank="1" containsNumber="1" containsInteger="1" minValue="1" maxValue="5" count="6">
        <n v="2"/>
        <n v="5"/>
        <n v="4"/>
        <m/>
        <n v="3"/>
        <n v="1"/>
      </sharedItems>
    </cacheField>
    <cacheField name="7.1 Valoración global" numFmtId="0">
      <sharedItems containsBlank="1" count="7">
        <s v="3, normal"/>
        <s v="4, satisfecho"/>
        <s v="5, muy satisfecho"/>
        <s v="1, muy insatisfecho"/>
        <s v=""/>
        <s v="2, insatisfecho"/>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54">
  <r>
    <d v="2024-03-10T21:18:00"/>
    <s v="Grado o doble grado"/>
    <x v="0"/>
    <s v="Nunca"/>
    <s v="Frecuentemente (1 o 2 veces por semana)"/>
    <s v=""/>
    <s v="F. Informática"/>
    <s v="F. Ciencias Matemáticas"/>
    <s v="Biblioteca Maria Zambrano (Derecho, Filología)"/>
    <s v=""/>
    <x v="0"/>
    <x v="0"/>
    <x v="0"/>
    <x v="0"/>
    <x v="0"/>
    <s v="No"/>
    <s v="Sí"/>
    <n v="4"/>
    <n v="1"/>
    <n v="2"/>
    <n v="3"/>
    <n v="3"/>
    <n v="5"/>
    <n v="1"/>
    <n v="5"/>
    <x v="0"/>
    <x v="0"/>
    <x v="0"/>
    <x v="0"/>
    <x v="0"/>
    <x v="0"/>
    <x v="0"/>
    <x v="0"/>
    <s v="Sí"/>
    <s v="Sí"/>
    <x v="0"/>
    <x v="0"/>
    <s v="No uso ninguna red social"/>
    <x v="0"/>
    <x v="0"/>
    <x v="0"/>
    <x v="0"/>
    <x v="0"/>
    <x v="0"/>
    <x v="0"/>
    <x v="0"/>
    <s v="Sí"/>
    <s v="No"/>
    <x v="0"/>
    <x v="0"/>
    <x v="0"/>
    <x v="0"/>
  </r>
  <r>
    <d v="2024-03-10T20:01:00"/>
    <s v="Otros (Universidad para mayores, títulos propios, curso de idiomas, etc)"/>
    <x v="1"/>
    <s v="Nunca"/>
    <s v="De vez en cuando (1 o 2 veces al mes)"/>
    <s v=""/>
    <s v="F. Ciencias Económicas y Empresariales"/>
    <s v=""/>
    <s v=""/>
    <s v="Biblioteca Francisco Umbral Majadahonda"/>
    <x v="0"/>
    <x v="0"/>
    <x v="1"/>
    <x v="1"/>
    <x v="0"/>
    <s v="No"/>
    <s v="No"/>
    <n v="3"/>
    <n v="3"/>
    <n v="3"/>
    <n v="1"/>
    <n v="2"/>
    <n v="4"/>
    <n v="4"/>
    <n v="3"/>
    <x v="0"/>
    <x v="0"/>
    <x v="1"/>
    <x v="1"/>
    <x v="0"/>
    <x v="1"/>
    <x v="1"/>
    <x v="1"/>
    <s v="No"/>
    <s v="No"/>
    <x v="0"/>
    <x v="1"/>
    <s v="Twitter"/>
    <x v="1"/>
    <x v="1"/>
    <x v="1"/>
    <x v="1"/>
    <x v="0"/>
    <x v="1"/>
    <x v="1"/>
    <x v="1"/>
    <s v="No"/>
    <s v="No"/>
    <x v="0"/>
    <x v="1"/>
    <x v="1"/>
    <x v="1"/>
  </r>
  <r>
    <d v="2024-03-10T17:32:00"/>
    <s v="Máster"/>
    <x v="2"/>
    <s v="De vez en cuando (1 o 2 veces al mes)"/>
    <s v="De vez en cuando (1 o 2 veces al mes)"/>
    <s v=""/>
    <s v="Biblioteca Maria Zambrano (Derecho, Filología)"/>
    <s v="F. Derecho (Departamentos, Criminología)"/>
    <s v="F. Ciencias Económicas y Empresariales"/>
    <s v=""/>
    <x v="1"/>
    <x v="1"/>
    <x v="2"/>
    <x v="2"/>
    <x v="1"/>
    <s v="Sí"/>
    <s v="Sí"/>
    <n v="5"/>
    <n v="5"/>
    <n v="5"/>
    <n v="1"/>
    <n v="5"/>
    <n v="2"/>
    <n v="1"/>
    <n v="1"/>
    <x v="1"/>
    <x v="1"/>
    <x v="2"/>
    <x v="2"/>
    <x v="1"/>
    <x v="2"/>
    <x v="2"/>
    <x v="2"/>
    <s v="Sí"/>
    <s v="Sí"/>
    <x v="1"/>
    <x v="0"/>
    <s v="Twitter|Youtube"/>
    <x v="2"/>
    <x v="0"/>
    <x v="0"/>
    <x v="0"/>
    <x v="1"/>
    <x v="0"/>
    <x v="2"/>
    <x v="2"/>
    <s v="Sí"/>
    <s v="Sí"/>
    <x v="1"/>
    <x v="1"/>
    <x v="1"/>
    <x v="2"/>
  </r>
  <r>
    <d v="2024-03-10T17:32:00"/>
    <s v="Máster"/>
    <x v="3"/>
    <s v="Solo en época de exámenes"/>
    <s v="De vez en cuando (1 o 2 veces al mes)"/>
    <s v=""/>
    <s v="Biblioteca Maria Zambrano (Derecho, Filología)"/>
    <s v="Biblioteca Maria Zambrano (Derecho, Filología)"/>
    <s v="Biblioteca Maria Zambrano (Derecho, Filología)"/>
    <s v=""/>
    <x v="0"/>
    <x v="1"/>
    <x v="1"/>
    <x v="0"/>
    <x v="1"/>
    <s v="No"/>
    <s v="No"/>
    <n v="2"/>
    <n v="1"/>
    <n v="1"/>
    <n v="3"/>
    <n v="5"/>
    <n v="2"/>
    <n v="5"/>
    <n v="1"/>
    <x v="2"/>
    <x v="0"/>
    <x v="0"/>
    <x v="2"/>
    <x v="1"/>
    <x v="1"/>
    <x v="3"/>
    <x v="3"/>
    <s v="No"/>
    <s v="No"/>
    <x v="2"/>
    <x v="1"/>
    <s v="Instagram|Twitter"/>
    <x v="1"/>
    <x v="0"/>
    <x v="2"/>
    <x v="2"/>
    <x v="2"/>
    <x v="1"/>
    <x v="0"/>
    <x v="3"/>
    <s v="Sí"/>
    <s v="Sí"/>
    <x v="2"/>
    <x v="0"/>
    <x v="2"/>
    <x v="2"/>
  </r>
  <r>
    <d v="2024-03-10T15:01:00"/>
    <s v="Grado o doble grado"/>
    <x v="4"/>
    <s v="Muy frecuentemente (3 o más veces por semana)"/>
    <s v="De vez en cuando (1 o 2 veces al mes)"/>
    <s v=""/>
    <s v="F. Ciencias Matemáticas"/>
    <s v="Biblioteca Maria Zambrano (Derecho, Filología)"/>
    <s v="F. Psicología"/>
    <s v=""/>
    <x v="0"/>
    <x v="1"/>
    <x v="2"/>
    <x v="2"/>
    <x v="1"/>
    <s v="Sí"/>
    <s v="Sí"/>
    <n v="4"/>
    <n v="1"/>
    <n v="4"/>
    <n v="1"/>
    <n v="5"/>
    <n v="2"/>
    <n v="5"/>
    <n v="4"/>
    <x v="1"/>
    <x v="1"/>
    <x v="2"/>
    <x v="2"/>
    <x v="1"/>
    <x v="2"/>
    <x v="4"/>
    <x v="2"/>
    <s v="No"/>
    <s v="No"/>
    <x v="1"/>
    <x v="0"/>
    <s v="Instagram"/>
    <x v="2"/>
    <x v="2"/>
    <x v="0"/>
    <x v="0"/>
    <x v="3"/>
    <x v="0"/>
    <x v="2"/>
    <x v="1"/>
    <s v="Sí"/>
    <s v="No"/>
    <x v="0"/>
    <x v="1"/>
    <x v="1"/>
    <x v="3"/>
  </r>
  <r>
    <d v="2024-03-10T12:58:00"/>
    <s v="Grado o doble grado"/>
    <x v="5"/>
    <s v="Frecuentemente (1 o 2 veces por semana)"/>
    <s v="Solo en época de exámenes"/>
    <s v=""/>
    <s v="F. Ciencias Químicas"/>
    <s v="F. Ciencias Biológicas"/>
    <s v="F. Ciencias Matemáticas"/>
    <s v=""/>
    <x v="1"/>
    <x v="1"/>
    <x v="1"/>
    <x v="1"/>
    <x v="1"/>
    <s v="No"/>
    <s v="Sí"/>
    <n v="3"/>
    <n v="1"/>
    <n v="2"/>
    <n v="2"/>
    <n v="5"/>
    <n v="4"/>
    <n v="5"/>
    <n v="2"/>
    <x v="2"/>
    <x v="1"/>
    <x v="3"/>
    <x v="0"/>
    <x v="1"/>
    <x v="0"/>
    <x v="3"/>
    <x v="3"/>
    <s v="No"/>
    <s v="No"/>
    <x v="0"/>
    <x v="2"/>
    <s v="Instagram|Youtube"/>
    <x v="2"/>
    <x v="1"/>
    <x v="0"/>
    <x v="0"/>
    <x v="1"/>
    <x v="1"/>
    <x v="0"/>
    <x v="4"/>
    <s v="No"/>
    <s v="No"/>
    <x v="0"/>
    <x v="1"/>
    <x v="1"/>
    <x v="1"/>
  </r>
  <r>
    <d v="2024-03-10T12:30:00"/>
    <s v="Grado o doble grado"/>
    <x v="6"/>
    <s v="Frecuentemente (1 o 2 veces por semana)"/>
    <s v="Solo en época de exámenes"/>
    <s v=""/>
    <s v="F. Trabajo Social"/>
    <s v="F. Ciencias Políticas y Sociología"/>
    <s v="Biblioteca Maria Zambrano (Derecho, Filología)"/>
    <s v="Biblioteca Luis Rosales, Biblioteca Pública Miguel Hernández"/>
    <x v="1"/>
    <x v="0"/>
    <x v="0"/>
    <x v="2"/>
    <x v="1"/>
    <s v="No"/>
    <s v="Sí"/>
    <n v="1"/>
    <n v="4"/>
    <n v="1"/>
    <n v="2"/>
    <n v="5"/>
    <n v="5"/>
    <n v="5"/>
    <n v="1"/>
    <x v="3"/>
    <x v="2"/>
    <x v="1"/>
    <x v="1"/>
    <x v="1"/>
    <x v="1"/>
    <x v="2"/>
    <x v="1"/>
    <s v="No"/>
    <s v="No"/>
    <x v="0"/>
    <x v="3"/>
    <s v="Instagram|Twitter|Youtube"/>
    <x v="2"/>
    <x v="2"/>
    <x v="0"/>
    <x v="0"/>
    <x v="1"/>
    <x v="1"/>
    <x v="0"/>
    <x v="0"/>
    <s v="No"/>
    <s v="No"/>
    <x v="0"/>
    <x v="1"/>
    <x v="1"/>
    <x v="1"/>
  </r>
  <r>
    <d v="2024-03-10T10:44:00"/>
    <s v="Grado o doble grado"/>
    <x v="7"/>
    <s v="De vez en cuando (1 o 2 veces al mes)"/>
    <s v="Frecuentemente (1 o 2 veces por semana)"/>
    <s v=""/>
    <s v="F. Geografía e Historia"/>
    <s v="Biblioteca Maria Zambrano (Derecho, Filología)"/>
    <s v=""/>
    <s v=""/>
    <x v="0"/>
    <x v="0"/>
    <x v="0"/>
    <x v="1"/>
    <x v="1"/>
    <s v="Sí"/>
    <s v="Sí"/>
    <n v="4"/>
    <n v="3"/>
    <n v="3"/>
    <n v="4"/>
    <n v="5"/>
    <n v="4"/>
    <n v="5"/>
    <n v="3"/>
    <x v="2"/>
    <x v="0"/>
    <x v="1"/>
    <x v="3"/>
    <x v="0"/>
    <x v="1"/>
    <x v="4"/>
    <x v="1"/>
    <s v="Sí"/>
    <s v="Sí"/>
    <x v="0"/>
    <x v="1"/>
    <s v="Instagram|Twitter"/>
    <x v="0"/>
    <x v="1"/>
    <x v="1"/>
    <x v="1"/>
    <x v="0"/>
    <x v="1"/>
    <x v="0"/>
    <x v="4"/>
    <s v="Sí"/>
    <s v="No"/>
    <x v="0"/>
    <x v="0"/>
    <x v="2"/>
    <x v="2"/>
  </r>
  <r>
    <d v="2024-03-09T20:36:00"/>
    <s v="Grado o doble grado"/>
    <x v="0"/>
    <s v="Frecuentemente (1 o 2 veces por semana)"/>
    <s v="Nunca"/>
    <s v=""/>
    <s v="F. Informática"/>
    <s v="Biblioteca Maria Zambrano (Derecho, Filología)"/>
    <s v=""/>
    <s v="Sólo a centros de estudio, el que tenga mas cerca"/>
    <x v="1"/>
    <x v="1"/>
    <x v="2"/>
    <x v="2"/>
    <x v="1"/>
    <s v="No"/>
    <s v="No"/>
    <n v="1"/>
    <n v="1"/>
    <n v="1"/>
    <n v="1"/>
    <n v="5"/>
    <n v="5"/>
    <n v="5"/>
    <n v="1"/>
    <x v="4"/>
    <x v="3"/>
    <x v="2"/>
    <x v="4"/>
    <x v="2"/>
    <x v="3"/>
    <x v="5"/>
    <x v="4"/>
    <s v=""/>
    <s v=""/>
    <x v="3"/>
    <x v="4"/>
    <s v="Instagram|TikTok|Twitter|Youtube"/>
    <x v="3"/>
    <x v="3"/>
    <x v="3"/>
    <x v="3"/>
    <x v="3"/>
    <x v="2"/>
    <x v="3"/>
    <x v="5"/>
    <s v=""/>
    <s v=""/>
    <x v="0"/>
    <x v="2"/>
    <x v="3"/>
    <x v="4"/>
  </r>
  <r>
    <d v="2024-03-09T17:49:00"/>
    <s v="Grado o doble grado"/>
    <x v="7"/>
    <s v="De vez en cuando (1 o 2 veces al mes)"/>
    <s v="Frecuentemente (1 o 2 veces por semana)"/>
    <s v=""/>
    <s v="Biblioteca Maria Zambrano (Derecho, Filología)"/>
    <s v=""/>
    <s v=""/>
    <s v=""/>
    <x v="0"/>
    <x v="0"/>
    <x v="0"/>
    <x v="0"/>
    <x v="0"/>
    <s v="Sí"/>
    <s v="Sí"/>
    <n v="5"/>
    <n v="2"/>
    <n v="2"/>
    <n v="3"/>
    <n v="4"/>
    <n v="4"/>
    <n v="5"/>
    <n v="3"/>
    <x v="0"/>
    <x v="0"/>
    <x v="0"/>
    <x v="1"/>
    <x v="1"/>
    <x v="0"/>
    <x v="4"/>
    <x v="4"/>
    <s v="No"/>
    <s v="No"/>
    <x v="0"/>
    <x v="1"/>
    <s v="Instagram|Youtube"/>
    <x v="2"/>
    <x v="1"/>
    <x v="0"/>
    <x v="0"/>
    <x v="1"/>
    <x v="0"/>
    <x v="0"/>
    <x v="4"/>
    <s v="Sí"/>
    <s v="No"/>
    <x v="0"/>
    <x v="1"/>
    <x v="1"/>
    <x v="2"/>
  </r>
  <r>
    <d v="2024-03-09T16:06:00"/>
    <s v="Grado o doble grado"/>
    <x v="8"/>
    <s v="De vez en cuando (1 o 2 veces al mes)"/>
    <s v="Solo en época de exámenes"/>
    <s v=""/>
    <s v="F. Ciencias Geológicas"/>
    <s v="F. Ciencias Biológicas"/>
    <s v="Biblioteca Maria Zambrano (Derecho, Filología)"/>
    <s v=""/>
    <x v="2"/>
    <x v="0"/>
    <x v="1"/>
    <x v="3"/>
    <x v="2"/>
    <s v="No"/>
    <s v="No"/>
    <n v="4"/>
    <n v="3"/>
    <n v="4"/>
    <n v="4"/>
    <n v="3"/>
    <n v="4"/>
    <n v="4"/>
    <n v="4"/>
    <x v="0"/>
    <x v="0"/>
    <x v="1"/>
    <x v="1"/>
    <x v="0"/>
    <x v="1"/>
    <x v="1"/>
    <x v="3"/>
    <s v="No"/>
    <s v="Sí"/>
    <x v="2"/>
    <x v="2"/>
    <s v="Instagram|TikTok|Twitter|Youtube"/>
    <x v="0"/>
    <x v="0"/>
    <x v="2"/>
    <x v="0"/>
    <x v="0"/>
    <x v="1"/>
    <x v="1"/>
    <x v="4"/>
    <s v="No"/>
    <s v="No"/>
    <x v="0"/>
    <x v="3"/>
    <x v="2"/>
    <x v="1"/>
  </r>
  <r>
    <d v="2024-03-09T13:36:00"/>
    <s v="Grado o doble grado"/>
    <x v="9"/>
    <s v="De vez en cuando (1 o 2 veces al mes)"/>
    <s v="Frecuentemente (1 o 2 veces por semana)"/>
    <s v=""/>
    <s v="F. Psicología"/>
    <s v="Biblioteca Maria Zambrano (Derecho, Filología)"/>
    <s v=""/>
    <s v=""/>
    <x v="1"/>
    <x v="0"/>
    <x v="1"/>
    <x v="1"/>
    <x v="1"/>
    <s v="Sí"/>
    <s v="Sí"/>
    <n v="5"/>
    <n v="4"/>
    <n v="4"/>
    <n v="1"/>
    <n v="4"/>
    <n v="4"/>
    <n v="5"/>
    <n v="3"/>
    <x v="2"/>
    <x v="0"/>
    <x v="0"/>
    <x v="3"/>
    <x v="0"/>
    <x v="0"/>
    <x v="1"/>
    <x v="3"/>
    <s v="No"/>
    <s v="No"/>
    <x v="0"/>
    <x v="1"/>
    <s v="Instagram|TikTok|Youtube"/>
    <x v="2"/>
    <x v="2"/>
    <x v="0"/>
    <x v="0"/>
    <x v="1"/>
    <x v="0"/>
    <x v="2"/>
    <x v="4"/>
    <s v="Sí"/>
    <s v="Sí"/>
    <x v="2"/>
    <x v="1"/>
    <x v="1"/>
    <x v="2"/>
  </r>
  <r>
    <d v="2024-03-09T11:26:00"/>
    <s v="Doctorado"/>
    <x v="10"/>
    <s v="De vez en cuando (1 o 2 veces al mes)"/>
    <s v="De vez en cuando (1 o 2 veces al mes)"/>
    <s v=""/>
    <s v="Biblioteca Maria Zambrano (Derecho, Filología)"/>
    <s v="F. Filología (Clásicas, General)"/>
    <s v="F. Geografía e Historia"/>
    <s v=""/>
    <x v="0"/>
    <x v="0"/>
    <x v="0"/>
    <x v="0"/>
    <x v="0"/>
    <s v="Sí"/>
    <s v="Sí"/>
    <n v="5"/>
    <n v="4"/>
    <n v="4"/>
    <n v="4"/>
    <n v="1"/>
    <n v="5"/>
    <n v="2"/>
    <n v="5"/>
    <x v="2"/>
    <x v="2"/>
    <x v="3"/>
    <x v="1"/>
    <x v="1"/>
    <x v="2"/>
    <x v="1"/>
    <x v="0"/>
    <s v="No"/>
    <s v="No"/>
    <x v="3"/>
    <x v="2"/>
    <s v="Instagram|Youtube"/>
    <x v="2"/>
    <x v="1"/>
    <x v="1"/>
    <x v="0"/>
    <x v="1"/>
    <x v="0"/>
    <x v="0"/>
    <x v="1"/>
    <s v="No"/>
    <s v="No"/>
    <x v="0"/>
    <x v="1"/>
    <x v="1"/>
    <x v="1"/>
  </r>
  <r>
    <d v="2024-03-08T18:11:00"/>
    <s v="Grado o doble grado"/>
    <x v="7"/>
    <s v="Muy frecuentemente (3 o más veces por semana)"/>
    <s v="Frecuentemente (1 o 2 veces por semana)"/>
    <s v=""/>
    <s v="F. Geografía e Historia"/>
    <s v="F. Bellas Artes"/>
    <s v="F. Ciencias de la Información"/>
    <s v=""/>
    <x v="2"/>
    <x v="1"/>
    <x v="2"/>
    <x v="2"/>
    <x v="1"/>
    <s v="Sí"/>
    <s v="Sí"/>
    <n v="5"/>
    <n v="5"/>
    <n v="5"/>
    <n v="4"/>
    <n v="5"/>
    <n v="5"/>
    <n v="5"/>
    <n v="5"/>
    <x v="0"/>
    <x v="1"/>
    <x v="2"/>
    <x v="2"/>
    <x v="1"/>
    <x v="2"/>
    <x v="2"/>
    <x v="2"/>
    <s v="No"/>
    <s v="Sí"/>
    <x v="1"/>
    <x v="0"/>
    <s v="Instagram|TikTok"/>
    <x v="2"/>
    <x v="2"/>
    <x v="0"/>
    <x v="0"/>
    <x v="1"/>
    <x v="0"/>
    <x v="2"/>
    <x v="2"/>
    <s v="No"/>
    <s v="No"/>
    <x v="0"/>
    <x v="1"/>
    <x v="1"/>
    <x v="2"/>
  </r>
  <r>
    <d v="2024-03-08T16:49:00"/>
    <s v="Grado o doble grado"/>
    <x v="11"/>
    <s v="De vez en cuando (1 o 2 veces al mes)"/>
    <s v="Solo en época de exámenes"/>
    <s v=""/>
    <s v="F. Veterinaria"/>
    <s v="F. Geografía e Historia"/>
    <s v="Biblioteca Maria Zambrano (Derecho, Filología)"/>
    <s v="Sala de estudio en el barrio de Arganzuela"/>
    <x v="1"/>
    <x v="1"/>
    <x v="0"/>
    <x v="2"/>
    <x v="1"/>
    <s v="No"/>
    <s v="No"/>
    <n v="2"/>
    <n v="2"/>
    <n v="2"/>
    <n v="3"/>
    <n v="5"/>
    <n v="5"/>
    <n v="4"/>
    <n v="1"/>
    <x v="1"/>
    <x v="1"/>
    <x v="2"/>
    <x v="2"/>
    <x v="1"/>
    <x v="0"/>
    <x v="2"/>
    <x v="2"/>
    <s v="No"/>
    <s v="No"/>
    <x v="1"/>
    <x v="0"/>
    <s v="Instagram"/>
    <x v="2"/>
    <x v="2"/>
    <x v="0"/>
    <x v="0"/>
    <x v="1"/>
    <x v="0"/>
    <x v="0"/>
    <x v="4"/>
    <s v="Sí"/>
    <s v="No"/>
    <x v="0"/>
    <x v="1"/>
    <x v="1"/>
    <x v="2"/>
  </r>
  <r>
    <d v="2024-03-08T14:43:00"/>
    <s v="Máster"/>
    <x v="12"/>
    <s v="De vez en cuando (1 o 2 veces al mes)"/>
    <s v="Frecuentemente (1 o 2 veces por semana)"/>
    <s v=""/>
    <s v="F. Geografía e Historia"/>
    <s v="F. Ciencias Políticas y Sociología"/>
    <s v="Biblioteca Maria Zambrano (Derecho, Filología)"/>
    <s v="Biblioteca Municipal de Madrid. Archivo Histórico Nacional. Archivo Regional de la Comunidad de Madrid.  Biblioteca Histórica. Consejo Superior de Investigaciones Científicas.  Biblioteca Nacional de España ."/>
    <x v="2"/>
    <x v="0"/>
    <x v="1"/>
    <x v="0"/>
    <x v="0"/>
    <s v="No"/>
    <s v="Sí"/>
    <n v="5"/>
    <n v="5"/>
    <n v="2"/>
    <n v="2"/>
    <n v="3"/>
    <n v="5"/>
    <n v="3"/>
    <n v="4"/>
    <x v="2"/>
    <x v="0"/>
    <x v="1"/>
    <x v="1"/>
    <x v="0"/>
    <x v="1"/>
    <x v="4"/>
    <x v="3"/>
    <s v="No"/>
    <s v="Sí"/>
    <x v="0"/>
    <x v="0"/>
    <s v="Instagram|Otras|Twitter|Youtube"/>
    <x v="2"/>
    <x v="2"/>
    <x v="2"/>
    <x v="1"/>
    <x v="0"/>
    <x v="0"/>
    <x v="2"/>
    <x v="1"/>
    <s v="Sí"/>
    <s v="No"/>
    <x v="0"/>
    <x v="0"/>
    <x v="1"/>
    <x v="1"/>
  </r>
  <r>
    <d v="2024-03-08T09:06:00"/>
    <s v="Otros (Universidad para mayores, títulos propios, curso de idiomas, etc)"/>
    <x v="13"/>
    <s v="De vez en cuando (1 o 2 veces al mes)"/>
    <s v="De vez en cuando (1 o 2 veces al mes)"/>
    <s v=""/>
    <s v="Biblioteca Maria Zambrano (Derecho, Filología)"/>
    <s v="F. Filología (Clásicas, General)"/>
    <s v="F. Geografía e Historia"/>
    <s v=""/>
    <x v="0"/>
    <x v="2"/>
    <x v="0"/>
    <x v="0"/>
    <x v="1"/>
    <s v="No"/>
    <s v="Sí"/>
    <n v="3"/>
    <n v="3"/>
    <n v="3"/>
    <n v="3"/>
    <n v="5"/>
    <n v="5"/>
    <n v="2"/>
    <n v="3"/>
    <x v="0"/>
    <x v="2"/>
    <x v="0"/>
    <x v="2"/>
    <x v="1"/>
    <x v="2"/>
    <x v="2"/>
    <x v="1"/>
    <s v="No"/>
    <s v="No"/>
    <x v="0"/>
    <x v="2"/>
    <s v="Instagram|Youtube"/>
    <x v="2"/>
    <x v="2"/>
    <x v="0"/>
    <x v="0"/>
    <x v="1"/>
    <x v="1"/>
    <x v="0"/>
    <x v="4"/>
    <s v="No"/>
    <s v="No"/>
    <x v="0"/>
    <x v="1"/>
    <x v="1"/>
    <x v="2"/>
  </r>
  <r>
    <d v="2024-03-07T21:00:00"/>
    <s v="Grado o doble grado"/>
    <x v="6"/>
    <s v="Frecuentemente (1 o 2 veces por semana)"/>
    <s v="De vez en cuando (1 o 2 veces al mes)"/>
    <s v=""/>
    <s v="F. Trabajo Social"/>
    <s v=""/>
    <s v=""/>
    <s v=""/>
    <x v="1"/>
    <x v="0"/>
    <x v="1"/>
    <x v="1"/>
    <x v="3"/>
    <s v="Sí"/>
    <s v="Sí"/>
    <n v="4"/>
    <n v="2"/>
    <n v="1"/>
    <n v="2"/>
    <n v="3"/>
    <n v="2"/>
    <n v="4"/>
    <n v="1"/>
    <x v="1"/>
    <x v="1"/>
    <x v="2"/>
    <x v="3"/>
    <x v="1"/>
    <x v="0"/>
    <x v="1"/>
    <x v="2"/>
    <s v="No"/>
    <s v="No"/>
    <x v="0"/>
    <x v="3"/>
    <s v="Instagram|Twitter"/>
    <x v="2"/>
    <x v="2"/>
    <x v="0"/>
    <x v="0"/>
    <x v="0"/>
    <x v="1"/>
    <x v="4"/>
    <x v="5"/>
    <s v="Sí"/>
    <s v="No"/>
    <x v="0"/>
    <x v="1"/>
    <x v="1"/>
    <x v="2"/>
  </r>
  <r>
    <d v="2024-03-07T16:31:00"/>
    <s v="Grado o doble grado"/>
    <x v="10"/>
    <s v="De vez en cuando (1 o 2 veces al mes)"/>
    <s v="Frecuentemente (1 o 2 veces por semana)"/>
    <s v=""/>
    <s v="Biblioteca Maria Zambrano (Derecho, Filología)"/>
    <s v="F. Filología (Clásicas, General)"/>
    <s v="F. Geografía e Historia"/>
    <s v=""/>
    <x v="2"/>
    <x v="3"/>
    <x v="3"/>
    <x v="4"/>
    <x v="2"/>
    <s v="Sí"/>
    <s v="Sí"/>
    <n v="4"/>
    <n v="2"/>
    <n v="1"/>
    <n v="1"/>
    <n v="4"/>
    <n v="5"/>
    <n v="1"/>
    <n v="3"/>
    <x v="5"/>
    <x v="0"/>
    <x v="0"/>
    <x v="0"/>
    <x v="3"/>
    <x v="1"/>
    <x v="4"/>
    <x v="0"/>
    <s v="No"/>
    <s v="No"/>
    <x v="2"/>
    <x v="5"/>
    <s v="Instagram|TikTok|Twitter"/>
    <x v="1"/>
    <x v="4"/>
    <x v="4"/>
    <x v="1"/>
    <x v="2"/>
    <x v="1"/>
    <x v="1"/>
    <x v="3"/>
    <s v="Sí"/>
    <s v="Sí"/>
    <x v="3"/>
    <x v="4"/>
    <x v="0"/>
    <x v="1"/>
  </r>
  <r>
    <d v="2024-03-07T16:24:00"/>
    <s v="Otros (Universidad para mayores, títulos propios, curso de idiomas, etc)"/>
    <x v="10"/>
    <s v="De vez en cuando (1 o 2 veces al mes)"/>
    <s v="Frecuentemente (1 o 2 veces por semana)"/>
    <s v=""/>
    <s v="F. Filología (Clásicas, General)"/>
    <s v="F. Geografía e Historia"/>
    <s v=""/>
    <s v=""/>
    <x v="1"/>
    <x v="1"/>
    <x v="2"/>
    <x v="2"/>
    <x v="1"/>
    <s v="Sí"/>
    <s v="Sí"/>
    <n v="4"/>
    <n v="4"/>
    <m/>
    <n v="3"/>
    <n v="5"/>
    <n v="5"/>
    <m/>
    <m/>
    <x v="1"/>
    <x v="1"/>
    <x v="2"/>
    <x v="2"/>
    <x v="1"/>
    <x v="2"/>
    <x v="2"/>
    <x v="2"/>
    <s v="No"/>
    <s v="No"/>
    <x v="1"/>
    <x v="4"/>
    <s v=""/>
    <x v="2"/>
    <x v="2"/>
    <x v="0"/>
    <x v="0"/>
    <x v="1"/>
    <x v="0"/>
    <x v="2"/>
    <x v="5"/>
    <s v="No"/>
    <s v="No"/>
    <x v="0"/>
    <x v="1"/>
    <x v="1"/>
    <x v="2"/>
  </r>
  <r>
    <d v="2024-03-07T13:57:00"/>
    <s v="Grado o doble grado"/>
    <x v="14"/>
    <s v="De vez en cuando (1 o 2 veces al mes)"/>
    <s v="Solo en época de exámenes"/>
    <s v=""/>
    <s v="F. Educación"/>
    <s v="F. Medicina"/>
    <s v="Biblioteca Maria Zambrano (Derecho, Filología)"/>
    <s v=""/>
    <x v="1"/>
    <x v="0"/>
    <x v="2"/>
    <x v="2"/>
    <x v="1"/>
    <s v="No"/>
    <s v="No"/>
    <n v="3"/>
    <n v="2"/>
    <n v="2"/>
    <n v="4"/>
    <n v="5"/>
    <n v="4"/>
    <n v="4"/>
    <n v="1"/>
    <x v="2"/>
    <x v="2"/>
    <x v="1"/>
    <x v="1"/>
    <x v="0"/>
    <x v="0"/>
    <x v="1"/>
    <x v="1"/>
    <s v="Sí"/>
    <s v="No"/>
    <x v="0"/>
    <x v="2"/>
    <s v="Instagram|TikTok|Twitter|Youtube"/>
    <x v="2"/>
    <x v="1"/>
    <x v="1"/>
    <x v="0"/>
    <x v="0"/>
    <x v="3"/>
    <x v="0"/>
    <x v="1"/>
    <s v="No"/>
    <s v="No"/>
    <x v="0"/>
    <x v="0"/>
    <x v="1"/>
    <x v="1"/>
  </r>
  <r>
    <d v="2024-03-07T13:24:00"/>
    <s v="Otros (Universidad para mayores, títulos propios, curso de idiomas, etc)"/>
    <x v="7"/>
    <s v="Frecuentemente (1 o 2 veces por semana)"/>
    <s v="Frecuentemente (1 o 2 veces por semana)"/>
    <s v=""/>
    <s v="F. Geografía e Historia"/>
    <s v="Biblioteca Maria Zambrano (Derecho, Filología)"/>
    <s v="F. Estudios Estadísticos"/>
    <s v=""/>
    <x v="1"/>
    <x v="1"/>
    <x v="2"/>
    <x v="1"/>
    <x v="1"/>
    <s v="Sí"/>
    <s v="Sí"/>
    <n v="4"/>
    <n v="4"/>
    <n v="3"/>
    <n v="3"/>
    <n v="5"/>
    <n v="3"/>
    <n v="3"/>
    <n v="2"/>
    <x v="2"/>
    <x v="1"/>
    <x v="2"/>
    <x v="3"/>
    <x v="1"/>
    <x v="2"/>
    <x v="1"/>
    <x v="1"/>
    <s v="No"/>
    <s v="Sí"/>
    <x v="1"/>
    <x v="2"/>
    <s v="Otras|Youtube"/>
    <x v="2"/>
    <x v="1"/>
    <x v="0"/>
    <x v="0"/>
    <x v="1"/>
    <x v="0"/>
    <x v="2"/>
    <x v="4"/>
    <s v="Sí"/>
    <s v="No"/>
    <x v="0"/>
    <x v="1"/>
    <x v="1"/>
    <x v="2"/>
  </r>
  <r>
    <d v="2024-03-07T11:31:00"/>
    <s v="Grado o doble grado"/>
    <x v="15"/>
    <s v="De vez en cuando (1 o 2 veces al mes)"/>
    <s v="Nunca"/>
    <s v=""/>
    <s v="F. Odontología"/>
    <s v="F. Medicina"/>
    <s v="F. Farmacia"/>
    <s v="Biblioteca municipal"/>
    <x v="1"/>
    <x v="1"/>
    <x v="2"/>
    <x v="2"/>
    <x v="1"/>
    <s v="Sí"/>
    <s v="Sí"/>
    <n v="3"/>
    <n v="3"/>
    <n v="5"/>
    <n v="5"/>
    <n v="5"/>
    <n v="1"/>
    <n v="5"/>
    <n v="1"/>
    <x v="1"/>
    <x v="1"/>
    <x v="2"/>
    <x v="2"/>
    <x v="1"/>
    <x v="2"/>
    <x v="2"/>
    <x v="2"/>
    <s v="No"/>
    <s v="No"/>
    <x v="1"/>
    <x v="0"/>
    <s v="Instagram|Youtube"/>
    <x v="2"/>
    <x v="2"/>
    <x v="0"/>
    <x v="0"/>
    <x v="1"/>
    <x v="0"/>
    <x v="2"/>
    <x v="2"/>
    <s v="Sí"/>
    <s v="No"/>
    <x v="0"/>
    <x v="1"/>
    <x v="1"/>
    <x v="2"/>
  </r>
  <r>
    <d v="2024-03-07T10:23:00"/>
    <s v="Grado o doble grado"/>
    <x v="2"/>
    <s v="Solo en época de exámenes"/>
    <s v="De vez en cuando (1 o 2 veces al mes)"/>
    <s v=""/>
    <s v="Biblioteca Maria Zambrano (Derecho, Filología)"/>
    <s v="F. Filosofía"/>
    <s v=""/>
    <s v=""/>
    <x v="0"/>
    <x v="0"/>
    <x v="2"/>
    <x v="0"/>
    <x v="0"/>
    <s v="No"/>
    <s v="Sí"/>
    <n v="3"/>
    <n v="1"/>
    <n v="4"/>
    <n v="4"/>
    <n v="5"/>
    <n v="5"/>
    <n v="5"/>
    <n v="5"/>
    <x v="0"/>
    <x v="2"/>
    <x v="3"/>
    <x v="3"/>
    <x v="0"/>
    <x v="1"/>
    <x v="4"/>
    <x v="3"/>
    <s v="Sí"/>
    <s v="No"/>
    <x v="0"/>
    <x v="5"/>
    <s v="Instagram|Otras|TikTok|Youtube"/>
    <x v="0"/>
    <x v="1"/>
    <x v="1"/>
    <x v="1"/>
    <x v="0"/>
    <x v="1"/>
    <x v="0"/>
    <x v="3"/>
    <s v="No"/>
    <s v="Sí"/>
    <x v="3"/>
    <x v="0"/>
    <x v="2"/>
    <x v="1"/>
  </r>
  <r>
    <d v="2024-03-07T09:11:00"/>
    <s v="Grado o doble grado"/>
    <x v="10"/>
    <s v="Frecuentemente (1 o 2 veces por semana)"/>
    <s v="De vez en cuando (1 o 2 veces al mes)"/>
    <s v=""/>
    <s v="F. Filología (Clásicas, General)"/>
    <s v="Biblioteca Maria Zambrano (Derecho, Filología)"/>
    <s v="F. Filosofía"/>
    <s v=""/>
    <x v="1"/>
    <x v="1"/>
    <x v="2"/>
    <x v="2"/>
    <x v="1"/>
    <s v="No"/>
    <s v="Sí"/>
    <n v="5"/>
    <n v="1"/>
    <n v="4"/>
    <n v="5"/>
    <n v="5"/>
    <n v="2"/>
    <n v="5"/>
    <n v="1"/>
    <x v="1"/>
    <x v="0"/>
    <x v="2"/>
    <x v="2"/>
    <x v="1"/>
    <x v="2"/>
    <x v="2"/>
    <x v="2"/>
    <s v="No"/>
    <s v="No"/>
    <x v="4"/>
    <x v="5"/>
    <s v="TikTok"/>
    <x v="2"/>
    <x v="1"/>
    <x v="0"/>
    <x v="0"/>
    <x v="1"/>
    <x v="0"/>
    <x v="2"/>
    <x v="2"/>
    <s v="No"/>
    <s v="No"/>
    <x v="0"/>
    <x v="1"/>
    <x v="1"/>
    <x v="2"/>
  </r>
  <r>
    <d v="2024-03-07T09:10:00"/>
    <s v="Grado o doble grado"/>
    <x v="3"/>
    <s v="Frecuentemente (1 o 2 veces por semana)"/>
    <s v="Nunca"/>
    <s v=""/>
    <s v="Biblioteca Maria Zambrano (Derecho, Filología)"/>
    <s v=""/>
    <s v=""/>
    <s v=""/>
    <x v="0"/>
    <x v="1"/>
    <x v="2"/>
    <x v="2"/>
    <x v="1"/>
    <s v="No"/>
    <s v="Sí"/>
    <n v="1"/>
    <n v="1"/>
    <n v="1"/>
    <n v="3"/>
    <n v="3"/>
    <n v="4"/>
    <n v="5"/>
    <n v="1"/>
    <x v="1"/>
    <x v="1"/>
    <x v="2"/>
    <x v="2"/>
    <x v="1"/>
    <x v="2"/>
    <x v="2"/>
    <x v="2"/>
    <s v="No"/>
    <s v="No"/>
    <x v="1"/>
    <x v="1"/>
    <s v="Instagram"/>
    <x v="2"/>
    <x v="2"/>
    <x v="0"/>
    <x v="0"/>
    <x v="1"/>
    <x v="0"/>
    <x v="2"/>
    <x v="2"/>
    <s v="No"/>
    <s v="No"/>
    <x v="0"/>
    <x v="1"/>
    <x v="1"/>
    <x v="1"/>
  </r>
  <r>
    <d v="2024-03-07T00:43:00"/>
    <s v="Grado o doble grado"/>
    <x v="5"/>
    <s v="Frecuentemente (1 o 2 veces por semana)"/>
    <s v="Solo en época de exámenes"/>
    <s v=""/>
    <s v=""/>
    <s v=""/>
    <s v=""/>
    <s v=""/>
    <x v="1"/>
    <x v="1"/>
    <x v="2"/>
    <x v="2"/>
    <x v="1"/>
    <s v="Sí"/>
    <s v="Sí"/>
    <n v="5"/>
    <n v="5"/>
    <n v="5"/>
    <n v="5"/>
    <n v="5"/>
    <n v="5"/>
    <n v="5"/>
    <n v="5"/>
    <x v="1"/>
    <x v="1"/>
    <x v="2"/>
    <x v="2"/>
    <x v="1"/>
    <x v="2"/>
    <x v="2"/>
    <x v="2"/>
    <s v="No"/>
    <s v="No"/>
    <x v="1"/>
    <x v="0"/>
    <s v="Instagram|Otras|Twitter|Youtube"/>
    <x v="2"/>
    <x v="2"/>
    <x v="0"/>
    <x v="0"/>
    <x v="1"/>
    <x v="4"/>
    <x v="2"/>
    <x v="2"/>
    <s v="No"/>
    <s v="No"/>
    <x v="0"/>
    <x v="5"/>
    <x v="1"/>
    <x v="1"/>
  </r>
  <r>
    <d v="2024-03-06T23:38:00"/>
    <s v="Grado o doble grado"/>
    <x v="15"/>
    <s v="Muy frecuentemente (3 o más veces por semana)"/>
    <s v="Nunca"/>
    <s v=""/>
    <s v="F. Farmacia"/>
    <s v="F. Medicina"/>
    <s v="Biblioteca Maria Zambrano (Derecho, Filología)"/>
    <s v=""/>
    <x v="1"/>
    <x v="0"/>
    <x v="2"/>
    <x v="2"/>
    <x v="1"/>
    <s v="No"/>
    <s v="No"/>
    <n v="1"/>
    <n v="1"/>
    <n v="1"/>
    <n v="1"/>
    <n v="5"/>
    <n v="5"/>
    <n v="5"/>
    <n v="4"/>
    <x v="0"/>
    <x v="2"/>
    <x v="3"/>
    <x v="1"/>
    <x v="0"/>
    <x v="0"/>
    <x v="4"/>
    <x v="3"/>
    <s v="No"/>
    <s v="No"/>
    <x v="2"/>
    <x v="2"/>
    <s v="Twitter"/>
    <x v="1"/>
    <x v="0"/>
    <x v="2"/>
    <x v="2"/>
    <x v="2"/>
    <x v="3"/>
    <x v="1"/>
    <x v="1"/>
    <s v="No"/>
    <s v="No"/>
    <x v="0"/>
    <x v="0"/>
    <x v="2"/>
    <x v="1"/>
  </r>
  <r>
    <d v="2024-03-06T22:15:00"/>
    <s v="Grado o doble grado"/>
    <x v="16"/>
    <s v="Frecuentemente (1 o 2 veces por semana)"/>
    <s v="De vez en cuando (1 o 2 veces al mes)"/>
    <s v=""/>
    <s v="Biblioteca Maria Zambrano (Derecho, Filología)"/>
    <s v="F. Estudios Estadísticos"/>
    <s v=""/>
    <s v=""/>
    <x v="1"/>
    <x v="1"/>
    <x v="2"/>
    <x v="2"/>
    <x v="1"/>
    <s v="Sí"/>
    <s v="Sí"/>
    <n v="5"/>
    <n v="5"/>
    <n v="5"/>
    <n v="1"/>
    <n v="5"/>
    <n v="1"/>
    <n v="5"/>
    <n v="1"/>
    <x v="1"/>
    <x v="1"/>
    <x v="2"/>
    <x v="2"/>
    <x v="1"/>
    <x v="2"/>
    <x v="2"/>
    <x v="2"/>
    <s v="No"/>
    <s v="Sí"/>
    <x v="1"/>
    <x v="0"/>
    <s v="Instagram|Youtube"/>
    <x v="2"/>
    <x v="2"/>
    <x v="0"/>
    <x v="0"/>
    <x v="1"/>
    <x v="0"/>
    <x v="2"/>
    <x v="2"/>
    <s v="Sí"/>
    <s v="Sí"/>
    <x v="2"/>
    <x v="1"/>
    <x v="1"/>
    <x v="2"/>
  </r>
  <r>
    <d v="2024-03-06T17:42:00"/>
    <s v="Grado o doble grado"/>
    <x v="1"/>
    <s v="De vez en cuando (1 o 2 veces al mes)"/>
    <s v="Frecuentemente (1 o 2 veces por semana)"/>
    <s v=""/>
    <s v="Biblioteca Maria Zambrano (Derecho, Filología)"/>
    <s v="F. Ciencias Económicas y Empresariales"/>
    <s v=""/>
    <s v=""/>
    <x v="0"/>
    <x v="1"/>
    <x v="2"/>
    <x v="2"/>
    <x v="1"/>
    <s v="Sí"/>
    <s v="Sí"/>
    <n v="5"/>
    <n v="4"/>
    <n v="5"/>
    <n v="3"/>
    <n v="5"/>
    <n v="5"/>
    <n v="5"/>
    <n v="5"/>
    <x v="1"/>
    <x v="1"/>
    <x v="1"/>
    <x v="2"/>
    <x v="0"/>
    <x v="2"/>
    <x v="2"/>
    <x v="1"/>
    <s v="No"/>
    <s v="No"/>
    <x v="1"/>
    <x v="0"/>
    <s v="Instagram|Youtube"/>
    <x v="2"/>
    <x v="2"/>
    <x v="3"/>
    <x v="0"/>
    <x v="1"/>
    <x v="0"/>
    <x v="2"/>
    <x v="2"/>
    <s v="No"/>
    <s v="Sí"/>
    <x v="1"/>
    <x v="1"/>
    <x v="1"/>
    <x v="1"/>
  </r>
  <r>
    <d v="2024-03-06T17:30:00"/>
    <s v="Grado o doble grado"/>
    <x v="5"/>
    <s v="Muy frecuentemente (3 o más veces por semana)"/>
    <s v="De vez en cuando (1 o 2 veces al mes)"/>
    <s v=""/>
    <s v="F. Ciencias Químicas"/>
    <s v="Biblioteca Maria Zambrano (Derecho, Filología)"/>
    <s v=""/>
    <s v=""/>
    <x v="2"/>
    <x v="0"/>
    <x v="1"/>
    <x v="1"/>
    <x v="1"/>
    <s v="No"/>
    <s v="Sí"/>
    <n v="4"/>
    <m/>
    <m/>
    <m/>
    <m/>
    <m/>
    <m/>
    <m/>
    <x v="2"/>
    <x v="0"/>
    <x v="1"/>
    <x v="3"/>
    <x v="0"/>
    <x v="1"/>
    <x v="1"/>
    <x v="2"/>
    <s v="No"/>
    <s v="Sí"/>
    <x v="2"/>
    <x v="1"/>
    <s v="Instagram|Otras|TikTok|Twitter|Youtube"/>
    <x v="1"/>
    <x v="1"/>
    <x v="4"/>
    <x v="4"/>
    <x v="0"/>
    <x v="1"/>
    <x v="0"/>
    <x v="4"/>
    <s v="Sí"/>
    <s v="Sí"/>
    <x v="4"/>
    <x v="0"/>
    <x v="4"/>
    <x v="1"/>
  </r>
  <r>
    <d v="2024-03-06T16:39:00"/>
    <s v="Máster"/>
    <x v="1"/>
    <s v="De vez en cuando (1 o 2 veces al mes)"/>
    <s v="Frecuentemente (1 o 2 veces por semana)"/>
    <s v=""/>
    <s v="F. Ciencias Económicas y Empresariales"/>
    <s v="Biblioteca Maria Zambrano (Derecho, Filología)"/>
    <s v=""/>
    <s v="Biblioteca del Retiro"/>
    <x v="0"/>
    <x v="1"/>
    <x v="0"/>
    <x v="1"/>
    <x v="0"/>
    <s v="Sí"/>
    <s v="Sí"/>
    <n v="3"/>
    <n v="1"/>
    <n v="2"/>
    <n v="1"/>
    <n v="5"/>
    <n v="5"/>
    <n v="5"/>
    <n v="3"/>
    <x v="5"/>
    <x v="2"/>
    <x v="1"/>
    <x v="3"/>
    <x v="1"/>
    <x v="1"/>
    <x v="4"/>
    <x v="3"/>
    <s v="No"/>
    <s v="No"/>
    <x v="0"/>
    <x v="0"/>
    <s v="Instagram"/>
    <x v="2"/>
    <x v="2"/>
    <x v="0"/>
    <x v="0"/>
    <x v="1"/>
    <x v="0"/>
    <x v="2"/>
    <x v="2"/>
    <s v="No"/>
    <s v="No"/>
    <x v="0"/>
    <x v="1"/>
    <x v="1"/>
    <x v="1"/>
  </r>
  <r>
    <d v="2024-03-06T16:23:00"/>
    <s v="Máster"/>
    <x v="3"/>
    <s v="De vez en cuando (1 o 2 veces al mes)"/>
    <s v="De vez en cuando (1 o 2 veces al mes)"/>
    <s v=""/>
    <s v="F. Derecho (Departamentos, Criminología)"/>
    <s v="F. Ciencias Económicas y Empresariales"/>
    <s v="F. Estudios Estadísticos"/>
    <s v="Biblioteca de Usera"/>
    <x v="1"/>
    <x v="1"/>
    <x v="2"/>
    <x v="2"/>
    <x v="1"/>
    <s v="No"/>
    <s v="No"/>
    <n v="5"/>
    <n v="5"/>
    <n v="5"/>
    <n v="3"/>
    <n v="5"/>
    <n v="5"/>
    <n v="4"/>
    <n v="4"/>
    <x v="1"/>
    <x v="1"/>
    <x v="2"/>
    <x v="2"/>
    <x v="0"/>
    <x v="1"/>
    <x v="2"/>
    <x v="1"/>
    <s v="Sí"/>
    <s v="Sí"/>
    <x v="1"/>
    <x v="0"/>
    <s v="TikTok"/>
    <x v="2"/>
    <x v="2"/>
    <x v="0"/>
    <x v="0"/>
    <x v="1"/>
    <x v="0"/>
    <x v="2"/>
    <x v="2"/>
    <s v="No"/>
    <s v="Sí"/>
    <x v="2"/>
    <x v="1"/>
    <x v="1"/>
    <x v="2"/>
  </r>
  <r>
    <d v="2024-03-06T16:16:00"/>
    <s v="Máster"/>
    <x v="3"/>
    <s v="De vez en cuando (1 o 2 veces al mes)"/>
    <s v="De vez en cuando (1 o 2 veces al mes)"/>
    <s v=""/>
    <s v="Biblioteca Maria Zambrano (Derecho, Filología)"/>
    <s v=""/>
    <s v=""/>
    <s v=""/>
    <x v="1"/>
    <x v="1"/>
    <x v="2"/>
    <x v="2"/>
    <x v="1"/>
    <s v="No"/>
    <s v="No"/>
    <n v="5"/>
    <n v="3"/>
    <n v="5"/>
    <n v="4"/>
    <n v="5"/>
    <n v="5"/>
    <n v="5"/>
    <n v="2"/>
    <x v="1"/>
    <x v="1"/>
    <x v="1"/>
    <x v="2"/>
    <x v="1"/>
    <x v="2"/>
    <x v="2"/>
    <x v="1"/>
    <s v="No"/>
    <s v="No"/>
    <x v="1"/>
    <x v="1"/>
    <s v="Instagram|TikTok|Youtube"/>
    <x v="2"/>
    <x v="1"/>
    <x v="1"/>
    <x v="0"/>
    <x v="1"/>
    <x v="0"/>
    <x v="2"/>
    <x v="4"/>
    <s v="Sí"/>
    <s v="Sí"/>
    <x v="0"/>
    <x v="1"/>
    <x v="1"/>
    <x v="1"/>
  </r>
  <r>
    <d v="2024-03-06T16:13:00"/>
    <s v="Grado o doble grado"/>
    <x v="7"/>
    <s v="Frecuentemente (1 o 2 veces por semana)"/>
    <s v="De vez en cuando (1 o 2 veces al mes)"/>
    <s v=""/>
    <s v="Biblioteca Maria Zambrano (Derecho, Filología)"/>
    <s v="F. Geografía e Historia"/>
    <s v="F. Filosofía"/>
    <s v=""/>
    <x v="1"/>
    <x v="1"/>
    <x v="2"/>
    <x v="2"/>
    <x v="1"/>
    <s v="No"/>
    <s v="Sí"/>
    <n v="5"/>
    <n v="5"/>
    <n v="5"/>
    <n v="5"/>
    <n v="5"/>
    <n v="5"/>
    <n v="5"/>
    <n v="5"/>
    <x v="1"/>
    <x v="1"/>
    <x v="2"/>
    <x v="2"/>
    <x v="1"/>
    <x v="2"/>
    <x v="2"/>
    <x v="2"/>
    <s v="Sí"/>
    <s v="Sí"/>
    <x v="1"/>
    <x v="0"/>
    <s v="Instagram|Twitter|Youtube"/>
    <x v="2"/>
    <x v="0"/>
    <x v="0"/>
    <x v="0"/>
    <x v="1"/>
    <x v="0"/>
    <x v="2"/>
    <x v="2"/>
    <s v="No"/>
    <s v="No"/>
    <x v="0"/>
    <x v="1"/>
    <x v="1"/>
    <x v="1"/>
  </r>
  <r>
    <d v="2024-03-06T16:04:00"/>
    <s v="Máster"/>
    <x v="3"/>
    <s v="De vez en cuando (1 o 2 veces al mes)"/>
    <s v="Frecuentemente (1 o 2 veces por semana)"/>
    <s v=""/>
    <s v="F. Derecho (Departamentos, Criminología)"/>
    <s v="F. Ciencias Económicas y Empresariales"/>
    <s v="F. Ciencias Matemáticas"/>
    <s v="no"/>
    <x v="3"/>
    <x v="0"/>
    <x v="1"/>
    <x v="1"/>
    <x v="0"/>
    <s v="No"/>
    <s v="No"/>
    <n v="4"/>
    <n v="4"/>
    <n v="4"/>
    <n v="4"/>
    <n v="5"/>
    <n v="5"/>
    <n v="4"/>
    <n v="4"/>
    <x v="2"/>
    <x v="0"/>
    <x v="1"/>
    <x v="3"/>
    <x v="0"/>
    <x v="1"/>
    <x v="1"/>
    <x v="1"/>
    <s v="No"/>
    <s v="No"/>
    <x v="0"/>
    <x v="1"/>
    <s v="Youtube"/>
    <x v="0"/>
    <x v="1"/>
    <x v="1"/>
    <x v="1"/>
    <x v="0"/>
    <x v="1"/>
    <x v="0"/>
    <x v="4"/>
    <s v="No"/>
    <s v="Sí"/>
    <x v="2"/>
    <x v="0"/>
    <x v="2"/>
    <x v="0"/>
  </r>
  <r>
    <d v="2024-03-06T15:54:00"/>
    <s v="Máster"/>
    <x v="3"/>
    <s v="Frecuentemente (1 o 2 veces por semana)"/>
    <s v="De vez en cuando (1 o 2 veces al mes)"/>
    <s v=""/>
    <s v="Biblioteca Maria Zambrano (Derecho, Filología)"/>
    <s v="Biblioteca Maria Zambrano (Derecho, Filología)"/>
    <s v=""/>
    <s v=""/>
    <x v="1"/>
    <x v="1"/>
    <x v="2"/>
    <x v="2"/>
    <x v="1"/>
    <s v="No"/>
    <s v="No"/>
    <n v="4"/>
    <n v="2"/>
    <n v="3"/>
    <n v="5"/>
    <n v="5"/>
    <n v="5"/>
    <n v="5"/>
    <n v="4"/>
    <x v="2"/>
    <x v="1"/>
    <x v="2"/>
    <x v="2"/>
    <x v="1"/>
    <x v="1"/>
    <x v="1"/>
    <x v="1"/>
    <s v="No"/>
    <s v="No"/>
    <x v="0"/>
    <x v="1"/>
    <s v="Instagram"/>
    <x v="2"/>
    <x v="2"/>
    <x v="0"/>
    <x v="0"/>
    <x v="1"/>
    <x v="0"/>
    <x v="2"/>
    <x v="2"/>
    <s v="No"/>
    <s v="No"/>
    <x v="0"/>
    <x v="0"/>
    <x v="1"/>
    <x v="1"/>
  </r>
  <r>
    <d v="2024-03-06T15:46:00"/>
    <s v="Máster"/>
    <x v="17"/>
    <s v="De vez en cuando (1 o 2 veces al mes)"/>
    <s v="De vez en cuando (1 o 2 veces al mes)"/>
    <s v=""/>
    <s v="F. Derecho (Departamentos, Criminología)"/>
    <s v=""/>
    <s v=""/>
    <s v=""/>
    <x v="0"/>
    <x v="0"/>
    <x v="1"/>
    <x v="1"/>
    <x v="1"/>
    <s v="Sí"/>
    <s v="Sí"/>
    <n v="4"/>
    <n v="4"/>
    <n v="4"/>
    <n v="4"/>
    <n v="4"/>
    <n v="4"/>
    <n v="4"/>
    <n v="4"/>
    <x v="1"/>
    <x v="0"/>
    <x v="1"/>
    <x v="4"/>
    <x v="0"/>
    <x v="1"/>
    <x v="1"/>
    <x v="1"/>
    <s v="Sí"/>
    <s v="No"/>
    <x v="0"/>
    <x v="2"/>
    <s v="Instagram"/>
    <x v="2"/>
    <x v="2"/>
    <x v="1"/>
    <x v="1"/>
    <x v="0"/>
    <x v="2"/>
    <x v="0"/>
    <x v="4"/>
    <s v="No"/>
    <s v="Sí"/>
    <x v="4"/>
    <x v="1"/>
    <x v="1"/>
    <x v="1"/>
  </r>
  <r>
    <d v="2024-03-06T15:37:00"/>
    <s v="Doctorado"/>
    <x v="13"/>
    <s v="Frecuentemente (1 o 2 veces por semana)"/>
    <s v="Muy frecuentemente (3 o más veces por semana)"/>
    <s v=""/>
    <s v="Biblioteca Maria Zambrano (Derecho, Filología)"/>
    <s v="F. Derecho (Departamentos, Criminología)"/>
    <s v="F. Ciencias Económicas y Empresariales"/>
    <s v="--"/>
    <x v="0"/>
    <x v="0"/>
    <x v="1"/>
    <x v="1"/>
    <x v="0"/>
    <s v="Sí"/>
    <s v="Sí"/>
    <n v="4"/>
    <n v="4"/>
    <n v="4"/>
    <n v="4"/>
    <n v="4"/>
    <n v="4"/>
    <n v="3"/>
    <n v="3"/>
    <x v="2"/>
    <x v="0"/>
    <x v="1"/>
    <x v="3"/>
    <x v="0"/>
    <x v="1"/>
    <x v="1"/>
    <x v="1"/>
    <s v="Sí"/>
    <s v="Sí"/>
    <x v="1"/>
    <x v="1"/>
    <s v="Youtube"/>
    <x v="0"/>
    <x v="1"/>
    <x v="1"/>
    <x v="1"/>
    <x v="0"/>
    <x v="1"/>
    <x v="0"/>
    <x v="4"/>
    <s v="Sí"/>
    <s v="Sí"/>
    <x v="2"/>
    <x v="0"/>
    <x v="2"/>
    <x v="2"/>
  </r>
  <r>
    <d v="2024-03-06T14:55:00"/>
    <s v="Grado o doble grado"/>
    <x v="6"/>
    <s v="De vez en cuando (1 o 2 veces al mes)"/>
    <s v="De vez en cuando (1 o 2 veces al mes)"/>
    <s v=""/>
    <s v="F. Trabajo Social"/>
    <s v=""/>
    <s v=""/>
    <s v=""/>
    <x v="1"/>
    <x v="1"/>
    <x v="2"/>
    <x v="1"/>
    <x v="0"/>
    <s v="No"/>
    <s v="No"/>
    <n v="1"/>
    <n v="5"/>
    <n v="5"/>
    <n v="2"/>
    <n v="5"/>
    <n v="5"/>
    <n v="5"/>
    <n v="5"/>
    <x v="0"/>
    <x v="0"/>
    <x v="1"/>
    <x v="3"/>
    <x v="3"/>
    <x v="1"/>
    <x v="4"/>
    <x v="1"/>
    <s v="No"/>
    <s v="No"/>
    <x v="0"/>
    <x v="1"/>
    <s v="Instagram|TikTok|Twitter"/>
    <x v="0"/>
    <x v="1"/>
    <x v="1"/>
    <x v="1"/>
    <x v="0"/>
    <x v="1"/>
    <x v="0"/>
    <x v="4"/>
    <s v="No"/>
    <s v="No"/>
    <x v="0"/>
    <x v="1"/>
    <x v="1"/>
    <x v="1"/>
  </r>
  <r>
    <d v="2024-03-06T14:42:00"/>
    <s v="Grado o doble grado"/>
    <x v="13"/>
    <s v="Muy frecuentemente (3 o más veces por semana)"/>
    <s v="Frecuentemente (1 o 2 veces por semana)"/>
    <s v=""/>
    <s v="F. Ciencias Geológicas"/>
    <s v=""/>
    <s v=""/>
    <s v=""/>
    <x v="0"/>
    <x v="0"/>
    <x v="1"/>
    <x v="1"/>
    <x v="0"/>
    <s v="No"/>
    <s v="No"/>
    <n v="3"/>
    <n v="2"/>
    <n v="2"/>
    <n v="2"/>
    <n v="5"/>
    <n v="2"/>
    <n v="5"/>
    <n v="2"/>
    <x v="2"/>
    <x v="0"/>
    <x v="1"/>
    <x v="3"/>
    <x v="1"/>
    <x v="1"/>
    <x v="4"/>
    <x v="1"/>
    <s v="Sí"/>
    <s v="Sí"/>
    <x v="0"/>
    <x v="2"/>
    <s v=""/>
    <x v="2"/>
    <x v="1"/>
    <x v="2"/>
    <x v="1"/>
    <x v="2"/>
    <x v="1"/>
    <x v="0"/>
    <x v="4"/>
    <s v="Sí"/>
    <s v="No"/>
    <x v="0"/>
    <x v="1"/>
    <x v="1"/>
    <x v="2"/>
  </r>
  <r>
    <d v="2024-03-06T13:55:00"/>
    <s v="Grado o doble grado"/>
    <x v="7"/>
    <s v="De vez en cuando (1 o 2 veces al mes)"/>
    <s v="Muy frecuentemente (3 o más veces por semana)"/>
    <s v=""/>
    <s v="F. Geografía e Historia"/>
    <s v="Biblioteca Maria Zambrano (Derecho, Filología)"/>
    <s v="F. Filología (Clásicas, General)"/>
    <s v="A las bibliotecas de mi barrio, es decir, La Chata y Luis Rosales."/>
    <x v="1"/>
    <x v="1"/>
    <x v="1"/>
    <x v="2"/>
    <x v="1"/>
    <s v="Sí"/>
    <s v="Sí"/>
    <n v="4"/>
    <n v="5"/>
    <n v="5"/>
    <n v="4"/>
    <n v="4"/>
    <n v="4"/>
    <n v="3"/>
    <n v="5"/>
    <x v="0"/>
    <x v="2"/>
    <x v="2"/>
    <x v="2"/>
    <x v="1"/>
    <x v="2"/>
    <x v="4"/>
    <x v="3"/>
    <s v="No"/>
    <s v="No"/>
    <x v="1"/>
    <x v="1"/>
    <s v="Instagram|Mastodon|Otras|TikTok|Twitter|Youtube"/>
    <x v="2"/>
    <x v="1"/>
    <x v="1"/>
    <x v="0"/>
    <x v="1"/>
    <x v="0"/>
    <x v="0"/>
    <x v="4"/>
    <s v="No"/>
    <s v="No"/>
    <x v="0"/>
    <x v="1"/>
    <x v="1"/>
    <x v="2"/>
  </r>
  <r>
    <d v="2024-03-06T12:51:00"/>
    <s v="Grado o doble grado"/>
    <x v="3"/>
    <s v="De vez en cuando (1 o 2 veces al mes)"/>
    <s v="Frecuentemente (1 o 2 veces por semana)"/>
    <s v=""/>
    <s v="Biblioteca Maria Zambrano (Derecho, Filología)"/>
    <s v=""/>
    <s v=""/>
    <s v=""/>
    <x v="2"/>
    <x v="1"/>
    <x v="2"/>
    <x v="0"/>
    <x v="0"/>
    <s v="Sí"/>
    <s v="Sí"/>
    <n v="4"/>
    <n v="1"/>
    <n v="5"/>
    <n v="1"/>
    <n v="5"/>
    <n v="5"/>
    <n v="5"/>
    <n v="3"/>
    <x v="1"/>
    <x v="0"/>
    <x v="2"/>
    <x v="2"/>
    <x v="0"/>
    <x v="2"/>
    <x v="1"/>
    <x v="2"/>
    <s v="No"/>
    <s v="No"/>
    <x v="0"/>
    <x v="0"/>
    <s v="Instagram|TikTok|Twitter"/>
    <x v="2"/>
    <x v="4"/>
    <x v="0"/>
    <x v="0"/>
    <x v="2"/>
    <x v="0"/>
    <x v="2"/>
    <x v="4"/>
    <s v="Sí"/>
    <s v="Sí"/>
    <x v="4"/>
    <x v="1"/>
    <x v="2"/>
    <x v="1"/>
  </r>
  <r>
    <d v="2024-03-06T12:40:00"/>
    <s v="Doctorado"/>
    <x v="18"/>
    <s v="De vez en cuando (1 o 2 veces al mes)"/>
    <s v="De vez en cuando (1 o 2 veces al mes)"/>
    <s v=""/>
    <s v="F. Ciencias de la Información"/>
    <s v="F. Geografía e Historia"/>
    <s v="F. Filosofía"/>
    <s v=""/>
    <x v="1"/>
    <x v="1"/>
    <x v="1"/>
    <x v="0"/>
    <x v="1"/>
    <s v="Sí"/>
    <s v="Sí"/>
    <n v="2"/>
    <n v="3"/>
    <n v="2"/>
    <n v="5"/>
    <n v="5"/>
    <n v="5"/>
    <n v="4"/>
    <n v="5"/>
    <x v="2"/>
    <x v="4"/>
    <x v="1"/>
    <x v="0"/>
    <x v="3"/>
    <x v="0"/>
    <x v="3"/>
    <x v="0"/>
    <s v="Sí"/>
    <s v="Sí"/>
    <x v="2"/>
    <x v="3"/>
    <s v="Instagram|Youtube"/>
    <x v="2"/>
    <x v="1"/>
    <x v="1"/>
    <x v="1"/>
    <x v="0"/>
    <x v="1"/>
    <x v="2"/>
    <x v="4"/>
    <s v="Sí"/>
    <s v="Sí"/>
    <x v="4"/>
    <x v="0"/>
    <x v="2"/>
    <x v="1"/>
  </r>
  <r>
    <d v="2024-03-06T11:36:00"/>
    <s v="Grado o doble grado"/>
    <x v="9"/>
    <s v="Frecuentemente (1 o 2 veces por semana)"/>
    <s v="Nunca"/>
    <s v=""/>
    <s v="F. Ciencias Económicas y Empresariales"/>
    <s v="F. Psicología"/>
    <s v=""/>
    <s v=""/>
    <x v="1"/>
    <x v="1"/>
    <x v="2"/>
    <x v="1"/>
    <x v="1"/>
    <s v="No"/>
    <s v="No"/>
    <n v="1"/>
    <n v="1"/>
    <n v="1"/>
    <n v="4"/>
    <n v="1"/>
    <n v="4"/>
    <n v="5"/>
    <n v="5"/>
    <x v="1"/>
    <x v="1"/>
    <x v="2"/>
    <x v="2"/>
    <x v="1"/>
    <x v="2"/>
    <x v="2"/>
    <x v="2"/>
    <s v="Sí"/>
    <s v="Sí"/>
    <x v="1"/>
    <x v="0"/>
    <s v="Instagram"/>
    <x v="2"/>
    <x v="2"/>
    <x v="0"/>
    <x v="0"/>
    <x v="1"/>
    <x v="0"/>
    <x v="2"/>
    <x v="2"/>
    <s v="No"/>
    <s v="No"/>
    <x v="0"/>
    <x v="1"/>
    <x v="1"/>
    <x v="2"/>
  </r>
  <r>
    <d v="2024-03-06T11:02:00"/>
    <s v="Máster"/>
    <x v="0"/>
    <s v="Nunca"/>
    <s v="Nunca"/>
    <s v=""/>
    <s v=""/>
    <s v=""/>
    <s v=""/>
    <s v=""/>
    <x v="1"/>
    <x v="2"/>
    <x v="1"/>
    <x v="0"/>
    <x v="1"/>
    <s v="No"/>
    <s v="No"/>
    <n v="1"/>
    <n v="1"/>
    <n v="1"/>
    <n v="2"/>
    <n v="5"/>
    <n v="5"/>
    <n v="3"/>
    <n v="1"/>
    <x v="2"/>
    <x v="2"/>
    <x v="0"/>
    <x v="1"/>
    <x v="1"/>
    <x v="0"/>
    <x v="4"/>
    <x v="3"/>
    <s v="No"/>
    <s v="Sí"/>
    <x v="0"/>
    <x v="2"/>
    <s v="Youtube"/>
    <x v="2"/>
    <x v="0"/>
    <x v="2"/>
    <x v="2"/>
    <x v="2"/>
    <x v="3"/>
    <x v="1"/>
    <x v="1"/>
    <s v="Sí"/>
    <s v="No"/>
    <x v="0"/>
    <x v="3"/>
    <x v="4"/>
    <x v="1"/>
  </r>
  <r>
    <d v="2024-03-06T10:07:00"/>
    <s v=""/>
    <x v="3"/>
    <s v="Muy frecuentemente (3 o más veces por semana)"/>
    <s v="Frecuentemente (1 o 2 veces por semana)"/>
    <s v=""/>
    <s v="Biblioteca Maria Zambrano (Derecho, Filología)"/>
    <s v="F. Derecho (Departamentos, Criminología)"/>
    <s v=""/>
    <s v=""/>
    <x v="1"/>
    <x v="1"/>
    <x v="2"/>
    <x v="2"/>
    <x v="1"/>
    <s v="Sí"/>
    <s v="Sí"/>
    <n v="5"/>
    <n v="4"/>
    <n v="4"/>
    <n v="4"/>
    <n v="4"/>
    <n v="4"/>
    <n v="4"/>
    <n v="4"/>
    <x v="1"/>
    <x v="1"/>
    <x v="2"/>
    <x v="2"/>
    <x v="1"/>
    <x v="2"/>
    <x v="2"/>
    <x v="2"/>
    <s v="Sí"/>
    <s v="Sí"/>
    <x v="1"/>
    <x v="2"/>
    <s v="No uso ninguna red social"/>
    <x v="2"/>
    <x v="2"/>
    <x v="0"/>
    <x v="0"/>
    <x v="1"/>
    <x v="0"/>
    <x v="2"/>
    <x v="2"/>
    <s v="Sí"/>
    <s v="No"/>
    <x v="0"/>
    <x v="1"/>
    <x v="1"/>
    <x v="2"/>
  </r>
  <r>
    <d v="2024-03-06T09:54:00"/>
    <s v="Doctorado"/>
    <x v="4"/>
    <s v="Nunca"/>
    <s v="De vez en cuando (1 o 2 veces al mes)"/>
    <s v=""/>
    <s v="Biblioteca Maria Zambrano (Derecho, Filología)"/>
    <s v="F. Ciencias Químicas"/>
    <s v="F. Ciencias Matemáticas"/>
    <s v=""/>
    <x v="0"/>
    <x v="0"/>
    <x v="1"/>
    <x v="1"/>
    <x v="1"/>
    <s v="No"/>
    <s v="No"/>
    <n v="1"/>
    <n v="5"/>
    <n v="5"/>
    <n v="2"/>
    <n v="3"/>
    <n v="2"/>
    <n v="3"/>
    <n v="3"/>
    <x v="1"/>
    <x v="1"/>
    <x v="2"/>
    <x v="2"/>
    <x v="1"/>
    <x v="2"/>
    <x v="2"/>
    <x v="2"/>
    <s v="Sí"/>
    <s v="No"/>
    <x v="1"/>
    <x v="0"/>
    <s v="Instagram|Twitter"/>
    <x v="2"/>
    <x v="2"/>
    <x v="0"/>
    <x v="0"/>
    <x v="1"/>
    <x v="0"/>
    <x v="2"/>
    <x v="2"/>
    <s v="Sí"/>
    <s v="Sí"/>
    <x v="2"/>
    <x v="1"/>
    <x v="1"/>
    <x v="2"/>
  </r>
  <r>
    <d v="2024-03-06T00:01:00"/>
    <s v="Grado o doble grado"/>
    <x v="4"/>
    <s v="Frecuentemente (1 o 2 veces por semana)"/>
    <s v="Frecuentemente (1 o 2 veces por semana)"/>
    <s v=""/>
    <s v="F. Ciencias Matemáticas"/>
    <s v="F. Ciencias de la Información"/>
    <s v="F. Medicina"/>
    <s v="Biblioteca pública jose hierro usera"/>
    <x v="0"/>
    <x v="3"/>
    <x v="3"/>
    <x v="4"/>
    <x v="0"/>
    <s v="No"/>
    <s v="Sí"/>
    <n v="4"/>
    <n v="2"/>
    <n v="2"/>
    <n v="1"/>
    <n v="5"/>
    <n v="2"/>
    <n v="5"/>
    <n v="2"/>
    <x v="2"/>
    <x v="0"/>
    <x v="0"/>
    <x v="3"/>
    <x v="0"/>
    <x v="2"/>
    <x v="4"/>
    <x v="3"/>
    <s v="No"/>
    <s v="No"/>
    <x v="0"/>
    <x v="2"/>
    <s v="Youtube"/>
    <x v="0"/>
    <x v="4"/>
    <x v="1"/>
    <x v="0"/>
    <x v="1"/>
    <x v="0"/>
    <x v="5"/>
    <x v="3"/>
    <s v="No"/>
    <s v="No"/>
    <x v="0"/>
    <x v="0"/>
    <x v="2"/>
    <x v="1"/>
  </r>
  <r>
    <d v="2024-03-05T23:17:00"/>
    <s v="Grado o doble grado"/>
    <x v="18"/>
    <s v="Frecuentemente (1 o 2 veces por semana)"/>
    <s v="De vez en cuando (1 o 2 veces al mes)"/>
    <s v=""/>
    <s v="F. Ciencias de la Información"/>
    <s v="Biblioteca Maria Zambrano (Derecho, Filología)"/>
    <s v=""/>
    <s v=""/>
    <x v="1"/>
    <x v="1"/>
    <x v="0"/>
    <x v="1"/>
    <x v="1"/>
    <s v="Sí"/>
    <s v="Sí"/>
    <n v="5"/>
    <n v="3"/>
    <n v="5"/>
    <n v="1"/>
    <n v="1"/>
    <n v="5"/>
    <n v="5"/>
    <n v="4"/>
    <x v="1"/>
    <x v="0"/>
    <x v="2"/>
    <x v="2"/>
    <x v="1"/>
    <x v="1"/>
    <x v="1"/>
    <x v="1"/>
    <s v="Sí"/>
    <s v="Sí"/>
    <x v="0"/>
    <x v="3"/>
    <s v="Instagram|Youtube"/>
    <x v="2"/>
    <x v="5"/>
    <x v="2"/>
    <x v="0"/>
    <x v="1"/>
    <x v="0"/>
    <x v="0"/>
    <x v="4"/>
    <s v="No"/>
    <s v="No"/>
    <x v="0"/>
    <x v="1"/>
    <x v="1"/>
    <x v="2"/>
  </r>
  <r>
    <d v="2024-03-05T20:59:00"/>
    <s v="Grado o doble grado"/>
    <x v="10"/>
    <s v="Frecuentemente (1 o 2 veces por semana)"/>
    <s v="Nunca"/>
    <s v=""/>
    <s v="Biblioteca Maria Zambrano (Derecho, Filología)"/>
    <s v="F. Geografía e Historia"/>
    <s v=""/>
    <s v=""/>
    <x v="1"/>
    <x v="1"/>
    <x v="2"/>
    <x v="5"/>
    <x v="1"/>
    <s v="No"/>
    <s v="No"/>
    <n v="1"/>
    <n v="1"/>
    <n v="1"/>
    <n v="1"/>
    <n v="5"/>
    <n v="4"/>
    <n v="4"/>
    <n v="3"/>
    <x v="0"/>
    <x v="0"/>
    <x v="0"/>
    <x v="4"/>
    <x v="2"/>
    <x v="3"/>
    <x v="5"/>
    <x v="4"/>
    <s v=""/>
    <s v=""/>
    <x v="3"/>
    <x v="4"/>
    <s v=""/>
    <x v="3"/>
    <x v="3"/>
    <x v="3"/>
    <x v="3"/>
    <x v="3"/>
    <x v="2"/>
    <x v="3"/>
    <x v="5"/>
    <s v=""/>
    <s v=""/>
    <x v="0"/>
    <x v="2"/>
    <x v="3"/>
    <x v="4"/>
  </r>
  <r>
    <d v="2024-03-05T20:20:00"/>
    <s v="Máster"/>
    <x v="12"/>
    <s v="De vez en cuando (1 o 2 veces al mes)"/>
    <s v="Frecuentemente (1 o 2 veces por semana)"/>
    <s v=""/>
    <s v="F. Ciencias Políticas y Sociología"/>
    <s v="F. Ciencias de la Información"/>
    <s v="F. Geografía e Historia"/>
    <s v=""/>
    <x v="0"/>
    <x v="2"/>
    <x v="1"/>
    <x v="0"/>
    <x v="1"/>
    <s v="Sí"/>
    <s v="Sí"/>
    <n v="2"/>
    <n v="2"/>
    <n v="4"/>
    <n v="5"/>
    <n v="4"/>
    <n v="4"/>
    <n v="5"/>
    <n v="4"/>
    <x v="5"/>
    <x v="0"/>
    <x v="0"/>
    <x v="3"/>
    <x v="0"/>
    <x v="1"/>
    <x v="3"/>
    <x v="1"/>
    <s v="Sí"/>
    <s v="No"/>
    <x v="0"/>
    <x v="5"/>
    <s v="Instagram|Twitter"/>
    <x v="0"/>
    <x v="2"/>
    <x v="1"/>
    <x v="1"/>
    <x v="1"/>
    <x v="1"/>
    <x v="0"/>
    <x v="4"/>
    <s v="Sí"/>
    <s v="Sí"/>
    <x v="4"/>
    <x v="0"/>
    <x v="2"/>
    <x v="1"/>
  </r>
  <r>
    <d v="2024-03-05T19:24:00"/>
    <s v="Grado o doble grado"/>
    <x v="1"/>
    <s v="Frecuentemente (1 o 2 veces por semana)"/>
    <s v="De vez en cuando (1 o 2 veces al mes)"/>
    <s v=""/>
    <s v="F. Ciencias Económicas y Empresariales"/>
    <s v="F. Psicología"/>
    <s v="Biblioteca Maria Zambrano (Derecho, Filología)"/>
    <s v=""/>
    <x v="0"/>
    <x v="1"/>
    <x v="1"/>
    <x v="2"/>
    <x v="1"/>
    <s v="Sí"/>
    <s v="Sí"/>
    <n v="3"/>
    <n v="1"/>
    <n v="2"/>
    <n v="1"/>
    <n v="5"/>
    <n v="3"/>
    <n v="5"/>
    <n v="2"/>
    <x v="1"/>
    <x v="1"/>
    <x v="2"/>
    <x v="2"/>
    <x v="1"/>
    <x v="2"/>
    <x v="2"/>
    <x v="2"/>
    <s v="No"/>
    <s v="No"/>
    <x v="1"/>
    <x v="2"/>
    <s v="Instagram|TikTok|Twitter"/>
    <x v="2"/>
    <x v="2"/>
    <x v="0"/>
    <x v="0"/>
    <x v="1"/>
    <x v="0"/>
    <x v="2"/>
    <x v="2"/>
    <s v="Sí"/>
    <s v="No"/>
    <x v="0"/>
    <x v="1"/>
    <x v="1"/>
    <x v="1"/>
  </r>
  <r>
    <d v="2024-03-05T17:04:00"/>
    <s v="Doctorado"/>
    <x v="3"/>
    <s v="Frecuentemente (1 o 2 veces por semana)"/>
    <s v="Frecuentemente (1 o 2 veces por semana)"/>
    <s v=""/>
    <s v="Biblioteca Maria Zambrano (Derecho, Filología)"/>
    <s v="F. Derecho (Departamentos, Criminología)"/>
    <s v=""/>
    <s v=""/>
    <x v="1"/>
    <x v="1"/>
    <x v="2"/>
    <x v="2"/>
    <x v="1"/>
    <s v="Sí"/>
    <s v="Sí"/>
    <n v="4"/>
    <n v="2"/>
    <n v="4"/>
    <n v="3"/>
    <n v="1"/>
    <n v="3"/>
    <n v="1"/>
    <n v="2"/>
    <x v="2"/>
    <x v="0"/>
    <x v="2"/>
    <x v="2"/>
    <x v="1"/>
    <x v="2"/>
    <x v="2"/>
    <x v="2"/>
    <s v="No"/>
    <s v="No"/>
    <x v="1"/>
    <x v="1"/>
    <s v="Twitter"/>
    <x v="2"/>
    <x v="1"/>
    <x v="1"/>
    <x v="0"/>
    <x v="0"/>
    <x v="0"/>
    <x v="0"/>
    <x v="4"/>
    <s v="Sí"/>
    <s v="Sí"/>
    <x v="2"/>
    <x v="1"/>
    <x v="1"/>
    <x v="1"/>
  </r>
  <r>
    <d v="2024-03-05T16:21:00"/>
    <s v="Grado o doble grado"/>
    <x v="18"/>
    <s v="Frecuentemente (1 o 2 veces por semana)"/>
    <s v="De vez en cuando (1 o 2 veces al mes)"/>
    <s v=""/>
    <s v="F. Ciencias de la Información"/>
    <s v="Biblioteca Maria Zambrano (Derecho, Filología)"/>
    <s v="F. Filosofía"/>
    <s v=""/>
    <x v="1"/>
    <x v="0"/>
    <x v="0"/>
    <x v="0"/>
    <x v="1"/>
    <s v="Sí"/>
    <s v="Sí"/>
    <n v="2"/>
    <n v="1"/>
    <n v="1"/>
    <n v="1"/>
    <n v="3"/>
    <n v="5"/>
    <n v="4"/>
    <m/>
    <x v="5"/>
    <x v="5"/>
    <x v="0"/>
    <x v="3"/>
    <x v="1"/>
    <x v="2"/>
    <x v="4"/>
    <x v="2"/>
    <s v="No"/>
    <s v="No"/>
    <x v="1"/>
    <x v="0"/>
    <s v="Instagram|Youtube"/>
    <x v="2"/>
    <x v="4"/>
    <x v="0"/>
    <x v="0"/>
    <x v="1"/>
    <x v="0"/>
    <x v="1"/>
    <x v="3"/>
    <s v="No"/>
    <s v="No"/>
    <x v="0"/>
    <x v="0"/>
    <x v="2"/>
    <x v="1"/>
  </r>
  <r>
    <d v="2024-03-05T16:11:00"/>
    <s v="Otros (Universidad para mayores, títulos propios, curso de idiomas, etc)"/>
    <x v="13"/>
    <s v="Nunca"/>
    <s v="De vez en cuando (1 o 2 veces al mes)"/>
    <s v=""/>
    <s v=""/>
    <s v=""/>
    <s v=""/>
    <s v=""/>
    <x v="4"/>
    <x v="4"/>
    <x v="4"/>
    <x v="5"/>
    <x v="3"/>
    <s v=""/>
    <s v=""/>
    <m/>
    <m/>
    <m/>
    <m/>
    <m/>
    <m/>
    <m/>
    <m/>
    <x v="4"/>
    <x v="3"/>
    <x v="4"/>
    <x v="4"/>
    <x v="2"/>
    <x v="3"/>
    <x v="5"/>
    <x v="4"/>
    <s v=""/>
    <s v=""/>
    <x v="3"/>
    <x v="4"/>
    <s v=""/>
    <x v="3"/>
    <x v="3"/>
    <x v="3"/>
    <x v="3"/>
    <x v="3"/>
    <x v="2"/>
    <x v="3"/>
    <x v="5"/>
    <s v=""/>
    <s v=""/>
    <x v="0"/>
    <x v="2"/>
    <x v="3"/>
    <x v="4"/>
  </r>
  <r>
    <d v="2024-03-05T15:58:00"/>
    <s v="Grado o doble grado"/>
    <x v="3"/>
    <s v="Solo en época de exámenes"/>
    <s v="Nunca"/>
    <s v=""/>
    <s v=""/>
    <s v=""/>
    <s v=""/>
    <s v=""/>
    <x v="1"/>
    <x v="1"/>
    <x v="1"/>
    <x v="0"/>
    <x v="1"/>
    <s v="No"/>
    <s v="No"/>
    <n v="1"/>
    <n v="1"/>
    <n v="1"/>
    <n v="5"/>
    <n v="2"/>
    <n v="5"/>
    <n v="1"/>
    <n v="5"/>
    <x v="0"/>
    <x v="1"/>
    <x v="0"/>
    <x v="1"/>
    <x v="3"/>
    <x v="0"/>
    <x v="4"/>
    <x v="3"/>
    <s v="No"/>
    <s v="No"/>
    <x v="2"/>
    <x v="2"/>
    <s v="Instagram|TikTok|Twitter|Youtube"/>
    <x v="2"/>
    <x v="0"/>
    <x v="4"/>
    <x v="2"/>
    <x v="2"/>
    <x v="5"/>
    <x v="1"/>
    <x v="1"/>
    <s v="No"/>
    <s v="No"/>
    <x v="0"/>
    <x v="4"/>
    <x v="0"/>
    <x v="0"/>
  </r>
  <r>
    <d v="2024-03-05T14:57:00"/>
    <s v="Grado o doble grado"/>
    <x v="19"/>
    <s v="Nunca"/>
    <s v="De vez en cuando (1 o 2 veces al mes)"/>
    <s v=""/>
    <s v=""/>
    <s v=""/>
    <s v=""/>
    <s v=""/>
    <x v="2"/>
    <x v="2"/>
    <x v="0"/>
    <x v="0"/>
    <x v="0"/>
    <s v="No"/>
    <s v="No"/>
    <n v="1"/>
    <n v="1"/>
    <n v="1"/>
    <n v="4"/>
    <n v="3"/>
    <n v="5"/>
    <n v="4"/>
    <n v="3"/>
    <x v="0"/>
    <x v="2"/>
    <x v="0"/>
    <x v="1"/>
    <x v="3"/>
    <x v="0"/>
    <x v="4"/>
    <x v="3"/>
    <s v="Sí"/>
    <s v="Sí"/>
    <x v="2"/>
    <x v="5"/>
    <s v="Otras|Youtube"/>
    <x v="3"/>
    <x v="3"/>
    <x v="3"/>
    <x v="3"/>
    <x v="3"/>
    <x v="2"/>
    <x v="3"/>
    <x v="5"/>
    <s v="No"/>
    <s v="No"/>
    <x v="0"/>
    <x v="3"/>
    <x v="4"/>
    <x v="0"/>
  </r>
  <r>
    <d v="2024-03-05T14:15:00"/>
    <s v="Grado o doble grado"/>
    <x v="15"/>
    <s v="Muy frecuentemente (3 o más veces por semana)"/>
    <s v="Solo en época de exámenes"/>
    <s v=""/>
    <s v="F. Farmacia"/>
    <s v="Biblioteca Maria Zambrano (Derecho, Filología)"/>
    <s v="F. Medicina"/>
    <s v=""/>
    <x v="0"/>
    <x v="5"/>
    <x v="0"/>
    <x v="1"/>
    <x v="1"/>
    <s v="No"/>
    <s v="No"/>
    <n v="2"/>
    <m/>
    <n v="4"/>
    <n v="4"/>
    <n v="3"/>
    <n v="4"/>
    <n v="4"/>
    <n v="4"/>
    <x v="1"/>
    <x v="0"/>
    <x v="2"/>
    <x v="2"/>
    <x v="1"/>
    <x v="2"/>
    <x v="2"/>
    <x v="2"/>
    <s v="No"/>
    <s v="No"/>
    <x v="1"/>
    <x v="4"/>
    <s v="Instagram|Otras|TikTok"/>
    <x v="2"/>
    <x v="1"/>
    <x v="0"/>
    <x v="0"/>
    <x v="1"/>
    <x v="0"/>
    <x v="2"/>
    <x v="2"/>
    <s v="No"/>
    <s v="No"/>
    <x v="0"/>
    <x v="1"/>
    <x v="1"/>
    <x v="1"/>
  </r>
  <r>
    <d v="2024-03-05T13:58:00"/>
    <s v="Máster"/>
    <x v="3"/>
    <s v="De vez en cuando (1 o 2 veces al mes)"/>
    <s v="De vez en cuando (1 o 2 veces al mes)"/>
    <s v=""/>
    <s v="Biblioteca Maria Zambrano (Derecho, Filología)"/>
    <s v="F. Derecho (Departamentos, Criminología)"/>
    <s v="F. Filología (Clásicas, General)"/>
    <s v=""/>
    <x v="1"/>
    <x v="2"/>
    <x v="0"/>
    <x v="2"/>
    <x v="1"/>
    <s v="No"/>
    <s v="Sí"/>
    <n v="3"/>
    <n v="1"/>
    <n v="5"/>
    <n v="5"/>
    <n v="5"/>
    <n v="5"/>
    <n v="5"/>
    <n v="1"/>
    <x v="1"/>
    <x v="1"/>
    <x v="0"/>
    <x v="3"/>
    <x v="1"/>
    <x v="0"/>
    <x v="4"/>
    <x v="2"/>
    <s v="No"/>
    <s v="No"/>
    <x v="2"/>
    <x v="0"/>
    <s v="Instagram"/>
    <x v="2"/>
    <x v="2"/>
    <x v="0"/>
    <x v="0"/>
    <x v="1"/>
    <x v="0"/>
    <x v="2"/>
    <x v="2"/>
    <s v="Sí"/>
    <s v="Sí"/>
    <x v="1"/>
    <x v="1"/>
    <x v="5"/>
    <x v="1"/>
  </r>
  <r>
    <d v="2024-03-05T13:48:00"/>
    <s v="Otros (Universidad para mayores, títulos propios, curso de idiomas, etc)"/>
    <x v="7"/>
    <s v="Frecuentemente (1 o 2 veces por semana)"/>
    <s v="De vez en cuando (1 o 2 veces al mes)"/>
    <s v=""/>
    <s v="Biblioteca Maria Zambrano (Derecho, Filología)"/>
    <s v=""/>
    <s v=""/>
    <s v=""/>
    <x v="1"/>
    <x v="1"/>
    <x v="2"/>
    <x v="2"/>
    <x v="1"/>
    <s v="No"/>
    <s v="No"/>
    <n v="2"/>
    <n v="2"/>
    <n v="1"/>
    <n v="5"/>
    <n v="5"/>
    <n v="5"/>
    <n v="4"/>
    <n v="1"/>
    <x v="1"/>
    <x v="0"/>
    <x v="1"/>
    <x v="3"/>
    <x v="1"/>
    <x v="2"/>
    <x v="1"/>
    <x v="1"/>
    <s v="No"/>
    <s v="No"/>
    <x v="1"/>
    <x v="1"/>
    <s v="Instagram|Twitter"/>
    <x v="2"/>
    <x v="2"/>
    <x v="0"/>
    <x v="0"/>
    <x v="1"/>
    <x v="0"/>
    <x v="2"/>
    <x v="4"/>
    <s v="Sí"/>
    <s v="No"/>
    <x v="0"/>
    <x v="1"/>
    <x v="1"/>
    <x v="2"/>
  </r>
  <r>
    <d v="2024-03-05T13:27:00"/>
    <s v="Máster"/>
    <x v="3"/>
    <s v="Nunca"/>
    <s v="Muy frecuentemente (3 o más veces por semana)"/>
    <s v=""/>
    <s v="Biblioteca Maria Zambrano (Derecho, Filología)"/>
    <s v=""/>
    <s v=""/>
    <s v=""/>
    <x v="1"/>
    <x v="1"/>
    <x v="2"/>
    <x v="2"/>
    <x v="1"/>
    <s v="No"/>
    <s v="No"/>
    <n v="1"/>
    <n v="1"/>
    <n v="5"/>
    <n v="5"/>
    <n v="5"/>
    <n v="5"/>
    <n v="1"/>
    <n v="5"/>
    <x v="1"/>
    <x v="5"/>
    <x v="1"/>
    <x v="2"/>
    <x v="4"/>
    <x v="2"/>
    <x v="5"/>
    <x v="2"/>
    <s v="Sí"/>
    <s v="Sí"/>
    <x v="2"/>
    <x v="0"/>
    <s v="Instagram|TikTok|Twitter|Youtube"/>
    <x v="1"/>
    <x v="0"/>
    <x v="2"/>
    <x v="2"/>
    <x v="2"/>
    <x v="3"/>
    <x v="2"/>
    <x v="1"/>
    <s v="No"/>
    <s v="No"/>
    <x v="0"/>
    <x v="1"/>
    <x v="1"/>
    <x v="2"/>
  </r>
  <r>
    <d v="2024-03-05T13:21:00"/>
    <s v="Grado o doble grado"/>
    <x v="20"/>
    <s v="Nunca"/>
    <s v="De vez en cuando (1 o 2 veces al mes)"/>
    <s v=""/>
    <s v="Biblioteca Maria Zambrano (Derecho, Filología)"/>
    <s v="F. Enfermería, Fisioterapia y Podología"/>
    <s v="F. Medicina"/>
    <s v=""/>
    <x v="2"/>
    <x v="2"/>
    <x v="0"/>
    <x v="1"/>
    <x v="0"/>
    <s v="No"/>
    <s v="No"/>
    <n v="4"/>
    <n v="4"/>
    <n v="5"/>
    <n v="3"/>
    <n v="3"/>
    <n v="3"/>
    <n v="2"/>
    <n v="2"/>
    <x v="0"/>
    <x v="2"/>
    <x v="0"/>
    <x v="1"/>
    <x v="3"/>
    <x v="0"/>
    <x v="4"/>
    <x v="3"/>
    <s v="No"/>
    <s v="No"/>
    <x v="2"/>
    <x v="2"/>
    <s v="Instagram|TikTok"/>
    <x v="1"/>
    <x v="0"/>
    <x v="2"/>
    <x v="2"/>
    <x v="2"/>
    <x v="3"/>
    <x v="1"/>
    <x v="1"/>
    <s v="Sí"/>
    <s v="Sí"/>
    <x v="0"/>
    <x v="3"/>
    <x v="4"/>
    <x v="0"/>
  </r>
  <r>
    <d v="2024-03-05T13:12:00"/>
    <s v="Máster"/>
    <x v="3"/>
    <s v="Frecuentemente (1 o 2 veces por semana)"/>
    <s v="De vez en cuando (1 o 2 veces al mes)"/>
    <s v=""/>
    <s v="Biblioteca Maria Zambrano (Derecho, Filología)"/>
    <s v="Biblioteca Maria Zambrano (Derecho, Filología)"/>
    <s v="Biblioteca Maria Zambrano (Derecho, Filología)"/>
    <s v="Biblioteca Nacional"/>
    <x v="0"/>
    <x v="1"/>
    <x v="0"/>
    <x v="1"/>
    <x v="0"/>
    <s v="No"/>
    <s v="No"/>
    <n v="3"/>
    <n v="3"/>
    <n v="3"/>
    <n v="5"/>
    <n v="4"/>
    <n v="5"/>
    <n v="5"/>
    <n v="4"/>
    <x v="2"/>
    <x v="0"/>
    <x v="1"/>
    <x v="3"/>
    <x v="0"/>
    <x v="1"/>
    <x v="1"/>
    <x v="1"/>
    <s v="Sí"/>
    <s v="Sí"/>
    <x v="0"/>
    <x v="1"/>
    <s v="Instagram|Youtube"/>
    <x v="1"/>
    <x v="0"/>
    <x v="2"/>
    <x v="2"/>
    <x v="2"/>
    <x v="3"/>
    <x v="1"/>
    <x v="1"/>
    <s v="Sí"/>
    <s v="Sí"/>
    <x v="2"/>
    <x v="0"/>
    <x v="2"/>
    <x v="1"/>
  </r>
  <r>
    <d v="2024-03-05T13:11:00"/>
    <s v="Grado o doble grado"/>
    <x v="3"/>
    <s v="De vez en cuando (1 o 2 veces al mes)"/>
    <s v="Muy frecuentemente (3 o más veces por semana)"/>
    <s v=""/>
    <s v="Biblioteca Maria Zambrano (Derecho, Filología)"/>
    <s v="F. Ciencias de la Información"/>
    <s v="F. Bellas Artes"/>
    <s v=""/>
    <x v="1"/>
    <x v="1"/>
    <x v="2"/>
    <x v="2"/>
    <x v="1"/>
    <s v="No"/>
    <s v="Sí"/>
    <n v="4"/>
    <n v="2"/>
    <n v="5"/>
    <n v="4"/>
    <n v="5"/>
    <n v="3"/>
    <n v="5"/>
    <n v="5"/>
    <x v="1"/>
    <x v="1"/>
    <x v="2"/>
    <x v="3"/>
    <x v="1"/>
    <x v="2"/>
    <x v="4"/>
    <x v="2"/>
    <s v="Sí"/>
    <s v="No"/>
    <x v="1"/>
    <x v="1"/>
    <s v="Instagram|Twitter"/>
    <x v="2"/>
    <x v="4"/>
    <x v="1"/>
    <x v="0"/>
    <x v="0"/>
    <x v="0"/>
    <x v="4"/>
    <x v="0"/>
    <s v="No"/>
    <s v="No"/>
    <x v="0"/>
    <x v="1"/>
    <x v="1"/>
    <x v="2"/>
  </r>
  <r>
    <d v="2024-03-05T13:03:00"/>
    <s v="Otros (Universidad para mayores, títulos propios, curso de idiomas, etc)"/>
    <x v="3"/>
    <s v="De vez en cuando (1 o 2 veces al mes)"/>
    <s v="De vez en cuando (1 o 2 veces al mes)"/>
    <s v=""/>
    <s v="Biblioteca Maria Zambrano (Derecho, Filología)"/>
    <s v=""/>
    <s v=""/>
    <s v=""/>
    <x v="1"/>
    <x v="1"/>
    <x v="2"/>
    <x v="2"/>
    <x v="1"/>
    <s v="No"/>
    <s v="Sí"/>
    <n v="5"/>
    <n v="5"/>
    <n v="5"/>
    <n v="3"/>
    <n v="5"/>
    <n v="5"/>
    <n v="5"/>
    <n v="5"/>
    <x v="2"/>
    <x v="1"/>
    <x v="2"/>
    <x v="2"/>
    <x v="1"/>
    <x v="1"/>
    <x v="4"/>
    <x v="1"/>
    <s v="No"/>
    <s v="Sí"/>
    <x v="0"/>
    <x v="1"/>
    <s v="No uso ninguna red social"/>
    <x v="2"/>
    <x v="0"/>
    <x v="0"/>
    <x v="0"/>
    <x v="0"/>
    <x v="0"/>
    <x v="2"/>
    <x v="2"/>
    <s v="Sí"/>
    <s v="No"/>
    <x v="0"/>
    <x v="0"/>
    <x v="2"/>
    <x v="2"/>
  </r>
  <r>
    <d v="2024-03-05T12:43:00"/>
    <s v="Grado o doble grado"/>
    <x v="9"/>
    <s v="Frecuentemente (1 o 2 veces por semana)"/>
    <s v="Nunca"/>
    <s v=""/>
    <s v="F. Psicología"/>
    <s v="F. Ciencias Políticas y Sociología"/>
    <s v="F. Ciencias Económicas y Empresariales"/>
    <s v=""/>
    <x v="1"/>
    <x v="0"/>
    <x v="2"/>
    <x v="0"/>
    <x v="0"/>
    <s v="No"/>
    <s v="No"/>
    <n v="1"/>
    <n v="1"/>
    <n v="1"/>
    <n v="3"/>
    <n v="4"/>
    <n v="4"/>
    <n v="4"/>
    <n v="3"/>
    <x v="0"/>
    <x v="2"/>
    <x v="0"/>
    <x v="1"/>
    <x v="3"/>
    <x v="0"/>
    <x v="4"/>
    <x v="3"/>
    <s v="No"/>
    <s v="No"/>
    <x v="2"/>
    <x v="2"/>
    <s v="Instagram|TikTok|Twitter"/>
    <x v="1"/>
    <x v="0"/>
    <x v="2"/>
    <x v="2"/>
    <x v="2"/>
    <x v="3"/>
    <x v="1"/>
    <x v="1"/>
    <s v="No"/>
    <s v="No"/>
    <x v="0"/>
    <x v="3"/>
    <x v="4"/>
    <x v="1"/>
  </r>
  <r>
    <d v="2024-03-05T12:22:00"/>
    <s v="Grado o doble grado"/>
    <x v="7"/>
    <s v="Muy frecuentemente (3 o más veces por semana)"/>
    <s v="De vez en cuando (1 o 2 veces al mes)"/>
    <s v=""/>
    <s v="F. Filología (Clásicas, General)"/>
    <s v="F. Geografía e Historia"/>
    <s v="F. Filología (Clásicas, General)"/>
    <s v=""/>
    <x v="1"/>
    <x v="0"/>
    <x v="0"/>
    <x v="2"/>
    <x v="1"/>
    <s v="No"/>
    <s v="Sí"/>
    <n v="4"/>
    <n v="2"/>
    <n v="3"/>
    <n v="1"/>
    <n v="1"/>
    <n v="5"/>
    <n v="1"/>
    <n v="4"/>
    <x v="3"/>
    <x v="0"/>
    <x v="2"/>
    <x v="3"/>
    <x v="1"/>
    <x v="1"/>
    <x v="2"/>
    <x v="2"/>
    <s v="No"/>
    <s v="No"/>
    <x v="1"/>
    <x v="1"/>
    <s v="Otras"/>
    <x v="2"/>
    <x v="2"/>
    <x v="0"/>
    <x v="0"/>
    <x v="1"/>
    <x v="0"/>
    <x v="2"/>
    <x v="2"/>
    <s v="No"/>
    <s v="No"/>
    <x v="0"/>
    <x v="1"/>
    <x v="1"/>
    <x v="2"/>
  </r>
  <r>
    <d v="2024-03-05T11:30:00"/>
    <s v="Grado o doble grado"/>
    <x v="15"/>
    <s v="Frecuentemente (1 o 2 veces por semana)"/>
    <s v="Solo en época de exámenes"/>
    <s v=""/>
    <s v="F. Medicina"/>
    <s v="Biblioteca Maria Zambrano (Derecho, Filología)"/>
    <s v="F. Farmacia"/>
    <s v=""/>
    <x v="0"/>
    <x v="2"/>
    <x v="1"/>
    <x v="0"/>
    <x v="0"/>
    <s v="Sí"/>
    <s v="Sí"/>
    <n v="3"/>
    <n v="1"/>
    <n v="2"/>
    <n v="3"/>
    <n v="4"/>
    <n v="5"/>
    <n v="4"/>
    <n v="5"/>
    <x v="0"/>
    <x v="5"/>
    <x v="0"/>
    <x v="1"/>
    <x v="3"/>
    <x v="0"/>
    <x v="4"/>
    <x v="3"/>
    <s v="No"/>
    <s v="No"/>
    <x v="2"/>
    <x v="1"/>
    <s v="Instagram|TikTok|Twitter|Youtube"/>
    <x v="0"/>
    <x v="0"/>
    <x v="2"/>
    <x v="1"/>
    <x v="0"/>
    <x v="3"/>
    <x v="0"/>
    <x v="1"/>
    <s v="No"/>
    <s v="No"/>
    <x v="0"/>
    <x v="3"/>
    <x v="4"/>
    <x v="1"/>
  </r>
  <r>
    <d v="2024-03-05T10:56:00"/>
    <s v="Grado o doble grado"/>
    <x v="15"/>
    <s v="Frecuentemente (1 o 2 veces por semana)"/>
    <s v="Frecuentemente (1 o 2 veces por semana)"/>
    <s v=""/>
    <s v="F. Farmacia"/>
    <s v="F. Ciencias de la Información"/>
    <s v="Biblioteca Maria Zambrano (Derecho, Filología)"/>
    <s v=""/>
    <x v="0"/>
    <x v="0"/>
    <x v="0"/>
    <x v="1"/>
    <x v="1"/>
    <s v="No"/>
    <s v="No"/>
    <n v="1"/>
    <n v="4"/>
    <n v="5"/>
    <n v="5"/>
    <n v="5"/>
    <n v="5"/>
    <n v="5"/>
    <n v="5"/>
    <x v="0"/>
    <x v="1"/>
    <x v="2"/>
    <x v="2"/>
    <x v="1"/>
    <x v="2"/>
    <x v="2"/>
    <x v="2"/>
    <s v="No"/>
    <s v="No"/>
    <x v="0"/>
    <x v="1"/>
    <s v="Instagram|TikTok|Twitter|Youtube"/>
    <x v="0"/>
    <x v="4"/>
    <x v="1"/>
    <x v="0"/>
    <x v="1"/>
    <x v="0"/>
    <x v="2"/>
    <x v="2"/>
    <s v="No"/>
    <s v="No"/>
    <x v="0"/>
    <x v="1"/>
    <x v="1"/>
    <x v="1"/>
  </r>
  <r>
    <d v="2024-03-05T10:06:00"/>
    <s v="Grado o doble grado"/>
    <x v="18"/>
    <s v="De vez en cuando (1 o 2 veces al mes)"/>
    <s v="De vez en cuando (1 o 2 veces al mes)"/>
    <s v=""/>
    <s v="Biblioteca Maria Zambrano (Derecho, Filología)"/>
    <s v="F. Ciencias de la Información"/>
    <s v="F. Geografía e Historia"/>
    <s v=""/>
    <x v="0"/>
    <x v="0"/>
    <x v="1"/>
    <x v="1"/>
    <x v="1"/>
    <s v="Sí"/>
    <s v="Sí"/>
    <n v="4"/>
    <n v="4"/>
    <n v="4"/>
    <n v="4"/>
    <n v="4"/>
    <n v="4"/>
    <n v="4"/>
    <n v="4"/>
    <x v="2"/>
    <x v="0"/>
    <x v="1"/>
    <x v="3"/>
    <x v="0"/>
    <x v="1"/>
    <x v="1"/>
    <x v="1"/>
    <s v="Sí"/>
    <s v="Sí"/>
    <x v="0"/>
    <x v="1"/>
    <s v="Instagram|TikTok|Youtube"/>
    <x v="0"/>
    <x v="1"/>
    <x v="1"/>
    <x v="1"/>
    <x v="0"/>
    <x v="1"/>
    <x v="0"/>
    <x v="4"/>
    <s v="Sí"/>
    <s v="Sí"/>
    <x v="4"/>
    <x v="0"/>
    <x v="2"/>
    <x v="1"/>
  </r>
  <r>
    <d v="2024-03-05T09:27:00"/>
    <s v="Grado o doble grado"/>
    <x v="1"/>
    <s v="Frecuentemente (1 o 2 veces por semana)"/>
    <s v="De vez en cuando (1 o 2 veces al mes)"/>
    <s v=""/>
    <s v="F. Ciencias Económicas y Empresariales"/>
    <s v="F. Psicología"/>
    <s v="Biblioteca Maria Zambrano (Derecho, Filología)"/>
    <s v=""/>
    <x v="0"/>
    <x v="0"/>
    <x v="0"/>
    <x v="1"/>
    <x v="1"/>
    <s v="No"/>
    <s v="No"/>
    <n v="2"/>
    <n v="1"/>
    <n v="1"/>
    <n v="2"/>
    <n v="5"/>
    <n v="2"/>
    <n v="5"/>
    <n v="1"/>
    <x v="2"/>
    <x v="2"/>
    <x v="1"/>
    <x v="2"/>
    <x v="1"/>
    <x v="1"/>
    <x v="4"/>
    <x v="0"/>
    <s v="No"/>
    <s v="No"/>
    <x v="2"/>
    <x v="0"/>
    <s v="Instagram|TikTok|Twitter"/>
    <x v="2"/>
    <x v="0"/>
    <x v="0"/>
    <x v="0"/>
    <x v="1"/>
    <x v="0"/>
    <x v="2"/>
    <x v="2"/>
    <s v="Sí"/>
    <s v="No"/>
    <x v="0"/>
    <x v="1"/>
    <x v="1"/>
    <x v="1"/>
  </r>
  <r>
    <d v="2024-03-04T23:12:00"/>
    <s v="Grado o doble grado"/>
    <x v="1"/>
    <s v="De vez en cuando (1 o 2 veces al mes)"/>
    <s v="Nunca"/>
    <s v=""/>
    <s v="F. Ciencias Económicas y Empresariales"/>
    <s v=""/>
    <s v=""/>
    <s v=""/>
    <x v="1"/>
    <x v="2"/>
    <x v="0"/>
    <x v="0"/>
    <x v="0"/>
    <s v="No"/>
    <s v="Sí"/>
    <n v="1"/>
    <n v="1"/>
    <n v="1"/>
    <n v="5"/>
    <n v="5"/>
    <n v="5"/>
    <n v="5"/>
    <n v="3"/>
    <x v="3"/>
    <x v="2"/>
    <x v="0"/>
    <x v="1"/>
    <x v="1"/>
    <x v="0"/>
    <x v="4"/>
    <x v="3"/>
    <s v="No"/>
    <s v="No"/>
    <x v="2"/>
    <x v="2"/>
    <s v="Youtube"/>
    <x v="1"/>
    <x v="0"/>
    <x v="2"/>
    <x v="2"/>
    <x v="2"/>
    <x v="3"/>
    <x v="1"/>
    <x v="1"/>
    <s v="No"/>
    <s v="No"/>
    <x v="0"/>
    <x v="5"/>
    <x v="5"/>
    <x v="5"/>
  </r>
  <r>
    <d v="2024-03-04T23:08:00"/>
    <s v="Grado o doble grado"/>
    <x v="3"/>
    <s v="De vez en cuando (1 o 2 veces al mes)"/>
    <s v="Nunca"/>
    <s v=""/>
    <s v="Biblioteca Maria Zambrano (Derecho, Filología)"/>
    <s v="F. Derecho (Departamentos, Criminología)"/>
    <s v="F. Psicología"/>
    <s v=""/>
    <x v="0"/>
    <x v="0"/>
    <x v="1"/>
    <x v="0"/>
    <x v="1"/>
    <s v="No"/>
    <s v="No"/>
    <n v="2"/>
    <n v="1"/>
    <n v="1"/>
    <n v="4"/>
    <n v="5"/>
    <n v="5"/>
    <n v="5"/>
    <n v="5"/>
    <x v="2"/>
    <x v="0"/>
    <x v="1"/>
    <x v="1"/>
    <x v="3"/>
    <x v="4"/>
    <x v="4"/>
    <x v="3"/>
    <s v="No"/>
    <s v="No"/>
    <x v="0"/>
    <x v="1"/>
    <s v="Instagram|Youtube"/>
    <x v="3"/>
    <x v="3"/>
    <x v="3"/>
    <x v="3"/>
    <x v="3"/>
    <x v="2"/>
    <x v="3"/>
    <x v="5"/>
    <s v=""/>
    <s v=""/>
    <x v="0"/>
    <x v="2"/>
    <x v="3"/>
    <x v="4"/>
  </r>
  <r>
    <d v="2024-03-04T22:58:00"/>
    <s v="Grado o doble grado"/>
    <x v="3"/>
    <s v="Solo en época de exámenes"/>
    <s v="Nunca"/>
    <s v=""/>
    <s v="Biblioteca Maria Zambrano (Derecho, Filología)"/>
    <s v="F. Derecho (Departamentos, Criminología)"/>
    <s v="F. Comercio y Turismo"/>
    <s v=""/>
    <x v="2"/>
    <x v="5"/>
    <x v="3"/>
    <x v="1"/>
    <x v="2"/>
    <s v="No"/>
    <s v="No"/>
    <n v="1"/>
    <n v="1"/>
    <n v="1"/>
    <n v="5"/>
    <n v="5"/>
    <n v="5"/>
    <n v="5"/>
    <n v="1"/>
    <x v="0"/>
    <x v="2"/>
    <x v="2"/>
    <x v="3"/>
    <x v="3"/>
    <x v="1"/>
    <x v="4"/>
    <x v="2"/>
    <s v="No"/>
    <s v="No"/>
    <x v="0"/>
    <x v="2"/>
    <s v="Instagram|TikTok|Twitter"/>
    <x v="1"/>
    <x v="0"/>
    <x v="2"/>
    <x v="2"/>
    <x v="2"/>
    <x v="3"/>
    <x v="1"/>
    <x v="1"/>
    <s v="No"/>
    <s v="No"/>
    <x v="0"/>
    <x v="3"/>
    <x v="1"/>
    <x v="0"/>
  </r>
  <r>
    <d v="2024-03-04T22:56:00"/>
    <s v="Doctorado"/>
    <x v="13"/>
    <s v="Solo en época de exámenes"/>
    <s v="Solo en época de exámenes"/>
    <s v=""/>
    <s v="F. Psicología"/>
    <s v="F. Educación"/>
    <s v=""/>
    <s v="Luis rosales"/>
    <x v="0"/>
    <x v="0"/>
    <x v="1"/>
    <x v="1"/>
    <x v="0"/>
    <s v="No"/>
    <s v="No"/>
    <n v="1"/>
    <n v="5"/>
    <n v="4"/>
    <n v="1"/>
    <n v="1"/>
    <n v="5"/>
    <n v="1"/>
    <n v="1"/>
    <x v="2"/>
    <x v="2"/>
    <x v="1"/>
    <x v="3"/>
    <x v="1"/>
    <x v="1"/>
    <x v="1"/>
    <x v="3"/>
    <s v="No"/>
    <s v="No"/>
    <x v="2"/>
    <x v="1"/>
    <s v="Instagram|Youtube"/>
    <x v="2"/>
    <x v="2"/>
    <x v="0"/>
    <x v="0"/>
    <x v="1"/>
    <x v="0"/>
    <x v="2"/>
    <x v="2"/>
    <s v="Sí"/>
    <s v="Sí"/>
    <x v="4"/>
    <x v="1"/>
    <x v="1"/>
    <x v="1"/>
  </r>
  <r>
    <d v="2024-03-04T22:08:00"/>
    <s v="Grado o doble grado"/>
    <x v="7"/>
    <s v="Frecuentemente (1 o 2 veces por semana)"/>
    <s v="De vez en cuando (1 o 2 veces al mes)"/>
    <s v=""/>
    <s v="Biblioteca Maria Zambrano (Derecho, Filología)"/>
    <s v="F. Geografía e Historia"/>
    <s v="F. Ciencias de la Información"/>
    <s v=""/>
    <x v="1"/>
    <x v="0"/>
    <x v="0"/>
    <x v="0"/>
    <x v="1"/>
    <s v="Sí"/>
    <s v="No"/>
    <n v="5"/>
    <n v="4"/>
    <n v="4"/>
    <n v="4"/>
    <n v="5"/>
    <n v="4"/>
    <n v="5"/>
    <n v="5"/>
    <x v="2"/>
    <x v="2"/>
    <x v="1"/>
    <x v="1"/>
    <x v="0"/>
    <x v="1"/>
    <x v="2"/>
    <x v="3"/>
    <s v="No"/>
    <s v="No"/>
    <x v="2"/>
    <x v="2"/>
    <s v="Instagram"/>
    <x v="2"/>
    <x v="1"/>
    <x v="0"/>
    <x v="0"/>
    <x v="1"/>
    <x v="0"/>
    <x v="0"/>
    <x v="1"/>
    <s v="Sí"/>
    <s v="Sí"/>
    <x v="0"/>
    <x v="0"/>
    <x v="2"/>
    <x v="2"/>
  </r>
  <r>
    <d v="2024-03-04T21:15:00"/>
    <s v="Grado o doble grado"/>
    <x v="0"/>
    <s v="Solo en época de exámenes"/>
    <s v="Solo en época de exámenes"/>
    <s v=""/>
    <s v="F. Informática"/>
    <s v="Biblioteca Maria Zambrano (Derecho, Filología)"/>
    <s v=""/>
    <s v=""/>
    <x v="1"/>
    <x v="1"/>
    <x v="2"/>
    <x v="2"/>
    <x v="1"/>
    <s v="No"/>
    <s v="No"/>
    <n v="5"/>
    <n v="5"/>
    <n v="5"/>
    <n v="5"/>
    <n v="5"/>
    <n v="5"/>
    <n v="5"/>
    <n v="5"/>
    <x v="1"/>
    <x v="1"/>
    <x v="2"/>
    <x v="2"/>
    <x v="1"/>
    <x v="2"/>
    <x v="2"/>
    <x v="2"/>
    <s v="No"/>
    <s v="No"/>
    <x v="1"/>
    <x v="0"/>
    <s v="Instagram"/>
    <x v="2"/>
    <x v="2"/>
    <x v="0"/>
    <x v="0"/>
    <x v="1"/>
    <x v="0"/>
    <x v="2"/>
    <x v="2"/>
    <s v="No"/>
    <s v="No"/>
    <x v="0"/>
    <x v="1"/>
    <x v="1"/>
    <x v="1"/>
  </r>
  <r>
    <d v="2024-03-04T21:14:00"/>
    <s v="Grado o doble grado"/>
    <x v="8"/>
    <s v="De vez en cuando (1 o 2 veces al mes)"/>
    <s v="Nunca"/>
    <s v=""/>
    <s v="F. Ciencias Geológicas"/>
    <s v="F. Ciencias Biológicas"/>
    <s v="Biblioteca Maria Zambrano (Derecho, Filología)"/>
    <s v=""/>
    <x v="1"/>
    <x v="1"/>
    <x v="2"/>
    <x v="2"/>
    <x v="1"/>
    <s v="No"/>
    <s v="Sí"/>
    <n v="5"/>
    <n v="5"/>
    <n v="5"/>
    <n v="5"/>
    <n v="5"/>
    <n v="5"/>
    <n v="5"/>
    <n v="5"/>
    <x v="1"/>
    <x v="1"/>
    <x v="2"/>
    <x v="2"/>
    <x v="1"/>
    <x v="2"/>
    <x v="2"/>
    <x v="2"/>
    <s v="No"/>
    <s v="No"/>
    <x v="1"/>
    <x v="2"/>
    <s v="Instagram|Youtube"/>
    <x v="2"/>
    <x v="2"/>
    <x v="0"/>
    <x v="0"/>
    <x v="1"/>
    <x v="0"/>
    <x v="2"/>
    <x v="2"/>
    <s v="No"/>
    <s v="No"/>
    <x v="0"/>
    <x v="1"/>
    <x v="1"/>
    <x v="2"/>
  </r>
  <r>
    <d v="2024-03-04T18:17:00"/>
    <s v="Grado o doble grado"/>
    <x v="21"/>
    <s v="Muy frecuentemente (3 o más veces por semana)"/>
    <s v="Nunca"/>
    <s v=""/>
    <s v="F. Odontología"/>
    <s v=""/>
    <s v=""/>
    <s v=""/>
    <x v="3"/>
    <x v="1"/>
    <x v="1"/>
    <x v="0"/>
    <x v="0"/>
    <s v="No"/>
    <s v="No"/>
    <n v="1"/>
    <n v="5"/>
    <n v="1"/>
    <n v="1"/>
    <n v="5"/>
    <n v="3"/>
    <n v="5"/>
    <n v="3"/>
    <x v="2"/>
    <x v="2"/>
    <x v="1"/>
    <x v="3"/>
    <x v="0"/>
    <x v="0"/>
    <x v="5"/>
    <x v="4"/>
    <s v=""/>
    <s v=""/>
    <x v="3"/>
    <x v="4"/>
    <s v=""/>
    <x v="3"/>
    <x v="3"/>
    <x v="3"/>
    <x v="3"/>
    <x v="3"/>
    <x v="2"/>
    <x v="3"/>
    <x v="5"/>
    <s v=""/>
    <s v=""/>
    <x v="0"/>
    <x v="2"/>
    <x v="3"/>
    <x v="4"/>
  </r>
  <r>
    <d v="2024-03-04T18:08:00"/>
    <s v="Grado o doble grado"/>
    <x v="22"/>
    <s v="Solo en época de exámenes"/>
    <s v="Nunca"/>
    <s v=""/>
    <s v="F. Ciencias Biológicas"/>
    <s v="F. Ciencias de la Información"/>
    <s v="Biblioteca Maria Zambrano (Derecho, Filología)"/>
    <s v="Biblioteca Pública José Luis Sampedro"/>
    <x v="3"/>
    <x v="1"/>
    <x v="2"/>
    <x v="1"/>
    <x v="1"/>
    <s v="No"/>
    <s v="No"/>
    <n v="1"/>
    <n v="1"/>
    <n v="1"/>
    <n v="1"/>
    <n v="1"/>
    <n v="5"/>
    <n v="5"/>
    <n v="5"/>
    <x v="0"/>
    <x v="2"/>
    <x v="0"/>
    <x v="1"/>
    <x v="3"/>
    <x v="0"/>
    <x v="4"/>
    <x v="3"/>
    <s v="No"/>
    <s v="No"/>
    <x v="2"/>
    <x v="2"/>
    <s v="Instagram|TikTok|Youtube"/>
    <x v="4"/>
    <x v="0"/>
    <x v="4"/>
    <x v="4"/>
    <x v="2"/>
    <x v="3"/>
    <x v="1"/>
    <x v="1"/>
    <s v="Sí"/>
    <s v="No"/>
    <x v="0"/>
    <x v="4"/>
    <x v="0"/>
    <x v="0"/>
  </r>
  <r>
    <d v="2024-03-04T17:36:00"/>
    <s v="Grado o doble grado"/>
    <x v="19"/>
    <s v="De vez en cuando (1 o 2 veces al mes)"/>
    <s v="De vez en cuando (1 o 2 veces al mes)"/>
    <s v=""/>
    <s v="F. Bellas Artes"/>
    <s v="Biblioteca Maria Zambrano (Derecho, Filología)"/>
    <s v="F. Bellas Artes"/>
    <s v=""/>
    <x v="1"/>
    <x v="1"/>
    <x v="2"/>
    <x v="2"/>
    <x v="2"/>
    <s v="Sí"/>
    <s v="Sí"/>
    <n v="5"/>
    <n v="5"/>
    <n v="5"/>
    <n v="4"/>
    <n v="5"/>
    <n v="4"/>
    <n v="4"/>
    <n v="5"/>
    <x v="1"/>
    <x v="1"/>
    <x v="2"/>
    <x v="2"/>
    <x v="1"/>
    <x v="2"/>
    <x v="2"/>
    <x v="2"/>
    <s v="Sí"/>
    <s v="Sí"/>
    <x v="1"/>
    <x v="0"/>
    <s v="Instagram"/>
    <x v="2"/>
    <x v="2"/>
    <x v="0"/>
    <x v="0"/>
    <x v="1"/>
    <x v="0"/>
    <x v="2"/>
    <x v="2"/>
    <s v="Sí"/>
    <s v="Sí"/>
    <x v="2"/>
    <x v="1"/>
    <x v="1"/>
    <x v="2"/>
  </r>
  <r>
    <d v="2024-03-04T17:33:00"/>
    <s v="Grado o doble grado"/>
    <x v="3"/>
    <s v="Muy frecuentemente (3 o más veces por semana)"/>
    <s v="De vez en cuando (1 o 2 veces al mes)"/>
    <s v=""/>
    <s v="Biblioteca Maria Zambrano (Derecho, Filología)"/>
    <s v="Biblioteca Maria Zambrano (Derecho, Filología)"/>
    <s v="Biblioteca Maria Zambrano (Derecho, Filología)"/>
    <s v=""/>
    <x v="1"/>
    <x v="1"/>
    <x v="2"/>
    <x v="2"/>
    <x v="1"/>
    <s v="Sí"/>
    <s v="Sí"/>
    <n v="5"/>
    <n v="2"/>
    <n v="4"/>
    <n v="1"/>
    <n v="5"/>
    <n v="1"/>
    <n v="1"/>
    <n v="1"/>
    <x v="5"/>
    <x v="2"/>
    <x v="2"/>
    <x v="1"/>
    <x v="3"/>
    <x v="1"/>
    <x v="4"/>
    <x v="1"/>
    <s v="No"/>
    <s v="No"/>
    <x v="0"/>
    <x v="3"/>
    <s v="No uso ninguna red social"/>
    <x v="2"/>
    <x v="2"/>
    <x v="0"/>
    <x v="0"/>
    <x v="1"/>
    <x v="0"/>
    <x v="2"/>
    <x v="2"/>
    <s v="Sí"/>
    <s v="No"/>
    <x v="0"/>
    <x v="1"/>
    <x v="1"/>
    <x v="2"/>
  </r>
  <r>
    <d v="2024-03-04T17:03:00"/>
    <s v="Doctorado"/>
    <x v="11"/>
    <s v="Nunca"/>
    <s v="Nunca"/>
    <s v=""/>
    <s v=""/>
    <s v=""/>
    <s v=""/>
    <s v=""/>
    <x v="4"/>
    <x v="4"/>
    <x v="4"/>
    <x v="5"/>
    <x v="3"/>
    <s v=""/>
    <s v=""/>
    <m/>
    <m/>
    <m/>
    <m/>
    <m/>
    <m/>
    <m/>
    <m/>
    <x v="4"/>
    <x v="3"/>
    <x v="4"/>
    <x v="4"/>
    <x v="2"/>
    <x v="3"/>
    <x v="5"/>
    <x v="4"/>
    <s v=""/>
    <s v=""/>
    <x v="3"/>
    <x v="4"/>
    <s v=""/>
    <x v="3"/>
    <x v="3"/>
    <x v="3"/>
    <x v="3"/>
    <x v="3"/>
    <x v="2"/>
    <x v="3"/>
    <x v="5"/>
    <s v="No"/>
    <s v="No"/>
    <x v="0"/>
    <x v="2"/>
    <x v="3"/>
    <x v="4"/>
  </r>
  <r>
    <d v="2024-03-04T14:34:00"/>
    <s v="Máster"/>
    <x v="19"/>
    <s v="Muy frecuentemente (3 o más veces por semana)"/>
    <s v="Muy frecuentemente (3 o más veces por semana)"/>
    <s v=""/>
    <s v="F. Bellas Artes"/>
    <s v="F. Filología (Clásicas, General)"/>
    <s v=""/>
    <s v=""/>
    <x v="1"/>
    <x v="0"/>
    <x v="1"/>
    <x v="2"/>
    <x v="3"/>
    <s v="Sí"/>
    <s v="Sí"/>
    <n v="5"/>
    <n v="2"/>
    <n v="4"/>
    <n v="1"/>
    <n v="3"/>
    <n v="4"/>
    <n v="3"/>
    <n v="4"/>
    <x v="0"/>
    <x v="1"/>
    <x v="0"/>
    <x v="3"/>
    <x v="1"/>
    <x v="2"/>
    <x v="4"/>
    <x v="0"/>
    <s v="Sí"/>
    <s v="No"/>
    <x v="0"/>
    <x v="2"/>
    <s v="Instagram"/>
    <x v="2"/>
    <x v="2"/>
    <x v="0"/>
    <x v="0"/>
    <x v="1"/>
    <x v="0"/>
    <x v="2"/>
    <x v="2"/>
    <s v="Sí"/>
    <s v="Sí"/>
    <x v="4"/>
    <x v="1"/>
    <x v="1"/>
    <x v="2"/>
  </r>
  <r>
    <d v="2024-03-04T14:20:00"/>
    <s v="Grado o doble grado"/>
    <x v="19"/>
    <s v="Muy frecuentemente (3 o más veces por semana)"/>
    <s v="De vez en cuando (1 o 2 veces al mes)"/>
    <s v=""/>
    <s v="F. Bellas Artes"/>
    <s v="Biblioteca Maria Zambrano (Derecho, Filología)"/>
    <s v="F. Ciencias de la Información"/>
    <s v="Bibliotecas comunidad de Madrid y bibliotecas del ayuntamiento de Madrid"/>
    <x v="2"/>
    <x v="0"/>
    <x v="3"/>
    <x v="3"/>
    <x v="1"/>
    <s v="Sí"/>
    <s v="Sí"/>
    <n v="3"/>
    <n v="3"/>
    <n v="1"/>
    <n v="2"/>
    <n v="3"/>
    <n v="5"/>
    <n v="3"/>
    <n v="4"/>
    <x v="2"/>
    <x v="0"/>
    <x v="1"/>
    <x v="3"/>
    <x v="1"/>
    <x v="1"/>
    <x v="1"/>
    <x v="4"/>
    <s v="No"/>
    <s v="No"/>
    <x v="0"/>
    <x v="2"/>
    <s v="Instagram|Twitter|Youtube"/>
    <x v="2"/>
    <x v="2"/>
    <x v="0"/>
    <x v="0"/>
    <x v="1"/>
    <x v="0"/>
    <x v="2"/>
    <x v="5"/>
    <s v="Sí"/>
    <s v="Sí"/>
    <x v="2"/>
    <x v="1"/>
    <x v="1"/>
    <x v="2"/>
  </r>
  <r>
    <d v="2024-03-04T13:58:00"/>
    <s v="Grado o doble grado"/>
    <x v="5"/>
    <s v="Frecuentemente (1 o 2 veces por semana)"/>
    <s v="Nunca"/>
    <s v=""/>
    <s v="F. Ciencias Químicas"/>
    <s v=""/>
    <s v=""/>
    <s v=""/>
    <x v="1"/>
    <x v="1"/>
    <x v="2"/>
    <x v="1"/>
    <x v="0"/>
    <s v="No"/>
    <s v="No"/>
    <n v="2"/>
    <n v="2"/>
    <n v="1"/>
    <n v="2"/>
    <n v="5"/>
    <n v="4"/>
    <n v="4"/>
    <n v="3"/>
    <x v="1"/>
    <x v="2"/>
    <x v="2"/>
    <x v="3"/>
    <x v="1"/>
    <x v="1"/>
    <x v="1"/>
    <x v="2"/>
    <s v="No"/>
    <s v="No"/>
    <x v="1"/>
    <x v="1"/>
    <s v="Instagram|Youtube"/>
    <x v="2"/>
    <x v="2"/>
    <x v="0"/>
    <x v="0"/>
    <x v="1"/>
    <x v="0"/>
    <x v="2"/>
    <x v="2"/>
    <s v="Sí"/>
    <s v="No"/>
    <x v="0"/>
    <x v="1"/>
    <x v="1"/>
    <x v="1"/>
  </r>
  <r>
    <d v="2024-03-04T13:35:00"/>
    <s v="Grado o doble grado"/>
    <x v="9"/>
    <s v="Muy frecuentemente (3 o más veces por semana)"/>
    <s v="De vez en cuando (1 o 2 veces al mes)"/>
    <s v=""/>
    <s v="F. Psicología"/>
    <s v="F. Trabajo Social"/>
    <s v="Biblioteca Maria Zambrano (Derecho, Filología)"/>
    <s v=""/>
    <x v="1"/>
    <x v="0"/>
    <x v="1"/>
    <x v="1"/>
    <x v="1"/>
    <s v="No"/>
    <s v="Sí"/>
    <n v="2"/>
    <n v="3"/>
    <n v="1"/>
    <n v="2"/>
    <n v="4"/>
    <n v="5"/>
    <n v="4"/>
    <n v="5"/>
    <x v="3"/>
    <x v="5"/>
    <x v="0"/>
    <x v="1"/>
    <x v="1"/>
    <x v="1"/>
    <x v="4"/>
    <x v="3"/>
    <s v="Sí"/>
    <s v="Sí"/>
    <x v="0"/>
    <x v="1"/>
    <s v="Instagram|Twitter"/>
    <x v="2"/>
    <x v="2"/>
    <x v="0"/>
    <x v="0"/>
    <x v="1"/>
    <x v="0"/>
    <x v="2"/>
    <x v="2"/>
    <s v="Sí"/>
    <s v="No"/>
    <x v="0"/>
    <x v="1"/>
    <x v="1"/>
    <x v="1"/>
  </r>
  <r>
    <d v="2024-03-04T13:22:00"/>
    <s v="Grado o doble grado"/>
    <x v="9"/>
    <s v="De vez en cuando (1 o 2 veces al mes)"/>
    <s v="De vez en cuando (1 o 2 veces al mes)"/>
    <s v=""/>
    <s v="F. Psicología"/>
    <s v="F. Ciencias Económicas y Empresariales"/>
    <s v=""/>
    <s v=""/>
    <x v="0"/>
    <x v="0"/>
    <x v="1"/>
    <x v="1"/>
    <x v="1"/>
    <s v="Sí"/>
    <s v="Sí"/>
    <n v="4"/>
    <n v="4"/>
    <n v="4"/>
    <n v="3"/>
    <n v="5"/>
    <n v="5"/>
    <n v="5"/>
    <n v="4"/>
    <x v="2"/>
    <x v="0"/>
    <x v="1"/>
    <x v="2"/>
    <x v="0"/>
    <x v="1"/>
    <x v="4"/>
    <x v="1"/>
    <s v="No"/>
    <s v="No"/>
    <x v="0"/>
    <x v="1"/>
    <s v="Instagram|TikTok|Youtube"/>
    <x v="2"/>
    <x v="1"/>
    <x v="0"/>
    <x v="0"/>
    <x v="1"/>
    <x v="0"/>
    <x v="0"/>
    <x v="4"/>
    <s v="Sí"/>
    <s v="No"/>
    <x v="0"/>
    <x v="0"/>
    <x v="2"/>
    <x v="1"/>
  </r>
  <r>
    <d v="2024-03-04T13:16:00"/>
    <s v="Grado o doble grado"/>
    <x v="10"/>
    <s v="Frecuentemente (1 o 2 veces por semana)"/>
    <s v="Solo en época de exámenes"/>
    <s v=""/>
    <s v="Biblioteca Maria Zambrano (Derecho, Filología)"/>
    <s v="F. Filosofía"/>
    <s v="F. Geografía e Historia"/>
    <s v=""/>
    <x v="1"/>
    <x v="1"/>
    <x v="2"/>
    <x v="2"/>
    <x v="1"/>
    <s v="No"/>
    <s v="Sí"/>
    <n v="1"/>
    <n v="1"/>
    <n v="2"/>
    <n v="3"/>
    <n v="1"/>
    <n v="5"/>
    <n v="5"/>
    <n v="1"/>
    <x v="2"/>
    <x v="0"/>
    <x v="1"/>
    <x v="3"/>
    <x v="0"/>
    <x v="1"/>
    <x v="1"/>
    <x v="1"/>
    <s v="No"/>
    <s v="No"/>
    <x v="0"/>
    <x v="2"/>
    <s v="Instagram|Twitter|Youtube"/>
    <x v="2"/>
    <x v="2"/>
    <x v="1"/>
    <x v="0"/>
    <x v="1"/>
    <x v="1"/>
    <x v="2"/>
    <x v="2"/>
    <s v="No"/>
    <s v="No"/>
    <x v="0"/>
    <x v="1"/>
    <x v="1"/>
    <x v="2"/>
  </r>
  <r>
    <d v="2024-03-04T12:59:00"/>
    <s v="Grado o doble grado"/>
    <x v="0"/>
    <s v="Nunca"/>
    <s v="Nunca"/>
    <s v=""/>
    <s v="F. Informática"/>
    <s v="Biblioteca Maria Zambrano (Derecho, Filología)"/>
    <s v="Biblioteca Histórica"/>
    <s v=""/>
    <x v="0"/>
    <x v="1"/>
    <x v="0"/>
    <x v="1"/>
    <x v="0"/>
    <s v="No"/>
    <s v="No"/>
    <n v="3"/>
    <n v="3"/>
    <n v="3"/>
    <n v="3"/>
    <n v="4"/>
    <n v="4"/>
    <n v="2"/>
    <n v="4"/>
    <x v="0"/>
    <x v="0"/>
    <x v="1"/>
    <x v="3"/>
    <x v="3"/>
    <x v="4"/>
    <x v="0"/>
    <x v="5"/>
    <s v="No"/>
    <s v="No"/>
    <x v="2"/>
    <x v="1"/>
    <s v="Otras|Twitter|Youtube"/>
    <x v="1"/>
    <x v="0"/>
    <x v="2"/>
    <x v="2"/>
    <x v="2"/>
    <x v="3"/>
    <x v="1"/>
    <x v="1"/>
    <s v="No"/>
    <s v="No"/>
    <x v="0"/>
    <x v="0"/>
    <x v="1"/>
    <x v="1"/>
  </r>
  <r>
    <d v="2024-03-04T12:56:00"/>
    <s v="Grado o doble grado"/>
    <x v="17"/>
    <s v="De vez en cuando (1 o 2 veces al mes)"/>
    <s v="De vez en cuando (1 o 2 veces al mes)"/>
    <s v=""/>
    <s v="F. Comercio y Turismo"/>
    <s v=""/>
    <s v=""/>
    <s v=""/>
    <x v="0"/>
    <x v="1"/>
    <x v="2"/>
    <x v="0"/>
    <x v="1"/>
    <s v="Sí"/>
    <s v="Sí"/>
    <n v="5"/>
    <n v="1"/>
    <n v="1"/>
    <n v="3"/>
    <n v="5"/>
    <n v="2"/>
    <n v="5"/>
    <n v="2"/>
    <x v="1"/>
    <x v="0"/>
    <x v="0"/>
    <x v="3"/>
    <x v="3"/>
    <x v="1"/>
    <x v="4"/>
    <x v="1"/>
    <s v="No"/>
    <s v="No"/>
    <x v="1"/>
    <x v="5"/>
    <s v="Instagram|Otras|TikTok|Youtube"/>
    <x v="0"/>
    <x v="0"/>
    <x v="0"/>
    <x v="0"/>
    <x v="1"/>
    <x v="0"/>
    <x v="0"/>
    <x v="4"/>
    <s v="No"/>
    <s v="No"/>
    <x v="0"/>
    <x v="1"/>
    <x v="1"/>
    <x v="1"/>
  </r>
  <r>
    <d v="2024-03-04T12:51:00"/>
    <s v="Grado o doble grado"/>
    <x v="16"/>
    <s v="Frecuentemente (1 o 2 veces por semana)"/>
    <s v="De vez en cuando (1 o 2 veces al mes)"/>
    <s v=""/>
    <s v="F. Estudios Estadísticos"/>
    <s v="Biblioteca Maria Zambrano (Derecho, Filología)"/>
    <s v="F. Ciencias Matemáticas"/>
    <s v=""/>
    <x v="0"/>
    <x v="1"/>
    <x v="2"/>
    <x v="1"/>
    <x v="1"/>
    <s v="No"/>
    <s v="Sí"/>
    <n v="5"/>
    <n v="2"/>
    <n v="5"/>
    <n v="3"/>
    <n v="5"/>
    <n v="5"/>
    <n v="5"/>
    <n v="4"/>
    <x v="2"/>
    <x v="1"/>
    <x v="1"/>
    <x v="1"/>
    <x v="0"/>
    <x v="2"/>
    <x v="3"/>
    <x v="3"/>
    <s v="No"/>
    <s v="No"/>
    <x v="0"/>
    <x v="5"/>
    <s v="Instagram"/>
    <x v="1"/>
    <x v="1"/>
    <x v="0"/>
    <x v="0"/>
    <x v="2"/>
    <x v="5"/>
    <x v="1"/>
    <x v="1"/>
    <s v="No"/>
    <s v="No"/>
    <x v="0"/>
    <x v="0"/>
    <x v="2"/>
    <x v="2"/>
  </r>
  <r>
    <d v="2024-03-04T12:49:00"/>
    <s v="Grado o doble grado"/>
    <x v="14"/>
    <s v="De vez en cuando (1 o 2 veces al mes)"/>
    <s v="Nunca"/>
    <s v=""/>
    <s v="F. Educación"/>
    <s v=""/>
    <s v=""/>
    <s v=""/>
    <x v="0"/>
    <x v="2"/>
    <x v="3"/>
    <x v="0"/>
    <x v="3"/>
    <s v="No"/>
    <s v="No"/>
    <n v="3"/>
    <n v="1"/>
    <n v="1"/>
    <n v="2"/>
    <n v="5"/>
    <n v="5"/>
    <n v="4"/>
    <n v="2"/>
    <x v="0"/>
    <x v="1"/>
    <x v="0"/>
    <x v="0"/>
    <x v="3"/>
    <x v="4"/>
    <x v="0"/>
    <x v="5"/>
    <s v="No"/>
    <s v="No"/>
    <x v="2"/>
    <x v="2"/>
    <s v="Instagram|Youtube"/>
    <x v="1"/>
    <x v="0"/>
    <x v="2"/>
    <x v="2"/>
    <x v="2"/>
    <x v="3"/>
    <x v="1"/>
    <x v="3"/>
    <s v="No"/>
    <s v="No"/>
    <x v="0"/>
    <x v="4"/>
    <x v="0"/>
    <x v="0"/>
  </r>
  <r>
    <d v="2024-03-04T12:43:00"/>
    <s v="Grado o doble grado"/>
    <x v="15"/>
    <s v="Solo en época de exámenes"/>
    <s v="De vez en cuando (1 o 2 veces al mes)"/>
    <s v=""/>
    <s v="F. Farmacia"/>
    <s v="F. Ciencias Biológicas"/>
    <s v="Biblioteca Maria Zambrano (Derecho, Filología)"/>
    <s v="A las bibliotecas municipales que me pillen bien de paso"/>
    <x v="0"/>
    <x v="2"/>
    <x v="3"/>
    <x v="0"/>
    <x v="1"/>
    <s v="No"/>
    <s v="Sí"/>
    <n v="4"/>
    <n v="4"/>
    <n v="4"/>
    <n v="3"/>
    <n v="3"/>
    <n v="4"/>
    <n v="1"/>
    <n v="3"/>
    <x v="1"/>
    <x v="2"/>
    <x v="1"/>
    <x v="3"/>
    <x v="0"/>
    <x v="1"/>
    <x v="1"/>
    <x v="2"/>
    <s v="No"/>
    <s v="No"/>
    <x v="1"/>
    <x v="2"/>
    <s v="Instagram|Youtube"/>
    <x v="2"/>
    <x v="0"/>
    <x v="1"/>
    <x v="0"/>
    <x v="2"/>
    <x v="1"/>
    <x v="0"/>
    <x v="4"/>
    <s v="No"/>
    <s v="No"/>
    <x v="0"/>
    <x v="1"/>
    <x v="2"/>
    <x v="1"/>
  </r>
  <r>
    <d v="2024-03-04T12:35:00"/>
    <s v="Grado o doble grado"/>
    <x v="23"/>
    <s v="Muy frecuentemente (3 o más veces por semana)"/>
    <s v="Muy frecuentemente (3 o más veces por semana)"/>
    <s v=""/>
    <s v="F. Ciencias Físicas"/>
    <s v="F. Ciencias Matemáticas"/>
    <s v=""/>
    <s v=""/>
    <x v="1"/>
    <x v="0"/>
    <x v="2"/>
    <x v="0"/>
    <x v="1"/>
    <s v="Sí"/>
    <s v="Sí"/>
    <n v="5"/>
    <n v="2"/>
    <n v="4"/>
    <n v="1"/>
    <n v="5"/>
    <n v="5"/>
    <n v="5"/>
    <n v="3"/>
    <x v="0"/>
    <x v="1"/>
    <x v="2"/>
    <x v="2"/>
    <x v="1"/>
    <x v="2"/>
    <x v="4"/>
    <x v="2"/>
    <s v="No"/>
    <s v="No"/>
    <x v="0"/>
    <x v="1"/>
    <s v="Instagram|Twitter|Youtube"/>
    <x v="2"/>
    <x v="1"/>
    <x v="0"/>
    <x v="0"/>
    <x v="1"/>
    <x v="0"/>
    <x v="2"/>
    <x v="1"/>
    <s v="No"/>
    <s v="No"/>
    <x v="0"/>
    <x v="1"/>
    <x v="1"/>
    <x v="2"/>
  </r>
  <r>
    <d v="2024-03-04T12:08:00"/>
    <s v="Grado o doble grado"/>
    <x v="24"/>
    <s v="Frecuentemente (1 o 2 veces por semana)"/>
    <s v="De vez en cuando (1 o 2 veces al mes)"/>
    <s v=""/>
    <s v="F. Enfermería, Fisioterapia y Podología"/>
    <s v="F. Medicina"/>
    <s v="Biblioteca Maria Zambrano (Derecho, Filología)"/>
    <s v=""/>
    <x v="1"/>
    <x v="1"/>
    <x v="2"/>
    <x v="2"/>
    <x v="1"/>
    <s v="Sí"/>
    <s v="Sí"/>
    <n v="4"/>
    <n v="3"/>
    <n v="3"/>
    <n v="1"/>
    <n v="5"/>
    <n v="4"/>
    <n v="4"/>
    <n v="4"/>
    <x v="2"/>
    <x v="1"/>
    <x v="1"/>
    <x v="2"/>
    <x v="1"/>
    <x v="1"/>
    <x v="2"/>
    <x v="2"/>
    <s v="No"/>
    <s v="No"/>
    <x v="1"/>
    <x v="0"/>
    <s v="Instagram"/>
    <x v="2"/>
    <x v="1"/>
    <x v="0"/>
    <x v="0"/>
    <x v="1"/>
    <x v="0"/>
    <x v="0"/>
    <x v="4"/>
    <s v="No"/>
    <s v="No"/>
    <x v="0"/>
    <x v="1"/>
    <x v="1"/>
    <x v="2"/>
  </r>
  <r>
    <d v="2024-03-04T12:08:00"/>
    <s v="Grado o doble grado"/>
    <x v="4"/>
    <s v="De vez en cuando (1 o 2 veces al mes)"/>
    <s v="Frecuentemente (1 o 2 veces por semana)"/>
    <s v=""/>
    <s v="F. Ciencias Matemáticas"/>
    <s v="Biblioteca Maria Zambrano (Derecho, Filología)"/>
    <s v="F. Ciencias Biológicas"/>
    <s v=""/>
    <x v="0"/>
    <x v="1"/>
    <x v="2"/>
    <x v="2"/>
    <x v="1"/>
    <s v="Sí"/>
    <s v="Sí"/>
    <n v="5"/>
    <n v="1"/>
    <n v="1"/>
    <n v="1"/>
    <n v="5"/>
    <n v="5"/>
    <n v="4"/>
    <n v="4"/>
    <x v="2"/>
    <x v="1"/>
    <x v="2"/>
    <x v="2"/>
    <x v="1"/>
    <x v="2"/>
    <x v="2"/>
    <x v="2"/>
    <s v="Sí"/>
    <s v="Sí"/>
    <x v="1"/>
    <x v="1"/>
    <s v="Instagram|Twitter|Youtube"/>
    <x v="2"/>
    <x v="2"/>
    <x v="0"/>
    <x v="0"/>
    <x v="1"/>
    <x v="0"/>
    <x v="2"/>
    <x v="2"/>
    <s v="Sí"/>
    <s v="Sí"/>
    <x v="2"/>
    <x v="1"/>
    <x v="2"/>
    <x v="2"/>
  </r>
  <r>
    <d v="2024-03-04T12:04:00"/>
    <s v="Grado o doble grado"/>
    <x v="18"/>
    <s v="De vez en cuando (1 o 2 veces al mes)"/>
    <s v="De vez en cuando (1 o 2 veces al mes)"/>
    <s v=""/>
    <s v="F. Ciencias de la Información"/>
    <s v="F. Geografía e Historia"/>
    <s v=""/>
    <s v=""/>
    <x v="1"/>
    <x v="1"/>
    <x v="1"/>
    <x v="1"/>
    <x v="1"/>
    <s v="Sí"/>
    <s v="Sí"/>
    <n v="1"/>
    <n v="1"/>
    <n v="1"/>
    <n v="2"/>
    <n v="5"/>
    <n v="5"/>
    <n v="5"/>
    <n v="3"/>
    <x v="0"/>
    <x v="2"/>
    <x v="1"/>
    <x v="1"/>
    <x v="1"/>
    <x v="2"/>
    <x v="3"/>
    <x v="1"/>
    <s v="No"/>
    <s v="No"/>
    <x v="2"/>
    <x v="2"/>
    <s v="Instagram|Youtube"/>
    <x v="2"/>
    <x v="1"/>
    <x v="0"/>
    <x v="0"/>
    <x v="1"/>
    <x v="0"/>
    <x v="1"/>
    <x v="1"/>
    <s v="No"/>
    <s v="No"/>
    <x v="0"/>
    <x v="1"/>
    <x v="1"/>
    <x v="1"/>
  </r>
  <r>
    <d v="2024-03-04T11:56:00"/>
    <s v="Grado o doble grado"/>
    <x v="9"/>
    <s v="De vez en cuando (1 o 2 veces al mes)"/>
    <s v="De vez en cuando (1 o 2 veces al mes)"/>
    <s v=""/>
    <s v=""/>
    <s v=""/>
    <s v=""/>
    <s v=""/>
    <x v="1"/>
    <x v="1"/>
    <x v="1"/>
    <x v="2"/>
    <x v="1"/>
    <s v="No"/>
    <s v="Sí"/>
    <n v="3"/>
    <n v="1"/>
    <n v="3"/>
    <n v="3"/>
    <n v="5"/>
    <n v="5"/>
    <n v="5"/>
    <n v="1"/>
    <x v="2"/>
    <x v="1"/>
    <x v="0"/>
    <x v="3"/>
    <x v="1"/>
    <x v="2"/>
    <x v="2"/>
    <x v="3"/>
    <s v="No"/>
    <s v="No"/>
    <x v="0"/>
    <x v="2"/>
    <s v="Instagram|TikTok"/>
    <x v="2"/>
    <x v="2"/>
    <x v="1"/>
    <x v="0"/>
    <x v="1"/>
    <x v="1"/>
    <x v="0"/>
    <x v="2"/>
    <s v="Sí"/>
    <s v="No"/>
    <x v="0"/>
    <x v="1"/>
    <x v="1"/>
    <x v="1"/>
  </r>
  <r>
    <d v="2024-03-04T11:54:00"/>
    <s v="Grado o doble grado"/>
    <x v="7"/>
    <s v="Frecuentemente (1 o 2 veces por semana)"/>
    <s v="Nunca"/>
    <s v=""/>
    <s v="Biblioteca Maria Zambrano (Derecho, Filología)"/>
    <s v="F. Geografía e Historia"/>
    <s v="F. Veterinaria"/>
    <s v=""/>
    <x v="1"/>
    <x v="1"/>
    <x v="0"/>
    <x v="2"/>
    <x v="1"/>
    <s v="No"/>
    <s v="No"/>
    <n v="5"/>
    <n v="5"/>
    <n v="5"/>
    <n v="5"/>
    <n v="5"/>
    <n v="5"/>
    <n v="5"/>
    <n v="5"/>
    <x v="1"/>
    <x v="1"/>
    <x v="2"/>
    <x v="2"/>
    <x v="1"/>
    <x v="2"/>
    <x v="2"/>
    <x v="2"/>
    <s v="No"/>
    <s v="Sí"/>
    <x v="1"/>
    <x v="0"/>
    <s v="Instagram|TikTok|Twitter|Youtube"/>
    <x v="2"/>
    <x v="2"/>
    <x v="0"/>
    <x v="0"/>
    <x v="1"/>
    <x v="0"/>
    <x v="2"/>
    <x v="2"/>
    <s v="No"/>
    <s v="No"/>
    <x v="0"/>
    <x v="1"/>
    <x v="1"/>
    <x v="2"/>
  </r>
  <r>
    <d v="2024-03-04T11:31:00"/>
    <s v="Grado o doble grado"/>
    <x v="12"/>
    <s v="Frecuentemente (1 o 2 veces por semana)"/>
    <s v="Solo en época de exámenes"/>
    <s v=""/>
    <s v="F. Ciencias Políticas y Sociología"/>
    <s v=""/>
    <s v=""/>
    <s v=""/>
    <x v="1"/>
    <x v="1"/>
    <x v="2"/>
    <x v="2"/>
    <x v="1"/>
    <s v="No"/>
    <s v="Sí"/>
    <n v="5"/>
    <n v="5"/>
    <n v="5"/>
    <n v="1"/>
    <n v="4"/>
    <n v="5"/>
    <n v="4"/>
    <n v="5"/>
    <x v="1"/>
    <x v="1"/>
    <x v="2"/>
    <x v="2"/>
    <x v="1"/>
    <x v="2"/>
    <x v="2"/>
    <x v="2"/>
    <s v="No"/>
    <s v="No"/>
    <x v="1"/>
    <x v="0"/>
    <s v="Instagram|Otras|Youtube"/>
    <x v="2"/>
    <x v="2"/>
    <x v="0"/>
    <x v="0"/>
    <x v="1"/>
    <x v="0"/>
    <x v="2"/>
    <x v="2"/>
    <s v="No"/>
    <s v="No"/>
    <x v="0"/>
    <x v="1"/>
    <x v="1"/>
    <x v="2"/>
  </r>
  <r>
    <d v="2024-03-04T11:10:00"/>
    <s v="Máster"/>
    <x v="9"/>
    <s v="De vez en cuando (1 o 2 veces al mes)"/>
    <s v="Nunca"/>
    <s v=""/>
    <s v="F. Psicología"/>
    <s v=""/>
    <s v=""/>
    <s v=""/>
    <x v="0"/>
    <x v="1"/>
    <x v="2"/>
    <x v="2"/>
    <x v="1"/>
    <s v="No"/>
    <s v="No"/>
    <n v="1"/>
    <n v="1"/>
    <n v="1"/>
    <n v="5"/>
    <n v="4"/>
    <n v="5"/>
    <n v="5"/>
    <n v="5"/>
    <x v="3"/>
    <x v="2"/>
    <x v="1"/>
    <x v="1"/>
    <x v="4"/>
    <x v="4"/>
    <x v="0"/>
    <x v="0"/>
    <s v="No"/>
    <s v="No"/>
    <x v="2"/>
    <x v="5"/>
    <s v="Instagram|Otras|TikTok|Twitter"/>
    <x v="2"/>
    <x v="4"/>
    <x v="0"/>
    <x v="0"/>
    <x v="2"/>
    <x v="4"/>
    <x v="4"/>
    <x v="0"/>
    <s v="No"/>
    <s v="No"/>
    <x v="0"/>
    <x v="4"/>
    <x v="5"/>
    <x v="0"/>
  </r>
  <r>
    <d v="2024-03-04T11:07:00"/>
    <s v="Grado o doble grado"/>
    <x v="25"/>
    <s v="De vez en cuando (1 o 2 veces al mes)"/>
    <s v="De vez en cuando (1 o 2 veces al mes)"/>
    <s v=""/>
    <s v="F. Ciencias de la Documentación"/>
    <s v="F. Geografía e Historia"/>
    <s v="Biblioteca Maria Zambrano (Derecho, Filología)"/>
    <s v="Biblioteca Municipal Ciudad Lineal"/>
    <x v="1"/>
    <x v="1"/>
    <x v="0"/>
    <x v="1"/>
    <x v="1"/>
    <s v="No"/>
    <s v="Sí"/>
    <n v="4"/>
    <n v="1"/>
    <n v="1"/>
    <n v="4"/>
    <n v="5"/>
    <n v="4"/>
    <n v="5"/>
    <n v="1"/>
    <x v="1"/>
    <x v="1"/>
    <x v="2"/>
    <x v="3"/>
    <x v="0"/>
    <x v="0"/>
    <x v="1"/>
    <x v="1"/>
    <s v="Sí"/>
    <s v="Sí"/>
    <x v="0"/>
    <x v="1"/>
    <s v="Instagram|Youtube"/>
    <x v="2"/>
    <x v="1"/>
    <x v="0"/>
    <x v="1"/>
    <x v="0"/>
    <x v="5"/>
    <x v="0"/>
    <x v="1"/>
    <s v="Sí"/>
    <s v="Sí"/>
    <x v="4"/>
    <x v="1"/>
    <x v="1"/>
    <x v="1"/>
  </r>
  <r>
    <d v="2024-03-04T11:03:00"/>
    <s v="Máster"/>
    <x v="10"/>
    <s v="De vez en cuando (1 o 2 veces al mes)"/>
    <s v="Frecuentemente (1 o 2 veces por semana)"/>
    <s v=""/>
    <s v="F. Filología (Clásicas, General)"/>
    <s v="F. Geografía e Historia"/>
    <s v="Biblioteca Maria Zambrano (Derecho, Filología)"/>
    <s v=""/>
    <x v="1"/>
    <x v="1"/>
    <x v="1"/>
    <x v="1"/>
    <x v="1"/>
    <s v="No"/>
    <s v="Sí"/>
    <n v="5"/>
    <n v="4"/>
    <n v="4"/>
    <n v="2"/>
    <n v="5"/>
    <n v="4"/>
    <n v="4"/>
    <n v="3"/>
    <x v="1"/>
    <x v="1"/>
    <x v="1"/>
    <x v="3"/>
    <x v="1"/>
    <x v="2"/>
    <x v="2"/>
    <x v="1"/>
    <s v="Sí"/>
    <s v="No"/>
    <x v="0"/>
    <x v="0"/>
    <s v="No uso ninguna red social"/>
    <x v="2"/>
    <x v="1"/>
    <x v="0"/>
    <x v="0"/>
    <x v="1"/>
    <x v="0"/>
    <x v="2"/>
    <x v="2"/>
    <s v="Sí"/>
    <s v="No"/>
    <x v="0"/>
    <x v="1"/>
    <x v="1"/>
    <x v="2"/>
  </r>
  <r>
    <d v="2024-03-04T10:45:00"/>
    <s v="Grado o doble grado"/>
    <x v="4"/>
    <s v="Muy frecuentemente (3 o más veces por semana)"/>
    <s v="De vez en cuando (1 o 2 veces al mes)"/>
    <s v=""/>
    <s v="F. Ciencias Matemáticas"/>
    <s v=""/>
    <s v=""/>
    <s v=""/>
    <x v="3"/>
    <x v="1"/>
    <x v="1"/>
    <x v="1"/>
    <x v="1"/>
    <s v="Sí"/>
    <s v="Sí"/>
    <n v="3"/>
    <n v="1"/>
    <n v="1"/>
    <n v="1"/>
    <n v="4"/>
    <n v="3"/>
    <n v="5"/>
    <n v="4"/>
    <x v="2"/>
    <x v="0"/>
    <x v="1"/>
    <x v="3"/>
    <x v="0"/>
    <x v="1"/>
    <x v="4"/>
    <x v="3"/>
    <s v="No"/>
    <s v="No"/>
    <x v="0"/>
    <x v="2"/>
    <s v="Instagram|Youtube"/>
    <x v="0"/>
    <x v="1"/>
    <x v="1"/>
    <x v="0"/>
    <x v="1"/>
    <x v="1"/>
    <x v="0"/>
    <x v="1"/>
    <s v="No"/>
    <s v="No"/>
    <x v="0"/>
    <x v="0"/>
    <x v="2"/>
    <x v="1"/>
  </r>
  <r>
    <d v="2024-03-04T10:43:00"/>
    <s v="Grado o doble grado"/>
    <x v="15"/>
    <s v="Frecuentemente (1 o 2 veces por semana)"/>
    <s v="Frecuentemente (1 o 2 veces por semana)"/>
    <s v=""/>
    <s v="F. Ciencias Químicas"/>
    <s v="F. Medicina"/>
    <s v="F. Farmacia"/>
    <s v=""/>
    <x v="0"/>
    <x v="2"/>
    <x v="1"/>
    <x v="1"/>
    <x v="1"/>
    <s v="Sí"/>
    <s v="Sí"/>
    <n v="5"/>
    <n v="1"/>
    <n v="5"/>
    <n v="1"/>
    <n v="4"/>
    <n v="1"/>
    <n v="2"/>
    <n v="1"/>
    <x v="0"/>
    <x v="2"/>
    <x v="0"/>
    <x v="3"/>
    <x v="3"/>
    <x v="1"/>
    <x v="4"/>
    <x v="1"/>
    <s v="No"/>
    <s v="No"/>
    <x v="0"/>
    <x v="3"/>
    <s v="Instagram|Otras|Youtube"/>
    <x v="1"/>
    <x v="0"/>
    <x v="1"/>
    <x v="1"/>
    <x v="1"/>
    <x v="1"/>
    <x v="1"/>
    <x v="0"/>
    <s v="No"/>
    <s v="No"/>
    <x v="0"/>
    <x v="3"/>
    <x v="4"/>
    <x v="0"/>
  </r>
  <r>
    <d v="2024-03-04T10:32:00"/>
    <s v="Grado o doble grado"/>
    <x v="18"/>
    <s v="De vez en cuando (1 o 2 veces al mes)"/>
    <s v="Frecuentemente (1 o 2 veces por semana)"/>
    <s v=""/>
    <s v="F. Ciencias de la Información"/>
    <s v="Biblioteca Maria Zambrano (Derecho, Filología)"/>
    <s v="F. Ciencias Biológicas"/>
    <s v=""/>
    <x v="0"/>
    <x v="2"/>
    <x v="0"/>
    <x v="0"/>
    <x v="0"/>
    <s v="No"/>
    <s v="No"/>
    <n v="3"/>
    <n v="4"/>
    <n v="3"/>
    <n v="2"/>
    <n v="4"/>
    <n v="2"/>
    <n v="4"/>
    <n v="2"/>
    <x v="0"/>
    <x v="2"/>
    <x v="0"/>
    <x v="0"/>
    <x v="0"/>
    <x v="3"/>
    <x v="4"/>
    <x v="3"/>
    <s v="No"/>
    <s v="No"/>
    <x v="2"/>
    <x v="2"/>
    <s v="Instagram|TikTok|Twitter"/>
    <x v="0"/>
    <x v="0"/>
    <x v="2"/>
    <x v="2"/>
    <x v="0"/>
    <x v="3"/>
    <x v="1"/>
    <x v="3"/>
    <s v="No"/>
    <s v="No"/>
    <x v="0"/>
    <x v="3"/>
    <x v="2"/>
    <x v="0"/>
  </r>
  <r>
    <d v="2024-03-04T10:25:00"/>
    <s v="Grado o doble grado"/>
    <x v="9"/>
    <s v="Frecuentemente (1 o 2 veces por semana)"/>
    <s v="Nunca"/>
    <s v=""/>
    <s v="F. Psicología"/>
    <s v=""/>
    <s v=""/>
    <s v="cafeterias"/>
    <x v="1"/>
    <x v="1"/>
    <x v="2"/>
    <x v="2"/>
    <x v="1"/>
    <s v="No"/>
    <s v="No"/>
    <n v="1"/>
    <n v="1"/>
    <n v="1"/>
    <n v="5"/>
    <n v="5"/>
    <n v="5"/>
    <n v="5"/>
    <n v="5"/>
    <x v="1"/>
    <x v="1"/>
    <x v="2"/>
    <x v="2"/>
    <x v="1"/>
    <x v="2"/>
    <x v="2"/>
    <x v="2"/>
    <s v="No"/>
    <s v="No"/>
    <x v="0"/>
    <x v="5"/>
    <s v="Instagram|TikTok"/>
    <x v="2"/>
    <x v="1"/>
    <x v="0"/>
    <x v="0"/>
    <x v="1"/>
    <x v="0"/>
    <x v="2"/>
    <x v="2"/>
    <s v="Sí"/>
    <s v="No"/>
    <x v="0"/>
    <x v="1"/>
    <x v="1"/>
    <x v="1"/>
  </r>
  <r>
    <d v="2024-03-04T10:23:00"/>
    <s v="Grado o doble grado"/>
    <x v="15"/>
    <s v="Muy frecuentemente (3 o más veces por semana)"/>
    <s v="De vez en cuando (1 o 2 veces al mes)"/>
    <s v=""/>
    <s v="F. Farmacia"/>
    <s v=""/>
    <s v=""/>
    <s v=""/>
    <x v="1"/>
    <x v="5"/>
    <x v="3"/>
    <x v="0"/>
    <x v="1"/>
    <s v="No"/>
    <s v="No"/>
    <n v="1"/>
    <n v="1"/>
    <n v="3"/>
    <n v="1"/>
    <n v="5"/>
    <n v="5"/>
    <n v="5"/>
    <n v="5"/>
    <x v="0"/>
    <x v="2"/>
    <x v="0"/>
    <x v="1"/>
    <x v="3"/>
    <x v="0"/>
    <x v="4"/>
    <x v="3"/>
    <s v="No"/>
    <s v="No"/>
    <x v="2"/>
    <x v="2"/>
    <s v="TikTok|Youtube"/>
    <x v="1"/>
    <x v="0"/>
    <x v="2"/>
    <x v="2"/>
    <x v="2"/>
    <x v="3"/>
    <x v="1"/>
    <x v="1"/>
    <s v="No"/>
    <s v="No"/>
    <x v="0"/>
    <x v="3"/>
    <x v="4"/>
    <x v="0"/>
  </r>
  <r>
    <d v="2024-03-04T09:58:00"/>
    <s v="Grado o doble grado"/>
    <x v="10"/>
    <s v="Muy frecuentemente (3 o más veces por semana)"/>
    <s v="De vez en cuando (1 o 2 veces al mes)"/>
    <s v=""/>
    <s v="Biblioteca Maria Zambrano (Derecho, Filología)"/>
    <s v=""/>
    <s v=""/>
    <s v=""/>
    <x v="1"/>
    <x v="1"/>
    <x v="0"/>
    <x v="1"/>
    <x v="0"/>
    <s v="Sí"/>
    <s v="Sí"/>
    <n v="4"/>
    <n v="2"/>
    <n v="4"/>
    <n v="5"/>
    <n v="2"/>
    <n v="5"/>
    <n v="5"/>
    <n v="5"/>
    <x v="5"/>
    <x v="1"/>
    <x v="2"/>
    <x v="1"/>
    <x v="3"/>
    <x v="0"/>
    <x v="1"/>
    <x v="1"/>
    <s v="No"/>
    <s v="No"/>
    <x v="0"/>
    <x v="0"/>
    <s v="Instagram|TikTok|Twitter|Youtube"/>
    <x v="0"/>
    <x v="2"/>
    <x v="0"/>
    <x v="1"/>
    <x v="1"/>
    <x v="0"/>
    <x v="0"/>
    <x v="2"/>
    <s v="No"/>
    <s v="No"/>
    <x v="0"/>
    <x v="3"/>
    <x v="4"/>
    <x v="1"/>
  </r>
  <r>
    <d v="2024-03-04T09:53:00"/>
    <s v="Máster"/>
    <x v="15"/>
    <s v="Solo en época de exámenes"/>
    <s v="Nunca"/>
    <s v=""/>
    <s v="F. Farmacia"/>
    <s v=""/>
    <s v=""/>
    <s v=""/>
    <x v="1"/>
    <x v="0"/>
    <x v="1"/>
    <x v="1"/>
    <x v="3"/>
    <s v="No"/>
    <s v="No"/>
    <n v="4"/>
    <n v="4"/>
    <n v="4"/>
    <n v="4"/>
    <n v="4"/>
    <n v="4"/>
    <n v="4"/>
    <n v="4"/>
    <x v="2"/>
    <x v="0"/>
    <x v="1"/>
    <x v="3"/>
    <x v="0"/>
    <x v="1"/>
    <x v="1"/>
    <x v="1"/>
    <s v="No"/>
    <s v="No"/>
    <x v="0"/>
    <x v="1"/>
    <s v="Instagram|TikTok|Twitter"/>
    <x v="0"/>
    <x v="1"/>
    <x v="1"/>
    <x v="1"/>
    <x v="0"/>
    <x v="1"/>
    <x v="0"/>
    <x v="4"/>
    <s v="No"/>
    <s v="No"/>
    <x v="0"/>
    <x v="5"/>
    <x v="5"/>
    <x v="3"/>
  </r>
  <r>
    <d v="2024-03-04T08:58:00"/>
    <s v="Grado o doble grado"/>
    <x v="7"/>
    <s v="De vez en cuando (1 o 2 veces al mes)"/>
    <s v="Frecuentemente (1 o 2 veces por semana)"/>
    <s v=""/>
    <s v="F. Geografía e Historia"/>
    <s v="Biblioteca Maria Zambrano (Derecho, Filología)"/>
    <s v=""/>
    <s v=""/>
    <x v="2"/>
    <x v="1"/>
    <x v="2"/>
    <x v="1"/>
    <x v="0"/>
    <s v="Sí"/>
    <s v="Sí"/>
    <n v="3"/>
    <n v="3"/>
    <n v="2"/>
    <n v="2"/>
    <n v="1"/>
    <n v="1"/>
    <n v="3"/>
    <n v="2"/>
    <x v="5"/>
    <x v="5"/>
    <x v="0"/>
    <x v="1"/>
    <x v="4"/>
    <x v="5"/>
    <x v="4"/>
    <x v="5"/>
    <s v="Sí"/>
    <s v="Sí"/>
    <x v="5"/>
    <x v="5"/>
    <s v="Instagram|TikTok|Twitter|Youtube"/>
    <x v="5"/>
    <x v="4"/>
    <x v="4"/>
    <x v="5"/>
    <x v="4"/>
    <x v="5"/>
    <x v="4"/>
    <x v="3"/>
    <s v="Sí"/>
    <s v="No"/>
    <x v="0"/>
    <x v="5"/>
    <x v="5"/>
    <x v="2"/>
  </r>
  <r>
    <d v="2024-03-04T08:55:00"/>
    <s v="Grado o doble grado"/>
    <x v="10"/>
    <s v="De vez en cuando (1 o 2 veces al mes)"/>
    <s v="Muy frecuentemente (3 o más veces por semana)"/>
    <s v=""/>
    <s v="Biblioteca Maria Zambrano (Derecho, Filología)"/>
    <s v="F. Filología (Clásicas, General)"/>
    <s v="F. Filosofía"/>
    <s v="Biblioteca municipal Miguel de Cervantes"/>
    <x v="3"/>
    <x v="2"/>
    <x v="1"/>
    <x v="0"/>
    <x v="2"/>
    <s v="No"/>
    <s v="No"/>
    <n v="2"/>
    <n v="3"/>
    <n v="2"/>
    <n v="3"/>
    <n v="4"/>
    <n v="4"/>
    <n v="3"/>
    <n v="4"/>
    <x v="5"/>
    <x v="2"/>
    <x v="0"/>
    <x v="1"/>
    <x v="3"/>
    <x v="0"/>
    <x v="4"/>
    <x v="3"/>
    <s v="No"/>
    <s v="No"/>
    <x v="2"/>
    <x v="3"/>
    <s v="Instagram|Otras|TikTok|Twitter|Youtube"/>
    <x v="1"/>
    <x v="0"/>
    <x v="2"/>
    <x v="2"/>
    <x v="2"/>
    <x v="3"/>
    <x v="1"/>
    <x v="1"/>
    <s v="No"/>
    <s v="No"/>
    <x v="0"/>
    <x v="3"/>
    <x v="2"/>
    <x v="1"/>
  </r>
  <r>
    <d v="2024-03-04T08:48:00"/>
    <s v="Grado o doble grado"/>
    <x v="9"/>
    <s v="De vez en cuando (1 o 2 veces al mes)"/>
    <s v="Frecuentemente (1 o 2 veces por semana)"/>
    <s v=""/>
    <s v=""/>
    <s v=""/>
    <s v=""/>
    <s v="A las Bibliotecas de Alcalá de Henares"/>
    <x v="0"/>
    <x v="0"/>
    <x v="1"/>
    <x v="0"/>
    <x v="1"/>
    <s v="No"/>
    <s v="Sí"/>
    <n v="2"/>
    <n v="4"/>
    <n v="4"/>
    <n v="4"/>
    <n v="4"/>
    <n v="5"/>
    <n v="4"/>
    <n v="5"/>
    <x v="2"/>
    <x v="0"/>
    <x v="1"/>
    <x v="3"/>
    <x v="1"/>
    <x v="2"/>
    <x v="1"/>
    <x v="2"/>
    <s v="No"/>
    <s v="No"/>
    <x v="0"/>
    <x v="1"/>
    <s v="Instagram|TikTok|Twitter"/>
    <x v="2"/>
    <x v="2"/>
    <x v="0"/>
    <x v="0"/>
    <x v="1"/>
    <x v="0"/>
    <x v="2"/>
    <x v="2"/>
    <s v="No"/>
    <s v="No"/>
    <x v="0"/>
    <x v="0"/>
    <x v="1"/>
    <x v="1"/>
  </r>
  <r>
    <d v="2024-03-04T08:45:00"/>
    <s v="Otros (Universidad para mayores, títulos propios, curso de idiomas, etc)"/>
    <x v="7"/>
    <s v="De vez en cuando (1 o 2 veces al mes)"/>
    <s v=""/>
    <s v=""/>
    <s v="F. Geografía e Historia"/>
    <s v="F. Ciencias Económicas y Empresariales"/>
    <s v=""/>
    <s v=""/>
    <x v="0"/>
    <x v="0"/>
    <x v="1"/>
    <x v="1"/>
    <x v="0"/>
    <s v="No"/>
    <s v="Sí"/>
    <n v="4"/>
    <m/>
    <m/>
    <n v="4"/>
    <n v="3"/>
    <n v="3"/>
    <n v="3"/>
    <n v="3"/>
    <x v="0"/>
    <x v="2"/>
    <x v="1"/>
    <x v="3"/>
    <x v="1"/>
    <x v="1"/>
    <x v="4"/>
    <x v="3"/>
    <s v="No"/>
    <s v="No"/>
    <x v="0"/>
    <x v="1"/>
    <s v="No uso ninguna red social"/>
    <x v="2"/>
    <x v="1"/>
    <x v="1"/>
    <x v="0"/>
    <x v="1"/>
    <x v="0"/>
    <x v="2"/>
    <x v="4"/>
    <s v="Sí"/>
    <s v="No"/>
    <x v="0"/>
    <x v="1"/>
    <x v="1"/>
    <x v="2"/>
  </r>
  <r>
    <d v="2024-03-04T08:08:00"/>
    <s v="Grado o doble grado"/>
    <x v="14"/>
    <s v="De vez en cuando (1 o 2 veces al mes)"/>
    <s v="Muy frecuentemente (3 o más veces por semana)"/>
    <s v=""/>
    <s v="F. Educación"/>
    <s v=""/>
    <s v=""/>
    <s v=""/>
    <x v="0"/>
    <x v="0"/>
    <x v="2"/>
    <x v="3"/>
    <x v="1"/>
    <s v="No"/>
    <s v="No"/>
    <n v="3"/>
    <n v="2"/>
    <n v="2"/>
    <n v="5"/>
    <n v="5"/>
    <n v="5"/>
    <n v="5"/>
    <n v="5"/>
    <x v="5"/>
    <x v="2"/>
    <x v="0"/>
    <x v="0"/>
    <x v="3"/>
    <x v="0"/>
    <x v="3"/>
    <x v="3"/>
    <s v="No"/>
    <s v="No"/>
    <x v="0"/>
    <x v="5"/>
    <s v="Instagram|TikTok"/>
    <x v="1"/>
    <x v="0"/>
    <x v="2"/>
    <x v="2"/>
    <x v="0"/>
    <x v="3"/>
    <x v="0"/>
    <x v="2"/>
    <s v="No"/>
    <s v="No"/>
    <x v="0"/>
    <x v="3"/>
    <x v="4"/>
    <x v="0"/>
  </r>
  <r>
    <d v="2024-03-04T06:55:00"/>
    <s v="Grado o doble grado"/>
    <x v="3"/>
    <s v="Frecuentemente (1 o 2 veces por semana)"/>
    <s v="Frecuentemente (1 o 2 veces por semana)"/>
    <s v=""/>
    <s v="Biblioteca Maria Zambrano (Derecho, Filología)"/>
    <s v="F. Derecho (Departamentos, Criminología)"/>
    <s v="F. Filosofía"/>
    <s v=""/>
    <x v="1"/>
    <x v="1"/>
    <x v="2"/>
    <x v="2"/>
    <x v="1"/>
    <s v="Sí"/>
    <s v="Sí"/>
    <n v="4"/>
    <n v="5"/>
    <n v="5"/>
    <n v="2"/>
    <n v="5"/>
    <n v="4"/>
    <n v="4"/>
    <n v="1"/>
    <x v="2"/>
    <x v="1"/>
    <x v="2"/>
    <x v="2"/>
    <x v="1"/>
    <x v="2"/>
    <x v="2"/>
    <x v="2"/>
    <s v="Sí"/>
    <s v="Sí"/>
    <x v="1"/>
    <x v="0"/>
    <s v="Instagram|Twitter"/>
    <x v="2"/>
    <x v="0"/>
    <x v="0"/>
    <x v="0"/>
    <x v="1"/>
    <x v="0"/>
    <x v="2"/>
    <x v="2"/>
    <s v="Sí"/>
    <s v="No"/>
    <x v="0"/>
    <x v="1"/>
    <x v="1"/>
    <x v="2"/>
  </r>
  <r>
    <d v="2024-03-03T23:58:00"/>
    <s v="Grado o doble grado"/>
    <x v="16"/>
    <s v="Solo en época de exámenes"/>
    <s v="De vez en cuando (1 o 2 veces al mes)"/>
    <s v=""/>
    <s v="Biblioteca Maria Zambrano (Derecho, Filología)"/>
    <s v="F. Estudios Estadísticos"/>
    <s v=""/>
    <s v=""/>
    <x v="0"/>
    <x v="0"/>
    <x v="1"/>
    <x v="1"/>
    <x v="0"/>
    <s v="No"/>
    <s v="No"/>
    <n v="2"/>
    <n v="2"/>
    <n v="3"/>
    <n v="2"/>
    <n v="5"/>
    <n v="4"/>
    <n v="5"/>
    <n v="3"/>
    <x v="2"/>
    <x v="2"/>
    <x v="2"/>
    <x v="2"/>
    <x v="1"/>
    <x v="2"/>
    <x v="2"/>
    <x v="2"/>
    <s v="No"/>
    <s v="No"/>
    <x v="1"/>
    <x v="1"/>
    <s v="Instagram|TikTok|Twitter"/>
    <x v="2"/>
    <x v="2"/>
    <x v="0"/>
    <x v="0"/>
    <x v="1"/>
    <x v="0"/>
    <x v="2"/>
    <x v="2"/>
    <s v="No"/>
    <s v="No"/>
    <x v="0"/>
    <x v="1"/>
    <x v="1"/>
    <x v="2"/>
  </r>
  <r>
    <d v="2024-03-03T21:07:00"/>
    <s v="Grado o doble grado"/>
    <x v="14"/>
    <s v="De vez en cuando (1 o 2 veces al mes)"/>
    <s v="Nunca"/>
    <s v=""/>
    <s v="F. Educación"/>
    <s v="F. Educación"/>
    <s v="F. Educación"/>
    <s v=""/>
    <x v="1"/>
    <x v="1"/>
    <x v="1"/>
    <x v="1"/>
    <x v="1"/>
    <s v="Sí"/>
    <s v="Sí"/>
    <n v="2"/>
    <n v="2"/>
    <n v="2"/>
    <n v="2"/>
    <n v="4"/>
    <n v="5"/>
    <n v="5"/>
    <n v="3"/>
    <x v="1"/>
    <x v="1"/>
    <x v="2"/>
    <x v="2"/>
    <x v="1"/>
    <x v="2"/>
    <x v="2"/>
    <x v="2"/>
    <s v="No"/>
    <s v="No"/>
    <x v="1"/>
    <x v="0"/>
    <s v="Instagram|TikTok|Youtube"/>
    <x v="2"/>
    <x v="2"/>
    <x v="0"/>
    <x v="0"/>
    <x v="1"/>
    <x v="0"/>
    <x v="2"/>
    <x v="2"/>
    <s v="No"/>
    <s v="No"/>
    <x v="0"/>
    <x v="1"/>
    <x v="2"/>
    <x v="2"/>
  </r>
  <r>
    <d v="2024-03-03T19:26:00"/>
    <s v="Grado o doble grado"/>
    <x v="9"/>
    <s v="De vez en cuando (1 o 2 veces al mes)"/>
    <s v="Frecuentemente (1 o 2 veces por semana)"/>
    <s v=""/>
    <s v="F. Psicología"/>
    <s v=""/>
    <s v=""/>
    <s v=""/>
    <x v="1"/>
    <x v="1"/>
    <x v="1"/>
    <x v="0"/>
    <x v="1"/>
    <s v="Sí"/>
    <s v="Sí"/>
    <n v="3"/>
    <n v="3"/>
    <n v="3"/>
    <n v="4"/>
    <n v="3"/>
    <n v="4"/>
    <n v="4"/>
    <n v="4"/>
    <x v="1"/>
    <x v="0"/>
    <x v="2"/>
    <x v="2"/>
    <x v="1"/>
    <x v="2"/>
    <x v="2"/>
    <x v="1"/>
    <s v="No"/>
    <s v="Sí"/>
    <x v="1"/>
    <x v="1"/>
    <s v="Instagram|Youtube"/>
    <x v="2"/>
    <x v="4"/>
    <x v="4"/>
    <x v="0"/>
    <x v="5"/>
    <x v="3"/>
    <x v="2"/>
    <x v="2"/>
    <s v="Sí"/>
    <s v="Sí"/>
    <x v="2"/>
    <x v="3"/>
    <x v="4"/>
    <x v="1"/>
  </r>
  <r>
    <d v="2024-03-03T18:53:00"/>
    <s v="Grado o doble grado"/>
    <x v="17"/>
    <s v="De vez en cuando (1 o 2 veces al mes)"/>
    <s v="De vez en cuando (1 o 2 veces al mes)"/>
    <s v=""/>
    <s v="F. Comercio y Turismo"/>
    <s v=""/>
    <s v=""/>
    <s v=""/>
    <x v="1"/>
    <x v="1"/>
    <x v="2"/>
    <x v="2"/>
    <x v="3"/>
    <s v="No"/>
    <s v="Sí"/>
    <n v="2"/>
    <n v="1"/>
    <n v="2"/>
    <n v="3"/>
    <n v="5"/>
    <n v="5"/>
    <n v="5"/>
    <n v="3"/>
    <x v="1"/>
    <x v="1"/>
    <x v="2"/>
    <x v="2"/>
    <x v="1"/>
    <x v="2"/>
    <x v="2"/>
    <x v="3"/>
    <s v="No"/>
    <s v="No"/>
    <x v="2"/>
    <x v="1"/>
    <s v="Instagram|TikTok"/>
    <x v="2"/>
    <x v="1"/>
    <x v="2"/>
    <x v="0"/>
    <x v="2"/>
    <x v="0"/>
    <x v="2"/>
    <x v="1"/>
    <s v="No"/>
    <s v="No"/>
    <x v="0"/>
    <x v="1"/>
    <x v="1"/>
    <x v="1"/>
  </r>
  <r>
    <d v="2024-03-03T18:40:00"/>
    <s v="Grado o doble grado"/>
    <x v="15"/>
    <s v="Frecuentemente (1 o 2 veces por semana)"/>
    <s v="Nunca"/>
    <s v=""/>
    <s v="F. Farmacia"/>
    <s v="F. Medicina"/>
    <s v="F. Ciencias de la Información"/>
    <s v=""/>
    <x v="0"/>
    <x v="2"/>
    <x v="2"/>
    <x v="2"/>
    <x v="1"/>
    <s v="No"/>
    <s v="No"/>
    <n v="1"/>
    <n v="1"/>
    <n v="1"/>
    <n v="1"/>
    <n v="5"/>
    <n v="5"/>
    <n v="4"/>
    <n v="5"/>
    <x v="5"/>
    <x v="0"/>
    <x v="4"/>
    <x v="3"/>
    <x v="0"/>
    <x v="1"/>
    <x v="1"/>
    <x v="1"/>
    <s v="No"/>
    <s v="No"/>
    <x v="0"/>
    <x v="1"/>
    <s v="No uso ninguna red social|Twitter"/>
    <x v="2"/>
    <x v="2"/>
    <x v="0"/>
    <x v="0"/>
    <x v="1"/>
    <x v="0"/>
    <x v="2"/>
    <x v="2"/>
    <s v="No"/>
    <s v="No"/>
    <x v="0"/>
    <x v="1"/>
    <x v="1"/>
    <x v="1"/>
  </r>
  <r>
    <d v="2024-03-03T17:38:00"/>
    <s v=""/>
    <x v="13"/>
    <s v="De vez en cuando (1 o 2 veces al mes)"/>
    <s v="Frecuentemente (1 o 2 veces por semana)"/>
    <s v=""/>
    <s v="F. Psicología"/>
    <s v=""/>
    <s v=""/>
    <s v=""/>
    <x v="1"/>
    <x v="1"/>
    <x v="2"/>
    <x v="2"/>
    <x v="1"/>
    <s v="Sí"/>
    <s v="Sí"/>
    <n v="3"/>
    <n v="1"/>
    <n v="5"/>
    <n v="4"/>
    <n v="4"/>
    <n v="5"/>
    <n v="5"/>
    <n v="3"/>
    <x v="1"/>
    <x v="1"/>
    <x v="2"/>
    <x v="2"/>
    <x v="1"/>
    <x v="0"/>
    <x v="2"/>
    <x v="2"/>
    <s v="No"/>
    <s v="No"/>
    <x v="1"/>
    <x v="1"/>
    <s v="Instagram|Twitter|Youtube"/>
    <x v="2"/>
    <x v="2"/>
    <x v="0"/>
    <x v="0"/>
    <x v="1"/>
    <x v="0"/>
    <x v="2"/>
    <x v="2"/>
    <s v="No"/>
    <s v="No"/>
    <x v="0"/>
    <x v="1"/>
    <x v="1"/>
    <x v="2"/>
  </r>
  <r>
    <d v="2024-03-03T17:24:00"/>
    <s v="Grado o doble grado"/>
    <x v="12"/>
    <s v="De vez en cuando (1 o 2 veces al mes)"/>
    <s v="De vez en cuando (1 o 2 veces al mes)"/>
    <s v=""/>
    <s v="F. Ciencias Políticas y Sociología"/>
    <s v="Biblioteca Maria Zambrano (Derecho, Filología)"/>
    <s v="F. Ciencias Matemáticas"/>
    <s v="Biblioteca ETSAM"/>
    <x v="1"/>
    <x v="1"/>
    <x v="2"/>
    <x v="2"/>
    <x v="0"/>
    <s v="Sí"/>
    <s v="Sí"/>
    <n v="2"/>
    <n v="3"/>
    <n v="3"/>
    <n v="1"/>
    <n v="2"/>
    <n v="5"/>
    <n v="2"/>
    <n v="5"/>
    <x v="0"/>
    <x v="0"/>
    <x v="2"/>
    <x v="2"/>
    <x v="1"/>
    <x v="2"/>
    <x v="2"/>
    <x v="0"/>
    <s v="No"/>
    <s v="No"/>
    <x v="0"/>
    <x v="2"/>
    <s v="Instagram|Youtube"/>
    <x v="2"/>
    <x v="2"/>
    <x v="0"/>
    <x v="0"/>
    <x v="1"/>
    <x v="0"/>
    <x v="2"/>
    <x v="2"/>
    <s v="Sí"/>
    <s v="No"/>
    <x v="0"/>
    <x v="1"/>
    <x v="1"/>
    <x v="2"/>
  </r>
  <r>
    <d v="2024-03-03T16:00:00"/>
    <s v="Máster"/>
    <x v="22"/>
    <s v="De vez en cuando (1 o 2 veces al mes)"/>
    <s v="De vez en cuando (1 o 2 veces al mes)"/>
    <s v=""/>
    <s v="F. Ciencias Biológicas"/>
    <s v=""/>
    <s v=""/>
    <s v=""/>
    <x v="1"/>
    <x v="1"/>
    <x v="2"/>
    <x v="0"/>
    <x v="2"/>
    <s v="No"/>
    <s v="No"/>
    <n v="1"/>
    <n v="5"/>
    <n v="2"/>
    <n v="1"/>
    <n v="3"/>
    <n v="5"/>
    <n v="1"/>
    <n v="5"/>
    <x v="0"/>
    <x v="2"/>
    <x v="0"/>
    <x v="3"/>
    <x v="3"/>
    <x v="0"/>
    <x v="4"/>
    <x v="3"/>
    <s v="Sí"/>
    <s v="No"/>
    <x v="2"/>
    <x v="2"/>
    <s v="Otras|Twitter|Youtube"/>
    <x v="1"/>
    <x v="0"/>
    <x v="2"/>
    <x v="1"/>
    <x v="0"/>
    <x v="1"/>
    <x v="1"/>
    <x v="1"/>
    <s v="Sí"/>
    <s v="Sí"/>
    <x v="4"/>
    <x v="3"/>
    <x v="4"/>
    <x v="0"/>
  </r>
  <r>
    <d v="2024-03-03T14:16:00"/>
    <s v="Doctorado"/>
    <x v="21"/>
    <s v="Frecuentemente (1 o 2 veces por semana)"/>
    <s v="Nunca"/>
    <s v=""/>
    <s v="F. Odontología"/>
    <s v="F. Medicina"/>
    <s v="Biblioteca Maria Zambrano (Derecho, Filología)"/>
    <s v=""/>
    <x v="2"/>
    <x v="2"/>
    <x v="2"/>
    <x v="1"/>
    <x v="0"/>
    <s v="No"/>
    <s v="No"/>
    <n v="3"/>
    <n v="3"/>
    <n v="4"/>
    <n v="4"/>
    <n v="4"/>
    <n v="4"/>
    <n v="4"/>
    <n v="4"/>
    <x v="2"/>
    <x v="0"/>
    <x v="1"/>
    <x v="3"/>
    <x v="0"/>
    <x v="1"/>
    <x v="1"/>
    <x v="1"/>
    <s v="No"/>
    <s v="Sí"/>
    <x v="0"/>
    <x v="2"/>
    <s v="Instagram|TikTok"/>
    <x v="2"/>
    <x v="1"/>
    <x v="1"/>
    <x v="1"/>
    <x v="0"/>
    <x v="1"/>
    <x v="0"/>
    <x v="4"/>
    <s v="No"/>
    <s v="No"/>
    <x v="0"/>
    <x v="0"/>
    <x v="1"/>
    <x v="1"/>
  </r>
  <r>
    <d v="2024-03-03T13:57:00"/>
    <s v="Grado o doble grado"/>
    <x v="13"/>
    <s v="Frecuentemente (1 o 2 veces por semana)"/>
    <s v="Nunca"/>
    <s v=""/>
    <s v="F. Geografía e Historia"/>
    <s v="Biblioteca Maria Zambrano (Derecho, Filología)"/>
    <s v=""/>
    <s v=""/>
    <x v="0"/>
    <x v="1"/>
    <x v="2"/>
    <x v="2"/>
    <x v="1"/>
    <s v="No"/>
    <s v="No"/>
    <n v="4"/>
    <n v="1"/>
    <n v="1"/>
    <n v="5"/>
    <n v="5"/>
    <n v="5"/>
    <n v="5"/>
    <n v="5"/>
    <x v="1"/>
    <x v="1"/>
    <x v="2"/>
    <x v="2"/>
    <x v="1"/>
    <x v="2"/>
    <x v="2"/>
    <x v="2"/>
    <s v="No"/>
    <s v="No"/>
    <x v="0"/>
    <x v="0"/>
    <s v="Instagram"/>
    <x v="2"/>
    <x v="2"/>
    <x v="0"/>
    <x v="0"/>
    <x v="1"/>
    <x v="0"/>
    <x v="2"/>
    <x v="2"/>
    <s v="No"/>
    <s v="No"/>
    <x v="0"/>
    <x v="0"/>
    <x v="1"/>
    <x v="3"/>
  </r>
  <r>
    <d v="2024-03-03T12:56:00"/>
    <s v="Grado o doble grado"/>
    <x v="2"/>
    <s v="Frecuentemente (1 o 2 veces por semana)"/>
    <s v="Nunca"/>
    <s v=""/>
    <s v="Biblioteca Maria Zambrano (Derecho, Filología)"/>
    <s v="F. Geografía e Historia"/>
    <s v=""/>
    <s v="Biblioteca Fernando de los Ríos (Fuenlabrada)"/>
    <x v="1"/>
    <x v="1"/>
    <x v="2"/>
    <x v="5"/>
    <x v="1"/>
    <s v="No"/>
    <s v="Sí"/>
    <n v="1"/>
    <n v="1"/>
    <n v="1"/>
    <n v="4"/>
    <n v="3"/>
    <n v="5"/>
    <n v="4"/>
    <n v="5"/>
    <x v="2"/>
    <x v="1"/>
    <x v="2"/>
    <x v="3"/>
    <x v="2"/>
    <x v="1"/>
    <x v="5"/>
    <x v="4"/>
    <s v="No"/>
    <s v="No"/>
    <x v="3"/>
    <x v="4"/>
    <s v="Instagram|TikTok|Twitter"/>
    <x v="2"/>
    <x v="1"/>
    <x v="0"/>
    <x v="1"/>
    <x v="0"/>
    <x v="1"/>
    <x v="2"/>
    <x v="1"/>
    <s v="Sí"/>
    <s v="No"/>
    <x v="0"/>
    <x v="2"/>
    <x v="3"/>
    <x v="2"/>
  </r>
  <r>
    <d v="2024-03-03T11:27:00"/>
    <s v="Grado o doble grado"/>
    <x v="5"/>
    <s v="Muy frecuentemente (3 o más veces por semana)"/>
    <s v="Frecuentemente (1 o 2 veces por semana)"/>
    <s v=""/>
    <s v="F. Ciencias Biológicas"/>
    <s v="F. Ciencias Químicas"/>
    <s v="F. Ciencias Físicas"/>
    <s v=""/>
    <x v="2"/>
    <x v="0"/>
    <x v="1"/>
    <x v="1"/>
    <x v="0"/>
    <s v="Sí"/>
    <s v="Sí"/>
    <n v="3"/>
    <n v="3"/>
    <n v="4"/>
    <n v="2"/>
    <n v="5"/>
    <n v="5"/>
    <n v="5"/>
    <n v="3"/>
    <x v="1"/>
    <x v="1"/>
    <x v="2"/>
    <x v="3"/>
    <x v="1"/>
    <x v="0"/>
    <x v="2"/>
    <x v="1"/>
    <s v="No"/>
    <s v="No"/>
    <x v="1"/>
    <x v="1"/>
    <s v="No uso ninguna red social"/>
    <x v="2"/>
    <x v="2"/>
    <x v="0"/>
    <x v="0"/>
    <x v="1"/>
    <x v="0"/>
    <x v="2"/>
    <x v="2"/>
    <s v="No"/>
    <s v="No"/>
    <x v="0"/>
    <x v="1"/>
    <x v="1"/>
    <x v="1"/>
  </r>
  <r>
    <d v="2024-03-03T11:22:00"/>
    <s v="Doctorado"/>
    <x v="20"/>
    <s v="Nunca"/>
    <s v="De vez en cuando (1 o 2 veces al mes)"/>
    <s v=""/>
    <s v=""/>
    <s v=""/>
    <s v=""/>
    <s v="Búsqueda online bibliotecas del sermas (servicio madrileño de salud)"/>
    <x v="0"/>
    <x v="0"/>
    <x v="1"/>
    <x v="1"/>
    <x v="1"/>
    <s v="No"/>
    <s v="No"/>
    <n v="1"/>
    <n v="5"/>
    <n v="5"/>
    <n v="3"/>
    <n v="1"/>
    <n v="3"/>
    <n v="1"/>
    <n v="5"/>
    <x v="2"/>
    <x v="1"/>
    <x v="2"/>
    <x v="2"/>
    <x v="1"/>
    <x v="2"/>
    <x v="2"/>
    <x v="3"/>
    <s v="Sí"/>
    <s v="No"/>
    <x v="1"/>
    <x v="1"/>
    <s v="Twitter"/>
    <x v="2"/>
    <x v="2"/>
    <x v="0"/>
    <x v="0"/>
    <x v="1"/>
    <x v="0"/>
    <x v="2"/>
    <x v="2"/>
    <s v="Sí"/>
    <s v="Sí"/>
    <x v="4"/>
    <x v="1"/>
    <x v="1"/>
    <x v="2"/>
  </r>
  <r>
    <d v="2024-03-03T11:04:00"/>
    <s v="Doctorado"/>
    <x v="18"/>
    <s v="De vez en cuando (1 o 2 veces al mes)"/>
    <s v="Frecuentemente (1 o 2 veces por semana)"/>
    <s v=""/>
    <s v="F. Ciencias de la Información"/>
    <s v="Biblioteca Maria Zambrano (Derecho, Filología)"/>
    <s v="F. Ciencias Económicas y Empresariales"/>
    <s v="Biblioteca Nacional"/>
    <x v="0"/>
    <x v="1"/>
    <x v="2"/>
    <x v="0"/>
    <x v="1"/>
    <s v="No"/>
    <s v="Sí"/>
    <n v="2"/>
    <n v="4"/>
    <n v="3"/>
    <n v="2"/>
    <n v="2"/>
    <n v="4"/>
    <n v="1"/>
    <n v="4"/>
    <x v="2"/>
    <x v="0"/>
    <x v="1"/>
    <x v="3"/>
    <x v="3"/>
    <x v="1"/>
    <x v="3"/>
    <x v="0"/>
    <s v="Sí"/>
    <s v="No"/>
    <x v="2"/>
    <x v="2"/>
    <s v="Instagram|TikTok|Twitter"/>
    <x v="1"/>
    <x v="2"/>
    <x v="1"/>
    <x v="1"/>
    <x v="0"/>
    <x v="1"/>
    <x v="0"/>
    <x v="4"/>
    <s v="Sí"/>
    <s v="Sí"/>
    <x v="2"/>
    <x v="0"/>
    <x v="2"/>
    <x v="1"/>
  </r>
  <r>
    <d v="2024-03-03T10:41:00"/>
    <s v="Grado o doble grado"/>
    <x v="7"/>
    <s v="De vez en cuando (1 o 2 veces al mes)"/>
    <s v="De vez en cuando (1 o 2 veces al mes)"/>
    <s v=""/>
    <s v="F. Geografía e Historia"/>
    <s v=""/>
    <s v=""/>
    <s v=""/>
    <x v="2"/>
    <x v="1"/>
    <x v="2"/>
    <x v="2"/>
    <x v="0"/>
    <s v="No"/>
    <s v="Sí"/>
    <n v="2"/>
    <n v="3"/>
    <n v="3"/>
    <n v="4"/>
    <n v="5"/>
    <n v="5"/>
    <n v="3"/>
    <n v="5"/>
    <x v="0"/>
    <x v="1"/>
    <x v="2"/>
    <x v="2"/>
    <x v="1"/>
    <x v="2"/>
    <x v="1"/>
    <x v="2"/>
    <s v="Sí"/>
    <s v="Sí"/>
    <x v="0"/>
    <x v="2"/>
    <s v="Instagram|Youtube"/>
    <x v="2"/>
    <x v="2"/>
    <x v="0"/>
    <x v="0"/>
    <x v="2"/>
    <x v="3"/>
    <x v="2"/>
    <x v="1"/>
    <s v="No"/>
    <s v="No"/>
    <x v="0"/>
    <x v="1"/>
    <x v="1"/>
    <x v="1"/>
  </r>
  <r>
    <d v="2024-03-03T10:38:00"/>
    <s v="Grado o doble grado"/>
    <x v="4"/>
    <s v="Nunca"/>
    <s v="Nunca"/>
    <s v=""/>
    <s v="Biblioteca Maria Zambrano (Derecho, Filología)"/>
    <s v="F. Filosofía"/>
    <s v="F. Ciencias Matemáticas"/>
    <s v=""/>
    <x v="1"/>
    <x v="1"/>
    <x v="2"/>
    <x v="2"/>
    <x v="0"/>
    <s v="No"/>
    <s v="No"/>
    <n v="1"/>
    <n v="1"/>
    <n v="1"/>
    <n v="5"/>
    <n v="3"/>
    <n v="5"/>
    <n v="4"/>
    <n v="1"/>
    <x v="5"/>
    <x v="0"/>
    <x v="2"/>
    <x v="2"/>
    <x v="0"/>
    <x v="1"/>
    <x v="4"/>
    <x v="2"/>
    <s v="No"/>
    <s v="No"/>
    <x v="0"/>
    <x v="1"/>
    <s v="Twitter"/>
    <x v="0"/>
    <x v="1"/>
    <x v="1"/>
    <x v="1"/>
    <x v="0"/>
    <x v="2"/>
    <x v="0"/>
    <x v="1"/>
    <s v="Sí"/>
    <s v="No"/>
    <x v="0"/>
    <x v="0"/>
    <x v="2"/>
    <x v="1"/>
  </r>
  <r>
    <d v="2024-03-03T10:07:00"/>
    <s v="Doctorado"/>
    <x v="18"/>
    <s v="De vez en cuando (1 o 2 veces al mes)"/>
    <s v="Frecuentemente (1 o 2 veces por semana)"/>
    <s v=""/>
    <s v="F. Ciencias de la Información"/>
    <s v=""/>
    <s v=""/>
    <s v="Biblioteca de Catalunya ,Bibliotecas Publicas de Barcelona"/>
    <x v="1"/>
    <x v="1"/>
    <x v="2"/>
    <x v="1"/>
    <x v="1"/>
    <s v="No"/>
    <s v="Sí"/>
    <n v="1"/>
    <n v="1"/>
    <n v="1"/>
    <n v="4"/>
    <n v="1"/>
    <n v="3"/>
    <n v="1"/>
    <n v="5"/>
    <x v="1"/>
    <x v="0"/>
    <x v="0"/>
    <x v="1"/>
    <x v="1"/>
    <x v="2"/>
    <x v="2"/>
    <x v="2"/>
    <s v="No"/>
    <s v="No"/>
    <x v="1"/>
    <x v="0"/>
    <s v=""/>
    <x v="2"/>
    <x v="2"/>
    <x v="0"/>
    <x v="0"/>
    <x v="1"/>
    <x v="0"/>
    <x v="2"/>
    <x v="2"/>
    <s v="Sí"/>
    <s v="Sí"/>
    <x v="4"/>
    <x v="1"/>
    <x v="1"/>
    <x v="2"/>
  </r>
  <r>
    <d v="2024-03-03T10:01:00"/>
    <s v="Grado o doble grado"/>
    <x v="20"/>
    <s v="Solo en época de exámenes"/>
    <s v="De vez en cuando (1 o 2 veces al mes)"/>
    <s v=""/>
    <s v="F. Medicina"/>
    <s v="Biblioteca Maria Zambrano (Derecho, Filología)"/>
    <s v=""/>
    <s v=""/>
    <x v="1"/>
    <x v="1"/>
    <x v="2"/>
    <x v="1"/>
    <x v="1"/>
    <s v="Sí"/>
    <s v="Sí"/>
    <n v="5"/>
    <n v="5"/>
    <n v="5"/>
    <n v="5"/>
    <n v="5"/>
    <n v="4"/>
    <n v="5"/>
    <n v="4"/>
    <x v="1"/>
    <x v="1"/>
    <x v="1"/>
    <x v="2"/>
    <x v="1"/>
    <x v="2"/>
    <x v="2"/>
    <x v="2"/>
    <s v="No"/>
    <s v="No"/>
    <x v="1"/>
    <x v="0"/>
    <s v="Instagram|Youtube"/>
    <x v="2"/>
    <x v="2"/>
    <x v="0"/>
    <x v="0"/>
    <x v="1"/>
    <x v="0"/>
    <x v="2"/>
    <x v="2"/>
    <s v="Sí"/>
    <s v="No"/>
    <x v="0"/>
    <x v="1"/>
    <x v="1"/>
    <x v="2"/>
  </r>
  <r>
    <d v="2024-03-03T08:39:00"/>
    <s v="Grado o doble grado"/>
    <x v="4"/>
    <s v="Frecuentemente (1 o 2 veces por semana)"/>
    <s v="De vez en cuando (1 o 2 veces al mes)"/>
    <s v=""/>
    <s v="F. Ciencias Matemáticas"/>
    <s v="F. Ciencias Económicas y Empresariales"/>
    <s v=""/>
    <s v=""/>
    <x v="1"/>
    <x v="1"/>
    <x v="2"/>
    <x v="1"/>
    <x v="1"/>
    <s v="Sí"/>
    <s v="Sí"/>
    <n v="2"/>
    <n v="1"/>
    <n v="4"/>
    <n v="1"/>
    <n v="5"/>
    <n v="4"/>
    <n v="1"/>
    <n v="4"/>
    <x v="1"/>
    <x v="1"/>
    <x v="2"/>
    <x v="2"/>
    <x v="1"/>
    <x v="2"/>
    <x v="2"/>
    <x v="2"/>
    <s v="No"/>
    <s v="No"/>
    <x v="1"/>
    <x v="0"/>
    <s v="No uso ninguna red social"/>
    <x v="2"/>
    <x v="2"/>
    <x v="0"/>
    <x v="0"/>
    <x v="1"/>
    <x v="0"/>
    <x v="2"/>
    <x v="2"/>
    <s v="Sí"/>
    <s v="No"/>
    <x v="0"/>
    <x v="1"/>
    <x v="1"/>
    <x v="2"/>
  </r>
  <r>
    <d v="2024-03-02T23:19:00"/>
    <s v="Doctorado"/>
    <x v="5"/>
    <s v="De vez en cuando (1 o 2 veces al mes)"/>
    <s v="De vez en cuando (1 o 2 veces al mes)"/>
    <s v=""/>
    <s v="F. Ciencias Químicas"/>
    <s v="Biblioteca Maria Zambrano (Derecho, Filología)"/>
    <s v=""/>
    <s v=""/>
    <x v="1"/>
    <x v="1"/>
    <x v="2"/>
    <x v="2"/>
    <x v="1"/>
    <s v="Sí"/>
    <s v="Sí"/>
    <n v="4"/>
    <n v="4"/>
    <n v="4"/>
    <n v="4"/>
    <n v="4"/>
    <n v="4"/>
    <n v="4"/>
    <n v="4"/>
    <x v="1"/>
    <x v="1"/>
    <x v="2"/>
    <x v="2"/>
    <x v="1"/>
    <x v="2"/>
    <x v="2"/>
    <x v="2"/>
    <s v="No"/>
    <s v="No"/>
    <x v="0"/>
    <x v="0"/>
    <s v="Instagram|Youtube"/>
    <x v="2"/>
    <x v="2"/>
    <x v="0"/>
    <x v="0"/>
    <x v="1"/>
    <x v="0"/>
    <x v="2"/>
    <x v="2"/>
    <s v="Sí"/>
    <s v="Sí"/>
    <x v="4"/>
    <x v="1"/>
    <x v="1"/>
    <x v="1"/>
  </r>
  <r>
    <d v="2024-03-02T21:46:00"/>
    <s v="Grado o doble grado"/>
    <x v="10"/>
    <s v="De vez en cuando (1 o 2 veces al mes)"/>
    <s v="Frecuentemente (1 o 2 veces por semana)"/>
    <s v=""/>
    <s v="Biblioteca Maria Zambrano (Derecho, Filología)"/>
    <s v="F. Educación"/>
    <s v="F. Filología (Clásicas, General)"/>
    <s v=""/>
    <x v="0"/>
    <x v="1"/>
    <x v="1"/>
    <x v="0"/>
    <x v="1"/>
    <s v="Sí"/>
    <s v="Sí"/>
    <n v="4"/>
    <n v="3"/>
    <n v="4"/>
    <n v="5"/>
    <n v="5"/>
    <n v="5"/>
    <n v="3"/>
    <n v="4"/>
    <x v="1"/>
    <x v="1"/>
    <x v="2"/>
    <x v="3"/>
    <x v="1"/>
    <x v="1"/>
    <x v="3"/>
    <x v="1"/>
    <s v="No"/>
    <s v="No"/>
    <x v="1"/>
    <x v="2"/>
    <s v="Youtube"/>
    <x v="2"/>
    <x v="2"/>
    <x v="0"/>
    <x v="1"/>
    <x v="1"/>
    <x v="0"/>
    <x v="2"/>
    <x v="2"/>
    <s v="Sí"/>
    <s v="Sí"/>
    <x v="4"/>
    <x v="1"/>
    <x v="1"/>
    <x v="1"/>
  </r>
  <r>
    <d v="2024-03-02T20:39:00"/>
    <s v="Grado o doble grado"/>
    <x v="22"/>
    <s v="Frecuentemente (1 o 2 veces por semana)"/>
    <s v="De vez en cuando (1 o 2 veces al mes)"/>
    <s v=""/>
    <s v="F. Ciencias Biológicas"/>
    <s v="F. Farmacia"/>
    <s v="F. Ciencias Matemáticas"/>
    <s v="Iván de Vargas, Conde Duque"/>
    <x v="1"/>
    <x v="1"/>
    <x v="2"/>
    <x v="2"/>
    <x v="1"/>
    <s v="No"/>
    <s v="Sí"/>
    <n v="1"/>
    <n v="1"/>
    <n v="3"/>
    <n v="3"/>
    <n v="5"/>
    <n v="5"/>
    <n v="3"/>
    <n v="4"/>
    <x v="0"/>
    <x v="2"/>
    <x v="0"/>
    <x v="1"/>
    <x v="3"/>
    <x v="0"/>
    <x v="4"/>
    <x v="3"/>
    <s v="No"/>
    <s v="No"/>
    <x v="0"/>
    <x v="2"/>
    <s v="Youtube"/>
    <x v="1"/>
    <x v="4"/>
    <x v="2"/>
    <x v="2"/>
    <x v="2"/>
    <x v="3"/>
    <x v="1"/>
    <x v="1"/>
    <s v="No"/>
    <s v="No"/>
    <x v="0"/>
    <x v="3"/>
    <x v="4"/>
    <x v="1"/>
  </r>
  <r>
    <d v="2024-03-02T20:14:00"/>
    <s v="Grado o doble grado"/>
    <x v="15"/>
    <s v="Nunca"/>
    <s v="De vez en cuando (1 o 2 veces al mes)"/>
    <s v=""/>
    <s v="F. Farmacia"/>
    <s v="F. Medicina"/>
    <s v="F. Odontología"/>
    <s v=""/>
    <x v="0"/>
    <x v="2"/>
    <x v="0"/>
    <x v="0"/>
    <x v="0"/>
    <s v="No"/>
    <s v="No"/>
    <n v="1"/>
    <n v="1"/>
    <n v="1"/>
    <n v="5"/>
    <n v="4"/>
    <n v="3"/>
    <n v="4"/>
    <n v="3"/>
    <x v="0"/>
    <x v="2"/>
    <x v="0"/>
    <x v="3"/>
    <x v="0"/>
    <x v="1"/>
    <x v="1"/>
    <x v="1"/>
    <s v="No"/>
    <s v="No"/>
    <x v="0"/>
    <x v="2"/>
    <s v="Instagram|TikTok"/>
    <x v="0"/>
    <x v="1"/>
    <x v="1"/>
    <x v="1"/>
    <x v="0"/>
    <x v="1"/>
    <x v="0"/>
    <x v="4"/>
    <s v="Sí"/>
    <s v="No"/>
    <x v="0"/>
    <x v="0"/>
    <x v="2"/>
    <x v="0"/>
  </r>
  <r>
    <d v="2024-03-02T17:55:00"/>
    <s v="Grado o doble grado"/>
    <x v="22"/>
    <s v="De vez en cuando (1 o 2 veces al mes)"/>
    <s v="Nunca"/>
    <s v=""/>
    <s v="F. Ciencias Biológicas"/>
    <s v="F. Ciencias Biológicas"/>
    <s v="F. Ciencias Biológicas"/>
    <s v=""/>
    <x v="1"/>
    <x v="1"/>
    <x v="2"/>
    <x v="1"/>
    <x v="1"/>
    <s v="No"/>
    <s v="Sí"/>
    <n v="2"/>
    <n v="1"/>
    <n v="1"/>
    <n v="3"/>
    <n v="5"/>
    <n v="4"/>
    <n v="4"/>
    <n v="5"/>
    <x v="2"/>
    <x v="1"/>
    <x v="2"/>
    <x v="2"/>
    <x v="2"/>
    <x v="3"/>
    <x v="5"/>
    <x v="1"/>
    <s v="No"/>
    <s v="No"/>
    <x v="1"/>
    <x v="4"/>
    <s v="Youtube"/>
    <x v="2"/>
    <x v="2"/>
    <x v="0"/>
    <x v="0"/>
    <x v="1"/>
    <x v="0"/>
    <x v="3"/>
    <x v="5"/>
    <s v="No"/>
    <s v="No"/>
    <x v="0"/>
    <x v="0"/>
    <x v="1"/>
    <x v="2"/>
  </r>
  <r>
    <d v="2024-03-02T17:09:00"/>
    <s v="Grado o doble grado"/>
    <x v="9"/>
    <s v="Muy frecuentemente (3 o más veces por semana)"/>
    <s v="De vez en cuando (1 o 2 veces al mes)"/>
    <s v=""/>
    <s v="F. Psicología"/>
    <s v=""/>
    <s v=""/>
    <s v="Con muy poca frecuencia, bibliotecas públicas de Madrid como la Salinas"/>
    <x v="0"/>
    <x v="1"/>
    <x v="1"/>
    <x v="2"/>
    <x v="3"/>
    <s v="No"/>
    <s v="No"/>
    <n v="1"/>
    <n v="4"/>
    <m/>
    <n v="2"/>
    <n v="5"/>
    <n v="1"/>
    <n v="5"/>
    <n v="5"/>
    <x v="2"/>
    <x v="0"/>
    <x v="4"/>
    <x v="3"/>
    <x v="2"/>
    <x v="3"/>
    <x v="5"/>
    <x v="4"/>
    <s v="No"/>
    <s v="No"/>
    <x v="3"/>
    <x v="4"/>
    <s v="Instagram|TikTok|Twitter"/>
    <x v="3"/>
    <x v="3"/>
    <x v="3"/>
    <x v="3"/>
    <x v="3"/>
    <x v="2"/>
    <x v="3"/>
    <x v="5"/>
    <s v="Sí"/>
    <s v="No"/>
    <x v="0"/>
    <x v="2"/>
    <x v="1"/>
    <x v="2"/>
  </r>
  <r>
    <d v="2024-03-02T17:08:00"/>
    <s v="Grado o doble grado"/>
    <x v="21"/>
    <s v="Muy frecuentemente (3 o más veces por semana)"/>
    <s v="De vez en cuando (1 o 2 veces al mes)"/>
    <s v=""/>
    <s v="F. Odontología"/>
    <s v="F. Medicina"/>
    <s v="Biblioteca Maria Zambrano (Derecho, Filología)"/>
    <s v=""/>
    <x v="1"/>
    <x v="1"/>
    <x v="2"/>
    <x v="2"/>
    <x v="1"/>
    <s v="No"/>
    <s v="No"/>
    <n v="1"/>
    <n v="5"/>
    <n v="5"/>
    <n v="1"/>
    <n v="5"/>
    <n v="3"/>
    <n v="5"/>
    <n v="1"/>
    <x v="1"/>
    <x v="1"/>
    <x v="2"/>
    <x v="2"/>
    <x v="1"/>
    <x v="2"/>
    <x v="2"/>
    <x v="2"/>
    <s v="No"/>
    <s v="No"/>
    <x v="0"/>
    <x v="0"/>
    <s v="Instagram|TikTok|Youtube"/>
    <x v="2"/>
    <x v="2"/>
    <x v="0"/>
    <x v="0"/>
    <x v="1"/>
    <x v="0"/>
    <x v="1"/>
    <x v="1"/>
    <s v="No"/>
    <s v="Sí"/>
    <x v="0"/>
    <x v="0"/>
    <x v="5"/>
    <x v="1"/>
  </r>
  <r>
    <d v="2024-03-02T17:03:00"/>
    <s v="Grado o doble grado"/>
    <x v="7"/>
    <s v="Solo en época de exámenes"/>
    <s v="De vez en cuando (1 o 2 veces al mes)"/>
    <s v=""/>
    <s v="F. Geografía e Historia"/>
    <s v=""/>
    <s v=""/>
    <s v="María Zambrano"/>
    <x v="1"/>
    <x v="0"/>
    <x v="1"/>
    <x v="1"/>
    <x v="1"/>
    <s v="No"/>
    <s v="Sí"/>
    <n v="3"/>
    <n v="1"/>
    <n v="4"/>
    <n v="3"/>
    <n v="3"/>
    <n v="5"/>
    <n v="3"/>
    <n v="2"/>
    <x v="4"/>
    <x v="3"/>
    <x v="4"/>
    <x v="4"/>
    <x v="2"/>
    <x v="3"/>
    <x v="5"/>
    <x v="4"/>
    <s v=""/>
    <s v=""/>
    <x v="3"/>
    <x v="4"/>
    <s v=""/>
    <x v="2"/>
    <x v="1"/>
    <x v="1"/>
    <x v="1"/>
    <x v="0"/>
    <x v="1"/>
    <x v="1"/>
    <x v="1"/>
    <s v="No"/>
    <s v="No"/>
    <x v="0"/>
    <x v="4"/>
    <x v="4"/>
    <x v="0"/>
  </r>
  <r>
    <d v="2024-03-02T15:03:00"/>
    <s v="Máster"/>
    <x v="13"/>
    <s v="De vez en cuando (1 o 2 veces al mes)"/>
    <s v="Frecuentemente (1 o 2 veces por semana)"/>
    <s v=""/>
    <s v="F. Psicología"/>
    <s v=""/>
    <s v=""/>
    <s v=""/>
    <x v="0"/>
    <x v="1"/>
    <x v="2"/>
    <x v="2"/>
    <x v="1"/>
    <s v="Sí"/>
    <s v="Sí"/>
    <n v="5"/>
    <n v="5"/>
    <n v="2"/>
    <n v="3"/>
    <n v="4"/>
    <n v="5"/>
    <n v="4"/>
    <n v="5"/>
    <x v="2"/>
    <x v="1"/>
    <x v="1"/>
    <x v="3"/>
    <x v="1"/>
    <x v="2"/>
    <x v="4"/>
    <x v="3"/>
    <s v="Sí"/>
    <s v="No"/>
    <x v="1"/>
    <x v="1"/>
    <s v="Instagram|Twitter|Youtube"/>
    <x v="2"/>
    <x v="2"/>
    <x v="0"/>
    <x v="0"/>
    <x v="1"/>
    <x v="0"/>
    <x v="2"/>
    <x v="2"/>
    <s v="Sí"/>
    <s v="Sí"/>
    <x v="4"/>
    <x v="1"/>
    <x v="1"/>
    <x v="2"/>
  </r>
  <r>
    <d v="2024-03-02T14:53:00"/>
    <s v="Grado o doble grado"/>
    <x v="1"/>
    <s v="Frecuentemente (1 o 2 veces por semana)"/>
    <s v="Solo en época de exámenes"/>
    <s v=""/>
    <s v="Biblioteca Maria Zambrano (Derecho, Filología)"/>
    <s v="F. Ciencias Económicas y Empresariales"/>
    <s v=""/>
    <s v="Biblioteca de Usera"/>
    <x v="0"/>
    <x v="1"/>
    <x v="1"/>
    <x v="2"/>
    <x v="1"/>
    <s v="No"/>
    <s v="No"/>
    <n v="4"/>
    <n v="4"/>
    <n v="4"/>
    <n v="4"/>
    <n v="4"/>
    <n v="5"/>
    <n v="4"/>
    <n v="5"/>
    <x v="0"/>
    <x v="2"/>
    <x v="2"/>
    <x v="2"/>
    <x v="1"/>
    <x v="2"/>
    <x v="2"/>
    <x v="2"/>
    <s v="No"/>
    <s v="No"/>
    <x v="0"/>
    <x v="1"/>
    <s v="Instagram|TikTok|Youtube"/>
    <x v="2"/>
    <x v="2"/>
    <x v="0"/>
    <x v="0"/>
    <x v="1"/>
    <x v="0"/>
    <x v="2"/>
    <x v="2"/>
    <s v="No"/>
    <s v="No"/>
    <x v="0"/>
    <x v="1"/>
    <x v="1"/>
    <x v="1"/>
  </r>
  <r>
    <d v="2024-03-02T14:52:00"/>
    <s v="Grado o doble grado"/>
    <x v="13"/>
    <s v="Frecuentemente (1 o 2 veces por semana)"/>
    <s v="Nunca"/>
    <s v=""/>
    <s v="F. Farmacia"/>
    <s v="Biblioteca Maria Zambrano (Derecho, Filología)"/>
    <s v="F. Medicina"/>
    <s v=""/>
    <x v="1"/>
    <x v="1"/>
    <x v="1"/>
    <x v="1"/>
    <x v="1"/>
    <s v="No"/>
    <s v="Sí"/>
    <n v="4"/>
    <n v="4"/>
    <n v="4"/>
    <n v="4"/>
    <n v="4"/>
    <n v="4"/>
    <n v="4"/>
    <n v="4"/>
    <x v="2"/>
    <x v="3"/>
    <x v="0"/>
    <x v="3"/>
    <x v="3"/>
    <x v="0"/>
    <x v="4"/>
    <x v="1"/>
    <s v="No"/>
    <s v="No"/>
    <x v="2"/>
    <x v="1"/>
    <s v="Instagram"/>
    <x v="0"/>
    <x v="1"/>
    <x v="1"/>
    <x v="1"/>
    <x v="0"/>
    <x v="1"/>
    <x v="0"/>
    <x v="4"/>
    <s v="Sí"/>
    <s v="No"/>
    <x v="0"/>
    <x v="0"/>
    <x v="4"/>
    <x v="1"/>
  </r>
  <r>
    <d v="2024-03-02T14:49:00"/>
    <s v="Grado o doble grado"/>
    <x v="22"/>
    <s v="Muy frecuentemente (3 o más veces por semana)"/>
    <s v="De vez en cuando (1 o 2 veces al mes)"/>
    <s v=""/>
    <s v="F. Ciencias Biológicas"/>
    <s v=""/>
    <s v=""/>
    <s v=""/>
    <x v="1"/>
    <x v="1"/>
    <x v="2"/>
    <x v="3"/>
    <x v="1"/>
    <s v="No"/>
    <s v="Sí"/>
    <n v="5"/>
    <n v="1"/>
    <n v="1"/>
    <n v="5"/>
    <n v="5"/>
    <n v="5"/>
    <n v="5"/>
    <n v="5"/>
    <x v="1"/>
    <x v="2"/>
    <x v="5"/>
    <x v="5"/>
    <x v="3"/>
    <x v="5"/>
    <x v="2"/>
    <x v="2"/>
    <s v="No"/>
    <s v="No"/>
    <x v="1"/>
    <x v="0"/>
    <s v="Instagram|TikTok|Twitter"/>
    <x v="2"/>
    <x v="2"/>
    <x v="0"/>
    <x v="0"/>
    <x v="1"/>
    <x v="4"/>
    <x v="2"/>
    <x v="2"/>
    <s v="No"/>
    <s v="No"/>
    <x v="0"/>
    <x v="3"/>
    <x v="1"/>
    <x v="2"/>
  </r>
  <r>
    <d v="2024-03-02T14:41:00"/>
    <s v="Grado o doble grado"/>
    <x v="3"/>
    <s v="De vez en cuando (1 o 2 veces al mes)"/>
    <s v="Frecuentemente (1 o 2 veces por semana)"/>
    <s v=""/>
    <s v="Biblioteca Maria Zambrano (Derecho, Filología)"/>
    <s v="F. Derecho (Departamentos, Criminología)"/>
    <s v=""/>
    <s v=""/>
    <x v="1"/>
    <x v="1"/>
    <x v="2"/>
    <x v="2"/>
    <x v="1"/>
    <s v="Sí"/>
    <s v="Sí"/>
    <n v="5"/>
    <n v="2"/>
    <n v="5"/>
    <n v="1"/>
    <n v="5"/>
    <n v="5"/>
    <n v="5"/>
    <n v="5"/>
    <x v="1"/>
    <x v="1"/>
    <x v="2"/>
    <x v="2"/>
    <x v="1"/>
    <x v="2"/>
    <x v="2"/>
    <x v="2"/>
    <s v="Sí"/>
    <s v="No"/>
    <x v="1"/>
    <x v="5"/>
    <s v="Instagram"/>
    <x v="2"/>
    <x v="2"/>
    <x v="0"/>
    <x v="0"/>
    <x v="1"/>
    <x v="0"/>
    <x v="2"/>
    <x v="2"/>
    <s v="Sí"/>
    <s v="Sí"/>
    <x v="4"/>
    <x v="1"/>
    <x v="1"/>
    <x v="1"/>
  </r>
  <r>
    <d v="2024-03-02T14:09:00"/>
    <s v="Grado o doble grado"/>
    <x v="23"/>
    <s v="Muy frecuentemente (3 o más veces por semana)"/>
    <s v="De vez en cuando (1 o 2 veces al mes)"/>
    <s v=""/>
    <s v="Biblioteca Maria Zambrano (Derecho, Filología)"/>
    <s v="F. Ciencias Físicas"/>
    <s v=""/>
    <s v=""/>
    <x v="1"/>
    <x v="1"/>
    <x v="2"/>
    <x v="2"/>
    <x v="1"/>
    <s v="No"/>
    <s v="Sí"/>
    <n v="5"/>
    <n v="1"/>
    <n v="1"/>
    <n v="1"/>
    <n v="5"/>
    <n v="5"/>
    <n v="5"/>
    <n v="5"/>
    <x v="0"/>
    <x v="2"/>
    <x v="2"/>
    <x v="2"/>
    <x v="3"/>
    <x v="0"/>
    <x v="4"/>
    <x v="2"/>
    <s v="No"/>
    <s v="No"/>
    <x v="2"/>
    <x v="2"/>
    <s v="Instagram|TikTok|Twitter"/>
    <x v="2"/>
    <x v="2"/>
    <x v="0"/>
    <x v="0"/>
    <x v="1"/>
    <x v="0"/>
    <x v="2"/>
    <x v="2"/>
    <s v="No"/>
    <s v="No"/>
    <x v="0"/>
    <x v="1"/>
    <x v="1"/>
    <x v="1"/>
  </r>
  <r>
    <d v="2024-03-02T13:49:00"/>
    <s v="Doctorado"/>
    <x v="13"/>
    <s v="Nunca"/>
    <s v="Frecuentemente (1 o 2 veces por semana)"/>
    <s v=""/>
    <s v=""/>
    <s v=""/>
    <s v=""/>
    <s v=""/>
    <x v="1"/>
    <x v="4"/>
    <x v="4"/>
    <x v="5"/>
    <x v="3"/>
    <s v="No"/>
    <s v="No"/>
    <n v="1"/>
    <n v="3"/>
    <n v="4"/>
    <n v="5"/>
    <n v="2"/>
    <n v="5"/>
    <n v="2"/>
    <n v="3"/>
    <x v="2"/>
    <x v="0"/>
    <x v="2"/>
    <x v="2"/>
    <x v="1"/>
    <x v="2"/>
    <x v="2"/>
    <x v="2"/>
    <s v="Sí"/>
    <s v="No"/>
    <x v="1"/>
    <x v="0"/>
    <s v="Otras|Twitter|Youtube"/>
    <x v="2"/>
    <x v="2"/>
    <x v="0"/>
    <x v="0"/>
    <x v="1"/>
    <x v="0"/>
    <x v="2"/>
    <x v="2"/>
    <s v="Sí"/>
    <s v="Sí"/>
    <x v="0"/>
    <x v="1"/>
    <x v="1"/>
    <x v="2"/>
  </r>
  <r>
    <d v="2024-03-02T13:29:00"/>
    <s v="Máster"/>
    <x v="20"/>
    <s v="De vez en cuando (1 o 2 veces al mes)"/>
    <s v="Nunca"/>
    <s v=""/>
    <s v="Biblioteca Maria Zambrano (Derecho, Filología)"/>
    <s v="F. Informática"/>
    <s v=""/>
    <s v=""/>
    <x v="2"/>
    <x v="1"/>
    <x v="2"/>
    <x v="2"/>
    <x v="1"/>
    <s v="No"/>
    <s v="No"/>
    <n v="2"/>
    <n v="3"/>
    <n v="2"/>
    <n v="4"/>
    <n v="4"/>
    <n v="5"/>
    <n v="4"/>
    <n v="5"/>
    <x v="0"/>
    <x v="2"/>
    <x v="0"/>
    <x v="1"/>
    <x v="5"/>
    <x v="4"/>
    <x v="0"/>
    <x v="3"/>
    <s v="No"/>
    <s v="No"/>
    <x v="0"/>
    <x v="2"/>
    <s v="Instagram|Twitter"/>
    <x v="2"/>
    <x v="0"/>
    <x v="2"/>
    <x v="1"/>
    <x v="0"/>
    <x v="0"/>
    <x v="0"/>
    <x v="1"/>
    <s v="No"/>
    <s v="No"/>
    <x v="0"/>
    <x v="0"/>
    <x v="4"/>
    <x v="0"/>
  </r>
  <r>
    <d v="2024-03-02T13:09:00"/>
    <s v="Grado o doble grado"/>
    <x v="22"/>
    <s v="De vez en cuando (1 o 2 veces al mes)"/>
    <s v="Nunca"/>
    <s v=""/>
    <s v="F. Ciencias Biológicas"/>
    <s v="F. Ciencias Biológicas"/>
    <s v="F. Ciencias Biológicas"/>
    <s v=""/>
    <x v="1"/>
    <x v="1"/>
    <x v="2"/>
    <x v="2"/>
    <x v="1"/>
    <s v="Sí"/>
    <s v="Sí"/>
    <n v="1"/>
    <n v="1"/>
    <n v="1"/>
    <n v="1"/>
    <n v="5"/>
    <n v="2"/>
    <n v="5"/>
    <n v="1"/>
    <x v="1"/>
    <x v="1"/>
    <x v="2"/>
    <x v="2"/>
    <x v="1"/>
    <x v="2"/>
    <x v="2"/>
    <x v="2"/>
    <s v="No"/>
    <s v="No"/>
    <x v="1"/>
    <x v="0"/>
    <s v="Instagram|Youtube"/>
    <x v="2"/>
    <x v="2"/>
    <x v="0"/>
    <x v="0"/>
    <x v="1"/>
    <x v="0"/>
    <x v="2"/>
    <x v="2"/>
    <s v="Sí"/>
    <s v="No"/>
    <x v="0"/>
    <x v="1"/>
    <x v="1"/>
    <x v="2"/>
  </r>
  <r>
    <d v="2024-03-02T13:05:00"/>
    <s v="Grado o doble grado"/>
    <x v="4"/>
    <s v="Muy frecuentemente (3 o más veces por semana)"/>
    <s v="De vez en cuando (1 o 2 veces al mes)"/>
    <s v=""/>
    <s v="F. Ciencias Físicas"/>
    <s v="F. Ciencias Matemáticas"/>
    <s v=""/>
    <s v=""/>
    <x v="1"/>
    <x v="0"/>
    <x v="1"/>
    <x v="1"/>
    <x v="1"/>
    <s v="Sí"/>
    <s v="Sí"/>
    <n v="4"/>
    <n v="1"/>
    <n v="3"/>
    <n v="1"/>
    <n v="5"/>
    <n v="5"/>
    <n v="4"/>
    <n v="1"/>
    <x v="1"/>
    <x v="5"/>
    <x v="2"/>
    <x v="2"/>
    <x v="3"/>
    <x v="4"/>
    <x v="4"/>
    <x v="1"/>
    <s v="No"/>
    <s v="No"/>
    <x v="0"/>
    <x v="3"/>
    <s v="Youtube"/>
    <x v="0"/>
    <x v="1"/>
    <x v="0"/>
    <x v="0"/>
    <x v="1"/>
    <x v="0"/>
    <x v="2"/>
    <x v="2"/>
    <s v="No"/>
    <s v="No"/>
    <x v="0"/>
    <x v="1"/>
    <x v="1"/>
    <x v="1"/>
  </r>
  <r>
    <d v="2024-03-02T12:54:00"/>
    <s v="Grado o doble grado"/>
    <x v="19"/>
    <s v="De vez en cuando (1 o 2 veces al mes)"/>
    <s v="De vez en cuando (1 o 2 veces al mes)"/>
    <s v=""/>
    <s v="F. Bellas Artes"/>
    <s v="F. Geografía e Historia"/>
    <s v="Biblioteca Maria Zambrano (Derecho, Filología)"/>
    <s v=""/>
    <x v="1"/>
    <x v="1"/>
    <x v="0"/>
    <x v="0"/>
    <x v="1"/>
    <s v="No"/>
    <s v="Sí"/>
    <n v="3"/>
    <n v="1"/>
    <n v="1"/>
    <n v="3"/>
    <n v="4"/>
    <n v="5"/>
    <n v="2"/>
    <n v="4"/>
    <x v="5"/>
    <x v="2"/>
    <x v="1"/>
    <x v="3"/>
    <x v="3"/>
    <x v="4"/>
    <x v="3"/>
    <x v="1"/>
    <s v="No"/>
    <s v="Sí"/>
    <x v="0"/>
    <x v="5"/>
    <s v="Instagram|TikTok|Youtube"/>
    <x v="4"/>
    <x v="1"/>
    <x v="2"/>
    <x v="0"/>
    <x v="1"/>
    <x v="0"/>
    <x v="1"/>
    <x v="1"/>
    <s v="No"/>
    <s v="No"/>
    <x v="0"/>
    <x v="4"/>
    <x v="4"/>
    <x v="1"/>
  </r>
  <r>
    <d v="2024-03-02T12:31:00"/>
    <s v="Otros (Universidad para mayores, títulos propios, curso de idiomas, etc)"/>
    <x v="26"/>
    <s v="De vez en cuando (1 o 2 veces al mes)"/>
    <s v="Frecuentemente (1 o 2 veces por semana)"/>
    <s v=""/>
    <s v="F. Geografía e Historia"/>
    <s v="F. Bellas Artes"/>
    <s v=""/>
    <s v=""/>
    <x v="0"/>
    <x v="0"/>
    <x v="1"/>
    <x v="2"/>
    <x v="1"/>
    <s v="No"/>
    <s v="Sí"/>
    <n v="4"/>
    <m/>
    <m/>
    <n v="4"/>
    <n v="5"/>
    <n v="4"/>
    <n v="4"/>
    <m/>
    <x v="2"/>
    <x v="3"/>
    <x v="1"/>
    <x v="4"/>
    <x v="0"/>
    <x v="1"/>
    <x v="5"/>
    <x v="4"/>
    <s v="Sí"/>
    <s v="Sí"/>
    <x v="0"/>
    <x v="4"/>
    <s v="No uso ninguna red social"/>
    <x v="0"/>
    <x v="3"/>
    <x v="3"/>
    <x v="3"/>
    <x v="3"/>
    <x v="2"/>
    <x v="3"/>
    <x v="5"/>
    <s v=""/>
    <s v=""/>
    <x v="0"/>
    <x v="0"/>
    <x v="2"/>
    <x v="1"/>
  </r>
  <r>
    <d v="2024-03-02T11:57:00"/>
    <s v="Máster"/>
    <x v="7"/>
    <s v="Muy frecuentemente (3 o más veces por semana)"/>
    <s v="Muy frecuentemente (3 o más veces por semana)"/>
    <s v=""/>
    <s v="F. Geografía e Historia"/>
    <s v="F. Bellas Artes"/>
    <s v="Biblioteca Maria Zambrano (Derecho, Filología)"/>
    <s v="Biblioteca del Museo Nacional del Prado; Biblioteca del Museo Nacional-Centro de Arte Reina Sofía"/>
    <x v="1"/>
    <x v="1"/>
    <x v="0"/>
    <x v="3"/>
    <x v="1"/>
    <s v="Sí"/>
    <s v="Sí"/>
    <n v="5"/>
    <n v="2"/>
    <n v="3"/>
    <n v="2"/>
    <n v="2"/>
    <n v="4"/>
    <n v="1"/>
    <n v="3"/>
    <x v="5"/>
    <x v="2"/>
    <x v="3"/>
    <x v="0"/>
    <x v="0"/>
    <x v="0"/>
    <x v="4"/>
    <x v="0"/>
    <s v="Sí"/>
    <s v="Sí"/>
    <x v="4"/>
    <x v="2"/>
    <s v="Instagram|Youtube"/>
    <x v="2"/>
    <x v="1"/>
    <x v="0"/>
    <x v="1"/>
    <x v="1"/>
    <x v="0"/>
    <x v="0"/>
    <x v="3"/>
    <s v="Sí"/>
    <s v="No"/>
    <x v="0"/>
    <x v="1"/>
    <x v="2"/>
    <x v="1"/>
  </r>
  <r>
    <d v="2024-03-02T10:58:00"/>
    <s v="Grado o doble grado"/>
    <x v="8"/>
    <s v="Muy frecuentemente (3 o más veces por semana)"/>
    <s v="De vez en cuando (1 o 2 veces al mes)"/>
    <s v=""/>
    <s v="F. Ciencias Geológicas"/>
    <s v="Biblioteca Maria Zambrano (Derecho, Filología)"/>
    <s v="F. Ciencias Biológicas"/>
    <s v=""/>
    <x v="3"/>
    <x v="0"/>
    <x v="1"/>
    <x v="0"/>
    <x v="1"/>
    <s v="No"/>
    <s v="No"/>
    <n v="2"/>
    <n v="2"/>
    <n v="2"/>
    <n v="2"/>
    <n v="5"/>
    <n v="5"/>
    <n v="5"/>
    <n v="2"/>
    <x v="5"/>
    <x v="2"/>
    <x v="0"/>
    <x v="1"/>
    <x v="1"/>
    <x v="0"/>
    <x v="4"/>
    <x v="2"/>
    <s v="No"/>
    <s v="No"/>
    <x v="0"/>
    <x v="2"/>
    <s v="Instagram|Otras|Youtube"/>
    <x v="2"/>
    <x v="0"/>
    <x v="0"/>
    <x v="2"/>
    <x v="0"/>
    <x v="3"/>
    <x v="3"/>
    <x v="3"/>
    <s v="No"/>
    <s v="No"/>
    <x v="0"/>
    <x v="0"/>
    <x v="2"/>
    <x v="0"/>
  </r>
  <r>
    <d v="2024-03-02T10:44:00"/>
    <s v="Grado o doble grado"/>
    <x v="3"/>
    <s v="Frecuentemente (1 o 2 veces por semana)"/>
    <s v="Solo en época de exámenes"/>
    <s v=""/>
    <s v="Biblioteca Maria Zambrano (Derecho, Filología)"/>
    <s v="F. Derecho (Departamentos, Criminología)"/>
    <s v="F. Ciencias de la Información"/>
    <s v=""/>
    <x v="1"/>
    <x v="0"/>
    <x v="1"/>
    <x v="0"/>
    <x v="1"/>
    <s v="No"/>
    <s v="Sí"/>
    <n v="1"/>
    <n v="1"/>
    <n v="4"/>
    <n v="3"/>
    <n v="4"/>
    <n v="5"/>
    <n v="3"/>
    <n v="1"/>
    <x v="2"/>
    <x v="0"/>
    <x v="1"/>
    <x v="2"/>
    <x v="1"/>
    <x v="2"/>
    <x v="1"/>
    <x v="5"/>
    <s v="No"/>
    <s v="No"/>
    <x v="0"/>
    <x v="3"/>
    <s v="Instagram|Twitter"/>
    <x v="2"/>
    <x v="1"/>
    <x v="1"/>
    <x v="0"/>
    <x v="1"/>
    <x v="0"/>
    <x v="1"/>
    <x v="1"/>
    <s v="No"/>
    <s v="No"/>
    <x v="0"/>
    <x v="1"/>
    <x v="1"/>
    <x v="2"/>
  </r>
  <r>
    <d v="2024-03-02T10:34:00"/>
    <s v="Grado o doble grado"/>
    <x v="12"/>
    <s v="Solo en época de exámenes"/>
    <s v="De vez en cuando (1 o 2 veces al mes)"/>
    <s v=""/>
    <s v="F. Ciencias Políticas y Sociología"/>
    <s v="F. Trabajo Social"/>
    <s v="F. Ciencias Económicas y Empresariales"/>
    <s v="otras bibliotecas públicas de la comunidad de madrid. y de forma online la biblioteca virtual de la universidad donde hice mi erasmus"/>
    <x v="1"/>
    <x v="1"/>
    <x v="2"/>
    <x v="1"/>
    <x v="1"/>
    <s v="No"/>
    <s v="No"/>
    <n v="1"/>
    <n v="3"/>
    <n v="3"/>
    <n v="1"/>
    <n v="5"/>
    <n v="5"/>
    <n v="2"/>
    <n v="5"/>
    <x v="2"/>
    <x v="1"/>
    <x v="1"/>
    <x v="3"/>
    <x v="1"/>
    <x v="2"/>
    <x v="4"/>
    <x v="3"/>
    <s v="Sí"/>
    <s v="Sí"/>
    <x v="1"/>
    <x v="0"/>
    <s v="Instagram|Twitter|Youtube"/>
    <x v="2"/>
    <x v="1"/>
    <x v="0"/>
    <x v="0"/>
    <x v="1"/>
    <x v="0"/>
    <x v="2"/>
    <x v="4"/>
    <s v="Sí"/>
    <s v="Sí"/>
    <x v="4"/>
    <x v="1"/>
    <x v="1"/>
    <x v="2"/>
  </r>
  <r>
    <d v="2024-03-02T10:33:00"/>
    <s v="Grado o doble grado"/>
    <x v="23"/>
    <s v="Muy frecuentemente (3 o más veces por semana)"/>
    <s v="Nunca"/>
    <s v=""/>
    <s v="F. Ciencias Físicas"/>
    <s v="F. Ciencias Químicas"/>
    <s v="F. Ciencias de la Información"/>
    <s v=""/>
    <x v="1"/>
    <x v="0"/>
    <x v="1"/>
    <x v="0"/>
    <x v="1"/>
    <s v="Sí"/>
    <s v="Sí"/>
    <n v="5"/>
    <n v="3"/>
    <n v="1"/>
    <n v="3"/>
    <n v="5"/>
    <n v="5"/>
    <n v="2"/>
    <n v="3"/>
    <x v="1"/>
    <x v="1"/>
    <x v="2"/>
    <x v="2"/>
    <x v="1"/>
    <x v="2"/>
    <x v="2"/>
    <x v="2"/>
    <s v="No"/>
    <s v="No"/>
    <x v="0"/>
    <x v="0"/>
    <s v="Instagram|Youtube"/>
    <x v="2"/>
    <x v="2"/>
    <x v="0"/>
    <x v="0"/>
    <x v="1"/>
    <x v="0"/>
    <x v="2"/>
    <x v="2"/>
    <s v="Sí"/>
    <s v="No"/>
    <x v="0"/>
    <x v="1"/>
    <x v="1"/>
    <x v="2"/>
  </r>
  <r>
    <d v="2024-03-02T10:02:00"/>
    <s v="Grado o doble grado"/>
    <x v="13"/>
    <s v="Muy frecuentemente (3 o más veces por semana)"/>
    <s v="Muy frecuentemente (3 o más veces por semana)"/>
    <s v=""/>
    <s v="Biblioteca Maria Zambrano (Derecho, Filología)"/>
    <s v="F. Ciencias Políticas y Sociología"/>
    <s v="F. Ciencias de la Información"/>
    <s v=""/>
    <x v="4"/>
    <x v="4"/>
    <x v="4"/>
    <x v="5"/>
    <x v="3"/>
    <s v="Sí"/>
    <s v="Sí"/>
    <n v="5"/>
    <n v="5"/>
    <n v="5"/>
    <n v="5"/>
    <n v="5"/>
    <n v="5"/>
    <n v="5"/>
    <n v="5"/>
    <x v="1"/>
    <x v="1"/>
    <x v="2"/>
    <x v="2"/>
    <x v="1"/>
    <x v="2"/>
    <x v="2"/>
    <x v="2"/>
    <s v="No"/>
    <s v="No"/>
    <x v="1"/>
    <x v="0"/>
    <s v="Instagram|Twitter"/>
    <x v="2"/>
    <x v="2"/>
    <x v="0"/>
    <x v="0"/>
    <x v="1"/>
    <x v="0"/>
    <x v="2"/>
    <x v="2"/>
    <s v="Sí"/>
    <s v="Sí"/>
    <x v="2"/>
    <x v="1"/>
    <x v="1"/>
    <x v="4"/>
  </r>
  <r>
    <d v="2024-03-02T09:40:00"/>
    <s v="Otros (Universidad para mayores, títulos propios, curso de idiomas, etc)"/>
    <x v="26"/>
    <s v="De vez en cuando (1 o 2 veces al mes)"/>
    <s v="Muy frecuentemente (3 o más veces por semana)"/>
    <s v=""/>
    <s v="F. Ciencias Políticas y Sociología"/>
    <s v=""/>
    <s v=""/>
    <s v=""/>
    <x v="1"/>
    <x v="1"/>
    <x v="2"/>
    <x v="1"/>
    <x v="1"/>
    <s v="No"/>
    <s v="Sí"/>
    <n v="4"/>
    <n v="1"/>
    <n v="5"/>
    <n v="1"/>
    <n v="1"/>
    <n v="4"/>
    <n v="1"/>
    <n v="1"/>
    <x v="1"/>
    <x v="1"/>
    <x v="2"/>
    <x v="2"/>
    <x v="1"/>
    <x v="2"/>
    <x v="2"/>
    <x v="3"/>
    <s v="No"/>
    <s v="No"/>
    <x v="1"/>
    <x v="0"/>
    <s v="Instagram"/>
    <x v="2"/>
    <x v="2"/>
    <x v="0"/>
    <x v="0"/>
    <x v="1"/>
    <x v="0"/>
    <x v="2"/>
    <x v="2"/>
    <s v="Sí"/>
    <s v="Sí"/>
    <x v="2"/>
    <x v="1"/>
    <x v="1"/>
    <x v="2"/>
  </r>
  <r>
    <d v="2024-03-02T09:26:00"/>
    <s v="Grado o doble grado"/>
    <x v="24"/>
    <s v="Nunca"/>
    <s v="Nunca"/>
    <s v=""/>
    <s v="F. Odontología"/>
    <s v=""/>
    <s v=""/>
    <s v=""/>
    <x v="3"/>
    <x v="1"/>
    <x v="2"/>
    <x v="3"/>
    <x v="1"/>
    <s v="No"/>
    <s v="No"/>
    <n v="3"/>
    <n v="2"/>
    <n v="5"/>
    <n v="4"/>
    <n v="2"/>
    <n v="2"/>
    <n v="2"/>
    <n v="5"/>
    <x v="0"/>
    <x v="2"/>
    <x v="2"/>
    <x v="0"/>
    <x v="5"/>
    <x v="4"/>
    <x v="3"/>
    <x v="3"/>
    <s v="No"/>
    <s v="No"/>
    <x v="2"/>
    <x v="2"/>
    <s v="Instagram|Youtube"/>
    <x v="0"/>
    <x v="1"/>
    <x v="2"/>
    <x v="2"/>
    <x v="2"/>
    <x v="3"/>
    <x v="1"/>
    <x v="4"/>
    <s v="No"/>
    <s v="No"/>
    <x v="0"/>
    <x v="3"/>
    <x v="4"/>
    <x v="1"/>
  </r>
  <r>
    <d v="2024-03-02T07:33:00"/>
    <s v="Grado o doble grado"/>
    <x v="10"/>
    <s v=""/>
    <s v=""/>
    <s v=""/>
    <s v="F. Filología (Clásicas, General)"/>
    <s v="Biblioteca Maria Zambrano (Derecho, Filología)"/>
    <s v=""/>
    <s v=""/>
    <x v="1"/>
    <x v="1"/>
    <x v="1"/>
    <x v="0"/>
    <x v="1"/>
    <s v="Sí"/>
    <s v="Sí"/>
    <n v="2"/>
    <n v="2"/>
    <n v="2"/>
    <n v="2"/>
    <n v="5"/>
    <n v="2"/>
    <n v="2"/>
    <n v="2"/>
    <x v="5"/>
    <x v="5"/>
    <x v="5"/>
    <x v="5"/>
    <x v="0"/>
    <x v="0"/>
    <x v="4"/>
    <x v="0"/>
    <s v="No"/>
    <s v="No"/>
    <x v="4"/>
    <x v="5"/>
    <s v="No uso ninguna red social"/>
    <x v="2"/>
    <x v="2"/>
    <x v="0"/>
    <x v="0"/>
    <x v="1"/>
    <x v="0"/>
    <x v="1"/>
    <x v="1"/>
    <s v="Sí"/>
    <s v="No"/>
    <x v="0"/>
    <x v="1"/>
    <x v="1"/>
    <x v="0"/>
  </r>
  <r>
    <d v="2024-03-01T23:45:00"/>
    <s v="Doctorado"/>
    <x v="10"/>
    <s v="Muy frecuentemente (3 o más veces por semana)"/>
    <s v="Muy frecuentemente (3 o más veces por semana)"/>
    <s v=""/>
    <s v="Biblioteca Maria Zambrano (Derecho, Filología)"/>
    <s v="Biblioteca Maria Zambrano (Derecho, Filología)"/>
    <s v="Biblioteca Maria Zambrano (Derecho, Filología)"/>
    <s v=""/>
    <x v="1"/>
    <x v="1"/>
    <x v="2"/>
    <x v="2"/>
    <x v="1"/>
    <s v="No"/>
    <s v="Sí"/>
    <n v="5"/>
    <n v="5"/>
    <n v="5"/>
    <n v="5"/>
    <n v="5"/>
    <n v="5"/>
    <n v="5"/>
    <n v="5"/>
    <x v="1"/>
    <x v="1"/>
    <x v="2"/>
    <x v="2"/>
    <x v="1"/>
    <x v="2"/>
    <x v="2"/>
    <x v="2"/>
    <s v="Sí"/>
    <s v="Sí"/>
    <x v="1"/>
    <x v="0"/>
    <s v="Instagram|Otras|TikTok|Twitter|Youtube"/>
    <x v="2"/>
    <x v="2"/>
    <x v="0"/>
    <x v="0"/>
    <x v="1"/>
    <x v="0"/>
    <x v="2"/>
    <x v="2"/>
    <s v="Sí"/>
    <s v="Sí"/>
    <x v="2"/>
    <x v="1"/>
    <x v="1"/>
    <x v="2"/>
  </r>
  <r>
    <d v="2024-03-01T21:28:00"/>
    <s v="Grado o doble grado"/>
    <x v="14"/>
    <s v="Frecuentemente (1 o 2 veces por semana)"/>
    <s v="Frecuentemente (1 o 2 veces por semana)"/>
    <s v=""/>
    <s v="F. Educación"/>
    <s v=""/>
    <s v=""/>
    <s v=""/>
    <x v="2"/>
    <x v="0"/>
    <x v="1"/>
    <x v="0"/>
    <x v="1"/>
    <s v="Sí"/>
    <s v="Sí"/>
    <n v="4"/>
    <n v="1"/>
    <n v="3"/>
    <n v="2"/>
    <n v="4"/>
    <n v="5"/>
    <n v="4"/>
    <n v="2"/>
    <x v="2"/>
    <x v="0"/>
    <x v="1"/>
    <x v="3"/>
    <x v="3"/>
    <x v="0"/>
    <x v="4"/>
    <x v="0"/>
    <s v="No"/>
    <s v="No"/>
    <x v="0"/>
    <x v="5"/>
    <s v="Otras|Youtube"/>
    <x v="1"/>
    <x v="4"/>
    <x v="0"/>
    <x v="0"/>
    <x v="1"/>
    <x v="0"/>
    <x v="2"/>
    <x v="1"/>
    <s v="Sí"/>
    <s v="Sí"/>
    <x v="4"/>
    <x v="3"/>
    <x v="2"/>
    <x v="1"/>
  </r>
  <r>
    <d v="2024-03-01T21:11:00"/>
    <s v="Grado o doble grado"/>
    <x v="4"/>
    <s v="Frecuentemente (1 o 2 veces por semana)"/>
    <s v="Nunca"/>
    <s v=""/>
    <s v="Biblioteca Maria Zambrano (Derecho, Filología)"/>
    <s v="F. Ciencias Matemáticas"/>
    <s v="F. Informática"/>
    <s v=""/>
    <x v="1"/>
    <x v="1"/>
    <x v="1"/>
    <x v="1"/>
    <x v="1"/>
    <s v="Sí"/>
    <s v="No"/>
    <n v="3"/>
    <n v="1"/>
    <n v="1"/>
    <n v="2"/>
    <n v="4"/>
    <n v="3"/>
    <n v="3"/>
    <n v="3"/>
    <x v="5"/>
    <x v="0"/>
    <x v="1"/>
    <x v="0"/>
    <x v="3"/>
    <x v="0"/>
    <x v="1"/>
    <x v="1"/>
    <s v="No"/>
    <s v="No"/>
    <x v="0"/>
    <x v="1"/>
    <s v="Instagram|Otras|Youtube"/>
    <x v="1"/>
    <x v="5"/>
    <x v="1"/>
    <x v="0"/>
    <x v="1"/>
    <x v="0"/>
    <x v="2"/>
    <x v="4"/>
    <s v="No"/>
    <s v="No"/>
    <x v="0"/>
    <x v="3"/>
    <x v="4"/>
    <x v="1"/>
  </r>
  <r>
    <d v="2024-03-01T21:04:00"/>
    <s v="Otros (Universidad para mayores, títulos propios, curso de idiomas, etc)"/>
    <x v="7"/>
    <s v="De vez en cuando (1 o 2 veces al mes)"/>
    <s v="De vez en cuando (1 o 2 veces al mes)"/>
    <s v=""/>
    <s v="F. Geografía e Historia"/>
    <s v="Biblioteca Maria Zambrano (Derecho, Filología)"/>
    <s v="F. Ciencias de la Información"/>
    <s v=""/>
    <x v="2"/>
    <x v="2"/>
    <x v="0"/>
    <x v="0"/>
    <x v="0"/>
    <s v="No"/>
    <s v="No"/>
    <n v="4"/>
    <n v="4"/>
    <n v="4"/>
    <n v="5"/>
    <n v="4"/>
    <n v="4"/>
    <n v="4"/>
    <n v="5"/>
    <x v="0"/>
    <x v="2"/>
    <x v="0"/>
    <x v="1"/>
    <x v="3"/>
    <x v="0"/>
    <x v="4"/>
    <x v="1"/>
    <s v="Sí"/>
    <s v="Sí"/>
    <x v="2"/>
    <x v="2"/>
    <s v="Otras"/>
    <x v="1"/>
    <x v="0"/>
    <x v="2"/>
    <x v="1"/>
    <x v="0"/>
    <x v="1"/>
    <x v="0"/>
    <x v="4"/>
    <s v="Sí"/>
    <s v="Sí"/>
    <x v="1"/>
    <x v="3"/>
    <x v="4"/>
    <x v="0"/>
  </r>
  <r>
    <d v="2024-03-01T20:57:00"/>
    <s v="Grado o doble grado"/>
    <x v="5"/>
    <s v="De vez en cuando (1 o 2 veces al mes)"/>
    <s v="De vez en cuando (1 o 2 veces al mes)"/>
    <s v=""/>
    <s v="F. Ciencias Químicas"/>
    <s v=""/>
    <s v=""/>
    <s v=""/>
    <x v="0"/>
    <x v="0"/>
    <x v="2"/>
    <x v="2"/>
    <x v="0"/>
    <s v="Sí"/>
    <s v="Sí"/>
    <n v="3"/>
    <n v="2"/>
    <n v="4"/>
    <n v="1"/>
    <n v="5"/>
    <n v="2"/>
    <n v="4"/>
    <n v="1"/>
    <x v="2"/>
    <x v="0"/>
    <x v="0"/>
    <x v="3"/>
    <x v="3"/>
    <x v="0"/>
    <x v="4"/>
    <x v="3"/>
    <s v="Sí"/>
    <s v="No"/>
    <x v="2"/>
    <x v="2"/>
    <s v="TikTok"/>
    <x v="0"/>
    <x v="1"/>
    <x v="1"/>
    <x v="0"/>
    <x v="0"/>
    <x v="0"/>
    <x v="0"/>
    <x v="4"/>
    <s v="No"/>
    <s v="No"/>
    <x v="0"/>
    <x v="0"/>
    <x v="4"/>
    <x v="1"/>
  </r>
  <r>
    <d v="2024-03-01T20:23:00"/>
    <s v="Grado o doble grado"/>
    <x v="7"/>
    <s v="De vez en cuando (1 o 2 veces al mes)"/>
    <s v="De vez en cuando (1 o 2 veces al mes)"/>
    <s v=""/>
    <s v="F. Geografía e Historia"/>
    <s v="Biblioteca Maria Zambrano (Derecho, Filología)"/>
    <s v=""/>
    <s v=""/>
    <x v="1"/>
    <x v="1"/>
    <x v="2"/>
    <x v="0"/>
    <x v="1"/>
    <s v="No"/>
    <s v="No"/>
    <n v="5"/>
    <n v="4"/>
    <n v="4"/>
    <n v="4"/>
    <n v="5"/>
    <n v="5"/>
    <n v="5"/>
    <n v="1"/>
    <x v="2"/>
    <x v="1"/>
    <x v="1"/>
    <x v="3"/>
    <x v="0"/>
    <x v="1"/>
    <x v="4"/>
    <x v="1"/>
    <s v="No"/>
    <s v="No"/>
    <x v="0"/>
    <x v="2"/>
    <s v="Instagram|TikTok|Twitter"/>
    <x v="0"/>
    <x v="2"/>
    <x v="0"/>
    <x v="0"/>
    <x v="1"/>
    <x v="0"/>
    <x v="2"/>
    <x v="4"/>
    <s v="No"/>
    <s v="No"/>
    <x v="0"/>
    <x v="1"/>
    <x v="1"/>
    <x v="2"/>
  </r>
  <r>
    <d v="2024-03-01T20:17:00"/>
    <s v="Máster"/>
    <x v="0"/>
    <s v="Muy frecuentemente (3 o más veces por semana)"/>
    <s v="Nunca"/>
    <s v=""/>
    <s v="F. Informática"/>
    <s v="Biblioteca Maria Zambrano (Derecho, Filología)"/>
    <s v=""/>
    <s v=""/>
    <x v="1"/>
    <x v="1"/>
    <x v="2"/>
    <x v="1"/>
    <x v="1"/>
    <s v="No"/>
    <s v="Sí"/>
    <n v="1"/>
    <n v="1"/>
    <m/>
    <n v="1"/>
    <n v="5"/>
    <n v="5"/>
    <n v="1"/>
    <n v="1"/>
    <x v="3"/>
    <x v="0"/>
    <x v="2"/>
    <x v="1"/>
    <x v="0"/>
    <x v="0"/>
    <x v="0"/>
    <x v="5"/>
    <s v="No"/>
    <s v="No"/>
    <x v="0"/>
    <x v="3"/>
    <s v="Instagram|Youtube"/>
    <x v="4"/>
    <x v="5"/>
    <x v="1"/>
    <x v="0"/>
    <x v="1"/>
    <x v="1"/>
    <x v="4"/>
    <x v="0"/>
    <s v="No"/>
    <s v="No"/>
    <x v="0"/>
    <x v="4"/>
    <x v="5"/>
    <x v="3"/>
  </r>
  <r>
    <d v="2024-03-01T19:36:00"/>
    <s v="Grado o doble grado"/>
    <x v="22"/>
    <s v="Muy frecuentemente (3 o más veces por semana)"/>
    <s v="Nunca"/>
    <s v=""/>
    <s v="F. Ciencias Biológicas"/>
    <s v=""/>
    <s v=""/>
    <s v=""/>
    <x v="3"/>
    <x v="1"/>
    <x v="0"/>
    <x v="2"/>
    <x v="1"/>
    <s v="No"/>
    <s v="No"/>
    <n v="1"/>
    <n v="5"/>
    <n v="1"/>
    <n v="1"/>
    <n v="5"/>
    <n v="5"/>
    <n v="3"/>
    <n v="4"/>
    <x v="2"/>
    <x v="1"/>
    <x v="0"/>
    <x v="1"/>
    <x v="1"/>
    <x v="0"/>
    <x v="4"/>
    <x v="1"/>
    <s v="No"/>
    <s v="No"/>
    <x v="2"/>
    <x v="2"/>
    <s v="Instagram"/>
    <x v="2"/>
    <x v="0"/>
    <x v="2"/>
    <x v="0"/>
    <x v="2"/>
    <x v="3"/>
    <x v="1"/>
    <x v="1"/>
    <s v="Sí"/>
    <s v="No"/>
    <x v="0"/>
    <x v="1"/>
    <x v="1"/>
    <x v="1"/>
  </r>
  <r>
    <d v="2024-03-01T19:03:00"/>
    <s v="Otros usuarios no UCM"/>
    <x v="3"/>
    <s v="Frecuentemente (1 o 2 veces por semana)"/>
    <s v="Nunca"/>
    <s v=""/>
    <s v="F. Farmacia"/>
    <s v="F. Medicina"/>
    <s v="Biblioteca Histórica"/>
    <s v=""/>
    <x v="1"/>
    <x v="1"/>
    <x v="2"/>
    <x v="2"/>
    <x v="1"/>
    <s v="No"/>
    <s v="No"/>
    <n v="1"/>
    <n v="1"/>
    <n v="1"/>
    <n v="5"/>
    <n v="1"/>
    <n v="1"/>
    <n v="1"/>
    <n v="5"/>
    <x v="1"/>
    <x v="1"/>
    <x v="2"/>
    <x v="2"/>
    <x v="1"/>
    <x v="2"/>
    <x v="2"/>
    <x v="2"/>
    <s v="No"/>
    <s v="No"/>
    <x v="1"/>
    <x v="0"/>
    <s v="Otras|TikTok|Youtube"/>
    <x v="2"/>
    <x v="2"/>
    <x v="0"/>
    <x v="0"/>
    <x v="1"/>
    <x v="0"/>
    <x v="2"/>
    <x v="2"/>
    <s v="Sí"/>
    <s v="No"/>
    <x v="0"/>
    <x v="1"/>
    <x v="1"/>
    <x v="2"/>
  </r>
  <r>
    <d v="2024-03-01T18:49:00"/>
    <s v="Grado o doble grado"/>
    <x v="14"/>
    <s v="Frecuentemente (1 o 2 veces por semana)"/>
    <s v="De vez en cuando (1 o 2 veces al mes)"/>
    <s v=""/>
    <s v="F. Educación"/>
    <s v="F. Psicología"/>
    <s v="F. Trabajo Social"/>
    <s v="María Zambrano"/>
    <x v="0"/>
    <x v="0"/>
    <x v="0"/>
    <x v="0"/>
    <x v="1"/>
    <s v="No"/>
    <s v="Sí"/>
    <n v="4"/>
    <n v="3"/>
    <n v="3"/>
    <n v="4"/>
    <n v="5"/>
    <n v="5"/>
    <n v="4"/>
    <n v="5"/>
    <x v="2"/>
    <x v="0"/>
    <x v="2"/>
    <x v="3"/>
    <x v="1"/>
    <x v="2"/>
    <x v="1"/>
    <x v="2"/>
    <s v="Sí"/>
    <s v="No"/>
    <x v="0"/>
    <x v="2"/>
    <s v="Instagram"/>
    <x v="0"/>
    <x v="1"/>
    <x v="1"/>
    <x v="0"/>
    <x v="1"/>
    <x v="1"/>
    <x v="2"/>
    <x v="2"/>
    <s v="No"/>
    <s v="No"/>
    <x v="0"/>
    <x v="1"/>
    <x v="1"/>
    <x v="1"/>
  </r>
  <r>
    <d v="2024-03-01T18:29:00"/>
    <s v="Grado o doble grado"/>
    <x v="1"/>
    <s v="Frecuentemente (1 o 2 veces por semana)"/>
    <s v="De vez en cuando (1 o 2 veces al mes)"/>
    <s v=""/>
    <s v="Biblioteca Maria Zambrano (Derecho, Filología)"/>
    <s v="F. Ciencias Económicas y Empresariales"/>
    <s v="F. Informática"/>
    <s v=""/>
    <x v="1"/>
    <x v="0"/>
    <x v="1"/>
    <x v="1"/>
    <x v="1"/>
    <s v="Sí"/>
    <s v="Sí"/>
    <n v="4"/>
    <n v="1"/>
    <n v="2"/>
    <n v="1"/>
    <n v="5"/>
    <n v="5"/>
    <n v="4"/>
    <n v="1"/>
    <x v="0"/>
    <x v="2"/>
    <x v="0"/>
    <x v="1"/>
    <x v="0"/>
    <x v="1"/>
    <x v="3"/>
    <x v="3"/>
    <s v="No"/>
    <s v="No"/>
    <x v="0"/>
    <x v="1"/>
    <s v="Instagram|Otras|TikTok|Youtube"/>
    <x v="0"/>
    <x v="2"/>
    <x v="0"/>
    <x v="0"/>
    <x v="0"/>
    <x v="0"/>
    <x v="2"/>
    <x v="4"/>
    <s v="No"/>
    <s v="No"/>
    <x v="0"/>
    <x v="0"/>
    <x v="4"/>
    <x v="1"/>
  </r>
  <r>
    <d v="2024-03-01T18:22:00"/>
    <s v="Grado o doble grado"/>
    <x v="10"/>
    <s v="Frecuentemente (1 o 2 veces por semana)"/>
    <s v="Frecuentemente (1 o 2 veces por semana)"/>
    <s v=""/>
    <s v="Biblioteca Maria Zambrano (Derecho, Filología)"/>
    <s v="F. Filología (Clásicas, General)"/>
    <s v=""/>
    <s v=""/>
    <x v="2"/>
    <x v="0"/>
    <x v="1"/>
    <x v="1"/>
    <x v="0"/>
    <s v="Sí"/>
    <s v="Sí"/>
    <n v="4"/>
    <n v="1"/>
    <n v="3"/>
    <n v="3"/>
    <n v="4"/>
    <n v="3"/>
    <n v="2"/>
    <n v="3"/>
    <x v="2"/>
    <x v="2"/>
    <x v="1"/>
    <x v="3"/>
    <x v="0"/>
    <x v="1"/>
    <x v="4"/>
    <x v="0"/>
    <s v="No"/>
    <s v="No"/>
    <x v="0"/>
    <x v="2"/>
    <s v="Instagram"/>
    <x v="0"/>
    <x v="0"/>
    <x v="1"/>
    <x v="1"/>
    <x v="0"/>
    <x v="1"/>
    <x v="1"/>
    <x v="1"/>
    <s v="Sí"/>
    <s v="Sí"/>
    <x v="1"/>
    <x v="0"/>
    <x v="2"/>
    <x v="1"/>
  </r>
  <r>
    <d v="2024-03-01T17:57:00"/>
    <s v="Grado o doble grado"/>
    <x v="7"/>
    <s v="Frecuentemente (1 o 2 veces por semana)"/>
    <s v="De vez en cuando (1 o 2 veces al mes)"/>
    <s v=""/>
    <s v="F. Geografía e Historia"/>
    <s v="F. Filología (Clásicas, General)"/>
    <s v="Biblioteca Maria Zambrano (Derecho, Filología)"/>
    <s v=""/>
    <x v="0"/>
    <x v="1"/>
    <x v="2"/>
    <x v="0"/>
    <x v="1"/>
    <s v="Sí"/>
    <s v="Sí"/>
    <n v="4"/>
    <n v="3"/>
    <n v="1"/>
    <n v="2"/>
    <n v="3"/>
    <n v="4"/>
    <n v="4"/>
    <n v="2"/>
    <x v="1"/>
    <x v="0"/>
    <x v="1"/>
    <x v="3"/>
    <x v="1"/>
    <x v="2"/>
    <x v="4"/>
    <x v="1"/>
    <s v="Sí"/>
    <s v="Sí"/>
    <x v="0"/>
    <x v="1"/>
    <s v="Instagram|Youtube"/>
    <x v="2"/>
    <x v="2"/>
    <x v="0"/>
    <x v="0"/>
    <x v="1"/>
    <x v="1"/>
    <x v="2"/>
    <x v="2"/>
    <s v="Sí"/>
    <s v="No"/>
    <x v="0"/>
    <x v="1"/>
    <x v="1"/>
    <x v="2"/>
  </r>
  <r>
    <d v="2024-03-01T17:31:00"/>
    <s v="Grado o doble grado"/>
    <x v="9"/>
    <s v="Nunca"/>
    <s v="Nunca"/>
    <s v=""/>
    <s v="F. Psicología"/>
    <s v="F. Ciencias Políticas y Sociología"/>
    <s v="F. Ciencias Económicas y Empresariales"/>
    <s v=""/>
    <x v="0"/>
    <x v="0"/>
    <x v="1"/>
    <x v="1"/>
    <x v="0"/>
    <s v="No"/>
    <s v="Sí"/>
    <n v="1"/>
    <n v="1"/>
    <n v="2"/>
    <n v="1"/>
    <n v="5"/>
    <n v="1"/>
    <n v="4"/>
    <n v="3"/>
    <x v="5"/>
    <x v="2"/>
    <x v="1"/>
    <x v="3"/>
    <x v="0"/>
    <x v="2"/>
    <x v="4"/>
    <x v="1"/>
    <s v="No"/>
    <s v="No"/>
    <x v="0"/>
    <x v="2"/>
    <s v="Instagram"/>
    <x v="0"/>
    <x v="0"/>
    <x v="2"/>
    <x v="1"/>
    <x v="0"/>
    <x v="1"/>
    <x v="0"/>
    <x v="4"/>
    <s v="Sí"/>
    <s v="No"/>
    <x v="0"/>
    <x v="0"/>
    <x v="1"/>
    <x v="1"/>
  </r>
  <r>
    <d v="2024-03-01T17:16:00"/>
    <s v="Grado o doble grado"/>
    <x v="12"/>
    <s v="Frecuentemente (1 o 2 veces por semana)"/>
    <s v="Nunca"/>
    <s v=""/>
    <s v="F. Ciencias Políticas y Sociología"/>
    <s v="Biblioteca Maria Zambrano (Derecho, Filología)"/>
    <s v="F. Derecho (Departamentos, Criminología)"/>
    <s v=""/>
    <x v="3"/>
    <x v="3"/>
    <x v="0"/>
    <x v="4"/>
    <x v="0"/>
    <s v="No"/>
    <s v="Sí"/>
    <n v="1"/>
    <n v="1"/>
    <n v="3"/>
    <n v="5"/>
    <n v="5"/>
    <n v="3"/>
    <n v="3"/>
    <n v="5"/>
    <x v="5"/>
    <x v="1"/>
    <x v="1"/>
    <x v="0"/>
    <x v="0"/>
    <x v="2"/>
    <x v="3"/>
    <x v="5"/>
    <s v="Sí"/>
    <s v="Sí"/>
    <x v="5"/>
    <x v="3"/>
    <s v="Instagram|Twitter"/>
    <x v="0"/>
    <x v="0"/>
    <x v="0"/>
    <x v="0"/>
    <x v="1"/>
    <x v="0"/>
    <x v="2"/>
    <x v="2"/>
    <s v="No"/>
    <s v="No"/>
    <x v="0"/>
    <x v="1"/>
    <x v="3"/>
    <x v="1"/>
  </r>
  <r>
    <d v="2024-03-01T17:09:00"/>
    <s v="Grado o doble grado"/>
    <x v="15"/>
    <s v="Frecuentemente (1 o 2 veces por semana)"/>
    <s v="Solo en época de exámenes"/>
    <s v=""/>
    <s v="F. Farmacia"/>
    <s v="Biblioteca Maria Zambrano (Derecho, Filología)"/>
    <s v=""/>
    <s v="Bibliotecas municipales como son la de Guadarrama o Alpedrete"/>
    <x v="2"/>
    <x v="1"/>
    <x v="2"/>
    <x v="2"/>
    <x v="1"/>
    <s v="Sí"/>
    <s v="Sí"/>
    <n v="4"/>
    <n v="1"/>
    <n v="2"/>
    <n v="1"/>
    <n v="5"/>
    <n v="2"/>
    <n v="5"/>
    <n v="1"/>
    <x v="1"/>
    <x v="1"/>
    <x v="2"/>
    <x v="2"/>
    <x v="1"/>
    <x v="1"/>
    <x v="2"/>
    <x v="2"/>
    <s v="Sí"/>
    <s v="No"/>
    <x v="0"/>
    <x v="3"/>
    <s v="Instagram|Youtube"/>
    <x v="2"/>
    <x v="0"/>
    <x v="0"/>
    <x v="0"/>
    <x v="1"/>
    <x v="0"/>
    <x v="1"/>
    <x v="1"/>
    <s v="Sí"/>
    <s v="No"/>
    <x v="0"/>
    <x v="1"/>
    <x v="1"/>
    <x v="2"/>
  </r>
  <r>
    <d v="2024-03-01T17:06:00"/>
    <s v="Grado o doble grado"/>
    <x v="18"/>
    <s v="Solo en época de exámenes"/>
    <s v="De vez en cuando (1 o 2 veces al mes)"/>
    <s v=""/>
    <s v="F. Ciencias de la Información"/>
    <s v="F. Ciencias Políticas y Sociología"/>
    <s v="F. Geografía e Historia"/>
    <s v=""/>
    <x v="2"/>
    <x v="0"/>
    <x v="1"/>
    <x v="1"/>
    <x v="1"/>
    <s v="Sí"/>
    <s v="Sí"/>
    <n v="3"/>
    <n v="1"/>
    <n v="2"/>
    <n v="4"/>
    <n v="5"/>
    <n v="5"/>
    <n v="5"/>
    <n v="3"/>
    <x v="2"/>
    <x v="5"/>
    <x v="0"/>
    <x v="3"/>
    <x v="0"/>
    <x v="0"/>
    <x v="4"/>
    <x v="3"/>
    <s v="Sí"/>
    <s v="No"/>
    <x v="0"/>
    <x v="2"/>
    <s v="Instagram|TikTok|Youtube"/>
    <x v="0"/>
    <x v="1"/>
    <x v="2"/>
    <x v="1"/>
    <x v="1"/>
    <x v="0"/>
    <x v="2"/>
    <x v="3"/>
    <s v="No"/>
    <s v="No"/>
    <x v="0"/>
    <x v="3"/>
    <x v="2"/>
    <x v="1"/>
  </r>
  <r>
    <d v="2024-03-01T16:43:00"/>
    <s v="Máster"/>
    <x v="22"/>
    <s v="De vez en cuando (1 o 2 veces al mes)"/>
    <s v="De vez en cuando (1 o 2 veces al mes)"/>
    <s v=""/>
    <s v="F. Medicina"/>
    <s v="F. Ciencias Biológicas"/>
    <s v="F. Enfermería, Fisioterapia y Podología"/>
    <s v=""/>
    <x v="1"/>
    <x v="0"/>
    <x v="1"/>
    <x v="5"/>
    <x v="3"/>
    <s v="Sí"/>
    <s v="Sí"/>
    <n v="4"/>
    <n v="1"/>
    <n v="4"/>
    <n v="3"/>
    <n v="5"/>
    <n v="2"/>
    <n v="5"/>
    <n v="2"/>
    <x v="2"/>
    <x v="1"/>
    <x v="2"/>
    <x v="2"/>
    <x v="1"/>
    <x v="1"/>
    <x v="5"/>
    <x v="3"/>
    <s v="No"/>
    <s v="No"/>
    <x v="0"/>
    <x v="4"/>
    <s v="No uso ninguna red social"/>
    <x v="2"/>
    <x v="2"/>
    <x v="0"/>
    <x v="0"/>
    <x v="1"/>
    <x v="0"/>
    <x v="0"/>
    <x v="5"/>
    <s v="No"/>
    <s v="No"/>
    <x v="0"/>
    <x v="1"/>
    <x v="1"/>
    <x v="2"/>
  </r>
  <r>
    <d v="2024-03-01T16:25:00"/>
    <s v="Grado o doble grado"/>
    <x v="9"/>
    <s v="De vez en cuando (1 o 2 veces al mes)"/>
    <s v="Solo en época de exámenes"/>
    <s v=""/>
    <s v="F. Psicología"/>
    <s v=""/>
    <s v=""/>
    <s v=""/>
    <x v="0"/>
    <x v="0"/>
    <x v="2"/>
    <x v="1"/>
    <x v="1"/>
    <s v="No"/>
    <s v="No"/>
    <n v="2"/>
    <n v="3"/>
    <n v="3"/>
    <n v="3"/>
    <n v="5"/>
    <n v="5"/>
    <n v="4"/>
    <n v="3"/>
    <x v="2"/>
    <x v="2"/>
    <x v="2"/>
    <x v="3"/>
    <x v="1"/>
    <x v="1"/>
    <x v="4"/>
    <x v="1"/>
    <s v="No"/>
    <s v="No"/>
    <x v="0"/>
    <x v="1"/>
    <s v="Instagram|Twitter|Youtube"/>
    <x v="0"/>
    <x v="1"/>
    <x v="2"/>
    <x v="1"/>
    <x v="2"/>
    <x v="1"/>
    <x v="0"/>
    <x v="1"/>
    <s v="Sí"/>
    <s v="No"/>
    <x v="0"/>
    <x v="0"/>
    <x v="2"/>
    <x v="1"/>
  </r>
  <r>
    <d v="2024-03-01T15:02:00"/>
    <s v="Grado o doble grado"/>
    <x v="21"/>
    <s v="De vez en cuando (1 o 2 veces al mes)"/>
    <s v="Solo en época de exámenes"/>
    <s v=""/>
    <s v="F. Odontología"/>
    <s v="Biblioteca Maria Zambrano (Derecho, Filología)"/>
    <s v="F. Medicina"/>
    <s v=""/>
    <x v="2"/>
    <x v="2"/>
    <x v="0"/>
    <x v="3"/>
    <x v="1"/>
    <s v="No"/>
    <s v="No"/>
    <n v="4"/>
    <n v="3"/>
    <n v="3"/>
    <n v="4"/>
    <n v="5"/>
    <n v="3"/>
    <n v="3"/>
    <n v="3"/>
    <x v="2"/>
    <x v="1"/>
    <x v="1"/>
    <x v="1"/>
    <x v="0"/>
    <x v="0"/>
    <x v="1"/>
    <x v="3"/>
    <s v="No"/>
    <s v="No"/>
    <x v="0"/>
    <x v="1"/>
    <s v="Instagram|TikTok|Twitter|Youtube"/>
    <x v="0"/>
    <x v="0"/>
    <x v="2"/>
    <x v="1"/>
    <x v="0"/>
    <x v="1"/>
    <x v="0"/>
    <x v="4"/>
    <s v="Sí"/>
    <s v="Sí"/>
    <x v="1"/>
    <x v="0"/>
    <x v="2"/>
    <x v="1"/>
  </r>
  <r>
    <d v="2024-03-01T15:01:00"/>
    <s v="Grado o doble grado"/>
    <x v="6"/>
    <s v="Solo en época de exámenes"/>
    <s v="Solo en época de exámenes"/>
    <s v=""/>
    <s v="F. Trabajo Social"/>
    <s v="Biblioteca Maria Zambrano (Derecho, Filología)"/>
    <s v="F. Ciencias Políticas y Sociología"/>
    <s v=""/>
    <x v="1"/>
    <x v="2"/>
    <x v="2"/>
    <x v="2"/>
    <x v="1"/>
    <s v="Sí"/>
    <s v="No"/>
    <n v="5"/>
    <n v="5"/>
    <n v="5"/>
    <n v="5"/>
    <n v="5"/>
    <n v="5"/>
    <n v="2"/>
    <n v="5"/>
    <x v="1"/>
    <x v="1"/>
    <x v="2"/>
    <x v="2"/>
    <x v="1"/>
    <x v="2"/>
    <x v="2"/>
    <x v="2"/>
    <s v="No"/>
    <s v="No"/>
    <x v="1"/>
    <x v="0"/>
    <s v="Instagram|TikTok|Twitter|Youtube"/>
    <x v="2"/>
    <x v="2"/>
    <x v="0"/>
    <x v="0"/>
    <x v="1"/>
    <x v="0"/>
    <x v="2"/>
    <x v="2"/>
    <s v="No"/>
    <s v="No"/>
    <x v="0"/>
    <x v="1"/>
    <x v="1"/>
    <x v="1"/>
  </r>
  <r>
    <d v="2024-03-01T14:26:00"/>
    <s v="Doctorado"/>
    <x v="3"/>
    <s v="De vez en cuando (1 o 2 veces al mes)"/>
    <s v="Frecuentemente (1 o 2 veces por semana)"/>
    <s v=""/>
    <s v="Biblioteca Maria Zambrano (Derecho, Filología)"/>
    <s v="F. Derecho (Departamentos, Criminología)"/>
    <s v="Biblioteca Maria Zambrano (Derecho, Filología)"/>
    <s v="Biblioteca Nacional, Archivo Histórica Nacional, Archivo General dela Administración"/>
    <x v="1"/>
    <x v="1"/>
    <x v="2"/>
    <x v="2"/>
    <x v="1"/>
    <s v="No"/>
    <s v="No"/>
    <n v="5"/>
    <n v="5"/>
    <n v="5"/>
    <n v="5"/>
    <n v="3"/>
    <n v="5"/>
    <n v="3"/>
    <n v="5"/>
    <x v="1"/>
    <x v="1"/>
    <x v="1"/>
    <x v="3"/>
    <x v="1"/>
    <x v="1"/>
    <x v="2"/>
    <x v="2"/>
    <s v="Sí"/>
    <s v="Sí"/>
    <x v="1"/>
    <x v="0"/>
    <s v="Youtube"/>
    <x v="2"/>
    <x v="2"/>
    <x v="0"/>
    <x v="0"/>
    <x v="1"/>
    <x v="0"/>
    <x v="2"/>
    <x v="2"/>
    <s v="Sí"/>
    <s v="Sí"/>
    <x v="2"/>
    <x v="1"/>
    <x v="1"/>
    <x v="2"/>
  </r>
  <r>
    <d v="2024-03-01T14:16:00"/>
    <s v="Otros (Universidad para mayores, títulos propios, curso de idiomas, etc)"/>
    <x v="18"/>
    <s v="De vez en cuando (1 o 2 veces al mes)"/>
    <s v="De vez en cuando (1 o 2 veces al mes)"/>
    <s v=""/>
    <s v="F. Ciencias de la Información"/>
    <s v=""/>
    <s v=""/>
    <s v=""/>
    <x v="1"/>
    <x v="4"/>
    <x v="4"/>
    <x v="5"/>
    <x v="3"/>
    <s v="Sí"/>
    <s v="Sí"/>
    <m/>
    <m/>
    <n v="3"/>
    <m/>
    <n v="5"/>
    <m/>
    <n v="5"/>
    <m/>
    <x v="5"/>
    <x v="3"/>
    <x v="4"/>
    <x v="4"/>
    <x v="1"/>
    <x v="5"/>
    <x v="5"/>
    <x v="4"/>
    <s v=""/>
    <s v=""/>
    <x v="3"/>
    <x v="4"/>
    <s v=""/>
    <x v="2"/>
    <x v="0"/>
    <x v="0"/>
    <x v="0"/>
    <x v="1"/>
    <x v="3"/>
    <x v="5"/>
    <x v="5"/>
    <s v="Sí"/>
    <s v="No"/>
    <x v="0"/>
    <x v="1"/>
    <x v="1"/>
    <x v="1"/>
  </r>
  <r>
    <d v="2024-03-01T14:07:00"/>
    <s v="Grado o doble grado"/>
    <x v="14"/>
    <s v="Solo en época de exámenes"/>
    <s v="Nunca"/>
    <s v=""/>
    <s v="F. Educación"/>
    <s v=""/>
    <s v=""/>
    <s v=""/>
    <x v="0"/>
    <x v="0"/>
    <x v="1"/>
    <x v="0"/>
    <x v="1"/>
    <s v="No"/>
    <s v="No"/>
    <n v="2"/>
    <n v="5"/>
    <n v="3"/>
    <n v="2"/>
    <n v="5"/>
    <n v="5"/>
    <n v="4"/>
    <n v="5"/>
    <x v="2"/>
    <x v="2"/>
    <x v="0"/>
    <x v="1"/>
    <x v="3"/>
    <x v="0"/>
    <x v="4"/>
    <x v="3"/>
    <s v="No"/>
    <s v="No"/>
    <x v="2"/>
    <x v="1"/>
    <s v="Instagram|TikTok|Twitter|Youtube"/>
    <x v="1"/>
    <x v="0"/>
    <x v="2"/>
    <x v="2"/>
    <x v="2"/>
    <x v="1"/>
    <x v="1"/>
    <x v="1"/>
    <s v="No"/>
    <s v="No"/>
    <x v="0"/>
    <x v="3"/>
    <x v="2"/>
    <x v="1"/>
  </r>
  <r>
    <d v="2024-03-01T14:06:00"/>
    <s v="Grado o doble grado"/>
    <x v="0"/>
    <s v="Frecuentemente (1 o 2 veces por semana)"/>
    <s v="De vez en cuando (1 o 2 veces al mes)"/>
    <s v=""/>
    <s v="F. Informática"/>
    <s v=""/>
    <s v=""/>
    <s v=""/>
    <x v="1"/>
    <x v="1"/>
    <x v="1"/>
    <x v="1"/>
    <x v="1"/>
    <s v="Sí"/>
    <s v="Sí"/>
    <n v="5"/>
    <n v="4"/>
    <n v="5"/>
    <n v="5"/>
    <n v="4"/>
    <n v="4"/>
    <n v="4"/>
    <n v="5"/>
    <x v="1"/>
    <x v="1"/>
    <x v="2"/>
    <x v="2"/>
    <x v="1"/>
    <x v="2"/>
    <x v="2"/>
    <x v="2"/>
    <s v="No"/>
    <s v="No"/>
    <x v="1"/>
    <x v="0"/>
    <s v="Youtube"/>
    <x v="2"/>
    <x v="2"/>
    <x v="0"/>
    <x v="0"/>
    <x v="1"/>
    <x v="0"/>
    <x v="2"/>
    <x v="2"/>
    <s v="Sí"/>
    <s v="No"/>
    <x v="0"/>
    <x v="1"/>
    <x v="1"/>
    <x v="2"/>
  </r>
  <r>
    <d v="2024-03-01T14:02:00"/>
    <s v="Grado o doble grado"/>
    <x v="7"/>
    <s v="Muy frecuentemente (3 o más veces por semana)"/>
    <s v="Muy frecuentemente (3 o más veces por semana)"/>
    <s v=""/>
    <s v="Biblioteca Maria Zambrano (Derecho, Filología)"/>
    <s v="F. Filología (Clásicas, General)"/>
    <s v="F. Geografía e Historia"/>
    <s v=""/>
    <x v="1"/>
    <x v="1"/>
    <x v="2"/>
    <x v="0"/>
    <x v="1"/>
    <s v="No"/>
    <s v="Sí"/>
    <n v="5"/>
    <n v="3"/>
    <n v="5"/>
    <n v="5"/>
    <n v="5"/>
    <n v="5"/>
    <n v="5"/>
    <n v="5"/>
    <x v="1"/>
    <x v="1"/>
    <x v="2"/>
    <x v="2"/>
    <x v="1"/>
    <x v="2"/>
    <x v="2"/>
    <x v="2"/>
    <s v="No"/>
    <s v="Sí"/>
    <x v="1"/>
    <x v="0"/>
    <s v="Instagram|Twitter"/>
    <x v="2"/>
    <x v="2"/>
    <x v="0"/>
    <x v="0"/>
    <x v="1"/>
    <x v="0"/>
    <x v="2"/>
    <x v="2"/>
    <s v="Sí"/>
    <s v="No"/>
    <x v="0"/>
    <x v="1"/>
    <x v="1"/>
    <x v="2"/>
  </r>
  <r>
    <d v="2024-03-01T13:53:00"/>
    <s v="Máster"/>
    <x v="9"/>
    <s v="De vez en cuando (1 o 2 veces al mes)"/>
    <s v="Frecuentemente (1 o 2 veces por semana)"/>
    <s v=""/>
    <s v="F. Psicología"/>
    <s v="Biblioteca Maria Zambrano (Derecho, Filología)"/>
    <s v=""/>
    <s v=""/>
    <x v="0"/>
    <x v="0"/>
    <x v="1"/>
    <x v="1"/>
    <x v="1"/>
    <s v="Sí"/>
    <s v="Sí"/>
    <n v="4"/>
    <n v="5"/>
    <n v="5"/>
    <n v="4"/>
    <n v="3"/>
    <n v="5"/>
    <n v="4"/>
    <n v="3"/>
    <x v="2"/>
    <x v="0"/>
    <x v="2"/>
    <x v="2"/>
    <x v="1"/>
    <x v="2"/>
    <x v="2"/>
    <x v="1"/>
    <s v="Sí"/>
    <s v="No"/>
    <x v="1"/>
    <x v="2"/>
    <s v="Instagram|Twitter"/>
    <x v="2"/>
    <x v="1"/>
    <x v="0"/>
    <x v="0"/>
    <x v="1"/>
    <x v="0"/>
    <x v="2"/>
    <x v="4"/>
    <s v="Sí"/>
    <s v="Sí"/>
    <x v="0"/>
    <x v="1"/>
    <x v="1"/>
    <x v="2"/>
  </r>
  <r>
    <d v="2024-03-01T13:29:00"/>
    <s v="Máster"/>
    <x v="7"/>
    <s v="Frecuentemente (1 o 2 veces por semana)"/>
    <s v="Frecuentemente (1 o 2 veces por semana)"/>
    <s v=""/>
    <s v="F. Geografía e Historia"/>
    <s v="Biblioteca Maria Zambrano (Derecho, Filología)"/>
    <s v="F. Bellas Artes"/>
    <s v=""/>
    <x v="2"/>
    <x v="1"/>
    <x v="2"/>
    <x v="3"/>
    <x v="1"/>
    <s v="Sí"/>
    <s v="Sí"/>
    <n v="4"/>
    <n v="1"/>
    <n v="1"/>
    <n v="4"/>
    <n v="2"/>
    <n v="4"/>
    <n v="1"/>
    <n v="1"/>
    <x v="0"/>
    <x v="0"/>
    <x v="3"/>
    <x v="1"/>
    <x v="0"/>
    <x v="1"/>
    <x v="0"/>
    <x v="1"/>
    <s v="Sí"/>
    <s v="Sí"/>
    <x v="0"/>
    <x v="3"/>
    <s v="No uso ninguna red social"/>
    <x v="2"/>
    <x v="1"/>
    <x v="0"/>
    <x v="0"/>
    <x v="1"/>
    <x v="1"/>
    <x v="1"/>
    <x v="4"/>
    <s v="No"/>
    <s v="No"/>
    <x v="0"/>
    <x v="4"/>
    <x v="2"/>
    <x v="0"/>
  </r>
  <r>
    <d v="2024-03-01T13:16:00"/>
    <s v="Grado o doble grado"/>
    <x v="5"/>
    <s v="Muy frecuentemente (3 o más veces por semana)"/>
    <s v="Nunca"/>
    <s v=""/>
    <s v="F. Ciencias Químicas"/>
    <s v="F. Ciencias Geológicas"/>
    <s v="F. Ciencias Biológicas"/>
    <s v=""/>
    <x v="0"/>
    <x v="1"/>
    <x v="2"/>
    <x v="2"/>
    <x v="0"/>
    <s v="No"/>
    <s v="Sí"/>
    <n v="3"/>
    <n v="1"/>
    <n v="1"/>
    <n v="1"/>
    <n v="5"/>
    <n v="3"/>
    <n v="4"/>
    <n v="3"/>
    <x v="1"/>
    <x v="1"/>
    <x v="2"/>
    <x v="2"/>
    <x v="1"/>
    <x v="2"/>
    <x v="1"/>
    <x v="2"/>
    <s v="No"/>
    <s v="No"/>
    <x v="1"/>
    <x v="2"/>
    <s v="Instagram"/>
    <x v="2"/>
    <x v="0"/>
    <x v="1"/>
    <x v="0"/>
    <x v="1"/>
    <x v="0"/>
    <x v="2"/>
    <x v="2"/>
    <s v="No"/>
    <s v="No"/>
    <x v="0"/>
    <x v="1"/>
    <x v="1"/>
    <x v="2"/>
  </r>
  <r>
    <d v="2024-03-01T13:13:00"/>
    <s v="Grado o doble grado"/>
    <x v="13"/>
    <s v="Frecuentemente (1 o 2 veces por semana)"/>
    <s v="Nunca"/>
    <s v=""/>
    <s v="Biblioteca Maria Zambrano (Derecho, Filología)"/>
    <s v="F. Veterinaria"/>
    <s v=""/>
    <s v="centro de lectura en canillas y plaza de castilla"/>
    <x v="0"/>
    <x v="1"/>
    <x v="2"/>
    <x v="2"/>
    <x v="0"/>
    <s v="No"/>
    <s v="Sí"/>
    <n v="3"/>
    <n v="1"/>
    <n v="1"/>
    <n v="3"/>
    <n v="5"/>
    <n v="5"/>
    <n v="1"/>
    <n v="1"/>
    <x v="1"/>
    <x v="1"/>
    <x v="2"/>
    <x v="2"/>
    <x v="1"/>
    <x v="0"/>
    <x v="5"/>
    <x v="2"/>
    <s v="No"/>
    <s v="No"/>
    <x v="1"/>
    <x v="4"/>
    <s v="Instagram|TikTok"/>
    <x v="2"/>
    <x v="1"/>
    <x v="1"/>
    <x v="0"/>
    <x v="3"/>
    <x v="0"/>
    <x v="3"/>
    <x v="5"/>
    <s v="No"/>
    <s v="No"/>
    <x v="0"/>
    <x v="1"/>
    <x v="1"/>
    <x v="2"/>
  </r>
  <r>
    <d v="2024-03-01T12:54:00"/>
    <s v="Grado o doble grado"/>
    <x v="9"/>
    <s v="De vez en cuando (1 o 2 veces al mes)"/>
    <s v="Solo en época de exámenes"/>
    <s v=""/>
    <s v="F. Psicología"/>
    <s v=""/>
    <s v=""/>
    <s v=""/>
    <x v="1"/>
    <x v="0"/>
    <x v="2"/>
    <x v="1"/>
    <x v="0"/>
    <s v="No"/>
    <s v="Sí"/>
    <n v="1"/>
    <n v="1"/>
    <n v="3"/>
    <n v="5"/>
    <n v="5"/>
    <n v="4"/>
    <n v="5"/>
    <n v="4"/>
    <x v="0"/>
    <x v="0"/>
    <x v="0"/>
    <x v="3"/>
    <x v="0"/>
    <x v="0"/>
    <x v="4"/>
    <x v="2"/>
    <s v="No"/>
    <s v="No"/>
    <x v="1"/>
    <x v="1"/>
    <s v="No uso ninguna red social"/>
    <x v="2"/>
    <x v="1"/>
    <x v="1"/>
    <x v="0"/>
    <x v="1"/>
    <x v="1"/>
    <x v="0"/>
    <x v="1"/>
    <s v="No"/>
    <s v="No"/>
    <x v="0"/>
    <x v="0"/>
    <x v="1"/>
    <x v="2"/>
  </r>
  <r>
    <d v="2024-03-01T12:46:00"/>
    <s v="Grado o doble grado"/>
    <x v="6"/>
    <s v="De vez en cuando (1 o 2 veces al mes)"/>
    <s v="Frecuentemente (1 o 2 veces por semana)"/>
    <s v=""/>
    <s v=""/>
    <s v=""/>
    <s v=""/>
    <s v=""/>
    <x v="1"/>
    <x v="2"/>
    <x v="2"/>
    <x v="0"/>
    <x v="3"/>
    <s v="Sí"/>
    <s v="Sí"/>
    <n v="4"/>
    <n v="1"/>
    <n v="4"/>
    <n v="1"/>
    <n v="5"/>
    <n v="4"/>
    <n v="1"/>
    <n v="4"/>
    <x v="1"/>
    <x v="1"/>
    <x v="1"/>
    <x v="2"/>
    <x v="1"/>
    <x v="2"/>
    <x v="4"/>
    <x v="2"/>
    <s v="No"/>
    <s v="Sí"/>
    <x v="1"/>
    <x v="2"/>
    <s v="No uso ninguna red social"/>
    <x v="2"/>
    <x v="0"/>
    <x v="0"/>
    <x v="0"/>
    <x v="1"/>
    <x v="0"/>
    <x v="0"/>
    <x v="1"/>
    <s v="Sí"/>
    <s v="No"/>
    <x v="0"/>
    <x v="1"/>
    <x v="1"/>
    <x v="2"/>
  </r>
  <r>
    <d v="2024-03-01T12:37:00"/>
    <s v="Grado o doble grado"/>
    <x v="8"/>
    <s v="Frecuentemente (1 o 2 veces por semana)"/>
    <s v="Solo en época de exámenes"/>
    <s v=""/>
    <s v="F. Ciencias Geológicas"/>
    <s v="F. Ciencias Biológicas"/>
    <s v="Biblioteca Maria Zambrano (Derecho, Filología)"/>
    <s v="Biblioteca María Zambrano, centro cultural Eduardo Úrculo"/>
    <x v="1"/>
    <x v="1"/>
    <x v="0"/>
    <x v="3"/>
    <x v="1"/>
    <s v="Sí"/>
    <s v="Sí"/>
    <n v="4"/>
    <n v="1"/>
    <n v="3"/>
    <n v="1"/>
    <n v="5"/>
    <n v="3"/>
    <n v="5"/>
    <n v="3"/>
    <x v="2"/>
    <x v="0"/>
    <x v="2"/>
    <x v="2"/>
    <x v="1"/>
    <x v="1"/>
    <x v="4"/>
    <x v="2"/>
    <s v="No"/>
    <s v="No"/>
    <x v="0"/>
    <x v="0"/>
    <s v="Instagram|Youtube"/>
    <x v="2"/>
    <x v="0"/>
    <x v="0"/>
    <x v="0"/>
    <x v="1"/>
    <x v="0"/>
    <x v="2"/>
    <x v="2"/>
    <s v="No"/>
    <s v="No"/>
    <x v="0"/>
    <x v="1"/>
    <x v="1"/>
    <x v="2"/>
  </r>
  <r>
    <d v="2024-03-01T12:32:00"/>
    <s v="Grado o doble grado"/>
    <x v="12"/>
    <s v="Solo en época de exámenes"/>
    <s v="Nunca"/>
    <s v=""/>
    <s v=""/>
    <s v=""/>
    <s v=""/>
    <s v=""/>
    <x v="0"/>
    <x v="0"/>
    <x v="1"/>
    <x v="1"/>
    <x v="1"/>
    <s v="No"/>
    <s v="No"/>
    <n v="1"/>
    <n v="1"/>
    <n v="1"/>
    <n v="1"/>
    <n v="4"/>
    <n v="5"/>
    <n v="5"/>
    <n v="5"/>
    <x v="1"/>
    <x v="1"/>
    <x v="2"/>
    <x v="2"/>
    <x v="1"/>
    <x v="2"/>
    <x v="2"/>
    <x v="2"/>
    <s v="No"/>
    <s v="No"/>
    <x v="1"/>
    <x v="0"/>
    <s v="Instagram|Twitter|Youtube"/>
    <x v="2"/>
    <x v="2"/>
    <x v="0"/>
    <x v="0"/>
    <x v="1"/>
    <x v="0"/>
    <x v="2"/>
    <x v="2"/>
    <s v="No"/>
    <s v="No"/>
    <x v="0"/>
    <x v="1"/>
    <x v="1"/>
    <x v="2"/>
  </r>
  <r>
    <d v="2024-03-01T12:23:00"/>
    <s v="Máster"/>
    <x v="1"/>
    <s v="Solo en época de exámenes"/>
    <s v="Nunca"/>
    <s v=""/>
    <s v="F. Ciencias Económicas y Empresariales"/>
    <s v=""/>
    <s v=""/>
    <s v=""/>
    <x v="3"/>
    <x v="1"/>
    <x v="2"/>
    <x v="2"/>
    <x v="1"/>
    <s v="No"/>
    <s v="No"/>
    <n v="1"/>
    <n v="1"/>
    <n v="1"/>
    <n v="5"/>
    <n v="5"/>
    <n v="5"/>
    <n v="5"/>
    <n v="5"/>
    <x v="3"/>
    <x v="4"/>
    <x v="5"/>
    <x v="5"/>
    <x v="4"/>
    <x v="2"/>
    <x v="0"/>
    <x v="2"/>
    <s v="No"/>
    <s v="No"/>
    <x v="2"/>
    <x v="2"/>
    <s v="Instagram"/>
    <x v="1"/>
    <x v="0"/>
    <x v="2"/>
    <x v="2"/>
    <x v="2"/>
    <x v="3"/>
    <x v="1"/>
    <x v="1"/>
    <s v="Sí"/>
    <s v="No"/>
    <x v="0"/>
    <x v="4"/>
    <x v="5"/>
    <x v="0"/>
  </r>
  <r>
    <d v="2024-03-01T12:20:00"/>
    <s v="Doctorado"/>
    <x v="11"/>
    <s v="De vez en cuando (1 o 2 veces al mes)"/>
    <s v="Frecuentemente (1 o 2 veces por semana)"/>
    <s v=""/>
    <s v="F. Veterinaria"/>
    <s v="Biblioteca Maria Zambrano (Derecho, Filología)"/>
    <s v="F. Medicina"/>
    <s v=""/>
    <x v="0"/>
    <x v="0"/>
    <x v="0"/>
    <x v="1"/>
    <x v="0"/>
    <s v="No"/>
    <s v="Sí"/>
    <n v="2"/>
    <n v="4"/>
    <n v="4"/>
    <n v="3"/>
    <n v="4"/>
    <n v="5"/>
    <n v="5"/>
    <n v="5"/>
    <x v="1"/>
    <x v="1"/>
    <x v="1"/>
    <x v="3"/>
    <x v="1"/>
    <x v="2"/>
    <x v="2"/>
    <x v="2"/>
    <s v="No"/>
    <s v="Sí"/>
    <x v="1"/>
    <x v="0"/>
    <s v="Instagram|Otras"/>
    <x v="2"/>
    <x v="1"/>
    <x v="2"/>
    <x v="0"/>
    <x v="1"/>
    <x v="1"/>
    <x v="0"/>
    <x v="4"/>
    <s v="Sí"/>
    <s v="Sí"/>
    <x v="4"/>
    <x v="1"/>
    <x v="1"/>
    <x v="2"/>
  </r>
  <r>
    <d v="2024-03-01T12:18:00"/>
    <s v="Grado o doble grado"/>
    <x v="17"/>
    <s v="De vez en cuando (1 o 2 veces al mes)"/>
    <s v="Muy frecuentemente (3 o más veces por semana)"/>
    <s v=""/>
    <s v="F. Comercio y Turismo"/>
    <s v="Biblioteca Maria Zambrano (Derecho, Filología)"/>
    <s v="F. Derecho (Departamentos, Criminología)"/>
    <s v=""/>
    <x v="0"/>
    <x v="2"/>
    <x v="0"/>
    <x v="1"/>
    <x v="2"/>
    <s v="No"/>
    <s v="Sí"/>
    <n v="4"/>
    <n v="4"/>
    <n v="5"/>
    <n v="2"/>
    <n v="4"/>
    <n v="5"/>
    <n v="4"/>
    <n v="4"/>
    <x v="2"/>
    <x v="0"/>
    <x v="1"/>
    <x v="3"/>
    <x v="1"/>
    <x v="1"/>
    <x v="1"/>
    <x v="2"/>
    <s v="Sí"/>
    <s v="No"/>
    <x v="0"/>
    <x v="1"/>
    <s v="Otras|Youtube"/>
    <x v="0"/>
    <x v="4"/>
    <x v="1"/>
    <x v="1"/>
    <x v="0"/>
    <x v="1"/>
    <x v="1"/>
    <x v="4"/>
    <s v="Sí"/>
    <s v="Sí"/>
    <x v="4"/>
    <x v="1"/>
    <x v="1"/>
    <x v="1"/>
  </r>
  <r>
    <d v="2024-03-01T12:14:00"/>
    <s v="Grado o doble grado"/>
    <x v="12"/>
    <s v="Frecuentemente (1 o 2 veces por semana)"/>
    <s v="De vez en cuando (1 o 2 veces al mes)"/>
    <s v=""/>
    <s v="F. Ciencias Políticas y Sociología"/>
    <s v="Biblioteca Maria Zambrano (Derecho, Filología)"/>
    <s v=""/>
    <s v=""/>
    <x v="1"/>
    <x v="1"/>
    <x v="1"/>
    <x v="0"/>
    <x v="1"/>
    <s v="No"/>
    <s v="Sí"/>
    <n v="2"/>
    <n v="3"/>
    <n v="3"/>
    <n v="2"/>
    <n v="5"/>
    <n v="4"/>
    <n v="5"/>
    <n v="3"/>
    <x v="3"/>
    <x v="0"/>
    <x v="0"/>
    <x v="3"/>
    <x v="1"/>
    <x v="0"/>
    <x v="1"/>
    <x v="2"/>
    <s v="Sí"/>
    <s v="No"/>
    <x v="0"/>
    <x v="2"/>
    <s v="Instagram"/>
    <x v="2"/>
    <x v="2"/>
    <x v="1"/>
    <x v="0"/>
    <x v="1"/>
    <x v="0"/>
    <x v="0"/>
    <x v="4"/>
    <s v="Sí"/>
    <s v="No"/>
    <x v="0"/>
    <x v="1"/>
    <x v="2"/>
    <x v="2"/>
  </r>
  <r>
    <d v="2024-03-01T11:41:00"/>
    <s v="Grado o doble grado"/>
    <x v="3"/>
    <s v="De vez en cuando (1 o 2 veces al mes)"/>
    <s v="De vez en cuando (1 o 2 veces al mes)"/>
    <s v=""/>
    <s v="Biblioteca Maria Zambrano (Derecho, Filología)"/>
    <s v=""/>
    <s v=""/>
    <s v=""/>
    <x v="1"/>
    <x v="1"/>
    <x v="2"/>
    <x v="1"/>
    <x v="1"/>
    <s v="Sí"/>
    <s v="Sí"/>
    <n v="3"/>
    <n v="2"/>
    <n v="3"/>
    <n v="5"/>
    <n v="4"/>
    <n v="5"/>
    <n v="4"/>
    <n v="2"/>
    <x v="2"/>
    <x v="0"/>
    <x v="2"/>
    <x v="3"/>
    <x v="0"/>
    <x v="2"/>
    <x v="1"/>
    <x v="0"/>
    <s v="No"/>
    <s v="No"/>
    <x v="0"/>
    <x v="2"/>
    <s v="Instagram|TikTok|Twitter"/>
    <x v="2"/>
    <x v="0"/>
    <x v="1"/>
    <x v="0"/>
    <x v="1"/>
    <x v="1"/>
    <x v="0"/>
    <x v="3"/>
    <s v="No"/>
    <s v="No"/>
    <x v="0"/>
    <x v="0"/>
    <x v="4"/>
    <x v="1"/>
  </r>
  <r>
    <d v="2024-03-01T11:25:00"/>
    <s v="Doctorado"/>
    <x v="10"/>
    <s v="Muy frecuentemente (3 o más veces por semana)"/>
    <s v="Muy frecuentemente (3 o más veces por semana)"/>
    <s v=""/>
    <s v="F. Filología (Clásicas, General)"/>
    <s v="Biblioteca Maria Zambrano (Derecho, Filología)"/>
    <s v="F. Geografía e Historia"/>
    <s v=""/>
    <x v="1"/>
    <x v="1"/>
    <x v="3"/>
    <x v="3"/>
    <x v="1"/>
    <s v="Sí"/>
    <s v="Sí"/>
    <n v="5"/>
    <n v="1"/>
    <n v="1"/>
    <n v="5"/>
    <n v="1"/>
    <n v="2"/>
    <n v="5"/>
    <n v="5"/>
    <x v="3"/>
    <x v="4"/>
    <x v="0"/>
    <x v="5"/>
    <x v="1"/>
    <x v="4"/>
    <x v="0"/>
    <x v="5"/>
    <s v="Sí"/>
    <s v="Sí"/>
    <x v="2"/>
    <x v="3"/>
    <s v="Instagram|Twitter"/>
    <x v="2"/>
    <x v="0"/>
    <x v="2"/>
    <x v="0"/>
    <x v="1"/>
    <x v="0"/>
    <x v="5"/>
    <x v="0"/>
    <s v="Sí"/>
    <s v="No"/>
    <x v="0"/>
    <x v="1"/>
    <x v="1"/>
    <x v="0"/>
  </r>
  <r>
    <d v="2024-03-01T10:58:00"/>
    <s v="Grado o doble grado"/>
    <x v="7"/>
    <s v="Frecuentemente (1 o 2 veces por semana)"/>
    <s v="Muy frecuentemente (3 o más veces por semana)"/>
    <s v=""/>
    <s v="F. Filología (Clásicas, General)"/>
    <s v="F. Geografía e Historia"/>
    <s v="Biblioteca Maria Zambrano (Derecho, Filología)"/>
    <s v="Biblioteca d'humanitats Joan Reglà"/>
    <x v="0"/>
    <x v="0"/>
    <x v="2"/>
    <x v="0"/>
    <x v="1"/>
    <s v="Sí"/>
    <s v="Sí"/>
    <n v="5"/>
    <n v="3"/>
    <n v="2"/>
    <n v="4"/>
    <n v="4"/>
    <n v="3"/>
    <n v="1"/>
    <n v="2"/>
    <x v="0"/>
    <x v="0"/>
    <x v="1"/>
    <x v="2"/>
    <x v="1"/>
    <x v="0"/>
    <x v="1"/>
    <x v="1"/>
    <s v="Sí"/>
    <s v="Sí"/>
    <x v="0"/>
    <x v="2"/>
    <s v="Otras|Youtube"/>
    <x v="2"/>
    <x v="2"/>
    <x v="0"/>
    <x v="0"/>
    <x v="1"/>
    <x v="0"/>
    <x v="2"/>
    <x v="2"/>
    <s v="Sí"/>
    <s v="No"/>
    <x v="0"/>
    <x v="1"/>
    <x v="1"/>
    <x v="2"/>
  </r>
  <r>
    <d v="2024-03-01T10:57:00"/>
    <s v="Grado o doble grado"/>
    <x v="11"/>
    <s v="Muy frecuentemente (3 o más veces por semana)"/>
    <s v="Solo en época de exámenes"/>
    <s v=""/>
    <s v="F. Veterinaria"/>
    <s v="Biblioteca Maria Zambrano (Derecho, Filología)"/>
    <s v="F. Geografía e Historia"/>
    <s v="Bibliotecas del estado"/>
    <x v="0"/>
    <x v="1"/>
    <x v="2"/>
    <x v="1"/>
    <x v="4"/>
    <s v="No"/>
    <s v="No"/>
    <n v="1"/>
    <n v="1"/>
    <n v="3"/>
    <n v="4"/>
    <n v="5"/>
    <n v="5"/>
    <n v="5"/>
    <n v="3"/>
    <x v="0"/>
    <x v="2"/>
    <x v="2"/>
    <x v="2"/>
    <x v="1"/>
    <x v="0"/>
    <x v="4"/>
    <x v="3"/>
    <s v="No"/>
    <s v="No"/>
    <x v="2"/>
    <x v="3"/>
    <s v="Instagram|Youtube"/>
    <x v="2"/>
    <x v="2"/>
    <x v="2"/>
    <x v="0"/>
    <x v="1"/>
    <x v="0"/>
    <x v="1"/>
    <x v="1"/>
    <s v="No"/>
    <s v="No"/>
    <x v="0"/>
    <x v="1"/>
    <x v="1"/>
    <x v="1"/>
  </r>
  <r>
    <d v="2024-03-01T10:50:00"/>
    <s v="Grado o doble grado"/>
    <x v="0"/>
    <s v="De vez en cuando (1 o 2 veces al mes)"/>
    <s v="Nunca"/>
    <s v=""/>
    <s v="Biblioteca Maria Zambrano (Derecho, Filología)"/>
    <s v="F. Informática"/>
    <s v=""/>
    <s v=""/>
    <x v="0"/>
    <x v="2"/>
    <x v="3"/>
    <x v="1"/>
    <x v="0"/>
    <s v="Sí"/>
    <s v="Sí"/>
    <n v="2"/>
    <n v="1"/>
    <n v="1"/>
    <n v="1"/>
    <n v="5"/>
    <n v="4"/>
    <n v="5"/>
    <n v="1"/>
    <x v="0"/>
    <x v="0"/>
    <x v="3"/>
    <x v="3"/>
    <x v="1"/>
    <x v="1"/>
    <x v="1"/>
    <x v="1"/>
    <s v="No"/>
    <s v="No"/>
    <x v="0"/>
    <x v="2"/>
    <s v="Instagram|Youtube"/>
    <x v="0"/>
    <x v="1"/>
    <x v="2"/>
    <x v="1"/>
    <x v="1"/>
    <x v="0"/>
    <x v="1"/>
    <x v="4"/>
    <s v="No"/>
    <s v="No"/>
    <x v="0"/>
    <x v="0"/>
    <x v="4"/>
    <x v="1"/>
  </r>
  <r>
    <d v="2024-03-01T10:38:00"/>
    <s v="Grado o doble grado"/>
    <x v="5"/>
    <s v="Frecuentemente (1 o 2 veces por semana)"/>
    <s v="De vez en cuando (1 o 2 veces al mes)"/>
    <s v=""/>
    <s v="F. Ciencias Químicas"/>
    <s v="F. Ciencias Biológicas"/>
    <s v="F. Ciencias Geológicas"/>
    <s v=""/>
    <x v="1"/>
    <x v="0"/>
    <x v="1"/>
    <x v="1"/>
    <x v="1"/>
    <s v="No"/>
    <s v="Sí"/>
    <n v="3"/>
    <n v="1"/>
    <n v="1"/>
    <n v="3"/>
    <n v="5"/>
    <n v="4"/>
    <n v="5"/>
    <n v="1"/>
    <x v="1"/>
    <x v="1"/>
    <x v="2"/>
    <x v="2"/>
    <x v="1"/>
    <x v="2"/>
    <x v="4"/>
    <x v="2"/>
    <s v="No"/>
    <s v="No"/>
    <x v="0"/>
    <x v="5"/>
    <s v="Instagram|TikTok"/>
    <x v="2"/>
    <x v="2"/>
    <x v="0"/>
    <x v="0"/>
    <x v="1"/>
    <x v="0"/>
    <x v="2"/>
    <x v="2"/>
    <s v="Sí"/>
    <s v="No"/>
    <x v="0"/>
    <x v="1"/>
    <x v="1"/>
    <x v="1"/>
  </r>
  <r>
    <d v="2024-03-01T10:25:00"/>
    <s v="Máster"/>
    <x v="7"/>
    <s v="Frecuentemente (1 o 2 veces por semana)"/>
    <s v="Muy frecuentemente (3 o más veces por semana)"/>
    <s v=""/>
    <s v="F. Geografía e Historia"/>
    <s v="Biblioteca Maria Zambrano (Derecho, Filología)"/>
    <s v="F. Ciencias de la Información"/>
    <s v=""/>
    <x v="1"/>
    <x v="1"/>
    <x v="2"/>
    <x v="2"/>
    <x v="1"/>
    <s v="Sí"/>
    <s v="Sí"/>
    <n v="5"/>
    <n v="5"/>
    <n v="5"/>
    <n v="5"/>
    <n v="5"/>
    <n v="5"/>
    <n v="5"/>
    <n v="5"/>
    <x v="1"/>
    <x v="1"/>
    <x v="2"/>
    <x v="2"/>
    <x v="1"/>
    <x v="2"/>
    <x v="2"/>
    <x v="2"/>
    <s v="Sí"/>
    <s v="Sí"/>
    <x v="1"/>
    <x v="0"/>
    <s v="Instagram|TikTok|Youtube"/>
    <x v="2"/>
    <x v="2"/>
    <x v="0"/>
    <x v="0"/>
    <x v="1"/>
    <x v="0"/>
    <x v="2"/>
    <x v="2"/>
    <s v="Sí"/>
    <s v="No"/>
    <x v="0"/>
    <x v="1"/>
    <x v="1"/>
    <x v="2"/>
  </r>
  <r>
    <d v="2024-03-01T10:24:00"/>
    <s v="Máster"/>
    <x v="1"/>
    <s v="Solo en época de exámenes"/>
    <s v="Solo en época de exámenes"/>
    <s v=""/>
    <s v="F. Ciencias Económicas y Empresariales"/>
    <s v=""/>
    <s v=""/>
    <s v=""/>
    <x v="0"/>
    <x v="1"/>
    <x v="1"/>
    <x v="1"/>
    <x v="1"/>
    <s v="No"/>
    <s v="No"/>
    <n v="3"/>
    <n v="3"/>
    <n v="4"/>
    <n v="1"/>
    <n v="5"/>
    <n v="3"/>
    <n v="5"/>
    <n v="4"/>
    <x v="0"/>
    <x v="3"/>
    <x v="2"/>
    <x v="3"/>
    <x v="1"/>
    <x v="3"/>
    <x v="1"/>
    <x v="1"/>
    <s v="No"/>
    <s v="No"/>
    <x v="0"/>
    <x v="1"/>
    <s v="Instagram"/>
    <x v="3"/>
    <x v="3"/>
    <x v="3"/>
    <x v="3"/>
    <x v="3"/>
    <x v="2"/>
    <x v="3"/>
    <x v="5"/>
    <s v="No"/>
    <s v="No"/>
    <x v="0"/>
    <x v="1"/>
    <x v="2"/>
    <x v="1"/>
  </r>
  <r>
    <d v="2024-03-01T10:16:00"/>
    <s v="Grado o doble grado"/>
    <x v="9"/>
    <s v="Nunca"/>
    <s v="Solo en época de exámenes"/>
    <s v=""/>
    <s v="Biblioteca Maria Zambrano (Derecho, Filología)"/>
    <s v="F. Psicología"/>
    <s v=""/>
    <s v=""/>
    <x v="1"/>
    <x v="0"/>
    <x v="0"/>
    <x v="1"/>
    <x v="1"/>
    <s v="Sí"/>
    <s v="Sí"/>
    <n v="1"/>
    <n v="1"/>
    <n v="2"/>
    <n v="1"/>
    <n v="3"/>
    <n v="5"/>
    <n v="1"/>
    <n v="5"/>
    <x v="3"/>
    <x v="0"/>
    <x v="3"/>
    <x v="2"/>
    <x v="1"/>
    <x v="2"/>
    <x v="2"/>
    <x v="2"/>
    <s v="No"/>
    <s v="No"/>
    <x v="1"/>
    <x v="1"/>
    <s v="Instagram|Otras|TikTok|Twitter|Youtube"/>
    <x v="2"/>
    <x v="1"/>
    <x v="0"/>
    <x v="0"/>
    <x v="1"/>
    <x v="0"/>
    <x v="2"/>
    <x v="2"/>
    <s v="No"/>
    <s v="No"/>
    <x v="0"/>
    <x v="3"/>
    <x v="1"/>
    <x v="1"/>
  </r>
  <r>
    <d v="2024-03-01T10:11:00"/>
    <s v="Grado o doble grado"/>
    <x v="13"/>
    <s v="Solo en época de exámenes"/>
    <s v="De vez en cuando (1 o 2 veces al mes)"/>
    <s v=""/>
    <s v="Biblioteca Maria Zambrano (Derecho, Filología)"/>
    <s v="F. Comercio y Turismo"/>
    <s v=""/>
    <s v="Biblioteca Miguel Hernández"/>
    <x v="1"/>
    <x v="0"/>
    <x v="1"/>
    <x v="1"/>
    <x v="1"/>
    <s v="Sí"/>
    <s v="Sí"/>
    <n v="1"/>
    <n v="3"/>
    <n v="3"/>
    <n v="1"/>
    <n v="4"/>
    <n v="5"/>
    <n v="1"/>
    <n v="2"/>
    <x v="0"/>
    <x v="2"/>
    <x v="3"/>
    <x v="3"/>
    <x v="1"/>
    <x v="1"/>
    <x v="1"/>
    <x v="3"/>
    <s v="No"/>
    <s v="No"/>
    <x v="0"/>
    <x v="2"/>
    <s v="Instagram|TikTok|Twitter"/>
    <x v="2"/>
    <x v="1"/>
    <x v="1"/>
    <x v="0"/>
    <x v="1"/>
    <x v="0"/>
    <x v="0"/>
    <x v="1"/>
    <s v="No"/>
    <s v="No"/>
    <x v="0"/>
    <x v="1"/>
    <x v="1"/>
    <x v="1"/>
  </r>
  <r>
    <d v="2024-03-01T10:01:00"/>
    <s v="Grado o doble grado"/>
    <x v="14"/>
    <s v="Solo en época de exámenes"/>
    <s v="Solo en época de exámenes"/>
    <s v=""/>
    <s v="F. Educación"/>
    <s v="F. Educación"/>
    <s v="F. Educación"/>
    <s v=""/>
    <x v="0"/>
    <x v="0"/>
    <x v="1"/>
    <x v="0"/>
    <x v="0"/>
    <s v="No"/>
    <s v="No"/>
    <n v="3"/>
    <n v="3"/>
    <n v="3"/>
    <n v="3"/>
    <n v="3"/>
    <n v="3"/>
    <n v="3"/>
    <n v="3"/>
    <x v="5"/>
    <x v="2"/>
    <x v="0"/>
    <x v="1"/>
    <x v="3"/>
    <x v="0"/>
    <x v="4"/>
    <x v="3"/>
    <s v="No"/>
    <s v="No"/>
    <x v="0"/>
    <x v="2"/>
    <s v="Instagram|TikTok|Youtube"/>
    <x v="1"/>
    <x v="0"/>
    <x v="2"/>
    <x v="2"/>
    <x v="2"/>
    <x v="3"/>
    <x v="1"/>
    <x v="1"/>
    <s v="No"/>
    <s v="No"/>
    <x v="0"/>
    <x v="1"/>
    <x v="1"/>
    <x v="1"/>
  </r>
  <r>
    <d v="2024-03-01T09:46:00"/>
    <s v="Grado o doble grado"/>
    <x v="27"/>
    <s v="Frecuentemente (1 o 2 veces por semana)"/>
    <s v="Nunca"/>
    <s v=""/>
    <s v=""/>
    <s v=""/>
    <s v=""/>
    <s v=""/>
    <x v="1"/>
    <x v="0"/>
    <x v="1"/>
    <x v="1"/>
    <x v="1"/>
    <s v="No"/>
    <s v="No"/>
    <n v="3"/>
    <n v="1"/>
    <n v="4"/>
    <n v="1"/>
    <n v="3"/>
    <n v="5"/>
    <n v="4"/>
    <n v="1"/>
    <x v="0"/>
    <x v="2"/>
    <x v="0"/>
    <x v="1"/>
    <x v="0"/>
    <x v="0"/>
    <x v="4"/>
    <x v="3"/>
    <s v="No"/>
    <s v="No"/>
    <x v="2"/>
    <x v="2"/>
    <s v="Instagram|TikTok|Youtube"/>
    <x v="2"/>
    <x v="1"/>
    <x v="2"/>
    <x v="0"/>
    <x v="1"/>
    <x v="1"/>
    <x v="0"/>
    <x v="1"/>
    <s v="No"/>
    <s v="No"/>
    <x v="0"/>
    <x v="1"/>
    <x v="2"/>
    <x v="1"/>
  </r>
  <r>
    <d v="2024-03-01T09:45:00"/>
    <s v="Grado o doble grado"/>
    <x v="7"/>
    <s v="Muy frecuentemente (3 o más veces por semana)"/>
    <s v="Muy frecuentemente (3 o más veces por semana)"/>
    <s v=""/>
    <s v="F. Ciencias de la Información"/>
    <s v="Biblioteca Maria Zambrano (Derecho, Filología)"/>
    <s v="F. Geografía e Historia"/>
    <s v="Bibliotecas municipales y comunitarias de Madrid, como José Acuña, Iván de Vargas y José Luís Sampedro."/>
    <x v="0"/>
    <x v="2"/>
    <x v="0"/>
    <x v="1"/>
    <x v="0"/>
    <s v="Sí"/>
    <s v="Sí"/>
    <n v="5"/>
    <n v="5"/>
    <n v="5"/>
    <n v="1"/>
    <n v="2"/>
    <n v="4"/>
    <n v="2"/>
    <n v="3"/>
    <x v="0"/>
    <x v="0"/>
    <x v="0"/>
    <x v="1"/>
    <x v="0"/>
    <x v="4"/>
    <x v="1"/>
    <x v="3"/>
    <s v="Sí"/>
    <s v="Sí"/>
    <x v="4"/>
    <x v="2"/>
    <s v="No uso ninguna red social|Youtube"/>
    <x v="0"/>
    <x v="4"/>
    <x v="4"/>
    <x v="1"/>
    <x v="0"/>
    <x v="1"/>
    <x v="5"/>
    <x v="3"/>
    <s v="Sí"/>
    <s v="No"/>
    <x v="0"/>
    <x v="0"/>
    <x v="2"/>
    <x v="1"/>
  </r>
  <r>
    <d v="2024-03-01T09:44:00"/>
    <s v="Grado o doble grado"/>
    <x v="12"/>
    <s v="Frecuentemente (1 o 2 veces por semana)"/>
    <s v="Muy frecuentemente (3 o más veces por semana)"/>
    <s v=""/>
    <s v="Biblioteca Maria Zambrano (Derecho, Filología)"/>
    <s v="F. Ciencias Políticas y Sociología"/>
    <s v="F. Comercio y Turismo"/>
    <s v=""/>
    <x v="1"/>
    <x v="1"/>
    <x v="2"/>
    <x v="4"/>
    <x v="1"/>
    <s v="Sí"/>
    <s v="No"/>
    <n v="5"/>
    <n v="1"/>
    <n v="3"/>
    <n v="3"/>
    <n v="2"/>
    <n v="2"/>
    <n v="4"/>
    <n v="1"/>
    <x v="5"/>
    <x v="0"/>
    <x v="1"/>
    <x v="0"/>
    <x v="1"/>
    <x v="2"/>
    <x v="3"/>
    <x v="2"/>
    <s v="No"/>
    <s v="No"/>
    <x v="0"/>
    <x v="5"/>
    <s v="Instagram|TikTok|Twitter"/>
    <x v="0"/>
    <x v="1"/>
    <x v="0"/>
    <x v="0"/>
    <x v="1"/>
    <x v="4"/>
    <x v="5"/>
    <x v="0"/>
    <s v="No"/>
    <s v="No"/>
    <x v="0"/>
    <x v="3"/>
    <x v="2"/>
    <x v="1"/>
  </r>
  <r>
    <d v="2024-03-01T09:31:00"/>
    <s v="Grado o doble grado"/>
    <x v="4"/>
    <s v="Frecuentemente (1 o 2 veces por semana)"/>
    <s v="De vez en cuando (1 o 2 veces al mes)"/>
    <s v=""/>
    <s v="F. Ciencias Matemáticas"/>
    <s v="Biblioteca Maria Zambrano (Derecho, Filología)"/>
    <s v=""/>
    <s v=""/>
    <x v="1"/>
    <x v="0"/>
    <x v="2"/>
    <x v="1"/>
    <x v="1"/>
    <s v="Sí"/>
    <s v="Sí"/>
    <n v="5"/>
    <n v="1"/>
    <n v="1"/>
    <n v="3"/>
    <n v="5"/>
    <n v="3"/>
    <n v="5"/>
    <n v="1"/>
    <x v="2"/>
    <x v="1"/>
    <x v="1"/>
    <x v="3"/>
    <x v="1"/>
    <x v="1"/>
    <x v="4"/>
    <x v="2"/>
    <s v="No"/>
    <s v="No"/>
    <x v="1"/>
    <x v="5"/>
    <s v="Instagram|TikTok|Twitter"/>
    <x v="2"/>
    <x v="2"/>
    <x v="0"/>
    <x v="0"/>
    <x v="1"/>
    <x v="0"/>
    <x v="2"/>
    <x v="4"/>
    <s v="No"/>
    <s v="No"/>
    <x v="0"/>
    <x v="0"/>
    <x v="2"/>
    <x v="2"/>
  </r>
  <r>
    <d v="2024-03-01T09:16:00"/>
    <s v="Grado o doble grado"/>
    <x v="7"/>
    <s v="Frecuentemente (1 o 2 veces por semana)"/>
    <s v="Muy frecuentemente (3 o más veces por semana)"/>
    <s v=""/>
    <s v="F. Geografía e Historia"/>
    <s v="Biblioteca Maria Zambrano (Derecho, Filología)"/>
    <s v="Biblioteca Histórica"/>
    <s v="Bibliotecas municipales"/>
    <x v="3"/>
    <x v="0"/>
    <x v="1"/>
    <x v="0"/>
    <x v="1"/>
    <s v="Sí"/>
    <s v="Sí"/>
    <n v="5"/>
    <n v="4"/>
    <n v="4"/>
    <n v="4"/>
    <n v="5"/>
    <n v="5"/>
    <n v="3"/>
    <n v="5"/>
    <x v="0"/>
    <x v="0"/>
    <x v="1"/>
    <x v="0"/>
    <x v="1"/>
    <x v="0"/>
    <x v="1"/>
    <x v="1"/>
    <s v="Sí"/>
    <s v="No"/>
    <x v="2"/>
    <x v="1"/>
    <s v="Instagram|TikTok|Twitter"/>
    <x v="0"/>
    <x v="5"/>
    <x v="2"/>
    <x v="0"/>
    <x v="1"/>
    <x v="1"/>
    <x v="0"/>
    <x v="1"/>
    <s v="Sí"/>
    <s v="No"/>
    <x v="0"/>
    <x v="1"/>
    <x v="4"/>
    <x v="1"/>
  </r>
  <r>
    <d v="2024-03-01T09:02:00"/>
    <s v="Grado o doble grado"/>
    <x v="22"/>
    <s v="De vez en cuando (1 o 2 veces al mes)"/>
    <s v="De vez en cuando (1 o 2 veces al mes)"/>
    <s v=""/>
    <s v="F. Ciencias Biológicas"/>
    <s v=""/>
    <s v=""/>
    <s v=""/>
    <x v="0"/>
    <x v="1"/>
    <x v="2"/>
    <x v="2"/>
    <x v="1"/>
    <s v="No"/>
    <s v="No"/>
    <n v="3"/>
    <n v="3"/>
    <n v="4"/>
    <n v="1"/>
    <n v="5"/>
    <n v="5"/>
    <n v="5"/>
    <n v="3"/>
    <x v="1"/>
    <x v="1"/>
    <x v="2"/>
    <x v="2"/>
    <x v="1"/>
    <x v="2"/>
    <x v="2"/>
    <x v="2"/>
    <s v="No"/>
    <s v="No"/>
    <x v="1"/>
    <x v="0"/>
    <s v="Instagram|TikTok|Youtube"/>
    <x v="2"/>
    <x v="2"/>
    <x v="0"/>
    <x v="0"/>
    <x v="1"/>
    <x v="0"/>
    <x v="2"/>
    <x v="2"/>
    <s v="No"/>
    <s v="No"/>
    <x v="0"/>
    <x v="1"/>
    <x v="1"/>
    <x v="2"/>
  </r>
  <r>
    <d v="2024-03-01T09:00:00"/>
    <s v="Grado o doble grado"/>
    <x v="1"/>
    <s v="De vez en cuando (1 o 2 veces al mes)"/>
    <s v="Solo en época de exámenes"/>
    <s v=""/>
    <s v="F. Psicología"/>
    <s v="F. Ciencias Económicas y Empresariales"/>
    <s v="F. Ciencias Matemáticas"/>
    <s v="Biblioteca Carlos III (Getafe) Biblioteca Rey Juan Carlos (Alcorcón)"/>
    <x v="0"/>
    <x v="0"/>
    <x v="3"/>
    <x v="0"/>
    <x v="0"/>
    <s v="Sí"/>
    <s v="Sí"/>
    <n v="4"/>
    <n v="3"/>
    <n v="4"/>
    <n v="3"/>
    <n v="4"/>
    <n v="4"/>
    <n v="4"/>
    <n v="4"/>
    <x v="2"/>
    <x v="0"/>
    <x v="1"/>
    <x v="3"/>
    <x v="0"/>
    <x v="1"/>
    <x v="1"/>
    <x v="1"/>
    <s v="No"/>
    <s v="No"/>
    <x v="0"/>
    <x v="1"/>
    <s v="TikTok|Twitter"/>
    <x v="1"/>
    <x v="1"/>
    <x v="1"/>
    <x v="1"/>
    <x v="0"/>
    <x v="1"/>
    <x v="0"/>
    <x v="4"/>
    <s v="No"/>
    <s v="No"/>
    <x v="0"/>
    <x v="1"/>
    <x v="2"/>
    <x v="1"/>
  </r>
  <r>
    <d v="2024-03-01T08:58:00"/>
    <s v="Grado o doble grado"/>
    <x v="3"/>
    <s v="Solo en época de exámenes"/>
    <s v="De vez en cuando (1 o 2 veces al mes)"/>
    <s v=""/>
    <s v="Biblioteca Maria Zambrano (Derecho, Filología)"/>
    <s v=""/>
    <s v=""/>
    <s v="Biblioteca del CMU Antonio de Nebrija"/>
    <x v="0"/>
    <x v="0"/>
    <x v="2"/>
    <x v="2"/>
    <x v="1"/>
    <s v="No"/>
    <s v="Sí"/>
    <n v="2"/>
    <n v="2"/>
    <n v="2"/>
    <n v="4"/>
    <n v="4"/>
    <n v="5"/>
    <n v="4"/>
    <n v="3"/>
    <x v="0"/>
    <x v="1"/>
    <x v="2"/>
    <x v="2"/>
    <x v="0"/>
    <x v="1"/>
    <x v="4"/>
    <x v="1"/>
    <s v="No"/>
    <s v="No"/>
    <x v="1"/>
    <x v="2"/>
    <s v="Instagram|Twitter"/>
    <x v="2"/>
    <x v="1"/>
    <x v="1"/>
    <x v="0"/>
    <x v="1"/>
    <x v="0"/>
    <x v="2"/>
    <x v="1"/>
    <s v="No"/>
    <s v="No"/>
    <x v="0"/>
    <x v="0"/>
    <x v="2"/>
    <x v="2"/>
  </r>
  <r>
    <d v="2024-03-01T08:57:00"/>
    <s v="Grado o doble grado"/>
    <x v="14"/>
    <s v="Nunca"/>
    <s v="Muy frecuentemente (3 o más veces por semana)"/>
    <s v=""/>
    <s v=""/>
    <s v=""/>
    <s v=""/>
    <s v=""/>
    <x v="0"/>
    <x v="2"/>
    <x v="1"/>
    <x v="1"/>
    <x v="0"/>
    <s v="No"/>
    <s v="No"/>
    <n v="1"/>
    <n v="3"/>
    <n v="3"/>
    <n v="1"/>
    <n v="3"/>
    <n v="4"/>
    <n v="3"/>
    <n v="4"/>
    <x v="5"/>
    <x v="5"/>
    <x v="0"/>
    <x v="3"/>
    <x v="0"/>
    <x v="4"/>
    <x v="4"/>
    <x v="1"/>
    <s v="Sí"/>
    <s v="Sí"/>
    <x v="2"/>
    <x v="2"/>
    <s v="Instagram|TikTok"/>
    <x v="0"/>
    <x v="0"/>
    <x v="2"/>
    <x v="1"/>
    <x v="2"/>
    <x v="3"/>
    <x v="0"/>
    <x v="3"/>
    <s v="No"/>
    <s v="No"/>
    <x v="0"/>
    <x v="3"/>
    <x v="2"/>
    <x v="0"/>
  </r>
  <r>
    <d v="2024-03-01T08:52:00"/>
    <s v="Grado o doble grado"/>
    <x v="8"/>
    <s v="De vez en cuando (1 o 2 veces al mes)"/>
    <s v="De vez en cuando (1 o 2 veces al mes)"/>
    <s v=""/>
    <s v="F. Ciencias Geológicas"/>
    <s v="F. Ciencias Biológicas"/>
    <s v="Biblioteca Maria Zambrano (Derecho, Filología)"/>
    <s v=""/>
    <x v="1"/>
    <x v="1"/>
    <x v="2"/>
    <x v="2"/>
    <x v="1"/>
    <s v="No"/>
    <s v="Sí"/>
    <n v="3"/>
    <n v="3"/>
    <n v="5"/>
    <n v="5"/>
    <n v="5"/>
    <n v="3"/>
    <n v="5"/>
    <n v="2"/>
    <x v="1"/>
    <x v="1"/>
    <x v="2"/>
    <x v="2"/>
    <x v="1"/>
    <x v="2"/>
    <x v="2"/>
    <x v="2"/>
    <s v="No"/>
    <s v="No"/>
    <x v="3"/>
    <x v="0"/>
    <s v="Instagram|Otras|TikTok|Youtube"/>
    <x v="2"/>
    <x v="2"/>
    <x v="0"/>
    <x v="0"/>
    <x v="1"/>
    <x v="0"/>
    <x v="2"/>
    <x v="2"/>
    <s v="Sí"/>
    <s v="No"/>
    <x v="0"/>
    <x v="1"/>
    <x v="1"/>
    <x v="2"/>
  </r>
  <r>
    <d v="2024-03-01T08:24:00"/>
    <s v="Grado o doble grado"/>
    <x v="1"/>
    <s v="De vez en cuando (1 o 2 veces al mes)"/>
    <s v="Nunca"/>
    <s v=""/>
    <s v="F. Ciencias Económicas y Empresariales"/>
    <s v=""/>
    <s v=""/>
    <s v=""/>
    <x v="2"/>
    <x v="1"/>
    <x v="2"/>
    <x v="5"/>
    <x v="3"/>
    <s v="Sí"/>
    <s v="Sí"/>
    <n v="5"/>
    <m/>
    <m/>
    <m/>
    <n v="5"/>
    <m/>
    <n v="5"/>
    <m/>
    <x v="0"/>
    <x v="2"/>
    <x v="1"/>
    <x v="4"/>
    <x v="1"/>
    <x v="4"/>
    <x v="5"/>
    <x v="3"/>
    <s v="No"/>
    <s v="No"/>
    <x v="3"/>
    <x v="4"/>
    <s v="TikTok|Twitter"/>
    <x v="2"/>
    <x v="1"/>
    <x v="3"/>
    <x v="0"/>
    <x v="1"/>
    <x v="3"/>
    <x v="3"/>
    <x v="5"/>
    <s v="No"/>
    <s v="No"/>
    <x v="0"/>
    <x v="1"/>
    <x v="1"/>
    <x v="1"/>
  </r>
  <r>
    <d v="2024-03-01T08:22:00"/>
    <s v="Máster"/>
    <x v="7"/>
    <s v="Frecuentemente (1 o 2 veces por semana)"/>
    <s v="Frecuentemente (1 o 2 veces por semana)"/>
    <s v=""/>
    <s v="F. Geografía e Historia"/>
    <s v="Biblioteca Maria Zambrano (Derecho, Filología)"/>
    <s v="F. Filosofía"/>
    <s v=""/>
    <x v="1"/>
    <x v="1"/>
    <x v="2"/>
    <x v="1"/>
    <x v="1"/>
    <s v="Sí"/>
    <s v="Sí"/>
    <n v="4"/>
    <n v="3"/>
    <n v="4"/>
    <n v="2"/>
    <n v="3"/>
    <n v="3"/>
    <n v="2"/>
    <n v="3"/>
    <x v="2"/>
    <x v="0"/>
    <x v="1"/>
    <x v="3"/>
    <x v="0"/>
    <x v="1"/>
    <x v="1"/>
    <x v="1"/>
    <s v="No"/>
    <s v="No"/>
    <x v="0"/>
    <x v="3"/>
    <s v="No uso ninguna red social"/>
    <x v="0"/>
    <x v="1"/>
    <x v="1"/>
    <x v="0"/>
    <x v="1"/>
    <x v="0"/>
    <x v="0"/>
    <x v="4"/>
    <s v="Sí"/>
    <s v="No"/>
    <x v="0"/>
    <x v="0"/>
    <x v="2"/>
    <x v="2"/>
  </r>
  <r>
    <d v="2024-03-01T08:22:00"/>
    <s v="Grado o doble grado"/>
    <x v="20"/>
    <s v="Frecuentemente (1 o 2 veces por semana)"/>
    <s v="Frecuentemente (1 o 2 veces por semana)"/>
    <s v=""/>
    <s v="F. Medicina"/>
    <s v="Biblioteca Maria Zambrano (Derecho, Filología)"/>
    <s v="F. Farmacia"/>
    <s v=""/>
    <x v="5"/>
    <x v="2"/>
    <x v="1"/>
    <x v="1"/>
    <x v="4"/>
    <s v="No"/>
    <s v="Sí"/>
    <n v="2"/>
    <n v="1"/>
    <n v="2"/>
    <n v="2"/>
    <n v="4"/>
    <n v="4"/>
    <n v="5"/>
    <n v="2"/>
    <x v="0"/>
    <x v="0"/>
    <x v="0"/>
    <x v="3"/>
    <x v="0"/>
    <x v="0"/>
    <x v="4"/>
    <x v="3"/>
    <s v="No"/>
    <s v="No"/>
    <x v="2"/>
    <x v="2"/>
    <s v="Instagram"/>
    <x v="0"/>
    <x v="4"/>
    <x v="2"/>
    <x v="1"/>
    <x v="2"/>
    <x v="5"/>
    <x v="5"/>
    <x v="3"/>
    <s v="No"/>
    <s v="No"/>
    <x v="0"/>
    <x v="0"/>
    <x v="2"/>
    <x v="0"/>
  </r>
  <r>
    <d v="2024-03-01T08:10:00"/>
    <s v="Grado o doble grado"/>
    <x v="24"/>
    <s v="Solo en época de exámenes"/>
    <s v="Nunca"/>
    <s v=""/>
    <s v="F. Enfermería, Fisioterapia y Podología"/>
    <s v="F. Medicina"/>
    <s v=""/>
    <s v=""/>
    <x v="2"/>
    <x v="2"/>
    <x v="1"/>
    <x v="5"/>
    <x v="3"/>
    <s v="No"/>
    <s v="No"/>
    <n v="1"/>
    <n v="1"/>
    <n v="2"/>
    <n v="1"/>
    <n v="5"/>
    <n v="4"/>
    <n v="4"/>
    <n v="2"/>
    <x v="4"/>
    <x v="3"/>
    <x v="4"/>
    <x v="4"/>
    <x v="2"/>
    <x v="3"/>
    <x v="5"/>
    <x v="4"/>
    <s v=""/>
    <s v=""/>
    <x v="3"/>
    <x v="4"/>
    <s v=""/>
    <x v="3"/>
    <x v="3"/>
    <x v="3"/>
    <x v="3"/>
    <x v="3"/>
    <x v="2"/>
    <x v="3"/>
    <x v="5"/>
    <s v=""/>
    <s v=""/>
    <x v="0"/>
    <x v="2"/>
    <x v="3"/>
    <x v="4"/>
  </r>
  <r>
    <d v="2024-03-01T08:09:00"/>
    <s v="Grado o doble grado"/>
    <x v="1"/>
    <s v="De vez en cuando (1 o 2 veces al mes)"/>
    <s v="Frecuentemente (1 o 2 veces por semana)"/>
    <s v=""/>
    <s v="F. Ciencias Económicas y Empresariales"/>
    <s v=""/>
    <s v=""/>
    <s v=""/>
    <x v="5"/>
    <x v="1"/>
    <x v="2"/>
    <x v="0"/>
    <x v="2"/>
    <s v="Sí"/>
    <s v="Sí"/>
    <n v="3"/>
    <n v="1"/>
    <n v="4"/>
    <n v="1"/>
    <n v="5"/>
    <n v="5"/>
    <n v="5"/>
    <n v="3"/>
    <x v="5"/>
    <x v="2"/>
    <x v="0"/>
    <x v="3"/>
    <x v="3"/>
    <x v="0"/>
    <x v="4"/>
    <x v="0"/>
    <s v="No"/>
    <s v="No"/>
    <x v="2"/>
    <x v="5"/>
    <s v="Twitter|Youtube"/>
    <x v="2"/>
    <x v="1"/>
    <x v="2"/>
    <x v="0"/>
    <x v="1"/>
    <x v="1"/>
    <x v="1"/>
    <x v="1"/>
    <s v="No"/>
    <s v="No"/>
    <x v="0"/>
    <x v="3"/>
    <x v="2"/>
    <x v="1"/>
  </r>
  <r>
    <d v="2024-03-01T08:08:00"/>
    <s v="Grado o doble grado"/>
    <x v="3"/>
    <s v="De vez en cuando (1 o 2 veces al mes)"/>
    <s v="Frecuentemente (1 o 2 veces por semana)"/>
    <s v=""/>
    <s v="Biblioteca Maria Zambrano (Derecho, Filología)"/>
    <s v=""/>
    <s v=""/>
    <s v=""/>
    <x v="1"/>
    <x v="1"/>
    <x v="2"/>
    <x v="1"/>
    <x v="1"/>
    <s v="Sí"/>
    <s v="Sí"/>
    <n v="5"/>
    <n v="1"/>
    <n v="5"/>
    <n v="2"/>
    <n v="5"/>
    <n v="3"/>
    <n v="4"/>
    <n v="3"/>
    <x v="1"/>
    <x v="0"/>
    <x v="1"/>
    <x v="3"/>
    <x v="1"/>
    <x v="1"/>
    <x v="4"/>
    <x v="2"/>
    <s v="Sí"/>
    <s v="No"/>
    <x v="1"/>
    <x v="1"/>
    <s v="No uso ninguna red social"/>
    <x v="2"/>
    <x v="2"/>
    <x v="0"/>
    <x v="0"/>
    <x v="1"/>
    <x v="0"/>
    <x v="1"/>
    <x v="1"/>
    <s v="Sí"/>
    <s v="No"/>
    <x v="0"/>
    <x v="1"/>
    <x v="1"/>
    <x v="1"/>
  </r>
  <r>
    <d v="2024-03-01T08:08:00"/>
    <s v="Otros (Universidad para mayores, títulos propios, curso de idiomas, etc)"/>
    <x v="7"/>
    <s v="De vez en cuando (1 o 2 veces al mes)"/>
    <s v="De vez en cuando (1 o 2 veces al mes)"/>
    <s v=""/>
    <s v="F. Bellas Artes"/>
    <s v="F. Geografía e Historia"/>
    <s v="F. Geografía e Historia"/>
    <s v="BIBLIOTECA NACIONAL Y BIBLIOTECAS DE LA COMUNIDAD DE MADRID BIBLIOTECAS VIRTUALES"/>
    <x v="0"/>
    <x v="1"/>
    <x v="2"/>
    <x v="2"/>
    <x v="1"/>
    <s v="Sí"/>
    <s v="Sí"/>
    <n v="4"/>
    <n v="3"/>
    <n v="3"/>
    <n v="5"/>
    <n v="5"/>
    <n v="5"/>
    <n v="5"/>
    <n v="5"/>
    <x v="1"/>
    <x v="1"/>
    <x v="2"/>
    <x v="2"/>
    <x v="1"/>
    <x v="2"/>
    <x v="2"/>
    <x v="2"/>
    <s v="Sí"/>
    <s v="No"/>
    <x v="0"/>
    <x v="0"/>
    <s v="Instagram|Youtube"/>
    <x v="2"/>
    <x v="2"/>
    <x v="0"/>
    <x v="0"/>
    <x v="1"/>
    <x v="0"/>
    <x v="2"/>
    <x v="2"/>
    <s v="Sí"/>
    <s v="No"/>
    <x v="0"/>
    <x v="1"/>
    <x v="1"/>
    <x v="1"/>
  </r>
  <r>
    <d v="2024-03-01T07:56:00"/>
    <s v="Máster"/>
    <x v="14"/>
    <s v="De vez en cuando (1 o 2 veces al mes)"/>
    <s v="Frecuentemente (1 o 2 veces por semana)"/>
    <s v=""/>
    <s v="F. Educación"/>
    <s v=""/>
    <s v=""/>
    <s v="Biblioteca Municipal más cercana"/>
    <x v="0"/>
    <x v="0"/>
    <x v="0"/>
    <x v="4"/>
    <x v="1"/>
    <s v="Sí"/>
    <s v="Sí"/>
    <n v="4"/>
    <n v="3"/>
    <n v="3"/>
    <n v="3"/>
    <n v="5"/>
    <n v="5"/>
    <n v="5"/>
    <n v="1"/>
    <x v="2"/>
    <x v="5"/>
    <x v="0"/>
    <x v="5"/>
    <x v="0"/>
    <x v="4"/>
    <x v="4"/>
    <x v="0"/>
    <s v="Sí"/>
    <s v="No"/>
    <x v="4"/>
    <x v="2"/>
    <s v="Instagram"/>
    <x v="2"/>
    <x v="2"/>
    <x v="0"/>
    <x v="0"/>
    <x v="1"/>
    <x v="0"/>
    <x v="0"/>
    <x v="4"/>
    <s v="Sí"/>
    <s v="No"/>
    <x v="0"/>
    <x v="1"/>
    <x v="2"/>
    <x v="1"/>
  </r>
  <r>
    <d v="2024-03-01T07:18:00"/>
    <s v="Grado o doble grado"/>
    <x v="10"/>
    <s v="De vez en cuando (1 o 2 veces al mes)"/>
    <s v="De vez en cuando (1 o 2 veces al mes)"/>
    <s v=""/>
    <s v="F. Filología (Clásicas, General)"/>
    <s v="F. Filosofía"/>
    <s v="F. Geografía e Historia"/>
    <s v=""/>
    <x v="0"/>
    <x v="0"/>
    <x v="1"/>
    <x v="1"/>
    <x v="1"/>
    <s v="No"/>
    <s v="Sí"/>
    <n v="3"/>
    <n v="3"/>
    <n v="3"/>
    <n v="4"/>
    <n v="4"/>
    <n v="4"/>
    <n v="4"/>
    <n v="3"/>
    <x v="0"/>
    <x v="0"/>
    <x v="1"/>
    <x v="3"/>
    <x v="0"/>
    <x v="1"/>
    <x v="4"/>
    <x v="1"/>
    <s v="Sí"/>
    <s v="No"/>
    <x v="0"/>
    <x v="2"/>
    <s v="Instagram"/>
    <x v="0"/>
    <x v="0"/>
    <x v="2"/>
    <x v="1"/>
    <x v="0"/>
    <x v="1"/>
    <x v="1"/>
    <x v="4"/>
    <s v="No"/>
    <s v="No"/>
    <x v="0"/>
    <x v="3"/>
    <x v="2"/>
    <x v="1"/>
  </r>
  <r>
    <d v="2024-03-01T06:56:00"/>
    <s v="Doctorado"/>
    <x v="19"/>
    <s v="Frecuentemente (1 o 2 veces por semana)"/>
    <s v="Frecuentemente (1 o 2 veces por semana)"/>
    <s v=""/>
    <s v="F. Bellas Artes"/>
    <s v=""/>
    <s v=""/>
    <s v=""/>
    <x v="1"/>
    <x v="1"/>
    <x v="2"/>
    <x v="0"/>
    <x v="1"/>
    <s v="Sí"/>
    <s v="Sí"/>
    <n v="3"/>
    <n v="3"/>
    <n v="3"/>
    <n v="2"/>
    <n v="3"/>
    <n v="2"/>
    <n v="2"/>
    <n v="2"/>
    <x v="1"/>
    <x v="0"/>
    <x v="2"/>
    <x v="3"/>
    <x v="1"/>
    <x v="1"/>
    <x v="2"/>
    <x v="2"/>
    <s v="Sí"/>
    <s v="Sí"/>
    <x v="0"/>
    <x v="5"/>
    <s v="Instagram"/>
    <x v="2"/>
    <x v="2"/>
    <x v="0"/>
    <x v="0"/>
    <x v="1"/>
    <x v="0"/>
    <x v="2"/>
    <x v="4"/>
    <s v="Sí"/>
    <s v="Sí"/>
    <x v="2"/>
    <x v="1"/>
    <x v="1"/>
    <x v="2"/>
  </r>
  <r>
    <d v="2024-03-01T03:06:00"/>
    <s v="Doctorado"/>
    <x v="18"/>
    <s v="Muy frecuentemente (3 o más veces por semana)"/>
    <s v="Frecuentemente (1 o 2 veces por semana)"/>
    <s v=""/>
    <s v="F. Ciencias de la Información"/>
    <s v="Biblioteca Maria Zambrano (Derecho, Filología)"/>
    <s v=""/>
    <s v=""/>
    <x v="1"/>
    <x v="2"/>
    <x v="0"/>
    <x v="2"/>
    <x v="1"/>
    <s v="No"/>
    <s v="Sí"/>
    <n v="5"/>
    <n v="5"/>
    <n v="5"/>
    <n v="5"/>
    <n v="5"/>
    <n v="5"/>
    <n v="5"/>
    <n v="5"/>
    <x v="1"/>
    <x v="1"/>
    <x v="1"/>
    <x v="2"/>
    <x v="1"/>
    <x v="2"/>
    <x v="2"/>
    <x v="2"/>
    <s v="Sí"/>
    <s v="Sí"/>
    <x v="1"/>
    <x v="0"/>
    <s v="Instagram|TikTok|Twitter|Youtube"/>
    <x v="2"/>
    <x v="2"/>
    <x v="0"/>
    <x v="0"/>
    <x v="1"/>
    <x v="0"/>
    <x v="2"/>
    <x v="2"/>
    <s v="No"/>
    <s v="No"/>
    <x v="0"/>
    <x v="1"/>
    <x v="1"/>
    <x v="2"/>
  </r>
  <r>
    <d v="2024-03-01T00:37:00"/>
    <s v="Grado o doble grado"/>
    <x v="13"/>
    <s v="Frecuentemente (1 o 2 veces por semana)"/>
    <s v="De vez en cuando (1 o 2 veces al mes)"/>
    <s v=""/>
    <s v="Biblioteca Maria Zambrano (Derecho, Filología)"/>
    <s v="Biblioteca Maria Zambrano (Derecho, Filología)"/>
    <s v=""/>
    <s v="Derecho"/>
    <x v="1"/>
    <x v="2"/>
    <x v="1"/>
    <x v="1"/>
    <x v="2"/>
    <s v="Sí"/>
    <s v="Sí"/>
    <n v="4"/>
    <n v="2"/>
    <n v="4"/>
    <n v="4"/>
    <n v="4"/>
    <n v="4"/>
    <n v="1"/>
    <n v="3"/>
    <x v="2"/>
    <x v="0"/>
    <x v="1"/>
    <x v="3"/>
    <x v="3"/>
    <x v="0"/>
    <x v="4"/>
    <x v="1"/>
    <s v="No"/>
    <s v="No"/>
    <x v="0"/>
    <x v="2"/>
    <s v="Instagram|TikTok"/>
    <x v="4"/>
    <x v="4"/>
    <x v="0"/>
    <x v="0"/>
    <x v="1"/>
    <x v="1"/>
    <x v="1"/>
    <x v="3"/>
    <s v="Sí"/>
    <s v="Sí"/>
    <x v="4"/>
    <x v="0"/>
    <x v="2"/>
    <x v="1"/>
  </r>
  <r>
    <d v="2024-03-01T00:15:00"/>
    <s v="Grado o doble grado"/>
    <x v="19"/>
    <s v="Frecuentemente (1 o 2 veces por semana)"/>
    <s v="Solo en época de exámenes"/>
    <s v=""/>
    <s v="F. Bellas Artes"/>
    <s v="F. Geografía e Historia"/>
    <s v="Biblioteca Maria Zambrano (Derecho, Filología)"/>
    <s v="Salas de lectura cerca de mi casa"/>
    <x v="1"/>
    <x v="1"/>
    <x v="2"/>
    <x v="2"/>
    <x v="1"/>
    <s v="No"/>
    <s v="Sí"/>
    <n v="1"/>
    <n v="3"/>
    <n v="3"/>
    <n v="1"/>
    <n v="5"/>
    <n v="4"/>
    <n v="4"/>
    <n v="1"/>
    <x v="0"/>
    <x v="0"/>
    <x v="1"/>
    <x v="2"/>
    <x v="1"/>
    <x v="2"/>
    <x v="4"/>
    <x v="1"/>
    <s v="Sí"/>
    <s v="No"/>
    <x v="0"/>
    <x v="0"/>
    <s v="Instagram"/>
    <x v="3"/>
    <x v="3"/>
    <x v="3"/>
    <x v="3"/>
    <x v="3"/>
    <x v="2"/>
    <x v="3"/>
    <x v="5"/>
    <s v=""/>
    <s v=""/>
    <x v="0"/>
    <x v="2"/>
    <x v="3"/>
    <x v="2"/>
  </r>
  <r>
    <d v="2024-03-01T00:13:00"/>
    <s v="Doctorado"/>
    <x v="10"/>
    <s v="De vez en cuando (1 o 2 veces al mes)"/>
    <s v="Muy frecuentemente (3 o más veces por semana)"/>
    <s v=""/>
    <s v="Biblioteca Maria Zambrano (Derecho, Filología)"/>
    <s v="F. Filosofía"/>
    <s v="F. Ciencias de la Información"/>
    <s v=""/>
    <x v="0"/>
    <x v="0"/>
    <x v="1"/>
    <x v="1"/>
    <x v="1"/>
    <s v="Sí"/>
    <s v="Sí"/>
    <n v="5"/>
    <n v="5"/>
    <n v="5"/>
    <n v="3"/>
    <n v="3"/>
    <n v="4"/>
    <n v="3"/>
    <n v="5"/>
    <x v="0"/>
    <x v="0"/>
    <x v="1"/>
    <x v="1"/>
    <x v="1"/>
    <x v="0"/>
    <x v="4"/>
    <x v="3"/>
    <s v="Sí"/>
    <s v="Sí"/>
    <x v="2"/>
    <x v="2"/>
    <s v="Otras|Twitter|Youtube"/>
    <x v="2"/>
    <x v="2"/>
    <x v="0"/>
    <x v="0"/>
    <x v="1"/>
    <x v="0"/>
    <x v="1"/>
    <x v="1"/>
    <s v="Sí"/>
    <s v="Sí"/>
    <x v="2"/>
    <x v="1"/>
    <x v="1"/>
    <x v="1"/>
  </r>
  <r>
    <d v="2024-03-01T00:12:00"/>
    <s v="Grado o doble grado"/>
    <x v="7"/>
    <s v="Solo en época de exámenes"/>
    <s v="De vez en cuando (1 o 2 veces al mes)"/>
    <s v=""/>
    <s v="Biblioteca Maria Zambrano (Derecho, Filología)"/>
    <s v=""/>
    <s v=""/>
    <s v=""/>
    <x v="4"/>
    <x v="4"/>
    <x v="4"/>
    <x v="0"/>
    <x v="3"/>
    <s v="No"/>
    <s v="Sí"/>
    <n v="3"/>
    <n v="1"/>
    <n v="3"/>
    <n v="5"/>
    <n v="5"/>
    <n v="5"/>
    <n v="5"/>
    <n v="5"/>
    <x v="1"/>
    <x v="3"/>
    <x v="0"/>
    <x v="3"/>
    <x v="1"/>
    <x v="2"/>
    <x v="1"/>
    <x v="3"/>
    <s v="No"/>
    <s v="Sí"/>
    <x v="2"/>
    <x v="2"/>
    <s v="Instagram"/>
    <x v="0"/>
    <x v="2"/>
    <x v="0"/>
    <x v="2"/>
    <x v="1"/>
    <x v="0"/>
    <x v="1"/>
    <x v="1"/>
    <s v="Sí"/>
    <s v="No"/>
    <x v="0"/>
    <x v="0"/>
    <x v="1"/>
    <x v="2"/>
  </r>
  <r>
    <d v="2024-02-29T23:55:00"/>
    <s v="Grado o doble grado"/>
    <x v="12"/>
    <s v="De vez en cuando (1 o 2 veces al mes)"/>
    <s v="Nunca"/>
    <s v=""/>
    <s v="F. Ciencias Políticas y Sociología"/>
    <s v="Biblioteca Maria Zambrano (Derecho, Filología)"/>
    <s v="F. Geografía e Historia"/>
    <s v=""/>
    <x v="0"/>
    <x v="0"/>
    <x v="1"/>
    <x v="0"/>
    <x v="1"/>
    <s v="No"/>
    <s v="No"/>
    <n v="3"/>
    <n v="4"/>
    <n v="2"/>
    <n v="4"/>
    <n v="5"/>
    <n v="5"/>
    <n v="4"/>
    <n v="4"/>
    <x v="2"/>
    <x v="0"/>
    <x v="2"/>
    <x v="3"/>
    <x v="1"/>
    <x v="1"/>
    <x v="4"/>
    <x v="1"/>
    <s v="No"/>
    <s v="No"/>
    <x v="2"/>
    <x v="2"/>
    <s v="Instagram|TikTok|Twitter"/>
    <x v="1"/>
    <x v="0"/>
    <x v="1"/>
    <x v="1"/>
    <x v="0"/>
    <x v="1"/>
    <x v="1"/>
    <x v="1"/>
    <s v="Sí"/>
    <s v="No"/>
    <x v="0"/>
    <x v="0"/>
    <x v="2"/>
    <x v="1"/>
  </r>
  <r>
    <d v="2024-02-29T23:31:00"/>
    <s v="Grado o doble grado"/>
    <x v="18"/>
    <s v="Muy frecuentemente (3 o más veces por semana)"/>
    <s v="Muy frecuentemente (3 o más veces por semana)"/>
    <s v=""/>
    <s v="F. Ciencias de la Información"/>
    <s v=""/>
    <s v=""/>
    <s v=""/>
    <x v="1"/>
    <x v="1"/>
    <x v="0"/>
    <x v="1"/>
    <x v="1"/>
    <s v="No"/>
    <s v="No"/>
    <n v="4"/>
    <n v="5"/>
    <n v="5"/>
    <n v="3"/>
    <n v="5"/>
    <n v="2"/>
    <n v="5"/>
    <n v="2"/>
    <x v="5"/>
    <x v="1"/>
    <x v="2"/>
    <x v="3"/>
    <x v="1"/>
    <x v="1"/>
    <x v="1"/>
    <x v="2"/>
    <s v="Sí"/>
    <s v="Sí"/>
    <x v="0"/>
    <x v="2"/>
    <s v="Instagram|TikTok|Youtube"/>
    <x v="3"/>
    <x v="3"/>
    <x v="3"/>
    <x v="3"/>
    <x v="3"/>
    <x v="2"/>
    <x v="3"/>
    <x v="5"/>
    <s v="Sí"/>
    <s v="No"/>
    <x v="0"/>
    <x v="1"/>
    <x v="1"/>
    <x v="1"/>
  </r>
  <r>
    <d v="2024-02-29T23:31:00"/>
    <s v="Grado o doble grado"/>
    <x v="15"/>
    <s v="De vez en cuando (1 o 2 veces al mes)"/>
    <s v="Nunca"/>
    <s v=""/>
    <s v="F. Farmacia"/>
    <s v="F. Medicina"/>
    <s v=""/>
    <s v=""/>
    <x v="2"/>
    <x v="0"/>
    <x v="2"/>
    <x v="0"/>
    <x v="1"/>
    <s v="No"/>
    <s v="No"/>
    <n v="1"/>
    <n v="3"/>
    <n v="3"/>
    <n v="4"/>
    <n v="5"/>
    <n v="3"/>
    <n v="5"/>
    <n v="2"/>
    <x v="2"/>
    <x v="0"/>
    <x v="0"/>
    <x v="1"/>
    <x v="3"/>
    <x v="0"/>
    <x v="4"/>
    <x v="1"/>
    <s v="No"/>
    <s v="Sí"/>
    <x v="0"/>
    <x v="2"/>
    <s v="Instagram|TikTok|Twitter"/>
    <x v="0"/>
    <x v="0"/>
    <x v="2"/>
    <x v="2"/>
    <x v="2"/>
    <x v="3"/>
    <x v="1"/>
    <x v="1"/>
    <s v="No"/>
    <s v="No"/>
    <x v="0"/>
    <x v="0"/>
    <x v="4"/>
    <x v="1"/>
  </r>
  <r>
    <d v="2024-02-29T23:28:00"/>
    <s v="Grado o doble grado"/>
    <x v="18"/>
    <s v="Muy frecuentemente (3 o más veces por semana)"/>
    <s v="Muy frecuentemente (3 o más veces por semana)"/>
    <s v=""/>
    <s v="F. Ciencias de la Información"/>
    <s v=""/>
    <s v=""/>
    <s v=""/>
    <x v="1"/>
    <x v="1"/>
    <x v="0"/>
    <x v="1"/>
    <x v="1"/>
    <s v="No"/>
    <s v="No"/>
    <n v="4"/>
    <n v="5"/>
    <n v="5"/>
    <n v="3"/>
    <n v="5"/>
    <n v="2"/>
    <n v="5"/>
    <n v="5"/>
    <x v="5"/>
    <x v="1"/>
    <x v="2"/>
    <x v="3"/>
    <x v="1"/>
    <x v="1"/>
    <x v="1"/>
    <x v="2"/>
    <s v="Sí"/>
    <s v="Sí"/>
    <x v="0"/>
    <x v="1"/>
    <s v="Instagram|TikTok|Youtube"/>
    <x v="3"/>
    <x v="3"/>
    <x v="3"/>
    <x v="3"/>
    <x v="3"/>
    <x v="2"/>
    <x v="3"/>
    <x v="5"/>
    <s v="Sí"/>
    <s v="No"/>
    <x v="0"/>
    <x v="1"/>
    <x v="1"/>
    <x v="1"/>
  </r>
  <r>
    <d v="2024-02-29T23:03:00"/>
    <s v="Grado o doble grado"/>
    <x v="12"/>
    <s v="De vez en cuando (1 o 2 veces al mes)"/>
    <s v="De vez en cuando (1 o 2 veces al mes)"/>
    <s v=""/>
    <s v="F. Ciencias Políticas y Sociología"/>
    <s v=""/>
    <s v=""/>
    <s v=""/>
    <x v="1"/>
    <x v="1"/>
    <x v="2"/>
    <x v="2"/>
    <x v="3"/>
    <s v="No"/>
    <s v="Sí"/>
    <n v="3"/>
    <n v="3"/>
    <n v="3"/>
    <n v="4"/>
    <n v="4"/>
    <n v="4"/>
    <n v="4"/>
    <n v="4"/>
    <x v="0"/>
    <x v="0"/>
    <x v="1"/>
    <x v="3"/>
    <x v="3"/>
    <x v="1"/>
    <x v="4"/>
    <x v="3"/>
    <s v="No"/>
    <s v="No"/>
    <x v="0"/>
    <x v="1"/>
    <s v="Instagram"/>
    <x v="0"/>
    <x v="0"/>
    <x v="1"/>
    <x v="0"/>
    <x v="1"/>
    <x v="0"/>
    <x v="2"/>
    <x v="2"/>
    <s v="No"/>
    <s v="No"/>
    <x v="0"/>
    <x v="3"/>
    <x v="4"/>
    <x v="1"/>
  </r>
  <r>
    <d v="2024-02-29T22:33:00"/>
    <s v="Grado o doble grado"/>
    <x v="22"/>
    <s v="Solo en época de exámenes"/>
    <s v="Nunca"/>
    <s v=""/>
    <s v=""/>
    <s v=""/>
    <s v=""/>
    <s v=""/>
    <x v="0"/>
    <x v="0"/>
    <x v="1"/>
    <x v="0"/>
    <x v="0"/>
    <s v="No"/>
    <s v="No"/>
    <n v="1"/>
    <n v="1"/>
    <n v="1"/>
    <n v="5"/>
    <n v="5"/>
    <n v="5"/>
    <n v="5"/>
    <n v="5"/>
    <x v="2"/>
    <x v="2"/>
    <x v="3"/>
    <x v="1"/>
    <x v="0"/>
    <x v="0"/>
    <x v="3"/>
    <x v="3"/>
    <s v="No"/>
    <s v=""/>
    <x v="3"/>
    <x v="2"/>
    <s v="Instagram|TikTok|Youtube"/>
    <x v="3"/>
    <x v="3"/>
    <x v="3"/>
    <x v="3"/>
    <x v="3"/>
    <x v="2"/>
    <x v="3"/>
    <x v="5"/>
    <s v="No"/>
    <s v="No"/>
    <x v="0"/>
    <x v="0"/>
    <x v="2"/>
    <x v="1"/>
  </r>
  <r>
    <d v="2024-02-29T22:10:00"/>
    <s v="Doctorado"/>
    <x v="22"/>
    <s v="De vez en cuando (1 o 2 veces al mes)"/>
    <s v=""/>
    <s v=""/>
    <s v="F. Ciencias Biológicas"/>
    <s v="F. Veterinaria"/>
    <s v="F. Medicina"/>
    <s v=""/>
    <x v="1"/>
    <x v="1"/>
    <x v="2"/>
    <x v="2"/>
    <x v="1"/>
    <s v="No"/>
    <s v="No"/>
    <n v="3"/>
    <n v="5"/>
    <n v="4"/>
    <n v="3"/>
    <n v="3"/>
    <n v="4"/>
    <n v="3"/>
    <n v="4"/>
    <x v="1"/>
    <x v="1"/>
    <x v="2"/>
    <x v="2"/>
    <x v="1"/>
    <x v="2"/>
    <x v="2"/>
    <x v="2"/>
    <s v="Sí"/>
    <s v="No"/>
    <x v="1"/>
    <x v="0"/>
    <s v="Instagram|Twitter"/>
    <x v="2"/>
    <x v="2"/>
    <x v="0"/>
    <x v="0"/>
    <x v="1"/>
    <x v="0"/>
    <x v="2"/>
    <x v="2"/>
    <s v="Sí"/>
    <s v="Sí"/>
    <x v="1"/>
    <x v="1"/>
    <x v="1"/>
    <x v="2"/>
  </r>
  <r>
    <d v="2024-02-29T22:09:00"/>
    <s v="Grado o doble grado"/>
    <x v="5"/>
    <s v="Frecuentemente (1 o 2 veces por semana)"/>
    <s v="Solo en época de exámenes"/>
    <s v=""/>
    <s v="F. Ciencias Químicas"/>
    <s v="F. Ciencias Biológicas"/>
    <s v=""/>
    <s v=""/>
    <x v="1"/>
    <x v="1"/>
    <x v="1"/>
    <x v="1"/>
    <x v="1"/>
    <s v="Sí"/>
    <s v="Sí"/>
    <n v="3"/>
    <n v="1"/>
    <n v="1"/>
    <n v="1"/>
    <n v="5"/>
    <n v="3"/>
    <n v="3"/>
    <n v="4"/>
    <x v="2"/>
    <x v="0"/>
    <x v="3"/>
    <x v="3"/>
    <x v="0"/>
    <x v="1"/>
    <x v="1"/>
    <x v="1"/>
    <s v="No"/>
    <s v="No"/>
    <x v="0"/>
    <x v="1"/>
    <s v="Instagram"/>
    <x v="2"/>
    <x v="2"/>
    <x v="0"/>
    <x v="0"/>
    <x v="1"/>
    <x v="0"/>
    <x v="0"/>
    <x v="4"/>
    <s v="No"/>
    <s v="No"/>
    <x v="0"/>
    <x v="0"/>
    <x v="1"/>
    <x v="1"/>
  </r>
  <r>
    <d v="2024-02-29T21:50:00"/>
    <s v="Otros (Universidad para mayores, títulos propios, curso de idiomas, etc)"/>
    <x v="7"/>
    <s v="De vez en cuando (1 o 2 veces al mes)"/>
    <s v="Nunca"/>
    <s v=""/>
    <s v="F. Geografía e Historia"/>
    <s v="Biblioteca Maria Zambrano (Derecho, Filología)"/>
    <s v=""/>
    <s v=""/>
    <x v="0"/>
    <x v="0"/>
    <x v="1"/>
    <x v="1"/>
    <x v="1"/>
    <s v="No"/>
    <s v="Sí"/>
    <n v="5"/>
    <n v="4"/>
    <n v="1"/>
    <n v="5"/>
    <n v="3"/>
    <n v="1"/>
    <n v="4"/>
    <n v="5"/>
    <x v="0"/>
    <x v="1"/>
    <x v="0"/>
    <x v="0"/>
    <x v="3"/>
    <x v="1"/>
    <x v="3"/>
    <x v="3"/>
    <s v="No"/>
    <s v="No"/>
    <x v="5"/>
    <x v="1"/>
    <s v="Instagram|Otras"/>
    <x v="2"/>
    <x v="2"/>
    <x v="0"/>
    <x v="0"/>
    <x v="1"/>
    <x v="0"/>
    <x v="1"/>
    <x v="1"/>
    <s v="Sí"/>
    <s v="No"/>
    <x v="0"/>
    <x v="0"/>
    <x v="2"/>
    <x v="1"/>
  </r>
  <r>
    <d v="2024-02-29T21:46:00"/>
    <s v="Grado o doble grado"/>
    <x v="19"/>
    <s v="Frecuentemente (1 o 2 veces por semana)"/>
    <s v="De vez en cuando (1 o 2 veces al mes)"/>
    <s v=""/>
    <s v="F. Bellas Artes"/>
    <s v="Biblioteca Maria Zambrano (Derecho, Filología)"/>
    <s v="F. Geografía e Historia"/>
    <s v=""/>
    <x v="1"/>
    <x v="1"/>
    <x v="2"/>
    <x v="2"/>
    <x v="1"/>
    <s v="No"/>
    <s v="Sí"/>
    <n v="4"/>
    <n v="5"/>
    <n v="5"/>
    <n v="1"/>
    <n v="5"/>
    <n v="5"/>
    <n v="1"/>
    <n v="5"/>
    <x v="0"/>
    <x v="2"/>
    <x v="0"/>
    <x v="2"/>
    <x v="0"/>
    <x v="2"/>
    <x v="4"/>
    <x v="3"/>
    <s v="Sí"/>
    <s v="No"/>
    <x v="1"/>
    <x v="2"/>
    <s v="Otras|Youtube"/>
    <x v="2"/>
    <x v="0"/>
    <x v="1"/>
    <x v="0"/>
    <x v="1"/>
    <x v="0"/>
    <x v="1"/>
    <x v="1"/>
    <s v="Sí"/>
    <s v="No"/>
    <x v="0"/>
    <x v="1"/>
    <x v="1"/>
    <x v="2"/>
  </r>
  <r>
    <d v="2024-02-29T21:34:00"/>
    <s v="Grado o doble grado"/>
    <x v="15"/>
    <s v="Frecuentemente (1 o 2 veces por semana)"/>
    <s v="Nunca"/>
    <s v=""/>
    <s v="F. Farmacia"/>
    <s v="F. Medicina"/>
    <s v=""/>
    <s v=""/>
    <x v="5"/>
    <x v="3"/>
    <x v="2"/>
    <x v="1"/>
    <x v="1"/>
    <s v="No"/>
    <s v="No"/>
    <n v="1"/>
    <n v="1"/>
    <n v="1"/>
    <n v="5"/>
    <n v="5"/>
    <n v="5"/>
    <n v="5"/>
    <n v="5"/>
    <x v="5"/>
    <x v="1"/>
    <x v="1"/>
    <x v="2"/>
    <x v="3"/>
    <x v="0"/>
    <x v="1"/>
    <x v="2"/>
    <s v="Sí"/>
    <s v="Sí"/>
    <x v="2"/>
    <x v="3"/>
    <s v="No uso ninguna red social"/>
    <x v="0"/>
    <x v="1"/>
    <x v="0"/>
    <x v="1"/>
    <x v="0"/>
    <x v="1"/>
    <x v="2"/>
    <x v="2"/>
    <s v="No"/>
    <s v="Sí"/>
    <x v="1"/>
    <x v="1"/>
    <x v="4"/>
    <x v="2"/>
  </r>
  <r>
    <d v="2024-02-29T21:18:00"/>
    <s v="Grado o doble grado"/>
    <x v="23"/>
    <s v="Frecuentemente (1 o 2 veces por semana)"/>
    <s v="De vez en cuando (1 o 2 veces al mes)"/>
    <s v=""/>
    <s v="F. Ciencias Químicas"/>
    <s v="F. Ciencias Físicas"/>
    <s v="F. Ciencias Biológicas"/>
    <s v=""/>
    <x v="1"/>
    <x v="1"/>
    <x v="1"/>
    <x v="0"/>
    <x v="2"/>
    <s v="No"/>
    <s v="Sí"/>
    <n v="2"/>
    <n v="1"/>
    <n v="3"/>
    <n v="1"/>
    <n v="1"/>
    <n v="3"/>
    <n v="5"/>
    <n v="2"/>
    <x v="1"/>
    <x v="2"/>
    <x v="2"/>
    <x v="3"/>
    <x v="1"/>
    <x v="2"/>
    <x v="0"/>
    <x v="3"/>
    <s v="No"/>
    <s v="No"/>
    <x v="1"/>
    <x v="3"/>
    <s v="Instagram|Twitter|Youtube"/>
    <x v="1"/>
    <x v="1"/>
    <x v="0"/>
    <x v="1"/>
    <x v="2"/>
    <x v="5"/>
    <x v="0"/>
    <x v="0"/>
    <s v="Sí"/>
    <s v="No"/>
    <x v="0"/>
    <x v="5"/>
    <x v="0"/>
    <x v="1"/>
  </r>
  <r>
    <d v="2024-02-29T21:07:00"/>
    <s v="Grado o doble grado"/>
    <x v="14"/>
    <s v="Nunca"/>
    <s v="Nunca"/>
    <s v=""/>
    <s v=""/>
    <s v=""/>
    <s v=""/>
    <s v=""/>
    <x v="0"/>
    <x v="0"/>
    <x v="1"/>
    <x v="1"/>
    <x v="0"/>
    <s v="No"/>
    <s v="No"/>
    <n v="4"/>
    <n v="4"/>
    <n v="4"/>
    <n v="4"/>
    <n v="4"/>
    <n v="4"/>
    <n v="4"/>
    <n v="4"/>
    <x v="2"/>
    <x v="0"/>
    <x v="1"/>
    <x v="3"/>
    <x v="0"/>
    <x v="1"/>
    <x v="1"/>
    <x v="1"/>
    <s v="No"/>
    <s v="No"/>
    <x v="0"/>
    <x v="1"/>
    <s v="Instagram|TikTok|Twitter"/>
    <x v="0"/>
    <x v="1"/>
    <x v="1"/>
    <x v="1"/>
    <x v="0"/>
    <x v="1"/>
    <x v="0"/>
    <x v="4"/>
    <s v="No"/>
    <s v="No"/>
    <x v="0"/>
    <x v="0"/>
    <x v="2"/>
    <x v="1"/>
  </r>
  <r>
    <d v="2024-02-29T20:57:00"/>
    <s v="Grado o doble grado"/>
    <x v="19"/>
    <s v="Frecuentemente (1 o 2 veces por semana)"/>
    <s v="De vez en cuando (1 o 2 veces al mes)"/>
    <s v=""/>
    <s v="F. Bellas Artes"/>
    <s v="F. Bellas Artes"/>
    <s v="Biblioteca Maria Zambrano (Derecho, Filología)"/>
    <s v=""/>
    <x v="1"/>
    <x v="1"/>
    <x v="2"/>
    <x v="2"/>
    <x v="1"/>
    <s v="Sí"/>
    <s v="Sí"/>
    <n v="5"/>
    <n v="1"/>
    <n v="1"/>
    <n v="4"/>
    <n v="5"/>
    <n v="3"/>
    <n v="4"/>
    <n v="4"/>
    <x v="1"/>
    <x v="1"/>
    <x v="2"/>
    <x v="2"/>
    <x v="1"/>
    <x v="2"/>
    <x v="2"/>
    <x v="2"/>
    <s v="No"/>
    <s v="No"/>
    <x v="1"/>
    <x v="0"/>
    <s v="Instagram|TikTok|Twitter|Youtube"/>
    <x v="2"/>
    <x v="2"/>
    <x v="0"/>
    <x v="0"/>
    <x v="1"/>
    <x v="0"/>
    <x v="2"/>
    <x v="2"/>
    <s v="Sí"/>
    <s v="No"/>
    <x v="0"/>
    <x v="1"/>
    <x v="1"/>
    <x v="2"/>
  </r>
  <r>
    <d v="2024-02-29T20:53:00"/>
    <s v="Grado o doble grado"/>
    <x v="13"/>
    <s v="Muy frecuentemente (3 o más veces por semana)"/>
    <s v="De vez en cuando (1 o 2 veces al mes)"/>
    <s v=""/>
    <s v="F. Ciencias de la Información"/>
    <s v=""/>
    <s v="Biblioteca Maria Zambrano (Derecho, Filología)"/>
    <s v=""/>
    <x v="1"/>
    <x v="2"/>
    <x v="2"/>
    <x v="2"/>
    <x v="1"/>
    <s v="Sí"/>
    <s v="Sí"/>
    <n v="2"/>
    <n v="1"/>
    <n v="1"/>
    <n v="3"/>
    <n v="3"/>
    <n v="5"/>
    <n v="4"/>
    <n v="4"/>
    <x v="0"/>
    <x v="2"/>
    <x v="0"/>
    <x v="1"/>
    <x v="3"/>
    <x v="1"/>
    <x v="4"/>
    <x v="2"/>
    <s v="No"/>
    <s v="No"/>
    <x v="2"/>
    <x v="2"/>
    <s v="Instagram|TikTok"/>
    <x v="2"/>
    <x v="1"/>
    <x v="0"/>
    <x v="0"/>
    <x v="1"/>
    <x v="3"/>
    <x v="5"/>
    <x v="1"/>
    <s v="No"/>
    <s v="No"/>
    <x v="0"/>
    <x v="3"/>
    <x v="2"/>
    <x v="2"/>
  </r>
  <r>
    <d v="2024-02-29T20:52:00"/>
    <s v="Grado o doble grado"/>
    <x v="15"/>
    <s v="Muy frecuentemente (3 o más veces por semana)"/>
    <s v="Solo en época de exámenes"/>
    <s v=""/>
    <s v="F. Farmacia"/>
    <s v="Biblioteca Maria Zambrano (Derecho, Filología)"/>
    <s v=""/>
    <s v=""/>
    <x v="0"/>
    <x v="2"/>
    <x v="1"/>
    <x v="0"/>
    <x v="1"/>
    <s v="No"/>
    <s v="No"/>
    <n v="3"/>
    <n v="2"/>
    <n v="3"/>
    <n v="4"/>
    <n v="5"/>
    <n v="5"/>
    <n v="5"/>
    <n v="4"/>
    <x v="0"/>
    <x v="2"/>
    <x v="0"/>
    <x v="1"/>
    <x v="0"/>
    <x v="1"/>
    <x v="4"/>
    <x v="3"/>
    <s v="No"/>
    <s v="No"/>
    <x v="0"/>
    <x v="1"/>
    <s v="Instagram|TikTok|Youtube"/>
    <x v="1"/>
    <x v="0"/>
    <x v="2"/>
    <x v="2"/>
    <x v="2"/>
    <x v="3"/>
    <x v="1"/>
    <x v="1"/>
    <s v="Sí"/>
    <s v="No"/>
    <x v="0"/>
    <x v="1"/>
    <x v="1"/>
    <x v="1"/>
  </r>
  <r>
    <d v="2024-02-29T20:44:00"/>
    <s v="Grado o doble grado"/>
    <x v="14"/>
    <s v="De vez en cuando (1 o 2 veces al mes)"/>
    <s v="De vez en cuando (1 o 2 veces al mes)"/>
    <s v=""/>
    <s v="F. Educación"/>
    <s v=""/>
    <s v=""/>
    <s v=""/>
    <x v="1"/>
    <x v="1"/>
    <x v="1"/>
    <x v="0"/>
    <x v="1"/>
    <s v="No"/>
    <s v="No"/>
    <n v="1"/>
    <n v="3"/>
    <n v="3"/>
    <n v="1"/>
    <n v="5"/>
    <n v="5"/>
    <n v="5"/>
    <n v="5"/>
    <x v="2"/>
    <x v="2"/>
    <x v="2"/>
    <x v="2"/>
    <x v="3"/>
    <x v="0"/>
    <x v="4"/>
    <x v="1"/>
    <s v="No"/>
    <s v="No"/>
    <x v="0"/>
    <x v="2"/>
    <s v="Instagram|Youtube"/>
    <x v="2"/>
    <x v="2"/>
    <x v="0"/>
    <x v="0"/>
    <x v="1"/>
    <x v="0"/>
    <x v="2"/>
    <x v="1"/>
    <s v="No"/>
    <s v="No"/>
    <x v="0"/>
    <x v="3"/>
    <x v="4"/>
    <x v="1"/>
  </r>
  <r>
    <d v="2024-02-29T20:20:00"/>
    <s v="Grado o doble grado"/>
    <x v="25"/>
    <s v="De vez en cuando (1 o 2 veces al mes)"/>
    <s v="De vez en cuando (1 o 2 veces al mes)"/>
    <s v=""/>
    <s v="Biblioteca Maria Zambrano (Derecho, Filología)"/>
    <s v="F. Geografía e Historia"/>
    <s v="F. Ciencias de la Documentación"/>
    <s v=""/>
    <x v="1"/>
    <x v="1"/>
    <x v="2"/>
    <x v="2"/>
    <x v="1"/>
    <s v="Sí"/>
    <s v="Sí"/>
    <n v="5"/>
    <n v="5"/>
    <n v="5"/>
    <n v="5"/>
    <n v="4"/>
    <n v="3"/>
    <n v="2"/>
    <n v="5"/>
    <x v="1"/>
    <x v="1"/>
    <x v="2"/>
    <x v="2"/>
    <x v="1"/>
    <x v="2"/>
    <x v="1"/>
    <x v="2"/>
    <s v="Sí"/>
    <s v="Sí"/>
    <x v="1"/>
    <x v="0"/>
    <s v="Instagram|TikTok|Twitter"/>
    <x v="2"/>
    <x v="2"/>
    <x v="0"/>
    <x v="0"/>
    <x v="1"/>
    <x v="0"/>
    <x v="2"/>
    <x v="2"/>
    <s v="Sí"/>
    <s v="Sí"/>
    <x v="4"/>
    <x v="1"/>
    <x v="1"/>
    <x v="2"/>
  </r>
  <r>
    <d v="2024-02-29T20:13:00"/>
    <s v="Otros (Universidad para mayores, títulos propios, curso de idiomas, etc)"/>
    <x v="26"/>
    <s v="Frecuentemente (1 o 2 veces por semana)"/>
    <s v="Solo en época de exámenes"/>
    <s v=""/>
    <s v="Biblioteca Maria Zambrano (Derecho, Filología)"/>
    <s v=""/>
    <s v=""/>
    <s v="Bibliotecas municipales de Leganés"/>
    <x v="1"/>
    <x v="1"/>
    <x v="0"/>
    <x v="1"/>
    <x v="1"/>
    <s v="No"/>
    <s v="No"/>
    <n v="2"/>
    <n v="1"/>
    <n v="1"/>
    <n v="4"/>
    <n v="5"/>
    <n v="4"/>
    <n v="1"/>
    <n v="4"/>
    <x v="1"/>
    <x v="1"/>
    <x v="2"/>
    <x v="3"/>
    <x v="1"/>
    <x v="1"/>
    <x v="2"/>
    <x v="2"/>
    <s v="No"/>
    <s v="No"/>
    <x v="2"/>
    <x v="2"/>
    <s v="No uso ninguna red social"/>
    <x v="2"/>
    <x v="2"/>
    <x v="0"/>
    <x v="0"/>
    <x v="1"/>
    <x v="0"/>
    <x v="2"/>
    <x v="2"/>
    <s v="Sí"/>
    <s v="Sí"/>
    <x v="4"/>
    <x v="1"/>
    <x v="1"/>
    <x v="2"/>
  </r>
  <r>
    <d v="2024-02-29T19:52:00"/>
    <s v="Grado o doble grado"/>
    <x v="15"/>
    <s v="De vez en cuando (1 o 2 veces al mes)"/>
    <s v="Nunca"/>
    <s v=""/>
    <s v=""/>
    <s v=""/>
    <s v=""/>
    <s v="Sala de estudios Francisco Vitoria"/>
    <x v="1"/>
    <x v="0"/>
    <x v="1"/>
    <x v="1"/>
    <x v="0"/>
    <s v="No"/>
    <s v="No"/>
    <n v="1"/>
    <n v="1"/>
    <n v="1"/>
    <n v="1"/>
    <n v="5"/>
    <n v="4"/>
    <n v="3"/>
    <n v="3"/>
    <x v="0"/>
    <x v="2"/>
    <x v="0"/>
    <x v="1"/>
    <x v="3"/>
    <x v="0"/>
    <x v="4"/>
    <x v="3"/>
    <s v="No"/>
    <s v="No"/>
    <x v="2"/>
    <x v="2"/>
    <s v="Instagram|TikTok|Youtube"/>
    <x v="1"/>
    <x v="0"/>
    <x v="2"/>
    <x v="2"/>
    <x v="2"/>
    <x v="3"/>
    <x v="1"/>
    <x v="1"/>
    <s v="No"/>
    <s v="No"/>
    <x v="0"/>
    <x v="3"/>
    <x v="4"/>
    <x v="1"/>
  </r>
  <r>
    <d v="2024-02-29T19:50:00"/>
    <s v="Grado o doble grado"/>
    <x v="10"/>
    <s v="Frecuentemente (1 o 2 veces por semana)"/>
    <s v="Frecuentemente (1 o 2 veces por semana)"/>
    <s v=""/>
    <s v="Biblioteca Maria Zambrano (Derecho, Filología)"/>
    <s v="F. Filología (Clásicas, General)"/>
    <s v="F. Geografía e Historia"/>
    <s v=""/>
    <x v="1"/>
    <x v="1"/>
    <x v="2"/>
    <x v="2"/>
    <x v="1"/>
    <s v="No"/>
    <s v="Sí"/>
    <n v="4"/>
    <n v="3"/>
    <n v="1"/>
    <n v="5"/>
    <n v="4"/>
    <n v="4"/>
    <n v="5"/>
    <n v="4"/>
    <x v="2"/>
    <x v="0"/>
    <x v="1"/>
    <x v="5"/>
    <x v="3"/>
    <x v="1"/>
    <x v="3"/>
    <x v="3"/>
    <s v="No"/>
    <s v="No"/>
    <x v="0"/>
    <x v="0"/>
    <s v="Instagram"/>
    <x v="0"/>
    <x v="2"/>
    <x v="0"/>
    <x v="0"/>
    <x v="1"/>
    <x v="1"/>
    <x v="0"/>
    <x v="4"/>
    <s v="No"/>
    <s v="No"/>
    <x v="0"/>
    <x v="0"/>
    <x v="1"/>
    <x v="2"/>
  </r>
  <r>
    <d v="2024-02-29T19:44:00"/>
    <s v="Máster"/>
    <x v="13"/>
    <s v="De vez en cuando (1 o 2 veces al mes)"/>
    <s v="Solo en época de exámenes"/>
    <s v=""/>
    <s v="F. Psicología"/>
    <s v="F. Ciencias Económicas y Empresariales"/>
    <s v=""/>
    <s v=""/>
    <x v="1"/>
    <x v="1"/>
    <x v="2"/>
    <x v="2"/>
    <x v="1"/>
    <s v="Sí"/>
    <s v="Sí"/>
    <n v="2"/>
    <n v="2"/>
    <n v="2"/>
    <n v="2"/>
    <n v="3"/>
    <n v="3"/>
    <n v="4"/>
    <n v="2"/>
    <x v="1"/>
    <x v="1"/>
    <x v="3"/>
    <x v="1"/>
    <x v="3"/>
    <x v="0"/>
    <x v="4"/>
    <x v="3"/>
    <s v="Sí"/>
    <s v="No"/>
    <x v="2"/>
    <x v="1"/>
    <s v="Instagram|Otras|Youtube"/>
    <x v="2"/>
    <x v="2"/>
    <x v="0"/>
    <x v="1"/>
    <x v="0"/>
    <x v="1"/>
    <x v="0"/>
    <x v="4"/>
    <s v="Sí"/>
    <s v="No"/>
    <x v="0"/>
    <x v="1"/>
    <x v="1"/>
    <x v="2"/>
  </r>
  <r>
    <d v="2024-02-29T19:17:00"/>
    <s v="Grado o doble grado"/>
    <x v="13"/>
    <s v="Muy frecuentemente (3 o más veces por semana)"/>
    <s v="Frecuentemente (1 o 2 veces por semana)"/>
    <s v=""/>
    <s v="F. Ciencias Económicas y Empresariales"/>
    <s v="Biblioteca Maria Zambrano (Derecho, Filología)"/>
    <s v=""/>
    <s v="Biblioteca municipal de Boadilla del Monte"/>
    <x v="1"/>
    <x v="1"/>
    <x v="1"/>
    <x v="0"/>
    <x v="1"/>
    <s v="Sí"/>
    <s v="Sí"/>
    <n v="4"/>
    <n v="1"/>
    <n v="1"/>
    <n v="4"/>
    <n v="5"/>
    <n v="3"/>
    <n v="5"/>
    <n v="2"/>
    <x v="2"/>
    <x v="1"/>
    <x v="2"/>
    <x v="3"/>
    <x v="1"/>
    <x v="1"/>
    <x v="4"/>
    <x v="2"/>
    <s v="Sí"/>
    <s v="No"/>
    <x v="0"/>
    <x v="1"/>
    <s v="Instagram|TikTok|Youtube"/>
    <x v="2"/>
    <x v="2"/>
    <x v="0"/>
    <x v="0"/>
    <x v="1"/>
    <x v="0"/>
    <x v="2"/>
    <x v="1"/>
    <s v="Sí"/>
    <s v="No"/>
    <x v="0"/>
    <x v="1"/>
    <x v="1"/>
    <x v="2"/>
  </r>
  <r>
    <d v="2024-02-29T19:17:00"/>
    <s v="Grado o doble grado"/>
    <x v="7"/>
    <s v="Frecuentemente (1 o 2 veces por semana)"/>
    <s v="Frecuentemente (1 o 2 veces por semana)"/>
    <s v=""/>
    <s v="F. Geografía e Historia"/>
    <s v="Biblioteca Maria Zambrano (Derecho, Filología)"/>
    <s v="F. Ciencias Políticas y Sociología"/>
    <s v=""/>
    <x v="1"/>
    <x v="1"/>
    <x v="2"/>
    <x v="1"/>
    <x v="1"/>
    <s v="No"/>
    <s v="Sí"/>
    <n v="5"/>
    <n v="4"/>
    <n v="4"/>
    <n v="5"/>
    <n v="3"/>
    <n v="2"/>
    <n v="5"/>
    <n v="5"/>
    <x v="1"/>
    <x v="1"/>
    <x v="1"/>
    <x v="1"/>
    <x v="1"/>
    <x v="0"/>
    <x v="4"/>
    <x v="3"/>
    <s v="No"/>
    <s v="Sí"/>
    <x v="0"/>
    <x v="1"/>
    <s v="Instagram|TikTok|Youtube"/>
    <x v="2"/>
    <x v="0"/>
    <x v="1"/>
    <x v="1"/>
    <x v="2"/>
    <x v="3"/>
    <x v="2"/>
    <x v="1"/>
    <s v="Sí"/>
    <s v="No"/>
    <x v="0"/>
    <x v="1"/>
    <x v="1"/>
    <x v="1"/>
  </r>
  <r>
    <d v="2024-02-29T19:14:00"/>
    <s v="Máster"/>
    <x v="12"/>
    <s v="De vez en cuando (1 o 2 veces al mes)"/>
    <s v="Frecuentemente (1 o 2 veces por semana)"/>
    <s v=""/>
    <s v="F. Ciencias Políticas y Sociología"/>
    <s v="F. Trabajo Social"/>
    <s v="F. Ciencias Económicas y Empresariales"/>
    <s v=""/>
    <x v="1"/>
    <x v="1"/>
    <x v="2"/>
    <x v="2"/>
    <x v="1"/>
    <s v="Sí"/>
    <s v="Sí"/>
    <n v="5"/>
    <n v="1"/>
    <n v="5"/>
    <n v="1"/>
    <n v="5"/>
    <n v="5"/>
    <n v="5"/>
    <n v="1"/>
    <x v="1"/>
    <x v="1"/>
    <x v="2"/>
    <x v="2"/>
    <x v="1"/>
    <x v="2"/>
    <x v="2"/>
    <x v="2"/>
    <s v="Sí"/>
    <s v="No"/>
    <x v="1"/>
    <x v="1"/>
    <s v="Instagram|TikTok|Twitter|Youtube"/>
    <x v="2"/>
    <x v="2"/>
    <x v="0"/>
    <x v="0"/>
    <x v="1"/>
    <x v="0"/>
    <x v="2"/>
    <x v="2"/>
    <s v="Sí"/>
    <s v="No"/>
    <x v="0"/>
    <x v="1"/>
    <x v="1"/>
    <x v="2"/>
  </r>
  <r>
    <d v="2024-02-29T19:08:00"/>
    <s v="Grado o doble grado"/>
    <x v="7"/>
    <s v="Frecuentemente (1 o 2 veces por semana)"/>
    <s v="Muy frecuentemente (3 o más veces por semana)"/>
    <s v=""/>
    <s v="F. Geografía e Historia"/>
    <s v="F. Filosofía"/>
    <s v="F. Filología (Clásicas, General)"/>
    <s v=""/>
    <x v="1"/>
    <x v="0"/>
    <x v="2"/>
    <x v="0"/>
    <x v="1"/>
    <s v="No"/>
    <s v="Sí"/>
    <n v="5"/>
    <n v="1"/>
    <n v="5"/>
    <n v="4"/>
    <n v="5"/>
    <n v="5"/>
    <n v="5"/>
    <n v="1"/>
    <x v="1"/>
    <x v="1"/>
    <x v="3"/>
    <x v="0"/>
    <x v="1"/>
    <x v="0"/>
    <x v="3"/>
    <x v="2"/>
    <s v="Sí"/>
    <s v="Sí"/>
    <x v="4"/>
    <x v="0"/>
    <s v="Twitter"/>
    <x v="2"/>
    <x v="2"/>
    <x v="0"/>
    <x v="0"/>
    <x v="1"/>
    <x v="0"/>
    <x v="2"/>
    <x v="2"/>
    <s v="No"/>
    <s v="No"/>
    <x v="0"/>
    <x v="1"/>
    <x v="1"/>
    <x v="2"/>
  </r>
  <r>
    <d v="2024-02-29T18:56:00"/>
    <s v="Grado o doble grado"/>
    <x v="4"/>
    <s v="De vez en cuando (1 o 2 veces al mes)"/>
    <s v="Nunca"/>
    <s v=""/>
    <s v=""/>
    <s v=""/>
    <s v=""/>
    <s v=""/>
    <x v="2"/>
    <x v="0"/>
    <x v="1"/>
    <x v="1"/>
    <x v="1"/>
    <s v="No"/>
    <s v="Sí"/>
    <n v="2"/>
    <n v="1"/>
    <n v="1"/>
    <n v="1"/>
    <n v="5"/>
    <n v="3"/>
    <n v="4"/>
    <n v="1"/>
    <x v="0"/>
    <x v="2"/>
    <x v="1"/>
    <x v="1"/>
    <x v="0"/>
    <x v="0"/>
    <x v="4"/>
    <x v="3"/>
    <s v="No"/>
    <s v="No"/>
    <x v="2"/>
    <x v="2"/>
    <s v="No uso ninguna red social"/>
    <x v="0"/>
    <x v="1"/>
    <x v="1"/>
    <x v="1"/>
    <x v="0"/>
    <x v="1"/>
    <x v="0"/>
    <x v="1"/>
    <s v="No"/>
    <s v="No"/>
    <x v="0"/>
    <x v="0"/>
    <x v="4"/>
    <x v="0"/>
  </r>
  <r>
    <d v="2024-02-29T18:55:00"/>
    <s v="Grado o doble grado"/>
    <x v="15"/>
    <s v="Muy frecuentemente (3 o más veces por semana)"/>
    <s v="De vez en cuando (1 o 2 veces al mes)"/>
    <s v=""/>
    <s v="Biblioteca Maria Zambrano (Derecho, Filología)"/>
    <s v="F. Farmacia"/>
    <s v="F. Medicina"/>
    <s v=""/>
    <x v="3"/>
    <x v="2"/>
    <x v="0"/>
    <x v="1"/>
    <x v="1"/>
    <s v="No"/>
    <s v="No"/>
    <n v="5"/>
    <n v="5"/>
    <n v="5"/>
    <n v="5"/>
    <n v="5"/>
    <n v="5"/>
    <n v="5"/>
    <m/>
    <x v="2"/>
    <x v="2"/>
    <x v="1"/>
    <x v="3"/>
    <x v="0"/>
    <x v="1"/>
    <x v="4"/>
    <x v="2"/>
    <s v="No"/>
    <s v="No"/>
    <x v="0"/>
    <x v="1"/>
    <s v="Instagram|TikTok"/>
    <x v="2"/>
    <x v="2"/>
    <x v="0"/>
    <x v="0"/>
    <x v="1"/>
    <x v="0"/>
    <x v="2"/>
    <x v="2"/>
    <s v="No"/>
    <s v="No"/>
    <x v="0"/>
    <x v="3"/>
    <x v="4"/>
    <x v="0"/>
  </r>
  <r>
    <d v="2024-02-29T18:52:00"/>
    <s v="Grado o doble grado"/>
    <x v="15"/>
    <s v="Frecuentemente (1 o 2 veces por semana)"/>
    <s v="De vez en cuando (1 o 2 veces al mes)"/>
    <s v=""/>
    <s v="F. Medicina"/>
    <s v="F. Odontología"/>
    <s v="F. Farmacia"/>
    <s v="Biblioteca Iván de Vargas y Biblioteca Pública Municipal José Hierro"/>
    <x v="3"/>
    <x v="2"/>
    <x v="0"/>
    <x v="1"/>
    <x v="2"/>
    <s v="No"/>
    <s v="No"/>
    <n v="1"/>
    <n v="1"/>
    <n v="2"/>
    <n v="2"/>
    <n v="5"/>
    <n v="3"/>
    <n v="2"/>
    <n v="2"/>
    <x v="5"/>
    <x v="0"/>
    <x v="1"/>
    <x v="1"/>
    <x v="0"/>
    <x v="0"/>
    <x v="4"/>
    <x v="3"/>
    <s v="No"/>
    <s v="No"/>
    <x v="4"/>
    <x v="2"/>
    <s v="Instagram|Otras|TikTok|Twitter"/>
    <x v="1"/>
    <x v="0"/>
    <x v="2"/>
    <x v="2"/>
    <x v="2"/>
    <x v="3"/>
    <x v="1"/>
    <x v="1"/>
    <s v="No"/>
    <s v="No"/>
    <x v="0"/>
    <x v="0"/>
    <x v="2"/>
    <x v="5"/>
  </r>
  <r>
    <d v="2024-02-29T18:43:00"/>
    <s v="Doctorado"/>
    <x v="25"/>
    <s v="Muy frecuentemente (3 o más veces por semana)"/>
    <s v="De vez en cuando (1 o 2 veces al mes)"/>
    <s v=""/>
    <s v="F. Ciencias de la Documentación"/>
    <s v="Biblioteca Maria Zambrano (Derecho, Filología)"/>
    <s v="F. Educación"/>
    <s v="BPM. Ana Maria Matute BPM. Antonio Mingote"/>
    <x v="1"/>
    <x v="1"/>
    <x v="1"/>
    <x v="1"/>
    <x v="1"/>
    <s v="Sí"/>
    <s v="Sí"/>
    <n v="4"/>
    <n v="5"/>
    <n v="4"/>
    <n v="3"/>
    <n v="2"/>
    <n v="2"/>
    <n v="2"/>
    <n v="4"/>
    <x v="2"/>
    <x v="2"/>
    <x v="1"/>
    <x v="1"/>
    <x v="1"/>
    <x v="2"/>
    <x v="1"/>
    <x v="1"/>
    <s v=""/>
    <s v="Sí"/>
    <x v="1"/>
    <x v="1"/>
    <s v="TikTok|Youtube"/>
    <x v="2"/>
    <x v="2"/>
    <x v="0"/>
    <x v="0"/>
    <x v="1"/>
    <x v="0"/>
    <x v="0"/>
    <x v="4"/>
    <s v="Sí"/>
    <s v="Sí"/>
    <x v="2"/>
    <x v="1"/>
    <x v="1"/>
    <x v="2"/>
  </r>
  <r>
    <d v="2024-02-29T18:40:00"/>
    <s v="Grado o doble grado"/>
    <x v="18"/>
    <s v="Solo en época de exámenes"/>
    <s v="Solo en época de exámenes"/>
    <s v=""/>
    <s v="F. Ciencias de la Información"/>
    <s v="Biblioteca Maria Zambrano (Derecho, Filología)"/>
    <s v="F. Psicología"/>
    <s v=""/>
    <x v="1"/>
    <x v="1"/>
    <x v="1"/>
    <x v="3"/>
    <x v="1"/>
    <s v="No"/>
    <s v="Sí"/>
    <n v="1"/>
    <n v="1"/>
    <n v="3"/>
    <n v="1"/>
    <n v="5"/>
    <n v="5"/>
    <n v="3"/>
    <n v="4"/>
    <x v="5"/>
    <x v="5"/>
    <x v="0"/>
    <x v="3"/>
    <x v="0"/>
    <x v="1"/>
    <x v="2"/>
    <x v="2"/>
    <s v="No"/>
    <s v="No"/>
    <x v="0"/>
    <x v="1"/>
    <s v="Instagram|TikTok|Twitter"/>
    <x v="3"/>
    <x v="3"/>
    <x v="3"/>
    <x v="3"/>
    <x v="3"/>
    <x v="2"/>
    <x v="3"/>
    <x v="5"/>
    <s v=""/>
    <s v=""/>
    <x v="0"/>
    <x v="2"/>
    <x v="3"/>
    <x v="4"/>
  </r>
  <r>
    <d v="2024-02-29T18:35:00"/>
    <s v="Grado o doble grado"/>
    <x v="2"/>
    <s v="De vez en cuando (1 o 2 veces al mes)"/>
    <s v="De vez en cuando (1 o 2 veces al mes)"/>
    <s v=""/>
    <s v="Biblioteca Maria Zambrano (Derecho, Filología)"/>
    <s v="Biblioteca Maria Zambrano (Derecho, Filología)"/>
    <s v="F. Filosofía"/>
    <s v=""/>
    <x v="0"/>
    <x v="0"/>
    <x v="2"/>
    <x v="2"/>
    <x v="1"/>
    <s v="Sí"/>
    <s v="Sí"/>
    <n v="2"/>
    <n v="2"/>
    <n v="2"/>
    <n v="4"/>
    <n v="5"/>
    <n v="5"/>
    <n v="5"/>
    <n v="5"/>
    <x v="2"/>
    <x v="1"/>
    <x v="1"/>
    <x v="3"/>
    <x v="1"/>
    <x v="2"/>
    <x v="2"/>
    <x v="2"/>
    <s v="Sí"/>
    <s v="No"/>
    <x v="1"/>
    <x v="1"/>
    <s v="Instagram|Twitter|Youtube"/>
    <x v="2"/>
    <x v="2"/>
    <x v="0"/>
    <x v="0"/>
    <x v="1"/>
    <x v="0"/>
    <x v="2"/>
    <x v="2"/>
    <s v="No"/>
    <s v="No"/>
    <x v="0"/>
    <x v="1"/>
    <x v="1"/>
    <x v="2"/>
  </r>
  <r>
    <d v="2024-02-29T18:29:00"/>
    <s v="Grado o doble grado"/>
    <x v="7"/>
    <s v="Frecuentemente (1 o 2 veces por semana)"/>
    <s v="De vez en cuando (1 o 2 veces al mes)"/>
    <s v=""/>
    <s v="F. Geografía e Historia"/>
    <s v="Biblioteca Maria Zambrano (Derecho, Filología)"/>
    <s v=""/>
    <s v=""/>
    <x v="0"/>
    <x v="1"/>
    <x v="1"/>
    <x v="0"/>
    <x v="1"/>
    <s v="No"/>
    <s v="No"/>
    <n v="2"/>
    <n v="3"/>
    <n v="3"/>
    <n v="5"/>
    <n v="4"/>
    <n v="5"/>
    <n v="4"/>
    <n v="5"/>
    <x v="3"/>
    <x v="1"/>
    <x v="1"/>
    <x v="2"/>
    <x v="3"/>
    <x v="2"/>
    <x v="1"/>
    <x v="2"/>
    <s v="No"/>
    <s v="Sí"/>
    <x v="0"/>
    <x v="5"/>
    <s v="Otras"/>
    <x v="3"/>
    <x v="3"/>
    <x v="3"/>
    <x v="3"/>
    <x v="3"/>
    <x v="2"/>
    <x v="3"/>
    <x v="5"/>
    <s v="Sí"/>
    <s v="No"/>
    <x v="0"/>
    <x v="0"/>
    <x v="2"/>
    <x v="2"/>
  </r>
  <r>
    <d v="2024-02-29T18:29:00"/>
    <s v="Grado o doble grado"/>
    <x v="19"/>
    <s v="De vez en cuando (1 o 2 veces al mes)"/>
    <s v="Solo en época de exámenes"/>
    <s v=""/>
    <s v="F. Bellas Artes"/>
    <s v="Biblioteca Maria Zambrano (Derecho, Filología)"/>
    <s v=""/>
    <s v=""/>
    <x v="0"/>
    <x v="1"/>
    <x v="2"/>
    <x v="1"/>
    <x v="0"/>
    <s v="No"/>
    <s v="No"/>
    <n v="3"/>
    <n v="4"/>
    <n v="4"/>
    <n v="4"/>
    <n v="3"/>
    <n v="5"/>
    <n v="5"/>
    <n v="3"/>
    <x v="1"/>
    <x v="1"/>
    <x v="1"/>
    <x v="3"/>
    <x v="1"/>
    <x v="1"/>
    <x v="2"/>
    <x v="3"/>
    <s v="Sí"/>
    <s v="Sí"/>
    <x v="0"/>
    <x v="1"/>
    <s v="Instagram|TikTok|Twitter"/>
    <x v="3"/>
    <x v="3"/>
    <x v="3"/>
    <x v="3"/>
    <x v="3"/>
    <x v="2"/>
    <x v="3"/>
    <x v="5"/>
    <s v="Sí"/>
    <s v="No"/>
    <x v="0"/>
    <x v="1"/>
    <x v="1"/>
    <x v="2"/>
  </r>
  <r>
    <d v="2024-02-29T18:06:00"/>
    <s v="Otros (Universidad para mayores, títulos propios, curso de idiomas, etc)"/>
    <x v="7"/>
    <s v="De vez en cuando (1 o 2 veces al mes)"/>
    <s v="Frecuentemente (1 o 2 veces por semana)"/>
    <s v=""/>
    <s v="Biblioteca Maria Zambrano (Derecho, Filología)"/>
    <s v=""/>
    <s v=""/>
    <s v=""/>
    <x v="1"/>
    <x v="1"/>
    <x v="2"/>
    <x v="1"/>
    <x v="1"/>
    <s v="No"/>
    <s v="No"/>
    <n v="4"/>
    <n v="2"/>
    <n v="4"/>
    <n v="3"/>
    <n v="5"/>
    <n v="4"/>
    <n v="4"/>
    <n v="1"/>
    <x v="1"/>
    <x v="1"/>
    <x v="1"/>
    <x v="3"/>
    <x v="1"/>
    <x v="2"/>
    <x v="2"/>
    <x v="2"/>
    <s v="No"/>
    <s v="No"/>
    <x v="0"/>
    <x v="1"/>
    <s v="Instagram|Youtube"/>
    <x v="2"/>
    <x v="1"/>
    <x v="0"/>
    <x v="0"/>
    <x v="1"/>
    <x v="0"/>
    <x v="2"/>
    <x v="2"/>
    <s v="Sí"/>
    <s v="No"/>
    <x v="0"/>
    <x v="1"/>
    <x v="1"/>
    <x v="2"/>
  </r>
  <r>
    <d v="2024-02-29T18:01:00"/>
    <s v="Máster"/>
    <x v="3"/>
    <s v="De vez en cuando (1 o 2 veces al mes)"/>
    <s v="De vez en cuando (1 o 2 veces al mes)"/>
    <s v=""/>
    <s v="Biblioteca Maria Zambrano (Derecho, Filología)"/>
    <s v="F. Derecho (Departamentos, Criminología)"/>
    <s v=""/>
    <s v="No"/>
    <x v="1"/>
    <x v="1"/>
    <x v="2"/>
    <x v="0"/>
    <x v="1"/>
    <s v="Sí"/>
    <s v="Sí"/>
    <n v="5"/>
    <n v="3"/>
    <n v="3"/>
    <n v="2"/>
    <n v="3"/>
    <n v="3"/>
    <n v="4"/>
    <n v="3"/>
    <x v="3"/>
    <x v="5"/>
    <x v="3"/>
    <x v="5"/>
    <x v="1"/>
    <x v="4"/>
    <x v="0"/>
    <x v="3"/>
    <s v="No"/>
    <s v="No"/>
    <x v="2"/>
    <x v="5"/>
    <s v="Instagram|Otras|Youtube"/>
    <x v="2"/>
    <x v="2"/>
    <x v="0"/>
    <x v="0"/>
    <x v="1"/>
    <x v="1"/>
    <x v="1"/>
    <x v="1"/>
    <s v="Sí"/>
    <s v="Sí"/>
    <x v="3"/>
    <x v="1"/>
    <x v="1"/>
    <x v="2"/>
  </r>
  <r>
    <d v="2024-02-29T17:59:00"/>
    <s v="Grado o doble grado"/>
    <x v="10"/>
    <s v="De vez en cuando (1 o 2 veces al mes)"/>
    <s v="Frecuentemente (1 o 2 veces por semana)"/>
    <s v=""/>
    <s v="F. Filología (Clásicas, General)"/>
    <s v="Biblioteca Maria Zambrano (Derecho, Filología)"/>
    <s v=""/>
    <s v="Además de las bibliotecas públicas del ayuntamiento y de la Comunidad de Madrid, muy de vez en cuando consulto fondos en la Biblioteca Regional de Madrid Joaquín Leguina"/>
    <x v="0"/>
    <x v="0"/>
    <x v="2"/>
    <x v="0"/>
    <x v="0"/>
    <s v="No"/>
    <s v="Sí"/>
    <n v="3"/>
    <n v="3"/>
    <n v="3"/>
    <n v="4"/>
    <n v="5"/>
    <n v="4"/>
    <n v="5"/>
    <n v="3"/>
    <x v="0"/>
    <x v="2"/>
    <x v="1"/>
    <x v="3"/>
    <x v="0"/>
    <x v="0"/>
    <x v="4"/>
    <x v="3"/>
    <s v="No"/>
    <s v="No"/>
    <x v="2"/>
    <x v="4"/>
    <s v="No uso ninguna red social|Youtube"/>
    <x v="2"/>
    <x v="0"/>
    <x v="1"/>
    <x v="0"/>
    <x v="0"/>
    <x v="3"/>
    <x v="2"/>
    <x v="1"/>
    <s v="Sí"/>
    <s v="No"/>
    <x v="0"/>
    <x v="0"/>
    <x v="2"/>
    <x v="2"/>
  </r>
  <r>
    <d v="2024-02-29T17:58:00"/>
    <s v="Grado o doble grado"/>
    <x v="23"/>
    <s v="Muy frecuentemente (3 o más veces por semana)"/>
    <s v="De vez en cuando (1 o 2 veces al mes)"/>
    <s v=""/>
    <s v="F. Ciencias Físicas"/>
    <s v="F. Filología (Clásicas, General)"/>
    <s v="Biblioteca Maria Zambrano (Derecho, Filología)"/>
    <s v="Farmacia, Química."/>
    <x v="1"/>
    <x v="1"/>
    <x v="2"/>
    <x v="0"/>
    <x v="0"/>
    <s v="Sí"/>
    <s v="Sí"/>
    <n v="2"/>
    <n v="1"/>
    <n v="1"/>
    <n v="1"/>
    <n v="5"/>
    <n v="5"/>
    <n v="5"/>
    <n v="1"/>
    <x v="1"/>
    <x v="1"/>
    <x v="1"/>
    <x v="3"/>
    <x v="1"/>
    <x v="0"/>
    <x v="1"/>
    <x v="3"/>
    <s v="Sí"/>
    <s v="Sí"/>
    <x v="2"/>
    <x v="3"/>
    <s v="Youtube"/>
    <x v="2"/>
    <x v="2"/>
    <x v="0"/>
    <x v="0"/>
    <x v="1"/>
    <x v="0"/>
    <x v="0"/>
    <x v="4"/>
    <s v="Sí"/>
    <s v="No"/>
    <x v="0"/>
    <x v="1"/>
    <x v="1"/>
    <x v="2"/>
  </r>
  <r>
    <d v="2024-02-29T17:53:00"/>
    <s v="Grado o doble grado"/>
    <x v="5"/>
    <s v="Muy frecuentemente (3 o más veces por semana)"/>
    <s v="Nunca"/>
    <s v=""/>
    <s v="F. Ciencias Químicas"/>
    <s v="F. Medicina"/>
    <s v="F. Ciencias Biológicas"/>
    <s v=""/>
    <x v="5"/>
    <x v="2"/>
    <x v="5"/>
    <x v="1"/>
    <x v="0"/>
    <s v="No"/>
    <s v="No"/>
    <n v="1"/>
    <n v="1"/>
    <n v="1"/>
    <n v="1"/>
    <n v="5"/>
    <n v="5"/>
    <n v="5"/>
    <n v="1"/>
    <x v="4"/>
    <x v="3"/>
    <x v="4"/>
    <x v="4"/>
    <x v="2"/>
    <x v="3"/>
    <x v="5"/>
    <x v="4"/>
    <s v=""/>
    <s v=""/>
    <x v="3"/>
    <x v="4"/>
    <s v=""/>
    <x v="4"/>
    <x v="1"/>
    <x v="2"/>
    <x v="2"/>
    <x v="2"/>
    <x v="1"/>
    <x v="0"/>
    <x v="5"/>
    <s v="No"/>
    <s v="No"/>
    <x v="0"/>
    <x v="5"/>
    <x v="5"/>
    <x v="0"/>
  </r>
  <r>
    <d v="2024-02-29T17:52:00"/>
    <s v="Grado o doble grado"/>
    <x v="7"/>
    <s v="Muy frecuentemente (3 o más veces por semana)"/>
    <s v="Muy frecuentemente (3 o más veces por semana)"/>
    <s v=""/>
    <s v="F. Geografía e Historia"/>
    <s v="F. Filología (Clásicas, General)"/>
    <s v="F. Filosofía"/>
    <s v=""/>
    <x v="1"/>
    <x v="1"/>
    <x v="1"/>
    <x v="2"/>
    <x v="1"/>
    <s v="Sí"/>
    <s v="Sí"/>
    <n v="5"/>
    <n v="5"/>
    <n v="5"/>
    <n v="3"/>
    <n v="4"/>
    <n v="5"/>
    <n v="1"/>
    <n v="4"/>
    <x v="2"/>
    <x v="0"/>
    <x v="1"/>
    <x v="3"/>
    <x v="0"/>
    <x v="1"/>
    <x v="1"/>
    <x v="1"/>
    <s v="Sí"/>
    <s v="Sí"/>
    <x v="1"/>
    <x v="0"/>
    <s v="Instagram|TikTok|Twitter"/>
    <x v="2"/>
    <x v="2"/>
    <x v="0"/>
    <x v="0"/>
    <x v="1"/>
    <x v="0"/>
    <x v="2"/>
    <x v="2"/>
    <s v="Sí"/>
    <s v="No"/>
    <x v="0"/>
    <x v="1"/>
    <x v="1"/>
    <x v="2"/>
  </r>
  <r>
    <d v="2024-02-29T17:51:00"/>
    <s v="Grado o doble grado"/>
    <x v="1"/>
    <s v="Frecuentemente (1 o 2 veces por semana)"/>
    <s v="Solo en época de exámenes"/>
    <s v=""/>
    <s v="F. Ciencias Políticas y Sociología"/>
    <s v="F. Ciencias de la Información"/>
    <s v="F. Psicología"/>
    <s v=""/>
    <x v="1"/>
    <x v="1"/>
    <x v="1"/>
    <x v="1"/>
    <x v="1"/>
    <s v="No"/>
    <s v="No"/>
    <n v="1"/>
    <n v="1"/>
    <n v="1"/>
    <n v="3"/>
    <n v="3"/>
    <n v="5"/>
    <n v="4"/>
    <n v="5"/>
    <x v="0"/>
    <x v="1"/>
    <x v="2"/>
    <x v="2"/>
    <x v="1"/>
    <x v="2"/>
    <x v="2"/>
    <x v="1"/>
    <s v="No"/>
    <s v="No"/>
    <x v="1"/>
    <x v="1"/>
    <s v="Instagram"/>
    <x v="2"/>
    <x v="2"/>
    <x v="0"/>
    <x v="0"/>
    <x v="1"/>
    <x v="0"/>
    <x v="2"/>
    <x v="2"/>
    <s v="No"/>
    <s v="No"/>
    <x v="0"/>
    <x v="1"/>
    <x v="1"/>
    <x v="2"/>
  </r>
  <r>
    <d v="2024-02-29T17:49:00"/>
    <s v="Grado o doble grado"/>
    <x v="2"/>
    <s v="Muy frecuentemente (3 o más veces por semana)"/>
    <s v="Frecuentemente (1 o 2 veces por semana)"/>
    <s v=""/>
    <s v="F. Filología (Clásicas, General)"/>
    <s v="F. Filosofía"/>
    <s v="F. Geografía e Historia"/>
    <s v="a la biblioteca de mi pueblo"/>
    <x v="1"/>
    <x v="1"/>
    <x v="2"/>
    <x v="2"/>
    <x v="1"/>
    <s v="Sí"/>
    <s v="Sí"/>
    <n v="5"/>
    <n v="5"/>
    <n v="5"/>
    <n v="3"/>
    <n v="5"/>
    <n v="3"/>
    <n v="5"/>
    <n v="1"/>
    <x v="1"/>
    <x v="1"/>
    <x v="2"/>
    <x v="2"/>
    <x v="1"/>
    <x v="2"/>
    <x v="2"/>
    <x v="2"/>
    <s v="No"/>
    <s v="No"/>
    <x v="1"/>
    <x v="0"/>
    <s v="Instagram|Twitter|Youtube"/>
    <x v="2"/>
    <x v="2"/>
    <x v="0"/>
    <x v="0"/>
    <x v="1"/>
    <x v="0"/>
    <x v="2"/>
    <x v="2"/>
    <s v="Sí"/>
    <s v="No"/>
    <x v="0"/>
    <x v="1"/>
    <x v="1"/>
    <x v="2"/>
  </r>
  <r>
    <d v="2024-02-29T17:49:00"/>
    <s v="Grado o doble grado"/>
    <x v="9"/>
    <s v="Nunca"/>
    <s v="Nunca"/>
    <s v=""/>
    <s v=""/>
    <s v=""/>
    <s v=""/>
    <s v=""/>
    <x v="1"/>
    <x v="2"/>
    <x v="1"/>
    <x v="1"/>
    <x v="1"/>
    <s v="No"/>
    <s v="No"/>
    <n v="3"/>
    <n v="3"/>
    <n v="3"/>
    <n v="3"/>
    <n v="3"/>
    <n v="3"/>
    <n v="3"/>
    <n v="3"/>
    <x v="0"/>
    <x v="2"/>
    <x v="0"/>
    <x v="1"/>
    <x v="3"/>
    <x v="0"/>
    <x v="4"/>
    <x v="3"/>
    <s v="No"/>
    <s v="No"/>
    <x v="3"/>
    <x v="2"/>
    <s v="Instagram|Otras|TikTok|Twitter"/>
    <x v="1"/>
    <x v="0"/>
    <x v="2"/>
    <x v="2"/>
    <x v="2"/>
    <x v="3"/>
    <x v="1"/>
    <x v="1"/>
    <s v="No"/>
    <s v="No"/>
    <x v="0"/>
    <x v="1"/>
    <x v="1"/>
    <x v="1"/>
  </r>
  <r>
    <d v="2024-02-29T17:34:00"/>
    <s v="Otros (Universidad para mayores, títulos propios, curso de idiomas, etc)"/>
    <x v="3"/>
    <s v="Muy frecuentemente (3 o más veces por semana)"/>
    <s v="Nunca"/>
    <s v=""/>
    <s v="Biblioteca Maria Zambrano (Derecho, Filología)"/>
    <s v="F. Derecho (Departamentos, Criminología)"/>
    <s v="F. Filología (Clásicas, General)"/>
    <s v=""/>
    <x v="2"/>
    <x v="1"/>
    <x v="2"/>
    <x v="2"/>
    <x v="1"/>
    <s v="Sí"/>
    <s v="Sí"/>
    <n v="1"/>
    <n v="1"/>
    <n v="1"/>
    <n v="1"/>
    <n v="1"/>
    <n v="1"/>
    <n v="1"/>
    <n v="5"/>
    <x v="0"/>
    <x v="2"/>
    <x v="0"/>
    <x v="1"/>
    <x v="3"/>
    <x v="0"/>
    <x v="4"/>
    <x v="3"/>
    <s v="No"/>
    <s v="No"/>
    <x v="2"/>
    <x v="2"/>
    <s v="Instagram|Twitter|Youtube"/>
    <x v="2"/>
    <x v="2"/>
    <x v="0"/>
    <x v="0"/>
    <x v="1"/>
    <x v="0"/>
    <x v="2"/>
    <x v="2"/>
    <s v="No"/>
    <s v="No"/>
    <x v="0"/>
    <x v="1"/>
    <x v="1"/>
    <x v="2"/>
  </r>
  <r>
    <d v="2024-02-29T17:33:00"/>
    <s v="Grado o doble grado"/>
    <x v="0"/>
    <s v="De vez en cuando (1 o 2 veces al mes)"/>
    <s v="Nunca"/>
    <s v=""/>
    <s v="F. Informática"/>
    <s v="Biblioteca Maria Zambrano (Derecho, Filología)"/>
    <s v="F. Informática"/>
    <s v=""/>
    <x v="1"/>
    <x v="0"/>
    <x v="0"/>
    <x v="1"/>
    <x v="1"/>
    <s v="Sí"/>
    <s v="Sí"/>
    <n v="3"/>
    <n v="1"/>
    <n v="1"/>
    <n v="1"/>
    <n v="5"/>
    <n v="4"/>
    <n v="3"/>
    <n v="1"/>
    <x v="5"/>
    <x v="0"/>
    <x v="1"/>
    <x v="1"/>
    <x v="1"/>
    <x v="0"/>
    <x v="4"/>
    <x v="3"/>
    <s v="No"/>
    <s v="No"/>
    <x v="2"/>
    <x v="3"/>
    <s v="Instagram|Youtube"/>
    <x v="2"/>
    <x v="0"/>
    <x v="1"/>
    <x v="1"/>
    <x v="0"/>
    <x v="1"/>
    <x v="0"/>
    <x v="4"/>
    <s v="No"/>
    <s v="No"/>
    <x v="0"/>
    <x v="1"/>
    <x v="1"/>
    <x v="1"/>
  </r>
  <r>
    <d v="2024-02-29T17:20:00"/>
    <s v="Grado o doble grado"/>
    <x v="1"/>
    <s v="Muy frecuentemente (3 o más veces por semana)"/>
    <s v="Frecuentemente (1 o 2 veces por semana)"/>
    <s v=""/>
    <s v=""/>
    <s v=""/>
    <s v=""/>
    <s v=""/>
    <x v="1"/>
    <x v="1"/>
    <x v="2"/>
    <x v="5"/>
    <x v="1"/>
    <s v="Sí"/>
    <s v="Sí"/>
    <n v="5"/>
    <n v="1"/>
    <n v="4"/>
    <n v="4"/>
    <n v="5"/>
    <n v="4"/>
    <n v="5"/>
    <n v="1"/>
    <x v="3"/>
    <x v="1"/>
    <x v="2"/>
    <x v="2"/>
    <x v="1"/>
    <x v="2"/>
    <x v="2"/>
    <x v="2"/>
    <s v="No"/>
    <s v="Sí"/>
    <x v="1"/>
    <x v="4"/>
    <s v="Twitter|Youtube"/>
    <x v="2"/>
    <x v="2"/>
    <x v="0"/>
    <x v="0"/>
    <x v="1"/>
    <x v="0"/>
    <x v="2"/>
    <x v="2"/>
    <s v="Sí"/>
    <s v="No"/>
    <x v="0"/>
    <x v="1"/>
    <x v="1"/>
    <x v="2"/>
  </r>
  <r>
    <d v="2024-02-29T17:14:00"/>
    <s v="Grado o doble grado"/>
    <x v="22"/>
    <s v="De vez en cuando (1 o 2 veces al mes)"/>
    <s v="Nunca"/>
    <s v=""/>
    <s v="F. Ciencias Biológicas"/>
    <s v="Biblioteca Maria Zambrano (Derecho, Filología)"/>
    <s v=""/>
    <s v=""/>
    <x v="1"/>
    <x v="1"/>
    <x v="2"/>
    <x v="2"/>
    <x v="1"/>
    <s v="No"/>
    <s v="No"/>
    <n v="1"/>
    <n v="1"/>
    <n v="1"/>
    <n v="5"/>
    <n v="5"/>
    <n v="5"/>
    <n v="5"/>
    <n v="2"/>
    <x v="3"/>
    <x v="5"/>
    <x v="1"/>
    <x v="1"/>
    <x v="0"/>
    <x v="4"/>
    <x v="0"/>
    <x v="3"/>
    <s v="Sí"/>
    <s v="Sí"/>
    <x v="4"/>
    <x v="3"/>
    <s v="Instagram|TikTok"/>
    <x v="1"/>
    <x v="1"/>
    <x v="2"/>
    <x v="1"/>
    <x v="0"/>
    <x v="1"/>
    <x v="0"/>
    <x v="4"/>
    <s v="No"/>
    <s v="No"/>
    <x v="0"/>
    <x v="0"/>
    <x v="4"/>
    <x v="1"/>
  </r>
  <r>
    <d v="2024-02-29T17:08:00"/>
    <s v="Grado o doble grado"/>
    <x v="24"/>
    <s v="De vez en cuando (1 o 2 veces al mes)"/>
    <s v="De vez en cuando (1 o 2 veces al mes)"/>
    <s v=""/>
    <s v="F. Medicina"/>
    <s v="F. Enfermería, Fisioterapia y Podología"/>
    <s v="Biblioteca Maria Zambrano (Derecho, Filología)"/>
    <s v="Facultad de Ciencias de la Actividad Física y el Deporte UPM"/>
    <x v="3"/>
    <x v="2"/>
    <x v="0"/>
    <x v="4"/>
    <x v="0"/>
    <s v="No"/>
    <s v="No"/>
    <n v="1"/>
    <n v="3"/>
    <n v="5"/>
    <n v="1"/>
    <n v="4"/>
    <n v="5"/>
    <n v="3"/>
    <n v="1"/>
    <x v="0"/>
    <x v="0"/>
    <x v="1"/>
    <x v="3"/>
    <x v="1"/>
    <x v="2"/>
    <x v="4"/>
    <x v="1"/>
    <s v="Sí"/>
    <s v="No"/>
    <x v="0"/>
    <x v="1"/>
    <s v="Instagram"/>
    <x v="2"/>
    <x v="1"/>
    <x v="1"/>
    <x v="1"/>
    <x v="0"/>
    <x v="1"/>
    <x v="2"/>
    <x v="4"/>
    <s v="Sí"/>
    <s v="No"/>
    <x v="0"/>
    <x v="1"/>
    <x v="1"/>
    <x v="1"/>
  </r>
  <r>
    <d v="2024-02-29T17:08:00"/>
    <s v="Grado o doble grado"/>
    <x v="11"/>
    <s v="Frecuentemente (1 o 2 veces por semana)"/>
    <s v="Nunca"/>
    <s v=""/>
    <s v="F. Veterinaria"/>
    <s v="Biblioteca Maria Zambrano (Derecho, Filología)"/>
    <s v=""/>
    <s v=""/>
    <x v="2"/>
    <x v="3"/>
    <x v="0"/>
    <x v="3"/>
    <x v="1"/>
    <s v="No"/>
    <s v="Sí"/>
    <n v="2"/>
    <n v="1"/>
    <n v="1"/>
    <n v="2"/>
    <n v="5"/>
    <n v="5"/>
    <n v="5"/>
    <n v="5"/>
    <x v="5"/>
    <x v="0"/>
    <x v="1"/>
    <x v="0"/>
    <x v="0"/>
    <x v="0"/>
    <x v="3"/>
    <x v="2"/>
    <s v="No"/>
    <s v="No"/>
    <x v="0"/>
    <x v="1"/>
    <s v="Instagram|Youtube"/>
    <x v="2"/>
    <x v="5"/>
    <x v="0"/>
    <x v="0"/>
    <x v="1"/>
    <x v="1"/>
    <x v="1"/>
    <x v="3"/>
    <s v="Sí"/>
    <s v="No"/>
    <x v="0"/>
    <x v="0"/>
    <x v="0"/>
    <x v="1"/>
  </r>
  <r>
    <d v="2024-02-29T17:07:00"/>
    <s v="Grado o doble grado"/>
    <x v="2"/>
    <s v="De vez en cuando (1 o 2 veces al mes)"/>
    <s v="De vez en cuando (1 o 2 veces al mes)"/>
    <s v=""/>
    <s v="F. Filosofía"/>
    <s v="Biblioteca Maria Zambrano (Derecho, Filología)"/>
    <s v=""/>
    <s v=""/>
    <x v="1"/>
    <x v="1"/>
    <x v="2"/>
    <x v="0"/>
    <x v="1"/>
    <s v="No"/>
    <s v="Sí"/>
    <n v="4"/>
    <n v="1"/>
    <n v="4"/>
    <n v="5"/>
    <n v="2"/>
    <n v="3"/>
    <n v="4"/>
    <n v="2"/>
    <x v="5"/>
    <x v="0"/>
    <x v="0"/>
    <x v="0"/>
    <x v="1"/>
    <x v="2"/>
    <x v="5"/>
    <x v="4"/>
    <s v="No"/>
    <s v="No"/>
    <x v="0"/>
    <x v="1"/>
    <s v="TikTok"/>
    <x v="2"/>
    <x v="2"/>
    <x v="0"/>
    <x v="0"/>
    <x v="1"/>
    <x v="0"/>
    <x v="1"/>
    <x v="5"/>
    <s v="Sí"/>
    <s v="No"/>
    <x v="0"/>
    <x v="1"/>
    <x v="1"/>
    <x v="2"/>
  </r>
  <r>
    <d v="2024-02-29T17:07:00"/>
    <s v="Grado o doble grado"/>
    <x v="15"/>
    <s v="Frecuentemente (1 o 2 veces por semana)"/>
    <s v="Nunca"/>
    <s v=""/>
    <s v="F. Farmacia"/>
    <s v="F. Medicina"/>
    <s v="F. Enfermería, Fisioterapia y Podología"/>
    <s v=""/>
    <x v="0"/>
    <x v="0"/>
    <x v="2"/>
    <x v="1"/>
    <x v="0"/>
    <s v="No"/>
    <s v="No"/>
    <n v="3"/>
    <n v="3"/>
    <n v="3"/>
    <n v="3"/>
    <n v="3"/>
    <n v="3"/>
    <n v="3"/>
    <n v="3"/>
    <x v="2"/>
    <x v="0"/>
    <x v="1"/>
    <x v="3"/>
    <x v="0"/>
    <x v="1"/>
    <x v="1"/>
    <x v="1"/>
    <s v="No"/>
    <s v="No"/>
    <x v="3"/>
    <x v="2"/>
    <s v="Instagram|Otras|TikTok"/>
    <x v="0"/>
    <x v="0"/>
    <x v="2"/>
    <x v="1"/>
    <x v="0"/>
    <x v="1"/>
    <x v="0"/>
    <x v="4"/>
    <s v="No"/>
    <s v="No"/>
    <x v="0"/>
    <x v="0"/>
    <x v="4"/>
    <x v="1"/>
  </r>
  <r>
    <d v="2024-02-29T17:05:00"/>
    <s v="Grado o doble grado"/>
    <x v="22"/>
    <s v="Muy frecuentemente (3 o más veces por semana)"/>
    <s v="Frecuentemente (1 o 2 veces por semana)"/>
    <s v=""/>
    <s v="F. Ciencias Biológicas"/>
    <s v="Biblioteca Maria Zambrano (Derecho, Filología)"/>
    <s v="F. Ciencias Geológicas"/>
    <s v=""/>
    <x v="0"/>
    <x v="1"/>
    <x v="2"/>
    <x v="1"/>
    <x v="1"/>
    <s v="Sí"/>
    <s v="Sí"/>
    <n v="4"/>
    <n v="1"/>
    <n v="4"/>
    <n v="1"/>
    <n v="5"/>
    <n v="2"/>
    <n v="5"/>
    <n v="2"/>
    <x v="2"/>
    <x v="0"/>
    <x v="2"/>
    <x v="3"/>
    <x v="1"/>
    <x v="2"/>
    <x v="2"/>
    <x v="1"/>
    <s v="Sí"/>
    <s v="Sí"/>
    <x v="0"/>
    <x v="0"/>
    <s v="Instagram|Twitter"/>
    <x v="2"/>
    <x v="2"/>
    <x v="0"/>
    <x v="0"/>
    <x v="1"/>
    <x v="0"/>
    <x v="2"/>
    <x v="2"/>
    <s v="Sí"/>
    <s v="No"/>
    <x v="0"/>
    <x v="1"/>
    <x v="1"/>
    <x v="1"/>
  </r>
  <r>
    <d v="2024-02-29T16:59:00"/>
    <s v="Grado o doble grado"/>
    <x v="3"/>
    <s v="Frecuentemente (1 o 2 veces por semana)"/>
    <s v="Nunca"/>
    <s v=""/>
    <s v="Biblioteca Maria Zambrano (Derecho, Filología)"/>
    <s v="F. Geografía e Historia"/>
    <s v=""/>
    <s v=""/>
    <x v="1"/>
    <x v="1"/>
    <x v="0"/>
    <x v="0"/>
    <x v="1"/>
    <s v="Sí"/>
    <s v="No"/>
    <n v="5"/>
    <n v="1"/>
    <n v="5"/>
    <n v="5"/>
    <n v="1"/>
    <n v="1"/>
    <n v="5"/>
    <n v="5"/>
    <x v="0"/>
    <x v="2"/>
    <x v="2"/>
    <x v="3"/>
    <x v="3"/>
    <x v="0"/>
    <x v="4"/>
    <x v="3"/>
    <s v="No"/>
    <s v="No"/>
    <x v="0"/>
    <x v="2"/>
    <s v="Instagram|TikTok|Twitter"/>
    <x v="0"/>
    <x v="2"/>
    <x v="1"/>
    <x v="0"/>
    <x v="1"/>
    <x v="0"/>
    <x v="2"/>
    <x v="2"/>
    <s v="No"/>
    <s v="No"/>
    <x v="0"/>
    <x v="0"/>
    <x v="1"/>
    <x v="2"/>
  </r>
  <r>
    <d v="2024-02-29T16:56:00"/>
    <s v="Otros (Universidad para mayores, títulos propios, curso de idiomas, etc)"/>
    <x v="7"/>
    <s v="De vez en cuando (1 o 2 veces al mes)"/>
    <s v="De vez en cuando (1 o 2 veces al mes)"/>
    <s v=""/>
    <s v=""/>
    <s v="F. Geografía e Historia"/>
    <s v=""/>
    <s v=""/>
    <x v="1"/>
    <x v="1"/>
    <x v="2"/>
    <x v="1"/>
    <x v="0"/>
    <s v="No"/>
    <s v="Sí"/>
    <n v="2"/>
    <n v="1"/>
    <n v="1"/>
    <n v="3"/>
    <n v="5"/>
    <n v="2"/>
    <n v="5"/>
    <n v="1"/>
    <x v="0"/>
    <x v="2"/>
    <x v="0"/>
    <x v="1"/>
    <x v="1"/>
    <x v="0"/>
    <x v="4"/>
    <x v="3"/>
    <s v="No"/>
    <s v="No"/>
    <x v="2"/>
    <x v="2"/>
    <s v="No uso ninguna red social"/>
    <x v="2"/>
    <x v="4"/>
    <x v="2"/>
    <x v="0"/>
    <x v="1"/>
    <x v="3"/>
    <x v="1"/>
    <x v="1"/>
    <s v="No"/>
    <s v="No"/>
    <x v="0"/>
    <x v="1"/>
    <x v="1"/>
    <x v="1"/>
  </r>
  <r>
    <d v="2024-02-29T16:55:00"/>
    <s v="Grado o doble grado"/>
    <x v="7"/>
    <s v="Frecuentemente (1 o 2 veces por semana)"/>
    <s v="Frecuentemente (1 o 2 veces por semana)"/>
    <s v=""/>
    <s v="F. Geografía e Historia"/>
    <s v="Biblioteca Maria Zambrano (Derecho, Filología)"/>
    <s v=""/>
    <s v=""/>
    <x v="1"/>
    <x v="1"/>
    <x v="2"/>
    <x v="5"/>
    <x v="1"/>
    <s v="Sí"/>
    <s v="Sí"/>
    <n v="5"/>
    <m/>
    <m/>
    <n v="5"/>
    <n v="5"/>
    <n v="5"/>
    <n v="5"/>
    <m/>
    <x v="1"/>
    <x v="1"/>
    <x v="2"/>
    <x v="4"/>
    <x v="1"/>
    <x v="2"/>
    <x v="5"/>
    <x v="4"/>
    <s v="No"/>
    <s v="No"/>
    <x v="1"/>
    <x v="4"/>
    <s v="No uso ninguna red social"/>
    <x v="2"/>
    <x v="0"/>
    <x v="0"/>
    <x v="0"/>
    <x v="1"/>
    <x v="0"/>
    <x v="3"/>
    <x v="5"/>
    <s v="No"/>
    <s v="No"/>
    <x v="0"/>
    <x v="1"/>
    <x v="1"/>
    <x v="2"/>
  </r>
  <r>
    <d v="2024-02-29T16:53:00"/>
    <s v="Grado o doble grado"/>
    <x v="18"/>
    <s v="De vez en cuando (1 o 2 veces al mes)"/>
    <s v="De vez en cuando (1 o 2 veces al mes)"/>
    <s v=""/>
    <s v="F. Ciencias de la Información"/>
    <s v=""/>
    <s v=""/>
    <s v=""/>
    <x v="0"/>
    <x v="0"/>
    <x v="0"/>
    <x v="3"/>
    <x v="2"/>
    <s v="No"/>
    <s v="Sí"/>
    <n v="2"/>
    <n v="1"/>
    <n v="1"/>
    <n v="4"/>
    <n v="4"/>
    <n v="5"/>
    <n v="4"/>
    <n v="5"/>
    <x v="0"/>
    <x v="5"/>
    <x v="1"/>
    <x v="1"/>
    <x v="1"/>
    <x v="0"/>
    <x v="0"/>
    <x v="5"/>
    <s v="No"/>
    <s v="No"/>
    <x v="2"/>
    <x v="3"/>
    <s v="Instagram|TikTok"/>
    <x v="2"/>
    <x v="1"/>
    <x v="2"/>
    <x v="1"/>
    <x v="2"/>
    <x v="3"/>
    <x v="1"/>
    <x v="3"/>
    <s v="No"/>
    <s v="No"/>
    <x v="0"/>
    <x v="1"/>
    <x v="1"/>
    <x v="1"/>
  </r>
  <r>
    <d v="2024-02-29T16:31:00"/>
    <s v="Doctorado"/>
    <x v="25"/>
    <s v="De vez en cuando (1 o 2 veces al mes)"/>
    <s v="Frecuentemente (1 o 2 veces por semana)"/>
    <s v=""/>
    <s v="F. Ciencias de la Documentación"/>
    <s v="Biblioteca Maria Zambrano (Derecho, Filología)"/>
    <s v=""/>
    <s v=""/>
    <x v="1"/>
    <x v="0"/>
    <x v="1"/>
    <x v="0"/>
    <x v="0"/>
    <s v="No"/>
    <s v="Sí"/>
    <n v="2"/>
    <n v="5"/>
    <n v="3"/>
    <n v="1"/>
    <n v="3"/>
    <n v="5"/>
    <n v="3"/>
    <n v="4"/>
    <x v="1"/>
    <x v="0"/>
    <x v="2"/>
    <x v="2"/>
    <x v="1"/>
    <x v="1"/>
    <x v="4"/>
    <x v="3"/>
    <s v="Sí"/>
    <s v="Sí"/>
    <x v="1"/>
    <x v="1"/>
    <s v="Instagram"/>
    <x v="2"/>
    <x v="1"/>
    <x v="0"/>
    <x v="0"/>
    <x v="1"/>
    <x v="0"/>
    <x v="0"/>
    <x v="4"/>
    <s v="Sí"/>
    <s v="Sí"/>
    <x v="2"/>
    <x v="1"/>
    <x v="1"/>
    <x v="2"/>
  </r>
  <r>
    <d v="2024-02-29T16:27:00"/>
    <s v="Grado o doble grado"/>
    <x v="7"/>
    <s v="Frecuentemente (1 o 2 veces por semana)"/>
    <s v="De vez en cuando (1 o 2 veces al mes)"/>
    <s v=""/>
    <s v="F. Geografía e Historia"/>
    <s v="Biblioteca Maria Zambrano (Derecho, Filología)"/>
    <s v="F. Ciencias de la Documentación"/>
    <s v=""/>
    <x v="0"/>
    <x v="0"/>
    <x v="1"/>
    <x v="0"/>
    <x v="1"/>
    <s v="Sí"/>
    <s v="Sí"/>
    <n v="4"/>
    <n v="2"/>
    <n v="3"/>
    <n v="1"/>
    <n v="5"/>
    <n v="5"/>
    <n v="5"/>
    <n v="3"/>
    <x v="0"/>
    <x v="0"/>
    <x v="1"/>
    <x v="3"/>
    <x v="0"/>
    <x v="1"/>
    <x v="1"/>
    <x v="1"/>
    <s v="Sí"/>
    <s v="No"/>
    <x v="1"/>
    <x v="1"/>
    <s v="Instagram|Twitter|Youtube"/>
    <x v="2"/>
    <x v="1"/>
    <x v="1"/>
    <x v="0"/>
    <x v="1"/>
    <x v="0"/>
    <x v="0"/>
    <x v="4"/>
    <s v="No"/>
    <s v="No"/>
    <x v="0"/>
    <x v="1"/>
    <x v="1"/>
    <x v="1"/>
  </r>
  <r>
    <d v="2024-02-29T16:17:00"/>
    <s v="Doctorado"/>
    <x v="10"/>
    <s v="Frecuentemente (1 o 2 veces por semana)"/>
    <s v="Frecuentemente (1 o 2 veces por semana)"/>
    <s v=""/>
    <s v="Biblioteca Maria Zambrano (Derecho, Filología)"/>
    <s v="F. Filología (Clásicas, General)"/>
    <s v="F. Filosofía"/>
    <s v=""/>
    <x v="2"/>
    <x v="2"/>
    <x v="0"/>
    <x v="1"/>
    <x v="0"/>
    <s v="Sí"/>
    <s v="Sí"/>
    <n v="4"/>
    <n v="4"/>
    <n v="4"/>
    <n v="3"/>
    <n v="2"/>
    <n v="4"/>
    <n v="1"/>
    <n v="4"/>
    <x v="0"/>
    <x v="2"/>
    <x v="1"/>
    <x v="1"/>
    <x v="0"/>
    <x v="1"/>
    <x v="1"/>
    <x v="3"/>
    <s v="Sí"/>
    <s v="Sí"/>
    <x v="2"/>
    <x v="2"/>
    <s v="TikTok|Twitter|Youtube"/>
    <x v="2"/>
    <x v="0"/>
    <x v="2"/>
    <x v="1"/>
    <x v="0"/>
    <x v="1"/>
    <x v="1"/>
    <x v="1"/>
    <s v="Sí"/>
    <s v="No"/>
    <x v="0"/>
    <x v="0"/>
    <x v="2"/>
    <x v="1"/>
  </r>
  <r>
    <d v="2024-02-29T16:13:00"/>
    <s v="Grado o doble grado"/>
    <x v="24"/>
    <s v="Muy frecuentemente (3 o más veces por semana)"/>
    <s v="Nunca"/>
    <s v=""/>
    <s v="Biblioteca Maria Zambrano (Derecho, Filología)"/>
    <s v="F. Enfermería, Fisioterapia y Podología"/>
    <s v="F. Medicina"/>
    <s v=""/>
    <x v="3"/>
    <x v="1"/>
    <x v="2"/>
    <x v="3"/>
    <x v="1"/>
    <s v="No"/>
    <s v="No"/>
    <n v="1"/>
    <n v="1"/>
    <n v="1"/>
    <n v="4"/>
    <n v="5"/>
    <n v="1"/>
    <n v="1"/>
    <n v="5"/>
    <x v="3"/>
    <x v="0"/>
    <x v="1"/>
    <x v="3"/>
    <x v="0"/>
    <x v="1"/>
    <x v="5"/>
    <x v="1"/>
    <s v="No"/>
    <s v="No"/>
    <x v="1"/>
    <x v="1"/>
    <s v="Instagram|Twitter|Youtube"/>
    <x v="0"/>
    <x v="1"/>
    <x v="1"/>
    <x v="1"/>
    <x v="0"/>
    <x v="1"/>
    <x v="0"/>
    <x v="4"/>
    <s v="No"/>
    <s v="No"/>
    <x v="0"/>
    <x v="1"/>
    <x v="1"/>
    <x v="1"/>
  </r>
  <r>
    <d v="2024-02-29T16:03:00"/>
    <s v="Grado o doble grado"/>
    <x v="5"/>
    <s v="Muy frecuentemente (3 o más veces por semana)"/>
    <s v="Nunca"/>
    <s v=""/>
    <s v="F. Ciencias Químicas"/>
    <s v="Biblioteca Maria Zambrano (Derecho, Filología)"/>
    <s v="F. Ciencias Biológicas"/>
    <s v=""/>
    <x v="2"/>
    <x v="1"/>
    <x v="1"/>
    <x v="0"/>
    <x v="1"/>
    <s v="No"/>
    <s v="No"/>
    <n v="2"/>
    <n v="2"/>
    <n v="3"/>
    <n v="4"/>
    <n v="3"/>
    <n v="5"/>
    <n v="5"/>
    <n v="5"/>
    <x v="5"/>
    <x v="5"/>
    <x v="0"/>
    <x v="1"/>
    <x v="3"/>
    <x v="4"/>
    <x v="1"/>
    <x v="1"/>
    <s v="No"/>
    <s v="No"/>
    <x v="0"/>
    <x v="1"/>
    <s v="Instagram|TikTok|Youtube"/>
    <x v="0"/>
    <x v="4"/>
    <x v="2"/>
    <x v="2"/>
    <x v="0"/>
    <x v="0"/>
    <x v="0"/>
    <x v="4"/>
    <s v="No"/>
    <s v="No"/>
    <x v="0"/>
    <x v="0"/>
    <x v="2"/>
    <x v="1"/>
  </r>
  <r>
    <d v="2024-02-29T15:56:00"/>
    <s v="Grado o doble grado"/>
    <x v="15"/>
    <s v="Solo en época de exámenes"/>
    <s v="Nunca"/>
    <s v=""/>
    <s v="Biblioteca Maria Zambrano (Derecho, Filología)"/>
    <s v="F. Farmacia"/>
    <s v=""/>
    <s v=""/>
    <x v="1"/>
    <x v="0"/>
    <x v="2"/>
    <x v="5"/>
    <x v="1"/>
    <s v="No"/>
    <s v="Sí"/>
    <n v="3"/>
    <n v="1"/>
    <n v="1"/>
    <n v="2"/>
    <n v="5"/>
    <n v="5"/>
    <n v="5"/>
    <n v="5"/>
    <x v="0"/>
    <x v="0"/>
    <x v="2"/>
    <x v="5"/>
    <x v="3"/>
    <x v="5"/>
    <x v="4"/>
    <x v="0"/>
    <s v="No"/>
    <s v="No"/>
    <x v="5"/>
    <x v="0"/>
    <s v="Instagram"/>
    <x v="2"/>
    <x v="2"/>
    <x v="0"/>
    <x v="0"/>
    <x v="1"/>
    <x v="0"/>
    <x v="2"/>
    <x v="0"/>
    <s v="No"/>
    <s v="No"/>
    <x v="0"/>
    <x v="4"/>
    <x v="2"/>
    <x v="1"/>
  </r>
  <r>
    <d v="2024-02-29T15:55:00"/>
    <s v="Grado o doble grado"/>
    <x v="3"/>
    <s v="Muy frecuentemente (3 o más veces por semana)"/>
    <s v="De vez en cuando (1 o 2 veces al mes)"/>
    <s v=""/>
    <s v="Biblioteca Maria Zambrano (Derecho, Filología)"/>
    <s v="F. Ciencias Económicas y Empresariales"/>
    <s v="F. Geografía e Historia"/>
    <s v="La de la Facultad de Medicina de la UAM"/>
    <x v="1"/>
    <x v="1"/>
    <x v="2"/>
    <x v="0"/>
    <x v="1"/>
    <s v="Sí"/>
    <s v="Sí"/>
    <n v="5"/>
    <n v="1"/>
    <n v="5"/>
    <n v="2"/>
    <n v="5"/>
    <n v="3"/>
    <n v="4"/>
    <n v="1"/>
    <x v="2"/>
    <x v="3"/>
    <x v="4"/>
    <x v="4"/>
    <x v="2"/>
    <x v="3"/>
    <x v="5"/>
    <x v="4"/>
    <s v=""/>
    <s v=""/>
    <x v="3"/>
    <x v="4"/>
    <s v=""/>
    <x v="3"/>
    <x v="3"/>
    <x v="3"/>
    <x v="3"/>
    <x v="3"/>
    <x v="2"/>
    <x v="3"/>
    <x v="5"/>
    <s v=""/>
    <s v=""/>
    <x v="0"/>
    <x v="2"/>
    <x v="3"/>
    <x v="4"/>
  </r>
  <r>
    <d v="2024-02-29T15:42:00"/>
    <s v="Grado o doble grado"/>
    <x v="18"/>
    <s v="Solo en época de exámenes"/>
    <s v="Nunca"/>
    <s v=""/>
    <s v="F. Ciencias de la Información"/>
    <s v="Biblioteca Maria Zambrano (Derecho, Filología)"/>
    <s v=""/>
    <s v=""/>
    <x v="2"/>
    <x v="2"/>
    <x v="1"/>
    <x v="0"/>
    <x v="1"/>
    <s v="No"/>
    <s v="No"/>
    <n v="1"/>
    <n v="1"/>
    <n v="1"/>
    <n v="5"/>
    <n v="5"/>
    <n v="5"/>
    <n v="5"/>
    <n v="3"/>
    <x v="1"/>
    <x v="2"/>
    <x v="0"/>
    <x v="0"/>
    <x v="5"/>
    <x v="4"/>
    <x v="2"/>
    <x v="3"/>
    <s v="Sí"/>
    <s v="No"/>
    <x v="2"/>
    <x v="0"/>
    <s v="Instagram|TikTok|Twitter"/>
    <x v="1"/>
    <x v="0"/>
    <x v="2"/>
    <x v="2"/>
    <x v="0"/>
    <x v="3"/>
    <x v="1"/>
    <x v="1"/>
    <s v="No"/>
    <s v="No"/>
    <x v="0"/>
    <x v="1"/>
    <x v="4"/>
    <x v="0"/>
  </r>
  <r>
    <d v="2024-02-29T15:39:00"/>
    <s v="Grado o doble grado"/>
    <x v="23"/>
    <s v="Frecuentemente (1 o 2 veces por semana)"/>
    <s v="De vez en cuando (1 o 2 veces al mes)"/>
    <s v=""/>
    <s v="F. Ciencias Físicas"/>
    <s v=""/>
    <s v=""/>
    <s v=""/>
    <x v="0"/>
    <x v="0"/>
    <x v="1"/>
    <x v="0"/>
    <x v="3"/>
    <s v="No"/>
    <s v="Sí"/>
    <n v="3"/>
    <n v="1"/>
    <n v="3"/>
    <n v="1"/>
    <n v="5"/>
    <n v="5"/>
    <n v="5"/>
    <n v="4"/>
    <x v="5"/>
    <x v="5"/>
    <x v="0"/>
    <x v="0"/>
    <x v="5"/>
    <x v="4"/>
    <x v="3"/>
    <x v="3"/>
    <s v="Sí"/>
    <s v="Sí"/>
    <x v="4"/>
    <x v="4"/>
    <s v=""/>
    <x v="0"/>
    <x v="1"/>
    <x v="0"/>
    <x v="1"/>
    <x v="0"/>
    <x v="3"/>
    <x v="1"/>
    <x v="3"/>
    <s v="Sí"/>
    <s v="No"/>
    <x v="0"/>
    <x v="4"/>
    <x v="0"/>
    <x v="1"/>
  </r>
  <r>
    <d v="2024-02-29T15:35:00"/>
    <s v="Grado o doble grado"/>
    <x v="12"/>
    <s v="Muy frecuentemente (3 o más veces por semana)"/>
    <s v="Nunca"/>
    <s v=""/>
    <s v="F. Ciencias Políticas y Sociología"/>
    <s v="Biblioteca Maria Zambrano (Derecho, Filología)"/>
    <s v=""/>
    <s v="Biblioteca Pública Jose Hierro, Usera"/>
    <x v="1"/>
    <x v="1"/>
    <x v="2"/>
    <x v="1"/>
    <x v="1"/>
    <s v="No"/>
    <s v="Sí"/>
    <n v="1"/>
    <n v="1"/>
    <n v="1"/>
    <n v="1"/>
    <n v="5"/>
    <n v="5"/>
    <n v="5"/>
    <n v="2"/>
    <x v="3"/>
    <x v="0"/>
    <x v="3"/>
    <x v="0"/>
    <x v="1"/>
    <x v="0"/>
    <x v="2"/>
    <x v="3"/>
    <s v="No"/>
    <s v="No"/>
    <x v="1"/>
    <x v="0"/>
    <s v="Instagram|Youtube"/>
    <x v="2"/>
    <x v="0"/>
    <x v="2"/>
    <x v="0"/>
    <x v="1"/>
    <x v="0"/>
    <x v="1"/>
    <x v="1"/>
    <s v="Sí"/>
    <s v="No"/>
    <x v="0"/>
    <x v="1"/>
    <x v="1"/>
    <x v="2"/>
  </r>
  <r>
    <d v="2024-02-29T15:21:00"/>
    <s v="Grado o doble grado"/>
    <x v="7"/>
    <s v="De vez en cuando (1 o 2 veces al mes)"/>
    <s v="Solo en época de exámenes"/>
    <s v=""/>
    <s v="Biblioteca Maria Zambrano (Derecho, Filología)"/>
    <s v="F. Geografía e Historia"/>
    <s v=""/>
    <s v=""/>
    <x v="1"/>
    <x v="1"/>
    <x v="1"/>
    <x v="1"/>
    <x v="1"/>
    <s v="No"/>
    <s v="No"/>
    <n v="2"/>
    <n v="1"/>
    <n v="1"/>
    <n v="2"/>
    <n v="4"/>
    <n v="4"/>
    <n v="3"/>
    <n v="2"/>
    <x v="0"/>
    <x v="2"/>
    <x v="0"/>
    <x v="3"/>
    <x v="0"/>
    <x v="1"/>
    <x v="1"/>
    <x v="2"/>
    <s v="Sí"/>
    <s v="No"/>
    <x v="2"/>
    <x v="2"/>
    <s v="Instagram|Otras|Twitter"/>
    <x v="0"/>
    <x v="4"/>
    <x v="0"/>
    <x v="0"/>
    <x v="0"/>
    <x v="1"/>
    <x v="0"/>
    <x v="4"/>
    <s v="Sí"/>
    <s v="No"/>
    <x v="0"/>
    <x v="0"/>
    <x v="4"/>
    <x v="1"/>
  </r>
  <r>
    <d v="2024-02-29T15:15:00"/>
    <s v="Máster"/>
    <x v="10"/>
    <s v="Frecuentemente (1 o 2 veces por semana)"/>
    <s v="Muy frecuentemente (3 o más veces por semana)"/>
    <s v=""/>
    <s v="Biblioteca Maria Zambrano (Derecho, Filología)"/>
    <s v="F. Filología (Clásicas, General)"/>
    <s v="F. Filosofía"/>
    <s v=""/>
    <x v="1"/>
    <x v="0"/>
    <x v="1"/>
    <x v="0"/>
    <x v="1"/>
    <s v="Sí"/>
    <s v="Sí"/>
    <n v="3"/>
    <n v="5"/>
    <n v="5"/>
    <n v="3"/>
    <n v="3"/>
    <n v="4"/>
    <n v="2"/>
    <n v="4"/>
    <x v="2"/>
    <x v="0"/>
    <x v="2"/>
    <x v="3"/>
    <x v="0"/>
    <x v="1"/>
    <x v="1"/>
    <x v="1"/>
    <s v="Sí"/>
    <s v="No"/>
    <x v="0"/>
    <x v="2"/>
    <s v="Instagram|TikTok|Twitter|Youtube"/>
    <x v="0"/>
    <x v="2"/>
    <x v="0"/>
    <x v="0"/>
    <x v="1"/>
    <x v="0"/>
    <x v="2"/>
    <x v="2"/>
    <s v="Sí"/>
    <s v="No"/>
    <x v="0"/>
    <x v="0"/>
    <x v="2"/>
    <x v="2"/>
  </r>
  <r>
    <d v="2024-02-29T15:12:00"/>
    <s v="Grado o doble grado"/>
    <x v="3"/>
    <s v="Frecuentemente (1 o 2 veces por semana)"/>
    <s v="Solo en época de exámenes"/>
    <s v=""/>
    <s v="F. Derecho (Departamentos, Criminología)"/>
    <s v="F. Geografía e Historia"/>
    <s v="F. Filología (Clásicas, General)"/>
    <s v="Antes iba a la Alvar q cerraron."/>
    <x v="0"/>
    <x v="1"/>
    <x v="2"/>
    <x v="1"/>
    <x v="0"/>
    <s v="No"/>
    <s v="No"/>
    <n v="5"/>
    <n v="2"/>
    <n v="3"/>
    <n v="4"/>
    <n v="4"/>
    <n v="5"/>
    <n v="5"/>
    <n v="5"/>
    <x v="1"/>
    <x v="0"/>
    <x v="1"/>
    <x v="3"/>
    <x v="1"/>
    <x v="1"/>
    <x v="1"/>
    <x v="1"/>
    <s v="Sí"/>
    <s v="No"/>
    <x v="0"/>
    <x v="0"/>
    <s v="Otras|Youtube"/>
    <x v="2"/>
    <x v="4"/>
    <x v="2"/>
    <x v="0"/>
    <x v="1"/>
    <x v="0"/>
    <x v="2"/>
    <x v="4"/>
    <s v="Sí"/>
    <s v="Sí"/>
    <x v="2"/>
    <x v="1"/>
    <x v="1"/>
    <x v="2"/>
  </r>
  <r>
    <d v="2024-02-29T15:07:00"/>
    <s v="Grado o doble grado"/>
    <x v="10"/>
    <s v="Muy frecuentemente (3 o más veces por semana)"/>
    <s v="Frecuentemente (1 o 2 veces por semana)"/>
    <s v=""/>
    <s v="F. Filología (Clásicas, General)"/>
    <s v="Biblioteca Maria Zambrano (Derecho, Filología)"/>
    <s v="F. Educación"/>
    <s v=""/>
    <x v="0"/>
    <x v="1"/>
    <x v="2"/>
    <x v="1"/>
    <x v="1"/>
    <s v="No"/>
    <s v="Sí"/>
    <n v="3"/>
    <n v="2"/>
    <n v="1"/>
    <n v="5"/>
    <n v="4"/>
    <n v="4"/>
    <n v="3"/>
    <n v="3"/>
    <x v="2"/>
    <x v="0"/>
    <x v="2"/>
    <x v="2"/>
    <x v="1"/>
    <x v="2"/>
    <x v="4"/>
    <x v="3"/>
    <s v="No"/>
    <s v="No"/>
    <x v="0"/>
    <x v="2"/>
    <s v="Instagram|Youtube"/>
    <x v="1"/>
    <x v="1"/>
    <x v="1"/>
    <x v="0"/>
    <x v="1"/>
    <x v="0"/>
    <x v="0"/>
    <x v="4"/>
    <s v="Sí"/>
    <s v="No"/>
    <x v="0"/>
    <x v="0"/>
    <x v="2"/>
    <x v="2"/>
  </r>
  <r>
    <d v="2024-02-29T14:58:00"/>
    <s v="Grado o doble grado"/>
    <x v="22"/>
    <s v="Frecuentemente (1 o 2 veces por semana)"/>
    <s v="Nunca"/>
    <s v=""/>
    <s v="F. Ciencias Biológicas"/>
    <s v="Biblioteca Maria Zambrano (Derecho, Filología)"/>
    <s v="F. Medicina"/>
    <s v=""/>
    <x v="3"/>
    <x v="1"/>
    <x v="0"/>
    <x v="3"/>
    <x v="1"/>
    <s v="Sí"/>
    <s v="No"/>
    <n v="5"/>
    <n v="4"/>
    <n v="1"/>
    <n v="5"/>
    <n v="5"/>
    <n v="5"/>
    <n v="5"/>
    <n v="1"/>
    <x v="5"/>
    <x v="0"/>
    <x v="1"/>
    <x v="3"/>
    <x v="0"/>
    <x v="1"/>
    <x v="4"/>
    <x v="3"/>
    <s v="No"/>
    <s v="No"/>
    <x v="2"/>
    <x v="2"/>
    <s v="Instagram|TikTok|Twitter"/>
    <x v="0"/>
    <x v="1"/>
    <x v="1"/>
    <x v="1"/>
    <x v="0"/>
    <x v="1"/>
    <x v="0"/>
    <x v="4"/>
    <s v="No"/>
    <s v="No"/>
    <x v="0"/>
    <x v="0"/>
    <x v="0"/>
    <x v="0"/>
  </r>
  <r>
    <d v="2024-02-29T14:55:00"/>
    <s v="Grado o doble grado"/>
    <x v="0"/>
    <s v="Frecuentemente (1 o 2 veces por semana)"/>
    <s v="Solo en época de exámenes"/>
    <s v=""/>
    <s v="F. Informática"/>
    <s v=""/>
    <s v=""/>
    <s v=""/>
    <x v="0"/>
    <x v="0"/>
    <x v="3"/>
    <x v="0"/>
    <x v="1"/>
    <s v="No"/>
    <s v="Sí"/>
    <n v="1"/>
    <n v="1"/>
    <n v="1"/>
    <n v="3"/>
    <n v="5"/>
    <n v="5"/>
    <n v="4"/>
    <n v="4"/>
    <x v="0"/>
    <x v="2"/>
    <x v="1"/>
    <x v="0"/>
    <x v="1"/>
    <x v="1"/>
    <x v="4"/>
    <x v="0"/>
    <s v="No"/>
    <s v="No"/>
    <x v="4"/>
    <x v="5"/>
    <s v="Youtube"/>
    <x v="2"/>
    <x v="1"/>
    <x v="1"/>
    <x v="1"/>
    <x v="0"/>
    <x v="1"/>
    <x v="1"/>
    <x v="1"/>
    <s v="No"/>
    <s v="No"/>
    <x v="0"/>
    <x v="0"/>
    <x v="1"/>
    <x v="1"/>
  </r>
  <r>
    <d v="2024-02-29T14:52:00"/>
    <s v="Grado o doble grado"/>
    <x v="7"/>
    <s v="Frecuentemente (1 o 2 veces por semana)"/>
    <s v="Frecuentemente (1 o 2 veces por semana)"/>
    <s v=""/>
    <s v="F. Filología (Clásicas, General)"/>
    <s v="F. Geografía e Historia"/>
    <s v="F. Filosofía"/>
    <s v=""/>
    <x v="2"/>
    <x v="2"/>
    <x v="1"/>
    <x v="3"/>
    <x v="1"/>
    <s v="Sí"/>
    <s v="Sí"/>
    <n v="5"/>
    <n v="5"/>
    <n v="5"/>
    <n v="4"/>
    <n v="5"/>
    <n v="5"/>
    <n v="5"/>
    <n v="3"/>
    <x v="5"/>
    <x v="2"/>
    <x v="0"/>
    <x v="0"/>
    <x v="0"/>
    <x v="1"/>
    <x v="0"/>
    <x v="0"/>
    <s v="No"/>
    <s v="No"/>
    <x v="2"/>
    <x v="3"/>
    <s v="Otras|Youtube"/>
    <x v="2"/>
    <x v="5"/>
    <x v="5"/>
    <x v="1"/>
    <x v="0"/>
    <x v="1"/>
    <x v="0"/>
    <x v="0"/>
    <s v="Sí"/>
    <s v="Sí"/>
    <x v="5"/>
    <x v="0"/>
    <x v="2"/>
    <x v="1"/>
  </r>
  <r>
    <d v="2024-02-29T14:46:00"/>
    <s v="Grado o doble grado"/>
    <x v="5"/>
    <s v="Muy frecuentemente (3 o más veces por semana)"/>
    <s v="De vez en cuando (1 o 2 veces al mes)"/>
    <s v=""/>
    <s v="F. Ciencias Químicas"/>
    <s v="F. Ciencias Matemáticas"/>
    <s v="Biblioteca Maria Zambrano (Derecho, Filología)"/>
    <s v=""/>
    <x v="0"/>
    <x v="0"/>
    <x v="1"/>
    <x v="1"/>
    <x v="0"/>
    <s v="Sí"/>
    <s v="Sí"/>
    <n v="2"/>
    <n v="1"/>
    <n v="1"/>
    <n v="1"/>
    <n v="4"/>
    <n v="4"/>
    <n v="5"/>
    <n v="4"/>
    <x v="4"/>
    <x v="3"/>
    <x v="4"/>
    <x v="4"/>
    <x v="2"/>
    <x v="3"/>
    <x v="5"/>
    <x v="4"/>
    <s v=""/>
    <s v=""/>
    <x v="3"/>
    <x v="4"/>
    <s v=""/>
    <x v="3"/>
    <x v="3"/>
    <x v="3"/>
    <x v="3"/>
    <x v="3"/>
    <x v="2"/>
    <x v="3"/>
    <x v="5"/>
    <s v=""/>
    <s v=""/>
    <x v="0"/>
    <x v="2"/>
    <x v="3"/>
    <x v="4"/>
  </r>
  <r>
    <d v="2024-02-29T14:19:00"/>
    <s v="Grado o doble grado"/>
    <x v="15"/>
    <s v="De vez en cuando (1 o 2 veces al mes)"/>
    <s v="Solo en época de exámenes"/>
    <s v=""/>
    <s v="F. Farmacia"/>
    <s v=""/>
    <s v=""/>
    <s v="Universidad Rey Juan Carlos Alcorcón"/>
    <x v="0"/>
    <x v="1"/>
    <x v="1"/>
    <x v="0"/>
    <x v="1"/>
    <s v="No"/>
    <s v="Sí"/>
    <n v="4"/>
    <n v="4"/>
    <n v="4"/>
    <n v="2"/>
    <n v="5"/>
    <n v="1"/>
    <n v="5"/>
    <n v="3"/>
    <x v="2"/>
    <x v="0"/>
    <x v="2"/>
    <x v="2"/>
    <x v="1"/>
    <x v="2"/>
    <x v="2"/>
    <x v="2"/>
    <s v="Sí"/>
    <s v="Sí"/>
    <x v="0"/>
    <x v="3"/>
    <s v="Instagram|TikTok|Twitter"/>
    <x v="2"/>
    <x v="2"/>
    <x v="0"/>
    <x v="0"/>
    <x v="1"/>
    <x v="0"/>
    <x v="2"/>
    <x v="2"/>
    <s v="No"/>
    <s v="No"/>
    <x v="0"/>
    <x v="1"/>
    <x v="1"/>
    <x v="1"/>
  </r>
  <r>
    <d v="2024-02-29T14:19:00"/>
    <s v="Grado o doble grado"/>
    <x v="15"/>
    <s v="Muy frecuentemente (3 o más veces por semana)"/>
    <s v="Nunca"/>
    <s v=""/>
    <s v="F. Odontología"/>
    <s v="F. Farmacia"/>
    <s v=""/>
    <s v=""/>
    <x v="2"/>
    <x v="0"/>
    <x v="2"/>
    <x v="2"/>
    <x v="0"/>
    <s v="No"/>
    <s v="No"/>
    <n v="2"/>
    <n v="2"/>
    <n v="3"/>
    <n v="4"/>
    <n v="4"/>
    <n v="3"/>
    <n v="5"/>
    <n v="4"/>
    <x v="2"/>
    <x v="0"/>
    <x v="1"/>
    <x v="3"/>
    <x v="1"/>
    <x v="1"/>
    <x v="4"/>
    <x v="1"/>
    <s v="No"/>
    <s v="No"/>
    <x v="0"/>
    <x v="1"/>
    <s v="Instagram|TikTok"/>
    <x v="2"/>
    <x v="1"/>
    <x v="1"/>
    <x v="1"/>
    <x v="0"/>
    <x v="1"/>
    <x v="0"/>
    <x v="4"/>
    <s v="No"/>
    <s v="No"/>
    <x v="0"/>
    <x v="1"/>
    <x v="1"/>
    <x v="2"/>
  </r>
  <r>
    <d v="2024-02-29T14:19:00"/>
    <s v="Grado o doble grado"/>
    <x v="19"/>
    <s v="De vez en cuando (1 o 2 veces al mes)"/>
    <s v="De vez en cuando (1 o 2 veces al mes)"/>
    <s v=""/>
    <s v="F. Bellas Artes"/>
    <s v=""/>
    <s v=""/>
    <s v="Bibliotecas de la UAM"/>
    <x v="0"/>
    <x v="1"/>
    <x v="2"/>
    <x v="1"/>
    <x v="1"/>
    <s v="No"/>
    <s v="Sí"/>
    <n v="2"/>
    <n v="1"/>
    <n v="1"/>
    <n v="3"/>
    <n v="5"/>
    <n v="5"/>
    <n v="5"/>
    <n v="2"/>
    <x v="2"/>
    <x v="0"/>
    <x v="2"/>
    <x v="2"/>
    <x v="0"/>
    <x v="2"/>
    <x v="1"/>
    <x v="5"/>
    <s v="No"/>
    <s v="No"/>
    <x v="0"/>
    <x v="1"/>
    <s v="Instagram|Otras|TikTok|Twitter|Youtube"/>
    <x v="2"/>
    <x v="1"/>
    <x v="0"/>
    <x v="0"/>
    <x v="1"/>
    <x v="1"/>
    <x v="1"/>
    <x v="1"/>
    <s v="Sí"/>
    <s v="No"/>
    <x v="0"/>
    <x v="0"/>
    <x v="1"/>
    <x v="1"/>
  </r>
  <r>
    <d v="2024-02-29T14:19:00"/>
    <s v="Máster"/>
    <x v="24"/>
    <s v="Frecuentemente (1 o 2 veces por semana)"/>
    <s v="De vez en cuando (1 o 2 veces al mes)"/>
    <s v=""/>
    <s v="F. Enfermería, Fisioterapia y Podología"/>
    <s v="F. Informática"/>
    <s v="F. Enfermería, Fisioterapia y Podología"/>
    <s v="De Alcalá de henares"/>
    <x v="0"/>
    <x v="0"/>
    <x v="1"/>
    <x v="1"/>
    <x v="2"/>
    <s v="No"/>
    <s v="Sí"/>
    <n v="1"/>
    <n v="1"/>
    <n v="1"/>
    <n v="1"/>
    <n v="4"/>
    <n v="5"/>
    <n v="5"/>
    <m/>
    <x v="2"/>
    <x v="0"/>
    <x v="1"/>
    <x v="3"/>
    <x v="0"/>
    <x v="1"/>
    <x v="1"/>
    <x v="1"/>
    <s v="Sí"/>
    <s v="No"/>
    <x v="0"/>
    <x v="1"/>
    <s v="Youtube"/>
    <x v="0"/>
    <x v="2"/>
    <x v="1"/>
    <x v="0"/>
    <x v="1"/>
    <x v="0"/>
    <x v="0"/>
    <x v="3"/>
    <s v="Sí"/>
    <s v="Sí"/>
    <x v="4"/>
    <x v="2"/>
    <x v="3"/>
    <x v="1"/>
  </r>
  <r>
    <d v="2024-02-29T14:18:00"/>
    <s v="Grado o doble grado"/>
    <x v="8"/>
    <s v="De vez en cuando (1 o 2 veces al mes)"/>
    <s v="Nunca"/>
    <s v=""/>
    <s v="F. Ciencias Geológicas"/>
    <s v="F. Ciencias Biológicas"/>
    <s v=""/>
    <s v=""/>
    <x v="1"/>
    <x v="1"/>
    <x v="1"/>
    <x v="1"/>
    <x v="1"/>
    <s v="Sí"/>
    <s v="Sí"/>
    <n v="2"/>
    <n v="1"/>
    <n v="1"/>
    <n v="4"/>
    <n v="5"/>
    <n v="4"/>
    <n v="5"/>
    <n v="4"/>
    <x v="1"/>
    <x v="1"/>
    <x v="2"/>
    <x v="1"/>
    <x v="3"/>
    <x v="0"/>
    <x v="4"/>
    <x v="2"/>
    <s v="No"/>
    <s v="Sí"/>
    <x v="2"/>
    <x v="2"/>
    <s v="Instagram|Youtube"/>
    <x v="2"/>
    <x v="2"/>
    <x v="0"/>
    <x v="0"/>
    <x v="1"/>
    <x v="0"/>
    <x v="2"/>
    <x v="2"/>
    <s v="No"/>
    <s v="No"/>
    <x v="0"/>
    <x v="0"/>
    <x v="2"/>
    <x v="2"/>
  </r>
  <r>
    <d v="2024-02-29T14:12:00"/>
    <s v="Grado o doble grado"/>
    <x v="19"/>
    <s v="De vez en cuando (1 o 2 veces al mes)"/>
    <s v="Nunca"/>
    <s v=""/>
    <s v="F. Bellas Artes"/>
    <s v=""/>
    <s v=""/>
    <s v="Biblioteca municipal"/>
    <x v="1"/>
    <x v="1"/>
    <x v="1"/>
    <x v="0"/>
    <x v="0"/>
    <s v="Sí"/>
    <s v="Sí"/>
    <n v="5"/>
    <n v="3"/>
    <n v="4"/>
    <n v="5"/>
    <n v="5"/>
    <n v="3"/>
    <n v="5"/>
    <n v="3"/>
    <x v="1"/>
    <x v="1"/>
    <x v="1"/>
    <x v="1"/>
    <x v="1"/>
    <x v="2"/>
    <x v="2"/>
    <x v="3"/>
    <s v="No"/>
    <s v="Sí"/>
    <x v="2"/>
    <x v="3"/>
    <s v="Instagram|Twitter|Youtube"/>
    <x v="2"/>
    <x v="2"/>
    <x v="0"/>
    <x v="0"/>
    <x v="1"/>
    <x v="0"/>
    <x v="2"/>
    <x v="2"/>
    <s v="Sí"/>
    <s v="No"/>
    <x v="0"/>
    <x v="1"/>
    <x v="1"/>
    <x v="1"/>
  </r>
  <r>
    <d v="2024-02-29T14:11:00"/>
    <s v="Grado o doble grado"/>
    <x v="24"/>
    <s v="Muy frecuentemente (3 o más veces por semana)"/>
    <s v="De vez en cuando (1 o 2 veces al mes)"/>
    <s v=""/>
    <s v="F. Medicina"/>
    <s v="Biblioteca Maria Zambrano (Derecho, Filología)"/>
    <s v="F. Enfermería, Fisioterapia y Podología"/>
    <s v=""/>
    <x v="2"/>
    <x v="2"/>
    <x v="1"/>
    <x v="0"/>
    <x v="0"/>
    <s v="No"/>
    <s v="No"/>
    <n v="1"/>
    <n v="1"/>
    <n v="2"/>
    <n v="1"/>
    <n v="5"/>
    <n v="4"/>
    <n v="5"/>
    <n v="4"/>
    <x v="0"/>
    <x v="2"/>
    <x v="0"/>
    <x v="3"/>
    <x v="0"/>
    <x v="1"/>
    <x v="4"/>
    <x v="1"/>
    <s v="No"/>
    <s v="No"/>
    <x v="0"/>
    <x v="2"/>
    <s v="Instagram|Youtube"/>
    <x v="1"/>
    <x v="0"/>
    <x v="2"/>
    <x v="2"/>
    <x v="2"/>
    <x v="3"/>
    <x v="1"/>
    <x v="1"/>
    <s v="Sí"/>
    <s v="No"/>
    <x v="0"/>
    <x v="3"/>
    <x v="4"/>
    <x v="1"/>
  </r>
  <r>
    <d v="2024-02-29T14:11:00"/>
    <s v="Doctorado"/>
    <x v="10"/>
    <s v="Nunca"/>
    <s v="Nunca"/>
    <s v=""/>
    <s v=""/>
    <s v=""/>
    <s v=""/>
    <s v="Biblioteca del Campus de Ciencias de la Vida, de la Universidad Antonio de Nebrija"/>
    <x v="1"/>
    <x v="1"/>
    <x v="1"/>
    <x v="0"/>
    <x v="1"/>
    <s v="No"/>
    <s v="No"/>
    <n v="1"/>
    <n v="1"/>
    <n v="1"/>
    <n v="5"/>
    <n v="1"/>
    <n v="5"/>
    <n v="1"/>
    <n v="5"/>
    <x v="0"/>
    <x v="4"/>
    <x v="0"/>
    <x v="1"/>
    <x v="0"/>
    <x v="1"/>
    <x v="1"/>
    <x v="3"/>
    <s v="Sí"/>
    <s v="Sí"/>
    <x v="0"/>
    <x v="2"/>
    <s v="Otras"/>
    <x v="1"/>
    <x v="0"/>
    <x v="2"/>
    <x v="2"/>
    <x v="2"/>
    <x v="3"/>
    <x v="1"/>
    <x v="1"/>
    <s v="Sí"/>
    <s v="Sí"/>
    <x v="3"/>
    <x v="3"/>
    <x v="2"/>
    <x v="0"/>
  </r>
  <r>
    <d v="2024-02-29T14:05:00"/>
    <s v="Grado o doble grado"/>
    <x v="9"/>
    <s v="Solo en época de exámenes"/>
    <s v="Frecuentemente (1 o 2 veces por semana)"/>
    <s v=""/>
    <s v="F. Psicología"/>
    <s v=""/>
    <s v=""/>
    <s v=""/>
    <x v="1"/>
    <x v="1"/>
    <x v="0"/>
    <x v="0"/>
    <x v="1"/>
    <s v="No"/>
    <s v="Sí"/>
    <n v="1"/>
    <n v="4"/>
    <n v="4"/>
    <n v="1"/>
    <n v="5"/>
    <n v="4"/>
    <n v="3"/>
    <n v="1"/>
    <x v="2"/>
    <x v="1"/>
    <x v="0"/>
    <x v="3"/>
    <x v="1"/>
    <x v="1"/>
    <x v="4"/>
    <x v="2"/>
    <s v="No"/>
    <s v="No"/>
    <x v="0"/>
    <x v="2"/>
    <s v="Instagram|Youtube"/>
    <x v="2"/>
    <x v="1"/>
    <x v="0"/>
    <x v="4"/>
    <x v="0"/>
    <x v="0"/>
    <x v="2"/>
    <x v="4"/>
    <s v="Sí"/>
    <s v="No"/>
    <x v="0"/>
    <x v="1"/>
    <x v="1"/>
    <x v="1"/>
  </r>
  <r>
    <d v="2024-02-29T14:05:00"/>
    <s v="Grado o doble grado"/>
    <x v="12"/>
    <s v="Frecuentemente (1 o 2 veces por semana)"/>
    <s v="De vez en cuando (1 o 2 veces al mes)"/>
    <s v=""/>
    <s v="F. Ciencias Políticas y Sociología"/>
    <s v="Biblioteca Maria Zambrano (Derecho, Filología)"/>
    <s v="F. Trabajo Social"/>
    <s v=""/>
    <x v="0"/>
    <x v="0"/>
    <x v="2"/>
    <x v="1"/>
    <x v="1"/>
    <s v="Sí"/>
    <s v="Sí"/>
    <n v="5"/>
    <n v="5"/>
    <n v="5"/>
    <n v="5"/>
    <n v="5"/>
    <n v="5"/>
    <n v="5"/>
    <n v="5"/>
    <x v="2"/>
    <x v="1"/>
    <x v="1"/>
    <x v="2"/>
    <x v="1"/>
    <x v="2"/>
    <x v="2"/>
    <x v="2"/>
    <s v="Sí"/>
    <s v="Sí"/>
    <x v="1"/>
    <x v="0"/>
    <s v="Instagram"/>
    <x v="2"/>
    <x v="0"/>
    <x v="1"/>
    <x v="0"/>
    <x v="1"/>
    <x v="0"/>
    <x v="2"/>
    <x v="4"/>
    <s v="No"/>
    <s v="No"/>
    <x v="0"/>
    <x v="1"/>
    <x v="1"/>
    <x v="2"/>
  </r>
  <r>
    <d v="2024-02-29T14:05:00"/>
    <s v="Doctorado"/>
    <x v="1"/>
    <s v="De vez en cuando (1 o 2 veces al mes)"/>
    <s v="Muy frecuentemente (3 o más veces por semana)"/>
    <s v=""/>
    <s v="F. Ciencias Económicas y Empresariales"/>
    <s v="F. Comercio y Turismo"/>
    <s v=""/>
    <s v=""/>
    <x v="1"/>
    <x v="1"/>
    <x v="1"/>
    <x v="1"/>
    <x v="0"/>
    <s v="Sí"/>
    <s v="Sí"/>
    <n v="2"/>
    <n v="5"/>
    <n v="4"/>
    <n v="3"/>
    <n v="1"/>
    <n v="3"/>
    <n v="1"/>
    <n v="1"/>
    <x v="0"/>
    <x v="1"/>
    <x v="2"/>
    <x v="2"/>
    <x v="1"/>
    <x v="2"/>
    <x v="2"/>
    <x v="1"/>
    <s v="Sí"/>
    <s v="No"/>
    <x v="0"/>
    <x v="1"/>
    <s v="No uso ninguna red social"/>
    <x v="2"/>
    <x v="2"/>
    <x v="0"/>
    <x v="0"/>
    <x v="1"/>
    <x v="0"/>
    <x v="2"/>
    <x v="5"/>
    <s v="Sí"/>
    <s v="No"/>
    <x v="0"/>
    <x v="1"/>
    <x v="1"/>
    <x v="2"/>
  </r>
  <r>
    <d v="2024-02-29T13:57:00"/>
    <s v="Grado o doble grado"/>
    <x v="14"/>
    <s v="De vez en cuando (1 o 2 veces al mes)"/>
    <s v="Solo en época de exámenes"/>
    <s v=""/>
    <s v="F. Educación"/>
    <s v="F. Educación"/>
    <s v="F. Educación"/>
    <s v=""/>
    <x v="0"/>
    <x v="0"/>
    <x v="1"/>
    <x v="1"/>
    <x v="0"/>
    <s v="No"/>
    <s v="No"/>
    <n v="3"/>
    <n v="3"/>
    <n v="3"/>
    <n v="3"/>
    <n v="3"/>
    <n v="3"/>
    <n v="3"/>
    <n v="3"/>
    <x v="0"/>
    <x v="2"/>
    <x v="0"/>
    <x v="1"/>
    <x v="3"/>
    <x v="0"/>
    <x v="4"/>
    <x v="4"/>
    <s v="No"/>
    <s v="No"/>
    <x v="2"/>
    <x v="2"/>
    <s v="Instagram|TikTok|Twitter|Youtube"/>
    <x v="0"/>
    <x v="1"/>
    <x v="1"/>
    <x v="1"/>
    <x v="0"/>
    <x v="1"/>
    <x v="0"/>
    <x v="4"/>
    <s v="No"/>
    <s v="No"/>
    <x v="0"/>
    <x v="3"/>
    <x v="4"/>
    <x v="0"/>
  </r>
  <r>
    <d v="2024-02-29T13:55:00"/>
    <s v="Grado o doble grado"/>
    <x v="15"/>
    <s v="Frecuentemente (1 o 2 veces por semana)"/>
    <s v="Solo en época de exámenes"/>
    <s v=""/>
    <s v="F. Farmacia"/>
    <s v=""/>
    <s v=""/>
    <s v="Miguel Hernández Collado Villalba"/>
    <x v="0"/>
    <x v="2"/>
    <x v="2"/>
    <x v="2"/>
    <x v="1"/>
    <s v="No"/>
    <s v="No"/>
    <n v="1"/>
    <n v="2"/>
    <n v="2"/>
    <n v="2"/>
    <n v="5"/>
    <n v="2"/>
    <n v="5"/>
    <n v="1"/>
    <x v="0"/>
    <x v="2"/>
    <x v="1"/>
    <x v="2"/>
    <x v="1"/>
    <x v="2"/>
    <x v="2"/>
    <x v="2"/>
    <s v="No"/>
    <s v="Sí"/>
    <x v="1"/>
    <x v="1"/>
    <s v="Instagram|Otras|TikTok|Twitter"/>
    <x v="2"/>
    <x v="2"/>
    <x v="0"/>
    <x v="0"/>
    <x v="1"/>
    <x v="0"/>
    <x v="2"/>
    <x v="2"/>
    <s v="No"/>
    <s v="No"/>
    <x v="0"/>
    <x v="1"/>
    <x v="1"/>
    <x v="2"/>
  </r>
  <r>
    <d v="2024-02-29T13:54:00"/>
    <s v="Grado o doble grado"/>
    <x v="15"/>
    <s v="De vez en cuando (1 o 2 veces al mes)"/>
    <s v="De vez en cuando (1 o 2 veces al mes)"/>
    <s v=""/>
    <s v="F. Farmacia"/>
    <s v="F. Ciencias Químicas"/>
    <s v="F. Ciencias Químicas"/>
    <s v=""/>
    <x v="2"/>
    <x v="2"/>
    <x v="1"/>
    <x v="2"/>
    <x v="1"/>
    <s v="No"/>
    <s v="No"/>
    <n v="3"/>
    <n v="4"/>
    <n v="4"/>
    <n v="1"/>
    <n v="4"/>
    <n v="3"/>
    <n v="4"/>
    <n v="2"/>
    <x v="2"/>
    <x v="0"/>
    <x v="2"/>
    <x v="3"/>
    <x v="1"/>
    <x v="2"/>
    <x v="1"/>
    <x v="1"/>
    <s v="Sí"/>
    <s v="No"/>
    <x v="0"/>
    <x v="0"/>
    <s v="Instagram|TikTok"/>
    <x v="2"/>
    <x v="2"/>
    <x v="0"/>
    <x v="0"/>
    <x v="1"/>
    <x v="0"/>
    <x v="2"/>
    <x v="2"/>
    <s v="Sí"/>
    <s v="Sí"/>
    <x v="4"/>
    <x v="1"/>
    <x v="1"/>
    <x v="2"/>
  </r>
  <r>
    <d v="2024-02-29T13:53:00"/>
    <s v="Grado o doble grado"/>
    <x v="6"/>
    <s v="Frecuentemente (1 o 2 veces por semana)"/>
    <s v="De vez en cuando (1 o 2 veces al mes)"/>
    <s v=""/>
    <s v="F. Psicología"/>
    <s v="F. Ciencias Políticas y Sociología"/>
    <s v="F. Trabajo Social"/>
    <s v=""/>
    <x v="1"/>
    <x v="1"/>
    <x v="2"/>
    <x v="2"/>
    <x v="1"/>
    <s v="Sí"/>
    <s v="Sí"/>
    <n v="2"/>
    <n v="4"/>
    <n v="3"/>
    <n v="2"/>
    <n v="5"/>
    <n v="5"/>
    <n v="4"/>
    <n v="5"/>
    <x v="2"/>
    <x v="0"/>
    <x v="2"/>
    <x v="2"/>
    <x v="1"/>
    <x v="2"/>
    <x v="2"/>
    <x v="2"/>
    <s v="No"/>
    <s v="Sí"/>
    <x v="1"/>
    <x v="0"/>
    <s v="Instagram|TikTok"/>
    <x v="2"/>
    <x v="2"/>
    <x v="0"/>
    <x v="0"/>
    <x v="1"/>
    <x v="0"/>
    <x v="2"/>
    <x v="2"/>
    <s v="Sí"/>
    <s v="No"/>
    <x v="0"/>
    <x v="1"/>
    <x v="1"/>
    <x v="2"/>
  </r>
  <r>
    <d v="2024-02-29T13:52:00"/>
    <s v="Doctorado"/>
    <x v="15"/>
    <s v="Nunca"/>
    <s v="Muy frecuentemente (3 o más veces por semana)"/>
    <s v=""/>
    <s v="F. Farmacia"/>
    <s v="F. Ciencias de la Documentación"/>
    <s v="Biblioteca Histórica"/>
    <s v="Ninguna"/>
    <x v="2"/>
    <x v="2"/>
    <x v="0"/>
    <x v="0"/>
    <x v="2"/>
    <s v="No"/>
    <s v="No"/>
    <n v="1"/>
    <n v="1"/>
    <n v="5"/>
    <n v="5"/>
    <n v="5"/>
    <n v="5"/>
    <n v="1"/>
    <n v="3"/>
    <x v="1"/>
    <x v="1"/>
    <x v="0"/>
    <x v="2"/>
    <x v="1"/>
    <x v="2"/>
    <x v="4"/>
    <x v="3"/>
    <s v="Sí"/>
    <s v="No"/>
    <x v="1"/>
    <x v="0"/>
    <s v="Youtube"/>
    <x v="1"/>
    <x v="0"/>
    <x v="2"/>
    <x v="2"/>
    <x v="2"/>
    <x v="3"/>
    <x v="1"/>
    <x v="1"/>
    <s v="Sí"/>
    <s v="Sí"/>
    <x v="2"/>
    <x v="1"/>
    <x v="1"/>
    <x v="2"/>
  </r>
  <r>
    <d v="2024-02-29T13:42:00"/>
    <s v="Doctorado"/>
    <x v="5"/>
    <s v="De vez en cuando (1 o 2 veces al mes)"/>
    <s v="Frecuentemente (1 o 2 veces por semana)"/>
    <s v=""/>
    <s v="F. Ciencias Biológicas"/>
    <s v="F. Filología (Clásicas, General)"/>
    <s v="F. Ciencias Químicas"/>
    <s v=""/>
    <x v="0"/>
    <x v="0"/>
    <x v="1"/>
    <x v="1"/>
    <x v="1"/>
    <s v="No"/>
    <s v="Sí"/>
    <n v="2"/>
    <n v="4"/>
    <n v="4"/>
    <n v="1"/>
    <n v="4"/>
    <n v="4"/>
    <n v="3"/>
    <n v="3"/>
    <x v="2"/>
    <x v="0"/>
    <x v="2"/>
    <x v="3"/>
    <x v="0"/>
    <x v="1"/>
    <x v="2"/>
    <x v="3"/>
    <s v="Sí"/>
    <s v="Sí"/>
    <x v="0"/>
    <x v="0"/>
    <s v="Twitter"/>
    <x v="2"/>
    <x v="1"/>
    <x v="0"/>
    <x v="0"/>
    <x v="1"/>
    <x v="0"/>
    <x v="2"/>
    <x v="4"/>
    <s v="Sí"/>
    <s v="Sí"/>
    <x v="4"/>
    <x v="1"/>
    <x v="1"/>
    <x v="1"/>
  </r>
  <r>
    <d v="2024-02-29T13:41:00"/>
    <s v="Grado o doble grado"/>
    <x v="15"/>
    <s v="Frecuentemente (1 o 2 veces por semana)"/>
    <s v="Nunca"/>
    <s v=""/>
    <s v="F. Farmacia"/>
    <s v=""/>
    <s v=""/>
    <s v="María Zambrano"/>
    <x v="0"/>
    <x v="0"/>
    <x v="2"/>
    <x v="1"/>
    <x v="1"/>
    <s v="No"/>
    <s v="No"/>
    <n v="1"/>
    <n v="1"/>
    <n v="1"/>
    <n v="2"/>
    <n v="4"/>
    <n v="4"/>
    <n v="4"/>
    <n v="1"/>
    <x v="3"/>
    <x v="2"/>
    <x v="0"/>
    <x v="3"/>
    <x v="0"/>
    <x v="1"/>
    <x v="1"/>
    <x v="1"/>
    <s v="No"/>
    <s v="Sí"/>
    <x v="0"/>
    <x v="2"/>
    <s v="Instagram|TikTok|Youtube"/>
    <x v="3"/>
    <x v="3"/>
    <x v="3"/>
    <x v="3"/>
    <x v="3"/>
    <x v="2"/>
    <x v="3"/>
    <x v="5"/>
    <s v=""/>
    <s v=""/>
    <x v="0"/>
    <x v="2"/>
    <x v="3"/>
    <x v="4"/>
  </r>
  <r>
    <d v="2024-02-29T13:40:00"/>
    <s v="Grado o doble grado"/>
    <x v="23"/>
    <s v="Solo en época de exámenes"/>
    <s v="De vez en cuando (1 o 2 veces al mes)"/>
    <s v=""/>
    <s v="F. Ciencias Físicas"/>
    <s v="F. Ciencias Matemáticas"/>
    <s v=""/>
    <s v=""/>
    <x v="1"/>
    <x v="1"/>
    <x v="2"/>
    <x v="2"/>
    <x v="1"/>
    <s v="Sí"/>
    <s v="Sí"/>
    <n v="3"/>
    <n v="1"/>
    <n v="1"/>
    <n v="1"/>
    <n v="5"/>
    <n v="2"/>
    <n v="5"/>
    <n v="1"/>
    <x v="1"/>
    <x v="1"/>
    <x v="2"/>
    <x v="2"/>
    <x v="1"/>
    <x v="2"/>
    <x v="2"/>
    <x v="2"/>
    <s v="No"/>
    <s v="No"/>
    <x v="1"/>
    <x v="0"/>
    <s v="Instagram|Youtube"/>
    <x v="2"/>
    <x v="2"/>
    <x v="0"/>
    <x v="0"/>
    <x v="1"/>
    <x v="0"/>
    <x v="2"/>
    <x v="1"/>
    <s v="No"/>
    <s v="No"/>
    <x v="0"/>
    <x v="1"/>
    <x v="1"/>
    <x v="2"/>
  </r>
  <r>
    <d v="2024-02-29T13:33:00"/>
    <s v="Grado o doble grado"/>
    <x v="5"/>
    <s v="Muy frecuentemente (3 o más veces por semana)"/>
    <s v="Nunca"/>
    <s v=""/>
    <s v="F. Ciencias Químicas"/>
    <s v="Biblioteca Maria Zambrano (Derecho, Filología)"/>
    <s v="F. Ciencias Geológicas"/>
    <s v=""/>
    <x v="2"/>
    <x v="0"/>
    <x v="1"/>
    <x v="2"/>
    <x v="1"/>
    <s v="Sí"/>
    <s v="Sí"/>
    <n v="3"/>
    <n v="1"/>
    <n v="2"/>
    <n v="2"/>
    <n v="5"/>
    <n v="5"/>
    <n v="5"/>
    <n v="5"/>
    <x v="2"/>
    <x v="0"/>
    <x v="2"/>
    <x v="3"/>
    <x v="0"/>
    <x v="0"/>
    <x v="4"/>
    <x v="1"/>
    <s v="No"/>
    <s v="No"/>
    <x v="0"/>
    <x v="1"/>
    <s v="Instagram|TikTok"/>
    <x v="0"/>
    <x v="1"/>
    <x v="1"/>
    <x v="0"/>
    <x v="1"/>
    <x v="0"/>
    <x v="2"/>
    <x v="2"/>
    <s v="No"/>
    <s v="No"/>
    <x v="0"/>
    <x v="0"/>
    <x v="1"/>
    <x v="1"/>
  </r>
  <r>
    <d v="2024-02-29T13:32:00"/>
    <s v="Grado o doble grado"/>
    <x v="9"/>
    <s v="De vez en cuando (1 o 2 veces al mes)"/>
    <s v="Solo en época de exámenes"/>
    <s v=""/>
    <s v="F. Psicología"/>
    <s v=""/>
    <s v=""/>
    <s v=""/>
    <x v="0"/>
    <x v="1"/>
    <x v="2"/>
    <x v="1"/>
    <x v="0"/>
    <s v="No"/>
    <s v="No"/>
    <n v="3"/>
    <n v="5"/>
    <n v="4"/>
    <n v="1"/>
    <n v="5"/>
    <n v="4"/>
    <n v="4"/>
    <n v="5"/>
    <x v="2"/>
    <x v="0"/>
    <x v="0"/>
    <x v="1"/>
    <x v="0"/>
    <x v="1"/>
    <x v="4"/>
    <x v="3"/>
    <s v="No"/>
    <s v="No"/>
    <x v="0"/>
    <x v="2"/>
    <s v="Otras"/>
    <x v="1"/>
    <x v="0"/>
    <x v="2"/>
    <x v="2"/>
    <x v="2"/>
    <x v="3"/>
    <x v="1"/>
    <x v="1"/>
    <s v="Sí"/>
    <s v="No"/>
    <x v="0"/>
    <x v="0"/>
    <x v="2"/>
    <x v="2"/>
  </r>
  <r>
    <d v="2024-02-29T13:30:00"/>
    <s v="Grado o doble grado"/>
    <x v="5"/>
    <s v="Frecuentemente (1 o 2 veces por semana)"/>
    <s v="De vez en cuando (1 o 2 veces al mes)"/>
    <s v=""/>
    <s v="F. Ciencias Químicas"/>
    <s v="Biblioteca Maria Zambrano (Derecho, Filología)"/>
    <s v="F. Educación"/>
    <s v="Otras bibliotecas más cerca de mi casa"/>
    <x v="3"/>
    <x v="1"/>
    <x v="0"/>
    <x v="1"/>
    <x v="1"/>
    <s v="Sí"/>
    <s v="Sí"/>
    <n v="3"/>
    <n v="1"/>
    <n v="4"/>
    <n v="5"/>
    <n v="4"/>
    <n v="5"/>
    <n v="3"/>
    <n v="5"/>
    <x v="3"/>
    <x v="0"/>
    <x v="0"/>
    <x v="1"/>
    <x v="4"/>
    <x v="1"/>
    <x v="4"/>
    <x v="3"/>
    <s v="No"/>
    <s v="No"/>
    <x v="4"/>
    <x v="5"/>
    <s v="Instagram"/>
    <x v="1"/>
    <x v="4"/>
    <x v="4"/>
    <x v="0"/>
    <x v="2"/>
    <x v="1"/>
    <x v="1"/>
    <x v="4"/>
    <s v="Sí"/>
    <s v="No"/>
    <x v="0"/>
    <x v="0"/>
    <x v="5"/>
    <x v="0"/>
  </r>
  <r>
    <d v="2024-02-29T13:28:00"/>
    <s v=""/>
    <x v="7"/>
    <s v="Frecuentemente (1 o 2 veces por semana)"/>
    <s v="Nunca"/>
    <s v=""/>
    <s v="F. Geografía e Historia"/>
    <s v="Biblioteca Maria Zambrano (Derecho, Filología)"/>
    <s v="F. Geografía e Historia"/>
    <s v=""/>
    <x v="0"/>
    <x v="0"/>
    <x v="1"/>
    <x v="0"/>
    <x v="1"/>
    <s v="No"/>
    <s v="Sí"/>
    <n v="5"/>
    <n v="3"/>
    <n v="1"/>
    <n v="2"/>
    <n v="5"/>
    <n v="1"/>
    <n v="5"/>
    <n v="1"/>
    <x v="3"/>
    <x v="5"/>
    <x v="5"/>
    <x v="5"/>
    <x v="4"/>
    <x v="5"/>
    <x v="0"/>
    <x v="5"/>
    <s v="No"/>
    <s v="No"/>
    <x v="5"/>
    <x v="3"/>
    <s v="No uso ninguna red social"/>
    <x v="2"/>
    <x v="1"/>
    <x v="2"/>
    <x v="1"/>
    <x v="5"/>
    <x v="4"/>
    <x v="4"/>
    <x v="0"/>
    <s v="No"/>
    <s v="No"/>
    <x v="0"/>
    <x v="0"/>
    <x v="1"/>
    <x v="5"/>
  </r>
  <r>
    <d v="2024-02-29T13:24:00"/>
    <s v="Grado o doble grado"/>
    <x v="3"/>
    <s v="Solo en época de exámenes"/>
    <s v="Frecuentemente (1 o 2 veces por semana)"/>
    <s v=""/>
    <s v="Biblioteca Maria Zambrano (Derecho, Filología)"/>
    <s v="F. Derecho (Departamentos, Criminología)"/>
    <s v=""/>
    <s v=""/>
    <x v="1"/>
    <x v="0"/>
    <x v="1"/>
    <x v="3"/>
    <x v="1"/>
    <s v="No"/>
    <s v="Sí"/>
    <n v="3"/>
    <n v="2"/>
    <n v="5"/>
    <n v="5"/>
    <n v="5"/>
    <n v="5"/>
    <n v="5"/>
    <n v="5"/>
    <x v="0"/>
    <x v="2"/>
    <x v="1"/>
    <x v="2"/>
    <x v="0"/>
    <x v="1"/>
    <x v="4"/>
    <x v="0"/>
    <s v="Sí"/>
    <s v="No"/>
    <x v="1"/>
    <x v="0"/>
    <s v="Instagram|TikTok|Youtube"/>
    <x v="1"/>
    <x v="4"/>
    <x v="1"/>
    <x v="0"/>
    <x v="1"/>
    <x v="0"/>
    <x v="2"/>
    <x v="4"/>
    <s v="Sí"/>
    <s v="No"/>
    <x v="0"/>
    <x v="0"/>
    <x v="2"/>
    <x v="1"/>
  </r>
  <r>
    <d v="2024-02-29T13:24:00"/>
    <s v="Grado o doble grado"/>
    <x v="26"/>
    <s v="Solo en época de exámenes"/>
    <s v="Nunca"/>
    <s v=""/>
    <s v="Biblioteca Maria Zambrano (Derecho, Filología)"/>
    <s v=""/>
    <s v=""/>
    <s v=""/>
    <x v="2"/>
    <x v="1"/>
    <x v="2"/>
    <x v="1"/>
    <x v="1"/>
    <s v="No"/>
    <s v="No"/>
    <n v="1"/>
    <n v="1"/>
    <n v="1"/>
    <n v="3"/>
    <n v="4"/>
    <n v="5"/>
    <n v="3"/>
    <n v="4"/>
    <x v="3"/>
    <x v="2"/>
    <x v="2"/>
    <x v="3"/>
    <x v="0"/>
    <x v="0"/>
    <x v="2"/>
    <x v="2"/>
    <s v="No"/>
    <s v="No"/>
    <x v="2"/>
    <x v="2"/>
    <s v="Instagram"/>
    <x v="2"/>
    <x v="0"/>
    <x v="2"/>
    <x v="1"/>
    <x v="0"/>
    <x v="0"/>
    <x v="2"/>
    <x v="2"/>
    <s v="No"/>
    <s v="No"/>
    <x v="0"/>
    <x v="0"/>
    <x v="4"/>
    <x v="2"/>
  </r>
  <r>
    <d v="2024-02-29T13:17:00"/>
    <s v="Doctorado"/>
    <x v="19"/>
    <s v="De vez en cuando (1 o 2 veces al mes)"/>
    <s v="Frecuentemente (1 o 2 veces por semana)"/>
    <s v=""/>
    <s v="F. Bellas Artes"/>
    <s v=""/>
    <s v=""/>
    <s v=""/>
    <x v="4"/>
    <x v="4"/>
    <x v="4"/>
    <x v="5"/>
    <x v="3"/>
    <s v=""/>
    <s v=""/>
    <m/>
    <n v="5"/>
    <n v="5"/>
    <n v="3"/>
    <n v="1"/>
    <n v="5"/>
    <n v="1"/>
    <n v="5"/>
    <x v="2"/>
    <x v="0"/>
    <x v="0"/>
    <x v="1"/>
    <x v="0"/>
    <x v="0"/>
    <x v="2"/>
    <x v="1"/>
    <s v="Sí"/>
    <s v="Sí"/>
    <x v="2"/>
    <x v="4"/>
    <s v="Instagram|Twitter|Youtube"/>
    <x v="3"/>
    <x v="2"/>
    <x v="0"/>
    <x v="3"/>
    <x v="3"/>
    <x v="0"/>
    <x v="2"/>
    <x v="2"/>
    <s v="Sí"/>
    <s v="Sí"/>
    <x v="4"/>
    <x v="1"/>
    <x v="1"/>
    <x v="3"/>
  </r>
  <r>
    <d v="2024-02-29T13:16:00"/>
    <s v="Grado o doble grado"/>
    <x v="8"/>
    <s v="Frecuentemente (1 o 2 veces por semana)"/>
    <s v="Nunca"/>
    <s v=""/>
    <s v="F. Ciencias Geológicas"/>
    <s v="Biblioteca Maria Zambrano (Derecho, Filología)"/>
    <s v="F. Ciencias Biológicas"/>
    <s v=""/>
    <x v="2"/>
    <x v="2"/>
    <x v="0"/>
    <x v="1"/>
    <x v="1"/>
    <s v="No"/>
    <s v="No"/>
    <n v="1"/>
    <n v="1"/>
    <n v="1"/>
    <n v="5"/>
    <n v="4"/>
    <n v="5"/>
    <n v="5"/>
    <n v="5"/>
    <x v="2"/>
    <x v="2"/>
    <x v="3"/>
    <x v="1"/>
    <x v="5"/>
    <x v="4"/>
    <x v="4"/>
    <x v="3"/>
    <s v="No"/>
    <s v="No"/>
    <x v="2"/>
    <x v="2"/>
    <s v="Instagram|TikTok"/>
    <x v="0"/>
    <x v="0"/>
    <x v="2"/>
    <x v="1"/>
    <x v="0"/>
    <x v="3"/>
    <x v="5"/>
    <x v="1"/>
    <s v="No"/>
    <s v="No"/>
    <x v="0"/>
    <x v="3"/>
    <x v="2"/>
    <x v="1"/>
  </r>
  <r>
    <d v="2024-02-29T13:07:00"/>
    <s v="Grado o doble grado"/>
    <x v="5"/>
    <s v="Muy frecuentemente (3 o más veces por semana)"/>
    <s v="De vez en cuando (1 o 2 veces al mes)"/>
    <s v=""/>
    <s v="F. Ciencias Químicas"/>
    <s v="Biblioteca Maria Zambrano (Derecho, Filología)"/>
    <s v="F. Ciencias Biológicas"/>
    <s v=""/>
    <x v="5"/>
    <x v="5"/>
    <x v="0"/>
    <x v="1"/>
    <x v="5"/>
    <s v="No"/>
    <s v="No"/>
    <n v="3"/>
    <n v="3"/>
    <n v="4"/>
    <n v="2"/>
    <n v="5"/>
    <n v="3"/>
    <n v="5"/>
    <n v="2"/>
    <x v="2"/>
    <x v="2"/>
    <x v="1"/>
    <x v="0"/>
    <x v="0"/>
    <x v="4"/>
    <x v="4"/>
    <x v="3"/>
    <s v="No"/>
    <s v="No"/>
    <x v="0"/>
    <x v="5"/>
    <s v="Instagram|TikTok|Twitter"/>
    <x v="2"/>
    <x v="0"/>
    <x v="1"/>
    <x v="0"/>
    <x v="1"/>
    <x v="0"/>
    <x v="1"/>
    <x v="1"/>
    <s v="No"/>
    <s v="No"/>
    <x v="0"/>
    <x v="0"/>
    <x v="2"/>
    <x v="1"/>
  </r>
  <r>
    <d v="2024-02-29T13:05:00"/>
    <s v="Máster"/>
    <x v="1"/>
    <s v="Nunca"/>
    <s v="Muy frecuentemente (3 o más veces por semana)"/>
    <s v=""/>
    <s v=""/>
    <s v=""/>
    <s v=""/>
    <s v=""/>
    <x v="1"/>
    <x v="1"/>
    <x v="2"/>
    <x v="2"/>
    <x v="3"/>
    <s v="No"/>
    <s v="No"/>
    <n v="1"/>
    <n v="5"/>
    <n v="5"/>
    <n v="3"/>
    <n v="5"/>
    <n v="5"/>
    <n v="1"/>
    <n v="3"/>
    <x v="4"/>
    <x v="3"/>
    <x v="4"/>
    <x v="2"/>
    <x v="1"/>
    <x v="2"/>
    <x v="2"/>
    <x v="2"/>
    <s v="Sí"/>
    <s v="No"/>
    <x v="1"/>
    <x v="0"/>
    <s v="Instagram"/>
    <x v="3"/>
    <x v="3"/>
    <x v="3"/>
    <x v="3"/>
    <x v="3"/>
    <x v="2"/>
    <x v="3"/>
    <x v="5"/>
    <s v="Sí"/>
    <s v="Sí"/>
    <x v="2"/>
    <x v="1"/>
    <x v="1"/>
    <x v="2"/>
  </r>
  <r>
    <d v="2024-02-29T13:03:00"/>
    <s v="Grado o doble grado"/>
    <x v="7"/>
    <s v="De vez en cuando (1 o 2 veces al mes)"/>
    <s v="De vez en cuando (1 o 2 veces al mes)"/>
    <s v=""/>
    <s v="F. Geografía e Historia"/>
    <s v="F. Filosofía"/>
    <s v=""/>
    <s v=""/>
    <x v="1"/>
    <x v="1"/>
    <x v="2"/>
    <x v="0"/>
    <x v="1"/>
    <s v="Sí"/>
    <s v="No"/>
    <n v="2"/>
    <n v="1"/>
    <n v="2"/>
    <n v="1"/>
    <n v="3"/>
    <n v="4"/>
    <n v="3"/>
    <n v="1"/>
    <x v="5"/>
    <x v="5"/>
    <x v="3"/>
    <x v="0"/>
    <x v="0"/>
    <x v="2"/>
    <x v="4"/>
    <x v="3"/>
    <s v="No"/>
    <s v="No"/>
    <x v="0"/>
    <x v="3"/>
    <s v="No uso ninguna red social"/>
    <x v="2"/>
    <x v="4"/>
    <x v="0"/>
    <x v="0"/>
    <x v="1"/>
    <x v="0"/>
    <x v="2"/>
    <x v="2"/>
    <s v="No"/>
    <s v="No"/>
    <x v="0"/>
    <x v="1"/>
    <x v="1"/>
    <x v="2"/>
  </r>
  <r>
    <d v="2024-02-29T13:03:00"/>
    <s v="Grado o doble grado"/>
    <x v="7"/>
    <s v="De vez en cuando (1 o 2 veces al mes)"/>
    <s v="De vez en cuando (1 o 2 veces al mes)"/>
    <s v=""/>
    <s v="F. Geografía e Historia"/>
    <s v=""/>
    <s v=""/>
    <s v=""/>
    <x v="1"/>
    <x v="1"/>
    <x v="2"/>
    <x v="2"/>
    <x v="1"/>
    <s v="Sí"/>
    <s v="Sí"/>
    <n v="5"/>
    <n v="2"/>
    <n v="1"/>
    <n v="5"/>
    <n v="5"/>
    <n v="3"/>
    <n v="3"/>
    <n v="1"/>
    <x v="1"/>
    <x v="1"/>
    <x v="2"/>
    <x v="2"/>
    <x v="1"/>
    <x v="2"/>
    <x v="2"/>
    <x v="2"/>
    <s v="Sí"/>
    <s v="No"/>
    <x v="1"/>
    <x v="1"/>
    <s v="Instagram|TikTok|Twitter|Youtube"/>
    <x v="2"/>
    <x v="0"/>
    <x v="1"/>
    <x v="0"/>
    <x v="1"/>
    <x v="0"/>
    <x v="2"/>
    <x v="4"/>
    <s v="Sí"/>
    <s v="No"/>
    <x v="0"/>
    <x v="1"/>
    <x v="1"/>
    <x v="2"/>
  </r>
  <r>
    <d v="2024-02-29T13:01:00"/>
    <s v="Grado o doble grado"/>
    <x v="9"/>
    <s v="Frecuentemente (1 o 2 veces por semana)"/>
    <s v="De vez en cuando (1 o 2 veces al mes)"/>
    <s v=""/>
    <s v="F. Psicología"/>
    <s v="Biblioteca Maria Zambrano (Derecho, Filología)"/>
    <s v=""/>
    <s v=""/>
    <x v="1"/>
    <x v="0"/>
    <x v="1"/>
    <x v="2"/>
    <x v="1"/>
    <s v="No"/>
    <s v="Sí"/>
    <n v="3"/>
    <n v="4"/>
    <n v="4"/>
    <n v="4"/>
    <n v="5"/>
    <n v="4"/>
    <n v="4"/>
    <n v="4"/>
    <x v="2"/>
    <x v="1"/>
    <x v="2"/>
    <x v="3"/>
    <x v="0"/>
    <x v="2"/>
    <x v="3"/>
    <x v="1"/>
    <s v="No"/>
    <s v="No"/>
    <x v="1"/>
    <x v="1"/>
    <s v="Instagram|TikTok|Youtube"/>
    <x v="2"/>
    <x v="2"/>
    <x v="1"/>
    <x v="0"/>
    <x v="1"/>
    <x v="0"/>
    <x v="1"/>
    <x v="3"/>
    <s v="Sí"/>
    <s v="Sí"/>
    <x v="4"/>
    <x v="0"/>
    <x v="2"/>
    <x v="1"/>
  </r>
  <r>
    <d v="2024-02-29T13:01:00"/>
    <s v="Grado o doble grado"/>
    <x v="9"/>
    <s v="Frecuentemente (1 o 2 veces por semana)"/>
    <s v="Frecuentemente (1 o 2 veces por semana)"/>
    <s v=""/>
    <s v="F. Psicología"/>
    <s v="F. Ciencias Políticas y Sociología"/>
    <s v=""/>
    <s v=""/>
    <x v="0"/>
    <x v="1"/>
    <x v="1"/>
    <x v="0"/>
    <x v="2"/>
    <s v="No"/>
    <s v="No"/>
    <n v="2"/>
    <n v="4"/>
    <n v="2"/>
    <n v="1"/>
    <n v="5"/>
    <n v="4"/>
    <n v="2"/>
    <n v="2"/>
    <x v="0"/>
    <x v="2"/>
    <x v="3"/>
    <x v="3"/>
    <x v="1"/>
    <x v="1"/>
    <x v="3"/>
    <x v="3"/>
    <s v="No"/>
    <s v="No"/>
    <x v="0"/>
    <x v="5"/>
    <s v="Instagram|TikTok"/>
    <x v="0"/>
    <x v="1"/>
    <x v="1"/>
    <x v="0"/>
    <x v="1"/>
    <x v="3"/>
    <x v="1"/>
    <x v="3"/>
    <s v="No"/>
    <s v="No"/>
    <x v="0"/>
    <x v="1"/>
    <x v="1"/>
    <x v="1"/>
  </r>
  <r>
    <d v="2024-02-29T12:55:00"/>
    <s v="Grado o doble grado"/>
    <x v="1"/>
    <s v="Frecuentemente (1 o 2 veces por semana)"/>
    <s v="De vez en cuando (1 o 2 veces al mes)"/>
    <s v=""/>
    <s v="F. Ciencias Económicas y Empresariales"/>
    <s v="Biblioteca Maria Zambrano (Derecho, Filología)"/>
    <s v=""/>
    <s v="Escuelas Pías de la UNED, Reina Sofía y Biblioteca nacional"/>
    <x v="1"/>
    <x v="1"/>
    <x v="2"/>
    <x v="2"/>
    <x v="1"/>
    <s v="Sí"/>
    <s v="Sí"/>
    <n v="4"/>
    <n v="4"/>
    <n v="4"/>
    <n v="3"/>
    <n v="5"/>
    <n v="5"/>
    <n v="1"/>
    <n v="3"/>
    <x v="1"/>
    <x v="1"/>
    <x v="2"/>
    <x v="2"/>
    <x v="1"/>
    <x v="2"/>
    <x v="2"/>
    <x v="2"/>
    <s v="No"/>
    <s v="No"/>
    <x v="1"/>
    <x v="0"/>
    <s v="Instagram|Mastodon|Youtube"/>
    <x v="2"/>
    <x v="2"/>
    <x v="0"/>
    <x v="0"/>
    <x v="1"/>
    <x v="0"/>
    <x v="2"/>
    <x v="2"/>
    <s v="Sí"/>
    <s v="No"/>
    <x v="0"/>
    <x v="1"/>
    <x v="1"/>
    <x v="2"/>
  </r>
  <r>
    <d v="2024-02-29T12:41:00"/>
    <s v="Grado o doble grado"/>
    <x v="12"/>
    <s v="Frecuentemente (1 o 2 veces por semana)"/>
    <s v="De vez en cuando (1 o 2 veces al mes)"/>
    <s v=""/>
    <s v="F. Ciencias Políticas y Sociología"/>
    <s v="F. Ciencias Económicas y Empresariales"/>
    <s v=""/>
    <s v=""/>
    <x v="0"/>
    <x v="0"/>
    <x v="1"/>
    <x v="1"/>
    <x v="1"/>
    <s v="No"/>
    <s v="Sí"/>
    <n v="3"/>
    <n v="3"/>
    <n v="4"/>
    <n v="2"/>
    <n v="5"/>
    <n v="4"/>
    <n v="3"/>
    <n v="1"/>
    <x v="0"/>
    <x v="0"/>
    <x v="1"/>
    <x v="3"/>
    <x v="3"/>
    <x v="1"/>
    <x v="4"/>
    <x v="1"/>
    <s v="No"/>
    <s v="No"/>
    <x v="2"/>
    <x v="2"/>
    <s v="Instagram|TikTok|Youtube"/>
    <x v="0"/>
    <x v="1"/>
    <x v="1"/>
    <x v="1"/>
    <x v="0"/>
    <x v="1"/>
    <x v="0"/>
    <x v="4"/>
    <s v="No"/>
    <s v="No"/>
    <x v="0"/>
    <x v="0"/>
    <x v="4"/>
    <x v="2"/>
  </r>
  <r>
    <d v="2024-02-29T12:39:00"/>
    <s v="Grado o doble grado"/>
    <x v="10"/>
    <s v="Muy frecuentemente (3 o más veces por semana)"/>
    <s v="De vez en cuando (1 o 2 veces al mes)"/>
    <s v=""/>
    <s v="F. Filología (Clásicas, General)"/>
    <s v="Biblioteca Maria Zambrano (Derecho, Filología)"/>
    <s v="F. Geografía e Historia"/>
    <s v=""/>
    <x v="0"/>
    <x v="0"/>
    <x v="2"/>
    <x v="4"/>
    <x v="0"/>
    <s v="Sí"/>
    <s v="Sí"/>
    <n v="5"/>
    <n v="1"/>
    <n v="1"/>
    <n v="5"/>
    <n v="5"/>
    <n v="5"/>
    <n v="5"/>
    <n v="4"/>
    <x v="5"/>
    <x v="0"/>
    <x v="3"/>
    <x v="0"/>
    <x v="3"/>
    <x v="4"/>
    <x v="3"/>
    <x v="3"/>
    <s v="Sí"/>
    <s v="No"/>
    <x v="2"/>
    <x v="2"/>
    <s v="Instagram|TikTok|Twitter|Youtube"/>
    <x v="2"/>
    <x v="1"/>
    <x v="2"/>
    <x v="2"/>
    <x v="2"/>
    <x v="0"/>
    <x v="0"/>
    <x v="3"/>
    <s v="No"/>
    <s v="No"/>
    <x v="0"/>
    <x v="3"/>
    <x v="4"/>
    <x v="1"/>
  </r>
  <r>
    <d v="2024-02-29T12:38:00"/>
    <s v="Grado o doble grado"/>
    <x v="25"/>
    <s v="Frecuentemente (1 o 2 veces por semana)"/>
    <s v="De vez en cuando (1 o 2 veces al mes)"/>
    <s v=""/>
    <s v="Biblioteca Maria Zambrano (Derecho, Filología)"/>
    <s v="F. Ciencias de la Documentación"/>
    <s v="F. Filosofía"/>
    <s v=""/>
    <x v="0"/>
    <x v="0"/>
    <x v="0"/>
    <x v="0"/>
    <x v="1"/>
    <s v="No"/>
    <s v="No"/>
    <n v="4"/>
    <n v="3"/>
    <n v="3"/>
    <n v="5"/>
    <n v="5"/>
    <n v="3"/>
    <n v="5"/>
    <n v="5"/>
    <x v="2"/>
    <x v="0"/>
    <x v="1"/>
    <x v="3"/>
    <x v="0"/>
    <x v="0"/>
    <x v="4"/>
    <x v="3"/>
    <s v="Sí"/>
    <s v="Sí"/>
    <x v="0"/>
    <x v="1"/>
    <s v="Instagram"/>
    <x v="2"/>
    <x v="0"/>
    <x v="2"/>
    <x v="1"/>
    <x v="0"/>
    <x v="1"/>
    <x v="2"/>
    <x v="1"/>
    <s v="Sí"/>
    <s v="Sí"/>
    <x v="2"/>
    <x v="1"/>
    <x v="1"/>
    <x v="1"/>
  </r>
  <r>
    <d v="2024-02-29T12:34:00"/>
    <s v="Grado o doble grado"/>
    <x v="22"/>
    <s v="Frecuentemente (1 o 2 veces por semana)"/>
    <s v="De vez en cuando (1 o 2 veces al mes)"/>
    <s v=""/>
    <s v="F. Ciencias Biológicas"/>
    <s v="F. Ciencias Geológicas"/>
    <s v="Biblioteca Maria Zambrano (Derecho, Filología)"/>
    <s v=""/>
    <x v="1"/>
    <x v="0"/>
    <x v="1"/>
    <x v="2"/>
    <x v="1"/>
    <s v="No"/>
    <s v="Sí"/>
    <n v="4"/>
    <n v="1"/>
    <n v="4"/>
    <n v="1"/>
    <n v="5"/>
    <n v="4"/>
    <n v="5"/>
    <n v="2"/>
    <x v="0"/>
    <x v="1"/>
    <x v="1"/>
    <x v="3"/>
    <x v="0"/>
    <x v="2"/>
    <x v="4"/>
    <x v="3"/>
    <s v="Sí"/>
    <s v="No"/>
    <x v="0"/>
    <x v="1"/>
    <s v="Instagram|Youtube"/>
    <x v="2"/>
    <x v="1"/>
    <x v="0"/>
    <x v="0"/>
    <x v="1"/>
    <x v="0"/>
    <x v="2"/>
    <x v="1"/>
    <s v="Sí"/>
    <s v="No"/>
    <x v="0"/>
    <x v="0"/>
    <x v="2"/>
    <x v="0"/>
  </r>
  <r>
    <d v="2024-02-29T12:33:00"/>
    <s v="Grado o doble grado"/>
    <x v="12"/>
    <s v="Frecuentemente (1 o 2 veces por semana)"/>
    <s v="Frecuentemente (1 o 2 veces por semana)"/>
    <s v=""/>
    <s v="F. Ciencias Políticas y Sociología"/>
    <s v=""/>
    <s v=""/>
    <s v=""/>
    <x v="1"/>
    <x v="1"/>
    <x v="1"/>
    <x v="1"/>
    <x v="1"/>
    <s v="No"/>
    <s v="No"/>
    <n v="3"/>
    <n v="4"/>
    <n v="4"/>
    <n v="3"/>
    <n v="5"/>
    <n v="5"/>
    <n v="2"/>
    <n v="3"/>
    <x v="0"/>
    <x v="2"/>
    <x v="0"/>
    <x v="0"/>
    <x v="5"/>
    <x v="1"/>
    <x v="5"/>
    <x v="3"/>
    <s v="No"/>
    <s v="No"/>
    <x v="0"/>
    <x v="4"/>
    <s v="Instagram|TikTok|Youtube"/>
    <x v="2"/>
    <x v="1"/>
    <x v="3"/>
    <x v="0"/>
    <x v="1"/>
    <x v="2"/>
    <x v="1"/>
    <x v="0"/>
    <s v="No"/>
    <s v="No"/>
    <x v="0"/>
    <x v="0"/>
    <x v="1"/>
    <x v="1"/>
  </r>
  <r>
    <d v="2024-02-29T12:31:00"/>
    <s v="Grado o doble grado"/>
    <x v="16"/>
    <s v="Muy frecuentemente (3 o más veces por semana)"/>
    <s v="Nunca"/>
    <s v=""/>
    <s v="Biblioteca Maria Zambrano (Derecho, Filología)"/>
    <s v="F. Estudios Estadísticos"/>
    <s v=""/>
    <s v=""/>
    <x v="1"/>
    <x v="0"/>
    <x v="2"/>
    <x v="0"/>
    <x v="1"/>
    <s v="No"/>
    <s v="No"/>
    <n v="1"/>
    <n v="1"/>
    <n v="1"/>
    <n v="1"/>
    <n v="5"/>
    <n v="5"/>
    <n v="5"/>
    <n v="1"/>
    <x v="3"/>
    <x v="2"/>
    <x v="1"/>
    <x v="1"/>
    <x v="3"/>
    <x v="4"/>
    <x v="4"/>
    <x v="0"/>
    <s v="No"/>
    <s v="No"/>
    <x v="2"/>
    <x v="2"/>
    <s v="Instagram|Youtube"/>
    <x v="2"/>
    <x v="0"/>
    <x v="2"/>
    <x v="0"/>
    <x v="2"/>
    <x v="3"/>
    <x v="1"/>
    <x v="1"/>
    <s v="No"/>
    <s v="No"/>
    <x v="0"/>
    <x v="1"/>
    <x v="1"/>
    <x v="1"/>
  </r>
  <r>
    <d v="2024-02-29T12:27:00"/>
    <s v="Doctorado"/>
    <x v="25"/>
    <s v="Muy frecuentemente (3 o más veces por semana)"/>
    <s v="Muy frecuentemente (3 o más veces por semana)"/>
    <s v=""/>
    <s v="F. Ciencias de la Documentación"/>
    <s v="Biblioteca Maria Zambrano (Derecho, Filología)"/>
    <s v="F. Ciencias de la Información"/>
    <s v=""/>
    <x v="2"/>
    <x v="2"/>
    <x v="0"/>
    <x v="0"/>
    <x v="2"/>
    <s v="Sí"/>
    <s v="Sí"/>
    <n v="3"/>
    <n v="3"/>
    <n v="3"/>
    <n v="3"/>
    <n v="3"/>
    <n v="3"/>
    <n v="3"/>
    <n v="3"/>
    <x v="0"/>
    <x v="2"/>
    <x v="0"/>
    <x v="1"/>
    <x v="3"/>
    <x v="0"/>
    <x v="4"/>
    <x v="3"/>
    <s v="Sí"/>
    <s v="Sí"/>
    <x v="2"/>
    <x v="2"/>
    <s v="Instagram|Youtube"/>
    <x v="1"/>
    <x v="0"/>
    <x v="2"/>
    <x v="2"/>
    <x v="2"/>
    <x v="3"/>
    <x v="1"/>
    <x v="1"/>
    <s v="Sí"/>
    <s v="Sí"/>
    <x v="1"/>
    <x v="3"/>
    <x v="4"/>
    <x v="0"/>
  </r>
  <r>
    <d v="2024-02-29T12:20:00"/>
    <s v="Grado o doble grado"/>
    <x v="12"/>
    <s v="Frecuentemente (1 o 2 veces por semana)"/>
    <s v="De vez en cuando (1 o 2 veces al mes)"/>
    <s v=""/>
    <s v="Biblioteca Maria Zambrano (Derecho, Filología)"/>
    <s v="F. Ciencias Políticas y Sociología"/>
    <s v="F. Trabajo Social"/>
    <s v="Biblioteca Eugenio Trías (Retiro)"/>
    <x v="0"/>
    <x v="0"/>
    <x v="1"/>
    <x v="3"/>
    <x v="0"/>
    <s v="No"/>
    <s v="Sí"/>
    <n v="4"/>
    <n v="1"/>
    <n v="3"/>
    <n v="1"/>
    <n v="5"/>
    <n v="5"/>
    <n v="5"/>
    <n v="1"/>
    <x v="2"/>
    <x v="2"/>
    <x v="3"/>
    <x v="1"/>
    <x v="1"/>
    <x v="0"/>
    <x v="3"/>
    <x v="5"/>
    <s v="No"/>
    <s v="No"/>
    <x v="2"/>
    <x v="3"/>
    <s v="Otras|Youtube"/>
    <x v="2"/>
    <x v="2"/>
    <x v="0"/>
    <x v="0"/>
    <x v="0"/>
    <x v="3"/>
    <x v="1"/>
    <x v="1"/>
    <s v="No"/>
    <s v="No"/>
    <x v="0"/>
    <x v="1"/>
    <x v="1"/>
    <x v="1"/>
  </r>
  <r>
    <d v="2024-02-29T12:15:00"/>
    <s v="Grado o doble grado"/>
    <x v="2"/>
    <s v="Frecuentemente (1 o 2 veces por semana)"/>
    <s v="De vez en cuando (1 o 2 veces al mes)"/>
    <s v=""/>
    <s v="Biblioteca Maria Zambrano (Derecho, Filología)"/>
    <s v="F. Geografía e Historia"/>
    <s v="F. Filología (Clásicas, General)"/>
    <s v=""/>
    <x v="1"/>
    <x v="0"/>
    <x v="2"/>
    <x v="2"/>
    <x v="1"/>
    <s v="Sí"/>
    <s v="Sí"/>
    <n v="5"/>
    <n v="4"/>
    <n v="4"/>
    <n v="2"/>
    <n v="4"/>
    <n v="2"/>
    <n v="4"/>
    <n v="2"/>
    <x v="1"/>
    <x v="0"/>
    <x v="1"/>
    <x v="3"/>
    <x v="1"/>
    <x v="0"/>
    <x v="1"/>
    <x v="1"/>
    <s v="Sí"/>
    <s v="Sí"/>
    <x v="0"/>
    <x v="1"/>
    <s v="Otras"/>
    <x v="2"/>
    <x v="2"/>
    <x v="1"/>
    <x v="0"/>
    <x v="1"/>
    <x v="0"/>
    <x v="2"/>
    <x v="2"/>
    <s v="Sí"/>
    <s v="Sí"/>
    <x v="1"/>
    <x v="1"/>
    <x v="1"/>
    <x v="2"/>
  </r>
  <r>
    <d v="2024-02-29T12:08:00"/>
    <s v="Grado o doble grado"/>
    <x v="23"/>
    <s v="Muy frecuentemente (3 o más veces por semana)"/>
    <s v="Nunca"/>
    <s v=""/>
    <s v="F. Ciencias Físicas"/>
    <s v="Biblioteca Maria Zambrano (Derecho, Filología)"/>
    <s v=""/>
    <s v=""/>
    <x v="0"/>
    <x v="2"/>
    <x v="1"/>
    <x v="2"/>
    <x v="1"/>
    <s v="Sí"/>
    <s v="Sí"/>
    <n v="4"/>
    <m/>
    <m/>
    <n v="2"/>
    <n v="4"/>
    <n v="4"/>
    <n v="4"/>
    <n v="4"/>
    <x v="4"/>
    <x v="3"/>
    <x v="4"/>
    <x v="4"/>
    <x v="2"/>
    <x v="3"/>
    <x v="5"/>
    <x v="4"/>
    <s v=""/>
    <s v=""/>
    <x v="3"/>
    <x v="4"/>
    <s v=""/>
    <x v="3"/>
    <x v="3"/>
    <x v="3"/>
    <x v="3"/>
    <x v="3"/>
    <x v="2"/>
    <x v="3"/>
    <x v="5"/>
    <s v="Sí"/>
    <s v="No"/>
    <x v="0"/>
    <x v="1"/>
    <x v="1"/>
    <x v="2"/>
  </r>
  <r>
    <d v="2024-02-29T11:58:00"/>
    <s v="Doctorado"/>
    <x v="19"/>
    <s v="De vez en cuando (1 o 2 veces al mes)"/>
    <s v="Frecuentemente (1 o 2 veces por semana)"/>
    <s v=""/>
    <s v="F. Bellas Artes"/>
    <s v="F. Filosofía"/>
    <s v="F. Ciencias de la Información"/>
    <s v="La biblioteca del Museo Reina Sofía"/>
    <x v="1"/>
    <x v="1"/>
    <x v="0"/>
    <x v="5"/>
    <x v="3"/>
    <s v="Sí"/>
    <s v="Sí"/>
    <n v="4"/>
    <n v="1"/>
    <n v="3"/>
    <n v="4"/>
    <n v="2"/>
    <n v="3"/>
    <n v="1"/>
    <n v="4"/>
    <x v="2"/>
    <x v="1"/>
    <x v="1"/>
    <x v="1"/>
    <x v="1"/>
    <x v="2"/>
    <x v="5"/>
    <x v="1"/>
    <s v="Sí"/>
    <s v="Sí"/>
    <x v="0"/>
    <x v="0"/>
    <s v="Instagram|Twitter"/>
    <x v="2"/>
    <x v="2"/>
    <x v="0"/>
    <x v="0"/>
    <x v="1"/>
    <x v="0"/>
    <x v="0"/>
    <x v="5"/>
    <s v="Sí"/>
    <s v="No"/>
    <x v="0"/>
    <x v="1"/>
    <x v="1"/>
    <x v="1"/>
  </r>
  <r>
    <d v="2024-02-29T11:56:00"/>
    <s v="Grado o doble grado"/>
    <x v="15"/>
    <s v="De vez en cuando (1 o 2 veces al mes)"/>
    <s v="Solo en época de exámenes"/>
    <s v=""/>
    <s v="Biblioteca Maria Zambrano (Derecho, Filología)"/>
    <s v="F. Farmacia"/>
    <s v="F. Odontología"/>
    <s v=""/>
    <x v="0"/>
    <x v="0"/>
    <x v="3"/>
    <x v="0"/>
    <x v="1"/>
    <s v="No"/>
    <s v="Sí"/>
    <n v="2"/>
    <n v="2"/>
    <n v="3"/>
    <n v="4"/>
    <n v="5"/>
    <n v="5"/>
    <n v="4"/>
    <n v="1"/>
    <x v="0"/>
    <x v="2"/>
    <x v="1"/>
    <x v="3"/>
    <x v="3"/>
    <x v="0"/>
    <x v="1"/>
    <x v="1"/>
    <s v="No"/>
    <s v="No"/>
    <x v="0"/>
    <x v="5"/>
    <s v="Instagram|TikTok|Youtube"/>
    <x v="0"/>
    <x v="1"/>
    <x v="1"/>
    <x v="1"/>
    <x v="0"/>
    <x v="1"/>
    <x v="0"/>
    <x v="4"/>
    <s v="No"/>
    <s v="No"/>
    <x v="0"/>
    <x v="0"/>
    <x v="2"/>
    <x v="1"/>
  </r>
  <r>
    <d v="2024-02-29T11:55:00"/>
    <s v="Máster"/>
    <x v="14"/>
    <s v="Frecuentemente (1 o 2 veces por semana)"/>
    <s v="De vez en cuando (1 o 2 veces al mes)"/>
    <s v=""/>
    <s v="F. Educación"/>
    <s v=""/>
    <s v=""/>
    <s v=""/>
    <x v="2"/>
    <x v="0"/>
    <x v="1"/>
    <x v="0"/>
    <x v="1"/>
    <s v="No"/>
    <s v="No"/>
    <n v="3"/>
    <n v="4"/>
    <n v="4"/>
    <n v="1"/>
    <n v="3"/>
    <n v="5"/>
    <n v="1"/>
    <n v="5"/>
    <x v="0"/>
    <x v="0"/>
    <x v="2"/>
    <x v="2"/>
    <x v="0"/>
    <x v="1"/>
    <x v="4"/>
    <x v="3"/>
    <s v="No"/>
    <s v="No"/>
    <x v="0"/>
    <x v="2"/>
    <s v="Instagram|Twitter|Youtube"/>
    <x v="1"/>
    <x v="0"/>
    <x v="2"/>
    <x v="2"/>
    <x v="2"/>
    <x v="3"/>
    <x v="1"/>
    <x v="1"/>
    <s v="No"/>
    <s v="No"/>
    <x v="0"/>
    <x v="0"/>
    <x v="2"/>
    <x v="1"/>
  </r>
  <r>
    <d v="2024-02-29T11:51:00"/>
    <s v="Máster"/>
    <x v="19"/>
    <s v="De vez en cuando (1 o 2 veces al mes)"/>
    <s v="De vez en cuando (1 o 2 veces al mes)"/>
    <s v=""/>
    <s v="F. Bellas Artes"/>
    <s v=""/>
    <s v=""/>
    <s v="Biblioteca Nacional"/>
    <x v="1"/>
    <x v="1"/>
    <x v="2"/>
    <x v="2"/>
    <x v="1"/>
    <s v="Sí"/>
    <s v="Sí"/>
    <n v="5"/>
    <n v="1"/>
    <n v="2"/>
    <n v="5"/>
    <n v="1"/>
    <n v="4"/>
    <m/>
    <n v="4"/>
    <x v="1"/>
    <x v="1"/>
    <x v="2"/>
    <x v="2"/>
    <x v="1"/>
    <x v="2"/>
    <x v="2"/>
    <x v="2"/>
    <s v="No"/>
    <s v="Sí"/>
    <x v="1"/>
    <x v="4"/>
    <s v="Instagram|Otras|Youtube"/>
    <x v="2"/>
    <x v="2"/>
    <x v="0"/>
    <x v="0"/>
    <x v="1"/>
    <x v="0"/>
    <x v="2"/>
    <x v="2"/>
    <s v="Sí"/>
    <s v="No"/>
    <x v="0"/>
    <x v="1"/>
    <x v="1"/>
    <x v="2"/>
  </r>
  <r>
    <d v="2024-02-29T11:41:00"/>
    <s v="Grado o doble grado"/>
    <x v="9"/>
    <s v="Frecuentemente (1 o 2 veces por semana)"/>
    <s v="Solo en época de exámenes"/>
    <s v=""/>
    <s v="F. Psicología"/>
    <s v=""/>
    <s v=""/>
    <s v=""/>
    <x v="1"/>
    <x v="0"/>
    <x v="2"/>
    <x v="0"/>
    <x v="1"/>
    <s v="Sí"/>
    <s v="Sí"/>
    <n v="1"/>
    <n v="5"/>
    <n v="5"/>
    <n v="1"/>
    <n v="5"/>
    <n v="5"/>
    <n v="1"/>
    <n v="2"/>
    <x v="5"/>
    <x v="0"/>
    <x v="1"/>
    <x v="3"/>
    <x v="1"/>
    <x v="1"/>
    <x v="3"/>
    <x v="3"/>
    <s v="Sí"/>
    <s v="No"/>
    <x v="2"/>
    <x v="2"/>
    <s v="Instagram|TikTok|Twitter|Youtube"/>
    <x v="0"/>
    <x v="0"/>
    <x v="0"/>
    <x v="1"/>
    <x v="0"/>
    <x v="0"/>
    <x v="0"/>
    <x v="2"/>
    <s v="Sí"/>
    <s v="Sí"/>
    <x v="0"/>
    <x v="1"/>
    <x v="1"/>
    <x v="2"/>
  </r>
  <r>
    <d v="2024-02-29T11:34:00"/>
    <s v="Grado o doble grado"/>
    <x v="7"/>
    <s v="Muy frecuentemente (3 o más veces por semana)"/>
    <s v="Muy frecuentemente (3 o más veces por semana)"/>
    <s v=""/>
    <s v="F. Geografía e Historia"/>
    <s v="Biblioteca Maria Zambrano (Derecho, Filología)"/>
    <s v="F. Filología (Clásicas, General)"/>
    <s v="Bibloteca Nacional y Biblioteca Histórica Marqués de Valdecillas"/>
    <x v="0"/>
    <x v="1"/>
    <x v="1"/>
    <x v="0"/>
    <x v="1"/>
    <s v="Sí"/>
    <s v="Sí"/>
    <n v="3"/>
    <n v="5"/>
    <n v="4"/>
    <n v="4"/>
    <n v="4"/>
    <n v="5"/>
    <n v="3"/>
    <n v="3"/>
    <x v="0"/>
    <x v="2"/>
    <x v="0"/>
    <x v="3"/>
    <x v="1"/>
    <x v="1"/>
    <x v="2"/>
    <x v="1"/>
    <s v="Sí"/>
    <s v="Sí"/>
    <x v="2"/>
    <x v="3"/>
    <s v="No uso ninguna red social"/>
    <x v="2"/>
    <x v="2"/>
    <x v="1"/>
    <x v="0"/>
    <x v="1"/>
    <x v="0"/>
    <x v="0"/>
    <x v="4"/>
    <s v="Sí"/>
    <s v="Sí"/>
    <x v="2"/>
    <x v="0"/>
    <x v="1"/>
    <x v="2"/>
  </r>
  <r>
    <d v="2024-02-29T11:24:00"/>
    <s v="Grado o doble grado"/>
    <x v="12"/>
    <s v="De vez en cuando (1 o 2 veces al mes)"/>
    <s v="De vez en cuando (1 o 2 veces al mes)"/>
    <s v=""/>
    <s v="F. Ciencias Políticas y Sociología"/>
    <s v="Biblioteca Maria Zambrano (Derecho, Filología)"/>
    <s v=""/>
    <s v="Centro Cultural Pablo Iglesias (Alcobendas)"/>
    <x v="0"/>
    <x v="0"/>
    <x v="3"/>
    <x v="1"/>
    <x v="0"/>
    <s v="No"/>
    <s v="Sí"/>
    <n v="2"/>
    <n v="4"/>
    <n v="4"/>
    <n v="4"/>
    <n v="5"/>
    <n v="4"/>
    <n v="5"/>
    <n v="1"/>
    <x v="0"/>
    <x v="5"/>
    <x v="0"/>
    <x v="1"/>
    <x v="3"/>
    <x v="4"/>
    <x v="3"/>
    <x v="0"/>
    <s v="No"/>
    <s v="No"/>
    <x v="4"/>
    <x v="3"/>
    <s v="Instagram|TikTok|Twitter|Youtube"/>
    <x v="2"/>
    <x v="1"/>
    <x v="1"/>
    <x v="1"/>
    <x v="2"/>
    <x v="1"/>
    <x v="1"/>
    <x v="3"/>
    <s v="Sí"/>
    <s v="No"/>
    <x v="0"/>
    <x v="1"/>
    <x v="1"/>
    <x v="1"/>
  </r>
  <r>
    <d v="2024-02-29T11:21:00"/>
    <s v="Grado o doble grado"/>
    <x v="23"/>
    <s v="Frecuentemente (1 o 2 veces por semana)"/>
    <s v="Nunca"/>
    <s v=""/>
    <s v="F. Ciencias Físicas"/>
    <s v="F. Ciencias Matemáticas"/>
    <s v="F. Ciencias Químicas"/>
    <s v=""/>
    <x v="0"/>
    <x v="0"/>
    <x v="5"/>
    <x v="4"/>
    <x v="0"/>
    <s v="No"/>
    <s v="No"/>
    <n v="3"/>
    <n v="3"/>
    <n v="3"/>
    <n v="3"/>
    <n v="3"/>
    <n v="3"/>
    <n v="3"/>
    <n v="3"/>
    <x v="0"/>
    <x v="5"/>
    <x v="0"/>
    <x v="1"/>
    <x v="3"/>
    <x v="0"/>
    <x v="4"/>
    <x v="3"/>
    <s v="No"/>
    <s v="No"/>
    <x v="2"/>
    <x v="2"/>
    <s v="Instagram"/>
    <x v="4"/>
    <x v="0"/>
    <x v="2"/>
    <x v="2"/>
    <x v="2"/>
    <x v="3"/>
    <x v="1"/>
    <x v="5"/>
    <s v="No"/>
    <s v="No"/>
    <x v="0"/>
    <x v="5"/>
    <x v="5"/>
    <x v="5"/>
  </r>
  <r>
    <d v="2024-02-29T11:19:00"/>
    <s v="Grado o doble grado"/>
    <x v="7"/>
    <s v="Muy frecuentemente (3 o más veces por semana)"/>
    <s v="Frecuentemente (1 o 2 veces por semana)"/>
    <s v=""/>
    <s v="F. Geografía e Historia"/>
    <s v="F. Ciencias Biológicas"/>
    <s v="Biblioteca Maria Zambrano (Derecho, Filología)"/>
    <s v="Aravaca Innovation Lab - AIL"/>
    <x v="2"/>
    <x v="1"/>
    <x v="1"/>
    <x v="0"/>
    <x v="0"/>
    <s v="Sí"/>
    <s v="Sí"/>
    <n v="2"/>
    <n v="2"/>
    <m/>
    <n v="3"/>
    <n v="4"/>
    <n v="5"/>
    <n v="4"/>
    <n v="2"/>
    <x v="0"/>
    <x v="2"/>
    <x v="2"/>
    <x v="1"/>
    <x v="1"/>
    <x v="2"/>
    <x v="4"/>
    <x v="1"/>
    <s v="No"/>
    <s v="No"/>
    <x v="0"/>
    <x v="0"/>
    <s v="Instagram|Otras|Youtube"/>
    <x v="2"/>
    <x v="5"/>
    <x v="0"/>
    <x v="0"/>
    <x v="0"/>
    <x v="0"/>
    <x v="0"/>
    <x v="3"/>
    <s v="Sí"/>
    <s v="Sí"/>
    <x v="4"/>
    <x v="4"/>
    <x v="5"/>
    <x v="1"/>
  </r>
  <r>
    <d v="2024-02-29T11:17:00"/>
    <s v="Máster"/>
    <x v="9"/>
    <s v="Solo en época de exámenes"/>
    <s v="Frecuentemente (1 o 2 veces por semana)"/>
    <s v=""/>
    <s v="F. Psicología"/>
    <s v=""/>
    <s v=""/>
    <s v=""/>
    <x v="1"/>
    <x v="1"/>
    <x v="1"/>
    <x v="2"/>
    <x v="1"/>
    <s v="No"/>
    <s v="Sí"/>
    <n v="1"/>
    <n v="5"/>
    <n v="5"/>
    <n v="1"/>
    <n v="5"/>
    <n v="5"/>
    <n v="3"/>
    <n v="1"/>
    <x v="0"/>
    <x v="2"/>
    <x v="1"/>
    <x v="3"/>
    <x v="0"/>
    <x v="1"/>
    <x v="4"/>
    <x v="3"/>
    <s v="No"/>
    <s v="No"/>
    <x v="1"/>
    <x v="2"/>
    <s v="Instagram"/>
    <x v="2"/>
    <x v="0"/>
    <x v="0"/>
    <x v="0"/>
    <x v="0"/>
    <x v="1"/>
    <x v="1"/>
    <x v="1"/>
    <s v="Sí"/>
    <s v="No"/>
    <x v="0"/>
    <x v="3"/>
    <x v="2"/>
    <x v="2"/>
  </r>
  <r>
    <d v="2024-02-29T11:15:00"/>
    <s v="Otros (Universidad para mayores, títulos propios, curso de idiomas, etc)"/>
    <x v="26"/>
    <s v="Frecuentemente (1 o 2 veces por semana)"/>
    <s v="Nunca"/>
    <s v=""/>
    <s v="Biblioteca Maria Zambrano (Derecho, Filología)"/>
    <s v="F. Geografía e Historia"/>
    <s v="F. Filología (Clásicas, General)"/>
    <s v="Biblioteca municipal del distrito de Ciudad Lineal"/>
    <x v="1"/>
    <x v="1"/>
    <x v="2"/>
    <x v="2"/>
    <x v="1"/>
    <s v="No"/>
    <s v="No"/>
    <n v="1"/>
    <n v="1"/>
    <n v="1"/>
    <n v="5"/>
    <n v="5"/>
    <n v="2"/>
    <n v="4"/>
    <n v="1"/>
    <x v="2"/>
    <x v="0"/>
    <x v="2"/>
    <x v="2"/>
    <x v="1"/>
    <x v="2"/>
    <x v="0"/>
    <x v="2"/>
    <s v="Sí"/>
    <s v="Sí"/>
    <x v="1"/>
    <x v="3"/>
    <s v="No uso ninguna red social"/>
    <x v="2"/>
    <x v="2"/>
    <x v="0"/>
    <x v="0"/>
    <x v="1"/>
    <x v="0"/>
    <x v="2"/>
    <x v="2"/>
    <s v="Sí"/>
    <s v="No"/>
    <x v="0"/>
    <x v="1"/>
    <x v="1"/>
    <x v="2"/>
  </r>
  <r>
    <d v="2024-02-29T11:14:00"/>
    <s v="Grado o doble grado"/>
    <x v="10"/>
    <s v="De vez en cuando (1 o 2 veces al mes)"/>
    <s v="Muy frecuentemente (3 o más veces por semana)"/>
    <s v=""/>
    <s v="F. Filología (Clásicas, General)"/>
    <s v="Biblioteca Maria Zambrano (Derecho, Filología)"/>
    <s v="F. Geografía e Historia"/>
    <s v="Biblioteca Federico García Lorca (Torrejón de Ardoz)"/>
    <x v="0"/>
    <x v="0"/>
    <x v="1"/>
    <x v="3"/>
    <x v="0"/>
    <s v="Sí"/>
    <s v="Sí"/>
    <n v="5"/>
    <n v="2"/>
    <n v="2"/>
    <n v="3"/>
    <n v="4"/>
    <n v="3"/>
    <n v="4"/>
    <n v="3"/>
    <x v="0"/>
    <x v="2"/>
    <x v="0"/>
    <x v="1"/>
    <x v="3"/>
    <x v="1"/>
    <x v="4"/>
    <x v="3"/>
    <s v="No"/>
    <s v="No"/>
    <x v="2"/>
    <x v="2"/>
    <s v="Instagram|Youtube"/>
    <x v="0"/>
    <x v="1"/>
    <x v="1"/>
    <x v="1"/>
    <x v="0"/>
    <x v="1"/>
    <x v="1"/>
    <x v="3"/>
    <s v="Sí"/>
    <s v="No"/>
    <x v="0"/>
    <x v="0"/>
    <x v="2"/>
    <x v="1"/>
  </r>
  <r>
    <d v="2024-02-29T11:13:00"/>
    <s v="Doctorado"/>
    <x v="10"/>
    <s v="De vez en cuando (1 o 2 veces al mes)"/>
    <s v="Nunca"/>
    <s v=""/>
    <s v="Biblioteca Maria Zambrano (Derecho, Filología)"/>
    <s v=""/>
    <s v=""/>
    <s v=""/>
    <x v="1"/>
    <x v="0"/>
    <x v="1"/>
    <x v="1"/>
    <x v="1"/>
    <s v="No"/>
    <s v="Sí"/>
    <n v="3"/>
    <n v="2"/>
    <n v="1"/>
    <n v="2"/>
    <n v="1"/>
    <n v="5"/>
    <n v="2"/>
    <n v="2"/>
    <x v="5"/>
    <x v="5"/>
    <x v="1"/>
    <x v="1"/>
    <x v="5"/>
    <x v="1"/>
    <x v="1"/>
    <x v="3"/>
    <s v=""/>
    <s v=""/>
    <x v="3"/>
    <x v="4"/>
    <s v=""/>
    <x v="0"/>
    <x v="1"/>
    <x v="1"/>
    <x v="0"/>
    <x v="1"/>
    <x v="0"/>
    <x v="2"/>
    <x v="4"/>
    <s v="Sí"/>
    <s v="Sí"/>
    <x v="2"/>
    <x v="1"/>
    <x v="2"/>
    <x v="1"/>
  </r>
  <r>
    <d v="2024-02-29T11:10:00"/>
    <s v="Grado o doble grado"/>
    <x v="17"/>
    <s v="Nunca"/>
    <s v="Nunca"/>
    <s v=""/>
    <s v=""/>
    <s v=""/>
    <s v=""/>
    <s v=""/>
    <x v="1"/>
    <x v="1"/>
    <x v="2"/>
    <x v="2"/>
    <x v="1"/>
    <s v="No"/>
    <s v="No"/>
    <n v="5"/>
    <n v="5"/>
    <n v="5"/>
    <n v="5"/>
    <n v="5"/>
    <n v="5"/>
    <n v="5"/>
    <n v="5"/>
    <x v="1"/>
    <x v="1"/>
    <x v="2"/>
    <x v="2"/>
    <x v="1"/>
    <x v="2"/>
    <x v="2"/>
    <x v="2"/>
    <s v="No"/>
    <s v="No"/>
    <x v="2"/>
    <x v="0"/>
    <s v="Instagram"/>
    <x v="2"/>
    <x v="2"/>
    <x v="0"/>
    <x v="0"/>
    <x v="1"/>
    <x v="0"/>
    <x v="2"/>
    <x v="2"/>
    <s v="No"/>
    <s v="No"/>
    <x v="0"/>
    <x v="1"/>
    <x v="1"/>
    <x v="1"/>
  </r>
  <r>
    <d v="2024-02-29T11:07:00"/>
    <s v="Máster"/>
    <x v="13"/>
    <s v="Frecuentemente (1 o 2 veces por semana)"/>
    <s v="De vez en cuando (1 o 2 veces al mes)"/>
    <s v=""/>
    <s v="F. Psicología"/>
    <s v="Biblioteca Maria Zambrano (Derecho, Filología)"/>
    <s v=""/>
    <s v=""/>
    <x v="0"/>
    <x v="0"/>
    <x v="1"/>
    <x v="1"/>
    <x v="0"/>
    <s v="Sí"/>
    <s v="Sí"/>
    <n v="2"/>
    <n v="5"/>
    <n v="3"/>
    <n v="1"/>
    <n v="5"/>
    <n v="5"/>
    <n v="1"/>
    <n v="5"/>
    <x v="2"/>
    <x v="0"/>
    <x v="1"/>
    <x v="3"/>
    <x v="1"/>
    <x v="0"/>
    <x v="1"/>
    <x v="1"/>
    <s v="No"/>
    <s v="No"/>
    <x v="0"/>
    <x v="1"/>
    <s v="Instagram|TikTok|Twitter"/>
    <x v="0"/>
    <x v="1"/>
    <x v="1"/>
    <x v="0"/>
    <x v="1"/>
    <x v="1"/>
    <x v="0"/>
    <x v="4"/>
    <s v="Sí"/>
    <s v="No"/>
    <x v="0"/>
    <x v="0"/>
    <x v="1"/>
    <x v="1"/>
  </r>
  <r>
    <d v="2024-02-29T11:07:00"/>
    <s v="Grado o doble grado"/>
    <x v="8"/>
    <s v="De vez en cuando (1 o 2 veces al mes)"/>
    <s v="Nunca"/>
    <s v=""/>
    <s v="F. Ciencias Geológicas"/>
    <s v="F. Ciencias Geológicas"/>
    <s v="F. Ciencias Geológicas"/>
    <s v=""/>
    <x v="2"/>
    <x v="2"/>
    <x v="0"/>
    <x v="0"/>
    <x v="2"/>
    <s v="No"/>
    <s v="No"/>
    <n v="3"/>
    <n v="3"/>
    <n v="3"/>
    <n v="3"/>
    <n v="3"/>
    <n v="3"/>
    <n v="3"/>
    <n v="3"/>
    <x v="0"/>
    <x v="2"/>
    <x v="0"/>
    <x v="1"/>
    <x v="3"/>
    <x v="0"/>
    <x v="4"/>
    <x v="3"/>
    <s v="No"/>
    <s v="No"/>
    <x v="2"/>
    <x v="2"/>
    <s v="Youtube"/>
    <x v="1"/>
    <x v="0"/>
    <x v="2"/>
    <x v="2"/>
    <x v="2"/>
    <x v="3"/>
    <x v="1"/>
    <x v="1"/>
    <s v="No"/>
    <s v="No"/>
    <x v="0"/>
    <x v="3"/>
    <x v="4"/>
    <x v="0"/>
  </r>
  <r>
    <d v="2024-02-29T11:05:00"/>
    <s v="Grado o doble grado"/>
    <x v="12"/>
    <s v="Muy frecuentemente (3 o más veces por semana)"/>
    <s v="Nunca"/>
    <s v=""/>
    <s v="F. Ciencias Políticas y Sociología"/>
    <s v="Biblioteca Maria Zambrano (Derecho, Filología)"/>
    <s v=""/>
    <s v=""/>
    <x v="1"/>
    <x v="0"/>
    <x v="1"/>
    <x v="3"/>
    <x v="1"/>
    <s v="Sí"/>
    <s v="Sí"/>
    <n v="4"/>
    <n v="2"/>
    <n v="2"/>
    <n v="1"/>
    <n v="5"/>
    <n v="5"/>
    <n v="5"/>
    <n v="3"/>
    <x v="2"/>
    <x v="1"/>
    <x v="2"/>
    <x v="1"/>
    <x v="1"/>
    <x v="2"/>
    <x v="2"/>
    <x v="2"/>
    <s v="Sí"/>
    <s v="No"/>
    <x v="1"/>
    <x v="0"/>
    <s v="Instagram"/>
    <x v="2"/>
    <x v="2"/>
    <x v="0"/>
    <x v="0"/>
    <x v="1"/>
    <x v="0"/>
    <x v="0"/>
    <x v="0"/>
    <s v="Sí"/>
    <s v="Sí"/>
    <x v="4"/>
    <x v="0"/>
    <x v="1"/>
    <x v="1"/>
  </r>
  <r>
    <d v="2024-02-29T11:03:00"/>
    <s v="Grado o doble grado"/>
    <x v="12"/>
    <s v="Frecuentemente (1 o 2 veces por semana)"/>
    <s v="Muy frecuentemente (3 o más veces por semana)"/>
    <s v=""/>
    <s v="F. Ciencias Políticas y Sociología"/>
    <s v="Biblioteca Maria Zambrano (Derecho, Filología)"/>
    <s v=""/>
    <s v=""/>
    <x v="1"/>
    <x v="1"/>
    <x v="1"/>
    <x v="2"/>
    <x v="1"/>
    <s v="Sí"/>
    <s v="Sí"/>
    <n v="5"/>
    <n v="2"/>
    <n v="4"/>
    <n v="1"/>
    <n v="4"/>
    <n v="5"/>
    <n v="5"/>
    <n v="3"/>
    <x v="2"/>
    <x v="1"/>
    <x v="1"/>
    <x v="2"/>
    <x v="1"/>
    <x v="2"/>
    <x v="4"/>
    <x v="1"/>
    <s v="Sí"/>
    <s v="Sí"/>
    <x v="1"/>
    <x v="2"/>
    <s v="Instagram|TikTok"/>
    <x v="2"/>
    <x v="2"/>
    <x v="0"/>
    <x v="0"/>
    <x v="1"/>
    <x v="1"/>
    <x v="0"/>
    <x v="1"/>
    <s v="Sí"/>
    <s v="No"/>
    <x v="0"/>
    <x v="1"/>
    <x v="1"/>
    <x v="2"/>
  </r>
  <r>
    <d v="2024-02-29T11:03:00"/>
    <s v="Doctorado"/>
    <x v="3"/>
    <s v="De vez en cuando (1 o 2 veces al mes)"/>
    <s v="Muy frecuentemente (3 o más veces por semana)"/>
    <s v=""/>
    <s v="F. Derecho (Departamentos, Criminología)"/>
    <s v="F. Geografía e Historia"/>
    <s v="Biblioteca Maria Zambrano (Derecho, Filología)"/>
    <s v=""/>
    <x v="0"/>
    <x v="1"/>
    <x v="2"/>
    <x v="2"/>
    <x v="1"/>
    <s v="Sí"/>
    <s v="Sí"/>
    <n v="5"/>
    <n v="5"/>
    <n v="5"/>
    <n v="5"/>
    <n v="2"/>
    <n v="5"/>
    <n v="1"/>
    <n v="5"/>
    <x v="1"/>
    <x v="0"/>
    <x v="2"/>
    <x v="2"/>
    <x v="1"/>
    <x v="2"/>
    <x v="4"/>
    <x v="1"/>
    <s v="Sí"/>
    <s v="No"/>
    <x v="1"/>
    <x v="2"/>
    <s v="Youtube"/>
    <x v="2"/>
    <x v="1"/>
    <x v="0"/>
    <x v="0"/>
    <x v="1"/>
    <x v="0"/>
    <x v="0"/>
    <x v="4"/>
    <s v="Sí"/>
    <s v="Sí"/>
    <x v="2"/>
    <x v="1"/>
    <x v="1"/>
    <x v="2"/>
  </r>
  <r>
    <d v="2024-02-29T10:59:00"/>
    <s v="Grado o doble grado"/>
    <x v="3"/>
    <s v="Solo en época de exámenes"/>
    <s v="Solo en época de exámenes"/>
    <s v=""/>
    <s v="F. Derecho (Departamentos, Criminología)"/>
    <s v="F. Filosofía"/>
    <s v="F. Estudios Estadísticos"/>
    <s v=""/>
    <x v="1"/>
    <x v="1"/>
    <x v="1"/>
    <x v="1"/>
    <x v="1"/>
    <s v="Sí"/>
    <s v="Sí"/>
    <n v="4"/>
    <n v="4"/>
    <n v="4"/>
    <n v="4"/>
    <n v="4"/>
    <n v="4"/>
    <n v="4"/>
    <n v="4"/>
    <x v="2"/>
    <x v="0"/>
    <x v="1"/>
    <x v="3"/>
    <x v="0"/>
    <x v="1"/>
    <x v="1"/>
    <x v="1"/>
    <s v="Sí"/>
    <s v="No"/>
    <x v="0"/>
    <x v="1"/>
    <s v="Instagram|Twitter"/>
    <x v="2"/>
    <x v="0"/>
    <x v="2"/>
    <x v="0"/>
    <x v="1"/>
    <x v="1"/>
    <x v="0"/>
    <x v="4"/>
    <s v="Sí"/>
    <s v="Sí"/>
    <x v="4"/>
    <x v="1"/>
    <x v="1"/>
    <x v="1"/>
  </r>
  <r>
    <d v="2024-02-29T10:52:00"/>
    <s v="Grado o doble grado"/>
    <x v="6"/>
    <s v="Muy frecuentemente (3 o más veces por semana)"/>
    <s v="Solo en época de exámenes"/>
    <s v=""/>
    <s v="F. Trabajo Social"/>
    <s v="F. Ciencias Políticas y Sociología"/>
    <s v="F. Psicología"/>
    <s v=""/>
    <x v="2"/>
    <x v="2"/>
    <x v="2"/>
    <x v="1"/>
    <x v="1"/>
    <s v="No"/>
    <s v="No"/>
    <n v="2"/>
    <n v="5"/>
    <n v="5"/>
    <n v="4"/>
    <n v="5"/>
    <n v="4"/>
    <n v="4"/>
    <n v="3"/>
    <x v="0"/>
    <x v="0"/>
    <x v="0"/>
    <x v="3"/>
    <x v="0"/>
    <x v="4"/>
    <x v="1"/>
    <x v="1"/>
    <s v="No"/>
    <s v="No"/>
    <x v="0"/>
    <x v="1"/>
    <s v="Otras"/>
    <x v="0"/>
    <x v="0"/>
    <x v="1"/>
    <x v="0"/>
    <x v="1"/>
    <x v="0"/>
    <x v="2"/>
    <x v="1"/>
    <s v="Sí"/>
    <s v="No"/>
    <x v="0"/>
    <x v="0"/>
    <x v="1"/>
    <x v="1"/>
  </r>
  <r>
    <d v="2024-02-29T10:51:00"/>
    <s v="Máster"/>
    <x v="7"/>
    <s v="De vez en cuando (1 o 2 veces al mes)"/>
    <s v="Frecuentemente (1 o 2 veces por semana)"/>
    <s v=""/>
    <s v="F. Bellas Artes"/>
    <s v="F. Geografía e Historia"/>
    <s v="F. Educación"/>
    <s v=""/>
    <x v="0"/>
    <x v="0"/>
    <x v="3"/>
    <x v="3"/>
    <x v="2"/>
    <s v="No"/>
    <s v="Sí"/>
    <n v="3"/>
    <n v="3"/>
    <n v="3"/>
    <n v="2"/>
    <n v="4"/>
    <n v="4"/>
    <n v="4"/>
    <n v="5"/>
    <x v="3"/>
    <x v="2"/>
    <x v="3"/>
    <x v="1"/>
    <x v="4"/>
    <x v="1"/>
    <x v="3"/>
    <x v="3"/>
    <s v="Sí"/>
    <s v="Sí"/>
    <x v="2"/>
    <x v="3"/>
    <s v="Instagram|Twitter"/>
    <x v="4"/>
    <x v="5"/>
    <x v="4"/>
    <x v="2"/>
    <x v="2"/>
    <x v="1"/>
    <x v="5"/>
    <x v="3"/>
    <s v="No"/>
    <s v="No"/>
    <x v="0"/>
    <x v="0"/>
    <x v="0"/>
    <x v="0"/>
  </r>
  <r>
    <d v="2024-02-29T10:50:00"/>
    <s v="Grado o doble grado"/>
    <x v="15"/>
    <s v="Muy frecuentemente (3 o más veces por semana)"/>
    <s v="De vez en cuando (1 o 2 veces al mes)"/>
    <s v=""/>
    <s v="Biblioteca Maria Zambrano (Derecho, Filología)"/>
    <s v="F. Farmacia"/>
    <s v="F. Medicina"/>
    <s v=""/>
    <x v="1"/>
    <x v="0"/>
    <x v="0"/>
    <x v="3"/>
    <x v="1"/>
    <s v="No"/>
    <s v="No"/>
    <n v="2"/>
    <n v="2"/>
    <n v="3"/>
    <n v="2"/>
    <n v="4"/>
    <n v="4"/>
    <n v="2"/>
    <n v="2"/>
    <x v="5"/>
    <x v="2"/>
    <x v="1"/>
    <x v="1"/>
    <x v="3"/>
    <x v="1"/>
    <x v="4"/>
    <x v="0"/>
    <s v="No"/>
    <s v="No"/>
    <x v="2"/>
    <x v="2"/>
    <s v="Instagram|Youtube"/>
    <x v="1"/>
    <x v="0"/>
    <x v="1"/>
    <x v="1"/>
    <x v="0"/>
    <x v="1"/>
    <x v="0"/>
    <x v="1"/>
    <s v="No"/>
    <s v="No"/>
    <x v="0"/>
    <x v="4"/>
    <x v="0"/>
    <x v="0"/>
  </r>
  <r>
    <d v="2024-02-29T10:49:00"/>
    <s v="Grado o doble grado"/>
    <x v="3"/>
    <s v="Frecuentemente (1 o 2 veces por semana)"/>
    <s v="De vez en cuando (1 o 2 veces al mes)"/>
    <s v=""/>
    <s v="Biblioteca Maria Zambrano (Derecho, Filología)"/>
    <s v=""/>
    <s v=""/>
    <s v=""/>
    <x v="3"/>
    <x v="0"/>
    <x v="1"/>
    <x v="0"/>
    <x v="2"/>
    <s v="No"/>
    <s v="No"/>
    <n v="4"/>
    <n v="2"/>
    <n v="3"/>
    <n v="1"/>
    <n v="4"/>
    <n v="3"/>
    <n v="4"/>
    <n v="4"/>
    <x v="0"/>
    <x v="0"/>
    <x v="0"/>
    <x v="1"/>
    <x v="0"/>
    <x v="0"/>
    <x v="4"/>
    <x v="1"/>
    <s v="Sí"/>
    <s v="No"/>
    <x v="2"/>
    <x v="2"/>
    <s v="Instagram|TikTok|Twitter|Youtube"/>
    <x v="0"/>
    <x v="4"/>
    <x v="2"/>
    <x v="1"/>
    <x v="0"/>
    <x v="3"/>
    <x v="1"/>
    <x v="1"/>
    <s v="No"/>
    <s v="No"/>
    <x v="0"/>
    <x v="0"/>
    <x v="1"/>
    <x v="0"/>
  </r>
  <r>
    <d v="2024-02-29T10:47:00"/>
    <s v="Grado o doble grado"/>
    <x v="0"/>
    <s v="Nunca"/>
    <s v="Nunca"/>
    <s v=""/>
    <s v=""/>
    <s v=""/>
    <s v=""/>
    <s v=""/>
    <x v="1"/>
    <x v="1"/>
    <x v="2"/>
    <x v="0"/>
    <x v="0"/>
    <s v="No"/>
    <s v="Sí"/>
    <n v="1"/>
    <n v="1"/>
    <n v="1"/>
    <n v="1"/>
    <n v="5"/>
    <n v="5"/>
    <n v="1"/>
    <n v="2"/>
    <x v="0"/>
    <x v="0"/>
    <x v="1"/>
    <x v="2"/>
    <x v="1"/>
    <x v="1"/>
    <x v="2"/>
    <x v="3"/>
    <s v="No"/>
    <s v="No"/>
    <x v="2"/>
    <x v="3"/>
    <s v="Instagram|TikTok|Twitter|Youtube"/>
    <x v="2"/>
    <x v="2"/>
    <x v="0"/>
    <x v="0"/>
    <x v="1"/>
    <x v="0"/>
    <x v="2"/>
    <x v="2"/>
    <s v="No"/>
    <s v="No"/>
    <x v="0"/>
    <x v="1"/>
    <x v="1"/>
    <x v="1"/>
  </r>
  <r>
    <d v="2024-02-29T10:47:00"/>
    <s v="Grado o doble grado"/>
    <x v="3"/>
    <s v="De vez en cuando (1 o 2 veces al mes)"/>
    <s v="Frecuentemente (1 o 2 veces por semana)"/>
    <s v=""/>
    <s v="Biblioteca Maria Zambrano (Derecho, Filología)"/>
    <s v="F. Ciencias Políticas y Sociología"/>
    <s v=""/>
    <s v=""/>
    <x v="1"/>
    <x v="1"/>
    <x v="2"/>
    <x v="2"/>
    <x v="1"/>
    <s v="Sí"/>
    <s v="Sí"/>
    <n v="5"/>
    <n v="5"/>
    <n v="5"/>
    <n v="3"/>
    <n v="5"/>
    <n v="5"/>
    <n v="5"/>
    <n v="5"/>
    <x v="1"/>
    <x v="0"/>
    <x v="2"/>
    <x v="2"/>
    <x v="3"/>
    <x v="1"/>
    <x v="2"/>
    <x v="0"/>
    <s v="No"/>
    <s v="No"/>
    <x v="1"/>
    <x v="3"/>
    <s v="Instagram"/>
    <x v="2"/>
    <x v="2"/>
    <x v="0"/>
    <x v="0"/>
    <x v="1"/>
    <x v="0"/>
    <x v="2"/>
    <x v="2"/>
    <s v="No"/>
    <s v="No"/>
    <x v="0"/>
    <x v="1"/>
    <x v="1"/>
    <x v="0"/>
  </r>
  <r>
    <d v="2024-02-29T10:47:00"/>
    <s v="Doctorado"/>
    <x v="12"/>
    <s v="Frecuentemente (1 o 2 veces por semana)"/>
    <s v="De vez en cuando (1 o 2 veces al mes)"/>
    <s v=""/>
    <s v="Biblioteca Maria Zambrano (Derecho, Filología)"/>
    <s v="F. Derecho (Departamentos, Criminología)"/>
    <s v="F. Ciencias Políticas y Sociología"/>
    <s v=""/>
    <x v="0"/>
    <x v="1"/>
    <x v="0"/>
    <x v="0"/>
    <x v="1"/>
    <s v="No"/>
    <s v="Sí"/>
    <n v="2"/>
    <n v="4"/>
    <n v="4"/>
    <n v="3"/>
    <n v="4"/>
    <n v="5"/>
    <n v="2"/>
    <n v="5"/>
    <x v="0"/>
    <x v="0"/>
    <x v="1"/>
    <x v="3"/>
    <x v="3"/>
    <x v="0"/>
    <x v="3"/>
    <x v="1"/>
    <s v="No"/>
    <s v="No"/>
    <x v="2"/>
    <x v="1"/>
    <s v="Otras"/>
    <x v="2"/>
    <x v="2"/>
    <x v="0"/>
    <x v="0"/>
    <x v="5"/>
    <x v="3"/>
    <x v="2"/>
    <x v="0"/>
    <s v="Sí"/>
    <s v="Sí"/>
    <x v="4"/>
    <x v="3"/>
    <x v="1"/>
    <x v="1"/>
  </r>
  <r>
    <d v="2024-02-29T10:43:00"/>
    <s v="Grado o doble grado"/>
    <x v="15"/>
    <s v="Muy frecuentemente (3 o más veces por semana)"/>
    <s v="Solo en época de exámenes"/>
    <s v=""/>
    <s v="F. Farmacia"/>
    <s v="F. Medicina"/>
    <s v=""/>
    <s v="Biblioteca de la universidad Carlos III en Leganés"/>
    <x v="0"/>
    <x v="5"/>
    <x v="3"/>
    <x v="4"/>
    <x v="0"/>
    <s v="No"/>
    <s v="Sí"/>
    <n v="2"/>
    <n v="4"/>
    <n v="2"/>
    <n v="1"/>
    <n v="5"/>
    <n v="4"/>
    <n v="5"/>
    <n v="5"/>
    <x v="0"/>
    <x v="5"/>
    <x v="0"/>
    <x v="3"/>
    <x v="3"/>
    <x v="0"/>
    <x v="4"/>
    <x v="3"/>
    <s v="No"/>
    <s v="Sí"/>
    <x v="2"/>
    <x v="2"/>
    <s v="Otras|Youtube"/>
    <x v="2"/>
    <x v="1"/>
    <x v="1"/>
    <x v="1"/>
    <x v="2"/>
    <x v="1"/>
    <x v="5"/>
    <x v="3"/>
    <s v="No"/>
    <s v="No"/>
    <x v="0"/>
    <x v="4"/>
    <x v="0"/>
    <x v="5"/>
  </r>
  <r>
    <d v="2024-02-29T10:41:00"/>
    <s v="Grado o doble grado"/>
    <x v="5"/>
    <s v="De vez en cuando (1 o 2 veces al mes)"/>
    <s v="Nunca"/>
    <s v=""/>
    <s v="F. Ciencias Químicas"/>
    <s v="Biblioteca Maria Zambrano (Derecho, Filología)"/>
    <s v=""/>
    <s v=""/>
    <x v="1"/>
    <x v="1"/>
    <x v="0"/>
    <x v="4"/>
    <x v="1"/>
    <s v="No"/>
    <s v="No"/>
    <n v="1"/>
    <n v="1"/>
    <n v="1"/>
    <n v="1"/>
    <n v="3"/>
    <n v="1"/>
    <n v="5"/>
    <n v="3"/>
    <x v="0"/>
    <x v="5"/>
    <x v="1"/>
    <x v="1"/>
    <x v="4"/>
    <x v="0"/>
    <x v="4"/>
    <x v="0"/>
    <s v="No"/>
    <s v="No"/>
    <x v="4"/>
    <x v="3"/>
    <s v="Instagram|TikTok|Twitter"/>
    <x v="1"/>
    <x v="0"/>
    <x v="2"/>
    <x v="2"/>
    <x v="2"/>
    <x v="3"/>
    <x v="1"/>
    <x v="1"/>
    <s v="No"/>
    <s v="No"/>
    <x v="0"/>
    <x v="5"/>
    <x v="5"/>
    <x v="0"/>
  </r>
  <r>
    <d v="2024-02-29T10:35:00"/>
    <s v="Grado o doble grado"/>
    <x v="12"/>
    <s v="Frecuentemente (1 o 2 veces por semana)"/>
    <s v="Frecuentemente (1 o 2 veces por semana)"/>
    <s v=""/>
    <s v="F. Ciencias Políticas y Sociología"/>
    <s v=""/>
    <s v=""/>
    <s v=""/>
    <x v="2"/>
    <x v="2"/>
    <x v="0"/>
    <x v="0"/>
    <x v="2"/>
    <s v="Sí"/>
    <s v="Sí"/>
    <n v="4"/>
    <n v="2"/>
    <n v="3"/>
    <n v="2"/>
    <n v="4"/>
    <n v="4"/>
    <n v="4"/>
    <n v="2"/>
    <x v="0"/>
    <x v="2"/>
    <x v="0"/>
    <x v="1"/>
    <x v="3"/>
    <x v="0"/>
    <x v="4"/>
    <x v="3"/>
    <s v="No"/>
    <s v="No"/>
    <x v="2"/>
    <x v="5"/>
    <s v="Instagram|Youtube"/>
    <x v="1"/>
    <x v="0"/>
    <x v="2"/>
    <x v="2"/>
    <x v="2"/>
    <x v="3"/>
    <x v="1"/>
    <x v="1"/>
    <s v="No"/>
    <s v="No"/>
    <x v="0"/>
    <x v="3"/>
    <x v="2"/>
    <x v="0"/>
  </r>
  <r>
    <d v="2024-02-29T10:34:00"/>
    <s v="Grado o doble grado"/>
    <x v="3"/>
    <s v="Solo en época de exámenes"/>
    <s v="Solo en época de exámenes"/>
    <s v=""/>
    <s v="Biblioteca Maria Zambrano (Derecho, Filología)"/>
    <s v=""/>
    <s v=""/>
    <s v=""/>
    <x v="2"/>
    <x v="1"/>
    <x v="2"/>
    <x v="2"/>
    <x v="0"/>
    <s v="No"/>
    <s v="No"/>
    <n v="1"/>
    <n v="1"/>
    <n v="2"/>
    <n v="1"/>
    <n v="3"/>
    <n v="4"/>
    <n v="3"/>
    <n v="1"/>
    <x v="5"/>
    <x v="4"/>
    <x v="3"/>
    <x v="3"/>
    <x v="3"/>
    <x v="5"/>
    <x v="1"/>
    <x v="1"/>
    <s v="No"/>
    <s v="Sí"/>
    <x v="2"/>
    <x v="3"/>
    <s v="Instagram|TikTok"/>
    <x v="0"/>
    <x v="1"/>
    <x v="1"/>
    <x v="1"/>
    <x v="0"/>
    <x v="1"/>
    <x v="0"/>
    <x v="4"/>
    <s v="Sí"/>
    <s v="No"/>
    <x v="0"/>
    <x v="0"/>
    <x v="2"/>
    <x v="1"/>
  </r>
  <r>
    <d v="2024-02-29T10:33:00"/>
    <s v="Grado o doble grado"/>
    <x v="22"/>
    <s v="Frecuentemente (1 o 2 veces por semana)"/>
    <s v="Solo en época de exámenes"/>
    <s v=""/>
    <s v="Biblioteca Maria Zambrano (Derecho, Filología)"/>
    <s v="F. Ciencias Biológicas"/>
    <s v="F. Ciencias Geológicas"/>
    <s v=""/>
    <x v="1"/>
    <x v="2"/>
    <x v="0"/>
    <x v="0"/>
    <x v="1"/>
    <s v="No"/>
    <s v="No"/>
    <n v="3"/>
    <n v="3"/>
    <n v="3"/>
    <n v="2"/>
    <n v="5"/>
    <n v="5"/>
    <n v="5"/>
    <n v="5"/>
    <x v="1"/>
    <x v="1"/>
    <x v="2"/>
    <x v="2"/>
    <x v="1"/>
    <x v="1"/>
    <x v="1"/>
    <x v="1"/>
    <s v="Sí"/>
    <s v="No"/>
    <x v="1"/>
    <x v="1"/>
    <s v="Instagram|TikTok|Twitter"/>
    <x v="2"/>
    <x v="0"/>
    <x v="0"/>
    <x v="0"/>
    <x v="1"/>
    <x v="0"/>
    <x v="2"/>
    <x v="2"/>
    <s v="Sí"/>
    <s v="No"/>
    <x v="0"/>
    <x v="0"/>
    <x v="4"/>
    <x v="1"/>
  </r>
  <r>
    <d v="2024-02-29T10:32:00"/>
    <s v="Grado o doble grado"/>
    <x v="16"/>
    <s v="Nunca"/>
    <s v="Nunca"/>
    <s v=""/>
    <s v=""/>
    <s v=""/>
    <s v=""/>
    <s v=""/>
    <x v="0"/>
    <x v="0"/>
    <x v="1"/>
    <x v="1"/>
    <x v="0"/>
    <s v="No"/>
    <s v="No"/>
    <n v="1"/>
    <n v="1"/>
    <n v="1"/>
    <n v="1"/>
    <n v="4"/>
    <n v="1"/>
    <n v="5"/>
    <n v="1"/>
    <x v="0"/>
    <x v="2"/>
    <x v="0"/>
    <x v="1"/>
    <x v="3"/>
    <x v="0"/>
    <x v="4"/>
    <x v="3"/>
    <s v="No"/>
    <s v="No"/>
    <x v="2"/>
    <x v="2"/>
    <s v="Instagram|TikTok|Youtube"/>
    <x v="3"/>
    <x v="3"/>
    <x v="3"/>
    <x v="3"/>
    <x v="3"/>
    <x v="2"/>
    <x v="3"/>
    <x v="5"/>
    <s v=""/>
    <s v=""/>
    <x v="0"/>
    <x v="2"/>
    <x v="3"/>
    <x v="4"/>
  </r>
  <r>
    <d v="2024-02-29T10:23:00"/>
    <s v="Grado o doble grado"/>
    <x v="3"/>
    <s v="Frecuentemente (1 o 2 veces por semana)"/>
    <s v="Muy frecuentemente (3 o más veces por semana)"/>
    <s v=""/>
    <s v="Biblioteca Maria Zambrano (Derecho, Filología)"/>
    <s v="F. Derecho (Departamentos, Criminología)"/>
    <s v="Biblioteca Maria Zambrano (Derecho, Filología)"/>
    <s v=""/>
    <x v="1"/>
    <x v="1"/>
    <x v="2"/>
    <x v="2"/>
    <x v="1"/>
    <s v="No"/>
    <s v="Sí"/>
    <n v="2"/>
    <n v="1"/>
    <n v="1"/>
    <n v="4"/>
    <n v="5"/>
    <n v="1"/>
    <n v="5"/>
    <n v="2"/>
    <x v="5"/>
    <x v="5"/>
    <x v="2"/>
    <x v="5"/>
    <x v="0"/>
    <x v="4"/>
    <x v="3"/>
    <x v="5"/>
    <s v="No"/>
    <s v="Sí"/>
    <x v="2"/>
    <x v="3"/>
    <s v="Instagram|TikTok|Twitter|Youtube"/>
    <x v="2"/>
    <x v="5"/>
    <x v="5"/>
    <x v="5"/>
    <x v="4"/>
    <x v="4"/>
    <x v="4"/>
    <x v="0"/>
    <s v="No"/>
    <s v="No"/>
    <x v="0"/>
    <x v="1"/>
    <x v="1"/>
    <x v="0"/>
  </r>
  <r>
    <d v="2024-02-29T10:22:00"/>
    <s v="Máster"/>
    <x v="0"/>
    <s v="De vez en cuando (1 o 2 veces al mes)"/>
    <s v="De vez en cuando (1 o 2 veces al mes)"/>
    <s v=""/>
    <s v="F. Informática"/>
    <s v=""/>
    <s v=""/>
    <s v=""/>
    <x v="1"/>
    <x v="0"/>
    <x v="1"/>
    <x v="1"/>
    <x v="3"/>
    <s v="No"/>
    <s v="Sí"/>
    <n v="2"/>
    <n v="1"/>
    <n v="2"/>
    <n v="1"/>
    <n v="5"/>
    <n v="3"/>
    <n v="5"/>
    <n v="1"/>
    <x v="5"/>
    <x v="2"/>
    <x v="0"/>
    <x v="3"/>
    <x v="1"/>
    <x v="1"/>
    <x v="4"/>
    <x v="3"/>
    <s v="Sí"/>
    <s v="No"/>
    <x v="2"/>
    <x v="2"/>
    <s v="Twitter|Youtube"/>
    <x v="2"/>
    <x v="1"/>
    <x v="1"/>
    <x v="0"/>
    <x v="1"/>
    <x v="1"/>
    <x v="0"/>
    <x v="1"/>
    <s v="Sí"/>
    <s v="No"/>
    <x v="0"/>
    <x v="1"/>
    <x v="1"/>
    <x v="1"/>
  </r>
  <r>
    <d v="2024-02-29T10:19:00"/>
    <s v="Grado o doble grado"/>
    <x v="7"/>
    <s v="Muy frecuentemente (3 o más veces por semana)"/>
    <s v="De vez en cuando (1 o 2 veces al mes)"/>
    <s v=""/>
    <s v="F. Geografía e Historia"/>
    <s v="Biblioteca Maria Zambrano (Derecho, Filología)"/>
    <s v="F. Ciencias de la Información"/>
    <s v=""/>
    <x v="0"/>
    <x v="0"/>
    <x v="2"/>
    <x v="0"/>
    <x v="1"/>
    <s v="Sí"/>
    <s v="Sí"/>
    <n v="4"/>
    <n v="4"/>
    <n v="4"/>
    <n v="4"/>
    <n v="5"/>
    <n v="5"/>
    <n v="5"/>
    <n v="4"/>
    <x v="1"/>
    <x v="1"/>
    <x v="2"/>
    <x v="2"/>
    <x v="1"/>
    <x v="2"/>
    <x v="2"/>
    <x v="2"/>
    <s v="Sí"/>
    <s v="No"/>
    <x v="1"/>
    <x v="3"/>
    <s v="Instagram|Otras|Youtube"/>
    <x v="2"/>
    <x v="2"/>
    <x v="0"/>
    <x v="0"/>
    <x v="1"/>
    <x v="0"/>
    <x v="2"/>
    <x v="2"/>
    <s v="Sí"/>
    <s v="No"/>
    <x v="0"/>
    <x v="1"/>
    <x v="1"/>
    <x v="2"/>
  </r>
  <r>
    <d v="2024-02-29T10:18:00"/>
    <s v="Grado o doble grado"/>
    <x v="24"/>
    <s v="Frecuentemente (1 o 2 veces por semana)"/>
    <s v="Nunca"/>
    <s v=""/>
    <s v="F. Enfermería, Fisioterapia y Podología"/>
    <s v=""/>
    <s v=""/>
    <s v=""/>
    <x v="1"/>
    <x v="0"/>
    <x v="0"/>
    <x v="2"/>
    <x v="0"/>
    <s v="No"/>
    <s v="No"/>
    <n v="1"/>
    <n v="1"/>
    <n v="1"/>
    <n v="3"/>
    <n v="5"/>
    <n v="3"/>
    <n v="4"/>
    <n v="1"/>
    <x v="2"/>
    <x v="0"/>
    <x v="0"/>
    <x v="2"/>
    <x v="0"/>
    <x v="1"/>
    <x v="4"/>
    <x v="0"/>
    <s v="No"/>
    <s v="No"/>
    <x v="0"/>
    <x v="2"/>
    <s v="Youtube"/>
    <x v="2"/>
    <x v="1"/>
    <x v="1"/>
    <x v="0"/>
    <x v="1"/>
    <x v="0"/>
    <x v="2"/>
    <x v="2"/>
    <s v="No"/>
    <s v="No"/>
    <x v="0"/>
    <x v="1"/>
    <x v="1"/>
    <x v="2"/>
  </r>
  <r>
    <d v="2024-02-29T10:15:00"/>
    <s v="Grado o doble grado"/>
    <x v="10"/>
    <s v="De vez en cuando (1 o 2 veces al mes)"/>
    <s v="De vez en cuando (1 o 2 veces al mes)"/>
    <s v=""/>
    <s v="F. Filología (Clásicas, General)"/>
    <s v="Biblioteca Maria Zambrano (Derecho, Filología)"/>
    <s v=""/>
    <s v="La biblioteca de Coslada"/>
    <x v="0"/>
    <x v="2"/>
    <x v="0"/>
    <x v="3"/>
    <x v="1"/>
    <s v="No"/>
    <s v="No"/>
    <n v="2"/>
    <n v="1"/>
    <n v="1"/>
    <n v="4"/>
    <n v="4"/>
    <n v="5"/>
    <n v="4"/>
    <n v="5"/>
    <x v="0"/>
    <x v="0"/>
    <x v="2"/>
    <x v="0"/>
    <x v="1"/>
    <x v="1"/>
    <x v="3"/>
    <x v="3"/>
    <s v="No"/>
    <s v="No"/>
    <x v="0"/>
    <x v="5"/>
    <s v="Instagram|TikTok|Twitter"/>
    <x v="2"/>
    <x v="5"/>
    <x v="1"/>
    <x v="1"/>
    <x v="0"/>
    <x v="4"/>
    <x v="4"/>
    <x v="0"/>
    <s v="No"/>
    <s v="No"/>
    <x v="0"/>
    <x v="0"/>
    <x v="1"/>
    <x v="0"/>
  </r>
  <r>
    <d v="2024-02-29T10:14:00"/>
    <s v="Grado o doble grado"/>
    <x v="9"/>
    <s v="Muy frecuentemente (3 o más veces por semana)"/>
    <s v="De vez en cuando (1 o 2 veces al mes)"/>
    <s v=""/>
    <s v="F. Psicología"/>
    <s v="F. Psicología"/>
    <s v="Biblioteca Maria Zambrano (Derecho, Filología)"/>
    <s v="Biblioteca UAH-CRAI"/>
    <x v="2"/>
    <x v="0"/>
    <x v="1"/>
    <x v="1"/>
    <x v="0"/>
    <s v="No"/>
    <s v="Sí"/>
    <n v="3"/>
    <n v="4"/>
    <n v="4"/>
    <n v="2"/>
    <n v="4"/>
    <n v="4"/>
    <n v="3"/>
    <n v="4"/>
    <x v="1"/>
    <x v="0"/>
    <x v="1"/>
    <x v="3"/>
    <x v="0"/>
    <x v="1"/>
    <x v="1"/>
    <x v="1"/>
    <s v="No"/>
    <s v="No"/>
    <x v="0"/>
    <x v="1"/>
    <s v="Instagram"/>
    <x v="1"/>
    <x v="1"/>
    <x v="1"/>
    <x v="1"/>
    <x v="0"/>
    <x v="1"/>
    <x v="0"/>
    <x v="4"/>
    <s v="Sí"/>
    <s v="Sí"/>
    <x v="4"/>
    <x v="0"/>
    <x v="2"/>
    <x v="1"/>
  </r>
  <r>
    <d v="2024-02-29T10:14:00"/>
    <s v="Grado o doble grado"/>
    <x v="3"/>
    <s v="Frecuentemente (1 o 2 veces por semana)"/>
    <s v="Muy frecuentemente (3 o más veces por semana)"/>
    <s v=""/>
    <s v="Biblioteca Maria Zambrano (Derecho, Filología)"/>
    <s v="F. Derecho (Departamentos, Criminología)"/>
    <s v=""/>
    <s v="Bliblioteca nacional"/>
    <x v="1"/>
    <x v="1"/>
    <x v="2"/>
    <x v="2"/>
    <x v="1"/>
    <s v="Sí"/>
    <s v="Sí"/>
    <n v="5"/>
    <n v="5"/>
    <n v="5"/>
    <n v="5"/>
    <n v="5"/>
    <n v="5"/>
    <n v="5"/>
    <n v="5"/>
    <x v="0"/>
    <x v="2"/>
    <x v="1"/>
    <x v="2"/>
    <x v="1"/>
    <x v="2"/>
    <x v="1"/>
    <x v="1"/>
    <s v="No"/>
    <s v="No"/>
    <x v="0"/>
    <x v="1"/>
    <s v="Instagram|Otras|Youtube"/>
    <x v="0"/>
    <x v="2"/>
    <x v="0"/>
    <x v="1"/>
    <x v="0"/>
    <x v="1"/>
    <x v="0"/>
    <x v="4"/>
    <s v="No"/>
    <s v="No"/>
    <x v="0"/>
    <x v="0"/>
    <x v="2"/>
    <x v="1"/>
  </r>
  <r>
    <d v="2024-02-29T10:13:00"/>
    <s v="Grado o doble grado"/>
    <x v="23"/>
    <s v="Muy frecuentemente (3 o más veces por semana)"/>
    <s v="Frecuentemente (1 o 2 veces por semana)"/>
    <s v=""/>
    <s v="F. Ciencias Físicas"/>
    <s v=""/>
    <s v=""/>
    <s v=""/>
    <x v="0"/>
    <x v="0"/>
    <x v="2"/>
    <x v="1"/>
    <x v="0"/>
    <s v="Sí"/>
    <s v="Sí"/>
    <n v="3"/>
    <n v="1"/>
    <n v="2"/>
    <n v="2"/>
    <n v="4"/>
    <n v="2"/>
    <n v="5"/>
    <n v="1"/>
    <x v="0"/>
    <x v="0"/>
    <x v="3"/>
    <x v="3"/>
    <x v="1"/>
    <x v="2"/>
    <x v="1"/>
    <x v="2"/>
    <s v="No"/>
    <s v="Sí"/>
    <x v="1"/>
    <x v="3"/>
    <s v="Youtube"/>
    <x v="2"/>
    <x v="2"/>
    <x v="0"/>
    <x v="0"/>
    <x v="1"/>
    <x v="0"/>
    <x v="0"/>
    <x v="5"/>
    <s v="Sí"/>
    <s v="No"/>
    <x v="0"/>
    <x v="0"/>
    <x v="1"/>
    <x v="1"/>
  </r>
  <r>
    <d v="2024-02-29T10:11:00"/>
    <s v="Grado o doble grado"/>
    <x v="1"/>
    <s v="Solo en época de exámenes"/>
    <s v="De vez en cuando (1 o 2 veces al mes)"/>
    <s v=""/>
    <s v="F. Ciencias Económicas y Empresariales"/>
    <s v="Biblioteca Maria Zambrano (Derecho, Filología)"/>
    <s v="F. Ciencias Matemáticas"/>
    <s v=""/>
    <x v="2"/>
    <x v="0"/>
    <x v="0"/>
    <x v="0"/>
    <x v="1"/>
    <s v="No"/>
    <s v="Sí"/>
    <n v="3"/>
    <n v="3"/>
    <n v="3"/>
    <n v="4"/>
    <n v="4"/>
    <n v="5"/>
    <n v="5"/>
    <n v="5"/>
    <x v="2"/>
    <x v="0"/>
    <x v="0"/>
    <x v="3"/>
    <x v="1"/>
    <x v="1"/>
    <x v="4"/>
    <x v="3"/>
    <s v="No"/>
    <s v="No"/>
    <x v="1"/>
    <x v="2"/>
    <s v="Instagram|Otras|TikTok|Twitter|Youtube"/>
    <x v="0"/>
    <x v="0"/>
    <x v="4"/>
    <x v="2"/>
    <x v="0"/>
    <x v="0"/>
    <x v="1"/>
    <x v="4"/>
    <s v="Sí"/>
    <s v="No"/>
    <x v="0"/>
    <x v="0"/>
    <x v="1"/>
    <x v="0"/>
  </r>
  <r>
    <d v="2024-02-29T10:09:00"/>
    <s v="Grado o doble grado"/>
    <x v="10"/>
    <s v="De vez en cuando (1 o 2 veces al mes)"/>
    <s v="De vez en cuando (1 o 2 veces al mes)"/>
    <s v=""/>
    <s v="Biblioteca Maria Zambrano (Derecho, Filología)"/>
    <s v="F. Filología (Clásicas, General)"/>
    <s v=""/>
    <s v=""/>
    <x v="1"/>
    <x v="0"/>
    <x v="1"/>
    <x v="1"/>
    <x v="1"/>
    <s v="Sí"/>
    <s v="Sí"/>
    <n v="4"/>
    <n v="1"/>
    <n v="4"/>
    <n v="2"/>
    <n v="3"/>
    <n v="5"/>
    <n v="3"/>
    <n v="1"/>
    <x v="0"/>
    <x v="2"/>
    <x v="3"/>
    <x v="3"/>
    <x v="1"/>
    <x v="0"/>
    <x v="4"/>
    <x v="3"/>
    <s v="No"/>
    <s v="No"/>
    <x v="0"/>
    <x v="2"/>
    <s v="Instagram|TikTok|Twitter|Youtube"/>
    <x v="2"/>
    <x v="0"/>
    <x v="0"/>
    <x v="0"/>
    <x v="1"/>
    <x v="0"/>
    <x v="0"/>
    <x v="5"/>
    <s v="Sí"/>
    <s v="No"/>
    <x v="0"/>
    <x v="1"/>
    <x v="1"/>
    <x v="1"/>
  </r>
  <r>
    <d v="2024-02-29T10:03:00"/>
    <s v="Grado o doble grado"/>
    <x v="11"/>
    <s v="Frecuentemente (1 o 2 veces por semana)"/>
    <s v="Nunca"/>
    <s v=""/>
    <s v="F. Veterinaria"/>
    <s v=""/>
    <s v=""/>
    <s v="La biblioteca de la Universidad Rey Juan Carlos de Móstoles"/>
    <x v="1"/>
    <x v="2"/>
    <x v="3"/>
    <x v="4"/>
    <x v="1"/>
    <s v="No"/>
    <s v="Sí"/>
    <n v="2"/>
    <n v="3"/>
    <n v="3"/>
    <n v="3"/>
    <n v="5"/>
    <n v="4"/>
    <n v="5"/>
    <n v="2"/>
    <x v="1"/>
    <x v="2"/>
    <x v="0"/>
    <x v="1"/>
    <x v="3"/>
    <x v="4"/>
    <x v="4"/>
    <x v="2"/>
    <s v="No"/>
    <s v="No"/>
    <x v="2"/>
    <x v="2"/>
    <s v="Instagram|TikTok"/>
    <x v="0"/>
    <x v="1"/>
    <x v="2"/>
    <x v="0"/>
    <x v="0"/>
    <x v="1"/>
    <x v="0"/>
    <x v="3"/>
    <s v="No"/>
    <s v="No"/>
    <x v="0"/>
    <x v="0"/>
    <x v="2"/>
    <x v="0"/>
  </r>
  <r>
    <d v="2024-02-29T10:00:00"/>
    <s v="Grado o doble grado"/>
    <x v="18"/>
    <s v="Solo en época de exámenes"/>
    <s v="De vez en cuando (1 o 2 veces al mes)"/>
    <s v=""/>
    <s v="F. Ciencias de la Información"/>
    <s v="Biblioteca Maria Zambrano (Derecho, Filología)"/>
    <s v="F. Geografía e Historia"/>
    <s v="la biblioteca de la Carlos III"/>
    <x v="1"/>
    <x v="1"/>
    <x v="2"/>
    <x v="0"/>
    <x v="2"/>
    <s v="Sí"/>
    <s v="Sí"/>
    <n v="1"/>
    <n v="1"/>
    <n v="1"/>
    <n v="5"/>
    <n v="4"/>
    <n v="5"/>
    <n v="5"/>
    <n v="2"/>
    <x v="0"/>
    <x v="3"/>
    <x v="0"/>
    <x v="1"/>
    <x v="3"/>
    <x v="0"/>
    <x v="4"/>
    <x v="1"/>
    <s v="No"/>
    <s v="No"/>
    <x v="2"/>
    <x v="1"/>
    <s v=""/>
    <x v="2"/>
    <x v="2"/>
    <x v="1"/>
    <x v="1"/>
    <x v="1"/>
    <x v="0"/>
    <x v="0"/>
    <x v="2"/>
    <s v="No"/>
    <s v="No"/>
    <x v="0"/>
    <x v="0"/>
    <x v="2"/>
    <x v="0"/>
  </r>
  <r>
    <d v="2024-02-29T10:00:00"/>
    <s v="Grado o doble grado"/>
    <x v="5"/>
    <s v="Frecuentemente (1 o 2 veces por semana)"/>
    <s v="Nunca"/>
    <s v=""/>
    <s v="F. Ciencias Químicas"/>
    <s v="Biblioteca Maria Zambrano (Derecho, Filología)"/>
    <s v=""/>
    <s v=""/>
    <x v="0"/>
    <x v="0"/>
    <x v="1"/>
    <x v="0"/>
    <x v="2"/>
    <s v="No"/>
    <s v="No"/>
    <n v="3"/>
    <n v="2"/>
    <n v="4"/>
    <n v="2"/>
    <n v="5"/>
    <n v="3"/>
    <n v="5"/>
    <n v="1"/>
    <x v="0"/>
    <x v="2"/>
    <x v="0"/>
    <x v="1"/>
    <x v="3"/>
    <x v="4"/>
    <x v="4"/>
    <x v="3"/>
    <s v="No"/>
    <s v="No"/>
    <x v="2"/>
    <x v="5"/>
    <s v="Instagram|TikTok|Twitter"/>
    <x v="1"/>
    <x v="0"/>
    <x v="2"/>
    <x v="2"/>
    <x v="2"/>
    <x v="5"/>
    <x v="0"/>
    <x v="3"/>
    <s v="No"/>
    <s v="Sí"/>
    <x v="1"/>
    <x v="3"/>
    <x v="2"/>
    <x v="1"/>
  </r>
  <r>
    <d v="2024-02-29T09:57:00"/>
    <s v="Otros usuarios no UCM"/>
    <x v="23"/>
    <s v="De vez en cuando (1 o 2 veces al mes)"/>
    <s v="Nunca"/>
    <s v=""/>
    <s v="F. Ciencias Físicas"/>
    <s v="F. Ciencias Geológicas"/>
    <s v="F. Medicina"/>
    <s v="Municipal Majadahonda, Municipal Boadilla del Monote"/>
    <x v="1"/>
    <x v="1"/>
    <x v="2"/>
    <x v="1"/>
    <x v="3"/>
    <s v="No"/>
    <s v="Sí"/>
    <n v="1"/>
    <n v="1"/>
    <n v="1"/>
    <n v="2"/>
    <n v="5"/>
    <n v="5"/>
    <n v="3"/>
    <n v="3"/>
    <x v="1"/>
    <x v="2"/>
    <x v="2"/>
    <x v="2"/>
    <x v="1"/>
    <x v="2"/>
    <x v="2"/>
    <x v="2"/>
    <s v="No"/>
    <s v="No"/>
    <x v="2"/>
    <x v="0"/>
    <s v="Instagram|Otras|Twitter|Youtube"/>
    <x v="2"/>
    <x v="2"/>
    <x v="0"/>
    <x v="0"/>
    <x v="1"/>
    <x v="0"/>
    <x v="2"/>
    <x v="2"/>
    <s v="No"/>
    <s v="No"/>
    <x v="0"/>
    <x v="1"/>
    <x v="1"/>
    <x v="2"/>
  </r>
  <r>
    <d v="2024-02-29T09:56:00"/>
    <s v="Grado o doble grado"/>
    <x v="13"/>
    <s v="Frecuentemente (1 o 2 veces por semana)"/>
    <s v="De vez en cuando (1 o 2 veces al mes)"/>
    <s v=""/>
    <s v=""/>
    <s v=""/>
    <s v=""/>
    <s v="Zambrano"/>
    <x v="0"/>
    <x v="0"/>
    <x v="1"/>
    <x v="1"/>
    <x v="1"/>
    <s v="No"/>
    <s v="No"/>
    <n v="4"/>
    <n v="4"/>
    <n v="4"/>
    <n v="4"/>
    <n v="4"/>
    <n v="4"/>
    <n v="4"/>
    <n v="4"/>
    <x v="2"/>
    <x v="0"/>
    <x v="1"/>
    <x v="3"/>
    <x v="0"/>
    <x v="1"/>
    <x v="1"/>
    <x v="3"/>
    <s v="No"/>
    <s v="No"/>
    <x v="0"/>
    <x v="1"/>
    <s v="Instagram|TikTok"/>
    <x v="0"/>
    <x v="1"/>
    <x v="1"/>
    <x v="1"/>
    <x v="0"/>
    <x v="1"/>
    <x v="0"/>
    <x v="4"/>
    <s v="No"/>
    <s v="No"/>
    <x v="0"/>
    <x v="0"/>
    <x v="2"/>
    <x v="0"/>
  </r>
  <r>
    <d v="2024-02-29T09:56:00"/>
    <s v="Grado o doble grado"/>
    <x v="12"/>
    <s v="De vez en cuando (1 o 2 veces al mes)"/>
    <s v="Frecuentemente (1 o 2 veces por semana)"/>
    <s v=""/>
    <s v="F. Ciencias Políticas y Sociología"/>
    <s v="F. Geografía e Historia"/>
    <s v=""/>
    <s v=""/>
    <x v="0"/>
    <x v="0"/>
    <x v="1"/>
    <x v="1"/>
    <x v="0"/>
    <s v="Sí"/>
    <s v="Sí"/>
    <n v="3"/>
    <n v="4"/>
    <n v="5"/>
    <n v="5"/>
    <n v="5"/>
    <n v="5"/>
    <n v="5"/>
    <n v="5"/>
    <x v="2"/>
    <x v="0"/>
    <x v="1"/>
    <x v="3"/>
    <x v="0"/>
    <x v="1"/>
    <x v="1"/>
    <x v="1"/>
    <s v="No"/>
    <s v="No"/>
    <x v="2"/>
    <x v="2"/>
    <s v="Instagram|TikTok|Twitter"/>
    <x v="0"/>
    <x v="1"/>
    <x v="1"/>
    <x v="1"/>
    <x v="0"/>
    <x v="1"/>
    <x v="0"/>
    <x v="4"/>
    <s v="No"/>
    <s v="No"/>
    <x v="0"/>
    <x v="0"/>
    <x v="2"/>
    <x v="1"/>
  </r>
  <r>
    <d v="2024-02-29T09:51:00"/>
    <s v="Grado o doble grado"/>
    <x v="7"/>
    <s v="Frecuentemente (1 o 2 veces por semana)"/>
    <s v="Frecuentemente (1 o 2 veces por semana)"/>
    <s v=""/>
    <s v="Biblioteca Maria Zambrano (Derecho, Filología)"/>
    <s v="F. Geografía e Historia"/>
    <s v=""/>
    <s v=""/>
    <x v="2"/>
    <x v="2"/>
    <x v="3"/>
    <x v="0"/>
    <x v="1"/>
    <s v="Sí"/>
    <s v="Sí"/>
    <n v="4"/>
    <n v="4"/>
    <n v="1"/>
    <n v="3"/>
    <n v="5"/>
    <n v="5"/>
    <n v="5"/>
    <n v="5"/>
    <x v="0"/>
    <x v="5"/>
    <x v="3"/>
    <x v="1"/>
    <x v="4"/>
    <x v="4"/>
    <x v="0"/>
    <x v="3"/>
    <s v="No"/>
    <s v="Sí"/>
    <x v="4"/>
    <x v="3"/>
    <s v="Instagram|TikTok|Twitter"/>
    <x v="4"/>
    <x v="0"/>
    <x v="2"/>
    <x v="5"/>
    <x v="5"/>
    <x v="4"/>
    <x v="4"/>
    <x v="3"/>
    <s v="No"/>
    <s v="No"/>
    <x v="0"/>
    <x v="3"/>
    <x v="4"/>
    <x v="0"/>
  </r>
  <r>
    <d v="2024-02-29T09:43:00"/>
    <s v="Doctorado"/>
    <x v="7"/>
    <s v="Frecuentemente (1 o 2 veces por semana)"/>
    <s v="Muy frecuentemente (3 o más veces por semana)"/>
    <s v=""/>
    <s v="F. Geografía e Historia"/>
    <s v="F. Filología (Clásicas, General)"/>
    <s v="F. Bellas Artes"/>
    <s v="Biblioteca Nacional de España, Biblioteca del Museo del Prado, Biblioteca José Navarro Tomás de l CSIC"/>
    <x v="1"/>
    <x v="0"/>
    <x v="0"/>
    <x v="4"/>
    <x v="0"/>
    <s v="Sí"/>
    <s v="Sí"/>
    <n v="4"/>
    <n v="2"/>
    <n v="4"/>
    <n v="5"/>
    <n v="1"/>
    <n v="5"/>
    <n v="1"/>
    <n v="5"/>
    <x v="3"/>
    <x v="2"/>
    <x v="0"/>
    <x v="3"/>
    <x v="1"/>
    <x v="2"/>
    <x v="0"/>
    <x v="2"/>
    <s v="Sí"/>
    <s v="Sí"/>
    <x v="2"/>
    <x v="5"/>
    <s v="Otras"/>
    <x v="2"/>
    <x v="2"/>
    <x v="0"/>
    <x v="0"/>
    <x v="0"/>
    <x v="0"/>
    <x v="5"/>
    <x v="0"/>
    <s v="No"/>
    <s v="No"/>
    <x v="0"/>
    <x v="1"/>
    <x v="1"/>
    <x v="1"/>
  </r>
  <r>
    <d v="2024-02-29T09:41:00"/>
    <s v="Máster"/>
    <x v="1"/>
    <s v="Solo en época de exámenes"/>
    <s v="Nunca"/>
    <s v=""/>
    <s v="F. Ciencias Económicas y Empresariales"/>
    <s v="Biblioteca Maria Zambrano (Derecho, Filología)"/>
    <s v=""/>
    <s v=""/>
    <x v="5"/>
    <x v="5"/>
    <x v="5"/>
    <x v="4"/>
    <x v="5"/>
    <s v="No"/>
    <s v="Sí"/>
    <n v="1"/>
    <n v="1"/>
    <n v="1"/>
    <n v="1"/>
    <n v="1"/>
    <n v="5"/>
    <n v="3"/>
    <n v="1"/>
    <x v="3"/>
    <x v="4"/>
    <x v="5"/>
    <x v="2"/>
    <x v="5"/>
    <x v="5"/>
    <x v="0"/>
    <x v="5"/>
    <s v="Sí"/>
    <s v="No"/>
    <x v="5"/>
    <x v="3"/>
    <s v="Otras"/>
    <x v="5"/>
    <x v="5"/>
    <x v="5"/>
    <x v="5"/>
    <x v="4"/>
    <x v="4"/>
    <x v="4"/>
    <x v="0"/>
    <s v="No"/>
    <s v="No"/>
    <x v="0"/>
    <x v="5"/>
    <x v="5"/>
    <x v="3"/>
  </r>
  <r>
    <d v="2024-02-29T09:41:00"/>
    <s v="Grado o doble grado"/>
    <x v="1"/>
    <s v="De vez en cuando (1 o 2 veces al mes)"/>
    <s v="Frecuentemente (1 o 2 veces por semana)"/>
    <s v=""/>
    <s v="F. Ciencias Económicas y Empresariales"/>
    <s v="F. Ciencias Políticas y Sociología"/>
    <s v=""/>
    <s v=""/>
    <x v="0"/>
    <x v="2"/>
    <x v="0"/>
    <x v="3"/>
    <x v="0"/>
    <s v="Sí"/>
    <s v="Sí"/>
    <n v="3"/>
    <n v="3"/>
    <n v="3"/>
    <n v="2"/>
    <n v="5"/>
    <n v="5"/>
    <n v="5"/>
    <n v="5"/>
    <x v="5"/>
    <x v="2"/>
    <x v="0"/>
    <x v="1"/>
    <x v="0"/>
    <x v="1"/>
    <x v="3"/>
    <x v="0"/>
    <s v="Sí"/>
    <s v="No"/>
    <x v="2"/>
    <x v="5"/>
    <s v="Instagram|TikTok|Twitter|Youtube"/>
    <x v="0"/>
    <x v="1"/>
    <x v="2"/>
    <x v="1"/>
    <x v="0"/>
    <x v="2"/>
    <x v="5"/>
    <x v="3"/>
    <s v="Sí"/>
    <s v="Sí"/>
    <x v="1"/>
    <x v="3"/>
    <x v="2"/>
    <x v="0"/>
  </r>
  <r>
    <d v="2024-02-29T09:41:00"/>
    <s v="Grado o doble grado"/>
    <x v="17"/>
    <s v="Frecuentemente (1 o 2 veces por semana)"/>
    <s v="Solo en época de exámenes"/>
    <s v=""/>
    <s v="F. Comercio y Turismo"/>
    <s v="F. Derecho (Departamentos, Criminología)"/>
    <s v="Biblioteca Maria Zambrano (Derecho, Filología)"/>
    <s v="En Valdemoro, biblioteca Ana María Matute"/>
    <x v="2"/>
    <x v="2"/>
    <x v="2"/>
    <x v="3"/>
    <x v="1"/>
    <s v="No"/>
    <s v="No"/>
    <n v="2"/>
    <n v="2"/>
    <n v="3"/>
    <n v="4"/>
    <n v="5"/>
    <n v="4"/>
    <n v="5"/>
    <n v="2"/>
    <x v="0"/>
    <x v="2"/>
    <x v="1"/>
    <x v="1"/>
    <x v="3"/>
    <x v="1"/>
    <x v="4"/>
    <x v="1"/>
    <s v="No"/>
    <s v="No"/>
    <x v="0"/>
    <x v="2"/>
    <s v="Instagram|Twitter"/>
    <x v="2"/>
    <x v="1"/>
    <x v="2"/>
    <x v="2"/>
    <x v="0"/>
    <x v="1"/>
    <x v="0"/>
    <x v="4"/>
    <s v="No"/>
    <s v="No"/>
    <x v="0"/>
    <x v="3"/>
    <x v="0"/>
    <x v="1"/>
  </r>
  <r>
    <d v="2024-02-29T09:35:00"/>
    <s v="Grado o doble grado"/>
    <x v="18"/>
    <s v="Nunca"/>
    <s v="Frecuentemente (1 o 2 veces por semana)"/>
    <s v=""/>
    <s v="F. Ciencias de la Información"/>
    <s v=""/>
    <s v=""/>
    <s v=""/>
    <x v="2"/>
    <x v="2"/>
    <x v="0"/>
    <x v="0"/>
    <x v="2"/>
    <s v="No"/>
    <s v="No"/>
    <n v="3"/>
    <n v="3"/>
    <n v="4"/>
    <n v="3"/>
    <n v="3"/>
    <n v="3"/>
    <n v="3"/>
    <n v="3"/>
    <x v="2"/>
    <x v="0"/>
    <x v="0"/>
    <x v="3"/>
    <x v="3"/>
    <x v="0"/>
    <x v="4"/>
    <x v="3"/>
    <s v="No"/>
    <s v="No"/>
    <x v="2"/>
    <x v="2"/>
    <s v="Instagram|TikTok|Twitter"/>
    <x v="1"/>
    <x v="0"/>
    <x v="2"/>
    <x v="2"/>
    <x v="2"/>
    <x v="3"/>
    <x v="1"/>
    <x v="1"/>
    <s v="No"/>
    <s v="No"/>
    <x v="0"/>
    <x v="3"/>
    <x v="4"/>
    <x v="0"/>
  </r>
  <r>
    <d v="2024-02-29T09:33:00"/>
    <s v="Grado o doble grado"/>
    <x v="22"/>
    <s v="De vez en cuando (1 o 2 veces al mes)"/>
    <s v="De vez en cuando (1 o 2 veces al mes)"/>
    <s v=""/>
    <s v="F. Ciencias Biológicas"/>
    <s v="F. Geografía e Historia"/>
    <s v=""/>
    <s v=""/>
    <x v="2"/>
    <x v="2"/>
    <x v="3"/>
    <x v="3"/>
    <x v="1"/>
    <s v="No"/>
    <s v="Sí"/>
    <n v="2"/>
    <n v="2"/>
    <n v="2"/>
    <n v="2"/>
    <n v="5"/>
    <n v="5"/>
    <n v="5"/>
    <n v="1"/>
    <x v="5"/>
    <x v="2"/>
    <x v="0"/>
    <x v="1"/>
    <x v="3"/>
    <x v="4"/>
    <x v="4"/>
    <x v="3"/>
    <s v="No"/>
    <s v="No"/>
    <x v="2"/>
    <x v="5"/>
    <s v="Instagram"/>
    <x v="0"/>
    <x v="5"/>
    <x v="4"/>
    <x v="1"/>
    <x v="4"/>
    <x v="1"/>
    <x v="1"/>
    <x v="1"/>
    <s v="No"/>
    <s v="No"/>
    <x v="0"/>
    <x v="3"/>
    <x v="4"/>
    <x v="0"/>
  </r>
  <r>
    <d v="2024-02-29T09:30:00"/>
    <s v="Máster"/>
    <x v="25"/>
    <s v="Muy frecuentemente (3 o más veces por semana)"/>
    <s v="Frecuentemente (1 o 2 veces por semana)"/>
    <s v=""/>
    <s v="F. Ciencias de la Documentación"/>
    <s v="Biblioteca Histórica"/>
    <s v=""/>
    <s v="Biblioteca Nacional de España"/>
    <x v="0"/>
    <x v="0"/>
    <x v="1"/>
    <x v="3"/>
    <x v="0"/>
    <s v="Sí"/>
    <s v="Sí"/>
    <n v="4"/>
    <n v="3"/>
    <n v="4"/>
    <n v="5"/>
    <n v="3"/>
    <n v="4"/>
    <n v="3"/>
    <n v="4"/>
    <x v="2"/>
    <x v="0"/>
    <x v="1"/>
    <x v="3"/>
    <x v="0"/>
    <x v="0"/>
    <x v="1"/>
    <x v="1"/>
    <s v="Sí"/>
    <s v="Sí"/>
    <x v="0"/>
    <x v="2"/>
    <s v="No uso ninguna red social"/>
    <x v="0"/>
    <x v="1"/>
    <x v="1"/>
    <x v="1"/>
    <x v="0"/>
    <x v="1"/>
    <x v="0"/>
    <x v="4"/>
    <s v="Sí"/>
    <s v="Sí"/>
    <x v="4"/>
    <x v="0"/>
    <x v="2"/>
    <x v="1"/>
  </r>
  <r>
    <d v="2024-02-29T09:23:00"/>
    <s v="Grado o doble grado"/>
    <x v="6"/>
    <s v="Frecuentemente (1 o 2 veces por semana)"/>
    <s v="Nunca"/>
    <s v=""/>
    <s v="F. Trabajo Social"/>
    <s v="F. Ciencias Políticas y Sociología"/>
    <s v=""/>
    <s v=""/>
    <x v="0"/>
    <x v="0"/>
    <x v="1"/>
    <x v="1"/>
    <x v="1"/>
    <s v="Sí"/>
    <s v="Sí"/>
    <n v="3"/>
    <n v="1"/>
    <n v="1"/>
    <n v="1"/>
    <n v="3"/>
    <n v="3"/>
    <n v="4"/>
    <n v="2"/>
    <x v="3"/>
    <x v="2"/>
    <x v="1"/>
    <x v="4"/>
    <x v="1"/>
    <x v="0"/>
    <x v="4"/>
    <x v="3"/>
    <s v="No"/>
    <s v="No"/>
    <x v="0"/>
    <x v="5"/>
    <s v="Instagram|TikTok"/>
    <x v="0"/>
    <x v="0"/>
    <x v="0"/>
    <x v="0"/>
    <x v="0"/>
    <x v="1"/>
    <x v="0"/>
    <x v="4"/>
    <s v="No"/>
    <s v="No"/>
    <x v="0"/>
    <x v="0"/>
    <x v="1"/>
    <x v="0"/>
  </r>
  <r>
    <d v="2024-02-29T09:22:00"/>
    <s v="Grado o doble grado"/>
    <x v="18"/>
    <s v=""/>
    <s v="De vez en cuando (1 o 2 veces al mes)"/>
    <s v=""/>
    <s v="F. Ciencias de la Información"/>
    <s v=""/>
    <s v=""/>
    <s v=""/>
    <x v="1"/>
    <x v="0"/>
    <x v="1"/>
    <x v="0"/>
    <x v="0"/>
    <s v="Sí"/>
    <s v="Sí"/>
    <n v="2"/>
    <n v="3"/>
    <n v="2"/>
    <n v="4"/>
    <n v="4"/>
    <n v="3"/>
    <n v="4"/>
    <n v="2"/>
    <x v="5"/>
    <x v="0"/>
    <x v="1"/>
    <x v="1"/>
    <x v="0"/>
    <x v="1"/>
    <x v="4"/>
    <x v="3"/>
    <s v="No"/>
    <s v="No"/>
    <x v="0"/>
    <x v="2"/>
    <s v="Instagram|Youtube"/>
    <x v="2"/>
    <x v="1"/>
    <x v="0"/>
    <x v="0"/>
    <x v="1"/>
    <x v="0"/>
    <x v="0"/>
    <x v="4"/>
    <s v="Sí"/>
    <s v="No"/>
    <x v="0"/>
    <x v="1"/>
    <x v="2"/>
    <x v="1"/>
  </r>
  <r>
    <d v="2024-02-29T09:22:00"/>
    <s v="Grado o doble grado"/>
    <x v="19"/>
    <s v="Frecuentemente (1 o 2 veces por semana)"/>
    <s v="Frecuentemente (1 o 2 veces por semana)"/>
    <s v=""/>
    <s v="F. Bellas Artes"/>
    <s v="Biblioteca Maria Zambrano (Derecho, Filología)"/>
    <s v=""/>
    <s v=""/>
    <x v="1"/>
    <x v="0"/>
    <x v="1"/>
    <x v="0"/>
    <x v="1"/>
    <s v="Sí"/>
    <s v="Sí"/>
    <n v="4"/>
    <n v="1"/>
    <n v="1"/>
    <n v="3"/>
    <n v="4"/>
    <n v="4"/>
    <n v="4"/>
    <n v="4"/>
    <x v="3"/>
    <x v="2"/>
    <x v="5"/>
    <x v="0"/>
    <x v="0"/>
    <x v="1"/>
    <x v="1"/>
    <x v="0"/>
    <s v="No"/>
    <s v="No"/>
    <x v="0"/>
    <x v="5"/>
    <s v="Instagram|Twitter"/>
    <x v="0"/>
    <x v="1"/>
    <x v="1"/>
    <x v="0"/>
    <x v="1"/>
    <x v="0"/>
    <x v="2"/>
    <x v="1"/>
    <s v="No"/>
    <s v="No"/>
    <x v="0"/>
    <x v="0"/>
    <x v="2"/>
    <x v="0"/>
  </r>
  <r>
    <d v="2024-02-29T09:22:00"/>
    <s v="Grado o doble grado"/>
    <x v="18"/>
    <s v="Frecuentemente (1 o 2 veces por semana)"/>
    <s v="De vez en cuando (1 o 2 veces al mes)"/>
    <s v=""/>
    <s v="F. Ciencias de la Información"/>
    <s v="Biblioteca Maria Zambrano (Derecho, Filología)"/>
    <s v=""/>
    <s v=""/>
    <x v="0"/>
    <x v="0"/>
    <x v="1"/>
    <x v="2"/>
    <x v="1"/>
    <s v="Sí"/>
    <s v="No"/>
    <n v="2"/>
    <n v="1"/>
    <n v="1"/>
    <n v="1"/>
    <n v="4"/>
    <n v="4"/>
    <n v="5"/>
    <n v="2"/>
    <x v="2"/>
    <x v="2"/>
    <x v="0"/>
    <x v="1"/>
    <x v="1"/>
    <x v="1"/>
    <x v="4"/>
    <x v="3"/>
    <s v="No"/>
    <s v="No"/>
    <x v="0"/>
    <x v="2"/>
    <s v="Instagram|TikTok|Twitter"/>
    <x v="0"/>
    <x v="0"/>
    <x v="2"/>
    <x v="0"/>
    <x v="0"/>
    <x v="3"/>
    <x v="0"/>
    <x v="1"/>
    <s v="No"/>
    <s v="No"/>
    <x v="0"/>
    <x v="3"/>
    <x v="2"/>
    <x v="1"/>
  </r>
  <r>
    <d v="2024-02-29T09:17:00"/>
    <s v="Grado o doble grado"/>
    <x v="3"/>
    <s v="Muy frecuentemente (3 o más veces por semana)"/>
    <s v="Nunca"/>
    <s v=""/>
    <s v="Biblioteca Maria Zambrano (Derecho, Filología)"/>
    <s v=""/>
    <s v=""/>
    <s v=""/>
    <x v="1"/>
    <x v="1"/>
    <x v="2"/>
    <x v="0"/>
    <x v="1"/>
    <s v="No"/>
    <s v="No"/>
    <n v="1"/>
    <n v="1"/>
    <n v="1"/>
    <n v="5"/>
    <n v="3"/>
    <n v="4"/>
    <n v="2"/>
    <n v="4"/>
    <x v="4"/>
    <x v="3"/>
    <x v="4"/>
    <x v="4"/>
    <x v="2"/>
    <x v="3"/>
    <x v="5"/>
    <x v="4"/>
    <s v=""/>
    <s v=""/>
    <x v="3"/>
    <x v="4"/>
    <s v=""/>
    <x v="3"/>
    <x v="3"/>
    <x v="3"/>
    <x v="3"/>
    <x v="3"/>
    <x v="2"/>
    <x v="3"/>
    <x v="5"/>
    <s v="No"/>
    <s v="No"/>
    <x v="0"/>
    <x v="3"/>
    <x v="5"/>
    <x v="1"/>
  </r>
  <r>
    <d v="2024-02-29T09:17:00"/>
    <s v="Grado o doble grado"/>
    <x v="9"/>
    <s v="Frecuentemente (1 o 2 veces por semana)"/>
    <s v="De vez en cuando (1 o 2 veces al mes)"/>
    <s v=""/>
    <s v="F. Psicología"/>
    <s v=""/>
    <s v=""/>
    <s v=""/>
    <x v="0"/>
    <x v="1"/>
    <x v="2"/>
    <x v="0"/>
    <x v="1"/>
    <s v="No"/>
    <s v="Sí"/>
    <n v="4"/>
    <n v="3"/>
    <n v="3"/>
    <n v="2"/>
    <n v="4"/>
    <n v="3"/>
    <n v="4"/>
    <n v="3"/>
    <x v="2"/>
    <x v="2"/>
    <x v="3"/>
    <x v="0"/>
    <x v="0"/>
    <x v="1"/>
    <x v="3"/>
    <x v="2"/>
    <s v="Sí"/>
    <s v="No"/>
    <x v="0"/>
    <x v="0"/>
    <s v="Instagram|Twitter"/>
    <x v="2"/>
    <x v="2"/>
    <x v="0"/>
    <x v="0"/>
    <x v="1"/>
    <x v="5"/>
    <x v="1"/>
    <x v="1"/>
    <s v="Sí"/>
    <s v="Sí"/>
    <x v="4"/>
    <x v="0"/>
    <x v="1"/>
    <x v="2"/>
  </r>
  <r>
    <d v="2024-02-29T09:16:00"/>
    <s v="Grado o doble grado"/>
    <x v="10"/>
    <s v="De vez en cuando (1 o 2 veces al mes)"/>
    <s v="Frecuentemente (1 o 2 veces por semana)"/>
    <s v=""/>
    <s v="F. Filología (Clásicas, General)"/>
    <s v="Biblioteca Maria Zambrano (Derecho, Filología)"/>
    <s v="F. Geografía e Historia"/>
    <s v="Biblioteca de Filosofía, Biblioteca de Bellas Artes y Biblioteca de Ciencias de la Información."/>
    <x v="1"/>
    <x v="1"/>
    <x v="1"/>
    <x v="1"/>
    <x v="1"/>
    <s v="No"/>
    <s v="Sí"/>
    <n v="3"/>
    <n v="1"/>
    <n v="3"/>
    <n v="1"/>
    <n v="5"/>
    <n v="1"/>
    <n v="5"/>
    <n v="4"/>
    <x v="0"/>
    <x v="1"/>
    <x v="2"/>
    <x v="2"/>
    <x v="1"/>
    <x v="2"/>
    <x v="2"/>
    <x v="2"/>
    <s v="No"/>
    <s v="No"/>
    <x v="1"/>
    <x v="1"/>
    <s v="Instagram|TikTok|Twitter|Youtube"/>
    <x v="2"/>
    <x v="2"/>
    <x v="0"/>
    <x v="0"/>
    <x v="1"/>
    <x v="0"/>
    <x v="2"/>
    <x v="4"/>
    <s v="No"/>
    <s v="No"/>
    <x v="0"/>
    <x v="1"/>
    <x v="1"/>
    <x v="2"/>
  </r>
  <r>
    <d v="2024-02-29T09:09:00"/>
    <s v="Máster"/>
    <x v="7"/>
    <s v="Frecuentemente (1 o 2 veces por semana)"/>
    <s v="Frecuentemente (1 o 2 veces por semana)"/>
    <s v=""/>
    <s v="Biblioteca Maria Zambrano (Derecho, Filología)"/>
    <s v="F. Bellas Artes"/>
    <s v="F. Geografía e Historia"/>
    <s v=""/>
    <x v="1"/>
    <x v="1"/>
    <x v="2"/>
    <x v="1"/>
    <x v="1"/>
    <s v="No"/>
    <s v="Sí"/>
    <n v="5"/>
    <n v="5"/>
    <n v="5"/>
    <n v="1"/>
    <n v="4"/>
    <n v="4"/>
    <n v="4"/>
    <n v="3"/>
    <x v="1"/>
    <x v="1"/>
    <x v="3"/>
    <x v="1"/>
    <x v="1"/>
    <x v="0"/>
    <x v="2"/>
    <x v="2"/>
    <s v="Sí"/>
    <s v="Sí"/>
    <x v="1"/>
    <x v="0"/>
    <s v="No uso ninguna red social"/>
    <x v="2"/>
    <x v="2"/>
    <x v="0"/>
    <x v="0"/>
    <x v="1"/>
    <x v="0"/>
    <x v="2"/>
    <x v="2"/>
    <s v="Sí"/>
    <s v="Sí"/>
    <x v="2"/>
    <x v="1"/>
    <x v="1"/>
    <x v="2"/>
  </r>
  <r>
    <d v="2024-02-29T09:08:00"/>
    <s v="Grado o doble grado"/>
    <x v="12"/>
    <s v="De vez en cuando (1 o 2 veces al mes)"/>
    <s v="Frecuentemente (1 o 2 veces por semana)"/>
    <s v=""/>
    <s v="Biblioteca Maria Zambrano (Derecho, Filología)"/>
    <s v="F. Ciencias Políticas y Sociología"/>
    <s v=""/>
    <s v=""/>
    <x v="0"/>
    <x v="0"/>
    <x v="3"/>
    <x v="0"/>
    <x v="1"/>
    <s v="No"/>
    <s v="Sí"/>
    <n v="2"/>
    <n v="4"/>
    <n v="4"/>
    <n v="5"/>
    <n v="5"/>
    <n v="5"/>
    <n v="5"/>
    <n v="5"/>
    <x v="0"/>
    <x v="2"/>
    <x v="0"/>
    <x v="1"/>
    <x v="3"/>
    <x v="0"/>
    <x v="3"/>
    <x v="3"/>
    <s v="No"/>
    <s v="No"/>
    <x v="2"/>
    <x v="2"/>
    <s v="Instagram"/>
    <x v="0"/>
    <x v="0"/>
    <x v="1"/>
    <x v="1"/>
    <x v="0"/>
    <x v="5"/>
    <x v="0"/>
    <x v="4"/>
    <s v="No"/>
    <s v="Sí"/>
    <x v="2"/>
    <x v="3"/>
    <x v="2"/>
    <x v="1"/>
  </r>
  <r>
    <d v="2024-02-29T09:07:00"/>
    <s v="Otros (Universidad para mayores, títulos propios, curso de idiomas, etc)"/>
    <x v="13"/>
    <s v="Frecuentemente (1 o 2 veces por semana)"/>
    <s v="Nunca"/>
    <s v=""/>
    <s v="Biblioteca Maria Zambrano (Derecho, Filología)"/>
    <s v=""/>
    <s v=""/>
    <s v=""/>
    <x v="1"/>
    <x v="1"/>
    <x v="2"/>
    <x v="5"/>
    <x v="1"/>
    <s v="No"/>
    <s v="No"/>
    <n v="5"/>
    <m/>
    <m/>
    <n v="5"/>
    <m/>
    <n v="5"/>
    <n v="5"/>
    <m/>
    <x v="4"/>
    <x v="3"/>
    <x v="4"/>
    <x v="4"/>
    <x v="1"/>
    <x v="3"/>
    <x v="5"/>
    <x v="4"/>
    <s v=""/>
    <s v=""/>
    <x v="3"/>
    <x v="4"/>
    <s v=""/>
    <x v="2"/>
    <x v="3"/>
    <x v="3"/>
    <x v="0"/>
    <x v="1"/>
    <x v="2"/>
    <x v="3"/>
    <x v="5"/>
    <s v="No"/>
    <s v="No"/>
    <x v="0"/>
    <x v="1"/>
    <x v="1"/>
    <x v="1"/>
  </r>
  <r>
    <d v="2024-02-29T09:06:00"/>
    <s v="Grado o doble grado"/>
    <x v="7"/>
    <s v="Frecuentemente (1 o 2 veces por semana)"/>
    <s v="De vez en cuando (1 o 2 veces al mes)"/>
    <s v=""/>
    <s v="F. Geografía e Historia"/>
    <s v="Biblioteca Maria Zambrano (Derecho, Filología)"/>
    <s v=""/>
    <s v=""/>
    <x v="2"/>
    <x v="1"/>
    <x v="1"/>
    <x v="1"/>
    <x v="1"/>
    <s v="No"/>
    <s v="Sí"/>
    <n v="5"/>
    <n v="4"/>
    <n v="5"/>
    <n v="5"/>
    <n v="5"/>
    <n v="4"/>
    <n v="5"/>
    <n v="5"/>
    <x v="1"/>
    <x v="1"/>
    <x v="2"/>
    <x v="2"/>
    <x v="1"/>
    <x v="2"/>
    <x v="2"/>
    <x v="2"/>
    <s v="No"/>
    <s v="No"/>
    <x v="1"/>
    <x v="0"/>
    <s v="Instagram|Otras|Twitter|Youtube"/>
    <x v="2"/>
    <x v="1"/>
    <x v="0"/>
    <x v="0"/>
    <x v="0"/>
    <x v="1"/>
    <x v="2"/>
    <x v="2"/>
    <s v="No"/>
    <s v="No"/>
    <x v="0"/>
    <x v="1"/>
    <x v="1"/>
    <x v="2"/>
  </r>
  <r>
    <d v="2024-02-29T08:57:00"/>
    <s v="Grado o doble grado"/>
    <x v="5"/>
    <s v="Solo en época de exámenes"/>
    <s v="Solo en época de exámenes"/>
    <s v=""/>
    <s v="F. Ciencias Químicas"/>
    <s v="F. Ciencias Biológicas"/>
    <s v=""/>
    <s v=""/>
    <x v="3"/>
    <x v="5"/>
    <x v="5"/>
    <x v="3"/>
    <x v="1"/>
    <s v="No"/>
    <s v="No"/>
    <n v="1"/>
    <n v="1"/>
    <n v="1"/>
    <n v="1"/>
    <n v="5"/>
    <n v="4"/>
    <n v="5"/>
    <n v="1"/>
    <x v="5"/>
    <x v="4"/>
    <x v="5"/>
    <x v="1"/>
    <x v="4"/>
    <x v="5"/>
    <x v="0"/>
    <x v="5"/>
    <s v="No"/>
    <s v="No"/>
    <x v="5"/>
    <x v="3"/>
    <s v="TikTok|Youtube"/>
    <x v="4"/>
    <x v="5"/>
    <x v="5"/>
    <x v="1"/>
    <x v="0"/>
    <x v="1"/>
    <x v="4"/>
    <x v="3"/>
    <s v="No"/>
    <s v="No"/>
    <x v="0"/>
    <x v="4"/>
    <x v="5"/>
    <x v="3"/>
  </r>
  <r>
    <d v="2024-02-29T08:56:00"/>
    <s v="Grado o doble grado"/>
    <x v="5"/>
    <s v="Frecuentemente (1 o 2 veces por semana)"/>
    <s v="Nunca"/>
    <s v=""/>
    <s v="F. Ciencias Químicas"/>
    <s v="F. Ciencias Matemáticas"/>
    <s v="F. Ciencias Biológicas"/>
    <s v=""/>
    <x v="0"/>
    <x v="0"/>
    <x v="1"/>
    <x v="0"/>
    <x v="0"/>
    <s v="No"/>
    <s v="Sí"/>
    <n v="2"/>
    <n v="1"/>
    <n v="3"/>
    <n v="1"/>
    <n v="4"/>
    <n v="3"/>
    <n v="4"/>
    <n v="5"/>
    <x v="0"/>
    <x v="2"/>
    <x v="1"/>
    <x v="3"/>
    <x v="3"/>
    <x v="4"/>
    <x v="4"/>
    <x v="3"/>
    <s v="No"/>
    <s v="No"/>
    <x v="2"/>
    <x v="2"/>
    <s v="Instagram|TikTok|Twitter|Youtube"/>
    <x v="0"/>
    <x v="0"/>
    <x v="2"/>
    <x v="1"/>
    <x v="0"/>
    <x v="1"/>
    <x v="1"/>
    <x v="1"/>
    <s v="Sí"/>
    <s v="No"/>
    <x v="0"/>
    <x v="0"/>
    <x v="2"/>
    <x v="1"/>
  </r>
  <r>
    <d v="2024-02-29T08:56:00"/>
    <s v="Grado o doble grado"/>
    <x v="12"/>
    <s v="De vez en cuando (1 o 2 veces al mes)"/>
    <s v="De vez en cuando (1 o 2 veces al mes)"/>
    <s v=""/>
    <s v="Biblioteca Maria Zambrano (Derecho, Filología)"/>
    <s v="F. Ciencias Políticas y Sociología"/>
    <s v="F. Filología (Clásicas, General)"/>
    <s v="Bibliotecas de la Comunidad de Madrid y Biblioteca del Ateneo de Madrid"/>
    <x v="0"/>
    <x v="0"/>
    <x v="1"/>
    <x v="1"/>
    <x v="1"/>
    <s v="No"/>
    <s v="Sí"/>
    <n v="4"/>
    <n v="3"/>
    <n v="3"/>
    <n v="4"/>
    <n v="5"/>
    <n v="5"/>
    <n v="4"/>
    <n v="3"/>
    <x v="1"/>
    <x v="1"/>
    <x v="2"/>
    <x v="2"/>
    <x v="1"/>
    <x v="2"/>
    <x v="2"/>
    <x v="2"/>
    <s v="No"/>
    <s v="No"/>
    <x v="2"/>
    <x v="0"/>
    <s v="Instagram|Otras|Twitter|Youtube"/>
    <x v="2"/>
    <x v="1"/>
    <x v="1"/>
    <x v="0"/>
    <x v="1"/>
    <x v="0"/>
    <x v="2"/>
    <x v="2"/>
    <s v="Sí"/>
    <s v="Sí"/>
    <x v="0"/>
    <x v="1"/>
    <x v="1"/>
    <x v="2"/>
  </r>
  <r>
    <d v="2024-02-29T08:53:00"/>
    <s v="Grado o doble grado"/>
    <x v="10"/>
    <s v="Frecuentemente (1 o 2 veces por semana)"/>
    <s v="Muy frecuentemente (3 o más veces por semana)"/>
    <s v=""/>
    <s v="F. Filología (Clásicas, General)"/>
    <s v="Biblioteca Maria Zambrano (Derecho, Filología)"/>
    <s v=""/>
    <s v=""/>
    <x v="1"/>
    <x v="0"/>
    <x v="0"/>
    <x v="0"/>
    <x v="1"/>
    <s v="Sí"/>
    <s v="Sí"/>
    <n v="4"/>
    <n v="1"/>
    <n v="1"/>
    <n v="5"/>
    <n v="1"/>
    <n v="4"/>
    <n v="5"/>
    <n v="5"/>
    <x v="0"/>
    <x v="2"/>
    <x v="1"/>
    <x v="3"/>
    <x v="0"/>
    <x v="2"/>
    <x v="2"/>
    <x v="1"/>
    <s v="Sí"/>
    <s v="Sí"/>
    <x v="0"/>
    <x v="0"/>
    <s v="Instagram|Twitter"/>
    <x v="2"/>
    <x v="2"/>
    <x v="0"/>
    <x v="0"/>
    <x v="1"/>
    <x v="0"/>
    <x v="2"/>
    <x v="2"/>
    <s v="Sí"/>
    <s v="No"/>
    <x v="0"/>
    <x v="1"/>
    <x v="1"/>
    <x v="1"/>
  </r>
  <r>
    <d v="2024-02-29T08:51:00"/>
    <s v="Doctorado"/>
    <x v="3"/>
    <s v="De vez en cuando (1 o 2 veces al mes)"/>
    <s v="Frecuentemente (1 o 2 veces por semana)"/>
    <s v=""/>
    <s v="Biblioteca Maria Zambrano (Derecho, Filología)"/>
    <s v=""/>
    <s v=""/>
    <s v=""/>
    <x v="1"/>
    <x v="1"/>
    <x v="2"/>
    <x v="2"/>
    <x v="1"/>
    <s v="No"/>
    <s v="Sí"/>
    <n v="5"/>
    <n v="5"/>
    <n v="5"/>
    <n v="5"/>
    <n v="5"/>
    <n v="5"/>
    <n v="5"/>
    <n v="5"/>
    <x v="1"/>
    <x v="1"/>
    <x v="2"/>
    <x v="2"/>
    <x v="1"/>
    <x v="2"/>
    <x v="2"/>
    <x v="2"/>
    <s v="Sí"/>
    <s v="No"/>
    <x v="1"/>
    <x v="1"/>
    <s v="No uso ninguna red social"/>
    <x v="2"/>
    <x v="2"/>
    <x v="0"/>
    <x v="0"/>
    <x v="1"/>
    <x v="0"/>
    <x v="2"/>
    <x v="2"/>
    <s v="Sí"/>
    <s v="Sí"/>
    <x v="2"/>
    <x v="1"/>
    <x v="1"/>
    <x v="2"/>
  </r>
  <r>
    <d v="2024-02-29T08:51:00"/>
    <s v="Otros (Universidad para mayores, títulos propios, curso de idiomas, etc)"/>
    <x v="13"/>
    <s v="Nunca"/>
    <s v="Nunca"/>
    <s v=""/>
    <s v=""/>
    <s v=""/>
    <s v=""/>
    <s v=""/>
    <x v="4"/>
    <x v="4"/>
    <x v="4"/>
    <x v="5"/>
    <x v="3"/>
    <s v=""/>
    <s v=""/>
    <m/>
    <m/>
    <m/>
    <m/>
    <m/>
    <m/>
    <m/>
    <m/>
    <x v="1"/>
    <x v="3"/>
    <x v="4"/>
    <x v="4"/>
    <x v="2"/>
    <x v="3"/>
    <x v="5"/>
    <x v="4"/>
    <s v="No"/>
    <s v="No"/>
    <x v="3"/>
    <x v="1"/>
    <s v="Twitter|Youtube"/>
    <x v="3"/>
    <x v="3"/>
    <x v="3"/>
    <x v="3"/>
    <x v="3"/>
    <x v="2"/>
    <x v="3"/>
    <x v="5"/>
    <s v="No"/>
    <s v="No"/>
    <x v="0"/>
    <x v="2"/>
    <x v="3"/>
    <x v="4"/>
  </r>
  <r>
    <d v="2024-02-29T08:51:00"/>
    <s v="Grado o doble grado"/>
    <x v="7"/>
    <s v="Frecuentemente (1 o 2 veces por semana)"/>
    <s v="Muy frecuentemente (3 o más veces por semana)"/>
    <s v=""/>
    <s v="F. Geografía e Historia"/>
    <s v="Biblioteca Maria Zambrano (Derecho, Filología)"/>
    <s v=""/>
    <s v="Biblioteca Universidad Rey Juan Carlos I, Vicálvaro"/>
    <x v="3"/>
    <x v="1"/>
    <x v="5"/>
    <x v="0"/>
    <x v="0"/>
    <s v="No"/>
    <s v="Sí"/>
    <n v="2"/>
    <n v="3"/>
    <n v="5"/>
    <n v="3"/>
    <n v="3"/>
    <n v="5"/>
    <n v="5"/>
    <n v="5"/>
    <x v="2"/>
    <x v="5"/>
    <x v="0"/>
    <x v="0"/>
    <x v="3"/>
    <x v="0"/>
    <x v="4"/>
    <x v="3"/>
    <s v="No"/>
    <s v="Sí"/>
    <x v="2"/>
    <x v="1"/>
    <s v="Instagram|TikTok"/>
    <x v="0"/>
    <x v="4"/>
    <x v="1"/>
    <x v="0"/>
    <x v="1"/>
    <x v="0"/>
    <x v="5"/>
    <x v="1"/>
    <s v="Sí"/>
    <s v="No"/>
    <x v="0"/>
    <x v="1"/>
    <x v="1"/>
    <x v="0"/>
  </r>
  <r>
    <d v="2024-02-29T08:49:00"/>
    <s v="Grado o doble grado"/>
    <x v="5"/>
    <s v="De vez en cuando (1 o 2 veces al mes)"/>
    <s v="De vez en cuando (1 o 2 veces al mes)"/>
    <s v=""/>
    <s v="F. Ciencias Químicas"/>
    <s v=""/>
    <s v=""/>
    <s v=""/>
    <x v="1"/>
    <x v="1"/>
    <x v="2"/>
    <x v="2"/>
    <x v="3"/>
    <s v="Sí"/>
    <s v="Sí"/>
    <n v="5"/>
    <n v="1"/>
    <n v="2"/>
    <n v="2"/>
    <n v="5"/>
    <n v="2"/>
    <n v="5"/>
    <n v="2"/>
    <x v="1"/>
    <x v="1"/>
    <x v="2"/>
    <x v="2"/>
    <x v="1"/>
    <x v="2"/>
    <x v="4"/>
    <x v="2"/>
    <s v="No"/>
    <s v="No"/>
    <x v="1"/>
    <x v="0"/>
    <s v="Instagram|Youtube"/>
    <x v="2"/>
    <x v="2"/>
    <x v="0"/>
    <x v="0"/>
    <x v="1"/>
    <x v="0"/>
    <x v="2"/>
    <x v="2"/>
    <s v="Sí"/>
    <s v="Sí"/>
    <x v="2"/>
    <x v="1"/>
    <x v="1"/>
    <x v="2"/>
  </r>
  <r>
    <d v="2024-02-29T08:48:00"/>
    <s v="Grado o doble grado"/>
    <x v="19"/>
    <s v="Solo en época de exámenes"/>
    <s v="Nunca"/>
    <s v=""/>
    <s v="F. Bellas Artes"/>
    <s v="F. Ciencias de la Información"/>
    <s v=""/>
    <s v=""/>
    <x v="1"/>
    <x v="1"/>
    <x v="2"/>
    <x v="2"/>
    <x v="3"/>
    <s v="No"/>
    <s v="Sí"/>
    <n v="4"/>
    <n v="1"/>
    <n v="1"/>
    <n v="1"/>
    <n v="5"/>
    <n v="5"/>
    <n v="5"/>
    <n v="5"/>
    <x v="2"/>
    <x v="1"/>
    <x v="2"/>
    <x v="2"/>
    <x v="1"/>
    <x v="2"/>
    <x v="2"/>
    <x v="2"/>
    <s v="No"/>
    <s v="No"/>
    <x v="1"/>
    <x v="1"/>
    <s v="Instagram|TikTok|Twitter|Youtube"/>
    <x v="2"/>
    <x v="0"/>
    <x v="0"/>
    <x v="0"/>
    <x v="1"/>
    <x v="0"/>
    <x v="2"/>
    <x v="2"/>
    <s v="No"/>
    <s v="No"/>
    <x v="0"/>
    <x v="1"/>
    <x v="1"/>
    <x v="2"/>
  </r>
  <r>
    <d v="2024-02-29T08:47:00"/>
    <s v="Grado o doble grado"/>
    <x v="17"/>
    <s v="Solo en época de exámenes"/>
    <s v="Nunca"/>
    <s v=""/>
    <s v=""/>
    <s v=""/>
    <s v=""/>
    <s v=""/>
    <x v="2"/>
    <x v="2"/>
    <x v="1"/>
    <x v="1"/>
    <x v="0"/>
    <s v="No"/>
    <s v="No"/>
    <n v="1"/>
    <n v="1"/>
    <n v="1"/>
    <n v="1"/>
    <n v="1"/>
    <n v="5"/>
    <n v="4"/>
    <n v="4"/>
    <x v="0"/>
    <x v="0"/>
    <x v="1"/>
    <x v="3"/>
    <x v="1"/>
    <x v="1"/>
    <x v="1"/>
    <x v="1"/>
    <s v="No"/>
    <s v="No"/>
    <x v="2"/>
    <x v="1"/>
    <s v="Otras|Youtube"/>
    <x v="0"/>
    <x v="0"/>
    <x v="2"/>
    <x v="2"/>
    <x v="2"/>
    <x v="3"/>
    <x v="1"/>
    <x v="1"/>
    <s v="No"/>
    <s v="No"/>
    <x v="0"/>
    <x v="0"/>
    <x v="2"/>
    <x v="1"/>
  </r>
  <r>
    <d v="2024-02-29T08:46:00"/>
    <s v="Grado o doble grado"/>
    <x v="4"/>
    <s v="Frecuentemente (1 o 2 veces por semana)"/>
    <s v="De vez en cuando (1 o 2 veces al mes)"/>
    <s v=""/>
    <s v="F. Ciencias Matemáticas"/>
    <s v="Biblioteca Maria Zambrano (Derecho, Filología)"/>
    <s v=""/>
    <s v=""/>
    <x v="1"/>
    <x v="2"/>
    <x v="1"/>
    <x v="2"/>
    <x v="1"/>
    <s v="Sí"/>
    <s v="Sí"/>
    <n v="5"/>
    <n v="1"/>
    <n v="5"/>
    <n v="3"/>
    <n v="5"/>
    <n v="5"/>
    <n v="5"/>
    <n v="4"/>
    <x v="1"/>
    <x v="1"/>
    <x v="2"/>
    <x v="2"/>
    <x v="1"/>
    <x v="2"/>
    <x v="2"/>
    <x v="2"/>
    <s v="Sí"/>
    <s v="Sí"/>
    <x v="1"/>
    <x v="0"/>
    <s v="Instagram|Twitter"/>
    <x v="2"/>
    <x v="2"/>
    <x v="0"/>
    <x v="0"/>
    <x v="1"/>
    <x v="0"/>
    <x v="2"/>
    <x v="2"/>
    <s v="Sí"/>
    <s v="Sí"/>
    <x v="2"/>
    <x v="1"/>
    <x v="1"/>
    <x v="2"/>
  </r>
  <r>
    <d v="2024-02-29T08:45:00"/>
    <s v="Grado o doble grado"/>
    <x v="19"/>
    <s v="Frecuentemente (1 o 2 veces por semana)"/>
    <s v="De vez en cuando (1 o 2 veces al mes)"/>
    <s v=""/>
    <s v="F. Bellas Artes"/>
    <s v="F. Ciencias de la Información"/>
    <s v="Biblioteca Maria Zambrano (Derecho, Filología)"/>
    <s v=""/>
    <x v="1"/>
    <x v="0"/>
    <x v="2"/>
    <x v="4"/>
    <x v="0"/>
    <s v="Sí"/>
    <s v="Sí"/>
    <n v="4"/>
    <n v="2"/>
    <n v="1"/>
    <n v="1"/>
    <n v="3"/>
    <n v="4"/>
    <n v="4"/>
    <n v="1"/>
    <x v="3"/>
    <x v="0"/>
    <x v="3"/>
    <x v="0"/>
    <x v="3"/>
    <x v="0"/>
    <x v="4"/>
    <x v="0"/>
    <s v="No"/>
    <s v="No"/>
    <x v="2"/>
    <x v="2"/>
    <s v="Instagram|Youtube"/>
    <x v="0"/>
    <x v="1"/>
    <x v="1"/>
    <x v="1"/>
    <x v="1"/>
    <x v="0"/>
    <x v="0"/>
    <x v="1"/>
    <s v="No"/>
    <s v="No"/>
    <x v="0"/>
    <x v="0"/>
    <x v="2"/>
    <x v="1"/>
  </r>
  <r>
    <d v="2024-02-29T08:45:00"/>
    <s v="Grado o doble grado"/>
    <x v="9"/>
    <s v="Frecuentemente (1 o 2 veces por semana)"/>
    <s v="De vez en cuando (1 o 2 veces al mes)"/>
    <s v=""/>
    <s v="F. Psicología"/>
    <s v=""/>
    <s v=""/>
    <s v=""/>
    <x v="1"/>
    <x v="1"/>
    <x v="2"/>
    <x v="2"/>
    <x v="1"/>
    <s v="Sí"/>
    <s v="Sí"/>
    <n v="5"/>
    <n v="4"/>
    <n v="1"/>
    <n v="3"/>
    <n v="5"/>
    <n v="3"/>
    <n v="5"/>
    <n v="5"/>
    <x v="2"/>
    <x v="1"/>
    <x v="2"/>
    <x v="3"/>
    <x v="1"/>
    <x v="2"/>
    <x v="2"/>
    <x v="2"/>
    <s v="Sí"/>
    <s v="No"/>
    <x v="1"/>
    <x v="0"/>
    <s v="Instagram"/>
    <x v="2"/>
    <x v="2"/>
    <x v="0"/>
    <x v="0"/>
    <x v="1"/>
    <x v="0"/>
    <x v="2"/>
    <x v="1"/>
    <s v="Sí"/>
    <s v="No"/>
    <x v="0"/>
    <x v="1"/>
    <x v="1"/>
    <x v="2"/>
  </r>
  <r>
    <d v="2024-02-29T08:44:00"/>
    <s v="Doctorado"/>
    <x v="19"/>
    <s v="De vez en cuando (1 o 2 veces al mes)"/>
    <s v="Muy frecuentemente (3 o más veces por semana)"/>
    <s v=""/>
    <s v="F. Bellas Artes"/>
    <s v="F. Filosofía"/>
    <s v="F. Bellas Artes"/>
    <s v="La biblioteca del Reina Sofía"/>
    <x v="1"/>
    <x v="1"/>
    <x v="2"/>
    <x v="2"/>
    <x v="1"/>
    <s v="No"/>
    <s v="Sí"/>
    <n v="5"/>
    <n v="5"/>
    <n v="5"/>
    <n v="5"/>
    <n v="5"/>
    <n v="5"/>
    <n v="5"/>
    <n v="5"/>
    <x v="1"/>
    <x v="1"/>
    <x v="2"/>
    <x v="2"/>
    <x v="1"/>
    <x v="2"/>
    <x v="2"/>
    <x v="2"/>
    <s v="Sí"/>
    <s v="Sí"/>
    <x v="1"/>
    <x v="0"/>
    <s v="Instagram|Twitter"/>
    <x v="2"/>
    <x v="2"/>
    <x v="0"/>
    <x v="0"/>
    <x v="1"/>
    <x v="0"/>
    <x v="2"/>
    <x v="2"/>
    <s v="Sí"/>
    <s v="No"/>
    <x v="0"/>
    <x v="1"/>
    <x v="1"/>
    <x v="2"/>
  </r>
  <r>
    <d v="2024-02-29T08:42:00"/>
    <s v="Grado o doble grado"/>
    <x v="19"/>
    <s v="De vez en cuando (1 o 2 veces al mes)"/>
    <s v="Nunca"/>
    <s v=""/>
    <s v="F. Bellas Artes"/>
    <s v="F. Geografía e Historia"/>
    <s v="F. Filosofía"/>
    <s v="Biblioteca Pública Ángel González"/>
    <x v="1"/>
    <x v="1"/>
    <x v="0"/>
    <x v="1"/>
    <x v="1"/>
    <s v="Sí"/>
    <s v="Sí"/>
    <n v="4"/>
    <n v="1"/>
    <n v="1"/>
    <n v="3"/>
    <n v="3"/>
    <n v="5"/>
    <n v="2"/>
    <n v="5"/>
    <x v="2"/>
    <x v="0"/>
    <x v="5"/>
    <x v="1"/>
    <x v="0"/>
    <x v="1"/>
    <x v="4"/>
    <x v="3"/>
    <s v="No"/>
    <s v="No"/>
    <x v="2"/>
    <x v="5"/>
    <s v="Instagram|Otras|TikTok|Youtube"/>
    <x v="2"/>
    <x v="2"/>
    <x v="0"/>
    <x v="0"/>
    <x v="1"/>
    <x v="3"/>
    <x v="0"/>
    <x v="4"/>
    <s v="Sí"/>
    <s v="No"/>
    <x v="0"/>
    <x v="1"/>
    <x v="1"/>
    <x v="2"/>
  </r>
  <r>
    <d v="2024-02-29T08:40:00"/>
    <s v="Grado o doble grado"/>
    <x v="2"/>
    <s v="Muy frecuentemente (3 o más veces por semana)"/>
    <s v="Muy frecuentemente (3 o más veces por semana)"/>
    <s v=""/>
    <s v="F. Ciencias Políticas y Sociología"/>
    <s v="F. Filosofía"/>
    <s v="F. Geografía e Historia"/>
    <s v="Biblioteca María Zambrano, Biblioteca de Filología, Biblioteca de Ciencias Económicas, Biblioteca de Ciencias de la Información"/>
    <x v="1"/>
    <x v="0"/>
    <x v="0"/>
    <x v="4"/>
    <x v="1"/>
    <s v="Sí"/>
    <s v="Sí"/>
    <n v="4"/>
    <n v="3"/>
    <n v="4"/>
    <n v="2"/>
    <n v="4"/>
    <n v="4"/>
    <n v="3"/>
    <n v="2"/>
    <x v="2"/>
    <x v="1"/>
    <x v="2"/>
    <x v="2"/>
    <x v="1"/>
    <x v="0"/>
    <x v="1"/>
    <x v="1"/>
    <s v="Sí"/>
    <s v="Sí"/>
    <x v="2"/>
    <x v="5"/>
    <s v="Instagram|TikTok|Twitter|Youtube"/>
    <x v="2"/>
    <x v="2"/>
    <x v="0"/>
    <x v="0"/>
    <x v="1"/>
    <x v="0"/>
    <x v="2"/>
    <x v="4"/>
    <s v="No"/>
    <s v="No"/>
    <x v="0"/>
    <x v="1"/>
    <x v="1"/>
    <x v="2"/>
  </r>
  <r>
    <d v="2024-02-29T08:40:00"/>
    <s v="Grado o doble grado"/>
    <x v="5"/>
    <s v="Muy frecuentemente (3 o más veces por semana)"/>
    <s v="Nunca"/>
    <s v=""/>
    <s v="F. Ciencias Químicas"/>
    <s v="Biblioteca Maria Zambrano (Derecho, Filología)"/>
    <s v=""/>
    <s v=""/>
    <x v="0"/>
    <x v="0"/>
    <x v="1"/>
    <x v="1"/>
    <x v="0"/>
    <s v="No"/>
    <s v="No"/>
    <n v="2"/>
    <n v="2"/>
    <n v="2"/>
    <n v="2"/>
    <n v="4"/>
    <n v="4"/>
    <n v="4"/>
    <n v="4"/>
    <x v="2"/>
    <x v="2"/>
    <x v="0"/>
    <x v="1"/>
    <x v="1"/>
    <x v="0"/>
    <x v="4"/>
    <x v="3"/>
    <s v="Sí"/>
    <s v="Sí"/>
    <x v="0"/>
    <x v="2"/>
    <s v="Instagram|Youtube"/>
    <x v="0"/>
    <x v="1"/>
    <x v="1"/>
    <x v="1"/>
    <x v="0"/>
    <x v="1"/>
    <x v="0"/>
    <x v="4"/>
    <s v="No"/>
    <s v="No"/>
    <x v="0"/>
    <x v="1"/>
    <x v="1"/>
    <x v="1"/>
  </r>
  <r>
    <d v="2024-02-29T08:40:00"/>
    <s v="Grado o doble grado"/>
    <x v="14"/>
    <s v="De vez en cuando (1 o 2 veces al mes)"/>
    <s v="De vez en cuando (1 o 2 veces al mes)"/>
    <s v=""/>
    <s v="F. Educación"/>
    <s v="Biblioteca Maria Zambrano (Derecho, Filología)"/>
    <s v=""/>
    <s v=""/>
    <x v="1"/>
    <x v="0"/>
    <x v="2"/>
    <x v="2"/>
    <x v="1"/>
    <s v="No"/>
    <s v="Sí"/>
    <n v="2"/>
    <n v="5"/>
    <n v="4"/>
    <n v="1"/>
    <n v="5"/>
    <n v="3"/>
    <n v="4"/>
    <n v="2"/>
    <x v="2"/>
    <x v="0"/>
    <x v="1"/>
    <x v="2"/>
    <x v="0"/>
    <x v="2"/>
    <x v="3"/>
    <x v="3"/>
    <s v="No"/>
    <s v="No"/>
    <x v="1"/>
    <x v="2"/>
    <s v="Instagram"/>
    <x v="0"/>
    <x v="1"/>
    <x v="0"/>
    <x v="0"/>
    <x v="1"/>
    <x v="0"/>
    <x v="0"/>
    <x v="1"/>
    <s v="No"/>
    <s v="No"/>
    <x v="0"/>
    <x v="1"/>
    <x v="2"/>
    <x v="1"/>
  </r>
  <r>
    <d v="2024-02-29T08:38:00"/>
    <s v="Grado o doble grado"/>
    <x v="4"/>
    <s v="Muy frecuentemente (3 o más veces por semana)"/>
    <s v="Nunca"/>
    <s v=""/>
    <s v=""/>
    <s v=""/>
    <s v=""/>
    <s v="La biblioteca de la universidad de Alcalá de Henares"/>
    <x v="1"/>
    <x v="0"/>
    <x v="2"/>
    <x v="3"/>
    <x v="2"/>
    <s v="Sí"/>
    <s v="Sí"/>
    <n v="3"/>
    <n v="1"/>
    <n v="1"/>
    <n v="1"/>
    <n v="5"/>
    <n v="3"/>
    <n v="5"/>
    <n v="2"/>
    <x v="3"/>
    <x v="1"/>
    <x v="2"/>
    <x v="2"/>
    <x v="3"/>
    <x v="0"/>
    <x v="4"/>
    <x v="3"/>
    <s v="No"/>
    <s v="No"/>
    <x v="0"/>
    <x v="2"/>
    <s v="Instagram"/>
    <x v="2"/>
    <x v="1"/>
    <x v="0"/>
    <x v="0"/>
    <x v="1"/>
    <x v="0"/>
    <x v="1"/>
    <x v="1"/>
    <s v="Sí"/>
    <s v="No"/>
    <x v="0"/>
    <x v="0"/>
    <x v="1"/>
    <x v="2"/>
  </r>
  <r>
    <d v="2024-02-29T08:34:00"/>
    <s v="Grado o doble grado"/>
    <x v="9"/>
    <s v="De vez en cuando (1 o 2 veces al mes)"/>
    <s v="Muy frecuentemente (3 o más veces por semana)"/>
    <s v=""/>
    <s v="F. Psicología"/>
    <s v="F. Ciencias Políticas y Sociología"/>
    <s v=""/>
    <s v=""/>
    <x v="3"/>
    <x v="2"/>
    <x v="2"/>
    <x v="0"/>
    <x v="2"/>
    <s v="No"/>
    <s v="No"/>
    <n v="2"/>
    <n v="1"/>
    <n v="3"/>
    <n v="1"/>
    <n v="5"/>
    <n v="4"/>
    <n v="3"/>
    <n v="4"/>
    <x v="5"/>
    <x v="0"/>
    <x v="0"/>
    <x v="2"/>
    <x v="1"/>
    <x v="2"/>
    <x v="3"/>
    <x v="3"/>
    <s v="No"/>
    <s v="No"/>
    <x v="2"/>
    <x v="0"/>
    <s v="Instagram|TikTok"/>
    <x v="1"/>
    <x v="0"/>
    <x v="1"/>
    <x v="2"/>
    <x v="2"/>
    <x v="1"/>
    <x v="0"/>
    <x v="1"/>
    <s v="No"/>
    <s v="No"/>
    <x v="0"/>
    <x v="3"/>
    <x v="4"/>
    <x v="0"/>
  </r>
  <r>
    <d v="2024-02-29T08:34:00"/>
    <s v="Grado o doble grado"/>
    <x v="1"/>
    <s v="De vez en cuando (1 o 2 veces al mes)"/>
    <s v="De vez en cuando (1 o 2 veces al mes)"/>
    <s v=""/>
    <s v="F. Ciencias Económicas y Empresariales"/>
    <s v="Biblioteca Maria Zambrano (Derecho, Filología)"/>
    <s v=""/>
    <s v=""/>
    <x v="3"/>
    <x v="0"/>
    <x v="0"/>
    <x v="0"/>
    <x v="0"/>
    <s v="Sí"/>
    <s v="Sí"/>
    <n v="1"/>
    <n v="1"/>
    <n v="3"/>
    <n v="2"/>
    <n v="1"/>
    <n v="3"/>
    <n v="3"/>
    <n v="4"/>
    <x v="5"/>
    <x v="5"/>
    <x v="0"/>
    <x v="1"/>
    <x v="5"/>
    <x v="0"/>
    <x v="4"/>
    <x v="0"/>
    <s v="No"/>
    <s v="No"/>
    <x v="0"/>
    <x v="2"/>
    <s v="TikTok|Twitter|Youtube"/>
    <x v="1"/>
    <x v="4"/>
    <x v="1"/>
    <x v="1"/>
    <x v="0"/>
    <x v="5"/>
    <x v="5"/>
    <x v="5"/>
    <s v="No"/>
    <s v="No"/>
    <x v="0"/>
    <x v="3"/>
    <x v="0"/>
    <x v="1"/>
  </r>
  <r>
    <d v="2024-02-29T08:33:00"/>
    <s v="Grado o doble grado"/>
    <x v="12"/>
    <s v="Frecuentemente (1 o 2 veces por semana)"/>
    <s v="De vez en cuando (1 o 2 veces al mes)"/>
    <s v=""/>
    <s v="F. Ciencias Políticas y Sociología"/>
    <s v="F. Trabajo Social"/>
    <s v="F. Psicología"/>
    <s v=""/>
    <x v="5"/>
    <x v="1"/>
    <x v="2"/>
    <x v="2"/>
    <x v="0"/>
    <s v="No"/>
    <s v="No"/>
    <n v="1"/>
    <n v="1"/>
    <n v="1"/>
    <n v="2"/>
    <n v="1"/>
    <n v="5"/>
    <n v="1"/>
    <n v="5"/>
    <x v="0"/>
    <x v="2"/>
    <x v="0"/>
    <x v="1"/>
    <x v="1"/>
    <x v="1"/>
    <x v="4"/>
    <x v="5"/>
    <s v="No"/>
    <s v="No"/>
    <x v="2"/>
    <x v="2"/>
    <s v="Instagram|Twitter|Youtube"/>
    <x v="0"/>
    <x v="4"/>
    <x v="2"/>
    <x v="2"/>
    <x v="2"/>
    <x v="0"/>
    <x v="4"/>
    <x v="0"/>
    <s v="Sí"/>
    <s v="No"/>
    <x v="0"/>
    <x v="1"/>
    <x v="1"/>
    <x v="0"/>
  </r>
  <r>
    <d v="2024-02-29T08:31:00"/>
    <s v="Grado o doble grado"/>
    <x v="0"/>
    <s v="De vez en cuando (1 o 2 veces al mes)"/>
    <s v="Nunca"/>
    <s v=""/>
    <s v="Biblioteca Maria Zambrano (Derecho, Filología)"/>
    <s v="F. Informática"/>
    <s v=""/>
    <s v=""/>
    <x v="1"/>
    <x v="0"/>
    <x v="2"/>
    <x v="1"/>
    <x v="1"/>
    <s v="Sí"/>
    <s v="Sí"/>
    <n v="5"/>
    <n v="1"/>
    <n v="1"/>
    <n v="3"/>
    <n v="4"/>
    <n v="2"/>
    <n v="5"/>
    <n v="2"/>
    <x v="5"/>
    <x v="0"/>
    <x v="1"/>
    <x v="1"/>
    <x v="3"/>
    <x v="0"/>
    <x v="4"/>
    <x v="1"/>
    <s v="No"/>
    <s v="Sí"/>
    <x v="0"/>
    <x v="1"/>
    <s v="Instagram|Youtube"/>
    <x v="0"/>
    <x v="4"/>
    <x v="2"/>
    <x v="0"/>
    <x v="1"/>
    <x v="0"/>
    <x v="0"/>
    <x v="1"/>
    <s v="Sí"/>
    <s v="No"/>
    <x v="0"/>
    <x v="0"/>
    <x v="2"/>
    <x v="1"/>
  </r>
  <r>
    <d v="2024-02-29T08:29:00"/>
    <s v="Doctorado"/>
    <x v="19"/>
    <s v="Frecuentemente (1 o 2 veces por semana)"/>
    <s v="Frecuentemente (1 o 2 veces por semana)"/>
    <s v=""/>
    <s v="F. Bellas Artes"/>
    <s v="F. Ciencias de la Información"/>
    <s v="F. Filosofía"/>
    <s v="Casa encendida"/>
    <x v="0"/>
    <x v="1"/>
    <x v="2"/>
    <x v="2"/>
    <x v="1"/>
    <s v="Sí"/>
    <s v="Sí"/>
    <n v="4"/>
    <n v="4"/>
    <n v="1"/>
    <n v="5"/>
    <n v="1"/>
    <n v="5"/>
    <n v="1"/>
    <n v="5"/>
    <x v="1"/>
    <x v="1"/>
    <x v="2"/>
    <x v="2"/>
    <x v="1"/>
    <x v="2"/>
    <x v="2"/>
    <x v="2"/>
    <s v="No"/>
    <s v="No"/>
    <x v="1"/>
    <x v="0"/>
    <s v="Instagram|Youtube"/>
    <x v="2"/>
    <x v="2"/>
    <x v="0"/>
    <x v="0"/>
    <x v="1"/>
    <x v="1"/>
    <x v="0"/>
    <x v="2"/>
    <s v="No"/>
    <s v="No"/>
    <x v="0"/>
    <x v="1"/>
    <x v="1"/>
    <x v="2"/>
  </r>
  <r>
    <d v="2024-02-29T08:29:00"/>
    <s v="Grado o doble grado"/>
    <x v="19"/>
    <s v="De vez en cuando (1 o 2 veces al mes)"/>
    <s v="Frecuentemente (1 o 2 veces por semana)"/>
    <s v=""/>
    <s v="F. Bellas Artes"/>
    <s v=""/>
    <s v=""/>
    <s v="biblioteca del instituto de patrimonio"/>
    <x v="2"/>
    <x v="2"/>
    <x v="3"/>
    <x v="0"/>
    <x v="0"/>
    <s v="No"/>
    <s v="No"/>
    <n v="3"/>
    <n v="4"/>
    <n v="4"/>
    <n v="3"/>
    <n v="3"/>
    <n v="4"/>
    <m/>
    <n v="4"/>
    <x v="0"/>
    <x v="5"/>
    <x v="1"/>
    <x v="3"/>
    <x v="1"/>
    <x v="0"/>
    <x v="4"/>
    <x v="3"/>
    <s v="Sí"/>
    <s v="No"/>
    <x v="0"/>
    <x v="1"/>
    <s v="No uso ninguna red social"/>
    <x v="2"/>
    <x v="1"/>
    <x v="1"/>
    <x v="1"/>
    <x v="2"/>
    <x v="1"/>
    <x v="5"/>
    <x v="3"/>
    <s v="Sí"/>
    <s v="Sí"/>
    <x v="4"/>
    <x v="0"/>
    <x v="2"/>
    <x v="1"/>
  </r>
  <r>
    <d v="2024-02-29T08:27:00"/>
    <s v="Grado o doble grado"/>
    <x v="1"/>
    <s v="De vez en cuando (1 o 2 veces al mes)"/>
    <s v="De vez en cuando (1 o 2 veces al mes)"/>
    <s v=""/>
    <s v="Biblioteca Maria Zambrano (Derecho, Filología)"/>
    <s v="F. Ciencias Económicas y Empresariales"/>
    <s v=""/>
    <s v="Universidad Nebrija"/>
    <x v="0"/>
    <x v="3"/>
    <x v="3"/>
    <x v="3"/>
    <x v="1"/>
    <s v="No"/>
    <s v="Sí"/>
    <n v="2"/>
    <n v="1"/>
    <n v="1"/>
    <n v="3"/>
    <n v="5"/>
    <n v="3"/>
    <n v="5"/>
    <n v="2"/>
    <x v="5"/>
    <x v="2"/>
    <x v="3"/>
    <x v="3"/>
    <x v="3"/>
    <x v="2"/>
    <x v="4"/>
    <x v="3"/>
    <s v="No"/>
    <s v="No"/>
    <x v="2"/>
    <x v="3"/>
    <s v="Instagram|TikTok|Twitter"/>
    <x v="0"/>
    <x v="4"/>
    <x v="1"/>
    <x v="5"/>
    <x v="4"/>
    <x v="1"/>
    <x v="4"/>
    <x v="4"/>
    <s v="No"/>
    <s v="No"/>
    <x v="0"/>
    <x v="3"/>
    <x v="5"/>
    <x v="5"/>
  </r>
  <r>
    <d v="2024-02-29T08:22:00"/>
    <s v="Grado o doble grado"/>
    <x v="14"/>
    <s v="De vez en cuando (1 o 2 veces al mes)"/>
    <s v="De vez en cuando (1 o 2 veces al mes)"/>
    <s v=""/>
    <s v="F. Educación"/>
    <s v=""/>
    <s v=""/>
    <s v=""/>
    <x v="2"/>
    <x v="1"/>
    <x v="2"/>
    <x v="2"/>
    <x v="0"/>
    <s v="Sí"/>
    <s v="Sí"/>
    <n v="1"/>
    <n v="1"/>
    <n v="3"/>
    <n v="4"/>
    <n v="5"/>
    <n v="3"/>
    <n v="4"/>
    <n v="2"/>
    <x v="2"/>
    <x v="1"/>
    <x v="2"/>
    <x v="1"/>
    <x v="0"/>
    <x v="1"/>
    <x v="4"/>
    <x v="3"/>
    <s v="No"/>
    <s v="No"/>
    <x v="0"/>
    <x v="0"/>
    <s v="Instagram|Youtube"/>
    <x v="0"/>
    <x v="2"/>
    <x v="0"/>
    <x v="0"/>
    <x v="1"/>
    <x v="1"/>
    <x v="2"/>
    <x v="1"/>
    <s v="No"/>
    <s v="No"/>
    <x v="0"/>
    <x v="0"/>
    <x v="2"/>
    <x v="1"/>
  </r>
  <r>
    <d v="2024-02-29T08:21:00"/>
    <s v="Grado o doble grado"/>
    <x v="12"/>
    <s v="De vez en cuando (1 o 2 veces al mes)"/>
    <s v="Muy frecuentemente (3 o más veces por semana)"/>
    <s v=""/>
    <s v="F. Ciencias Políticas y Sociología"/>
    <s v="F. Medicina"/>
    <s v="F. Geografía e Historia"/>
    <s v=""/>
    <x v="1"/>
    <x v="1"/>
    <x v="2"/>
    <x v="1"/>
    <x v="1"/>
    <s v="Sí"/>
    <s v="Sí"/>
    <n v="4"/>
    <n v="5"/>
    <n v="4"/>
    <n v="1"/>
    <n v="5"/>
    <n v="2"/>
    <n v="4"/>
    <n v="1"/>
    <x v="2"/>
    <x v="1"/>
    <x v="0"/>
    <x v="1"/>
    <x v="1"/>
    <x v="1"/>
    <x v="2"/>
    <x v="2"/>
    <s v="No"/>
    <s v="No"/>
    <x v="2"/>
    <x v="2"/>
    <s v="Instagram|Otras"/>
    <x v="2"/>
    <x v="2"/>
    <x v="0"/>
    <x v="0"/>
    <x v="1"/>
    <x v="0"/>
    <x v="0"/>
    <x v="4"/>
    <s v="Sí"/>
    <s v="Sí"/>
    <x v="4"/>
    <x v="1"/>
    <x v="1"/>
    <x v="2"/>
  </r>
  <r>
    <d v="2024-02-29T08:20:00"/>
    <s v="Grado o doble grado"/>
    <x v="23"/>
    <s v="De vez en cuando (1 o 2 veces al mes)"/>
    <s v="De vez en cuando (1 o 2 veces al mes)"/>
    <s v=""/>
    <s v="F. Ciencias Físicas"/>
    <s v="F. Ciencias Matemáticas"/>
    <s v="F. Ciencias Químicas"/>
    <s v=""/>
    <x v="0"/>
    <x v="1"/>
    <x v="2"/>
    <x v="1"/>
    <x v="1"/>
    <s v="Sí"/>
    <s v="Sí"/>
    <n v="3"/>
    <n v="1"/>
    <n v="1"/>
    <n v="1"/>
    <n v="5"/>
    <n v="4"/>
    <n v="5"/>
    <n v="1"/>
    <x v="2"/>
    <x v="0"/>
    <x v="3"/>
    <x v="3"/>
    <x v="0"/>
    <x v="1"/>
    <x v="1"/>
    <x v="3"/>
    <s v="No"/>
    <s v="No"/>
    <x v="0"/>
    <x v="4"/>
    <s v="Instagram|Twitter"/>
    <x v="2"/>
    <x v="0"/>
    <x v="1"/>
    <x v="0"/>
    <x v="1"/>
    <x v="2"/>
    <x v="0"/>
    <x v="1"/>
    <s v="No"/>
    <s v="No"/>
    <x v="0"/>
    <x v="0"/>
    <x v="2"/>
    <x v="1"/>
  </r>
  <r>
    <d v="2024-02-29T08:15:00"/>
    <s v="Otros (Universidad para mayores, títulos propios, curso de idiomas, etc)"/>
    <x v="1"/>
    <s v="De vez en cuando (1 o 2 veces al mes)"/>
    <s v="Muy frecuentemente (3 o más veces por semana)"/>
    <s v=""/>
    <s v="F. Ciencias Económicas y Empresariales"/>
    <s v=""/>
    <s v=""/>
    <s v=""/>
    <x v="0"/>
    <x v="1"/>
    <x v="2"/>
    <x v="1"/>
    <x v="2"/>
    <s v="Sí"/>
    <s v="Sí"/>
    <n v="2"/>
    <n v="5"/>
    <n v="5"/>
    <n v="5"/>
    <n v="5"/>
    <n v="5"/>
    <n v="1"/>
    <n v="4"/>
    <x v="0"/>
    <x v="0"/>
    <x v="1"/>
    <x v="3"/>
    <x v="1"/>
    <x v="1"/>
    <x v="1"/>
    <x v="2"/>
    <s v="Sí"/>
    <s v="No"/>
    <x v="2"/>
    <x v="2"/>
    <s v="Otras"/>
    <x v="0"/>
    <x v="1"/>
    <x v="1"/>
    <x v="1"/>
    <x v="0"/>
    <x v="1"/>
    <x v="3"/>
    <x v="3"/>
    <s v="Sí"/>
    <s v="No"/>
    <x v="0"/>
    <x v="0"/>
    <x v="1"/>
    <x v="1"/>
  </r>
  <r>
    <d v="2024-02-29T08:13:00"/>
    <s v="Grado o doble grado"/>
    <x v="19"/>
    <s v="De vez en cuando (1 o 2 veces al mes)"/>
    <s v="Solo en época de exámenes"/>
    <s v=""/>
    <s v="F. Bellas Artes"/>
    <s v=""/>
    <s v=""/>
    <s v=""/>
    <x v="1"/>
    <x v="1"/>
    <x v="2"/>
    <x v="1"/>
    <x v="0"/>
    <s v="No"/>
    <s v="Sí"/>
    <n v="4"/>
    <n v="4"/>
    <n v="4"/>
    <n v="5"/>
    <n v="5"/>
    <n v="3"/>
    <n v="3"/>
    <n v="4"/>
    <x v="2"/>
    <x v="0"/>
    <x v="2"/>
    <x v="3"/>
    <x v="1"/>
    <x v="2"/>
    <x v="1"/>
    <x v="2"/>
    <s v="No"/>
    <s v="No"/>
    <x v="0"/>
    <x v="1"/>
    <s v="Youtube"/>
    <x v="2"/>
    <x v="1"/>
    <x v="0"/>
    <x v="0"/>
    <x v="1"/>
    <x v="0"/>
    <x v="2"/>
    <x v="4"/>
    <s v="No"/>
    <s v="No"/>
    <x v="0"/>
    <x v="1"/>
    <x v="1"/>
    <x v="2"/>
  </r>
  <r>
    <d v="2024-02-29T07:55:00"/>
    <s v="Grado o doble grado"/>
    <x v="22"/>
    <s v="Frecuentemente (1 o 2 veces por semana)"/>
    <s v="De vez en cuando (1 o 2 veces al mes)"/>
    <s v=""/>
    <s v="F. Ciencias Biológicas"/>
    <s v=""/>
    <s v=""/>
    <s v=""/>
    <x v="0"/>
    <x v="0"/>
    <x v="1"/>
    <x v="0"/>
    <x v="0"/>
    <s v="No"/>
    <s v="No"/>
    <n v="3"/>
    <n v="2"/>
    <n v="4"/>
    <n v="1"/>
    <n v="5"/>
    <n v="4"/>
    <n v="5"/>
    <n v="3"/>
    <x v="5"/>
    <x v="5"/>
    <x v="0"/>
    <x v="3"/>
    <x v="4"/>
    <x v="0"/>
    <x v="3"/>
    <x v="3"/>
    <s v="No"/>
    <s v="Sí"/>
    <x v="2"/>
    <x v="2"/>
    <s v="Instagram|Otras|TikTok|Twitter|Youtube"/>
    <x v="0"/>
    <x v="0"/>
    <x v="1"/>
    <x v="1"/>
    <x v="2"/>
    <x v="1"/>
    <x v="1"/>
    <x v="1"/>
    <s v="No"/>
    <s v="No"/>
    <x v="0"/>
    <x v="5"/>
    <x v="5"/>
    <x v="1"/>
  </r>
  <r>
    <d v="2024-02-29T07:52:00"/>
    <s v="Grado o doble grado"/>
    <x v="5"/>
    <s v="De vez en cuando (1 o 2 veces al mes)"/>
    <s v="De vez en cuando (1 o 2 veces al mes)"/>
    <s v=""/>
    <s v="F. Ciencias Químicas"/>
    <s v="F. Ciencias Matemáticas"/>
    <s v="Biblioteca Maria Zambrano (Derecho, Filología)"/>
    <s v=""/>
    <x v="0"/>
    <x v="0"/>
    <x v="1"/>
    <x v="1"/>
    <x v="0"/>
    <s v="No"/>
    <s v="No"/>
    <n v="3"/>
    <n v="2"/>
    <n v="3"/>
    <n v="3"/>
    <n v="5"/>
    <n v="2"/>
    <n v="5"/>
    <n v="4"/>
    <x v="0"/>
    <x v="0"/>
    <x v="0"/>
    <x v="3"/>
    <x v="3"/>
    <x v="0"/>
    <x v="4"/>
    <x v="1"/>
    <s v="No"/>
    <s v="No"/>
    <x v="0"/>
    <x v="0"/>
    <s v="Instagram|Youtube"/>
    <x v="2"/>
    <x v="2"/>
    <x v="0"/>
    <x v="0"/>
    <x v="1"/>
    <x v="0"/>
    <x v="0"/>
    <x v="1"/>
    <s v="Sí"/>
    <s v="Sí"/>
    <x v="4"/>
    <x v="0"/>
    <x v="2"/>
    <x v="1"/>
  </r>
  <r>
    <d v="2024-02-29T07:45:00"/>
    <s v="Grado o doble grado"/>
    <x v="4"/>
    <s v="Frecuentemente (1 o 2 veces por semana)"/>
    <s v="Frecuentemente (1 o 2 veces por semana)"/>
    <s v=""/>
    <s v="Biblioteca Maria Zambrano (Derecho, Filología)"/>
    <s v="F. Ciencias Matemáticas"/>
    <s v=""/>
    <s v=""/>
    <x v="0"/>
    <x v="1"/>
    <x v="1"/>
    <x v="1"/>
    <x v="1"/>
    <s v="Sí"/>
    <s v="Sí"/>
    <n v="5"/>
    <n v="1"/>
    <n v="3"/>
    <n v="1"/>
    <n v="4"/>
    <n v="4"/>
    <n v="5"/>
    <n v="3"/>
    <x v="2"/>
    <x v="1"/>
    <x v="2"/>
    <x v="2"/>
    <x v="1"/>
    <x v="2"/>
    <x v="1"/>
    <x v="2"/>
    <s v="Sí"/>
    <s v="No"/>
    <x v="0"/>
    <x v="2"/>
    <s v="Instagram|TikTok"/>
    <x v="2"/>
    <x v="4"/>
    <x v="0"/>
    <x v="0"/>
    <x v="1"/>
    <x v="0"/>
    <x v="2"/>
    <x v="4"/>
    <s v="Sí"/>
    <s v="No"/>
    <x v="0"/>
    <x v="1"/>
    <x v="1"/>
    <x v="2"/>
  </r>
  <r>
    <d v="2024-02-29T07:42:00"/>
    <s v="Doctorado"/>
    <x v="11"/>
    <s v="Muy frecuentemente (3 o más veces por semana)"/>
    <s v="Nunca"/>
    <s v=""/>
    <s v="F. Veterinaria"/>
    <s v="Biblioteca Maria Zambrano (Derecho, Filología)"/>
    <s v="F. Geografía e Historia"/>
    <s v=""/>
    <x v="3"/>
    <x v="2"/>
    <x v="1"/>
    <x v="3"/>
    <x v="0"/>
    <s v="Sí"/>
    <s v="No"/>
    <n v="3"/>
    <n v="3"/>
    <n v="3"/>
    <n v="3"/>
    <n v="3"/>
    <n v="3"/>
    <n v="3"/>
    <n v="3"/>
    <x v="0"/>
    <x v="2"/>
    <x v="0"/>
    <x v="1"/>
    <x v="3"/>
    <x v="0"/>
    <x v="4"/>
    <x v="3"/>
    <s v="No"/>
    <s v="No"/>
    <x v="4"/>
    <x v="5"/>
    <s v="Instagram"/>
    <x v="1"/>
    <x v="0"/>
    <x v="2"/>
    <x v="2"/>
    <x v="2"/>
    <x v="3"/>
    <x v="1"/>
    <x v="1"/>
    <s v="No"/>
    <s v="No"/>
    <x v="0"/>
    <x v="1"/>
    <x v="1"/>
    <x v="1"/>
  </r>
  <r>
    <d v="2024-02-29T07:40:00"/>
    <s v="Máster"/>
    <x v="12"/>
    <s v="Solo en época de exámenes"/>
    <s v="De vez en cuando (1 o 2 veces al mes)"/>
    <s v=""/>
    <s v="F. Ciencias Políticas y Sociología"/>
    <s v=""/>
    <s v=""/>
    <s v=""/>
    <x v="0"/>
    <x v="1"/>
    <x v="1"/>
    <x v="1"/>
    <x v="1"/>
    <s v="No"/>
    <s v="Sí"/>
    <n v="5"/>
    <n v="4"/>
    <n v="4"/>
    <n v="3"/>
    <n v="4"/>
    <n v="2"/>
    <n v="4"/>
    <n v="2"/>
    <x v="2"/>
    <x v="1"/>
    <x v="2"/>
    <x v="2"/>
    <x v="1"/>
    <x v="2"/>
    <x v="2"/>
    <x v="2"/>
    <s v="No"/>
    <s v="No"/>
    <x v="1"/>
    <x v="0"/>
    <s v="No uso ninguna red social"/>
    <x v="2"/>
    <x v="2"/>
    <x v="0"/>
    <x v="0"/>
    <x v="1"/>
    <x v="0"/>
    <x v="2"/>
    <x v="2"/>
    <s v="Sí"/>
    <s v="Sí"/>
    <x v="2"/>
    <x v="1"/>
    <x v="1"/>
    <x v="2"/>
  </r>
  <r>
    <d v="2024-02-29T07:40:00"/>
    <s v="Grado o doble grado"/>
    <x v="22"/>
    <s v="Frecuentemente (1 o 2 veces por semana)"/>
    <s v="Solo en época de exámenes"/>
    <s v=""/>
    <s v="F. Ciencias Biológicas"/>
    <s v="Biblioteca Maria Zambrano (Derecho, Filología)"/>
    <s v="F. Ciencias Geológicas"/>
    <s v=""/>
    <x v="0"/>
    <x v="0"/>
    <x v="1"/>
    <x v="1"/>
    <x v="0"/>
    <s v="No"/>
    <s v="Sí"/>
    <n v="3"/>
    <n v="1"/>
    <n v="1"/>
    <n v="3"/>
    <n v="5"/>
    <n v="5"/>
    <n v="5"/>
    <n v="5"/>
    <x v="5"/>
    <x v="5"/>
    <x v="1"/>
    <x v="1"/>
    <x v="5"/>
    <x v="5"/>
    <x v="3"/>
    <x v="3"/>
    <s v="No"/>
    <s v="No"/>
    <x v="2"/>
    <x v="2"/>
    <s v="Instagram|Twitter"/>
    <x v="4"/>
    <x v="1"/>
    <x v="2"/>
    <x v="2"/>
    <x v="1"/>
    <x v="0"/>
    <x v="1"/>
    <x v="3"/>
    <s v="No"/>
    <s v="No"/>
    <x v="0"/>
    <x v="4"/>
    <x v="0"/>
    <x v="0"/>
  </r>
  <r>
    <d v="2024-02-29T07:37:00"/>
    <s v="Grado o doble grado"/>
    <x v="16"/>
    <s v="Frecuentemente (1 o 2 veces por semana)"/>
    <s v="Nunca"/>
    <s v=""/>
    <s v="F. Estudios Estadísticos"/>
    <s v="F. Estudios Estadísticos"/>
    <s v="F. Estudios Estadísticos"/>
    <s v=""/>
    <x v="2"/>
    <x v="0"/>
    <x v="1"/>
    <x v="2"/>
    <x v="2"/>
    <s v="No"/>
    <s v="No"/>
    <n v="1"/>
    <n v="1"/>
    <n v="3"/>
    <n v="3"/>
    <n v="5"/>
    <n v="3"/>
    <n v="4"/>
    <n v="2"/>
    <x v="0"/>
    <x v="5"/>
    <x v="0"/>
    <x v="2"/>
    <x v="3"/>
    <x v="0"/>
    <x v="4"/>
    <x v="3"/>
    <s v="Sí"/>
    <s v="Sí"/>
    <x v="4"/>
    <x v="2"/>
    <s v="Instagram|Youtube"/>
    <x v="1"/>
    <x v="1"/>
    <x v="4"/>
    <x v="1"/>
    <x v="1"/>
    <x v="0"/>
    <x v="5"/>
    <x v="3"/>
    <s v="Sí"/>
    <s v="Sí"/>
    <x v="1"/>
    <x v="3"/>
    <x v="2"/>
    <x v="1"/>
  </r>
  <r>
    <d v="2024-02-29T07:31:00"/>
    <s v="Grado o doble grado"/>
    <x v="5"/>
    <s v="De vez en cuando (1 o 2 veces al mes)"/>
    <s v="De vez en cuando (1 o 2 veces al mes)"/>
    <s v=""/>
    <s v="F. Ciencias Químicas"/>
    <s v=""/>
    <s v=""/>
    <s v=""/>
    <x v="2"/>
    <x v="0"/>
    <x v="1"/>
    <x v="1"/>
    <x v="2"/>
    <s v="Sí"/>
    <s v="Sí"/>
    <n v="3"/>
    <n v="1"/>
    <n v="1"/>
    <n v="2"/>
    <n v="5"/>
    <n v="2"/>
    <n v="5"/>
    <n v="2"/>
    <x v="5"/>
    <x v="0"/>
    <x v="1"/>
    <x v="1"/>
    <x v="1"/>
    <x v="1"/>
    <x v="4"/>
    <x v="3"/>
    <s v="No"/>
    <s v="No"/>
    <x v="2"/>
    <x v="2"/>
    <s v="Instagram|Youtube"/>
    <x v="2"/>
    <x v="0"/>
    <x v="4"/>
    <x v="1"/>
    <x v="0"/>
    <x v="0"/>
    <x v="1"/>
    <x v="1"/>
    <s v="No"/>
    <s v="No"/>
    <x v="0"/>
    <x v="0"/>
    <x v="1"/>
    <x v="1"/>
  </r>
  <r>
    <d v="2024-02-29T07:15:00"/>
    <s v="Grado o doble grado"/>
    <x v="22"/>
    <s v="Frecuentemente (1 o 2 veces por semana)"/>
    <s v="Solo en época de exámenes"/>
    <s v=""/>
    <s v="F. Ciencias Biológicas"/>
    <s v="Biblioteca Maria Zambrano (Derecho, Filología)"/>
    <s v=""/>
    <s v=""/>
    <x v="1"/>
    <x v="1"/>
    <x v="0"/>
    <x v="1"/>
    <x v="1"/>
    <s v="Sí"/>
    <s v="Sí"/>
    <n v="4"/>
    <n v="1"/>
    <n v="2"/>
    <n v="1"/>
    <n v="5"/>
    <n v="5"/>
    <n v="5"/>
    <n v="3"/>
    <x v="0"/>
    <x v="0"/>
    <x v="2"/>
    <x v="2"/>
    <x v="1"/>
    <x v="2"/>
    <x v="1"/>
    <x v="1"/>
    <s v="No"/>
    <s v="No"/>
    <x v="1"/>
    <x v="2"/>
    <s v="Instagram|TikTok|Twitter|Youtube"/>
    <x v="2"/>
    <x v="2"/>
    <x v="1"/>
    <x v="0"/>
    <x v="1"/>
    <x v="0"/>
    <x v="0"/>
    <x v="1"/>
    <s v="No"/>
    <s v="No"/>
    <x v="0"/>
    <x v="1"/>
    <x v="1"/>
    <x v="2"/>
  </r>
  <r>
    <d v="2024-02-29T07:10:00"/>
    <s v="Grado o doble grado"/>
    <x v="3"/>
    <s v="De vez en cuando (1 o 2 veces al mes)"/>
    <s v="Frecuentemente (1 o 2 veces por semana)"/>
    <s v=""/>
    <s v="Biblioteca Maria Zambrano (Derecho, Filología)"/>
    <s v="F. Ciencias Económicas y Empresariales"/>
    <s v="F. Comercio y Turismo"/>
    <s v=""/>
    <x v="1"/>
    <x v="0"/>
    <x v="1"/>
    <x v="0"/>
    <x v="1"/>
    <s v="Sí"/>
    <s v="Sí"/>
    <n v="3"/>
    <n v="2"/>
    <n v="4"/>
    <n v="3"/>
    <n v="5"/>
    <n v="2"/>
    <n v="5"/>
    <n v="1"/>
    <x v="5"/>
    <x v="2"/>
    <x v="1"/>
    <x v="2"/>
    <x v="0"/>
    <x v="2"/>
    <x v="4"/>
    <x v="3"/>
    <s v="No"/>
    <s v="No"/>
    <x v="0"/>
    <x v="2"/>
    <s v="Instagram|TikTok|Twitter|Youtube"/>
    <x v="0"/>
    <x v="1"/>
    <x v="0"/>
    <x v="0"/>
    <x v="1"/>
    <x v="0"/>
    <x v="1"/>
    <x v="3"/>
    <s v="No"/>
    <s v="No"/>
    <x v="0"/>
    <x v="3"/>
    <x v="0"/>
    <x v="1"/>
  </r>
  <r>
    <d v="2024-02-29T06:52:00"/>
    <s v="Grado o doble grado"/>
    <x v="22"/>
    <s v="Frecuentemente (1 o 2 veces por semana)"/>
    <s v="De vez en cuando (1 o 2 veces al mes)"/>
    <s v=""/>
    <s v="F. Ciencias Biológicas"/>
    <s v="Biblioteca Maria Zambrano (Derecho, Filología)"/>
    <s v=""/>
    <s v=""/>
    <x v="0"/>
    <x v="0"/>
    <x v="1"/>
    <x v="1"/>
    <x v="1"/>
    <s v="No"/>
    <s v="No"/>
    <n v="1"/>
    <n v="1"/>
    <n v="1"/>
    <n v="1"/>
    <n v="5"/>
    <n v="5"/>
    <n v="5"/>
    <n v="2"/>
    <x v="0"/>
    <x v="1"/>
    <x v="0"/>
    <x v="1"/>
    <x v="1"/>
    <x v="2"/>
    <x v="1"/>
    <x v="2"/>
    <s v="No"/>
    <s v="No"/>
    <x v="1"/>
    <x v="1"/>
    <s v="No uso ninguna red social"/>
    <x v="3"/>
    <x v="3"/>
    <x v="3"/>
    <x v="3"/>
    <x v="3"/>
    <x v="2"/>
    <x v="3"/>
    <x v="5"/>
    <s v="No"/>
    <s v="No"/>
    <x v="0"/>
    <x v="1"/>
    <x v="1"/>
    <x v="2"/>
  </r>
  <r>
    <d v="2024-02-29T06:31:00"/>
    <s v="Grado o doble grado"/>
    <x v="5"/>
    <s v="Frecuentemente (1 o 2 veces por semana)"/>
    <s v="Nunca"/>
    <s v=""/>
    <s v="F. Ciencias Químicas"/>
    <s v="Biblioteca Maria Zambrano (Derecho, Filología)"/>
    <s v=""/>
    <s v=""/>
    <x v="0"/>
    <x v="0"/>
    <x v="1"/>
    <x v="0"/>
    <x v="0"/>
    <s v="No"/>
    <s v="No"/>
    <n v="1"/>
    <n v="1"/>
    <n v="1"/>
    <n v="1"/>
    <n v="5"/>
    <n v="5"/>
    <n v="5"/>
    <n v="3"/>
    <x v="1"/>
    <x v="0"/>
    <x v="1"/>
    <x v="3"/>
    <x v="1"/>
    <x v="1"/>
    <x v="1"/>
    <x v="2"/>
    <s v="No"/>
    <s v="No"/>
    <x v="2"/>
    <x v="3"/>
    <s v="Instagram|TikTok"/>
    <x v="0"/>
    <x v="2"/>
    <x v="1"/>
    <x v="1"/>
    <x v="0"/>
    <x v="1"/>
    <x v="0"/>
    <x v="4"/>
    <s v="No"/>
    <s v="No"/>
    <x v="0"/>
    <x v="0"/>
    <x v="1"/>
    <x v="1"/>
  </r>
  <r>
    <d v="2024-02-29T06:22:00"/>
    <s v="Grado o doble grado"/>
    <x v="14"/>
    <s v="Frecuentemente (1 o 2 veces por semana)"/>
    <s v="Frecuentemente (1 o 2 veces por semana)"/>
    <s v=""/>
    <s v="F. Educación"/>
    <s v="Biblioteca Maria Zambrano (Derecho, Filología)"/>
    <s v="F. Psicología"/>
    <s v="Bibliotecas públicas cerca de mi lugar de residencia o de apertura extraordinaria (ninguna en concreto)."/>
    <x v="2"/>
    <x v="2"/>
    <x v="0"/>
    <x v="0"/>
    <x v="0"/>
    <s v="No"/>
    <s v="Sí"/>
    <n v="2"/>
    <n v="4"/>
    <n v="4"/>
    <n v="5"/>
    <n v="5"/>
    <n v="5"/>
    <n v="5"/>
    <n v="5"/>
    <x v="2"/>
    <x v="0"/>
    <x v="1"/>
    <x v="3"/>
    <x v="1"/>
    <x v="1"/>
    <x v="1"/>
    <x v="1"/>
    <s v="Sí"/>
    <s v="Sí"/>
    <x v="0"/>
    <x v="2"/>
    <s v="Instagram|Twitter"/>
    <x v="0"/>
    <x v="1"/>
    <x v="2"/>
    <x v="1"/>
    <x v="0"/>
    <x v="1"/>
    <x v="0"/>
    <x v="4"/>
    <s v="Sí"/>
    <s v="Sí"/>
    <x v="1"/>
    <x v="0"/>
    <x v="1"/>
    <x v="1"/>
  </r>
  <r>
    <d v="2024-02-29T06:18:00"/>
    <s v="Grado o doble grado"/>
    <x v="0"/>
    <s v="De vez en cuando (1 o 2 veces al mes)"/>
    <s v="De vez en cuando (1 o 2 veces al mes)"/>
    <s v=""/>
    <s v="F. Informática"/>
    <s v="Biblioteca Maria Zambrano (Derecho, Filología)"/>
    <s v="F. Bellas Artes"/>
    <s v=""/>
    <x v="2"/>
    <x v="3"/>
    <x v="1"/>
    <x v="1"/>
    <x v="0"/>
    <s v="No"/>
    <s v="Sí"/>
    <n v="4"/>
    <n v="1"/>
    <n v="1"/>
    <n v="1"/>
    <n v="4"/>
    <n v="4"/>
    <n v="4"/>
    <n v="3"/>
    <x v="0"/>
    <x v="2"/>
    <x v="1"/>
    <x v="3"/>
    <x v="0"/>
    <x v="2"/>
    <x v="3"/>
    <x v="3"/>
    <s v="No"/>
    <s v="No"/>
    <x v="0"/>
    <x v="2"/>
    <s v="Instagram|TikTok|Twitter"/>
    <x v="0"/>
    <x v="0"/>
    <x v="1"/>
    <x v="1"/>
    <x v="0"/>
    <x v="1"/>
    <x v="0"/>
    <x v="1"/>
    <s v="Sí"/>
    <s v="Sí"/>
    <x v="4"/>
    <x v="3"/>
    <x v="2"/>
    <x v="1"/>
  </r>
  <r>
    <d v="2024-02-29T05:11:00"/>
    <s v="Grado o doble grado"/>
    <x v="14"/>
    <s v="De vez en cuando (1 o 2 veces al mes)"/>
    <s v="Nunca"/>
    <s v=""/>
    <s v="F. Educación"/>
    <s v="F. Educación"/>
    <s v="F. Educación"/>
    <s v="Benito Pérez Galdós"/>
    <x v="0"/>
    <x v="0"/>
    <x v="1"/>
    <x v="1"/>
    <x v="0"/>
    <s v="No"/>
    <s v="Sí"/>
    <n v="3"/>
    <n v="3"/>
    <n v="1"/>
    <n v="4"/>
    <n v="3"/>
    <n v="5"/>
    <n v="3"/>
    <n v="3"/>
    <x v="2"/>
    <x v="0"/>
    <x v="1"/>
    <x v="3"/>
    <x v="1"/>
    <x v="1"/>
    <x v="1"/>
    <x v="1"/>
    <s v="No"/>
    <s v="No"/>
    <x v="2"/>
    <x v="2"/>
    <s v="Instagram|Youtube"/>
    <x v="2"/>
    <x v="0"/>
    <x v="2"/>
    <x v="1"/>
    <x v="0"/>
    <x v="0"/>
    <x v="0"/>
    <x v="4"/>
    <s v="Sí"/>
    <s v="No"/>
    <x v="0"/>
    <x v="1"/>
    <x v="1"/>
    <x v="0"/>
  </r>
  <r>
    <d v="2024-02-29T05:11:00"/>
    <s v="Doctorado"/>
    <x v="27"/>
    <s v="De vez en cuando (1 o 2 veces al mes)"/>
    <s v="De vez en cuando (1 o 2 veces al mes)"/>
    <s v=""/>
    <s v="Biblioteca Maria Zambrano (Derecho, Filología)"/>
    <s v="F. Óptica y Optometría"/>
    <s v=""/>
    <s v=""/>
    <x v="0"/>
    <x v="0"/>
    <x v="1"/>
    <x v="1"/>
    <x v="0"/>
    <s v="No"/>
    <s v="No"/>
    <n v="2"/>
    <n v="4"/>
    <n v="4"/>
    <n v="2"/>
    <n v="2"/>
    <n v="4"/>
    <n v="4"/>
    <n v="4"/>
    <x v="1"/>
    <x v="1"/>
    <x v="2"/>
    <x v="2"/>
    <x v="1"/>
    <x v="2"/>
    <x v="2"/>
    <x v="2"/>
    <s v="No"/>
    <s v="No"/>
    <x v="0"/>
    <x v="1"/>
    <s v="Instagram"/>
    <x v="2"/>
    <x v="2"/>
    <x v="0"/>
    <x v="0"/>
    <x v="1"/>
    <x v="0"/>
    <x v="2"/>
    <x v="2"/>
    <s v="Sí"/>
    <s v="No"/>
    <x v="0"/>
    <x v="0"/>
    <x v="2"/>
    <x v="1"/>
  </r>
  <r>
    <d v="2024-02-29T02:09:00"/>
    <s v="Doctorado"/>
    <x v="12"/>
    <s v="Muy frecuentemente (3 o más veces por semana)"/>
    <s v="Muy frecuentemente (3 o más veces por semana)"/>
    <s v=""/>
    <s v="F. Ciencias Políticas y Sociología"/>
    <s v="F. Trabajo Social"/>
    <s v=""/>
    <s v=""/>
    <x v="1"/>
    <x v="1"/>
    <x v="2"/>
    <x v="2"/>
    <x v="3"/>
    <s v="No"/>
    <s v="Sí"/>
    <n v="4"/>
    <n v="4"/>
    <n v="5"/>
    <n v="4"/>
    <n v="3"/>
    <n v="4"/>
    <n v="4"/>
    <n v="4"/>
    <x v="1"/>
    <x v="1"/>
    <x v="2"/>
    <x v="2"/>
    <x v="1"/>
    <x v="2"/>
    <x v="2"/>
    <x v="1"/>
    <s v="Sí"/>
    <s v="Sí"/>
    <x v="0"/>
    <x v="0"/>
    <s v="No uso ninguna red social"/>
    <x v="2"/>
    <x v="2"/>
    <x v="0"/>
    <x v="0"/>
    <x v="1"/>
    <x v="3"/>
    <x v="1"/>
    <x v="4"/>
    <s v="Sí"/>
    <s v="Sí"/>
    <x v="2"/>
    <x v="1"/>
    <x v="1"/>
    <x v="2"/>
  </r>
  <r>
    <d v="2024-02-29T01:41:00"/>
    <s v="Grado o doble grado"/>
    <x v="13"/>
    <s v="De vez en cuando (1 o 2 veces al mes)"/>
    <s v="Nunca"/>
    <s v=""/>
    <s v="F. Geografía e Historia"/>
    <s v="Biblioteca Maria Zambrano (Derecho, Filología)"/>
    <s v="F. Medicina"/>
    <s v="Municipal de Majadahonda"/>
    <x v="5"/>
    <x v="5"/>
    <x v="3"/>
    <x v="3"/>
    <x v="5"/>
    <s v="No"/>
    <s v="Sí"/>
    <n v="3"/>
    <n v="1"/>
    <n v="1"/>
    <n v="5"/>
    <n v="5"/>
    <n v="5"/>
    <n v="5"/>
    <n v="1"/>
    <x v="2"/>
    <x v="2"/>
    <x v="1"/>
    <x v="1"/>
    <x v="1"/>
    <x v="2"/>
    <x v="2"/>
    <x v="3"/>
    <s v="Sí"/>
    <s v="Sí"/>
    <x v="2"/>
    <x v="0"/>
    <s v="No uso ninguna red social"/>
    <x v="2"/>
    <x v="4"/>
    <x v="0"/>
    <x v="0"/>
    <x v="1"/>
    <x v="0"/>
    <x v="0"/>
    <x v="1"/>
    <s v="No"/>
    <s v="No"/>
    <x v="0"/>
    <x v="1"/>
    <x v="1"/>
    <x v="2"/>
  </r>
  <r>
    <d v="2024-02-29T01:41:00"/>
    <s v="Grado o doble grado"/>
    <x v="14"/>
    <s v="De vez en cuando (1 o 2 veces al mes)"/>
    <s v="Frecuentemente (1 o 2 veces por semana)"/>
    <s v=""/>
    <s v="F. Educación"/>
    <s v="F. Psicología"/>
    <s v="F. Trabajo Social"/>
    <s v=""/>
    <x v="0"/>
    <x v="1"/>
    <x v="2"/>
    <x v="1"/>
    <x v="0"/>
    <s v="No"/>
    <s v="Sí"/>
    <n v="2"/>
    <n v="5"/>
    <n v="5"/>
    <n v="1"/>
    <n v="5"/>
    <n v="5"/>
    <n v="5"/>
    <n v="1"/>
    <x v="0"/>
    <x v="0"/>
    <x v="0"/>
    <x v="3"/>
    <x v="1"/>
    <x v="2"/>
    <x v="2"/>
    <x v="2"/>
    <s v="No"/>
    <s v="No"/>
    <x v="1"/>
    <x v="0"/>
    <s v="Instagram|TikTok|Youtube"/>
    <x v="2"/>
    <x v="2"/>
    <x v="0"/>
    <x v="0"/>
    <x v="1"/>
    <x v="0"/>
    <x v="2"/>
    <x v="2"/>
    <s v="No"/>
    <s v="No"/>
    <x v="0"/>
    <x v="1"/>
    <x v="1"/>
    <x v="2"/>
  </r>
  <r>
    <d v="2024-02-29T01:37:00"/>
    <s v="Doctorado"/>
    <x v="19"/>
    <s v="Muy frecuentemente (3 o más veces por semana)"/>
    <s v="De vez en cuando (1 o 2 veces al mes)"/>
    <s v=""/>
    <s v="F. Bellas Artes"/>
    <s v=""/>
    <s v=""/>
    <s v=""/>
    <x v="1"/>
    <x v="1"/>
    <x v="2"/>
    <x v="2"/>
    <x v="1"/>
    <s v="No"/>
    <s v="No"/>
    <n v="5"/>
    <n v="3"/>
    <n v="2"/>
    <n v="3"/>
    <n v="4"/>
    <n v="3"/>
    <n v="4"/>
    <n v="4"/>
    <x v="1"/>
    <x v="1"/>
    <x v="2"/>
    <x v="2"/>
    <x v="1"/>
    <x v="2"/>
    <x v="2"/>
    <x v="2"/>
    <s v="Sí"/>
    <s v="Sí"/>
    <x v="1"/>
    <x v="0"/>
    <s v="Instagram"/>
    <x v="2"/>
    <x v="2"/>
    <x v="0"/>
    <x v="0"/>
    <x v="1"/>
    <x v="0"/>
    <x v="2"/>
    <x v="2"/>
    <s v="Sí"/>
    <s v="Sí"/>
    <x v="2"/>
    <x v="1"/>
    <x v="1"/>
    <x v="2"/>
  </r>
  <r>
    <d v="2024-02-29T01:36:00"/>
    <s v="Grado o doble grado"/>
    <x v="13"/>
    <s v="Solo en época de exámenes"/>
    <s v="De vez en cuando (1 o 2 veces al mes)"/>
    <s v=""/>
    <s v="F. Ciencias de la Información"/>
    <s v="F. Ciencias Políticas y Sociología"/>
    <s v="F. Filosofía"/>
    <s v=""/>
    <x v="2"/>
    <x v="2"/>
    <x v="1"/>
    <x v="3"/>
    <x v="0"/>
    <s v="No"/>
    <s v="Sí"/>
    <n v="3"/>
    <n v="4"/>
    <n v="4"/>
    <n v="5"/>
    <n v="4"/>
    <n v="5"/>
    <n v="4"/>
    <n v="4"/>
    <x v="0"/>
    <x v="2"/>
    <x v="0"/>
    <x v="1"/>
    <x v="3"/>
    <x v="0"/>
    <x v="4"/>
    <x v="3"/>
    <s v="No"/>
    <s v="No"/>
    <x v="2"/>
    <x v="2"/>
    <s v="Instagram"/>
    <x v="0"/>
    <x v="1"/>
    <x v="1"/>
    <x v="1"/>
    <x v="0"/>
    <x v="1"/>
    <x v="0"/>
    <x v="4"/>
    <s v="No"/>
    <s v="No"/>
    <x v="0"/>
    <x v="0"/>
    <x v="2"/>
    <x v="1"/>
  </r>
  <r>
    <d v="2024-02-29T01:26:00"/>
    <s v="Grado o doble grado"/>
    <x v="3"/>
    <s v="De vez en cuando (1 o 2 veces al mes)"/>
    <s v="De vez en cuando (1 o 2 veces al mes)"/>
    <s v=""/>
    <s v="Biblioteca Maria Zambrano (Derecho, Filología)"/>
    <s v=""/>
    <s v=""/>
    <s v=""/>
    <x v="2"/>
    <x v="1"/>
    <x v="1"/>
    <x v="1"/>
    <x v="0"/>
    <s v="Sí"/>
    <s v="Sí"/>
    <n v="3"/>
    <n v="3"/>
    <n v="3"/>
    <n v="3"/>
    <n v="3"/>
    <n v="3"/>
    <n v="3"/>
    <n v="3"/>
    <x v="0"/>
    <x v="2"/>
    <x v="0"/>
    <x v="1"/>
    <x v="3"/>
    <x v="0"/>
    <x v="4"/>
    <x v="3"/>
    <s v="No"/>
    <s v="No"/>
    <x v="2"/>
    <x v="2"/>
    <s v="No uso ninguna red social"/>
    <x v="2"/>
    <x v="1"/>
    <x v="0"/>
    <x v="0"/>
    <x v="1"/>
    <x v="0"/>
    <x v="1"/>
    <x v="1"/>
    <s v="Sí"/>
    <s v="Sí"/>
    <x v="4"/>
    <x v="1"/>
    <x v="1"/>
    <x v="2"/>
  </r>
  <r>
    <d v="2024-02-29T01:24:00"/>
    <s v="Grado o doble grado"/>
    <x v="3"/>
    <s v="De vez en cuando (1 o 2 veces al mes)"/>
    <s v="De vez en cuando (1 o 2 veces al mes)"/>
    <s v=""/>
    <s v="Biblioteca Maria Zambrano (Derecho, Filología)"/>
    <s v="Biblioteca Histórica"/>
    <s v="F. Ciencias Físicas"/>
    <s v=""/>
    <x v="1"/>
    <x v="1"/>
    <x v="2"/>
    <x v="1"/>
    <x v="1"/>
    <s v="Sí"/>
    <s v="Sí"/>
    <n v="4"/>
    <n v="3"/>
    <n v="4"/>
    <n v="3"/>
    <n v="5"/>
    <n v="5"/>
    <n v="4"/>
    <n v="3"/>
    <x v="2"/>
    <x v="0"/>
    <x v="2"/>
    <x v="3"/>
    <x v="1"/>
    <x v="1"/>
    <x v="1"/>
    <x v="1"/>
    <s v="No"/>
    <s v="No"/>
    <x v="0"/>
    <x v="1"/>
    <s v="Instagram|Twitter|Youtube"/>
    <x v="0"/>
    <x v="2"/>
    <x v="1"/>
    <x v="0"/>
    <x v="1"/>
    <x v="0"/>
    <x v="0"/>
    <x v="2"/>
    <s v="Sí"/>
    <s v="No"/>
    <x v="0"/>
    <x v="1"/>
    <x v="1"/>
    <x v="2"/>
  </r>
  <r>
    <d v="2024-02-29T01:13:00"/>
    <s v="Grado o doble grado"/>
    <x v="13"/>
    <s v="Frecuentemente (1 o 2 veces por semana)"/>
    <s v="Frecuentemente (1 o 2 veces por semana)"/>
    <s v=""/>
    <s v="F. Ciencias Físicas"/>
    <s v="F. Ciencias Matemáticas"/>
    <s v=""/>
    <s v=""/>
    <x v="1"/>
    <x v="1"/>
    <x v="1"/>
    <x v="2"/>
    <x v="1"/>
    <s v="Sí"/>
    <s v="Sí"/>
    <n v="5"/>
    <n v="1"/>
    <n v="1"/>
    <n v="4"/>
    <n v="5"/>
    <n v="2"/>
    <n v="4"/>
    <n v="4"/>
    <x v="2"/>
    <x v="2"/>
    <x v="0"/>
    <x v="1"/>
    <x v="0"/>
    <x v="1"/>
    <x v="0"/>
    <x v="3"/>
    <s v="No"/>
    <s v="No"/>
    <x v="2"/>
    <x v="2"/>
    <s v="Instagram|Twitter|Youtube"/>
    <x v="2"/>
    <x v="4"/>
    <x v="0"/>
    <x v="0"/>
    <x v="1"/>
    <x v="0"/>
    <x v="2"/>
    <x v="1"/>
    <s v="No"/>
    <s v="No"/>
    <x v="0"/>
    <x v="0"/>
    <x v="2"/>
    <x v="2"/>
  </r>
  <r>
    <d v="2024-02-29T01:01:00"/>
    <s v="Doctorado"/>
    <x v="2"/>
    <s v="Muy frecuentemente (3 o más veces por semana)"/>
    <s v="Muy frecuentemente (3 o más veces por semana)"/>
    <s v=""/>
    <s v="F. Filosofía"/>
    <s v="Biblioteca Maria Zambrano (Derecho, Filología)"/>
    <s v="F. Geografía e Historia"/>
    <s v="Biblioteca pública Antonio Mingote"/>
    <x v="0"/>
    <x v="0"/>
    <x v="1"/>
    <x v="0"/>
    <x v="0"/>
    <s v="Sí"/>
    <s v="Sí"/>
    <n v="5"/>
    <n v="5"/>
    <n v="2"/>
    <n v="3"/>
    <n v="2"/>
    <n v="5"/>
    <n v="5"/>
    <n v="5"/>
    <x v="2"/>
    <x v="1"/>
    <x v="2"/>
    <x v="1"/>
    <x v="1"/>
    <x v="2"/>
    <x v="1"/>
    <x v="1"/>
    <s v="Sí"/>
    <s v="No"/>
    <x v="0"/>
    <x v="2"/>
    <s v="Otras|TikTok|Youtube"/>
    <x v="2"/>
    <x v="2"/>
    <x v="0"/>
    <x v="0"/>
    <x v="1"/>
    <x v="0"/>
    <x v="2"/>
    <x v="4"/>
    <s v="Sí"/>
    <s v="No"/>
    <x v="0"/>
    <x v="1"/>
    <x v="1"/>
    <x v="2"/>
  </r>
  <r>
    <d v="2024-02-29T00:56:00"/>
    <s v="Grado o doble grado"/>
    <x v="4"/>
    <s v="Frecuentemente (1 o 2 veces por semana)"/>
    <s v="De vez en cuando (1 o 2 veces al mes)"/>
    <s v=""/>
    <s v="F. Ciencias Matemáticas"/>
    <s v="Biblioteca Maria Zambrano (Derecho, Filología)"/>
    <s v=""/>
    <s v=""/>
    <x v="1"/>
    <x v="0"/>
    <x v="1"/>
    <x v="0"/>
    <x v="1"/>
    <s v="Sí"/>
    <s v="No"/>
    <n v="4"/>
    <n v="1"/>
    <n v="1"/>
    <n v="4"/>
    <n v="4"/>
    <n v="2"/>
    <n v="3"/>
    <n v="1"/>
    <x v="0"/>
    <x v="0"/>
    <x v="2"/>
    <x v="1"/>
    <x v="2"/>
    <x v="1"/>
    <x v="4"/>
    <x v="2"/>
    <s v="No"/>
    <s v="No"/>
    <x v="0"/>
    <x v="2"/>
    <s v="Instagram|Youtube"/>
    <x v="2"/>
    <x v="1"/>
    <x v="0"/>
    <x v="0"/>
    <x v="0"/>
    <x v="0"/>
    <x v="0"/>
    <x v="5"/>
    <s v="Sí"/>
    <s v="No"/>
    <x v="0"/>
    <x v="1"/>
    <x v="1"/>
    <x v="1"/>
  </r>
  <r>
    <d v="2024-02-29T00:39:00"/>
    <s v="Grado o doble grado"/>
    <x v="12"/>
    <s v="Muy frecuentemente (3 o más veces por semana)"/>
    <s v="De vez en cuando (1 o 2 veces al mes)"/>
    <s v=""/>
    <s v="Biblioteca Maria Zambrano (Derecho, Filología)"/>
    <s v="F. Ciencias Políticas y Sociología"/>
    <s v=""/>
    <s v=""/>
    <x v="1"/>
    <x v="0"/>
    <x v="5"/>
    <x v="4"/>
    <x v="1"/>
    <s v="Sí"/>
    <s v="Sí"/>
    <n v="2"/>
    <n v="2"/>
    <n v="2"/>
    <n v="2"/>
    <n v="2"/>
    <n v="2"/>
    <n v="5"/>
    <n v="3"/>
    <x v="0"/>
    <x v="2"/>
    <x v="5"/>
    <x v="1"/>
    <x v="4"/>
    <x v="5"/>
    <x v="0"/>
    <x v="5"/>
    <s v="No"/>
    <s v="No"/>
    <x v="4"/>
    <x v="5"/>
    <s v="Instagram"/>
    <x v="5"/>
    <x v="5"/>
    <x v="2"/>
    <x v="2"/>
    <x v="2"/>
    <x v="3"/>
    <x v="4"/>
    <x v="0"/>
    <s v="Sí"/>
    <s v="No"/>
    <x v="0"/>
    <x v="5"/>
    <x v="5"/>
    <x v="0"/>
  </r>
  <r>
    <d v="2024-02-29T00:23:00"/>
    <s v="Grado o doble grado"/>
    <x v="7"/>
    <s v="De vez en cuando (1 o 2 veces al mes)"/>
    <s v="Frecuentemente (1 o 2 veces por semana)"/>
    <s v=""/>
    <s v="F. Geografía e Historia"/>
    <s v="F. Ciencias Políticas y Sociología"/>
    <s v="F. Educación"/>
    <s v=""/>
    <x v="1"/>
    <x v="1"/>
    <x v="2"/>
    <x v="2"/>
    <x v="1"/>
    <s v="Sí"/>
    <s v="Sí"/>
    <n v="5"/>
    <n v="1"/>
    <n v="1"/>
    <n v="2"/>
    <n v="5"/>
    <n v="5"/>
    <n v="5"/>
    <n v="1"/>
    <x v="1"/>
    <x v="1"/>
    <x v="2"/>
    <x v="2"/>
    <x v="1"/>
    <x v="1"/>
    <x v="2"/>
    <x v="2"/>
    <s v="No"/>
    <s v="No"/>
    <x v="1"/>
    <x v="0"/>
    <s v="No uso ninguna red social"/>
    <x v="2"/>
    <x v="2"/>
    <x v="0"/>
    <x v="0"/>
    <x v="1"/>
    <x v="0"/>
    <x v="2"/>
    <x v="2"/>
    <s v="Sí"/>
    <s v="No"/>
    <x v="0"/>
    <x v="1"/>
    <x v="1"/>
    <x v="2"/>
  </r>
  <r>
    <d v="2024-02-29T00:21:00"/>
    <s v="Grado o doble grado"/>
    <x v="10"/>
    <s v="Frecuentemente (1 o 2 veces por semana)"/>
    <s v="Muy frecuentemente (3 o más veces por semana)"/>
    <s v=""/>
    <s v="F. Filología (Clásicas, General)"/>
    <s v="Biblioteca Maria Zambrano (Derecho, Filología)"/>
    <s v=""/>
    <s v=""/>
    <x v="1"/>
    <x v="1"/>
    <x v="2"/>
    <x v="1"/>
    <x v="1"/>
    <s v="Sí"/>
    <s v="Sí"/>
    <n v="5"/>
    <n v="4"/>
    <n v="2"/>
    <n v="3"/>
    <n v="4"/>
    <n v="2"/>
    <n v="3"/>
    <n v="3"/>
    <x v="2"/>
    <x v="1"/>
    <x v="2"/>
    <x v="3"/>
    <x v="0"/>
    <x v="1"/>
    <x v="1"/>
    <x v="2"/>
    <s v="Sí"/>
    <s v="Sí"/>
    <x v="0"/>
    <x v="2"/>
    <s v="Youtube"/>
    <x v="2"/>
    <x v="2"/>
    <x v="0"/>
    <x v="0"/>
    <x v="1"/>
    <x v="0"/>
    <x v="2"/>
    <x v="4"/>
    <s v="Sí"/>
    <s v="No"/>
    <x v="0"/>
    <x v="1"/>
    <x v="1"/>
    <x v="2"/>
  </r>
  <r>
    <d v="2024-02-29T00:16:00"/>
    <s v="Doctorado"/>
    <x v="10"/>
    <s v="De vez en cuando (1 o 2 veces al mes)"/>
    <s v="Frecuentemente (1 o 2 veces por semana)"/>
    <s v=""/>
    <s v="F. Filología (Clásicas, General)"/>
    <s v="F. Educación"/>
    <s v="F. Derecho (Departamentos, Criminología)"/>
    <s v=""/>
    <x v="2"/>
    <x v="0"/>
    <x v="0"/>
    <x v="0"/>
    <x v="0"/>
    <s v="No"/>
    <s v="Sí"/>
    <n v="2"/>
    <n v="3"/>
    <n v="3"/>
    <n v="4"/>
    <n v="1"/>
    <n v="5"/>
    <n v="1"/>
    <n v="2"/>
    <x v="0"/>
    <x v="2"/>
    <x v="0"/>
    <x v="3"/>
    <x v="0"/>
    <x v="1"/>
    <x v="4"/>
    <x v="1"/>
    <s v="Sí"/>
    <s v="Sí"/>
    <x v="0"/>
    <x v="1"/>
    <s v="Youtube"/>
    <x v="0"/>
    <x v="0"/>
    <x v="2"/>
    <x v="1"/>
    <x v="0"/>
    <x v="1"/>
    <x v="0"/>
    <x v="1"/>
    <s v="No"/>
    <s v="No"/>
    <x v="0"/>
    <x v="0"/>
    <x v="2"/>
    <x v="1"/>
  </r>
  <r>
    <d v="2024-02-29T00:12:00"/>
    <s v="Grado o doble grado"/>
    <x v="3"/>
    <s v="Muy frecuentemente (3 o más veces por semana)"/>
    <s v="Muy frecuentemente (3 o más veces por semana)"/>
    <s v=""/>
    <s v="Biblioteca Maria Zambrano (Derecho, Filología)"/>
    <s v=""/>
    <s v=""/>
    <s v=""/>
    <x v="1"/>
    <x v="1"/>
    <x v="0"/>
    <x v="0"/>
    <x v="1"/>
    <s v="Sí"/>
    <s v="Sí"/>
    <n v="4"/>
    <n v="1"/>
    <n v="4"/>
    <n v="3"/>
    <n v="5"/>
    <n v="5"/>
    <n v="5"/>
    <n v="5"/>
    <x v="2"/>
    <x v="0"/>
    <x v="2"/>
    <x v="2"/>
    <x v="1"/>
    <x v="2"/>
    <x v="1"/>
    <x v="1"/>
    <s v="No"/>
    <s v="No"/>
    <x v="0"/>
    <x v="0"/>
    <s v="Twitter|Youtube"/>
    <x v="2"/>
    <x v="2"/>
    <x v="0"/>
    <x v="0"/>
    <x v="1"/>
    <x v="0"/>
    <x v="2"/>
    <x v="2"/>
    <s v="No"/>
    <s v="No"/>
    <x v="0"/>
    <x v="1"/>
    <x v="1"/>
    <x v="2"/>
  </r>
  <r>
    <d v="2024-02-29T00:09:00"/>
    <s v="Máster"/>
    <x v="12"/>
    <s v="Muy frecuentemente (3 o más veces por semana)"/>
    <s v="De vez en cuando (1 o 2 veces al mes)"/>
    <s v=""/>
    <s v="Biblioteca Maria Zambrano (Derecho, Filología)"/>
    <s v="F. Ciencias Políticas y Sociología"/>
    <s v=""/>
    <s v="Municipal Madrid calle Príncipe de Vergara"/>
    <x v="1"/>
    <x v="1"/>
    <x v="1"/>
    <x v="3"/>
    <x v="1"/>
    <s v="No"/>
    <s v="Sí"/>
    <n v="5"/>
    <n v="2"/>
    <n v="3"/>
    <n v="5"/>
    <n v="5"/>
    <n v="1"/>
    <n v="1"/>
    <n v="3"/>
    <x v="1"/>
    <x v="2"/>
    <x v="3"/>
    <x v="0"/>
    <x v="5"/>
    <x v="4"/>
    <x v="0"/>
    <x v="3"/>
    <s v="No"/>
    <s v="No"/>
    <x v="4"/>
    <x v="1"/>
    <s v="No uso ninguna red social"/>
    <x v="0"/>
    <x v="4"/>
    <x v="2"/>
    <x v="0"/>
    <x v="1"/>
    <x v="0"/>
    <x v="4"/>
    <x v="0"/>
    <s v="No"/>
    <s v="No"/>
    <x v="0"/>
    <x v="3"/>
    <x v="0"/>
    <x v="1"/>
  </r>
  <r>
    <d v="2024-02-29T00:09:00"/>
    <s v="Grado o doble grado"/>
    <x v="20"/>
    <s v="Frecuentemente (1 o 2 veces por semana)"/>
    <s v="De vez en cuando (1 o 2 veces al mes)"/>
    <s v=""/>
    <s v="Biblioteca Maria Zambrano (Derecho, Filología)"/>
    <s v="F. Ciencias de la Información"/>
    <s v="F. Geografía e Historia"/>
    <s v="Biblioteca de Ingeniería Aeroespaciel (UPM) Biblioteca de Ingeniería de Telecomunicaciones (UPM)"/>
    <x v="2"/>
    <x v="3"/>
    <x v="0"/>
    <x v="3"/>
    <x v="2"/>
    <s v="No"/>
    <s v="No"/>
    <n v="2"/>
    <n v="1"/>
    <n v="1"/>
    <n v="2"/>
    <n v="4"/>
    <n v="4"/>
    <n v="5"/>
    <n v="1"/>
    <x v="2"/>
    <x v="2"/>
    <x v="0"/>
    <x v="3"/>
    <x v="0"/>
    <x v="0"/>
    <x v="4"/>
    <x v="0"/>
    <s v="No"/>
    <s v="No"/>
    <x v="0"/>
    <x v="1"/>
    <s v="Instagram"/>
    <x v="1"/>
    <x v="1"/>
    <x v="2"/>
    <x v="0"/>
    <x v="1"/>
    <x v="0"/>
    <x v="1"/>
    <x v="1"/>
    <s v="Sí"/>
    <s v="No"/>
    <x v="0"/>
    <x v="0"/>
    <x v="2"/>
    <x v="1"/>
  </r>
  <r>
    <d v="2024-02-29T00:07:00"/>
    <s v="Grado o doble grado"/>
    <x v="5"/>
    <s v="Muy frecuentemente (3 o más veces por semana)"/>
    <s v="De vez en cuando (1 o 2 veces al mes)"/>
    <s v=""/>
    <s v="F. Ciencias Químicas"/>
    <s v="Biblioteca Maria Zambrano (Derecho, Filología)"/>
    <s v=""/>
    <s v="Biblioteca Luis Rosales Biblioteca José Hierro"/>
    <x v="3"/>
    <x v="0"/>
    <x v="1"/>
    <x v="2"/>
    <x v="1"/>
    <s v="No"/>
    <s v="Sí"/>
    <n v="3"/>
    <n v="3"/>
    <n v="4"/>
    <n v="1"/>
    <n v="5"/>
    <n v="5"/>
    <n v="5"/>
    <n v="4"/>
    <x v="1"/>
    <x v="0"/>
    <x v="2"/>
    <x v="2"/>
    <x v="0"/>
    <x v="1"/>
    <x v="4"/>
    <x v="3"/>
    <s v="No"/>
    <s v="No"/>
    <x v="2"/>
    <x v="1"/>
    <s v="Instagram|TikTok|Twitter"/>
    <x v="2"/>
    <x v="1"/>
    <x v="0"/>
    <x v="0"/>
    <x v="1"/>
    <x v="0"/>
    <x v="2"/>
    <x v="2"/>
    <s v="No"/>
    <s v="No"/>
    <x v="0"/>
    <x v="0"/>
    <x v="1"/>
    <x v="1"/>
  </r>
  <r>
    <d v="2024-02-29T00:05:00"/>
    <s v="Grado o doble grado"/>
    <x v="10"/>
    <s v="Frecuentemente (1 o 2 veces por semana)"/>
    <s v="Muy frecuentemente (3 o más veces por semana)"/>
    <s v=""/>
    <s v="Biblioteca Maria Zambrano (Derecho, Filología)"/>
    <s v="F. Filología (Clásicas, General)"/>
    <s v="F. Educación"/>
    <s v=""/>
    <x v="1"/>
    <x v="1"/>
    <x v="2"/>
    <x v="2"/>
    <x v="1"/>
    <s v="Sí"/>
    <s v="Sí"/>
    <n v="5"/>
    <n v="5"/>
    <n v="5"/>
    <n v="5"/>
    <n v="5"/>
    <n v="5"/>
    <n v="5"/>
    <n v="5"/>
    <x v="1"/>
    <x v="1"/>
    <x v="2"/>
    <x v="2"/>
    <x v="1"/>
    <x v="2"/>
    <x v="2"/>
    <x v="2"/>
    <s v="No"/>
    <s v="Sí"/>
    <x v="1"/>
    <x v="0"/>
    <s v="Instagram"/>
    <x v="0"/>
    <x v="2"/>
    <x v="0"/>
    <x v="0"/>
    <x v="1"/>
    <x v="0"/>
    <x v="2"/>
    <x v="2"/>
    <s v="Sí"/>
    <s v="No"/>
    <x v="0"/>
    <x v="1"/>
    <x v="1"/>
    <x v="2"/>
  </r>
  <r>
    <d v="2024-02-29T00:02:00"/>
    <s v="Otros usuarios no UCM"/>
    <x v="18"/>
    <s v="Muy frecuentemente (3 o más veces por semana)"/>
    <s v="Frecuentemente (1 o 2 veces por semana)"/>
    <s v=""/>
    <s v="F. Ciencias de la Información"/>
    <s v="F. Geografía e Historia"/>
    <s v="Biblioteca Maria Zambrano (Derecho, Filología)"/>
    <s v="BNE, Biblioteca Municipal Almudena Grandes de Ciempozuelos y Biblioteca Rafael Alberti Fuencarral-El Pardo."/>
    <x v="1"/>
    <x v="1"/>
    <x v="2"/>
    <x v="3"/>
    <x v="1"/>
    <s v="No"/>
    <s v="Sí"/>
    <n v="3"/>
    <n v="5"/>
    <n v="4"/>
    <n v="5"/>
    <n v="4"/>
    <n v="4"/>
    <n v="3"/>
    <n v="4"/>
    <x v="2"/>
    <x v="0"/>
    <x v="2"/>
    <x v="2"/>
    <x v="1"/>
    <x v="2"/>
    <x v="1"/>
    <x v="3"/>
    <s v="Sí"/>
    <s v="Sí"/>
    <x v="1"/>
    <x v="2"/>
    <s v="Instagram|Otras|Youtube"/>
    <x v="2"/>
    <x v="2"/>
    <x v="0"/>
    <x v="0"/>
    <x v="1"/>
    <x v="0"/>
    <x v="0"/>
    <x v="1"/>
    <s v="Sí"/>
    <s v="Sí"/>
    <x v="4"/>
    <x v="3"/>
    <x v="1"/>
    <x v="1"/>
  </r>
  <r>
    <d v="2024-02-28T23:56:00"/>
    <s v="Grado o doble grado"/>
    <x v="10"/>
    <s v="Muy frecuentemente (3 o más veces por semana)"/>
    <s v="Frecuentemente (1 o 2 veces por semana)"/>
    <s v=""/>
    <s v="Biblioteca Maria Zambrano (Derecho, Filología)"/>
    <s v="F. Filología (Clásicas, General)"/>
    <s v="F. Geografía e Historia"/>
    <s v=""/>
    <x v="1"/>
    <x v="1"/>
    <x v="1"/>
    <x v="2"/>
    <x v="1"/>
    <s v="Sí"/>
    <s v="Sí"/>
    <n v="5"/>
    <n v="5"/>
    <n v="1"/>
    <n v="3"/>
    <n v="5"/>
    <n v="5"/>
    <n v="4"/>
    <n v="1"/>
    <x v="5"/>
    <x v="1"/>
    <x v="2"/>
    <x v="2"/>
    <x v="1"/>
    <x v="2"/>
    <x v="4"/>
    <x v="2"/>
    <s v="No"/>
    <s v="No"/>
    <x v="1"/>
    <x v="3"/>
    <s v="No uso ninguna red social"/>
    <x v="2"/>
    <x v="2"/>
    <x v="0"/>
    <x v="0"/>
    <x v="1"/>
    <x v="0"/>
    <x v="2"/>
    <x v="0"/>
    <s v="Sí"/>
    <s v="No"/>
    <x v="0"/>
    <x v="1"/>
    <x v="1"/>
    <x v="2"/>
  </r>
  <r>
    <d v="2024-02-28T23:49:00"/>
    <s v="Grado o doble grado"/>
    <x v="1"/>
    <s v="Solo en época de exámenes"/>
    <s v="Solo en época de exámenes"/>
    <s v=""/>
    <s v="F. Ciencias Económicas y Empresariales"/>
    <s v="F. Informática"/>
    <s v="Biblioteca Maria Zambrano (Derecho, Filología)"/>
    <s v=""/>
    <x v="2"/>
    <x v="1"/>
    <x v="2"/>
    <x v="0"/>
    <x v="2"/>
    <s v="Sí"/>
    <s v="Sí"/>
    <n v="3"/>
    <n v="1"/>
    <n v="3"/>
    <n v="1"/>
    <n v="5"/>
    <n v="1"/>
    <n v="5"/>
    <n v="1"/>
    <x v="5"/>
    <x v="5"/>
    <x v="1"/>
    <x v="1"/>
    <x v="1"/>
    <x v="2"/>
    <x v="4"/>
    <x v="3"/>
    <s v="No"/>
    <s v="No"/>
    <x v="2"/>
    <x v="2"/>
    <s v="Youtube"/>
    <x v="0"/>
    <x v="0"/>
    <x v="5"/>
    <x v="0"/>
    <x v="1"/>
    <x v="0"/>
    <x v="1"/>
    <x v="3"/>
    <s v="No"/>
    <s v="No"/>
    <x v="0"/>
    <x v="3"/>
    <x v="0"/>
    <x v="0"/>
  </r>
  <r>
    <d v="2024-02-28T23:39:00"/>
    <s v="Grado o doble grado"/>
    <x v="3"/>
    <s v="Frecuentemente (1 o 2 veces por semana)"/>
    <s v="Nunca"/>
    <s v=""/>
    <s v=""/>
    <s v=""/>
    <s v=""/>
    <s v=""/>
    <x v="1"/>
    <x v="0"/>
    <x v="1"/>
    <x v="3"/>
    <x v="1"/>
    <s v="No"/>
    <s v="Sí"/>
    <n v="2"/>
    <n v="1"/>
    <n v="1"/>
    <n v="4"/>
    <n v="5"/>
    <n v="5"/>
    <n v="5"/>
    <n v="1"/>
    <x v="0"/>
    <x v="0"/>
    <x v="1"/>
    <x v="3"/>
    <x v="3"/>
    <x v="0"/>
    <x v="4"/>
    <x v="3"/>
    <s v="No"/>
    <s v="No"/>
    <x v="2"/>
    <x v="2"/>
    <s v="TikTok|Twitter"/>
    <x v="0"/>
    <x v="1"/>
    <x v="2"/>
    <x v="1"/>
    <x v="0"/>
    <x v="1"/>
    <x v="0"/>
    <x v="4"/>
    <s v="No"/>
    <s v="No"/>
    <x v="0"/>
    <x v="0"/>
    <x v="1"/>
    <x v="2"/>
  </r>
  <r>
    <d v="2024-02-28T23:38:00"/>
    <s v="Grado o doble grado"/>
    <x v="10"/>
    <s v="Muy frecuentemente (3 o más veces por semana)"/>
    <s v="De vez en cuando (1 o 2 veces al mes)"/>
    <s v=""/>
    <s v="F. Filología (Clásicas, General)"/>
    <s v="F. Geografía e Historia"/>
    <s v="Biblioteca Maria Zambrano (Derecho, Filología)"/>
    <s v=""/>
    <x v="2"/>
    <x v="0"/>
    <x v="1"/>
    <x v="0"/>
    <x v="1"/>
    <s v="Sí"/>
    <s v="Sí"/>
    <n v="5"/>
    <n v="1"/>
    <n v="1"/>
    <n v="1"/>
    <n v="4"/>
    <n v="2"/>
    <n v="5"/>
    <n v="1"/>
    <x v="0"/>
    <x v="1"/>
    <x v="0"/>
    <x v="1"/>
    <x v="1"/>
    <x v="1"/>
    <x v="3"/>
    <x v="1"/>
    <s v="No"/>
    <s v="No"/>
    <x v="0"/>
    <x v="2"/>
    <s v="No uso ninguna red social"/>
    <x v="2"/>
    <x v="0"/>
    <x v="0"/>
    <x v="0"/>
    <x v="1"/>
    <x v="0"/>
    <x v="2"/>
    <x v="2"/>
    <s v="Sí"/>
    <s v="No"/>
    <x v="0"/>
    <x v="1"/>
    <x v="1"/>
    <x v="2"/>
  </r>
  <r>
    <d v="2024-02-28T23:34:00"/>
    <s v="Grado o doble grado"/>
    <x v="0"/>
    <s v="Solo en época de exámenes"/>
    <s v="Solo en época de exámenes"/>
    <s v=""/>
    <s v="F. Informática"/>
    <s v=""/>
    <s v=""/>
    <s v=""/>
    <x v="1"/>
    <x v="1"/>
    <x v="0"/>
    <x v="2"/>
    <x v="1"/>
    <s v="No"/>
    <s v="No"/>
    <n v="3"/>
    <n v="1"/>
    <n v="3"/>
    <n v="1"/>
    <n v="5"/>
    <n v="5"/>
    <n v="5"/>
    <n v="5"/>
    <x v="3"/>
    <x v="2"/>
    <x v="3"/>
    <x v="3"/>
    <x v="0"/>
    <x v="1"/>
    <x v="1"/>
    <x v="1"/>
    <s v="No"/>
    <s v="No"/>
    <x v="2"/>
    <x v="2"/>
    <s v="Instagram|Otras|Youtube"/>
    <x v="1"/>
    <x v="1"/>
    <x v="4"/>
    <x v="0"/>
    <x v="1"/>
    <x v="0"/>
    <x v="2"/>
    <x v="2"/>
    <s v="Sí"/>
    <s v="No"/>
    <x v="0"/>
    <x v="3"/>
    <x v="4"/>
    <x v="0"/>
  </r>
  <r>
    <d v="2024-02-28T23:34:00"/>
    <s v="Doctorado"/>
    <x v="12"/>
    <s v="Frecuentemente (1 o 2 veces por semana)"/>
    <s v="Muy frecuentemente (3 o más veces por semana)"/>
    <s v=""/>
    <s v="F. Ciencias Políticas y Sociología"/>
    <s v=""/>
    <s v=""/>
    <s v=""/>
    <x v="1"/>
    <x v="1"/>
    <x v="2"/>
    <x v="2"/>
    <x v="1"/>
    <s v="No"/>
    <s v="Sí"/>
    <n v="5"/>
    <n v="5"/>
    <n v="5"/>
    <n v="5"/>
    <n v="5"/>
    <n v="5"/>
    <n v="5"/>
    <n v="5"/>
    <x v="1"/>
    <x v="1"/>
    <x v="2"/>
    <x v="2"/>
    <x v="1"/>
    <x v="2"/>
    <x v="2"/>
    <x v="2"/>
    <s v="Sí"/>
    <s v="No"/>
    <x v="1"/>
    <x v="0"/>
    <s v="Instagram"/>
    <x v="2"/>
    <x v="1"/>
    <x v="0"/>
    <x v="0"/>
    <x v="1"/>
    <x v="0"/>
    <x v="2"/>
    <x v="2"/>
    <s v="Sí"/>
    <s v="Sí"/>
    <x v="2"/>
    <x v="1"/>
    <x v="1"/>
    <x v="2"/>
  </r>
  <r>
    <d v="2024-02-28T23:33:00"/>
    <s v="Máster"/>
    <x v="9"/>
    <s v="Muy frecuentemente (3 o más veces por semana)"/>
    <s v="De vez en cuando (1 o 2 veces al mes)"/>
    <s v=""/>
    <s v="F. Psicología"/>
    <s v=""/>
    <s v=""/>
    <s v="Biblioteca de la Universidad Autónoma, facultad de Psicología"/>
    <x v="2"/>
    <x v="0"/>
    <x v="1"/>
    <x v="1"/>
    <x v="2"/>
    <s v="No"/>
    <s v="No"/>
    <n v="3"/>
    <n v="4"/>
    <n v="3"/>
    <n v="1"/>
    <n v="5"/>
    <n v="5"/>
    <n v="5"/>
    <n v="4"/>
    <x v="0"/>
    <x v="2"/>
    <x v="0"/>
    <x v="2"/>
    <x v="3"/>
    <x v="0"/>
    <x v="4"/>
    <x v="3"/>
    <s v="No"/>
    <s v="No"/>
    <x v="0"/>
    <x v="2"/>
    <s v="Instagram|Youtube"/>
    <x v="1"/>
    <x v="3"/>
    <x v="3"/>
    <x v="3"/>
    <x v="3"/>
    <x v="2"/>
    <x v="3"/>
    <x v="5"/>
    <s v="Sí"/>
    <s v="No"/>
    <x v="0"/>
    <x v="0"/>
    <x v="2"/>
    <x v="1"/>
  </r>
  <r>
    <d v="2024-02-28T23:32:00"/>
    <s v="Grado o doble grado"/>
    <x v="10"/>
    <s v="De vez en cuando (1 o 2 veces al mes)"/>
    <s v="De vez en cuando (1 o 2 veces al mes)"/>
    <s v=""/>
    <s v="F. Filología (Clásicas, General)"/>
    <s v="F. Filosofía"/>
    <s v="Biblioteca Maria Zambrano (Derecho, Filología)"/>
    <s v=""/>
    <x v="0"/>
    <x v="2"/>
    <x v="0"/>
    <x v="1"/>
    <x v="1"/>
    <s v="No"/>
    <s v="No"/>
    <n v="1"/>
    <n v="2"/>
    <n v="5"/>
    <n v="1"/>
    <n v="5"/>
    <n v="5"/>
    <n v="5"/>
    <n v="4"/>
    <x v="2"/>
    <x v="0"/>
    <x v="1"/>
    <x v="2"/>
    <x v="3"/>
    <x v="2"/>
    <x v="4"/>
    <x v="1"/>
    <s v="No"/>
    <s v="No"/>
    <x v="0"/>
    <x v="1"/>
    <s v="Instagram|Twitter|Youtube"/>
    <x v="3"/>
    <x v="3"/>
    <x v="3"/>
    <x v="3"/>
    <x v="3"/>
    <x v="2"/>
    <x v="3"/>
    <x v="5"/>
    <s v="Sí"/>
    <s v="No"/>
    <x v="0"/>
    <x v="2"/>
    <x v="3"/>
    <x v="2"/>
  </r>
  <r>
    <d v="2024-02-28T23:29:00"/>
    <s v="Grado o doble grado"/>
    <x v="14"/>
    <s v="Solo en época de exámenes"/>
    <s v="Solo en época de exámenes"/>
    <s v=""/>
    <s v="F. Educación"/>
    <s v="F. Educación"/>
    <s v="Biblioteca Maria Zambrano (Derecho, Filología)"/>
    <s v="Biblioteca José de Hierro"/>
    <x v="1"/>
    <x v="1"/>
    <x v="0"/>
    <x v="4"/>
    <x v="1"/>
    <s v="No"/>
    <s v="No"/>
    <n v="1"/>
    <n v="1"/>
    <n v="1"/>
    <n v="1"/>
    <n v="5"/>
    <n v="4"/>
    <n v="5"/>
    <n v="1"/>
    <x v="5"/>
    <x v="5"/>
    <x v="5"/>
    <x v="5"/>
    <x v="4"/>
    <x v="0"/>
    <x v="3"/>
    <x v="4"/>
    <s v=""/>
    <s v=""/>
    <x v="3"/>
    <x v="4"/>
    <s v=""/>
    <x v="3"/>
    <x v="3"/>
    <x v="3"/>
    <x v="3"/>
    <x v="3"/>
    <x v="2"/>
    <x v="3"/>
    <x v="5"/>
    <s v=""/>
    <s v=""/>
    <x v="0"/>
    <x v="2"/>
    <x v="3"/>
    <x v="4"/>
  </r>
  <r>
    <d v="2024-02-28T23:26:00"/>
    <s v="Grado o doble grado"/>
    <x v="23"/>
    <s v="Muy frecuentemente (3 o más veces por semana)"/>
    <s v="De vez en cuando (1 o 2 veces al mes)"/>
    <s v=""/>
    <s v="F. Ciencias Físicas"/>
    <s v="Biblioteca Maria Zambrano (Derecho, Filología)"/>
    <s v=""/>
    <s v=""/>
    <x v="1"/>
    <x v="0"/>
    <x v="1"/>
    <x v="1"/>
    <x v="2"/>
    <s v="No"/>
    <s v="No"/>
    <n v="1"/>
    <n v="1"/>
    <n v="2"/>
    <n v="3"/>
    <n v="4"/>
    <n v="3"/>
    <n v="4"/>
    <n v="2"/>
    <x v="2"/>
    <x v="1"/>
    <x v="2"/>
    <x v="3"/>
    <x v="1"/>
    <x v="2"/>
    <x v="2"/>
    <x v="2"/>
    <s v="No"/>
    <s v="No"/>
    <x v="0"/>
    <x v="0"/>
    <s v="Instagram|TikTok"/>
    <x v="2"/>
    <x v="2"/>
    <x v="0"/>
    <x v="0"/>
    <x v="1"/>
    <x v="0"/>
    <x v="0"/>
    <x v="4"/>
    <s v="No"/>
    <s v="No"/>
    <x v="0"/>
    <x v="1"/>
    <x v="1"/>
    <x v="1"/>
  </r>
  <r>
    <d v="2024-02-28T23:22:00"/>
    <s v="Doctorado"/>
    <x v="5"/>
    <s v="De vez en cuando (1 o 2 veces al mes)"/>
    <s v="De vez en cuando (1 o 2 veces al mes)"/>
    <s v=""/>
    <s v="F. Ciencias Químicas"/>
    <s v=""/>
    <s v=""/>
    <s v=""/>
    <x v="1"/>
    <x v="1"/>
    <x v="2"/>
    <x v="2"/>
    <x v="1"/>
    <s v="No"/>
    <s v="Sí"/>
    <n v="3"/>
    <n v="4"/>
    <n v="4"/>
    <n v="3"/>
    <n v="4"/>
    <n v="5"/>
    <n v="3"/>
    <n v="3"/>
    <x v="0"/>
    <x v="2"/>
    <x v="0"/>
    <x v="0"/>
    <x v="3"/>
    <x v="4"/>
    <x v="3"/>
    <x v="3"/>
    <s v="No"/>
    <s v="No"/>
    <x v="2"/>
    <x v="2"/>
    <s v="Instagram|Twitter"/>
    <x v="1"/>
    <x v="0"/>
    <x v="2"/>
    <x v="2"/>
    <x v="3"/>
    <x v="3"/>
    <x v="1"/>
    <x v="1"/>
    <s v="No"/>
    <s v="No"/>
    <x v="0"/>
    <x v="3"/>
    <x v="4"/>
    <x v="0"/>
  </r>
  <r>
    <d v="2024-02-28T23:18:00"/>
    <s v="Grado o doble grado"/>
    <x v="4"/>
    <s v="Frecuentemente (1 o 2 veces por semana)"/>
    <s v="De vez en cuando (1 o 2 veces al mes)"/>
    <s v=""/>
    <s v="F. Ciencias Matemáticas"/>
    <s v="F. Ciencias Físicas"/>
    <s v="F. Ciencias Geológicas"/>
    <s v=""/>
    <x v="1"/>
    <x v="1"/>
    <x v="2"/>
    <x v="2"/>
    <x v="1"/>
    <s v="Sí"/>
    <s v="Sí"/>
    <n v="5"/>
    <n v="1"/>
    <n v="1"/>
    <n v="1"/>
    <n v="5"/>
    <n v="2"/>
    <n v="5"/>
    <n v="1"/>
    <x v="0"/>
    <x v="2"/>
    <x v="2"/>
    <x v="3"/>
    <x v="3"/>
    <x v="2"/>
    <x v="4"/>
    <x v="3"/>
    <s v="No"/>
    <s v="No"/>
    <x v="1"/>
    <x v="0"/>
    <s v="Instagram|TikTok|Twitter|Youtube"/>
    <x v="2"/>
    <x v="2"/>
    <x v="0"/>
    <x v="0"/>
    <x v="1"/>
    <x v="0"/>
    <x v="2"/>
    <x v="4"/>
    <s v="No"/>
    <s v="No"/>
    <x v="0"/>
    <x v="1"/>
    <x v="1"/>
    <x v="2"/>
  </r>
  <r>
    <d v="2024-02-28T23:04:00"/>
    <s v="Grado o doble grado"/>
    <x v="7"/>
    <s v="De vez en cuando (1 o 2 veces al mes)"/>
    <s v="Muy frecuentemente (3 o más veces por semana)"/>
    <s v=""/>
    <s v="F. Geografía e Historia"/>
    <s v="Biblioteca Maria Zambrano (Derecho, Filología)"/>
    <s v="F. Filología (Clásicas, General)"/>
    <s v="Biblioteca Nacional de España, Bibliotecas Municipales de Galapagar y Collado Villalba"/>
    <x v="1"/>
    <x v="0"/>
    <x v="1"/>
    <x v="0"/>
    <x v="1"/>
    <s v="Sí"/>
    <s v="Sí"/>
    <n v="4"/>
    <n v="5"/>
    <n v="4"/>
    <n v="1"/>
    <n v="2"/>
    <n v="3"/>
    <n v="1"/>
    <n v="4"/>
    <x v="2"/>
    <x v="0"/>
    <x v="1"/>
    <x v="3"/>
    <x v="3"/>
    <x v="1"/>
    <x v="4"/>
    <x v="0"/>
    <s v="No"/>
    <s v="No"/>
    <x v="2"/>
    <x v="1"/>
    <s v="Youtube"/>
    <x v="2"/>
    <x v="1"/>
    <x v="1"/>
    <x v="0"/>
    <x v="0"/>
    <x v="0"/>
    <x v="2"/>
    <x v="1"/>
    <s v="Sí"/>
    <s v="No"/>
    <x v="0"/>
    <x v="1"/>
    <x v="1"/>
    <x v="1"/>
  </r>
  <r>
    <d v="2024-02-28T23:04:00"/>
    <s v="Grado o doble grado"/>
    <x v="7"/>
    <s v="De vez en cuando (1 o 2 veces al mes)"/>
    <s v="Frecuentemente (1 o 2 veces por semana)"/>
    <s v=""/>
    <s v="F. Geografía e Historia"/>
    <s v="Biblioteca Maria Zambrano (Derecho, Filología)"/>
    <s v=""/>
    <s v="Biblioteca Nacional de España"/>
    <x v="0"/>
    <x v="2"/>
    <x v="0"/>
    <x v="0"/>
    <x v="1"/>
    <s v="No"/>
    <s v="Sí"/>
    <n v="4"/>
    <n v="2"/>
    <n v="3"/>
    <n v="2"/>
    <n v="4"/>
    <n v="5"/>
    <n v="1"/>
    <n v="3"/>
    <x v="0"/>
    <x v="2"/>
    <x v="3"/>
    <x v="3"/>
    <x v="0"/>
    <x v="1"/>
    <x v="4"/>
    <x v="0"/>
    <s v="No"/>
    <s v="Sí"/>
    <x v="2"/>
    <x v="5"/>
    <s v="Instagram|Twitter"/>
    <x v="1"/>
    <x v="1"/>
    <x v="0"/>
    <x v="0"/>
    <x v="1"/>
    <x v="1"/>
    <x v="1"/>
    <x v="3"/>
    <s v="Sí"/>
    <s v="No"/>
    <x v="0"/>
    <x v="3"/>
    <x v="2"/>
    <x v="1"/>
  </r>
  <r>
    <d v="2024-02-28T22:57:00"/>
    <s v="Doctorado"/>
    <x v="10"/>
    <s v="De vez en cuando (1 o 2 veces al mes)"/>
    <s v="Frecuentemente (1 o 2 veces por semana)"/>
    <s v=""/>
    <s v="Biblioteca Maria Zambrano (Derecho, Filología)"/>
    <s v="F. Filología (Clásicas, General)"/>
    <s v="F. Filosofía"/>
    <s v=""/>
    <x v="1"/>
    <x v="1"/>
    <x v="2"/>
    <x v="4"/>
    <x v="1"/>
    <s v="Sí"/>
    <s v="Sí"/>
    <n v="5"/>
    <n v="5"/>
    <n v="5"/>
    <n v="5"/>
    <n v="1"/>
    <n v="5"/>
    <n v="3"/>
    <n v="2"/>
    <x v="2"/>
    <x v="0"/>
    <x v="2"/>
    <x v="2"/>
    <x v="1"/>
    <x v="2"/>
    <x v="2"/>
    <x v="2"/>
    <s v="No"/>
    <s v="No"/>
    <x v="1"/>
    <x v="3"/>
    <s v="No uso ninguna red social"/>
    <x v="2"/>
    <x v="2"/>
    <x v="0"/>
    <x v="0"/>
    <x v="1"/>
    <x v="0"/>
    <x v="2"/>
    <x v="1"/>
    <s v="Sí"/>
    <s v="Sí"/>
    <x v="2"/>
    <x v="1"/>
    <x v="1"/>
    <x v="2"/>
  </r>
  <r>
    <d v="2024-02-28T22:57:00"/>
    <s v="Grado o doble grado"/>
    <x v="12"/>
    <s v="Frecuentemente (1 o 2 veces por semana)"/>
    <s v="Nunca"/>
    <s v=""/>
    <s v=""/>
    <s v=""/>
    <s v=""/>
    <s v="Biblioteca del Museo Reina Sofía y cafeterías-biblioteca"/>
    <x v="2"/>
    <x v="0"/>
    <x v="1"/>
    <x v="4"/>
    <x v="1"/>
    <s v="No"/>
    <s v="No"/>
    <n v="1"/>
    <n v="1"/>
    <n v="1"/>
    <n v="2"/>
    <n v="5"/>
    <n v="3"/>
    <n v="3"/>
    <n v="1"/>
    <x v="3"/>
    <x v="0"/>
    <x v="3"/>
    <x v="4"/>
    <x v="3"/>
    <x v="5"/>
    <x v="0"/>
    <x v="5"/>
    <s v="No"/>
    <s v="No"/>
    <x v="4"/>
    <x v="5"/>
    <s v="Instagram|TikTok|Youtube"/>
    <x v="2"/>
    <x v="4"/>
    <x v="2"/>
    <x v="0"/>
    <x v="5"/>
    <x v="3"/>
    <x v="5"/>
    <x v="3"/>
    <s v="No"/>
    <s v="No"/>
    <x v="0"/>
    <x v="1"/>
    <x v="1"/>
    <x v="0"/>
  </r>
  <r>
    <d v="2024-02-28T22:57:00"/>
    <s v="Grado o doble grado"/>
    <x v="27"/>
    <s v="De vez en cuando (1 o 2 veces al mes)"/>
    <s v="De vez en cuando (1 o 2 veces al mes)"/>
    <s v=""/>
    <s v="F. Óptica y Optometría"/>
    <s v="F. Medicina"/>
    <s v=""/>
    <s v=""/>
    <x v="1"/>
    <x v="1"/>
    <x v="1"/>
    <x v="1"/>
    <x v="3"/>
    <s v="Sí"/>
    <s v="Sí"/>
    <n v="3"/>
    <n v="1"/>
    <n v="3"/>
    <n v="1"/>
    <n v="5"/>
    <n v="4"/>
    <n v="5"/>
    <n v="4"/>
    <x v="0"/>
    <x v="0"/>
    <x v="2"/>
    <x v="2"/>
    <x v="1"/>
    <x v="1"/>
    <x v="1"/>
    <x v="1"/>
    <s v="No"/>
    <s v="Sí"/>
    <x v="1"/>
    <x v="1"/>
    <s v="Youtube"/>
    <x v="2"/>
    <x v="2"/>
    <x v="0"/>
    <x v="0"/>
    <x v="1"/>
    <x v="0"/>
    <x v="2"/>
    <x v="2"/>
    <s v="Sí"/>
    <s v="No"/>
    <x v="0"/>
    <x v="0"/>
    <x v="1"/>
    <x v="2"/>
  </r>
  <r>
    <d v="2024-02-28T22:54:00"/>
    <s v="Doctorado"/>
    <x v="20"/>
    <s v="Solo en época de exámenes"/>
    <s v="Frecuentemente (1 o 2 veces por semana)"/>
    <s v=""/>
    <s v="F. Medicina"/>
    <s v="F. Ciencias Químicas"/>
    <s v="F. Ciencias de la Documentación"/>
    <s v=""/>
    <x v="0"/>
    <x v="0"/>
    <x v="3"/>
    <x v="1"/>
    <x v="0"/>
    <s v="No"/>
    <s v="Sí"/>
    <n v="1"/>
    <n v="5"/>
    <n v="3"/>
    <n v="3"/>
    <n v="3"/>
    <n v="3"/>
    <n v="3"/>
    <n v="3"/>
    <x v="0"/>
    <x v="2"/>
    <x v="0"/>
    <x v="1"/>
    <x v="3"/>
    <x v="0"/>
    <x v="4"/>
    <x v="3"/>
    <s v="Sí"/>
    <s v="No"/>
    <x v="0"/>
    <x v="2"/>
    <s v="Instagram"/>
    <x v="2"/>
    <x v="1"/>
    <x v="1"/>
    <x v="0"/>
    <x v="1"/>
    <x v="1"/>
    <x v="0"/>
    <x v="4"/>
    <s v="No"/>
    <s v="Sí"/>
    <x v="4"/>
    <x v="1"/>
    <x v="1"/>
    <x v="2"/>
  </r>
  <r>
    <d v="2024-02-28T22:51:00"/>
    <s v="Grado o doble grado"/>
    <x v="10"/>
    <s v="De vez en cuando (1 o 2 veces al mes)"/>
    <s v="Nunca"/>
    <s v=""/>
    <s v="Biblioteca Maria Zambrano (Derecho, Filología)"/>
    <s v="F. Filología (Clásicas, General)"/>
    <s v="F. Geografía e Historia"/>
    <s v=""/>
    <x v="0"/>
    <x v="0"/>
    <x v="2"/>
    <x v="1"/>
    <x v="1"/>
    <s v="No"/>
    <s v="Sí"/>
    <n v="2"/>
    <n v="1"/>
    <n v="1"/>
    <n v="3"/>
    <n v="5"/>
    <n v="5"/>
    <n v="5"/>
    <n v="3"/>
    <x v="3"/>
    <x v="0"/>
    <x v="1"/>
    <x v="3"/>
    <x v="3"/>
    <x v="0"/>
    <x v="4"/>
    <x v="3"/>
    <s v="No"/>
    <s v="No"/>
    <x v="0"/>
    <x v="5"/>
    <s v="Instagram|Youtube"/>
    <x v="2"/>
    <x v="1"/>
    <x v="1"/>
    <x v="1"/>
    <x v="0"/>
    <x v="0"/>
    <x v="0"/>
    <x v="1"/>
    <s v="No"/>
    <s v="No"/>
    <x v="0"/>
    <x v="1"/>
    <x v="1"/>
    <x v="1"/>
  </r>
  <r>
    <d v="2024-02-28T22:51:00"/>
    <s v="Grado o doble grado"/>
    <x v="6"/>
    <s v="Muy frecuentemente (3 o más veces por semana)"/>
    <s v="Frecuentemente (1 o 2 veces por semana)"/>
    <s v=""/>
    <s v="F. Ciencias Políticas y Sociología"/>
    <s v="F. Trabajo Social"/>
    <s v=""/>
    <s v="Biblioteca del Mercado del barrio de Ibiza"/>
    <x v="1"/>
    <x v="1"/>
    <x v="2"/>
    <x v="2"/>
    <x v="1"/>
    <s v="Sí"/>
    <s v="Sí"/>
    <n v="3"/>
    <n v="4"/>
    <n v="3"/>
    <n v="4"/>
    <n v="4"/>
    <n v="4"/>
    <n v="3"/>
    <n v="3"/>
    <x v="1"/>
    <x v="1"/>
    <x v="2"/>
    <x v="0"/>
    <x v="3"/>
    <x v="1"/>
    <x v="1"/>
    <x v="3"/>
    <s v="No"/>
    <s v="No"/>
    <x v="0"/>
    <x v="5"/>
    <s v="Instagram|Otras|TikTok|Twitter|Youtube"/>
    <x v="1"/>
    <x v="2"/>
    <x v="0"/>
    <x v="0"/>
    <x v="1"/>
    <x v="0"/>
    <x v="2"/>
    <x v="4"/>
    <s v="No"/>
    <s v="No"/>
    <x v="0"/>
    <x v="3"/>
    <x v="4"/>
    <x v="1"/>
  </r>
  <r>
    <d v="2024-02-28T22:51:00"/>
    <s v="Grado o doble grado"/>
    <x v="13"/>
    <s v="De vez en cuando (1 o 2 veces al mes)"/>
    <s v="De vez en cuando (1 o 2 veces al mes)"/>
    <s v=""/>
    <s v="Biblioteca Maria Zambrano (Derecho, Filología)"/>
    <s v="F. Geografía e Historia"/>
    <s v="F. Filología (Clásicas, General)"/>
    <s v=""/>
    <x v="1"/>
    <x v="1"/>
    <x v="1"/>
    <x v="0"/>
    <x v="1"/>
    <s v="No"/>
    <s v="No"/>
    <n v="4"/>
    <n v="4"/>
    <n v="3"/>
    <n v="3"/>
    <n v="5"/>
    <n v="4"/>
    <n v="2"/>
    <n v="4"/>
    <x v="0"/>
    <x v="0"/>
    <x v="1"/>
    <x v="3"/>
    <x v="1"/>
    <x v="0"/>
    <x v="4"/>
    <x v="3"/>
    <s v="No"/>
    <s v="Sí"/>
    <x v="2"/>
    <x v="2"/>
    <s v="Instagram|TikTok|Youtube"/>
    <x v="2"/>
    <x v="0"/>
    <x v="2"/>
    <x v="1"/>
    <x v="0"/>
    <x v="0"/>
    <x v="1"/>
    <x v="1"/>
    <s v="Sí"/>
    <s v="No"/>
    <x v="0"/>
    <x v="3"/>
    <x v="1"/>
    <x v="2"/>
  </r>
  <r>
    <d v="2024-02-28T22:50:00"/>
    <s v="Grado o doble grado"/>
    <x v="2"/>
    <s v="Frecuentemente (1 o 2 veces por semana)"/>
    <s v="De vez en cuando (1 o 2 veces al mes)"/>
    <s v=""/>
    <s v="F. Filología (Clásicas, General)"/>
    <s v="F. Geografía e Historia"/>
    <s v="F. Filosofía"/>
    <s v=""/>
    <x v="0"/>
    <x v="3"/>
    <x v="1"/>
    <x v="0"/>
    <x v="2"/>
    <s v="No"/>
    <s v="Sí"/>
    <n v="4"/>
    <n v="3"/>
    <n v="1"/>
    <n v="5"/>
    <n v="2"/>
    <n v="2"/>
    <n v="5"/>
    <n v="3"/>
    <x v="3"/>
    <x v="0"/>
    <x v="5"/>
    <x v="3"/>
    <x v="1"/>
    <x v="1"/>
    <x v="4"/>
    <x v="3"/>
    <s v="Sí"/>
    <s v="Sí"/>
    <x v="0"/>
    <x v="1"/>
    <s v="Instagram|Twitter"/>
    <x v="2"/>
    <x v="5"/>
    <x v="5"/>
    <x v="0"/>
    <x v="1"/>
    <x v="1"/>
    <x v="1"/>
    <x v="3"/>
    <s v="Sí"/>
    <s v="No"/>
    <x v="0"/>
    <x v="1"/>
    <x v="1"/>
    <x v="2"/>
  </r>
  <r>
    <d v="2024-02-28T22:46:00"/>
    <s v="Grado o doble grado"/>
    <x v="14"/>
    <s v="Solo en época de exámenes"/>
    <s v="Solo en época de exámenes"/>
    <s v=""/>
    <s v="Biblioteca Maria Zambrano (Derecho, Filología)"/>
    <s v="F. Ciencias de la Documentación"/>
    <s v="F. Educación"/>
    <s v=""/>
    <x v="0"/>
    <x v="3"/>
    <x v="1"/>
    <x v="0"/>
    <x v="1"/>
    <s v="No"/>
    <s v="Sí"/>
    <n v="3"/>
    <n v="4"/>
    <n v="3"/>
    <n v="2"/>
    <n v="4"/>
    <n v="4"/>
    <n v="4"/>
    <n v="1"/>
    <x v="2"/>
    <x v="0"/>
    <x v="1"/>
    <x v="3"/>
    <x v="0"/>
    <x v="1"/>
    <x v="1"/>
    <x v="1"/>
    <s v="No"/>
    <s v="Sí"/>
    <x v="0"/>
    <x v="1"/>
    <s v="Instagram|TikTok|Twitter|Youtube"/>
    <x v="2"/>
    <x v="2"/>
    <x v="0"/>
    <x v="0"/>
    <x v="1"/>
    <x v="0"/>
    <x v="2"/>
    <x v="4"/>
    <s v="No"/>
    <s v="No"/>
    <x v="0"/>
    <x v="0"/>
    <x v="2"/>
    <x v="1"/>
  </r>
  <r>
    <d v="2024-02-28T22:45:00"/>
    <s v="Grado o doble grado"/>
    <x v="1"/>
    <s v="De vez en cuando (1 o 2 veces al mes)"/>
    <s v="Nunca"/>
    <s v=""/>
    <s v="F. Ciencias Económicas y Empresariales"/>
    <s v="Biblioteca Maria Zambrano (Derecho, Filología)"/>
    <s v=""/>
    <s v=""/>
    <x v="3"/>
    <x v="1"/>
    <x v="1"/>
    <x v="1"/>
    <x v="1"/>
    <s v="No"/>
    <s v="No"/>
    <n v="1"/>
    <n v="1"/>
    <n v="2"/>
    <n v="4"/>
    <n v="5"/>
    <n v="5"/>
    <n v="5"/>
    <n v="5"/>
    <x v="2"/>
    <x v="0"/>
    <x v="1"/>
    <x v="3"/>
    <x v="0"/>
    <x v="0"/>
    <x v="1"/>
    <x v="3"/>
    <s v="No"/>
    <s v="No"/>
    <x v="2"/>
    <x v="1"/>
    <s v="Instagram|TikTok"/>
    <x v="0"/>
    <x v="1"/>
    <x v="1"/>
    <x v="1"/>
    <x v="0"/>
    <x v="1"/>
    <x v="0"/>
    <x v="4"/>
    <s v="No"/>
    <s v="No"/>
    <x v="0"/>
    <x v="0"/>
    <x v="2"/>
    <x v="1"/>
  </r>
  <r>
    <d v="2024-02-28T22:44:00"/>
    <s v="Grado o doble grado"/>
    <x v="7"/>
    <s v="Muy frecuentemente (3 o más veces por semana)"/>
    <s v="De vez en cuando (1 o 2 veces al mes)"/>
    <s v=""/>
    <s v="Biblioteca Maria Zambrano (Derecho, Filología)"/>
    <s v="F. Geografía e Historia"/>
    <s v=""/>
    <s v=""/>
    <x v="0"/>
    <x v="1"/>
    <x v="2"/>
    <x v="1"/>
    <x v="1"/>
    <s v="Sí"/>
    <s v="Sí"/>
    <n v="5"/>
    <n v="4"/>
    <n v="4"/>
    <n v="1"/>
    <n v="5"/>
    <n v="4"/>
    <n v="5"/>
    <n v="1"/>
    <x v="2"/>
    <x v="1"/>
    <x v="1"/>
    <x v="2"/>
    <x v="1"/>
    <x v="1"/>
    <x v="4"/>
    <x v="3"/>
    <s v="No"/>
    <s v="No"/>
    <x v="1"/>
    <x v="1"/>
    <s v="Instagram|TikTok"/>
    <x v="0"/>
    <x v="4"/>
    <x v="1"/>
    <x v="0"/>
    <x v="1"/>
    <x v="0"/>
    <x v="0"/>
    <x v="3"/>
    <s v="Sí"/>
    <s v="No"/>
    <x v="0"/>
    <x v="0"/>
    <x v="2"/>
    <x v="2"/>
  </r>
  <r>
    <d v="2024-02-28T22:43:00"/>
    <s v="Máster"/>
    <x v="10"/>
    <s v="Frecuentemente (1 o 2 veces por semana)"/>
    <s v="De vez en cuando (1 o 2 veces al mes)"/>
    <s v=""/>
    <s v="F. Filología (Clásicas, General)"/>
    <s v="Biblioteca Maria Zambrano (Derecho, Filología)"/>
    <s v=""/>
    <s v=""/>
    <x v="1"/>
    <x v="1"/>
    <x v="2"/>
    <x v="2"/>
    <x v="1"/>
    <s v="No"/>
    <s v="No"/>
    <n v="5"/>
    <n v="3"/>
    <n v="3"/>
    <n v="1"/>
    <n v="5"/>
    <n v="3"/>
    <n v="5"/>
    <n v="1"/>
    <x v="1"/>
    <x v="1"/>
    <x v="2"/>
    <x v="2"/>
    <x v="1"/>
    <x v="2"/>
    <x v="2"/>
    <x v="2"/>
    <s v="No"/>
    <s v="No"/>
    <x v="1"/>
    <x v="0"/>
    <s v="Instagram|Otras|Twitter"/>
    <x v="2"/>
    <x v="2"/>
    <x v="0"/>
    <x v="0"/>
    <x v="1"/>
    <x v="0"/>
    <x v="2"/>
    <x v="2"/>
    <s v="No"/>
    <s v="No"/>
    <x v="0"/>
    <x v="1"/>
    <x v="1"/>
    <x v="2"/>
  </r>
  <r>
    <d v="2024-02-28T22:42:00"/>
    <s v="Grado o doble grado"/>
    <x v="7"/>
    <s v="Frecuentemente (1 o 2 veces por semana)"/>
    <s v="Muy frecuentemente (3 o más veces por semana)"/>
    <s v=""/>
    <s v="F. Geografía e Historia"/>
    <s v="F. Bellas Artes"/>
    <s v="Biblioteca Maria Zambrano (Derecho, Filología)"/>
    <s v="F. Documenatación"/>
    <x v="0"/>
    <x v="1"/>
    <x v="1"/>
    <x v="0"/>
    <x v="0"/>
    <s v="Sí"/>
    <s v="Sí"/>
    <n v="4"/>
    <n v="4"/>
    <n v="4"/>
    <n v="5"/>
    <n v="2"/>
    <n v="4"/>
    <n v="2"/>
    <n v="5"/>
    <x v="1"/>
    <x v="1"/>
    <x v="2"/>
    <x v="2"/>
    <x v="1"/>
    <x v="2"/>
    <x v="2"/>
    <x v="2"/>
    <s v="Sí"/>
    <s v="Sí"/>
    <x v="1"/>
    <x v="0"/>
    <s v="Instagram|TikTok|Twitter|Youtube"/>
    <x v="2"/>
    <x v="2"/>
    <x v="0"/>
    <x v="0"/>
    <x v="1"/>
    <x v="0"/>
    <x v="2"/>
    <x v="2"/>
    <s v="Sí"/>
    <s v="No"/>
    <x v="0"/>
    <x v="1"/>
    <x v="1"/>
    <x v="2"/>
  </r>
  <r>
    <d v="2024-02-28T22:39:00"/>
    <s v="Doctorado"/>
    <x v="19"/>
    <s v="De vez en cuando (1 o 2 veces al mes)"/>
    <s v="Muy frecuentemente (3 o más veces por semana)"/>
    <s v=""/>
    <s v="F. Bellas Artes"/>
    <s v="F. Geografía e Historia"/>
    <s v="Biblioteca Histórica"/>
    <s v="Archivo Histórico Nacional, Archivo de Protocolos de Madrid,"/>
    <x v="1"/>
    <x v="1"/>
    <x v="2"/>
    <x v="1"/>
    <x v="1"/>
    <s v="Sí"/>
    <s v="Sí"/>
    <n v="5"/>
    <n v="5"/>
    <n v="5"/>
    <n v="2"/>
    <n v="1"/>
    <n v="1"/>
    <m/>
    <n v="3"/>
    <x v="2"/>
    <x v="0"/>
    <x v="0"/>
    <x v="3"/>
    <x v="1"/>
    <x v="0"/>
    <x v="1"/>
    <x v="3"/>
    <s v="No"/>
    <s v="Sí"/>
    <x v="2"/>
    <x v="1"/>
    <s v="Instagram"/>
    <x v="2"/>
    <x v="2"/>
    <x v="0"/>
    <x v="0"/>
    <x v="1"/>
    <x v="0"/>
    <x v="2"/>
    <x v="2"/>
    <s v="Sí"/>
    <s v="Sí"/>
    <x v="4"/>
    <x v="1"/>
    <x v="1"/>
    <x v="1"/>
  </r>
  <r>
    <d v="2024-02-28T22:33:00"/>
    <s v="Grado o doble grado"/>
    <x v="24"/>
    <s v="Solo en época de exámenes"/>
    <s v="Muy frecuentemente (3 o más veces por semana)"/>
    <s v=""/>
    <s v="F. Enfermería, Fisioterapia y Podología"/>
    <s v="F. Medicina"/>
    <s v=""/>
    <s v=""/>
    <x v="0"/>
    <x v="0"/>
    <x v="1"/>
    <x v="1"/>
    <x v="1"/>
    <s v="No"/>
    <s v="No"/>
    <n v="2"/>
    <n v="5"/>
    <n v="4"/>
    <n v="3"/>
    <n v="5"/>
    <n v="4"/>
    <n v="5"/>
    <n v="4"/>
    <x v="2"/>
    <x v="0"/>
    <x v="2"/>
    <x v="3"/>
    <x v="0"/>
    <x v="2"/>
    <x v="1"/>
    <x v="2"/>
    <s v="Sí"/>
    <s v="No"/>
    <x v="1"/>
    <x v="5"/>
    <s v="Instagram|TikTok"/>
    <x v="0"/>
    <x v="1"/>
    <x v="1"/>
    <x v="1"/>
    <x v="0"/>
    <x v="0"/>
    <x v="0"/>
    <x v="4"/>
    <s v="Sí"/>
    <s v="Sí"/>
    <x v="2"/>
    <x v="1"/>
    <x v="1"/>
    <x v="2"/>
  </r>
  <r>
    <d v="2024-02-28T22:31:00"/>
    <s v="Otros (Universidad para mayores, títulos propios, curso de idiomas, etc)"/>
    <x v="7"/>
    <s v="Frecuentemente (1 o 2 veces por semana)"/>
    <s v="Frecuentemente (1 o 2 veces por semana)"/>
    <s v=""/>
    <s v="F. Geografía e Historia"/>
    <s v="Biblioteca Maria Zambrano (Derecho, Filología)"/>
    <s v="F. Filología (Clásicas, General)"/>
    <s v=""/>
    <x v="1"/>
    <x v="1"/>
    <x v="2"/>
    <x v="2"/>
    <x v="1"/>
    <s v="Sí"/>
    <s v="Sí"/>
    <n v="5"/>
    <n v="2"/>
    <n v="2"/>
    <n v="2"/>
    <n v="5"/>
    <n v="4"/>
    <n v="5"/>
    <n v="3"/>
    <x v="0"/>
    <x v="0"/>
    <x v="1"/>
    <x v="1"/>
    <x v="0"/>
    <x v="2"/>
    <x v="2"/>
    <x v="3"/>
    <s v="No"/>
    <s v="No"/>
    <x v="0"/>
    <x v="2"/>
    <s v="Otras|Youtube"/>
    <x v="2"/>
    <x v="2"/>
    <x v="0"/>
    <x v="0"/>
    <x v="1"/>
    <x v="0"/>
    <x v="2"/>
    <x v="5"/>
    <s v="No"/>
    <s v="No"/>
    <x v="0"/>
    <x v="0"/>
    <x v="1"/>
    <x v="2"/>
  </r>
  <r>
    <d v="2024-02-28T22:31:00"/>
    <s v="Grado o doble grado"/>
    <x v="10"/>
    <s v="Muy frecuentemente (3 o más veces por semana)"/>
    <s v="Muy frecuentemente (3 o más veces por semana)"/>
    <s v=""/>
    <s v="Biblioteca Maria Zambrano (Derecho, Filología)"/>
    <s v="F. Ciencias de la Documentación"/>
    <s v="F. Filología (Clásicas, General)"/>
    <s v=""/>
    <x v="1"/>
    <x v="1"/>
    <x v="0"/>
    <x v="1"/>
    <x v="1"/>
    <s v="Sí"/>
    <s v="Sí"/>
    <n v="5"/>
    <n v="1"/>
    <n v="1"/>
    <n v="3"/>
    <n v="5"/>
    <n v="5"/>
    <n v="5"/>
    <n v="5"/>
    <x v="3"/>
    <x v="1"/>
    <x v="2"/>
    <x v="2"/>
    <x v="0"/>
    <x v="2"/>
    <x v="4"/>
    <x v="2"/>
    <s v="No"/>
    <s v="No"/>
    <x v="1"/>
    <x v="3"/>
    <s v="Twitter"/>
    <x v="2"/>
    <x v="2"/>
    <x v="0"/>
    <x v="0"/>
    <x v="0"/>
    <x v="0"/>
    <x v="2"/>
    <x v="2"/>
    <s v="No"/>
    <s v="No"/>
    <x v="0"/>
    <x v="1"/>
    <x v="4"/>
    <x v="2"/>
  </r>
  <r>
    <d v="2024-02-28T22:25:00"/>
    <s v="Grado o doble grado"/>
    <x v="0"/>
    <s v="Frecuentemente (1 o 2 veces por semana)"/>
    <s v="Nunca"/>
    <s v=""/>
    <s v="Biblioteca Maria Zambrano (Derecho, Filología)"/>
    <s v="F. Informática"/>
    <s v=""/>
    <s v=""/>
    <x v="0"/>
    <x v="1"/>
    <x v="2"/>
    <x v="1"/>
    <x v="0"/>
    <s v="No"/>
    <s v="No"/>
    <n v="2"/>
    <n v="1"/>
    <n v="1"/>
    <n v="1"/>
    <n v="5"/>
    <n v="3"/>
    <n v="5"/>
    <n v="4"/>
    <x v="2"/>
    <x v="0"/>
    <x v="0"/>
    <x v="3"/>
    <x v="0"/>
    <x v="1"/>
    <x v="4"/>
    <x v="1"/>
    <s v="No"/>
    <s v="No"/>
    <x v="1"/>
    <x v="0"/>
    <s v="Instagram|TikTok|Twitter|Youtube"/>
    <x v="2"/>
    <x v="0"/>
    <x v="1"/>
    <x v="0"/>
    <x v="1"/>
    <x v="1"/>
    <x v="1"/>
    <x v="1"/>
    <s v="No"/>
    <s v="No"/>
    <x v="0"/>
    <x v="1"/>
    <x v="1"/>
    <x v="1"/>
  </r>
  <r>
    <d v="2024-02-28T22:20:00"/>
    <s v="Grado o doble grado"/>
    <x v="14"/>
    <s v="De vez en cuando (1 o 2 veces al mes)"/>
    <s v="De vez en cuando (1 o 2 veces al mes)"/>
    <s v=""/>
    <s v="F. Educación"/>
    <s v="Biblioteca Maria Zambrano (Derecho, Filología)"/>
    <s v="F. Ciencias de la Información"/>
    <s v=""/>
    <x v="0"/>
    <x v="1"/>
    <x v="2"/>
    <x v="1"/>
    <x v="0"/>
    <s v="No"/>
    <s v="No"/>
    <n v="5"/>
    <n v="3"/>
    <n v="3"/>
    <n v="5"/>
    <n v="5"/>
    <n v="4"/>
    <n v="5"/>
    <n v="3"/>
    <x v="1"/>
    <x v="1"/>
    <x v="0"/>
    <x v="2"/>
    <x v="0"/>
    <x v="1"/>
    <x v="4"/>
    <x v="3"/>
    <s v="Sí"/>
    <s v="Sí"/>
    <x v="1"/>
    <x v="0"/>
    <s v="No uso ninguna red social|Otras|Youtube"/>
    <x v="2"/>
    <x v="1"/>
    <x v="1"/>
    <x v="1"/>
    <x v="0"/>
    <x v="0"/>
    <x v="0"/>
    <x v="4"/>
    <s v="Sí"/>
    <s v="No"/>
    <x v="0"/>
    <x v="1"/>
    <x v="1"/>
    <x v="2"/>
  </r>
  <r>
    <d v="2024-02-28T22:20:00"/>
    <s v="Grado o doble grado"/>
    <x v="10"/>
    <s v="Solo en época de exámenes"/>
    <s v="De vez en cuando (1 o 2 veces al mes)"/>
    <s v=""/>
    <s v="Biblioteca Maria Zambrano (Derecho, Filología)"/>
    <s v="F. Filología (Clásicas, General)"/>
    <s v="F. Filosofía"/>
    <s v=""/>
    <x v="1"/>
    <x v="1"/>
    <x v="2"/>
    <x v="2"/>
    <x v="1"/>
    <s v="No"/>
    <s v="Sí"/>
    <n v="3"/>
    <n v="2"/>
    <n v="2"/>
    <n v="2"/>
    <n v="5"/>
    <n v="5"/>
    <n v="4"/>
    <n v="2"/>
    <x v="1"/>
    <x v="1"/>
    <x v="2"/>
    <x v="2"/>
    <x v="1"/>
    <x v="2"/>
    <x v="2"/>
    <x v="1"/>
    <s v="No"/>
    <s v="No"/>
    <x v="0"/>
    <x v="0"/>
    <s v="Instagram|TikTok|Twitter|Youtube"/>
    <x v="2"/>
    <x v="1"/>
    <x v="2"/>
    <x v="0"/>
    <x v="1"/>
    <x v="0"/>
    <x v="0"/>
    <x v="4"/>
    <s v="No"/>
    <s v="No"/>
    <x v="0"/>
    <x v="1"/>
    <x v="1"/>
    <x v="2"/>
  </r>
  <r>
    <d v="2024-02-28T22:18:00"/>
    <s v="Grado o doble grado"/>
    <x v="7"/>
    <s v="De vez en cuando (1 o 2 veces al mes)"/>
    <s v="De vez en cuando (1 o 2 veces al mes)"/>
    <s v=""/>
    <s v="F. Geografía e Historia"/>
    <s v=""/>
    <s v=""/>
    <s v=""/>
    <x v="0"/>
    <x v="0"/>
    <x v="1"/>
    <x v="1"/>
    <x v="0"/>
    <s v="No"/>
    <s v="Sí"/>
    <n v="2"/>
    <n v="3"/>
    <n v="3"/>
    <n v="5"/>
    <n v="4"/>
    <n v="5"/>
    <n v="4"/>
    <n v="5"/>
    <x v="1"/>
    <x v="0"/>
    <x v="1"/>
    <x v="2"/>
    <x v="1"/>
    <x v="1"/>
    <x v="2"/>
    <x v="1"/>
    <s v="No"/>
    <s v="No"/>
    <x v="0"/>
    <x v="3"/>
    <s v="No uso ninguna red social"/>
    <x v="2"/>
    <x v="2"/>
    <x v="0"/>
    <x v="0"/>
    <x v="1"/>
    <x v="0"/>
    <x v="0"/>
    <x v="4"/>
    <s v="Sí"/>
    <s v="Sí"/>
    <x v="4"/>
    <x v="1"/>
    <x v="1"/>
    <x v="2"/>
  </r>
  <r>
    <d v="2024-02-28T22:17:00"/>
    <s v="Grado o doble grado"/>
    <x v="9"/>
    <s v="Frecuentemente (1 o 2 veces por semana)"/>
    <s v="Muy frecuentemente (3 o más veces por semana)"/>
    <s v=""/>
    <s v="F. Psicología"/>
    <s v=""/>
    <s v=""/>
    <s v=""/>
    <x v="1"/>
    <x v="1"/>
    <x v="2"/>
    <x v="1"/>
    <x v="1"/>
    <s v="Sí"/>
    <s v="Sí"/>
    <n v="5"/>
    <n v="3"/>
    <n v="3"/>
    <n v="1"/>
    <n v="5"/>
    <n v="5"/>
    <n v="5"/>
    <n v="5"/>
    <x v="1"/>
    <x v="1"/>
    <x v="1"/>
    <x v="2"/>
    <x v="1"/>
    <x v="1"/>
    <x v="1"/>
    <x v="3"/>
    <s v="No"/>
    <s v="No"/>
    <x v="1"/>
    <x v="2"/>
    <s v="Youtube"/>
    <x v="2"/>
    <x v="2"/>
    <x v="0"/>
    <x v="0"/>
    <x v="1"/>
    <x v="0"/>
    <x v="1"/>
    <x v="1"/>
    <s v="Sí"/>
    <s v="Sí"/>
    <x v="2"/>
    <x v="1"/>
    <x v="1"/>
    <x v="2"/>
  </r>
  <r>
    <d v="2024-02-28T22:16:00"/>
    <s v="Grado o doble grado"/>
    <x v="1"/>
    <s v="De vez en cuando (1 o 2 veces al mes)"/>
    <s v="De vez en cuando (1 o 2 veces al mes)"/>
    <s v=""/>
    <s v="F. Ciencias Económicas y Empresariales"/>
    <s v=""/>
    <s v=""/>
    <s v=""/>
    <x v="2"/>
    <x v="1"/>
    <x v="2"/>
    <x v="2"/>
    <x v="3"/>
    <s v="Sí"/>
    <s v="Sí"/>
    <n v="3"/>
    <n v="3"/>
    <n v="4"/>
    <n v="4"/>
    <n v="5"/>
    <n v="4"/>
    <n v="5"/>
    <n v="4"/>
    <x v="5"/>
    <x v="0"/>
    <x v="2"/>
    <x v="2"/>
    <x v="1"/>
    <x v="2"/>
    <x v="3"/>
    <x v="2"/>
    <s v="No"/>
    <s v="No"/>
    <x v="1"/>
    <x v="5"/>
    <s v="Instagram|Youtube"/>
    <x v="0"/>
    <x v="2"/>
    <x v="0"/>
    <x v="0"/>
    <x v="1"/>
    <x v="0"/>
    <x v="1"/>
    <x v="3"/>
    <s v="No"/>
    <s v="No"/>
    <x v="0"/>
    <x v="1"/>
    <x v="1"/>
    <x v="1"/>
  </r>
  <r>
    <d v="2024-02-28T22:14:00"/>
    <s v="Grado o doble grado"/>
    <x v="5"/>
    <s v="Frecuentemente (1 o 2 veces por semana)"/>
    <s v="De vez en cuando (1 o 2 veces al mes)"/>
    <s v=""/>
    <s v="F. Ciencias Químicas"/>
    <s v="F. Ciencias Biológicas"/>
    <s v="F. Informática"/>
    <s v="Biblioteca Pública Ángel González"/>
    <x v="1"/>
    <x v="1"/>
    <x v="1"/>
    <x v="1"/>
    <x v="0"/>
    <s v="No"/>
    <s v="No"/>
    <n v="2"/>
    <n v="3"/>
    <n v="2"/>
    <n v="1"/>
    <n v="3"/>
    <n v="4"/>
    <n v="3"/>
    <n v="4"/>
    <x v="5"/>
    <x v="0"/>
    <x v="1"/>
    <x v="3"/>
    <x v="3"/>
    <x v="2"/>
    <x v="5"/>
    <x v="3"/>
    <s v="No"/>
    <s v="No"/>
    <x v="1"/>
    <x v="2"/>
    <s v="Instagram|Twitter"/>
    <x v="2"/>
    <x v="1"/>
    <x v="0"/>
    <x v="0"/>
    <x v="0"/>
    <x v="3"/>
    <x v="0"/>
    <x v="5"/>
    <s v="No"/>
    <s v="No"/>
    <x v="0"/>
    <x v="0"/>
    <x v="2"/>
    <x v="2"/>
  </r>
  <r>
    <d v="2024-02-28T22:10:00"/>
    <s v="Grado o doble grado"/>
    <x v="5"/>
    <s v="Frecuentemente (1 o 2 veces por semana)"/>
    <s v="De vez en cuando (1 o 2 veces al mes)"/>
    <s v=""/>
    <s v="F. Ciencias Químicas"/>
    <s v="F. Odontología"/>
    <s v="Biblioteca Maria Zambrano (Derecho, Filología)"/>
    <s v=""/>
    <x v="1"/>
    <x v="1"/>
    <x v="0"/>
    <x v="0"/>
    <x v="1"/>
    <s v="Sí"/>
    <s v="Sí"/>
    <n v="4"/>
    <n v="4"/>
    <n v="4"/>
    <n v="4"/>
    <n v="4"/>
    <n v="4"/>
    <n v="4"/>
    <n v="4"/>
    <x v="0"/>
    <x v="2"/>
    <x v="0"/>
    <x v="2"/>
    <x v="0"/>
    <x v="1"/>
    <x v="1"/>
    <x v="1"/>
    <s v="Sí"/>
    <s v="Sí"/>
    <x v="1"/>
    <x v="0"/>
    <s v="Instagram|Youtube"/>
    <x v="2"/>
    <x v="2"/>
    <x v="0"/>
    <x v="0"/>
    <x v="1"/>
    <x v="0"/>
    <x v="2"/>
    <x v="2"/>
    <s v="Sí"/>
    <s v="No"/>
    <x v="0"/>
    <x v="1"/>
    <x v="4"/>
    <x v="1"/>
  </r>
  <r>
    <d v="2024-02-28T22:09:00"/>
    <s v="Grado o doble grado"/>
    <x v="16"/>
    <s v="Solo en época de exámenes"/>
    <s v="Solo en época de exámenes"/>
    <s v=""/>
    <s v="F. Estudios Estadísticos"/>
    <s v=""/>
    <s v=""/>
    <s v=""/>
    <x v="0"/>
    <x v="4"/>
    <x v="4"/>
    <x v="5"/>
    <x v="1"/>
    <s v="Sí"/>
    <s v="Sí"/>
    <n v="5"/>
    <m/>
    <n v="5"/>
    <m/>
    <n v="4"/>
    <n v="3"/>
    <n v="4"/>
    <n v="4"/>
    <x v="2"/>
    <x v="0"/>
    <x v="4"/>
    <x v="4"/>
    <x v="2"/>
    <x v="3"/>
    <x v="5"/>
    <x v="4"/>
    <s v=""/>
    <s v=""/>
    <x v="1"/>
    <x v="4"/>
    <s v="Instagram|Twitter|Youtube"/>
    <x v="2"/>
    <x v="2"/>
    <x v="3"/>
    <x v="0"/>
    <x v="1"/>
    <x v="0"/>
    <x v="3"/>
    <x v="5"/>
    <s v=""/>
    <s v=""/>
    <x v="0"/>
    <x v="2"/>
    <x v="2"/>
    <x v="1"/>
  </r>
  <r>
    <d v="2024-02-28T22:09:00"/>
    <s v="Grado o doble grado"/>
    <x v="16"/>
    <s v="Solo en época de exámenes"/>
    <s v="Solo en época de exámenes"/>
    <s v=""/>
    <s v="Biblioteca Maria Zambrano (Derecho, Filología)"/>
    <s v="F. Estudios Estadísticos"/>
    <s v=""/>
    <s v=""/>
    <x v="2"/>
    <x v="0"/>
    <x v="2"/>
    <x v="0"/>
    <x v="0"/>
    <s v="No"/>
    <s v="Sí"/>
    <n v="1"/>
    <n v="1"/>
    <n v="1"/>
    <n v="1"/>
    <n v="5"/>
    <n v="4"/>
    <n v="5"/>
    <n v="1"/>
    <x v="2"/>
    <x v="0"/>
    <x v="1"/>
    <x v="2"/>
    <x v="3"/>
    <x v="0"/>
    <x v="4"/>
    <x v="3"/>
    <s v="No"/>
    <s v="No"/>
    <x v="2"/>
    <x v="1"/>
    <s v="Instagram"/>
    <x v="2"/>
    <x v="1"/>
    <x v="1"/>
    <x v="0"/>
    <x v="1"/>
    <x v="1"/>
    <x v="0"/>
    <x v="1"/>
    <s v="No"/>
    <s v="No"/>
    <x v="0"/>
    <x v="0"/>
    <x v="2"/>
    <x v="1"/>
  </r>
  <r>
    <d v="2024-02-28T22:04:00"/>
    <s v="Grado o doble grado"/>
    <x v="15"/>
    <s v="Frecuentemente (1 o 2 veces por semana)"/>
    <s v="De vez en cuando (1 o 2 veces al mes)"/>
    <s v=""/>
    <s v="F. Farmacia"/>
    <s v="F. Medicina"/>
    <s v=""/>
    <s v="Biblioteca de Aravaca. Dolores Catarineu."/>
    <x v="0"/>
    <x v="1"/>
    <x v="1"/>
    <x v="0"/>
    <x v="0"/>
    <s v="No"/>
    <s v="No"/>
    <n v="1"/>
    <n v="1"/>
    <n v="1"/>
    <n v="1"/>
    <n v="4"/>
    <n v="5"/>
    <n v="3"/>
    <n v="1"/>
    <x v="5"/>
    <x v="2"/>
    <x v="0"/>
    <x v="1"/>
    <x v="0"/>
    <x v="1"/>
    <x v="4"/>
    <x v="3"/>
    <s v="No"/>
    <s v="No"/>
    <x v="0"/>
    <x v="5"/>
    <s v="Instagram|Otras|Youtube"/>
    <x v="2"/>
    <x v="0"/>
    <x v="2"/>
    <x v="2"/>
    <x v="2"/>
    <x v="3"/>
    <x v="1"/>
    <x v="1"/>
    <s v="No"/>
    <s v="No"/>
    <x v="0"/>
    <x v="0"/>
    <x v="1"/>
    <x v="1"/>
  </r>
  <r>
    <d v="2024-02-28T21:53:00"/>
    <s v="Grado o doble grado"/>
    <x v="10"/>
    <s v="Nunca"/>
    <s v="De vez en cuando (1 o 2 veces al mes)"/>
    <s v=""/>
    <s v="Biblioteca Maria Zambrano (Derecho, Filología)"/>
    <s v="F. Filología (Clásicas, General)"/>
    <s v="F. Filosofía"/>
    <s v=""/>
    <x v="0"/>
    <x v="0"/>
    <x v="2"/>
    <x v="2"/>
    <x v="1"/>
    <s v="No"/>
    <s v="No"/>
    <n v="1"/>
    <n v="2"/>
    <n v="2"/>
    <n v="1"/>
    <n v="5"/>
    <n v="5"/>
    <n v="5"/>
    <n v="1"/>
    <x v="2"/>
    <x v="2"/>
    <x v="1"/>
    <x v="3"/>
    <x v="0"/>
    <x v="2"/>
    <x v="4"/>
    <x v="3"/>
    <s v="No"/>
    <s v="No"/>
    <x v="1"/>
    <x v="0"/>
    <s v="Instagram|Twitter|Youtube"/>
    <x v="1"/>
    <x v="0"/>
    <x v="2"/>
    <x v="2"/>
    <x v="2"/>
    <x v="3"/>
    <x v="1"/>
    <x v="1"/>
    <s v="Sí"/>
    <s v="Sí"/>
    <x v="4"/>
    <x v="0"/>
    <x v="2"/>
    <x v="1"/>
  </r>
  <r>
    <d v="2024-02-28T21:53:00"/>
    <s v="Grado o doble grado"/>
    <x v="10"/>
    <s v="Muy frecuentemente (3 o más veces por semana)"/>
    <s v="Muy frecuentemente (3 o más veces por semana)"/>
    <s v=""/>
    <s v="F. Filología (Clásicas, General)"/>
    <s v="Biblioteca Maria Zambrano (Derecho, Filología)"/>
    <s v=""/>
    <s v=""/>
    <x v="1"/>
    <x v="1"/>
    <x v="2"/>
    <x v="2"/>
    <x v="1"/>
    <s v="Sí"/>
    <s v="Sí"/>
    <n v="5"/>
    <n v="2"/>
    <n v="5"/>
    <n v="1"/>
    <n v="5"/>
    <n v="3"/>
    <n v="3"/>
    <n v="1"/>
    <x v="1"/>
    <x v="1"/>
    <x v="2"/>
    <x v="2"/>
    <x v="1"/>
    <x v="2"/>
    <x v="2"/>
    <x v="2"/>
    <s v="No"/>
    <s v="No"/>
    <x v="1"/>
    <x v="0"/>
    <s v="Instagram|TikTok|Youtube"/>
    <x v="2"/>
    <x v="2"/>
    <x v="0"/>
    <x v="0"/>
    <x v="1"/>
    <x v="0"/>
    <x v="2"/>
    <x v="2"/>
    <s v="No"/>
    <s v="No"/>
    <x v="0"/>
    <x v="1"/>
    <x v="1"/>
    <x v="2"/>
  </r>
  <r>
    <d v="2024-02-28T21:53:00"/>
    <s v="Grado o doble grado"/>
    <x v="11"/>
    <s v="Solo en época de exámenes"/>
    <s v="De vez en cuando (1 o 2 veces al mes)"/>
    <s v=""/>
    <s v="F. Veterinaria"/>
    <s v="Biblioteca Maria Zambrano (Derecho, Filología)"/>
    <s v=""/>
    <s v="Biblioteca Pública Municipal José Saramago"/>
    <x v="5"/>
    <x v="5"/>
    <x v="5"/>
    <x v="0"/>
    <x v="5"/>
    <s v="No"/>
    <s v="No"/>
    <n v="2"/>
    <n v="3"/>
    <n v="3"/>
    <n v="1"/>
    <n v="5"/>
    <n v="5"/>
    <n v="5"/>
    <n v="3"/>
    <x v="0"/>
    <x v="2"/>
    <x v="3"/>
    <x v="0"/>
    <x v="5"/>
    <x v="0"/>
    <x v="4"/>
    <x v="0"/>
    <s v="No"/>
    <s v="No"/>
    <x v="2"/>
    <x v="5"/>
    <s v="Instagram|TikTok|Twitter"/>
    <x v="5"/>
    <x v="5"/>
    <x v="5"/>
    <x v="5"/>
    <x v="4"/>
    <x v="4"/>
    <x v="4"/>
    <x v="1"/>
    <s v="Sí"/>
    <s v="No"/>
    <x v="0"/>
    <x v="5"/>
    <x v="5"/>
    <x v="1"/>
  </r>
  <r>
    <d v="2024-02-28T21:47:00"/>
    <s v="Grado o doble grado"/>
    <x v="7"/>
    <s v="Frecuentemente (1 o 2 veces por semana)"/>
    <s v="Nunca"/>
    <s v=""/>
    <s v="F. Geografía e Historia"/>
    <s v="Biblioteca Maria Zambrano (Derecho, Filología)"/>
    <s v=""/>
    <s v=""/>
    <x v="0"/>
    <x v="0"/>
    <x v="1"/>
    <x v="0"/>
    <x v="1"/>
    <s v="Sí"/>
    <s v="Sí"/>
    <n v="4"/>
    <n v="1"/>
    <n v="1"/>
    <n v="4"/>
    <n v="4"/>
    <n v="1"/>
    <n v="4"/>
    <n v="1"/>
    <x v="2"/>
    <x v="2"/>
    <x v="0"/>
    <x v="1"/>
    <x v="1"/>
    <x v="1"/>
    <x v="1"/>
    <x v="1"/>
    <s v="No"/>
    <s v="No"/>
    <x v="0"/>
    <x v="4"/>
    <s v="No uso ninguna red social"/>
    <x v="2"/>
    <x v="2"/>
    <x v="0"/>
    <x v="0"/>
    <x v="1"/>
    <x v="0"/>
    <x v="2"/>
    <x v="2"/>
    <s v="Sí"/>
    <s v="No"/>
    <x v="0"/>
    <x v="1"/>
    <x v="1"/>
    <x v="2"/>
  </r>
  <r>
    <d v="2024-02-28T21:46:00"/>
    <s v="Doctorado"/>
    <x v="10"/>
    <s v="Muy frecuentemente (3 o más veces por semana)"/>
    <s v="Muy frecuentemente (3 o más veces por semana)"/>
    <s v=""/>
    <s v="Biblioteca Maria Zambrano (Derecho, Filología)"/>
    <s v="F. Filología (Clásicas, General)"/>
    <s v="F. Geografía e Historia"/>
    <s v="Casa arabi y casa Velázquez"/>
    <x v="1"/>
    <x v="1"/>
    <x v="0"/>
    <x v="0"/>
    <x v="1"/>
    <s v="Sí"/>
    <s v="Sí"/>
    <n v="4"/>
    <n v="4"/>
    <n v="4"/>
    <n v="3"/>
    <n v="2"/>
    <n v="5"/>
    <n v="1"/>
    <n v="1"/>
    <x v="1"/>
    <x v="1"/>
    <x v="0"/>
    <x v="1"/>
    <x v="1"/>
    <x v="2"/>
    <x v="4"/>
    <x v="3"/>
    <s v="Sí"/>
    <s v="Sí"/>
    <x v="1"/>
    <x v="0"/>
    <s v="Instagram|Otras|Youtube"/>
    <x v="2"/>
    <x v="2"/>
    <x v="0"/>
    <x v="0"/>
    <x v="1"/>
    <x v="0"/>
    <x v="2"/>
    <x v="1"/>
    <s v="Sí"/>
    <s v="Sí"/>
    <x v="2"/>
    <x v="1"/>
    <x v="1"/>
    <x v="2"/>
  </r>
  <r>
    <d v="2024-02-28T21:44:00"/>
    <s v="Grado o doble grado"/>
    <x v="3"/>
    <s v="Frecuentemente (1 o 2 veces por semana)"/>
    <s v="De vez en cuando (1 o 2 veces al mes)"/>
    <s v=""/>
    <s v="F. Derecho (Departamentos, Criminología)"/>
    <s v=""/>
    <s v=""/>
    <s v=""/>
    <x v="1"/>
    <x v="0"/>
    <x v="0"/>
    <x v="0"/>
    <x v="1"/>
    <s v="No"/>
    <s v="Sí"/>
    <n v="2"/>
    <n v="2"/>
    <n v="4"/>
    <n v="2"/>
    <n v="5"/>
    <n v="5"/>
    <n v="5"/>
    <n v="3"/>
    <x v="0"/>
    <x v="2"/>
    <x v="3"/>
    <x v="1"/>
    <x v="3"/>
    <x v="0"/>
    <x v="4"/>
    <x v="3"/>
    <s v="No"/>
    <s v="No"/>
    <x v="2"/>
    <x v="2"/>
    <s v="Instagram|TikTok|Twitter"/>
    <x v="1"/>
    <x v="0"/>
    <x v="2"/>
    <x v="2"/>
    <x v="2"/>
    <x v="3"/>
    <x v="0"/>
    <x v="1"/>
    <s v="No"/>
    <s v="No"/>
    <x v="0"/>
    <x v="3"/>
    <x v="4"/>
    <x v="1"/>
  </r>
  <r>
    <d v="2024-02-28T21:44:00"/>
    <s v="Grado o doble grado"/>
    <x v="27"/>
    <s v="De vez en cuando (1 o 2 veces al mes)"/>
    <s v="De vez en cuando (1 o 2 veces al mes)"/>
    <s v=""/>
    <s v="F. Óptica y Optometría"/>
    <s v=""/>
    <s v=""/>
    <s v=""/>
    <x v="1"/>
    <x v="1"/>
    <x v="1"/>
    <x v="1"/>
    <x v="2"/>
    <s v="Sí"/>
    <s v="Sí"/>
    <n v="4"/>
    <n v="1"/>
    <n v="1"/>
    <n v="5"/>
    <n v="3"/>
    <n v="5"/>
    <n v="5"/>
    <n v="3"/>
    <x v="1"/>
    <x v="0"/>
    <x v="0"/>
    <x v="1"/>
    <x v="1"/>
    <x v="1"/>
    <x v="4"/>
    <x v="1"/>
    <s v="No"/>
    <s v="No"/>
    <x v="0"/>
    <x v="0"/>
    <s v="Instagram|TikTok|Twitter"/>
    <x v="2"/>
    <x v="1"/>
    <x v="0"/>
    <x v="0"/>
    <x v="1"/>
    <x v="0"/>
    <x v="1"/>
    <x v="1"/>
    <s v="No"/>
    <s v="No"/>
    <x v="0"/>
    <x v="1"/>
    <x v="1"/>
    <x v="2"/>
  </r>
  <r>
    <d v="2024-02-28T21:40:00"/>
    <s v="Grado o doble grado"/>
    <x v="19"/>
    <s v="Solo en época de exámenes"/>
    <s v="Solo en época de exámenes"/>
    <s v=""/>
    <s v="F. Bellas Artes"/>
    <s v="F. Ciencias de la Información"/>
    <s v="F. Geografía e Historia"/>
    <s v="gloria fuertes"/>
    <x v="0"/>
    <x v="1"/>
    <x v="1"/>
    <x v="0"/>
    <x v="1"/>
    <s v="No"/>
    <s v="Sí"/>
    <n v="2"/>
    <n v="4"/>
    <n v="4"/>
    <n v="4"/>
    <n v="5"/>
    <n v="5"/>
    <n v="5"/>
    <n v="5"/>
    <x v="2"/>
    <x v="0"/>
    <x v="5"/>
    <x v="0"/>
    <x v="0"/>
    <x v="1"/>
    <x v="4"/>
    <x v="3"/>
    <s v="Sí"/>
    <s v="Sí"/>
    <x v="0"/>
    <x v="2"/>
    <s v="Instagram|TikTok|Twitter"/>
    <x v="2"/>
    <x v="1"/>
    <x v="0"/>
    <x v="2"/>
    <x v="5"/>
    <x v="1"/>
    <x v="1"/>
    <x v="1"/>
    <s v="Sí"/>
    <s v="Sí"/>
    <x v="1"/>
    <x v="3"/>
    <x v="2"/>
    <x v="1"/>
  </r>
  <r>
    <d v="2024-02-28T21:34:00"/>
    <s v="Máster"/>
    <x v="23"/>
    <s v="Frecuentemente (1 o 2 veces por semana)"/>
    <s v="Nunca"/>
    <s v=""/>
    <s v="F. Ciencias Físicas"/>
    <s v=""/>
    <s v=""/>
    <s v=""/>
    <x v="1"/>
    <x v="2"/>
    <x v="1"/>
    <x v="5"/>
    <x v="3"/>
    <s v="No"/>
    <s v="No"/>
    <n v="1"/>
    <n v="1"/>
    <n v="1"/>
    <n v="4"/>
    <n v="3"/>
    <n v="5"/>
    <n v="1"/>
    <n v="2"/>
    <x v="0"/>
    <x v="3"/>
    <x v="4"/>
    <x v="4"/>
    <x v="2"/>
    <x v="0"/>
    <x v="5"/>
    <x v="4"/>
    <s v="No"/>
    <s v=""/>
    <x v="3"/>
    <x v="4"/>
    <s v="Otras|Youtube"/>
    <x v="0"/>
    <x v="3"/>
    <x v="3"/>
    <x v="3"/>
    <x v="3"/>
    <x v="2"/>
    <x v="3"/>
    <x v="5"/>
    <s v="No"/>
    <s v="No"/>
    <x v="0"/>
    <x v="2"/>
    <x v="2"/>
    <x v="1"/>
  </r>
  <r>
    <d v="2024-02-28T21:31:00"/>
    <s v="Doctorado"/>
    <x v="22"/>
    <s v="De vez en cuando (1 o 2 veces al mes)"/>
    <s v="Frecuentemente (1 o 2 veces por semana)"/>
    <s v=""/>
    <s v="F. Veterinaria"/>
    <s v="F. Ciencias Biológicas"/>
    <s v=""/>
    <s v=""/>
    <x v="1"/>
    <x v="1"/>
    <x v="2"/>
    <x v="1"/>
    <x v="1"/>
    <s v="No"/>
    <s v="Sí"/>
    <n v="4"/>
    <n v="4"/>
    <n v="3"/>
    <n v="1"/>
    <n v="1"/>
    <n v="3"/>
    <n v="1"/>
    <n v="3"/>
    <x v="0"/>
    <x v="0"/>
    <x v="2"/>
    <x v="3"/>
    <x v="0"/>
    <x v="1"/>
    <x v="4"/>
    <x v="0"/>
    <s v="Sí"/>
    <s v="No"/>
    <x v="0"/>
    <x v="2"/>
    <s v="Instagram|Twitter|Youtube"/>
    <x v="0"/>
    <x v="2"/>
    <x v="1"/>
    <x v="2"/>
    <x v="0"/>
    <x v="1"/>
    <x v="0"/>
    <x v="1"/>
    <s v="Sí"/>
    <s v="Sí"/>
    <x v="1"/>
    <x v="0"/>
    <x v="1"/>
    <x v="1"/>
  </r>
  <r>
    <d v="2024-02-28T21:31:00"/>
    <s v="Grado o doble grado"/>
    <x v="20"/>
    <s v="Frecuentemente (1 o 2 veces por semana)"/>
    <s v="Nunca"/>
    <s v=""/>
    <s v="Biblioteca Maria Zambrano (Derecho, Filología)"/>
    <s v="F. Medicina"/>
    <s v=""/>
    <s v=""/>
    <x v="0"/>
    <x v="0"/>
    <x v="1"/>
    <x v="1"/>
    <x v="0"/>
    <s v="No"/>
    <s v="No"/>
    <n v="1"/>
    <n v="1"/>
    <n v="1"/>
    <n v="5"/>
    <n v="5"/>
    <n v="5"/>
    <n v="5"/>
    <n v="3"/>
    <x v="5"/>
    <x v="2"/>
    <x v="0"/>
    <x v="1"/>
    <x v="3"/>
    <x v="0"/>
    <x v="4"/>
    <x v="0"/>
    <s v="No"/>
    <s v="No"/>
    <x v="2"/>
    <x v="2"/>
    <s v="Instagram|Youtube"/>
    <x v="0"/>
    <x v="0"/>
    <x v="2"/>
    <x v="2"/>
    <x v="2"/>
    <x v="3"/>
    <x v="1"/>
    <x v="1"/>
    <s v="No"/>
    <s v="No"/>
    <x v="0"/>
    <x v="3"/>
    <x v="0"/>
    <x v="1"/>
  </r>
  <r>
    <d v="2024-02-28T21:29:00"/>
    <s v="Grado o doble grado"/>
    <x v="7"/>
    <s v="Muy frecuentemente (3 o más veces por semana)"/>
    <s v="Nunca"/>
    <s v=""/>
    <s v="Biblioteca Maria Zambrano (Derecho, Filología)"/>
    <s v="F. Geografía e Historia"/>
    <s v="F. Bellas Artes"/>
    <s v="No."/>
    <x v="2"/>
    <x v="1"/>
    <x v="2"/>
    <x v="2"/>
    <x v="1"/>
    <s v="No"/>
    <s v="No"/>
    <n v="1"/>
    <n v="1"/>
    <n v="1"/>
    <n v="3"/>
    <n v="4"/>
    <n v="5"/>
    <n v="5"/>
    <n v="5"/>
    <x v="0"/>
    <x v="0"/>
    <x v="1"/>
    <x v="3"/>
    <x v="1"/>
    <x v="1"/>
    <x v="1"/>
    <x v="1"/>
    <s v="No"/>
    <s v="No"/>
    <x v="0"/>
    <x v="2"/>
    <s v="Instagram|TikTok|Youtube"/>
    <x v="2"/>
    <x v="1"/>
    <x v="1"/>
    <x v="2"/>
    <x v="1"/>
    <x v="0"/>
    <x v="0"/>
    <x v="1"/>
    <s v="No"/>
    <s v="No"/>
    <x v="0"/>
    <x v="1"/>
    <x v="1"/>
    <x v="1"/>
  </r>
  <r>
    <d v="2024-02-28T21:28:00"/>
    <s v="Grado o doble grado"/>
    <x v="15"/>
    <s v="Solo en época de exámenes"/>
    <s v="Nunca"/>
    <s v=""/>
    <s v="Biblioteca Maria Zambrano (Derecho, Filología)"/>
    <s v="F. Farmacia"/>
    <s v="F. Ciencias de la Información"/>
    <s v=""/>
    <x v="1"/>
    <x v="1"/>
    <x v="2"/>
    <x v="0"/>
    <x v="1"/>
    <s v="No"/>
    <s v="No"/>
    <n v="1"/>
    <n v="1"/>
    <n v="1"/>
    <n v="2"/>
    <n v="5"/>
    <n v="5"/>
    <n v="3"/>
    <n v="2"/>
    <x v="5"/>
    <x v="2"/>
    <x v="0"/>
    <x v="1"/>
    <x v="3"/>
    <x v="0"/>
    <x v="4"/>
    <x v="3"/>
    <s v="No"/>
    <s v="No"/>
    <x v="2"/>
    <x v="5"/>
    <s v="Instagram"/>
    <x v="0"/>
    <x v="0"/>
    <x v="2"/>
    <x v="2"/>
    <x v="2"/>
    <x v="3"/>
    <x v="1"/>
    <x v="1"/>
    <s v="No"/>
    <s v="No"/>
    <x v="0"/>
    <x v="3"/>
    <x v="1"/>
    <x v="1"/>
  </r>
  <r>
    <d v="2024-02-28T21:25:00"/>
    <s v="Máster"/>
    <x v="22"/>
    <s v="De vez en cuando (1 o 2 veces al mes)"/>
    <s v="De vez en cuando (1 o 2 veces al mes)"/>
    <s v=""/>
    <s v="F. Ciencias Biológicas"/>
    <s v=""/>
    <s v=""/>
    <s v=""/>
    <x v="0"/>
    <x v="3"/>
    <x v="0"/>
    <x v="0"/>
    <x v="0"/>
    <s v="Sí"/>
    <s v="Sí"/>
    <n v="3"/>
    <n v="4"/>
    <n v="3"/>
    <n v="2"/>
    <n v="5"/>
    <n v="4"/>
    <n v="3"/>
    <n v="2"/>
    <x v="0"/>
    <x v="0"/>
    <x v="1"/>
    <x v="3"/>
    <x v="3"/>
    <x v="0"/>
    <x v="3"/>
    <x v="1"/>
    <s v="No"/>
    <s v="No"/>
    <x v="2"/>
    <x v="1"/>
    <s v="Otras"/>
    <x v="0"/>
    <x v="1"/>
    <x v="2"/>
    <x v="1"/>
    <x v="1"/>
    <x v="0"/>
    <x v="0"/>
    <x v="1"/>
    <s v="Sí"/>
    <s v="No"/>
    <x v="0"/>
    <x v="0"/>
    <x v="4"/>
    <x v="1"/>
  </r>
  <r>
    <d v="2024-02-28T21:20:00"/>
    <s v="Grado o doble grado"/>
    <x v="15"/>
    <s v="Frecuentemente (1 o 2 veces por semana)"/>
    <s v="Solo en época de exámenes"/>
    <s v=""/>
    <s v="Biblioteca Maria Zambrano (Derecho, Filología)"/>
    <s v="F. Farmacia"/>
    <s v="F. Ciencias Biológicas"/>
    <s v=""/>
    <x v="2"/>
    <x v="2"/>
    <x v="3"/>
    <x v="0"/>
    <x v="1"/>
    <s v="Sí"/>
    <s v="Sí"/>
    <n v="4"/>
    <n v="1"/>
    <n v="1"/>
    <n v="3"/>
    <n v="5"/>
    <n v="5"/>
    <n v="1"/>
    <n v="4"/>
    <x v="5"/>
    <x v="0"/>
    <x v="1"/>
    <x v="1"/>
    <x v="3"/>
    <x v="1"/>
    <x v="4"/>
    <x v="1"/>
    <s v="No"/>
    <s v="No"/>
    <x v="2"/>
    <x v="2"/>
    <s v="Instagram|TikTok|Twitter|Youtube"/>
    <x v="1"/>
    <x v="0"/>
    <x v="2"/>
    <x v="1"/>
    <x v="1"/>
    <x v="0"/>
    <x v="2"/>
    <x v="1"/>
    <s v="No"/>
    <s v="No"/>
    <x v="0"/>
    <x v="0"/>
    <x v="4"/>
    <x v="1"/>
  </r>
  <r>
    <d v="2024-02-28T21:16:00"/>
    <s v="Grado o doble grado"/>
    <x v="16"/>
    <s v="De vez en cuando (1 o 2 veces al mes)"/>
    <s v="De vez en cuando (1 o 2 veces al mes)"/>
    <s v=""/>
    <s v="F. Estudios Estadísticos"/>
    <s v="Biblioteca Maria Zambrano (Derecho, Filología)"/>
    <s v="F. Geografía e Historia"/>
    <s v="Bibliotecas municipales"/>
    <x v="3"/>
    <x v="1"/>
    <x v="2"/>
    <x v="3"/>
    <x v="1"/>
    <s v="Sí"/>
    <s v="Sí"/>
    <n v="5"/>
    <n v="1"/>
    <n v="4"/>
    <n v="1"/>
    <n v="5"/>
    <n v="4"/>
    <n v="5"/>
    <n v="2"/>
    <x v="5"/>
    <x v="1"/>
    <x v="2"/>
    <x v="1"/>
    <x v="1"/>
    <x v="5"/>
    <x v="4"/>
    <x v="3"/>
    <s v="Sí"/>
    <s v="No"/>
    <x v="2"/>
    <x v="3"/>
    <s v="Instagram|TikTok|Twitter"/>
    <x v="2"/>
    <x v="0"/>
    <x v="1"/>
    <x v="0"/>
    <x v="1"/>
    <x v="0"/>
    <x v="2"/>
    <x v="3"/>
    <s v="Sí"/>
    <s v="No"/>
    <x v="0"/>
    <x v="1"/>
    <x v="1"/>
    <x v="1"/>
  </r>
  <r>
    <d v="2024-02-28T21:15:00"/>
    <s v="Otros (Universidad para mayores, títulos propios, curso de idiomas, etc)"/>
    <x v="26"/>
    <s v="Frecuentemente (1 o 2 veces por semana)"/>
    <s v="De vez en cuando (1 o 2 veces al mes)"/>
    <s v=""/>
    <s v="F. Filosofía"/>
    <s v="Biblioteca Maria Zambrano (Derecho, Filología)"/>
    <s v="F. Filología (Clásicas, General)"/>
    <s v="Biblioteca Nacional de España"/>
    <x v="1"/>
    <x v="1"/>
    <x v="1"/>
    <x v="0"/>
    <x v="1"/>
    <s v="No"/>
    <s v="No"/>
    <n v="3"/>
    <n v="3"/>
    <n v="3"/>
    <n v="4"/>
    <n v="4"/>
    <n v="3"/>
    <n v="2"/>
    <n v="4"/>
    <x v="2"/>
    <x v="0"/>
    <x v="1"/>
    <x v="3"/>
    <x v="2"/>
    <x v="1"/>
    <x v="5"/>
    <x v="4"/>
    <s v="Sí"/>
    <s v="No"/>
    <x v="0"/>
    <x v="2"/>
    <s v="Otras"/>
    <x v="2"/>
    <x v="2"/>
    <x v="0"/>
    <x v="0"/>
    <x v="1"/>
    <x v="0"/>
    <x v="3"/>
    <x v="5"/>
    <s v="Sí"/>
    <s v="Sí"/>
    <x v="4"/>
    <x v="1"/>
    <x v="1"/>
    <x v="2"/>
  </r>
  <r>
    <d v="2024-02-28T21:14:00"/>
    <s v="Grado o doble grado"/>
    <x v="24"/>
    <s v="De vez en cuando (1 o 2 veces al mes)"/>
    <s v="Nunca"/>
    <s v=""/>
    <s v="F. Enfermería, Fisioterapia y Podología"/>
    <s v="F. Medicina"/>
    <s v="F. Odontología"/>
    <s v=""/>
    <x v="0"/>
    <x v="0"/>
    <x v="0"/>
    <x v="1"/>
    <x v="1"/>
    <s v="No"/>
    <s v="No"/>
    <n v="3"/>
    <n v="1"/>
    <n v="1"/>
    <n v="3"/>
    <n v="5"/>
    <n v="4"/>
    <n v="5"/>
    <n v="3"/>
    <x v="2"/>
    <x v="0"/>
    <x v="2"/>
    <x v="2"/>
    <x v="1"/>
    <x v="2"/>
    <x v="2"/>
    <x v="2"/>
    <s v=""/>
    <s v=""/>
    <x v="3"/>
    <x v="4"/>
    <s v=""/>
    <x v="3"/>
    <x v="3"/>
    <x v="3"/>
    <x v="3"/>
    <x v="3"/>
    <x v="2"/>
    <x v="3"/>
    <x v="5"/>
    <s v=""/>
    <s v=""/>
    <x v="0"/>
    <x v="2"/>
    <x v="3"/>
    <x v="4"/>
  </r>
  <r>
    <d v="2024-02-28T21:14:00"/>
    <s v="Grado o doble grado"/>
    <x v="17"/>
    <s v="Solo en época de exámenes"/>
    <s v="Nunca"/>
    <s v=""/>
    <s v="F. Comercio y Turismo"/>
    <s v=""/>
    <s v=""/>
    <s v=""/>
    <x v="0"/>
    <x v="2"/>
    <x v="0"/>
    <x v="0"/>
    <x v="0"/>
    <s v="No"/>
    <s v="Sí"/>
    <n v="2"/>
    <n v="1"/>
    <n v="2"/>
    <n v="3"/>
    <n v="5"/>
    <n v="5"/>
    <n v="3"/>
    <n v="2"/>
    <x v="0"/>
    <x v="0"/>
    <x v="1"/>
    <x v="3"/>
    <x v="0"/>
    <x v="4"/>
    <x v="4"/>
    <x v="3"/>
    <s v="No"/>
    <s v="No"/>
    <x v="2"/>
    <x v="2"/>
    <s v="Instagram|TikTok|Twitter|Youtube"/>
    <x v="0"/>
    <x v="1"/>
    <x v="1"/>
    <x v="1"/>
    <x v="1"/>
    <x v="3"/>
    <x v="1"/>
    <x v="1"/>
    <s v="No"/>
    <s v="No"/>
    <x v="0"/>
    <x v="1"/>
    <x v="1"/>
    <x v="1"/>
  </r>
  <r>
    <d v="2024-02-28T21:13:00"/>
    <s v="Grado o doble grado"/>
    <x v="5"/>
    <s v="De vez en cuando (1 o 2 veces al mes)"/>
    <s v="Nunca"/>
    <s v=""/>
    <s v="F. Ciencias Químicas"/>
    <s v=""/>
    <s v=""/>
    <s v=""/>
    <x v="0"/>
    <x v="3"/>
    <x v="0"/>
    <x v="0"/>
    <x v="1"/>
    <s v="No"/>
    <s v="No"/>
    <n v="1"/>
    <n v="1"/>
    <n v="1"/>
    <n v="4"/>
    <n v="4"/>
    <n v="5"/>
    <n v="4"/>
    <n v="1"/>
    <x v="0"/>
    <x v="2"/>
    <x v="0"/>
    <x v="1"/>
    <x v="3"/>
    <x v="0"/>
    <x v="1"/>
    <x v="3"/>
    <s v="No"/>
    <s v="No"/>
    <x v="2"/>
    <x v="2"/>
    <s v="Instagram"/>
    <x v="1"/>
    <x v="0"/>
    <x v="2"/>
    <x v="2"/>
    <x v="2"/>
    <x v="3"/>
    <x v="1"/>
    <x v="1"/>
    <s v="No"/>
    <s v="No"/>
    <x v="0"/>
    <x v="3"/>
    <x v="4"/>
    <x v="0"/>
  </r>
  <r>
    <d v="2024-02-28T21:12:00"/>
    <s v="Grado o doble grado"/>
    <x v="3"/>
    <s v="Frecuentemente (1 o 2 veces por semana)"/>
    <s v="Frecuentemente (1 o 2 veces por semana)"/>
    <s v=""/>
    <s v="Biblioteca Maria Zambrano (Derecho, Filología)"/>
    <s v=""/>
    <s v=""/>
    <s v=""/>
    <x v="0"/>
    <x v="0"/>
    <x v="2"/>
    <x v="2"/>
    <x v="1"/>
    <s v="Sí"/>
    <s v="No"/>
    <n v="5"/>
    <n v="4"/>
    <n v="5"/>
    <n v="2"/>
    <n v="3"/>
    <n v="5"/>
    <n v="5"/>
    <n v="5"/>
    <x v="1"/>
    <x v="1"/>
    <x v="2"/>
    <x v="1"/>
    <x v="3"/>
    <x v="2"/>
    <x v="4"/>
    <x v="3"/>
    <s v="No"/>
    <s v="No"/>
    <x v="1"/>
    <x v="0"/>
    <s v="Instagram|Youtube"/>
    <x v="2"/>
    <x v="2"/>
    <x v="0"/>
    <x v="0"/>
    <x v="1"/>
    <x v="0"/>
    <x v="2"/>
    <x v="1"/>
    <s v="Sí"/>
    <s v="No"/>
    <x v="0"/>
    <x v="1"/>
    <x v="1"/>
    <x v="1"/>
  </r>
  <r>
    <d v="2024-02-28T21:09:00"/>
    <s v="Grado o doble grado"/>
    <x v="13"/>
    <s v="Frecuentemente (1 o 2 veces por semana)"/>
    <s v="Solo en época de exámenes"/>
    <s v=""/>
    <s v="F. Ciencias de la Información"/>
    <s v="Biblioteca Maria Zambrano (Derecho, Filología)"/>
    <s v="F. Geografía e Historia"/>
    <s v=""/>
    <x v="0"/>
    <x v="0"/>
    <x v="5"/>
    <x v="2"/>
    <x v="0"/>
    <s v="Sí"/>
    <s v="Sí"/>
    <n v="3"/>
    <n v="3"/>
    <n v="3"/>
    <n v="4"/>
    <n v="4"/>
    <n v="4"/>
    <n v="5"/>
    <n v="3"/>
    <x v="5"/>
    <x v="2"/>
    <x v="1"/>
    <x v="1"/>
    <x v="0"/>
    <x v="4"/>
    <x v="3"/>
    <x v="5"/>
    <s v="No"/>
    <s v="No"/>
    <x v="2"/>
    <x v="5"/>
    <s v="Instagram|TikTok|Twitter|Youtube"/>
    <x v="1"/>
    <x v="4"/>
    <x v="2"/>
    <x v="1"/>
    <x v="5"/>
    <x v="5"/>
    <x v="1"/>
    <x v="3"/>
    <s v="No"/>
    <s v="No"/>
    <x v="0"/>
    <x v="4"/>
    <x v="4"/>
    <x v="0"/>
  </r>
  <r>
    <d v="2024-02-28T21:07:00"/>
    <s v="Grado o doble grado"/>
    <x v="3"/>
    <s v="De vez en cuando (1 o 2 veces al mes)"/>
    <s v="Muy frecuentemente (3 o más veces por semana)"/>
    <s v=""/>
    <s v="Biblioteca Maria Zambrano (Derecho, Filología)"/>
    <s v="Biblioteca Maria Zambrano (Derecho, Filología)"/>
    <s v="Biblioteca Maria Zambrano (Derecho, Filología)"/>
    <s v=""/>
    <x v="1"/>
    <x v="1"/>
    <x v="2"/>
    <x v="2"/>
    <x v="1"/>
    <s v="No"/>
    <s v="Sí"/>
    <n v="3"/>
    <n v="1"/>
    <n v="5"/>
    <n v="4"/>
    <n v="4"/>
    <n v="3"/>
    <n v="4"/>
    <n v="1"/>
    <x v="3"/>
    <x v="2"/>
    <x v="1"/>
    <x v="3"/>
    <x v="1"/>
    <x v="2"/>
    <x v="4"/>
    <x v="3"/>
    <s v="No"/>
    <s v="No"/>
    <x v="0"/>
    <x v="2"/>
    <s v=""/>
    <x v="2"/>
    <x v="2"/>
    <x v="1"/>
    <x v="0"/>
    <x v="1"/>
    <x v="0"/>
    <x v="2"/>
    <x v="1"/>
    <s v="No"/>
    <s v="No"/>
    <x v="0"/>
    <x v="1"/>
    <x v="1"/>
    <x v="2"/>
  </r>
  <r>
    <d v="2024-02-28T21:06:00"/>
    <s v="Doctorado"/>
    <x v="18"/>
    <s v="De vez en cuando (1 o 2 veces al mes)"/>
    <s v="Frecuentemente (1 o 2 veces por semana)"/>
    <s v=""/>
    <s v="F. Ciencias de la Información"/>
    <s v="F. Geografía e Historia"/>
    <s v=""/>
    <s v=""/>
    <x v="1"/>
    <x v="1"/>
    <x v="0"/>
    <x v="2"/>
    <x v="1"/>
    <s v="No"/>
    <s v="Sí"/>
    <n v="3"/>
    <n v="3"/>
    <n v="3"/>
    <n v="2"/>
    <n v="3"/>
    <n v="4"/>
    <n v="1"/>
    <n v="5"/>
    <x v="1"/>
    <x v="0"/>
    <x v="2"/>
    <x v="2"/>
    <x v="1"/>
    <x v="2"/>
    <x v="4"/>
    <x v="2"/>
    <s v="Sí"/>
    <s v=""/>
    <x v="1"/>
    <x v="0"/>
    <s v="Instagram|Otras|Twitter"/>
    <x v="2"/>
    <x v="2"/>
    <x v="0"/>
    <x v="0"/>
    <x v="1"/>
    <x v="0"/>
    <x v="2"/>
    <x v="2"/>
    <s v="Sí"/>
    <s v="Sí"/>
    <x v="2"/>
    <x v="1"/>
    <x v="1"/>
    <x v="2"/>
  </r>
  <r>
    <d v="2024-02-28T21:05:00"/>
    <s v="Grado o doble grado"/>
    <x v="1"/>
    <s v="De vez en cuando (1 o 2 veces al mes)"/>
    <s v="De vez en cuando (1 o 2 veces al mes)"/>
    <s v=""/>
    <s v="F. Ciencias Económicas y Empresariales"/>
    <s v=""/>
    <s v=""/>
    <s v=""/>
    <x v="1"/>
    <x v="2"/>
    <x v="2"/>
    <x v="2"/>
    <x v="3"/>
    <s v="No"/>
    <s v="No"/>
    <n v="3"/>
    <n v="1"/>
    <n v="5"/>
    <n v="4"/>
    <n v="4"/>
    <n v="4"/>
    <n v="4"/>
    <n v="1"/>
    <x v="3"/>
    <x v="2"/>
    <x v="0"/>
    <x v="0"/>
    <x v="1"/>
    <x v="0"/>
    <x v="4"/>
    <x v="3"/>
    <s v="No"/>
    <s v="No"/>
    <x v="2"/>
    <x v="4"/>
    <s v="Instagram|Youtube"/>
    <x v="1"/>
    <x v="0"/>
    <x v="2"/>
    <x v="2"/>
    <x v="2"/>
    <x v="1"/>
    <x v="0"/>
    <x v="1"/>
    <s v="No"/>
    <s v="No"/>
    <x v="0"/>
    <x v="1"/>
    <x v="1"/>
    <x v="1"/>
  </r>
  <r>
    <d v="2024-02-28T21:02:00"/>
    <s v="Doctorado"/>
    <x v="10"/>
    <s v="De vez en cuando (1 o 2 veces al mes)"/>
    <s v="Frecuentemente (1 o 2 veces por semana)"/>
    <s v=""/>
    <s v="Biblioteca Maria Zambrano (Derecho, Filología)"/>
    <s v="F. Geografía e Historia"/>
    <s v="F. Filosofía"/>
    <s v="Bibliotecas públicas"/>
    <x v="1"/>
    <x v="1"/>
    <x v="2"/>
    <x v="1"/>
    <x v="1"/>
    <s v="Sí"/>
    <s v="Sí"/>
    <n v="4"/>
    <n v="3"/>
    <n v="4"/>
    <n v="3"/>
    <n v="3"/>
    <n v="4"/>
    <n v="2"/>
    <n v="4"/>
    <x v="2"/>
    <x v="2"/>
    <x v="1"/>
    <x v="0"/>
    <x v="1"/>
    <x v="2"/>
    <x v="4"/>
    <x v="3"/>
    <s v="Sí"/>
    <s v="No"/>
    <x v="1"/>
    <x v="1"/>
    <s v="Youtube"/>
    <x v="2"/>
    <x v="2"/>
    <x v="0"/>
    <x v="0"/>
    <x v="1"/>
    <x v="0"/>
    <x v="2"/>
    <x v="5"/>
    <s v="Sí"/>
    <s v="No"/>
    <x v="0"/>
    <x v="1"/>
    <x v="1"/>
    <x v="1"/>
  </r>
  <r>
    <d v="2024-02-28T21:02:00"/>
    <s v="Grado o doble grado"/>
    <x v="19"/>
    <s v="De vez en cuando (1 o 2 veces al mes)"/>
    <s v="De vez en cuando (1 o 2 veces al mes)"/>
    <s v=""/>
    <s v="F. Bellas Artes"/>
    <s v=""/>
    <s v=""/>
    <s v=""/>
    <x v="1"/>
    <x v="1"/>
    <x v="1"/>
    <x v="2"/>
    <x v="1"/>
    <s v="No"/>
    <s v="Sí"/>
    <n v="2"/>
    <n v="1"/>
    <n v="1"/>
    <n v="2"/>
    <n v="4"/>
    <n v="4"/>
    <n v="5"/>
    <n v="3"/>
    <x v="1"/>
    <x v="0"/>
    <x v="0"/>
    <x v="3"/>
    <x v="1"/>
    <x v="1"/>
    <x v="1"/>
    <x v="1"/>
    <s v="No"/>
    <s v="No"/>
    <x v="1"/>
    <x v="2"/>
    <s v="Instagram|Youtube"/>
    <x v="2"/>
    <x v="1"/>
    <x v="0"/>
    <x v="0"/>
    <x v="1"/>
    <x v="0"/>
    <x v="5"/>
    <x v="1"/>
    <s v="No"/>
    <s v="No"/>
    <x v="0"/>
    <x v="1"/>
    <x v="1"/>
    <x v="1"/>
  </r>
  <r>
    <d v="2024-02-28T21:01:00"/>
    <s v="Grado o doble grado"/>
    <x v="14"/>
    <s v="Solo en época de exámenes"/>
    <s v="Nunca"/>
    <s v=""/>
    <s v="F. Educación"/>
    <s v="Biblioteca Maria Zambrano (Derecho, Filología)"/>
    <s v="F. Bellas Artes"/>
    <s v=""/>
    <x v="5"/>
    <x v="5"/>
    <x v="3"/>
    <x v="4"/>
    <x v="5"/>
    <s v="No"/>
    <s v="No"/>
    <n v="2"/>
    <n v="2"/>
    <n v="2"/>
    <n v="3"/>
    <n v="4"/>
    <n v="5"/>
    <n v="5"/>
    <n v="5"/>
    <x v="0"/>
    <x v="2"/>
    <x v="0"/>
    <x v="1"/>
    <x v="3"/>
    <x v="0"/>
    <x v="4"/>
    <x v="3"/>
    <s v="No"/>
    <s v="No"/>
    <x v="2"/>
    <x v="1"/>
    <s v="Instagram|TikTok"/>
    <x v="3"/>
    <x v="3"/>
    <x v="3"/>
    <x v="3"/>
    <x v="3"/>
    <x v="2"/>
    <x v="3"/>
    <x v="5"/>
    <s v=""/>
    <s v=""/>
    <x v="0"/>
    <x v="0"/>
    <x v="2"/>
    <x v="1"/>
  </r>
  <r>
    <d v="2024-02-28T21:00:00"/>
    <s v="Grado o doble grado"/>
    <x v="13"/>
    <s v="De vez en cuando (1 o 2 veces al mes)"/>
    <s v="De vez en cuando (1 o 2 veces al mes)"/>
    <s v=""/>
    <s v="F. Ciencias Biológicas"/>
    <s v=""/>
    <s v=""/>
    <s v=""/>
    <x v="1"/>
    <x v="0"/>
    <x v="1"/>
    <x v="1"/>
    <x v="1"/>
    <s v="No"/>
    <s v="No"/>
    <n v="5"/>
    <n v="4"/>
    <n v="5"/>
    <n v="3"/>
    <n v="5"/>
    <n v="2"/>
    <n v="5"/>
    <n v="2"/>
    <x v="1"/>
    <x v="1"/>
    <x v="1"/>
    <x v="3"/>
    <x v="1"/>
    <x v="2"/>
    <x v="1"/>
    <x v="2"/>
    <s v="Sí"/>
    <s v="Sí"/>
    <x v="0"/>
    <x v="4"/>
    <s v="Instagram|Youtube"/>
    <x v="2"/>
    <x v="1"/>
    <x v="0"/>
    <x v="1"/>
    <x v="0"/>
    <x v="0"/>
    <x v="0"/>
    <x v="1"/>
    <s v="Sí"/>
    <s v="No"/>
    <x v="0"/>
    <x v="1"/>
    <x v="1"/>
    <x v="1"/>
  </r>
  <r>
    <d v="2024-02-28T20:56:00"/>
    <s v="Grado o doble grado"/>
    <x v="20"/>
    <s v="Frecuentemente (1 o 2 veces por semana)"/>
    <s v="Muy frecuentemente (3 o más veces por semana)"/>
    <s v=""/>
    <s v="F. Medicina"/>
    <s v="F. Enfermería, Fisioterapia y Podología"/>
    <s v="F. Odontología"/>
    <s v="Biblioteca Pública Municipal “José María Bausá” de Navalcarnero"/>
    <x v="1"/>
    <x v="1"/>
    <x v="2"/>
    <x v="2"/>
    <x v="1"/>
    <s v="Sí"/>
    <s v="Sí"/>
    <n v="4"/>
    <n v="1"/>
    <n v="4"/>
    <n v="1"/>
    <n v="1"/>
    <n v="3"/>
    <n v="5"/>
    <n v="1"/>
    <x v="1"/>
    <x v="1"/>
    <x v="2"/>
    <x v="2"/>
    <x v="1"/>
    <x v="2"/>
    <x v="2"/>
    <x v="2"/>
    <s v="Sí"/>
    <s v="No"/>
    <x v="1"/>
    <x v="3"/>
    <s v="Otras"/>
    <x v="2"/>
    <x v="2"/>
    <x v="0"/>
    <x v="0"/>
    <x v="1"/>
    <x v="0"/>
    <x v="2"/>
    <x v="2"/>
    <s v="Sí"/>
    <s v="No"/>
    <x v="0"/>
    <x v="1"/>
    <x v="1"/>
    <x v="2"/>
  </r>
  <r>
    <d v="2024-02-28T20:56:00"/>
    <s v="Grado o doble grado"/>
    <x v="3"/>
    <s v="Solo en época de exámenes"/>
    <s v="Solo en época de exámenes"/>
    <s v=""/>
    <s v="Biblioteca Maria Zambrano (Derecho, Filología)"/>
    <s v=""/>
    <s v=""/>
    <s v=""/>
    <x v="2"/>
    <x v="1"/>
    <x v="1"/>
    <x v="0"/>
    <x v="0"/>
    <s v="No"/>
    <s v="No"/>
    <n v="3"/>
    <n v="1"/>
    <n v="1"/>
    <n v="1"/>
    <n v="3"/>
    <n v="5"/>
    <n v="5"/>
    <n v="1"/>
    <x v="5"/>
    <x v="5"/>
    <x v="5"/>
    <x v="1"/>
    <x v="0"/>
    <x v="4"/>
    <x v="3"/>
    <x v="0"/>
    <s v="No"/>
    <s v="No"/>
    <x v="0"/>
    <x v="1"/>
    <s v="Instagram|TikTok|Twitter"/>
    <x v="0"/>
    <x v="1"/>
    <x v="2"/>
    <x v="2"/>
    <x v="5"/>
    <x v="5"/>
    <x v="1"/>
    <x v="3"/>
    <s v="No"/>
    <s v="No"/>
    <x v="0"/>
    <x v="3"/>
    <x v="2"/>
    <x v="1"/>
  </r>
  <r>
    <d v="2024-02-28T20:55:00"/>
    <s v="Grado o doble grado"/>
    <x v="4"/>
    <s v="Frecuentemente (1 o 2 veces por semana)"/>
    <s v="Nunca"/>
    <s v=""/>
    <s v="F. Ciencias Matemáticas"/>
    <s v="F. Informática"/>
    <s v=""/>
    <s v="Salas de trabajo y bibliotecas publicas del ayuntamiento de Madrid, por su proximidad"/>
    <x v="0"/>
    <x v="1"/>
    <x v="1"/>
    <x v="1"/>
    <x v="1"/>
    <s v="Sí"/>
    <s v="Sí"/>
    <n v="3"/>
    <n v="1"/>
    <n v="1"/>
    <n v="1"/>
    <n v="5"/>
    <n v="2"/>
    <n v="5"/>
    <n v="4"/>
    <x v="0"/>
    <x v="0"/>
    <x v="1"/>
    <x v="1"/>
    <x v="0"/>
    <x v="1"/>
    <x v="4"/>
    <x v="2"/>
    <s v="No"/>
    <s v="No"/>
    <x v="2"/>
    <x v="2"/>
    <s v="Instagram|TikTok|Twitter"/>
    <x v="2"/>
    <x v="2"/>
    <x v="0"/>
    <x v="0"/>
    <x v="1"/>
    <x v="0"/>
    <x v="0"/>
    <x v="1"/>
    <s v="Sí"/>
    <s v="No"/>
    <x v="0"/>
    <x v="0"/>
    <x v="2"/>
    <x v="1"/>
  </r>
  <r>
    <d v="2024-02-28T20:54:00"/>
    <s v="Grado o doble grado"/>
    <x v="17"/>
    <s v="Solo en época de exámenes"/>
    <s v="De vez en cuando (1 o 2 veces al mes)"/>
    <s v=""/>
    <s v="F. Comercio y Turismo"/>
    <s v=""/>
    <s v=""/>
    <s v=""/>
    <x v="0"/>
    <x v="2"/>
    <x v="0"/>
    <x v="1"/>
    <x v="0"/>
    <s v="No"/>
    <s v="Sí"/>
    <n v="2"/>
    <n v="3"/>
    <n v="3"/>
    <n v="1"/>
    <n v="5"/>
    <n v="4"/>
    <n v="5"/>
    <n v="3"/>
    <x v="0"/>
    <x v="2"/>
    <x v="1"/>
    <x v="3"/>
    <x v="0"/>
    <x v="0"/>
    <x v="4"/>
    <x v="2"/>
    <s v="No"/>
    <s v="Sí"/>
    <x v="0"/>
    <x v="2"/>
    <s v="Instagram|TikTok|Twitter|Youtube"/>
    <x v="2"/>
    <x v="1"/>
    <x v="1"/>
    <x v="0"/>
    <x v="1"/>
    <x v="0"/>
    <x v="2"/>
    <x v="2"/>
    <s v="No"/>
    <s v="No"/>
    <x v="0"/>
    <x v="0"/>
    <x v="1"/>
    <x v="1"/>
  </r>
  <r>
    <d v="2024-02-28T20:53:00"/>
    <s v="Grado o doble grado"/>
    <x v="0"/>
    <s v="De vez en cuando (1 o 2 veces al mes)"/>
    <s v="Nunca"/>
    <s v=""/>
    <s v="Biblioteca Maria Zambrano (Derecho, Filología)"/>
    <s v="F. Informática"/>
    <s v=""/>
    <s v=""/>
    <x v="1"/>
    <x v="0"/>
    <x v="1"/>
    <x v="5"/>
    <x v="1"/>
    <s v="No"/>
    <s v="Sí"/>
    <n v="1"/>
    <n v="1"/>
    <n v="1"/>
    <n v="1"/>
    <n v="4"/>
    <n v="4"/>
    <n v="5"/>
    <n v="4"/>
    <x v="3"/>
    <x v="5"/>
    <x v="1"/>
    <x v="3"/>
    <x v="1"/>
    <x v="1"/>
    <x v="4"/>
    <x v="1"/>
    <s v="Sí"/>
    <s v="Sí"/>
    <x v="1"/>
    <x v="1"/>
    <s v="No uso ninguna red social"/>
    <x v="3"/>
    <x v="3"/>
    <x v="3"/>
    <x v="3"/>
    <x v="3"/>
    <x v="2"/>
    <x v="3"/>
    <x v="5"/>
    <s v="Sí"/>
    <s v="Sí"/>
    <x v="1"/>
    <x v="2"/>
    <x v="3"/>
    <x v="1"/>
  </r>
  <r>
    <d v="2024-02-28T20:51:00"/>
    <s v="Grado o doble grado"/>
    <x v="20"/>
    <s v="Frecuentemente (1 o 2 veces por semana)"/>
    <s v="Solo en época de exámenes"/>
    <s v=""/>
    <s v="Biblioteca Maria Zambrano (Derecho, Filología)"/>
    <s v="F. Medicina"/>
    <s v=""/>
    <s v="biblioteca ivan de vargas madrid centro"/>
    <x v="2"/>
    <x v="0"/>
    <x v="1"/>
    <x v="1"/>
    <x v="2"/>
    <s v="No"/>
    <s v="Sí"/>
    <n v="3"/>
    <n v="2"/>
    <n v="2"/>
    <n v="1"/>
    <n v="5"/>
    <n v="2"/>
    <n v="5"/>
    <n v="1"/>
    <x v="1"/>
    <x v="0"/>
    <x v="1"/>
    <x v="1"/>
    <x v="1"/>
    <x v="0"/>
    <x v="4"/>
    <x v="3"/>
    <s v="No"/>
    <s v="No"/>
    <x v="0"/>
    <x v="3"/>
    <s v="Instagram"/>
    <x v="2"/>
    <x v="2"/>
    <x v="0"/>
    <x v="0"/>
    <x v="1"/>
    <x v="0"/>
    <x v="1"/>
    <x v="1"/>
    <s v="No"/>
    <s v="Sí"/>
    <x v="1"/>
    <x v="1"/>
    <x v="1"/>
    <x v="1"/>
  </r>
  <r>
    <d v="2024-02-28T20:48:00"/>
    <s v="Grado o doble grado"/>
    <x v="12"/>
    <s v="Frecuentemente (1 o 2 veces por semana)"/>
    <s v="De vez en cuando (1 o 2 veces al mes)"/>
    <s v=""/>
    <s v="F. Ciencias Políticas y Sociología"/>
    <s v=""/>
    <s v=""/>
    <s v=""/>
    <x v="0"/>
    <x v="0"/>
    <x v="0"/>
    <x v="0"/>
    <x v="2"/>
    <s v="No"/>
    <s v="No"/>
    <n v="3"/>
    <n v="5"/>
    <n v="4"/>
    <n v="1"/>
    <n v="5"/>
    <n v="5"/>
    <n v="5"/>
    <n v="2"/>
    <x v="2"/>
    <x v="0"/>
    <x v="1"/>
    <x v="2"/>
    <x v="1"/>
    <x v="2"/>
    <x v="4"/>
    <x v="3"/>
    <s v="No"/>
    <s v="No"/>
    <x v="1"/>
    <x v="2"/>
    <s v="No uso ninguna red social"/>
    <x v="2"/>
    <x v="2"/>
    <x v="0"/>
    <x v="0"/>
    <x v="1"/>
    <x v="0"/>
    <x v="0"/>
    <x v="4"/>
    <s v="Sí"/>
    <s v="No"/>
    <x v="0"/>
    <x v="1"/>
    <x v="1"/>
    <x v="2"/>
  </r>
  <r>
    <d v="2024-02-28T20:48:00"/>
    <s v="Grado o doble grado"/>
    <x v="9"/>
    <s v="De vez en cuando (1 o 2 veces al mes)"/>
    <s v="Solo en época de exámenes"/>
    <s v=""/>
    <s v="F. Psicología"/>
    <s v=""/>
    <s v=""/>
    <s v=""/>
    <x v="0"/>
    <x v="2"/>
    <x v="1"/>
    <x v="1"/>
    <x v="2"/>
    <s v="Sí"/>
    <s v="Sí"/>
    <n v="1"/>
    <n v="1"/>
    <n v="1"/>
    <n v="4"/>
    <n v="4"/>
    <n v="4"/>
    <n v="4"/>
    <n v="4"/>
    <x v="0"/>
    <x v="2"/>
    <x v="1"/>
    <x v="3"/>
    <x v="3"/>
    <x v="4"/>
    <x v="4"/>
    <x v="1"/>
    <s v="Sí"/>
    <s v="Sí"/>
    <x v="4"/>
    <x v="2"/>
    <s v="Instagram"/>
    <x v="0"/>
    <x v="1"/>
    <x v="1"/>
    <x v="1"/>
    <x v="0"/>
    <x v="0"/>
    <x v="1"/>
    <x v="1"/>
    <s v="Sí"/>
    <s v="No"/>
    <x v="0"/>
    <x v="0"/>
    <x v="2"/>
    <x v="1"/>
  </r>
  <r>
    <d v="2024-02-28T20:47:00"/>
    <s v="Grado o doble grado"/>
    <x v="25"/>
    <s v="Solo en época de exámenes"/>
    <s v="De vez en cuando (1 o 2 veces al mes)"/>
    <s v=""/>
    <s v="F. Ciencias de la Documentación"/>
    <s v=""/>
    <s v=""/>
    <s v="Biblioteca de donde resido"/>
    <x v="1"/>
    <x v="0"/>
    <x v="1"/>
    <x v="1"/>
    <x v="1"/>
    <s v="No"/>
    <s v="No"/>
    <n v="2"/>
    <n v="2"/>
    <n v="2"/>
    <n v="2"/>
    <n v="5"/>
    <n v="5"/>
    <n v="5"/>
    <n v="5"/>
    <x v="2"/>
    <x v="1"/>
    <x v="2"/>
    <x v="2"/>
    <x v="1"/>
    <x v="2"/>
    <x v="2"/>
    <x v="2"/>
    <s v="No"/>
    <s v="No"/>
    <x v="0"/>
    <x v="1"/>
    <s v="No uso ninguna red social"/>
    <x v="2"/>
    <x v="0"/>
    <x v="2"/>
    <x v="0"/>
    <x v="2"/>
    <x v="1"/>
    <x v="0"/>
    <x v="1"/>
    <s v="No"/>
    <s v="No"/>
    <x v="0"/>
    <x v="1"/>
    <x v="1"/>
    <x v="1"/>
  </r>
  <r>
    <d v="2024-02-28T20:42:00"/>
    <s v="Máster"/>
    <x v="17"/>
    <s v="De vez en cuando (1 o 2 veces al mes)"/>
    <s v="Solo en época de exámenes"/>
    <s v=""/>
    <s v="F. Comercio y Turismo"/>
    <s v="Biblioteca Maria Zambrano (Derecho, Filología)"/>
    <s v=""/>
    <s v="Casa Encendida. Reina Sofia"/>
    <x v="2"/>
    <x v="2"/>
    <x v="5"/>
    <x v="3"/>
    <x v="0"/>
    <s v="No"/>
    <s v="Sí"/>
    <n v="2"/>
    <n v="2"/>
    <n v="1"/>
    <n v="4"/>
    <n v="3"/>
    <n v="5"/>
    <n v="3"/>
    <n v="5"/>
    <x v="3"/>
    <x v="4"/>
    <x v="3"/>
    <x v="0"/>
    <x v="5"/>
    <x v="4"/>
    <x v="0"/>
    <x v="0"/>
    <s v="No"/>
    <s v="No"/>
    <x v="4"/>
    <x v="3"/>
    <s v="Instagram|TikTok"/>
    <x v="0"/>
    <x v="1"/>
    <x v="1"/>
    <x v="2"/>
    <x v="1"/>
    <x v="1"/>
    <x v="1"/>
    <x v="5"/>
    <s v="No"/>
    <s v="No"/>
    <x v="0"/>
    <x v="3"/>
    <x v="4"/>
    <x v="5"/>
  </r>
  <r>
    <d v="2024-02-28T20:41:00"/>
    <s v="Grado o doble grado"/>
    <x v="23"/>
    <s v="Muy frecuentemente (3 o más veces por semana)"/>
    <s v="Nunca"/>
    <s v=""/>
    <s v="F. Ciencias Físicas"/>
    <s v="F. Ciencias Químicas"/>
    <s v=""/>
    <s v=""/>
    <x v="1"/>
    <x v="1"/>
    <x v="2"/>
    <x v="2"/>
    <x v="1"/>
    <s v="No"/>
    <s v="Sí"/>
    <n v="5"/>
    <n v="2"/>
    <n v="2"/>
    <n v="4"/>
    <n v="2"/>
    <n v="5"/>
    <n v="5"/>
    <n v="2"/>
    <x v="1"/>
    <x v="0"/>
    <x v="1"/>
    <x v="3"/>
    <x v="1"/>
    <x v="2"/>
    <x v="2"/>
    <x v="2"/>
    <s v="No"/>
    <s v="No"/>
    <x v="0"/>
    <x v="0"/>
    <s v="Otras|Youtube"/>
    <x v="2"/>
    <x v="2"/>
    <x v="0"/>
    <x v="0"/>
    <x v="1"/>
    <x v="0"/>
    <x v="2"/>
    <x v="2"/>
    <s v="Sí"/>
    <s v="No"/>
    <x v="0"/>
    <x v="1"/>
    <x v="1"/>
    <x v="2"/>
  </r>
  <r>
    <d v="2024-02-28T20:41:00"/>
    <s v="Grado o doble grado"/>
    <x v="3"/>
    <s v="Solo en época de exámenes"/>
    <s v="De vez en cuando (1 o 2 veces al mes)"/>
    <s v=""/>
    <s v="Biblioteca Maria Zambrano (Derecho, Filología)"/>
    <s v="F. Ciencias de la Información"/>
    <s v="F. Derecho (Departamentos, Criminología)"/>
    <s v=""/>
    <x v="0"/>
    <x v="0"/>
    <x v="1"/>
    <x v="1"/>
    <x v="0"/>
    <s v="No"/>
    <s v="No"/>
    <n v="4"/>
    <n v="4"/>
    <n v="4"/>
    <n v="4"/>
    <n v="4"/>
    <n v="4"/>
    <n v="4"/>
    <n v="4"/>
    <x v="2"/>
    <x v="0"/>
    <x v="1"/>
    <x v="3"/>
    <x v="0"/>
    <x v="1"/>
    <x v="1"/>
    <x v="1"/>
    <s v="No"/>
    <s v="No"/>
    <x v="1"/>
    <x v="0"/>
    <s v="Instagram|TikTok|Twitter|Youtube"/>
    <x v="0"/>
    <x v="1"/>
    <x v="1"/>
    <x v="1"/>
    <x v="0"/>
    <x v="1"/>
    <x v="0"/>
    <x v="4"/>
    <s v="No"/>
    <s v="No"/>
    <x v="0"/>
    <x v="0"/>
    <x v="2"/>
    <x v="2"/>
  </r>
  <r>
    <d v="2024-02-28T20:40:00"/>
    <s v="Grado o doble grado"/>
    <x v="20"/>
    <s v="Solo en época de exámenes"/>
    <s v="Frecuentemente (1 o 2 veces por semana)"/>
    <s v=""/>
    <s v="F. Medicina"/>
    <s v=""/>
    <s v=""/>
    <s v=""/>
    <x v="1"/>
    <x v="0"/>
    <x v="1"/>
    <x v="1"/>
    <x v="1"/>
    <s v="No"/>
    <s v="No"/>
    <n v="2"/>
    <n v="1"/>
    <n v="5"/>
    <n v="5"/>
    <n v="5"/>
    <n v="5"/>
    <n v="5"/>
    <n v="5"/>
    <x v="2"/>
    <x v="0"/>
    <x v="1"/>
    <x v="2"/>
    <x v="1"/>
    <x v="1"/>
    <x v="1"/>
    <x v="2"/>
    <s v="Sí"/>
    <s v="No"/>
    <x v="1"/>
    <x v="2"/>
    <s v="Instagram|TikTok|Twitter|Youtube"/>
    <x v="0"/>
    <x v="0"/>
    <x v="1"/>
    <x v="1"/>
    <x v="0"/>
    <x v="1"/>
    <x v="0"/>
    <x v="4"/>
    <s v="No"/>
    <s v="No"/>
    <x v="0"/>
    <x v="1"/>
    <x v="1"/>
    <x v="2"/>
  </r>
  <r>
    <d v="2024-02-28T20:40:00"/>
    <s v="Grado o doble grado"/>
    <x v="2"/>
    <s v="Frecuentemente (1 o 2 veces por semana)"/>
    <s v="Nunca"/>
    <s v=""/>
    <s v="Biblioteca Maria Zambrano (Derecho, Filología)"/>
    <s v="F. Filología (Clásicas, General)"/>
    <s v=""/>
    <s v=""/>
    <x v="1"/>
    <x v="1"/>
    <x v="2"/>
    <x v="1"/>
    <x v="0"/>
    <s v="No"/>
    <s v="No"/>
    <n v="1"/>
    <n v="1"/>
    <n v="1"/>
    <n v="5"/>
    <n v="5"/>
    <n v="5"/>
    <n v="5"/>
    <n v="5"/>
    <x v="2"/>
    <x v="0"/>
    <x v="2"/>
    <x v="1"/>
    <x v="1"/>
    <x v="4"/>
    <x v="4"/>
    <x v="3"/>
    <s v="No"/>
    <s v="No"/>
    <x v="2"/>
    <x v="0"/>
    <s v="Instagram|TikTok|Twitter"/>
    <x v="2"/>
    <x v="2"/>
    <x v="2"/>
    <x v="1"/>
    <x v="0"/>
    <x v="1"/>
    <x v="0"/>
    <x v="4"/>
    <s v="No"/>
    <s v="No"/>
    <x v="0"/>
    <x v="1"/>
    <x v="1"/>
    <x v="2"/>
  </r>
  <r>
    <d v="2024-02-28T20:38:00"/>
    <s v="Otros (Universidad para mayores, títulos propios, curso de idiomas, etc)"/>
    <x v="20"/>
    <s v="De vez en cuando (1 o 2 veces al mes)"/>
    <s v="Frecuentemente (1 o 2 veces por semana)"/>
    <s v=""/>
    <s v="F. Medicina"/>
    <s v=""/>
    <s v=""/>
    <s v=""/>
    <x v="0"/>
    <x v="0"/>
    <x v="1"/>
    <x v="1"/>
    <x v="0"/>
    <s v="No"/>
    <s v="Sí"/>
    <n v="3"/>
    <n v="4"/>
    <n v="4"/>
    <n v="2"/>
    <n v="3"/>
    <n v="3"/>
    <n v="3"/>
    <n v="3"/>
    <x v="2"/>
    <x v="0"/>
    <x v="0"/>
    <x v="3"/>
    <x v="1"/>
    <x v="1"/>
    <x v="4"/>
    <x v="1"/>
    <s v="Sí"/>
    <s v="Sí"/>
    <x v="0"/>
    <x v="1"/>
    <s v="Instagram|Otras|Twitter"/>
    <x v="0"/>
    <x v="1"/>
    <x v="1"/>
    <x v="1"/>
    <x v="0"/>
    <x v="1"/>
    <x v="0"/>
    <x v="4"/>
    <s v="Sí"/>
    <s v="No"/>
    <x v="0"/>
    <x v="1"/>
    <x v="1"/>
    <x v="2"/>
  </r>
  <r>
    <d v="2024-02-28T20:38:00"/>
    <s v="Máster"/>
    <x v="10"/>
    <s v="Frecuentemente (1 o 2 veces por semana)"/>
    <s v="De vez en cuando (1 o 2 veces al mes)"/>
    <s v=""/>
    <s v="F. Filología (Clásicas, General)"/>
    <s v="Biblioteca Maria Zambrano (Derecho, Filología)"/>
    <s v=""/>
    <s v=""/>
    <x v="1"/>
    <x v="0"/>
    <x v="1"/>
    <x v="0"/>
    <x v="1"/>
    <s v="Sí"/>
    <s v="Sí"/>
    <n v="5"/>
    <n v="1"/>
    <n v="1"/>
    <n v="4"/>
    <n v="5"/>
    <n v="4"/>
    <n v="5"/>
    <n v="2"/>
    <x v="3"/>
    <x v="0"/>
    <x v="2"/>
    <x v="0"/>
    <x v="1"/>
    <x v="0"/>
    <x v="1"/>
    <x v="1"/>
    <s v="No"/>
    <s v="No"/>
    <x v="2"/>
    <x v="5"/>
    <s v="Instagram|Youtube"/>
    <x v="2"/>
    <x v="1"/>
    <x v="0"/>
    <x v="0"/>
    <x v="1"/>
    <x v="0"/>
    <x v="2"/>
    <x v="1"/>
    <s v="Sí"/>
    <s v="No"/>
    <x v="0"/>
    <x v="1"/>
    <x v="1"/>
    <x v="1"/>
  </r>
  <r>
    <d v="2024-02-28T20:38:00"/>
    <s v="Grado o doble grado"/>
    <x v="12"/>
    <s v="Frecuentemente (1 o 2 veces por semana)"/>
    <s v="Frecuentemente (1 o 2 veces por semana)"/>
    <s v=""/>
    <s v="F. Ciencias Políticas y Sociología"/>
    <s v=""/>
    <s v=""/>
    <s v=""/>
    <x v="1"/>
    <x v="1"/>
    <x v="2"/>
    <x v="2"/>
    <x v="1"/>
    <s v="No"/>
    <s v="Sí"/>
    <n v="3"/>
    <n v="3"/>
    <n v="3"/>
    <n v="2"/>
    <n v="5"/>
    <n v="5"/>
    <n v="5"/>
    <n v="5"/>
    <x v="0"/>
    <x v="1"/>
    <x v="1"/>
    <x v="3"/>
    <x v="1"/>
    <x v="1"/>
    <x v="4"/>
    <x v="1"/>
    <s v="Sí"/>
    <s v="No"/>
    <x v="0"/>
    <x v="1"/>
    <s v="Instagram|Twitter|Youtube"/>
    <x v="2"/>
    <x v="0"/>
    <x v="2"/>
    <x v="0"/>
    <x v="2"/>
    <x v="0"/>
    <x v="0"/>
    <x v="1"/>
    <s v="Sí"/>
    <s v="No"/>
    <x v="0"/>
    <x v="1"/>
    <x v="1"/>
    <x v="1"/>
  </r>
  <r>
    <d v="2024-02-28T20:37:00"/>
    <s v="Máster"/>
    <x v="14"/>
    <s v="De vez en cuando (1 o 2 veces al mes)"/>
    <s v="Frecuentemente (1 o 2 veces por semana)"/>
    <s v=""/>
    <s v="F. Filología (Clásicas, General)"/>
    <s v="F. Educación"/>
    <s v="Biblioteca Maria Zambrano (Derecho, Filología)"/>
    <s v=""/>
    <x v="1"/>
    <x v="0"/>
    <x v="1"/>
    <x v="1"/>
    <x v="1"/>
    <s v="Sí"/>
    <s v="Sí"/>
    <n v="4"/>
    <n v="1"/>
    <n v="4"/>
    <n v="1"/>
    <n v="4"/>
    <n v="4"/>
    <n v="3"/>
    <n v="1"/>
    <x v="2"/>
    <x v="0"/>
    <x v="1"/>
    <x v="1"/>
    <x v="1"/>
    <x v="1"/>
    <x v="4"/>
    <x v="3"/>
    <s v="Sí"/>
    <s v="No"/>
    <x v="1"/>
    <x v="2"/>
    <s v="No uso ninguna red social"/>
    <x v="2"/>
    <x v="2"/>
    <x v="0"/>
    <x v="0"/>
    <x v="1"/>
    <x v="0"/>
    <x v="5"/>
    <x v="1"/>
    <s v="Sí"/>
    <s v="No"/>
    <x v="0"/>
    <x v="1"/>
    <x v="1"/>
    <x v="2"/>
  </r>
  <r>
    <d v="2024-02-28T20:37:00"/>
    <s v="Grado o doble grado"/>
    <x v="7"/>
    <s v="De vez en cuando (1 o 2 veces al mes)"/>
    <s v="Frecuentemente (1 o 2 veces por semana)"/>
    <s v=""/>
    <s v="F. Geografía e Historia"/>
    <s v="Biblioteca Maria Zambrano (Derecho, Filología)"/>
    <s v="F. Filología (Clásicas, General)"/>
    <s v="Bibliotecas municipales de la Comunidad de Madrid"/>
    <x v="1"/>
    <x v="1"/>
    <x v="1"/>
    <x v="1"/>
    <x v="1"/>
    <s v="Sí"/>
    <s v="Sí"/>
    <n v="5"/>
    <n v="4"/>
    <n v="3"/>
    <n v="5"/>
    <n v="5"/>
    <n v="5"/>
    <n v="1"/>
    <n v="2"/>
    <x v="1"/>
    <x v="2"/>
    <x v="2"/>
    <x v="2"/>
    <x v="1"/>
    <x v="2"/>
    <x v="2"/>
    <x v="2"/>
    <s v="No"/>
    <s v="No"/>
    <x v="1"/>
    <x v="2"/>
    <s v="Instagram|No uso ninguna red social|Youtube"/>
    <x v="2"/>
    <x v="2"/>
    <x v="0"/>
    <x v="0"/>
    <x v="1"/>
    <x v="0"/>
    <x v="2"/>
    <x v="2"/>
    <s v="Sí"/>
    <s v="No"/>
    <x v="0"/>
    <x v="1"/>
    <x v="3"/>
    <x v="2"/>
  </r>
  <r>
    <d v="2024-02-28T20:36:00"/>
    <s v="Grado o doble grado"/>
    <x v="27"/>
    <s v="De vez en cuando (1 o 2 veces al mes)"/>
    <s v="Frecuentemente (1 o 2 veces por semana)"/>
    <s v=""/>
    <s v="F. Óptica y Optometría"/>
    <s v=""/>
    <s v=""/>
    <s v="Biblioteca Pública Municipal Gloria Fuertes"/>
    <x v="3"/>
    <x v="1"/>
    <x v="2"/>
    <x v="1"/>
    <x v="1"/>
    <s v="No"/>
    <s v="No"/>
    <n v="1"/>
    <n v="5"/>
    <n v="5"/>
    <n v="1"/>
    <n v="5"/>
    <n v="5"/>
    <n v="5"/>
    <n v="3"/>
    <x v="0"/>
    <x v="0"/>
    <x v="1"/>
    <x v="3"/>
    <x v="1"/>
    <x v="2"/>
    <x v="1"/>
    <x v="1"/>
    <s v="No"/>
    <s v="Sí"/>
    <x v="0"/>
    <x v="1"/>
    <s v="Instagram|Otras|TikTok"/>
    <x v="3"/>
    <x v="3"/>
    <x v="3"/>
    <x v="3"/>
    <x v="3"/>
    <x v="2"/>
    <x v="3"/>
    <x v="5"/>
    <s v="No"/>
    <s v="No"/>
    <x v="0"/>
    <x v="0"/>
    <x v="4"/>
    <x v="1"/>
  </r>
  <r>
    <d v="2024-02-28T20:36:00"/>
    <s v="Máster"/>
    <x v="7"/>
    <s v="De vez en cuando (1 o 2 veces al mes)"/>
    <s v="Frecuentemente (1 o 2 veces por semana)"/>
    <s v=""/>
    <s v="F. Geografía e Historia"/>
    <s v="F. Bellas Artes"/>
    <s v="Biblioteca Maria Zambrano (Derecho, Filología)"/>
    <s v=""/>
    <x v="1"/>
    <x v="1"/>
    <x v="0"/>
    <x v="4"/>
    <x v="1"/>
    <s v="Sí"/>
    <s v="Sí"/>
    <n v="3"/>
    <n v="2"/>
    <n v="2"/>
    <n v="2"/>
    <n v="4"/>
    <n v="5"/>
    <n v="5"/>
    <n v="5"/>
    <x v="3"/>
    <x v="1"/>
    <x v="2"/>
    <x v="2"/>
    <x v="1"/>
    <x v="2"/>
    <x v="4"/>
    <x v="2"/>
    <s v="Sí"/>
    <s v="No"/>
    <x v="1"/>
    <x v="0"/>
    <s v="Instagram|Twitter|Youtube"/>
    <x v="2"/>
    <x v="2"/>
    <x v="0"/>
    <x v="0"/>
    <x v="1"/>
    <x v="0"/>
    <x v="2"/>
    <x v="2"/>
    <s v="Sí"/>
    <s v="No"/>
    <x v="0"/>
    <x v="1"/>
    <x v="1"/>
    <x v="3"/>
  </r>
  <r>
    <d v="2024-02-28T20:31:00"/>
    <s v="Grado o doble grado"/>
    <x v="17"/>
    <s v="Muy frecuentemente (3 o más veces por semana)"/>
    <s v="Nunca"/>
    <s v=""/>
    <s v="Biblioteca Maria Zambrano (Derecho, Filología)"/>
    <s v="F. Comercio y Turismo"/>
    <s v=""/>
    <s v=""/>
    <x v="0"/>
    <x v="0"/>
    <x v="1"/>
    <x v="3"/>
    <x v="0"/>
    <s v="No"/>
    <s v="No"/>
    <n v="1"/>
    <n v="1"/>
    <n v="1"/>
    <n v="1"/>
    <n v="5"/>
    <n v="5"/>
    <n v="5"/>
    <n v="5"/>
    <x v="0"/>
    <x v="2"/>
    <x v="0"/>
    <x v="1"/>
    <x v="0"/>
    <x v="1"/>
    <x v="4"/>
    <x v="3"/>
    <s v="No"/>
    <s v="No"/>
    <x v="2"/>
    <x v="2"/>
    <s v="Instagram"/>
    <x v="0"/>
    <x v="1"/>
    <x v="1"/>
    <x v="1"/>
    <x v="0"/>
    <x v="1"/>
    <x v="0"/>
    <x v="4"/>
    <s v="No"/>
    <s v="No"/>
    <x v="0"/>
    <x v="0"/>
    <x v="2"/>
    <x v="1"/>
  </r>
  <r>
    <d v="2024-02-28T20:27:00"/>
    <s v="Máster"/>
    <x v="25"/>
    <s v="Muy frecuentemente (3 o más veces por semana)"/>
    <s v="Muy frecuentemente (3 o más veces por semana)"/>
    <s v=""/>
    <s v="F. Ciencias de la Documentación"/>
    <s v="Biblioteca Maria Zambrano (Derecho, Filología)"/>
    <s v=""/>
    <s v="BNE, bibliotecas públicas."/>
    <x v="1"/>
    <x v="1"/>
    <x v="2"/>
    <x v="2"/>
    <x v="1"/>
    <s v="Sí"/>
    <s v="Sí"/>
    <n v="5"/>
    <n v="2"/>
    <n v="2"/>
    <n v="4"/>
    <n v="5"/>
    <n v="5"/>
    <n v="4"/>
    <n v="5"/>
    <x v="1"/>
    <x v="1"/>
    <x v="1"/>
    <x v="2"/>
    <x v="1"/>
    <x v="2"/>
    <x v="2"/>
    <x v="4"/>
    <s v="Sí"/>
    <s v="Sí"/>
    <x v="1"/>
    <x v="0"/>
    <s v="Instagram|Otras|Youtube"/>
    <x v="2"/>
    <x v="2"/>
    <x v="0"/>
    <x v="0"/>
    <x v="1"/>
    <x v="0"/>
    <x v="2"/>
    <x v="4"/>
    <s v="Sí"/>
    <s v="No"/>
    <x v="0"/>
    <x v="1"/>
    <x v="1"/>
    <x v="2"/>
  </r>
  <r>
    <d v="2024-02-28T20:26:00"/>
    <s v="Grado o doble grado"/>
    <x v="7"/>
    <s v="De vez en cuando (1 o 2 veces al mes)"/>
    <s v="De vez en cuando (1 o 2 veces al mes)"/>
    <s v=""/>
    <s v="F. Geografía e Historia"/>
    <s v="Biblioteca Maria Zambrano (Derecho, Filología)"/>
    <s v="F. Filosofía"/>
    <s v=""/>
    <x v="3"/>
    <x v="1"/>
    <x v="1"/>
    <x v="3"/>
    <x v="1"/>
    <s v="No"/>
    <s v="Sí"/>
    <n v="5"/>
    <n v="1"/>
    <n v="1"/>
    <n v="3"/>
    <n v="3"/>
    <n v="4"/>
    <n v="5"/>
    <n v="1"/>
    <x v="0"/>
    <x v="1"/>
    <x v="1"/>
    <x v="0"/>
    <x v="3"/>
    <x v="2"/>
    <x v="4"/>
    <x v="2"/>
    <s v="Sí"/>
    <s v="No"/>
    <x v="1"/>
    <x v="2"/>
    <s v="Instagram|TikTok|Youtube"/>
    <x v="2"/>
    <x v="2"/>
    <x v="0"/>
    <x v="0"/>
    <x v="1"/>
    <x v="1"/>
    <x v="0"/>
    <x v="1"/>
    <s v="No"/>
    <s v="No"/>
    <x v="0"/>
    <x v="1"/>
    <x v="1"/>
    <x v="2"/>
  </r>
  <r>
    <d v="2024-02-28T20:23:00"/>
    <s v="Grado o doble grado"/>
    <x v="23"/>
    <s v="Frecuentemente (1 o 2 veces por semana)"/>
    <s v="Nunca"/>
    <s v=""/>
    <s v="F. Ciencias Físicas"/>
    <s v="F. Medicina"/>
    <s v="Biblioteca Maria Zambrano (Derecho, Filología)"/>
    <s v=""/>
    <x v="1"/>
    <x v="1"/>
    <x v="2"/>
    <x v="0"/>
    <x v="1"/>
    <s v="Sí"/>
    <s v="Sí"/>
    <n v="5"/>
    <n v="1"/>
    <n v="1"/>
    <n v="1"/>
    <n v="5"/>
    <n v="2"/>
    <n v="3"/>
    <n v="1"/>
    <x v="2"/>
    <x v="0"/>
    <x v="2"/>
    <x v="3"/>
    <x v="1"/>
    <x v="2"/>
    <x v="2"/>
    <x v="2"/>
    <s v="No"/>
    <s v="No"/>
    <x v="0"/>
    <x v="2"/>
    <s v="Instagram|TikTok"/>
    <x v="2"/>
    <x v="2"/>
    <x v="0"/>
    <x v="0"/>
    <x v="1"/>
    <x v="0"/>
    <x v="2"/>
    <x v="4"/>
    <s v="No"/>
    <s v="No"/>
    <x v="0"/>
    <x v="0"/>
    <x v="1"/>
    <x v="2"/>
  </r>
  <r>
    <d v="2024-02-28T20:22:00"/>
    <s v="Grado o doble grado"/>
    <x v="0"/>
    <s v="De vez en cuando (1 o 2 veces al mes)"/>
    <s v="Nunca"/>
    <s v=""/>
    <s v="Biblioteca Maria Zambrano (Derecho, Filología)"/>
    <s v="Biblioteca Maria Zambrano (Derecho, Filología)"/>
    <s v="Biblioteca Maria Zambrano (Derecho, Filología)"/>
    <s v=""/>
    <x v="2"/>
    <x v="0"/>
    <x v="2"/>
    <x v="1"/>
    <x v="1"/>
    <s v="Sí"/>
    <s v="Sí"/>
    <n v="3"/>
    <n v="2"/>
    <n v="2"/>
    <n v="3"/>
    <n v="5"/>
    <n v="4"/>
    <n v="5"/>
    <n v="4"/>
    <x v="0"/>
    <x v="0"/>
    <x v="0"/>
    <x v="1"/>
    <x v="0"/>
    <x v="4"/>
    <x v="4"/>
    <x v="3"/>
    <s v="No"/>
    <s v="Sí"/>
    <x v="2"/>
    <x v="2"/>
    <s v="Instagram"/>
    <x v="1"/>
    <x v="2"/>
    <x v="2"/>
    <x v="1"/>
    <x v="1"/>
    <x v="0"/>
    <x v="0"/>
    <x v="4"/>
    <s v="No"/>
    <s v="No"/>
    <x v="0"/>
    <x v="3"/>
    <x v="2"/>
    <x v="2"/>
  </r>
  <r>
    <d v="2024-02-28T20:21:00"/>
    <s v="Grado o doble grado"/>
    <x v="0"/>
    <s v="Muy frecuentemente (3 o más veces por semana)"/>
    <s v="Solo en época de exámenes"/>
    <s v=""/>
    <s v="F. Informática"/>
    <s v="F. Geografía e Historia"/>
    <s v="Biblioteca Maria Zambrano (Derecho, Filología)"/>
    <s v=""/>
    <x v="0"/>
    <x v="1"/>
    <x v="0"/>
    <x v="3"/>
    <x v="0"/>
    <s v="No"/>
    <s v="Sí"/>
    <n v="4"/>
    <n v="1"/>
    <n v="1"/>
    <n v="3"/>
    <n v="5"/>
    <n v="5"/>
    <n v="5"/>
    <n v="1"/>
    <x v="2"/>
    <x v="0"/>
    <x v="3"/>
    <x v="0"/>
    <x v="3"/>
    <x v="0"/>
    <x v="4"/>
    <x v="0"/>
    <s v="No"/>
    <s v="No"/>
    <x v="2"/>
    <x v="1"/>
    <s v="Instagram|Otras|Twitter"/>
    <x v="2"/>
    <x v="4"/>
    <x v="0"/>
    <x v="1"/>
    <x v="0"/>
    <x v="1"/>
    <x v="1"/>
    <x v="1"/>
    <s v="Sí"/>
    <s v="No"/>
    <x v="0"/>
    <x v="1"/>
    <x v="2"/>
    <x v="1"/>
  </r>
  <r>
    <d v="2024-02-28T20:21:00"/>
    <s v="Grado o doble grado"/>
    <x v="20"/>
    <s v="De vez en cuando (1 o 2 veces al mes)"/>
    <s v="Nunca"/>
    <s v=""/>
    <s v="F. Odontología"/>
    <s v="F. Medicina"/>
    <s v="F. Farmacia"/>
    <s v=""/>
    <x v="5"/>
    <x v="2"/>
    <x v="2"/>
    <x v="2"/>
    <x v="4"/>
    <s v="Sí"/>
    <s v="Sí"/>
    <n v="3"/>
    <n v="1"/>
    <n v="5"/>
    <n v="1"/>
    <n v="5"/>
    <n v="5"/>
    <n v="5"/>
    <n v="3"/>
    <x v="1"/>
    <x v="2"/>
    <x v="1"/>
    <x v="1"/>
    <x v="1"/>
    <x v="2"/>
    <x v="2"/>
    <x v="0"/>
    <s v="No"/>
    <s v="No"/>
    <x v="3"/>
    <x v="2"/>
    <s v="Instagram"/>
    <x v="2"/>
    <x v="5"/>
    <x v="0"/>
    <x v="0"/>
    <x v="1"/>
    <x v="0"/>
    <x v="2"/>
    <x v="2"/>
    <s v="No"/>
    <s v="No"/>
    <x v="0"/>
    <x v="1"/>
    <x v="1"/>
    <x v="0"/>
  </r>
  <r>
    <d v="2024-02-28T20:21:00"/>
    <s v="Grado o doble grado"/>
    <x v="19"/>
    <s v="De vez en cuando (1 o 2 veces al mes)"/>
    <s v="Nunca"/>
    <s v=""/>
    <s v="F. Bellas Artes"/>
    <s v="Biblioteca Maria Zambrano (Derecho, Filología)"/>
    <s v=""/>
    <s v="Centro de Arte de Alcobendas"/>
    <x v="2"/>
    <x v="1"/>
    <x v="2"/>
    <x v="3"/>
    <x v="1"/>
    <s v="No"/>
    <s v="No"/>
    <n v="4"/>
    <n v="1"/>
    <n v="1"/>
    <n v="5"/>
    <n v="4"/>
    <n v="5"/>
    <n v="3"/>
    <n v="4"/>
    <x v="2"/>
    <x v="1"/>
    <x v="2"/>
    <x v="0"/>
    <x v="3"/>
    <x v="0"/>
    <x v="4"/>
    <x v="1"/>
    <s v="No"/>
    <s v="No"/>
    <x v="4"/>
    <x v="1"/>
    <s v="Instagram|TikTok|Twitter"/>
    <x v="3"/>
    <x v="3"/>
    <x v="3"/>
    <x v="3"/>
    <x v="3"/>
    <x v="2"/>
    <x v="3"/>
    <x v="5"/>
    <s v="No"/>
    <s v="No"/>
    <x v="0"/>
    <x v="1"/>
    <x v="1"/>
    <x v="1"/>
  </r>
  <r>
    <d v="2024-02-28T20:20:00"/>
    <s v="Doctorado"/>
    <x v="7"/>
    <s v="Frecuentemente (1 o 2 veces por semana)"/>
    <s v="Muy frecuentemente (3 o más veces por semana)"/>
    <s v=""/>
    <s v="F. Geografía e Historia"/>
    <s v="Biblioteca Maria Zambrano (Derecho, Filología)"/>
    <s v="F. Derecho (Departamentos, Criminología)"/>
    <s v="Biblioteca Nacional o a la Biblioteca del AECID"/>
    <x v="1"/>
    <x v="1"/>
    <x v="0"/>
    <x v="0"/>
    <x v="1"/>
    <s v="Sí"/>
    <s v="Sí"/>
    <n v="5"/>
    <n v="4"/>
    <n v="4"/>
    <n v="5"/>
    <n v="1"/>
    <n v="4"/>
    <n v="1"/>
    <n v="5"/>
    <x v="5"/>
    <x v="2"/>
    <x v="2"/>
    <x v="2"/>
    <x v="1"/>
    <x v="1"/>
    <x v="1"/>
    <x v="1"/>
    <s v="Sí"/>
    <s v="Sí"/>
    <x v="0"/>
    <x v="0"/>
    <s v="Instagram|Twitter"/>
    <x v="0"/>
    <x v="1"/>
    <x v="0"/>
    <x v="0"/>
    <x v="1"/>
    <x v="0"/>
    <x v="1"/>
    <x v="1"/>
    <s v="Sí"/>
    <s v="No"/>
    <x v="0"/>
    <x v="0"/>
    <x v="1"/>
    <x v="2"/>
  </r>
  <r>
    <d v="2024-02-28T20:19:00"/>
    <s v="Grado o doble grado"/>
    <x v="0"/>
    <s v="Frecuentemente (1 o 2 veces por semana)"/>
    <s v="Nunca"/>
    <s v=""/>
    <s v="F. Informática"/>
    <s v="Biblioteca Maria Zambrano (Derecho, Filología)"/>
    <s v=""/>
    <s v=""/>
    <x v="0"/>
    <x v="2"/>
    <x v="0"/>
    <x v="2"/>
    <x v="1"/>
    <s v="Sí"/>
    <s v="Sí"/>
    <n v="5"/>
    <n v="1"/>
    <n v="1"/>
    <n v="1"/>
    <n v="4"/>
    <n v="5"/>
    <n v="4"/>
    <n v="4"/>
    <x v="2"/>
    <x v="0"/>
    <x v="1"/>
    <x v="0"/>
    <x v="3"/>
    <x v="4"/>
    <x v="4"/>
    <x v="3"/>
    <s v="No"/>
    <s v="No"/>
    <x v="2"/>
    <x v="5"/>
    <s v="Mastodon|Otras|Youtube"/>
    <x v="2"/>
    <x v="2"/>
    <x v="0"/>
    <x v="0"/>
    <x v="1"/>
    <x v="0"/>
    <x v="1"/>
    <x v="1"/>
    <s v="No"/>
    <s v="No"/>
    <x v="0"/>
    <x v="0"/>
    <x v="1"/>
    <x v="1"/>
  </r>
  <r>
    <d v="2024-02-28T20:18:00"/>
    <s v="Grado o doble grado"/>
    <x v="20"/>
    <s v="Solo en época de exámenes"/>
    <s v="De vez en cuando (1 o 2 veces al mes)"/>
    <s v=""/>
    <s v="F. Ciencias de la Información"/>
    <s v="F. Medicina"/>
    <s v="F. Odontología"/>
    <s v="Biblioteca Hospital Clinico San Carlos  Bibliotecas públicas Hoyo de Manzanares y Torrelodones Sala de estudios Fernandez Vizcaíno"/>
    <x v="2"/>
    <x v="1"/>
    <x v="1"/>
    <x v="2"/>
    <x v="2"/>
    <s v="No"/>
    <s v="No"/>
    <n v="1"/>
    <n v="4"/>
    <n v="4"/>
    <n v="1"/>
    <n v="5"/>
    <n v="5"/>
    <n v="4"/>
    <n v="5"/>
    <x v="0"/>
    <x v="0"/>
    <x v="3"/>
    <x v="0"/>
    <x v="1"/>
    <x v="0"/>
    <x v="4"/>
    <x v="1"/>
    <s v="No"/>
    <s v="No"/>
    <x v="0"/>
    <x v="1"/>
    <s v="Instagram"/>
    <x v="0"/>
    <x v="0"/>
    <x v="1"/>
    <x v="1"/>
    <x v="0"/>
    <x v="0"/>
    <x v="0"/>
    <x v="4"/>
    <s v="No"/>
    <s v="No"/>
    <x v="0"/>
    <x v="0"/>
    <x v="1"/>
    <x v="1"/>
  </r>
  <r>
    <d v="2024-02-28T20:16:00"/>
    <s v="Grado o doble grado"/>
    <x v="22"/>
    <s v="Frecuentemente (1 o 2 veces por semana)"/>
    <s v="De vez en cuando (1 o 2 veces al mes)"/>
    <s v=""/>
    <s v="F. Ciencias Biológicas"/>
    <s v=""/>
    <s v=""/>
    <s v=""/>
    <x v="1"/>
    <x v="0"/>
    <x v="0"/>
    <x v="0"/>
    <x v="1"/>
    <s v="No"/>
    <s v="No"/>
    <n v="1"/>
    <n v="1"/>
    <n v="1"/>
    <n v="2"/>
    <n v="5"/>
    <n v="2"/>
    <n v="5"/>
    <n v="5"/>
    <x v="5"/>
    <x v="3"/>
    <x v="4"/>
    <x v="4"/>
    <x v="3"/>
    <x v="0"/>
    <x v="5"/>
    <x v="4"/>
    <s v=""/>
    <s v=""/>
    <x v="3"/>
    <x v="4"/>
    <s v=""/>
    <x v="3"/>
    <x v="3"/>
    <x v="3"/>
    <x v="3"/>
    <x v="3"/>
    <x v="2"/>
    <x v="3"/>
    <x v="5"/>
    <s v="No"/>
    <s v="No"/>
    <x v="0"/>
    <x v="3"/>
    <x v="4"/>
    <x v="0"/>
  </r>
  <r>
    <d v="2024-02-28T20:10:00"/>
    <s v="Grado o doble grado"/>
    <x v="19"/>
    <s v="De vez en cuando (1 o 2 veces al mes)"/>
    <s v="Nunca"/>
    <s v=""/>
    <s v="F. Bellas Artes"/>
    <s v="F. Bellas Artes"/>
    <s v="F. Bellas Artes"/>
    <s v="Biblioteca de la universidad Carlos III (F.de Derecho)"/>
    <x v="1"/>
    <x v="0"/>
    <x v="1"/>
    <x v="0"/>
    <x v="0"/>
    <s v="No"/>
    <s v="Sí"/>
    <n v="5"/>
    <n v="4"/>
    <n v="1"/>
    <n v="1"/>
    <n v="5"/>
    <n v="3"/>
    <n v="3"/>
    <n v="4"/>
    <x v="0"/>
    <x v="0"/>
    <x v="2"/>
    <x v="3"/>
    <x v="0"/>
    <x v="4"/>
    <x v="1"/>
    <x v="1"/>
    <s v="No"/>
    <s v="No"/>
    <x v="4"/>
    <x v="3"/>
    <s v="Instagram|Otras|TikTok|Youtube"/>
    <x v="2"/>
    <x v="2"/>
    <x v="0"/>
    <x v="0"/>
    <x v="1"/>
    <x v="5"/>
    <x v="2"/>
    <x v="4"/>
    <s v="Sí"/>
    <s v="Sí"/>
    <x v="4"/>
    <x v="1"/>
    <x v="1"/>
    <x v="2"/>
  </r>
  <r>
    <d v="2024-02-28T20:10:00"/>
    <s v="Grado o doble grado"/>
    <x v="12"/>
    <s v="Solo en época de exámenes"/>
    <s v="De vez en cuando (1 o 2 veces al mes)"/>
    <s v=""/>
    <s v="Biblioteca Maria Zambrano (Derecho, Filología)"/>
    <s v=""/>
    <s v=""/>
    <s v=""/>
    <x v="0"/>
    <x v="0"/>
    <x v="0"/>
    <x v="1"/>
    <x v="0"/>
    <s v="Sí"/>
    <s v="Sí"/>
    <n v="3"/>
    <n v="3"/>
    <n v="4"/>
    <n v="2"/>
    <n v="5"/>
    <n v="3"/>
    <n v="2"/>
    <n v="3"/>
    <x v="2"/>
    <x v="0"/>
    <x v="1"/>
    <x v="3"/>
    <x v="0"/>
    <x v="1"/>
    <x v="1"/>
    <x v="1"/>
    <s v="Sí"/>
    <s v="No"/>
    <x v="0"/>
    <x v="5"/>
    <s v="TikTok|Twitter|Youtube"/>
    <x v="2"/>
    <x v="0"/>
    <x v="1"/>
    <x v="0"/>
    <x v="5"/>
    <x v="1"/>
    <x v="1"/>
    <x v="1"/>
    <s v="Sí"/>
    <s v="No"/>
    <x v="0"/>
    <x v="0"/>
    <x v="2"/>
    <x v="1"/>
  </r>
  <r>
    <d v="2024-02-28T20:03:00"/>
    <s v="Grado o doble grado"/>
    <x v="12"/>
    <s v="De vez en cuando (1 o 2 veces al mes)"/>
    <s v="Nunca"/>
    <s v=""/>
    <s v="F. Ciencias Políticas y Sociología"/>
    <s v=""/>
    <s v=""/>
    <s v=""/>
    <x v="0"/>
    <x v="0"/>
    <x v="1"/>
    <x v="0"/>
    <x v="0"/>
    <s v="No"/>
    <s v="No"/>
    <n v="2"/>
    <n v="3"/>
    <n v="3"/>
    <n v="1"/>
    <n v="3"/>
    <n v="5"/>
    <n v="5"/>
    <n v="4"/>
    <x v="2"/>
    <x v="2"/>
    <x v="0"/>
    <x v="1"/>
    <x v="3"/>
    <x v="0"/>
    <x v="4"/>
    <x v="3"/>
    <s v="No"/>
    <s v="No"/>
    <x v="0"/>
    <x v="2"/>
    <s v="Instagram|TikTok"/>
    <x v="2"/>
    <x v="2"/>
    <x v="2"/>
    <x v="2"/>
    <x v="2"/>
    <x v="3"/>
    <x v="1"/>
    <x v="1"/>
    <s v="No"/>
    <s v="No"/>
    <x v="0"/>
    <x v="0"/>
    <x v="1"/>
    <x v="1"/>
  </r>
  <r>
    <d v="2024-02-28T20:02:00"/>
    <s v="Grado o doble grado"/>
    <x v="3"/>
    <s v="Frecuentemente (1 o 2 veces por semana)"/>
    <s v="Nunca"/>
    <s v=""/>
    <s v="Biblioteca Maria Zambrano (Derecho, Filología)"/>
    <s v="F. Ciencias Económicas y Empresariales"/>
    <s v=""/>
    <s v=""/>
    <x v="0"/>
    <x v="1"/>
    <x v="2"/>
    <x v="0"/>
    <x v="1"/>
    <s v="Sí"/>
    <s v="Sí"/>
    <n v="4"/>
    <n v="1"/>
    <n v="3"/>
    <n v="4"/>
    <n v="5"/>
    <n v="4"/>
    <n v="4"/>
    <n v="4"/>
    <x v="2"/>
    <x v="0"/>
    <x v="2"/>
    <x v="3"/>
    <x v="3"/>
    <x v="1"/>
    <x v="4"/>
    <x v="3"/>
    <s v="No"/>
    <s v="No"/>
    <x v="0"/>
    <x v="3"/>
    <s v="TikTok|Twitter|Youtube"/>
    <x v="2"/>
    <x v="2"/>
    <x v="0"/>
    <x v="0"/>
    <x v="1"/>
    <x v="0"/>
    <x v="0"/>
    <x v="1"/>
    <s v="Sí"/>
    <s v="No"/>
    <x v="0"/>
    <x v="0"/>
    <x v="2"/>
    <x v="1"/>
  </r>
  <r>
    <d v="2024-02-28T20:01:00"/>
    <s v="Grado o doble grado"/>
    <x v="0"/>
    <s v="Muy frecuentemente (3 o más veces por semana)"/>
    <s v="Solo en época de exámenes"/>
    <s v=""/>
    <s v="Biblioteca Maria Zambrano (Derecho, Filología)"/>
    <s v=""/>
    <s v=""/>
    <s v=""/>
    <x v="0"/>
    <x v="1"/>
    <x v="2"/>
    <x v="0"/>
    <x v="0"/>
    <s v="No"/>
    <s v="No"/>
    <n v="1"/>
    <n v="1"/>
    <n v="1"/>
    <n v="5"/>
    <n v="5"/>
    <n v="5"/>
    <n v="5"/>
    <n v="2"/>
    <x v="0"/>
    <x v="2"/>
    <x v="0"/>
    <x v="1"/>
    <x v="3"/>
    <x v="0"/>
    <x v="4"/>
    <x v="3"/>
    <s v="No"/>
    <s v="No"/>
    <x v="2"/>
    <x v="2"/>
    <s v="Instagram|Youtube"/>
    <x v="1"/>
    <x v="0"/>
    <x v="2"/>
    <x v="2"/>
    <x v="2"/>
    <x v="3"/>
    <x v="1"/>
    <x v="1"/>
    <s v="No"/>
    <s v="No"/>
    <x v="0"/>
    <x v="0"/>
    <x v="2"/>
    <x v="1"/>
  </r>
  <r>
    <d v="2024-02-28T20:01:00"/>
    <s v="Grado o doble grado"/>
    <x v="9"/>
    <s v="Frecuentemente (1 o 2 veces por semana)"/>
    <s v="De vez en cuando (1 o 2 veces al mes)"/>
    <s v=""/>
    <s v="F. Psicología"/>
    <s v="Biblioteca Maria Zambrano (Derecho, Filología)"/>
    <s v=""/>
    <s v=""/>
    <x v="3"/>
    <x v="1"/>
    <x v="3"/>
    <x v="1"/>
    <x v="4"/>
    <s v="No"/>
    <s v="Sí"/>
    <n v="3"/>
    <n v="2"/>
    <n v="4"/>
    <n v="2"/>
    <n v="5"/>
    <n v="1"/>
    <n v="5"/>
    <n v="5"/>
    <x v="1"/>
    <x v="0"/>
    <x v="2"/>
    <x v="1"/>
    <x v="3"/>
    <x v="1"/>
    <x v="1"/>
    <x v="1"/>
    <s v="No"/>
    <s v="No"/>
    <x v="2"/>
    <x v="5"/>
    <s v="Youtube"/>
    <x v="0"/>
    <x v="1"/>
    <x v="3"/>
    <x v="1"/>
    <x v="0"/>
    <x v="0"/>
    <x v="3"/>
    <x v="5"/>
    <s v="No"/>
    <s v="No"/>
    <x v="0"/>
    <x v="2"/>
    <x v="3"/>
    <x v="1"/>
  </r>
  <r>
    <d v="2024-02-28T20:00:00"/>
    <s v="Grado o doble grado"/>
    <x v="3"/>
    <s v="Muy frecuentemente (3 o más veces por semana)"/>
    <s v="De vez en cuando (1 o 2 veces al mes)"/>
    <s v=""/>
    <s v="Biblioteca Maria Zambrano (Derecho, Filología)"/>
    <s v=""/>
    <s v=""/>
    <s v=""/>
    <x v="1"/>
    <x v="1"/>
    <x v="2"/>
    <x v="2"/>
    <x v="1"/>
    <s v="Sí"/>
    <s v="Sí"/>
    <n v="5"/>
    <n v="5"/>
    <n v="5"/>
    <n v="5"/>
    <n v="5"/>
    <n v="5"/>
    <n v="5"/>
    <n v="5"/>
    <x v="1"/>
    <x v="1"/>
    <x v="2"/>
    <x v="2"/>
    <x v="1"/>
    <x v="2"/>
    <x v="2"/>
    <x v="2"/>
    <s v="No"/>
    <s v="No"/>
    <x v="1"/>
    <x v="1"/>
    <s v="Instagram|TikTok"/>
    <x v="2"/>
    <x v="2"/>
    <x v="0"/>
    <x v="0"/>
    <x v="1"/>
    <x v="0"/>
    <x v="2"/>
    <x v="2"/>
    <s v="No"/>
    <s v="No"/>
    <x v="0"/>
    <x v="1"/>
    <x v="1"/>
    <x v="2"/>
  </r>
  <r>
    <d v="2024-02-28T20:00:00"/>
    <s v="Grado o doble grado"/>
    <x v="16"/>
    <s v="Muy frecuentemente (3 o más veces por semana)"/>
    <s v="Solo en época de exámenes"/>
    <s v=""/>
    <s v="F. Estudios Estadísticos"/>
    <s v="Biblioteca Maria Zambrano (Derecho, Filología)"/>
    <s v="Biblioteca Maria Zambrano (Derecho, Filología)"/>
    <s v=""/>
    <x v="1"/>
    <x v="1"/>
    <x v="2"/>
    <x v="0"/>
    <x v="1"/>
    <s v="Sí"/>
    <s v="Sí"/>
    <n v="3"/>
    <n v="1"/>
    <n v="1"/>
    <n v="1"/>
    <n v="4"/>
    <n v="5"/>
    <n v="5"/>
    <n v="5"/>
    <x v="0"/>
    <x v="5"/>
    <x v="3"/>
    <x v="2"/>
    <x v="5"/>
    <x v="1"/>
    <x v="0"/>
    <x v="2"/>
    <s v="No"/>
    <s v="No"/>
    <x v="0"/>
    <x v="0"/>
    <s v="Instagram"/>
    <x v="2"/>
    <x v="2"/>
    <x v="0"/>
    <x v="0"/>
    <x v="1"/>
    <x v="0"/>
    <x v="2"/>
    <x v="2"/>
    <s v="Sí"/>
    <s v="Sí"/>
    <x v="2"/>
    <x v="5"/>
    <x v="5"/>
    <x v="5"/>
  </r>
  <r>
    <d v="2024-02-28T19:58:00"/>
    <s v="Grado o doble grado"/>
    <x v="7"/>
    <s v="Frecuentemente (1 o 2 veces por semana)"/>
    <s v="De vez en cuando (1 o 2 veces al mes)"/>
    <s v=""/>
    <s v="F. Geografía e Historia"/>
    <s v="Biblioteca Maria Zambrano (Derecho, Filología)"/>
    <s v="F. Bellas Artes"/>
    <s v=""/>
    <x v="1"/>
    <x v="1"/>
    <x v="2"/>
    <x v="1"/>
    <x v="1"/>
    <s v="Sí"/>
    <s v="Sí"/>
    <n v="5"/>
    <n v="2"/>
    <n v="4"/>
    <n v="3"/>
    <n v="5"/>
    <n v="4"/>
    <n v="5"/>
    <n v="2"/>
    <x v="1"/>
    <x v="1"/>
    <x v="2"/>
    <x v="2"/>
    <x v="1"/>
    <x v="2"/>
    <x v="2"/>
    <x v="2"/>
    <s v="No"/>
    <s v="No"/>
    <x v="1"/>
    <x v="3"/>
    <s v="Instagram|TikTok|Twitter"/>
    <x v="2"/>
    <x v="2"/>
    <x v="0"/>
    <x v="0"/>
    <x v="1"/>
    <x v="0"/>
    <x v="2"/>
    <x v="1"/>
    <s v="No"/>
    <s v="No"/>
    <x v="0"/>
    <x v="1"/>
    <x v="1"/>
    <x v="3"/>
  </r>
  <r>
    <d v="2024-02-28T19:58:00"/>
    <s v="Grado o doble grado"/>
    <x v="20"/>
    <s v="Solo en época de exámenes"/>
    <s v="Solo en época de exámenes"/>
    <s v=""/>
    <s v="F. Medicina"/>
    <s v="F. Enfermería, Fisioterapia y Podología"/>
    <s v="Biblioteca Maria Zambrano (Derecho, Filología)"/>
    <s v=""/>
    <x v="3"/>
    <x v="1"/>
    <x v="2"/>
    <x v="2"/>
    <x v="1"/>
    <s v="Sí"/>
    <s v="Sí"/>
    <n v="2"/>
    <n v="1"/>
    <n v="2"/>
    <n v="2"/>
    <n v="5"/>
    <n v="5"/>
    <n v="5"/>
    <n v="5"/>
    <x v="1"/>
    <x v="5"/>
    <x v="0"/>
    <x v="3"/>
    <x v="0"/>
    <x v="2"/>
    <x v="4"/>
    <x v="3"/>
    <s v="No"/>
    <s v="No"/>
    <x v="0"/>
    <x v="2"/>
    <s v="No uso ninguna red social"/>
    <x v="0"/>
    <x v="2"/>
    <x v="2"/>
    <x v="0"/>
    <x v="1"/>
    <x v="0"/>
    <x v="2"/>
    <x v="4"/>
    <s v="Sí"/>
    <s v="Sí"/>
    <x v="4"/>
    <x v="1"/>
    <x v="1"/>
    <x v="1"/>
  </r>
  <r>
    <d v="2024-02-28T19:56:00"/>
    <s v="Grado o doble grado"/>
    <x v="7"/>
    <s v="Frecuentemente (1 o 2 veces por semana)"/>
    <s v="Frecuentemente (1 o 2 veces por semana)"/>
    <s v=""/>
    <s v="Biblioteca Maria Zambrano (Derecho, Filología)"/>
    <s v="F. Filología (Clásicas, General)"/>
    <s v="F. Geografía e Historia"/>
    <s v=""/>
    <x v="1"/>
    <x v="1"/>
    <x v="1"/>
    <x v="2"/>
    <x v="1"/>
    <s v="Sí"/>
    <s v="Sí"/>
    <n v="3"/>
    <n v="2"/>
    <n v="4"/>
    <n v="2"/>
    <n v="5"/>
    <n v="4"/>
    <n v="5"/>
    <n v="2"/>
    <x v="1"/>
    <x v="0"/>
    <x v="1"/>
    <x v="3"/>
    <x v="1"/>
    <x v="2"/>
    <x v="2"/>
    <x v="2"/>
    <s v="Sí"/>
    <s v="Sí"/>
    <x v="1"/>
    <x v="0"/>
    <s v="Instagram|TikTok"/>
    <x v="2"/>
    <x v="2"/>
    <x v="0"/>
    <x v="0"/>
    <x v="1"/>
    <x v="0"/>
    <x v="0"/>
    <x v="4"/>
    <s v="Sí"/>
    <s v="No"/>
    <x v="0"/>
    <x v="1"/>
    <x v="1"/>
    <x v="1"/>
  </r>
  <r>
    <d v="2024-02-28T19:52:00"/>
    <s v="Grado o doble grado"/>
    <x v="23"/>
    <s v="Frecuentemente (1 o 2 veces por semana)"/>
    <s v="Nunca"/>
    <s v=""/>
    <s v="F. Ciencias Físicas"/>
    <s v="Biblioteca Maria Zambrano (Derecho, Filología)"/>
    <s v=""/>
    <s v=""/>
    <x v="0"/>
    <x v="0"/>
    <x v="1"/>
    <x v="1"/>
    <x v="1"/>
    <s v="No"/>
    <s v="No"/>
    <n v="1"/>
    <n v="1"/>
    <n v="1"/>
    <n v="1"/>
    <n v="5"/>
    <n v="5"/>
    <n v="5"/>
    <n v="5"/>
    <x v="0"/>
    <x v="0"/>
    <x v="0"/>
    <x v="0"/>
    <x v="3"/>
    <x v="0"/>
    <x v="3"/>
    <x v="3"/>
    <s v="No"/>
    <s v="No"/>
    <x v="4"/>
    <x v="5"/>
    <s v="Instagram|Twitter"/>
    <x v="0"/>
    <x v="1"/>
    <x v="1"/>
    <x v="1"/>
    <x v="0"/>
    <x v="1"/>
    <x v="0"/>
    <x v="4"/>
    <s v="No"/>
    <s v="No"/>
    <x v="0"/>
    <x v="0"/>
    <x v="2"/>
    <x v="1"/>
  </r>
  <r>
    <d v="2024-02-28T19:52:00"/>
    <s v="Doctorado"/>
    <x v="22"/>
    <s v="De vez en cuando (1 o 2 veces al mes)"/>
    <s v="De vez en cuando (1 o 2 veces al mes)"/>
    <s v=""/>
    <s v="F. Ciencias Biológicas"/>
    <s v=""/>
    <s v=""/>
    <s v=""/>
    <x v="0"/>
    <x v="2"/>
    <x v="0"/>
    <x v="0"/>
    <x v="0"/>
    <s v="No"/>
    <s v="No"/>
    <n v="4"/>
    <m/>
    <m/>
    <m/>
    <m/>
    <n v="4"/>
    <m/>
    <n v="4"/>
    <x v="2"/>
    <x v="0"/>
    <x v="1"/>
    <x v="3"/>
    <x v="1"/>
    <x v="1"/>
    <x v="2"/>
    <x v="1"/>
    <s v="Sí"/>
    <s v="Sí"/>
    <x v="0"/>
    <x v="1"/>
    <s v="Instagram"/>
    <x v="2"/>
    <x v="2"/>
    <x v="0"/>
    <x v="0"/>
    <x v="1"/>
    <x v="0"/>
    <x v="2"/>
    <x v="2"/>
    <s v="Sí"/>
    <s v="No"/>
    <x v="0"/>
    <x v="1"/>
    <x v="1"/>
    <x v="2"/>
  </r>
  <r>
    <d v="2024-02-28T19:52:00"/>
    <s v="Grado o doble grado"/>
    <x v="10"/>
    <s v="Frecuentemente (1 o 2 veces por semana)"/>
    <s v="Nunca"/>
    <s v=""/>
    <s v="F. Geografía e Historia"/>
    <s v=""/>
    <s v=""/>
    <s v=""/>
    <x v="3"/>
    <x v="1"/>
    <x v="2"/>
    <x v="1"/>
    <x v="1"/>
    <s v="No"/>
    <s v="No"/>
    <n v="1"/>
    <n v="1"/>
    <n v="1"/>
    <n v="1"/>
    <n v="5"/>
    <n v="5"/>
    <n v="5"/>
    <n v="3"/>
    <x v="1"/>
    <x v="1"/>
    <x v="0"/>
    <x v="2"/>
    <x v="1"/>
    <x v="0"/>
    <x v="4"/>
    <x v="3"/>
    <s v="No"/>
    <s v="No"/>
    <x v="2"/>
    <x v="2"/>
    <s v="No uso ninguna red social"/>
    <x v="0"/>
    <x v="1"/>
    <x v="2"/>
    <x v="2"/>
    <x v="2"/>
    <x v="3"/>
    <x v="1"/>
    <x v="1"/>
    <s v="No"/>
    <s v="No"/>
    <x v="0"/>
    <x v="1"/>
    <x v="1"/>
    <x v="2"/>
  </r>
  <r>
    <d v="2024-02-28T19:51:00"/>
    <s v="Grado o doble grado"/>
    <x v="23"/>
    <s v="Frecuentemente (1 o 2 veces por semana)"/>
    <s v="Nunca"/>
    <s v=""/>
    <s v="F. Ciencias Físicas"/>
    <s v="Biblioteca Maria Zambrano (Derecho, Filología)"/>
    <s v=""/>
    <s v="Biblioteca de la EPS de la Universidad Autónoma de Madrid y Sala de estudio de Canillas (Comunidad de Madrid)."/>
    <x v="1"/>
    <x v="1"/>
    <x v="3"/>
    <x v="3"/>
    <x v="1"/>
    <s v="No"/>
    <s v="No"/>
    <n v="1"/>
    <n v="1"/>
    <n v="3"/>
    <n v="5"/>
    <n v="4"/>
    <n v="5"/>
    <n v="5"/>
    <n v="1"/>
    <x v="1"/>
    <x v="1"/>
    <x v="0"/>
    <x v="1"/>
    <x v="3"/>
    <x v="0"/>
    <x v="0"/>
    <x v="3"/>
    <s v="No"/>
    <s v="No"/>
    <x v="2"/>
    <x v="3"/>
    <s v="Instagram|TikTok|Twitter|Youtube"/>
    <x v="2"/>
    <x v="5"/>
    <x v="5"/>
    <x v="0"/>
    <x v="5"/>
    <x v="3"/>
    <x v="5"/>
    <x v="3"/>
    <s v="No"/>
    <s v="No"/>
    <x v="0"/>
    <x v="1"/>
    <x v="1"/>
    <x v="1"/>
  </r>
  <r>
    <d v="2024-02-28T19:50:00"/>
    <s v="Otros (Universidad para mayores, títulos propios, curso de idiomas, etc)"/>
    <x v="9"/>
    <s v="Frecuentemente (1 o 2 veces por semana)"/>
    <s v="Frecuentemente (1 o 2 veces por semana)"/>
    <s v=""/>
    <s v="F. Psicología"/>
    <s v="F. Trabajo Social"/>
    <s v=""/>
    <s v=""/>
    <x v="1"/>
    <x v="1"/>
    <x v="2"/>
    <x v="2"/>
    <x v="1"/>
    <s v="Sí"/>
    <s v="Sí"/>
    <n v="5"/>
    <n v="5"/>
    <n v="5"/>
    <n v="1"/>
    <n v="1"/>
    <n v="1"/>
    <n v="1"/>
    <n v="5"/>
    <x v="1"/>
    <x v="1"/>
    <x v="2"/>
    <x v="2"/>
    <x v="1"/>
    <x v="2"/>
    <x v="2"/>
    <x v="2"/>
    <s v="Sí"/>
    <s v="Sí"/>
    <x v="1"/>
    <x v="0"/>
    <s v="Instagram|Otras|Twitter|Youtube"/>
    <x v="2"/>
    <x v="2"/>
    <x v="0"/>
    <x v="0"/>
    <x v="1"/>
    <x v="0"/>
    <x v="2"/>
    <x v="2"/>
    <s v="Sí"/>
    <s v="Sí"/>
    <x v="2"/>
    <x v="1"/>
    <x v="1"/>
    <x v="2"/>
  </r>
  <r>
    <d v="2024-02-28T19:50:00"/>
    <s v="Doctorado"/>
    <x v="7"/>
    <s v="Frecuentemente (1 o 2 veces por semana)"/>
    <s v="Muy frecuentemente (3 o más veces por semana)"/>
    <s v=""/>
    <s v="F. Geografía e Historia"/>
    <s v="F. Filología (Clásicas, General)"/>
    <s v="Biblioteca Maria Zambrano (Derecho, Filología)"/>
    <s v=""/>
    <x v="1"/>
    <x v="1"/>
    <x v="2"/>
    <x v="2"/>
    <x v="1"/>
    <s v="Sí"/>
    <s v="Sí"/>
    <n v="4"/>
    <n v="2"/>
    <n v="4"/>
    <n v="1"/>
    <n v="1"/>
    <n v="5"/>
    <n v="1"/>
    <n v="4"/>
    <x v="0"/>
    <x v="1"/>
    <x v="2"/>
    <x v="2"/>
    <x v="1"/>
    <x v="1"/>
    <x v="1"/>
    <x v="3"/>
    <s v="Sí"/>
    <s v="No"/>
    <x v="1"/>
    <x v="2"/>
    <s v="Youtube"/>
    <x v="2"/>
    <x v="2"/>
    <x v="0"/>
    <x v="0"/>
    <x v="1"/>
    <x v="0"/>
    <x v="2"/>
    <x v="2"/>
    <s v="Sí"/>
    <s v="Sí"/>
    <x v="2"/>
    <x v="1"/>
    <x v="1"/>
    <x v="2"/>
  </r>
  <r>
    <d v="2024-02-28T19:48:00"/>
    <s v="Grado o doble grado"/>
    <x v="2"/>
    <s v="Nunca"/>
    <s v="Nunca"/>
    <s v=""/>
    <s v=""/>
    <s v=""/>
    <s v=""/>
    <s v=""/>
    <x v="2"/>
    <x v="2"/>
    <x v="0"/>
    <x v="0"/>
    <x v="2"/>
    <s v="No"/>
    <s v="No"/>
    <n v="1"/>
    <n v="1"/>
    <n v="1"/>
    <n v="5"/>
    <n v="5"/>
    <n v="5"/>
    <n v="5"/>
    <n v="3"/>
    <x v="0"/>
    <x v="2"/>
    <x v="0"/>
    <x v="1"/>
    <x v="3"/>
    <x v="0"/>
    <x v="4"/>
    <x v="3"/>
    <s v="No"/>
    <s v="Sí"/>
    <x v="2"/>
    <x v="0"/>
    <s v="Otras"/>
    <x v="1"/>
    <x v="0"/>
    <x v="2"/>
    <x v="2"/>
    <x v="2"/>
    <x v="3"/>
    <x v="1"/>
    <x v="1"/>
    <s v="Sí"/>
    <s v="No"/>
    <x v="0"/>
    <x v="0"/>
    <x v="2"/>
    <x v="0"/>
  </r>
  <r>
    <d v="2024-02-28T19:46:00"/>
    <s v="Grado o doble grado"/>
    <x v="10"/>
    <s v="De vez en cuando (1 o 2 veces al mes)"/>
    <s v="Frecuentemente (1 o 2 veces por semana)"/>
    <s v=""/>
    <s v="Biblioteca Maria Zambrano (Derecho, Filología)"/>
    <s v="F. Filología (Clásicas, General)"/>
    <s v="F. Filosofía"/>
    <s v="Moncloa, Alpedrete, Chamberí"/>
    <x v="5"/>
    <x v="1"/>
    <x v="1"/>
    <x v="0"/>
    <x v="4"/>
    <s v="Sí"/>
    <s v="Sí"/>
    <n v="5"/>
    <n v="5"/>
    <n v="5"/>
    <n v="2"/>
    <n v="4"/>
    <n v="4"/>
    <n v="1"/>
    <n v="4"/>
    <x v="5"/>
    <x v="0"/>
    <x v="1"/>
    <x v="2"/>
    <x v="0"/>
    <x v="1"/>
    <x v="0"/>
    <x v="3"/>
    <s v="Sí"/>
    <s v="No"/>
    <x v="0"/>
    <x v="3"/>
    <s v="Instagram"/>
    <x v="0"/>
    <x v="0"/>
    <x v="2"/>
    <x v="0"/>
    <x v="1"/>
    <x v="1"/>
    <x v="1"/>
    <x v="5"/>
    <s v="Sí"/>
    <s v="No"/>
    <x v="0"/>
    <x v="3"/>
    <x v="0"/>
    <x v="0"/>
  </r>
  <r>
    <d v="2024-02-28T19:46:00"/>
    <s v="Grado o doble grado"/>
    <x v="18"/>
    <s v="De vez en cuando (1 o 2 veces al mes)"/>
    <s v="Nunca"/>
    <s v=""/>
    <s v="F. Ciencias de la Información"/>
    <s v="Biblioteca Maria Zambrano (Derecho, Filología)"/>
    <s v=""/>
    <s v=""/>
    <x v="0"/>
    <x v="0"/>
    <x v="1"/>
    <x v="0"/>
    <x v="1"/>
    <s v="No"/>
    <s v="Sí"/>
    <n v="1"/>
    <n v="1"/>
    <n v="1"/>
    <n v="2"/>
    <n v="4"/>
    <n v="4"/>
    <n v="5"/>
    <n v="1"/>
    <x v="0"/>
    <x v="2"/>
    <x v="0"/>
    <x v="0"/>
    <x v="3"/>
    <x v="0"/>
    <x v="4"/>
    <x v="1"/>
    <s v="No"/>
    <s v="No"/>
    <x v="2"/>
    <x v="2"/>
    <s v="Otras|TikTok|Youtube"/>
    <x v="0"/>
    <x v="1"/>
    <x v="1"/>
    <x v="0"/>
    <x v="2"/>
    <x v="1"/>
    <x v="1"/>
    <x v="1"/>
    <s v="Sí"/>
    <s v="No"/>
    <x v="0"/>
    <x v="0"/>
    <x v="2"/>
    <x v="1"/>
  </r>
  <r>
    <d v="2024-02-28T19:43:00"/>
    <s v="Grado o doble grado"/>
    <x v="24"/>
    <s v="Frecuentemente (1 o 2 veces por semana)"/>
    <s v="Nunca"/>
    <s v=""/>
    <s v="F. Enfermería, Fisioterapia y Podología"/>
    <s v=""/>
    <s v=""/>
    <s v=""/>
    <x v="3"/>
    <x v="1"/>
    <x v="2"/>
    <x v="2"/>
    <x v="1"/>
    <s v="No"/>
    <s v="No"/>
    <m/>
    <m/>
    <m/>
    <m/>
    <m/>
    <m/>
    <m/>
    <m/>
    <x v="4"/>
    <x v="3"/>
    <x v="4"/>
    <x v="4"/>
    <x v="2"/>
    <x v="3"/>
    <x v="5"/>
    <x v="4"/>
    <s v=""/>
    <s v=""/>
    <x v="3"/>
    <x v="4"/>
    <s v=""/>
    <x v="3"/>
    <x v="3"/>
    <x v="3"/>
    <x v="3"/>
    <x v="3"/>
    <x v="2"/>
    <x v="3"/>
    <x v="5"/>
    <s v="Sí"/>
    <s v="No"/>
    <x v="0"/>
    <x v="1"/>
    <x v="1"/>
    <x v="2"/>
  </r>
  <r>
    <d v="2024-02-28T19:42:00"/>
    <s v="Grado o doble grado"/>
    <x v="14"/>
    <s v="De vez en cuando (1 o 2 veces al mes)"/>
    <s v="Nunca"/>
    <s v=""/>
    <s v="F. Educación"/>
    <s v=""/>
    <s v=""/>
    <s v=""/>
    <x v="0"/>
    <x v="1"/>
    <x v="1"/>
    <x v="2"/>
    <x v="1"/>
    <s v="No"/>
    <s v="No"/>
    <n v="1"/>
    <n v="1"/>
    <n v="1"/>
    <n v="1"/>
    <n v="3"/>
    <n v="4"/>
    <n v="5"/>
    <n v="4"/>
    <x v="1"/>
    <x v="2"/>
    <x v="2"/>
    <x v="2"/>
    <x v="1"/>
    <x v="1"/>
    <x v="5"/>
    <x v="3"/>
    <s v="Sí"/>
    <s v="No"/>
    <x v="1"/>
    <x v="3"/>
    <s v="Instagram|TikTok"/>
    <x v="2"/>
    <x v="2"/>
    <x v="0"/>
    <x v="0"/>
    <x v="1"/>
    <x v="0"/>
    <x v="2"/>
    <x v="1"/>
    <s v="No"/>
    <s v="No"/>
    <x v="0"/>
    <x v="1"/>
    <x v="4"/>
    <x v="1"/>
  </r>
  <r>
    <d v="2024-02-28T19:42:00"/>
    <s v="Máster"/>
    <x v="7"/>
    <s v="Frecuentemente (1 o 2 veces por semana)"/>
    <s v="Frecuentemente (1 o 2 veces por semana)"/>
    <s v=""/>
    <s v="Biblioteca Maria Zambrano (Derecho, Filología)"/>
    <s v="F. Filosofía"/>
    <s v="F. Geografía e Historia"/>
    <s v=""/>
    <x v="0"/>
    <x v="1"/>
    <x v="1"/>
    <x v="2"/>
    <x v="1"/>
    <s v="Sí"/>
    <s v="Sí"/>
    <n v="2"/>
    <n v="2"/>
    <n v="2"/>
    <n v="3"/>
    <n v="4"/>
    <n v="5"/>
    <n v="4"/>
    <n v="1"/>
    <x v="0"/>
    <x v="2"/>
    <x v="1"/>
    <x v="3"/>
    <x v="1"/>
    <x v="2"/>
    <x v="0"/>
    <x v="5"/>
    <s v="No"/>
    <s v="No"/>
    <x v="0"/>
    <x v="1"/>
    <s v="Twitter"/>
    <x v="2"/>
    <x v="0"/>
    <x v="2"/>
    <x v="2"/>
    <x v="1"/>
    <x v="0"/>
    <x v="0"/>
    <x v="4"/>
    <s v="Sí"/>
    <s v="No"/>
    <x v="0"/>
    <x v="1"/>
    <x v="1"/>
    <x v="1"/>
  </r>
  <r>
    <d v="2024-02-28T19:41:00"/>
    <s v="Doctorado"/>
    <x v="14"/>
    <s v="De vez en cuando (1 o 2 veces al mes)"/>
    <s v="Frecuentemente (1 o 2 veces por semana)"/>
    <s v=""/>
    <s v="F. Educación"/>
    <s v="Biblioteca Maria Zambrano (Derecho, Filología)"/>
    <s v=""/>
    <s v="Biblioteca Nacional, Bibliotecas municipales"/>
    <x v="1"/>
    <x v="1"/>
    <x v="2"/>
    <x v="2"/>
    <x v="1"/>
    <s v="Sí"/>
    <s v="Sí"/>
    <n v="5"/>
    <n v="5"/>
    <n v="5"/>
    <n v="2"/>
    <n v="4"/>
    <n v="5"/>
    <n v="5"/>
    <n v="5"/>
    <x v="1"/>
    <x v="1"/>
    <x v="2"/>
    <x v="2"/>
    <x v="1"/>
    <x v="2"/>
    <x v="2"/>
    <x v="2"/>
    <s v="Sí"/>
    <s v="No"/>
    <x v="1"/>
    <x v="0"/>
    <s v="Instagram|Twitter|Youtube"/>
    <x v="2"/>
    <x v="2"/>
    <x v="0"/>
    <x v="0"/>
    <x v="1"/>
    <x v="0"/>
    <x v="2"/>
    <x v="2"/>
    <s v="Sí"/>
    <s v="Sí"/>
    <x v="2"/>
    <x v="1"/>
    <x v="1"/>
    <x v="2"/>
  </r>
  <r>
    <d v="2024-02-28T19:40:00"/>
    <s v="Grado o doble grado"/>
    <x v="12"/>
    <s v="De vez en cuando (1 o 2 veces al mes)"/>
    <s v="Frecuentemente (1 o 2 veces por semana)"/>
    <s v=""/>
    <s v="F. Ciencias Políticas y Sociología"/>
    <s v="F. Trabajo Social"/>
    <s v=""/>
    <s v=""/>
    <x v="1"/>
    <x v="2"/>
    <x v="0"/>
    <x v="0"/>
    <x v="1"/>
    <s v="Sí"/>
    <s v="Sí"/>
    <n v="3"/>
    <n v="1"/>
    <n v="4"/>
    <n v="3"/>
    <n v="5"/>
    <n v="5"/>
    <n v="5"/>
    <n v="3"/>
    <x v="5"/>
    <x v="2"/>
    <x v="3"/>
    <x v="0"/>
    <x v="3"/>
    <x v="0"/>
    <x v="4"/>
    <x v="3"/>
    <s v="No"/>
    <s v="No"/>
    <x v="2"/>
    <x v="5"/>
    <s v="Instagram|TikTok|Twitter|Youtube"/>
    <x v="0"/>
    <x v="4"/>
    <x v="2"/>
    <x v="2"/>
    <x v="2"/>
    <x v="3"/>
    <x v="1"/>
    <x v="1"/>
    <s v="Sí"/>
    <s v="No"/>
    <x v="0"/>
    <x v="0"/>
    <x v="2"/>
    <x v="1"/>
  </r>
  <r>
    <d v="2024-02-28T19:40:00"/>
    <s v="Grado o doble grado"/>
    <x v="3"/>
    <s v="Frecuentemente (1 o 2 veces por semana)"/>
    <s v="Muy frecuentemente (3 o más veces por semana)"/>
    <s v=""/>
    <s v="Biblioteca Maria Zambrano (Derecho, Filología)"/>
    <s v="Biblioteca Maria Zambrano (Derecho, Filología)"/>
    <s v="Biblioteca Maria Zambrano (Derecho, Filología)"/>
    <s v=""/>
    <x v="0"/>
    <x v="2"/>
    <x v="2"/>
    <x v="1"/>
    <x v="1"/>
    <s v="Sí"/>
    <s v="Sí"/>
    <n v="5"/>
    <n v="1"/>
    <n v="4"/>
    <n v="5"/>
    <n v="5"/>
    <n v="5"/>
    <n v="2"/>
    <n v="3"/>
    <x v="2"/>
    <x v="1"/>
    <x v="2"/>
    <x v="2"/>
    <x v="1"/>
    <x v="2"/>
    <x v="4"/>
    <x v="1"/>
    <s v="Sí"/>
    <s v="No"/>
    <x v="1"/>
    <x v="2"/>
    <s v="Instagram|TikTok"/>
    <x v="2"/>
    <x v="0"/>
    <x v="0"/>
    <x v="0"/>
    <x v="1"/>
    <x v="0"/>
    <x v="1"/>
    <x v="1"/>
    <s v="No"/>
    <s v="Sí"/>
    <x v="0"/>
    <x v="3"/>
    <x v="4"/>
    <x v="2"/>
  </r>
  <r>
    <d v="2024-02-28T19:39:00"/>
    <s v="Grado o doble grado"/>
    <x v="23"/>
    <s v="Muy frecuentemente (3 o más veces por semana)"/>
    <s v="Nunca"/>
    <s v=""/>
    <s v="F. Ciencias Físicas"/>
    <s v="F. Ciencias Químicas"/>
    <s v="F. Ciencias Biológicas"/>
    <s v="cualquier biblioteca de la comunidad de Madrid"/>
    <x v="1"/>
    <x v="0"/>
    <x v="2"/>
    <x v="2"/>
    <x v="1"/>
    <s v="Sí"/>
    <s v="Sí"/>
    <n v="4"/>
    <n v="1"/>
    <n v="3"/>
    <n v="3"/>
    <n v="5"/>
    <n v="2"/>
    <n v="5"/>
    <n v="2"/>
    <x v="2"/>
    <x v="0"/>
    <x v="1"/>
    <x v="3"/>
    <x v="1"/>
    <x v="2"/>
    <x v="2"/>
    <x v="2"/>
    <s v="No"/>
    <s v="No"/>
    <x v="1"/>
    <x v="3"/>
    <s v="No uso ninguna red social"/>
    <x v="2"/>
    <x v="2"/>
    <x v="0"/>
    <x v="0"/>
    <x v="0"/>
    <x v="0"/>
    <x v="2"/>
    <x v="1"/>
    <s v="Sí"/>
    <s v="Sí"/>
    <x v="4"/>
    <x v="1"/>
    <x v="1"/>
    <x v="2"/>
  </r>
  <r>
    <d v="2024-02-28T19:39:00"/>
    <s v="Grado o doble grado"/>
    <x v="8"/>
    <s v="Muy frecuentemente (3 o más veces por semana)"/>
    <s v="De vez en cuando (1 o 2 veces al mes)"/>
    <s v=""/>
    <s v="F. Ciencias Geológicas"/>
    <s v="F. Ciencias Físicas"/>
    <s v="F. Ciencias Matemáticas"/>
    <s v=""/>
    <x v="0"/>
    <x v="1"/>
    <x v="0"/>
    <x v="3"/>
    <x v="1"/>
    <s v="No"/>
    <s v="Sí"/>
    <n v="5"/>
    <n v="4"/>
    <n v="4"/>
    <n v="5"/>
    <n v="5"/>
    <n v="4"/>
    <n v="4"/>
    <n v="3"/>
    <x v="1"/>
    <x v="1"/>
    <x v="1"/>
    <x v="1"/>
    <x v="1"/>
    <x v="1"/>
    <x v="1"/>
    <x v="2"/>
    <s v="No"/>
    <s v="Sí"/>
    <x v="1"/>
    <x v="1"/>
    <s v="Instagram|TikTok|Twitter"/>
    <x v="2"/>
    <x v="0"/>
    <x v="1"/>
    <x v="0"/>
    <x v="1"/>
    <x v="0"/>
    <x v="0"/>
    <x v="2"/>
    <s v="Sí"/>
    <s v="No"/>
    <x v="0"/>
    <x v="1"/>
    <x v="1"/>
    <x v="2"/>
  </r>
  <r>
    <d v="2024-02-28T19:38:00"/>
    <s v="Grado o doble grado"/>
    <x v="5"/>
    <s v="Muy frecuentemente (3 o más veces por semana)"/>
    <s v="Frecuentemente (1 o 2 veces por semana)"/>
    <s v=""/>
    <s v="F. Ciencias Químicas"/>
    <s v="F. Ciencias Físicas"/>
    <s v="F. Ciencias Matemáticas"/>
    <s v=""/>
    <x v="0"/>
    <x v="0"/>
    <x v="1"/>
    <x v="1"/>
    <x v="0"/>
    <s v="No"/>
    <s v="No"/>
    <n v="2"/>
    <n v="2"/>
    <n v="2"/>
    <n v="2"/>
    <n v="2"/>
    <n v="2"/>
    <n v="4"/>
    <n v="4"/>
    <x v="0"/>
    <x v="2"/>
    <x v="1"/>
    <x v="3"/>
    <x v="0"/>
    <x v="0"/>
    <x v="4"/>
    <x v="3"/>
    <s v="No"/>
    <s v="No"/>
    <x v="0"/>
    <x v="2"/>
    <s v="Instagram|TikTok|Youtube"/>
    <x v="0"/>
    <x v="1"/>
    <x v="1"/>
    <x v="1"/>
    <x v="0"/>
    <x v="1"/>
    <x v="0"/>
    <x v="4"/>
    <s v="No"/>
    <s v="No"/>
    <x v="0"/>
    <x v="0"/>
    <x v="2"/>
    <x v="1"/>
  </r>
  <r>
    <d v="2024-02-28T19:36:00"/>
    <s v="Grado o doble grado"/>
    <x v="16"/>
    <s v="De vez en cuando (1 o 2 veces al mes)"/>
    <s v="Solo en época de exámenes"/>
    <s v=""/>
    <s v="F. Estudios Estadísticos"/>
    <s v="Biblioteca Maria Zambrano (Derecho, Filología)"/>
    <s v=""/>
    <s v=""/>
    <x v="1"/>
    <x v="1"/>
    <x v="2"/>
    <x v="2"/>
    <x v="1"/>
    <s v="No"/>
    <s v="Sí"/>
    <n v="5"/>
    <n v="1"/>
    <n v="1"/>
    <n v="1"/>
    <n v="5"/>
    <n v="5"/>
    <n v="2"/>
    <n v="5"/>
    <x v="2"/>
    <x v="3"/>
    <x v="1"/>
    <x v="0"/>
    <x v="1"/>
    <x v="0"/>
    <x v="4"/>
    <x v="1"/>
    <s v="No"/>
    <s v="No"/>
    <x v="0"/>
    <x v="5"/>
    <s v="Instagram|Otras|TikTok|Twitter|Youtube"/>
    <x v="2"/>
    <x v="1"/>
    <x v="1"/>
    <x v="0"/>
    <x v="1"/>
    <x v="0"/>
    <x v="2"/>
    <x v="2"/>
    <s v="No"/>
    <s v="No"/>
    <x v="0"/>
    <x v="1"/>
    <x v="1"/>
    <x v="2"/>
  </r>
  <r>
    <d v="2024-02-28T19:36:00"/>
    <s v="Grado o doble grado"/>
    <x v="20"/>
    <s v="De vez en cuando (1 o 2 veces al mes)"/>
    <s v="Solo en época de exámenes"/>
    <s v=""/>
    <s v="F. Medicina"/>
    <s v="Biblioteca Maria Zambrano (Derecho, Filología)"/>
    <s v=""/>
    <s v=""/>
    <x v="1"/>
    <x v="1"/>
    <x v="1"/>
    <x v="2"/>
    <x v="1"/>
    <s v="No"/>
    <s v="Sí"/>
    <n v="5"/>
    <n v="5"/>
    <n v="5"/>
    <n v="5"/>
    <n v="5"/>
    <n v="5"/>
    <n v="5"/>
    <n v="3"/>
    <x v="1"/>
    <x v="1"/>
    <x v="2"/>
    <x v="2"/>
    <x v="1"/>
    <x v="2"/>
    <x v="2"/>
    <x v="2"/>
    <s v="No"/>
    <s v="No"/>
    <x v="0"/>
    <x v="4"/>
    <s v="Instagram"/>
    <x v="2"/>
    <x v="2"/>
    <x v="0"/>
    <x v="0"/>
    <x v="1"/>
    <x v="0"/>
    <x v="2"/>
    <x v="2"/>
    <s v="No"/>
    <s v="No"/>
    <x v="0"/>
    <x v="1"/>
    <x v="1"/>
    <x v="1"/>
  </r>
  <r>
    <d v="2024-02-28T19:34:00"/>
    <s v="Grado o doble grado"/>
    <x v="24"/>
    <s v="Frecuentemente (1 o 2 veces por semana)"/>
    <s v="Solo en época de exámenes"/>
    <s v=""/>
    <s v="F. Enfermería, Fisioterapia y Podología"/>
    <s v="F. Medicina"/>
    <s v="F. Odontología"/>
    <s v=""/>
    <x v="1"/>
    <x v="2"/>
    <x v="1"/>
    <x v="0"/>
    <x v="3"/>
    <s v="No"/>
    <s v="No"/>
    <n v="1"/>
    <n v="1"/>
    <n v="1"/>
    <n v="2"/>
    <n v="4"/>
    <n v="5"/>
    <n v="2"/>
    <n v="1"/>
    <x v="0"/>
    <x v="4"/>
    <x v="0"/>
    <x v="0"/>
    <x v="3"/>
    <x v="0"/>
    <x v="4"/>
    <x v="3"/>
    <s v="No"/>
    <s v="No"/>
    <x v="5"/>
    <x v="3"/>
    <s v="Instagram|Youtube"/>
    <x v="1"/>
    <x v="0"/>
    <x v="2"/>
    <x v="2"/>
    <x v="2"/>
    <x v="3"/>
    <x v="1"/>
    <x v="1"/>
    <s v="No"/>
    <s v="No"/>
    <x v="0"/>
    <x v="3"/>
    <x v="2"/>
    <x v="1"/>
  </r>
  <r>
    <d v="2024-02-28T19:30:00"/>
    <s v="Grado o doble grado"/>
    <x v="5"/>
    <s v="Muy frecuentemente (3 o más veces por semana)"/>
    <s v="De vez en cuando (1 o 2 veces al mes)"/>
    <s v=""/>
    <s v="F. Ciencias Químicas"/>
    <s v="Biblioteca Maria Zambrano (Derecho, Filología)"/>
    <s v="F. Ciencias Biológicas"/>
    <s v=""/>
    <x v="2"/>
    <x v="0"/>
    <x v="1"/>
    <x v="1"/>
    <x v="1"/>
    <s v="Sí"/>
    <s v="Sí"/>
    <n v="2"/>
    <n v="1"/>
    <n v="3"/>
    <n v="1"/>
    <n v="4"/>
    <n v="3"/>
    <n v="5"/>
    <n v="1"/>
    <x v="0"/>
    <x v="2"/>
    <x v="1"/>
    <x v="3"/>
    <x v="3"/>
    <x v="4"/>
    <x v="3"/>
    <x v="3"/>
    <s v="No"/>
    <s v="No"/>
    <x v="3"/>
    <x v="1"/>
    <s v="Instagram|TikTok|Twitter"/>
    <x v="2"/>
    <x v="1"/>
    <x v="0"/>
    <x v="0"/>
    <x v="1"/>
    <x v="0"/>
    <x v="1"/>
    <x v="0"/>
    <s v="Sí"/>
    <s v="No"/>
    <x v="0"/>
    <x v="3"/>
    <x v="0"/>
    <x v="1"/>
  </r>
  <r>
    <d v="2024-02-28T19:29:00"/>
    <s v="Grado o doble grado"/>
    <x v="5"/>
    <s v="Frecuentemente (1 o 2 veces por semana)"/>
    <s v="Nunca"/>
    <s v=""/>
    <s v="Biblioteca Maria Zambrano (Derecho, Filología)"/>
    <s v="F. Ciencias Químicas"/>
    <s v=""/>
    <s v=""/>
    <x v="1"/>
    <x v="0"/>
    <x v="3"/>
    <x v="4"/>
    <x v="1"/>
    <s v="Sí"/>
    <s v="Sí"/>
    <n v="1"/>
    <n v="1"/>
    <n v="1"/>
    <n v="1"/>
    <n v="2"/>
    <n v="5"/>
    <n v="4"/>
    <n v="2"/>
    <x v="5"/>
    <x v="2"/>
    <x v="0"/>
    <x v="0"/>
    <x v="1"/>
    <x v="4"/>
    <x v="3"/>
    <x v="0"/>
    <s v="No"/>
    <s v="No"/>
    <x v="4"/>
    <x v="2"/>
    <s v="Instagram|Youtube"/>
    <x v="2"/>
    <x v="0"/>
    <x v="2"/>
    <x v="0"/>
    <x v="1"/>
    <x v="0"/>
    <x v="1"/>
    <x v="1"/>
    <s v="No"/>
    <s v="No"/>
    <x v="0"/>
    <x v="1"/>
    <x v="1"/>
    <x v="1"/>
  </r>
  <r>
    <d v="2024-02-28T19:28:00"/>
    <s v="Grado o doble grado"/>
    <x v="5"/>
    <s v="Muy frecuentemente (3 o más veces por semana)"/>
    <s v="De vez en cuando (1 o 2 veces al mes)"/>
    <s v=""/>
    <s v="F. Ciencias Químicas"/>
    <s v="Biblioteca Maria Zambrano (Derecho, Filología)"/>
    <s v=""/>
    <s v=""/>
    <x v="0"/>
    <x v="0"/>
    <x v="0"/>
    <x v="0"/>
    <x v="0"/>
    <s v="Sí"/>
    <s v="Sí"/>
    <n v="4"/>
    <m/>
    <m/>
    <m/>
    <n v="5"/>
    <m/>
    <n v="5"/>
    <m/>
    <x v="2"/>
    <x v="3"/>
    <x v="1"/>
    <x v="4"/>
    <x v="1"/>
    <x v="3"/>
    <x v="5"/>
    <x v="4"/>
    <s v="Sí"/>
    <s v="No"/>
    <x v="3"/>
    <x v="4"/>
    <s v="Youtube"/>
    <x v="2"/>
    <x v="1"/>
    <x v="0"/>
    <x v="0"/>
    <x v="1"/>
    <x v="0"/>
    <x v="3"/>
    <x v="5"/>
    <s v="Sí"/>
    <s v="Sí"/>
    <x v="2"/>
    <x v="1"/>
    <x v="1"/>
    <x v="1"/>
  </r>
  <r>
    <d v="2024-02-28T19:28:00"/>
    <s v="Grado o doble grado"/>
    <x v="14"/>
    <s v="De vez en cuando (1 o 2 veces al mes)"/>
    <s v="De vez en cuando (1 o 2 veces al mes)"/>
    <s v=""/>
    <s v="F. Educación"/>
    <s v=""/>
    <s v=""/>
    <s v=""/>
    <x v="1"/>
    <x v="2"/>
    <x v="1"/>
    <x v="0"/>
    <x v="1"/>
    <s v="No"/>
    <s v="Sí"/>
    <n v="1"/>
    <n v="1"/>
    <n v="3"/>
    <n v="1"/>
    <n v="5"/>
    <n v="5"/>
    <n v="5"/>
    <n v="5"/>
    <x v="1"/>
    <x v="0"/>
    <x v="1"/>
    <x v="3"/>
    <x v="0"/>
    <x v="2"/>
    <x v="2"/>
    <x v="3"/>
    <s v="No"/>
    <s v="No"/>
    <x v="0"/>
    <x v="5"/>
    <s v="Instagram|TikTok|Twitter|Youtube"/>
    <x v="0"/>
    <x v="1"/>
    <x v="1"/>
    <x v="1"/>
    <x v="0"/>
    <x v="0"/>
    <x v="0"/>
    <x v="4"/>
    <s v="No"/>
    <s v="No"/>
    <x v="0"/>
    <x v="0"/>
    <x v="1"/>
    <x v="2"/>
  </r>
  <r>
    <d v="2024-02-28T19:27:00"/>
    <s v="Grado o doble grado"/>
    <x v="7"/>
    <s v="De vez en cuando (1 o 2 veces al mes)"/>
    <s v="Frecuentemente (1 o 2 veces por semana)"/>
    <s v=""/>
    <s v="F. Geografía e Historia"/>
    <s v="Biblioteca Maria Zambrano (Derecho, Filología)"/>
    <s v="F. Derecho (Departamentos, Criminología)"/>
    <s v=""/>
    <x v="1"/>
    <x v="1"/>
    <x v="0"/>
    <x v="0"/>
    <x v="0"/>
    <s v="Sí"/>
    <s v="Sí"/>
    <n v="5"/>
    <n v="1"/>
    <n v="1"/>
    <n v="5"/>
    <n v="5"/>
    <n v="5"/>
    <n v="5"/>
    <n v="3"/>
    <x v="0"/>
    <x v="2"/>
    <x v="1"/>
    <x v="1"/>
    <x v="5"/>
    <x v="4"/>
    <x v="0"/>
    <x v="2"/>
    <s v="No"/>
    <s v="No"/>
    <x v="2"/>
    <x v="0"/>
    <s v="Instagram"/>
    <x v="2"/>
    <x v="5"/>
    <x v="5"/>
    <x v="0"/>
    <x v="1"/>
    <x v="0"/>
    <x v="2"/>
    <x v="4"/>
    <s v="No"/>
    <s v="No"/>
    <x v="0"/>
    <x v="1"/>
    <x v="1"/>
    <x v="2"/>
  </r>
  <r>
    <d v="2024-02-28T19:27:00"/>
    <s v="Grado o doble grado"/>
    <x v="3"/>
    <s v="De vez en cuando (1 o 2 veces al mes)"/>
    <s v="Frecuentemente (1 o 2 veces por semana)"/>
    <s v=""/>
    <s v="Biblioteca Maria Zambrano (Derecho, Filología)"/>
    <s v="F. Derecho (Departamentos, Criminología)"/>
    <s v=""/>
    <s v=""/>
    <x v="0"/>
    <x v="1"/>
    <x v="2"/>
    <x v="0"/>
    <x v="0"/>
    <s v="Sí"/>
    <s v="Sí"/>
    <n v="2"/>
    <n v="2"/>
    <n v="1"/>
    <n v="4"/>
    <n v="5"/>
    <n v="5"/>
    <n v="5"/>
    <n v="3"/>
    <x v="0"/>
    <x v="1"/>
    <x v="2"/>
    <x v="2"/>
    <x v="1"/>
    <x v="2"/>
    <x v="1"/>
    <x v="2"/>
    <s v="No"/>
    <s v="No"/>
    <x v="0"/>
    <x v="3"/>
    <s v="Youtube"/>
    <x v="2"/>
    <x v="0"/>
    <x v="1"/>
    <x v="0"/>
    <x v="1"/>
    <x v="0"/>
    <x v="1"/>
    <x v="5"/>
    <s v="Sí"/>
    <s v="Sí"/>
    <x v="2"/>
    <x v="1"/>
    <x v="1"/>
    <x v="1"/>
  </r>
  <r>
    <d v="2024-02-28T19:26:00"/>
    <s v="Grado o doble grado"/>
    <x v="3"/>
    <s v="Solo en época de exámenes"/>
    <s v="Solo en época de exámenes"/>
    <s v=""/>
    <s v="Biblioteca Maria Zambrano (Derecho, Filología)"/>
    <s v=""/>
    <s v=""/>
    <s v=""/>
    <x v="0"/>
    <x v="0"/>
    <x v="1"/>
    <x v="0"/>
    <x v="0"/>
    <s v="No"/>
    <s v="No"/>
    <n v="1"/>
    <n v="1"/>
    <n v="1"/>
    <n v="4"/>
    <n v="4"/>
    <n v="3"/>
    <n v="4"/>
    <n v="4"/>
    <x v="5"/>
    <x v="5"/>
    <x v="3"/>
    <x v="0"/>
    <x v="5"/>
    <x v="0"/>
    <x v="3"/>
    <x v="0"/>
    <s v="Sí"/>
    <s v="Sí"/>
    <x v="4"/>
    <x v="2"/>
    <s v="Instagram|Otras|TikTok|Twitter|Youtube"/>
    <x v="1"/>
    <x v="0"/>
    <x v="2"/>
    <x v="2"/>
    <x v="2"/>
    <x v="3"/>
    <x v="1"/>
    <x v="1"/>
    <s v="No"/>
    <s v="No"/>
    <x v="0"/>
    <x v="0"/>
    <x v="2"/>
    <x v="0"/>
  </r>
  <r>
    <d v="2024-02-28T19:24:00"/>
    <s v="Grado o doble grado"/>
    <x v="27"/>
    <s v="Frecuentemente (1 o 2 veces por semana)"/>
    <s v="Nunca"/>
    <s v=""/>
    <s v="F. Óptica y Optometría"/>
    <s v="F. Ciencias Químicas"/>
    <s v="F. Veterinaria"/>
    <s v=""/>
    <x v="2"/>
    <x v="1"/>
    <x v="2"/>
    <x v="1"/>
    <x v="1"/>
    <s v="No"/>
    <s v="No"/>
    <n v="4"/>
    <n v="3"/>
    <n v="3"/>
    <n v="1"/>
    <n v="5"/>
    <n v="5"/>
    <n v="5"/>
    <n v="5"/>
    <x v="1"/>
    <x v="1"/>
    <x v="2"/>
    <x v="3"/>
    <x v="1"/>
    <x v="1"/>
    <x v="4"/>
    <x v="2"/>
    <s v="Sí"/>
    <s v="No"/>
    <x v="1"/>
    <x v="0"/>
    <s v="Instagram|Otras|TikTok|Twitter|Youtube"/>
    <x v="2"/>
    <x v="2"/>
    <x v="0"/>
    <x v="0"/>
    <x v="1"/>
    <x v="0"/>
    <x v="2"/>
    <x v="2"/>
    <s v="No"/>
    <s v="No"/>
    <x v="0"/>
    <x v="1"/>
    <x v="1"/>
    <x v="2"/>
  </r>
  <r>
    <d v="2024-02-28T19:23:00"/>
    <s v="Grado o doble grado"/>
    <x v="3"/>
    <s v="Solo en época de exámenes"/>
    <s v="Muy frecuentemente (3 o más veces por semana)"/>
    <s v=""/>
    <s v="F. Derecho (Departamentos, Criminología)"/>
    <s v="F. Psicología"/>
    <s v="F. Medicina"/>
    <s v=""/>
    <x v="1"/>
    <x v="1"/>
    <x v="2"/>
    <x v="2"/>
    <x v="1"/>
    <s v="Sí"/>
    <s v="Sí"/>
    <n v="5"/>
    <n v="1"/>
    <n v="5"/>
    <n v="2"/>
    <n v="5"/>
    <n v="4"/>
    <n v="5"/>
    <n v="3"/>
    <x v="1"/>
    <x v="0"/>
    <x v="2"/>
    <x v="3"/>
    <x v="1"/>
    <x v="2"/>
    <x v="0"/>
    <x v="3"/>
    <s v="No"/>
    <s v="No"/>
    <x v="1"/>
    <x v="2"/>
    <s v="Instagram|Youtube"/>
    <x v="2"/>
    <x v="2"/>
    <x v="0"/>
    <x v="0"/>
    <x v="1"/>
    <x v="0"/>
    <x v="2"/>
    <x v="2"/>
    <s v="Sí"/>
    <s v="No"/>
    <x v="0"/>
    <x v="1"/>
    <x v="1"/>
    <x v="2"/>
  </r>
  <r>
    <d v="2024-02-28T19:22:00"/>
    <s v="Grado o doble grado"/>
    <x v="5"/>
    <s v="Frecuentemente (1 o 2 veces por semana)"/>
    <s v="Nunca"/>
    <s v=""/>
    <s v="F. Ciencias Químicas"/>
    <s v="Biblioteca Maria Zambrano (Derecho, Filología)"/>
    <s v=""/>
    <s v=""/>
    <x v="1"/>
    <x v="1"/>
    <x v="2"/>
    <x v="2"/>
    <x v="1"/>
    <s v="No"/>
    <s v="No"/>
    <n v="1"/>
    <n v="1"/>
    <n v="1"/>
    <n v="2"/>
    <n v="4"/>
    <n v="4"/>
    <n v="4"/>
    <n v="4"/>
    <x v="0"/>
    <x v="2"/>
    <x v="1"/>
    <x v="3"/>
    <x v="3"/>
    <x v="0"/>
    <x v="3"/>
    <x v="3"/>
    <s v="No"/>
    <s v="No"/>
    <x v="0"/>
    <x v="2"/>
    <s v="Instagram|TikTok|Twitter|Youtube"/>
    <x v="0"/>
    <x v="1"/>
    <x v="1"/>
    <x v="1"/>
    <x v="2"/>
    <x v="1"/>
    <x v="0"/>
    <x v="4"/>
    <s v="No"/>
    <s v="No"/>
    <x v="0"/>
    <x v="3"/>
    <x v="4"/>
    <x v="1"/>
  </r>
  <r>
    <d v="2024-02-28T19:22:00"/>
    <s v="Grado o doble grado"/>
    <x v="14"/>
    <s v="De vez en cuando (1 o 2 veces al mes)"/>
    <s v="De vez en cuando (1 o 2 veces al mes)"/>
    <s v=""/>
    <s v="F. Educación"/>
    <s v=""/>
    <s v=""/>
    <s v=""/>
    <x v="2"/>
    <x v="0"/>
    <x v="0"/>
    <x v="0"/>
    <x v="1"/>
    <s v="No"/>
    <s v="No"/>
    <n v="1"/>
    <n v="1"/>
    <n v="2"/>
    <n v="5"/>
    <n v="1"/>
    <n v="2"/>
    <n v="4"/>
    <n v="5"/>
    <x v="5"/>
    <x v="0"/>
    <x v="1"/>
    <x v="0"/>
    <x v="3"/>
    <x v="1"/>
    <x v="3"/>
    <x v="0"/>
    <s v="No"/>
    <s v="No"/>
    <x v="2"/>
    <x v="3"/>
    <s v="Instagram|TikTok|Twitter"/>
    <x v="1"/>
    <x v="1"/>
    <x v="4"/>
    <x v="4"/>
    <x v="2"/>
    <x v="3"/>
    <x v="1"/>
    <x v="1"/>
    <s v="No"/>
    <s v="No"/>
    <x v="0"/>
    <x v="3"/>
    <x v="2"/>
    <x v="1"/>
  </r>
  <r>
    <d v="2024-02-28T19:21:00"/>
    <s v="Grado o doble grado"/>
    <x v="10"/>
    <s v="Nunca"/>
    <s v="De vez en cuando (1 o 2 veces al mes)"/>
    <s v=""/>
    <s v=""/>
    <s v=""/>
    <s v=""/>
    <s v=""/>
    <x v="1"/>
    <x v="0"/>
    <x v="1"/>
    <x v="3"/>
    <x v="0"/>
    <s v="No"/>
    <s v="Sí"/>
    <n v="1"/>
    <n v="1"/>
    <n v="1"/>
    <n v="2"/>
    <n v="3"/>
    <n v="4"/>
    <n v="5"/>
    <n v="1"/>
    <x v="5"/>
    <x v="0"/>
    <x v="1"/>
    <x v="3"/>
    <x v="1"/>
    <x v="1"/>
    <x v="1"/>
    <x v="1"/>
    <s v="Sí"/>
    <s v="No"/>
    <x v="1"/>
    <x v="0"/>
    <s v="TikTok|Youtube"/>
    <x v="2"/>
    <x v="1"/>
    <x v="0"/>
    <x v="0"/>
    <x v="1"/>
    <x v="0"/>
    <x v="2"/>
    <x v="2"/>
    <s v="Sí"/>
    <s v="No"/>
    <x v="0"/>
    <x v="1"/>
    <x v="1"/>
    <x v="2"/>
  </r>
  <r>
    <d v="2024-02-28T19:20:00"/>
    <s v="Grado o doble grado"/>
    <x v="18"/>
    <s v="Solo en época de exámenes"/>
    <s v="Solo en época de exámenes"/>
    <s v=""/>
    <s v="F. Ciencias de la Información"/>
    <s v="Biblioteca Maria Zambrano (Derecho, Filología)"/>
    <s v=""/>
    <s v=""/>
    <x v="2"/>
    <x v="1"/>
    <x v="1"/>
    <x v="2"/>
    <x v="1"/>
    <s v="No"/>
    <s v="Sí"/>
    <n v="3"/>
    <n v="1"/>
    <n v="3"/>
    <n v="1"/>
    <n v="5"/>
    <n v="1"/>
    <n v="5"/>
    <n v="1"/>
    <x v="2"/>
    <x v="1"/>
    <x v="2"/>
    <x v="0"/>
    <x v="0"/>
    <x v="4"/>
    <x v="4"/>
    <x v="3"/>
    <s v="No"/>
    <s v="No"/>
    <x v="4"/>
    <x v="1"/>
    <s v="Instagram|TikTok|Twitter|Youtube"/>
    <x v="2"/>
    <x v="1"/>
    <x v="2"/>
    <x v="0"/>
    <x v="1"/>
    <x v="3"/>
    <x v="5"/>
    <x v="1"/>
    <s v="No"/>
    <s v="No"/>
    <x v="0"/>
    <x v="1"/>
    <x v="1"/>
    <x v="1"/>
  </r>
  <r>
    <d v="2024-02-28T19:20:00"/>
    <s v="Grado o doble grado"/>
    <x v="18"/>
    <s v="Frecuentemente (1 o 2 veces por semana)"/>
    <s v="De vez en cuando (1 o 2 veces al mes)"/>
    <s v=""/>
    <s v="F. Ciencias de la Información"/>
    <s v="Biblioteca Maria Zambrano (Derecho, Filología)"/>
    <s v="F. Medicina"/>
    <s v=""/>
    <x v="1"/>
    <x v="1"/>
    <x v="2"/>
    <x v="2"/>
    <x v="1"/>
    <s v="Sí"/>
    <s v="Sí"/>
    <n v="4"/>
    <n v="2"/>
    <n v="3"/>
    <n v="1"/>
    <n v="5"/>
    <n v="5"/>
    <n v="5"/>
    <n v="5"/>
    <x v="1"/>
    <x v="1"/>
    <x v="1"/>
    <x v="2"/>
    <x v="1"/>
    <x v="2"/>
    <x v="4"/>
    <x v="4"/>
    <s v="No"/>
    <s v="No"/>
    <x v="2"/>
    <x v="0"/>
    <s v="Instagram|TikTok"/>
    <x v="2"/>
    <x v="2"/>
    <x v="0"/>
    <x v="0"/>
    <x v="1"/>
    <x v="0"/>
    <x v="2"/>
    <x v="1"/>
    <s v="Sí"/>
    <s v="Sí"/>
    <x v="4"/>
    <x v="0"/>
    <x v="1"/>
    <x v="2"/>
  </r>
  <r>
    <d v="2024-02-28T19:17:00"/>
    <s v="Grado o doble grado"/>
    <x v="3"/>
    <s v="De vez en cuando (1 o 2 veces al mes)"/>
    <s v="Solo en época de exámenes"/>
    <s v=""/>
    <s v="Biblioteca Maria Zambrano (Derecho, Filología)"/>
    <s v=""/>
    <s v=""/>
    <s v=""/>
    <x v="0"/>
    <x v="0"/>
    <x v="1"/>
    <x v="1"/>
    <x v="0"/>
    <s v="Sí"/>
    <s v="Sí"/>
    <n v="3"/>
    <n v="2"/>
    <n v="3"/>
    <n v="3"/>
    <n v="4"/>
    <n v="4"/>
    <n v="4"/>
    <n v="3"/>
    <x v="0"/>
    <x v="2"/>
    <x v="2"/>
    <x v="3"/>
    <x v="0"/>
    <x v="1"/>
    <x v="1"/>
    <x v="3"/>
    <s v="No"/>
    <s v="No"/>
    <x v="0"/>
    <x v="1"/>
    <s v="Instagram|TikTok"/>
    <x v="0"/>
    <x v="0"/>
    <x v="1"/>
    <x v="1"/>
    <x v="1"/>
    <x v="0"/>
    <x v="2"/>
    <x v="4"/>
    <s v="Sí"/>
    <s v="Sí"/>
    <x v="4"/>
    <x v="0"/>
    <x v="2"/>
    <x v="1"/>
  </r>
  <r>
    <d v="2024-02-28T19:12:00"/>
    <s v="Máster"/>
    <x v="4"/>
    <s v="Frecuentemente (1 o 2 veces por semana)"/>
    <s v="De vez en cuando (1 o 2 veces al mes)"/>
    <s v=""/>
    <s v="F. Ciencias Matemáticas"/>
    <s v="Biblioteca Maria Zambrano (Derecho, Filología)"/>
    <s v=""/>
    <s v=""/>
    <x v="1"/>
    <x v="1"/>
    <x v="2"/>
    <x v="0"/>
    <x v="1"/>
    <s v="Sí"/>
    <s v="Sí"/>
    <n v="5"/>
    <n v="4"/>
    <n v="4"/>
    <n v="3"/>
    <n v="5"/>
    <n v="5"/>
    <n v="5"/>
    <n v="2"/>
    <x v="1"/>
    <x v="1"/>
    <x v="2"/>
    <x v="2"/>
    <x v="1"/>
    <x v="2"/>
    <x v="3"/>
    <x v="3"/>
    <s v="No"/>
    <s v="No"/>
    <x v="0"/>
    <x v="2"/>
    <s v="Instagram"/>
    <x v="2"/>
    <x v="2"/>
    <x v="0"/>
    <x v="0"/>
    <x v="1"/>
    <x v="0"/>
    <x v="1"/>
    <x v="1"/>
    <s v="Sí"/>
    <s v="No"/>
    <x v="0"/>
    <x v="1"/>
    <x v="1"/>
    <x v="1"/>
  </r>
  <r>
    <d v="2024-02-28T19:12:00"/>
    <s v="Grado o doble grado"/>
    <x v="24"/>
    <s v="Frecuentemente (1 o 2 veces por semana)"/>
    <s v="Nunca"/>
    <s v=""/>
    <s v="F. Enfermería, Fisioterapia y Podología"/>
    <s v="F. Medicina"/>
    <s v="F. Ciencias Matemáticas"/>
    <s v="Biblioteca pública de segovia. Biblioteca Maria Zambrano de la Universidad de Valladolid campus Segovia"/>
    <x v="2"/>
    <x v="2"/>
    <x v="2"/>
    <x v="0"/>
    <x v="1"/>
    <s v="No"/>
    <s v="No"/>
    <n v="1"/>
    <n v="1"/>
    <n v="1"/>
    <n v="4"/>
    <n v="5"/>
    <n v="3"/>
    <n v="5"/>
    <n v="1"/>
    <x v="3"/>
    <x v="2"/>
    <x v="1"/>
    <x v="3"/>
    <x v="3"/>
    <x v="0"/>
    <x v="4"/>
    <x v="3"/>
    <s v="No"/>
    <s v="No"/>
    <x v="2"/>
    <x v="5"/>
    <s v="Instagram|TikTok|Twitter|Youtube"/>
    <x v="2"/>
    <x v="0"/>
    <x v="2"/>
    <x v="1"/>
    <x v="0"/>
    <x v="1"/>
    <x v="1"/>
    <x v="1"/>
    <s v="No"/>
    <s v="No"/>
    <x v="0"/>
    <x v="1"/>
    <x v="1"/>
    <x v="1"/>
  </r>
  <r>
    <d v="2024-02-28T19:12:00"/>
    <s v="Grado o doble grado"/>
    <x v="19"/>
    <s v="Muy frecuentemente (3 o más veces por semana)"/>
    <s v="Nunca"/>
    <s v=""/>
    <s v="F. Bellas Artes"/>
    <s v="F. Bellas Artes"/>
    <s v="F. Bellas Artes"/>
    <s v=""/>
    <x v="1"/>
    <x v="1"/>
    <x v="2"/>
    <x v="2"/>
    <x v="1"/>
    <s v="No"/>
    <s v="Sí"/>
    <n v="5"/>
    <n v="1"/>
    <n v="2"/>
    <n v="5"/>
    <n v="5"/>
    <n v="5"/>
    <n v="5"/>
    <n v="3"/>
    <x v="1"/>
    <x v="1"/>
    <x v="2"/>
    <x v="2"/>
    <x v="1"/>
    <x v="2"/>
    <x v="2"/>
    <x v="2"/>
    <s v="Sí"/>
    <s v="Sí"/>
    <x v="1"/>
    <x v="0"/>
    <s v="Instagram|TikTok|Youtube"/>
    <x v="2"/>
    <x v="2"/>
    <x v="0"/>
    <x v="0"/>
    <x v="1"/>
    <x v="0"/>
    <x v="2"/>
    <x v="2"/>
    <s v="Sí"/>
    <s v="Sí"/>
    <x v="2"/>
    <x v="1"/>
    <x v="1"/>
    <x v="2"/>
  </r>
  <r>
    <d v="2024-02-28T19:12:00"/>
    <s v="Grado o doble grado"/>
    <x v="0"/>
    <s v="De vez en cuando (1 o 2 veces al mes)"/>
    <s v="Frecuentemente (1 o 2 veces por semana)"/>
    <s v=""/>
    <s v="F. Informática"/>
    <s v=""/>
    <s v=""/>
    <s v="Los del colegio mayor diego de covarrubias"/>
    <x v="0"/>
    <x v="1"/>
    <x v="1"/>
    <x v="1"/>
    <x v="2"/>
    <s v="No"/>
    <s v="No"/>
    <n v="1"/>
    <n v="1"/>
    <n v="1"/>
    <n v="1"/>
    <n v="4"/>
    <n v="4"/>
    <n v="2"/>
    <n v="1"/>
    <x v="5"/>
    <x v="2"/>
    <x v="0"/>
    <x v="1"/>
    <x v="3"/>
    <x v="0"/>
    <x v="4"/>
    <x v="3"/>
    <s v="No"/>
    <s v="No"/>
    <x v="2"/>
    <x v="3"/>
    <s v="Instagram|TikTok|Twitter|Youtube"/>
    <x v="0"/>
    <x v="4"/>
    <x v="2"/>
    <x v="0"/>
    <x v="0"/>
    <x v="1"/>
    <x v="0"/>
    <x v="1"/>
    <s v="No"/>
    <s v="No"/>
    <x v="0"/>
    <x v="0"/>
    <x v="2"/>
    <x v="1"/>
  </r>
  <r>
    <d v="2024-02-28T19:12:00"/>
    <s v="Otros (Universidad para mayores, títulos propios, curso de idiomas, etc)"/>
    <x v="3"/>
    <s v="De vez en cuando (1 o 2 veces al mes)"/>
    <s v="De vez en cuando (1 o 2 veces al mes)"/>
    <s v=""/>
    <s v="Biblioteca Maria Zambrano (Derecho, Filología)"/>
    <s v="F. Derecho (Departamentos, Criminología)"/>
    <s v="F. Filosofía"/>
    <s v="Medkcina"/>
    <x v="0"/>
    <x v="0"/>
    <x v="1"/>
    <x v="1"/>
    <x v="1"/>
    <s v="No"/>
    <s v="Sí"/>
    <n v="2"/>
    <n v="1"/>
    <n v="2"/>
    <n v="1"/>
    <n v="4"/>
    <n v="4"/>
    <n v="1"/>
    <n v="1"/>
    <x v="5"/>
    <x v="2"/>
    <x v="0"/>
    <x v="1"/>
    <x v="0"/>
    <x v="0"/>
    <x v="3"/>
    <x v="5"/>
    <s v="No"/>
    <s v="No"/>
    <x v="4"/>
    <x v="2"/>
    <s v="Instagram|No uso ninguna red social"/>
    <x v="1"/>
    <x v="1"/>
    <x v="1"/>
    <x v="1"/>
    <x v="2"/>
    <x v="5"/>
    <x v="1"/>
    <x v="1"/>
    <s v="Sí"/>
    <s v="No"/>
    <x v="0"/>
    <x v="3"/>
    <x v="2"/>
    <x v="1"/>
  </r>
  <r>
    <d v="2024-02-28T19:11:00"/>
    <s v="Grado o doble grado"/>
    <x v="3"/>
    <s v="De vez en cuando (1 o 2 veces al mes)"/>
    <s v="Frecuentemente (1 o 2 veces por semana)"/>
    <s v=""/>
    <s v="Biblioteca Maria Zambrano (Derecho, Filología)"/>
    <s v="F. Derecho (Departamentos, Criminología)"/>
    <s v=""/>
    <s v="Biblioteca Pública Municipal José Hierro (San Blas-Canillejas)"/>
    <x v="0"/>
    <x v="0"/>
    <x v="3"/>
    <x v="3"/>
    <x v="1"/>
    <s v="Sí"/>
    <s v="Sí"/>
    <n v="4"/>
    <n v="1"/>
    <n v="3"/>
    <n v="5"/>
    <n v="4"/>
    <n v="3"/>
    <n v="5"/>
    <n v="1"/>
    <x v="1"/>
    <x v="0"/>
    <x v="0"/>
    <x v="1"/>
    <x v="0"/>
    <x v="2"/>
    <x v="4"/>
    <x v="3"/>
    <s v="No"/>
    <s v="No"/>
    <x v="0"/>
    <x v="2"/>
    <s v="Instagram|TikTok"/>
    <x v="2"/>
    <x v="4"/>
    <x v="2"/>
    <x v="0"/>
    <x v="0"/>
    <x v="1"/>
    <x v="0"/>
    <x v="1"/>
    <s v="Sí"/>
    <s v="No"/>
    <x v="0"/>
    <x v="1"/>
    <x v="1"/>
    <x v="1"/>
  </r>
  <r>
    <d v="2024-02-28T19:11:00"/>
    <s v="Doctorado"/>
    <x v="18"/>
    <s v="Frecuentemente (1 o 2 veces por semana)"/>
    <s v="Frecuentemente (1 o 2 veces por semana)"/>
    <s v=""/>
    <s v="Biblioteca Maria Zambrano (Derecho, Filología)"/>
    <s v="F. Filosofía"/>
    <s v="F. Ciencias Políticas y Sociología"/>
    <s v=""/>
    <x v="1"/>
    <x v="1"/>
    <x v="2"/>
    <x v="2"/>
    <x v="1"/>
    <s v="Sí"/>
    <s v="Sí"/>
    <n v="5"/>
    <n v="3"/>
    <n v="5"/>
    <n v="5"/>
    <n v="5"/>
    <n v="5"/>
    <n v="3"/>
    <n v="5"/>
    <x v="1"/>
    <x v="0"/>
    <x v="2"/>
    <x v="2"/>
    <x v="1"/>
    <x v="2"/>
    <x v="2"/>
    <x v="2"/>
    <s v="Sí"/>
    <s v="Sí"/>
    <x v="1"/>
    <x v="2"/>
    <s v="Instagram|Twitter|Youtube"/>
    <x v="2"/>
    <x v="2"/>
    <x v="0"/>
    <x v="0"/>
    <x v="1"/>
    <x v="0"/>
    <x v="2"/>
    <x v="2"/>
    <s v="Sí"/>
    <s v="Sí"/>
    <x v="2"/>
    <x v="1"/>
    <x v="1"/>
    <x v="2"/>
  </r>
  <r>
    <d v="2024-02-28T19:11:00"/>
    <s v="Grado o doble grado"/>
    <x v="22"/>
    <s v="Solo en época de exámenes"/>
    <s v="Nunca"/>
    <s v=""/>
    <s v="F. Ciencias Biológicas"/>
    <s v=""/>
    <s v=""/>
    <s v=""/>
    <x v="1"/>
    <x v="1"/>
    <x v="1"/>
    <x v="1"/>
    <x v="1"/>
    <s v="No"/>
    <s v="No"/>
    <n v="2"/>
    <n v="1"/>
    <n v="1"/>
    <n v="1"/>
    <n v="5"/>
    <n v="4"/>
    <n v="5"/>
    <n v="4"/>
    <x v="1"/>
    <x v="0"/>
    <x v="1"/>
    <x v="3"/>
    <x v="0"/>
    <x v="0"/>
    <x v="1"/>
    <x v="1"/>
    <s v="No"/>
    <s v="Sí"/>
    <x v="0"/>
    <x v="1"/>
    <s v="No uso ninguna red social"/>
    <x v="0"/>
    <x v="1"/>
    <x v="0"/>
    <x v="0"/>
    <x v="0"/>
    <x v="1"/>
    <x v="2"/>
    <x v="4"/>
    <s v="Sí"/>
    <s v="No"/>
    <x v="0"/>
    <x v="1"/>
    <x v="2"/>
    <x v="2"/>
  </r>
  <r>
    <d v="2024-02-28T19:07:00"/>
    <s v="Grado o doble grado"/>
    <x v="9"/>
    <s v="De vez en cuando (1 o 2 veces al mes)"/>
    <s v="Nunca"/>
    <s v=""/>
    <s v="Biblioteca Maria Zambrano (Derecho, Filología)"/>
    <s v=""/>
    <s v=""/>
    <s v=""/>
    <x v="1"/>
    <x v="1"/>
    <x v="1"/>
    <x v="2"/>
    <x v="1"/>
    <s v="No"/>
    <s v="No"/>
    <n v="1"/>
    <n v="1"/>
    <n v="1"/>
    <n v="4"/>
    <n v="5"/>
    <n v="4"/>
    <n v="5"/>
    <n v="3"/>
    <x v="2"/>
    <x v="0"/>
    <x v="2"/>
    <x v="3"/>
    <x v="0"/>
    <x v="1"/>
    <x v="1"/>
    <x v="1"/>
    <s v="No"/>
    <s v="No"/>
    <x v="0"/>
    <x v="1"/>
    <s v="Instagram|TikTok|Twitter"/>
    <x v="2"/>
    <x v="2"/>
    <x v="1"/>
    <x v="1"/>
    <x v="0"/>
    <x v="1"/>
    <x v="0"/>
    <x v="4"/>
    <s v="No"/>
    <s v="No"/>
    <x v="0"/>
    <x v="1"/>
    <x v="1"/>
    <x v="2"/>
  </r>
  <r>
    <d v="2024-02-28T19:02:00"/>
    <s v="Grado o doble grado"/>
    <x v="15"/>
    <s v="Muy frecuentemente (3 o más veces por semana)"/>
    <s v="De vez en cuando (1 o 2 veces al mes)"/>
    <s v=""/>
    <s v="F. Farmacia"/>
    <s v="Biblioteca Maria Zambrano (Derecho, Filología)"/>
    <s v="F. Ciencias Biológicas"/>
    <s v=""/>
    <x v="0"/>
    <x v="1"/>
    <x v="2"/>
    <x v="0"/>
    <x v="1"/>
    <s v="No"/>
    <s v="No"/>
    <n v="1"/>
    <n v="3"/>
    <n v="4"/>
    <n v="1"/>
    <n v="5"/>
    <n v="2"/>
    <n v="5"/>
    <n v="4"/>
    <x v="2"/>
    <x v="0"/>
    <x v="0"/>
    <x v="3"/>
    <x v="0"/>
    <x v="1"/>
    <x v="4"/>
    <x v="1"/>
    <s v="Sí"/>
    <s v="Sí"/>
    <x v="0"/>
    <x v="1"/>
    <s v="Instagram|Twitter"/>
    <x v="0"/>
    <x v="0"/>
    <x v="2"/>
    <x v="1"/>
    <x v="0"/>
    <x v="1"/>
    <x v="1"/>
    <x v="1"/>
    <s v="No"/>
    <s v="No"/>
    <x v="0"/>
    <x v="0"/>
    <x v="1"/>
    <x v="1"/>
  </r>
  <r>
    <d v="2024-02-28T19:02:00"/>
    <s v="Grado o doble grado"/>
    <x v="22"/>
    <s v="Frecuentemente (1 o 2 veces por semana)"/>
    <s v="Nunca"/>
    <s v=""/>
    <s v="F. Geografía e Historia"/>
    <s v="F. Ciencias Biológicas"/>
    <s v=""/>
    <s v=""/>
    <x v="1"/>
    <x v="1"/>
    <x v="1"/>
    <x v="2"/>
    <x v="2"/>
    <s v="No"/>
    <s v="No"/>
    <n v="3"/>
    <n v="1"/>
    <n v="1"/>
    <n v="5"/>
    <n v="5"/>
    <n v="4"/>
    <n v="5"/>
    <n v="5"/>
    <x v="2"/>
    <x v="2"/>
    <x v="0"/>
    <x v="1"/>
    <x v="3"/>
    <x v="0"/>
    <x v="4"/>
    <x v="3"/>
    <s v="No"/>
    <s v="No"/>
    <x v="0"/>
    <x v="2"/>
    <s v="TikTok|Youtube"/>
    <x v="2"/>
    <x v="1"/>
    <x v="1"/>
    <x v="2"/>
    <x v="2"/>
    <x v="3"/>
    <x v="1"/>
    <x v="1"/>
    <s v="No"/>
    <s v="No"/>
    <x v="0"/>
    <x v="3"/>
    <x v="2"/>
    <x v="1"/>
  </r>
  <r>
    <d v="2024-02-28T19:01:00"/>
    <s v="Grado o doble grado"/>
    <x v="12"/>
    <s v="De vez en cuando (1 o 2 veces al mes)"/>
    <s v="Nunca"/>
    <s v=""/>
    <s v="F. Ciencias Políticas y Sociología"/>
    <s v="Biblioteca Maria Zambrano (Derecho, Filología)"/>
    <s v=""/>
    <s v=""/>
    <x v="2"/>
    <x v="1"/>
    <x v="1"/>
    <x v="2"/>
    <x v="1"/>
    <s v="No"/>
    <s v="No"/>
    <n v="3"/>
    <n v="1"/>
    <n v="1"/>
    <n v="5"/>
    <n v="5"/>
    <n v="5"/>
    <n v="5"/>
    <n v="3"/>
    <x v="1"/>
    <x v="1"/>
    <x v="2"/>
    <x v="2"/>
    <x v="1"/>
    <x v="2"/>
    <x v="2"/>
    <x v="2"/>
    <s v="Sí"/>
    <s v="No"/>
    <x v="0"/>
    <x v="1"/>
    <s v="Instagram|TikTok|Twitter|Youtube"/>
    <x v="0"/>
    <x v="2"/>
    <x v="0"/>
    <x v="0"/>
    <x v="1"/>
    <x v="0"/>
    <x v="0"/>
    <x v="4"/>
    <s v="No"/>
    <s v="No"/>
    <x v="0"/>
    <x v="1"/>
    <x v="1"/>
    <x v="2"/>
  </r>
  <r>
    <d v="2024-02-28T18:58:00"/>
    <s v="Grado o doble grado"/>
    <x v="1"/>
    <s v="Frecuentemente (1 o 2 veces por semana)"/>
    <s v="Nunca"/>
    <s v=""/>
    <s v="Biblioteca Maria Zambrano (Derecho, Filología)"/>
    <s v="F. Ciencias Económicas y Empresariales"/>
    <s v=""/>
    <s v=""/>
    <x v="1"/>
    <x v="1"/>
    <x v="2"/>
    <x v="2"/>
    <x v="1"/>
    <s v="Sí"/>
    <s v="Sí"/>
    <n v="5"/>
    <n v="3"/>
    <n v="2"/>
    <n v="5"/>
    <n v="4"/>
    <n v="3"/>
    <n v="5"/>
    <n v="4"/>
    <x v="1"/>
    <x v="1"/>
    <x v="2"/>
    <x v="2"/>
    <x v="1"/>
    <x v="4"/>
    <x v="2"/>
    <x v="2"/>
    <s v="No"/>
    <s v="Sí"/>
    <x v="2"/>
    <x v="2"/>
    <s v="Instagram|Youtube"/>
    <x v="2"/>
    <x v="2"/>
    <x v="0"/>
    <x v="0"/>
    <x v="1"/>
    <x v="0"/>
    <x v="2"/>
    <x v="2"/>
    <s v="No"/>
    <s v="No"/>
    <x v="0"/>
    <x v="1"/>
    <x v="1"/>
    <x v="2"/>
  </r>
  <r>
    <d v="2024-02-28T18:56:00"/>
    <s v="Grado o doble grado"/>
    <x v="7"/>
    <s v="De vez en cuando (1 o 2 veces al mes)"/>
    <s v="De vez en cuando (1 o 2 veces al mes)"/>
    <s v=""/>
    <s v="F. Geografía e Historia"/>
    <s v="F. Medicina"/>
    <s v="F. Educación"/>
    <s v="Bibliotecas de la Comunidad y Ayuntamiento de Madrid. Tanto físicamente como on lines"/>
    <x v="0"/>
    <x v="1"/>
    <x v="1"/>
    <x v="1"/>
    <x v="1"/>
    <s v="Sí"/>
    <s v="Sí"/>
    <n v="4"/>
    <n v="2"/>
    <n v="3"/>
    <n v="1"/>
    <n v="4"/>
    <n v="4"/>
    <n v="4"/>
    <n v="2"/>
    <x v="2"/>
    <x v="0"/>
    <x v="2"/>
    <x v="3"/>
    <x v="1"/>
    <x v="2"/>
    <x v="3"/>
    <x v="3"/>
    <s v="No"/>
    <s v="Sí"/>
    <x v="0"/>
    <x v="1"/>
    <s v="Twitter|Youtube"/>
    <x v="2"/>
    <x v="1"/>
    <x v="0"/>
    <x v="0"/>
    <x v="1"/>
    <x v="0"/>
    <x v="2"/>
    <x v="1"/>
    <s v="Sí"/>
    <s v="No"/>
    <x v="0"/>
    <x v="0"/>
    <x v="1"/>
    <x v="2"/>
  </r>
  <r>
    <d v="2024-02-28T18:54:00"/>
    <s v="Máster"/>
    <x v="10"/>
    <s v="Muy frecuentemente (3 o más veces por semana)"/>
    <s v="De vez en cuando (1 o 2 veces al mes)"/>
    <s v=""/>
    <s v="Biblioteca Maria Zambrano (Derecho, Filología)"/>
    <s v="F. Filología (Clásicas, General)"/>
    <s v=""/>
    <s v=""/>
    <x v="1"/>
    <x v="2"/>
    <x v="2"/>
    <x v="0"/>
    <x v="1"/>
    <s v="No"/>
    <s v="Sí"/>
    <n v="3"/>
    <n v="1"/>
    <n v="4"/>
    <n v="5"/>
    <n v="5"/>
    <n v="5"/>
    <n v="3"/>
    <n v="5"/>
    <x v="0"/>
    <x v="2"/>
    <x v="2"/>
    <x v="3"/>
    <x v="3"/>
    <x v="2"/>
    <x v="4"/>
    <x v="2"/>
    <s v="Sí"/>
    <s v="Sí"/>
    <x v="0"/>
    <x v="2"/>
    <s v="Instagram|Otras|Twitter|Youtube"/>
    <x v="2"/>
    <x v="0"/>
    <x v="0"/>
    <x v="0"/>
    <x v="1"/>
    <x v="3"/>
    <x v="0"/>
    <x v="5"/>
    <s v="Sí"/>
    <s v="No"/>
    <x v="0"/>
    <x v="1"/>
    <x v="1"/>
    <x v="1"/>
  </r>
  <r>
    <d v="2024-02-28T18:54:00"/>
    <s v="Doctorado"/>
    <x v="15"/>
    <s v="De vez en cuando (1 o 2 veces al mes)"/>
    <s v="Muy frecuentemente (3 o más veces por semana)"/>
    <s v=""/>
    <s v="F. Farmacia"/>
    <s v="Biblioteca Maria Zambrano (Derecho, Filología)"/>
    <s v="F. Ciencias Químicas"/>
    <s v=""/>
    <x v="2"/>
    <x v="2"/>
    <x v="3"/>
    <x v="3"/>
    <x v="1"/>
    <s v="Sí"/>
    <s v="Sí"/>
    <n v="2"/>
    <n v="5"/>
    <n v="3"/>
    <n v="1"/>
    <n v="1"/>
    <n v="3"/>
    <n v="1"/>
    <n v="2"/>
    <x v="5"/>
    <x v="2"/>
    <x v="1"/>
    <x v="2"/>
    <x v="1"/>
    <x v="1"/>
    <x v="4"/>
    <x v="3"/>
    <s v="No"/>
    <s v="No"/>
    <x v="0"/>
    <x v="3"/>
    <s v="Instagram|TikTok"/>
    <x v="2"/>
    <x v="2"/>
    <x v="0"/>
    <x v="0"/>
    <x v="1"/>
    <x v="0"/>
    <x v="2"/>
    <x v="1"/>
    <s v="No"/>
    <s v="No"/>
    <x v="0"/>
    <x v="0"/>
    <x v="1"/>
    <x v="1"/>
  </r>
  <r>
    <d v="2024-02-28T18:53:00"/>
    <s v="Grado o doble grado"/>
    <x v="20"/>
    <s v="Muy frecuentemente (3 o más veces por semana)"/>
    <s v="Frecuentemente (1 o 2 veces por semana)"/>
    <s v=""/>
    <s v="F. Medicina"/>
    <s v="Biblioteca Maria Zambrano (Derecho, Filología)"/>
    <s v=""/>
    <s v=""/>
    <x v="1"/>
    <x v="1"/>
    <x v="2"/>
    <x v="2"/>
    <x v="1"/>
    <s v="No"/>
    <s v="Sí"/>
    <n v="5"/>
    <n v="1"/>
    <n v="3"/>
    <n v="4"/>
    <n v="5"/>
    <n v="1"/>
    <n v="5"/>
    <n v="2"/>
    <x v="1"/>
    <x v="1"/>
    <x v="2"/>
    <x v="2"/>
    <x v="1"/>
    <x v="2"/>
    <x v="2"/>
    <x v="2"/>
    <s v="Sí"/>
    <s v="No"/>
    <x v="1"/>
    <x v="0"/>
    <s v="Instagram|TikTok"/>
    <x v="2"/>
    <x v="2"/>
    <x v="0"/>
    <x v="0"/>
    <x v="1"/>
    <x v="0"/>
    <x v="2"/>
    <x v="2"/>
    <s v="Sí"/>
    <s v="No"/>
    <x v="0"/>
    <x v="1"/>
    <x v="1"/>
    <x v="2"/>
  </r>
  <r>
    <d v="2024-02-28T18:52:00"/>
    <s v="Grado o doble grado"/>
    <x v="10"/>
    <s v="Muy frecuentemente (3 o más veces por semana)"/>
    <s v="Frecuentemente (1 o 2 veces por semana)"/>
    <s v=""/>
    <s v="Biblioteca Maria Zambrano (Derecho, Filología)"/>
    <s v="F. Filología (Clásicas, General)"/>
    <s v="F. Ciencias de la Información"/>
    <s v=""/>
    <x v="1"/>
    <x v="1"/>
    <x v="0"/>
    <x v="1"/>
    <x v="1"/>
    <s v="Sí"/>
    <s v="Sí"/>
    <n v="5"/>
    <n v="2"/>
    <n v="4"/>
    <n v="2"/>
    <n v="5"/>
    <n v="4"/>
    <n v="5"/>
    <n v="4"/>
    <x v="2"/>
    <x v="0"/>
    <x v="2"/>
    <x v="2"/>
    <x v="0"/>
    <x v="1"/>
    <x v="4"/>
    <x v="3"/>
    <s v="No"/>
    <s v="No"/>
    <x v="0"/>
    <x v="5"/>
    <s v="Instagram|Youtube"/>
    <x v="1"/>
    <x v="1"/>
    <x v="1"/>
    <x v="1"/>
    <x v="1"/>
    <x v="0"/>
    <x v="0"/>
    <x v="4"/>
    <s v="Sí"/>
    <s v="No"/>
    <x v="0"/>
    <x v="3"/>
    <x v="0"/>
    <x v="1"/>
  </r>
  <r>
    <d v="2024-02-28T18:51:00"/>
    <s v="Máster"/>
    <x v="16"/>
    <s v="Solo en época de exámenes"/>
    <s v="Nunca"/>
    <s v=""/>
    <s v="Biblioteca Maria Zambrano (Derecho, Filología)"/>
    <s v=""/>
    <s v=""/>
    <s v="Sala de estudio Luis García Berlanga"/>
    <x v="0"/>
    <x v="1"/>
    <x v="1"/>
    <x v="5"/>
    <x v="0"/>
    <s v="No"/>
    <s v="No"/>
    <m/>
    <m/>
    <m/>
    <m/>
    <m/>
    <m/>
    <m/>
    <m/>
    <x v="4"/>
    <x v="3"/>
    <x v="4"/>
    <x v="4"/>
    <x v="2"/>
    <x v="3"/>
    <x v="5"/>
    <x v="4"/>
    <s v=""/>
    <s v=""/>
    <x v="3"/>
    <x v="4"/>
    <s v=""/>
    <x v="3"/>
    <x v="3"/>
    <x v="3"/>
    <x v="3"/>
    <x v="3"/>
    <x v="2"/>
    <x v="3"/>
    <x v="5"/>
    <s v="Sí"/>
    <s v="No"/>
    <x v="0"/>
    <x v="0"/>
    <x v="4"/>
    <x v="1"/>
  </r>
  <r>
    <d v="2024-02-28T18:51:00"/>
    <s v="Otros (Universidad para mayores, títulos propios, curso de idiomas, etc)"/>
    <x v="7"/>
    <s v="De vez en cuando (1 o 2 veces al mes)"/>
    <s v="Muy frecuentemente (3 o más veces por semana)"/>
    <s v=""/>
    <s v="F. Geografía e Historia"/>
    <s v=""/>
    <s v=""/>
    <s v=""/>
    <x v="1"/>
    <x v="1"/>
    <x v="2"/>
    <x v="1"/>
    <x v="3"/>
    <s v="Sí"/>
    <s v="Sí"/>
    <n v="3"/>
    <n v="1"/>
    <n v="1"/>
    <n v="5"/>
    <n v="3"/>
    <n v="4"/>
    <n v="2"/>
    <n v="2"/>
    <x v="3"/>
    <x v="3"/>
    <x v="4"/>
    <x v="4"/>
    <x v="1"/>
    <x v="2"/>
    <x v="3"/>
    <x v="1"/>
    <s v="No"/>
    <s v="No"/>
    <x v="0"/>
    <x v="2"/>
    <s v=""/>
    <x v="2"/>
    <x v="1"/>
    <x v="0"/>
    <x v="0"/>
    <x v="1"/>
    <x v="1"/>
    <x v="0"/>
    <x v="5"/>
    <s v="No"/>
    <s v="No"/>
    <x v="0"/>
    <x v="1"/>
    <x v="1"/>
    <x v="2"/>
  </r>
  <r>
    <d v="2024-02-28T18:48:00"/>
    <s v="Grado o doble grado"/>
    <x v="7"/>
    <s v="De vez en cuando (1 o 2 veces al mes)"/>
    <s v="De vez en cuando (1 o 2 veces al mes)"/>
    <s v=""/>
    <s v="F. Geografía e Historia"/>
    <s v=""/>
    <s v=""/>
    <s v=""/>
    <x v="1"/>
    <x v="1"/>
    <x v="2"/>
    <x v="2"/>
    <x v="1"/>
    <s v="Sí"/>
    <s v="Sí"/>
    <n v="4"/>
    <n v="2"/>
    <n v="3"/>
    <n v="3"/>
    <n v="5"/>
    <n v="2"/>
    <n v="3"/>
    <n v="3"/>
    <x v="1"/>
    <x v="1"/>
    <x v="2"/>
    <x v="3"/>
    <x v="1"/>
    <x v="2"/>
    <x v="5"/>
    <x v="2"/>
    <s v="No"/>
    <s v="No"/>
    <x v="1"/>
    <x v="0"/>
    <s v="Otras"/>
    <x v="2"/>
    <x v="2"/>
    <x v="0"/>
    <x v="0"/>
    <x v="1"/>
    <x v="0"/>
    <x v="2"/>
    <x v="5"/>
    <s v="Sí"/>
    <s v="No"/>
    <x v="0"/>
    <x v="1"/>
    <x v="1"/>
    <x v="2"/>
  </r>
  <r>
    <d v="2024-02-28T18:45:00"/>
    <s v="Grado o doble grado"/>
    <x v="24"/>
    <s v="Frecuentemente (1 o 2 veces por semana)"/>
    <s v="De vez en cuando (1 o 2 veces al mes)"/>
    <s v=""/>
    <s v="F. Enfermería, Fisioterapia y Podología"/>
    <s v="F. Medicina"/>
    <s v="F. Ciencias Biológicas"/>
    <s v="Biblioteca María Zambrano"/>
    <x v="3"/>
    <x v="0"/>
    <x v="1"/>
    <x v="1"/>
    <x v="4"/>
    <s v="Sí"/>
    <s v="Sí"/>
    <n v="3"/>
    <n v="3"/>
    <n v="4"/>
    <n v="4"/>
    <n v="4"/>
    <n v="3"/>
    <n v="4"/>
    <n v="4"/>
    <x v="0"/>
    <x v="0"/>
    <x v="2"/>
    <x v="1"/>
    <x v="0"/>
    <x v="4"/>
    <x v="4"/>
    <x v="1"/>
    <s v="No"/>
    <s v="No"/>
    <x v="0"/>
    <x v="1"/>
    <s v="Instagram"/>
    <x v="2"/>
    <x v="1"/>
    <x v="4"/>
    <x v="0"/>
    <x v="1"/>
    <x v="1"/>
    <x v="0"/>
    <x v="2"/>
    <s v="No"/>
    <s v="No"/>
    <x v="0"/>
    <x v="0"/>
    <x v="1"/>
    <x v="1"/>
  </r>
  <r>
    <d v="2024-02-28T18:44:00"/>
    <s v="Doctorado"/>
    <x v="2"/>
    <s v="Frecuentemente (1 o 2 veces por semana)"/>
    <s v="Frecuentemente (1 o 2 veces por semana)"/>
    <s v=""/>
    <s v="F. Filosofía"/>
    <s v="F. Filología (Clásicas, General)"/>
    <s v="F. Geografía e Historia"/>
    <s v=""/>
    <x v="0"/>
    <x v="4"/>
    <x v="1"/>
    <x v="4"/>
    <x v="1"/>
    <s v="Sí"/>
    <s v="Sí"/>
    <n v="3"/>
    <n v="1"/>
    <n v="2"/>
    <n v="2"/>
    <n v="5"/>
    <n v="5"/>
    <n v="1"/>
    <n v="1"/>
    <x v="1"/>
    <x v="5"/>
    <x v="5"/>
    <x v="2"/>
    <x v="1"/>
    <x v="2"/>
    <x v="2"/>
    <x v="2"/>
    <s v="Sí"/>
    <s v="No"/>
    <x v="1"/>
    <x v="0"/>
    <s v="Instagram|TikTok"/>
    <x v="2"/>
    <x v="2"/>
    <x v="0"/>
    <x v="0"/>
    <x v="1"/>
    <x v="0"/>
    <x v="2"/>
    <x v="2"/>
    <s v="Sí"/>
    <s v="No"/>
    <x v="0"/>
    <x v="1"/>
    <x v="1"/>
    <x v="1"/>
  </r>
  <r>
    <d v="2024-02-28T18:41:00"/>
    <s v="Grado o doble grado"/>
    <x v="12"/>
    <s v="Muy frecuentemente (3 o más veces por semana)"/>
    <s v="Nunca"/>
    <s v=""/>
    <s v="F. Ciencias Políticas y Sociología"/>
    <s v=""/>
    <s v=""/>
    <s v=""/>
    <x v="1"/>
    <x v="1"/>
    <x v="2"/>
    <x v="0"/>
    <x v="1"/>
    <s v="No"/>
    <s v="No"/>
    <n v="1"/>
    <n v="1"/>
    <n v="1"/>
    <n v="5"/>
    <n v="4"/>
    <n v="5"/>
    <n v="4"/>
    <n v="5"/>
    <x v="0"/>
    <x v="2"/>
    <x v="0"/>
    <x v="1"/>
    <x v="3"/>
    <x v="0"/>
    <x v="4"/>
    <x v="3"/>
    <s v="No"/>
    <s v="No"/>
    <x v="0"/>
    <x v="2"/>
    <s v="Instagram|TikTok|Twitter"/>
    <x v="3"/>
    <x v="3"/>
    <x v="3"/>
    <x v="3"/>
    <x v="3"/>
    <x v="2"/>
    <x v="3"/>
    <x v="5"/>
    <s v="No"/>
    <s v="No"/>
    <x v="0"/>
    <x v="3"/>
    <x v="1"/>
    <x v="2"/>
  </r>
  <r>
    <d v="2024-02-28T18:41:00"/>
    <s v="Grado o doble grado"/>
    <x v="7"/>
    <s v="Frecuentemente (1 o 2 veces por semana)"/>
    <s v="Frecuentemente (1 o 2 veces por semana)"/>
    <s v=""/>
    <s v="F. Geografía e Historia"/>
    <s v="Biblioteca Maria Zambrano (Derecho, Filología)"/>
    <s v="F. Ciencias Políticas y Sociología"/>
    <s v=""/>
    <x v="2"/>
    <x v="0"/>
    <x v="1"/>
    <x v="0"/>
    <x v="1"/>
    <s v="Sí"/>
    <s v="Sí"/>
    <n v="4"/>
    <n v="3"/>
    <n v="3"/>
    <n v="3"/>
    <n v="4"/>
    <n v="4"/>
    <n v="3"/>
    <n v="2"/>
    <x v="2"/>
    <x v="0"/>
    <x v="1"/>
    <x v="3"/>
    <x v="0"/>
    <x v="1"/>
    <x v="1"/>
    <x v="3"/>
    <s v="No"/>
    <s v="No"/>
    <x v="0"/>
    <x v="2"/>
    <s v="Instagram"/>
    <x v="1"/>
    <x v="4"/>
    <x v="2"/>
    <x v="1"/>
    <x v="0"/>
    <x v="0"/>
    <x v="0"/>
    <x v="1"/>
    <s v="Sí"/>
    <s v="No"/>
    <x v="0"/>
    <x v="0"/>
    <x v="4"/>
    <x v="1"/>
  </r>
  <r>
    <d v="2024-02-28T18:38:00"/>
    <s v="Grado o doble grado"/>
    <x v="18"/>
    <s v="Solo en época de exámenes"/>
    <s v="Nunca"/>
    <s v=""/>
    <s v="F. Ciencias de la Información"/>
    <s v="Biblioteca Maria Zambrano (Derecho, Filología)"/>
    <s v="F. Filosofía"/>
    <s v=""/>
    <x v="1"/>
    <x v="1"/>
    <x v="2"/>
    <x v="2"/>
    <x v="1"/>
    <s v="No"/>
    <s v="Sí"/>
    <n v="5"/>
    <n v="1"/>
    <n v="1"/>
    <n v="1"/>
    <n v="5"/>
    <n v="3"/>
    <n v="5"/>
    <n v="1"/>
    <x v="2"/>
    <x v="1"/>
    <x v="2"/>
    <x v="2"/>
    <x v="1"/>
    <x v="2"/>
    <x v="2"/>
    <x v="2"/>
    <s v="No"/>
    <s v="No"/>
    <x v="2"/>
    <x v="2"/>
    <s v="Instagram|TikTok|Twitter"/>
    <x v="2"/>
    <x v="2"/>
    <x v="0"/>
    <x v="0"/>
    <x v="1"/>
    <x v="0"/>
    <x v="2"/>
    <x v="2"/>
    <s v="No"/>
    <s v="No"/>
    <x v="0"/>
    <x v="1"/>
    <x v="1"/>
    <x v="2"/>
  </r>
  <r>
    <d v="2024-02-28T18:37:00"/>
    <s v="Grado o doble grado"/>
    <x v="5"/>
    <s v="Muy frecuentemente (3 o más veces por semana)"/>
    <s v="Nunca"/>
    <s v=""/>
    <s v="F. Ciencias Químicas"/>
    <s v="F. Ciencias Físicas"/>
    <s v="Biblioteca Maria Zambrano (Derecho, Filología)"/>
    <s v=""/>
    <x v="0"/>
    <x v="2"/>
    <x v="3"/>
    <x v="0"/>
    <x v="0"/>
    <s v="No"/>
    <s v="No"/>
    <n v="1"/>
    <n v="1"/>
    <n v="1"/>
    <n v="1"/>
    <n v="4"/>
    <n v="5"/>
    <n v="5"/>
    <n v="1"/>
    <x v="5"/>
    <x v="2"/>
    <x v="3"/>
    <x v="1"/>
    <x v="3"/>
    <x v="5"/>
    <x v="3"/>
    <x v="1"/>
    <s v="No"/>
    <s v="Sí"/>
    <x v="2"/>
    <x v="2"/>
    <s v="Instagram|Otras|TikTok|Youtube"/>
    <x v="0"/>
    <x v="0"/>
    <x v="2"/>
    <x v="0"/>
    <x v="1"/>
    <x v="3"/>
    <x v="0"/>
    <x v="4"/>
    <s v="Sí"/>
    <s v="No"/>
    <x v="0"/>
    <x v="3"/>
    <x v="4"/>
    <x v="1"/>
  </r>
  <r>
    <d v="2024-02-28T18:37:00"/>
    <s v="Doctorado"/>
    <x v="12"/>
    <s v="De vez en cuando (1 o 2 veces al mes)"/>
    <s v="De vez en cuando (1 o 2 veces al mes)"/>
    <s v=""/>
    <s v="F. Ciencias Políticas y Sociología"/>
    <s v=""/>
    <s v=""/>
    <s v=""/>
    <x v="1"/>
    <x v="1"/>
    <x v="2"/>
    <x v="2"/>
    <x v="1"/>
    <s v="Sí"/>
    <s v="Sí"/>
    <n v="2"/>
    <n v="5"/>
    <n v="2"/>
    <n v="4"/>
    <n v="4"/>
    <n v="5"/>
    <n v="1"/>
    <n v="1"/>
    <x v="1"/>
    <x v="0"/>
    <x v="2"/>
    <x v="2"/>
    <x v="1"/>
    <x v="0"/>
    <x v="4"/>
    <x v="3"/>
    <s v="Sí"/>
    <s v="Sí"/>
    <x v="0"/>
    <x v="1"/>
    <s v="Twitter|Youtube"/>
    <x v="2"/>
    <x v="2"/>
    <x v="0"/>
    <x v="0"/>
    <x v="1"/>
    <x v="0"/>
    <x v="2"/>
    <x v="2"/>
    <s v="Sí"/>
    <s v="No"/>
    <x v="0"/>
    <x v="1"/>
    <x v="1"/>
    <x v="1"/>
  </r>
  <r>
    <d v="2024-02-28T18:34:00"/>
    <s v="Grado o doble grado"/>
    <x v="20"/>
    <s v="Muy frecuentemente (3 o más veces por semana)"/>
    <s v="Muy frecuentemente (3 o más veces por semana)"/>
    <s v=""/>
    <s v="F. Medicina"/>
    <s v=""/>
    <s v=""/>
    <s v=""/>
    <x v="3"/>
    <x v="3"/>
    <x v="1"/>
    <x v="1"/>
    <x v="0"/>
    <s v="Sí"/>
    <s v="Sí"/>
    <n v="5"/>
    <n v="5"/>
    <n v="5"/>
    <n v="4"/>
    <n v="5"/>
    <n v="5"/>
    <n v="5"/>
    <n v="5"/>
    <x v="1"/>
    <x v="0"/>
    <x v="2"/>
    <x v="2"/>
    <x v="1"/>
    <x v="2"/>
    <x v="1"/>
    <x v="2"/>
    <s v="Sí"/>
    <s v="Sí"/>
    <x v="1"/>
    <x v="1"/>
    <s v="Youtube"/>
    <x v="2"/>
    <x v="1"/>
    <x v="0"/>
    <x v="0"/>
    <x v="1"/>
    <x v="0"/>
    <x v="1"/>
    <x v="1"/>
    <s v="Sí"/>
    <s v="No"/>
    <x v="0"/>
    <x v="1"/>
    <x v="1"/>
    <x v="1"/>
  </r>
  <r>
    <d v="2024-02-28T18:32:00"/>
    <s v="Grado o doble grado"/>
    <x v="7"/>
    <s v="Solo en época de exámenes"/>
    <s v="Frecuentemente (1 o 2 veces por semana)"/>
    <s v=""/>
    <s v="F. Geografía e Historia"/>
    <s v="Biblioteca Maria Zambrano (Derecho, Filología)"/>
    <s v="Biblioteca Histórica"/>
    <s v=""/>
    <x v="2"/>
    <x v="0"/>
    <x v="0"/>
    <x v="3"/>
    <x v="4"/>
    <s v="No"/>
    <s v="Sí"/>
    <n v="2"/>
    <n v="1"/>
    <n v="3"/>
    <n v="1"/>
    <n v="4"/>
    <n v="4"/>
    <n v="5"/>
    <n v="1"/>
    <x v="5"/>
    <x v="2"/>
    <x v="3"/>
    <x v="1"/>
    <x v="0"/>
    <x v="0"/>
    <x v="4"/>
    <x v="3"/>
    <s v="No"/>
    <s v="No"/>
    <x v="0"/>
    <x v="2"/>
    <s v="Youtube"/>
    <x v="2"/>
    <x v="2"/>
    <x v="0"/>
    <x v="0"/>
    <x v="1"/>
    <x v="0"/>
    <x v="1"/>
    <x v="1"/>
    <s v="Sí"/>
    <s v="No"/>
    <x v="0"/>
    <x v="0"/>
    <x v="1"/>
    <x v="1"/>
  </r>
  <r>
    <d v="2024-02-28T18:30:00"/>
    <s v="Grado o doble grado"/>
    <x v="2"/>
    <s v="Nunca"/>
    <s v="De vez en cuando (1 o 2 veces al mes)"/>
    <s v=""/>
    <s v="Biblioteca Maria Zambrano (Derecho, Filología)"/>
    <s v=""/>
    <s v=""/>
    <s v=""/>
    <x v="1"/>
    <x v="0"/>
    <x v="3"/>
    <x v="0"/>
    <x v="0"/>
    <s v="Sí"/>
    <s v="Sí"/>
    <n v="4"/>
    <m/>
    <m/>
    <m/>
    <n v="5"/>
    <n v="5"/>
    <n v="5"/>
    <m/>
    <x v="1"/>
    <x v="1"/>
    <x v="2"/>
    <x v="1"/>
    <x v="1"/>
    <x v="2"/>
    <x v="5"/>
    <x v="2"/>
    <s v="No"/>
    <s v="No"/>
    <x v="1"/>
    <x v="1"/>
    <s v=""/>
    <x v="2"/>
    <x v="2"/>
    <x v="0"/>
    <x v="0"/>
    <x v="1"/>
    <x v="0"/>
    <x v="0"/>
    <x v="4"/>
    <s v="Sí"/>
    <s v="No"/>
    <x v="0"/>
    <x v="1"/>
    <x v="1"/>
    <x v="2"/>
  </r>
  <r>
    <d v="2024-02-28T18:26:00"/>
    <s v="Grado o doble grado"/>
    <x v="9"/>
    <s v="De vez en cuando (1 o 2 veces al mes)"/>
    <s v="Frecuentemente (1 o 2 veces por semana)"/>
    <s v=""/>
    <s v="F. Psicología"/>
    <s v=""/>
    <s v=""/>
    <s v=""/>
    <x v="1"/>
    <x v="1"/>
    <x v="2"/>
    <x v="2"/>
    <x v="1"/>
    <s v="Sí"/>
    <s v="Sí"/>
    <n v="5"/>
    <n v="4"/>
    <n v="5"/>
    <n v="5"/>
    <n v="5"/>
    <n v="5"/>
    <n v="5"/>
    <n v="5"/>
    <x v="1"/>
    <x v="1"/>
    <x v="1"/>
    <x v="2"/>
    <x v="1"/>
    <x v="2"/>
    <x v="2"/>
    <x v="2"/>
    <s v="No"/>
    <s v="No"/>
    <x v="1"/>
    <x v="1"/>
    <s v="Instagram|Twitter|Youtube"/>
    <x v="2"/>
    <x v="2"/>
    <x v="1"/>
    <x v="0"/>
    <x v="1"/>
    <x v="0"/>
    <x v="2"/>
    <x v="2"/>
    <s v="No"/>
    <s v="No"/>
    <x v="0"/>
    <x v="1"/>
    <x v="1"/>
    <x v="2"/>
  </r>
  <r>
    <d v="2024-02-28T18:24:00"/>
    <s v="Grado o doble grado"/>
    <x v="3"/>
    <s v="De vez en cuando (1 o 2 veces al mes)"/>
    <s v="De vez en cuando (1 o 2 veces al mes)"/>
    <s v=""/>
    <s v="Biblioteca Maria Zambrano (Derecho, Filología)"/>
    <s v=""/>
    <s v=""/>
    <s v=""/>
    <x v="1"/>
    <x v="1"/>
    <x v="2"/>
    <x v="2"/>
    <x v="1"/>
    <s v="No"/>
    <s v="Sí"/>
    <n v="3"/>
    <n v="1"/>
    <n v="5"/>
    <n v="3"/>
    <n v="5"/>
    <n v="5"/>
    <n v="5"/>
    <n v="5"/>
    <x v="1"/>
    <x v="1"/>
    <x v="2"/>
    <x v="2"/>
    <x v="1"/>
    <x v="2"/>
    <x v="2"/>
    <x v="2"/>
    <s v="No"/>
    <s v="No"/>
    <x v="1"/>
    <x v="0"/>
    <s v="Instagram|TikTok|Twitter|Youtube"/>
    <x v="2"/>
    <x v="2"/>
    <x v="0"/>
    <x v="0"/>
    <x v="1"/>
    <x v="0"/>
    <x v="2"/>
    <x v="2"/>
    <s v="No"/>
    <s v="No"/>
    <x v="0"/>
    <x v="1"/>
    <x v="4"/>
    <x v="2"/>
  </r>
  <r>
    <d v="2024-02-28T18:24:00"/>
    <s v="Grado o doble grado"/>
    <x v="9"/>
    <s v="De vez en cuando (1 o 2 veces al mes)"/>
    <s v="Frecuentemente (1 o 2 veces por semana)"/>
    <s v=""/>
    <s v="F. Psicología"/>
    <s v="F. Medicina"/>
    <s v=""/>
    <s v=""/>
    <x v="1"/>
    <x v="0"/>
    <x v="2"/>
    <x v="2"/>
    <x v="1"/>
    <s v="No"/>
    <s v="Sí"/>
    <n v="1"/>
    <n v="3"/>
    <n v="3"/>
    <n v="1"/>
    <n v="4"/>
    <n v="4"/>
    <n v="3"/>
    <n v="4"/>
    <x v="0"/>
    <x v="5"/>
    <x v="0"/>
    <x v="3"/>
    <x v="0"/>
    <x v="2"/>
    <x v="3"/>
    <x v="1"/>
    <s v="No"/>
    <s v="No"/>
    <x v="0"/>
    <x v="5"/>
    <s v="Instagram|TikTok|Youtube"/>
    <x v="2"/>
    <x v="1"/>
    <x v="0"/>
    <x v="0"/>
    <x v="1"/>
    <x v="1"/>
    <x v="0"/>
    <x v="1"/>
    <s v="Sí"/>
    <s v="No"/>
    <x v="0"/>
    <x v="0"/>
    <x v="2"/>
    <x v="2"/>
  </r>
  <r>
    <d v="2024-02-28T18:24:00"/>
    <s v="Grado o doble grado"/>
    <x v="7"/>
    <s v="De vez en cuando (1 o 2 veces al mes)"/>
    <s v="Nunca"/>
    <s v=""/>
    <s v="Biblioteca Maria Zambrano (Derecho, Filología)"/>
    <s v="F. Geografía e Historia"/>
    <s v=""/>
    <s v=""/>
    <x v="1"/>
    <x v="1"/>
    <x v="2"/>
    <x v="2"/>
    <x v="1"/>
    <s v="Sí"/>
    <s v="Sí"/>
    <n v="2"/>
    <n v="2"/>
    <n v="2"/>
    <n v="2"/>
    <n v="2"/>
    <n v="2"/>
    <n v="4"/>
    <n v="4"/>
    <x v="5"/>
    <x v="5"/>
    <x v="3"/>
    <x v="0"/>
    <x v="5"/>
    <x v="4"/>
    <x v="3"/>
    <x v="0"/>
    <s v="No"/>
    <s v="No"/>
    <x v="4"/>
    <x v="5"/>
    <s v="No uso ninguna red social"/>
    <x v="2"/>
    <x v="2"/>
    <x v="0"/>
    <x v="0"/>
    <x v="1"/>
    <x v="0"/>
    <x v="2"/>
    <x v="5"/>
    <s v="Sí"/>
    <s v="No"/>
    <x v="0"/>
    <x v="1"/>
    <x v="1"/>
    <x v="2"/>
  </r>
  <r>
    <d v="2024-02-28T18:23:00"/>
    <s v="Grado o doble grado"/>
    <x v="0"/>
    <s v="Muy frecuentemente (3 o más veces por semana)"/>
    <s v="De vez en cuando (1 o 2 veces al mes)"/>
    <s v=""/>
    <s v="F. Informática"/>
    <s v="Biblioteca Maria Zambrano (Derecho, Filología)"/>
    <s v="F. Geografía e Historia"/>
    <s v="Ivan de vargas, benito perez galdos"/>
    <x v="1"/>
    <x v="1"/>
    <x v="2"/>
    <x v="2"/>
    <x v="1"/>
    <s v="Sí"/>
    <s v="Sí"/>
    <n v="3"/>
    <n v="1"/>
    <n v="1"/>
    <n v="1"/>
    <n v="4"/>
    <n v="4"/>
    <n v="1"/>
    <n v="1"/>
    <x v="0"/>
    <x v="0"/>
    <x v="1"/>
    <x v="0"/>
    <x v="0"/>
    <x v="2"/>
    <x v="1"/>
    <x v="2"/>
    <s v="No"/>
    <s v="No"/>
    <x v="0"/>
    <x v="1"/>
    <s v="Instagram|Twitter|Youtube"/>
    <x v="2"/>
    <x v="2"/>
    <x v="0"/>
    <x v="0"/>
    <x v="1"/>
    <x v="0"/>
    <x v="0"/>
    <x v="1"/>
    <s v="No"/>
    <s v="No"/>
    <x v="0"/>
    <x v="1"/>
    <x v="1"/>
    <x v="2"/>
  </r>
  <r>
    <d v="2024-02-28T18:22:00"/>
    <s v="Máster"/>
    <x v="4"/>
    <s v="De vez en cuando (1 o 2 veces al mes)"/>
    <s v="Frecuentemente (1 o 2 veces por semana)"/>
    <s v=""/>
    <s v="Biblioteca Maria Zambrano (Derecho, Filología)"/>
    <s v="F. Estudios Estadísticos"/>
    <s v="F. Ciencias Matemáticas"/>
    <s v=""/>
    <x v="2"/>
    <x v="0"/>
    <x v="0"/>
    <x v="0"/>
    <x v="1"/>
    <s v="No"/>
    <s v="Sí"/>
    <n v="2"/>
    <n v="4"/>
    <n v="2"/>
    <n v="1"/>
    <n v="5"/>
    <n v="5"/>
    <n v="1"/>
    <n v="1"/>
    <x v="0"/>
    <x v="0"/>
    <x v="2"/>
    <x v="3"/>
    <x v="1"/>
    <x v="2"/>
    <x v="4"/>
    <x v="0"/>
    <s v="No"/>
    <s v="No"/>
    <x v="2"/>
    <x v="1"/>
    <s v="Instagram|Twitter|Youtube"/>
    <x v="2"/>
    <x v="2"/>
    <x v="0"/>
    <x v="0"/>
    <x v="1"/>
    <x v="0"/>
    <x v="2"/>
    <x v="0"/>
    <s v="Sí"/>
    <s v="No"/>
    <x v="0"/>
    <x v="1"/>
    <x v="2"/>
    <x v="1"/>
  </r>
  <r>
    <d v="2024-02-28T18:22:00"/>
    <s v="Grado o doble grado"/>
    <x v="27"/>
    <s v="Frecuentemente (1 o 2 veces por semana)"/>
    <s v="De vez en cuando (1 o 2 veces al mes)"/>
    <s v=""/>
    <s v="F. Óptica y Optometría"/>
    <s v=""/>
    <s v=""/>
    <s v=""/>
    <x v="0"/>
    <x v="2"/>
    <x v="0"/>
    <x v="0"/>
    <x v="0"/>
    <s v="No"/>
    <s v="No"/>
    <n v="2"/>
    <n v="2"/>
    <n v="1"/>
    <n v="2"/>
    <n v="3"/>
    <n v="4"/>
    <n v="2"/>
    <n v="4"/>
    <x v="5"/>
    <x v="5"/>
    <x v="3"/>
    <x v="5"/>
    <x v="4"/>
    <x v="4"/>
    <x v="3"/>
    <x v="0"/>
    <s v="Sí"/>
    <s v="No"/>
    <x v="1"/>
    <x v="0"/>
    <s v="Instagram|Youtube"/>
    <x v="3"/>
    <x v="3"/>
    <x v="3"/>
    <x v="3"/>
    <x v="3"/>
    <x v="2"/>
    <x v="3"/>
    <x v="5"/>
    <s v=""/>
    <s v=""/>
    <x v="0"/>
    <x v="2"/>
    <x v="3"/>
    <x v="4"/>
  </r>
  <r>
    <d v="2024-02-28T18:22:00"/>
    <s v="Grado o doble grado"/>
    <x v="16"/>
    <s v="De vez en cuando (1 o 2 veces al mes)"/>
    <s v="Nunca"/>
    <s v=""/>
    <s v="F. Estudios Estadísticos"/>
    <s v="Biblioteca Maria Zambrano (Derecho, Filología)"/>
    <s v=""/>
    <s v=""/>
    <x v="0"/>
    <x v="0"/>
    <x v="0"/>
    <x v="0"/>
    <x v="0"/>
    <s v="Sí"/>
    <s v="Sí"/>
    <n v="2"/>
    <n v="1"/>
    <n v="1"/>
    <n v="2"/>
    <n v="2"/>
    <n v="5"/>
    <n v="5"/>
    <n v="4"/>
    <x v="5"/>
    <x v="2"/>
    <x v="1"/>
    <x v="5"/>
    <x v="3"/>
    <x v="4"/>
    <x v="4"/>
    <x v="3"/>
    <s v="No"/>
    <s v="No"/>
    <x v="2"/>
    <x v="2"/>
    <s v="Instagram|TikTok"/>
    <x v="0"/>
    <x v="1"/>
    <x v="2"/>
    <x v="1"/>
    <x v="1"/>
    <x v="3"/>
    <x v="0"/>
    <x v="4"/>
    <s v="No"/>
    <s v="No"/>
    <x v="0"/>
    <x v="3"/>
    <x v="2"/>
    <x v="1"/>
  </r>
  <r>
    <d v="2024-02-28T18:22:00"/>
    <s v="Grado o doble grado"/>
    <x v="15"/>
    <s v="Frecuentemente (1 o 2 veces por semana)"/>
    <s v="Solo en época de exámenes"/>
    <s v=""/>
    <s v="Biblioteca Maria Zambrano (Derecho, Filología)"/>
    <s v="F. Farmacia"/>
    <s v="F. Odontología"/>
    <s v=""/>
    <x v="2"/>
    <x v="2"/>
    <x v="1"/>
    <x v="2"/>
    <x v="3"/>
    <s v="No"/>
    <s v="Sí"/>
    <n v="2"/>
    <n v="1"/>
    <n v="5"/>
    <n v="5"/>
    <n v="5"/>
    <n v="1"/>
    <n v="5"/>
    <n v="5"/>
    <x v="1"/>
    <x v="1"/>
    <x v="2"/>
    <x v="2"/>
    <x v="1"/>
    <x v="0"/>
    <x v="4"/>
    <x v="1"/>
    <s v="No"/>
    <s v="No"/>
    <x v="0"/>
    <x v="1"/>
    <s v="Instagram|TikTok"/>
    <x v="0"/>
    <x v="0"/>
    <x v="1"/>
    <x v="1"/>
    <x v="0"/>
    <x v="0"/>
    <x v="2"/>
    <x v="4"/>
    <s v="No"/>
    <s v="No"/>
    <x v="0"/>
    <x v="0"/>
    <x v="2"/>
    <x v="1"/>
  </r>
  <r>
    <d v="2024-02-28T18:21:00"/>
    <s v="Doctorado"/>
    <x v="27"/>
    <s v="De vez en cuando (1 o 2 veces al mes)"/>
    <s v="De vez en cuando (1 o 2 veces al mes)"/>
    <s v=""/>
    <s v="F. Óptica y Optometría"/>
    <s v="F. Medicina"/>
    <s v="Biblioteca Maria Zambrano (Derecho, Filología)"/>
    <s v=""/>
    <x v="1"/>
    <x v="0"/>
    <x v="1"/>
    <x v="2"/>
    <x v="1"/>
    <s v="Sí"/>
    <s v="Sí"/>
    <n v="5"/>
    <n v="5"/>
    <n v="5"/>
    <n v="2"/>
    <n v="5"/>
    <n v="5"/>
    <n v="5"/>
    <n v="5"/>
    <x v="1"/>
    <x v="1"/>
    <x v="2"/>
    <x v="2"/>
    <x v="1"/>
    <x v="2"/>
    <x v="2"/>
    <x v="2"/>
    <s v="Sí"/>
    <s v="Sí"/>
    <x v="1"/>
    <x v="0"/>
    <s v="Instagram|Twitter|Youtube"/>
    <x v="2"/>
    <x v="2"/>
    <x v="1"/>
    <x v="0"/>
    <x v="1"/>
    <x v="0"/>
    <x v="2"/>
    <x v="4"/>
    <s v="Sí"/>
    <s v="Sí"/>
    <x v="2"/>
    <x v="0"/>
    <x v="1"/>
    <x v="2"/>
  </r>
  <r>
    <d v="2024-02-28T18:20:00"/>
    <s v="Grado o doble grado"/>
    <x v="18"/>
    <s v="Muy frecuentemente (3 o más veces por semana)"/>
    <s v="Frecuentemente (1 o 2 veces por semana)"/>
    <s v=""/>
    <s v="F. Ciencias de la Información"/>
    <s v="Biblioteca Maria Zambrano (Derecho, Filología)"/>
    <s v="F. Filosofía"/>
    <s v=""/>
    <x v="0"/>
    <x v="0"/>
    <x v="1"/>
    <x v="1"/>
    <x v="1"/>
    <s v="No"/>
    <s v="No"/>
    <n v="4"/>
    <n v="2"/>
    <n v="2"/>
    <n v="3"/>
    <n v="5"/>
    <n v="2"/>
    <n v="5"/>
    <n v="1"/>
    <x v="2"/>
    <x v="0"/>
    <x v="0"/>
    <x v="1"/>
    <x v="1"/>
    <x v="1"/>
    <x v="1"/>
    <x v="2"/>
    <s v="No"/>
    <s v="Sí"/>
    <x v="1"/>
    <x v="1"/>
    <s v="Youtube"/>
    <x v="2"/>
    <x v="1"/>
    <x v="0"/>
    <x v="0"/>
    <x v="0"/>
    <x v="0"/>
    <x v="0"/>
    <x v="4"/>
    <s v="No"/>
    <s v="No"/>
    <x v="0"/>
    <x v="1"/>
    <x v="1"/>
    <x v="1"/>
  </r>
  <r>
    <d v="2024-02-28T18:19:00"/>
    <s v="Grado o doble grado"/>
    <x v="14"/>
    <s v="De vez en cuando (1 o 2 veces al mes)"/>
    <s v="De vez en cuando (1 o 2 veces al mes)"/>
    <s v=""/>
    <s v="F. Educación"/>
    <s v="Biblioteca Maria Zambrano (Derecho, Filología)"/>
    <s v="F. Ciencias Químicas"/>
    <s v="Farnesio en Aranjuez"/>
    <x v="0"/>
    <x v="1"/>
    <x v="2"/>
    <x v="2"/>
    <x v="1"/>
    <s v="No"/>
    <s v="Sí"/>
    <n v="1"/>
    <n v="5"/>
    <n v="5"/>
    <n v="1"/>
    <n v="5"/>
    <n v="2"/>
    <n v="5"/>
    <n v="2"/>
    <x v="1"/>
    <x v="1"/>
    <x v="0"/>
    <x v="2"/>
    <x v="1"/>
    <x v="2"/>
    <x v="2"/>
    <x v="2"/>
    <s v="Sí"/>
    <s v="No"/>
    <x v="1"/>
    <x v="0"/>
    <s v="Instagram|TikTok|Youtube"/>
    <x v="2"/>
    <x v="2"/>
    <x v="0"/>
    <x v="0"/>
    <x v="1"/>
    <x v="0"/>
    <x v="2"/>
    <x v="2"/>
    <s v="No"/>
    <s v="No"/>
    <x v="0"/>
    <x v="1"/>
    <x v="1"/>
    <x v="2"/>
  </r>
  <r>
    <d v="2024-02-28T18:19:00"/>
    <s v="Grado o doble grado"/>
    <x v="14"/>
    <s v="De vez en cuando (1 o 2 veces al mes)"/>
    <s v="Nunca"/>
    <s v=""/>
    <s v="Biblioteca Maria Zambrano (Derecho, Filología)"/>
    <s v="Biblioteca Maria Zambrano (Derecho, Filología)"/>
    <s v="Biblioteca Maria Zambrano (Derecho, Filología)"/>
    <s v=""/>
    <x v="0"/>
    <x v="2"/>
    <x v="0"/>
    <x v="0"/>
    <x v="2"/>
    <s v="Sí"/>
    <s v="Sí"/>
    <n v="3"/>
    <n v="2"/>
    <n v="2"/>
    <n v="3"/>
    <n v="3"/>
    <n v="3"/>
    <n v="3"/>
    <n v="3"/>
    <x v="0"/>
    <x v="2"/>
    <x v="0"/>
    <x v="1"/>
    <x v="3"/>
    <x v="0"/>
    <x v="1"/>
    <x v="1"/>
    <s v="No"/>
    <s v="No"/>
    <x v="2"/>
    <x v="5"/>
    <s v="Instagram|TikTok|Youtube"/>
    <x v="1"/>
    <x v="4"/>
    <x v="4"/>
    <x v="0"/>
    <x v="1"/>
    <x v="0"/>
    <x v="2"/>
    <x v="2"/>
    <s v="No"/>
    <s v="Sí"/>
    <x v="4"/>
    <x v="1"/>
    <x v="0"/>
    <x v="1"/>
  </r>
  <r>
    <d v="2024-02-28T18:16:00"/>
    <s v="Grado o doble grado"/>
    <x v="10"/>
    <s v="De vez en cuando (1 o 2 veces al mes)"/>
    <s v="De vez en cuando (1 o 2 veces al mes)"/>
    <s v=""/>
    <s v="Biblioteca Maria Zambrano (Derecho, Filología)"/>
    <s v="F. Filología (Clásicas, General)"/>
    <s v="F. Filosofía"/>
    <s v="UAM"/>
    <x v="1"/>
    <x v="1"/>
    <x v="2"/>
    <x v="2"/>
    <x v="1"/>
    <s v="Sí"/>
    <s v="Sí"/>
    <n v="5"/>
    <n v="5"/>
    <n v="5"/>
    <n v="5"/>
    <n v="5"/>
    <n v="5"/>
    <n v="5"/>
    <n v="5"/>
    <x v="1"/>
    <x v="1"/>
    <x v="2"/>
    <x v="2"/>
    <x v="1"/>
    <x v="2"/>
    <x v="2"/>
    <x v="2"/>
    <s v="No"/>
    <s v="No"/>
    <x v="1"/>
    <x v="3"/>
    <s v="Instagram|Youtube"/>
    <x v="2"/>
    <x v="2"/>
    <x v="0"/>
    <x v="0"/>
    <x v="1"/>
    <x v="0"/>
    <x v="2"/>
    <x v="2"/>
    <s v="Sí"/>
    <s v="No"/>
    <x v="0"/>
    <x v="1"/>
    <x v="1"/>
    <x v="2"/>
  </r>
  <r>
    <d v="2024-02-28T18:15:00"/>
    <s v="Grado o doble grado"/>
    <x v="2"/>
    <s v="De vez en cuando (1 o 2 veces al mes)"/>
    <s v="De vez en cuando (1 o 2 veces al mes)"/>
    <s v=""/>
    <s v="Biblioteca Maria Zambrano (Derecho, Filología)"/>
    <s v="F. Ciencias Políticas y Sociología"/>
    <s v="F. Geografía e Historia"/>
    <s v=""/>
    <x v="1"/>
    <x v="1"/>
    <x v="1"/>
    <x v="0"/>
    <x v="1"/>
    <s v="No"/>
    <s v="Sí"/>
    <n v="4"/>
    <n v="1"/>
    <n v="1"/>
    <n v="5"/>
    <n v="5"/>
    <n v="5"/>
    <n v="5"/>
    <n v="5"/>
    <x v="2"/>
    <x v="1"/>
    <x v="1"/>
    <x v="2"/>
    <x v="1"/>
    <x v="2"/>
    <x v="4"/>
    <x v="1"/>
    <s v="No"/>
    <s v="Sí"/>
    <x v="1"/>
    <x v="1"/>
    <s v="Instagram|Otras|TikTok|Twitter|Youtube"/>
    <x v="0"/>
    <x v="1"/>
    <x v="0"/>
    <x v="0"/>
    <x v="1"/>
    <x v="0"/>
    <x v="0"/>
    <x v="2"/>
    <s v="Sí"/>
    <s v="No"/>
    <x v="0"/>
    <x v="1"/>
    <x v="1"/>
    <x v="2"/>
  </r>
  <r>
    <d v="2024-02-28T18:14:00"/>
    <s v="Grado o doble grado"/>
    <x v="24"/>
    <s v="Frecuentemente (1 o 2 veces por semana)"/>
    <s v="Muy frecuentemente (3 o más veces por semana)"/>
    <s v=""/>
    <s v="F. Enfermería, Fisioterapia y Podología"/>
    <s v="F. Medicina"/>
    <s v=""/>
    <s v=""/>
    <x v="1"/>
    <x v="0"/>
    <x v="1"/>
    <x v="1"/>
    <x v="1"/>
    <s v="No"/>
    <s v="No"/>
    <n v="4"/>
    <n v="4"/>
    <n v="4"/>
    <n v="4"/>
    <n v="5"/>
    <n v="4"/>
    <n v="4"/>
    <n v="4"/>
    <x v="2"/>
    <x v="0"/>
    <x v="1"/>
    <x v="3"/>
    <x v="0"/>
    <x v="1"/>
    <x v="1"/>
    <x v="1"/>
    <s v="No"/>
    <s v="No"/>
    <x v="0"/>
    <x v="1"/>
    <s v="Instagram|TikTok|Twitter|Youtube"/>
    <x v="2"/>
    <x v="2"/>
    <x v="0"/>
    <x v="0"/>
    <x v="1"/>
    <x v="0"/>
    <x v="2"/>
    <x v="2"/>
    <s v="No"/>
    <s v="No"/>
    <x v="0"/>
    <x v="1"/>
    <x v="1"/>
    <x v="2"/>
  </r>
  <r>
    <d v="2024-02-28T18:14:00"/>
    <s v="Otros (Universidad para mayores, títulos propios, curso de idiomas, etc)"/>
    <x v="7"/>
    <s v="De vez en cuando (1 o 2 veces al mes)"/>
    <s v="De vez en cuando (1 o 2 veces al mes)"/>
    <s v=""/>
    <s v="Biblioteca Maria Zambrano (Derecho, Filología)"/>
    <s v="F. Geografía e Historia"/>
    <s v="F. Filosofía"/>
    <s v="Internet, compro libros"/>
    <x v="0"/>
    <x v="0"/>
    <x v="1"/>
    <x v="0"/>
    <x v="0"/>
    <s v="No"/>
    <s v="Sí"/>
    <n v="1"/>
    <n v="1"/>
    <n v="1"/>
    <n v="5"/>
    <n v="2"/>
    <n v="3"/>
    <n v="1"/>
    <n v="1"/>
    <x v="0"/>
    <x v="2"/>
    <x v="0"/>
    <x v="3"/>
    <x v="0"/>
    <x v="1"/>
    <x v="1"/>
    <x v="1"/>
    <s v="No"/>
    <s v="No"/>
    <x v="0"/>
    <x v="2"/>
    <s v=""/>
    <x v="0"/>
    <x v="1"/>
    <x v="1"/>
    <x v="1"/>
    <x v="0"/>
    <x v="1"/>
    <x v="0"/>
    <x v="4"/>
    <s v="Sí"/>
    <s v="No"/>
    <x v="0"/>
    <x v="0"/>
    <x v="2"/>
    <x v="1"/>
  </r>
  <r>
    <d v="2024-02-28T18:13:00"/>
    <s v="Grado o doble grado"/>
    <x v="10"/>
    <s v="Frecuentemente (1 o 2 veces por semana)"/>
    <s v="De vez en cuando (1 o 2 veces al mes)"/>
    <s v=""/>
    <s v="F. Geografía e Historia"/>
    <s v="F. Filología (Clásicas, General)"/>
    <s v="Biblioteca Maria Zambrano (Derecho, Filología)"/>
    <s v=""/>
    <x v="1"/>
    <x v="1"/>
    <x v="0"/>
    <x v="3"/>
    <x v="2"/>
    <s v="No"/>
    <s v="Sí"/>
    <n v="2"/>
    <n v="2"/>
    <n v="2"/>
    <n v="5"/>
    <n v="5"/>
    <n v="3"/>
    <n v="5"/>
    <n v="2"/>
    <x v="0"/>
    <x v="5"/>
    <x v="0"/>
    <x v="5"/>
    <x v="0"/>
    <x v="5"/>
    <x v="4"/>
    <x v="0"/>
    <s v="Sí"/>
    <s v="Sí"/>
    <x v="4"/>
    <x v="5"/>
    <s v="Instagram|Twitter|Youtube"/>
    <x v="0"/>
    <x v="0"/>
    <x v="4"/>
    <x v="0"/>
    <x v="0"/>
    <x v="1"/>
    <x v="4"/>
    <x v="0"/>
    <s v="Sí"/>
    <s v="No"/>
    <x v="0"/>
    <x v="0"/>
    <x v="2"/>
    <x v="0"/>
  </r>
  <r>
    <d v="2024-02-28T18:12:00"/>
    <s v="Doctorado"/>
    <x v="7"/>
    <s v="Frecuentemente (1 o 2 veces por semana)"/>
    <s v="Muy frecuentemente (3 o más veces por semana)"/>
    <s v=""/>
    <s v="F. Geografía e Historia"/>
    <s v="Biblioteca Maria Zambrano (Derecho, Filología)"/>
    <s v="F. Filología (Clásicas, General)"/>
    <s v=""/>
    <x v="1"/>
    <x v="1"/>
    <x v="0"/>
    <x v="0"/>
    <x v="1"/>
    <s v="Sí"/>
    <s v="Sí"/>
    <n v="5"/>
    <n v="5"/>
    <n v="5"/>
    <n v="5"/>
    <n v="1"/>
    <n v="5"/>
    <n v="1"/>
    <n v="3"/>
    <x v="5"/>
    <x v="1"/>
    <x v="1"/>
    <x v="3"/>
    <x v="1"/>
    <x v="0"/>
    <x v="4"/>
    <x v="3"/>
    <s v="Sí"/>
    <s v="Sí"/>
    <x v="0"/>
    <x v="1"/>
    <s v="Instagram|Twitter"/>
    <x v="2"/>
    <x v="2"/>
    <x v="1"/>
    <x v="0"/>
    <x v="1"/>
    <x v="0"/>
    <x v="2"/>
    <x v="2"/>
    <s v="Sí"/>
    <s v="Sí"/>
    <x v="1"/>
    <x v="1"/>
    <x v="1"/>
    <x v="2"/>
  </r>
  <r>
    <d v="2024-02-28T18:12:00"/>
    <s v="Grado o doble grado"/>
    <x v="12"/>
    <s v="Frecuentemente (1 o 2 veces por semana)"/>
    <s v="Nunca"/>
    <s v=""/>
    <s v="Biblioteca Maria Zambrano (Derecho, Filología)"/>
    <s v="F. Ciencias Políticas y Sociología"/>
    <s v=""/>
    <s v=""/>
    <x v="1"/>
    <x v="0"/>
    <x v="1"/>
    <x v="0"/>
    <x v="1"/>
    <s v="No"/>
    <s v="No"/>
    <n v="1"/>
    <n v="1"/>
    <n v="1"/>
    <n v="4"/>
    <n v="4"/>
    <n v="5"/>
    <n v="5"/>
    <n v="1"/>
    <x v="0"/>
    <x v="2"/>
    <x v="0"/>
    <x v="1"/>
    <x v="1"/>
    <x v="3"/>
    <x v="4"/>
    <x v="4"/>
    <s v=""/>
    <s v=""/>
    <x v="3"/>
    <x v="4"/>
    <s v=""/>
    <x v="3"/>
    <x v="3"/>
    <x v="3"/>
    <x v="3"/>
    <x v="3"/>
    <x v="2"/>
    <x v="3"/>
    <x v="5"/>
    <s v=""/>
    <s v=""/>
    <x v="0"/>
    <x v="2"/>
    <x v="3"/>
    <x v="4"/>
  </r>
  <r>
    <d v="2024-02-28T18:12:00"/>
    <s v="Grado o doble grado"/>
    <x v="17"/>
    <s v="Solo en época de exámenes"/>
    <s v="Nunca"/>
    <s v=""/>
    <s v="Biblioteca Maria Zambrano (Derecho, Filología)"/>
    <s v="F. Comercio y Turismo"/>
    <s v=""/>
    <s v="Biblioteca de Miguel Hernandez"/>
    <x v="1"/>
    <x v="1"/>
    <x v="2"/>
    <x v="1"/>
    <x v="1"/>
    <s v="Sí"/>
    <s v="Sí"/>
    <n v="5"/>
    <n v="3"/>
    <n v="5"/>
    <n v="3"/>
    <n v="5"/>
    <n v="5"/>
    <n v="5"/>
    <n v="4"/>
    <x v="2"/>
    <x v="0"/>
    <x v="0"/>
    <x v="1"/>
    <x v="0"/>
    <x v="1"/>
    <x v="2"/>
    <x v="3"/>
    <s v="No"/>
    <s v="No"/>
    <x v="1"/>
    <x v="0"/>
    <s v="Instagram"/>
    <x v="2"/>
    <x v="2"/>
    <x v="0"/>
    <x v="0"/>
    <x v="1"/>
    <x v="0"/>
    <x v="2"/>
    <x v="2"/>
    <s v="No"/>
    <s v="No"/>
    <x v="0"/>
    <x v="1"/>
    <x v="1"/>
    <x v="3"/>
  </r>
  <r>
    <d v="2024-02-28T18:12:00"/>
    <s v="Grado o doble grado"/>
    <x v="23"/>
    <s v="Solo en época de exámenes"/>
    <s v="Nunca"/>
    <s v=""/>
    <s v="F. Ciencias Físicas"/>
    <s v=""/>
    <s v=""/>
    <s v=""/>
    <x v="2"/>
    <x v="2"/>
    <x v="1"/>
    <x v="1"/>
    <x v="0"/>
    <s v="No"/>
    <s v="No"/>
    <n v="1"/>
    <n v="1"/>
    <n v="1"/>
    <n v="5"/>
    <n v="5"/>
    <n v="5"/>
    <n v="3"/>
    <n v="2"/>
    <x v="0"/>
    <x v="2"/>
    <x v="1"/>
    <x v="3"/>
    <x v="0"/>
    <x v="0"/>
    <x v="4"/>
    <x v="1"/>
    <s v="Sí"/>
    <s v="Sí"/>
    <x v="0"/>
    <x v="1"/>
    <s v="Instagram|TikTok|Youtube"/>
    <x v="0"/>
    <x v="0"/>
    <x v="2"/>
    <x v="2"/>
    <x v="2"/>
    <x v="3"/>
    <x v="1"/>
    <x v="1"/>
    <s v="Sí"/>
    <s v="Sí"/>
    <x v="2"/>
    <x v="0"/>
    <x v="2"/>
    <x v="0"/>
  </r>
  <r>
    <d v="2024-02-28T18:10:00"/>
    <s v="Grado o doble grado"/>
    <x v="1"/>
    <s v="De vez en cuando (1 o 2 veces al mes)"/>
    <s v="De vez en cuando (1 o 2 veces al mes)"/>
    <s v=""/>
    <s v="F. Ciencias Económicas y Empresariales"/>
    <s v="F. Ciencias Políticas y Sociología"/>
    <s v="F. Trabajo Social"/>
    <s v=""/>
    <x v="3"/>
    <x v="2"/>
    <x v="1"/>
    <x v="0"/>
    <x v="4"/>
    <s v="Sí"/>
    <s v="Sí"/>
    <n v="3"/>
    <n v="2"/>
    <n v="3"/>
    <n v="4"/>
    <n v="5"/>
    <n v="4"/>
    <n v="5"/>
    <n v="4"/>
    <x v="0"/>
    <x v="2"/>
    <x v="0"/>
    <x v="1"/>
    <x v="3"/>
    <x v="0"/>
    <x v="4"/>
    <x v="1"/>
    <s v="No"/>
    <s v="No"/>
    <x v="0"/>
    <x v="1"/>
    <s v="Instagram|TikTok|Twitter"/>
    <x v="0"/>
    <x v="1"/>
    <x v="1"/>
    <x v="1"/>
    <x v="1"/>
    <x v="1"/>
    <x v="1"/>
    <x v="1"/>
    <s v="No"/>
    <s v="No"/>
    <x v="0"/>
    <x v="3"/>
    <x v="4"/>
    <x v="1"/>
  </r>
  <r>
    <d v="2024-02-28T18:10:00"/>
    <s v="Grado o doble grado"/>
    <x v="12"/>
    <s v="Nunca"/>
    <s v="Solo en época de exámenes"/>
    <s v=""/>
    <s v="Biblioteca Maria Zambrano (Derecho, Filología)"/>
    <s v="F. Ciencias Políticas y Sociología"/>
    <s v="F. Ciencias Económicas y Empresariales"/>
    <s v=""/>
    <x v="0"/>
    <x v="2"/>
    <x v="1"/>
    <x v="0"/>
    <x v="1"/>
    <s v="No"/>
    <s v="No"/>
    <n v="2"/>
    <n v="1"/>
    <n v="3"/>
    <n v="4"/>
    <n v="3"/>
    <n v="5"/>
    <n v="4"/>
    <n v="2"/>
    <x v="0"/>
    <x v="2"/>
    <x v="1"/>
    <x v="0"/>
    <x v="2"/>
    <x v="0"/>
    <x v="4"/>
    <x v="4"/>
    <s v=""/>
    <s v=""/>
    <x v="2"/>
    <x v="2"/>
    <s v="Instagram|TikTok|Twitter"/>
    <x v="0"/>
    <x v="0"/>
    <x v="2"/>
    <x v="1"/>
    <x v="1"/>
    <x v="1"/>
    <x v="0"/>
    <x v="3"/>
    <s v="No"/>
    <s v="No"/>
    <x v="0"/>
    <x v="0"/>
    <x v="2"/>
    <x v="1"/>
  </r>
  <r>
    <d v="2024-02-28T18:08:00"/>
    <s v="Grado o doble grado"/>
    <x v="3"/>
    <s v="Frecuentemente (1 o 2 veces por semana)"/>
    <s v="Muy frecuentemente (3 o más veces por semana)"/>
    <s v=""/>
    <s v="Biblioteca Maria Zambrano (Derecho, Filología)"/>
    <s v="F. Ciencias Económicas y Empresariales"/>
    <s v="F. Derecho (Departamentos, Criminología)"/>
    <s v=""/>
    <x v="2"/>
    <x v="0"/>
    <x v="1"/>
    <x v="0"/>
    <x v="0"/>
    <s v="Sí"/>
    <s v="Sí"/>
    <n v="3"/>
    <n v="3"/>
    <n v="4"/>
    <n v="4"/>
    <n v="4"/>
    <n v="4"/>
    <n v="4"/>
    <n v="4"/>
    <x v="2"/>
    <x v="0"/>
    <x v="0"/>
    <x v="1"/>
    <x v="3"/>
    <x v="0"/>
    <x v="4"/>
    <x v="3"/>
    <s v="No"/>
    <s v="No"/>
    <x v="2"/>
    <x v="2"/>
    <s v="Instagram|TikTok|Twitter|Youtube"/>
    <x v="0"/>
    <x v="0"/>
    <x v="2"/>
    <x v="2"/>
    <x v="0"/>
    <x v="3"/>
    <x v="1"/>
    <x v="4"/>
    <s v="No"/>
    <s v="No"/>
    <x v="0"/>
    <x v="0"/>
    <x v="4"/>
    <x v="1"/>
  </r>
  <r>
    <d v="2024-02-28T18:06:00"/>
    <s v="Máster"/>
    <x v="14"/>
    <s v="Muy frecuentemente (3 o más veces por semana)"/>
    <s v="Nunca"/>
    <s v=""/>
    <s v="F. Educación"/>
    <s v="F. Ciencias Matemáticas"/>
    <s v="Biblioteca Maria Zambrano (Derecho, Filología)"/>
    <s v=""/>
    <x v="2"/>
    <x v="0"/>
    <x v="2"/>
    <x v="2"/>
    <x v="1"/>
    <s v="No"/>
    <s v="No"/>
    <n v="1"/>
    <n v="1"/>
    <n v="1"/>
    <n v="2"/>
    <n v="5"/>
    <n v="4"/>
    <n v="5"/>
    <n v="1"/>
    <x v="5"/>
    <x v="2"/>
    <x v="2"/>
    <x v="3"/>
    <x v="0"/>
    <x v="2"/>
    <x v="4"/>
    <x v="2"/>
    <s v="No"/>
    <s v="No"/>
    <x v="2"/>
    <x v="2"/>
    <s v="Twitter|Youtube"/>
    <x v="2"/>
    <x v="2"/>
    <x v="0"/>
    <x v="0"/>
    <x v="1"/>
    <x v="0"/>
    <x v="1"/>
    <x v="1"/>
    <s v="No"/>
    <s v="No"/>
    <x v="0"/>
    <x v="1"/>
    <x v="0"/>
    <x v="1"/>
  </r>
  <r>
    <d v="2024-02-28T18:06:00"/>
    <s v="Grado o doble grado"/>
    <x v="1"/>
    <s v="Solo en época de exámenes"/>
    <s v="Solo en época de exámenes"/>
    <s v=""/>
    <s v="F. Ciencias Económicas y Empresariales"/>
    <s v="F. Ciencias Políticas y Sociología"/>
    <s v=""/>
    <s v=""/>
    <x v="0"/>
    <x v="2"/>
    <x v="2"/>
    <x v="5"/>
    <x v="1"/>
    <s v="No"/>
    <s v="No"/>
    <n v="5"/>
    <n v="3"/>
    <n v="5"/>
    <m/>
    <n v="4"/>
    <n v="5"/>
    <n v="5"/>
    <n v="5"/>
    <x v="1"/>
    <x v="1"/>
    <x v="2"/>
    <x v="2"/>
    <x v="0"/>
    <x v="1"/>
    <x v="1"/>
    <x v="1"/>
    <s v="No"/>
    <s v="No"/>
    <x v="2"/>
    <x v="4"/>
    <s v=""/>
    <x v="0"/>
    <x v="0"/>
    <x v="1"/>
    <x v="1"/>
    <x v="1"/>
    <x v="0"/>
    <x v="2"/>
    <x v="1"/>
    <s v="No"/>
    <s v="No"/>
    <x v="0"/>
    <x v="0"/>
    <x v="2"/>
    <x v="1"/>
  </r>
  <r>
    <d v="2024-02-28T18:05:00"/>
    <s v="Grado o doble grado"/>
    <x v="15"/>
    <s v="Muy frecuentemente (3 o más veces por semana)"/>
    <s v="Nunca"/>
    <s v=""/>
    <s v="F. Farmacia"/>
    <s v="F. Medicina"/>
    <s v=""/>
    <s v=""/>
    <x v="0"/>
    <x v="3"/>
    <x v="1"/>
    <x v="1"/>
    <x v="0"/>
    <s v="No"/>
    <s v="No"/>
    <n v="1"/>
    <n v="1"/>
    <n v="1"/>
    <n v="4"/>
    <n v="5"/>
    <n v="4"/>
    <n v="5"/>
    <n v="4"/>
    <x v="0"/>
    <x v="2"/>
    <x v="0"/>
    <x v="1"/>
    <x v="0"/>
    <x v="1"/>
    <x v="4"/>
    <x v="3"/>
    <s v="No"/>
    <s v="No"/>
    <x v="0"/>
    <x v="2"/>
    <s v="Instagram|TikTok|Twitter"/>
    <x v="2"/>
    <x v="1"/>
    <x v="1"/>
    <x v="1"/>
    <x v="0"/>
    <x v="1"/>
    <x v="0"/>
    <x v="4"/>
    <s v="No"/>
    <s v="No"/>
    <x v="0"/>
    <x v="0"/>
    <x v="2"/>
    <x v="0"/>
  </r>
  <r>
    <d v="2024-02-28T18:04:00"/>
    <s v="Grado o doble grado"/>
    <x v="1"/>
    <s v="Frecuentemente (1 o 2 veces por semana)"/>
    <s v="De vez en cuando (1 o 2 veces al mes)"/>
    <s v=""/>
    <s v="F. Ciencias Políticas y Sociología"/>
    <s v="F. Ciencias Económicas y Empresariales"/>
    <s v=""/>
    <s v=""/>
    <x v="0"/>
    <x v="0"/>
    <x v="2"/>
    <x v="1"/>
    <x v="1"/>
    <s v="No"/>
    <s v="No"/>
    <n v="3"/>
    <n v="2"/>
    <n v="2"/>
    <n v="3"/>
    <n v="1"/>
    <n v="2"/>
    <n v="2"/>
    <n v="2"/>
    <x v="2"/>
    <x v="0"/>
    <x v="1"/>
    <x v="3"/>
    <x v="1"/>
    <x v="2"/>
    <x v="4"/>
    <x v="2"/>
    <s v="No"/>
    <s v="No"/>
    <x v="1"/>
    <x v="1"/>
    <s v="Instagram|TikTok|Twitter"/>
    <x v="0"/>
    <x v="1"/>
    <x v="4"/>
    <x v="1"/>
    <x v="0"/>
    <x v="1"/>
    <x v="3"/>
    <x v="4"/>
    <s v="Sí"/>
    <s v="No"/>
    <x v="0"/>
    <x v="1"/>
    <x v="1"/>
    <x v="2"/>
  </r>
  <r>
    <d v="2024-02-28T18:03:00"/>
    <s v="Grado o doble grado"/>
    <x v="7"/>
    <s v="Frecuentemente (1 o 2 veces por semana)"/>
    <s v="Muy frecuentemente (3 o más veces por semana)"/>
    <s v=""/>
    <s v="F. Geografía e Historia"/>
    <s v="Biblioteca Maria Zambrano (Derecho, Filología)"/>
    <s v="Biblioteca Histórica"/>
    <s v="La Bibl Jose LUis Sampedro, La Bib Mario Vargas LLosa y la del Retiro Elena Fortum"/>
    <x v="1"/>
    <x v="2"/>
    <x v="1"/>
    <x v="3"/>
    <x v="1"/>
    <s v="No"/>
    <s v="Sí"/>
    <n v="5"/>
    <n v="5"/>
    <n v="5"/>
    <n v="5"/>
    <n v="5"/>
    <n v="5"/>
    <n v="5"/>
    <n v="5"/>
    <x v="1"/>
    <x v="1"/>
    <x v="2"/>
    <x v="2"/>
    <x v="1"/>
    <x v="2"/>
    <x v="2"/>
    <x v="2"/>
    <s v="Sí"/>
    <s v="Sí"/>
    <x v="1"/>
    <x v="0"/>
    <s v="Instagram|Twitter|Youtube"/>
    <x v="2"/>
    <x v="2"/>
    <x v="0"/>
    <x v="0"/>
    <x v="1"/>
    <x v="0"/>
    <x v="2"/>
    <x v="2"/>
    <s v="Sí"/>
    <s v="Sí"/>
    <x v="0"/>
    <x v="1"/>
    <x v="1"/>
    <x v="2"/>
  </r>
  <r>
    <d v="2024-02-28T18:02:00"/>
    <s v="Grado o doble grado"/>
    <x v="20"/>
    <s v="De vez en cuando (1 o 2 veces al mes)"/>
    <s v="De vez en cuando (1 o 2 veces al mes)"/>
    <s v=""/>
    <s v="F. Medicina"/>
    <s v="Biblioteca Maria Zambrano (Derecho, Filología)"/>
    <s v=""/>
    <s v=""/>
    <x v="0"/>
    <x v="0"/>
    <x v="2"/>
    <x v="1"/>
    <x v="0"/>
    <s v="Sí"/>
    <s v="Sí"/>
    <n v="3"/>
    <n v="1"/>
    <n v="3"/>
    <n v="1"/>
    <n v="5"/>
    <n v="3"/>
    <n v="5"/>
    <n v="3"/>
    <x v="0"/>
    <x v="2"/>
    <x v="2"/>
    <x v="2"/>
    <x v="1"/>
    <x v="2"/>
    <x v="4"/>
    <x v="3"/>
    <s v="No"/>
    <s v="No"/>
    <x v="4"/>
    <x v="5"/>
    <s v="Instagram|Youtube"/>
    <x v="2"/>
    <x v="2"/>
    <x v="0"/>
    <x v="0"/>
    <x v="1"/>
    <x v="0"/>
    <x v="2"/>
    <x v="2"/>
    <s v="No"/>
    <s v="No"/>
    <x v="0"/>
    <x v="1"/>
    <x v="1"/>
    <x v="2"/>
  </r>
  <r>
    <d v="2024-02-28T17:59:00"/>
    <s v="Grado o doble grado"/>
    <x v="17"/>
    <s v="Frecuentemente (1 o 2 veces por semana)"/>
    <s v="De vez en cuando (1 o 2 veces al mes)"/>
    <s v=""/>
    <s v="Biblioteca Maria Zambrano (Derecho, Filología)"/>
    <s v=""/>
    <s v=""/>
    <s v="Elena fortun y la del retiro"/>
    <x v="3"/>
    <x v="0"/>
    <x v="5"/>
    <x v="4"/>
    <x v="1"/>
    <s v="No"/>
    <s v="Sí"/>
    <n v="1"/>
    <n v="1"/>
    <n v="3"/>
    <n v="3"/>
    <n v="4"/>
    <n v="3"/>
    <n v="3"/>
    <n v="4"/>
    <x v="2"/>
    <x v="0"/>
    <x v="3"/>
    <x v="4"/>
    <x v="4"/>
    <x v="4"/>
    <x v="1"/>
    <x v="0"/>
    <s v="No"/>
    <s v="No"/>
    <x v="2"/>
    <x v="5"/>
    <s v="Instagram|Otras|TikTok|Twitter|Youtube"/>
    <x v="4"/>
    <x v="0"/>
    <x v="2"/>
    <x v="1"/>
    <x v="1"/>
    <x v="3"/>
    <x v="1"/>
    <x v="1"/>
    <s v="No"/>
    <s v="No"/>
    <x v="0"/>
    <x v="4"/>
    <x v="5"/>
    <x v="5"/>
  </r>
  <r>
    <d v="2024-02-28T17:58:00"/>
    <s v="Grado o doble grado"/>
    <x v="24"/>
    <s v="Muy frecuentemente (3 o más veces por semana)"/>
    <s v="Muy frecuentemente (3 o más veces por semana)"/>
    <s v=""/>
    <s v="F. Enfermería, Fisioterapia y Podología"/>
    <s v="F. Medicina"/>
    <s v="F. Ciencias Biológicas"/>
    <s v=""/>
    <x v="3"/>
    <x v="1"/>
    <x v="1"/>
    <x v="1"/>
    <x v="1"/>
    <s v="No"/>
    <s v="No"/>
    <n v="4"/>
    <n v="4"/>
    <n v="5"/>
    <n v="2"/>
    <n v="5"/>
    <n v="5"/>
    <n v="5"/>
    <n v="3"/>
    <x v="1"/>
    <x v="1"/>
    <x v="2"/>
    <x v="2"/>
    <x v="1"/>
    <x v="2"/>
    <x v="2"/>
    <x v="2"/>
    <s v="No"/>
    <s v="No"/>
    <x v="1"/>
    <x v="3"/>
    <s v="No uso ninguna red social"/>
    <x v="2"/>
    <x v="2"/>
    <x v="0"/>
    <x v="0"/>
    <x v="1"/>
    <x v="0"/>
    <x v="2"/>
    <x v="4"/>
    <s v="Sí"/>
    <s v="No"/>
    <x v="0"/>
    <x v="1"/>
    <x v="1"/>
    <x v="1"/>
  </r>
  <r>
    <d v="2024-02-28T17:58:00"/>
    <s v="Grado o doble grado"/>
    <x v="4"/>
    <s v="Solo en época de exámenes"/>
    <s v="De vez en cuando (1 o 2 veces al mes)"/>
    <s v=""/>
    <s v="F. Ciencias Matemáticas"/>
    <s v=""/>
    <s v=""/>
    <s v=""/>
    <x v="0"/>
    <x v="0"/>
    <x v="0"/>
    <x v="0"/>
    <x v="3"/>
    <s v="No"/>
    <s v="No"/>
    <n v="3"/>
    <n v="1"/>
    <n v="2"/>
    <n v="1"/>
    <n v="1"/>
    <n v="4"/>
    <n v="5"/>
    <n v="1"/>
    <x v="2"/>
    <x v="1"/>
    <x v="1"/>
    <x v="3"/>
    <x v="0"/>
    <x v="2"/>
    <x v="4"/>
    <x v="3"/>
    <s v="No"/>
    <s v="No"/>
    <x v="2"/>
    <x v="2"/>
    <s v="Instagram"/>
    <x v="2"/>
    <x v="0"/>
    <x v="1"/>
    <x v="0"/>
    <x v="0"/>
    <x v="1"/>
    <x v="0"/>
    <x v="3"/>
    <s v="Sí"/>
    <s v="Sí"/>
    <x v="4"/>
    <x v="3"/>
    <x v="2"/>
    <x v="1"/>
  </r>
  <r>
    <d v="2024-02-28T17:58:00"/>
    <s v="Grado o doble grado"/>
    <x v="4"/>
    <s v="De vez en cuando (1 o 2 veces al mes)"/>
    <s v="De vez en cuando (1 o 2 veces al mes)"/>
    <s v=""/>
    <s v="F. Ciencias Matemáticas"/>
    <s v="Biblioteca Maria Zambrano (Derecho, Filología)"/>
    <s v="F. Ciencias Físicas"/>
    <s v=""/>
    <x v="1"/>
    <x v="1"/>
    <x v="2"/>
    <x v="2"/>
    <x v="1"/>
    <s v="Sí"/>
    <s v="Sí"/>
    <n v="2"/>
    <n v="2"/>
    <n v="2"/>
    <n v="2"/>
    <n v="3"/>
    <n v="3"/>
    <n v="3"/>
    <n v="3"/>
    <x v="0"/>
    <x v="2"/>
    <x v="2"/>
    <x v="1"/>
    <x v="3"/>
    <x v="0"/>
    <x v="4"/>
    <x v="0"/>
    <s v="No"/>
    <s v="No"/>
    <x v="0"/>
    <x v="2"/>
    <s v="Instagram"/>
    <x v="2"/>
    <x v="2"/>
    <x v="0"/>
    <x v="0"/>
    <x v="1"/>
    <x v="0"/>
    <x v="2"/>
    <x v="2"/>
    <s v="Sí"/>
    <s v="No"/>
    <x v="0"/>
    <x v="0"/>
    <x v="0"/>
    <x v="1"/>
  </r>
  <r>
    <d v="2024-02-28T17:57:00"/>
    <s v="Grado o doble grado"/>
    <x v="1"/>
    <s v="Frecuentemente (1 o 2 veces por semana)"/>
    <s v="De vez en cuando (1 o 2 veces al mes)"/>
    <s v=""/>
    <s v=""/>
    <s v=""/>
    <s v=""/>
    <s v=""/>
    <x v="2"/>
    <x v="5"/>
    <x v="5"/>
    <x v="4"/>
    <x v="5"/>
    <s v="Sí"/>
    <s v="Sí"/>
    <n v="3"/>
    <n v="4"/>
    <n v="2"/>
    <n v="5"/>
    <n v="1"/>
    <n v="1"/>
    <n v="1"/>
    <n v="5"/>
    <x v="5"/>
    <x v="5"/>
    <x v="5"/>
    <x v="0"/>
    <x v="4"/>
    <x v="5"/>
    <x v="4"/>
    <x v="0"/>
    <s v="No"/>
    <s v="No"/>
    <x v="4"/>
    <x v="5"/>
    <s v="Instagram|TikTok"/>
    <x v="5"/>
    <x v="0"/>
    <x v="4"/>
    <x v="5"/>
    <x v="4"/>
    <x v="4"/>
    <x v="4"/>
    <x v="0"/>
    <s v="No"/>
    <s v="No"/>
    <x v="0"/>
    <x v="5"/>
    <x v="0"/>
    <x v="5"/>
  </r>
  <r>
    <d v="2024-02-28T17:57:00"/>
    <s v="Grado o doble grado"/>
    <x v="4"/>
    <s v="De vez en cuando (1 o 2 veces al mes)"/>
    <s v="De vez en cuando (1 o 2 veces al mes)"/>
    <s v=""/>
    <s v="F. Ciencias Matemáticas"/>
    <s v="F. Informática"/>
    <s v="Biblioteca Maria Zambrano (Derecho, Filología)"/>
    <s v=""/>
    <x v="1"/>
    <x v="0"/>
    <x v="0"/>
    <x v="0"/>
    <x v="1"/>
    <s v="Sí"/>
    <s v="Sí"/>
    <n v="4"/>
    <n v="2"/>
    <n v="1"/>
    <n v="4"/>
    <n v="5"/>
    <n v="4"/>
    <n v="4"/>
    <n v="1"/>
    <x v="2"/>
    <x v="0"/>
    <x v="3"/>
    <x v="0"/>
    <x v="1"/>
    <x v="0"/>
    <x v="3"/>
    <x v="1"/>
    <s v="No"/>
    <s v="No"/>
    <x v="0"/>
    <x v="3"/>
    <s v="Instagram|Youtube"/>
    <x v="2"/>
    <x v="2"/>
    <x v="0"/>
    <x v="0"/>
    <x v="1"/>
    <x v="0"/>
    <x v="2"/>
    <x v="2"/>
    <s v="Sí"/>
    <s v="No"/>
    <x v="0"/>
    <x v="3"/>
    <x v="2"/>
    <x v="2"/>
  </r>
  <r>
    <d v="2024-02-28T17:56:00"/>
    <s v="Grado o doble grado"/>
    <x v="15"/>
    <s v="Muy frecuentemente (3 o más veces por semana)"/>
    <s v="De vez en cuando (1 o 2 veces al mes)"/>
    <s v=""/>
    <s v="F. Farmacia"/>
    <s v="Biblioteca Maria Zambrano (Derecho, Filología)"/>
    <s v="F. Enfermería, Fisioterapia y Podología"/>
    <s v=""/>
    <x v="0"/>
    <x v="3"/>
    <x v="1"/>
    <x v="2"/>
    <x v="1"/>
    <s v="No"/>
    <s v="No"/>
    <n v="1"/>
    <n v="1"/>
    <n v="4"/>
    <n v="1"/>
    <n v="2"/>
    <n v="1"/>
    <n v="5"/>
    <n v="1"/>
    <x v="2"/>
    <x v="0"/>
    <x v="0"/>
    <x v="3"/>
    <x v="3"/>
    <x v="1"/>
    <x v="4"/>
    <x v="3"/>
    <s v="No"/>
    <s v="No"/>
    <x v="1"/>
    <x v="1"/>
    <s v="Instagram|TikTok|Twitter|Youtube"/>
    <x v="0"/>
    <x v="0"/>
    <x v="1"/>
    <x v="1"/>
    <x v="0"/>
    <x v="1"/>
    <x v="2"/>
    <x v="4"/>
    <s v="No"/>
    <s v="No"/>
    <x v="0"/>
    <x v="1"/>
    <x v="1"/>
    <x v="2"/>
  </r>
  <r>
    <d v="2024-02-28T17:55:00"/>
    <s v="Grado o doble grado"/>
    <x v="4"/>
    <s v="Frecuentemente (1 o 2 veces por semana)"/>
    <s v="De vez en cuando (1 o 2 veces al mes)"/>
    <s v=""/>
    <s v="F. Ciencias Matemáticas"/>
    <s v="F. Ciencias Físicas"/>
    <s v="F. Filosofía"/>
    <s v="Bibliotecas Públicas de la Comunidad y el Ayuntamiento de Madrid"/>
    <x v="0"/>
    <x v="1"/>
    <x v="1"/>
    <x v="1"/>
    <x v="3"/>
    <s v="Sí"/>
    <s v="Sí"/>
    <n v="3"/>
    <n v="1"/>
    <n v="3"/>
    <n v="1"/>
    <n v="5"/>
    <n v="1"/>
    <n v="5"/>
    <n v="1"/>
    <x v="1"/>
    <x v="1"/>
    <x v="0"/>
    <x v="2"/>
    <x v="0"/>
    <x v="2"/>
    <x v="2"/>
    <x v="2"/>
    <s v="Sí"/>
    <s v="Sí"/>
    <x v="1"/>
    <x v="0"/>
    <s v="Instagram|Twitter"/>
    <x v="2"/>
    <x v="1"/>
    <x v="0"/>
    <x v="0"/>
    <x v="1"/>
    <x v="0"/>
    <x v="2"/>
    <x v="2"/>
    <s v="Sí"/>
    <s v="No"/>
    <x v="0"/>
    <x v="1"/>
    <x v="2"/>
    <x v="2"/>
  </r>
  <r>
    <d v="2024-02-28T17:55:00"/>
    <s v="Grado o doble grado"/>
    <x v="15"/>
    <s v="Frecuentemente (1 o 2 veces por semana)"/>
    <s v="De vez en cuando (1 o 2 veces al mes)"/>
    <s v=""/>
    <s v="F. Farmacia"/>
    <s v=""/>
    <s v=""/>
    <s v=""/>
    <x v="1"/>
    <x v="2"/>
    <x v="1"/>
    <x v="0"/>
    <x v="0"/>
    <s v="No"/>
    <s v="Sí"/>
    <n v="5"/>
    <n v="1"/>
    <n v="5"/>
    <n v="1"/>
    <n v="5"/>
    <n v="4"/>
    <n v="5"/>
    <n v="1"/>
    <x v="1"/>
    <x v="0"/>
    <x v="2"/>
    <x v="2"/>
    <x v="1"/>
    <x v="1"/>
    <x v="1"/>
    <x v="1"/>
    <s v="Sí"/>
    <s v="Sí"/>
    <x v="0"/>
    <x v="2"/>
    <s v="No uso ninguna red social"/>
    <x v="2"/>
    <x v="1"/>
    <x v="1"/>
    <x v="0"/>
    <x v="0"/>
    <x v="1"/>
    <x v="0"/>
    <x v="4"/>
    <s v="Sí"/>
    <s v="No"/>
    <x v="0"/>
    <x v="1"/>
    <x v="1"/>
    <x v="2"/>
  </r>
  <r>
    <d v="2024-02-28T17:54:00"/>
    <s v="Máster"/>
    <x v="3"/>
    <s v="Frecuentemente (1 o 2 veces por semana)"/>
    <s v="Muy frecuentemente (3 o más veces por semana)"/>
    <s v=""/>
    <s v="Biblioteca Maria Zambrano (Derecho, Filología)"/>
    <s v="F. Derecho (Departamentos, Criminología)"/>
    <s v=""/>
    <s v=""/>
    <x v="0"/>
    <x v="1"/>
    <x v="2"/>
    <x v="0"/>
    <x v="1"/>
    <s v="Sí"/>
    <s v="Sí"/>
    <n v="3"/>
    <n v="3"/>
    <n v="4"/>
    <n v="4"/>
    <n v="4"/>
    <n v="4"/>
    <n v="3"/>
    <n v="2"/>
    <x v="1"/>
    <x v="0"/>
    <x v="1"/>
    <x v="3"/>
    <x v="1"/>
    <x v="1"/>
    <x v="4"/>
    <x v="1"/>
    <s v="No"/>
    <s v="No"/>
    <x v="0"/>
    <x v="1"/>
    <s v="Instagram|Twitter"/>
    <x v="0"/>
    <x v="0"/>
    <x v="1"/>
    <x v="1"/>
    <x v="0"/>
    <x v="1"/>
    <x v="1"/>
    <x v="3"/>
    <s v="No"/>
    <s v="Sí"/>
    <x v="4"/>
    <x v="0"/>
    <x v="2"/>
    <x v="1"/>
  </r>
  <r>
    <d v="2024-02-28T17:53:00"/>
    <s v="Máster"/>
    <x v="9"/>
    <s v="Muy frecuentemente (3 o más veces por semana)"/>
    <s v="Frecuentemente (1 o 2 veces por semana)"/>
    <s v=""/>
    <s v="Biblioteca Maria Zambrano (Derecho, Filología)"/>
    <s v="F. Psicología"/>
    <s v=""/>
    <s v=""/>
    <x v="0"/>
    <x v="0"/>
    <x v="1"/>
    <x v="1"/>
    <x v="1"/>
    <s v="Sí"/>
    <s v="Sí"/>
    <n v="5"/>
    <n v="1"/>
    <n v="4"/>
    <n v="2"/>
    <n v="5"/>
    <n v="4"/>
    <n v="4"/>
    <n v="1"/>
    <x v="2"/>
    <x v="1"/>
    <x v="2"/>
    <x v="1"/>
    <x v="1"/>
    <x v="1"/>
    <x v="1"/>
    <x v="3"/>
    <s v="No"/>
    <s v="No"/>
    <x v="0"/>
    <x v="1"/>
    <s v="Instagram|Youtube"/>
    <x v="0"/>
    <x v="2"/>
    <x v="0"/>
    <x v="0"/>
    <x v="1"/>
    <x v="0"/>
    <x v="2"/>
    <x v="1"/>
    <s v="Sí"/>
    <s v="Sí"/>
    <x v="4"/>
    <x v="1"/>
    <x v="1"/>
    <x v="2"/>
  </r>
  <r>
    <d v="2024-02-28T17:52:00"/>
    <s v="Doctorado"/>
    <x v="7"/>
    <s v="De vez en cuando (1 o 2 veces al mes)"/>
    <s v="De vez en cuando (1 o 2 veces al mes)"/>
    <s v=""/>
    <s v="F. Geografía e Historia"/>
    <s v=""/>
    <s v=""/>
    <s v=""/>
    <x v="1"/>
    <x v="1"/>
    <x v="1"/>
    <x v="0"/>
    <x v="1"/>
    <s v="No"/>
    <s v="Sí"/>
    <n v="4"/>
    <n v="1"/>
    <n v="1"/>
    <n v="4"/>
    <n v="1"/>
    <n v="5"/>
    <n v="1"/>
    <n v="2"/>
    <x v="2"/>
    <x v="0"/>
    <x v="1"/>
    <x v="1"/>
    <x v="0"/>
    <x v="1"/>
    <x v="1"/>
    <x v="3"/>
    <s v="Sí"/>
    <s v="Sí"/>
    <x v="2"/>
    <x v="5"/>
    <s v="Otras|Twitter"/>
    <x v="2"/>
    <x v="1"/>
    <x v="0"/>
    <x v="0"/>
    <x v="1"/>
    <x v="0"/>
    <x v="1"/>
    <x v="1"/>
    <s v="Sí"/>
    <s v="Sí"/>
    <x v="0"/>
    <x v="1"/>
    <x v="1"/>
    <x v="2"/>
  </r>
  <r>
    <d v="2024-02-28T17:51:00"/>
    <s v="Grado o doble grado"/>
    <x v="22"/>
    <s v="De vez en cuando (1 o 2 veces al mes)"/>
    <s v="Nunca"/>
    <s v=""/>
    <s v="F. Ciencias Biológicas"/>
    <s v=""/>
    <s v=""/>
    <s v="Biblioteca Universidad Rey Juan Carlos Campos Móstoles"/>
    <x v="1"/>
    <x v="1"/>
    <x v="2"/>
    <x v="2"/>
    <x v="3"/>
    <s v="No"/>
    <s v="No"/>
    <n v="1"/>
    <n v="1"/>
    <n v="1"/>
    <n v="1"/>
    <n v="5"/>
    <n v="5"/>
    <n v="5"/>
    <n v="1"/>
    <x v="0"/>
    <x v="4"/>
    <x v="5"/>
    <x v="5"/>
    <x v="4"/>
    <x v="5"/>
    <x v="0"/>
    <x v="5"/>
    <s v="Sí"/>
    <s v="Sí"/>
    <x v="5"/>
    <x v="3"/>
    <s v="Instagram|TikTok|Youtube"/>
    <x v="2"/>
    <x v="5"/>
    <x v="5"/>
    <x v="5"/>
    <x v="4"/>
    <x v="4"/>
    <x v="4"/>
    <x v="0"/>
    <s v="No"/>
    <s v="No"/>
    <x v="0"/>
    <x v="0"/>
    <x v="1"/>
    <x v="1"/>
  </r>
  <r>
    <d v="2024-02-28T17:48:00"/>
    <s v="Grado o doble grado"/>
    <x v="0"/>
    <s v="Frecuentemente (1 o 2 veces por semana)"/>
    <s v="Nunca"/>
    <s v=""/>
    <s v="F. Informática"/>
    <s v=""/>
    <s v=""/>
    <s v=""/>
    <x v="0"/>
    <x v="1"/>
    <x v="0"/>
    <x v="2"/>
    <x v="1"/>
    <s v="No"/>
    <s v="Sí"/>
    <n v="5"/>
    <n v="1"/>
    <n v="1"/>
    <n v="1"/>
    <n v="4"/>
    <n v="5"/>
    <n v="3"/>
    <n v="1"/>
    <x v="2"/>
    <x v="0"/>
    <x v="2"/>
    <x v="5"/>
    <x v="1"/>
    <x v="0"/>
    <x v="2"/>
    <x v="1"/>
    <s v="No"/>
    <s v="No"/>
    <x v="4"/>
    <x v="3"/>
    <s v="Instagram|TikTok|Twitter|Youtube"/>
    <x v="2"/>
    <x v="2"/>
    <x v="0"/>
    <x v="0"/>
    <x v="1"/>
    <x v="0"/>
    <x v="2"/>
    <x v="2"/>
    <s v="No"/>
    <s v="No"/>
    <x v="0"/>
    <x v="1"/>
    <x v="1"/>
    <x v="1"/>
  </r>
  <r>
    <d v="2024-02-28T17:47:00"/>
    <s v="Grado o doble grado"/>
    <x v="12"/>
    <s v="De vez en cuando (1 o 2 veces al mes)"/>
    <s v="Frecuentemente (1 o 2 veces por semana)"/>
    <s v=""/>
    <s v="F. Ciencias Políticas y Sociología"/>
    <s v="F. Ciencias Económicas y Empresariales"/>
    <s v=""/>
    <s v=""/>
    <x v="1"/>
    <x v="1"/>
    <x v="2"/>
    <x v="2"/>
    <x v="1"/>
    <s v="Sí"/>
    <s v="Sí"/>
    <n v="3"/>
    <n v="3"/>
    <n v="1"/>
    <n v="3"/>
    <n v="5"/>
    <n v="5"/>
    <n v="3"/>
    <n v="2"/>
    <x v="1"/>
    <x v="1"/>
    <x v="1"/>
    <x v="3"/>
    <x v="1"/>
    <x v="2"/>
    <x v="2"/>
    <x v="2"/>
    <s v="Sí"/>
    <s v="Sí"/>
    <x v="1"/>
    <x v="2"/>
    <s v="Instagram|Twitter"/>
    <x v="2"/>
    <x v="2"/>
    <x v="0"/>
    <x v="0"/>
    <x v="1"/>
    <x v="0"/>
    <x v="2"/>
    <x v="1"/>
    <s v="Sí"/>
    <s v="No"/>
    <x v="0"/>
    <x v="1"/>
    <x v="1"/>
    <x v="2"/>
  </r>
  <r>
    <d v="2024-02-28T17:46:00"/>
    <s v="Grado o doble grado"/>
    <x v="3"/>
    <s v="Solo en época de exámenes"/>
    <s v="Solo en época de exámenes"/>
    <s v=""/>
    <s v="Biblioteca Maria Zambrano (Derecho, Filología)"/>
    <s v=""/>
    <s v=""/>
    <s v=""/>
    <x v="1"/>
    <x v="1"/>
    <x v="2"/>
    <x v="0"/>
    <x v="4"/>
    <s v="Sí"/>
    <s v="Sí"/>
    <n v="1"/>
    <n v="1"/>
    <n v="5"/>
    <n v="3"/>
    <n v="1"/>
    <n v="1"/>
    <n v="2"/>
    <n v="2"/>
    <x v="5"/>
    <x v="5"/>
    <x v="2"/>
    <x v="2"/>
    <x v="5"/>
    <x v="4"/>
    <x v="3"/>
    <x v="2"/>
    <s v="No"/>
    <s v="No"/>
    <x v="2"/>
    <x v="2"/>
    <s v="Instagram|TikTok|Twitter|Youtube"/>
    <x v="2"/>
    <x v="2"/>
    <x v="0"/>
    <x v="0"/>
    <x v="1"/>
    <x v="0"/>
    <x v="2"/>
    <x v="2"/>
    <s v="No"/>
    <s v="No"/>
    <x v="0"/>
    <x v="3"/>
    <x v="4"/>
    <x v="0"/>
  </r>
  <r>
    <d v="2024-02-28T17:44:00"/>
    <s v="Grado o doble grado"/>
    <x v="20"/>
    <s v="De vez en cuando (1 o 2 veces al mes)"/>
    <s v="Nunca"/>
    <s v=""/>
    <s v=""/>
    <s v=""/>
    <s v=""/>
    <s v=""/>
    <x v="0"/>
    <x v="0"/>
    <x v="0"/>
    <x v="0"/>
    <x v="0"/>
    <s v="No"/>
    <s v="No"/>
    <n v="2"/>
    <n v="2"/>
    <n v="3"/>
    <n v="1"/>
    <n v="5"/>
    <n v="3"/>
    <n v="5"/>
    <n v="3"/>
    <x v="0"/>
    <x v="2"/>
    <x v="3"/>
    <x v="0"/>
    <x v="3"/>
    <x v="4"/>
    <x v="4"/>
    <x v="0"/>
    <s v="No"/>
    <s v="No"/>
    <x v="2"/>
    <x v="2"/>
    <s v=""/>
    <x v="1"/>
    <x v="0"/>
    <x v="2"/>
    <x v="2"/>
    <x v="2"/>
    <x v="5"/>
    <x v="1"/>
    <x v="1"/>
    <s v="Sí"/>
    <s v="No"/>
    <x v="0"/>
    <x v="3"/>
    <x v="4"/>
    <x v="0"/>
  </r>
  <r>
    <d v="2024-02-28T17:44:00"/>
    <s v="Máster"/>
    <x v="7"/>
    <s v="De vez en cuando (1 o 2 veces al mes)"/>
    <s v="Muy frecuentemente (3 o más veces por semana)"/>
    <s v=""/>
    <s v="F. Geografía e Historia"/>
    <s v="Biblioteca Maria Zambrano (Derecho, Filología)"/>
    <s v=""/>
    <s v=""/>
    <x v="1"/>
    <x v="1"/>
    <x v="2"/>
    <x v="2"/>
    <x v="1"/>
    <s v="No"/>
    <s v="Sí"/>
    <n v="3"/>
    <n v="4"/>
    <n v="4"/>
    <n v="2"/>
    <n v="4"/>
    <n v="4"/>
    <n v="1"/>
    <n v="4"/>
    <x v="0"/>
    <x v="2"/>
    <x v="2"/>
    <x v="3"/>
    <x v="1"/>
    <x v="2"/>
    <x v="2"/>
    <x v="1"/>
    <s v="No"/>
    <s v="No"/>
    <x v="1"/>
    <x v="2"/>
    <s v="Instagram|Twitter|Youtube"/>
    <x v="0"/>
    <x v="1"/>
    <x v="2"/>
    <x v="0"/>
    <x v="1"/>
    <x v="0"/>
    <x v="0"/>
    <x v="1"/>
    <s v="Sí"/>
    <s v="Sí"/>
    <x v="4"/>
    <x v="0"/>
    <x v="1"/>
    <x v="2"/>
  </r>
  <r>
    <d v="2024-02-28T17:43:00"/>
    <s v="Grado o doble grado"/>
    <x v="17"/>
    <s v="Muy frecuentemente (3 o más veces por semana)"/>
    <s v="De vez en cuando (1 o 2 veces al mes)"/>
    <s v=""/>
    <s v="F. Comercio y Turismo"/>
    <s v=""/>
    <s v=""/>
    <s v=""/>
    <x v="0"/>
    <x v="0"/>
    <x v="1"/>
    <x v="1"/>
    <x v="0"/>
    <s v="No"/>
    <s v="No"/>
    <n v="2"/>
    <n v="2"/>
    <n v="2"/>
    <n v="2"/>
    <n v="4"/>
    <n v="3"/>
    <n v="4"/>
    <n v="3"/>
    <x v="0"/>
    <x v="2"/>
    <x v="0"/>
    <x v="3"/>
    <x v="3"/>
    <x v="0"/>
    <x v="1"/>
    <x v="1"/>
    <s v="Sí"/>
    <s v="Sí"/>
    <x v="2"/>
    <x v="2"/>
    <s v="Instagram|TikTok|Twitter"/>
    <x v="0"/>
    <x v="1"/>
    <x v="2"/>
    <x v="1"/>
    <x v="0"/>
    <x v="3"/>
    <x v="1"/>
    <x v="1"/>
    <s v="Sí"/>
    <s v="No"/>
    <x v="0"/>
    <x v="0"/>
    <x v="2"/>
    <x v="2"/>
  </r>
  <r>
    <d v="2024-02-28T17:42:00"/>
    <s v="Doctorado"/>
    <x v="22"/>
    <s v="Nunca"/>
    <s v="Frecuentemente (1 o 2 veces por semana)"/>
    <s v=""/>
    <s v="F. Ciencias Biológicas"/>
    <s v=""/>
    <s v=""/>
    <s v=""/>
    <x v="1"/>
    <x v="1"/>
    <x v="2"/>
    <x v="2"/>
    <x v="1"/>
    <s v="No"/>
    <s v="No"/>
    <n v="2"/>
    <n v="5"/>
    <n v="5"/>
    <n v="5"/>
    <n v="5"/>
    <n v="5"/>
    <n v="2"/>
    <n v="2"/>
    <x v="1"/>
    <x v="1"/>
    <x v="2"/>
    <x v="2"/>
    <x v="1"/>
    <x v="2"/>
    <x v="2"/>
    <x v="2"/>
    <s v="Sí"/>
    <s v="Sí"/>
    <x v="1"/>
    <x v="0"/>
    <s v="Instagram|Twitter|Youtube"/>
    <x v="2"/>
    <x v="2"/>
    <x v="0"/>
    <x v="0"/>
    <x v="1"/>
    <x v="0"/>
    <x v="2"/>
    <x v="2"/>
    <s v="Sí"/>
    <s v="No"/>
    <x v="0"/>
    <x v="1"/>
    <x v="1"/>
    <x v="2"/>
  </r>
  <r>
    <d v="2024-02-28T17:41:00"/>
    <s v="Grado o doble grado"/>
    <x v="10"/>
    <s v="Frecuentemente (1 o 2 veces por semana)"/>
    <s v="Frecuentemente (1 o 2 veces por semana)"/>
    <s v=""/>
    <s v="Biblioteca Maria Zambrano (Derecho, Filología)"/>
    <s v="F. Filología (Clásicas, General)"/>
    <s v=""/>
    <s v=""/>
    <x v="0"/>
    <x v="1"/>
    <x v="1"/>
    <x v="2"/>
    <x v="1"/>
    <s v="Sí"/>
    <s v="Sí"/>
    <n v="5"/>
    <n v="5"/>
    <n v="5"/>
    <n v="2"/>
    <n v="4"/>
    <n v="4"/>
    <n v="3"/>
    <n v="1"/>
    <x v="1"/>
    <x v="2"/>
    <x v="3"/>
    <x v="2"/>
    <x v="1"/>
    <x v="2"/>
    <x v="2"/>
    <x v="3"/>
    <s v="No"/>
    <s v="No"/>
    <x v="1"/>
    <x v="0"/>
    <s v="Instagram"/>
    <x v="2"/>
    <x v="2"/>
    <x v="0"/>
    <x v="0"/>
    <x v="1"/>
    <x v="0"/>
    <x v="2"/>
    <x v="2"/>
    <s v="Sí"/>
    <s v="No"/>
    <x v="0"/>
    <x v="1"/>
    <x v="1"/>
    <x v="2"/>
  </r>
  <r>
    <d v="2024-02-28T17:41:00"/>
    <s v="Máster"/>
    <x v="25"/>
    <s v="Frecuentemente (1 o 2 veces por semana)"/>
    <s v="De vez en cuando (1 o 2 veces al mes)"/>
    <s v=""/>
    <s v="F. Ciencias de la Documentación"/>
    <s v="F. Ciencias de la Documentación"/>
    <s v="F. Ciencias de la Documentación"/>
    <s v="BP José Luis Sampedro (Chamberí)"/>
    <x v="2"/>
    <x v="1"/>
    <x v="1"/>
    <x v="1"/>
    <x v="0"/>
    <s v="No"/>
    <s v="Sí"/>
    <n v="5"/>
    <n v="5"/>
    <n v="5"/>
    <n v="1"/>
    <n v="3"/>
    <n v="4"/>
    <n v="4"/>
    <n v="3"/>
    <x v="2"/>
    <x v="1"/>
    <x v="2"/>
    <x v="3"/>
    <x v="1"/>
    <x v="2"/>
    <x v="2"/>
    <x v="2"/>
    <s v="No"/>
    <s v="No"/>
    <x v="0"/>
    <x v="1"/>
    <s v="Instagram|TikTok|Twitter|Youtube"/>
    <x v="2"/>
    <x v="2"/>
    <x v="0"/>
    <x v="0"/>
    <x v="1"/>
    <x v="1"/>
    <x v="2"/>
    <x v="2"/>
    <s v="No"/>
    <s v="No"/>
    <x v="0"/>
    <x v="1"/>
    <x v="1"/>
    <x v="1"/>
  </r>
  <r>
    <d v="2024-02-28T17:40:00"/>
    <s v="Grado o doble grado"/>
    <x v="22"/>
    <s v="Muy frecuentemente (3 o más veces por semana)"/>
    <s v="Nunca"/>
    <s v=""/>
    <s v="F. Ciencias Biológicas"/>
    <s v="Biblioteca Maria Zambrano (Derecho, Filología)"/>
    <s v="F. Farmacia"/>
    <s v=""/>
    <x v="5"/>
    <x v="1"/>
    <x v="1"/>
    <x v="0"/>
    <x v="1"/>
    <s v="No"/>
    <s v="Sí"/>
    <n v="2"/>
    <n v="1"/>
    <n v="1"/>
    <n v="4"/>
    <n v="4"/>
    <n v="5"/>
    <n v="5"/>
    <n v="4"/>
    <x v="5"/>
    <x v="5"/>
    <x v="3"/>
    <x v="0"/>
    <x v="5"/>
    <x v="4"/>
    <x v="3"/>
    <x v="0"/>
    <s v="No"/>
    <s v="No"/>
    <x v="4"/>
    <x v="5"/>
    <s v="Instagram|TikTok"/>
    <x v="0"/>
    <x v="4"/>
    <x v="2"/>
    <x v="1"/>
    <x v="5"/>
    <x v="4"/>
    <x v="4"/>
    <x v="0"/>
    <s v="No"/>
    <s v="No"/>
    <x v="0"/>
    <x v="3"/>
    <x v="4"/>
    <x v="0"/>
  </r>
  <r>
    <d v="2024-02-28T17:40:00"/>
    <s v="Doctorado"/>
    <x v="8"/>
    <s v="De vez en cuando (1 o 2 veces al mes)"/>
    <s v="Muy frecuentemente (3 o más veces por semana)"/>
    <s v=""/>
    <s v="F. Ciencias Geológicas"/>
    <s v="F. Ciencias Biológicas"/>
    <s v=""/>
    <s v=""/>
    <x v="1"/>
    <x v="1"/>
    <x v="2"/>
    <x v="2"/>
    <x v="1"/>
    <s v="Sí"/>
    <s v="Sí"/>
    <n v="5"/>
    <n v="5"/>
    <n v="5"/>
    <n v="1"/>
    <n v="1"/>
    <n v="5"/>
    <n v="1"/>
    <n v="4"/>
    <x v="2"/>
    <x v="1"/>
    <x v="2"/>
    <x v="2"/>
    <x v="1"/>
    <x v="2"/>
    <x v="2"/>
    <x v="2"/>
    <s v="Sí"/>
    <s v="No"/>
    <x v="1"/>
    <x v="0"/>
    <s v="Instagram|Twitter|Youtube"/>
    <x v="2"/>
    <x v="2"/>
    <x v="0"/>
    <x v="0"/>
    <x v="1"/>
    <x v="0"/>
    <x v="2"/>
    <x v="2"/>
    <s v="Sí"/>
    <s v="Sí"/>
    <x v="4"/>
    <x v="1"/>
    <x v="1"/>
    <x v="2"/>
  </r>
  <r>
    <d v="2024-02-28T17:40:00"/>
    <s v="Grado o doble grado"/>
    <x v="0"/>
    <s v="Frecuentemente (1 o 2 veces por semana)"/>
    <s v="Frecuentemente (1 o 2 veces por semana)"/>
    <s v=""/>
    <s v="F. Informática"/>
    <s v="Biblioteca Maria Zambrano (Derecho, Filología)"/>
    <s v="F. Ciencias Químicas"/>
    <s v=""/>
    <x v="1"/>
    <x v="1"/>
    <x v="2"/>
    <x v="2"/>
    <x v="0"/>
    <s v="No"/>
    <s v="No"/>
    <n v="2"/>
    <n v="2"/>
    <n v="2"/>
    <n v="2"/>
    <n v="3"/>
    <n v="5"/>
    <m/>
    <n v="5"/>
    <x v="2"/>
    <x v="0"/>
    <x v="1"/>
    <x v="3"/>
    <x v="0"/>
    <x v="1"/>
    <x v="1"/>
    <x v="0"/>
    <s v="No"/>
    <s v="No"/>
    <x v="2"/>
    <x v="2"/>
    <s v="Instagram|Otras|TikTok"/>
    <x v="2"/>
    <x v="4"/>
    <x v="1"/>
    <x v="0"/>
    <x v="1"/>
    <x v="0"/>
    <x v="2"/>
    <x v="2"/>
    <s v="No"/>
    <s v="Sí"/>
    <x v="4"/>
    <x v="1"/>
    <x v="1"/>
    <x v="1"/>
  </r>
  <r>
    <d v="2024-02-28T17:40:00"/>
    <s v="Grado o doble grado"/>
    <x v="6"/>
    <s v="De vez en cuando (1 o 2 veces al mes)"/>
    <s v="De vez en cuando (1 o 2 veces al mes)"/>
    <s v=""/>
    <s v="F. Trabajo Social"/>
    <s v="F. Ciencias Políticas y Sociología"/>
    <s v=""/>
    <s v=""/>
    <x v="1"/>
    <x v="1"/>
    <x v="2"/>
    <x v="2"/>
    <x v="1"/>
    <s v="No"/>
    <s v="Sí"/>
    <n v="2"/>
    <n v="1"/>
    <n v="2"/>
    <n v="1"/>
    <n v="4"/>
    <n v="5"/>
    <n v="5"/>
    <n v="5"/>
    <x v="2"/>
    <x v="0"/>
    <x v="1"/>
    <x v="3"/>
    <x v="1"/>
    <x v="1"/>
    <x v="4"/>
    <x v="1"/>
    <s v="No"/>
    <s v="No"/>
    <x v="0"/>
    <x v="1"/>
    <s v="Instagram|TikTok"/>
    <x v="2"/>
    <x v="0"/>
    <x v="1"/>
    <x v="0"/>
    <x v="0"/>
    <x v="1"/>
    <x v="0"/>
    <x v="1"/>
    <s v="Sí"/>
    <s v="No"/>
    <x v="0"/>
    <x v="1"/>
    <x v="2"/>
    <x v="1"/>
  </r>
  <r>
    <d v="2024-02-28T17:39:00"/>
    <s v="Grado o doble grado"/>
    <x v="5"/>
    <s v="Frecuentemente (1 o 2 veces por semana)"/>
    <s v="Nunca"/>
    <s v=""/>
    <s v="F. Ciencias Químicas"/>
    <s v="F. Ciencias Químicas"/>
    <s v="F. Ciencias Químicas"/>
    <s v=""/>
    <x v="1"/>
    <x v="0"/>
    <x v="3"/>
    <x v="2"/>
    <x v="1"/>
    <s v="Sí"/>
    <s v="Sí"/>
    <n v="3"/>
    <n v="1"/>
    <n v="1"/>
    <n v="1"/>
    <n v="5"/>
    <n v="2"/>
    <n v="5"/>
    <n v="1"/>
    <x v="2"/>
    <x v="1"/>
    <x v="2"/>
    <x v="3"/>
    <x v="0"/>
    <x v="1"/>
    <x v="3"/>
    <x v="0"/>
    <s v="No"/>
    <s v="No"/>
    <x v="2"/>
    <x v="5"/>
    <s v="Instagram|TikTok|Twitter|Youtube"/>
    <x v="0"/>
    <x v="0"/>
    <x v="0"/>
    <x v="1"/>
    <x v="0"/>
    <x v="3"/>
    <x v="1"/>
    <x v="3"/>
    <s v="No"/>
    <s v="No"/>
    <x v="0"/>
    <x v="0"/>
    <x v="1"/>
    <x v="1"/>
  </r>
  <r>
    <d v="2024-02-28T17:37:00"/>
    <s v="Grado o doble grado"/>
    <x v="14"/>
    <s v="Frecuentemente (1 o 2 veces por semana)"/>
    <s v="De vez en cuando (1 o 2 veces al mes)"/>
    <s v=""/>
    <s v="Biblioteca Maria Zambrano (Derecho, Filología)"/>
    <s v="Biblioteca Maria Zambrano (Derecho, Filología)"/>
    <s v="F. Educación"/>
    <s v=""/>
    <x v="1"/>
    <x v="1"/>
    <x v="1"/>
    <x v="2"/>
    <x v="1"/>
    <s v="Sí"/>
    <s v="Sí"/>
    <n v="2"/>
    <n v="2"/>
    <n v="3"/>
    <n v="2"/>
    <n v="4"/>
    <n v="5"/>
    <n v="4"/>
    <n v="4"/>
    <x v="1"/>
    <x v="0"/>
    <x v="2"/>
    <x v="2"/>
    <x v="0"/>
    <x v="0"/>
    <x v="1"/>
    <x v="1"/>
    <s v="No"/>
    <s v="Sí"/>
    <x v="1"/>
    <x v="5"/>
    <s v="Instagram|TikTok|Youtube"/>
    <x v="2"/>
    <x v="2"/>
    <x v="0"/>
    <x v="0"/>
    <x v="1"/>
    <x v="0"/>
    <x v="2"/>
    <x v="2"/>
    <s v="No"/>
    <s v="No"/>
    <x v="0"/>
    <x v="0"/>
    <x v="1"/>
    <x v="1"/>
  </r>
  <r>
    <d v="2024-02-28T17:37:00"/>
    <s v="Grado o doble grado"/>
    <x v="14"/>
    <s v="Frecuentemente (1 o 2 veces por semana)"/>
    <s v="De vez en cuando (1 o 2 veces al mes)"/>
    <s v=""/>
    <s v="F. Educación"/>
    <s v=""/>
    <s v=""/>
    <s v=""/>
    <x v="1"/>
    <x v="1"/>
    <x v="2"/>
    <x v="2"/>
    <x v="1"/>
    <s v="Sí"/>
    <s v="Sí"/>
    <n v="4"/>
    <n v="4"/>
    <n v="1"/>
    <n v="1"/>
    <n v="5"/>
    <n v="5"/>
    <n v="5"/>
    <n v="5"/>
    <x v="1"/>
    <x v="1"/>
    <x v="2"/>
    <x v="2"/>
    <x v="1"/>
    <x v="2"/>
    <x v="2"/>
    <x v="2"/>
    <s v="No"/>
    <s v="No"/>
    <x v="1"/>
    <x v="0"/>
    <s v="No uso ninguna red social"/>
    <x v="2"/>
    <x v="2"/>
    <x v="0"/>
    <x v="0"/>
    <x v="1"/>
    <x v="0"/>
    <x v="2"/>
    <x v="2"/>
    <s v="No"/>
    <s v="No"/>
    <x v="0"/>
    <x v="1"/>
    <x v="1"/>
    <x v="2"/>
  </r>
  <r>
    <d v="2024-02-28T17:36:00"/>
    <s v="Grado o doble grado"/>
    <x v="0"/>
    <s v="Nunca"/>
    <s v="Nunca"/>
    <s v=""/>
    <s v=""/>
    <s v=""/>
    <s v=""/>
    <s v=""/>
    <x v="0"/>
    <x v="0"/>
    <x v="0"/>
    <x v="0"/>
    <x v="0"/>
    <s v="No"/>
    <s v="No"/>
    <n v="1"/>
    <n v="1"/>
    <n v="1"/>
    <n v="2"/>
    <n v="5"/>
    <n v="5"/>
    <n v="5"/>
    <n v="2"/>
    <x v="0"/>
    <x v="2"/>
    <x v="0"/>
    <x v="3"/>
    <x v="0"/>
    <x v="0"/>
    <x v="4"/>
    <x v="1"/>
    <s v="No"/>
    <s v="No"/>
    <x v="2"/>
    <x v="2"/>
    <s v="Youtube"/>
    <x v="0"/>
    <x v="1"/>
    <x v="1"/>
    <x v="1"/>
    <x v="0"/>
    <x v="3"/>
    <x v="1"/>
    <x v="1"/>
    <s v="Sí"/>
    <s v="No"/>
    <x v="0"/>
    <x v="3"/>
    <x v="2"/>
    <x v="1"/>
  </r>
  <r>
    <d v="2024-02-28T17:36:00"/>
    <s v="Máster"/>
    <x v="9"/>
    <s v="Muy frecuentemente (3 o más veces por semana)"/>
    <s v="Muy frecuentemente (3 o más veces por semana)"/>
    <s v=""/>
    <s v="F. Psicología"/>
    <s v="F. Medicina"/>
    <s v="Biblioteca Maria Zambrano (Derecho, Filología)"/>
    <s v=""/>
    <x v="1"/>
    <x v="1"/>
    <x v="2"/>
    <x v="1"/>
    <x v="1"/>
    <s v="Sí"/>
    <s v="Sí"/>
    <n v="5"/>
    <n v="3"/>
    <n v="1"/>
    <n v="2"/>
    <n v="5"/>
    <n v="5"/>
    <n v="3"/>
    <n v="3"/>
    <x v="1"/>
    <x v="1"/>
    <x v="2"/>
    <x v="2"/>
    <x v="1"/>
    <x v="2"/>
    <x v="2"/>
    <x v="2"/>
    <s v="Sí"/>
    <s v="No"/>
    <x v="1"/>
    <x v="3"/>
    <s v="Instagram|TikTok|Twitter|Youtube"/>
    <x v="0"/>
    <x v="0"/>
    <x v="2"/>
    <x v="0"/>
    <x v="1"/>
    <x v="0"/>
    <x v="1"/>
    <x v="0"/>
    <s v="Sí"/>
    <s v="Sí"/>
    <x v="0"/>
    <x v="0"/>
    <x v="2"/>
    <x v="1"/>
  </r>
  <r>
    <d v="2024-02-28T17:35:00"/>
    <s v="Grado o doble grado"/>
    <x v="0"/>
    <s v="Muy frecuentemente (3 o más veces por semana)"/>
    <s v="Solo en época de exámenes"/>
    <s v=""/>
    <s v="F. Informática"/>
    <s v=""/>
    <s v=""/>
    <s v=""/>
    <x v="1"/>
    <x v="1"/>
    <x v="2"/>
    <x v="2"/>
    <x v="3"/>
    <s v="No"/>
    <s v="Sí"/>
    <n v="3"/>
    <n v="1"/>
    <n v="1"/>
    <n v="1"/>
    <n v="5"/>
    <n v="5"/>
    <n v="1"/>
    <n v="1"/>
    <x v="1"/>
    <x v="1"/>
    <x v="2"/>
    <x v="2"/>
    <x v="1"/>
    <x v="2"/>
    <x v="2"/>
    <x v="1"/>
    <s v="No"/>
    <s v="No"/>
    <x v="1"/>
    <x v="1"/>
    <s v="Instagram|Twitter"/>
    <x v="2"/>
    <x v="2"/>
    <x v="0"/>
    <x v="0"/>
    <x v="1"/>
    <x v="0"/>
    <x v="2"/>
    <x v="2"/>
    <s v="No"/>
    <s v="No"/>
    <x v="0"/>
    <x v="1"/>
    <x v="1"/>
    <x v="2"/>
  </r>
  <r>
    <d v="2024-02-28T17:34:00"/>
    <s v="Grado o doble grado"/>
    <x v="25"/>
    <s v="Solo en época de exámenes"/>
    <s v="De vez en cuando (1 o 2 veces al mes)"/>
    <s v=""/>
    <s v="Biblioteca Maria Zambrano (Derecho, Filología)"/>
    <s v="Biblioteca Maria Zambrano (Derecho, Filología)"/>
    <s v="Biblioteca Maria Zambrano (Derecho, Filología)"/>
    <s v=""/>
    <x v="1"/>
    <x v="1"/>
    <x v="2"/>
    <x v="1"/>
    <x v="1"/>
    <s v="No"/>
    <s v="Sí"/>
    <n v="2"/>
    <n v="5"/>
    <n v="5"/>
    <n v="1"/>
    <n v="5"/>
    <n v="5"/>
    <n v="2"/>
    <n v="1"/>
    <x v="2"/>
    <x v="0"/>
    <x v="2"/>
    <x v="3"/>
    <x v="0"/>
    <x v="1"/>
    <x v="1"/>
    <x v="1"/>
    <s v="No"/>
    <s v="No"/>
    <x v="0"/>
    <x v="0"/>
    <s v="Instagram|TikTok|Twitter"/>
    <x v="0"/>
    <x v="1"/>
    <x v="0"/>
    <x v="0"/>
    <x v="1"/>
    <x v="0"/>
    <x v="2"/>
    <x v="2"/>
    <s v="No"/>
    <s v="No"/>
    <x v="0"/>
    <x v="3"/>
    <x v="1"/>
    <x v="1"/>
  </r>
  <r>
    <d v="2024-02-28T17:32:00"/>
    <s v="Grado o doble grado"/>
    <x v="5"/>
    <s v="Nunca"/>
    <s v="De vez en cuando (1 o 2 veces al mes)"/>
    <s v=""/>
    <s v=""/>
    <s v=""/>
    <s v=""/>
    <s v=""/>
    <x v="1"/>
    <x v="1"/>
    <x v="1"/>
    <x v="2"/>
    <x v="3"/>
    <s v="No"/>
    <s v="Sí"/>
    <n v="1"/>
    <n v="1"/>
    <n v="1"/>
    <n v="1"/>
    <n v="1"/>
    <n v="5"/>
    <n v="3"/>
    <n v="3"/>
    <x v="2"/>
    <x v="0"/>
    <x v="2"/>
    <x v="2"/>
    <x v="1"/>
    <x v="2"/>
    <x v="4"/>
    <x v="1"/>
    <s v="No"/>
    <s v="No"/>
    <x v="2"/>
    <x v="1"/>
    <s v="Instagram|TikTok|Youtube"/>
    <x v="2"/>
    <x v="2"/>
    <x v="0"/>
    <x v="0"/>
    <x v="1"/>
    <x v="3"/>
    <x v="1"/>
    <x v="5"/>
    <s v="Sí"/>
    <s v="No"/>
    <x v="0"/>
    <x v="1"/>
    <x v="1"/>
    <x v="1"/>
  </r>
  <r>
    <d v="2024-02-28T17:31:00"/>
    <s v="Grado o doble grado"/>
    <x v="12"/>
    <s v="Frecuentemente (1 o 2 veces por semana)"/>
    <s v="De vez en cuando (1 o 2 veces al mes)"/>
    <s v=""/>
    <s v="F. Ciencias Políticas y Sociología"/>
    <s v=""/>
    <s v=""/>
    <s v=""/>
    <x v="1"/>
    <x v="0"/>
    <x v="1"/>
    <x v="2"/>
    <x v="1"/>
    <s v="No"/>
    <s v="No"/>
    <n v="2"/>
    <n v="3"/>
    <n v="2"/>
    <n v="5"/>
    <n v="5"/>
    <n v="5"/>
    <n v="5"/>
    <n v="2"/>
    <x v="2"/>
    <x v="1"/>
    <x v="2"/>
    <x v="2"/>
    <x v="1"/>
    <x v="1"/>
    <x v="1"/>
    <x v="3"/>
    <s v="No"/>
    <s v="No"/>
    <x v="0"/>
    <x v="2"/>
    <s v="Instagram|Twitter"/>
    <x v="2"/>
    <x v="2"/>
    <x v="0"/>
    <x v="0"/>
    <x v="1"/>
    <x v="0"/>
    <x v="2"/>
    <x v="1"/>
    <s v="No"/>
    <s v="No"/>
    <x v="0"/>
    <x v="1"/>
    <x v="1"/>
    <x v="1"/>
  </r>
  <r>
    <d v="2024-02-28T17:30:00"/>
    <s v="Grado o doble grado"/>
    <x v="9"/>
    <s v="Frecuentemente (1 o 2 veces por semana)"/>
    <s v="Nunca"/>
    <s v=""/>
    <s v="F. Psicología"/>
    <s v=""/>
    <s v=""/>
    <s v=""/>
    <x v="1"/>
    <x v="2"/>
    <x v="0"/>
    <x v="2"/>
    <x v="1"/>
    <s v="No"/>
    <s v="No"/>
    <n v="1"/>
    <n v="1"/>
    <n v="2"/>
    <n v="5"/>
    <n v="5"/>
    <n v="5"/>
    <n v="5"/>
    <n v="1"/>
    <x v="2"/>
    <x v="1"/>
    <x v="2"/>
    <x v="2"/>
    <x v="1"/>
    <x v="2"/>
    <x v="2"/>
    <x v="2"/>
    <s v="No"/>
    <s v="No"/>
    <x v="1"/>
    <x v="2"/>
    <s v="Instagram|TikTok"/>
    <x v="2"/>
    <x v="4"/>
    <x v="4"/>
    <x v="0"/>
    <x v="1"/>
    <x v="0"/>
    <x v="2"/>
    <x v="2"/>
    <s v="No"/>
    <s v="No"/>
    <x v="0"/>
    <x v="1"/>
    <x v="4"/>
    <x v="1"/>
  </r>
  <r>
    <d v="2024-02-28T17:30:00"/>
    <s v="Grado o doble grado"/>
    <x v="23"/>
    <s v="Muy frecuentemente (3 o más veces por semana)"/>
    <s v="De vez en cuando (1 o 2 veces al mes)"/>
    <s v=""/>
    <s v="F. Ciencias Matemáticas"/>
    <s v="F. Ciencias Físicas"/>
    <s v="Biblioteca Maria Zambrano (Derecho, Filología)"/>
    <s v=""/>
    <x v="1"/>
    <x v="0"/>
    <x v="0"/>
    <x v="0"/>
    <x v="1"/>
    <s v="Sí"/>
    <s v="Sí"/>
    <n v="2"/>
    <n v="1"/>
    <n v="2"/>
    <n v="1"/>
    <n v="4"/>
    <n v="4"/>
    <n v="5"/>
    <n v="1"/>
    <x v="0"/>
    <x v="2"/>
    <x v="1"/>
    <x v="3"/>
    <x v="3"/>
    <x v="1"/>
    <x v="4"/>
    <x v="3"/>
    <s v="No"/>
    <s v="No"/>
    <x v="0"/>
    <x v="2"/>
    <s v="Youtube"/>
    <x v="1"/>
    <x v="1"/>
    <x v="0"/>
    <x v="0"/>
    <x v="1"/>
    <x v="0"/>
    <x v="2"/>
    <x v="1"/>
    <s v="Sí"/>
    <s v="No"/>
    <x v="0"/>
    <x v="0"/>
    <x v="2"/>
    <x v="1"/>
  </r>
  <r>
    <d v="2024-02-28T17:30:00"/>
    <s v="Grado o doble grado"/>
    <x v="12"/>
    <s v="De vez en cuando (1 o 2 veces al mes)"/>
    <s v="Nunca"/>
    <s v=""/>
    <s v="F. Ciencias Políticas y Sociología"/>
    <s v=""/>
    <s v=""/>
    <s v=""/>
    <x v="1"/>
    <x v="1"/>
    <x v="2"/>
    <x v="1"/>
    <x v="1"/>
    <s v="No"/>
    <s v="Sí"/>
    <n v="5"/>
    <n v="1"/>
    <n v="1"/>
    <n v="4"/>
    <n v="5"/>
    <n v="5"/>
    <n v="5"/>
    <n v="5"/>
    <x v="1"/>
    <x v="1"/>
    <x v="1"/>
    <x v="3"/>
    <x v="1"/>
    <x v="2"/>
    <x v="2"/>
    <x v="3"/>
    <s v="Sí"/>
    <s v="No"/>
    <x v="1"/>
    <x v="0"/>
    <s v="Instagram|TikTok|Twitter"/>
    <x v="2"/>
    <x v="2"/>
    <x v="0"/>
    <x v="0"/>
    <x v="1"/>
    <x v="0"/>
    <x v="2"/>
    <x v="2"/>
    <s v="Sí"/>
    <s v="No"/>
    <x v="0"/>
    <x v="1"/>
    <x v="1"/>
    <x v="2"/>
  </r>
  <r>
    <d v="2024-02-28T17:29:00"/>
    <s v="Grado o doble grado"/>
    <x v="13"/>
    <s v="De vez en cuando (1 o 2 veces al mes)"/>
    <s v="De vez en cuando (1 o 2 veces al mes)"/>
    <s v=""/>
    <s v="F. Bellas Artes"/>
    <s v="F. Bellas Artes"/>
    <s v="F. Bellas Artes"/>
    <s v=""/>
    <x v="1"/>
    <x v="1"/>
    <x v="2"/>
    <x v="0"/>
    <x v="2"/>
    <s v="Sí"/>
    <s v="Sí"/>
    <n v="5"/>
    <n v="5"/>
    <n v="5"/>
    <n v="5"/>
    <n v="5"/>
    <n v="5"/>
    <n v="1"/>
    <n v="5"/>
    <x v="1"/>
    <x v="1"/>
    <x v="2"/>
    <x v="2"/>
    <x v="1"/>
    <x v="2"/>
    <x v="2"/>
    <x v="2"/>
    <s v="No"/>
    <s v="Sí"/>
    <x v="2"/>
    <x v="2"/>
    <s v="Instagram|TikTok|Youtube"/>
    <x v="2"/>
    <x v="2"/>
    <x v="0"/>
    <x v="0"/>
    <x v="1"/>
    <x v="0"/>
    <x v="2"/>
    <x v="2"/>
    <s v="No"/>
    <s v="No"/>
    <x v="0"/>
    <x v="3"/>
    <x v="4"/>
    <x v="1"/>
  </r>
  <r>
    <d v="2024-02-28T17:29:00"/>
    <s v="Doctorado"/>
    <x v="15"/>
    <s v="Nunca"/>
    <s v="Muy frecuentemente (3 o más veces por semana)"/>
    <s v=""/>
    <s v="F. Medicina"/>
    <s v="F. Farmacia"/>
    <s v="F. Veterinaria"/>
    <s v=""/>
    <x v="2"/>
    <x v="2"/>
    <x v="1"/>
    <x v="1"/>
    <x v="1"/>
    <s v="No"/>
    <s v="Sí"/>
    <n v="4"/>
    <n v="4"/>
    <n v="4"/>
    <n v="4"/>
    <n v="4"/>
    <n v="3"/>
    <n v="3"/>
    <n v="3"/>
    <x v="0"/>
    <x v="0"/>
    <x v="0"/>
    <x v="3"/>
    <x v="0"/>
    <x v="1"/>
    <x v="1"/>
    <x v="1"/>
    <s v="Sí"/>
    <s v="Sí"/>
    <x v="0"/>
    <x v="1"/>
    <s v="No uso ninguna red social"/>
    <x v="0"/>
    <x v="1"/>
    <x v="1"/>
    <x v="1"/>
    <x v="0"/>
    <x v="3"/>
    <x v="1"/>
    <x v="1"/>
    <s v="No"/>
    <s v="No"/>
    <x v="0"/>
    <x v="3"/>
    <x v="2"/>
    <x v="1"/>
  </r>
  <r>
    <d v="2024-02-28T17:29:00"/>
    <s v="Otros (Universidad para mayores, títulos propios, curso de idiomas, etc)"/>
    <x v="7"/>
    <s v="Solo en época de exámenes"/>
    <s v="Solo en época de exámenes"/>
    <s v=""/>
    <s v="F. Geografía e Historia"/>
    <s v=""/>
    <s v=""/>
    <s v="Biblioteca del CONDE DUQUE"/>
    <x v="1"/>
    <x v="1"/>
    <x v="2"/>
    <x v="2"/>
    <x v="1"/>
    <s v="No"/>
    <s v="Sí"/>
    <n v="3"/>
    <n v="3"/>
    <n v="4"/>
    <n v="5"/>
    <n v="5"/>
    <n v="5"/>
    <n v="5"/>
    <n v="5"/>
    <x v="1"/>
    <x v="1"/>
    <x v="2"/>
    <x v="2"/>
    <x v="1"/>
    <x v="2"/>
    <x v="2"/>
    <x v="2"/>
    <s v="No"/>
    <s v="No"/>
    <x v="1"/>
    <x v="0"/>
    <s v="Youtube"/>
    <x v="2"/>
    <x v="2"/>
    <x v="0"/>
    <x v="0"/>
    <x v="1"/>
    <x v="0"/>
    <x v="2"/>
    <x v="2"/>
    <s v="No"/>
    <s v="No"/>
    <x v="0"/>
    <x v="1"/>
    <x v="1"/>
    <x v="2"/>
  </r>
  <r>
    <d v="2024-02-28T17:28:00"/>
    <s v="Grado o doble grado"/>
    <x v="9"/>
    <s v="Frecuentemente (1 o 2 veces por semana)"/>
    <s v="De vez en cuando (1 o 2 veces al mes)"/>
    <s v=""/>
    <s v="F. Psicología"/>
    <s v="F. Ciencias Políticas y Sociología"/>
    <s v="F. Farmacia"/>
    <s v=""/>
    <x v="0"/>
    <x v="1"/>
    <x v="2"/>
    <x v="2"/>
    <x v="1"/>
    <s v="No"/>
    <s v="Sí"/>
    <n v="3"/>
    <n v="3"/>
    <n v="4"/>
    <n v="3"/>
    <n v="5"/>
    <n v="5"/>
    <n v="5"/>
    <n v="4"/>
    <x v="0"/>
    <x v="1"/>
    <x v="1"/>
    <x v="1"/>
    <x v="1"/>
    <x v="0"/>
    <x v="4"/>
    <x v="3"/>
    <s v=""/>
    <s v="No"/>
    <x v="0"/>
    <x v="1"/>
    <s v="Instagram|Twitter|Youtube"/>
    <x v="2"/>
    <x v="1"/>
    <x v="0"/>
    <x v="0"/>
    <x v="0"/>
    <x v="0"/>
    <x v="0"/>
    <x v="4"/>
    <s v="Sí"/>
    <s v="Sí"/>
    <x v="2"/>
    <x v="1"/>
    <x v="1"/>
    <x v="2"/>
  </r>
  <r>
    <d v="2024-02-28T17:27:00"/>
    <s v="Máster"/>
    <x v="4"/>
    <s v="Solo en época de exámenes"/>
    <s v="Frecuentemente (1 o 2 veces por semana)"/>
    <s v=""/>
    <s v="F. Ciencias Políticas y Sociología"/>
    <s v="F. Ciencias Matemáticas"/>
    <s v=""/>
    <s v=""/>
    <x v="1"/>
    <x v="1"/>
    <x v="2"/>
    <x v="5"/>
    <x v="3"/>
    <s v="Sí"/>
    <s v="Sí"/>
    <n v="2"/>
    <n v="2"/>
    <n v="1"/>
    <n v="1"/>
    <n v="5"/>
    <n v="4"/>
    <n v="5"/>
    <n v="3"/>
    <x v="5"/>
    <x v="2"/>
    <x v="2"/>
    <x v="2"/>
    <x v="1"/>
    <x v="2"/>
    <x v="2"/>
    <x v="2"/>
    <s v="No"/>
    <s v="No"/>
    <x v="1"/>
    <x v="4"/>
    <s v="Instagram|Twitter|Youtube"/>
    <x v="2"/>
    <x v="2"/>
    <x v="0"/>
    <x v="0"/>
    <x v="1"/>
    <x v="0"/>
    <x v="2"/>
    <x v="4"/>
    <s v="No"/>
    <s v="No"/>
    <x v="0"/>
    <x v="1"/>
    <x v="1"/>
    <x v="2"/>
  </r>
  <r>
    <d v="2024-02-28T17:26:00"/>
    <s v="Grado o doble grado"/>
    <x v="18"/>
    <s v="Solo en época de exámenes"/>
    <s v="De vez en cuando (1 o 2 veces al mes)"/>
    <s v=""/>
    <s v="F. Ciencias de la Información"/>
    <s v="Biblioteca Maria Zambrano (Derecho, Filología)"/>
    <s v=""/>
    <s v="Centro cultural Siena"/>
    <x v="1"/>
    <x v="2"/>
    <x v="3"/>
    <x v="3"/>
    <x v="0"/>
    <s v="No"/>
    <s v="Sí"/>
    <n v="1"/>
    <n v="2"/>
    <n v="2"/>
    <n v="1"/>
    <n v="5"/>
    <n v="5"/>
    <n v="5"/>
    <n v="5"/>
    <x v="0"/>
    <x v="2"/>
    <x v="3"/>
    <x v="3"/>
    <x v="3"/>
    <x v="0"/>
    <x v="4"/>
    <x v="1"/>
    <s v="No"/>
    <s v="No"/>
    <x v="2"/>
    <x v="2"/>
    <s v="Instagram|Otras"/>
    <x v="1"/>
    <x v="0"/>
    <x v="4"/>
    <x v="1"/>
    <x v="0"/>
    <x v="1"/>
    <x v="1"/>
    <x v="1"/>
    <s v="No"/>
    <s v="No"/>
    <x v="0"/>
    <x v="3"/>
    <x v="4"/>
    <x v="0"/>
  </r>
  <r>
    <d v="2024-02-28T17:26:00"/>
    <s v="Grado o doble grado"/>
    <x v="12"/>
    <s v="Muy frecuentemente (3 o más veces por semana)"/>
    <s v="Muy frecuentemente (3 o más veces por semana)"/>
    <s v=""/>
    <s v="Biblioteca Maria Zambrano (Derecho, Filología)"/>
    <s v="F. Psicología"/>
    <s v="F. Ciencias Políticas y Sociología"/>
    <s v=""/>
    <x v="0"/>
    <x v="0"/>
    <x v="3"/>
    <x v="1"/>
    <x v="1"/>
    <s v="Sí"/>
    <s v="Sí"/>
    <n v="3"/>
    <n v="2"/>
    <n v="4"/>
    <n v="1"/>
    <n v="5"/>
    <n v="5"/>
    <n v="4"/>
    <n v="2"/>
    <x v="0"/>
    <x v="5"/>
    <x v="1"/>
    <x v="3"/>
    <x v="1"/>
    <x v="2"/>
    <x v="4"/>
    <x v="3"/>
    <s v="No"/>
    <s v="No"/>
    <x v="1"/>
    <x v="4"/>
    <s v="No uso ninguna red social|Youtube"/>
    <x v="2"/>
    <x v="1"/>
    <x v="0"/>
    <x v="0"/>
    <x v="1"/>
    <x v="1"/>
    <x v="2"/>
    <x v="5"/>
    <s v="No"/>
    <s v="No"/>
    <x v="0"/>
    <x v="2"/>
    <x v="1"/>
    <x v="1"/>
  </r>
  <r>
    <d v="2024-02-28T17:25:00"/>
    <s v="Doctorado"/>
    <x v="11"/>
    <s v="Solo en época de exámenes"/>
    <s v="Solo en época de exámenes"/>
    <s v=""/>
    <s v="F. Veterinaria"/>
    <s v=""/>
    <s v=""/>
    <s v=""/>
    <x v="2"/>
    <x v="2"/>
    <x v="0"/>
    <x v="0"/>
    <x v="1"/>
    <s v="No"/>
    <s v="No"/>
    <n v="2"/>
    <n v="1"/>
    <n v="2"/>
    <n v="3"/>
    <n v="2"/>
    <n v="5"/>
    <n v="5"/>
    <n v="5"/>
    <x v="0"/>
    <x v="2"/>
    <x v="1"/>
    <x v="1"/>
    <x v="3"/>
    <x v="0"/>
    <x v="4"/>
    <x v="3"/>
    <s v="No"/>
    <s v="No"/>
    <x v="2"/>
    <x v="2"/>
    <s v="Instagram|Youtube"/>
    <x v="1"/>
    <x v="0"/>
    <x v="2"/>
    <x v="1"/>
    <x v="0"/>
    <x v="3"/>
    <x v="0"/>
    <x v="1"/>
    <s v="Sí"/>
    <s v="No"/>
    <x v="0"/>
    <x v="2"/>
    <x v="4"/>
    <x v="0"/>
  </r>
  <r>
    <d v="2024-02-28T17:25:00"/>
    <s v="Grado o doble grado"/>
    <x v="7"/>
    <s v="De vez en cuando (1 o 2 veces al mes)"/>
    <s v="Frecuentemente (1 o 2 veces por semana)"/>
    <s v=""/>
    <s v="F. Geografía e Historia"/>
    <s v="Biblioteca Maria Zambrano (Derecho, Filología)"/>
    <s v=""/>
    <s v="Biblioteca Nacional Biblioteca Central de Cantabria Biblioteca Ruiz Egea Biblioteca Pública Municipal Manuel Vázquez Montalbán"/>
    <x v="0"/>
    <x v="0"/>
    <x v="1"/>
    <x v="0"/>
    <x v="1"/>
    <s v="No"/>
    <s v="Sí"/>
    <n v="4"/>
    <n v="4"/>
    <n v="4"/>
    <n v="5"/>
    <n v="5"/>
    <n v="3"/>
    <n v="3"/>
    <n v="4"/>
    <x v="3"/>
    <x v="2"/>
    <x v="3"/>
    <x v="1"/>
    <x v="3"/>
    <x v="1"/>
    <x v="4"/>
    <x v="3"/>
    <s v="Sí"/>
    <s v="No"/>
    <x v="0"/>
    <x v="2"/>
    <s v="Instagram"/>
    <x v="0"/>
    <x v="1"/>
    <x v="1"/>
    <x v="1"/>
    <x v="5"/>
    <x v="1"/>
    <x v="1"/>
    <x v="1"/>
    <s v="No"/>
    <s v="No"/>
    <x v="0"/>
    <x v="3"/>
    <x v="4"/>
    <x v="0"/>
  </r>
  <r>
    <d v="2024-02-28T17:24:00"/>
    <s v="Grado o doble grado"/>
    <x v="18"/>
    <s v="Solo en época de exámenes"/>
    <s v="De vez en cuando (1 o 2 veces al mes)"/>
    <s v=""/>
    <s v="F. Ciencias de la Información"/>
    <s v="Biblioteca Maria Zambrano (Derecho, Filología)"/>
    <s v="F. Ciencias Biológicas"/>
    <s v=""/>
    <x v="1"/>
    <x v="1"/>
    <x v="2"/>
    <x v="2"/>
    <x v="1"/>
    <s v="No"/>
    <s v="No"/>
    <n v="2"/>
    <n v="1"/>
    <n v="2"/>
    <n v="3"/>
    <n v="5"/>
    <n v="1"/>
    <n v="5"/>
    <n v="1"/>
    <x v="1"/>
    <x v="1"/>
    <x v="1"/>
    <x v="3"/>
    <x v="0"/>
    <x v="1"/>
    <x v="1"/>
    <x v="1"/>
    <s v="No"/>
    <s v="No"/>
    <x v="0"/>
    <x v="2"/>
    <s v="Instagram|TikTok|Twitter"/>
    <x v="2"/>
    <x v="2"/>
    <x v="0"/>
    <x v="0"/>
    <x v="1"/>
    <x v="0"/>
    <x v="2"/>
    <x v="2"/>
    <s v="No"/>
    <s v="No"/>
    <x v="0"/>
    <x v="1"/>
    <x v="1"/>
    <x v="1"/>
  </r>
  <r>
    <d v="2024-02-28T17:24:00"/>
    <s v="Grado o doble grado"/>
    <x v="15"/>
    <s v="Solo en época de exámenes"/>
    <s v="Frecuentemente (1 o 2 veces por semana)"/>
    <s v=""/>
    <s v="F. Farmacia"/>
    <s v="Biblioteca Maria Zambrano (Derecho, Filología)"/>
    <s v="F. Ciencias de la Información"/>
    <s v=""/>
    <x v="1"/>
    <x v="1"/>
    <x v="0"/>
    <x v="0"/>
    <x v="1"/>
    <s v="No"/>
    <s v="No"/>
    <n v="1"/>
    <n v="4"/>
    <n v="4"/>
    <n v="2"/>
    <n v="5"/>
    <n v="4"/>
    <n v="4"/>
    <n v="5"/>
    <x v="0"/>
    <x v="2"/>
    <x v="1"/>
    <x v="3"/>
    <x v="0"/>
    <x v="0"/>
    <x v="4"/>
    <x v="3"/>
    <s v="No"/>
    <s v="No"/>
    <x v="2"/>
    <x v="1"/>
    <s v="Instagram|TikTok"/>
    <x v="2"/>
    <x v="2"/>
    <x v="0"/>
    <x v="0"/>
    <x v="1"/>
    <x v="3"/>
    <x v="0"/>
    <x v="1"/>
    <s v="Sí"/>
    <s v="No"/>
    <x v="0"/>
    <x v="0"/>
    <x v="1"/>
    <x v="1"/>
  </r>
  <r>
    <d v="2024-02-28T17:24:00"/>
    <s v="Grado o doble grado"/>
    <x v="22"/>
    <s v="Muy frecuentemente (3 o más veces por semana)"/>
    <s v="Nunca"/>
    <s v=""/>
    <s v="F. Ciencias Biológicas"/>
    <s v=""/>
    <s v=""/>
    <s v="Biblioteca Ricardo León (Galapagar)"/>
    <x v="1"/>
    <x v="1"/>
    <x v="3"/>
    <x v="0"/>
    <x v="3"/>
    <s v="No"/>
    <s v="Sí"/>
    <n v="1"/>
    <n v="1"/>
    <n v="1"/>
    <n v="1"/>
    <n v="5"/>
    <n v="3"/>
    <n v="4"/>
    <n v="1"/>
    <x v="1"/>
    <x v="1"/>
    <x v="2"/>
    <x v="2"/>
    <x v="1"/>
    <x v="4"/>
    <x v="1"/>
    <x v="3"/>
    <s v="No"/>
    <s v="No"/>
    <x v="0"/>
    <x v="0"/>
    <s v="Instagram|Youtube"/>
    <x v="2"/>
    <x v="4"/>
    <x v="0"/>
    <x v="0"/>
    <x v="0"/>
    <x v="1"/>
    <x v="2"/>
    <x v="1"/>
    <s v="No"/>
    <s v="No"/>
    <x v="0"/>
    <x v="1"/>
    <x v="1"/>
    <x v="1"/>
  </r>
  <r>
    <d v="2024-02-28T17:23:00"/>
    <s v="Grado o doble grado"/>
    <x v="7"/>
    <s v="Muy frecuentemente (3 o más veces por semana)"/>
    <s v="Muy frecuentemente (3 o más veces por semana)"/>
    <s v=""/>
    <s v="F. Filología (Clásicas, General)"/>
    <s v="Biblioteca Maria Zambrano (Derecho, Filología)"/>
    <s v="F. Filosofía"/>
    <s v="F. Geografía e Historia"/>
    <x v="0"/>
    <x v="1"/>
    <x v="1"/>
    <x v="0"/>
    <x v="0"/>
    <s v="Sí"/>
    <s v="Sí"/>
    <n v="4"/>
    <n v="4"/>
    <n v="3"/>
    <n v="3"/>
    <n v="3"/>
    <n v="4"/>
    <n v="4"/>
    <n v="5"/>
    <x v="5"/>
    <x v="0"/>
    <x v="2"/>
    <x v="2"/>
    <x v="1"/>
    <x v="2"/>
    <x v="1"/>
    <x v="1"/>
    <s v="No"/>
    <s v="Sí"/>
    <x v="0"/>
    <x v="1"/>
    <s v="Otras|Youtube"/>
    <x v="2"/>
    <x v="1"/>
    <x v="1"/>
    <x v="0"/>
    <x v="1"/>
    <x v="0"/>
    <x v="2"/>
    <x v="4"/>
    <s v="Sí"/>
    <s v="No"/>
    <x v="0"/>
    <x v="1"/>
    <x v="1"/>
    <x v="1"/>
  </r>
  <r>
    <d v="2024-02-28T17:21:00"/>
    <s v="Otros (Universidad para mayores, títulos propios, curso de idiomas, etc)"/>
    <x v="26"/>
    <s v="De vez en cuando (1 o 2 veces al mes)"/>
    <s v="De vez en cuando (1 o 2 veces al mes)"/>
    <s v=""/>
    <s v="Biblioteca Maria Zambrano (Derecho, Filología)"/>
    <s v=""/>
    <s v=""/>
    <s v=""/>
    <x v="1"/>
    <x v="1"/>
    <x v="2"/>
    <x v="2"/>
    <x v="1"/>
    <s v="Sí"/>
    <s v="Sí"/>
    <n v="3"/>
    <n v="2"/>
    <n v="2"/>
    <n v="3"/>
    <n v="5"/>
    <n v="4"/>
    <n v="1"/>
    <n v="2"/>
    <x v="1"/>
    <x v="1"/>
    <x v="2"/>
    <x v="2"/>
    <x v="1"/>
    <x v="2"/>
    <x v="2"/>
    <x v="2"/>
    <s v="Sí"/>
    <s v="Sí"/>
    <x v="1"/>
    <x v="0"/>
    <s v="No uso ninguna red social"/>
    <x v="2"/>
    <x v="2"/>
    <x v="0"/>
    <x v="0"/>
    <x v="1"/>
    <x v="0"/>
    <x v="2"/>
    <x v="2"/>
    <s v="Sí"/>
    <s v="No"/>
    <x v="0"/>
    <x v="1"/>
    <x v="1"/>
    <x v="2"/>
  </r>
  <r>
    <d v="2024-02-28T17:20:00"/>
    <s v="Grado o doble grado"/>
    <x v="7"/>
    <s v="De vez en cuando (1 o 2 veces al mes)"/>
    <s v="De vez en cuando (1 o 2 veces al mes)"/>
    <s v=""/>
    <s v="Biblioteca Maria Zambrano (Derecho, Filología)"/>
    <s v="F. Geografía e Historia"/>
    <s v=""/>
    <s v=""/>
    <x v="0"/>
    <x v="0"/>
    <x v="0"/>
    <x v="3"/>
    <x v="1"/>
    <s v="No"/>
    <s v="Sí"/>
    <n v="4"/>
    <n v="4"/>
    <n v="4"/>
    <n v="4"/>
    <n v="4"/>
    <n v="4"/>
    <n v="4"/>
    <n v="3"/>
    <x v="2"/>
    <x v="0"/>
    <x v="0"/>
    <x v="2"/>
    <x v="3"/>
    <x v="1"/>
    <x v="1"/>
    <x v="1"/>
    <s v="Sí"/>
    <s v="Sí"/>
    <x v="0"/>
    <x v="1"/>
    <s v="Instagram|Youtube"/>
    <x v="0"/>
    <x v="1"/>
    <x v="1"/>
    <x v="2"/>
    <x v="0"/>
    <x v="1"/>
    <x v="0"/>
    <x v="4"/>
    <s v="Sí"/>
    <s v="No"/>
    <x v="0"/>
    <x v="0"/>
    <x v="2"/>
    <x v="1"/>
  </r>
  <r>
    <d v="2024-02-28T17:20:00"/>
    <s v="Grado o doble grado"/>
    <x v="15"/>
    <s v="Frecuentemente (1 o 2 veces por semana)"/>
    <s v="De vez en cuando (1 o 2 veces al mes)"/>
    <s v=""/>
    <s v="F. Farmacia"/>
    <s v="F. Medicina"/>
    <s v="Biblioteca Maria Zambrano (Derecho, Filología)"/>
    <s v=""/>
    <x v="0"/>
    <x v="0"/>
    <x v="1"/>
    <x v="0"/>
    <x v="0"/>
    <s v="No"/>
    <s v="No"/>
    <n v="2"/>
    <n v="2"/>
    <n v="3"/>
    <n v="4"/>
    <n v="5"/>
    <n v="5"/>
    <n v="4"/>
    <n v="3"/>
    <x v="2"/>
    <x v="0"/>
    <x v="0"/>
    <x v="1"/>
    <x v="0"/>
    <x v="1"/>
    <x v="1"/>
    <x v="1"/>
    <s v="Sí"/>
    <s v="No"/>
    <x v="2"/>
    <x v="2"/>
    <s v="Instagram|Twitter|Youtube"/>
    <x v="0"/>
    <x v="0"/>
    <x v="2"/>
    <x v="2"/>
    <x v="2"/>
    <x v="1"/>
    <x v="0"/>
    <x v="4"/>
    <s v="No"/>
    <s v="No"/>
    <x v="0"/>
    <x v="0"/>
    <x v="1"/>
    <x v="1"/>
  </r>
  <r>
    <d v="2024-02-28T17:18:00"/>
    <s v="Grado o doble grado"/>
    <x v="20"/>
    <s v="De vez en cuando (1 o 2 veces al mes)"/>
    <s v="Nunca"/>
    <s v=""/>
    <s v="F. Medicina"/>
    <s v="Biblioteca Maria Zambrano (Derecho, Filología)"/>
    <s v=""/>
    <s v=""/>
    <x v="4"/>
    <x v="4"/>
    <x v="4"/>
    <x v="5"/>
    <x v="3"/>
    <s v="No"/>
    <s v="Sí"/>
    <m/>
    <m/>
    <m/>
    <m/>
    <m/>
    <m/>
    <m/>
    <m/>
    <x v="4"/>
    <x v="3"/>
    <x v="4"/>
    <x v="4"/>
    <x v="2"/>
    <x v="3"/>
    <x v="5"/>
    <x v="4"/>
    <s v=""/>
    <s v=""/>
    <x v="3"/>
    <x v="4"/>
    <s v="Instagram|Twitter|Youtube"/>
    <x v="3"/>
    <x v="3"/>
    <x v="3"/>
    <x v="3"/>
    <x v="3"/>
    <x v="2"/>
    <x v="3"/>
    <x v="5"/>
    <s v=""/>
    <s v=""/>
    <x v="0"/>
    <x v="2"/>
    <x v="3"/>
    <x v="4"/>
  </r>
  <r>
    <d v="2024-02-28T17:18:00"/>
    <s v="Máster"/>
    <x v="21"/>
    <s v="De vez en cuando (1 o 2 veces al mes)"/>
    <s v="Frecuentemente (1 o 2 veces por semana)"/>
    <s v=""/>
    <s v="F. Odontología"/>
    <s v="Biblioteca Maria Zambrano (Derecho, Filología)"/>
    <s v=""/>
    <s v=""/>
    <x v="1"/>
    <x v="1"/>
    <x v="2"/>
    <x v="0"/>
    <x v="1"/>
    <s v="No"/>
    <s v="No"/>
    <n v="5"/>
    <n v="4"/>
    <n v="2"/>
    <n v="1"/>
    <n v="5"/>
    <n v="3"/>
    <n v="4"/>
    <n v="1"/>
    <x v="1"/>
    <x v="1"/>
    <x v="2"/>
    <x v="2"/>
    <x v="0"/>
    <x v="2"/>
    <x v="2"/>
    <x v="2"/>
    <s v="No"/>
    <s v="No"/>
    <x v="1"/>
    <x v="2"/>
    <s v="Instagram|TikTok|Twitter"/>
    <x v="2"/>
    <x v="2"/>
    <x v="0"/>
    <x v="0"/>
    <x v="1"/>
    <x v="0"/>
    <x v="2"/>
    <x v="2"/>
    <s v="Sí"/>
    <s v="Sí"/>
    <x v="2"/>
    <x v="1"/>
    <x v="1"/>
    <x v="2"/>
  </r>
  <r>
    <d v="2024-02-28T17:17:00"/>
    <s v="Grado o doble grado"/>
    <x v="14"/>
    <s v="Solo en época de exámenes"/>
    <s v="De vez en cuando (1 o 2 veces al mes)"/>
    <s v=""/>
    <s v="Biblioteca Maria Zambrano (Derecho, Filología)"/>
    <s v=""/>
    <s v=""/>
    <s v=""/>
    <x v="1"/>
    <x v="1"/>
    <x v="2"/>
    <x v="2"/>
    <x v="1"/>
    <s v="No"/>
    <s v="No"/>
    <n v="5"/>
    <n v="5"/>
    <n v="5"/>
    <n v="5"/>
    <n v="5"/>
    <n v="5"/>
    <n v="5"/>
    <n v="5"/>
    <x v="1"/>
    <x v="1"/>
    <x v="2"/>
    <x v="2"/>
    <x v="1"/>
    <x v="2"/>
    <x v="2"/>
    <x v="2"/>
    <s v="No"/>
    <s v="No"/>
    <x v="1"/>
    <x v="0"/>
    <s v="Instagram|TikTok|Twitter"/>
    <x v="2"/>
    <x v="2"/>
    <x v="0"/>
    <x v="0"/>
    <x v="1"/>
    <x v="0"/>
    <x v="2"/>
    <x v="2"/>
    <s v="No"/>
    <s v="No"/>
    <x v="0"/>
    <x v="1"/>
    <x v="1"/>
    <x v="2"/>
  </r>
  <r>
    <d v="2024-02-28T17:14:00"/>
    <s v="Grado o doble grado"/>
    <x v="11"/>
    <s v="Frecuentemente (1 o 2 veces por semana)"/>
    <s v="Nunca"/>
    <s v=""/>
    <s v="F. Veterinaria"/>
    <s v="Biblioteca Maria Zambrano (Derecho, Filología)"/>
    <s v=""/>
    <s v="Biblioteca Municipal"/>
    <x v="1"/>
    <x v="1"/>
    <x v="0"/>
    <x v="2"/>
    <x v="1"/>
    <s v="No"/>
    <s v="Sí"/>
    <n v="3"/>
    <n v="1"/>
    <n v="1"/>
    <n v="1"/>
    <n v="3"/>
    <n v="5"/>
    <n v="5"/>
    <n v="1"/>
    <x v="1"/>
    <x v="1"/>
    <x v="2"/>
    <x v="2"/>
    <x v="1"/>
    <x v="2"/>
    <x v="2"/>
    <x v="2"/>
    <s v="No"/>
    <s v="No"/>
    <x v="1"/>
    <x v="0"/>
    <s v="Instagram|TikTok|Twitter"/>
    <x v="2"/>
    <x v="2"/>
    <x v="0"/>
    <x v="0"/>
    <x v="1"/>
    <x v="0"/>
    <x v="2"/>
    <x v="2"/>
    <s v="Sí"/>
    <s v="No"/>
    <x v="0"/>
    <x v="1"/>
    <x v="1"/>
    <x v="2"/>
  </r>
  <r>
    <d v="2024-02-28T17:14:00"/>
    <s v="Doctorado"/>
    <x v="7"/>
    <s v="De vez en cuando (1 o 2 veces al mes)"/>
    <s v="Muy frecuentemente (3 o más veces por semana)"/>
    <s v=""/>
    <s v="F. Comercio y Turismo"/>
    <s v="F. Geografía e Historia"/>
    <s v=""/>
    <s v=""/>
    <x v="0"/>
    <x v="0"/>
    <x v="1"/>
    <x v="1"/>
    <x v="3"/>
    <s v="Sí"/>
    <s v="No"/>
    <n v="2"/>
    <n v="5"/>
    <n v="5"/>
    <n v="3"/>
    <n v="1"/>
    <n v="3"/>
    <n v="1"/>
    <n v="2"/>
    <x v="0"/>
    <x v="5"/>
    <x v="1"/>
    <x v="1"/>
    <x v="1"/>
    <x v="1"/>
    <x v="4"/>
    <x v="1"/>
    <s v="No"/>
    <s v="No"/>
    <x v="0"/>
    <x v="3"/>
    <s v="TikTok"/>
    <x v="2"/>
    <x v="2"/>
    <x v="0"/>
    <x v="0"/>
    <x v="1"/>
    <x v="0"/>
    <x v="3"/>
    <x v="5"/>
    <s v="Sí"/>
    <s v="No"/>
    <x v="0"/>
    <x v="1"/>
    <x v="1"/>
    <x v="2"/>
  </r>
  <r>
    <d v="2024-02-28T17:14:00"/>
    <s v=""/>
    <x v="13"/>
    <s v=""/>
    <s v=""/>
    <s v=""/>
    <s v=""/>
    <s v=""/>
    <s v=""/>
    <s v=""/>
    <x v="4"/>
    <x v="4"/>
    <x v="4"/>
    <x v="5"/>
    <x v="3"/>
    <s v=""/>
    <s v=""/>
    <m/>
    <m/>
    <m/>
    <m/>
    <m/>
    <m/>
    <m/>
    <m/>
    <x v="2"/>
    <x v="0"/>
    <x v="1"/>
    <x v="1"/>
    <x v="1"/>
    <x v="1"/>
    <x v="2"/>
    <x v="1"/>
    <s v="No"/>
    <s v="No"/>
    <x v="0"/>
    <x v="4"/>
    <s v="No uso ninguna red social"/>
    <x v="2"/>
    <x v="2"/>
    <x v="0"/>
    <x v="0"/>
    <x v="1"/>
    <x v="0"/>
    <x v="0"/>
    <x v="2"/>
    <s v="No"/>
    <s v="No"/>
    <x v="0"/>
    <x v="1"/>
    <x v="1"/>
    <x v="2"/>
  </r>
  <r>
    <d v="2024-02-28T17:14:00"/>
    <s v="Grado o doble grado"/>
    <x v="15"/>
    <s v="Muy frecuentemente (3 o más veces por semana)"/>
    <s v="De vez en cuando (1 o 2 veces al mes)"/>
    <s v=""/>
    <s v="F. Farmacia"/>
    <s v="Biblioteca Maria Zambrano (Derecho, Filología)"/>
    <s v=""/>
    <s v=""/>
    <x v="2"/>
    <x v="1"/>
    <x v="2"/>
    <x v="2"/>
    <x v="1"/>
    <s v="No"/>
    <s v="Sí"/>
    <n v="3"/>
    <n v="1"/>
    <n v="1"/>
    <n v="1"/>
    <n v="5"/>
    <n v="5"/>
    <n v="5"/>
    <n v="1"/>
    <x v="0"/>
    <x v="2"/>
    <x v="2"/>
    <x v="1"/>
    <x v="1"/>
    <x v="3"/>
    <x v="2"/>
    <x v="2"/>
    <s v="No"/>
    <s v="No"/>
    <x v="1"/>
    <x v="0"/>
    <s v="Instagram|Otras|TikTok"/>
    <x v="2"/>
    <x v="2"/>
    <x v="0"/>
    <x v="0"/>
    <x v="1"/>
    <x v="0"/>
    <x v="4"/>
    <x v="0"/>
    <s v="No"/>
    <s v="No"/>
    <x v="0"/>
    <x v="1"/>
    <x v="1"/>
    <x v="2"/>
  </r>
  <r>
    <d v="2024-02-28T17:14:00"/>
    <s v="Grado o doble grado"/>
    <x v="18"/>
    <s v="Solo en época de exámenes"/>
    <s v="Solo en época de exámenes"/>
    <s v=""/>
    <s v="F. Ciencias de la Información"/>
    <s v="F. Ciencias Geológicas"/>
    <s v="F. Geografía e Historia"/>
    <s v=""/>
    <x v="0"/>
    <x v="0"/>
    <x v="0"/>
    <x v="0"/>
    <x v="0"/>
    <s v="No"/>
    <s v="Sí"/>
    <n v="1"/>
    <n v="3"/>
    <n v="1"/>
    <n v="1"/>
    <n v="5"/>
    <n v="3"/>
    <n v="4"/>
    <n v="3"/>
    <x v="0"/>
    <x v="2"/>
    <x v="0"/>
    <x v="1"/>
    <x v="3"/>
    <x v="0"/>
    <x v="4"/>
    <x v="3"/>
    <s v="No"/>
    <s v="Sí"/>
    <x v="0"/>
    <x v="1"/>
    <s v="Instagram|TikTok"/>
    <x v="0"/>
    <x v="1"/>
    <x v="1"/>
    <x v="1"/>
    <x v="0"/>
    <x v="3"/>
    <x v="0"/>
    <x v="4"/>
    <s v="Sí"/>
    <s v="No"/>
    <x v="0"/>
    <x v="3"/>
    <x v="2"/>
    <x v="0"/>
  </r>
  <r>
    <d v="2024-02-28T17:13:00"/>
    <s v="Grado o doble grado"/>
    <x v="13"/>
    <s v="De vez en cuando (1 o 2 veces al mes)"/>
    <s v="Frecuentemente (1 o 2 veces por semana)"/>
    <s v=""/>
    <s v="F. Ciencias de la Información"/>
    <s v=""/>
    <s v=""/>
    <s v=""/>
    <x v="1"/>
    <x v="1"/>
    <x v="2"/>
    <x v="2"/>
    <x v="1"/>
    <s v="Sí"/>
    <s v="Sí"/>
    <n v="3"/>
    <n v="3"/>
    <n v="2"/>
    <n v="2"/>
    <n v="5"/>
    <n v="4"/>
    <n v="5"/>
    <n v="1"/>
    <x v="0"/>
    <x v="5"/>
    <x v="2"/>
    <x v="3"/>
    <x v="0"/>
    <x v="1"/>
    <x v="4"/>
    <x v="1"/>
    <s v="No"/>
    <s v="Sí"/>
    <x v="2"/>
    <x v="1"/>
    <s v="Instagram|TikTok|Twitter|Youtube"/>
    <x v="2"/>
    <x v="2"/>
    <x v="1"/>
    <x v="0"/>
    <x v="1"/>
    <x v="0"/>
    <x v="1"/>
    <x v="1"/>
    <s v="No"/>
    <s v="No"/>
    <x v="0"/>
    <x v="1"/>
    <x v="1"/>
    <x v="2"/>
  </r>
  <r>
    <d v="2024-02-28T17:13:00"/>
    <s v="Máster"/>
    <x v="12"/>
    <s v="Nunca"/>
    <s v="Frecuentemente (1 o 2 veces por semana)"/>
    <s v=""/>
    <s v=""/>
    <s v=""/>
    <s v=""/>
    <s v=""/>
    <x v="3"/>
    <x v="3"/>
    <x v="0"/>
    <x v="0"/>
    <x v="2"/>
    <s v="No"/>
    <s v="No"/>
    <n v="1"/>
    <n v="4"/>
    <n v="5"/>
    <n v="4"/>
    <n v="4"/>
    <n v="4"/>
    <n v="3"/>
    <n v="4"/>
    <x v="5"/>
    <x v="5"/>
    <x v="0"/>
    <x v="1"/>
    <x v="3"/>
    <x v="0"/>
    <x v="4"/>
    <x v="3"/>
    <s v="Sí"/>
    <s v="Sí"/>
    <x v="0"/>
    <x v="1"/>
    <s v=""/>
    <x v="1"/>
    <x v="3"/>
    <x v="2"/>
    <x v="2"/>
    <x v="2"/>
    <x v="3"/>
    <x v="1"/>
    <x v="1"/>
    <s v="No"/>
    <s v="No"/>
    <x v="0"/>
    <x v="1"/>
    <x v="1"/>
    <x v="0"/>
  </r>
  <r>
    <d v="2024-02-28T17:11:00"/>
    <s v="Otros (Universidad para mayores, títulos propios, curso de idiomas, etc)"/>
    <x v="7"/>
    <s v="De vez en cuando (1 o 2 veces al mes)"/>
    <s v="Frecuentemente (1 o 2 veces por semana)"/>
    <s v=""/>
    <s v="F. Geografía e Historia"/>
    <s v=""/>
    <s v=""/>
    <s v=""/>
    <x v="1"/>
    <x v="1"/>
    <x v="2"/>
    <x v="5"/>
    <x v="1"/>
    <s v="Sí"/>
    <s v="Sí"/>
    <n v="5"/>
    <m/>
    <m/>
    <m/>
    <n v="3"/>
    <m/>
    <n v="4"/>
    <m/>
    <x v="0"/>
    <x v="0"/>
    <x v="0"/>
    <x v="4"/>
    <x v="1"/>
    <x v="1"/>
    <x v="1"/>
    <x v="4"/>
    <s v="No"/>
    <s v="No"/>
    <x v="2"/>
    <x v="2"/>
    <s v=""/>
    <x v="2"/>
    <x v="1"/>
    <x v="1"/>
    <x v="1"/>
    <x v="0"/>
    <x v="1"/>
    <x v="0"/>
    <x v="4"/>
    <s v="No"/>
    <s v="No"/>
    <x v="0"/>
    <x v="1"/>
    <x v="1"/>
    <x v="2"/>
  </r>
  <r>
    <d v="2024-02-28T17:10:00"/>
    <s v="Máster"/>
    <x v="10"/>
    <s v="De vez en cuando (1 o 2 veces al mes)"/>
    <s v="De vez en cuando (1 o 2 veces al mes)"/>
    <s v=""/>
    <s v="Biblioteca Maria Zambrano (Derecho, Filología)"/>
    <s v=""/>
    <s v=""/>
    <s v=""/>
    <x v="0"/>
    <x v="0"/>
    <x v="2"/>
    <x v="2"/>
    <x v="1"/>
    <s v="No"/>
    <s v="Sí"/>
    <n v="1"/>
    <n v="4"/>
    <n v="4"/>
    <n v="1"/>
    <n v="4"/>
    <n v="5"/>
    <n v="4"/>
    <n v="5"/>
    <x v="0"/>
    <x v="2"/>
    <x v="1"/>
    <x v="1"/>
    <x v="0"/>
    <x v="0"/>
    <x v="4"/>
    <x v="3"/>
    <s v="No"/>
    <s v="No"/>
    <x v="4"/>
    <x v="3"/>
    <s v="Instagram|TikTok|Twitter|Youtube"/>
    <x v="0"/>
    <x v="1"/>
    <x v="2"/>
    <x v="2"/>
    <x v="2"/>
    <x v="3"/>
    <x v="1"/>
    <x v="5"/>
    <s v="No"/>
    <s v="No"/>
    <x v="0"/>
    <x v="3"/>
    <x v="2"/>
    <x v="1"/>
  </r>
  <r>
    <d v="2024-02-28T17:10:00"/>
    <s v="Grado o doble grado"/>
    <x v="10"/>
    <s v="Frecuentemente (1 o 2 veces por semana)"/>
    <s v="De vez en cuando (1 o 2 veces al mes)"/>
    <s v=""/>
    <s v="Biblioteca Maria Zambrano (Derecho, Filología)"/>
    <s v="F. Geografía e Historia"/>
    <s v="F. Filosofía"/>
    <s v=""/>
    <x v="1"/>
    <x v="1"/>
    <x v="1"/>
    <x v="0"/>
    <x v="1"/>
    <s v="No"/>
    <s v="No"/>
    <n v="4"/>
    <n v="1"/>
    <n v="5"/>
    <n v="3"/>
    <n v="5"/>
    <n v="5"/>
    <n v="4"/>
    <n v="1"/>
    <x v="2"/>
    <x v="0"/>
    <x v="0"/>
    <x v="3"/>
    <x v="1"/>
    <x v="0"/>
    <x v="3"/>
    <x v="3"/>
    <s v="No"/>
    <s v="No"/>
    <x v="0"/>
    <x v="2"/>
    <s v="TikTok|Twitter|Youtube"/>
    <x v="0"/>
    <x v="1"/>
    <x v="2"/>
    <x v="1"/>
    <x v="2"/>
    <x v="0"/>
    <x v="0"/>
    <x v="0"/>
    <s v="Sí"/>
    <s v="No"/>
    <x v="0"/>
    <x v="1"/>
    <x v="1"/>
    <x v="1"/>
  </r>
  <r>
    <d v="2024-02-28T17:09:00"/>
    <s v="Grado o doble grado"/>
    <x v="3"/>
    <s v="De vez en cuando (1 o 2 veces al mes)"/>
    <s v="Frecuentemente (1 o 2 veces por semana)"/>
    <s v=""/>
    <s v="Biblioteca Maria Zambrano (Derecho, Filología)"/>
    <s v=""/>
    <s v=""/>
    <s v=""/>
    <x v="1"/>
    <x v="1"/>
    <x v="1"/>
    <x v="1"/>
    <x v="1"/>
    <s v="Sí"/>
    <s v="Sí"/>
    <n v="4"/>
    <n v="2"/>
    <n v="4"/>
    <n v="3"/>
    <n v="4"/>
    <n v="3"/>
    <n v="4"/>
    <n v="3"/>
    <x v="1"/>
    <x v="0"/>
    <x v="0"/>
    <x v="1"/>
    <x v="1"/>
    <x v="1"/>
    <x v="1"/>
    <x v="1"/>
    <s v="No"/>
    <s v="No"/>
    <x v="1"/>
    <x v="0"/>
    <s v="Instagram|TikTok|Twitter|Youtube"/>
    <x v="2"/>
    <x v="0"/>
    <x v="0"/>
    <x v="0"/>
    <x v="1"/>
    <x v="0"/>
    <x v="2"/>
    <x v="2"/>
    <s v="No"/>
    <s v="No"/>
    <x v="0"/>
    <x v="0"/>
    <x v="1"/>
    <x v="3"/>
  </r>
  <r>
    <d v="2024-02-28T17:08:00"/>
    <s v="Grado o doble grado"/>
    <x v="14"/>
    <s v="Nunca"/>
    <s v="Nunca"/>
    <s v=""/>
    <s v=""/>
    <s v=""/>
    <s v=""/>
    <s v=""/>
    <x v="2"/>
    <x v="2"/>
    <x v="3"/>
    <x v="0"/>
    <x v="2"/>
    <s v="No"/>
    <s v="Sí"/>
    <n v="2"/>
    <n v="1"/>
    <n v="2"/>
    <n v="4"/>
    <n v="5"/>
    <n v="2"/>
    <n v="5"/>
    <n v="4"/>
    <x v="2"/>
    <x v="0"/>
    <x v="1"/>
    <x v="1"/>
    <x v="3"/>
    <x v="0"/>
    <x v="4"/>
    <x v="1"/>
    <s v="No"/>
    <s v="No"/>
    <x v="2"/>
    <x v="5"/>
    <s v="Instagram|TikTok"/>
    <x v="0"/>
    <x v="0"/>
    <x v="2"/>
    <x v="1"/>
    <x v="2"/>
    <x v="3"/>
    <x v="1"/>
    <x v="1"/>
    <s v="No"/>
    <s v="Sí"/>
    <x v="4"/>
    <x v="0"/>
    <x v="1"/>
    <x v="1"/>
  </r>
  <r>
    <d v="2024-02-28T17:07:00"/>
    <s v="Grado o doble grado"/>
    <x v="12"/>
    <s v="Frecuentemente (1 o 2 veces por semana)"/>
    <s v="De vez en cuando (1 o 2 veces al mes)"/>
    <s v=""/>
    <s v="F. Ciencias Políticas y Sociología"/>
    <s v=""/>
    <s v=""/>
    <s v=""/>
    <x v="0"/>
    <x v="2"/>
    <x v="1"/>
    <x v="1"/>
    <x v="1"/>
    <s v="No"/>
    <s v="No"/>
    <n v="2"/>
    <n v="1"/>
    <n v="1"/>
    <n v="4"/>
    <n v="5"/>
    <n v="5"/>
    <n v="5"/>
    <n v="5"/>
    <x v="0"/>
    <x v="0"/>
    <x v="0"/>
    <x v="0"/>
    <x v="3"/>
    <x v="1"/>
    <x v="4"/>
    <x v="2"/>
    <s v="No"/>
    <s v="No"/>
    <x v="0"/>
    <x v="5"/>
    <s v="Instagram|Twitter"/>
    <x v="2"/>
    <x v="0"/>
    <x v="2"/>
    <x v="0"/>
    <x v="1"/>
    <x v="1"/>
    <x v="0"/>
    <x v="3"/>
    <s v="Sí"/>
    <s v="No"/>
    <x v="0"/>
    <x v="0"/>
    <x v="4"/>
    <x v="1"/>
  </r>
  <r>
    <d v="2024-02-28T17:07:00"/>
    <s v="Grado o doble grado"/>
    <x v="3"/>
    <s v="De vez en cuando (1 o 2 veces al mes)"/>
    <s v="Solo en época de exámenes"/>
    <s v=""/>
    <s v="Biblioteca Maria Zambrano (Derecho, Filología)"/>
    <s v=""/>
    <s v=""/>
    <s v=""/>
    <x v="1"/>
    <x v="1"/>
    <x v="2"/>
    <x v="1"/>
    <x v="1"/>
    <s v="No"/>
    <s v="No"/>
    <n v="3"/>
    <n v="3"/>
    <n v="3"/>
    <n v="4"/>
    <n v="5"/>
    <n v="3"/>
    <n v="5"/>
    <n v="3"/>
    <x v="0"/>
    <x v="2"/>
    <x v="0"/>
    <x v="1"/>
    <x v="3"/>
    <x v="0"/>
    <x v="4"/>
    <x v="3"/>
    <s v="No"/>
    <s v="No"/>
    <x v="0"/>
    <x v="0"/>
    <s v="Instagram|TikTok"/>
    <x v="2"/>
    <x v="1"/>
    <x v="2"/>
    <x v="0"/>
    <x v="1"/>
    <x v="0"/>
    <x v="2"/>
    <x v="1"/>
    <s v="No"/>
    <s v="No"/>
    <x v="0"/>
    <x v="1"/>
    <x v="1"/>
    <x v="2"/>
  </r>
  <r>
    <d v="2024-02-28T17:06:00"/>
    <s v="Grado o doble grado"/>
    <x v="9"/>
    <s v="De vez en cuando (1 o 2 veces al mes)"/>
    <s v="De vez en cuando (1 o 2 veces al mes)"/>
    <s v=""/>
    <s v="F. Psicología"/>
    <s v=""/>
    <s v=""/>
    <s v=""/>
    <x v="2"/>
    <x v="0"/>
    <x v="1"/>
    <x v="1"/>
    <x v="0"/>
    <s v="Sí"/>
    <s v="Sí"/>
    <n v="4"/>
    <n v="1"/>
    <n v="2"/>
    <n v="1"/>
    <n v="4"/>
    <n v="4"/>
    <n v="5"/>
    <n v="4"/>
    <x v="2"/>
    <x v="2"/>
    <x v="1"/>
    <x v="2"/>
    <x v="0"/>
    <x v="1"/>
    <x v="1"/>
    <x v="1"/>
    <s v="No"/>
    <s v="No"/>
    <x v="0"/>
    <x v="1"/>
    <s v="Instagram"/>
    <x v="0"/>
    <x v="5"/>
    <x v="1"/>
    <x v="1"/>
    <x v="1"/>
    <x v="3"/>
    <x v="5"/>
    <x v="4"/>
    <s v="No"/>
    <s v="No"/>
    <x v="0"/>
    <x v="3"/>
    <x v="2"/>
    <x v="1"/>
  </r>
  <r>
    <d v="2024-02-28T17:04:00"/>
    <s v="Doctorado"/>
    <x v="21"/>
    <s v="De vez en cuando (1 o 2 veces al mes)"/>
    <s v="Muy frecuentemente (3 o más veces por semana)"/>
    <s v=""/>
    <s v="F. Odontología"/>
    <s v=""/>
    <s v=""/>
    <s v=""/>
    <x v="1"/>
    <x v="1"/>
    <x v="2"/>
    <x v="2"/>
    <x v="0"/>
    <s v="No"/>
    <s v="Sí"/>
    <n v="5"/>
    <n v="5"/>
    <n v="5"/>
    <n v="5"/>
    <n v="5"/>
    <n v="5"/>
    <n v="3"/>
    <n v="5"/>
    <x v="1"/>
    <x v="1"/>
    <x v="2"/>
    <x v="2"/>
    <x v="1"/>
    <x v="2"/>
    <x v="2"/>
    <x v="2"/>
    <s v="Sí"/>
    <s v="Sí"/>
    <x v="1"/>
    <x v="5"/>
    <s v="Instagram"/>
    <x v="2"/>
    <x v="2"/>
    <x v="0"/>
    <x v="0"/>
    <x v="1"/>
    <x v="0"/>
    <x v="2"/>
    <x v="2"/>
    <s v="Sí"/>
    <s v="Sí"/>
    <x v="2"/>
    <x v="1"/>
    <x v="1"/>
    <x v="2"/>
  </r>
  <r>
    <d v="2024-02-28T17:04:00"/>
    <s v="Grado o doble grado"/>
    <x v="7"/>
    <s v="De vez en cuando (1 o 2 veces al mes)"/>
    <s v="De vez en cuando (1 o 2 veces al mes)"/>
    <s v=""/>
    <s v="F. Geografía e Historia"/>
    <s v="Biblioteca Maria Zambrano (Derecho, Filología)"/>
    <s v=""/>
    <s v=""/>
    <x v="5"/>
    <x v="3"/>
    <x v="3"/>
    <x v="3"/>
    <x v="4"/>
    <s v="No"/>
    <s v="Sí"/>
    <n v="1"/>
    <n v="2"/>
    <n v="5"/>
    <n v="1"/>
    <n v="5"/>
    <n v="4"/>
    <n v="1"/>
    <n v="4"/>
    <x v="2"/>
    <x v="0"/>
    <x v="1"/>
    <x v="3"/>
    <x v="0"/>
    <x v="2"/>
    <x v="2"/>
    <x v="1"/>
    <s v="No"/>
    <s v="No"/>
    <x v="1"/>
    <x v="0"/>
    <s v="Instagram|Twitter|Youtube"/>
    <x v="2"/>
    <x v="2"/>
    <x v="0"/>
    <x v="0"/>
    <x v="1"/>
    <x v="0"/>
    <x v="2"/>
    <x v="2"/>
    <s v="Sí"/>
    <s v="No"/>
    <x v="0"/>
    <x v="1"/>
    <x v="1"/>
    <x v="2"/>
  </r>
  <r>
    <d v="2024-02-28T17:03:00"/>
    <s v="Grado o doble grado"/>
    <x v="9"/>
    <s v="Frecuentemente (1 o 2 veces por semana)"/>
    <s v="Muy frecuentemente (3 o más veces por semana)"/>
    <s v=""/>
    <s v="F. Psicología"/>
    <s v="Biblioteca Maria Zambrano (Derecho, Filología)"/>
    <s v=""/>
    <s v=""/>
    <x v="2"/>
    <x v="0"/>
    <x v="2"/>
    <x v="2"/>
    <x v="1"/>
    <s v="No"/>
    <s v="Sí"/>
    <n v="3"/>
    <n v="3"/>
    <n v="3"/>
    <n v="4"/>
    <n v="5"/>
    <n v="5"/>
    <n v="4"/>
    <n v="5"/>
    <x v="0"/>
    <x v="5"/>
    <x v="2"/>
    <x v="1"/>
    <x v="5"/>
    <x v="1"/>
    <x v="4"/>
    <x v="3"/>
    <s v="No"/>
    <s v="No"/>
    <x v="2"/>
    <x v="1"/>
    <s v="Instagram|TikTok|Twitter|Youtube"/>
    <x v="1"/>
    <x v="2"/>
    <x v="0"/>
    <x v="0"/>
    <x v="1"/>
    <x v="0"/>
    <x v="2"/>
    <x v="2"/>
    <s v="No"/>
    <s v="No"/>
    <x v="0"/>
    <x v="5"/>
    <x v="5"/>
    <x v="1"/>
  </r>
  <r>
    <d v="2024-02-28T17:03:00"/>
    <s v="Grado o doble grado"/>
    <x v="23"/>
    <s v="Muy frecuentemente (3 o más veces por semana)"/>
    <s v="De vez en cuando (1 o 2 veces al mes)"/>
    <s v=""/>
    <s v="F. Ciencias Físicas"/>
    <s v="Biblioteca Maria Zambrano (Derecho, Filología)"/>
    <s v="F. Ciencias Matemáticas"/>
    <s v="CRAI UAH"/>
    <x v="0"/>
    <x v="2"/>
    <x v="1"/>
    <x v="1"/>
    <x v="0"/>
    <s v="No"/>
    <s v="No"/>
    <n v="2"/>
    <n v="1"/>
    <n v="1"/>
    <n v="3"/>
    <n v="5"/>
    <n v="5"/>
    <n v="4"/>
    <n v="1"/>
    <x v="2"/>
    <x v="0"/>
    <x v="2"/>
    <x v="3"/>
    <x v="0"/>
    <x v="1"/>
    <x v="1"/>
    <x v="1"/>
    <s v="No"/>
    <s v="No"/>
    <x v="0"/>
    <x v="2"/>
    <s v="Instagram|TikTok|Twitter|Youtube"/>
    <x v="2"/>
    <x v="1"/>
    <x v="1"/>
    <x v="0"/>
    <x v="1"/>
    <x v="0"/>
    <x v="0"/>
    <x v="4"/>
    <s v="No"/>
    <s v="No"/>
    <x v="0"/>
    <x v="0"/>
    <x v="2"/>
    <x v="1"/>
  </r>
  <r>
    <d v="2024-02-28T17:02:00"/>
    <s v="Grado o doble grado"/>
    <x v="12"/>
    <s v="Frecuentemente (1 o 2 veces por semana)"/>
    <s v="Muy frecuentemente (3 o más veces por semana)"/>
    <s v=""/>
    <s v="F. Ciencias Políticas y Sociología"/>
    <s v="Biblioteca Maria Zambrano (Derecho, Filología)"/>
    <s v="F. Geografía e Historia"/>
    <s v=""/>
    <x v="0"/>
    <x v="2"/>
    <x v="1"/>
    <x v="0"/>
    <x v="0"/>
    <s v="Sí"/>
    <s v="Sí"/>
    <n v="3"/>
    <n v="4"/>
    <n v="3"/>
    <n v="4"/>
    <n v="4"/>
    <m/>
    <n v="4"/>
    <n v="4"/>
    <x v="2"/>
    <x v="0"/>
    <x v="1"/>
    <x v="2"/>
    <x v="0"/>
    <x v="2"/>
    <x v="1"/>
    <x v="1"/>
    <s v="No"/>
    <s v="No"/>
    <x v="0"/>
    <x v="2"/>
    <s v="Instagram|Otras|Youtube"/>
    <x v="2"/>
    <x v="0"/>
    <x v="0"/>
    <x v="0"/>
    <x v="1"/>
    <x v="0"/>
    <x v="2"/>
    <x v="1"/>
    <s v="No"/>
    <s v="No"/>
    <x v="0"/>
    <x v="1"/>
    <x v="1"/>
    <x v="2"/>
  </r>
  <r>
    <d v="2024-02-28T17:01:00"/>
    <s v="Grado o doble grado"/>
    <x v="24"/>
    <s v="De vez en cuando (1 o 2 veces al mes)"/>
    <s v="Frecuentemente (1 o 2 veces por semana)"/>
    <s v=""/>
    <s v="F. Medicina"/>
    <s v="F. Enfermería, Fisioterapia y Podología"/>
    <s v=""/>
    <s v=""/>
    <x v="1"/>
    <x v="1"/>
    <x v="2"/>
    <x v="2"/>
    <x v="1"/>
    <s v="Sí"/>
    <s v="Sí"/>
    <n v="5"/>
    <n v="1"/>
    <n v="4"/>
    <n v="1"/>
    <n v="5"/>
    <n v="2"/>
    <n v="1"/>
    <n v="2"/>
    <x v="1"/>
    <x v="1"/>
    <x v="2"/>
    <x v="2"/>
    <x v="1"/>
    <x v="2"/>
    <x v="2"/>
    <x v="2"/>
    <s v="No"/>
    <s v="No"/>
    <x v="1"/>
    <x v="1"/>
    <s v="Instagram|Otras|Youtube"/>
    <x v="2"/>
    <x v="2"/>
    <x v="0"/>
    <x v="0"/>
    <x v="1"/>
    <x v="0"/>
    <x v="2"/>
    <x v="1"/>
    <s v="No"/>
    <s v="No"/>
    <x v="0"/>
    <x v="1"/>
    <x v="1"/>
    <x v="2"/>
  </r>
  <r>
    <d v="2024-02-28T17:00:00"/>
    <s v="Grado o doble grado"/>
    <x v="12"/>
    <s v="Muy frecuentemente (3 o más veces por semana)"/>
    <s v="Nunca"/>
    <s v=""/>
    <s v="F. Ciencias Políticas y Sociología"/>
    <s v="F. Trabajo Social"/>
    <s v="Biblioteca Maria Zambrano (Derecho, Filología)"/>
    <s v=""/>
    <x v="0"/>
    <x v="0"/>
    <x v="0"/>
    <x v="0"/>
    <x v="4"/>
    <s v="No"/>
    <s v="No"/>
    <n v="2"/>
    <n v="2"/>
    <n v="3"/>
    <n v="4"/>
    <n v="4"/>
    <n v="5"/>
    <n v="3"/>
    <n v="1"/>
    <x v="0"/>
    <x v="1"/>
    <x v="1"/>
    <x v="1"/>
    <x v="0"/>
    <x v="0"/>
    <x v="2"/>
    <x v="1"/>
    <s v="No"/>
    <s v="No"/>
    <x v="0"/>
    <x v="2"/>
    <s v="Instagram|TikTok|Twitter|Youtube"/>
    <x v="0"/>
    <x v="0"/>
    <x v="4"/>
    <x v="1"/>
    <x v="2"/>
    <x v="1"/>
    <x v="1"/>
    <x v="4"/>
    <s v="Sí"/>
    <s v="No"/>
    <x v="0"/>
    <x v="3"/>
    <x v="4"/>
    <x v="1"/>
  </r>
  <r>
    <d v="2024-02-28T17:00:00"/>
    <s v="Grado o doble grado"/>
    <x v="20"/>
    <s v="Frecuentemente (1 o 2 veces por semana)"/>
    <s v="Solo en época de exámenes"/>
    <s v=""/>
    <s v="F. Enfermería, Fisioterapia y Podología"/>
    <s v="F. Educación"/>
    <s v="Biblioteca Maria Zambrano (Derecho, Filología)"/>
    <s v=""/>
    <x v="0"/>
    <x v="0"/>
    <x v="1"/>
    <x v="1"/>
    <x v="0"/>
    <s v="No"/>
    <s v="No"/>
    <n v="3"/>
    <n v="5"/>
    <n v="4"/>
    <n v="1"/>
    <n v="4"/>
    <n v="3"/>
    <n v="2"/>
    <n v="2"/>
    <x v="0"/>
    <x v="2"/>
    <x v="0"/>
    <x v="3"/>
    <x v="3"/>
    <x v="0"/>
    <x v="4"/>
    <x v="3"/>
    <s v="No"/>
    <s v="No"/>
    <x v="0"/>
    <x v="2"/>
    <s v="Instagram|Youtube"/>
    <x v="2"/>
    <x v="1"/>
    <x v="2"/>
    <x v="1"/>
    <x v="1"/>
    <x v="1"/>
    <x v="1"/>
    <x v="1"/>
    <s v="No"/>
    <s v="No"/>
    <x v="0"/>
    <x v="0"/>
    <x v="2"/>
    <x v="1"/>
  </r>
  <r>
    <d v="2024-02-28T16:59:00"/>
    <s v="Doctorado"/>
    <x v="12"/>
    <s v="Nunca"/>
    <s v="De vez en cuando (1 o 2 veces al mes)"/>
    <s v=""/>
    <s v=""/>
    <s v=""/>
    <s v=""/>
    <s v=""/>
    <x v="2"/>
    <x v="2"/>
    <x v="0"/>
    <x v="0"/>
    <x v="0"/>
    <s v="No"/>
    <s v="No"/>
    <n v="2"/>
    <n v="3"/>
    <n v="1"/>
    <n v="4"/>
    <n v="4"/>
    <n v="5"/>
    <n v="4"/>
    <n v="4"/>
    <x v="2"/>
    <x v="2"/>
    <x v="0"/>
    <x v="1"/>
    <x v="1"/>
    <x v="0"/>
    <x v="4"/>
    <x v="3"/>
    <s v="Sí"/>
    <s v="No"/>
    <x v="2"/>
    <x v="2"/>
    <s v="Instagram|Mastodon"/>
    <x v="1"/>
    <x v="0"/>
    <x v="2"/>
    <x v="2"/>
    <x v="2"/>
    <x v="3"/>
    <x v="1"/>
    <x v="1"/>
    <s v="Sí"/>
    <s v="No"/>
    <x v="0"/>
    <x v="1"/>
    <x v="1"/>
    <x v="1"/>
  </r>
  <r>
    <d v="2024-02-28T16:58:00"/>
    <s v="Grado o doble grado"/>
    <x v="12"/>
    <s v="De vez en cuando (1 o 2 veces al mes)"/>
    <s v="De vez en cuando (1 o 2 veces al mes)"/>
    <s v=""/>
    <s v="F. Ciencias Políticas y Sociología"/>
    <s v="Biblioteca Maria Zambrano (Derecho, Filología)"/>
    <s v="F. Ciencias Económicas y Empresariales"/>
    <s v=""/>
    <x v="0"/>
    <x v="2"/>
    <x v="1"/>
    <x v="1"/>
    <x v="2"/>
    <s v="No"/>
    <s v="No"/>
    <n v="2"/>
    <n v="2"/>
    <n v="2"/>
    <n v="3"/>
    <n v="5"/>
    <n v="5"/>
    <n v="5"/>
    <n v="5"/>
    <x v="5"/>
    <x v="0"/>
    <x v="0"/>
    <x v="0"/>
    <x v="3"/>
    <x v="0"/>
    <x v="4"/>
    <x v="3"/>
    <s v="No"/>
    <s v="No"/>
    <x v="2"/>
    <x v="3"/>
    <s v="Instagram|TikTok|Twitter|Youtube"/>
    <x v="2"/>
    <x v="1"/>
    <x v="1"/>
    <x v="0"/>
    <x v="0"/>
    <x v="1"/>
    <x v="1"/>
    <x v="1"/>
    <s v="Sí"/>
    <s v="No"/>
    <x v="0"/>
    <x v="0"/>
    <x v="2"/>
    <x v="1"/>
  </r>
  <r>
    <d v="2024-02-28T16:58:00"/>
    <s v="Grado o doble grado"/>
    <x v="22"/>
    <s v="De vez en cuando (1 o 2 veces al mes)"/>
    <s v="De vez en cuando (1 o 2 veces al mes)"/>
    <s v=""/>
    <s v="F. Ciencias Biológicas"/>
    <s v="F. Ciencias Químicas"/>
    <s v="F. Ciencias Geológicas"/>
    <s v=""/>
    <x v="2"/>
    <x v="0"/>
    <x v="1"/>
    <x v="0"/>
    <x v="1"/>
    <s v="Sí"/>
    <s v="Sí"/>
    <n v="4"/>
    <n v="3"/>
    <n v="3"/>
    <n v="3"/>
    <n v="5"/>
    <n v="4"/>
    <n v="5"/>
    <n v="3"/>
    <x v="0"/>
    <x v="0"/>
    <x v="1"/>
    <x v="3"/>
    <x v="0"/>
    <x v="2"/>
    <x v="1"/>
    <x v="3"/>
    <s v="No"/>
    <s v="No"/>
    <x v="0"/>
    <x v="1"/>
    <s v="Youtube"/>
    <x v="0"/>
    <x v="1"/>
    <x v="1"/>
    <x v="1"/>
    <x v="0"/>
    <x v="1"/>
    <x v="1"/>
    <x v="1"/>
    <s v="No"/>
    <s v="No"/>
    <x v="0"/>
    <x v="0"/>
    <x v="2"/>
    <x v="1"/>
  </r>
  <r>
    <d v="2024-02-28T16:58:00"/>
    <s v="Grado o doble grado"/>
    <x v="20"/>
    <s v="Frecuentemente (1 o 2 veces por semana)"/>
    <s v="Frecuentemente (1 o 2 veces por semana)"/>
    <s v=""/>
    <s v="F. Medicina"/>
    <s v="Biblioteca Maria Zambrano (Derecho, Filología)"/>
    <s v=""/>
    <s v=""/>
    <x v="2"/>
    <x v="0"/>
    <x v="0"/>
    <x v="0"/>
    <x v="1"/>
    <s v="Sí"/>
    <s v="Sí"/>
    <n v="5"/>
    <n v="1"/>
    <n v="4"/>
    <n v="1"/>
    <n v="4"/>
    <n v="4"/>
    <n v="4"/>
    <n v="3"/>
    <x v="2"/>
    <x v="0"/>
    <x v="2"/>
    <x v="2"/>
    <x v="1"/>
    <x v="2"/>
    <x v="1"/>
    <x v="2"/>
    <s v="No"/>
    <s v="No"/>
    <x v="0"/>
    <x v="2"/>
    <s v="Instagram|Twitter|Youtube"/>
    <x v="2"/>
    <x v="2"/>
    <x v="0"/>
    <x v="0"/>
    <x v="1"/>
    <x v="0"/>
    <x v="2"/>
    <x v="2"/>
    <s v="Sí"/>
    <s v="No"/>
    <x v="0"/>
    <x v="1"/>
    <x v="1"/>
    <x v="1"/>
  </r>
  <r>
    <d v="2024-02-28T16:58:00"/>
    <s v="Grado o doble grado"/>
    <x v="10"/>
    <s v="Frecuentemente (1 o 2 veces por semana)"/>
    <s v="De vez en cuando (1 o 2 veces al mes)"/>
    <s v=""/>
    <s v="Biblioteca Maria Zambrano (Derecho, Filología)"/>
    <s v="F. Filología (Clásicas, General)"/>
    <s v=""/>
    <s v=""/>
    <x v="1"/>
    <x v="0"/>
    <x v="1"/>
    <x v="0"/>
    <x v="1"/>
    <s v="Sí"/>
    <s v="Sí"/>
    <n v="3"/>
    <n v="1"/>
    <n v="3"/>
    <n v="2"/>
    <n v="4"/>
    <n v="5"/>
    <n v="4"/>
    <n v="1"/>
    <x v="0"/>
    <x v="1"/>
    <x v="0"/>
    <x v="1"/>
    <x v="1"/>
    <x v="1"/>
    <x v="3"/>
    <x v="3"/>
    <s v="No"/>
    <s v="No"/>
    <x v="0"/>
    <x v="1"/>
    <s v="Instagram|Youtube"/>
    <x v="2"/>
    <x v="0"/>
    <x v="0"/>
    <x v="0"/>
    <x v="1"/>
    <x v="0"/>
    <x v="1"/>
    <x v="0"/>
    <s v="Sí"/>
    <s v="Sí"/>
    <x v="4"/>
    <x v="1"/>
    <x v="1"/>
    <x v="1"/>
  </r>
  <r>
    <d v="2024-02-28T16:57:00"/>
    <s v="Grado o doble grado"/>
    <x v="3"/>
    <s v="Muy frecuentemente (3 o más veces por semana)"/>
    <s v="De vez en cuando (1 o 2 veces al mes)"/>
    <s v=""/>
    <s v="Biblioteca Maria Zambrano (Derecho, Filología)"/>
    <s v="F. Derecho (Departamentos, Criminología)"/>
    <s v=""/>
    <s v="no"/>
    <x v="1"/>
    <x v="1"/>
    <x v="2"/>
    <x v="0"/>
    <x v="0"/>
    <s v="No"/>
    <s v="Sí"/>
    <n v="4"/>
    <n v="4"/>
    <n v="3"/>
    <n v="5"/>
    <n v="5"/>
    <n v="4"/>
    <n v="4"/>
    <n v="5"/>
    <x v="0"/>
    <x v="2"/>
    <x v="3"/>
    <x v="1"/>
    <x v="0"/>
    <x v="0"/>
    <x v="4"/>
    <x v="3"/>
    <s v=""/>
    <s v="Sí"/>
    <x v="4"/>
    <x v="2"/>
    <s v="Instagram"/>
    <x v="2"/>
    <x v="2"/>
    <x v="0"/>
    <x v="0"/>
    <x v="1"/>
    <x v="0"/>
    <x v="2"/>
    <x v="2"/>
    <s v="No"/>
    <s v="No"/>
    <x v="0"/>
    <x v="1"/>
    <x v="1"/>
    <x v="1"/>
  </r>
  <r>
    <d v="2024-02-28T16:57:00"/>
    <s v="Grado o doble grado"/>
    <x v="2"/>
    <s v="De vez en cuando (1 o 2 veces al mes)"/>
    <s v="Solo en época de exámenes"/>
    <s v=""/>
    <s v="Biblioteca Maria Zambrano (Derecho, Filología)"/>
    <s v=""/>
    <s v=""/>
    <s v=""/>
    <x v="1"/>
    <x v="2"/>
    <x v="1"/>
    <x v="0"/>
    <x v="1"/>
    <s v="No"/>
    <s v="No"/>
    <n v="2"/>
    <n v="1"/>
    <n v="1"/>
    <n v="4"/>
    <n v="5"/>
    <n v="4"/>
    <n v="2"/>
    <n v="1"/>
    <x v="5"/>
    <x v="0"/>
    <x v="1"/>
    <x v="2"/>
    <x v="1"/>
    <x v="1"/>
    <x v="1"/>
    <x v="1"/>
    <s v="No"/>
    <s v="No"/>
    <x v="4"/>
    <x v="2"/>
    <s v="Instagram|Otras"/>
    <x v="0"/>
    <x v="1"/>
    <x v="2"/>
    <x v="2"/>
    <x v="2"/>
    <x v="5"/>
    <x v="1"/>
    <x v="0"/>
    <s v="No"/>
    <s v="No"/>
    <x v="0"/>
    <x v="4"/>
    <x v="2"/>
    <x v="1"/>
  </r>
  <r>
    <d v="2024-02-28T16:57:00"/>
    <s v="Doctorado"/>
    <x v="27"/>
    <s v="Nunca"/>
    <s v="Frecuentemente (1 o 2 veces por semana)"/>
    <s v=""/>
    <s v="F. Óptica y Optometría"/>
    <s v=""/>
    <s v=""/>
    <s v="sCopus y WOS"/>
    <x v="1"/>
    <x v="1"/>
    <x v="2"/>
    <x v="1"/>
    <x v="1"/>
    <s v="No"/>
    <s v="No"/>
    <n v="5"/>
    <n v="5"/>
    <n v="5"/>
    <n v="3"/>
    <n v="5"/>
    <n v="3"/>
    <n v="5"/>
    <n v="5"/>
    <x v="1"/>
    <x v="1"/>
    <x v="2"/>
    <x v="2"/>
    <x v="1"/>
    <x v="2"/>
    <x v="2"/>
    <x v="2"/>
    <s v="Sí"/>
    <s v="No"/>
    <x v="1"/>
    <x v="0"/>
    <s v="No uso ninguna red social"/>
    <x v="2"/>
    <x v="2"/>
    <x v="0"/>
    <x v="0"/>
    <x v="1"/>
    <x v="0"/>
    <x v="2"/>
    <x v="2"/>
    <s v="Sí"/>
    <s v="No"/>
    <x v="0"/>
    <x v="1"/>
    <x v="1"/>
    <x v="2"/>
  </r>
  <r>
    <d v="2024-02-28T16:57:00"/>
    <s v="Grado o doble grado"/>
    <x v="10"/>
    <s v="Muy frecuentemente (3 o más veces por semana)"/>
    <s v="Solo en época de exámenes"/>
    <s v=""/>
    <s v="F. Filología (Clásicas, General)"/>
    <s v="Biblioteca Maria Zambrano (Derecho, Filología)"/>
    <s v=""/>
    <s v=""/>
    <x v="1"/>
    <x v="1"/>
    <x v="2"/>
    <x v="2"/>
    <x v="1"/>
    <s v="No"/>
    <s v="No"/>
    <n v="2"/>
    <n v="2"/>
    <n v="2"/>
    <n v="4"/>
    <n v="3"/>
    <n v="5"/>
    <n v="3"/>
    <n v="4"/>
    <x v="5"/>
    <x v="0"/>
    <x v="1"/>
    <x v="3"/>
    <x v="0"/>
    <x v="1"/>
    <x v="1"/>
    <x v="1"/>
    <s v="Sí"/>
    <s v="Sí"/>
    <x v="0"/>
    <x v="0"/>
    <s v="Instagram|TikTok|Twitter"/>
    <x v="2"/>
    <x v="2"/>
    <x v="0"/>
    <x v="0"/>
    <x v="1"/>
    <x v="0"/>
    <x v="2"/>
    <x v="2"/>
    <s v="Sí"/>
    <s v="No"/>
    <x v="0"/>
    <x v="1"/>
    <x v="1"/>
    <x v="2"/>
  </r>
  <r>
    <d v="2024-02-28T16:56:00"/>
    <s v="Máster"/>
    <x v="9"/>
    <s v="De vez en cuando (1 o 2 veces al mes)"/>
    <s v="De vez en cuando (1 o 2 veces al mes)"/>
    <s v=""/>
    <s v="F. Psicología"/>
    <s v="F. Ciencias Políticas y Sociología"/>
    <s v="F. Ciencias Económicas y Empresariales"/>
    <s v=""/>
    <x v="1"/>
    <x v="1"/>
    <x v="2"/>
    <x v="2"/>
    <x v="1"/>
    <s v="No"/>
    <s v="Sí"/>
    <n v="5"/>
    <n v="5"/>
    <n v="5"/>
    <n v="2"/>
    <n v="5"/>
    <n v="2"/>
    <n v="5"/>
    <n v="1"/>
    <x v="1"/>
    <x v="1"/>
    <x v="2"/>
    <x v="2"/>
    <x v="1"/>
    <x v="2"/>
    <x v="2"/>
    <x v="2"/>
    <s v="No"/>
    <s v="No"/>
    <x v="1"/>
    <x v="0"/>
    <s v="Instagram"/>
    <x v="2"/>
    <x v="2"/>
    <x v="0"/>
    <x v="0"/>
    <x v="1"/>
    <x v="0"/>
    <x v="2"/>
    <x v="2"/>
    <s v="Sí"/>
    <s v="No"/>
    <x v="0"/>
    <x v="1"/>
    <x v="1"/>
    <x v="2"/>
  </r>
  <r>
    <d v="2024-02-28T16:55:00"/>
    <s v="Otros (Universidad para mayores, títulos propios, curso de idiomas, etc)"/>
    <x v="26"/>
    <s v="De vez en cuando (1 o 2 veces al mes)"/>
    <s v="De vez en cuando (1 o 2 veces al mes)"/>
    <s v=""/>
    <s v="F. Psicología"/>
    <s v="F. Geografía e Historia"/>
    <s v="F. Odontología"/>
    <s v=""/>
    <x v="1"/>
    <x v="1"/>
    <x v="2"/>
    <x v="2"/>
    <x v="1"/>
    <s v="No"/>
    <s v="No"/>
    <n v="4"/>
    <n v="4"/>
    <n v="4"/>
    <n v="4"/>
    <n v="4"/>
    <n v="4"/>
    <n v="1"/>
    <n v="2"/>
    <x v="2"/>
    <x v="0"/>
    <x v="1"/>
    <x v="2"/>
    <x v="1"/>
    <x v="1"/>
    <x v="1"/>
    <x v="2"/>
    <s v="No"/>
    <s v="No"/>
    <x v="1"/>
    <x v="1"/>
    <s v="Instagram"/>
    <x v="2"/>
    <x v="2"/>
    <x v="0"/>
    <x v="0"/>
    <x v="1"/>
    <x v="0"/>
    <x v="2"/>
    <x v="2"/>
    <s v="No"/>
    <s v="No"/>
    <x v="0"/>
    <x v="1"/>
    <x v="1"/>
    <x v="2"/>
  </r>
  <r>
    <d v="2024-02-28T16:54:00"/>
    <s v="Grado o doble grado"/>
    <x v="20"/>
    <s v="Muy frecuentemente (3 o más veces por semana)"/>
    <s v="De vez en cuando (1 o 2 veces al mes)"/>
    <s v=""/>
    <s v="F. Medicina"/>
    <s v="F. Odontología"/>
    <s v=""/>
    <s v=""/>
    <x v="3"/>
    <x v="3"/>
    <x v="0"/>
    <x v="0"/>
    <x v="2"/>
    <s v="No"/>
    <s v="Sí"/>
    <n v="3"/>
    <n v="1"/>
    <n v="2"/>
    <n v="3"/>
    <n v="4"/>
    <n v="5"/>
    <n v="5"/>
    <n v="1"/>
    <x v="5"/>
    <x v="2"/>
    <x v="0"/>
    <x v="3"/>
    <x v="0"/>
    <x v="0"/>
    <x v="4"/>
    <x v="1"/>
    <s v="No"/>
    <s v="No"/>
    <x v="2"/>
    <x v="2"/>
    <s v="Instagram|TikTok|Twitter|Youtube"/>
    <x v="2"/>
    <x v="0"/>
    <x v="1"/>
    <x v="0"/>
    <x v="1"/>
    <x v="0"/>
    <x v="1"/>
    <x v="1"/>
    <s v="No"/>
    <s v="No"/>
    <x v="0"/>
    <x v="0"/>
    <x v="1"/>
    <x v="1"/>
  </r>
  <r>
    <d v="2024-02-28T16:54:00"/>
    <s v="Doctorado"/>
    <x v="18"/>
    <s v="De vez en cuando (1 o 2 veces al mes)"/>
    <s v="Frecuentemente (1 o 2 veces por semana)"/>
    <s v=""/>
    <s v="F. Ciencias de la Información"/>
    <s v="Biblioteca Maria Zambrano (Derecho, Filología)"/>
    <s v=""/>
    <s v=""/>
    <x v="0"/>
    <x v="1"/>
    <x v="1"/>
    <x v="1"/>
    <x v="3"/>
    <s v="Sí"/>
    <s v="Sí"/>
    <n v="1"/>
    <n v="1"/>
    <n v="2"/>
    <n v="3"/>
    <n v="3"/>
    <n v="3"/>
    <n v="2"/>
    <n v="5"/>
    <x v="5"/>
    <x v="5"/>
    <x v="3"/>
    <x v="1"/>
    <x v="0"/>
    <x v="4"/>
    <x v="3"/>
    <x v="3"/>
    <s v="Sí"/>
    <s v="No"/>
    <x v="2"/>
    <x v="3"/>
    <s v=""/>
    <x v="0"/>
    <x v="1"/>
    <x v="1"/>
    <x v="0"/>
    <x v="1"/>
    <x v="0"/>
    <x v="2"/>
    <x v="2"/>
    <s v="Sí"/>
    <s v="Sí"/>
    <x v="3"/>
    <x v="1"/>
    <x v="1"/>
    <x v="0"/>
  </r>
  <r>
    <d v="2024-02-28T16:54:00"/>
    <s v="Grado o doble grado"/>
    <x v="0"/>
    <s v="Muy frecuentemente (3 o más veces por semana)"/>
    <s v="Solo en época de exámenes"/>
    <s v=""/>
    <s v="F. Informática"/>
    <s v="F. Ciencias Biológicas"/>
    <s v="Biblioteca Maria Zambrano (Derecho, Filología)"/>
    <s v=""/>
    <x v="1"/>
    <x v="1"/>
    <x v="2"/>
    <x v="2"/>
    <x v="1"/>
    <s v="No"/>
    <s v="Sí"/>
    <n v="3"/>
    <n v="2"/>
    <n v="2"/>
    <n v="2"/>
    <n v="5"/>
    <n v="5"/>
    <n v="3"/>
    <n v="3"/>
    <x v="1"/>
    <x v="1"/>
    <x v="2"/>
    <x v="3"/>
    <x v="1"/>
    <x v="1"/>
    <x v="1"/>
    <x v="2"/>
    <s v="No"/>
    <s v="No"/>
    <x v="1"/>
    <x v="0"/>
    <s v="Instagram|Otras|Twitter|Youtube"/>
    <x v="2"/>
    <x v="2"/>
    <x v="0"/>
    <x v="0"/>
    <x v="1"/>
    <x v="0"/>
    <x v="2"/>
    <x v="2"/>
    <s v="Sí"/>
    <s v="No"/>
    <x v="0"/>
    <x v="1"/>
    <x v="1"/>
    <x v="2"/>
  </r>
  <r>
    <d v="2024-02-28T16:54:00"/>
    <s v="Grado o doble grado"/>
    <x v="18"/>
    <s v="De vez en cuando (1 o 2 veces al mes)"/>
    <s v="De vez en cuando (1 o 2 veces al mes)"/>
    <s v=""/>
    <s v="F. Ciencias de la Información"/>
    <s v=""/>
    <s v=""/>
    <s v="biblioteca Pedro Salinas"/>
    <x v="2"/>
    <x v="0"/>
    <x v="2"/>
    <x v="1"/>
    <x v="0"/>
    <s v="Sí"/>
    <s v="Sí"/>
    <n v="4"/>
    <n v="5"/>
    <n v="5"/>
    <n v="5"/>
    <n v="5"/>
    <n v="5"/>
    <n v="5"/>
    <n v="5"/>
    <x v="1"/>
    <x v="0"/>
    <x v="2"/>
    <x v="2"/>
    <x v="0"/>
    <x v="2"/>
    <x v="4"/>
    <x v="3"/>
    <s v="No"/>
    <s v="No"/>
    <x v="0"/>
    <x v="0"/>
    <s v="Instagram|TikTok|Twitter"/>
    <x v="2"/>
    <x v="2"/>
    <x v="1"/>
    <x v="0"/>
    <x v="1"/>
    <x v="0"/>
    <x v="2"/>
    <x v="2"/>
    <s v="No"/>
    <s v="Sí"/>
    <x v="2"/>
    <x v="1"/>
    <x v="1"/>
    <x v="2"/>
  </r>
  <r>
    <d v="2024-02-28T16:54:00"/>
    <s v="Grado o doble grado"/>
    <x v="13"/>
    <s v="Solo en época de exámenes"/>
    <s v="Solo en época de exámenes"/>
    <s v=""/>
    <s v="F. Bellas Artes"/>
    <s v=""/>
    <s v=""/>
    <s v=""/>
    <x v="1"/>
    <x v="1"/>
    <x v="0"/>
    <x v="0"/>
    <x v="0"/>
    <s v="Sí"/>
    <s v="Sí"/>
    <n v="3"/>
    <n v="1"/>
    <n v="3"/>
    <n v="2"/>
    <n v="4"/>
    <n v="4"/>
    <n v="5"/>
    <n v="3"/>
    <x v="2"/>
    <x v="1"/>
    <x v="2"/>
    <x v="3"/>
    <x v="1"/>
    <x v="1"/>
    <x v="4"/>
    <x v="3"/>
    <s v="No"/>
    <s v="Sí"/>
    <x v="0"/>
    <x v="2"/>
    <s v="Instagram|TikTok|Twitter|Youtube"/>
    <x v="2"/>
    <x v="2"/>
    <x v="0"/>
    <x v="0"/>
    <x v="1"/>
    <x v="1"/>
    <x v="0"/>
    <x v="1"/>
    <s v="No"/>
    <s v="No"/>
    <x v="0"/>
    <x v="2"/>
    <x v="1"/>
    <x v="1"/>
  </r>
  <r>
    <d v="2024-02-28T16:51:00"/>
    <s v="Máster"/>
    <x v="23"/>
    <s v="De vez en cuando (1 o 2 veces al mes)"/>
    <s v="De vez en cuando (1 o 2 veces al mes)"/>
    <s v=""/>
    <s v="F. Ciencias Físicas"/>
    <s v="F. Ciencias Matemáticas"/>
    <s v=""/>
    <s v=""/>
    <x v="0"/>
    <x v="1"/>
    <x v="1"/>
    <x v="1"/>
    <x v="0"/>
    <s v="No"/>
    <s v="No"/>
    <n v="1"/>
    <n v="1"/>
    <n v="2"/>
    <n v="1"/>
    <n v="5"/>
    <n v="3"/>
    <n v="4"/>
    <n v="3"/>
    <x v="0"/>
    <x v="2"/>
    <x v="0"/>
    <x v="1"/>
    <x v="3"/>
    <x v="0"/>
    <x v="4"/>
    <x v="0"/>
    <s v="No"/>
    <s v="No"/>
    <x v="2"/>
    <x v="2"/>
    <s v="Instagram|TikTok|Twitter|Youtube"/>
    <x v="0"/>
    <x v="0"/>
    <x v="2"/>
    <x v="1"/>
    <x v="0"/>
    <x v="1"/>
    <x v="1"/>
    <x v="1"/>
    <s v="No"/>
    <s v="No"/>
    <x v="0"/>
    <x v="0"/>
    <x v="2"/>
    <x v="1"/>
  </r>
  <r>
    <d v="2024-02-28T16:50:00"/>
    <s v="Grado o doble grado"/>
    <x v="4"/>
    <s v="Muy frecuentemente (3 o más veces por semana)"/>
    <s v="Frecuentemente (1 o 2 veces por semana)"/>
    <s v=""/>
    <s v="F. Ciencias Matemáticas"/>
    <s v="Biblioteca Maria Zambrano (Derecho, Filología)"/>
    <s v=""/>
    <s v=""/>
    <x v="0"/>
    <x v="1"/>
    <x v="2"/>
    <x v="2"/>
    <x v="1"/>
    <s v="Sí"/>
    <s v="Sí"/>
    <n v="5"/>
    <n v="1"/>
    <n v="1"/>
    <n v="4"/>
    <n v="3"/>
    <n v="3"/>
    <n v="3"/>
    <n v="3"/>
    <x v="0"/>
    <x v="1"/>
    <x v="1"/>
    <x v="1"/>
    <x v="1"/>
    <x v="1"/>
    <x v="4"/>
    <x v="2"/>
    <s v="No"/>
    <s v="No"/>
    <x v="0"/>
    <x v="2"/>
    <s v="Instagram|Twitter|Youtube"/>
    <x v="2"/>
    <x v="1"/>
    <x v="0"/>
    <x v="0"/>
    <x v="1"/>
    <x v="0"/>
    <x v="0"/>
    <x v="1"/>
    <s v="No"/>
    <s v="No"/>
    <x v="0"/>
    <x v="0"/>
    <x v="1"/>
    <x v="2"/>
  </r>
  <r>
    <d v="2024-02-28T16:50:00"/>
    <s v="Otros (Universidad para mayores, títulos propios, curso de idiomas, etc)"/>
    <x v="13"/>
    <s v="De vez en cuando (1 o 2 veces al mes)"/>
    <s v="De vez en cuando (1 o 2 veces al mes)"/>
    <s v=""/>
    <s v="F. Geografía e Historia"/>
    <s v="Biblioteca Maria Zambrano (Derecho, Filología)"/>
    <s v=""/>
    <s v="Bibliotecas munocipales"/>
    <x v="2"/>
    <x v="2"/>
    <x v="0"/>
    <x v="0"/>
    <x v="2"/>
    <s v="No"/>
    <s v="No"/>
    <n v="3"/>
    <n v="3"/>
    <n v="3"/>
    <n v="3"/>
    <n v="3"/>
    <n v="3"/>
    <n v="3"/>
    <n v="3"/>
    <x v="0"/>
    <x v="2"/>
    <x v="0"/>
    <x v="1"/>
    <x v="3"/>
    <x v="0"/>
    <x v="4"/>
    <x v="3"/>
    <s v="No"/>
    <s v="Sí"/>
    <x v="2"/>
    <x v="5"/>
    <s v="Youtube"/>
    <x v="0"/>
    <x v="1"/>
    <x v="1"/>
    <x v="1"/>
    <x v="0"/>
    <x v="1"/>
    <x v="0"/>
    <x v="4"/>
    <s v="Sí"/>
    <s v="No"/>
    <x v="0"/>
    <x v="3"/>
    <x v="4"/>
    <x v="0"/>
  </r>
  <r>
    <d v="2024-02-28T16:48:00"/>
    <s v="Grado o doble grado"/>
    <x v="2"/>
    <s v="Muy frecuentemente (3 o más veces por semana)"/>
    <s v="Frecuentemente (1 o 2 veces por semana)"/>
    <s v=""/>
    <s v="F. Filosofía"/>
    <s v="F. Filología (Clásicas, General)"/>
    <s v="Biblioteca Maria Zambrano (Derecho, Filología)"/>
    <s v=""/>
    <x v="0"/>
    <x v="1"/>
    <x v="2"/>
    <x v="0"/>
    <x v="0"/>
    <s v="Sí"/>
    <s v="Sí"/>
    <n v="4"/>
    <n v="1"/>
    <n v="1"/>
    <n v="4"/>
    <n v="1"/>
    <n v="4"/>
    <n v="4"/>
    <n v="4"/>
    <x v="0"/>
    <x v="0"/>
    <x v="0"/>
    <x v="0"/>
    <x v="0"/>
    <x v="1"/>
    <x v="3"/>
    <x v="3"/>
    <s v="Sí"/>
    <s v="No"/>
    <x v="0"/>
    <x v="3"/>
    <s v="Instagram"/>
    <x v="0"/>
    <x v="0"/>
    <x v="0"/>
    <x v="0"/>
    <x v="1"/>
    <x v="1"/>
    <x v="1"/>
    <x v="1"/>
    <s v="Sí"/>
    <s v="No"/>
    <x v="0"/>
    <x v="0"/>
    <x v="1"/>
    <x v="2"/>
  </r>
  <r>
    <d v="2024-02-28T16:48:00"/>
    <s v="Máster"/>
    <x v="15"/>
    <s v="Frecuentemente (1 o 2 veces por semana)"/>
    <s v="Nunca"/>
    <s v=""/>
    <s v="Biblioteca Maria Zambrano (Derecho, Filología)"/>
    <s v="Biblioteca Maria Zambrano (Derecho, Filología)"/>
    <s v="Biblioteca Maria Zambrano (Derecho, Filología)"/>
    <s v=""/>
    <x v="1"/>
    <x v="3"/>
    <x v="3"/>
    <x v="4"/>
    <x v="1"/>
    <s v="No"/>
    <s v="No"/>
    <n v="2"/>
    <n v="1"/>
    <n v="2"/>
    <n v="4"/>
    <n v="3"/>
    <n v="5"/>
    <n v="3"/>
    <n v="5"/>
    <x v="0"/>
    <x v="3"/>
    <x v="5"/>
    <x v="1"/>
    <x v="3"/>
    <x v="3"/>
    <x v="4"/>
    <x v="3"/>
    <s v="No"/>
    <s v="No"/>
    <x v="2"/>
    <x v="2"/>
    <s v="Mastodon"/>
    <x v="5"/>
    <x v="5"/>
    <x v="5"/>
    <x v="5"/>
    <x v="4"/>
    <x v="4"/>
    <x v="4"/>
    <x v="0"/>
    <s v="No"/>
    <s v="No"/>
    <x v="0"/>
    <x v="5"/>
    <x v="5"/>
    <x v="3"/>
  </r>
  <r>
    <d v="2024-02-28T16:48:00"/>
    <s v="Grado o doble grado"/>
    <x v="12"/>
    <s v="Muy frecuentemente (3 o más veces por semana)"/>
    <s v="De vez en cuando (1 o 2 veces al mes)"/>
    <s v=""/>
    <s v="F. Ciencias Políticas y Sociología"/>
    <s v="F. Trabajo Social"/>
    <s v=""/>
    <s v=""/>
    <x v="0"/>
    <x v="1"/>
    <x v="2"/>
    <x v="3"/>
    <x v="1"/>
    <s v="Sí"/>
    <s v="Sí"/>
    <n v="2"/>
    <n v="3"/>
    <n v="1"/>
    <n v="3"/>
    <n v="5"/>
    <n v="5"/>
    <n v="5"/>
    <n v="4"/>
    <x v="2"/>
    <x v="1"/>
    <x v="1"/>
    <x v="1"/>
    <x v="1"/>
    <x v="1"/>
    <x v="4"/>
    <x v="3"/>
    <s v="Sí"/>
    <s v="No"/>
    <x v="2"/>
    <x v="2"/>
    <s v="No uso ninguna red social"/>
    <x v="2"/>
    <x v="2"/>
    <x v="0"/>
    <x v="0"/>
    <x v="1"/>
    <x v="0"/>
    <x v="0"/>
    <x v="2"/>
    <s v="Sí"/>
    <s v="Sí"/>
    <x v="2"/>
    <x v="1"/>
    <x v="1"/>
    <x v="2"/>
  </r>
  <r>
    <d v="2024-02-28T16:48:00"/>
    <s v="Máster"/>
    <x v="1"/>
    <s v="Nunca"/>
    <s v="De vez en cuando (1 o 2 veces al mes)"/>
    <s v=""/>
    <s v="F. Ciencias Económicas y Empresariales"/>
    <s v="F. Ciencias Económicas y Empresariales"/>
    <s v="F. Ciencias Económicas y Empresariales"/>
    <s v=""/>
    <x v="2"/>
    <x v="2"/>
    <x v="0"/>
    <x v="0"/>
    <x v="2"/>
    <s v="No"/>
    <s v="No"/>
    <n v="1"/>
    <n v="1"/>
    <n v="2"/>
    <n v="5"/>
    <n v="4"/>
    <n v="4"/>
    <n v="4"/>
    <n v="4"/>
    <x v="0"/>
    <x v="2"/>
    <x v="0"/>
    <x v="1"/>
    <x v="0"/>
    <x v="0"/>
    <x v="4"/>
    <x v="3"/>
    <s v="No"/>
    <s v="No"/>
    <x v="2"/>
    <x v="2"/>
    <s v="Instagram|Otras|TikTok|Twitter|Youtube"/>
    <x v="1"/>
    <x v="0"/>
    <x v="2"/>
    <x v="2"/>
    <x v="2"/>
    <x v="3"/>
    <x v="1"/>
    <x v="1"/>
    <s v="No"/>
    <s v="No"/>
    <x v="0"/>
    <x v="3"/>
    <x v="4"/>
    <x v="0"/>
  </r>
  <r>
    <d v="2024-02-28T16:47:00"/>
    <s v="Doctorado"/>
    <x v="7"/>
    <s v="Frecuentemente (1 o 2 veces por semana)"/>
    <s v="Frecuentemente (1 o 2 veces por semana)"/>
    <s v=""/>
    <s v="F. Geografía e Historia"/>
    <s v=""/>
    <s v=""/>
    <s v=""/>
    <x v="0"/>
    <x v="1"/>
    <x v="2"/>
    <x v="1"/>
    <x v="1"/>
    <s v="Sí"/>
    <s v="Sí"/>
    <n v="4"/>
    <n v="4"/>
    <n v="4"/>
    <n v="3"/>
    <n v="1"/>
    <n v="4"/>
    <n v="1"/>
    <n v="4"/>
    <x v="0"/>
    <x v="1"/>
    <x v="2"/>
    <x v="2"/>
    <x v="1"/>
    <x v="2"/>
    <x v="1"/>
    <x v="3"/>
    <s v="Sí"/>
    <s v="No"/>
    <x v="1"/>
    <x v="1"/>
    <s v="No uso ninguna red social"/>
    <x v="2"/>
    <x v="2"/>
    <x v="0"/>
    <x v="0"/>
    <x v="1"/>
    <x v="0"/>
    <x v="2"/>
    <x v="2"/>
    <s v="No"/>
    <s v="No"/>
    <x v="0"/>
    <x v="1"/>
    <x v="1"/>
    <x v="2"/>
  </r>
  <r>
    <d v="2024-02-28T16:47:00"/>
    <s v="Grado o doble grado"/>
    <x v="19"/>
    <s v="Muy frecuentemente (3 o más veces por semana)"/>
    <s v="Nunca"/>
    <s v=""/>
    <s v="F. Bellas Artes"/>
    <s v="Biblioteca Maria Zambrano (Derecho, Filología)"/>
    <s v=""/>
    <s v=""/>
    <x v="0"/>
    <x v="1"/>
    <x v="2"/>
    <x v="0"/>
    <x v="1"/>
    <s v="No"/>
    <s v="No"/>
    <n v="1"/>
    <n v="1"/>
    <n v="1"/>
    <n v="1"/>
    <n v="3"/>
    <n v="4"/>
    <n v="4"/>
    <n v="2"/>
    <x v="5"/>
    <x v="0"/>
    <x v="2"/>
    <x v="3"/>
    <x v="3"/>
    <x v="0"/>
    <x v="5"/>
    <x v="4"/>
    <s v=""/>
    <s v="No"/>
    <x v="0"/>
    <x v="4"/>
    <s v="Instagram|Twitter"/>
    <x v="2"/>
    <x v="3"/>
    <x v="3"/>
    <x v="3"/>
    <x v="3"/>
    <x v="2"/>
    <x v="3"/>
    <x v="5"/>
    <s v=""/>
    <s v=""/>
    <x v="0"/>
    <x v="1"/>
    <x v="1"/>
    <x v="4"/>
  </r>
  <r>
    <d v="2024-02-28T16:46:00"/>
    <s v="Grado o doble grado"/>
    <x v="12"/>
    <s v="Muy frecuentemente (3 o más veces por semana)"/>
    <s v="Frecuentemente (1 o 2 veces por semana)"/>
    <s v=""/>
    <s v="F. Ciencias Políticas y Sociología"/>
    <s v="Biblioteca Maria Zambrano (Derecho, Filología)"/>
    <s v="F. Educación"/>
    <s v="Biblioteca municipal Rosalía de Castro"/>
    <x v="2"/>
    <x v="0"/>
    <x v="0"/>
    <x v="0"/>
    <x v="4"/>
    <s v="Sí"/>
    <s v="Sí"/>
    <n v="3"/>
    <n v="3"/>
    <n v="3"/>
    <n v="1"/>
    <n v="4"/>
    <n v="4"/>
    <n v="4"/>
    <n v="1"/>
    <x v="0"/>
    <x v="0"/>
    <x v="1"/>
    <x v="3"/>
    <x v="0"/>
    <x v="1"/>
    <x v="4"/>
    <x v="1"/>
    <s v="No"/>
    <s v="No"/>
    <x v="0"/>
    <x v="2"/>
    <s v="Twitter|Youtube"/>
    <x v="0"/>
    <x v="1"/>
    <x v="1"/>
    <x v="1"/>
    <x v="0"/>
    <x v="1"/>
    <x v="1"/>
    <x v="1"/>
    <s v="Sí"/>
    <s v="Sí"/>
    <x v="1"/>
    <x v="0"/>
    <x v="2"/>
    <x v="1"/>
  </r>
  <r>
    <d v="2024-02-28T16:45:00"/>
    <s v="Grado o doble grado"/>
    <x v="22"/>
    <s v="Muy frecuentemente (3 o más veces por semana)"/>
    <s v="De vez en cuando (1 o 2 veces al mes)"/>
    <s v=""/>
    <s v="F. Ciencias Biológicas"/>
    <s v="F. Ciencias Geológicas"/>
    <s v=""/>
    <s v=""/>
    <x v="0"/>
    <x v="0"/>
    <x v="1"/>
    <x v="0"/>
    <x v="1"/>
    <s v="Sí"/>
    <s v="Sí"/>
    <n v="1"/>
    <n v="1"/>
    <n v="2"/>
    <n v="4"/>
    <n v="5"/>
    <n v="4"/>
    <n v="5"/>
    <n v="4"/>
    <x v="0"/>
    <x v="0"/>
    <x v="1"/>
    <x v="3"/>
    <x v="0"/>
    <x v="0"/>
    <x v="4"/>
    <x v="1"/>
    <s v="No"/>
    <s v="No"/>
    <x v="0"/>
    <x v="2"/>
    <s v="Instagram|TikTok"/>
    <x v="0"/>
    <x v="1"/>
    <x v="1"/>
    <x v="0"/>
    <x v="1"/>
    <x v="1"/>
    <x v="1"/>
    <x v="3"/>
    <s v="No"/>
    <s v="No"/>
    <x v="0"/>
    <x v="3"/>
    <x v="2"/>
    <x v="1"/>
  </r>
  <r>
    <d v="2024-02-28T16:45:00"/>
    <s v="Grado o doble grado"/>
    <x v="18"/>
    <s v="Solo en época de exámenes"/>
    <s v="De vez en cuando (1 o 2 veces al mes)"/>
    <s v=""/>
    <s v="F. Ciencias de la Información"/>
    <s v="Biblioteca Maria Zambrano (Derecho, Filología)"/>
    <s v="F. Geografía e Historia"/>
    <s v=""/>
    <x v="0"/>
    <x v="0"/>
    <x v="2"/>
    <x v="3"/>
    <x v="1"/>
    <s v="No"/>
    <s v="No"/>
    <n v="4"/>
    <n v="4"/>
    <n v="4"/>
    <n v="2"/>
    <n v="5"/>
    <n v="5"/>
    <n v="4"/>
    <n v="1"/>
    <x v="2"/>
    <x v="0"/>
    <x v="3"/>
    <x v="2"/>
    <x v="1"/>
    <x v="1"/>
    <x v="1"/>
    <x v="2"/>
    <s v="Sí"/>
    <s v="Sí"/>
    <x v="2"/>
    <x v="1"/>
    <s v="Instagram|Twitter"/>
    <x v="1"/>
    <x v="0"/>
    <x v="2"/>
    <x v="2"/>
    <x v="2"/>
    <x v="3"/>
    <x v="2"/>
    <x v="1"/>
    <s v="No"/>
    <s v="No"/>
    <x v="0"/>
    <x v="1"/>
    <x v="2"/>
    <x v="1"/>
  </r>
  <r>
    <d v="2024-02-28T16:45:00"/>
    <s v="Grado o doble grado"/>
    <x v="7"/>
    <s v="Frecuentemente (1 o 2 veces por semana)"/>
    <s v="Muy frecuentemente (3 o más veces por semana)"/>
    <s v=""/>
    <s v="F. Filología (Clásicas, General)"/>
    <s v="F. Geografía e Historia"/>
    <s v="Biblioteca Maria Zambrano (Derecho, Filología)"/>
    <s v=""/>
    <x v="0"/>
    <x v="1"/>
    <x v="2"/>
    <x v="0"/>
    <x v="0"/>
    <s v="Sí"/>
    <s v="Sí"/>
    <n v="4"/>
    <n v="2"/>
    <n v="3"/>
    <n v="5"/>
    <n v="5"/>
    <n v="2"/>
    <n v="1"/>
    <n v="5"/>
    <x v="2"/>
    <x v="1"/>
    <x v="2"/>
    <x v="3"/>
    <x v="3"/>
    <x v="4"/>
    <x v="3"/>
    <x v="1"/>
    <s v="Sí"/>
    <s v="Sí"/>
    <x v="0"/>
    <x v="0"/>
    <s v="Otras|TikTok|Twitter"/>
    <x v="0"/>
    <x v="2"/>
    <x v="0"/>
    <x v="0"/>
    <x v="1"/>
    <x v="1"/>
    <x v="5"/>
    <x v="0"/>
    <s v="No"/>
    <s v="No"/>
    <x v="0"/>
    <x v="3"/>
    <x v="2"/>
    <x v="1"/>
  </r>
  <r>
    <d v="2024-02-28T16:44:00"/>
    <s v="Doctorado"/>
    <x v="19"/>
    <s v="De vez en cuando (1 o 2 veces al mes)"/>
    <s v="De vez en cuando (1 o 2 veces al mes)"/>
    <s v=""/>
    <s v="F. Bellas Artes"/>
    <s v="Biblioteca Maria Zambrano (Derecho, Filología)"/>
    <s v=""/>
    <s v=""/>
    <x v="1"/>
    <x v="1"/>
    <x v="1"/>
    <x v="1"/>
    <x v="1"/>
    <s v="No"/>
    <s v="Sí"/>
    <n v="4"/>
    <n v="4"/>
    <n v="4"/>
    <n v="4"/>
    <n v="3"/>
    <n v="3"/>
    <n v="2"/>
    <n v="4"/>
    <x v="2"/>
    <x v="0"/>
    <x v="2"/>
    <x v="2"/>
    <x v="1"/>
    <x v="2"/>
    <x v="2"/>
    <x v="1"/>
    <s v="No"/>
    <s v="No"/>
    <x v="1"/>
    <x v="1"/>
    <s v="Instagram|Otras"/>
    <x v="2"/>
    <x v="2"/>
    <x v="0"/>
    <x v="0"/>
    <x v="1"/>
    <x v="0"/>
    <x v="2"/>
    <x v="2"/>
    <s v="No"/>
    <s v="No"/>
    <x v="0"/>
    <x v="1"/>
    <x v="1"/>
    <x v="2"/>
  </r>
  <r>
    <d v="2024-02-28T16:44:00"/>
    <s v="Grado o doble grado"/>
    <x v="3"/>
    <s v="De vez en cuando (1 o 2 veces al mes)"/>
    <s v="De vez en cuando (1 o 2 veces al mes)"/>
    <s v=""/>
    <s v="Biblioteca Maria Zambrano (Derecho, Filología)"/>
    <s v="F. Geografía e Historia"/>
    <s v="F. Derecho (Departamentos, Criminología)"/>
    <s v=""/>
    <x v="1"/>
    <x v="1"/>
    <x v="2"/>
    <x v="0"/>
    <x v="1"/>
    <s v="No"/>
    <s v="Sí"/>
    <n v="5"/>
    <n v="1"/>
    <n v="1"/>
    <n v="5"/>
    <n v="3"/>
    <n v="4"/>
    <n v="3"/>
    <n v="5"/>
    <x v="0"/>
    <x v="0"/>
    <x v="0"/>
    <x v="0"/>
    <x v="4"/>
    <x v="1"/>
    <x v="0"/>
    <x v="5"/>
    <s v="Sí"/>
    <s v="No"/>
    <x v="0"/>
    <x v="2"/>
    <s v="Instagram|TikTok|Twitter|Youtube"/>
    <x v="5"/>
    <x v="4"/>
    <x v="2"/>
    <x v="0"/>
    <x v="1"/>
    <x v="0"/>
    <x v="5"/>
    <x v="4"/>
    <s v="No"/>
    <s v="No"/>
    <x v="0"/>
    <x v="5"/>
    <x v="5"/>
    <x v="1"/>
  </r>
  <r>
    <d v="2024-02-28T16:41:00"/>
    <s v="Grado o doble grado"/>
    <x v="3"/>
    <s v="De vez en cuando (1 o 2 veces al mes)"/>
    <s v="De vez en cuando (1 o 2 veces al mes)"/>
    <s v=""/>
    <s v="Biblioteca Maria Zambrano (Derecho, Filología)"/>
    <s v="F. Derecho (Departamentos, Criminología)"/>
    <s v=""/>
    <s v=""/>
    <x v="1"/>
    <x v="0"/>
    <x v="1"/>
    <x v="1"/>
    <x v="0"/>
    <s v="Sí"/>
    <s v="Sí"/>
    <n v="2"/>
    <n v="3"/>
    <n v="3"/>
    <n v="4"/>
    <n v="3"/>
    <n v="3"/>
    <n v="4"/>
    <n v="3"/>
    <x v="0"/>
    <x v="0"/>
    <x v="1"/>
    <x v="3"/>
    <x v="3"/>
    <x v="0"/>
    <x v="4"/>
    <x v="3"/>
    <s v="No"/>
    <s v="No"/>
    <x v="2"/>
    <x v="2"/>
    <s v="Instagram"/>
    <x v="0"/>
    <x v="0"/>
    <x v="2"/>
    <x v="2"/>
    <x v="2"/>
    <x v="3"/>
    <x v="1"/>
    <x v="1"/>
    <s v="Sí"/>
    <s v="Sí"/>
    <x v="4"/>
    <x v="3"/>
    <x v="4"/>
    <x v="1"/>
  </r>
  <r>
    <d v="2024-02-28T16:41:00"/>
    <s v="Grado o doble grado"/>
    <x v="22"/>
    <s v="Muy frecuentemente (3 o más veces por semana)"/>
    <s v="Nunca"/>
    <s v=""/>
    <s v="F. Ciencias Biológicas"/>
    <s v=""/>
    <s v=""/>
    <s v="Biblioteca Rosalía de Castro"/>
    <x v="0"/>
    <x v="1"/>
    <x v="2"/>
    <x v="2"/>
    <x v="3"/>
    <s v="No"/>
    <s v="No"/>
    <n v="2"/>
    <n v="3"/>
    <n v="3"/>
    <n v="1"/>
    <n v="5"/>
    <n v="2"/>
    <n v="5"/>
    <n v="1"/>
    <x v="0"/>
    <x v="1"/>
    <x v="2"/>
    <x v="1"/>
    <x v="1"/>
    <x v="0"/>
    <x v="4"/>
    <x v="1"/>
    <s v="No"/>
    <s v="Sí"/>
    <x v="0"/>
    <x v="2"/>
    <s v="Instagram|Youtube"/>
    <x v="3"/>
    <x v="3"/>
    <x v="3"/>
    <x v="3"/>
    <x v="3"/>
    <x v="2"/>
    <x v="3"/>
    <x v="5"/>
    <s v="No"/>
    <s v="No"/>
    <x v="0"/>
    <x v="1"/>
    <x v="1"/>
    <x v="2"/>
  </r>
  <r>
    <d v="2024-02-28T16:39:00"/>
    <s v="Doctorado"/>
    <x v="1"/>
    <s v="De vez en cuando (1 o 2 veces al mes)"/>
    <s v="Muy frecuentemente (3 o más veces por semana)"/>
    <s v=""/>
    <s v="F. Ciencias Económicas y Empresariales"/>
    <s v=""/>
    <s v=""/>
    <s v="Biblioteca Nicolás Salmerón, Biblioteca Francisco Villaespesa, Biblioteca José Artero, etc."/>
    <x v="1"/>
    <x v="1"/>
    <x v="2"/>
    <x v="5"/>
    <x v="3"/>
    <s v="Sí"/>
    <s v="Sí"/>
    <n v="5"/>
    <n v="5"/>
    <n v="1"/>
    <n v="4"/>
    <n v="2"/>
    <n v="5"/>
    <n v="2"/>
    <n v="5"/>
    <x v="2"/>
    <x v="0"/>
    <x v="2"/>
    <x v="2"/>
    <x v="1"/>
    <x v="2"/>
    <x v="2"/>
    <x v="1"/>
    <s v="No"/>
    <s v="No"/>
    <x v="1"/>
    <x v="3"/>
    <s v="Instagram|Twitter|Youtube"/>
    <x v="2"/>
    <x v="2"/>
    <x v="0"/>
    <x v="0"/>
    <x v="1"/>
    <x v="0"/>
    <x v="3"/>
    <x v="2"/>
    <s v="No"/>
    <s v="No"/>
    <x v="0"/>
    <x v="1"/>
    <x v="1"/>
    <x v="2"/>
  </r>
  <r>
    <d v="2024-02-28T16:39:00"/>
    <s v="Grado o doble grado"/>
    <x v="12"/>
    <s v="Muy frecuentemente (3 o más veces por semana)"/>
    <s v="De vez en cuando (1 o 2 veces al mes)"/>
    <s v=""/>
    <s v="F. Ciencias Políticas y Sociología"/>
    <s v="F. Ciencias Económicas y Empresariales"/>
    <s v=""/>
    <s v=""/>
    <x v="3"/>
    <x v="2"/>
    <x v="0"/>
    <x v="0"/>
    <x v="1"/>
    <s v="Sí"/>
    <s v="Sí"/>
    <n v="4"/>
    <n v="4"/>
    <n v="4"/>
    <n v="4"/>
    <n v="4"/>
    <n v="4"/>
    <n v="4"/>
    <n v="4"/>
    <x v="0"/>
    <x v="1"/>
    <x v="2"/>
    <x v="2"/>
    <x v="1"/>
    <x v="0"/>
    <x v="4"/>
    <x v="2"/>
    <s v="No"/>
    <s v="No"/>
    <x v="0"/>
    <x v="2"/>
    <s v="Instagram|TikTok|Youtube"/>
    <x v="2"/>
    <x v="2"/>
    <x v="0"/>
    <x v="0"/>
    <x v="1"/>
    <x v="0"/>
    <x v="2"/>
    <x v="2"/>
    <s v="No"/>
    <s v="No"/>
    <x v="0"/>
    <x v="1"/>
    <x v="4"/>
    <x v="1"/>
  </r>
  <r>
    <d v="2024-02-28T16:38:00"/>
    <s v="Grado o doble grado"/>
    <x v="20"/>
    <s v="De vez en cuando (1 o 2 veces al mes)"/>
    <s v="De vez en cuando (1 o 2 veces al mes)"/>
    <s v=""/>
    <s v="F. Medicina"/>
    <s v=""/>
    <s v=""/>
    <s v=""/>
    <x v="1"/>
    <x v="1"/>
    <x v="2"/>
    <x v="2"/>
    <x v="1"/>
    <s v="No"/>
    <s v="Sí"/>
    <n v="5"/>
    <n v="5"/>
    <n v="5"/>
    <n v="2"/>
    <n v="5"/>
    <n v="5"/>
    <n v="5"/>
    <n v="3"/>
    <x v="1"/>
    <x v="1"/>
    <x v="2"/>
    <x v="2"/>
    <x v="1"/>
    <x v="2"/>
    <x v="2"/>
    <x v="2"/>
    <s v="No"/>
    <s v="No"/>
    <x v="1"/>
    <x v="0"/>
    <s v="Instagram|Youtube"/>
    <x v="2"/>
    <x v="2"/>
    <x v="0"/>
    <x v="0"/>
    <x v="1"/>
    <x v="0"/>
    <x v="2"/>
    <x v="2"/>
    <s v="Sí"/>
    <s v="Sí"/>
    <x v="1"/>
    <x v="1"/>
    <x v="1"/>
    <x v="2"/>
  </r>
  <r>
    <d v="2024-02-28T16:38:00"/>
    <s v="Grado o doble grado"/>
    <x v="1"/>
    <s v="De vez en cuando (1 o 2 veces al mes)"/>
    <s v="Nunca"/>
    <s v=""/>
    <s v="F. Ciencias Económicas y Empresariales"/>
    <s v="F. Ciencias Económicas y Empresariales"/>
    <s v="F. Ciencias Económicas y Empresariales"/>
    <s v=""/>
    <x v="1"/>
    <x v="0"/>
    <x v="2"/>
    <x v="4"/>
    <x v="1"/>
    <s v="No"/>
    <s v="No"/>
    <n v="2"/>
    <n v="1"/>
    <n v="2"/>
    <n v="2"/>
    <n v="5"/>
    <n v="1"/>
    <n v="5"/>
    <n v="1"/>
    <x v="1"/>
    <x v="0"/>
    <x v="1"/>
    <x v="1"/>
    <x v="1"/>
    <x v="0"/>
    <x v="4"/>
    <x v="1"/>
    <s v="No"/>
    <s v="No"/>
    <x v="3"/>
    <x v="5"/>
    <s v="Instagram|TikTok"/>
    <x v="2"/>
    <x v="4"/>
    <x v="0"/>
    <x v="0"/>
    <x v="2"/>
    <x v="0"/>
    <x v="3"/>
    <x v="4"/>
    <s v="No"/>
    <s v="No"/>
    <x v="0"/>
    <x v="1"/>
    <x v="1"/>
    <x v="2"/>
  </r>
  <r>
    <d v="2024-02-28T16:36:00"/>
    <s v="Máster"/>
    <x v="18"/>
    <s v="De vez en cuando (1 o 2 veces al mes)"/>
    <s v="De vez en cuando (1 o 2 veces al mes)"/>
    <s v=""/>
    <s v="F. Ciencias de la Información"/>
    <s v="F. Ciencias Políticas y Sociología"/>
    <s v="F. Bellas Artes"/>
    <s v=""/>
    <x v="1"/>
    <x v="1"/>
    <x v="0"/>
    <x v="2"/>
    <x v="1"/>
    <s v="No"/>
    <s v="Sí"/>
    <n v="4"/>
    <n v="4"/>
    <n v="4"/>
    <n v="5"/>
    <n v="5"/>
    <n v="5"/>
    <n v="4"/>
    <n v="4"/>
    <x v="2"/>
    <x v="0"/>
    <x v="1"/>
    <x v="3"/>
    <x v="1"/>
    <x v="1"/>
    <x v="1"/>
    <x v="1"/>
    <s v="No"/>
    <s v="No"/>
    <x v="1"/>
    <x v="0"/>
    <s v="Instagram|Otras"/>
    <x v="2"/>
    <x v="2"/>
    <x v="0"/>
    <x v="0"/>
    <x v="1"/>
    <x v="0"/>
    <x v="2"/>
    <x v="2"/>
    <s v="No"/>
    <s v="No"/>
    <x v="0"/>
    <x v="1"/>
    <x v="1"/>
    <x v="2"/>
  </r>
  <r>
    <d v="2024-02-28T16:36:00"/>
    <s v="Grado o doble grado"/>
    <x v="7"/>
    <s v="Frecuentemente (1 o 2 veces por semana)"/>
    <s v="Frecuentemente (1 o 2 veces por semana)"/>
    <s v=""/>
    <s v="Biblioteca Maria Zambrano (Derecho, Filología)"/>
    <s v="F. Geografía e Historia"/>
    <s v="F. Filología (Clásicas, General)"/>
    <s v=""/>
    <x v="1"/>
    <x v="1"/>
    <x v="2"/>
    <x v="2"/>
    <x v="1"/>
    <s v="No"/>
    <s v="Sí"/>
    <n v="3"/>
    <n v="5"/>
    <n v="5"/>
    <n v="4"/>
    <n v="5"/>
    <n v="5"/>
    <n v="5"/>
    <n v="4"/>
    <x v="2"/>
    <x v="0"/>
    <x v="1"/>
    <x v="3"/>
    <x v="0"/>
    <x v="0"/>
    <x v="4"/>
    <x v="0"/>
    <s v="Sí"/>
    <s v="Sí"/>
    <x v="2"/>
    <x v="2"/>
    <s v="Instagram|TikTok|Twitter"/>
    <x v="0"/>
    <x v="0"/>
    <x v="1"/>
    <x v="2"/>
    <x v="0"/>
    <x v="1"/>
    <x v="0"/>
    <x v="4"/>
    <s v="Sí"/>
    <s v="No"/>
    <x v="0"/>
    <x v="1"/>
    <x v="2"/>
    <x v="2"/>
  </r>
  <r>
    <d v="2024-02-28T16:35:00"/>
    <s v="Grado o doble grado"/>
    <x v="7"/>
    <s v="De vez en cuando (1 o 2 veces al mes)"/>
    <s v="Frecuentemente (1 o 2 veces por semana)"/>
    <s v=""/>
    <s v="F. Filología (Clásicas, General)"/>
    <s v="F. Geografía e Historia"/>
    <s v="Biblioteca Maria Zambrano (Derecho, Filología)"/>
    <s v=""/>
    <x v="1"/>
    <x v="1"/>
    <x v="2"/>
    <x v="2"/>
    <x v="1"/>
    <s v="Sí"/>
    <s v="Sí"/>
    <n v="4"/>
    <n v="1"/>
    <n v="2"/>
    <n v="2"/>
    <n v="5"/>
    <n v="5"/>
    <n v="4"/>
    <n v="1"/>
    <x v="0"/>
    <x v="0"/>
    <x v="3"/>
    <x v="2"/>
    <x v="1"/>
    <x v="2"/>
    <x v="2"/>
    <x v="2"/>
    <s v="Sí"/>
    <s v="Sí"/>
    <x v="1"/>
    <x v="4"/>
    <s v="No uso ninguna red social"/>
    <x v="2"/>
    <x v="1"/>
    <x v="0"/>
    <x v="0"/>
    <x v="1"/>
    <x v="0"/>
    <x v="2"/>
    <x v="2"/>
    <s v="Sí"/>
    <s v="Sí"/>
    <x v="0"/>
    <x v="1"/>
    <x v="1"/>
    <x v="2"/>
  </r>
  <r>
    <d v="2024-02-28T16:34:00"/>
    <s v="Doctorado"/>
    <x v="20"/>
    <s v="De vez en cuando (1 o 2 veces al mes)"/>
    <s v="Frecuentemente (1 o 2 veces por semana)"/>
    <s v=""/>
    <s v="F. Geografía e Historia"/>
    <s v="F. Medicina"/>
    <s v=""/>
    <s v=""/>
    <x v="0"/>
    <x v="0"/>
    <x v="1"/>
    <x v="2"/>
    <x v="1"/>
    <s v="No"/>
    <s v="Sí"/>
    <n v="5"/>
    <n v="5"/>
    <n v="3"/>
    <n v="4"/>
    <n v="1"/>
    <n v="4"/>
    <n v="1"/>
    <n v="3"/>
    <x v="1"/>
    <x v="0"/>
    <x v="2"/>
    <x v="2"/>
    <x v="1"/>
    <x v="2"/>
    <x v="4"/>
    <x v="1"/>
    <s v="Sí"/>
    <s v="No"/>
    <x v="1"/>
    <x v="2"/>
    <s v="Instagram"/>
    <x v="2"/>
    <x v="2"/>
    <x v="0"/>
    <x v="0"/>
    <x v="1"/>
    <x v="0"/>
    <x v="0"/>
    <x v="4"/>
    <s v="No"/>
    <s v="No"/>
    <x v="0"/>
    <x v="1"/>
    <x v="1"/>
    <x v="2"/>
  </r>
  <r>
    <d v="2024-02-28T16:33:00"/>
    <s v="Máster"/>
    <x v="11"/>
    <s v="De vez en cuando (1 o 2 veces al mes)"/>
    <s v="De vez en cuando (1 o 2 veces al mes)"/>
    <s v=""/>
    <s v="F. Veterinaria"/>
    <s v=""/>
    <s v=""/>
    <s v=""/>
    <x v="1"/>
    <x v="1"/>
    <x v="2"/>
    <x v="2"/>
    <x v="1"/>
    <s v="No"/>
    <s v="No"/>
    <n v="2"/>
    <n v="3"/>
    <n v="4"/>
    <n v="3"/>
    <n v="4"/>
    <n v="4"/>
    <n v="4"/>
    <n v="4"/>
    <x v="1"/>
    <x v="1"/>
    <x v="2"/>
    <x v="2"/>
    <x v="1"/>
    <x v="2"/>
    <x v="2"/>
    <x v="2"/>
    <s v="Sí"/>
    <s v="No"/>
    <x v="1"/>
    <x v="1"/>
    <s v="Instagram|Youtube"/>
    <x v="2"/>
    <x v="2"/>
    <x v="0"/>
    <x v="0"/>
    <x v="1"/>
    <x v="0"/>
    <x v="2"/>
    <x v="2"/>
    <s v="Sí"/>
    <s v="Sí"/>
    <x v="0"/>
    <x v="1"/>
    <x v="1"/>
    <x v="2"/>
  </r>
  <r>
    <d v="2024-02-28T16:32:00"/>
    <s v=""/>
    <x v="15"/>
    <s v="Muy frecuentemente (3 o más veces por semana)"/>
    <s v="Muy frecuentemente (3 o más veces por semana)"/>
    <s v=""/>
    <s v="F. Farmacia"/>
    <s v="F. Ciencias de la Documentación"/>
    <s v="Biblioteca Maria Zambrano (Derecho, Filología)"/>
    <s v="Biblioteca publica Pablo Neruda"/>
    <x v="0"/>
    <x v="1"/>
    <x v="0"/>
    <x v="2"/>
    <x v="1"/>
    <s v="No"/>
    <s v="No"/>
    <n v="2"/>
    <n v="1"/>
    <n v="1"/>
    <n v="3"/>
    <n v="3"/>
    <n v="4"/>
    <n v="5"/>
    <n v="4"/>
    <x v="1"/>
    <x v="1"/>
    <x v="2"/>
    <x v="2"/>
    <x v="1"/>
    <x v="2"/>
    <x v="2"/>
    <x v="2"/>
    <s v="Sí"/>
    <s v="Sí"/>
    <x v="1"/>
    <x v="0"/>
    <s v="Instagram"/>
    <x v="2"/>
    <x v="2"/>
    <x v="0"/>
    <x v="0"/>
    <x v="1"/>
    <x v="0"/>
    <x v="2"/>
    <x v="2"/>
    <s v="No"/>
    <s v="No"/>
    <x v="0"/>
    <x v="1"/>
    <x v="1"/>
    <x v="2"/>
  </r>
  <r>
    <d v="2024-02-28T16:32:00"/>
    <s v="Grado o doble grado"/>
    <x v="0"/>
    <s v="De vez en cuando (1 o 2 veces al mes)"/>
    <s v="Frecuentemente (1 o 2 veces por semana)"/>
    <s v=""/>
    <s v="F. Ciencias Matemáticas"/>
    <s v="F. Informática"/>
    <s v="F. Geografía e Historia"/>
    <s v=""/>
    <x v="1"/>
    <x v="2"/>
    <x v="2"/>
    <x v="2"/>
    <x v="1"/>
    <s v="Sí"/>
    <s v="Sí"/>
    <n v="4"/>
    <n v="1"/>
    <n v="4"/>
    <n v="1"/>
    <n v="5"/>
    <n v="5"/>
    <n v="1"/>
    <n v="1"/>
    <x v="1"/>
    <x v="0"/>
    <x v="2"/>
    <x v="2"/>
    <x v="1"/>
    <x v="2"/>
    <x v="1"/>
    <x v="2"/>
    <s v="No"/>
    <s v="No"/>
    <x v="1"/>
    <x v="2"/>
    <s v="TikTok|Twitter|Youtube"/>
    <x v="2"/>
    <x v="2"/>
    <x v="0"/>
    <x v="0"/>
    <x v="1"/>
    <x v="0"/>
    <x v="0"/>
    <x v="4"/>
    <s v="Sí"/>
    <s v="No"/>
    <x v="0"/>
    <x v="1"/>
    <x v="2"/>
    <x v="2"/>
  </r>
  <r>
    <d v="2024-02-28T16:32:00"/>
    <s v="Máster"/>
    <x v="10"/>
    <s v="Frecuentemente (1 o 2 veces por semana)"/>
    <s v="Muy frecuentemente (3 o más veces por semana)"/>
    <s v=""/>
    <s v="F. Filología (Clásicas, General)"/>
    <s v="Biblioteca Maria Zambrano (Derecho, Filología)"/>
    <s v=""/>
    <s v=""/>
    <x v="1"/>
    <x v="0"/>
    <x v="1"/>
    <x v="3"/>
    <x v="1"/>
    <s v="Sí"/>
    <s v="Sí"/>
    <n v="5"/>
    <n v="1"/>
    <n v="2"/>
    <n v="4"/>
    <n v="5"/>
    <n v="5"/>
    <n v="4"/>
    <n v="2"/>
    <x v="3"/>
    <x v="0"/>
    <x v="1"/>
    <x v="3"/>
    <x v="1"/>
    <x v="5"/>
    <x v="1"/>
    <x v="1"/>
    <s v="Sí"/>
    <s v="No"/>
    <x v="0"/>
    <x v="1"/>
    <s v="Instagram|Twitter"/>
    <x v="2"/>
    <x v="1"/>
    <x v="0"/>
    <x v="0"/>
    <x v="1"/>
    <x v="0"/>
    <x v="2"/>
    <x v="2"/>
    <s v="Sí"/>
    <s v="No"/>
    <x v="0"/>
    <x v="1"/>
    <x v="1"/>
    <x v="2"/>
  </r>
  <r>
    <d v="2024-02-28T16:31:00"/>
    <s v="Grado o doble grado"/>
    <x v="22"/>
    <s v="Frecuentemente (1 o 2 veces por semana)"/>
    <s v="Nunca"/>
    <s v=""/>
    <s v="F. Ciencias Biológicas"/>
    <s v="F. Ciencias Geológicas"/>
    <s v="Biblioteca Maria Zambrano (Derecho, Filología)"/>
    <s v=""/>
    <x v="0"/>
    <x v="0"/>
    <x v="1"/>
    <x v="1"/>
    <x v="0"/>
    <s v="No"/>
    <s v="Sí"/>
    <n v="4"/>
    <n v="1"/>
    <n v="1"/>
    <n v="2"/>
    <n v="5"/>
    <n v="4"/>
    <n v="4"/>
    <n v="4"/>
    <x v="0"/>
    <x v="0"/>
    <x v="1"/>
    <x v="3"/>
    <x v="0"/>
    <x v="4"/>
    <x v="4"/>
    <x v="1"/>
    <s v="No"/>
    <s v="No"/>
    <x v="2"/>
    <x v="5"/>
    <s v="Instagram"/>
    <x v="0"/>
    <x v="1"/>
    <x v="2"/>
    <x v="2"/>
    <x v="2"/>
    <x v="1"/>
    <x v="0"/>
    <x v="4"/>
    <s v="No"/>
    <s v="No"/>
    <x v="0"/>
    <x v="0"/>
    <x v="2"/>
    <x v="1"/>
  </r>
  <r>
    <d v="2024-02-28T16:26:00"/>
    <s v="Máster"/>
    <x v="7"/>
    <s v="De vez en cuando (1 o 2 veces al mes)"/>
    <s v="De vez en cuando (1 o 2 veces al mes)"/>
    <s v=""/>
    <s v="F. Geografía e Historia"/>
    <s v="Biblioteca Maria Zambrano (Derecho, Filología)"/>
    <s v="F. Enfermería, Fisioterapia y Podología"/>
    <s v=""/>
    <x v="0"/>
    <x v="0"/>
    <x v="1"/>
    <x v="1"/>
    <x v="0"/>
    <s v="Sí"/>
    <s v="Sí"/>
    <n v="3"/>
    <n v="2"/>
    <n v="2"/>
    <n v="1"/>
    <n v="3"/>
    <n v="5"/>
    <n v="2"/>
    <n v="2"/>
    <x v="0"/>
    <x v="0"/>
    <x v="0"/>
    <x v="1"/>
    <x v="3"/>
    <x v="1"/>
    <x v="4"/>
    <x v="3"/>
    <s v="No"/>
    <s v="No"/>
    <x v="0"/>
    <x v="2"/>
    <s v="Instagram|Youtube"/>
    <x v="2"/>
    <x v="1"/>
    <x v="1"/>
    <x v="1"/>
    <x v="1"/>
    <x v="0"/>
    <x v="2"/>
    <x v="4"/>
    <s v="Sí"/>
    <s v="No"/>
    <x v="0"/>
    <x v="0"/>
    <x v="2"/>
    <x v="1"/>
  </r>
  <r>
    <d v="2024-02-28T16:25:00"/>
    <s v="Grado o doble grado"/>
    <x v="2"/>
    <s v="De vez en cuando (1 o 2 veces al mes)"/>
    <s v="Solo en época de exámenes"/>
    <s v=""/>
    <s v="Biblioteca Maria Zambrano (Derecho, Filología)"/>
    <s v="F. Derecho (Departamentos, Criminología)"/>
    <s v="F. Filosofía"/>
    <s v=""/>
    <x v="0"/>
    <x v="1"/>
    <x v="2"/>
    <x v="0"/>
    <x v="1"/>
    <s v="No"/>
    <s v="No"/>
    <n v="1"/>
    <n v="3"/>
    <n v="4"/>
    <n v="5"/>
    <n v="5"/>
    <n v="5"/>
    <n v="3"/>
    <m/>
    <x v="3"/>
    <x v="2"/>
    <x v="0"/>
    <x v="3"/>
    <x v="1"/>
    <x v="1"/>
    <x v="4"/>
    <x v="3"/>
    <s v="No"/>
    <s v="No"/>
    <x v="2"/>
    <x v="1"/>
    <s v="Instagram|Twitter|Youtube"/>
    <x v="1"/>
    <x v="0"/>
    <x v="2"/>
    <x v="2"/>
    <x v="2"/>
    <x v="3"/>
    <x v="1"/>
    <x v="1"/>
    <s v="Sí"/>
    <s v="Sí"/>
    <x v="4"/>
    <x v="1"/>
    <x v="1"/>
    <x v="1"/>
  </r>
  <r>
    <d v="2024-02-28T16:25:00"/>
    <s v="Grado o doble grado"/>
    <x v="21"/>
    <s v="De vez en cuando (1 o 2 veces al mes)"/>
    <s v="De vez en cuando (1 o 2 veces al mes)"/>
    <s v=""/>
    <s v="F. Odontología"/>
    <s v=""/>
    <s v=""/>
    <s v="Biblioteca Elena Fortún y biblioteca del Retiro"/>
    <x v="0"/>
    <x v="1"/>
    <x v="2"/>
    <x v="2"/>
    <x v="3"/>
    <s v="No"/>
    <s v="Sí"/>
    <n v="3"/>
    <n v="3"/>
    <n v="3"/>
    <n v="1"/>
    <n v="5"/>
    <n v="5"/>
    <n v="5"/>
    <n v="1"/>
    <x v="0"/>
    <x v="1"/>
    <x v="2"/>
    <x v="3"/>
    <x v="1"/>
    <x v="2"/>
    <x v="2"/>
    <x v="2"/>
    <s v="No"/>
    <s v="No"/>
    <x v="0"/>
    <x v="1"/>
    <s v="Instagram|Youtube"/>
    <x v="2"/>
    <x v="0"/>
    <x v="0"/>
    <x v="0"/>
    <x v="1"/>
    <x v="0"/>
    <x v="1"/>
    <x v="1"/>
    <s v="No"/>
    <s v="No"/>
    <x v="0"/>
    <x v="1"/>
    <x v="1"/>
    <x v="2"/>
  </r>
  <r>
    <d v="2024-02-28T16:24:00"/>
    <s v="Grado o doble grado"/>
    <x v="10"/>
    <s v="Frecuentemente (1 o 2 veces por semana)"/>
    <s v="De vez en cuando (1 o 2 veces al mes)"/>
    <s v=""/>
    <s v="F. Filología (Clásicas, General)"/>
    <s v="Biblioteca Maria Zambrano (Derecho, Filología)"/>
    <s v=""/>
    <s v=""/>
    <x v="1"/>
    <x v="1"/>
    <x v="0"/>
    <x v="0"/>
    <x v="1"/>
    <s v="No"/>
    <s v="No"/>
    <n v="3"/>
    <n v="1"/>
    <n v="4"/>
    <n v="5"/>
    <n v="5"/>
    <n v="5"/>
    <n v="5"/>
    <n v="5"/>
    <x v="5"/>
    <x v="0"/>
    <x v="3"/>
    <x v="1"/>
    <x v="0"/>
    <x v="0"/>
    <x v="4"/>
    <x v="3"/>
    <s v="No"/>
    <s v="No"/>
    <x v="0"/>
    <x v="2"/>
    <s v="Instagram|Otras|TikTok|Twitter|Youtube"/>
    <x v="0"/>
    <x v="1"/>
    <x v="2"/>
    <x v="2"/>
    <x v="0"/>
    <x v="1"/>
    <x v="0"/>
    <x v="4"/>
    <s v="No"/>
    <s v="No"/>
    <x v="0"/>
    <x v="0"/>
    <x v="1"/>
    <x v="1"/>
  </r>
  <r>
    <d v="2024-02-28T16:24:00"/>
    <s v="Grado o doble grado"/>
    <x v="17"/>
    <s v="Frecuentemente (1 o 2 veces por semana)"/>
    <s v="Muy frecuentemente (3 o más veces por semana)"/>
    <s v=""/>
    <s v="F. Comercio y Turismo"/>
    <s v="Biblioteca Maria Zambrano (Derecho, Filología)"/>
    <s v="F. Ciencias Biológicas"/>
    <s v=""/>
    <x v="1"/>
    <x v="2"/>
    <x v="2"/>
    <x v="0"/>
    <x v="1"/>
    <s v="No"/>
    <s v="No"/>
    <n v="5"/>
    <n v="3"/>
    <n v="3"/>
    <n v="4"/>
    <n v="5"/>
    <n v="3"/>
    <n v="5"/>
    <n v="3"/>
    <x v="2"/>
    <x v="0"/>
    <x v="1"/>
    <x v="3"/>
    <x v="1"/>
    <x v="2"/>
    <x v="1"/>
    <x v="1"/>
    <s v="No"/>
    <s v="No"/>
    <x v="0"/>
    <x v="1"/>
    <s v="Instagram"/>
    <x v="2"/>
    <x v="2"/>
    <x v="0"/>
    <x v="0"/>
    <x v="1"/>
    <x v="0"/>
    <x v="2"/>
    <x v="2"/>
    <s v="No"/>
    <s v="No"/>
    <x v="0"/>
    <x v="1"/>
    <x v="1"/>
    <x v="1"/>
  </r>
  <r>
    <d v="2024-02-28T16:24:00"/>
    <s v="Grado o doble grado"/>
    <x v="3"/>
    <s v="De vez en cuando (1 o 2 veces al mes)"/>
    <s v="De vez en cuando (1 o 2 veces al mes)"/>
    <s v=""/>
    <s v="Biblioteca Maria Zambrano (Derecho, Filología)"/>
    <s v="F. Derecho (Departamentos, Criminología)"/>
    <s v="F. Filología (Clásicas, General)"/>
    <s v=""/>
    <x v="0"/>
    <x v="0"/>
    <x v="1"/>
    <x v="0"/>
    <x v="0"/>
    <s v="Sí"/>
    <s v="Sí"/>
    <n v="5"/>
    <n v="1"/>
    <n v="5"/>
    <n v="4"/>
    <n v="5"/>
    <n v="4"/>
    <n v="4"/>
    <n v="5"/>
    <x v="0"/>
    <x v="0"/>
    <x v="2"/>
    <x v="3"/>
    <x v="1"/>
    <x v="2"/>
    <x v="4"/>
    <x v="3"/>
    <s v="No"/>
    <s v="No"/>
    <x v="1"/>
    <x v="0"/>
    <s v="Instagram|TikTok|Twitter|Youtube"/>
    <x v="2"/>
    <x v="0"/>
    <x v="2"/>
    <x v="0"/>
    <x v="5"/>
    <x v="0"/>
    <x v="2"/>
    <x v="3"/>
    <s v="Sí"/>
    <s v="No"/>
    <x v="0"/>
    <x v="1"/>
    <x v="2"/>
    <x v="1"/>
  </r>
  <r>
    <d v="2024-02-28T16:24:00"/>
    <s v="Grado o doble grado"/>
    <x v="15"/>
    <s v="De vez en cuando (1 o 2 veces al mes)"/>
    <s v="De vez en cuando (1 o 2 veces al mes)"/>
    <s v=""/>
    <s v="F. Farmacia"/>
    <s v="F. Medicina"/>
    <s v="Biblioteca Maria Zambrano (Derecho, Filología)"/>
    <s v=""/>
    <x v="0"/>
    <x v="0"/>
    <x v="2"/>
    <x v="1"/>
    <x v="1"/>
    <s v="No"/>
    <s v="Sí"/>
    <n v="4"/>
    <n v="1"/>
    <n v="1"/>
    <n v="1"/>
    <n v="5"/>
    <n v="2"/>
    <n v="4"/>
    <n v="4"/>
    <x v="1"/>
    <x v="1"/>
    <x v="2"/>
    <x v="2"/>
    <x v="0"/>
    <x v="2"/>
    <x v="1"/>
    <x v="2"/>
    <s v="No"/>
    <s v="No"/>
    <x v="0"/>
    <x v="0"/>
    <s v="Instagram|Youtube"/>
    <x v="0"/>
    <x v="2"/>
    <x v="0"/>
    <x v="0"/>
    <x v="1"/>
    <x v="0"/>
    <x v="0"/>
    <x v="1"/>
    <s v="Sí"/>
    <s v="No"/>
    <x v="0"/>
    <x v="1"/>
    <x v="2"/>
    <x v="2"/>
  </r>
  <r>
    <d v="2024-02-28T16:21:00"/>
    <s v="Grado o doble grado"/>
    <x v="10"/>
    <s v="De vez en cuando (1 o 2 veces al mes)"/>
    <s v="De vez en cuando (1 o 2 veces al mes)"/>
    <s v=""/>
    <s v="Biblioteca Maria Zambrano (Derecho, Filología)"/>
    <s v="F. Filosofía"/>
    <s v=""/>
    <s v=""/>
    <x v="2"/>
    <x v="0"/>
    <x v="2"/>
    <x v="1"/>
    <x v="1"/>
    <s v="No"/>
    <s v="Sí"/>
    <n v="1"/>
    <n v="1"/>
    <n v="1"/>
    <n v="5"/>
    <n v="3"/>
    <n v="4"/>
    <n v="5"/>
    <n v="3"/>
    <x v="5"/>
    <x v="2"/>
    <x v="0"/>
    <x v="1"/>
    <x v="3"/>
    <x v="0"/>
    <x v="4"/>
    <x v="3"/>
    <s v="No"/>
    <s v="No"/>
    <x v="2"/>
    <x v="2"/>
    <s v="Instagram|Otras|Youtube"/>
    <x v="2"/>
    <x v="1"/>
    <x v="1"/>
    <x v="1"/>
    <x v="0"/>
    <x v="1"/>
    <x v="0"/>
    <x v="4"/>
    <s v="Sí"/>
    <s v="No"/>
    <x v="0"/>
    <x v="0"/>
    <x v="2"/>
    <x v="1"/>
  </r>
  <r>
    <d v="2024-02-28T16:21:00"/>
    <s v="Máster"/>
    <x v="14"/>
    <s v="Muy frecuentemente (3 o más veces por semana)"/>
    <s v="Frecuentemente (1 o 2 veces por semana)"/>
    <s v=""/>
    <s v="F. Educación"/>
    <s v="Biblioteca Maria Zambrano (Derecho, Filología)"/>
    <s v="F. Bellas Artes"/>
    <s v=""/>
    <x v="1"/>
    <x v="1"/>
    <x v="2"/>
    <x v="2"/>
    <x v="1"/>
    <s v="Sí"/>
    <s v=""/>
    <n v="5"/>
    <n v="4"/>
    <n v="4"/>
    <n v="5"/>
    <n v="4"/>
    <n v="4"/>
    <n v="3"/>
    <n v="3"/>
    <x v="2"/>
    <x v="0"/>
    <x v="1"/>
    <x v="3"/>
    <x v="1"/>
    <x v="2"/>
    <x v="1"/>
    <x v="0"/>
    <s v="Sí"/>
    <s v="No"/>
    <x v="0"/>
    <x v="2"/>
    <s v="Instagram|Youtube"/>
    <x v="2"/>
    <x v="2"/>
    <x v="0"/>
    <x v="0"/>
    <x v="1"/>
    <x v="3"/>
    <x v="1"/>
    <x v="1"/>
    <s v="Sí"/>
    <s v="Sí"/>
    <x v="2"/>
    <x v="1"/>
    <x v="1"/>
    <x v="2"/>
  </r>
  <r>
    <d v="2024-02-28T16:20:00"/>
    <s v="Grado o doble grado"/>
    <x v="23"/>
    <s v="Solo en época de exámenes"/>
    <s v="De vez en cuando (1 o 2 veces al mes)"/>
    <s v=""/>
    <s v="F. Ciencias Físicas"/>
    <s v="F. Ciencias Matemáticas"/>
    <s v="Biblioteca Maria Zambrano (Derecho, Filología)"/>
    <s v=""/>
    <x v="0"/>
    <x v="1"/>
    <x v="1"/>
    <x v="0"/>
    <x v="0"/>
    <s v="No"/>
    <s v="Sí"/>
    <n v="2"/>
    <n v="1"/>
    <n v="3"/>
    <n v="3"/>
    <n v="5"/>
    <n v="4"/>
    <n v="4"/>
    <n v="3"/>
    <x v="2"/>
    <x v="2"/>
    <x v="0"/>
    <x v="3"/>
    <x v="0"/>
    <x v="2"/>
    <x v="1"/>
    <x v="1"/>
    <s v="No"/>
    <s v="No"/>
    <x v="0"/>
    <x v="2"/>
    <s v="Instagram|Twitter"/>
    <x v="2"/>
    <x v="1"/>
    <x v="1"/>
    <x v="0"/>
    <x v="0"/>
    <x v="1"/>
    <x v="2"/>
    <x v="4"/>
    <s v="No"/>
    <s v="No"/>
    <x v="0"/>
    <x v="0"/>
    <x v="1"/>
    <x v="1"/>
  </r>
  <r>
    <d v="2024-02-28T16:19:00"/>
    <s v="Grado o doble grado"/>
    <x v="7"/>
    <s v="De vez en cuando (1 o 2 veces al mes)"/>
    <s v="De vez en cuando (1 o 2 veces al mes)"/>
    <s v=""/>
    <s v="Biblioteca Maria Zambrano (Derecho, Filología)"/>
    <s v="F. Geografía e Historia"/>
    <s v=""/>
    <s v=""/>
    <x v="0"/>
    <x v="0"/>
    <x v="0"/>
    <x v="3"/>
    <x v="1"/>
    <s v="No"/>
    <s v="Sí"/>
    <n v="4"/>
    <n v="4"/>
    <n v="4"/>
    <n v="2"/>
    <n v="4"/>
    <n v="3"/>
    <n v="4"/>
    <n v="4"/>
    <x v="5"/>
    <x v="2"/>
    <x v="1"/>
    <x v="3"/>
    <x v="0"/>
    <x v="1"/>
    <x v="3"/>
    <x v="0"/>
    <s v="No"/>
    <s v="No"/>
    <x v="0"/>
    <x v="1"/>
    <s v="Instagram|TikTok|Twitter"/>
    <x v="2"/>
    <x v="0"/>
    <x v="2"/>
    <x v="1"/>
    <x v="0"/>
    <x v="1"/>
    <x v="0"/>
    <x v="1"/>
    <s v="No"/>
    <s v="No"/>
    <x v="0"/>
    <x v="3"/>
    <x v="2"/>
    <x v="1"/>
  </r>
  <r>
    <d v="2024-02-28T16:18:00"/>
    <s v="Grado o doble grado"/>
    <x v="3"/>
    <s v="Solo en época de exámenes"/>
    <s v="Solo en época de exámenes"/>
    <s v=""/>
    <s v="F. Derecho (Departamentos, Criminología)"/>
    <s v="Biblioteca Maria Zambrano (Derecho, Filología)"/>
    <s v="Biblioteca Maria Zambrano (Derecho, Filología)"/>
    <s v=""/>
    <x v="2"/>
    <x v="0"/>
    <x v="2"/>
    <x v="0"/>
    <x v="2"/>
    <s v="Sí"/>
    <s v="No"/>
    <n v="4"/>
    <n v="1"/>
    <n v="4"/>
    <n v="4"/>
    <n v="5"/>
    <n v="5"/>
    <n v="3"/>
    <n v="3"/>
    <x v="1"/>
    <x v="1"/>
    <x v="2"/>
    <x v="3"/>
    <x v="0"/>
    <x v="0"/>
    <x v="4"/>
    <x v="0"/>
    <s v="No"/>
    <s v="No"/>
    <x v="1"/>
    <x v="2"/>
    <s v="Instagram|TikTok"/>
    <x v="0"/>
    <x v="1"/>
    <x v="1"/>
    <x v="0"/>
    <x v="1"/>
    <x v="0"/>
    <x v="2"/>
    <x v="4"/>
    <s v="No"/>
    <s v="No"/>
    <x v="0"/>
    <x v="0"/>
    <x v="2"/>
    <x v="2"/>
  </r>
  <r>
    <d v="2024-02-28T16:17:00"/>
    <s v="Máster"/>
    <x v="10"/>
    <s v="Frecuentemente (1 o 2 veces por semana)"/>
    <s v="Muy frecuentemente (3 o más veces por semana)"/>
    <s v=""/>
    <s v="Biblioteca Maria Zambrano (Derecho, Filología)"/>
    <s v="F. Filología (Clásicas, General)"/>
    <s v="F. Geografía e Historia"/>
    <s v=""/>
    <x v="1"/>
    <x v="1"/>
    <x v="1"/>
    <x v="1"/>
    <x v="1"/>
    <s v="Sí"/>
    <s v="Sí"/>
    <n v="5"/>
    <n v="3"/>
    <n v="3"/>
    <n v="5"/>
    <n v="5"/>
    <n v="4"/>
    <n v="5"/>
    <n v="3"/>
    <x v="0"/>
    <x v="0"/>
    <x v="1"/>
    <x v="0"/>
    <x v="0"/>
    <x v="1"/>
    <x v="4"/>
    <x v="3"/>
    <s v="Sí"/>
    <s v="No"/>
    <x v="3"/>
    <x v="1"/>
    <s v="Instagram|Twitter"/>
    <x v="2"/>
    <x v="1"/>
    <x v="1"/>
    <x v="0"/>
    <x v="1"/>
    <x v="0"/>
    <x v="0"/>
    <x v="1"/>
    <s v="Sí"/>
    <s v="Sí"/>
    <x v="4"/>
    <x v="1"/>
    <x v="1"/>
    <x v="2"/>
  </r>
  <r>
    <d v="2024-02-28T16:17:00"/>
    <s v="Grado o doble grado"/>
    <x v="16"/>
    <s v="Frecuentemente (1 o 2 veces por semana)"/>
    <s v="Solo en época de exámenes"/>
    <s v=""/>
    <s v="F. Estudios Estadísticos"/>
    <s v="Biblioteca Maria Zambrano (Derecho, Filología)"/>
    <s v=""/>
    <s v=""/>
    <x v="0"/>
    <x v="0"/>
    <x v="0"/>
    <x v="1"/>
    <x v="0"/>
    <s v="Sí"/>
    <s v="Sí"/>
    <n v="3"/>
    <n v="1"/>
    <n v="2"/>
    <n v="4"/>
    <n v="4"/>
    <n v="4"/>
    <n v="4"/>
    <n v="3"/>
    <x v="0"/>
    <x v="0"/>
    <x v="1"/>
    <x v="2"/>
    <x v="1"/>
    <x v="2"/>
    <x v="1"/>
    <x v="2"/>
    <s v="No"/>
    <s v="No"/>
    <x v="0"/>
    <x v="2"/>
    <s v="Instagram|TikTok|Twitter"/>
    <x v="2"/>
    <x v="1"/>
    <x v="1"/>
    <x v="0"/>
    <x v="0"/>
    <x v="0"/>
    <x v="2"/>
    <x v="4"/>
    <s v="No"/>
    <s v="No"/>
    <x v="0"/>
    <x v="1"/>
    <x v="1"/>
    <x v="1"/>
  </r>
  <r>
    <d v="2024-02-28T16:17:00"/>
    <s v="Grado o doble grado"/>
    <x v="0"/>
    <s v="Muy frecuentemente (3 o más veces por semana)"/>
    <s v="De vez en cuando (1 o 2 veces al mes)"/>
    <s v=""/>
    <s v="Biblioteca Maria Zambrano (Derecho, Filología)"/>
    <s v="F. Informática"/>
    <s v="F. Ciencias Económicas y Empresariales"/>
    <s v=""/>
    <x v="5"/>
    <x v="0"/>
    <x v="1"/>
    <x v="2"/>
    <x v="5"/>
    <s v="No"/>
    <s v="Sí"/>
    <n v="2"/>
    <n v="1"/>
    <n v="1"/>
    <n v="4"/>
    <n v="4"/>
    <n v="4"/>
    <n v="2"/>
    <n v="1"/>
    <x v="5"/>
    <x v="2"/>
    <x v="0"/>
    <x v="1"/>
    <x v="3"/>
    <x v="2"/>
    <x v="3"/>
    <x v="0"/>
    <s v="No"/>
    <s v="No"/>
    <x v="2"/>
    <x v="5"/>
    <s v="Instagram|Twitter"/>
    <x v="0"/>
    <x v="0"/>
    <x v="1"/>
    <x v="1"/>
    <x v="0"/>
    <x v="0"/>
    <x v="1"/>
    <x v="1"/>
    <s v="No"/>
    <s v="No"/>
    <x v="0"/>
    <x v="1"/>
    <x v="1"/>
    <x v="0"/>
  </r>
  <r>
    <d v="2024-02-28T16:16:00"/>
    <s v="Grado o doble grado"/>
    <x v="2"/>
    <s v="De vez en cuando (1 o 2 veces al mes)"/>
    <s v="De vez en cuando (1 o 2 veces al mes)"/>
    <s v=""/>
    <s v="F. Filosofía"/>
    <s v="F. Ciencias Políticas y Sociología"/>
    <s v="F. Geografía e Historia"/>
    <s v=""/>
    <x v="0"/>
    <x v="0"/>
    <x v="1"/>
    <x v="1"/>
    <x v="0"/>
    <s v="Sí"/>
    <s v="Sí"/>
    <n v="4"/>
    <n v="2"/>
    <n v="1"/>
    <n v="2"/>
    <n v="4"/>
    <n v="2"/>
    <n v="5"/>
    <n v="1"/>
    <x v="2"/>
    <x v="0"/>
    <x v="0"/>
    <x v="1"/>
    <x v="1"/>
    <x v="2"/>
    <x v="4"/>
    <x v="1"/>
    <s v="No"/>
    <s v="No"/>
    <x v="2"/>
    <x v="2"/>
    <s v="Instagram|TikTok"/>
    <x v="0"/>
    <x v="1"/>
    <x v="1"/>
    <x v="0"/>
    <x v="1"/>
    <x v="0"/>
    <x v="0"/>
    <x v="1"/>
    <s v="No"/>
    <s v="No"/>
    <x v="0"/>
    <x v="0"/>
    <x v="2"/>
    <x v="1"/>
  </r>
  <r>
    <d v="2024-02-28T16:16:00"/>
    <s v="Doctorado"/>
    <x v="10"/>
    <s v="De vez en cuando (1 o 2 veces al mes)"/>
    <s v="Muy frecuentemente (3 o más veces por semana)"/>
    <s v=""/>
    <s v="F. Ciencias Políticas y Sociología"/>
    <s v="F. Filología (Clásicas, General)"/>
    <s v="F. Filosofía"/>
    <s v=""/>
    <x v="1"/>
    <x v="1"/>
    <x v="2"/>
    <x v="2"/>
    <x v="1"/>
    <s v="No"/>
    <s v="Sí"/>
    <n v="5"/>
    <n v="5"/>
    <n v="5"/>
    <n v="3"/>
    <n v="5"/>
    <n v="3"/>
    <n v="1"/>
    <n v="1"/>
    <x v="1"/>
    <x v="1"/>
    <x v="2"/>
    <x v="2"/>
    <x v="1"/>
    <x v="2"/>
    <x v="2"/>
    <x v="2"/>
    <s v="Sí"/>
    <s v="Sí"/>
    <x v="1"/>
    <x v="0"/>
    <s v="Otras"/>
    <x v="2"/>
    <x v="2"/>
    <x v="0"/>
    <x v="0"/>
    <x v="1"/>
    <x v="0"/>
    <x v="2"/>
    <x v="2"/>
    <s v="Sí"/>
    <s v="No"/>
    <x v="0"/>
    <x v="1"/>
    <x v="1"/>
    <x v="2"/>
  </r>
  <r>
    <d v="2024-02-28T16:15:00"/>
    <s v="Grado o doble grado"/>
    <x v="23"/>
    <s v="De vez en cuando (1 o 2 veces al mes)"/>
    <s v="De vez en cuando (1 o 2 veces al mes)"/>
    <s v=""/>
    <s v="F. Ciencias Físicas"/>
    <s v="F. Ciencias Matemáticas"/>
    <s v=""/>
    <s v=""/>
    <x v="2"/>
    <x v="3"/>
    <x v="3"/>
    <x v="1"/>
    <x v="2"/>
    <s v="Sí"/>
    <s v="Sí"/>
    <n v="3"/>
    <n v="1"/>
    <n v="1"/>
    <n v="1"/>
    <n v="5"/>
    <n v="4"/>
    <n v="5"/>
    <n v="3"/>
    <x v="5"/>
    <x v="5"/>
    <x v="1"/>
    <x v="1"/>
    <x v="1"/>
    <x v="1"/>
    <x v="4"/>
    <x v="0"/>
    <s v="No"/>
    <s v="No"/>
    <x v="2"/>
    <x v="5"/>
    <s v="Instagram|Twitter|Youtube"/>
    <x v="0"/>
    <x v="1"/>
    <x v="2"/>
    <x v="0"/>
    <x v="1"/>
    <x v="0"/>
    <x v="0"/>
    <x v="1"/>
    <s v="Sí"/>
    <s v="No"/>
    <x v="0"/>
    <x v="0"/>
    <x v="2"/>
    <x v="1"/>
  </r>
  <r>
    <d v="2024-02-28T16:11:00"/>
    <s v="Grado o doble grado"/>
    <x v="20"/>
    <s v="Solo en época de exámenes"/>
    <s v="De vez en cuando (1 o 2 veces al mes)"/>
    <s v=""/>
    <s v="F. Odontología"/>
    <s v="F. Medicina"/>
    <s v="F. Farmacia"/>
    <s v=""/>
    <x v="2"/>
    <x v="3"/>
    <x v="1"/>
    <x v="1"/>
    <x v="0"/>
    <s v="No"/>
    <s v="No"/>
    <n v="1"/>
    <n v="4"/>
    <n v="4"/>
    <n v="1"/>
    <n v="3"/>
    <n v="4"/>
    <n v="4"/>
    <n v="4"/>
    <x v="2"/>
    <x v="0"/>
    <x v="1"/>
    <x v="3"/>
    <x v="0"/>
    <x v="1"/>
    <x v="1"/>
    <x v="3"/>
    <s v="No"/>
    <s v="No"/>
    <x v="0"/>
    <x v="1"/>
    <s v="Instagram"/>
    <x v="0"/>
    <x v="1"/>
    <x v="1"/>
    <x v="1"/>
    <x v="0"/>
    <x v="3"/>
    <x v="0"/>
    <x v="1"/>
    <s v="No"/>
    <s v="No"/>
    <x v="0"/>
    <x v="3"/>
    <x v="2"/>
    <x v="1"/>
  </r>
  <r>
    <d v="2024-02-28T16:11:00"/>
    <s v="Grado o doble grado"/>
    <x v="1"/>
    <s v="De vez en cuando (1 o 2 veces al mes)"/>
    <s v="Frecuentemente (1 o 2 veces por semana)"/>
    <s v=""/>
    <s v="F. Ciencias Económicas y Empresariales"/>
    <s v="F. Ciencias Políticas y Sociología"/>
    <s v="Biblioteca Maria Zambrano (Derecho, Filología)"/>
    <s v=""/>
    <x v="2"/>
    <x v="3"/>
    <x v="3"/>
    <x v="3"/>
    <x v="2"/>
    <s v="Sí"/>
    <s v="Sí"/>
    <n v="5"/>
    <n v="3"/>
    <n v="4"/>
    <n v="3"/>
    <n v="4"/>
    <n v="5"/>
    <n v="3"/>
    <n v="3"/>
    <x v="0"/>
    <x v="2"/>
    <x v="1"/>
    <x v="1"/>
    <x v="0"/>
    <x v="0"/>
    <x v="3"/>
    <x v="0"/>
    <s v="No"/>
    <s v="No"/>
    <x v="1"/>
    <x v="5"/>
    <s v="Instagram|TikTok|Youtube"/>
    <x v="2"/>
    <x v="0"/>
    <x v="1"/>
    <x v="0"/>
    <x v="2"/>
    <x v="1"/>
    <x v="5"/>
    <x v="3"/>
    <s v="No"/>
    <s v="No"/>
    <x v="0"/>
    <x v="1"/>
    <x v="1"/>
    <x v="1"/>
  </r>
  <r>
    <d v="2024-02-28T16:11:00"/>
    <s v="Máster"/>
    <x v="10"/>
    <s v="De vez en cuando (1 o 2 veces al mes)"/>
    <s v="De vez en cuando (1 o 2 veces al mes)"/>
    <s v=""/>
    <s v="F. Filología (Clásicas, General)"/>
    <s v="F. Filosofía"/>
    <s v="Biblioteca Maria Zambrano (Derecho, Filología)"/>
    <s v="Comunidad Madrid"/>
    <x v="1"/>
    <x v="1"/>
    <x v="2"/>
    <x v="2"/>
    <x v="1"/>
    <s v="Sí"/>
    <s v="Sí"/>
    <n v="4"/>
    <n v="3"/>
    <n v="4"/>
    <n v="3"/>
    <n v="3"/>
    <n v="4"/>
    <n v="4"/>
    <n v="4"/>
    <x v="2"/>
    <x v="0"/>
    <x v="1"/>
    <x v="3"/>
    <x v="1"/>
    <x v="1"/>
    <x v="2"/>
    <x v="2"/>
    <s v="No"/>
    <s v="No"/>
    <x v="0"/>
    <x v="2"/>
    <s v="Otras"/>
    <x v="2"/>
    <x v="2"/>
    <x v="1"/>
    <x v="1"/>
    <x v="0"/>
    <x v="1"/>
    <x v="0"/>
    <x v="4"/>
    <s v="Sí"/>
    <s v="Sí"/>
    <x v="4"/>
    <x v="1"/>
    <x v="1"/>
    <x v="2"/>
  </r>
  <r>
    <d v="2024-02-28T16:10:00"/>
    <s v="Máster"/>
    <x v="14"/>
    <s v="Nunca"/>
    <s v="Muy frecuentemente (3 o más veces por semana)"/>
    <s v=""/>
    <s v="F. Educación"/>
    <s v="F. Psicología"/>
    <s v="F. Filosofía"/>
    <s v=""/>
    <x v="1"/>
    <x v="1"/>
    <x v="2"/>
    <x v="2"/>
    <x v="1"/>
    <s v="No"/>
    <s v="No"/>
    <n v="1"/>
    <n v="5"/>
    <n v="5"/>
    <n v="3"/>
    <n v="5"/>
    <n v="5"/>
    <n v="3"/>
    <n v="4"/>
    <x v="1"/>
    <x v="1"/>
    <x v="2"/>
    <x v="2"/>
    <x v="1"/>
    <x v="2"/>
    <x v="2"/>
    <x v="2"/>
    <s v="Sí"/>
    <s v="Sí"/>
    <x v="1"/>
    <x v="0"/>
    <s v="Instagram"/>
    <x v="2"/>
    <x v="2"/>
    <x v="0"/>
    <x v="0"/>
    <x v="1"/>
    <x v="0"/>
    <x v="2"/>
    <x v="2"/>
    <s v="Sí"/>
    <s v="No"/>
    <x v="0"/>
    <x v="1"/>
    <x v="1"/>
    <x v="2"/>
  </r>
  <r>
    <d v="2024-02-28T16:10:00"/>
    <s v="Grado o doble grado"/>
    <x v="14"/>
    <s v="Solo en época de exámenes"/>
    <s v="De vez en cuando (1 o 2 veces al mes)"/>
    <s v=""/>
    <s v="F. Educación"/>
    <s v=""/>
    <s v=""/>
    <s v="Biblioteca Luis Martín Santos"/>
    <x v="1"/>
    <x v="1"/>
    <x v="2"/>
    <x v="2"/>
    <x v="1"/>
    <s v="No"/>
    <s v="Sí"/>
    <n v="3"/>
    <n v="1"/>
    <n v="1"/>
    <n v="2"/>
    <n v="4"/>
    <n v="4"/>
    <n v="4"/>
    <n v="4"/>
    <x v="0"/>
    <x v="2"/>
    <x v="2"/>
    <x v="3"/>
    <x v="3"/>
    <x v="0"/>
    <x v="4"/>
    <x v="3"/>
    <s v="No"/>
    <s v="No"/>
    <x v="2"/>
    <x v="2"/>
    <s v="TikTok|Youtube"/>
    <x v="2"/>
    <x v="2"/>
    <x v="0"/>
    <x v="0"/>
    <x v="1"/>
    <x v="0"/>
    <x v="2"/>
    <x v="2"/>
    <s v="Sí"/>
    <s v="Sí"/>
    <x v="1"/>
    <x v="3"/>
    <x v="2"/>
    <x v="1"/>
  </r>
  <r>
    <d v="2024-02-28T16:10:00"/>
    <s v="Grado o doble grado"/>
    <x v="20"/>
    <s v="Nunca"/>
    <s v="Solo en época de exámenes"/>
    <s v=""/>
    <s v="F. Medicina"/>
    <s v="F. Enfermería, Fisioterapia y Podología"/>
    <s v="Biblioteca Maria Zambrano (Derecho, Filología)"/>
    <s v=""/>
    <x v="2"/>
    <x v="0"/>
    <x v="1"/>
    <x v="1"/>
    <x v="1"/>
    <s v="No"/>
    <s v="No"/>
    <n v="1"/>
    <n v="1"/>
    <n v="3"/>
    <n v="2"/>
    <n v="5"/>
    <n v="5"/>
    <n v="5"/>
    <n v="5"/>
    <x v="2"/>
    <x v="0"/>
    <x v="2"/>
    <x v="3"/>
    <x v="0"/>
    <x v="1"/>
    <x v="1"/>
    <x v="3"/>
    <s v="No"/>
    <s v="No"/>
    <x v="0"/>
    <x v="1"/>
    <s v="Youtube"/>
    <x v="0"/>
    <x v="1"/>
    <x v="1"/>
    <x v="0"/>
    <x v="1"/>
    <x v="0"/>
    <x v="2"/>
    <x v="2"/>
    <s v="Sí"/>
    <s v="No"/>
    <x v="0"/>
    <x v="0"/>
    <x v="1"/>
    <x v="2"/>
  </r>
  <r>
    <d v="2024-02-28T16:09:00"/>
    <s v="Grado o doble grado"/>
    <x v="18"/>
    <s v="De vez en cuando (1 o 2 veces al mes)"/>
    <s v="De vez en cuando (1 o 2 veces al mes)"/>
    <s v=""/>
    <s v="F. Ciencias de la Información"/>
    <s v=""/>
    <s v=""/>
    <s v=""/>
    <x v="1"/>
    <x v="0"/>
    <x v="2"/>
    <x v="1"/>
    <x v="1"/>
    <s v="No"/>
    <s v="Sí"/>
    <n v="1"/>
    <n v="3"/>
    <n v="3"/>
    <n v="2"/>
    <n v="5"/>
    <n v="4"/>
    <n v="5"/>
    <n v="3"/>
    <x v="0"/>
    <x v="0"/>
    <x v="0"/>
    <x v="3"/>
    <x v="0"/>
    <x v="2"/>
    <x v="1"/>
    <x v="3"/>
    <s v="Sí"/>
    <s v="Sí"/>
    <x v="0"/>
    <x v="1"/>
    <s v="No uso ninguna red social"/>
    <x v="2"/>
    <x v="1"/>
    <x v="1"/>
    <x v="0"/>
    <x v="1"/>
    <x v="1"/>
    <x v="0"/>
    <x v="1"/>
    <s v="Sí"/>
    <s v="No"/>
    <x v="0"/>
    <x v="1"/>
    <x v="1"/>
    <x v="2"/>
  </r>
  <r>
    <d v="2024-02-28T16:09:00"/>
    <s v="Grado o doble grado"/>
    <x v="5"/>
    <s v="De vez en cuando (1 o 2 veces al mes)"/>
    <s v="Solo en época de exámenes"/>
    <s v=""/>
    <s v="F. Ciencias Químicas"/>
    <s v="F. Ciencias Físicas"/>
    <s v="Biblioteca Maria Zambrano (Derecho, Filología)"/>
    <s v=""/>
    <x v="1"/>
    <x v="1"/>
    <x v="1"/>
    <x v="1"/>
    <x v="1"/>
    <s v="Sí"/>
    <s v="Sí"/>
    <n v="3"/>
    <n v="1"/>
    <n v="2"/>
    <n v="1"/>
    <n v="5"/>
    <n v="4"/>
    <n v="4"/>
    <n v="1"/>
    <x v="1"/>
    <x v="1"/>
    <x v="2"/>
    <x v="2"/>
    <x v="1"/>
    <x v="1"/>
    <x v="2"/>
    <x v="1"/>
    <s v="No"/>
    <s v="No"/>
    <x v="1"/>
    <x v="1"/>
    <s v="No uso ninguna red social"/>
    <x v="2"/>
    <x v="4"/>
    <x v="1"/>
    <x v="0"/>
    <x v="1"/>
    <x v="0"/>
    <x v="2"/>
    <x v="4"/>
    <s v="Sí"/>
    <s v="No"/>
    <x v="0"/>
    <x v="1"/>
    <x v="1"/>
    <x v="2"/>
  </r>
  <r>
    <d v="2024-02-28T16:09:00"/>
    <s v="Grado o doble grado"/>
    <x v="9"/>
    <s v="De vez en cuando (1 o 2 veces al mes)"/>
    <s v="Frecuentemente (1 o 2 veces por semana)"/>
    <s v=""/>
    <s v="F. Psicología"/>
    <s v="Biblioteca Maria Zambrano (Derecho, Filología)"/>
    <s v="F. Ciencias Políticas y Sociología"/>
    <s v=""/>
    <x v="0"/>
    <x v="1"/>
    <x v="1"/>
    <x v="1"/>
    <x v="1"/>
    <s v="Sí"/>
    <s v="Sí"/>
    <n v="5"/>
    <n v="2"/>
    <n v="5"/>
    <n v="3"/>
    <n v="4"/>
    <n v="4"/>
    <n v="4"/>
    <n v="4"/>
    <x v="2"/>
    <x v="2"/>
    <x v="1"/>
    <x v="3"/>
    <x v="0"/>
    <x v="1"/>
    <x v="1"/>
    <x v="1"/>
    <s v="Sí"/>
    <s v="No"/>
    <x v="0"/>
    <x v="0"/>
    <s v="Instagram"/>
    <x v="2"/>
    <x v="2"/>
    <x v="1"/>
    <x v="0"/>
    <x v="1"/>
    <x v="0"/>
    <x v="2"/>
    <x v="2"/>
    <s v="Sí"/>
    <s v="No"/>
    <x v="0"/>
    <x v="1"/>
    <x v="2"/>
    <x v="2"/>
  </r>
  <r>
    <d v="2024-02-28T16:09:00"/>
    <s v="Grado o doble grado"/>
    <x v="1"/>
    <s v="Frecuentemente (1 o 2 veces por semana)"/>
    <s v="De vez en cuando (1 o 2 veces al mes)"/>
    <s v=""/>
    <s v="F. Ciencias Económicas y Empresariales"/>
    <s v="Biblioteca Maria Zambrano (Derecho, Filología)"/>
    <s v="F. Comercio y Turismo"/>
    <s v="Biblioteca pública puente de vallecas"/>
    <x v="2"/>
    <x v="0"/>
    <x v="0"/>
    <x v="1"/>
    <x v="0"/>
    <s v="No"/>
    <s v="Sí"/>
    <n v="1"/>
    <n v="1"/>
    <n v="3"/>
    <n v="4"/>
    <n v="5"/>
    <n v="5"/>
    <n v="4"/>
    <n v="3"/>
    <x v="3"/>
    <x v="0"/>
    <x v="2"/>
    <x v="3"/>
    <x v="1"/>
    <x v="1"/>
    <x v="4"/>
    <x v="2"/>
    <s v="No"/>
    <s v="No"/>
    <x v="0"/>
    <x v="1"/>
    <s v="Instagram|Otras|TikTok|Youtube"/>
    <x v="2"/>
    <x v="1"/>
    <x v="2"/>
    <x v="1"/>
    <x v="1"/>
    <x v="0"/>
    <x v="0"/>
    <x v="3"/>
    <s v="No"/>
    <s v="No"/>
    <x v="0"/>
    <x v="0"/>
    <x v="2"/>
    <x v="1"/>
  </r>
  <r>
    <d v="2024-02-28T16:08:00"/>
    <s v="Grado o doble grado"/>
    <x v="9"/>
    <s v="Frecuentemente (1 o 2 veces por semana)"/>
    <s v="Frecuentemente (1 o 2 veces por semana)"/>
    <s v=""/>
    <s v="Biblioteca Maria Zambrano (Derecho, Filología)"/>
    <s v=""/>
    <s v=""/>
    <s v="Centro de ensenanza cardenal Cisneros"/>
    <x v="1"/>
    <x v="1"/>
    <x v="2"/>
    <x v="2"/>
    <x v="1"/>
    <s v="Sí"/>
    <s v="Sí"/>
    <n v="3"/>
    <n v="5"/>
    <n v="2"/>
    <n v="2"/>
    <n v="2"/>
    <n v="4"/>
    <n v="3"/>
    <n v="2"/>
    <x v="0"/>
    <x v="0"/>
    <x v="1"/>
    <x v="3"/>
    <x v="1"/>
    <x v="0"/>
    <x v="4"/>
    <x v="0"/>
    <s v="No"/>
    <s v="No"/>
    <x v="0"/>
    <x v="2"/>
    <s v=""/>
    <x v="2"/>
    <x v="2"/>
    <x v="0"/>
    <x v="0"/>
    <x v="1"/>
    <x v="1"/>
    <x v="2"/>
    <x v="4"/>
    <s v="Sí"/>
    <s v="No"/>
    <x v="0"/>
    <x v="3"/>
    <x v="2"/>
    <x v="2"/>
  </r>
  <r>
    <d v="2024-02-28T16:07:00"/>
    <s v="Grado o doble grado"/>
    <x v="27"/>
    <s v="Frecuentemente (1 o 2 veces por semana)"/>
    <s v="De vez en cuando (1 o 2 veces al mes)"/>
    <s v=""/>
    <s v="F. Óptica y Optometría"/>
    <s v="F. Medicina"/>
    <s v="F. Ciencias de la Información"/>
    <s v=""/>
    <x v="1"/>
    <x v="1"/>
    <x v="2"/>
    <x v="1"/>
    <x v="1"/>
    <s v="No"/>
    <s v="No"/>
    <n v="2"/>
    <n v="4"/>
    <m/>
    <n v="2"/>
    <n v="4"/>
    <n v="4"/>
    <n v="4"/>
    <n v="3"/>
    <x v="1"/>
    <x v="1"/>
    <x v="2"/>
    <x v="2"/>
    <x v="1"/>
    <x v="2"/>
    <x v="2"/>
    <x v="2"/>
    <s v="No"/>
    <s v="No"/>
    <x v="1"/>
    <x v="0"/>
    <s v="Instagram|Otras|Youtube"/>
    <x v="2"/>
    <x v="1"/>
    <x v="0"/>
    <x v="0"/>
    <x v="1"/>
    <x v="0"/>
    <x v="2"/>
    <x v="2"/>
    <s v="No"/>
    <s v="No"/>
    <x v="0"/>
    <x v="1"/>
    <x v="1"/>
    <x v="2"/>
  </r>
  <r>
    <d v="2024-02-28T16:06:00"/>
    <s v="Grado o doble grado"/>
    <x v="18"/>
    <s v="Solo en época de exámenes"/>
    <s v="Nunca"/>
    <s v=""/>
    <s v="F. Ciencias de la Información"/>
    <s v=""/>
    <s v=""/>
    <s v=""/>
    <x v="1"/>
    <x v="1"/>
    <x v="2"/>
    <x v="2"/>
    <x v="1"/>
    <s v="No"/>
    <s v="No"/>
    <n v="5"/>
    <n v="5"/>
    <n v="5"/>
    <n v="5"/>
    <n v="5"/>
    <n v="5"/>
    <n v="5"/>
    <n v="5"/>
    <x v="1"/>
    <x v="1"/>
    <x v="2"/>
    <x v="2"/>
    <x v="1"/>
    <x v="2"/>
    <x v="2"/>
    <x v="2"/>
    <s v="Sí"/>
    <s v="Sí"/>
    <x v="1"/>
    <x v="0"/>
    <s v="Instagram|TikTok"/>
    <x v="2"/>
    <x v="2"/>
    <x v="0"/>
    <x v="0"/>
    <x v="1"/>
    <x v="0"/>
    <x v="2"/>
    <x v="2"/>
    <s v="Sí"/>
    <s v="Sí"/>
    <x v="2"/>
    <x v="1"/>
    <x v="1"/>
    <x v="2"/>
  </r>
  <r>
    <d v="2024-02-28T16:05:00"/>
    <s v="Grado o doble grado"/>
    <x v="23"/>
    <s v="De vez en cuando (1 o 2 veces al mes)"/>
    <s v="Nunca"/>
    <s v=""/>
    <s v="F. Ciencias Físicas"/>
    <s v=""/>
    <s v=""/>
    <s v="Biblioteca Pública Municipal San Fermín"/>
    <x v="1"/>
    <x v="0"/>
    <x v="1"/>
    <x v="0"/>
    <x v="2"/>
    <s v="No"/>
    <s v="No"/>
    <n v="1"/>
    <n v="1"/>
    <n v="1"/>
    <n v="4"/>
    <n v="5"/>
    <n v="3"/>
    <n v="4"/>
    <n v="3"/>
    <x v="5"/>
    <x v="2"/>
    <x v="1"/>
    <x v="1"/>
    <x v="3"/>
    <x v="1"/>
    <x v="4"/>
    <x v="3"/>
    <s v="No"/>
    <s v="No"/>
    <x v="2"/>
    <x v="0"/>
    <s v="Twitter"/>
    <x v="1"/>
    <x v="0"/>
    <x v="2"/>
    <x v="2"/>
    <x v="2"/>
    <x v="3"/>
    <x v="1"/>
    <x v="1"/>
    <s v="Sí"/>
    <s v="No"/>
    <x v="0"/>
    <x v="3"/>
    <x v="4"/>
    <x v="1"/>
  </r>
  <r>
    <d v="2024-02-28T16:05:00"/>
    <s v="Otros (Universidad para mayores, títulos propios, curso de idiomas, etc)"/>
    <x v="12"/>
    <s v="De vez en cuando (1 o 2 veces al mes)"/>
    <s v="Muy frecuentemente (3 o más veces por semana)"/>
    <s v=""/>
    <s v="F. Ciencias Políticas y Sociología"/>
    <s v=""/>
    <s v=""/>
    <s v=""/>
    <x v="1"/>
    <x v="1"/>
    <x v="2"/>
    <x v="2"/>
    <x v="1"/>
    <s v="No"/>
    <s v="No"/>
    <n v="5"/>
    <n v="4"/>
    <n v="5"/>
    <n v="5"/>
    <n v="5"/>
    <n v="5"/>
    <n v="1"/>
    <n v="5"/>
    <x v="1"/>
    <x v="0"/>
    <x v="0"/>
    <x v="1"/>
    <x v="0"/>
    <x v="1"/>
    <x v="2"/>
    <x v="1"/>
    <s v="No"/>
    <s v="No"/>
    <x v="0"/>
    <x v="1"/>
    <s v="No uso ninguna red social"/>
    <x v="0"/>
    <x v="2"/>
    <x v="0"/>
    <x v="0"/>
    <x v="1"/>
    <x v="0"/>
    <x v="2"/>
    <x v="1"/>
    <s v="Sí"/>
    <s v="Sí"/>
    <x v="2"/>
    <x v="1"/>
    <x v="1"/>
    <x v="2"/>
  </r>
  <r>
    <d v="2024-02-28T16:05:00"/>
    <s v="Máster"/>
    <x v="5"/>
    <s v="De vez en cuando (1 o 2 veces al mes)"/>
    <s v="De vez en cuando (1 o 2 veces al mes)"/>
    <s v=""/>
    <s v="F. Ciencias Químicas"/>
    <s v="Biblioteca Maria Zambrano (Derecho, Filología)"/>
    <s v=""/>
    <s v=""/>
    <x v="2"/>
    <x v="0"/>
    <x v="1"/>
    <x v="1"/>
    <x v="0"/>
    <s v="No"/>
    <s v="No"/>
    <n v="2"/>
    <n v="2"/>
    <n v="2"/>
    <n v="2"/>
    <n v="4"/>
    <n v="4"/>
    <n v="4"/>
    <n v="2"/>
    <x v="0"/>
    <x v="0"/>
    <x v="0"/>
    <x v="1"/>
    <x v="0"/>
    <x v="0"/>
    <x v="4"/>
    <x v="1"/>
    <s v="No"/>
    <s v="No"/>
    <x v="0"/>
    <x v="1"/>
    <s v="Instagram|TikTok|Youtube"/>
    <x v="0"/>
    <x v="1"/>
    <x v="1"/>
    <x v="1"/>
    <x v="0"/>
    <x v="1"/>
    <x v="0"/>
    <x v="4"/>
    <s v="Sí"/>
    <s v="No"/>
    <x v="0"/>
    <x v="0"/>
    <x v="4"/>
    <x v="1"/>
  </r>
  <r>
    <d v="2024-02-28T16:05:00"/>
    <s v="Grado o doble grado"/>
    <x v="5"/>
    <s v="Frecuentemente (1 o 2 veces por semana)"/>
    <s v="Solo en época de exámenes"/>
    <s v=""/>
    <s v="F. Ciencias Químicas"/>
    <s v="Biblioteca Maria Zambrano (Derecho, Filología)"/>
    <s v="F. Ciencias de la Información"/>
    <s v=""/>
    <x v="1"/>
    <x v="1"/>
    <x v="0"/>
    <x v="1"/>
    <x v="1"/>
    <s v="No"/>
    <s v="Sí"/>
    <n v="2"/>
    <n v="1"/>
    <n v="2"/>
    <n v="1"/>
    <n v="5"/>
    <n v="5"/>
    <n v="5"/>
    <n v="1"/>
    <x v="1"/>
    <x v="1"/>
    <x v="1"/>
    <x v="2"/>
    <x v="1"/>
    <x v="1"/>
    <x v="4"/>
    <x v="1"/>
    <s v="No"/>
    <s v="No"/>
    <x v="0"/>
    <x v="0"/>
    <s v="Instagram|TikTok|Twitter|Youtube"/>
    <x v="2"/>
    <x v="2"/>
    <x v="0"/>
    <x v="0"/>
    <x v="1"/>
    <x v="0"/>
    <x v="2"/>
    <x v="1"/>
    <s v="Sí"/>
    <s v="No"/>
    <x v="0"/>
    <x v="1"/>
    <x v="1"/>
    <x v="1"/>
  </r>
  <r>
    <d v="2024-02-28T16:04:00"/>
    <s v="Grado o doble grado"/>
    <x v="21"/>
    <s v="De vez en cuando (1 o 2 veces al mes)"/>
    <s v="Nunca"/>
    <s v=""/>
    <s v="F. Odontología"/>
    <s v="Biblioteca Maria Zambrano (Derecho, Filología)"/>
    <s v="F. Medicina"/>
    <s v="La Biblioteca de Humanidades de la UC3M de Getafe."/>
    <x v="1"/>
    <x v="2"/>
    <x v="2"/>
    <x v="2"/>
    <x v="1"/>
    <s v="No"/>
    <s v="Sí"/>
    <n v="1"/>
    <n v="1"/>
    <n v="1"/>
    <n v="2"/>
    <n v="5"/>
    <n v="5"/>
    <n v="5"/>
    <n v="1"/>
    <x v="1"/>
    <x v="1"/>
    <x v="2"/>
    <x v="3"/>
    <x v="1"/>
    <x v="2"/>
    <x v="4"/>
    <x v="2"/>
    <s v="No"/>
    <s v="No"/>
    <x v="1"/>
    <x v="0"/>
    <s v="Instagram|TikTok|Twitter"/>
    <x v="2"/>
    <x v="4"/>
    <x v="1"/>
    <x v="0"/>
    <x v="1"/>
    <x v="0"/>
    <x v="2"/>
    <x v="2"/>
    <s v="Sí"/>
    <s v="No"/>
    <x v="0"/>
    <x v="1"/>
    <x v="1"/>
    <x v="2"/>
  </r>
  <r>
    <d v="2024-02-28T16:04:00"/>
    <s v="Grado o doble grado"/>
    <x v="20"/>
    <s v="Frecuentemente (1 o 2 veces por semana)"/>
    <s v="De vez en cuando (1 o 2 veces al mes)"/>
    <s v=""/>
    <s v="F. Medicina"/>
    <s v="Biblioteca Maria Zambrano (Derecho, Filología)"/>
    <s v="Biblioteca Histórica"/>
    <s v=""/>
    <x v="5"/>
    <x v="0"/>
    <x v="1"/>
    <x v="2"/>
    <x v="1"/>
    <s v="No"/>
    <s v="Sí"/>
    <n v="5"/>
    <n v="3"/>
    <n v="5"/>
    <n v="3"/>
    <n v="5"/>
    <n v="5"/>
    <n v="5"/>
    <n v="3"/>
    <x v="1"/>
    <x v="1"/>
    <x v="2"/>
    <x v="2"/>
    <x v="1"/>
    <x v="2"/>
    <x v="2"/>
    <x v="2"/>
    <s v="No"/>
    <s v="No"/>
    <x v="1"/>
    <x v="0"/>
    <s v="Otras"/>
    <x v="2"/>
    <x v="2"/>
    <x v="0"/>
    <x v="0"/>
    <x v="1"/>
    <x v="0"/>
    <x v="2"/>
    <x v="2"/>
    <s v="No"/>
    <s v="Sí"/>
    <x v="2"/>
    <x v="1"/>
    <x v="1"/>
    <x v="2"/>
  </r>
  <r>
    <d v="2024-02-28T16:03:00"/>
    <s v="Grado o doble grado"/>
    <x v="0"/>
    <s v="Frecuentemente (1 o 2 veces por semana)"/>
    <s v="De vez en cuando (1 o 2 veces al mes)"/>
    <s v=""/>
    <s v="F. Informática"/>
    <s v="F. Ciencias Físicas"/>
    <s v="F. Medicina"/>
    <s v=""/>
    <x v="1"/>
    <x v="0"/>
    <x v="0"/>
    <x v="2"/>
    <x v="2"/>
    <s v="Sí"/>
    <s v="Sí"/>
    <n v="3"/>
    <n v="3"/>
    <n v="2"/>
    <n v="1"/>
    <n v="5"/>
    <n v="5"/>
    <n v="4"/>
    <n v="4"/>
    <x v="0"/>
    <x v="2"/>
    <x v="2"/>
    <x v="3"/>
    <x v="1"/>
    <x v="1"/>
    <x v="1"/>
    <x v="2"/>
    <s v="No"/>
    <s v="No"/>
    <x v="1"/>
    <x v="1"/>
    <s v="Instagram|TikTok|Twitter|Youtube"/>
    <x v="2"/>
    <x v="1"/>
    <x v="0"/>
    <x v="0"/>
    <x v="1"/>
    <x v="0"/>
    <x v="0"/>
    <x v="1"/>
    <s v="No"/>
    <s v="No"/>
    <x v="0"/>
    <x v="0"/>
    <x v="1"/>
    <x v="2"/>
  </r>
  <r>
    <d v="2024-02-28T16:03:00"/>
    <s v="Doctorado"/>
    <x v="15"/>
    <s v="De vez en cuando (1 o 2 veces al mes)"/>
    <s v="Frecuentemente (1 o 2 veces por semana)"/>
    <s v=""/>
    <s v="F. Farmacia"/>
    <s v="F. Medicina"/>
    <s v="F. Ciencias Biológicas"/>
    <s v="Biblioteca de Coslada"/>
    <x v="0"/>
    <x v="2"/>
    <x v="1"/>
    <x v="1"/>
    <x v="1"/>
    <s v="Sí"/>
    <s v="Sí"/>
    <n v="3"/>
    <n v="5"/>
    <n v="4"/>
    <n v="3"/>
    <n v="1"/>
    <n v="5"/>
    <n v="1"/>
    <n v="3"/>
    <x v="5"/>
    <x v="2"/>
    <x v="1"/>
    <x v="3"/>
    <x v="1"/>
    <x v="1"/>
    <x v="1"/>
    <x v="2"/>
    <s v="Sí"/>
    <s v="Sí"/>
    <x v="2"/>
    <x v="2"/>
    <s v="Twitter|Youtube"/>
    <x v="2"/>
    <x v="2"/>
    <x v="0"/>
    <x v="0"/>
    <x v="1"/>
    <x v="0"/>
    <x v="2"/>
    <x v="2"/>
    <s v="Sí"/>
    <s v="Sí"/>
    <x v="4"/>
    <x v="1"/>
    <x v="1"/>
    <x v="2"/>
  </r>
  <r>
    <d v="2024-02-28T16:03:00"/>
    <s v="Grado o doble grado"/>
    <x v="5"/>
    <s v="Muy frecuentemente (3 o más veces por semana)"/>
    <s v=""/>
    <s v=""/>
    <s v="F. Ciencias Químicas"/>
    <s v="Biblioteca Maria Zambrano (Derecho, Filología)"/>
    <s v="F. Ciencias Biológicas"/>
    <s v=""/>
    <x v="1"/>
    <x v="1"/>
    <x v="2"/>
    <x v="2"/>
    <x v="1"/>
    <s v="No"/>
    <s v="Sí"/>
    <n v="2"/>
    <n v="1"/>
    <n v="1"/>
    <n v="1"/>
    <n v="5"/>
    <n v="5"/>
    <n v="5"/>
    <n v="2"/>
    <x v="0"/>
    <x v="1"/>
    <x v="1"/>
    <x v="5"/>
    <x v="3"/>
    <x v="5"/>
    <x v="4"/>
    <x v="1"/>
    <s v="No"/>
    <s v="No"/>
    <x v="0"/>
    <x v="1"/>
    <s v="Instagram|Otras|Twitter"/>
    <x v="2"/>
    <x v="2"/>
    <x v="0"/>
    <x v="0"/>
    <x v="1"/>
    <x v="0"/>
    <x v="2"/>
    <x v="2"/>
    <s v="No"/>
    <s v="No"/>
    <x v="0"/>
    <x v="4"/>
    <x v="0"/>
    <x v="2"/>
  </r>
  <r>
    <d v="2024-02-28T16:03:00"/>
    <s v="Grado o doble grado"/>
    <x v="14"/>
    <s v="Frecuentemente (1 o 2 veces por semana)"/>
    <s v="Frecuentemente (1 o 2 veces por semana)"/>
    <s v=""/>
    <s v="F. Educación"/>
    <s v=""/>
    <s v=""/>
    <s v=""/>
    <x v="1"/>
    <x v="1"/>
    <x v="0"/>
    <x v="0"/>
    <x v="0"/>
    <s v="No"/>
    <s v="No"/>
    <n v="5"/>
    <n v="2"/>
    <n v="2"/>
    <n v="5"/>
    <n v="5"/>
    <n v="5"/>
    <n v="5"/>
    <n v="5"/>
    <x v="1"/>
    <x v="1"/>
    <x v="2"/>
    <x v="3"/>
    <x v="1"/>
    <x v="2"/>
    <x v="4"/>
    <x v="0"/>
    <s v="No"/>
    <s v="No"/>
    <x v="2"/>
    <x v="5"/>
    <s v="Instagram|TikTok|Youtube"/>
    <x v="2"/>
    <x v="2"/>
    <x v="0"/>
    <x v="0"/>
    <x v="1"/>
    <x v="0"/>
    <x v="2"/>
    <x v="2"/>
    <s v="No"/>
    <s v="No"/>
    <x v="0"/>
    <x v="4"/>
    <x v="1"/>
    <x v="1"/>
  </r>
  <r>
    <d v="2024-02-28T16:02:00"/>
    <s v="Otros (Universidad para mayores, títulos propios, curso de idiomas, etc)"/>
    <x v="7"/>
    <s v="De vez en cuando (1 o 2 veces al mes)"/>
    <s v="Nunca"/>
    <s v=""/>
    <s v="F. Geografía e Historia"/>
    <s v="Biblioteca Maria Zambrano (Derecho, Filología)"/>
    <s v=""/>
    <s v=""/>
    <x v="1"/>
    <x v="1"/>
    <x v="2"/>
    <x v="2"/>
    <x v="1"/>
    <s v="Sí"/>
    <s v="Sí"/>
    <n v="5"/>
    <m/>
    <m/>
    <n v="3"/>
    <m/>
    <n v="4"/>
    <n v="4"/>
    <m/>
    <x v="1"/>
    <x v="1"/>
    <x v="2"/>
    <x v="3"/>
    <x v="1"/>
    <x v="0"/>
    <x v="5"/>
    <x v="2"/>
    <s v="No"/>
    <s v="No"/>
    <x v="2"/>
    <x v="2"/>
    <s v="Instagram|Otras|Youtube"/>
    <x v="2"/>
    <x v="0"/>
    <x v="0"/>
    <x v="0"/>
    <x v="1"/>
    <x v="3"/>
    <x v="2"/>
    <x v="5"/>
    <s v="No"/>
    <s v="No"/>
    <x v="0"/>
    <x v="2"/>
    <x v="4"/>
    <x v="2"/>
  </r>
  <r>
    <d v="2024-02-28T16:01:00"/>
    <s v="Grado o doble grado"/>
    <x v="11"/>
    <s v="Frecuentemente (1 o 2 veces por semana)"/>
    <s v="De vez en cuando (1 o 2 veces al mes)"/>
    <s v=""/>
    <s v="F. Veterinaria"/>
    <s v="Biblioteca Maria Zambrano (Derecho, Filología)"/>
    <s v=""/>
    <s v=""/>
    <x v="0"/>
    <x v="0"/>
    <x v="1"/>
    <x v="1"/>
    <x v="0"/>
    <s v="No"/>
    <s v="No"/>
    <n v="1"/>
    <n v="3"/>
    <n v="3"/>
    <n v="1"/>
    <n v="5"/>
    <n v="5"/>
    <n v="5"/>
    <n v="3"/>
    <x v="1"/>
    <x v="1"/>
    <x v="1"/>
    <x v="2"/>
    <x v="1"/>
    <x v="2"/>
    <x v="2"/>
    <x v="2"/>
    <s v="No"/>
    <s v="No"/>
    <x v="0"/>
    <x v="1"/>
    <s v="Instagram"/>
    <x v="2"/>
    <x v="2"/>
    <x v="0"/>
    <x v="0"/>
    <x v="1"/>
    <x v="0"/>
    <x v="2"/>
    <x v="2"/>
    <s v="Sí"/>
    <s v="Sí"/>
    <x v="0"/>
    <x v="1"/>
    <x v="1"/>
    <x v="2"/>
  </r>
  <r>
    <d v="2024-02-28T16:00:00"/>
    <s v="Máster"/>
    <x v="3"/>
    <s v="Muy frecuentemente (3 o más veces por semana)"/>
    <s v="Muy frecuentemente (3 o más veces por semana)"/>
    <s v=""/>
    <s v=""/>
    <s v=""/>
    <s v=""/>
    <s v=""/>
    <x v="1"/>
    <x v="1"/>
    <x v="2"/>
    <x v="2"/>
    <x v="1"/>
    <s v="No"/>
    <s v="No"/>
    <n v="5"/>
    <n v="5"/>
    <n v="5"/>
    <n v="5"/>
    <n v="5"/>
    <n v="5"/>
    <n v="5"/>
    <n v="4"/>
    <x v="1"/>
    <x v="1"/>
    <x v="2"/>
    <x v="2"/>
    <x v="1"/>
    <x v="2"/>
    <x v="2"/>
    <x v="2"/>
    <s v="Sí"/>
    <s v="No"/>
    <x v="1"/>
    <x v="3"/>
    <s v="Instagram"/>
    <x v="2"/>
    <x v="2"/>
    <x v="0"/>
    <x v="0"/>
    <x v="1"/>
    <x v="0"/>
    <x v="2"/>
    <x v="2"/>
    <s v="Sí"/>
    <s v="Sí"/>
    <x v="2"/>
    <x v="1"/>
    <x v="1"/>
    <x v="2"/>
  </r>
  <r>
    <d v="2024-02-28T16:00:00"/>
    <s v="Máster"/>
    <x v="18"/>
    <s v="Muy frecuentemente (3 o más veces por semana)"/>
    <s v="Frecuentemente (1 o 2 veces por semana)"/>
    <s v=""/>
    <s v="F. Ciencias de la Información"/>
    <s v="Biblioteca Maria Zambrano (Derecho, Filología)"/>
    <s v=""/>
    <s v=""/>
    <x v="1"/>
    <x v="1"/>
    <x v="2"/>
    <x v="2"/>
    <x v="1"/>
    <s v="Sí"/>
    <s v="Sí"/>
    <n v="5"/>
    <n v="2"/>
    <n v="4"/>
    <n v="5"/>
    <n v="2"/>
    <n v="5"/>
    <n v="3"/>
    <n v="3"/>
    <x v="1"/>
    <x v="1"/>
    <x v="2"/>
    <x v="2"/>
    <x v="1"/>
    <x v="2"/>
    <x v="2"/>
    <x v="2"/>
    <s v="No"/>
    <s v="Sí"/>
    <x v="1"/>
    <x v="1"/>
    <s v="Instagram|Youtube"/>
    <x v="2"/>
    <x v="2"/>
    <x v="0"/>
    <x v="0"/>
    <x v="1"/>
    <x v="0"/>
    <x v="2"/>
    <x v="2"/>
    <s v="Sí"/>
    <s v="No"/>
    <x v="0"/>
    <x v="1"/>
    <x v="1"/>
    <x v="2"/>
  </r>
  <r>
    <d v="2024-02-28T16:00:00"/>
    <s v="Grado o doble grado"/>
    <x v="12"/>
    <s v="Frecuentemente (1 o 2 veces por semana)"/>
    <s v="Frecuentemente (1 o 2 veces por semana)"/>
    <s v=""/>
    <s v="F. Ciencias Políticas y Sociología"/>
    <s v="Biblioteca Maria Zambrano (Derecho, Filología)"/>
    <s v="F. Geografía e Historia"/>
    <s v=""/>
    <x v="0"/>
    <x v="1"/>
    <x v="2"/>
    <x v="1"/>
    <x v="1"/>
    <s v="Sí"/>
    <s v="Sí"/>
    <n v="5"/>
    <n v="4"/>
    <n v="4"/>
    <n v="3"/>
    <n v="5"/>
    <n v="4"/>
    <n v="4"/>
    <n v="2"/>
    <x v="2"/>
    <x v="1"/>
    <x v="1"/>
    <x v="3"/>
    <x v="1"/>
    <x v="1"/>
    <x v="1"/>
    <x v="2"/>
    <s v="Sí"/>
    <s v="No"/>
    <x v="0"/>
    <x v="0"/>
    <s v="Instagram|TikTok"/>
    <x v="2"/>
    <x v="2"/>
    <x v="0"/>
    <x v="0"/>
    <x v="1"/>
    <x v="0"/>
    <x v="0"/>
    <x v="4"/>
    <s v="Sí"/>
    <s v="No"/>
    <x v="0"/>
    <x v="1"/>
    <x v="1"/>
    <x v="2"/>
  </r>
  <r>
    <d v="2024-02-28T15:59:00"/>
    <s v="Doctorado"/>
    <x v="14"/>
    <s v="Muy frecuentemente (3 o más veces por semana)"/>
    <s v="Frecuentemente (1 o 2 veces por semana)"/>
    <s v=""/>
    <s v="F. Educación"/>
    <s v="F. Filosofía"/>
    <s v="F. Filología (Clásicas, General)"/>
    <s v=""/>
    <x v="1"/>
    <x v="1"/>
    <x v="2"/>
    <x v="2"/>
    <x v="1"/>
    <s v="Sí"/>
    <s v="Sí"/>
    <n v="4"/>
    <n v="2"/>
    <n v="4"/>
    <n v="3"/>
    <n v="5"/>
    <n v="5"/>
    <n v="4"/>
    <n v="4"/>
    <x v="2"/>
    <x v="0"/>
    <x v="2"/>
    <x v="3"/>
    <x v="0"/>
    <x v="2"/>
    <x v="1"/>
    <x v="2"/>
    <s v="No"/>
    <s v="Sí"/>
    <x v="1"/>
    <x v="1"/>
    <s v="Instagram|Otras|Youtube"/>
    <x v="2"/>
    <x v="2"/>
    <x v="0"/>
    <x v="0"/>
    <x v="1"/>
    <x v="0"/>
    <x v="2"/>
    <x v="2"/>
    <s v="No"/>
    <s v="No"/>
    <x v="0"/>
    <x v="1"/>
    <x v="4"/>
    <x v="1"/>
  </r>
  <r>
    <d v="2024-02-28T15:58:00"/>
    <s v="Grado o doble grado"/>
    <x v="23"/>
    <s v="Muy frecuentemente (3 o más veces por semana)"/>
    <s v="Frecuentemente (1 o 2 veces por semana)"/>
    <s v=""/>
    <s v="F. Ciencias Físicas"/>
    <s v="F. Ciencias Químicas"/>
    <s v="F. Ciencias Matemáticas"/>
    <s v=""/>
    <x v="1"/>
    <x v="0"/>
    <x v="1"/>
    <x v="3"/>
    <x v="1"/>
    <s v="Sí"/>
    <s v="Sí"/>
    <n v="5"/>
    <n v="1"/>
    <n v="1"/>
    <n v="1"/>
    <n v="4"/>
    <n v="5"/>
    <n v="5"/>
    <n v="3"/>
    <x v="2"/>
    <x v="0"/>
    <x v="1"/>
    <x v="1"/>
    <x v="0"/>
    <x v="1"/>
    <x v="5"/>
    <x v="2"/>
    <s v="No"/>
    <s v="No"/>
    <x v="1"/>
    <x v="2"/>
    <s v="Instagram|Youtube"/>
    <x v="0"/>
    <x v="0"/>
    <x v="1"/>
    <x v="0"/>
    <x v="1"/>
    <x v="0"/>
    <x v="0"/>
    <x v="5"/>
    <s v="No"/>
    <s v="No"/>
    <x v="0"/>
    <x v="2"/>
    <x v="2"/>
    <x v="2"/>
  </r>
  <r>
    <d v="2024-02-28T15:57:00"/>
    <s v="Grado o doble grado"/>
    <x v="9"/>
    <s v="Muy frecuentemente (3 o más veces por semana)"/>
    <s v="De vez en cuando (1 o 2 veces al mes)"/>
    <s v=""/>
    <s v="F. Psicología"/>
    <s v="Biblioteca Maria Zambrano (Derecho, Filología)"/>
    <s v="F. Ciencias Económicas y Empresariales"/>
    <s v=""/>
    <x v="0"/>
    <x v="1"/>
    <x v="2"/>
    <x v="2"/>
    <x v="4"/>
    <s v="Sí"/>
    <s v="Sí"/>
    <n v="2"/>
    <n v="2"/>
    <n v="2"/>
    <n v="1"/>
    <n v="4"/>
    <n v="5"/>
    <n v="2"/>
    <n v="4"/>
    <x v="1"/>
    <x v="5"/>
    <x v="2"/>
    <x v="2"/>
    <x v="1"/>
    <x v="2"/>
    <x v="2"/>
    <x v="2"/>
    <s v="No"/>
    <s v="No"/>
    <x v="4"/>
    <x v="1"/>
    <s v="Instagram|Otras|TikTok"/>
    <x v="0"/>
    <x v="2"/>
    <x v="0"/>
    <x v="0"/>
    <x v="1"/>
    <x v="0"/>
    <x v="2"/>
    <x v="1"/>
    <s v="No"/>
    <s v="No"/>
    <x v="0"/>
    <x v="1"/>
    <x v="1"/>
    <x v="2"/>
  </r>
  <r>
    <d v="2024-02-28T15:57:00"/>
    <s v="Grado o doble grado"/>
    <x v="1"/>
    <s v="Muy frecuentemente (3 o más veces por semana)"/>
    <s v="Frecuentemente (1 o 2 veces por semana)"/>
    <s v=""/>
    <s v="F. Psicología"/>
    <s v="F. Ciencias Económicas y Empresariales"/>
    <s v="Biblioteca Maria Zambrano (Derecho, Filología)"/>
    <s v=""/>
    <x v="0"/>
    <x v="1"/>
    <x v="0"/>
    <x v="2"/>
    <x v="1"/>
    <s v="Sí"/>
    <s v="Sí"/>
    <n v="5"/>
    <n v="1"/>
    <n v="1"/>
    <n v="1"/>
    <n v="5"/>
    <n v="1"/>
    <n v="1"/>
    <n v="2"/>
    <x v="0"/>
    <x v="0"/>
    <x v="2"/>
    <x v="2"/>
    <x v="1"/>
    <x v="2"/>
    <x v="2"/>
    <x v="2"/>
    <s v="No"/>
    <s v="No"/>
    <x v="1"/>
    <x v="3"/>
    <s v="Youtube"/>
    <x v="2"/>
    <x v="2"/>
    <x v="0"/>
    <x v="0"/>
    <x v="1"/>
    <x v="0"/>
    <x v="2"/>
    <x v="2"/>
    <s v="No"/>
    <s v="No"/>
    <x v="0"/>
    <x v="1"/>
    <x v="1"/>
    <x v="2"/>
  </r>
  <r>
    <d v="2024-02-28T15:57:00"/>
    <s v="Doctorado"/>
    <x v="22"/>
    <s v="Nunca"/>
    <s v="Nunca"/>
    <s v=""/>
    <s v="F. Ciencias Biológicas"/>
    <s v="F. Veterinaria"/>
    <s v="Biblioteca Maria Zambrano (Derecho, Filología)"/>
    <s v=""/>
    <x v="0"/>
    <x v="0"/>
    <x v="1"/>
    <x v="1"/>
    <x v="0"/>
    <s v="Sí"/>
    <s v="Sí"/>
    <n v="1"/>
    <n v="4"/>
    <n v="3"/>
    <n v="1"/>
    <n v="1"/>
    <n v="5"/>
    <n v="1"/>
    <n v="5"/>
    <x v="2"/>
    <x v="0"/>
    <x v="1"/>
    <x v="3"/>
    <x v="3"/>
    <x v="0"/>
    <x v="4"/>
    <x v="3"/>
    <s v="Sí"/>
    <s v="No"/>
    <x v="2"/>
    <x v="2"/>
    <s v="Instagram"/>
    <x v="2"/>
    <x v="2"/>
    <x v="0"/>
    <x v="0"/>
    <x v="1"/>
    <x v="0"/>
    <x v="2"/>
    <x v="2"/>
    <s v="Sí"/>
    <s v="Sí"/>
    <x v="2"/>
    <x v="3"/>
    <x v="4"/>
    <x v="0"/>
  </r>
  <r>
    <d v="2024-02-28T15:56:00"/>
    <s v="Grado o doble grado"/>
    <x v="4"/>
    <s v="Solo en época de exámenes"/>
    <s v="De vez en cuando (1 o 2 veces al mes)"/>
    <s v=""/>
    <s v="F. Ciencias Matemáticas"/>
    <s v="Biblioteca Maria Zambrano (Derecho, Filología)"/>
    <s v=""/>
    <s v="Biblioteca de Elena Fortún"/>
    <x v="1"/>
    <x v="1"/>
    <x v="2"/>
    <x v="2"/>
    <x v="1"/>
    <s v="Sí"/>
    <s v="Sí"/>
    <n v="3"/>
    <n v="1"/>
    <n v="1"/>
    <n v="1"/>
    <n v="4"/>
    <n v="1"/>
    <n v="5"/>
    <n v="2"/>
    <x v="0"/>
    <x v="0"/>
    <x v="1"/>
    <x v="1"/>
    <x v="1"/>
    <x v="2"/>
    <x v="4"/>
    <x v="3"/>
    <s v="No"/>
    <s v="No"/>
    <x v="1"/>
    <x v="2"/>
    <s v="Instagram|TikTok|Twitter|Youtube"/>
    <x v="2"/>
    <x v="0"/>
    <x v="1"/>
    <x v="0"/>
    <x v="1"/>
    <x v="0"/>
    <x v="2"/>
    <x v="5"/>
    <s v="Sí"/>
    <s v="No"/>
    <x v="0"/>
    <x v="1"/>
    <x v="1"/>
    <x v="2"/>
  </r>
  <r>
    <d v="2024-02-28T15:56:00"/>
    <s v="Grado o doble grado"/>
    <x v="7"/>
    <s v="Frecuentemente (1 o 2 veces por semana)"/>
    <s v="Frecuentemente (1 o 2 veces por semana)"/>
    <s v=""/>
    <s v="F. Geografía e Historia"/>
    <s v="Biblioteca Maria Zambrano (Derecho, Filología)"/>
    <s v=""/>
    <s v=""/>
    <x v="1"/>
    <x v="1"/>
    <x v="2"/>
    <x v="3"/>
    <x v="1"/>
    <s v="No"/>
    <s v="Sí"/>
    <n v="4"/>
    <n v="3"/>
    <n v="5"/>
    <n v="1"/>
    <n v="2"/>
    <n v="5"/>
    <n v="1"/>
    <n v="5"/>
    <x v="0"/>
    <x v="0"/>
    <x v="2"/>
    <x v="2"/>
    <x v="0"/>
    <x v="2"/>
    <x v="2"/>
    <x v="2"/>
    <s v="Sí"/>
    <s v="No"/>
    <x v="1"/>
    <x v="2"/>
    <s v="Instagram|Twitter|Youtube"/>
    <x v="2"/>
    <x v="2"/>
    <x v="0"/>
    <x v="0"/>
    <x v="1"/>
    <x v="0"/>
    <x v="2"/>
    <x v="1"/>
    <s v="Sí"/>
    <s v="No"/>
    <x v="0"/>
    <x v="0"/>
    <x v="2"/>
    <x v="1"/>
  </r>
  <r>
    <d v="2024-02-28T15:56:00"/>
    <s v="Grado o doble grado"/>
    <x v="3"/>
    <s v="De vez en cuando (1 o 2 veces al mes)"/>
    <s v="De vez en cuando (1 o 2 veces al mes)"/>
    <s v=""/>
    <s v="Biblioteca Maria Zambrano (Derecho, Filología)"/>
    <s v="F. Derecho (Departamentos, Criminología)"/>
    <s v=""/>
    <s v=""/>
    <x v="0"/>
    <x v="1"/>
    <x v="2"/>
    <x v="1"/>
    <x v="1"/>
    <s v="Sí"/>
    <s v="Sí"/>
    <n v="3"/>
    <n v="2"/>
    <n v="3"/>
    <n v="5"/>
    <n v="5"/>
    <n v="2"/>
    <n v="4"/>
    <n v="2"/>
    <x v="2"/>
    <x v="0"/>
    <x v="1"/>
    <x v="1"/>
    <x v="0"/>
    <x v="1"/>
    <x v="3"/>
    <x v="1"/>
    <s v="No"/>
    <s v="No"/>
    <x v="0"/>
    <x v="1"/>
    <s v="Instagram"/>
    <x v="2"/>
    <x v="1"/>
    <x v="1"/>
    <x v="0"/>
    <x v="0"/>
    <x v="1"/>
    <x v="0"/>
    <x v="1"/>
    <s v="No"/>
    <s v="No"/>
    <x v="0"/>
    <x v="1"/>
    <x v="1"/>
    <x v="1"/>
  </r>
  <r>
    <d v="2024-02-28T15:55:00"/>
    <s v="Grado o doble grado"/>
    <x v="14"/>
    <s v="De vez en cuando (1 o 2 veces al mes)"/>
    <s v="Solo en época de exámenes"/>
    <s v=""/>
    <s v="F. Educación"/>
    <s v=""/>
    <s v=""/>
    <s v=""/>
    <x v="0"/>
    <x v="2"/>
    <x v="1"/>
    <x v="2"/>
    <x v="1"/>
    <s v="Sí"/>
    <s v="Sí"/>
    <n v="3"/>
    <n v="4"/>
    <n v="4"/>
    <n v="2"/>
    <n v="5"/>
    <n v="4"/>
    <n v="4"/>
    <n v="2"/>
    <x v="2"/>
    <x v="2"/>
    <x v="2"/>
    <x v="2"/>
    <x v="0"/>
    <x v="2"/>
    <x v="1"/>
    <x v="3"/>
    <s v="No"/>
    <s v="No"/>
    <x v="1"/>
    <x v="1"/>
    <s v="Instagram|TikTok|Twitter"/>
    <x v="2"/>
    <x v="1"/>
    <x v="0"/>
    <x v="0"/>
    <x v="1"/>
    <x v="0"/>
    <x v="2"/>
    <x v="2"/>
    <s v="Sí"/>
    <s v="No"/>
    <x v="0"/>
    <x v="1"/>
    <x v="1"/>
    <x v="1"/>
  </r>
  <r>
    <d v="2024-02-28T15:54:00"/>
    <s v="Máster"/>
    <x v="10"/>
    <s v="Solo en época de exámenes"/>
    <s v="De vez en cuando (1 o 2 veces al mes)"/>
    <s v=""/>
    <s v="F. Filología (Clásicas, General)"/>
    <s v="Biblioteca Maria Zambrano (Derecho, Filología)"/>
    <s v="F. Filosofía"/>
    <s v=""/>
    <x v="0"/>
    <x v="0"/>
    <x v="1"/>
    <x v="1"/>
    <x v="0"/>
    <s v="No"/>
    <s v="Sí"/>
    <n v="1"/>
    <n v="2"/>
    <n v="2"/>
    <n v="4"/>
    <n v="4"/>
    <n v="4"/>
    <n v="2"/>
    <n v="4"/>
    <x v="2"/>
    <x v="0"/>
    <x v="1"/>
    <x v="3"/>
    <x v="0"/>
    <x v="0"/>
    <x v="1"/>
    <x v="1"/>
    <s v="Sí"/>
    <s v="Sí"/>
    <x v="0"/>
    <x v="1"/>
    <s v="Instagram|Twitter"/>
    <x v="0"/>
    <x v="1"/>
    <x v="1"/>
    <x v="1"/>
    <x v="0"/>
    <x v="1"/>
    <x v="0"/>
    <x v="4"/>
    <s v="Sí"/>
    <s v="Sí"/>
    <x v="0"/>
    <x v="0"/>
    <x v="2"/>
    <x v="1"/>
  </r>
  <r>
    <d v="2024-02-28T15:54:00"/>
    <s v="Grado o doble grado"/>
    <x v="0"/>
    <s v="Solo en época de exámenes"/>
    <s v="Solo en época de exámenes"/>
    <s v=""/>
    <s v=""/>
    <s v=""/>
    <s v=""/>
    <s v=""/>
    <x v="0"/>
    <x v="2"/>
    <x v="3"/>
    <x v="1"/>
    <x v="0"/>
    <s v="No"/>
    <s v="Sí"/>
    <n v="2"/>
    <n v="1"/>
    <n v="1"/>
    <n v="1"/>
    <n v="5"/>
    <n v="1"/>
    <n v="4"/>
    <n v="1"/>
    <x v="3"/>
    <x v="2"/>
    <x v="3"/>
    <x v="1"/>
    <x v="1"/>
    <x v="4"/>
    <x v="4"/>
    <x v="3"/>
    <s v="No"/>
    <s v="No"/>
    <x v="2"/>
    <x v="3"/>
    <s v="Instagram|TikTok|Twitter"/>
    <x v="0"/>
    <x v="4"/>
    <x v="2"/>
    <x v="0"/>
    <x v="1"/>
    <x v="3"/>
    <x v="1"/>
    <x v="1"/>
    <s v="No"/>
    <s v="No"/>
    <x v="0"/>
    <x v="1"/>
    <x v="1"/>
    <x v="1"/>
  </r>
  <r>
    <d v="2024-02-28T15:54:00"/>
    <s v="Máster"/>
    <x v="14"/>
    <s v="Solo en época de exámenes"/>
    <s v="De vez en cuando (1 o 2 veces al mes)"/>
    <s v=""/>
    <s v="F. Educación"/>
    <s v="Biblioteca Maria Zambrano (Derecho, Filología)"/>
    <s v="F. Geografía e Historia"/>
    <s v="Conde Duque"/>
    <x v="1"/>
    <x v="1"/>
    <x v="2"/>
    <x v="1"/>
    <x v="0"/>
    <s v="No"/>
    <s v="Sí"/>
    <n v="1"/>
    <n v="1"/>
    <n v="3"/>
    <n v="3"/>
    <n v="5"/>
    <n v="5"/>
    <n v="5"/>
    <n v="1"/>
    <x v="4"/>
    <x v="3"/>
    <x v="4"/>
    <x v="4"/>
    <x v="2"/>
    <x v="3"/>
    <x v="5"/>
    <x v="4"/>
    <s v=""/>
    <s v=""/>
    <x v="3"/>
    <x v="4"/>
    <s v="Instagram|Youtube"/>
    <x v="3"/>
    <x v="3"/>
    <x v="3"/>
    <x v="3"/>
    <x v="3"/>
    <x v="2"/>
    <x v="3"/>
    <x v="5"/>
    <s v=""/>
    <s v=""/>
    <x v="0"/>
    <x v="2"/>
    <x v="3"/>
    <x v="4"/>
  </r>
  <r>
    <d v="2024-02-28T15:53:00"/>
    <s v="Grado o doble grado"/>
    <x v="7"/>
    <s v="Solo en época de exámenes"/>
    <s v="Solo en época de exámenes"/>
    <s v=""/>
    <s v="Biblioteca Maria Zambrano (Derecho, Filología)"/>
    <s v="F. Geografía e Historia"/>
    <s v="F. Filosofía"/>
    <s v=""/>
    <x v="0"/>
    <x v="0"/>
    <x v="1"/>
    <x v="1"/>
    <x v="1"/>
    <s v="No"/>
    <s v="No"/>
    <n v="1"/>
    <n v="2"/>
    <n v="4"/>
    <n v="5"/>
    <n v="5"/>
    <n v="5"/>
    <n v="5"/>
    <n v="5"/>
    <x v="2"/>
    <x v="0"/>
    <x v="1"/>
    <x v="3"/>
    <x v="0"/>
    <x v="1"/>
    <x v="1"/>
    <x v="2"/>
    <s v="Sí"/>
    <s v="Sí"/>
    <x v="5"/>
    <x v="1"/>
    <s v="Instagram|TikTok|Twitter"/>
    <x v="1"/>
    <x v="0"/>
    <x v="2"/>
    <x v="2"/>
    <x v="2"/>
    <x v="3"/>
    <x v="1"/>
    <x v="1"/>
    <s v="No"/>
    <s v="No"/>
    <x v="0"/>
    <x v="0"/>
    <x v="2"/>
    <x v="2"/>
  </r>
  <r>
    <d v="2024-02-28T15:53:00"/>
    <s v="Grado o doble grado"/>
    <x v="21"/>
    <s v="Frecuentemente (1 o 2 veces por semana)"/>
    <s v="Nunca"/>
    <s v=""/>
    <s v="F. Odontología"/>
    <s v="Biblioteca Maria Zambrano (Derecho, Filología)"/>
    <s v="F. Educación"/>
    <s v=""/>
    <x v="2"/>
    <x v="1"/>
    <x v="1"/>
    <x v="5"/>
    <x v="0"/>
    <s v="No"/>
    <s v="No"/>
    <n v="1"/>
    <n v="1"/>
    <n v="1"/>
    <n v="1"/>
    <n v="1"/>
    <n v="4"/>
    <n v="1"/>
    <n v="3"/>
    <x v="2"/>
    <x v="0"/>
    <x v="0"/>
    <x v="0"/>
    <x v="3"/>
    <x v="0"/>
    <x v="4"/>
    <x v="3"/>
    <s v="No"/>
    <s v="No"/>
    <x v="0"/>
    <x v="2"/>
    <s v="Instagram|TikTok|Twitter|Youtube"/>
    <x v="2"/>
    <x v="2"/>
    <x v="0"/>
    <x v="1"/>
    <x v="0"/>
    <x v="0"/>
    <x v="1"/>
    <x v="3"/>
    <s v="No"/>
    <s v="No"/>
    <x v="0"/>
    <x v="0"/>
    <x v="2"/>
    <x v="1"/>
  </r>
  <r>
    <d v="2024-02-28T15:52:00"/>
    <s v="Grado o doble grado"/>
    <x v="7"/>
    <s v="De vez en cuando (1 o 2 veces al mes)"/>
    <s v="De vez en cuando (1 o 2 veces al mes)"/>
    <s v=""/>
    <s v="F. Geografía e Historia"/>
    <s v="F. Bellas Artes"/>
    <s v="F. Ciencias de la Documentación"/>
    <s v="Biblioteca Pública del Retiro"/>
    <x v="0"/>
    <x v="0"/>
    <x v="1"/>
    <x v="1"/>
    <x v="0"/>
    <s v="No"/>
    <s v="No"/>
    <n v="3"/>
    <n v="3"/>
    <n v="2"/>
    <n v="5"/>
    <n v="4"/>
    <n v="4"/>
    <n v="4"/>
    <n v="3"/>
    <x v="2"/>
    <x v="0"/>
    <x v="1"/>
    <x v="3"/>
    <x v="1"/>
    <x v="2"/>
    <x v="1"/>
    <x v="3"/>
    <s v="Sí"/>
    <s v="Sí"/>
    <x v="0"/>
    <x v="1"/>
    <s v="Instagram|Mastodon|Youtube"/>
    <x v="0"/>
    <x v="1"/>
    <x v="1"/>
    <x v="1"/>
    <x v="0"/>
    <x v="1"/>
    <x v="0"/>
    <x v="4"/>
    <s v="Sí"/>
    <s v="No"/>
    <x v="0"/>
    <x v="1"/>
    <x v="1"/>
    <x v="1"/>
  </r>
  <r>
    <d v="2024-02-28T15:52:00"/>
    <s v="Grado o doble grado"/>
    <x v="18"/>
    <s v="Muy frecuentemente (3 o más veces por semana)"/>
    <s v="Frecuentemente (1 o 2 veces por semana)"/>
    <s v=""/>
    <s v="F. Ciencias de la Información"/>
    <s v=""/>
    <s v=""/>
    <s v=""/>
    <x v="1"/>
    <x v="0"/>
    <x v="2"/>
    <x v="2"/>
    <x v="1"/>
    <s v="Sí"/>
    <s v="Sí"/>
    <n v="4"/>
    <n v="2"/>
    <n v="2"/>
    <n v="3"/>
    <n v="5"/>
    <n v="5"/>
    <n v="5"/>
    <n v="3"/>
    <x v="2"/>
    <x v="1"/>
    <x v="1"/>
    <x v="3"/>
    <x v="1"/>
    <x v="2"/>
    <x v="1"/>
    <x v="2"/>
    <s v="No"/>
    <s v="No"/>
    <x v="1"/>
    <x v="2"/>
    <s v="TikTok|Youtube"/>
    <x v="2"/>
    <x v="1"/>
    <x v="1"/>
    <x v="0"/>
    <x v="0"/>
    <x v="3"/>
    <x v="0"/>
    <x v="1"/>
    <s v="No"/>
    <s v="No"/>
    <x v="0"/>
    <x v="1"/>
    <x v="1"/>
    <x v="2"/>
  </r>
  <r>
    <d v="2024-02-28T15:51:00"/>
    <s v="Grado o doble grado"/>
    <x v="7"/>
    <s v="Frecuentemente (1 o 2 veces por semana)"/>
    <s v="Frecuentemente (1 o 2 veces por semana)"/>
    <s v=""/>
    <s v="F. Geografía e Historia"/>
    <s v="Biblioteca Maria Zambrano (Derecho, Filología)"/>
    <s v="F. Bellas Artes"/>
    <s v="Bibliotecas públicas"/>
    <x v="1"/>
    <x v="1"/>
    <x v="2"/>
    <x v="0"/>
    <x v="1"/>
    <s v="Sí"/>
    <s v="Sí"/>
    <n v="4"/>
    <n v="1"/>
    <n v="3"/>
    <n v="3"/>
    <n v="3"/>
    <n v="4"/>
    <n v="3"/>
    <n v="2"/>
    <x v="5"/>
    <x v="0"/>
    <x v="1"/>
    <x v="0"/>
    <x v="3"/>
    <x v="2"/>
    <x v="4"/>
    <x v="3"/>
    <s v="No"/>
    <s v="No"/>
    <x v="1"/>
    <x v="3"/>
    <s v="Instagram|Twitter"/>
    <x v="2"/>
    <x v="1"/>
    <x v="0"/>
    <x v="0"/>
    <x v="1"/>
    <x v="0"/>
    <x v="0"/>
    <x v="4"/>
    <s v="No"/>
    <s v="No"/>
    <x v="0"/>
    <x v="1"/>
    <x v="1"/>
    <x v="2"/>
  </r>
  <r>
    <d v="2024-02-28T15:50:00"/>
    <s v="Grado o doble grado"/>
    <x v="20"/>
    <s v="Nunca"/>
    <s v="De vez en cuando (1 o 2 veces al mes)"/>
    <s v=""/>
    <s v="F. Ciencias Químicas"/>
    <s v="F. Odontología"/>
    <s v="F. Medicina"/>
    <s v=""/>
    <x v="0"/>
    <x v="1"/>
    <x v="2"/>
    <x v="2"/>
    <x v="1"/>
    <s v="No"/>
    <s v="No"/>
    <n v="1"/>
    <n v="1"/>
    <n v="2"/>
    <n v="1"/>
    <n v="5"/>
    <n v="1"/>
    <n v="5"/>
    <n v="5"/>
    <x v="1"/>
    <x v="1"/>
    <x v="2"/>
    <x v="2"/>
    <x v="1"/>
    <x v="2"/>
    <x v="1"/>
    <x v="2"/>
    <s v="No"/>
    <s v="No"/>
    <x v="1"/>
    <x v="0"/>
    <s v="Youtube"/>
    <x v="2"/>
    <x v="2"/>
    <x v="0"/>
    <x v="0"/>
    <x v="1"/>
    <x v="0"/>
    <x v="2"/>
    <x v="2"/>
    <s v="Sí"/>
    <s v="No"/>
    <x v="0"/>
    <x v="1"/>
    <x v="1"/>
    <x v="2"/>
  </r>
  <r>
    <d v="2024-02-28T15:49:00"/>
    <s v="Grado o doble grado"/>
    <x v="18"/>
    <s v="De vez en cuando (1 o 2 veces al mes)"/>
    <s v="Muy frecuentemente (3 o más veces por semana)"/>
    <s v=""/>
    <s v="F. Ciencias de la Información"/>
    <s v="Biblioteca Maria Zambrano (Derecho, Filología)"/>
    <s v=""/>
    <s v=""/>
    <x v="0"/>
    <x v="0"/>
    <x v="1"/>
    <x v="1"/>
    <x v="1"/>
    <s v="Sí"/>
    <s v="Sí"/>
    <n v="3"/>
    <n v="4"/>
    <n v="3"/>
    <n v="3"/>
    <n v="5"/>
    <n v="5"/>
    <n v="5"/>
    <n v="2"/>
    <x v="2"/>
    <x v="1"/>
    <x v="1"/>
    <x v="3"/>
    <x v="1"/>
    <x v="2"/>
    <x v="1"/>
    <x v="1"/>
    <s v="Sí"/>
    <s v="Sí"/>
    <x v="0"/>
    <x v="1"/>
    <s v="Instagram|Youtube"/>
    <x v="2"/>
    <x v="1"/>
    <x v="2"/>
    <x v="0"/>
    <x v="1"/>
    <x v="0"/>
    <x v="0"/>
    <x v="1"/>
    <s v="Sí"/>
    <s v="No"/>
    <x v="0"/>
    <x v="1"/>
    <x v="1"/>
    <x v="2"/>
  </r>
  <r>
    <d v="2024-02-28T15:49:00"/>
    <s v="Doctorado"/>
    <x v="12"/>
    <s v="Muy frecuentemente (3 o más veces por semana)"/>
    <s v="Muy frecuentemente (3 o más veces por semana)"/>
    <s v=""/>
    <s v="F. Ciencias Políticas y Sociología"/>
    <s v="F. Ciencias de la Información"/>
    <s v="Biblioteca Maria Zambrano (Derecho, Filología)"/>
    <s v=""/>
    <x v="1"/>
    <x v="1"/>
    <x v="3"/>
    <x v="1"/>
    <x v="1"/>
    <s v="Sí"/>
    <s v="Sí"/>
    <n v="5"/>
    <n v="4"/>
    <n v="1"/>
    <n v="4"/>
    <n v="3"/>
    <n v="3"/>
    <n v="3"/>
    <n v="3"/>
    <x v="2"/>
    <x v="5"/>
    <x v="2"/>
    <x v="2"/>
    <x v="1"/>
    <x v="2"/>
    <x v="2"/>
    <x v="3"/>
    <s v="Sí"/>
    <s v="No"/>
    <x v="1"/>
    <x v="2"/>
    <s v="Instagram|Youtube"/>
    <x v="2"/>
    <x v="2"/>
    <x v="0"/>
    <x v="0"/>
    <x v="1"/>
    <x v="0"/>
    <x v="2"/>
    <x v="2"/>
    <s v="Sí"/>
    <s v="Sí"/>
    <x v="4"/>
    <x v="1"/>
    <x v="1"/>
    <x v="2"/>
  </r>
  <r>
    <d v="2024-02-28T15:48:00"/>
    <s v="Grado o doble grado"/>
    <x v="23"/>
    <s v="Frecuentemente (1 o 2 veces por semana)"/>
    <s v="Solo en época de exámenes"/>
    <s v=""/>
    <s v="Biblioteca Maria Zambrano (Derecho, Filología)"/>
    <s v="F. Ciencias Físicas"/>
    <s v="F. Ciencias Matemáticas"/>
    <s v="La biblioteca del campus de Puerta de Toledo de la Universidad Carlos III de Madrid."/>
    <x v="1"/>
    <x v="1"/>
    <x v="2"/>
    <x v="2"/>
    <x v="1"/>
    <s v="No"/>
    <s v="No"/>
    <n v="2"/>
    <n v="1"/>
    <n v="1"/>
    <n v="1"/>
    <n v="5"/>
    <n v="3"/>
    <n v="3"/>
    <n v="2"/>
    <x v="1"/>
    <x v="0"/>
    <x v="2"/>
    <x v="2"/>
    <x v="1"/>
    <x v="1"/>
    <x v="1"/>
    <x v="1"/>
    <s v="No"/>
    <s v="No"/>
    <x v="1"/>
    <x v="1"/>
    <s v="Instagram|TikTok"/>
    <x v="2"/>
    <x v="2"/>
    <x v="0"/>
    <x v="0"/>
    <x v="1"/>
    <x v="0"/>
    <x v="2"/>
    <x v="4"/>
    <s v="No"/>
    <s v="No"/>
    <x v="0"/>
    <x v="1"/>
    <x v="1"/>
    <x v="2"/>
  </r>
  <r>
    <d v="2024-02-28T15:47:00"/>
    <s v="Máster"/>
    <x v="12"/>
    <s v="De vez en cuando (1 o 2 veces al mes)"/>
    <s v="De vez en cuando (1 o 2 veces al mes)"/>
    <s v=""/>
    <s v="F. Ciencias Políticas y Sociología"/>
    <s v=""/>
    <s v=""/>
    <s v=""/>
    <x v="1"/>
    <x v="1"/>
    <x v="2"/>
    <x v="0"/>
    <x v="2"/>
    <s v="No"/>
    <s v="No"/>
    <n v="2"/>
    <n v="1"/>
    <n v="1"/>
    <n v="4"/>
    <n v="4"/>
    <n v="5"/>
    <n v="5"/>
    <n v="5"/>
    <x v="0"/>
    <x v="0"/>
    <x v="3"/>
    <x v="1"/>
    <x v="3"/>
    <x v="1"/>
    <x v="1"/>
    <x v="3"/>
    <s v="Sí"/>
    <s v="No"/>
    <x v="0"/>
    <x v="2"/>
    <s v="Instagram"/>
    <x v="1"/>
    <x v="0"/>
    <x v="2"/>
    <x v="2"/>
    <x v="2"/>
    <x v="3"/>
    <x v="1"/>
    <x v="1"/>
    <s v="No"/>
    <s v=""/>
    <x v="0"/>
    <x v="2"/>
    <x v="4"/>
    <x v="1"/>
  </r>
  <r>
    <d v="2024-02-28T15:46:00"/>
    <s v="Grado o doble grado"/>
    <x v="5"/>
    <s v="Muy frecuentemente (3 o más veces por semana)"/>
    <s v="Nunca"/>
    <s v=""/>
    <s v="Biblioteca Maria Zambrano (Derecho, Filología)"/>
    <s v="F. Ciencias Químicas"/>
    <s v="F. Ciencias Biológicas"/>
    <s v=""/>
    <x v="1"/>
    <x v="1"/>
    <x v="0"/>
    <x v="3"/>
    <x v="1"/>
    <s v="No"/>
    <s v="No"/>
    <n v="3"/>
    <n v="3"/>
    <n v="3"/>
    <n v="3"/>
    <n v="3"/>
    <n v="3"/>
    <n v="3"/>
    <n v="3"/>
    <x v="0"/>
    <x v="2"/>
    <x v="0"/>
    <x v="1"/>
    <x v="3"/>
    <x v="0"/>
    <x v="4"/>
    <x v="3"/>
    <s v="No"/>
    <s v="No"/>
    <x v="2"/>
    <x v="2"/>
    <s v="Instagram|TikTok|Twitter|Youtube"/>
    <x v="4"/>
    <x v="1"/>
    <x v="4"/>
    <x v="2"/>
    <x v="2"/>
    <x v="3"/>
    <x v="1"/>
    <x v="1"/>
    <s v="No"/>
    <s v="No"/>
    <x v="0"/>
    <x v="3"/>
    <x v="4"/>
    <x v="0"/>
  </r>
  <r>
    <d v="2024-02-28T15:45:00"/>
    <s v="Doctorado"/>
    <x v="7"/>
    <s v="Frecuentemente (1 o 2 veces por semana)"/>
    <s v="Muy frecuentemente (3 o más veces por semana)"/>
    <s v=""/>
    <s v="F. Geografía e Historia"/>
    <s v="Biblioteca Maria Zambrano (Derecho, Filología)"/>
    <s v="F. Ciencias de la Información"/>
    <s v="Biblioteca Tomás Navarro Tomás (CSIC)"/>
    <x v="0"/>
    <x v="0"/>
    <x v="1"/>
    <x v="0"/>
    <x v="1"/>
    <s v="Sí"/>
    <s v="Sí"/>
    <n v="5"/>
    <n v="4"/>
    <n v="2"/>
    <n v="4"/>
    <n v="1"/>
    <n v="3"/>
    <n v="1"/>
    <n v="5"/>
    <x v="1"/>
    <x v="2"/>
    <x v="2"/>
    <x v="3"/>
    <x v="1"/>
    <x v="2"/>
    <x v="4"/>
    <x v="2"/>
    <s v="Sí"/>
    <s v="Sí"/>
    <x v="1"/>
    <x v="0"/>
    <s v="Otras|Youtube"/>
    <x v="2"/>
    <x v="2"/>
    <x v="0"/>
    <x v="0"/>
    <x v="1"/>
    <x v="0"/>
    <x v="2"/>
    <x v="2"/>
    <s v="Sí"/>
    <s v="Sí"/>
    <x v="4"/>
    <x v="1"/>
    <x v="1"/>
    <x v="2"/>
  </r>
  <r>
    <d v="2024-02-28T15:45:00"/>
    <s v="Máster"/>
    <x v="25"/>
    <s v="Nunca"/>
    <s v="Frecuentemente (1 o 2 veces por semana)"/>
    <s v=""/>
    <s v=""/>
    <s v=""/>
    <s v=""/>
    <s v="Como no vivo en Madrid, acudo a las bibliotecas de mi ciudad"/>
    <x v="1"/>
    <x v="1"/>
    <x v="1"/>
    <x v="1"/>
    <x v="1"/>
    <s v="No"/>
    <s v="Sí"/>
    <n v="1"/>
    <n v="4"/>
    <n v="4"/>
    <n v="1"/>
    <n v="4"/>
    <n v="4"/>
    <n v="4"/>
    <n v="4"/>
    <x v="1"/>
    <x v="0"/>
    <x v="1"/>
    <x v="2"/>
    <x v="0"/>
    <x v="2"/>
    <x v="1"/>
    <x v="1"/>
    <s v="Sí"/>
    <s v="Sí"/>
    <x v="1"/>
    <x v="0"/>
    <s v="Instagram|Otras|Youtube"/>
    <x v="0"/>
    <x v="1"/>
    <x v="1"/>
    <x v="1"/>
    <x v="0"/>
    <x v="1"/>
    <x v="0"/>
    <x v="4"/>
    <s v="Sí"/>
    <s v="Sí"/>
    <x v="4"/>
    <x v="0"/>
    <x v="2"/>
    <x v="2"/>
  </r>
  <r>
    <d v="2024-02-28T15:45:00"/>
    <s v="Grado o doble grado"/>
    <x v="24"/>
    <s v="Frecuentemente (1 o 2 veces por semana)"/>
    <s v="Nunca"/>
    <s v=""/>
    <s v="F. Medicina"/>
    <s v="F. Enfermería, Fisioterapia y Podología"/>
    <s v="Biblioteca Maria Zambrano (Derecho, Filología)"/>
    <s v=""/>
    <x v="2"/>
    <x v="1"/>
    <x v="2"/>
    <x v="2"/>
    <x v="1"/>
    <s v="No"/>
    <s v="No"/>
    <n v="1"/>
    <n v="1"/>
    <n v="1"/>
    <n v="3"/>
    <n v="3"/>
    <n v="5"/>
    <n v="2"/>
    <n v="5"/>
    <x v="5"/>
    <x v="0"/>
    <x v="2"/>
    <x v="2"/>
    <x v="1"/>
    <x v="0"/>
    <x v="4"/>
    <x v="3"/>
    <s v="No"/>
    <s v="No"/>
    <x v="2"/>
    <x v="1"/>
    <s v="Instagram|TikTok|Twitter"/>
    <x v="0"/>
    <x v="2"/>
    <x v="0"/>
    <x v="0"/>
    <x v="0"/>
    <x v="3"/>
    <x v="1"/>
    <x v="1"/>
    <s v="No"/>
    <s v="No"/>
    <x v="0"/>
    <x v="0"/>
    <x v="2"/>
    <x v="1"/>
  </r>
  <r>
    <d v="2024-02-28T15:44:00"/>
    <s v="Grado o doble grado"/>
    <x v="17"/>
    <s v="De vez en cuando (1 o 2 veces al mes)"/>
    <s v="Nunca"/>
    <s v=""/>
    <s v="Biblioteca Maria Zambrano (Derecho, Filología)"/>
    <s v="F. Geografía e Historia"/>
    <s v="F. Ciencias Biológicas"/>
    <s v="Biblioteca Parque Retiro"/>
    <x v="1"/>
    <x v="5"/>
    <x v="3"/>
    <x v="3"/>
    <x v="0"/>
    <s v="No"/>
    <s v="Sí"/>
    <n v="2"/>
    <n v="1"/>
    <n v="1"/>
    <n v="3"/>
    <n v="5"/>
    <n v="5"/>
    <n v="5"/>
    <n v="2"/>
    <x v="0"/>
    <x v="5"/>
    <x v="2"/>
    <x v="1"/>
    <x v="3"/>
    <x v="4"/>
    <x v="0"/>
    <x v="1"/>
    <s v="No"/>
    <s v="No"/>
    <x v="2"/>
    <x v="2"/>
    <s v="Instagram|Youtube"/>
    <x v="1"/>
    <x v="4"/>
    <x v="2"/>
    <x v="0"/>
    <x v="1"/>
    <x v="3"/>
    <x v="5"/>
    <x v="0"/>
    <s v="No"/>
    <s v="No"/>
    <x v="0"/>
    <x v="3"/>
    <x v="0"/>
    <x v="0"/>
  </r>
  <r>
    <d v="2024-02-28T15:43:00"/>
    <s v="Grado o doble grado"/>
    <x v="16"/>
    <s v="De vez en cuando (1 o 2 veces al mes)"/>
    <s v="De vez en cuando (1 o 2 veces al mes)"/>
    <s v=""/>
    <s v="F. Estudios Estadísticos"/>
    <s v="Biblioteca Maria Zambrano (Derecho, Filología)"/>
    <s v=""/>
    <s v=""/>
    <x v="1"/>
    <x v="1"/>
    <x v="1"/>
    <x v="2"/>
    <x v="1"/>
    <s v="No"/>
    <s v="Sí"/>
    <n v="5"/>
    <n v="5"/>
    <n v="5"/>
    <n v="5"/>
    <n v="5"/>
    <n v="5"/>
    <n v="5"/>
    <n v="4"/>
    <x v="0"/>
    <x v="0"/>
    <x v="3"/>
    <x v="2"/>
    <x v="1"/>
    <x v="1"/>
    <x v="4"/>
    <x v="1"/>
    <s v="No"/>
    <s v="No"/>
    <x v="0"/>
    <x v="1"/>
    <s v="Instagram|Twitter|Youtube"/>
    <x v="0"/>
    <x v="0"/>
    <x v="1"/>
    <x v="0"/>
    <x v="1"/>
    <x v="0"/>
    <x v="1"/>
    <x v="1"/>
    <s v="No"/>
    <s v="No"/>
    <x v="0"/>
    <x v="0"/>
    <x v="2"/>
    <x v="1"/>
  </r>
  <r>
    <d v="2024-02-28T15:43:00"/>
    <s v="Grado o doble grado"/>
    <x v="1"/>
    <s v="De vez en cuando (1 o 2 veces al mes)"/>
    <s v="Nunca"/>
    <s v=""/>
    <s v="F. Ciencias Económicas y Empresariales"/>
    <s v=""/>
    <s v=""/>
    <s v=""/>
    <x v="1"/>
    <x v="1"/>
    <x v="2"/>
    <x v="1"/>
    <x v="3"/>
    <s v="Sí"/>
    <s v="Sí"/>
    <n v="4"/>
    <n v="1"/>
    <n v="1"/>
    <n v="3"/>
    <n v="5"/>
    <n v="4"/>
    <n v="5"/>
    <n v="2"/>
    <x v="2"/>
    <x v="0"/>
    <x v="1"/>
    <x v="3"/>
    <x v="0"/>
    <x v="1"/>
    <x v="1"/>
    <x v="3"/>
    <s v="No"/>
    <s v="No"/>
    <x v="0"/>
    <x v="2"/>
    <s v="Instagram|TikTok"/>
    <x v="2"/>
    <x v="1"/>
    <x v="1"/>
    <x v="1"/>
    <x v="0"/>
    <x v="0"/>
    <x v="1"/>
    <x v="1"/>
    <s v="Sí"/>
    <s v="No"/>
    <x v="0"/>
    <x v="1"/>
    <x v="1"/>
    <x v="1"/>
  </r>
  <r>
    <d v="2024-02-28T15:43:00"/>
    <s v="Grado o doble grado"/>
    <x v="16"/>
    <s v="Solo en época de exámenes"/>
    <s v="Nunca"/>
    <s v=""/>
    <s v="Biblioteca Maria Zambrano (Derecho, Filología)"/>
    <s v="F. Estudios Estadísticos"/>
    <s v=""/>
    <s v=""/>
    <x v="2"/>
    <x v="4"/>
    <x v="2"/>
    <x v="2"/>
    <x v="1"/>
    <s v="No"/>
    <s v="No"/>
    <n v="1"/>
    <n v="1"/>
    <n v="1"/>
    <n v="1"/>
    <n v="1"/>
    <n v="4"/>
    <n v="5"/>
    <n v="1"/>
    <x v="1"/>
    <x v="0"/>
    <x v="4"/>
    <x v="4"/>
    <x v="2"/>
    <x v="3"/>
    <x v="5"/>
    <x v="4"/>
    <s v=""/>
    <s v=""/>
    <x v="3"/>
    <x v="4"/>
    <s v="Instagram|TikTok"/>
    <x v="3"/>
    <x v="3"/>
    <x v="3"/>
    <x v="3"/>
    <x v="3"/>
    <x v="2"/>
    <x v="3"/>
    <x v="5"/>
    <s v=""/>
    <s v=""/>
    <x v="0"/>
    <x v="2"/>
    <x v="3"/>
    <x v="4"/>
  </r>
  <r>
    <d v="2024-02-28T15:40:00"/>
    <s v="Máster"/>
    <x v="7"/>
    <s v="De vez en cuando (1 o 2 veces al mes)"/>
    <s v="Muy frecuentemente (3 o más veces por semana)"/>
    <s v=""/>
    <s v="F. Geografía e Historia"/>
    <s v="Biblioteca Maria Zambrano (Derecho, Filología)"/>
    <s v="F. Ciencias de la Información"/>
    <s v="Academia Española de la Historia; Biblioteca del CSIC, Biblioteca del Real Palacio de Madrid, Archivo de Simancas, etc."/>
    <x v="0"/>
    <x v="0"/>
    <x v="2"/>
    <x v="2"/>
    <x v="1"/>
    <s v="No"/>
    <s v="Sí"/>
    <n v="4"/>
    <n v="4"/>
    <n v="5"/>
    <n v="3"/>
    <n v="2"/>
    <n v="4"/>
    <n v="4"/>
    <n v="5"/>
    <x v="1"/>
    <x v="1"/>
    <x v="2"/>
    <x v="2"/>
    <x v="1"/>
    <x v="2"/>
    <x v="2"/>
    <x v="2"/>
    <s v="Sí"/>
    <s v="Sí"/>
    <x v="1"/>
    <x v="0"/>
    <s v="Otras|Youtube"/>
    <x v="2"/>
    <x v="2"/>
    <x v="0"/>
    <x v="0"/>
    <x v="1"/>
    <x v="0"/>
    <x v="2"/>
    <x v="2"/>
    <s v="Sí"/>
    <s v="Sí"/>
    <x v="2"/>
    <x v="1"/>
    <x v="1"/>
    <x v="2"/>
  </r>
  <r>
    <d v="2024-02-28T15:40:00"/>
    <s v="Grado o doble grado"/>
    <x v="9"/>
    <s v="Muy frecuentemente (3 o más veces por semana)"/>
    <s v="Frecuentemente (1 o 2 veces por semana)"/>
    <s v=""/>
    <s v="F. Psicología"/>
    <s v="F. Ciencias Económicas y Empresariales"/>
    <s v="F. Ciencias Políticas y Sociología"/>
    <s v=""/>
    <x v="3"/>
    <x v="3"/>
    <x v="5"/>
    <x v="3"/>
    <x v="0"/>
    <s v="No"/>
    <s v="Sí"/>
    <n v="2"/>
    <n v="2"/>
    <n v="2"/>
    <n v="4"/>
    <n v="1"/>
    <n v="2"/>
    <n v="1"/>
    <n v="3"/>
    <x v="5"/>
    <x v="5"/>
    <x v="5"/>
    <x v="0"/>
    <x v="4"/>
    <x v="1"/>
    <x v="0"/>
    <x v="5"/>
    <s v="No"/>
    <s v="No"/>
    <x v="4"/>
    <x v="5"/>
    <s v="Instagram|Otras"/>
    <x v="4"/>
    <x v="4"/>
    <x v="1"/>
    <x v="2"/>
    <x v="2"/>
    <x v="1"/>
    <x v="0"/>
    <x v="4"/>
    <s v="No"/>
    <s v="No"/>
    <x v="0"/>
    <x v="5"/>
    <x v="5"/>
    <x v="3"/>
  </r>
  <r>
    <d v="2024-02-28T15:40:00"/>
    <s v="Grado o doble grado"/>
    <x v="4"/>
    <s v="Solo en época de exámenes"/>
    <s v="Nunca"/>
    <s v=""/>
    <s v="F. Ciencias Matemáticas"/>
    <s v="Biblioteca Maria Zambrano (Derecho, Filología)"/>
    <s v=""/>
    <s v=""/>
    <x v="1"/>
    <x v="1"/>
    <x v="2"/>
    <x v="1"/>
    <x v="1"/>
    <s v="No"/>
    <s v="Sí"/>
    <n v="3"/>
    <n v="5"/>
    <n v="3"/>
    <n v="5"/>
    <n v="5"/>
    <n v="5"/>
    <n v="5"/>
    <n v="5"/>
    <x v="1"/>
    <x v="0"/>
    <x v="2"/>
    <x v="2"/>
    <x v="1"/>
    <x v="2"/>
    <x v="2"/>
    <x v="2"/>
    <s v="Sí"/>
    <s v="Sí"/>
    <x v="1"/>
    <x v="0"/>
    <s v="Instagram|TikTok|Twitter|Youtube"/>
    <x v="2"/>
    <x v="2"/>
    <x v="0"/>
    <x v="0"/>
    <x v="1"/>
    <x v="0"/>
    <x v="0"/>
    <x v="2"/>
    <s v="Sí"/>
    <s v="No"/>
    <x v="0"/>
    <x v="1"/>
    <x v="1"/>
    <x v="2"/>
  </r>
  <r>
    <d v="2024-02-28T15:39:00"/>
    <s v="Grado o doble grado"/>
    <x v="18"/>
    <s v="Solo en época de exámenes"/>
    <s v="Solo en época de exámenes"/>
    <s v=""/>
    <s v="F. Ciencias de la Información"/>
    <s v=""/>
    <s v=""/>
    <s v=""/>
    <x v="2"/>
    <x v="0"/>
    <x v="1"/>
    <x v="3"/>
    <x v="0"/>
    <s v="No"/>
    <s v="Sí"/>
    <n v="2"/>
    <n v="2"/>
    <n v="2"/>
    <n v="2"/>
    <n v="4"/>
    <n v="4"/>
    <n v="4"/>
    <n v="4"/>
    <x v="0"/>
    <x v="2"/>
    <x v="0"/>
    <x v="0"/>
    <x v="3"/>
    <x v="4"/>
    <x v="3"/>
    <x v="0"/>
    <s v="No"/>
    <s v="No"/>
    <x v="4"/>
    <x v="5"/>
    <s v="Instagram|Twitter"/>
    <x v="1"/>
    <x v="0"/>
    <x v="2"/>
    <x v="1"/>
    <x v="0"/>
    <x v="3"/>
    <x v="5"/>
    <x v="3"/>
    <s v="No"/>
    <s v="Sí"/>
    <x v="1"/>
    <x v="0"/>
    <x v="1"/>
    <x v="0"/>
  </r>
  <r>
    <d v="2024-02-28T15:38:00"/>
    <s v="Grado o doble grado"/>
    <x v="10"/>
    <s v="Solo en época de exámenes"/>
    <s v="De vez en cuando (1 o 2 veces al mes)"/>
    <s v=""/>
    <s v="Biblioteca Maria Zambrano (Derecho, Filología)"/>
    <s v="F. Filología (Clásicas, General)"/>
    <s v=""/>
    <s v=""/>
    <x v="1"/>
    <x v="1"/>
    <x v="1"/>
    <x v="1"/>
    <x v="1"/>
    <s v="No"/>
    <s v="No"/>
    <n v="2"/>
    <n v="4"/>
    <n v="5"/>
    <n v="2"/>
    <n v="5"/>
    <n v="4"/>
    <n v="5"/>
    <n v="2"/>
    <x v="2"/>
    <x v="1"/>
    <x v="2"/>
    <x v="2"/>
    <x v="1"/>
    <x v="2"/>
    <x v="2"/>
    <x v="2"/>
    <s v="Sí"/>
    <s v="No"/>
    <x v="1"/>
    <x v="1"/>
    <s v="Instagram|Youtube"/>
    <x v="2"/>
    <x v="2"/>
    <x v="0"/>
    <x v="0"/>
    <x v="1"/>
    <x v="0"/>
    <x v="2"/>
    <x v="2"/>
    <s v="No"/>
    <s v="No"/>
    <x v="0"/>
    <x v="1"/>
    <x v="1"/>
    <x v="2"/>
  </r>
  <r>
    <d v="2024-02-28T15:38:00"/>
    <s v="Grado o doble grado"/>
    <x v="5"/>
    <s v="Muy frecuentemente (3 o más veces por semana)"/>
    <s v="De vez en cuando (1 o 2 veces al mes)"/>
    <s v=""/>
    <s v="F. Ciencias Químicas"/>
    <s v="Biblioteca Maria Zambrano (Derecho, Filología)"/>
    <s v=""/>
    <s v=""/>
    <x v="0"/>
    <x v="2"/>
    <x v="0"/>
    <x v="1"/>
    <x v="0"/>
    <s v="No"/>
    <s v="Sí"/>
    <n v="4"/>
    <n v="3"/>
    <n v="3"/>
    <n v="1"/>
    <n v="4"/>
    <n v="4"/>
    <n v="4"/>
    <n v="3"/>
    <x v="0"/>
    <x v="2"/>
    <x v="1"/>
    <x v="3"/>
    <x v="3"/>
    <x v="0"/>
    <x v="1"/>
    <x v="1"/>
    <s v="Sí"/>
    <s v="No"/>
    <x v="0"/>
    <x v="1"/>
    <s v="Instagram|TikTok|Twitter|Youtube"/>
    <x v="0"/>
    <x v="1"/>
    <x v="1"/>
    <x v="1"/>
    <x v="0"/>
    <x v="1"/>
    <x v="1"/>
    <x v="1"/>
    <s v="Sí"/>
    <s v="No"/>
    <x v="0"/>
    <x v="0"/>
    <x v="2"/>
    <x v="1"/>
  </r>
  <r>
    <d v="2024-02-28T15:37:00"/>
    <s v="Grado o doble grado"/>
    <x v="12"/>
    <s v="De vez en cuando (1 o 2 veces al mes)"/>
    <s v="Frecuentemente (1 o 2 veces por semana)"/>
    <s v=""/>
    <s v="F. Ciencias Políticas y Sociología"/>
    <s v="Biblioteca Maria Zambrano (Derecho, Filología)"/>
    <s v=""/>
    <s v=""/>
    <x v="1"/>
    <x v="1"/>
    <x v="2"/>
    <x v="2"/>
    <x v="1"/>
    <s v="No"/>
    <s v="No"/>
    <n v="1"/>
    <n v="5"/>
    <n v="4"/>
    <n v="2"/>
    <n v="5"/>
    <n v="3"/>
    <n v="5"/>
    <n v="1"/>
    <x v="1"/>
    <x v="0"/>
    <x v="2"/>
    <x v="2"/>
    <x v="1"/>
    <x v="1"/>
    <x v="2"/>
    <x v="3"/>
    <s v="Sí"/>
    <s v="No"/>
    <x v="0"/>
    <x v="0"/>
    <s v="No uso ninguna red social"/>
    <x v="2"/>
    <x v="2"/>
    <x v="0"/>
    <x v="0"/>
    <x v="1"/>
    <x v="0"/>
    <x v="2"/>
    <x v="2"/>
    <s v="Sí"/>
    <s v="Sí"/>
    <x v="4"/>
    <x v="1"/>
    <x v="2"/>
    <x v="2"/>
  </r>
  <r>
    <d v="2024-02-28T15:37:00"/>
    <s v="Grado o doble grado"/>
    <x v="12"/>
    <s v="De vez en cuando (1 o 2 veces al mes)"/>
    <s v="Nunca"/>
    <s v=""/>
    <s v="F. Ciencias Políticas y Sociología"/>
    <s v="F. Trabajo Social"/>
    <s v=""/>
    <s v="Biblioteca José Saramago"/>
    <x v="0"/>
    <x v="2"/>
    <x v="1"/>
    <x v="0"/>
    <x v="1"/>
    <s v="No"/>
    <s v="Sí"/>
    <n v="3"/>
    <n v="2"/>
    <n v="2"/>
    <n v="4"/>
    <n v="5"/>
    <n v="5"/>
    <n v="5"/>
    <n v="5"/>
    <x v="5"/>
    <x v="0"/>
    <x v="0"/>
    <x v="3"/>
    <x v="0"/>
    <x v="1"/>
    <x v="2"/>
    <x v="3"/>
    <s v="No"/>
    <s v="No"/>
    <x v="1"/>
    <x v="1"/>
    <s v="Instagram|Otras|TikTok|Youtube"/>
    <x v="2"/>
    <x v="2"/>
    <x v="0"/>
    <x v="1"/>
    <x v="0"/>
    <x v="1"/>
    <x v="0"/>
    <x v="1"/>
    <s v="No"/>
    <s v="No"/>
    <x v="0"/>
    <x v="1"/>
    <x v="1"/>
    <x v="1"/>
  </r>
  <r>
    <d v="2024-02-28T15:37:00"/>
    <s v="Grado o doble grado"/>
    <x v="4"/>
    <s v="Frecuentemente (1 o 2 veces por semana)"/>
    <s v="Nunca"/>
    <s v=""/>
    <s v="F. Ciencias Matemáticas"/>
    <s v="Biblioteca Maria Zambrano (Derecho, Filología)"/>
    <s v="F. Medicina"/>
    <s v="Biblioteca Elena fortun"/>
    <x v="1"/>
    <x v="1"/>
    <x v="0"/>
    <x v="1"/>
    <x v="0"/>
    <s v="No"/>
    <s v="Sí"/>
    <n v="2"/>
    <n v="1"/>
    <n v="1"/>
    <n v="4"/>
    <n v="4"/>
    <n v="4"/>
    <n v="5"/>
    <n v="2"/>
    <x v="0"/>
    <x v="1"/>
    <x v="0"/>
    <x v="4"/>
    <x v="0"/>
    <x v="3"/>
    <x v="5"/>
    <x v="2"/>
    <s v="No"/>
    <s v="No"/>
    <x v="5"/>
    <x v="4"/>
    <s v="Instagram|TikTok"/>
    <x v="2"/>
    <x v="0"/>
    <x v="1"/>
    <x v="0"/>
    <x v="1"/>
    <x v="5"/>
    <x v="1"/>
    <x v="4"/>
    <s v="No"/>
    <s v="No"/>
    <x v="0"/>
    <x v="0"/>
    <x v="2"/>
    <x v="1"/>
  </r>
  <r>
    <d v="2024-02-28T15:37:00"/>
    <s v="Máster"/>
    <x v="12"/>
    <s v="Frecuentemente (1 o 2 veces por semana)"/>
    <s v="De vez en cuando (1 o 2 veces al mes)"/>
    <s v=""/>
    <s v="F. Ciencias Políticas y Sociología"/>
    <s v="F. Bellas Artes"/>
    <s v=""/>
    <s v=""/>
    <x v="2"/>
    <x v="1"/>
    <x v="2"/>
    <x v="2"/>
    <x v="0"/>
    <s v="No"/>
    <s v="No"/>
    <n v="3"/>
    <n v="5"/>
    <n v="4"/>
    <n v="5"/>
    <n v="5"/>
    <n v="5"/>
    <n v="5"/>
    <n v="5"/>
    <x v="1"/>
    <x v="1"/>
    <x v="2"/>
    <x v="2"/>
    <x v="1"/>
    <x v="2"/>
    <x v="2"/>
    <x v="2"/>
    <s v="Sí"/>
    <s v="No"/>
    <x v="1"/>
    <x v="0"/>
    <s v="Instagram|Twitter|Youtube"/>
    <x v="2"/>
    <x v="2"/>
    <x v="0"/>
    <x v="0"/>
    <x v="1"/>
    <x v="0"/>
    <x v="2"/>
    <x v="2"/>
    <s v="Sí"/>
    <s v="No"/>
    <x v="0"/>
    <x v="1"/>
    <x v="1"/>
    <x v="2"/>
  </r>
  <r>
    <d v="2024-02-28T15:36:00"/>
    <s v="Grado o doble grado"/>
    <x v="7"/>
    <s v="Frecuentemente (1 o 2 veces por semana)"/>
    <s v="De vez en cuando (1 o 2 veces al mes)"/>
    <s v=""/>
    <s v="F. Geografía e Historia"/>
    <s v="Biblioteca Maria Zambrano (Derecho, Filología)"/>
    <s v=""/>
    <s v=""/>
    <x v="0"/>
    <x v="0"/>
    <x v="0"/>
    <x v="4"/>
    <x v="1"/>
    <s v="Sí"/>
    <s v="Sí"/>
    <n v="5"/>
    <n v="4"/>
    <n v="2"/>
    <n v="1"/>
    <n v="3"/>
    <n v="4"/>
    <n v="3"/>
    <n v="4"/>
    <x v="0"/>
    <x v="0"/>
    <x v="3"/>
    <x v="1"/>
    <x v="3"/>
    <x v="0"/>
    <x v="4"/>
    <x v="5"/>
    <s v="No"/>
    <s v="No"/>
    <x v="0"/>
    <x v="3"/>
    <s v="No uso ninguna red social"/>
    <x v="0"/>
    <x v="1"/>
    <x v="0"/>
    <x v="0"/>
    <x v="1"/>
    <x v="0"/>
    <x v="2"/>
    <x v="4"/>
    <s v="No"/>
    <s v="No"/>
    <x v="0"/>
    <x v="0"/>
    <x v="4"/>
    <x v="2"/>
  </r>
  <r>
    <d v="2024-02-28T15:36:00"/>
    <s v="Máster"/>
    <x v="9"/>
    <s v="Frecuentemente (1 o 2 veces por semana)"/>
    <s v="Muy frecuentemente (3 o más veces por semana)"/>
    <s v=""/>
    <s v="F. Psicología"/>
    <s v="F. Medicina"/>
    <s v="Biblioteca Maria Zambrano (Derecho, Filología)"/>
    <s v=""/>
    <x v="1"/>
    <x v="0"/>
    <x v="1"/>
    <x v="2"/>
    <x v="1"/>
    <s v="Sí"/>
    <s v="Sí"/>
    <n v="4"/>
    <n v="5"/>
    <n v="3"/>
    <n v="4"/>
    <n v="4"/>
    <n v="4"/>
    <n v="1"/>
    <n v="4"/>
    <x v="2"/>
    <x v="0"/>
    <x v="2"/>
    <x v="3"/>
    <x v="0"/>
    <x v="0"/>
    <x v="1"/>
    <x v="1"/>
    <s v="No"/>
    <s v="No"/>
    <x v="1"/>
    <x v="4"/>
    <s v="Instagram"/>
    <x v="2"/>
    <x v="2"/>
    <x v="0"/>
    <x v="0"/>
    <x v="1"/>
    <x v="0"/>
    <x v="2"/>
    <x v="5"/>
    <s v="Sí"/>
    <s v="Sí"/>
    <x v="2"/>
    <x v="0"/>
    <x v="2"/>
    <x v="1"/>
  </r>
  <r>
    <d v="2024-02-28T15:36:00"/>
    <s v="Grado o doble grado"/>
    <x v="20"/>
    <s v="Solo en época de exámenes"/>
    <s v="De vez en cuando (1 o 2 veces al mes)"/>
    <s v=""/>
    <s v="F. Enfermería, Fisioterapia y Podología"/>
    <s v="F. Medicina"/>
    <s v="Biblioteca Maria Zambrano (Derecho, Filología)"/>
    <s v=""/>
    <x v="0"/>
    <x v="0"/>
    <x v="1"/>
    <x v="0"/>
    <x v="0"/>
    <s v="No"/>
    <s v="Sí"/>
    <n v="2"/>
    <n v="2"/>
    <n v="4"/>
    <n v="2"/>
    <n v="5"/>
    <n v="4"/>
    <n v="5"/>
    <n v="3"/>
    <x v="0"/>
    <x v="2"/>
    <x v="1"/>
    <x v="3"/>
    <x v="0"/>
    <x v="0"/>
    <x v="1"/>
    <x v="4"/>
    <s v="No"/>
    <s v="No"/>
    <x v="2"/>
    <x v="2"/>
    <s v="Instagram|Twitter|Youtube"/>
    <x v="0"/>
    <x v="1"/>
    <x v="1"/>
    <x v="1"/>
    <x v="0"/>
    <x v="1"/>
    <x v="0"/>
    <x v="3"/>
    <s v="No"/>
    <s v="No"/>
    <x v="0"/>
    <x v="3"/>
    <x v="2"/>
    <x v="1"/>
  </r>
  <r>
    <d v="2024-02-28T15:35:00"/>
    <s v="Grado o doble grado"/>
    <x v="15"/>
    <s v="Muy frecuentemente (3 o más veces por semana)"/>
    <s v="Nunca"/>
    <s v=""/>
    <s v="Biblioteca Maria Zambrano (Derecho, Filología)"/>
    <s v="Biblioteca Histórica"/>
    <s v="F. Farmacia"/>
    <s v=""/>
    <x v="2"/>
    <x v="0"/>
    <x v="2"/>
    <x v="2"/>
    <x v="2"/>
    <s v="No"/>
    <s v="No"/>
    <n v="4"/>
    <n v="2"/>
    <n v="3"/>
    <n v="4"/>
    <n v="2"/>
    <n v="3"/>
    <m/>
    <n v="2"/>
    <x v="0"/>
    <x v="2"/>
    <x v="0"/>
    <x v="2"/>
    <x v="3"/>
    <x v="0"/>
    <x v="4"/>
    <x v="0"/>
    <s v="No"/>
    <s v="No"/>
    <x v="2"/>
    <x v="3"/>
    <s v="Instagram"/>
    <x v="1"/>
    <x v="0"/>
    <x v="2"/>
    <x v="2"/>
    <x v="2"/>
    <x v="3"/>
    <x v="1"/>
    <x v="1"/>
    <s v="No"/>
    <s v="No"/>
    <x v="0"/>
    <x v="3"/>
    <x v="4"/>
    <x v="0"/>
  </r>
  <r>
    <d v="2024-02-28T15:35:00"/>
    <s v="Máster"/>
    <x v="7"/>
    <s v="De vez en cuando (1 o 2 veces al mes)"/>
    <s v="Muy frecuentemente (3 o más veces por semana)"/>
    <s v=""/>
    <s v="F. Geografía e Historia"/>
    <s v=""/>
    <s v=""/>
    <s v="Biblioteca Nacional"/>
    <x v="0"/>
    <x v="0"/>
    <x v="1"/>
    <x v="1"/>
    <x v="0"/>
    <s v="Sí"/>
    <s v="Sí"/>
    <n v="4"/>
    <n v="3"/>
    <n v="3"/>
    <n v="2"/>
    <n v="5"/>
    <n v="4"/>
    <n v="4"/>
    <n v="4"/>
    <x v="0"/>
    <x v="2"/>
    <x v="0"/>
    <x v="3"/>
    <x v="1"/>
    <x v="1"/>
    <x v="1"/>
    <x v="1"/>
    <s v="No"/>
    <s v="No"/>
    <x v="0"/>
    <x v="2"/>
    <s v="Instagram|Twitter|Youtube"/>
    <x v="2"/>
    <x v="1"/>
    <x v="1"/>
    <x v="1"/>
    <x v="1"/>
    <x v="0"/>
    <x v="0"/>
    <x v="4"/>
    <s v="Sí"/>
    <s v="No"/>
    <x v="0"/>
    <x v="0"/>
    <x v="1"/>
    <x v="1"/>
  </r>
  <r>
    <d v="2024-02-28T15:34:00"/>
    <s v="Máster"/>
    <x v="1"/>
    <s v="Frecuentemente (1 o 2 veces por semana)"/>
    <s v="Solo en época de exámenes"/>
    <s v=""/>
    <s v="Biblioteca Maria Zambrano (Derecho, Filología)"/>
    <s v="F. Ciencias Económicas y Empresariales"/>
    <s v=""/>
    <s v=""/>
    <x v="0"/>
    <x v="0"/>
    <x v="0"/>
    <x v="3"/>
    <x v="1"/>
    <s v="No"/>
    <s v="No"/>
    <n v="2"/>
    <n v="2"/>
    <n v="2"/>
    <n v="1"/>
    <n v="5"/>
    <n v="3"/>
    <n v="5"/>
    <n v="1"/>
    <x v="3"/>
    <x v="2"/>
    <x v="3"/>
    <x v="3"/>
    <x v="5"/>
    <x v="4"/>
    <x v="4"/>
    <x v="3"/>
    <s v="Sí"/>
    <s v="No"/>
    <x v="2"/>
    <x v="3"/>
    <s v="Instagram|Twitter|Youtube"/>
    <x v="1"/>
    <x v="1"/>
    <x v="2"/>
    <x v="1"/>
    <x v="0"/>
    <x v="3"/>
    <x v="1"/>
    <x v="1"/>
    <s v="Sí"/>
    <s v="Sí"/>
    <x v="1"/>
    <x v="3"/>
    <x v="5"/>
    <x v="1"/>
  </r>
  <r>
    <d v="2024-02-28T15:34:00"/>
    <s v="Doctorado"/>
    <x v="12"/>
    <s v="De vez en cuando (1 o 2 veces al mes)"/>
    <s v="Muy frecuentemente (3 o más veces por semana)"/>
    <s v=""/>
    <s v="F. Ciencias Políticas y Sociología"/>
    <s v="F. Geografía e Historia"/>
    <s v="F. Ciencias Económicas y Empresariales"/>
    <s v="BNE; AECID; UNED."/>
    <x v="1"/>
    <x v="0"/>
    <x v="2"/>
    <x v="1"/>
    <x v="1"/>
    <s v="Sí"/>
    <s v="Sí"/>
    <n v="4"/>
    <n v="4"/>
    <n v="4"/>
    <n v="5"/>
    <m/>
    <n v="4"/>
    <m/>
    <n v="5"/>
    <x v="2"/>
    <x v="1"/>
    <x v="2"/>
    <x v="2"/>
    <x v="1"/>
    <x v="1"/>
    <x v="2"/>
    <x v="2"/>
    <s v="Sí"/>
    <s v="Sí"/>
    <x v="0"/>
    <x v="4"/>
    <s v="Instagram|Twitter|Youtube"/>
    <x v="2"/>
    <x v="2"/>
    <x v="0"/>
    <x v="0"/>
    <x v="1"/>
    <x v="0"/>
    <x v="2"/>
    <x v="2"/>
    <s v="Sí"/>
    <s v="Sí"/>
    <x v="4"/>
    <x v="1"/>
    <x v="1"/>
    <x v="2"/>
  </r>
  <r>
    <d v="2024-02-28T15:34:00"/>
    <s v="Grado o doble grado"/>
    <x v="20"/>
    <s v="Frecuentemente (1 o 2 veces por semana)"/>
    <s v="De vez en cuando (1 o 2 veces al mes)"/>
    <s v=""/>
    <s v="F. Medicina"/>
    <s v="Biblioteca Maria Zambrano (Derecho, Filología)"/>
    <s v=""/>
    <s v=""/>
    <x v="3"/>
    <x v="2"/>
    <x v="1"/>
    <x v="1"/>
    <x v="0"/>
    <s v="No"/>
    <s v="No"/>
    <n v="1"/>
    <n v="2"/>
    <n v="3"/>
    <n v="4"/>
    <n v="4"/>
    <n v="2"/>
    <n v="5"/>
    <n v="1"/>
    <x v="0"/>
    <x v="0"/>
    <x v="0"/>
    <x v="3"/>
    <x v="3"/>
    <x v="0"/>
    <x v="3"/>
    <x v="1"/>
    <s v="No"/>
    <s v="No"/>
    <x v="0"/>
    <x v="5"/>
    <s v="Instagram|Youtube"/>
    <x v="0"/>
    <x v="0"/>
    <x v="1"/>
    <x v="0"/>
    <x v="1"/>
    <x v="0"/>
    <x v="1"/>
    <x v="1"/>
    <s v="Sí"/>
    <s v="No"/>
    <x v="0"/>
    <x v="0"/>
    <x v="2"/>
    <x v="1"/>
  </r>
  <r>
    <d v="2024-02-28T15:33:00"/>
    <s v="Grado o doble grado"/>
    <x v="5"/>
    <s v="De vez en cuando (1 o 2 veces al mes)"/>
    <s v="Nunca"/>
    <s v=""/>
    <s v="F. Ciencias Químicas"/>
    <s v="F. Medicina"/>
    <s v="F. Farmacia"/>
    <s v=""/>
    <x v="0"/>
    <x v="0"/>
    <x v="1"/>
    <x v="0"/>
    <x v="0"/>
    <s v="No"/>
    <s v="Sí"/>
    <n v="3"/>
    <n v="3"/>
    <n v="3"/>
    <n v="3"/>
    <n v="5"/>
    <n v="4"/>
    <n v="4"/>
    <n v="5"/>
    <x v="2"/>
    <x v="2"/>
    <x v="0"/>
    <x v="3"/>
    <x v="0"/>
    <x v="1"/>
    <x v="4"/>
    <x v="3"/>
    <s v="No"/>
    <s v="No"/>
    <x v="0"/>
    <x v="2"/>
    <s v="Instagram|TikTok"/>
    <x v="0"/>
    <x v="1"/>
    <x v="1"/>
    <x v="0"/>
    <x v="1"/>
    <x v="0"/>
    <x v="2"/>
    <x v="4"/>
    <s v="No"/>
    <s v="No"/>
    <x v="0"/>
    <x v="0"/>
    <x v="2"/>
    <x v="1"/>
  </r>
  <r>
    <d v="2024-02-28T15:32:00"/>
    <s v="Grado o doble grado"/>
    <x v="4"/>
    <s v="De vez en cuando (1 o 2 veces al mes)"/>
    <s v="De vez en cuando (1 o 2 veces al mes)"/>
    <s v=""/>
    <s v="F. Ciencias Matemáticas"/>
    <s v=""/>
    <s v=""/>
    <s v=""/>
    <x v="1"/>
    <x v="1"/>
    <x v="1"/>
    <x v="2"/>
    <x v="1"/>
    <s v="Sí"/>
    <s v="Sí"/>
    <n v="4"/>
    <n v="1"/>
    <n v="4"/>
    <n v="1"/>
    <n v="5"/>
    <n v="5"/>
    <n v="5"/>
    <n v="1"/>
    <x v="1"/>
    <x v="1"/>
    <x v="2"/>
    <x v="2"/>
    <x v="2"/>
    <x v="1"/>
    <x v="5"/>
    <x v="2"/>
    <s v="No"/>
    <s v="Sí"/>
    <x v="1"/>
    <x v="4"/>
    <s v="Instagram|Youtube"/>
    <x v="2"/>
    <x v="1"/>
    <x v="0"/>
    <x v="0"/>
    <x v="1"/>
    <x v="0"/>
    <x v="1"/>
    <x v="5"/>
    <s v="Sí"/>
    <s v="No"/>
    <x v="0"/>
    <x v="1"/>
    <x v="1"/>
    <x v="2"/>
  </r>
  <r>
    <d v="2024-02-28T15:31:00"/>
    <s v="Grado o doble grado"/>
    <x v="13"/>
    <s v="Frecuentemente (1 o 2 veces por semana)"/>
    <s v="Nunca"/>
    <s v=""/>
    <s v="F. Farmacia"/>
    <s v="F. Medicina"/>
    <s v="F. Enfermería, Fisioterapia y Podología"/>
    <s v=""/>
    <x v="2"/>
    <x v="3"/>
    <x v="0"/>
    <x v="3"/>
    <x v="4"/>
    <s v="No"/>
    <s v="No"/>
    <n v="2"/>
    <n v="2"/>
    <n v="2"/>
    <n v="3"/>
    <n v="4"/>
    <n v="5"/>
    <n v="5"/>
    <n v="2"/>
    <x v="5"/>
    <x v="5"/>
    <x v="3"/>
    <x v="0"/>
    <x v="5"/>
    <x v="4"/>
    <x v="3"/>
    <x v="4"/>
    <s v=""/>
    <s v=""/>
    <x v="3"/>
    <x v="4"/>
    <s v=""/>
    <x v="3"/>
    <x v="3"/>
    <x v="3"/>
    <x v="3"/>
    <x v="3"/>
    <x v="2"/>
    <x v="3"/>
    <x v="5"/>
    <s v=""/>
    <s v=""/>
    <x v="0"/>
    <x v="2"/>
    <x v="3"/>
    <x v="4"/>
  </r>
  <r>
    <d v="2024-02-28T15:31:00"/>
    <s v="Doctorado"/>
    <x v="2"/>
    <s v="De vez en cuando (1 o 2 veces al mes)"/>
    <s v="Frecuentemente (1 o 2 veces por semana)"/>
    <s v=""/>
    <s v="F. Filosofía"/>
    <s v="Biblioteca Maria Zambrano (Derecho, Filología)"/>
    <s v="F. Filología (Clásicas, General)"/>
    <s v="Bibliotecas Públicas Municipales Iván de Vargas y Pedro Salinas"/>
    <x v="1"/>
    <x v="1"/>
    <x v="2"/>
    <x v="2"/>
    <x v="1"/>
    <s v="Sí"/>
    <s v="Sí"/>
    <n v="3"/>
    <n v="4"/>
    <n v="3"/>
    <n v="5"/>
    <n v="3"/>
    <n v="3"/>
    <n v="1"/>
    <n v="3"/>
    <x v="1"/>
    <x v="0"/>
    <x v="2"/>
    <x v="2"/>
    <x v="1"/>
    <x v="2"/>
    <x v="2"/>
    <x v="2"/>
    <s v="Sí"/>
    <s v="No"/>
    <x v="1"/>
    <x v="0"/>
    <s v="No uso ninguna red social"/>
    <x v="2"/>
    <x v="2"/>
    <x v="0"/>
    <x v="0"/>
    <x v="1"/>
    <x v="0"/>
    <x v="2"/>
    <x v="2"/>
    <s v="Sí"/>
    <s v="No"/>
    <x v="0"/>
    <x v="1"/>
    <x v="1"/>
    <x v="2"/>
  </r>
  <r>
    <d v="2024-02-28T15:31:00"/>
    <s v="Grado o doble grado"/>
    <x v="5"/>
    <s v="De vez en cuando (1 o 2 veces al mes)"/>
    <s v="De vez en cuando (1 o 2 veces al mes)"/>
    <s v=""/>
    <s v="F. Ciencias Químicas"/>
    <s v="Biblioteca Maria Zambrano (Derecho, Filología)"/>
    <s v=""/>
    <s v=""/>
    <x v="1"/>
    <x v="1"/>
    <x v="1"/>
    <x v="1"/>
    <x v="0"/>
    <s v="Sí"/>
    <s v="Sí"/>
    <n v="1"/>
    <n v="1"/>
    <n v="1"/>
    <n v="1"/>
    <n v="3"/>
    <n v="3"/>
    <n v="4"/>
    <n v="1"/>
    <x v="0"/>
    <x v="0"/>
    <x v="1"/>
    <x v="3"/>
    <x v="0"/>
    <x v="1"/>
    <x v="1"/>
    <x v="1"/>
    <s v="Sí"/>
    <s v="No"/>
    <x v="0"/>
    <x v="2"/>
    <s v="TikTok|Twitter"/>
    <x v="0"/>
    <x v="1"/>
    <x v="1"/>
    <x v="1"/>
    <x v="0"/>
    <x v="1"/>
    <x v="1"/>
    <x v="4"/>
    <s v="No"/>
    <s v="No"/>
    <x v="0"/>
    <x v="1"/>
    <x v="1"/>
    <x v="2"/>
  </r>
  <r>
    <d v="2024-02-28T15:30:00"/>
    <s v="Grado o doble grado"/>
    <x v="3"/>
    <s v="Solo en época de exámenes"/>
    <s v="Solo en época de exámenes"/>
    <s v=""/>
    <s v="Biblioteca Maria Zambrano (Derecho, Filología)"/>
    <s v="F. Derecho (Departamentos, Criminología)"/>
    <s v="F. Filosofía"/>
    <s v=""/>
    <x v="0"/>
    <x v="0"/>
    <x v="1"/>
    <x v="0"/>
    <x v="1"/>
    <s v="No"/>
    <s v="No"/>
    <n v="4"/>
    <n v="2"/>
    <n v="2"/>
    <n v="5"/>
    <n v="5"/>
    <n v="2"/>
    <n v="5"/>
    <n v="4"/>
    <x v="2"/>
    <x v="2"/>
    <x v="0"/>
    <x v="1"/>
    <x v="0"/>
    <x v="0"/>
    <x v="4"/>
    <x v="1"/>
    <s v="No"/>
    <s v="No"/>
    <x v="2"/>
    <x v="2"/>
    <s v="Instagram|TikTok"/>
    <x v="0"/>
    <x v="4"/>
    <x v="4"/>
    <x v="1"/>
    <x v="2"/>
    <x v="3"/>
    <x v="1"/>
    <x v="4"/>
    <s v="No"/>
    <s v="No"/>
    <x v="0"/>
    <x v="0"/>
    <x v="1"/>
    <x v="1"/>
  </r>
  <r>
    <d v="2024-02-28T15:29:00"/>
    <s v="Grado o doble grado"/>
    <x v="22"/>
    <s v="Muy frecuentemente (3 o más veces por semana)"/>
    <s v="Muy frecuentemente (3 o más veces por semana)"/>
    <s v=""/>
    <s v="F. Ciencias Biológicas"/>
    <s v="F. Ciencias Geológicas"/>
    <s v="F. Ciencias Químicas"/>
    <s v=""/>
    <x v="1"/>
    <x v="1"/>
    <x v="2"/>
    <x v="2"/>
    <x v="1"/>
    <s v="Sí"/>
    <s v="Sí"/>
    <n v="5"/>
    <n v="5"/>
    <n v="5"/>
    <n v="5"/>
    <n v="5"/>
    <n v="5"/>
    <n v="5"/>
    <n v="5"/>
    <x v="1"/>
    <x v="1"/>
    <x v="2"/>
    <x v="2"/>
    <x v="1"/>
    <x v="2"/>
    <x v="2"/>
    <x v="2"/>
    <s v="Sí"/>
    <s v="Sí"/>
    <x v="1"/>
    <x v="0"/>
    <s v="Instagram|Otras|Youtube"/>
    <x v="2"/>
    <x v="2"/>
    <x v="0"/>
    <x v="0"/>
    <x v="1"/>
    <x v="0"/>
    <x v="2"/>
    <x v="2"/>
    <s v="Sí"/>
    <s v="Sí"/>
    <x v="0"/>
    <x v="1"/>
    <x v="1"/>
    <x v="2"/>
  </r>
  <r>
    <d v="2024-02-28T15:29:00"/>
    <s v="Grado o doble grado"/>
    <x v="12"/>
    <s v="Frecuentemente (1 o 2 veces por semana)"/>
    <s v="Frecuentemente (1 o 2 veces por semana)"/>
    <s v=""/>
    <s v="F. Ciencias Políticas y Sociología"/>
    <s v=""/>
    <s v=""/>
    <s v=""/>
    <x v="1"/>
    <x v="1"/>
    <x v="2"/>
    <x v="0"/>
    <x v="2"/>
    <s v="Sí"/>
    <s v="Sí"/>
    <n v="3"/>
    <n v="3"/>
    <n v="5"/>
    <n v="5"/>
    <n v="5"/>
    <n v="5"/>
    <n v="5"/>
    <n v="5"/>
    <x v="0"/>
    <x v="0"/>
    <x v="1"/>
    <x v="2"/>
    <x v="3"/>
    <x v="0"/>
    <x v="4"/>
    <x v="3"/>
    <s v="No"/>
    <s v="No"/>
    <x v="2"/>
    <x v="2"/>
    <s v="Instagram|TikTok|Twitter|Youtube"/>
    <x v="2"/>
    <x v="5"/>
    <x v="2"/>
    <x v="0"/>
    <x v="1"/>
    <x v="0"/>
    <x v="1"/>
    <x v="1"/>
    <s v="No"/>
    <s v="No"/>
    <x v="0"/>
    <x v="3"/>
    <x v="4"/>
    <x v="1"/>
  </r>
  <r>
    <d v="2024-02-28T15:29:00"/>
    <s v="Máster"/>
    <x v="18"/>
    <s v="Frecuentemente (1 o 2 veces por semana)"/>
    <s v="Frecuentemente (1 o 2 veces por semana)"/>
    <s v=""/>
    <s v="F. Ciencias de la Información"/>
    <s v="Biblioteca Maria Zambrano (Derecho, Filología)"/>
    <s v="F. Filosofía"/>
    <s v=""/>
    <x v="0"/>
    <x v="1"/>
    <x v="2"/>
    <x v="0"/>
    <x v="0"/>
    <s v="No"/>
    <s v="Sí"/>
    <n v="4"/>
    <n v="4"/>
    <n v="4"/>
    <n v="2"/>
    <n v="3"/>
    <n v="5"/>
    <n v="2"/>
    <n v="2"/>
    <x v="0"/>
    <x v="2"/>
    <x v="1"/>
    <x v="0"/>
    <x v="0"/>
    <x v="1"/>
    <x v="1"/>
    <x v="1"/>
    <s v="Sí"/>
    <s v="Sí"/>
    <x v="4"/>
    <x v="1"/>
    <s v="Instagram|Twitter|Youtube"/>
    <x v="0"/>
    <x v="1"/>
    <x v="1"/>
    <x v="1"/>
    <x v="0"/>
    <x v="1"/>
    <x v="1"/>
    <x v="1"/>
    <s v="Sí"/>
    <s v="No"/>
    <x v="0"/>
    <x v="1"/>
    <x v="1"/>
    <x v="1"/>
  </r>
  <r>
    <d v="2024-02-28T15:28:00"/>
    <s v="Máster"/>
    <x v="18"/>
    <s v="Frecuentemente (1 o 2 veces por semana)"/>
    <s v="De vez en cuando (1 o 2 veces al mes)"/>
    <s v=""/>
    <s v="F. Ciencias de la Información"/>
    <s v="F. Medicina"/>
    <s v=""/>
    <s v="Biblioteca Rafael Alberti"/>
    <x v="1"/>
    <x v="0"/>
    <x v="1"/>
    <x v="1"/>
    <x v="3"/>
    <s v="Sí"/>
    <s v="Sí"/>
    <n v="4"/>
    <n v="3"/>
    <n v="4"/>
    <n v="5"/>
    <n v="1"/>
    <n v="5"/>
    <n v="5"/>
    <n v="2"/>
    <x v="0"/>
    <x v="1"/>
    <x v="2"/>
    <x v="3"/>
    <x v="1"/>
    <x v="3"/>
    <x v="5"/>
    <x v="2"/>
    <s v=""/>
    <s v="No"/>
    <x v="0"/>
    <x v="4"/>
    <s v="Instagram|Twitter|Youtube"/>
    <x v="2"/>
    <x v="2"/>
    <x v="0"/>
    <x v="0"/>
    <x v="1"/>
    <x v="0"/>
    <x v="2"/>
    <x v="1"/>
    <s v="No"/>
    <s v="No"/>
    <x v="0"/>
    <x v="1"/>
    <x v="1"/>
    <x v="2"/>
  </r>
  <r>
    <d v="2024-02-28T15:28:00"/>
    <s v="Grado o doble grado"/>
    <x v="10"/>
    <s v="De vez en cuando (1 o 2 veces al mes)"/>
    <s v="De vez en cuando (1 o 2 veces al mes)"/>
    <s v=""/>
    <s v="Biblioteca Maria Zambrano (Derecho, Filología)"/>
    <s v=""/>
    <s v=""/>
    <s v=""/>
    <x v="1"/>
    <x v="1"/>
    <x v="2"/>
    <x v="0"/>
    <x v="1"/>
    <s v="No"/>
    <s v="Sí"/>
    <n v="1"/>
    <n v="5"/>
    <n v="5"/>
    <n v="5"/>
    <n v="5"/>
    <n v="5"/>
    <n v="5"/>
    <n v="1"/>
    <x v="0"/>
    <x v="5"/>
    <x v="0"/>
    <x v="0"/>
    <x v="5"/>
    <x v="5"/>
    <x v="3"/>
    <x v="5"/>
    <s v="Sí"/>
    <s v="Sí"/>
    <x v="2"/>
    <x v="1"/>
    <s v="Mastodon"/>
    <x v="4"/>
    <x v="0"/>
    <x v="1"/>
    <x v="2"/>
    <x v="2"/>
    <x v="3"/>
    <x v="1"/>
    <x v="0"/>
    <s v="Sí"/>
    <s v="Sí"/>
    <x v="4"/>
    <x v="4"/>
    <x v="4"/>
    <x v="0"/>
  </r>
  <r>
    <d v="2024-02-28T15:28:00"/>
    <s v="Máster"/>
    <x v="10"/>
    <s v="Frecuentemente (1 o 2 veces por semana)"/>
    <s v="Muy frecuentemente (3 o más veces por semana)"/>
    <s v=""/>
    <s v="Biblioteca Maria Zambrano (Derecho, Filología)"/>
    <s v="F. Filosofía"/>
    <s v="F. Filología (Clásicas, General)"/>
    <s v="Bibliotecas públicas de la Comunidad de Madrid"/>
    <x v="1"/>
    <x v="1"/>
    <x v="1"/>
    <x v="1"/>
    <x v="1"/>
    <s v="Sí"/>
    <s v="Sí"/>
    <n v="4"/>
    <n v="3"/>
    <n v="3"/>
    <n v="3"/>
    <n v="5"/>
    <n v="4"/>
    <n v="4"/>
    <n v="3"/>
    <x v="0"/>
    <x v="2"/>
    <x v="1"/>
    <x v="1"/>
    <x v="2"/>
    <x v="1"/>
    <x v="3"/>
    <x v="3"/>
    <s v="Sí"/>
    <s v="Sí"/>
    <x v="0"/>
    <x v="4"/>
    <s v="Instagram|Twitter|Youtube"/>
    <x v="2"/>
    <x v="2"/>
    <x v="0"/>
    <x v="0"/>
    <x v="1"/>
    <x v="0"/>
    <x v="0"/>
    <x v="2"/>
    <s v="Sí"/>
    <s v="No"/>
    <x v="0"/>
    <x v="0"/>
    <x v="2"/>
    <x v="2"/>
  </r>
  <r>
    <d v="2024-02-28T15:28:00"/>
    <s v="Grado o doble grado"/>
    <x v="0"/>
    <s v="De vez en cuando (1 o 2 veces al mes)"/>
    <s v="Nunca"/>
    <s v=""/>
    <s v="Biblioteca Maria Zambrano (Derecho, Filología)"/>
    <s v="F. Informática"/>
    <s v=""/>
    <s v=""/>
    <x v="0"/>
    <x v="1"/>
    <x v="1"/>
    <x v="0"/>
    <x v="1"/>
    <s v="No"/>
    <s v="Sí"/>
    <n v="2"/>
    <n v="1"/>
    <n v="1"/>
    <n v="1"/>
    <n v="5"/>
    <n v="5"/>
    <n v="4"/>
    <n v="2"/>
    <x v="2"/>
    <x v="0"/>
    <x v="1"/>
    <x v="3"/>
    <x v="0"/>
    <x v="1"/>
    <x v="1"/>
    <x v="1"/>
    <s v="Sí"/>
    <s v="No"/>
    <x v="0"/>
    <x v="1"/>
    <s v="Instagram|Twitter"/>
    <x v="0"/>
    <x v="1"/>
    <x v="1"/>
    <x v="1"/>
    <x v="0"/>
    <x v="1"/>
    <x v="0"/>
    <x v="4"/>
    <s v="Sí"/>
    <s v="No"/>
    <x v="0"/>
    <x v="0"/>
    <x v="2"/>
    <x v="1"/>
  </r>
  <r>
    <d v="2024-02-28T15:27:00"/>
    <s v="Grado o doble grado"/>
    <x v="11"/>
    <s v="Solo en época de exámenes"/>
    <s v="Solo en época de exámenes"/>
    <s v=""/>
    <s v=""/>
    <s v=""/>
    <s v=""/>
    <s v=""/>
    <x v="1"/>
    <x v="1"/>
    <x v="1"/>
    <x v="1"/>
    <x v="1"/>
    <s v="No"/>
    <s v="No"/>
    <n v="2"/>
    <n v="3"/>
    <n v="5"/>
    <n v="4"/>
    <n v="5"/>
    <n v="5"/>
    <n v="4"/>
    <n v="4"/>
    <x v="2"/>
    <x v="0"/>
    <x v="1"/>
    <x v="3"/>
    <x v="0"/>
    <x v="1"/>
    <x v="1"/>
    <x v="1"/>
    <s v="Sí"/>
    <s v="Sí"/>
    <x v="0"/>
    <x v="1"/>
    <s v="Youtube"/>
    <x v="1"/>
    <x v="1"/>
    <x v="0"/>
    <x v="0"/>
    <x v="1"/>
    <x v="0"/>
    <x v="0"/>
    <x v="4"/>
    <s v="Sí"/>
    <s v="No"/>
    <x v="0"/>
    <x v="1"/>
    <x v="1"/>
    <x v="2"/>
  </r>
  <r>
    <d v="2024-02-28T15:26:00"/>
    <s v="Grado o doble grado"/>
    <x v="15"/>
    <s v="Frecuentemente (1 o 2 veces por semana)"/>
    <s v="Nunca"/>
    <s v=""/>
    <s v="Biblioteca Maria Zambrano (Derecho, Filología)"/>
    <s v="F. Farmacia"/>
    <s v=""/>
    <s v=""/>
    <x v="1"/>
    <x v="1"/>
    <x v="0"/>
    <x v="1"/>
    <x v="1"/>
    <s v="No"/>
    <s v="No"/>
    <m/>
    <m/>
    <m/>
    <m/>
    <m/>
    <m/>
    <m/>
    <m/>
    <x v="4"/>
    <x v="3"/>
    <x v="4"/>
    <x v="4"/>
    <x v="2"/>
    <x v="3"/>
    <x v="5"/>
    <x v="4"/>
    <s v=""/>
    <s v=""/>
    <x v="3"/>
    <x v="4"/>
    <s v="Instagram|TikTok|Twitter"/>
    <x v="3"/>
    <x v="3"/>
    <x v="3"/>
    <x v="3"/>
    <x v="3"/>
    <x v="2"/>
    <x v="3"/>
    <x v="5"/>
    <s v=""/>
    <s v=""/>
    <x v="0"/>
    <x v="2"/>
    <x v="3"/>
    <x v="4"/>
  </r>
  <r>
    <d v="2024-02-28T15:25:00"/>
    <s v="Grado o doble grado"/>
    <x v="4"/>
    <s v="Muy frecuentemente (3 o más veces por semana)"/>
    <s v="Solo en época de exámenes"/>
    <s v=""/>
    <s v="F. Ciencias Matemáticas"/>
    <s v="F. Ciencias Matemáticas"/>
    <s v="F. Ciencias Matemáticas"/>
    <s v=""/>
    <x v="1"/>
    <x v="3"/>
    <x v="3"/>
    <x v="4"/>
    <x v="1"/>
    <s v="No"/>
    <s v="Sí"/>
    <n v="1"/>
    <n v="1"/>
    <n v="1"/>
    <n v="3"/>
    <n v="5"/>
    <n v="3"/>
    <n v="5"/>
    <n v="5"/>
    <x v="3"/>
    <x v="4"/>
    <x v="1"/>
    <x v="0"/>
    <x v="0"/>
    <x v="4"/>
    <x v="3"/>
    <x v="1"/>
    <s v="No"/>
    <s v="No"/>
    <x v="0"/>
    <x v="2"/>
    <s v="Instagram|Twitter|Youtube"/>
    <x v="0"/>
    <x v="4"/>
    <x v="1"/>
    <x v="1"/>
    <x v="0"/>
    <x v="3"/>
    <x v="0"/>
    <x v="1"/>
    <s v="Sí"/>
    <s v="No"/>
    <x v="0"/>
    <x v="3"/>
    <x v="2"/>
    <x v="0"/>
  </r>
  <r>
    <d v="2024-02-28T15:25:00"/>
    <s v="Grado o doble grado"/>
    <x v="23"/>
    <s v="De vez en cuando (1 o 2 veces al mes)"/>
    <s v="Frecuentemente (1 o 2 veces por semana)"/>
    <s v=""/>
    <s v="F. Ciencias Físicas"/>
    <s v="F. Ciencias Matemáticas"/>
    <s v=""/>
    <s v=""/>
    <x v="1"/>
    <x v="3"/>
    <x v="3"/>
    <x v="2"/>
    <x v="1"/>
    <s v="Sí"/>
    <s v="Sí"/>
    <n v="3"/>
    <n v="1"/>
    <n v="1"/>
    <n v="5"/>
    <n v="5"/>
    <n v="5"/>
    <n v="5"/>
    <n v="5"/>
    <x v="5"/>
    <x v="1"/>
    <x v="2"/>
    <x v="2"/>
    <x v="1"/>
    <x v="2"/>
    <x v="0"/>
    <x v="2"/>
    <s v="No"/>
    <s v="No"/>
    <x v="0"/>
    <x v="3"/>
    <s v="Youtube"/>
    <x v="2"/>
    <x v="2"/>
    <x v="0"/>
    <x v="0"/>
    <x v="1"/>
    <x v="0"/>
    <x v="2"/>
    <x v="0"/>
    <s v="Sí"/>
    <s v="No"/>
    <x v="0"/>
    <x v="1"/>
    <x v="4"/>
    <x v="1"/>
  </r>
  <r>
    <d v="2024-02-28T15:25:00"/>
    <s v="Máster"/>
    <x v="1"/>
    <s v="Frecuentemente (1 o 2 veces por semana)"/>
    <s v="De vez en cuando (1 o 2 veces al mes)"/>
    <s v=""/>
    <s v="F. Ciencias Económicas y Empresariales"/>
    <s v=""/>
    <s v="Biblioteca Maria Zambrano (Derecho, Filología)"/>
    <s v=""/>
    <x v="1"/>
    <x v="1"/>
    <x v="2"/>
    <x v="2"/>
    <x v="1"/>
    <s v="No"/>
    <s v="No"/>
    <n v="2"/>
    <n v="2"/>
    <n v="2"/>
    <n v="5"/>
    <n v="5"/>
    <n v="5"/>
    <n v="5"/>
    <n v="5"/>
    <x v="2"/>
    <x v="2"/>
    <x v="0"/>
    <x v="1"/>
    <x v="0"/>
    <x v="1"/>
    <x v="2"/>
    <x v="1"/>
    <s v="Sí"/>
    <s v="No"/>
    <x v="0"/>
    <x v="2"/>
    <s v="No uso ninguna red social"/>
    <x v="2"/>
    <x v="2"/>
    <x v="0"/>
    <x v="0"/>
    <x v="1"/>
    <x v="0"/>
    <x v="2"/>
    <x v="4"/>
    <s v="Sí"/>
    <s v="Sí"/>
    <x v="2"/>
    <x v="1"/>
    <x v="1"/>
    <x v="2"/>
  </r>
  <r>
    <d v="2024-02-28T15:25:00"/>
    <s v="Grado o doble grado"/>
    <x v="27"/>
    <s v="De vez en cuando (1 o 2 veces al mes)"/>
    <s v="Nunca"/>
    <s v=""/>
    <s v="F. Óptica y Optometría"/>
    <s v="Biblioteca Maria Zambrano (Derecho, Filología)"/>
    <s v="F. Medicina"/>
    <s v=""/>
    <x v="1"/>
    <x v="1"/>
    <x v="1"/>
    <x v="0"/>
    <x v="1"/>
    <s v="No"/>
    <s v="No"/>
    <n v="2"/>
    <n v="3"/>
    <n v="5"/>
    <n v="1"/>
    <n v="3"/>
    <n v="2"/>
    <n v="1"/>
    <n v="1"/>
    <x v="0"/>
    <x v="0"/>
    <x v="2"/>
    <x v="1"/>
    <x v="1"/>
    <x v="2"/>
    <x v="4"/>
    <x v="1"/>
    <s v="No"/>
    <s v="No"/>
    <x v="1"/>
    <x v="1"/>
    <s v="Instagram|TikTok|Twitter"/>
    <x v="2"/>
    <x v="0"/>
    <x v="4"/>
    <x v="2"/>
    <x v="2"/>
    <x v="3"/>
    <x v="2"/>
    <x v="2"/>
    <s v="No"/>
    <s v="No"/>
    <x v="0"/>
    <x v="0"/>
    <x v="2"/>
    <x v="1"/>
  </r>
  <r>
    <d v="2024-02-28T15:23:00"/>
    <s v="Grado o doble grado"/>
    <x v="7"/>
    <s v="Frecuentemente (1 o 2 veces por semana)"/>
    <s v="Muy frecuentemente (3 o más veces por semana)"/>
    <s v=""/>
    <s v="F. Geografía e Historia"/>
    <s v="Biblioteca Maria Zambrano (Derecho, Filología)"/>
    <s v="F. Filosofía"/>
    <s v=""/>
    <x v="1"/>
    <x v="1"/>
    <x v="2"/>
    <x v="1"/>
    <x v="1"/>
    <s v="Sí"/>
    <s v="Sí"/>
    <n v="5"/>
    <n v="3"/>
    <n v="2"/>
    <n v="4"/>
    <n v="4"/>
    <n v="4"/>
    <n v="4"/>
    <n v="1"/>
    <x v="2"/>
    <x v="0"/>
    <x v="0"/>
    <x v="3"/>
    <x v="1"/>
    <x v="2"/>
    <x v="2"/>
    <x v="2"/>
    <s v="Sí"/>
    <s v="No"/>
    <x v="0"/>
    <x v="3"/>
    <s v="Instagram|Otras"/>
    <x v="2"/>
    <x v="1"/>
    <x v="0"/>
    <x v="1"/>
    <x v="1"/>
    <x v="0"/>
    <x v="2"/>
    <x v="4"/>
    <s v="Sí"/>
    <s v="No"/>
    <x v="0"/>
    <x v="1"/>
    <x v="1"/>
    <x v="2"/>
  </r>
  <r>
    <d v="2024-02-28T15:22:00"/>
    <s v="Otros (Universidad para mayores, títulos propios, curso de idiomas, etc)"/>
    <x v="26"/>
    <s v="De vez en cuando (1 o 2 veces al mes)"/>
    <s v="De vez en cuando (1 o 2 veces al mes)"/>
    <s v=""/>
    <s v="Biblioteca Maria Zambrano (Derecho, Filología)"/>
    <s v="Biblioteca Maria Zambrano (Derecho, Filología)"/>
    <s v="Biblioteca Maria Zambrano (Derecho, Filología)"/>
    <s v=""/>
    <x v="0"/>
    <x v="0"/>
    <x v="1"/>
    <x v="1"/>
    <x v="0"/>
    <s v="No"/>
    <s v="No"/>
    <n v="4"/>
    <n v="4"/>
    <n v="4"/>
    <n v="4"/>
    <n v="5"/>
    <n v="4"/>
    <n v="3"/>
    <n v="4"/>
    <x v="2"/>
    <x v="0"/>
    <x v="1"/>
    <x v="3"/>
    <x v="0"/>
    <x v="1"/>
    <x v="1"/>
    <x v="1"/>
    <s v="No"/>
    <s v="Sí"/>
    <x v="0"/>
    <x v="1"/>
    <s v="Instagram|Twitter|Youtube"/>
    <x v="0"/>
    <x v="1"/>
    <x v="1"/>
    <x v="1"/>
    <x v="0"/>
    <x v="1"/>
    <x v="0"/>
    <x v="4"/>
    <s v="No"/>
    <s v="No"/>
    <x v="0"/>
    <x v="1"/>
    <x v="1"/>
    <x v="1"/>
  </r>
  <r>
    <d v="2024-02-28T15:21:00"/>
    <s v="Máster"/>
    <x v="14"/>
    <s v="Frecuentemente (1 o 2 veces por semana)"/>
    <s v="De vez en cuando (1 o 2 veces al mes)"/>
    <s v=""/>
    <s v="F. Educación"/>
    <s v="Biblioteca Maria Zambrano (Derecho, Filología)"/>
    <s v=""/>
    <s v=""/>
    <x v="1"/>
    <x v="1"/>
    <x v="1"/>
    <x v="1"/>
    <x v="1"/>
    <s v="No"/>
    <s v="Sí"/>
    <n v="3"/>
    <n v="4"/>
    <n v="1"/>
    <n v="4"/>
    <n v="5"/>
    <n v="4"/>
    <n v="3"/>
    <n v="3"/>
    <x v="0"/>
    <x v="0"/>
    <x v="2"/>
    <x v="2"/>
    <x v="1"/>
    <x v="1"/>
    <x v="1"/>
    <x v="3"/>
    <s v="Sí"/>
    <s v="No"/>
    <x v="0"/>
    <x v="0"/>
    <s v="Instagram"/>
    <x v="2"/>
    <x v="1"/>
    <x v="0"/>
    <x v="0"/>
    <x v="1"/>
    <x v="0"/>
    <x v="0"/>
    <x v="4"/>
    <s v="No"/>
    <s v="No"/>
    <x v="0"/>
    <x v="1"/>
    <x v="1"/>
    <x v="2"/>
  </r>
  <r>
    <d v="2024-02-28T15:21:00"/>
    <s v="Grado o doble grado"/>
    <x v="1"/>
    <s v="Nunca"/>
    <s v="Nunca"/>
    <s v=""/>
    <s v="F. Ciencias Económicas y Empresariales"/>
    <s v=""/>
    <s v=""/>
    <s v=""/>
    <x v="0"/>
    <x v="0"/>
    <x v="0"/>
    <x v="0"/>
    <x v="0"/>
    <s v="Sí"/>
    <s v="Sí"/>
    <n v="1"/>
    <n v="1"/>
    <n v="3"/>
    <n v="4"/>
    <n v="5"/>
    <n v="4"/>
    <n v="4"/>
    <n v="4"/>
    <x v="2"/>
    <x v="0"/>
    <x v="1"/>
    <x v="3"/>
    <x v="5"/>
    <x v="0"/>
    <x v="4"/>
    <x v="1"/>
    <s v="No"/>
    <s v="No"/>
    <x v="0"/>
    <x v="2"/>
    <s v="Instagram|TikTok|Twitter|Youtube"/>
    <x v="2"/>
    <x v="0"/>
    <x v="1"/>
    <x v="0"/>
    <x v="2"/>
    <x v="0"/>
    <x v="0"/>
    <x v="4"/>
    <s v="Sí"/>
    <s v="No"/>
    <x v="0"/>
    <x v="0"/>
    <x v="1"/>
    <x v="1"/>
  </r>
  <r>
    <d v="2024-02-28T15:20:00"/>
    <s v="Grado o doble grado"/>
    <x v="10"/>
    <s v="Frecuentemente (1 o 2 veces por semana)"/>
    <s v="Frecuentemente (1 o 2 veces por semana)"/>
    <s v=""/>
    <s v="Biblioteca Maria Zambrano (Derecho, Filología)"/>
    <s v="F. Filología (Clásicas, General)"/>
    <s v=""/>
    <s v=""/>
    <x v="1"/>
    <x v="1"/>
    <x v="2"/>
    <x v="1"/>
    <x v="1"/>
    <s v="Sí"/>
    <s v="Sí"/>
    <n v="5"/>
    <n v="3"/>
    <n v="4"/>
    <n v="5"/>
    <n v="5"/>
    <n v="3"/>
    <n v="5"/>
    <n v="4"/>
    <x v="0"/>
    <x v="2"/>
    <x v="1"/>
    <x v="3"/>
    <x v="1"/>
    <x v="2"/>
    <x v="1"/>
    <x v="2"/>
    <s v="No"/>
    <s v="No"/>
    <x v="0"/>
    <x v="0"/>
    <s v="Instagram|Youtube"/>
    <x v="2"/>
    <x v="2"/>
    <x v="0"/>
    <x v="0"/>
    <x v="1"/>
    <x v="0"/>
    <x v="0"/>
    <x v="4"/>
    <s v="No"/>
    <s v="No"/>
    <x v="0"/>
    <x v="1"/>
    <x v="1"/>
    <x v="2"/>
  </r>
  <r>
    <d v="2024-02-28T15:20:00"/>
    <s v="Grado o doble grado"/>
    <x v="9"/>
    <s v="Solo en época de exámenes"/>
    <s v="Nunca"/>
    <s v=""/>
    <s v="Biblioteca Maria Zambrano (Derecho, Filología)"/>
    <s v="F. Psicología"/>
    <s v=""/>
    <s v="Biblioteca Municipal"/>
    <x v="0"/>
    <x v="1"/>
    <x v="1"/>
    <x v="5"/>
    <x v="1"/>
    <s v="No"/>
    <s v="Sí"/>
    <n v="1"/>
    <n v="2"/>
    <n v="1"/>
    <n v="1"/>
    <n v="5"/>
    <n v="3"/>
    <n v="5"/>
    <n v="2"/>
    <x v="2"/>
    <x v="1"/>
    <x v="0"/>
    <x v="2"/>
    <x v="1"/>
    <x v="1"/>
    <x v="1"/>
    <x v="3"/>
    <s v="No"/>
    <s v="No"/>
    <x v="0"/>
    <x v="0"/>
    <s v="Instagram|Youtube"/>
    <x v="2"/>
    <x v="0"/>
    <x v="0"/>
    <x v="0"/>
    <x v="1"/>
    <x v="1"/>
    <x v="0"/>
    <x v="4"/>
    <s v="Sí"/>
    <s v="No"/>
    <x v="0"/>
    <x v="1"/>
    <x v="1"/>
    <x v="2"/>
  </r>
  <r>
    <d v="2024-02-28T15:20:00"/>
    <s v="Grado o doble grado"/>
    <x v="1"/>
    <s v="De vez en cuando (1 o 2 veces al mes)"/>
    <s v="Nunca"/>
    <s v=""/>
    <s v="F. Ciencias Económicas y Empresariales"/>
    <s v=""/>
    <s v=""/>
    <s v=""/>
    <x v="5"/>
    <x v="5"/>
    <x v="5"/>
    <x v="4"/>
    <x v="3"/>
    <s v="Sí"/>
    <s v="Sí"/>
    <n v="1"/>
    <n v="1"/>
    <n v="1"/>
    <n v="3"/>
    <n v="5"/>
    <n v="5"/>
    <n v="5"/>
    <n v="5"/>
    <x v="0"/>
    <x v="2"/>
    <x v="5"/>
    <x v="1"/>
    <x v="3"/>
    <x v="0"/>
    <x v="4"/>
    <x v="3"/>
    <s v="No"/>
    <s v="No"/>
    <x v="4"/>
    <x v="2"/>
    <s v="Instagram|Youtube"/>
    <x v="5"/>
    <x v="5"/>
    <x v="5"/>
    <x v="5"/>
    <x v="4"/>
    <x v="4"/>
    <x v="4"/>
    <x v="0"/>
    <s v="No"/>
    <s v="No"/>
    <x v="0"/>
    <x v="5"/>
    <x v="2"/>
    <x v="3"/>
  </r>
  <r>
    <d v="2024-02-28T15:20:00"/>
    <s v="Grado o doble grado"/>
    <x v="7"/>
    <s v="De vez en cuando (1 o 2 veces al mes)"/>
    <s v="Frecuentemente (1 o 2 veces por semana)"/>
    <s v=""/>
    <s v="F. Geografía e Historia"/>
    <s v="Biblioteca Maria Zambrano (Derecho, Filología)"/>
    <s v=""/>
    <s v=""/>
    <x v="0"/>
    <x v="0"/>
    <x v="1"/>
    <x v="0"/>
    <x v="1"/>
    <s v="No"/>
    <s v="Sí"/>
    <n v="4"/>
    <n v="4"/>
    <n v="4"/>
    <n v="4"/>
    <n v="5"/>
    <n v="5"/>
    <n v="5"/>
    <n v="4"/>
    <x v="2"/>
    <x v="0"/>
    <x v="0"/>
    <x v="3"/>
    <x v="0"/>
    <x v="1"/>
    <x v="1"/>
    <x v="1"/>
    <s v="No"/>
    <s v="Sí"/>
    <x v="0"/>
    <x v="0"/>
    <s v="Instagram|TikTok|Twitter"/>
    <x v="2"/>
    <x v="0"/>
    <x v="1"/>
    <x v="0"/>
    <x v="1"/>
    <x v="1"/>
    <x v="0"/>
    <x v="4"/>
    <s v="No"/>
    <s v="No"/>
    <x v="0"/>
    <x v="1"/>
    <x v="1"/>
    <x v="2"/>
  </r>
  <r>
    <d v="2024-02-28T15:19:00"/>
    <s v="Grado o doble grado"/>
    <x v="1"/>
    <s v="Frecuentemente (1 o 2 veces por semana)"/>
    <s v="Nunca"/>
    <s v=""/>
    <s v="F. Ciencias Económicas y Empresariales"/>
    <s v="Biblioteca Maria Zambrano (Derecho, Filología)"/>
    <s v="F. Enfermería, Fisioterapia y Podología"/>
    <s v=""/>
    <x v="0"/>
    <x v="0"/>
    <x v="0"/>
    <x v="2"/>
    <x v="1"/>
    <s v="No"/>
    <s v="Sí"/>
    <n v="2"/>
    <n v="2"/>
    <n v="2"/>
    <n v="2"/>
    <n v="4"/>
    <n v="4"/>
    <n v="4"/>
    <n v="4"/>
    <x v="2"/>
    <x v="0"/>
    <x v="0"/>
    <x v="1"/>
    <x v="1"/>
    <x v="0"/>
    <x v="4"/>
    <x v="3"/>
    <s v="No"/>
    <s v="No"/>
    <x v="0"/>
    <x v="2"/>
    <s v="Instagram|TikTok|Twitter"/>
    <x v="2"/>
    <x v="0"/>
    <x v="1"/>
    <x v="0"/>
    <x v="1"/>
    <x v="0"/>
    <x v="2"/>
    <x v="2"/>
    <s v="No"/>
    <s v="No"/>
    <x v="0"/>
    <x v="0"/>
    <x v="1"/>
    <x v="1"/>
  </r>
  <r>
    <d v="2024-02-28T15:19:00"/>
    <s v="Grado o doble grado"/>
    <x v="17"/>
    <s v="De vez en cuando (1 o 2 veces al mes)"/>
    <s v="Frecuentemente (1 o 2 veces por semana)"/>
    <s v=""/>
    <s v="F. Comercio y Turismo"/>
    <s v="F. Geografía e Historia"/>
    <s v="F. Ciencias de la Información"/>
    <s v=""/>
    <x v="0"/>
    <x v="1"/>
    <x v="0"/>
    <x v="0"/>
    <x v="1"/>
    <s v="No"/>
    <s v="Sí"/>
    <n v="4"/>
    <n v="3"/>
    <n v="5"/>
    <n v="1"/>
    <n v="5"/>
    <n v="5"/>
    <n v="3"/>
    <n v="4"/>
    <x v="0"/>
    <x v="0"/>
    <x v="2"/>
    <x v="3"/>
    <x v="0"/>
    <x v="0"/>
    <x v="2"/>
    <x v="1"/>
    <s v="Sí"/>
    <s v="Sí"/>
    <x v="2"/>
    <x v="1"/>
    <s v="Instagram"/>
    <x v="0"/>
    <x v="2"/>
    <x v="1"/>
    <x v="1"/>
    <x v="0"/>
    <x v="0"/>
    <x v="1"/>
    <x v="2"/>
    <s v="Sí"/>
    <s v="Sí"/>
    <x v="2"/>
    <x v="0"/>
    <x v="1"/>
    <x v="1"/>
  </r>
  <r>
    <d v="2024-02-28T15:19:00"/>
    <s v="Grado o doble grado"/>
    <x v="23"/>
    <s v="Frecuentemente (1 o 2 veces por semana)"/>
    <s v="Nunca"/>
    <s v=""/>
    <s v="F. Ciencias Físicas"/>
    <s v="F. Ciencias Físicas"/>
    <s v="F. Ciencias Biológicas"/>
    <s v=""/>
    <x v="2"/>
    <x v="0"/>
    <x v="0"/>
    <x v="0"/>
    <x v="0"/>
    <s v="No"/>
    <s v="No"/>
    <n v="1"/>
    <n v="1"/>
    <n v="1"/>
    <n v="2"/>
    <n v="4"/>
    <n v="5"/>
    <n v="5"/>
    <n v="5"/>
    <x v="0"/>
    <x v="2"/>
    <x v="0"/>
    <x v="1"/>
    <x v="3"/>
    <x v="0"/>
    <x v="4"/>
    <x v="3"/>
    <s v="No"/>
    <s v="No"/>
    <x v="2"/>
    <x v="2"/>
    <s v="Instagram|Otras|TikTok|Twitter|Youtube"/>
    <x v="1"/>
    <x v="0"/>
    <x v="2"/>
    <x v="2"/>
    <x v="2"/>
    <x v="3"/>
    <x v="1"/>
    <x v="1"/>
    <s v="No"/>
    <s v="No"/>
    <x v="0"/>
    <x v="3"/>
    <x v="4"/>
    <x v="0"/>
  </r>
  <r>
    <d v="2024-02-28T15:19:00"/>
    <s v="Grado o doble grado"/>
    <x v="17"/>
    <s v="Frecuentemente (1 o 2 veces por semana)"/>
    <s v="Nunca"/>
    <s v=""/>
    <s v="F. Comercio y Turismo"/>
    <s v="Biblioteca Maria Zambrano (Derecho, Filología)"/>
    <s v="F. Comercio y Turismo"/>
    <s v=""/>
    <x v="0"/>
    <x v="3"/>
    <x v="0"/>
    <x v="3"/>
    <x v="1"/>
    <s v="No"/>
    <s v="No"/>
    <n v="1"/>
    <n v="1"/>
    <n v="1"/>
    <n v="3"/>
    <n v="4"/>
    <n v="5"/>
    <n v="4"/>
    <n v="2"/>
    <x v="5"/>
    <x v="2"/>
    <x v="3"/>
    <x v="0"/>
    <x v="5"/>
    <x v="0"/>
    <x v="4"/>
    <x v="3"/>
    <s v="No"/>
    <s v="No"/>
    <x v="2"/>
    <x v="5"/>
    <s v="Instagram|TikTok|Twitter|Youtube"/>
    <x v="0"/>
    <x v="1"/>
    <x v="1"/>
    <x v="1"/>
    <x v="0"/>
    <x v="3"/>
    <x v="1"/>
    <x v="3"/>
    <s v="No"/>
    <s v="No"/>
    <x v="0"/>
    <x v="0"/>
    <x v="4"/>
    <x v="1"/>
  </r>
  <r>
    <d v="2024-02-28T15:19:00"/>
    <s v="Grado o doble grado"/>
    <x v="13"/>
    <s v="De vez en cuando (1 o 2 veces al mes)"/>
    <s v="Frecuentemente (1 o 2 veces por semana)"/>
    <s v=""/>
    <s v="Biblioteca Maria Zambrano (Derecho, Filología)"/>
    <s v="F. Derecho (Departamentos, Criminología)"/>
    <s v=""/>
    <s v="Biblioteca central Almudena Grandes"/>
    <x v="1"/>
    <x v="1"/>
    <x v="2"/>
    <x v="3"/>
    <x v="2"/>
    <s v="Sí"/>
    <s v="Sí"/>
    <n v="4"/>
    <n v="2"/>
    <n v="3"/>
    <n v="4"/>
    <n v="1"/>
    <n v="5"/>
    <n v="3"/>
    <n v="4"/>
    <x v="0"/>
    <x v="5"/>
    <x v="3"/>
    <x v="4"/>
    <x v="0"/>
    <x v="0"/>
    <x v="3"/>
    <x v="0"/>
    <s v="No"/>
    <s v="No"/>
    <x v="2"/>
    <x v="2"/>
    <s v="Instagram|Youtube"/>
    <x v="0"/>
    <x v="1"/>
    <x v="1"/>
    <x v="0"/>
    <x v="0"/>
    <x v="1"/>
    <x v="2"/>
    <x v="3"/>
    <s v="No"/>
    <s v="Sí"/>
    <x v="4"/>
    <x v="1"/>
    <x v="1"/>
    <x v="1"/>
  </r>
  <r>
    <d v="2024-02-28T15:18:00"/>
    <s v="Doctorado"/>
    <x v="13"/>
    <s v="De vez en cuando (1 o 2 veces al mes)"/>
    <s v="Frecuentemente (1 o 2 veces por semana)"/>
    <s v=""/>
    <s v="F. Ciencias de la Información"/>
    <s v="Biblioteca Maria Zambrano (Derecho, Filología)"/>
    <s v="F. Geografía e Historia"/>
    <s v=""/>
    <x v="0"/>
    <x v="1"/>
    <x v="2"/>
    <x v="1"/>
    <x v="1"/>
    <s v="No"/>
    <s v="Sí"/>
    <n v="4"/>
    <n v="4"/>
    <n v="4"/>
    <n v="2"/>
    <m/>
    <n v="3"/>
    <n v="4"/>
    <n v="3"/>
    <x v="2"/>
    <x v="2"/>
    <x v="1"/>
    <x v="3"/>
    <x v="0"/>
    <x v="1"/>
    <x v="1"/>
    <x v="1"/>
    <s v="Sí"/>
    <s v="Sí"/>
    <x v="0"/>
    <x v="1"/>
    <s v="Instagram"/>
    <x v="2"/>
    <x v="2"/>
    <x v="1"/>
    <x v="0"/>
    <x v="1"/>
    <x v="0"/>
    <x v="2"/>
    <x v="2"/>
    <s v="No"/>
    <s v="No"/>
    <x v="0"/>
    <x v="1"/>
    <x v="1"/>
    <x v="2"/>
  </r>
  <r>
    <d v="2024-02-28T15:18:00"/>
    <s v="Grado o doble grado"/>
    <x v="6"/>
    <s v="Nunca"/>
    <s v="Nunca"/>
    <s v=""/>
    <s v="F. Ciencias Políticas y Sociología"/>
    <s v="F. Psicología"/>
    <s v="Biblioteca Maria Zambrano (Derecho, Filología)"/>
    <s v=""/>
    <x v="2"/>
    <x v="2"/>
    <x v="0"/>
    <x v="0"/>
    <x v="0"/>
    <s v="Sí"/>
    <s v="No"/>
    <n v="3"/>
    <n v="3"/>
    <n v="3"/>
    <n v="4"/>
    <n v="4"/>
    <n v="3"/>
    <n v="3"/>
    <n v="4"/>
    <x v="0"/>
    <x v="2"/>
    <x v="1"/>
    <x v="1"/>
    <x v="0"/>
    <x v="1"/>
    <x v="4"/>
    <x v="1"/>
    <s v="Sí"/>
    <s v="Sí"/>
    <x v="2"/>
    <x v="1"/>
    <s v="Instagram|Youtube"/>
    <x v="0"/>
    <x v="1"/>
    <x v="1"/>
    <x v="2"/>
    <x v="2"/>
    <x v="3"/>
    <x v="0"/>
    <x v="4"/>
    <s v="No"/>
    <s v="No"/>
    <x v="0"/>
    <x v="0"/>
    <x v="4"/>
    <x v="0"/>
  </r>
  <r>
    <d v="2024-02-28T15:18:00"/>
    <s v="Grado o doble grado"/>
    <x v="22"/>
    <s v="Frecuentemente (1 o 2 veces por semana)"/>
    <s v="De vez en cuando (1 o 2 veces al mes)"/>
    <s v=""/>
    <s v="F. Ciencias Biológicas"/>
    <s v=""/>
    <s v=""/>
    <s v=""/>
    <x v="2"/>
    <x v="1"/>
    <x v="1"/>
    <x v="1"/>
    <x v="1"/>
    <s v="Sí"/>
    <s v="Sí"/>
    <n v="4"/>
    <n v="2"/>
    <n v="4"/>
    <n v="2"/>
    <n v="5"/>
    <n v="1"/>
    <n v="3"/>
    <n v="1"/>
    <x v="2"/>
    <x v="0"/>
    <x v="1"/>
    <x v="0"/>
    <x v="1"/>
    <x v="1"/>
    <x v="4"/>
    <x v="2"/>
    <s v="Sí"/>
    <s v="No"/>
    <x v="0"/>
    <x v="1"/>
    <s v="No uso ninguna red social"/>
    <x v="2"/>
    <x v="1"/>
    <x v="1"/>
    <x v="0"/>
    <x v="1"/>
    <x v="0"/>
    <x v="0"/>
    <x v="4"/>
    <s v="Sí"/>
    <s v="No"/>
    <x v="0"/>
    <x v="1"/>
    <x v="2"/>
    <x v="1"/>
  </r>
  <r>
    <d v="2024-02-28T15:17:00"/>
    <s v="Grado o doble grado"/>
    <x v="5"/>
    <s v="De vez en cuando (1 o 2 veces al mes)"/>
    <s v="De vez en cuando (1 o 2 veces al mes)"/>
    <s v=""/>
    <s v="F. Ciencias Químicas"/>
    <s v="F. Ciencias Geológicas"/>
    <s v="F. Ciencias Matemáticas"/>
    <s v=""/>
    <x v="0"/>
    <x v="0"/>
    <x v="1"/>
    <x v="1"/>
    <x v="0"/>
    <s v="No"/>
    <s v="Sí"/>
    <n v="2"/>
    <n v="2"/>
    <n v="3"/>
    <n v="1"/>
    <n v="5"/>
    <n v="3"/>
    <n v="5"/>
    <n v="2"/>
    <x v="2"/>
    <x v="0"/>
    <x v="1"/>
    <x v="2"/>
    <x v="0"/>
    <x v="1"/>
    <x v="1"/>
    <x v="1"/>
    <s v="No"/>
    <s v="No"/>
    <x v="0"/>
    <x v="1"/>
    <s v="Instagram|TikTok"/>
    <x v="0"/>
    <x v="0"/>
    <x v="1"/>
    <x v="1"/>
    <x v="0"/>
    <x v="1"/>
    <x v="0"/>
    <x v="4"/>
    <s v="No"/>
    <s v="No"/>
    <x v="0"/>
    <x v="0"/>
    <x v="2"/>
    <x v="1"/>
  </r>
  <r>
    <d v="2024-02-28T15:16:00"/>
    <s v="Grado o doble grado"/>
    <x v="3"/>
    <s v="De vez en cuando (1 o 2 veces al mes)"/>
    <s v="De vez en cuando (1 o 2 veces al mes)"/>
    <s v=""/>
    <s v="F. Ciencias Económicas y Empresariales"/>
    <s v="Biblioteca Maria Zambrano (Derecho, Filología)"/>
    <s v=""/>
    <s v=""/>
    <x v="5"/>
    <x v="2"/>
    <x v="2"/>
    <x v="2"/>
    <x v="5"/>
    <s v="No"/>
    <s v="Sí"/>
    <n v="1"/>
    <n v="1"/>
    <n v="1"/>
    <n v="1"/>
    <n v="4"/>
    <n v="5"/>
    <n v="5"/>
    <n v="1"/>
    <x v="3"/>
    <x v="1"/>
    <x v="2"/>
    <x v="1"/>
    <x v="1"/>
    <x v="0"/>
    <x v="2"/>
    <x v="1"/>
    <s v="No"/>
    <s v="No"/>
    <x v="2"/>
    <x v="1"/>
    <s v="Instagram"/>
    <x v="2"/>
    <x v="2"/>
    <x v="0"/>
    <x v="0"/>
    <x v="1"/>
    <x v="0"/>
    <x v="2"/>
    <x v="2"/>
    <s v="Sí"/>
    <s v="No"/>
    <x v="0"/>
    <x v="1"/>
    <x v="2"/>
    <x v="1"/>
  </r>
  <r>
    <d v="2024-02-28T15:16:00"/>
    <s v="Grado o doble grado"/>
    <x v="24"/>
    <s v="Frecuentemente (1 o 2 veces por semana)"/>
    <s v="Frecuentemente (1 o 2 veces por semana)"/>
    <s v=""/>
    <s v="F. Enfermería, Fisioterapia y Podología"/>
    <s v=""/>
    <s v=""/>
    <s v=""/>
    <x v="0"/>
    <x v="0"/>
    <x v="1"/>
    <x v="1"/>
    <x v="0"/>
    <s v="Sí"/>
    <s v="Sí"/>
    <n v="3"/>
    <n v="1"/>
    <n v="4"/>
    <n v="2"/>
    <n v="4"/>
    <n v="2"/>
    <n v="4"/>
    <n v="2"/>
    <x v="2"/>
    <x v="0"/>
    <x v="1"/>
    <x v="3"/>
    <x v="1"/>
    <x v="1"/>
    <x v="2"/>
    <x v="1"/>
    <s v="Sí"/>
    <s v="No"/>
    <x v="0"/>
    <x v="0"/>
    <s v="No uso ninguna red social"/>
    <x v="2"/>
    <x v="1"/>
    <x v="1"/>
    <x v="0"/>
    <x v="1"/>
    <x v="0"/>
    <x v="2"/>
    <x v="4"/>
    <s v="Sí"/>
    <s v="No"/>
    <x v="0"/>
    <x v="1"/>
    <x v="1"/>
    <x v="2"/>
  </r>
  <r>
    <d v="2024-02-28T15:16:00"/>
    <s v="Grado o doble grado"/>
    <x v="3"/>
    <s v="De vez en cuando (1 o 2 veces al mes)"/>
    <s v="Muy frecuentemente (3 o más veces por semana)"/>
    <s v=""/>
    <s v="Biblioteca Maria Zambrano (Derecho, Filología)"/>
    <s v=""/>
    <s v=""/>
    <s v=""/>
    <x v="1"/>
    <x v="1"/>
    <x v="2"/>
    <x v="2"/>
    <x v="1"/>
    <s v="Sí"/>
    <s v="Sí"/>
    <n v="3"/>
    <n v="2"/>
    <n v="5"/>
    <n v="5"/>
    <n v="4"/>
    <n v="3"/>
    <n v="5"/>
    <n v="1"/>
    <x v="2"/>
    <x v="1"/>
    <x v="2"/>
    <x v="2"/>
    <x v="1"/>
    <x v="2"/>
    <x v="2"/>
    <x v="2"/>
    <s v="No"/>
    <s v="No"/>
    <x v="1"/>
    <x v="0"/>
    <s v="Instagram|TikTok|Twitter"/>
    <x v="2"/>
    <x v="2"/>
    <x v="0"/>
    <x v="0"/>
    <x v="1"/>
    <x v="0"/>
    <x v="2"/>
    <x v="2"/>
    <s v="Sí"/>
    <s v="Sí"/>
    <x v="2"/>
    <x v="1"/>
    <x v="1"/>
    <x v="2"/>
  </r>
  <r>
    <d v="2024-02-28T15:15:00"/>
    <s v="Grado o doble grado"/>
    <x v="10"/>
    <s v="De vez en cuando (1 o 2 veces al mes)"/>
    <s v="Nunca"/>
    <s v=""/>
    <s v="Biblioteca Maria Zambrano (Derecho, Filología)"/>
    <s v="F. Filología (Clásicas, General)"/>
    <s v="F. Filosofía"/>
    <s v=""/>
    <x v="2"/>
    <x v="3"/>
    <x v="1"/>
    <x v="4"/>
    <x v="1"/>
    <s v="Sí"/>
    <s v="Sí"/>
    <n v="1"/>
    <n v="2"/>
    <n v="3"/>
    <n v="5"/>
    <n v="5"/>
    <n v="5"/>
    <n v="5"/>
    <n v="5"/>
    <x v="1"/>
    <x v="1"/>
    <x v="2"/>
    <x v="2"/>
    <x v="1"/>
    <x v="2"/>
    <x v="2"/>
    <x v="2"/>
    <s v="No"/>
    <s v="No"/>
    <x v="1"/>
    <x v="2"/>
    <s v="Instagram|Otras|TikTok|Twitter|Youtube"/>
    <x v="2"/>
    <x v="2"/>
    <x v="0"/>
    <x v="0"/>
    <x v="1"/>
    <x v="0"/>
    <x v="2"/>
    <x v="2"/>
    <s v="No"/>
    <s v="No"/>
    <x v="0"/>
    <x v="1"/>
    <x v="1"/>
    <x v="1"/>
  </r>
  <r>
    <d v="2024-02-28T15:15:00"/>
    <s v="Grado o doble grado"/>
    <x v="0"/>
    <s v="De vez en cuando (1 o 2 veces al mes)"/>
    <s v="Nunca"/>
    <s v=""/>
    <s v="F. Informática"/>
    <s v="Biblioteca Maria Zambrano (Derecho, Filología)"/>
    <s v="F. Ciencias Físicas"/>
    <s v=""/>
    <x v="1"/>
    <x v="0"/>
    <x v="1"/>
    <x v="0"/>
    <x v="0"/>
    <s v="Sí"/>
    <s v="Sí"/>
    <n v="2"/>
    <n v="2"/>
    <n v="3"/>
    <n v="3"/>
    <n v="5"/>
    <n v="4"/>
    <n v="4"/>
    <n v="5"/>
    <x v="0"/>
    <x v="0"/>
    <x v="0"/>
    <x v="1"/>
    <x v="3"/>
    <x v="0"/>
    <x v="4"/>
    <x v="3"/>
    <s v="No"/>
    <s v="No"/>
    <x v="2"/>
    <x v="5"/>
    <s v="Youtube"/>
    <x v="0"/>
    <x v="4"/>
    <x v="1"/>
    <x v="2"/>
    <x v="2"/>
    <x v="5"/>
    <x v="5"/>
    <x v="3"/>
    <s v="No"/>
    <s v="No"/>
    <x v="0"/>
    <x v="0"/>
    <x v="2"/>
    <x v="1"/>
  </r>
  <r>
    <d v="2024-02-28T15:15:00"/>
    <s v="Grado o doble grado"/>
    <x v="21"/>
    <s v="Muy frecuentemente (3 o más veces por semana)"/>
    <s v="Solo en época de exámenes"/>
    <s v=""/>
    <s v="F. Odontología"/>
    <s v="Biblioteca Maria Zambrano (Derecho, Filología)"/>
    <s v="F. Ciencias Biológicas"/>
    <s v=""/>
    <x v="3"/>
    <x v="0"/>
    <x v="0"/>
    <x v="1"/>
    <x v="2"/>
    <s v="No"/>
    <s v="No"/>
    <n v="4"/>
    <n v="2"/>
    <n v="2"/>
    <n v="4"/>
    <n v="4"/>
    <n v="3"/>
    <n v="2"/>
    <n v="5"/>
    <x v="1"/>
    <x v="1"/>
    <x v="2"/>
    <x v="2"/>
    <x v="1"/>
    <x v="1"/>
    <x v="1"/>
    <x v="1"/>
    <s v="Sí"/>
    <s v="Sí"/>
    <x v="0"/>
    <x v="1"/>
    <s v="Instagram"/>
    <x v="2"/>
    <x v="2"/>
    <x v="0"/>
    <x v="0"/>
    <x v="1"/>
    <x v="0"/>
    <x v="2"/>
    <x v="4"/>
    <s v="Sí"/>
    <s v="No"/>
    <x v="0"/>
    <x v="1"/>
    <x v="1"/>
    <x v="1"/>
  </r>
  <r>
    <d v="2024-02-28T15:15:00"/>
    <s v="Grado o doble grado"/>
    <x v="5"/>
    <s v="De vez en cuando (1 o 2 veces al mes)"/>
    <s v="De vez en cuando (1 o 2 veces al mes)"/>
    <s v=""/>
    <s v="F. Ciencias Químicas"/>
    <s v=""/>
    <s v=""/>
    <s v=""/>
    <x v="0"/>
    <x v="1"/>
    <x v="1"/>
    <x v="0"/>
    <x v="1"/>
    <s v="No"/>
    <s v="Sí"/>
    <n v="2"/>
    <n v="1"/>
    <n v="1"/>
    <n v="2"/>
    <n v="5"/>
    <n v="4"/>
    <n v="5"/>
    <n v="4"/>
    <x v="2"/>
    <x v="0"/>
    <x v="2"/>
    <x v="3"/>
    <x v="0"/>
    <x v="2"/>
    <x v="4"/>
    <x v="2"/>
    <s v="No"/>
    <s v="No"/>
    <x v="1"/>
    <x v="1"/>
    <s v="Instagram|Twitter|Youtube"/>
    <x v="0"/>
    <x v="0"/>
    <x v="1"/>
    <x v="0"/>
    <x v="1"/>
    <x v="0"/>
    <x v="2"/>
    <x v="1"/>
    <s v="Sí"/>
    <s v="No"/>
    <x v="0"/>
    <x v="0"/>
    <x v="1"/>
    <x v="2"/>
  </r>
  <r>
    <d v="2024-02-28T15:15:00"/>
    <s v="Grado o doble grado"/>
    <x v="14"/>
    <s v="Solo en época de exámenes"/>
    <s v="De vez en cuando (1 o 2 veces al mes)"/>
    <s v=""/>
    <s v="Biblioteca Maria Zambrano (Derecho, Filología)"/>
    <s v=""/>
    <s v=""/>
    <s v="Bibliotecas publicas de Leganés"/>
    <x v="1"/>
    <x v="0"/>
    <x v="2"/>
    <x v="3"/>
    <x v="1"/>
    <s v="No"/>
    <s v="Sí"/>
    <n v="5"/>
    <n v="1"/>
    <n v="1"/>
    <n v="1"/>
    <n v="5"/>
    <n v="5"/>
    <n v="5"/>
    <n v="5"/>
    <x v="1"/>
    <x v="1"/>
    <x v="2"/>
    <x v="2"/>
    <x v="1"/>
    <x v="0"/>
    <x v="4"/>
    <x v="3"/>
    <s v="No"/>
    <s v="No"/>
    <x v="1"/>
    <x v="0"/>
    <s v="Instagram|TikTok|Twitter"/>
    <x v="2"/>
    <x v="2"/>
    <x v="1"/>
    <x v="0"/>
    <x v="0"/>
    <x v="0"/>
    <x v="0"/>
    <x v="1"/>
    <s v="No"/>
    <s v="No"/>
    <x v="0"/>
    <x v="0"/>
    <x v="2"/>
    <x v="0"/>
  </r>
  <r>
    <d v="2024-02-28T15:14:00"/>
    <s v="Grado o doble grado"/>
    <x v="0"/>
    <s v="Solo en época de exámenes"/>
    <s v="Nunca"/>
    <s v=""/>
    <s v="F. Informática"/>
    <s v="Biblioteca Maria Zambrano (Derecho, Filología)"/>
    <s v=""/>
    <s v=""/>
    <x v="1"/>
    <x v="1"/>
    <x v="3"/>
    <x v="3"/>
    <x v="1"/>
    <s v="No"/>
    <s v="No"/>
    <n v="1"/>
    <n v="1"/>
    <n v="1"/>
    <n v="1"/>
    <n v="5"/>
    <n v="4"/>
    <n v="2"/>
    <n v="2"/>
    <x v="0"/>
    <x v="2"/>
    <x v="0"/>
    <x v="1"/>
    <x v="3"/>
    <x v="0"/>
    <x v="4"/>
    <x v="3"/>
    <s v="No"/>
    <s v="No"/>
    <x v="4"/>
    <x v="5"/>
    <s v="Instagram|Twitter|Youtube"/>
    <x v="2"/>
    <x v="4"/>
    <x v="2"/>
    <x v="2"/>
    <x v="2"/>
    <x v="3"/>
    <x v="1"/>
    <x v="1"/>
    <s v="No"/>
    <s v="No"/>
    <x v="0"/>
    <x v="4"/>
    <x v="2"/>
    <x v="0"/>
  </r>
  <r>
    <d v="2024-02-28T15:13:00"/>
    <s v="Grado o doble grado"/>
    <x v="9"/>
    <s v="De vez en cuando (1 o 2 veces al mes)"/>
    <s v="Frecuentemente (1 o 2 veces por semana)"/>
    <s v=""/>
    <s v="F. Psicología"/>
    <s v="Biblioteca Maria Zambrano (Derecho, Filología)"/>
    <s v=""/>
    <s v=""/>
    <x v="1"/>
    <x v="1"/>
    <x v="2"/>
    <x v="0"/>
    <x v="1"/>
    <s v="Sí"/>
    <s v="Sí"/>
    <n v="5"/>
    <n v="1"/>
    <n v="1"/>
    <n v="1"/>
    <n v="5"/>
    <n v="4"/>
    <n v="5"/>
    <n v="1"/>
    <x v="1"/>
    <x v="4"/>
    <x v="5"/>
    <x v="2"/>
    <x v="5"/>
    <x v="2"/>
    <x v="4"/>
    <x v="2"/>
    <s v="Sí"/>
    <s v="No"/>
    <x v="1"/>
    <x v="2"/>
    <s v="Instagram|TikTok|Twitter"/>
    <x v="2"/>
    <x v="2"/>
    <x v="0"/>
    <x v="0"/>
    <x v="1"/>
    <x v="0"/>
    <x v="2"/>
    <x v="2"/>
    <s v="Sí"/>
    <s v="No"/>
    <x v="0"/>
    <x v="1"/>
    <x v="4"/>
    <x v="1"/>
  </r>
  <r>
    <d v="2024-02-28T15:13:00"/>
    <s v="Grado o doble grado"/>
    <x v="4"/>
    <s v="Muy frecuentemente (3 o más veces por semana)"/>
    <s v="Nunca"/>
    <s v=""/>
    <s v="F. Ciencias Matemáticas"/>
    <s v=""/>
    <s v=""/>
    <s v=""/>
    <x v="1"/>
    <x v="1"/>
    <x v="1"/>
    <x v="1"/>
    <x v="1"/>
    <s v="Sí"/>
    <s v="Sí"/>
    <n v="4"/>
    <n v="1"/>
    <n v="1"/>
    <n v="2"/>
    <n v="3"/>
    <n v="4"/>
    <n v="1"/>
    <n v="1"/>
    <x v="1"/>
    <x v="1"/>
    <x v="2"/>
    <x v="3"/>
    <x v="1"/>
    <x v="2"/>
    <x v="2"/>
    <x v="1"/>
    <s v="No"/>
    <s v="No"/>
    <x v="1"/>
    <x v="0"/>
    <s v="Instagram|TikTok|Twitter|Youtube"/>
    <x v="2"/>
    <x v="0"/>
    <x v="1"/>
    <x v="0"/>
    <x v="1"/>
    <x v="0"/>
    <x v="2"/>
    <x v="2"/>
    <s v="Sí"/>
    <s v="No"/>
    <x v="0"/>
    <x v="1"/>
    <x v="1"/>
    <x v="2"/>
  </r>
  <r>
    <d v="2024-02-28T15:13:00"/>
    <s v="Grado o doble grado"/>
    <x v="22"/>
    <s v="Muy frecuentemente (3 o más veces por semana)"/>
    <s v="De vez en cuando (1 o 2 veces al mes)"/>
    <s v=""/>
    <s v="F. Ciencias Biológicas"/>
    <s v=""/>
    <s v=""/>
    <s v=""/>
    <x v="3"/>
    <x v="1"/>
    <x v="2"/>
    <x v="0"/>
    <x v="2"/>
    <s v="Sí"/>
    <s v="Sí"/>
    <n v="2"/>
    <n v="1"/>
    <n v="2"/>
    <n v="4"/>
    <n v="5"/>
    <n v="2"/>
    <n v="3"/>
    <n v="3"/>
    <x v="1"/>
    <x v="2"/>
    <x v="2"/>
    <x v="1"/>
    <x v="1"/>
    <x v="2"/>
    <x v="4"/>
    <x v="3"/>
    <s v="No"/>
    <s v="No"/>
    <x v="1"/>
    <x v="2"/>
    <s v="Instagram|Otras|TikTok"/>
    <x v="2"/>
    <x v="0"/>
    <x v="4"/>
    <x v="2"/>
    <x v="2"/>
    <x v="3"/>
    <x v="1"/>
    <x v="1"/>
    <s v="Sí"/>
    <s v="No"/>
    <x v="0"/>
    <x v="3"/>
    <x v="4"/>
    <x v="0"/>
  </r>
  <r>
    <d v="2024-02-28T15:12:00"/>
    <s v="Grado o doble grado"/>
    <x v="7"/>
    <s v="De vez en cuando (1 o 2 veces al mes)"/>
    <s v="De vez en cuando (1 o 2 veces al mes)"/>
    <s v=""/>
    <s v="F. Geografía e Historia"/>
    <s v="F. Filología (Clásicas, General)"/>
    <s v="F. Filosofía"/>
    <s v=""/>
    <x v="0"/>
    <x v="1"/>
    <x v="1"/>
    <x v="3"/>
    <x v="1"/>
    <s v="No"/>
    <s v="Sí"/>
    <n v="3"/>
    <n v="2"/>
    <n v="4"/>
    <n v="2"/>
    <n v="4"/>
    <n v="5"/>
    <n v="4"/>
    <n v="5"/>
    <x v="2"/>
    <x v="2"/>
    <x v="2"/>
    <x v="2"/>
    <x v="1"/>
    <x v="2"/>
    <x v="1"/>
    <x v="2"/>
    <s v="No"/>
    <s v="No"/>
    <x v="0"/>
    <x v="2"/>
    <s v="Instagram|Otras|Youtube"/>
    <x v="2"/>
    <x v="2"/>
    <x v="1"/>
    <x v="0"/>
    <x v="0"/>
    <x v="0"/>
    <x v="0"/>
    <x v="1"/>
    <s v="Sí"/>
    <s v="No"/>
    <x v="0"/>
    <x v="1"/>
    <x v="1"/>
    <x v="1"/>
  </r>
  <r>
    <d v="2024-02-28T15:11:00"/>
    <s v="Grado o doble grado"/>
    <x v="19"/>
    <s v="De vez en cuando (1 o 2 veces al mes)"/>
    <s v="De vez en cuando (1 o 2 veces al mes)"/>
    <s v=""/>
    <s v="F. Bellas Artes"/>
    <s v=""/>
    <s v=""/>
    <s v=""/>
    <x v="1"/>
    <x v="0"/>
    <x v="1"/>
    <x v="0"/>
    <x v="3"/>
    <s v="Sí"/>
    <s v="Sí"/>
    <n v="3"/>
    <n v="2"/>
    <n v="3"/>
    <n v="2"/>
    <n v="1"/>
    <n v="3"/>
    <n v="1"/>
    <n v="1"/>
    <x v="3"/>
    <x v="5"/>
    <x v="0"/>
    <x v="1"/>
    <x v="1"/>
    <x v="2"/>
    <x v="5"/>
    <x v="4"/>
    <s v="No"/>
    <s v="No"/>
    <x v="2"/>
    <x v="2"/>
    <s v="Instagram|TikTok"/>
    <x v="0"/>
    <x v="0"/>
    <x v="2"/>
    <x v="0"/>
    <x v="1"/>
    <x v="3"/>
    <x v="1"/>
    <x v="0"/>
    <s v="No"/>
    <s v="No"/>
    <x v="0"/>
    <x v="1"/>
    <x v="1"/>
    <x v="1"/>
  </r>
  <r>
    <d v="2024-02-28T15:11:00"/>
    <s v="Grado o doble grado"/>
    <x v="15"/>
    <s v="Frecuentemente (1 o 2 veces por semana)"/>
    <s v="Solo en época de exámenes"/>
    <s v=""/>
    <s v="F. Farmacia"/>
    <s v="Biblioteca Maria Zambrano (Derecho, Filología)"/>
    <s v="F. Medicina"/>
    <s v="Biblioteca Municipal Lope de Vega Tres Cantos."/>
    <x v="1"/>
    <x v="2"/>
    <x v="3"/>
    <x v="1"/>
    <x v="1"/>
    <s v="No"/>
    <s v="Sí"/>
    <n v="5"/>
    <n v="2"/>
    <n v="4"/>
    <n v="1"/>
    <n v="5"/>
    <n v="5"/>
    <n v="5"/>
    <n v="5"/>
    <x v="1"/>
    <x v="0"/>
    <x v="0"/>
    <x v="0"/>
    <x v="1"/>
    <x v="4"/>
    <x v="1"/>
    <x v="5"/>
    <s v="No"/>
    <s v="No"/>
    <x v="2"/>
    <x v="1"/>
    <s v="Instagram"/>
    <x v="2"/>
    <x v="4"/>
    <x v="0"/>
    <x v="0"/>
    <x v="5"/>
    <x v="0"/>
    <x v="1"/>
    <x v="1"/>
    <s v="No"/>
    <s v="No"/>
    <x v="0"/>
    <x v="1"/>
    <x v="1"/>
    <x v="1"/>
  </r>
  <r>
    <d v="2024-02-28T15:11:00"/>
    <s v="Grado o doble grado"/>
    <x v="0"/>
    <s v="Muy frecuentemente (3 o más veces por semana)"/>
    <s v="De vez en cuando (1 o 2 veces al mes)"/>
    <s v=""/>
    <s v="Biblioteca Maria Zambrano (Derecho, Filología)"/>
    <s v="F. Informática"/>
    <s v=""/>
    <s v=""/>
    <x v="0"/>
    <x v="1"/>
    <x v="2"/>
    <x v="0"/>
    <x v="1"/>
    <s v="Sí"/>
    <s v="Sí"/>
    <n v="3"/>
    <n v="1"/>
    <n v="1"/>
    <n v="1"/>
    <n v="5"/>
    <n v="3"/>
    <n v="3"/>
    <n v="2"/>
    <x v="2"/>
    <x v="0"/>
    <x v="2"/>
    <x v="2"/>
    <x v="1"/>
    <x v="4"/>
    <x v="2"/>
    <x v="2"/>
    <s v="No"/>
    <s v="No"/>
    <x v="0"/>
    <x v="0"/>
    <s v="Instagram|Twitter|Youtube"/>
    <x v="2"/>
    <x v="2"/>
    <x v="0"/>
    <x v="0"/>
    <x v="1"/>
    <x v="0"/>
    <x v="2"/>
    <x v="2"/>
    <s v="Sí"/>
    <s v="No"/>
    <x v="0"/>
    <x v="1"/>
    <x v="4"/>
    <x v="2"/>
  </r>
  <r>
    <d v="2024-02-28T15:11:00"/>
    <s v="Grado o doble grado"/>
    <x v="6"/>
    <s v="Frecuentemente (1 o 2 veces por semana)"/>
    <s v="De vez en cuando (1 o 2 veces al mes)"/>
    <s v=""/>
    <s v="F. Ciencias Políticas y Sociología"/>
    <s v="F. Trabajo Social"/>
    <s v=""/>
    <s v=""/>
    <x v="1"/>
    <x v="1"/>
    <x v="2"/>
    <x v="1"/>
    <x v="1"/>
    <s v="Sí"/>
    <s v="Sí"/>
    <n v="1"/>
    <n v="2"/>
    <n v="2"/>
    <n v="1"/>
    <n v="5"/>
    <n v="5"/>
    <n v="2"/>
    <n v="4"/>
    <x v="0"/>
    <x v="0"/>
    <x v="2"/>
    <x v="3"/>
    <x v="1"/>
    <x v="1"/>
    <x v="1"/>
    <x v="3"/>
    <s v="Sí"/>
    <s v="No"/>
    <x v="1"/>
    <x v="1"/>
    <s v="Instagram|TikTok|Twitter"/>
    <x v="2"/>
    <x v="1"/>
    <x v="1"/>
    <x v="0"/>
    <x v="1"/>
    <x v="0"/>
    <x v="0"/>
    <x v="1"/>
    <s v="No"/>
    <s v="No"/>
    <x v="0"/>
    <x v="1"/>
    <x v="1"/>
    <x v="2"/>
  </r>
  <r>
    <d v="2024-02-28T15:10:00"/>
    <s v="Grado o doble grado"/>
    <x v="17"/>
    <s v="Solo en época de exámenes"/>
    <s v="Solo en época de exámenes"/>
    <s v=""/>
    <s v="F. Comercio y Turismo"/>
    <s v="F. Comercio y Turismo"/>
    <s v="F. Comercio y Turismo"/>
    <s v=""/>
    <x v="3"/>
    <x v="5"/>
    <x v="5"/>
    <x v="0"/>
    <x v="5"/>
    <s v="No"/>
    <s v="No"/>
    <n v="1"/>
    <n v="1"/>
    <n v="5"/>
    <n v="5"/>
    <n v="5"/>
    <n v="5"/>
    <n v="5"/>
    <n v="5"/>
    <x v="5"/>
    <x v="5"/>
    <x v="3"/>
    <x v="0"/>
    <x v="5"/>
    <x v="4"/>
    <x v="3"/>
    <x v="0"/>
    <s v="No"/>
    <s v="No"/>
    <x v="5"/>
    <x v="2"/>
    <s v="Instagram|TikTok|Twitter|Youtube"/>
    <x v="1"/>
    <x v="0"/>
    <x v="2"/>
    <x v="2"/>
    <x v="2"/>
    <x v="3"/>
    <x v="1"/>
    <x v="1"/>
    <s v="No"/>
    <s v="No"/>
    <x v="0"/>
    <x v="3"/>
    <x v="5"/>
    <x v="1"/>
  </r>
  <r>
    <d v="2024-02-28T15:09:00"/>
    <s v="Grado o doble grado"/>
    <x v="13"/>
    <s v="Muy frecuentemente (3 o más veces por semana)"/>
    <s v="Solo en época de exámenes"/>
    <s v=""/>
    <s v="F. Ciencias Biológicas"/>
    <s v="Biblioteca Maria Zambrano (Derecho, Filología)"/>
    <s v=""/>
    <s v=""/>
    <x v="0"/>
    <x v="1"/>
    <x v="2"/>
    <x v="2"/>
    <x v="1"/>
    <s v="No"/>
    <s v="Sí"/>
    <n v="4"/>
    <n v="4"/>
    <n v="2"/>
    <n v="1"/>
    <n v="4"/>
    <n v="3"/>
    <n v="5"/>
    <n v="4"/>
    <x v="0"/>
    <x v="0"/>
    <x v="2"/>
    <x v="1"/>
    <x v="2"/>
    <x v="3"/>
    <x v="5"/>
    <x v="1"/>
    <s v="No"/>
    <s v="No"/>
    <x v="3"/>
    <x v="1"/>
    <s v="Instagram|TikTok"/>
    <x v="2"/>
    <x v="1"/>
    <x v="2"/>
    <x v="0"/>
    <x v="1"/>
    <x v="1"/>
    <x v="3"/>
    <x v="5"/>
    <s v="Sí"/>
    <s v="No"/>
    <x v="0"/>
    <x v="0"/>
    <x v="2"/>
    <x v="2"/>
  </r>
  <r>
    <d v="2024-02-28T15:08:00"/>
    <s v="Grado o doble grado"/>
    <x v="22"/>
    <s v="Frecuentemente (1 o 2 veces por semana)"/>
    <s v="De vez en cuando (1 o 2 veces al mes)"/>
    <s v=""/>
    <s v="F. Ciencias Biológicas"/>
    <s v="F. Ciencias Geológicas"/>
    <s v="Biblioteca Maria Zambrano (Derecho, Filología)"/>
    <s v=""/>
    <x v="0"/>
    <x v="0"/>
    <x v="1"/>
    <x v="1"/>
    <x v="1"/>
    <s v="No"/>
    <s v="Sí"/>
    <n v="5"/>
    <n v="3"/>
    <n v="3"/>
    <n v="2"/>
    <n v="5"/>
    <n v="4"/>
    <n v="5"/>
    <n v="4"/>
    <x v="0"/>
    <x v="2"/>
    <x v="1"/>
    <x v="1"/>
    <x v="1"/>
    <x v="4"/>
    <x v="3"/>
    <x v="2"/>
    <s v="No"/>
    <s v="No"/>
    <x v="2"/>
    <x v="2"/>
    <s v="Instagram|TikTok|Twitter|Youtube"/>
    <x v="2"/>
    <x v="1"/>
    <x v="1"/>
    <x v="0"/>
    <x v="1"/>
    <x v="3"/>
    <x v="1"/>
    <x v="1"/>
    <s v="No"/>
    <s v="No"/>
    <x v="0"/>
    <x v="1"/>
    <x v="1"/>
    <x v="1"/>
  </r>
  <r>
    <d v="2024-02-28T15:08:00"/>
    <s v="Grado o doble grado"/>
    <x v="15"/>
    <s v="Frecuentemente (1 o 2 veces por semana)"/>
    <s v="De vez en cuando (1 o 2 veces al mes)"/>
    <s v=""/>
    <s v="Biblioteca Maria Zambrano (Derecho, Filología)"/>
    <s v="F. Medicina"/>
    <s v="F. Farmacia"/>
    <s v=""/>
    <x v="1"/>
    <x v="1"/>
    <x v="2"/>
    <x v="2"/>
    <x v="1"/>
    <s v="No"/>
    <s v="Sí"/>
    <n v="5"/>
    <n v="5"/>
    <n v="5"/>
    <n v="5"/>
    <n v="5"/>
    <n v="5"/>
    <n v="5"/>
    <n v="5"/>
    <x v="1"/>
    <x v="1"/>
    <x v="2"/>
    <x v="2"/>
    <x v="1"/>
    <x v="2"/>
    <x v="2"/>
    <x v="2"/>
    <s v="No"/>
    <s v="No"/>
    <x v="1"/>
    <x v="0"/>
    <s v="Instagram|TikTok"/>
    <x v="2"/>
    <x v="2"/>
    <x v="0"/>
    <x v="0"/>
    <x v="1"/>
    <x v="0"/>
    <x v="2"/>
    <x v="2"/>
    <s v="Sí"/>
    <s v="No"/>
    <x v="0"/>
    <x v="1"/>
    <x v="1"/>
    <x v="2"/>
  </r>
  <r>
    <d v="2024-02-28T15:07:00"/>
    <s v="Grado o doble grado"/>
    <x v="15"/>
    <s v="Frecuentemente (1 o 2 veces por semana)"/>
    <s v="Nunca"/>
    <s v=""/>
    <s v="Biblioteca Maria Zambrano (Derecho, Filología)"/>
    <s v="F. Medicina"/>
    <s v="F. Ciencias de la Información"/>
    <s v=""/>
    <x v="3"/>
    <x v="0"/>
    <x v="3"/>
    <x v="4"/>
    <x v="1"/>
    <s v="No"/>
    <s v="No"/>
    <n v="1"/>
    <n v="1"/>
    <n v="1"/>
    <n v="1"/>
    <n v="4"/>
    <n v="2"/>
    <n v="5"/>
    <n v="2"/>
    <x v="3"/>
    <x v="2"/>
    <x v="3"/>
    <x v="1"/>
    <x v="0"/>
    <x v="0"/>
    <x v="4"/>
    <x v="3"/>
    <s v="No"/>
    <s v="No"/>
    <x v="2"/>
    <x v="2"/>
    <s v="Instagram"/>
    <x v="0"/>
    <x v="1"/>
    <x v="1"/>
    <x v="0"/>
    <x v="1"/>
    <x v="1"/>
    <x v="1"/>
    <x v="1"/>
    <s v="No"/>
    <s v="No"/>
    <x v="0"/>
    <x v="0"/>
    <x v="4"/>
    <x v="0"/>
  </r>
  <r>
    <d v="2024-02-28T15:07:00"/>
    <s v="Grado o doble grado"/>
    <x v="3"/>
    <s v="Muy frecuentemente (3 o más veces por semana)"/>
    <s v="De vez en cuando (1 o 2 veces al mes)"/>
    <s v=""/>
    <s v="Biblioteca Maria Zambrano (Derecho, Filología)"/>
    <s v="F. Derecho (Departamentos, Criminología)"/>
    <s v=""/>
    <s v=""/>
    <x v="1"/>
    <x v="1"/>
    <x v="2"/>
    <x v="0"/>
    <x v="1"/>
    <s v="No"/>
    <s v="Sí"/>
    <n v="5"/>
    <n v="2"/>
    <n v="4"/>
    <n v="1"/>
    <n v="5"/>
    <n v="5"/>
    <n v="2"/>
    <n v="3"/>
    <x v="2"/>
    <x v="1"/>
    <x v="0"/>
    <x v="3"/>
    <x v="1"/>
    <x v="0"/>
    <x v="4"/>
    <x v="1"/>
    <s v="Sí"/>
    <s v="No"/>
    <x v="0"/>
    <x v="2"/>
    <s v="Instagram|Youtube"/>
    <x v="0"/>
    <x v="0"/>
    <x v="2"/>
    <x v="0"/>
    <x v="2"/>
    <x v="1"/>
    <x v="5"/>
    <x v="3"/>
    <s v="No"/>
    <s v="No"/>
    <x v="0"/>
    <x v="1"/>
    <x v="1"/>
    <x v="2"/>
  </r>
  <r>
    <d v="2024-02-28T15:06:00"/>
    <s v="Grado o doble grado"/>
    <x v="22"/>
    <s v="Muy frecuentemente (3 o más veces por semana)"/>
    <s v="De vez en cuando (1 o 2 veces al mes)"/>
    <s v=""/>
    <s v="F. Ciencias Biológicas"/>
    <s v=""/>
    <s v=""/>
    <s v=""/>
    <x v="2"/>
    <x v="1"/>
    <x v="0"/>
    <x v="1"/>
    <x v="1"/>
    <s v="No"/>
    <s v="Sí"/>
    <n v="2"/>
    <n v="2"/>
    <n v="5"/>
    <n v="1"/>
    <n v="5"/>
    <n v="2"/>
    <n v="1"/>
    <n v="3"/>
    <x v="5"/>
    <x v="0"/>
    <x v="2"/>
    <x v="1"/>
    <x v="3"/>
    <x v="0"/>
    <x v="0"/>
    <x v="3"/>
    <s v="No"/>
    <s v="No"/>
    <x v="2"/>
    <x v="1"/>
    <s v="Instagram|Youtube"/>
    <x v="2"/>
    <x v="1"/>
    <x v="0"/>
    <x v="0"/>
    <x v="1"/>
    <x v="3"/>
    <x v="0"/>
    <x v="4"/>
    <s v="Sí"/>
    <s v="No"/>
    <x v="0"/>
    <x v="0"/>
    <x v="2"/>
    <x v="1"/>
  </r>
  <r>
    <d v="2024-02-28T15:06:00"/>
    <s v="Máster"/>
    <x v="0"/>
    <s v="De vez en cuando (1 o 2 veces al mes)"/>
    <s v="Solo en época de exámenes"/>
    <s v=""/>
    <s v="F. Informática"/>
    <s v="F. Ciencias Matemáticas"/>
    <s v=""/>
    <s v=""/>
    <x v="1"/>
    <x v="1"/>
    <x v="2"/>
    <x v="5"/>
    <x v="3"/>
    <s v="No"/>
    <s v="No"/>
    <n v="2"/>
    <n v="1"/>
    <n v="3"/>
    <n v="4"/>
    <n v="5"/>
    <n v="5"/>
    <n v="4"/>
    <n v="1"/>
    <x v="1"/>
    <x v="0"/>
    <x v="2"/>
    <x v="3"/>
    <x v="1"/>
    <x v="2"/>
    <x v="4"/>
    <x v="3"/>
    <s v="No"/>
    <s v="No"/>
    <x v="1"/>
    <x v="4"/>
    <s v="No uso ninguna red social"/>
    <x v="2"/>
    <x v="2"/>
    <x v="0"/>
    <x v="0"/>
    <x v="1"/>
    <x v="0"/>
    <x v="2"/>
    <x v="5"/>
    <s v="Sí"/>
    <s v="No"/>
    <x v="0"/>
    <x v="1"/>
    <x v="1"/>
    <x v="2"/>
  </r>
  <r>
    <d v="2024-02-28T15:06:00"/>
    <s v="Grado o doble grado"/>
    <x v="17"/>
    <s v="Solo en época de exámenes"/>
    <s v="Nunca"/>
    <s v=""/>
    <s v="Biblioteca Maria Zambrano (Derecho, Filología)"/>
    <s v="F. Farmacia"/>
    <s v="F. Comercio y Turismo"/>
    <s v=""/>
    <x v="0"/>
    <x v="2"/>
    <x v="1"/>
    <x v="0"/>
    <x v="0"/>
    <s v="No"/>
    <s v="No"/>
    <n v="2"/>
    <n v="2"/>
    <n v="2"/>
    <n v="4"/>
    <n v="5"/>
    <n v="5"/>
    <n v="4"/>
    <n v="4"/>
    <x v="0"/>
    <x v="0"/>
    <x v="0"/>
    <x v="3"/>
    <x v="1"/>
    <x v="1"/>
    <x v="2"/>
    <x v="1"/>
    <s v="No"/>
    <s v="No"/>
    <x v="1"/>
    <x v="1"/>
    <s v="Instagram|TikTok|Twitter|Youtube"/>
    <x v="0"/>
    <x v="0"/>
    <x v="1"/>
    <x v="2"/>
    <x v="0"/>
    <x v="1"/>
    <x v="2"/>
    <x v="2"/>
    <s v="Sí"/>
    <s v="No"/>
    <x v="0"/>
    <x v="0"/>
    <x v="2"/>
    <x v="0"/>
  </r>
  <r>
    <d v="2024-02-28T15:05:00"/>
    <s v="Grado o doble grado"/>
    <x v="7"/>
    <s v="De vez en cuando (1 o 2 veces al mes)"/>
    <s v="Solo en época de exámenes"/>
    <s v=""/>
    <s v="F. Geografía e Historia"/>
    <s v=""/>
    <s v=""/>
    <s v=""/>
    <x v="0"/>
    <x v="1"/>
    <x v="0"/>
    <x v="0"/>
    <x v="0"/>
    <s v="No"/>
    <s v="Sí"/>
    <n v="3"/>
    <n v="1"/>
    <n v="2"/>
    <n v="4"/>
    <n v="5"/>
    <n v="5"/>
    <n v="5"/>
    <n v="3"/>
    <x v="5"/>
    <x v="0"/>
    <x v="0"/>
    <x v="1"/>
    <x v="0"/>
    <x v="1"/>
    <x v="4"/>
    <x v="3"/>
    <s v="No"/>
    <s v="No"/>
    <x v="2"/>
    <x v="5"/>
    <s v="Instagram|Otras|TikTok|Twitter|Youtube"/>
    <x v="2"/>
    <x v="2"/>
    <x v="1"/>
    <x v="0"/>
    <x v="1"/>
    <x v="1"/>
    <x v="0"/>
    <x v="4"/>
    <s v="No"/>
    <s v="No"/>
    <x v="0"/>
    <x v="3"/>
    <x v="2"/>
    <x v="1"/>
  </r>
  <r>
    <d v="2024-02-28T15:05:00"/>
    <s v="Grado o doble grado"/>
    <x v="19"/>
    <s v="De vez en cuando (1 o 2 veces al mes)"/>
    <s v="De vez en cuando (1 o 2 veces al mes)"/>
    <s v=""/>
    <s v="F. Bellas Artes"/>
    <s v="Biblioteca Maria Zambrano (Derecho, Filología)"/>
    <s v=""/>
    <s v=""/>
    <x v="1"/>
    <x v="1"/>
    <x v="2"/>
    <x v="1"/>
    <x v="1"/>
    <s v="No"/>
    <s v="Sí"/>
    <n v="3"/>
    <n v="4"/>
    <n v="2"/>
    <n v="5"/>
    <n v="4"/>
    <n v="5"/>
    <n v="5"/>
    <n v="3"/>
    <x v="2"/>
    <x v="0"/>
    <x v="2"/>
    <x v="3"/>
    <x v="0"/>
    <x v="2"/>
    <x v="2"/>
    <x v="1"/>
    <s v="No"/>
    <s v="No"/>
    <x v="0"/>
    <x v="1"/>
    <s v="Instagram|TikTok|Twitter"/>
    <x v="2"/>
    <x v="2"/>
    <x v="0"/>
    <x v="0"/>
    <x v="1"/>
    <x v="0"/>
    <x v="2"/>
    <x v="4"/>
    <s v="No"/>
    <s v="No"/>
    <x v="0"/>
    <x v="0"/>
    <x v="1"/>
    <x v="1"/>
  </r>
  <r>
    <d v="2024-02-28T15:05:00"/>
    <s v="Doctorado"/>
    <x v="18"/>
    <s v="De vez en cuando (1 o 2 veces al mes)"/>
    <s v="Frecuentemente (1 o 2 veces por semana)"/>
    <s v=""/>
    <s v="F. Ciencias de la Información"/>
    <s v="F. Geografía e Historia"/>
    <s v="Biblioteca Maria Zambrano (Derecho, Filología)"/>
    <s v=""/>
    <x v="1"/>
    <x v="1"/>
    <x v="2"/>
    <x v="1"/>
    <x v="1"/>
    <s v="Sí"/>
    <s v="Sí"/>
    <n v="5"/>
    <n v="5"/>
    <n v="5"/>
    <n v="4"/>
    <n v="1"/>
    <n v="4"/>
    <n v="1"/>
    <n v="3"/>
    <x v="0"/>
    <x v="0"/>
    <x v="1"/>
    <x v="5"/>
    <x v="1"/>
    <x v="1"/>
    <x v="1"/>
    <x v="2"/>
    <s v="Sí"/>
    <s v="No"/>
    <x v="0"/>
    <x v="1"/>
    <s v="Instagram|Twitter"/>
    <x v="2"/>
    <x v="2"/>
    <x v="0"/>
    <x v="0"/>
    <x v="1"/>
    <x v="0"/>
    <x v="2"/>
    <x v="2"/>
    <s v="No"/>
    <s v="Sí"/>
    <x v="1"/>
    <x v="1"/>
    <x v="1"/>
    <x v="2"/>
  </r>
  <r>
    <d v="2024-02-28T15:05:00"/>
    <s v="Grado o doble grado"/>
    <x v="22"/>
    <s v="Muy frecuentemente (3 o más veces por semana)"/>
    <s v="De vez en cuando (1 o 2 veces al mes)"/>
    <s v=""/>
    <s v="F. Ciencias Biológicas"/>
    <s v="F. Ciencias Geológicas"/>
    <s v="Biblioteca Maria Zambrano (Derecho, Filología)"/>
    <s v=""/>
    <x v="0"/>
    <x v="1"/>
    <x v="2"/>
    <x v="2"/>
    <x v="1"/>
    <s v="No"/>
    <s v="No"/>
    <n v="2"/>
    <n v="1"/>
    <n v="2"/>
    <n v="1"/>
    <n v="5"/>
    <n v="4"/>
    <n v="4"/>
    <n v="3"/>
    <x v="0"/>
    <x v="0"/>
    <x v="1"/>
    <x v="3"/>
    <x v="0"/>
    <x v="1"/>
    <x v="1"/>
    <x v="1"/>
    <s v="No"/>
    <s v="No"/>
    <x v="0"/>
    <x v="2"/>
    <s v="Instagram|Otras|TikTok|Twitter|Youtube"/>
    <x v="0"/>
    <x v="1"/>
    <x v="1"/>
    <x v="1"/>
    <x v="0"/>
    <x v="1"/>
    <x v="0"/>
    <x v="4"/>
    <s v="No"/>
    <s v="No"/>
    <x v="0"/>
    <x v="0"/>
    <x v="1"/>
    <x v="2"/>
  </r>
  <r>
    <d v="2024-02-28T15:05:00"/>
    <s v="Grado o doble grado"/>
    <x v="7"/>
    <s v="De vez en cuando (1 o 2 veces al mes)"/>
    <s v="Frecuentemente (1 o 2 veces por semana)"/>
    <s v=""/>
    <s v="F. Geografía e Historia"/>
    <s v="Biblioteca Maria Zambrano (Derecho, Filología)"/>
    <s v=""/>
    <s v=""/>
    <x v="1"/>
    <x v="1"/>
    <x v="2"/>
    <x v="0"/>
    <x v="1"/>
    <s v="Sí"/>
    <s v="Sí"/>
    <n v="4"/>
    <n v="1"/>
    <n v="4"/>
    <n v="5"/>
    <n v="5"/>
    <n v="3"/>
    <n v="5"/>
    <n v="1"/>
    <x v="1"/>
    <x v="1"/>
    <x v="2"/>
    <x v="3"/>
    <x v="0"/>
    <x v="2"/>
    <x v="2"/>
    <x v="2"/>
    <s v="No"/>
    <s v="Sí"/>
    <x v="1"/>
    <x v="1"/>
    <s v="Instagram"/>
    <x v="2"/>
    <x v="2"/>
    <x v="0"/>
    <x v="0"/>
    <x v="1"/>
    <x v="0"/>
    <x v="2"/>
    <x v="2"/>
    <s v="No"/>
    <s v="No"/>
    <x v="0"/>
    <x v="1"/>
    <x v="2"/>
    <x v="1"/>
  </r>
  <r>
    <d v="2024-02-28T15:04:00"/>
    <s v="Doctorado"/>
    <x v="10"/>
    <s v="De vez en cuando (1 o 2 veces al mes)"/>
    <s v="Frecuentemente (1 o 2 veces por semana)"/>
    <s v=""/>
    <s v="Biblioteca Maria Zambrano (Derecho, Filología)"/>
    <s v="F. Filología (Clásicas, General)"/>
    <s v="F. Ciencias Políticas y Sociología"/>
    <s v=""/>
    <x v="0"/>
    <x v="1"/>
    <x v="2"/>
    <x v="1"/>
    <x v="0"/>
    <s v="Sí"/>
    <s v="Sí"/>
    <n v="4"/>
    <n v="5"/>
    <n v="5"/>
    <n v="5"/>
    <n v="1"/>
    <n v="4"/>
    <n v="1"/>
    <n v="4"/>
    <x v="2"/>
    <x v="0"/>
    <x v="0"/>
    <x v="1"/>
    <x v="1"/>
    <x v="0"/>
    <x v="2"/>
    <x v="2"/>
    <s v="Sí"/>
    <s v="Sí"/>
    <x v="0"/>
    <x v="1"/>
    <s v="Instagram|Otras|Twitter"/>
    <x v="2"/>
    <x v="2"/>
    <x v="0"/>
    <x v="0"/>
    <x v="1"/>
    <x v="0"/>
    <x v="2"/>
    <x v="1"/>
    <s v="Sí"/>
    <s v="Sí"/>
    <x v="2"/>
    <x v="1"/>
    <x v="1"/>
    <x v="1"/>
  </r>
  <r>
    <d v="2024-02-28T15:04:00"/>
    <s v="Grado o doble grado"/>
    <x v="5"/>
    <s v="Muy frecuentemente (3 o más veces por semana)"/>
    <s v="Nunca"/>
    <s v=""/>
    <s v="F. Ciencias Químicas"/>
    <s v=""/>
    <s v=""/>
    <s v=""/>
    <x v="1"/>
    <x v="2"/>
    <x v="1"/>
    <x v="0"/>
    <x v="0"/>
    <s v="No"/>
    <s v="No"/>
    <n v="1"/>
    <n v="1"/>
    <n v="1"/>
    <n v="1"/>
    <n v="4"/>
    <n v="5"/>
    <n v="5"/>
    <n v="5"/>
    <x v="5"/>
    <x v="2"/>
    <x v="0"/>
    <x v="3"/>
    <x v="3"/>
    <x v="0"/>
    <x v="3"/>
    <x v="1"/>
    <s v="No"/>
    <s v="No"/>
    <x v="0"/>
    <x v="1"/>
    <s v="Instagram|TikTok|Twitter|Youtube"/>
    <x v="0"/>
    <x v="4"/>
    <x v="2"/>
    <x v="2"/>
    <x v="2"/>
    <x v="3"/>
    <x v="1"/>
    <x v="1"/>
    <s v="No"/>
    <s v="No"/>
    <x v="0"/>
    <x v="0"/>
    <x v="2"/>
    <x v="1"/>
  </r>
  <r>
    <d v="2024-02-28T15:04:00"/>
    <s v="Máster"/>
    <x v="7"/>
    <s v="Muy frecuentemente (3 o más veces por semana)"/>
    <s v="Muy frecuentemente (3 o más veces por semana)"/>
    <s v=""/>
    <s v="F. Geografía e Historia"/>
    <s v="Biblioteca Maria Zambrano (Derecho, Filología)"/>
    <s v="Biblioteca Histórica"/>
    <s v="BNE"/>
    <x v="3"/>
    <x v="1"/>
    <x v="3"/>
    <x v="1"/>
    <x v="1"/>
    <s v="Sí"/>
    <s v="Sí"/>
    <n v="5"/>
    <n v="4"/>
    <n v="3"/>
    <n v="5"/>
    <n v="1"/>
    <n v="4"/>
    <n v="1"/>
    <n v="5"/>
    <x v="0"/>
    <x v="1"/>
    <x v="2"/>
    <x v="2"/>
    <x v="1"/>
    <x v="2"/>
    <x v="2"/>
    <x v="3"/>
    <s v="Sí"/>
    <s v="Sí"/>
    <x v="0"/>
    <x v="2"/>
    <s v="Instagram|TikTok|Twitter"/>
    <x v="0"/>
    <x v="2"/>
    <x v="0"/>
    <x v="0"/>
    <x v="0"/>
    <x v="3"/>
    <x v="4"/>
    <x v="1"/>
    <s v="Sí"/>
    <s v="No"/>
    <x v="0"/>
    <x v="1"/>
    <x v="1"/>
    <x v="1"/>
  </r>
  <r>
    <d v="2024-02-28T15:03:00"/>
    <s v="Grado o doble grado"/>
    <x v="1"/>
    <s v="De vez en cuando (1 o 2 veces al mes)"/>
    <s v="Nunca"/>
    <s v=""/>
    <s v="F. Ciencias Económicas y Empresariales"/>
    <s v="F. Ciencias Económicas y Empresariales"/>
    <s v="F. Ciencias Económicas y Empresariales"/>
    <s v=""/>
    <x v="2"/>
    <x v="2"/>
    <x v="0"/>
    <x v="0"/>
    <x v="2"/>
    <s v="Sí"/>
    <s v="No"/>
    <n v="1"/>
    <n v="1"/>
    <n v="1"/>
    <n v="1"/>
    <n v="5"/>
    <n v="5"/>
    <n v="4"/>
    <n v="1"/>
    <x v="0"/>
    <x v="2"/>
    <x v="0"/>
    <x v="1"/>
    <x v="3"/>
    <x v="3"/>
    <x v="4"/>
    <x v="3"/>
    <s v="No"/>
    <s v="No"/>
    <x v="2"/>
    <x v="3"/>
    <s v="Instagram|TikTok"/>
    <x v="1"/>
    <x v="5"/>
    <x v="2"/>
    <x v="2"/>
    <x v="2"/>
    <x v="3"/>
    <x v="5"/>
    <x v="1"/>
    <s v="No"/>
    <s v="No"/>
    <x v="0"/>
    <x v="3"/>
    <x v="4"/>
    <x v="0"/>
  </r>
  <r>
    <d v="2024-02-28T15:03:00"/>
    <s v="Grado o doble grado"/>
    <x v="1"/>
    <s v="Frecuentemente (1 o 2 veces por semana)"/>
    <s v="De vez en cuando (1 o 2 veces al mes)"/>
    <s v=""/>
    <s v="F. Ciencias Económicas y Empresariales"/>
    <s v="F. Medicina"/>
    <s v=""/>
    <s v=""/>
    <x v="1"/>
    <x v="1"/>
    <x v="2"/>
    <x v="2"/>
    <x v="1"/>
    <s v="Sí"/>
    <s v="Sí"/>
    <n v="2"/>
    <n v="1"/>
    <n v="2"/>
    <n v="1"/>
    <n v="5"/>
    <n v="5"/>
    <n v="5"/>
    <n v="1"/>
    <x v="1"/>
    <x v="1"/>
    <x v="2"/>
    <x v="2"/>
    <x v="1"/>
    <x v="2"/>
    <x v="2"/>
    <x v="2"/>
    <s v="Sí"/>
    <s v="Sí"/>
    <x v="1"/>
    <x v="0"/>
    <s v="Instagram"/>
    <x v="2"/>
    <x v="2"/>
    <x v="0"/>
    <x v="0"/>
    <x v="1"/>
    <x v="0"/>
    <x v="2"/>
    <x v="2"/>
    <s v="Sí"/>
    <s v="No"/>
    <x v="0"/>
    <x v="1"/>
    <x v="1"/>
    <x v="2"/>
  </r>
  <r>
    <d v="2024-02-28T15:03:00"/>
    <s v="Grado o doble grado"/>
    <x v="21"/>
    <s v="Muy frecuentemente (3 o más veces por semana)"/>
    <s v="Nunca"/>
    <s v=""/>
    <s v="F. Odontología"/>
    <s v="Biblioteca Maria Zambrano (Derecho, Filología)"/>
    <s v=""/>
    <s v=""/>
    <x v="1"/>
    <x v="1"/>
    <x v="2"/>
    <x v="0"/>
    <x v="1"/>
    <s v="No"/>
    <s v="No"/>
    <m/>
    <m/>
    <m/>
    <m/>
    <m/>
    <m/>
    <m/>
    <m/>
    <x v="1"/>
    <x v="1"/>
    <x v="4"/>
    <x v="4"/>
    <x v="2"/>
    <x v="3"/>
    <x v="5"/>
    <x v="4"/>
    <s v=""/>
    <s v=""/>
    <x v="3"/>
    <x v="4"/>
    <s v="Instagram"/>
    <x v="2"/>
    <x v="2"/>
    <x v="3"/>
    <x v="3"/>
    <x v="3"/>
    <x v="2"/>
    <x v="3"/>
    <x v="5"/>
    <s v="Sí"/>
    <s v="No"/>
    <x v="0"/>
    <x v="1"/>
    <x v="2"/>
    <x v="2"/>
  </r>
  <r>
    <d v="2024-02-28T15:03:00"/>
    <s v="Grado o doble grado"/>
    <x v="20"/>
    <s v="Frecuentemente (1 o 2 veces por semana)"/>
    <s v="Nunca"/>
    <s v=""/>
    <s v="Biblioteca Maria Zambrano (Derecho, Filología)"/>
    <s v="F. Medicina"/>
    <s v="F. Ciencias de la Información"/>
    <s v=""/>
    <x v="2"/>
    <x v="0"/>
    <x v="1"/>
    <x v="0"/>
    <x v="5"/>
    <s v="No"/>
    <s v="Sí"/>
    <n v="1"/>
    <n v="1"/>
    <n v="1"/>
    <n v="1"/>
    <n v="4"/>
    <n v="2"/>
    <n v="5"/>
    <n v="2"/>
    <x v="3"/>
    <x v="5"/>
    <x v="5"/>
    <x v="3"/>
    <x v="5"/>
    <x v="5"/>
    <x v="3"/>
    <x v="5"/>
    <s v="Sí"/>
    <s v="Sí"/>
    <x v="2"/>
    <x v="5"/>
    <s v="Instagram|TikTok|Twitter"/>
    <x v="0"/>
    <x v="0"/>
    <x v="0"/>
    <x v="1"/>
    <x v="2"/>
    <x v="5"/>
    <x v="1"/>
    <x v="0"/>
    <s v="No"/>
    <s v="No"/>
    <x v="0"/>
    <x v="0"/>
    <x v="2"/>
    <x v="0"/>
  </r>
  <r>
    <d v="2024-02-28T15:02:00"/>
    <s v="Otros (Universidad para mayores, títulos propios, curso de idiomas, etc)"/>
    <x v="13"/>
    <s v="Nunca"/>
    <s v="De vez en cuando (1 o 2 veces al mes)"/>
    <s v=""/>
    <s v=""/>
    <s v=""/>
    <s v=""/>
    <s v="Biblioteca pública José Luis San Pedro"/>
    <x v="1"/>
    <x v="4"/>
    <x v="4"/>
    <x v="5"/>
    <x v="1"/>
    <s v="No"/>
    <s v="No"/>
    <m/>
    <n v="3"/>
    <n v="4"/>
    <n v="2"/>
    <n v="5"/>
    <n v="3"/>
    <n v="3"/>
    <n v="2"/>
    <x v="2"/>
    <x v="0"/>
    <x v="1"/>
    <x v="3"/>
    <x v="2"/>
    <x v="1"/>
    <x v="5"/>
    <x v="4"/>
    <s v="No"/>
    <s v="Sí"/>
    <x v="0"/>
    <x v="2"/>
    <s v="Instagram|TikTok|Twitter|Youtube"/>
    <x v="3"/>
    <x v="3"/>
    <x v="3"/>
    <x v="3"/>
    <x v="3"/>
    <x v="2"/>
    <x v="3"/>
    <x v="5"/>
    <s v="No"/>
    <s v="No"/>
    <x v="0"/>
    <x v="2"/>
    <x v="3"/>
    <x v="1"/>
  </r>
  <r>
    <d v="2024-02-28T15:01:00"/>
    <s v="Grado o doble grado"/>
    <x v="3"/>
    <s v="Muy frecuentemente (3 o más veces por semana)"/>
    <s v="Nunca"/>
    <s v=""/>
    <s v="Biblioteca Maria Zambrano (Derecho, Filología)"/>
    <s v="F. Bellas Artes"/>
    <s v="F. Filosofía"/>
    <s v=""/>
    <x v="1"/>
    <x v="5"/>
    <x v="1"/>
    <x v="4"/>
    <x v="1"/>
    <s v="No"/>
    <s v="Sí"/>
    <n v="5"/>
    <n v="1"/>
    <n v="4"/>
    <n v="5"/>
    <n v="5"/>
    <n v="1"/>
    <n v="5"/>
    <n v="1"/>
    <x v="3"/>
    <x v="4"/>
    <x v="1"/>
    <x v="3"/>
    <x v="1"/>
    <x v="2"/>
    <x v="0"/>
    <x v="5"/>
    <s v="Sí"/>
    <s v="Sí"/>
    <x v="0"/>
    <x v="2"/>
    <s v="Twitter"/>
    <x v="1"/>
    <x v="2"/>
    <x v="1"/>
    <x v="0"/>
    <x v="1"/>
    <x v="0"/>
    <x v="2"/>
    <x v="2"/>
    <s v="Sí"/>
    <s v="Sí"/>
    <x v="4"/>
    <x v="0"/>
    <x v="1"/>
    <x v="2"/>
  </r>
  <r>
    <d v="2024-02-28T15:01:00"/>
    <s v="Grado o doble grado"/>
    <x v="6"/>
    <s v="Solo en época de exámenes"/>
    <s v="Nunca"/>
    <s v=""/>
    <s v="F. Trabajo Social"/>
    <s v="Biblioteca Maria Zambrano (Derecho, Filología)"/>
    <s v=""/>
    <s v="Biblioteca Gabriel García Márquez"/>
    <x v="0"/>
    <x v="1"/>
    <x v="2"/>
    <x v="1"/>
    <x v="1"/>
    <s v="No"/>
    <s v="No"/>
    <n v="1"/>
    <n v="1"/>
    <n v="1"/>
    <n v="3"/>
    <n v="5"/>
    <n v="5"/>
    <n v="5"/>
    <n v="5"/>
    <x v="2"/>
    <x v="1"/>
    <x v="2"/>
    <x v="3"/>
    <x v="1"/>
    <x v="0"/>
    <x v="4"/>
    <x v="1"/>
    <s v="No"/>
    <s v="No"/>
    <x v="0"/>
    <x v="1"/>
    <s v="Instagram|Twitter|Youtube"/>
    <x v="2"/>
    <x v="1"/>
    <x v="1"/>
    <x v="1"/>
    <x v="1"/>
    <x v="0"/>
    <x v="1"/>
    <x v="1"/>
    <s v="Sí"/>
    <s v="No"/>
    <x v="0"/>
    <x v="1"/>
    <x v="1"/>
    <x v="2"/>
  </r>
  <r>
    <d v="2024-02-28T15:01:00"/>
    <s v="Grado o doble grado"/>
    <x v="10"/>
    <s v="De vez en cuando (1 o 2 veces al mes)"/>
    <s v="Muy frecuentemente (3 o más veces por semana)"/>
    <s v=""/>
    <s v="F. Filología (Clásicas, General)"/>
    <s v="F. Ciencias de la Información"/>
    <s v="Biblioteca Maria Zambrano (Derecho, Filología)"/>
    <s v="Historia."/>
    <x v="1"/>
    <x v="1"/>
    <x v="2"/>
    <x v="2"/>
    <x v="1"/>
    <s v="Sí"/>
    <s v="No"/>
    <n v="5"/>
    <n v="5"/>
    <n v="5"/>
    <n v="4"/>
    <n v="5"/>
    <n v="4"/>
    <n v="4"/>
    <n v="4"/>
    <x v="1"/>
    <x v="1"/>
    <x v="2"/>
    <x v="2"/>
    <x v="1"/>
    <x v="2"/>
    <x v="2"/>
    <x v="4"/>
    <s v="Sí"/>
    <s v="Sí"/>
    <x v="3"/>
    <x v="4"/>
    <s v="Youtube"/>
    <x v="2"/>
    <x v="2"/>
    <x v="0"/>
    <x v="0"/>
    <x v="1"/>
    <x v="0"/>
    <x v="2"/>
    <x v="2"/>
    <s v="Sí"/>
    <s v="Sí"/>
    <x v="2"/>
    <x v="1"/>
    <x v="1"/>
    <x v="2"/>
  </r>
  <r>
    <d v="2024-02-28T15:01:00"/>
    <s v="Grado o doble grado"/>
    <x v="3"/>
    <s v="De vez en cuando (1 o 2 veces al mes)"/>
    <s v="De vez en cuando (1 o 2 veces al mes)"/>
    <s v=""/>
    <s v="Biblioteca Maria Zambrano (Derecho, Filología)"/>
    <s v="F. Derecho (Departamentos, Criminología)"/>
    <s v=""/>
    <s v=""/>
    <x v="1"/>
    <x v="1"/>
    <x v="2"/>
    <x v="1"/>
    <x v="1"/>
    <s v="Sí"/>
    <s v="Sí"/>
    <n v="5"/>
    <m/>
    <n v="5"/>
    <n v="5"/>
    <n v="5"/>
    <n v="5"/>
    <n v="5"/>
    <n v="5"/>
    <x v="2"/>
    <x v="0"/>
    <x v="1"/>
    <x v="1"/>
    <x v="1"/>
    <x v="2"/>
    <x v="2"/>
    <x v="2"/>
    <s v="No"/>
    <s v="No"/>
    <x v="0"/>
    <x v="2"/>
    <s v="No uso ninguna red social"/>
    <x v="2"/>
    <x v="1"/>
    <x v="0"/>
    <x v="0"/>
    <x v="1"/>
    <x v="0"/>
    <x v="2"/>
    <x v="2"/>
    <s v="Sí"/>
    <s v="Sí"/>
    <x v="1"/>
    <x v="1"/>
    <x v="1"/>
    <x v="2"/>
  </r>
  <r>
    <d v="2024-02-28T15:01:00"/>
    <s v="Grado o doble grado"/>
    <x v="12"/>
    <s v="Frecuentemente (1 o 2 veces por semana)"/>
    <s v="De vez en cuando (1 o 2 veces al mes)"/>
    <s v=""/>
    <s v="F. Trabajo Social"/>
    <s v="F. Ciencias Políticas y Sociología"/>
    <s v=""/>
    <s v=""/>
    <x v="0"/>
    <x v="1"/>
    <x v="2"/>
    <x v="1"/>
    <x v="0"/>
    <s v="Sí"/>
    <s v="Sí"/>
    <n v="5"/>
    <n v="1"/>
    <n v="5"/>
    <n v="2"/>
    <n v="4"/>
    <n v="5"/>
    <n v="5"/>
    <n v="5"/>
    <x v="2"/>
    <x v="0"/>
    <x v="3"/>
    <x v="2"/>
    <x v="1"/>
    <x v="1"/>
    <x v="0"/>
    <x v="1"/>
    <s v="Sí"/>
    <s v="No"/>
    <x v="1"/>
    <x v="1"/>
    <s v="Twitter"/>
    <x v="2"/>
    <x v="1"/>
    <x v="0"/>
    <x v="0"/>
    <x v="1"/>
    <x v="0"/>
    <x v="0"/>
    <x v="1"/>
    <s v="Sí"/>
    <s v="Sí"/>
    <x v="4"/>
    <x v="0"/>
    <x v="1"/>
    <x v="1"/>
  </r>
  <r>
    <d v="2024-02-28T15:01:00"/>
    <s v="Grado o doble grado"/>
    <x v="10"/>
    <s v="Frecuentemente (1 o 2 veces por semana)"/>
    <s v="Nunca"/>
    <s v=""/>
    <s v="F. Filología (Clásicas, General)"/>
    <s v=""/>
    <s v=""/>
    <s v=""/>
    <x v="1"/>
    <x v="1"/>
    <x v="2"/>
    <x v="2"/>
    <x v="1"/>
    <s v="No"/>
    <s v="Sí"/>
    <n v="1"/>
    <n v="1"/>
    <n v="1"/>
    <n v="4"/>
    <n v="4"/>
    <n v="5"/>
    <n v="5"/>
    <n v="4"/>
    <x v="5"/>
    <x v="0"/>
    <x v="1"/>
    <x v="2"/>
    <x v="1"/>
    <x v="1"/>
    <x v="4"/>
    <x v="3"/>
    <s v="No"/>
    <s v="No"/>
    <x v="0"/>
    <x v="2"/>
    <s v="TikTok|Twitter"/>
    <x v="2"/>
    <x v="1"/>
    <x v="1"/>
    <x v="0"/>
    <x v="1"/>
    <x v="0"/>
    <x v="2"/>
    <x v="2"/>
    <s v="No"/>
    <s v="No"/>
    <x v="0"/>
    <x v="1"/>
    <x v="1"/>
    <x v="2"/>
  </r>
  <r>
    <d v="2024-02-28T15:01:00"/>
    <s v="Doctorado"/>
    <x v="3"/>
    <s v="De vez en cuando (1 o 2 veces al mes)"/>
    <s v="De vez en cuando (1 o 2 veces al mes)"/>
    <s v=""/>
    <s v="Biblioteca Maria Zambrano (Derecho, Filología)"/>
    <s v="F. Derecho (Departamentos, Criminología)"/>
    <s v="F. Ciencias Económicas y Empresariales"/>
    <s v=""/>
    <x v="1"/>
    <x v="1"/>
    <x v="2"/>
    <x v="2"/>
    <x v="1"/>
    <s v="Sí"/>
    <s v="Sí"/>
    <n v="4"/>
    <n v="1"/>
    <n v="4"/>
    <n v="5"/>
    <n v="5"/>
    <n v="5"/>
    <n v="5"/>
    <n v="1"/>
    <x v="2"/>
    <x v="0"/>
    <x v="2"/>
    <x v="2"/>
    <x v="1"/>
    <x v="2"/>
    <x v="1"/>
    <x v="2"/>
    <s v="Sí"/>
    <s v="No"/>
    <x v="1"/>
    <x v="0"/>
    <s v="Instagram|Otras|Twitter|Youtube"/>
    <x v="2"/>
    <x v="2"/>
    <x v="0"/>
    <x v="0"/>
    <x v="1"/>
    <x v="0"/>
    <x v="2"/>
    <x v="0"/>
    <s v="Sí"/>
    <s v="Sí"/>
    <x v="4"/>
    <x v="1"/>
    <x v="1"/>
    <x v="2"/>
  </r>
  <r>
    <d v="2024-02-28T15:00:00"/>
    <s v="Grado o doble grado"/>
    <x v="4"/>
    <s v="Muy frecuentemente (3 o más veces por semana)"/>
    <s v="De vez en cuando (1 o 2 veces al mes)"/>
    <s v=""/>
    <s v="F. Ciencias Matemáticas"/>
    <s v=""/>
    <s v=""/>
    <s v=""/>
    <x v="2"/>
    <x v="1"/>
    <x v="2"/>
    <x v="1"/>
    <x v="1"/>
    <s v="No"/>
    <s v="Sí"/>
    <n v="2"/>
    <n v="1"/>
    <n v="1"/>
    <n v="5"/>
    <n v="5"/>
    <n v="5"/>
    <n v="5"/>
    <n v="5"/>
    <x v="2"/>
    <x v="1"/>
    <x v="0"/>
    <x v="2"/>
    <x v="1"/>
    <x v="2"/>
    <x v="4"/>
    <x v="2"/>
    <s v="No"/>
    <s v="Sí"/>
    <x v="1"/>
    <x v="2"/>
    <s v="Instagram"/>
    <x v="2"/>
    <x v="1"/>
    <x v="1"/>
    <x v="0"/>
    <x v="1"/>
    <x v="0"/>
    <x v="2"/>
    <x v="1"/>
    <s v="Sí"/>
    <s v="No"/>
    <x v="0"/>
    <x v="1"/>
    <x v="1"/>
    <x v="2"/>
  </r>
  <r>
    <d v="2024-02-28T15:00:00"/>
    <s v="Grado o doble grado"/>
    <x v="22"/>
    <s v="Frecuentemente (1 o 2 veces por semana)"/>
    <s v="Nunca"/>
    <s v=""/>
    <s v="F. Ciencias Biológicas"/>
    <s v="Biblioteca Maria Zambrano (Derecho, Filología)"/>
    <s v="F. Ciencias Geológicas"/>
    <s v=""/>
    <x v="1"/>
    <x v="1"/>
    <x v="2"/>
    <x v="2"/>
    <x v="1"/>
    <s v="No"/>
    <s v="No"/>
    <n v="1"/>
    <n v="1"/>
    <n v="1"/>
    <n v="1"/>
    <n v="5"/>
    <n v="4"/>
    <n v="5"/>
    <n v="5"/>
    <x v="0"/>
    <x v="0"/>
    <x v="1"/>
    <x v="3"/>
    <x v="1"/>
    <x v="0"/>
    <x v="4"/>
    <x v="3"/>
    <s v="No"/>
    <s v="No"/>
    <x v="1"/>
    <x v="2"/>
    <s v="Instagram|Otras|TikTok|Twitter|Youtube"/>
    <x v="2"/>
    <x v="1"/>
    <x v="0"/>
    <x v="0"/>
    <x v="1"/>
    <x v="3"/>
    <x v="1"/>
    <x v="1"/>
    <s v="Sí"/>
    <s v="No"/>
    <x v="0"/>
    <x v="1"/>
    <x v="1"/>
    <x v="2"/>
  </r>
  <r>
    <d v="2024-02-28T15:00:00"/>
    <s v="Grado o doble grado"/>
    <x v="7"/>
    <s v="De vez en cuando (1 o 2 veces al mes)"/>
    <s v="Frecuentemente (1 o 2 veces por semana)"/>
    <s v=""/>
    <s v="F. Geografía e Historia"/>
    <s v=""/>
    <s v=""/>
    <s v=""/>
    <x v="0"/>
    <x v="2"/>
    <x v="0"/>
    <x v="0"/>
    <x v="1"/>
    <s v="Sí"/>
    <s v="Sí"/>
    <n v="3"/>
    <n v="2"/>
    <n v="2"/>
    <n v="1"/>
    <n v="5"/>
    <n v="5"/>
    <n v="5"/>
    <n v="3"/>
    <x v="0"/>
    <x v="2"/>
    <x v="0"/>
    <x v="1"/>
    <x v="3"/>
    <x v="1"/>
    <x v="4"/>
    <x v="1"/>
    <s v="No"/>
    <s v="No"/>
    <x v="0"/>
    <x v="2"/>
    <s v="Youtube"/>
    <x v="2"/>
    <x v="0"/>
    <x v="0"/>
    <x v="0"/>
    <x v="1"/>
    <x v="0"/>
    <x v="2"/>
    <x v="1"/>
    <s v="Sí"/>
    <s v="No"/>
    <x v="0"/>
    <x v="3"/>
    <x v="1"/>
    <x v="1"/>
  </r>
  <r>
    <d v="2024-02-28T15:00:00"/>
    <s v="Grado o doble grado"/>
    <x v="10"/>
    <s v="Nunca"/>
    <s v="Solo en época de exámenes"/>
    <s v=""/>
    <s v=""/>
    <s v=""/>
    <s v=""/>
    <s v=""/>
    <x v="0"/>
    <x v="2"/>
    <x v="0"/>
    <x v="0"/>
    <x v="1"/>
    <s v="No"/>
    <s v="No"/>
    <n v="2"/>
    <n v="2"/>
    <n v="3"/>
    <n v="5"/>
    <n v="4"/>
    <n v="4"/>
    <n v="3"/>
    <n v="5"/>
    <x v="5"/>
    <x v="5"/>
    <x v="3"/>
    <x v="1"/>
    <x v="5"/>
    <x v="0"/>
    <x v="4"/>
    <x v="3"/>
    <s v="No"/>
    <s v="No"/>
    <x v="0"/>
    <x v="2"/>
    <s v="Instagram|TikTok|Twitter"/>
    <x v="4"/>
    <x v="0"/>
    <x v="2"/>
    <x v="2"/>
    <x v="2"/>
    <x v="3"/>
    <x v="1"/>
    <x v="1"/>
    <s v="No"/>
    <s v="No"/>
    <x v="0"/>
    <x v="3"/>
    <x v="0"/>
    <x v="0"/>
  </r>
  <r>
    <d v="2024-02-28T14:59:00"/>
    <s v="Grado o doble grado"/>
    <x v="3"/>
    <s v="De vez en cuando (1 o 2 veces al mes)"/>
    <s v="Solo en época de exámenes"/>
    <s v=""/>
    <s v="Biblioteca Maria Zambrano (Derecho, Filología)"/>
    <s v="F. Geografía e Historia"/>
    <s v="Biblioteca Histórica"/>
    <s v="pedro salinas"/>
    <x v="1"/>
    <x v="1"/>
    <x v="2"/>
    <x v="2"/>
    <x v="1"/>
    <s v="No"/>
    <s v="Sí"/>
    <n v="4"/>
    <n v="2"/>
    <n v="5"/>
    <n v="2"/>
    <n v="5"/>
    <n v="5"/>
    <n v="5"/>
    <n v="5"/>
    <x v="1"/>
    <x v="1"/>
    <x v="1"/>
    <x v="2"/>
    <x v="1"/>
    <x v="2"/>
    <x v="1"/>
    <x v="2"/>
    <s v="No"/>
    <s v="No"/>
    <x v="1"/>
    <x v="1"/>
    <s v="Instagram|TikTok|Twitter"/>
    <x v="2"/>
    <x v="0"/>
    <x v="2"/>
    <x v="0"/>
    <x v="1"/>
    <x v="0"/>
    <x v="0"/>
    <x v="2"/>
    <s v="No"/>
    <s v="No"/>
    <x v="0"/>
    <x v="1"/>
    <x v="1"/>
    <x v="2"/>
  </r>
  <r>
    <d v="2024-02-28T14:59:00"/>
    <s v="Grado o doble grado"/>
    <x v="10"/>
    <s v="Muy frecuentemente (3 o más veces por semana)"/>
    <s v="Frecuentemente (1 o 2 veces por semana)"/>
    <s v=""/>
    <s v="Biblioteca Maria Zambrano (Derecho, Filología)"/>
    <s v="F. Filología (Clásicas, General)"/>
    <s v="F. Filosofía"/>
    <s v=""/>
    <x v="0"/>
    <x v="0"/>
    <x v="0"/>
    <x v="0"/>
    <x v="1"/>
    <s v="Sí"/>
    <s v="Sí"/>
    <n v="3"/>
    <n v="3"/>
    <n v="3"/>
    <n v="3"/>
    <n v="3"/>
    <n v="3"/>
    <n v="3"/>
    <n v="3"/>
    <x v="0"/>
    <x v="2"/>
    <x v="0"/>
    <x v="1"/>
    <x v="3"/>
    <x v="0"/>
    <x v="4"/>
    <x v="3"/>
    <s v="No"/>
    <s v="No"/>
    <x v="2"/>
    <x v="2"/>
    <s v="Otras"/>
    <x v="1"/>
    <x v="0"/>
    <x v="2"/>
    <x v="2"/>
    <x v="2"/>
    <x v="3"/>
    <x v="1"/>
    <x v="1"/>
    <s v="No"/>
    <s v="No"/>
    <x v="0"/>
    <x v="3"/>
    <x v="4"/>
    <x v="5"/>
  </r>
  <r>
    <d v="2024-02-28T14:59:00"/>
    <s v="Grado o doble grado"/>
    <x v="7"/>
    <s v="Frecuentemente (1 o 2 veces por semana)"/>
    <s v="Frecuentemente (1 o 2 veces por semana)"/>
    <s v=""/>
    <s v="F. Geografía e Historia"/>
    <s v="Biblioteca Maria Zambrano (Derecho, Filología)"/>
    <s v="F. Filología (Clásicas, General)"/>
    <s v=""/>
    <x v="0"/>
    <x v="0"/>
    <x v="5"/>
    <x v="4"/>
    <x v="0"/>
    <s v="Sí"/>
    <s v="No"/>
    <n v="4"/>
    <n v="3"/>
    <n v="2"/>
    <n v="2"/>
    <n v="3"/>
    <n v="3"/>
    <n v="2"/>
    <n v="2"/>
    <x v="5"/>
    <x v="5"/>
    <x v="3"/>
    <x v="0"/>
    <x v="0"/>
    <x v="0"/>
    <x v="4"/>
    <x v="0"/>
    <s v="No"/>
    <s v="No"/>
    <x v="2"/>
    <x v="2"/>
    <s v="No uso ninguna red social"/>
    <x v="0"/>
    <x v="1"/>
    <x v="1"/>
    <x v="1"/>
    <x v="0"/>
    <x v="1"/>
    <x v="0"/>
    <x v="3"/>
    <s v="Sí"/>
    <s v="No"/>
    <x v="0"/>
    <x v="0"/>
    <x v="2"/>
    <x v="1"/>
  </r>
  <r>
    <d v="2024-02-28T14:58:00"/>
    <s v="Grado o doble grado"/>
    <x v="19"/>
    <s v="De vez en cuando (1 o 2 veces al mes)"/>
    <s v="De vez en cuando (1 o 2 veces al mes)"/>
    <s v=""/>
    <s v="F. Bellas Artes"/>
    <s v="F. Filología (Clásicas, General)"/>
    <s v="Biblioteca Maria Zambrano (Derecho, Filología)"/>
    <s v=""/>
    <x v="1"/>
    <x v="1"/>
    <x v="2"/>
    <x v="2"/>
    <x v="1"/>
    <s v="No"/>
    <s v="Sí"/>
    <n v="3"/>
    <n v="1"/>
    <n v="3"/>
    <n v="3"/>
    <n v="1"/>
    <n v="3"/>
    <n v="1"/>
    <n v="3"/>
    <x v="1"/>
    <x v="1"/>
    <x v="2"/>
    <x v="2"/>
    <x v="1"/>
    <x v="2"/>
    <x v="2"/>
    <x v="2"/>
    <s v="Sí"/>
    <s v="Sí"/>
    <x v="1"/>
    <x v="0"/>
    <s v="Instagram|Otras"/>
    <x v="2"/>
    <x v="2"/>
    <x v="0"/>
    <x v="0"/>
    <x v="1"/>
    <x v="0"/>
    <x v="2"/>
    <x v="2"/>
    <s v="Sí"/>
    <s v="No"/>
    <x v="0"/>
    <x v="1"/>
    <x v="1"/>
    <x v="2"/>
  </r>
  <r>
    <d v="2024-02-28T14:58:00"/>
    <s v="Grado o doble grado"/>
    <x v="24"/>
    <s v="De vez en cuando (1 o 2 veces al mes)"/>
    <s v="De vez en cuando (1 o 2 veces al mes)"/>
    <s v=""/>
    <s v="F. Enfermería, Fisioterapia y Podología"/>
    <s v="F. Medicina"/>
    <s v=""/>
    <s v="Sala estudio de mi zona en Arganzuela"/>
    <x v="0"/>
    <x v="0"/>
    <x v="1"/>
    <x v="1"/>
    <x v="0"/>
    <s v="No"/>
    <s v="No"/>
    <n v="2"/>
    <n v="3"/>
    <n v="3"/>
    <n v="3"/>
    <n v="4"/>
    <n v="4"/>
    <n v="5"/>
    <n v="4"/>
    <x v="0"/>
    <x v="2"/>
    <x v="1"/>
    <x v="3"/>
    <x v="0"/>
    <x v="1"/>
    <x v="1"/>
    <x v="1"/>
    <s v="No"/>
    <s v="No"/>
    <x v="0"/>
    <x v="0"/>
    <s v="Instagram|Otras|Twitter"/>
    <x v="1"/>
    <x v="0"/>
    <x v="2"/>
    <x v="2"/>
    <x v="2"/>
    <x v="3"/>
    <x v="1"/>
    <x v="1"/>
    <s v="Sí"/>
    <s v="No"/>
    <x v="0"/>
    <x v="3"/>
    <x v="4"/>
    <x v="1"/>
  </r>
  <r>
    <d v="2024-02-28T14:58:00"/>
    <s v="Grado o doble grado"/>
    <x v="18"/>
    <s v="Frecuentemente (1 o 2 veces por semana)"/>
    <s v="Solo en época de exámenes"/>
    <s v=""/>
    <s v="F. Ciencias de la Información"/>
    <s v="Biblioteca Maria Zambrano (Derecho, Filología)"/>
    <s v=""/>
    <s v=""/>
    <x v="0"/>
    <x v="1"/>
    <x v="1"/>
    <x v="0"/>
    <x v="1"/>
    <s v="No"/>
    <s v="No"/>
    <n v="1"/>
    <n v="1"/>
    <n v="1"/>
    <n v="1"/>
    <n v="4"/>
    <n v="4"/>
    <n v="4"/>
    <n v="1"/>
    <x v="5"/>
    <x v="2"/>
    <x v="1"/>
    <x v="1"/>
    <x v="3"/>
    <x v="0"/>
    <x v="3"/>
    <x v="3"/>
    <s v="No"/>
    <s v="Sí"/>
    <x v="2"/>
    <x v="1"/>
    <s v="Instagram|Twitter|Youtube"/>
    <x v="0"/>
    <x v="0"/>
    <x v="1"/>
    <x v="0"/>
    <x v="1"/>
    <x v="0"/>
    <x v="0"/>
    <x v="4"/>
    <s v="No"/>
    <s v="No"/>
    <x v="0"/>
    <x v="0"/>
    <x v="4"/>
    <x v="1"/>
  </r>
  <r>
    <d v="2024-02-28T14:58:00"/>
    <s v="Máster"/>
    <x v="10"/>
    <s v="Frecuentemente (1 o 2 veces por semana)"/>
    <s v="Muy frecuentemente (3 o más veces por semana)"/>
    <s v=""/>
    <s v="F. Filología (Clásicas, General)"/>
    <s v="Biblioteca Maria Zambrano (Derecho, Filología)"/>
    <s v="F. Filosofía"/>
    <s v=""/>
    <x v="1"/>
    <x v="1"/>
    <x v="1"/>
    <x v="0"/>
    <x v="1"/>
    <s v="Sí"/>
    <s v="Sí"/>
    <n v="3"/>
    <n v="2"/>
    <n v="4"/>
    <n v="4"/>
    <n v="4"/>
    <n v="4"/>
    <n v="4"/>
    <n v="1"/>
    <x v="2"/>
    <x v="0"/>
    <x v="1"/>
    <x v="2"/>
    <x v="1"/>
    <x v="2"/>
    <x v="4"/>
    <x v="2"/>
    <s v="Sí"/>
    <s v="No"/>
    <x v="1"/>
    <x v="0"/>
    <s v="Instagram"/>
    <x v="2"/>
    <x v="2"/>
    <x v="0"/>
    <x v="0"/>
    <x v="1"/>
    <x v="0"/>
    <x v="2"/>
    <x v="2"/>
    <s v="Sí"/>
    <s v="No"/>
    <x v="0"/>
    <x v="1"/>
    <x v="1"/>
    <x v="2"/>
  </r>
  <r>
    <d v="2024-02-28T14:57:00"/>
    <s v="Grado o doble grado"/>
    <x v="5"/>
    <s v="De vez en cuando (1 o 2 veces al mes)"/>
    <s v="Nunca"/>
    <s v=""/>
    <s v="F. Ciencias Químicas"/>
    <s v="Biblioteca Maria Zambrano (Derecho, Filología)"/>
    <s v="F. Ciencias Biológicas"/>
    <s v=""/>
    <x v="0"/>
    <x v="1"/>
    <x v="1"/>
    <x v="0"/>
    <x v="0"/>
    <s v="No"/>
    <s v="Sí"/>
    <n v="3"/>
    <n v="1"/>
    <n v="1"/>
    <n v="1"/>
    <n v="4"/>
    <n v="5"/>
    <n v="5"/>
    <n v="5"/>
    <x v="2"/>
    <x v="1"/>
    <x v="2"/>
    <x v="2"/>
    <x v="1"/>
    <x v="2"/>
    <x v="2"/>
    <x v="2"/>
    <s v="No"/>
    <s v="No"/>
    <x v="0"/>
    <x v="2"/>
    <s v="Instagram"/>
    <x v="2"/>
    <x v="2"/>
    <x v="1"/>
    <x v="1"/>
    <x v="0"/>
    <x v="1"/>
    <x v="0"/>
    <x v="4"/>
    <s v="No"/>
    <s v="No"/>
    <x v="0"/>
    <x v="1"/>
    <x v="1"/>
    <x v="1"/>
  </r>
  <r>
    <d v="2024-02-28T14:56:00"/>
    <s v="Grado o doble grado"/>
    <x v="12"/>
    <s v="Frecuentemente (1 o 2 veces por semana)"/>
    <s v="De vez en cuando (1 o 2 veces al mes)"/>
    <s v=""/>
    <s v="F. Ciencias Políticas y Sociología"/>
    <s v="F. Ciencias Económicas y Empresariales"/>
    <s v=""/>
    <s v=""/>
    <x v="0"/>
    <x v="1"/>
    <x v="1"/>
    <x v="0"/>
    <x v="3"/>
    <s v="Sí"/>
    <s v="Sí"/>
    <n v="2"/>
    <n v="2"/>
    <n v="3"/>
    <n v="1"/>
    <n v="5"/>
    <n v="5"/>
    <n v="3"/>
    <n v="1"/>
    <x v="0"/>
    <x v="2"/>
    <x v="3"/>
    <x v="0"/>
    <x v="0"/>
    <x v="4"/>
    <x v="2"/>
    <x v="0"/>
    <s v="No"/>
    <s v="No"/>
    <x v="2"/>
    <x v="2"/>
    <s v="Instagram|TikTok|Youtube"/>
    <x v="2"/>
    <x v="1"/>
    <x v="2"/>
    <x v="0"/>
    <x v="1"/>
    <x v="0"/>
    <x v="0"/>
    <x v="1"/>
    <s v="Sí"/>
    <s v="Sí"/>
    <x v="4"/>
    <x v="0"/>
    <x v="2"/>
    <x v="1"/>
  </r>
  <r>
    <d v="2024-02-28T14:56:00"/>
    <s v="Grado o doble grado"/>
    <x v="6"/>
    <s v="De vez en cuando (1 o 2 veces al mes)"/>
    <s v="Nunca"/>
    <s v=""/>
    <s v="Biblioteca Maria Zambrano (Derecho, Filología)"/>
    <s v="F. Farmacia"/>
    <s v="F. Ciencias Políticas y Sociología"/>
    <s v=""/>
    <x v="2"/>
    <x v="2"/>
    <x v="1"/>
    <x v="0"/>
    <x v="0"/>
    <s v="No"/>
    <s v="Sí"/>
    <n v="3"/>
    <n v="3"/>
    <n v="3"/>
    <n v="4"/>
    <n v="4"/>
    <n v="4"/>
    <n v="4"/>
    <n v="4"/>
    <x v="2"/>
    <x v="0"/>
    <x v="1"/>
    <x v="3"/>
    <x v="0"/>
    <x v="1"/>
    <x v="1"/>
    <x v="1"/>
    <s v="Sí"/>
    <s v="Sí"/>
    <x v="0"/>
    <x v="2"/>
    <s v="No uso ninguna red social"/>
    <x v="0"/>
    <x v="1"/>
    <x v="1"/>
    <x v="1"/>
    <x v="0"/>
    <x v="1"/>
    <x v="0"/>
    <x v="4"/>
    <s v="Sí"/>
    <s v="No"/>
    <x v="0"/>
    <x v="0"/>
    <x v="2"/>
    <x v="1"/>
  </r>
  <r>
    <d v="2024-02-28T14:56:00"/>
    <s v="Grado o doble grado"/>
    <x v="7"/>
    <s v="Frecuentemente (1 o 2 veces por semana)"/>
    <s v="Muy frecuentemente (3 o más veces por semana)"/>
    <s v=""/>
    <s v="F. Filología (Clásicas, General)"/>
    <s v="F. Geografía e Historia"/>
    <s v="Biblioteca Maria Zambrano (Derecho, Filología)"/>
    <s v="Bibliotecas públicas"/>
    <x v="2"/>
    <x v="2"/>
    <x v="0"/>
    <x v="0"/>
    <x v="1"/>
    <s v="Sí"/>
    <s v="Sí"/>
    <n v="4"/>
    <n v="2"/>
    <n v="2"/>
    <n v="4"/>
    <n v="5"/>
    <n v="5"/>
    <n v="5"/>
    <n v="4"/>
    <x v="0"/>
    <x v="0"/>
    <x v="0"/>
    <x v="0"/>
    <x v="3"/>
    <x v="4"/>
    <x v="1"/>
    <x v="3"/>
    <s v="Sí"/>
    <s v="Sí"/>
    <x v="2"/>
    <x v="1"/>
    <s v="Instagram|Otras|Twitter|Youtube"/>
    <x v="0"/>
    <x v="2"/>
    <x v="0"/>
    <x v="0"/>
    <x v="1"/>
    <x v="0"/>
    <x v="2"/>
    <x v="4"/>
    <s v="Sí"/>
    <s v="Sí"/>
    <x v="4"/>
    <x v="1"/>
    <x v="1"/>
    <x v="2"/>
  </r>
  <r>
    <d v="2024-02-28T14:56:00"/>
    <s v="Grado o doble grado"/>
    <x v="3"/>
    <s v="Frecuentemente (1 o 2 veces por semana)"/>
    <s v="Nunca"/>
    <s v=""/>
    <s v=""/>
    <s v=""/>
    <s v=""/>
    <s v=""/>
    <x v="2"/>
    <x v="1"/>
    <x v="1"/>
    <x v="0"/>
    <x v="0"/>
    <s v="No"/>
    <s v="No"/>
    <n v="1"/>
    <n v="1"/>
    <n v="1"/>
    <n v="5"/>
    <n v="5"/>
    <n v="5"/>
    <n v="5"/>
    <n v="1"/>
    <x v="3"/>
    <x v="4"/>
    <x v="5"/>
    <x v="5"/>
    <x v="3"/>
    <x v="5"/>
    <x v="0"/>
    <x v="5"/>
    <s v="Sí"/>
    <s v="Sí"/>
    <x v="5"/>
    <x v="3"/>
    <s v="Instagram|TikTok|Youtube"/>
    <x v="5"/>
    <x v="5"/>
    <x v="5"/>
    <x v="5"/>
    <x v="4"/>
    <x v="4"/>
    <x v="4"/>
    <x v="0"/>
    <s v="No"/>
    <s v="No"/>
    <x v="0"/>
    <x v="0"/>
    <x v="2"/>
    <x v="1"/>
  </r>
  <r>
    <d v="2024-02-28T14:56:00"/>
    <s v="Grado o doble grado"/>
    <x v="7"/>
    <s v="De vez en cuando (1 o 2 veces al mes)"/>
    <s v="Frecuentemente (1 o 2 veces por semana)"/>
    <s v=""/>
    <s v="F. Geografía e Historia"/>
    <s v="Biblioteca Maria Zambrano (Derecho, Filología)"/>
    <s v=""/>
    <s v=""/>
    <x v="2"/>
    <x v="0"/>
    <x v="0"/>
    <x v="1"/>
    <x v="1"/>
    <s v="Sí"/>
    <s v="Sí"/>
    <n v="3"/>
    <n v="2"/>
    <n v="3"/>
    <n v="1"/>
    <n v="4"/>
    <n v="5"/>
    <n v="3"/>
    <n v="5"/>
    <x v="2"/>
    <x v="0"/>
    <x v="1"/>
    <x v="3"/>
    <x v="0"/>
    <x v="1"/>
    <x v="1"/>
    <x v="1"/>
    <s v="No"/>
    <s v="No"/>
    <x v="0"/>
    <x v="1"/>
    <s v="Instagram|Twitter"/>
    <x v="0"/>
    <x v="1"/>
    <x v="1"/>
    <x v="1"/>
    <x v="0"/>
    <x v="1"/>
    <x v="0"/>
    <x v="4"/>
    <s v="Sí"/>
    <s v="No"/>
    <x v="0"/>
    <x v="0"/>
    <x v="2"/>
    <x v="1"/>
  </r>
  <r>
    <d v="2024-02-28T14:55:00"/>
    <s v="Grado o doble grado"/>
    <x v="10"/>
    <s v="Frecuentemente (1 o 2 veces por semana)"/>
    <s v="De vez en cuando (1 o 2 veces al mes)"/>
    <s v=""/>
    <s v="Biblioteca Maria Zambrano (Derecho, Filología)"/>
    <s v="F. Filología (Clásicas, General)"/>
    <s v=""/>
    <s v=""/>
    <x v="1"/>
    <x v="1"/>
    <x v="2"/>
    <x v="1"/>
    <x v="1"/>
    <s v="Sí"/>
    <s v="Sí"/>
    <n v="4"/>
    <n v="3"/>
    <n v="5"/>
    <n v="2"/>
    <n v="3"/>
    <n v="2"/>
    <n v="3"/>
    <n v="1"/>
    <x v="5"/>
    <x v="1"/>
    <x v="2"/>
    <x v="2"/>
    <x v="1"/>
    <x v="2"/>
    <x v="4"/>
    <x v="1"/>
    <s v="No"/>
    <s v="Sí"/>
    <x v="1"/>
    <x v="1"/>
    <s v="Instagram|Otras|Youtube"/>
    <x v="2"/>
    <x v="2"/>
    <x v="1"/>
    <x v="0"/>
    <x v="1"/>
    <x v="0"/>
    <x v="2"/>
    <x v="1"/>
    <s v="No"/>
    <s v="No"/>
    <x v="0"/>
    <x v="1"/>
    <x v="1"/>
    <x v="2"/>
  </r>
  <r>
    <d v="2024-02-28T14:55:00"/>
    <s v="Grado o doble grado"/>
    <x v="18"/>
    <s v="Frecuentemente (1 o 2 veces por semana)"/>
    <s v="Frecuentemente (1 o 2 veces por semana)"/>
    <s v=""/>
    <s v="F. Ciencias de la Información"/>
    <s v="F. Psicología"/>
    <s v=""/>
    <s v=""/>
    <x v="1"/>
    <x v="0"/>
    <x v="3"/>
    <x v="3"/>
    <x v="3"/>
    <s v="Sí"/>
    <s v="Sí"/>
    <n v="2"/>
    <n v="1"/>
    <n v="1"/>
    <n v="4"/>
    <n v="2"/>
    <n v="5"/>
    <n v="4"/>
    <n v="3"/>
    <x v="5"/>
    <x v="2"/>
    <x v="1"/>
    <x v="1"/>
    <x v="2"/>
    <x v="1"/>
    <x v="4"/>
    <x v="3"/>
    <s v="No"/>
    <s v="No"/>
    <x v="0"/>
    <x v="4"/>
    <s v="Instagram"/>
    <x v="4"/>
    <x v="1"/>
    <x v="0"/>
    <x v="0"/>
    <x v="1"/>
    <x v="1"/>
    <x v="5"/>
    <x v="3"/>
    <s v="No"/>
    <s v="No"/>
    <x v="0"/>
    <x v="0"/>
    <x v="0"/>
    <x v="0"/>
  </r>
  <r>
    <d v="2024-02-28T14:55:00"/>
    <s v="Grado o doble grado"/>
    <x v="15"/>
    <s v="Nunca"/>
    <s v="Nunca"/>
    <s v=""/>
    <s v=""/>
    <s v=""/>
    <s v=""/>
    <s v="Biblioteca  Miguel Delibes"/>
    <x v="1"/>
    <x v="0"/>
    <x v="1"/>
    <x v="0"/>
    <x v="0"/>
    <s v="No"/>
    <s v="No"/>
    <n v="2"/>
    <n v="1"/>
    <n v="1"/>
    <n v="1"/>
    <n v="5"/>
    <n v="5"/>
    <n v="5"/>
    <n v="5"/>
    <x v="5"/>
    <x v="2"/>
    <x v="0"/>
    <x v="1"/>
    <x v="0"/>
    <x v="0"/>
    <x v="3"/>
    <x v="1"/>
    <s v="No"/>
    <s v="No"/>
    <x v="0"/>
    <x v="5"/>
    <s v="Instagram|Youtube"/>
    <x v="0"/>
    <x v="1"/>
    <x v="2"/>
    <x v="1"/>
    <x v="0"/>
    <x v="1"/>
    <x v="1"/>
    <x v="4"/>
    <s v="No"/>
    <s v="No"/>
    <x v="0"/>
    <x v="3"/>
    <x v="1"/>
    <x v="0"/>
  </r>
  <r>
    <d v="2024-02-28T14:55:00"/>
    <s v="Grado o doble grado"/>
    <x v="19"/>
    <s v="Frecuentemente (1 o 2 veces por semana)"/>
    <s v="De vez en cuando (1 o 2 veces al mes)"/>
    <s v=""/>
    <s v="F. Bellas Artes"/>
    <s v="F. Geografía e Historia"/>
    <s v="F. Filosofía"/>
    <s v=""/>
    <x v="1"/>
    <x v="0"/>
    <x v="0"/>
    <x v="0"/>
    <x v="1"/>
    <s v="Sí"/>
    <s v="Sí"/>
    <n v="4"/>
    <n v="2"/>
    <n v="1"/>
    <n v="4"/>
    <n v="4"/>
    <n v="3"/>
    <n v="3"/>
    <n v="2"/>
    <x v="1"/>
    <x v="1"/>
    <x v="0"/>
    <x v="3"/>
    <x v="0"/>
    <x v="0"/>
    <x v="4"/>
    <x v="3"/>
    <s v="No"/>
    <s v="No"/>
    <x v="2"/>
    <x v="2"/>
    <s v="Instagram|Twitter|Youtube"/>
    <x v="1"/>
    <x v="1"/>
    <x v="1"/>
    <x v="2"/>
    <x v="1"/>
    <x v="0"/>
    <x v="0"/>
    <x v="1"/>
    <s v="No"/>
    <s v="No"/>
    <x v="0"/>
    <x v="1"/>
    <x v="1"/>
    <x v="1"/>
  </r>
  <r>
    <d v="2024-02-28T14:55:00"/>
    <s v="Grado o doble grado"/>
    <x v="5"/>
    <s v="Frecuentemente (1 o 2 veces por semana)"/>
    <s v="Frecuentemente (1 o 2 veces por semana)"/>
    <s v=""/>
    <s v="F. Ciencias Químicas"/>
    <s v="Biblioteca Maria Zambrano (Derecho, Filología)"/>
    <s v="F. Geografía e Historia"/>
    <s v=""/>
    <x v="1"/>
    <x v="0"/>
    <x v="1"/>
    <x v="1"/>
    <x v="1"/>
    <s v="No"/>
    <s v="Sí"/>
    <n v="3"/>
    <n v="5"/>
    <n v="4"/>
    <n v="1"/>
    <n v="5"/>
    <n v="4"/>
    <n v="4"/>
    <n v="4"/>
    <x v="2"/>
    <x v="0"/>
    <x v="1"/>
    <x v="3"/>
    <x v="0"/>
    <x v="2"/>
    <x v="1"/>
    <x v="1"/>
    <s v="Sí"/>
    <s v="No"/>
    <x v="0"/>
    <x v="1"/>
    <s v="Instagram|TikTok|Twitter|Youtube"/>
    <x v="2"/>
    <x v="2"/>
    <x v="0"/>
    <x v="0"/>
    <x v="1"/>
    <x v="0"/>
    <x v="2"/>
    <x v="2"/>
    <s v="No"/>
    <s v="No"/>
    <x v="0"/>
    <x v="0"/>
    <x v="2"/>
    <x v="1"/>
  </r>
  <r>
    <d v="2024-02-28T14:54:00"/>
    <s v="Grado o doble grado"/>
    <x v="24"/>
    <s v="Nunca"/>
    <s v="De vez en cuando (1 o 2 veces al mes)"/>
    <s v=""/>
    <s v=""/>
    <s v=""/>
    <s v=""/>
    <s v=""/>
    <x v="2"/>
    <x v="2"/>
    <x v="0"/>
    <x v="0"/>
    <x v="2"/>
    <s v="No"/>
    <s v="No"/>
    <n v="3"/>
    <n v="3"/>
    <n v="3"/>
    <n v="3"/>
    <n v="3"/>
    <n v="3"/>
    <n v="3"/>
    <n v="3"/>
    <x v="0"/>
    <x v="2"/>
    <x v="0"/>
    <x v="1"/>
    <x v="3"/>
    <x v="0"/>
    <x v="4"/>
    <x v="3"/>
    <s v="No"/>
    <s v="No"/>
    <x v="2"/>
    <x v="2"/>
    <s v="Instagram|TikTok|Twitter"/>
    <x v="1"/>
    <x v="0"/>
    <x v="2"/>
    <x v="2"/>
    <x v="2"/>
    <x v="3"/>
    <x v="1"/>
    <x v="1"/>
    <s v="No"/>
    <s v="No"/>
    <x v="0"/>
    <x v="3"/>
    <x v="4"/>
    <x v="0"/>
  </r>
  <r>
    <d v="2024-02-28T14:53:00"/>
    <s v="Grado o doble grado"/>
    <x v="4"/>
    <s v="Frecuentemente (1 o 2 veces por semana)"/>
    <s v="Nunca"/>
    <s v=""/>
    <s v="F. Ciencias Matemáticas"/>
    <s v="Biblioteca Maria Zambrano (Derecho, Filología)"/>
    <s v=""/>
    <s v=""/>
    <x v="3"/>
    <x v="2"/>
    <x v="3"/>
    <x v="4"/>
    <x v="0"/>
    <s v="No"/>
    <s v="No"/>
    <n v="4"/>
    <n v="1"/>
    <n v="1"/>
    <n v="2"/>
    <n v="5"/>
    <n v="4"/>
    <n v="3"/>
    <n v="1"/>
    <x v="0"/>
    <x v="2"/>
    <x v="1"/>
    <x v="0"/>
    <x v="3"/>
    <x v="4"/>
    <x v="0"/>
    <x v="1"/>
    <s v="No"/>
    <s v="No"/>
    <x v="5"/>
    <x v="5"/>
    <s v="Instagram|Otras|Twitter"/>
    <x v="0"/>
    <x v="4"/>
    <x v="1"/>
    <x v="1"/>
    <x v="0"/>
    <x v="3"/>
    <x v="0"/>
    <x v="3"/>
    <s v="Sí"/>
    <s v="No"/>
    <x v="0"/>
    <x v="0"/>
    <x v="2"/>
    <x v="1"/>
  </r>
  <r>
    <d v="2024-02-28T14:53:00"/>
    <s v="Doctorado"/>
    <x v="27"/>
    <s v="Muy frecuentemente (3 o más veces por semana)"/>
    <s v="Muy frecuentemente (3 o más veces por semana)"/>
    <s v=""/>
    <s v="F. Óptica y Optometría"/>
    <s v="F. Informática"/>
    <s v=""/>
    <s v=""/>
    <x v="1"/>
    <x v="1"/>
    <x v="2"/>
    <x v="2"/>
    <x v="1"/>
    <s v="No"/>
    <s v="No"/>
    <n v="5"/>
    <n v="5"/>
    <n v="5"/>
    <n v="5"/>
    <n v="5"/>
    <n v="5"/>
    <n v="5"/>
    <n v="5"/>
    <x v="1"/>
    <x v="1"/>
    <x v="2"/>
    <x v="2"/>
    <x v="1"/>
    <x v="2"/>
    <x v="2"/>
    <x v="2"/>
    <s v="Sí"/>
    <s v="Sí"/>
    <x v="1"/>
    <x v="0"/>
    <s v="Youtube"/>
    <x v="2"/>
    <x v="2"/>
    <x v="0"/>
    <x v="0"/>
    <x v="1"/>
    <x v="0"/>
    <x v="2"/>
    <x v="2"/>
    <s v="Sí"/>
    <s v="Sí"/>
    <x v="2"/>
    <x v="1"/>
    <x v="1"/>
    <x v="2"/>
  </r>
  <r>
    <d v="2024-02-28T14:53:00"/>
    <s v="Grado o doble grado"/>
    <x v="24"/>
    <s v="De vez en cuando (1 o 2 veces al mes)"/>
    <s v="Nunca"/>
    <s v=""/>
    <s v=""/>
    <s v=""/>
    <s v=""/>
    <s v=""/>
    <x v="0"/>
    <x v="2"/>
    <x v="1"/>
    <x v="1"/>
    <x v="1"/>
    <s v="No"/>
    <s v="No"/>
    <n v="1"/>
    <n v="1"/>
    <n v="1"/>
    <n v="1"/>
    <n v="5"/>
    <n v="3"/>
    <n v="5"/>
    <n v="1"/>
    <x v="5"/>
    <x v="2"/>
    <x v="1"/>
    <x v="3"/>
    <x v="1"/>
    <x v="0"/>
    <x v="4"/>
    <x v="1"/>
    <s v="No"/>
    <s v="No"/>
    <x v="2"/>
    <x v="2"/>
    <s v="Instagram|Otras|TikTok"/>
    <x v="1"/>
    <x v="4"/>
    <x v="2"/>
    <x v="0"/>
    <x v="1"/>
    <x v="1"/>
    <x v="0"/>
    <x v="1"/>
    <s v="No"/>
    <s v="No"/>
    <x v="0"/>
    <x v="0"/>
    <x v="1"/>
    <x v="1"/>
  </r>
  <r>
    <d v="2024-02-28T14:53:00"/>
    <s v="Máster"/>
    <x v="10"/>
    <s v="De vez en cuando (1 o 2 veces al mes)"/>
    <s v="Frecuentemente (1 o 2 veces por semana)"/>
    <s v=""/>
    <s v="F. Ciencias de la Información"/>
    <s v="F. Filología (Clásicas, General)"/>
    <s v="Biblioteca Maria Zambrano (Derecho, Filología)"/>
    <s v=""/>
    <x v="0"/>
    <x v="0"/>
    <x v="1"/>
    <x v="1"/>
    <x v="0"/>
    <s v="Sí"/>
    <s v="Sí"/>
    <n v="3"/>
    <n v="2"/>
    <n v="2"/>
    <n v="4"/>
    <n v="4"/>
    <n v="5"/>
    <n v="4"/>
    <n v="5"/>
    <x v="5"/>
    <x v="2"/>
    <x v="0"/>
    <x v="0"/>
    <x v="3"/>
    <x v="0"/>
    <x v="4"/>
    <x v="3"/>
    <s v="No"/>
    <s v="No"/>
    <x v="2"/>
    <x v="1"/>
    <s v="Otras"/>
    <x v="0"/>
    <x v="0"/>
    <x v="1"/>
    <x v="1"/>
    <x v="0"/>
    <x v="1"/>
    <x v="0"/>
    <x v="1"/>
    <s v="Sí"/>
    <s v="No"/>
    <x v="0"/>
    <x v="0"/>
    <x v="2"/>
    <x v="1"/>
  </r>
  <r>
    <d v="2024-02-28T14:53:00"/>
    <s v="Grado o doble grado"/>
    <x v="7"/>
    <s v="De vez en cuando (1 o 2 veces al mes)"/>
    <s v="Frecuentemente (1 o 2 veces por semana)"/>
    <s v=""/>
    <s v="F. Geografía e Historia"/>
    <s v="Biblioteca Maria Zambrano (Derecho, Filología)"/>
    <s v=""/>
    <s v=""/>
    <x v="1"/>
    <x v="1"/>
    <x v="0"/>
    <x v="0"/>
    <x v="1"/>
    <s v="No"/>
    <s v="Sí"/>
    <n v="3"/>
    <n v="3"/>
    <n v="4"/>
    <n v="2"/>
    <n v="4"/>
    <n v="5"/>
    <n v="5"/>
    <n v="3"/>
    <x v="2"/>
    <x v="1"/>
    <x v="2"/>
    <x v="3"/>
    <x v="0"/>
    <x v="2"/>
    <x v="3"/>
    <x v="1"/>
    <s v="No"/>
    <s v="No"/>
    <x v="0"/>
    <x v="1"/>
    <s v="Instagram|TikTok|Twitter"/>
    <x v="2"/>
    <x v="1"/>
    <x v="0"/>
    <x v="0"/>
    <x v="1"/>
    <x v="1"/>
    <x v="1"/>
    <x v="1"/>
    <s v="No"/>
    <s v="No"/>
    <x v="0"/>
    <x v="1"/>
    <x v="1"/>
    <x v="1"/>
  </r>
  <r>
    <d v="2024-02-28T14:52:00"/>
    <s v="Grado o doble grado"/>
    <x v="4"/>
    <s v="De vez en cuando (1 o 2 veces al mes)"/>
    <s v="De vez en cuando (1 o 2 veces al mes)"/>
    <s v=""/>
    <s v="F. Ciencias Matemáticas"/>
    <s v=""/>
    <s v=""/>
    <s v=""/>
    <x v="0"/>
    <x v="0"/>
    <x v="0"/>
    <x v="0"/>
    <x v="2"/>
    <s v="No"/>
    <s v="No"/>
    <n v="1"/>
    <n v="1"/>
    <n v="2"/>
    <n v="1"/>
    <n v="5"/>
    <n v="3"/>
    <n v="5"/>
    <n v="1"/>
    <x v="0"/>
    <x v="2"/>
    <x v="1"/>
    <x v="1"/>
    <x v="3"/>
    <x v="0"/>
    <x v="4"/>
    <x v="3"/>
    <s v="No"/>
    <s v="No"/>
    <x v="2"/>
    <x v="2"/>
    <s v="Instagram|Otras|Youtube"/>
    <x v="1"/>
    <x v="2"/>
    <x v="1"/>
    <x v="0"/>
    <x v="0"/>
    <x v="1"/>
    <x v="5"/>
    <x v="1"/>
    <s v="Sí"/>
    <s v="Sí"/>
    <x v="3"/>
    <x v="3"/>
    <x v="4"/>
    <x v="0"/>
  </r>
  <r>
    <d v="2024-02-28T14:52:00"/>
    <s v="Grado o doble grado"/>
    <x v="22"/>
    <s v="De vez en cuando (1 o 2 veces al mes)"/>
    <s v="Solo en época de exámenes"/>
    <s v=""/>
    <s v="F. Ciencias Biológicas"/>
    <s v="F. Ciencias Geológicas"/>
    <s v="Biblioteca Maria Zambrano (Derecho, Filología)"/>
    <s v=""/>
    <x v="0"/>
    <x v="1"/>
    <x v="2"/>
    <x v="1"/>
    <x v="2"/>
    <s v="No"/>
    <s v="Sí"/>
    <n v="3"/>
    <n v="3"/>
    <n v="3"/>
    <n v="2"/>
    <n v="4"/>
    <n v="3"/>
    <n v="4"/>
    <n v="1"/>
    <x v="5"/>
    <x v="0"/>
    <x v="1"/>
    <x v="1"/>
    <x v="3"/>
    <x v="0"/>
    <x v="4"/>
    <x v="3"/>
    <s v="No"/>
    <s v="No"/>
    <x v="0"/>
    <x v="3"/>
    <s v="No uso ninguna red social"/>
    <x v="2"/>
    <x v="1"/>
    <x v="2"/>
    <x v="0"/>
    <x v="1"/>
    <x v="1"/>
    <x v="1"/>
    <x v="1"/>
    <s v="No"/>
    <s v="No"/>
    <x v="0"/>
    <x v="1"/>
    <x v="1"/>
    <x v="1"/>
  </r>
  <r>
    <d v="2024-02-28T14:51:00"/>
    <s v="Doctorado"/>
    <x v="9"/>
    <s v="Solo en época de exámenes"/>
    <s v="Frecuentemente (1 o 2 veces por semana)"/>
    <s v=""/>
    <s v="F. Psicología"/>
    <s v="F. Educación"/>
    <s v=""/>
    <s v=""/>
    <x v="1"/>
    <x v="0"/>
    <x v="0"/>
    <x v="0"/>
    <x v="2"/>
    <s v="No"/>
    <s v="No"/>
    <n v="4"/>
    <n v="5"/>
    <n v="5"/>
    <n v="5"/>
    <n v="5"/>
    <n v="4"/>
    <n v="5"/>
    <n v="4"/>
    <x v="2"/>
    <x v="0"/>
    <x v="0"/>
    <x v="3"/>
    <x v="1"/>
    <x v="2"/>
    <x v="4"/>
    <x v="1"/>
    <s v="Sí"/>
    <s v="No"/>
    <x v="1"/>
    <x v="2"/>
    <s v="Twitter|Youtube"/>
    <x v="0"/>
    <x v="1"/>
    <x v="1"/>
    <x v="4"/>
    <x v="5"/>
    <x v="1"/>
    <x v="1"/>
    <x v="1"/>
    <s v="Sí"/>
    <s v="Sí"/>
    <x v="4"/>
    <x v="1"/>
    <x v="1"/>
    <x v="1"/>
  </r>
  <r>
    <d v="2024-02-28T14:51:00"/>
    <s v="Grado o doble grado"/>
    <x v="12"/>
    <s v="Muy frecuentemente (3 o más veces por semana)"/>
    <s v="Muy frecuentemente (3 o más veces por semana)"/>
    <s v=""/>
    <s v="F. Ciencias Políticas y Sociología"/>
    <s v="Biblioteca Maria Zambrano (Derecho, Filología)"/>
    <s v="F. Trabajo Social"/>
    <s v=""/>
    <x v="1"/>
    <x v="2"/>
    <x v="2"/>
    <x v="2"/>
    <x v="1"/>
    <s v="Sí"/>
    <s v="Sí"/>
    <n v="4"/>
    <n v="4"/>
    <n v="4"/>
    <n v="3"/>
    <n v="3"/>
    <n v="4"/>
    <n v="3"/>
    <n v="2"/>
    <x v="5"/>
    <x v="0"/>
    <x v="2"/>
    <x v="1"/>
    <x v="1"/>
    <x v="2"/>
    <x v="1"/>
    <x v="1"/>
    <s v="No"/>
    <s v="No"/>
    <x v="0"/>
    <x v="2"/>
    <s v="Twitter"/>
    <x v="2"/>
    <x v="0"/>
    <x v="2"/>
    <x v="0"/>
    <x v="1"/>
    <x v="0"/>
    <x v="2"/>
    <x v="2"/>
    <s v="No"/>
    <s v="No"/>
    <x v="0"/>
    <x v="1"/>
    <x v="1"/>
    <x v="1"/>
  </r>
  <r>
    <d v="2024-02-28T14:51:00"/>
    <s v="Grado o doble grado"/>
    <x v="20"/>
    <s v="Frecuentemente (1 o 2 veces por semana)"/>
    <s v="Frecuentemente (1 o 2 veces por semana)"/>
    <s v=""/>
    <s v="F. Medicina"/>
    <s v="Biblioteca Maria Zambrano (Derecho, Filología)"/>
    <s v=""/>
    <s v=""/>
    <x v="0"/>
    <x v="1"/>
    <x v="2"/>
    <x v="2"/>
    <x v="1"/>
    <s v="No"/>
    <s v="No"/>
    <n v="4"/>
    <n v="5"/>
    <n v="5"/>
    <n v="3"/>
    <n v="1"/>
    <n v="3"/>
    <n v="1"/>
    <n v="2"/>
    <x v="0"/>
    <x v="2"/>
    <x v="0"/>
    <x v="3"/>
    <x v="0"/>
    <x v="1"/>
    <x v="1"/>
    <x v="1"/>
    <s v="No"/>
    <s v="No"/>
    <x v="0"/>
    <x v="1"/>
    <s v="Instagram|Youtube"/>
    <x v="2"/>
    <x v="1"/>
    <x v="1"/>
    <x v="1"/>
    <x v="0"/>
    <x v="1"/>
    <x v="0"/>
    <x v="4"/>
    <s v="No"/>
    <s v="No"/>
    <x v="0"/>
    <x v="0"/>
    <x v="2"/>
    <x v="1"/>
  </r>
  <r>
    <d v="2024-02-28T14:50:00"/>
    <s v="Grado o doble grado"/>
    <x v="27"/>
    <s v="Solo en época de exámenes"/>
    <s v="Nunca"/>
    <s v=""/>
    <s v=""/>
    <s v=""/>
    <s v=""/>
    <s v="Biblioteca Rafael Alberti"/>
    <x v="2"/>
    <x v="0"/>
    <x v="1"/>
    <x v="1"/>
    <x v="1"/>
    <s v="No"/>
    <s v="No"/>
    <n v="4"/>
    <n v="4"/>
    <n v="4"/>
    <n v="4"/>
    <n v="4"/>
    <n v="4"/>
    <n v="4"/>
    <n v="4"/>
    <x v="0"/>
    <x v="0"/>
    <x v="1"/>
    <x v="3"/>
    <x v="0"/>
    <x v="1"/>
    <x v="1"/>
    <x v="3"/>
    <s v="Sí"/>
    <s v="Sí"/>
    <x v="0"/>
    <x v="1"/>
    <s v="Instagram|TikTok|Twitter"/>
    <x v="0"/>
    <x v="1"/>
    <x v="1"/>
    <x v="1"/>
    <x v="0"/>
    <x v="1"/>
    <x v="0"/>
    <x v="4"/>
    <s v="No"/>
    <s v="No"/>
    <x v="0"/>
    <x v="0"/>
    <x v="2"/>
    <x v="1"/>
  </r>
  <r>
    <d v="2024-02-28T14:50:00"/>
    <s v="Máster"/>
    <x v="20"/>
    <s v="Frecuentemente (1 o 2 veces por semana)"/>
    <s v="Nunca"/>
    <s v=""/>
    <s v="F. Medicina"/>
    <s v="Biblioteca Maria Zambrano (Derecho, Filología)"/>
    <s v=""/>
    <s v=""/>
    <x v="2"/>
    <x v="0"/>
    <x v="1"/>
    <x v="0"/>
    <x v="0"/>
    <s v="No"/>
    <s v="No"/>
    <n v="1"/>
    <n v="1"/>
    <n v="1"/>
    <n v="1"/>
    <n v="5"/>
    <n v="5"/>
    <n v="4"/>
    <n v="4"/>
    <x v="5"/>
    <x v="2"/>
    <x v="0"/>
    <x v="1"/>
    <x v="3"/>
    <x v="0"/>
    <x v="4"/>
    <x v="3"/>
    <s v="No"/>
    <s v="No"/>
    <x v="2"/>
    <x v="2"/>
    <s v="Instagram|Youtube"/>
    <x v="1"/>
    <x v="0"/>
    <x v="2"/>
    <x v="2"/>
    <x v="2"/>
    <x v="3"/>
    <x v="1"/>
    <x v="1"/>
    <s v="No"/>
    <s v="No"/>
    <x v="0"/>
    <x v="3"/>
    <x v="4"/>
    <x v="0"/>
  </r>
  <r>
    <d v="2024-02-28T14:49:00"/>
    <s v="Doctorado"/>
    <x v="24"/>
    <s v="De vez en cuando (1 o 2 veces al mes)"/>
    <s v="Frecuentemente (1 o 2 veces por semana)"/>
    <s v=""/>
    <s v="F. Enfermería, Fisioterapia y Podología"/>
    <s v="F. Medicina"/>
    <s v=""/>
    <s v=""/>
    <x v="1"/>
    <x v="1"/>
    <x v="2"/>
    <x v="2"/>
    <x v="1"/>
    <s v="Sí"/>
    <s v="Sí"/>
    <n v="3"/>
    <n v="4"/>
    <n v="3"/>
    <n v="1"/>
    <n v="1"/>
    <n v="4"/>
    <n v="1"/>
    <n v="1"/>
    <x v="1"/>
    <x v="1"/>
    <x v="2"/>
    <x v="2"/>
    <x v="1"/>
    <x v="2"/>
    <x v="2"/>
    <x v="2"/>
    <s v="Sí"/>
    <s v="No"/>
    <x v="1"/>
    <x v="3"/>
    <s v="Instagram|Twitter|Youtube"/>
    <x v="2"/>
    <x v="2"/>
    <x v="0"/>
    <x v="0"/>
    <x v="1"/>
    <x v="0"/>
    <x v="2"/>
    <x v="1"/>
    <s v="Sí"/>
    <s v="Sí"/>
    <x v="4"/>
    <x v="1"/>
    <x v="1"/>
    <x v="2"/>
  </r>
  <r>
    <d v="2024-02-28T14:49:00"/>
    <s v="Grado o doble grado"/>
    <x v="3"/>
    <s v="Frecuentemente (1 o 2 veces por semana)"/>
    <s v="Frecuentemente (1 o 2 veces por semana)"/>
    <s v=""/>
    <s v="Biblioteca Maria Zambrano (Derecho, Filología)"/>
    <s v=""/>
    <s v=""/>
    <s v=""/>
    <x v="1"/>
    <x v="1"/>
    <x v="2"/>
    <x v="1"/>
    <x v="1"/>
    <s v="Sí"/>
    <s v="Sí"/>
    <n v="3"/>
    <n v="1"/>
    <n v="5"/>
    <n v="5"/>
    <n v="5"/>
    <n v="4"/>
    <n v="5"/>
    <n v="1"/>
    <x v="1"/>
    <x v="1"/>
    <x v="2"/>
    <x v="2"/>
    <x v="0"/>
    <x v="1"/>
    <x v="1"/>
    <x v="2"/>
    <s v="Sí"/>
    <s v="No"/>
    <x v="1"/>
    <x v="0"/>
    <s v="Instagram|Twitter|Youtube"/>
    <x v="0"/>
    <x v="2"/>
    <x v="0"/>
    <x v="0"/>
    <x v="0"/>
    <x v="0"/>
    <x v="1"/>
    <x v="1"/>
    <s v="Sí"/>
    <s v="Sí"/>
    <x v="2"/>
    <x v="0"/>
    <x v="2"/>
    <x v="2"/>
  </r>
  <r>
    <d v="2024-02-28T14:49:00"/>
    <s v="Grado o doble grado"/>
    <x v="13"/>
    <s v="Muy frecuentemente (3 o más veces por semana)"/>
    <s v="Nunca"/>
    <s v=""/>
    <s v="F. Veterinaria"/>
    <s v="Biblioteca Maria Zambrano (Derecho, Filología)"/>
    <s v=""/>
    <s v=""/>
    <x v="2"/>
    <x v="5"/>
    <x v="1"/>
    <x v="0"/>
    <x v="0"/>
    <s v="No"/>
    <s v="No"/>
    <n v="1"/>
    <n v="1"/>
    <n v="1"/>
    <n v="1"/>
    <n v="5"/>
    <n v="4"/>
    <n v="3"/>
    <n v="4"/>
    <x v="0"/>
    <x v="0"/>
    <x v="0"/>
    <x v="1"/>
    <x v="3"/>
    <x v="0"/>
    <x v="4"/>
    <x v="3"/>
    <s v="Sí"/>
    <s v="No"/>
    <x v="2"/>
    <x v="2"/>
    <s v="Instagram|Youtube"/>
    <x v="0"/>
    <x v="0"/>
    <x v="2"/>
    <x v="2"/>
    <x v="2"/>
    <x v="3"/>
    <x v="1"/>
    <x v="1"/>
    <s v="No"/>
    <s v="No"/>
    <x v="0"/>
    <x v="0"/>
    <x v="1"/>
    <x v="1"/>
  </r>
  <r>
    <d v="2024-02-28T14:49:00"/>
    <s v="Máster"/>
    <x v="21"/>
    <s v="De vez en cuando (1 o 2 veces al mes)"/>
    <s v="Muy frecuentemente (3 o más veces por semana)"/>
    <s v=""/>
    <s v="F. Odontología"/>
    <s v="F. Odontología"/>
    <s v="F. Odontología"/>
    <s v=""/>
    <x v="1"/>
    <x v="1"/>
    <x v="2"/>
    <x v="2"/>
    <x v="1"/>
    <s v="No"/>
    <s v="Sí"/>
    <n v="5"/>
    <n v="5"/>
    <n v="5"/>
    <n v="5"/>
    <n v="5"/>
    <n v="5"/>
    <n v="5"/>
    <n v="5"/>
    <x v="1"/>
    <x v="1"/>
    <x v="2"/>
    <x v="2"/>
    <x v="1"/>
    <x v="2"/>
    <x v="2"/>
    <x v="2"/>
    <s v="No"/>
    <s v="No"/>
    <x v="1"/>
    <x v="0"/>
    <s v="Instagram|Twitter|Youtube"/>
    <x v="2"/>
    <x v="2"/>
    <x v="0"/>
    <x v="0"/>
    <x v="1"/>
    <x v="0"/>
    <x v="2"/>
    <x v="2"/>
    <s v="Sí"/>
    <s v="No"/>
    <x v="0"/>
    <x v="1"/>
    <x v="1"/>
    <x v="2"/>
  </r>
  <r>
    <d v="2024-02-28T14:48:00"/>
    <s v="Grado o doble grado"/>
    <x v="2"/>
    <s v="Frecuentemente (1 o 2 veces por semana)"/>
    <s v="De vez en cuando (1 o 2 veces al mes)"/>
    <s v=""/>
    <s v="F. Geografía e Historia"/>
    <s v="F. Filosofía"/>
    <s v="F. Medicina"/>
    <s v=""/>
    <x v="0"/>
    <x v="2"/>
    <x v="0"/>
    <x v="0"/>
    <x v="0"/>
    <s v="Sí"/>
    <s v="Sí"/>
    <n v="5"/>
    <n v="1"/>
    <n v="2"/>
    <n v="4"/>
    <n v="3"/>
    <n v="4"/>
    <n v="1"/>
    <n v="1"/>
    <x v="2"/>
    <x v="1"/>
    <x v="0"/>
    <x v="2"/>
    <x v="2"/>
    <x v="1"/>
    <x v="5"/>
    <x v="3"/>
    <s v="No"/>
    <s v="No"/>
    <x v="0"/>
    <x v="4"/>
    <s v="Instagram|Youtube"/>
    <x v="2"/>
    <x v="2"/>
    <x v="0"/>
    <x v="0"/>
    <x v="1"/>
    <x v="0"/>
    <x v="2"/>
    <x v="5"/>
    <s v="Sí"/>
    <s v="No"/>
    <x v="0"/>
    <x v="0"/>
    <x v="1"/>
    <x v="2"/>
  </r>
  <r>
    <d v="2024-02-28T14:48:00"/>
    <s v="Grado o doble grado"/>
    <x v="7"/>
    <s v="De vez en cuando (1 o 2 veces al mes)"/>
    <s v="Solo en época de exámenes"/>
    <s v=""/>
    <s v="Biblioteca Maria Zambrano (Derecho, Filología)"/>
    <s v="F. Geografía e Historia"/>
    <s v=""/>
    <s v=""/>
    <x v="1"/>
    <x v="2"/>
    <x v="1"/>
    <x v="0"/>
    <x v="1"/>
    <s v="No"/>
    <s v="Sí"/>
    <n v="4"/>
    <n v="1"/>
    <n v="1"/>
    <n v="4"/>
    <n v="5"/>
    <n v="5"/>
    <n v="5"/>
    <n v="3"/>
    <x v="0"/>
    <x v="2"/>
    <x v="2"/>
    <x v="1"/>
    <x v="1"/>
    <x v="1"/>
    <x v="4"/>
    <x v="3"/>
    <s v="Sí"/>
    <s v="No"/>
    <x v="2"/>
    <x v="3"/>
    <s v="Instagram|TikTok|Twitter|Youtube"/>
    <x v="2"/>
    <x v="0"/>
    <x v="0"/>
    <x v="0"/>
    <x v="1"/>
    <x v="0"/>
    <x v="2"/>
    <x v="3"/>
    <s v="No"/>
    <s v="No"/>
    <x v="0"/>
    <x v="0"/>
    <x v="1"/>
    <x v="2"/>
  </r>
  <r>
    <d v="2024-02-28T14:47:00"/>
    <s v="Doctorado"/>
    <x v="7"/>
    <s v="Nunca"/>
    <s v="Muy frecuentemente (3 o más veces por semana)"/>
    <s v=""/>
    <s v=""/>
    <s v=""/>
    <s v=""/>
    <s v=""/>
    <x v="4"/>
    <x v="4"/>
    <x v="4"/>
    <x v="5"/>
    <x v="3"/>
    <s v="No"/>
    <s v="No"/>
    <m/>
    <n v="4"/>
    <n v="4"/>
    <n v="4"/>
    <m/>
    <n v="4"/>
    <m/>
    <n v="4"/>
    <x v="0"/>
    <x v="2"/>
    <x v="1"/>
    <x v="3"/>
    <x v="1"/>
    <x v="2"/>
    <x v="1"/>
    <x v="1"/>
    <s v="No"/>
    <s v="No"/>
    <x v="1"/>
    <x v="4"/>
    <s v="No uso ninguna red social"/>
    <x v="3"/>
    <x v="3"/>
    <x v="3"/>
    <x v="3"/>
    <x v="3"/>
    <x v="2"/>
    <x v="3"/>
    <x v="5"/>
    <s v="Sí"/>
    <s v="Sí"/>
    <x v="0"/>
    <x v="1"/>
    <x v="1"/>
    <x v="1"/>
  </r>
  <r>
    <d v="2024-02-28T14:47:00"/>
    <s v="Máster"/>
    <x v="1"/>
    <s v="Solo en época de exámenes"/>
    <s v="Solo en época de exámenes"/>
    <s v=""/>
    <s v="Biblioteca Maria Zambrano (Derecho, Filología)"/>
    <s v="F. Ciencias Económicas y Empresariales"/>
    <s v="F. Ciencias de la Documentación"/>
    <s v="No"/>
    <x v="1"/>
    <x v="2"/>
    <x v="0"/>
    <x v="1"/>
    <x v="2"/>
    <s v="No"/>
    <s v="Sí"/>
    <n v="3"/>
    <n v="3"/>
    <n v="4"/>
    <n v="3"/>
    <n v="2"/>
    <n v="3"/>
    <n v="3"/>
    <n v="3"/>
    <x v="0"/>
    <x v="5"/>
    <x v="4"/>
    <x v="1"/>
    <x v="3"/>
    <x v="0"/>
    <x v="4"/>
    <x v="3"/>
    <s v="Sí"/>
    <s v="Sí"/>
    <x v="2"/>
    <x v="2"/>
    <s v="Otras|Youtube"/>
    <x v="0"/>
    <x v="0"/>
    <x v="1"/>
    <x v="2"/>
    <x v="2"/>
    <x v="3"/>
    <x v="1"/>
    <x v="4"/>
    <s v="No"/>
    <s v="No"/>
    <x v="0"/>
    <x v="3"/>
    <x v="4"/>
    <x v="1"/>
  </r>
  <r>
    <d v="2024-02-28T14:47:00"/>
    <s v="Grado o doble grado"/>
    <x v="14"/>
    <s v="Solo en época de exámenes"/>
    <s v="Frecuentemente (1 o 2 veces por semana)"/>
    <s v=""/>
    <s v="F. Educación"/>
    <s v="Biblioteca Maria Zambrano (Derecho, Filología)"/>
    <s v=""/>
    <s v="Biblioteca Luis Rosales Biblioteca La Chata"/>
    <x v="1"/>
    <x v="1"/>
    <x v="2"/>
    <x v="2"/>
    <x v="1"/>
    <s v="No"/>
    <s v="Sí"/>
    <n v="2"/>
    <n v="4"/>
    <n v="4"/>
    <n v="4"/>
    <n v="4"/>
    <n v="5"/>
    <n v="4"/>
    <n v="5"/>
    <x v="2"/>
    <x v="0"/>
    <x v="1"/>
    <x v="3"/>
    <x v="1"/>
    <x v="1"/>
    <x v="4"/>
    <x v="3"/>
    <s v="No"/>
    <s v="No"/>
    <x v="0"/>
    <x v="0"/>
    <s v="Instagram|Otras|TikTok|Twitter|Youtube"/>
    <x v="2"/>
    <x v="1"/>
    <x v="1"/>
    <x v="1"/>
    <x v="0"/>
    <x v="1"/>
    <x v="1"/>
    <x v="4"/>
    <s v="Sí"/>
    <s v="No"/>
    <x v="0"/>
    <x v="0"/>
    <x v="2"/>
    <x v="2"/>
  </r>
  <r>
    <d v="2024-02-28T14:47:00"/>
    <s v="Grado o doble grado"/>
    <x v="5"/>
    <s v="Muy frecuentemente (3 o más veces por semana)"/>
    <s v="Muy frecuentemente (3 o más veces por semana)"/>
    <s v=""/>
    <s v="F. Ciencias Químicas"/>
    <s v="F. Medicina"/>
    <s v="Biblioteca Maria Zambrano (Derecho, Filología)"/>
    <s v=""/>
    <x v="1"/>
    <x v="1"/>
    <x v="2"/>
    <x v="2"/>
    <x v="2"/>
    <s v="Sí"/>
    <s v="Sí"/>
    <n v="3"/>
    <n v="2"/>
    <n v="2"/>
    <n v="2"/>
    <n v="5"/>
    <n v="5"/>
    <n v="5"/>
    <n v="2"/>
    <x v="1"/>
    <x v="0"/>
    <x v="2"/>
    <x v="2"/>
    <x v="3"/>
    <x v="1"/>
    <x v="4"/>
    <x v="2"/>
    <s v="Sí"/>
    <s v="Sí"/>
    <x v="1"/>
    <x v="0"/>
    <s v="Instagram|TikTok|Twitter|Youtube"/>
    <x v="2"/>
    <x v="2"/>
    <x v="0"/>
    <x v="0"/>
    <x v="1"/>
    <x v="0"/>
    <x v="2"/>
    <x v="2"/>
    <s v="No"/>
    <s v="Sí"/>
    <x v="4"/>
    <x v="3"/>
    <x v="4"/>
    <x v="1"/>
  </r>
  <r>
    <d v="2024-02-28T14:46:00"/>
    <s v="Grado o doble grado"/>
    <x v="20"/>
    <s v="Frecuentemente (1 o 2 veces por semana)"/>
    <s v="Nunca"/>
    <s v=""/>
    <s v="F. Medicina"/>
    <s v=""/>
    <s v=""/>
    <s v=""/>
    <x v="1"/>
    <x v="1"/>
    <x v="1"/>
    <x v="1"/>
    <x v="1"/>
    <s v="No"/>
    <s v="No"/>
    <n v="1"/>
    <n v="1"/>
    <n v="1"/>
    <n v="4"/>
    <n v="4"/>
    <n v="5"/>
    <n v="3"/>
    <n v="5"/>
    <x v="0"/>
    <x v="5"/>
    <x v="1"/>
    <x v="3"/>
    <x v="2"/>
    <x v="3"/>
    <x v="5"/>
    <x v="4"/>
    <s v="No"/>
    <s v="No"/>
    <x v="3"/>
    <x v="4"/>
    <s v="Instagram|Youtube"/>
    <x v="3"/>
    <x v="3"/>
    <x v="3"/>
    <x v="3"/>
    <x v="3"/>
    <x v="2"/>
    <x v="3"/>
    <x v="5"/>
    <s v="Sí"/>
    <s v="No"/>
    <x v="0"/>
    <x v="2"/>
    <x v="3"/>
    <x v="1"/>
  </r>
  <r>
    <d v="2024-02-28T14:45:00"/>
    <s v="Máster"/>
    <x v="14"/>
    <s v="De vez en cuando (1 o 2 veces al mes)"/>
    <s v="De vez en cuando (1 o 2 veces al mes)"/>
    <s v=""/>
    <s v="F. Educación"/>
    <s v="Biblioteca Maria Zambrano (Derecho, Filología)"/>
    <s v=""/>
    <s v=""/>
    <x v="1"/>
    <x v="1"/>
    <x v="2"/>
    <x v="2"/>
    <x v="1"/>
    <s v="No"/>
    <s v="No"/>
    <n v="5"/>
    <n v="4"/>
    <n v="4"/>
    <n v="4"/>
    <n v="5"/>
    <n v="5"/>
    <n v="4"/>
    <n v="3"/>
    <x v="0"/>
    <x v="0"/>
    <x v="1"/>
    <x v="2"/>
    <x v="1"/>
    <x v="1"/>
    <x v="4"/>
    <x v="1"/>
    <s v="Sí"/>
    <s v="No"/>
    <x v="0"/>
    <x v="2"/>
    <s v="Instagram|Youtube"/>
    <x v="2"/>
    <x v="1"/>
    <x v="1"/>
    <x v="0"/>
    <x v="1"/>
    <x v="0"/>
    <x v="0"/>
    <x v="4"/>
    <s v="No"/>
    <s v="No"/>
    <x v="0"/>
    <x v="0"/>
    <x v="2"/>
    <x v="1"/>
  </r>
  <r>
    <d v="2024-02-28T14:45:00"/>
    <s v="Grado o doble grado"/>
    <x v="18"/>
    <s v="De vez en cuando (1 o 2 veces al mes)"/>
    <s v="Solo en época de exámenes"/>
    <s v=""/>
    <s v="F. Ciencias de la Información"/>
    <s v=""/>
    <s v=""/>
    <s v=""/>
    <x v="2"/>
    <x v="0"/>
    <x v="1"/>
    <x v="0"/>
    <x v="0"/>
    <s v="Sí"/>
    <s v="Sí"/>
    <n v="3"/>
    <n v="3"/>
    <n v="3"/>
    <n v="4"/>
    <n v="5"/>
    <n v="4"/>
    <n v="2"/>
    <n v="3"/>
    <x v="2"/>
    <x v="2"/>
    <x v="0"/>
    <x v="1"/>
    <x v="3"/>
    <x v="4"/>
    <x v="3"/>
    <x v="3"/>
    <s v="Sí"/>
    <s v="No"/>
    <x v="4"/>
    <x v="2"/>
    <s v="Instagram|Otras|TikTok|Twitter|Youtube"/>
    <x v="1"/>
    <x v="4"/>
    <x v="1"/>
    <x v="1"/>
    <x v="0"/>
    <x v="1"/>
    <x v="1"/>
    <x v="1"/>
    <s v="Sí"/>
    <s v="No"/>
    <x v="0"/>
    <x v="3"/>
    <x v="4"/>
    <x v="1"/>
  </r>
  <r>
    <d v="2024-02-28T14:45:00"/>
    <s v="Grado o doble grado"/>
    <x v="6"/>
    <s v="De vez en cuando (1 o 2 veces al mes)"/>
    <s v="De vez en cuando (1 o 2 veces al mes)"/>
    <s v=""/>
    <s v="F. Trabajo Social"/>
    <s v="F. Ciencias Políticas y Sociología"/>
    <s v=""/>
    <s v=""/>
    <x v="2"/>
    <x v="2"/>
    <x v="1"/>
    <x v="0"/>
    <x v="2"/>
    <s v="No"/>
    <s v="No"/>
    <n v="3"/>
    <n v="3"/>
    <n v="3"/>
    <n v="4"/>
    <n v="4"/>
    <n v="4"/>
    <n v="4"/>
    <n v="4"/>
    <x v="5"/>
    <x v="2"/>
    <x v="0"/>
    <x v="1"/>
    <x v="3"/>
    <x v="0"/>
    <x v="3"/>
    <x v="3"/>
    <s v="No"/>
    <s v="No"/>
    <x v="2"/>
    <x v="5"/>
    <s v="No uso ninguna red social"/>
    <x v="1"/>
    <x v="0"/>
    <x v="2"/>
    <x v="2"/>
    <x v="2"/>
    <x v="3"/>
    <x v="1"/>
    <x v="1"/>
    <s v="No"/>
    <s v="No"/>
    <x v="0"/>
    <x v="3"/>
    <x v="4"/>
    <x v="5"/>
  </r>
  <r>
    <d v="2024-02-28T14:44:00"/>
    <s v="Grado o doble grado"/>
    <x v="13"/>
    <s v="Muy frecuentemente (3 o más veces por semana)"/>
    <s v="De vez en cuando (1 o 2 veces al mes)"/>
    <s v=""/>
    <s v="F. Trabajo Social"/>
    <s v="F. Ciencias Políticas y Sociología"/>
    <s v="Biblioteca Maria Zambrano (Derecho, Filología)"/>
    <s v="Bibliotecas del barrio o de cualquier zona de Madrid donde tenga el libro que busco más próximo"/>
    <x v="1"/>
    <x v="1"/>
    <x v="2"/>
    <x v="2"/>
    <x v="1"/>
    <s v="Sí"/>
    <s v="Sí"/>
    <n v="5"/>
    <n v="1"/>
    <n v="1"/>
    <n v="2"/>
    <n v="2"/>
    <n v="1"/>
    <n v="1"/>
    <n v="1"/>
    <x v="1"/>
    <x v="1"/>
    <x v="2"/>
    <x v="3"/>
    <x v="1"/>
    <x v="0"/>
    <x v="2"/>
    <x v="2"/>
    <s v="No"/>
    <s v="No"/>
    <x v="4"/>
    <x v="4"/>
    <s v="Instagram|Youtube"/>
    <x v="2"/>
    <x v="2"/>
    <x v="0"/>
    <x v="0"/>
    <x v="1"/>
    <x v="0"/>
    <x v="2"/>
    <x v="2"/>
    <s v="Sí"/>
    <s v="Sí"/>
    <x v="2"/>
    <x v="1"/>
    <x v="1"/>
    <x v="2"/>
  </r>
  <r>
    <d v="2024-02-28T14:44:00"/>
    <s v="Grado o doble grado"/>
    <x v="14"/>
    <s v="De vez en cuando (1 o 2 veces al mes)"/>
    <s v="Nunca"/>
    <s v=""/>
    <s v="F. Educación"/>
    <s v="Biblioteca Maria Zambrano (Derecho, Filología)"/>
    <s v="Biblioteca Histórica"/>
    <s v=""/>
    <x v="0"/>
    <x v="0"/>
    <x v="2"/>
    <x v="2"/>
    <x v="1"/>
    <s v="No"/>
    <s v="No"/>
    <n v="5"/>
    <n v="5"/>
    <n v="5"/>
    <n v="5"/>
    <n v="5"/>
    <n v="4"/>
    <n v="5"/>
    <n v="5"/>
    <x v="1"/>
    <x v="0"/>
    <x v="1"/>
    <x v="2"/>
    <x v="0"/>
    <x v="2"/>
    <x v="1"/>
    <x v="2"/>
    <s v="Sí"/>
    <s v="Sí"/>
    <x v="1"/>
    <x v="0"/>
    <s v="Instagram|TikTok|Twitter"/>
    <x v="2"/>
    <x v="2"/>
    <x v="0"/>
    <x v="0"/>
    <x v="1"/>
    <x v="1"/>
    <x v="0"/>
    <x v="4"/>
    <s v="Sí"/>
    <s v="No"/>
    <x v="0"/>
    <x v="1"/>
    <x v="1"/>
    <x v="2"/>
  </r>
  <r>
    <d v="2024-02-28T14:43:00"/>
    <s v="Máster"/>
    <x v="7"/>
    <s v="Nunca"/>
    <s v="Nunca"/>
    <s v=""/>
    <s v=""/>
    <s v=""/>
    <s v=""/>
    <s v=""/>
    <x v="2"/>
    <x v="2"/>
    <x v="0"/>
    <x v="0"/>
    <x v="0"/>
    <s v="No"/>
    <s v="No"/>
    <n v="2"/>
    <n v="3"/>
    <n v="3"/>
    <n v="5"/>
    <n v="4"/>
    <n v="4"/>
    <n v="2"/>
    <n v="5"/>
    <x v="0"/>
    <x v="2"/>
    <x v="0"/>
    <x v="1"/>
    <x v="3"/>
    <x v="0"/>
    <x v="4"/>
    <x v="3"/>
    <s v="Sí"/>
    <s v="Sí"/>
    <x v="2"/>
    <x v="2"/>
    <s v="Instagram|TikTok|Twitter|Youtube"/>
    <x v="1"/>
    <x v="0"/>
    <x v="3"/>
    <x v="2"/>
    <x v="2"/>
    <x v="3"/>
    <x v="1"/>
    <x v="1"/>
    <s v="Sí"/>
    <s v="No"/>
    <x v="0"/>
    <x v="3"/>
    <x v="4"/>
    <x v="0"/>
  </r>
  <r>
    <d v="2024-02-28T14:43:00"/>
    <s v="Grado o doble grado"/>
    <x v="14"/>
    <s v="De vez en cuando (1 o 2 veces al mes)"/>
    <s v="Frecuentemente (1 o 2 veces por semana)"/>
    <s v=""/>
    <s v="F. Educación"/>
    <s v=""/>
    <s v=""/>
    <s v=""/>
    <x v="0"/>
    <x v="2"/>
    <x v="1"/>
    <x v="0"/>
    <x v="1"/>
    <s v="No"/>
    <s v="Sí"/>
    <n v="2"/>
    <n v="3"/>
    <n v="3"/>
    <n v="2"/>
    <n v="5"/>
    <n v="4"/>
    <n v="5"/>
    <n v="4"/>
    <x v="5"/>
    <x v="2"/>
    <x v="0"/>
    <x v="3"/>
    <x v="0"/>
    <x v="1"/>
    <x v="4"/>
    <x v="2"/>
    <s v="Sí"/>
    <s v="Sí"/>
    <x v="0"/>
    <x v="2"/>
    <s v="Instagram|Youtube"/>
    <x v="0"/>
    <x v="1"/>
    <x v="2"/>
    <x v="1"/>
    <x v="0"/>
    <x v="1"/>
    <x v="0"/>
    <x v="1"/>
    <s v="Sí"/>
    <s v="Sí"/>
    <x v="4"/>
    <x v="0"/>
    <x v="2"/>
    <x v="0"/>
  </r>
  <r>
    <d v="2024-02-28T14:43:00"/>
    <s v="Grado o doble grado"/>
    <x v="3"/>
    <s v="Frecuentemente (1 o 2 veces por semana)"/>
    <s v="Nunca"/>
    <s v=""/>
    <s v="Biblioteca Maria Zambrano (Derecho, Filología)"/>
    <s v="F. Derecho (Departamentos, Criminología)"/>
    <s v=""/>
    <s v=""/>
    <x v="2"/>
    <x v="0"/>
    <x v="2"/>
    <x v="1"/>
    <x v="2"/>
    <s v="Sí"/>
    <s v="Sí"/>
    <n v="4"/>
    <n v="3"/>
    <n v="2"/>
    <n v="3"/>
    <n v="5"/>
    <n v="2"/>
    <n v="4"/>
    <n v="3"/>
    <x v="0"/>
    <x v="0"/>
    <x v="1"/>
    <x v="3"/>
    <x v="1"/>
    <x v="1"/>
    <x v="1"/>
    <x v="1"/>
    <s v="No"/>
    <s v="No"/>
    <x v="0"/>
    <x v="0"/>
    <s v="Instagram|TikTok|Youtube"/>
    <x v="2"/>
    <x v="2"/>
    <x v="0"/>
    <x v="0"/>
    <x v="1"/>
    <x v="0"/>
    <x v="2"/>
    <x v="2"/>
    <s v="No"/>
    <s v="No"/>
    <x v="0"/>
    <x v="0"/>
    <x v="2"/>
    <x v="1"/>
  </r>
  <r>
    <d v="2024-02-28T14:43:00"/>
    <s v="Grado o doble grado"/>
    <x v="3"/>
    <s v="Solo en época de exámenes"/>
    <s v="De vez en cuando (1 o 2 veces al mes)"/>
    <s v=""/>
    <s v=""/>
    <s v=""/>
    <s v=""/>
    <s v=""/>
    <x v="0"/>
    <x v="1"/>
    <x v="1"/>
    <x v="1"/>
    <x v="1"/>
    <s v="No"/>
    <s v="No"/>
    <n v="1"/>
    <n v="2"/>
    <n v="3"/>
    <n v="4"/>
    <n v="3"/>
    <n v="3"/>
    <n v="4"/>
    <n v="4"/>
    <x v="5"/>
    <x v="2"/>
    <x v="3"/>
    <x v="1"/>
    <x v="3"/>
    <x v="0"/>
    <x v="4"/>
    <x v="3"/>
    <s v="No"/>
    <s v="No"/>
    <x v="2"/>
    <x v="2"/>
    <s v="Instagram|TikTok|Twitter"/>
    <x v="1"/>
    <x v="0"/>
    <x v="4"/>
    <x v="2"/>
    <x v="0"/>
    <x v="3"/>
    <x v="1"/>
    <x v="1"/>
    <s v="No"/>
    <s v="No"/>
    <x v="0"/>
    <x v="0"/>
    <x v="2"/>
    <x v="1"/>
  </r>
  <r>
    <d v="2024-02-28T14:43:00"/>
    <s v="Grado o doble grado"/>
    <x v="7"/>
    <s v="Solo en época de exámenes"/>
    <s v="Frecuentemente (1 o 2 veces por semana)"/>
    <s v=""/>
    <s v="Biblioteca Maria Zambrano (Derecho, Filología)"/>
    <s v="F. Geografía e Historia"/>
    <s v="Biblioteca Histórica"/>
    <s v=""/>
    <x v="2"/>
    <x v="1"/>
    <x v="2"/>
    <x v="2"/>
    <x v="1"/>
    <s v="No"/>
    <s v="No"/>
    <n v="3"/>
    <n v="3"/>
    <n v="4"/>
    <n v="5"/>
    <n v="5"/>
    <n v="5"/>
    <n v="5"/>
    <n v="5"/>
    <x v="2"/>
    <x v="0"/>
    <x v="1"/>
    <x v="1"/>
    <x v="5"/>
    <x v="4"/>
    <x v="3"/>
    <x v="3"/>
    <s v="No"/>
    <s v="No"/>
    <x v="0"/>
    <x v="1"/>
    <s v="Instagram|TikTok|Twitter|Youtube"/>
    <x v="1"/>
    <x v="0"/>
    <x v="4"/>
    <x v="1"/>
    <x v="0"/>
    <x v="1"/>
    <x v="0"/>
    <x v="1"/>
    <s v="No"/>
    <s v="No"/>
    <x v="0"/>
    <x v="0"/>
    <x v="4"/>
    <x v="2"/>
  </r>
  <r>
    <d v="2024-02-28T14:42:00"/>
    <s v="Grado o doble grado"/>
    <x v="14"/>
    <s v="De vez en cuando (1 o 2 veces al mes)"/>
    <s v="De vez en cuando (1 o 2 veces al mes)"/>
    <s v=""/>
    <s v="F. Educación"/>
    <s v="Biblioteca Maria Zambrano (Derecho, Filología)"/>
    <s v=""/>
    <s v=""/>
    <x v="1"/>
    <x v="1"/>
    <x v="2"/>
    <x v="2"/>
    <x v="1"/>
    <s v="No"/>
    <s v="No"/>
    <n v="3"/>
    <n v="3"/>
    <n v="3"/>
    <n v="3"/>
    <n v="3"/>
    <n v="3"/>
    <n v="3"/>
    <n v="3"/>
    <x v="2"/>
    <x v="0"/>
    <x v="1"/>
    <x v="3"/>
    <x v="0"/>
    <x v="1"/>
    <x v="1"/>
    <x v="1"/>
    <s v="No"/>
    <s v="No"/>
    <x v="0"/>
    <x v="4"/>
    <s v="Instagram|TikTok"/>
    <x v="2"/>
    <x v="2"/>
    <x v="0"/>
    <x v="0"/>
    <x v="1"/>
    <x v="0"/>
    <x v="2"/>
    <x v="2"/>
    <s v="No"/>
    <s v="No"/>
    <x v="0"/>
    <x v="0"/>
    <x v="2"/>
    <x v="2"/>
  </r>
  <r>
    <d v="2024-02-28T14:42:00"/>
    <s v="Grado o doble grado"/>
    <x v="0"/>
    <s v="De vez en cuando (1 o 2 veces al mes)"/>
    <s v="De vez en cuando (1 o 2 veces al mes)"/>
    <s v=""/>
    <s v=""/>
    <s v=""/>
    <s v=""/>
    <s v=""/>
    <x v="0"/>
    <x v="1"/>
    <x v="2"/>
    <x v="1"/>
    <x v="3"/>
    <s v="Sí"/>
    <s v="Sí"/>
    <n v="4"/>
    <m/>
    <m/>
    <m/>
    <n v="5"/>
    <n v="2"/>
    <n v="5"/>
    <n v="3"/>
    <x v="2"/>
    <x v="0"/>
    <x v="1"/>
    <x v="3"/>
    <x v="1"/>
    <x v="1"/>
    <x v="1"/>
    <x v="1"/>
    <s v="No"/>
    <s v="No"/>
    <x v="0"/>
    <x v="4"/>
    <s v=""/>
    <x v="0"/>
    <x v="1"/>
    <x v="1"/>
    <x v="1"/>
    <x v="1"/>
    <x v="1"/>
    <x v="0"/>
    <x v="5"/>
    <s v="No"/>
    <s v="No"/>
    <x v="0"/>
    <x v="0"/>
    <x v="2"/>
    <x v="2"/>
  </r>
  <r>
    <d v="2024-02-28T14:42:00"/>
    <s v="Grado o doble grado"/>
    <x v="1"/>
    <s v="Muy frecuentemente (3 o más veces por semana)"/>
    <s v="Frecuentemente (1 o 2 veces por semana)"/>
    <s v=""/>
    <s v="F. Psicología"/>
    <s v="F. Ciencias Económicas y Empresariales"/>
    <s v=""/>
    <s v="B.P Retiro"/>
    <x v="3"/>
    <x v="0"/>
    <x v="1"/>
    <x v="2"/>
    <x v="1"/>
    <s v="Sí"/>
    <s v="Sí"/>
    <n v="1"/>
    <n v="1"/>
    <n v="3"/>
    <n v="3"/>
    <n v="5"/>
    <n v="5"/>
    <n v="4"/>
    <n v="3"/>
    <x v="0"/>
    <x v="0"/>
    <x v="1"/>
    <x v="3"/>
    <x v="1"/>
    <x v="2"/>
    <x v="3"/>
    <x v="3"/>
    <s v="No"/>
    <s v="No"/>
    <x v="2"/>
    <x v="2"/>
    <s v="No uso ninguna red social"/>
    <x v="2"/>
    <x v="0"/>
    <x v="0"/>
    <x v="0"/>
    <x v="1"/>
    <x v="0"/>
    <x v="2"/>
    <x v="2"/>
    <s v="No"/>
    <s v="No"/>
    <x v="0"/>
    <x v="1"/>
    <x v="1"/>
    <x v="1"/>
  </r>
  <r>
    <d v="2024-02-28T14:42:00"/>
    <s v="Grado o doble grado"/>
    <x v="14"/>
    <s v="Solo en época de exámenes"/>
    <s v="Nunca"/>
    <s v=""/>
    <s v="Biblioteca Maria Zambrano (Derecho, Filología)"/>
    <s v="F. Educación"/>
    <s v=""/>
    <s v="Biblioteca Miguel Hernández (Collado Villalba) y Biblioteca Becerril de la Sierra"/>
    <x v="1"/>
    <x v="1"/>
    <x v="1"/>
    <x v="2"/>
    <x v="1"/>
    <s v="No"/>
    <s v="Sí"/>
    <n v="1"/>
    <n v="1"/>
    <n v="1"/>
    <n v="1"/>
    <n v="5"/>
    <n v="5"/>
    <n v="5"/>
    <n v="5"/>
    <x v="1"/>
    <x v="1"/>
    <x v="2"/>
    <x v="2"/>
    <x v="1"/>
    <x v="2"/>
    <x v="2"/>
    <x v="2"/>
    <s v="No"/>
    <s v="No"/>
    <x v="1"/>
    <x v="0"/>
    <s v="Instagram|TikTok|Twitter|Youtube"/>
    <x v="2"/>
    <x v="2"/>
    <x v="0"/>
    <x v="0"/>
    <x v="1"/>
    <x v="0"/>
    <x v="2"/>
    <x v="2"/>
    <s v="No"/>
    <s v="No"/>
    <x v="0"/>
    <x v="1"/>
    <x v="1"/>
    <x v="2"/>
  </r>
  <r>
    <d v="2024-02-28T14:42:00"/>
    <s v="Grado o doble grado"/>
    <x v="9"/>
    <s v="De vez en cuando (1 o 2 veces al mes)"/>
    <s v="Frecuentemente (1 o 2 veces por semana)"/>
    <s v=""/>
    <s v="F. Psicología"/>
    <s v="Biblioteca Maria Zambrano (Derecho, Filología)"/>
    <s v=""/>
    <s v=""/>
    <x v="0"/>
    <x v="1"/>
    <x v="1"/>
    <x v="2"/>
    <x v="0"/>
    <s v="No"/>
    <s v="Sí"/>
    <n v="5"/>
    <n v="4"/>
    <n v="4"/>
    <n v="1"/>
    <n v="4"/>
    <n v="5"/>
    <n v="5"/>
    <n v="5"/>
    <x v="1"/>
    <x v="1"/>
    <x v="1"/>
    <x v="3"/>
    <x v="1"/>
    <x v="2"/>
    <x v="1"/>
    <x v="2"/>
    <s v="No"/>
    <s v="No"/>
    <x v="1"/>
    <x v="0"/>
    <s v="Instagram|Otras"/>
    <x v="2"/>
    <x v="2"/>
    <x v="0"/>
    <x v="0"/>
    <x v="1"/>
    <x v="0"/>
    <x v="2"/>
    <x v="2"/>
    <s v="Sí"/>
    <s v="No"/>
    <x v="0"/>
    <x v="1"/>
    <x v="1"/>
    <x v="2"/>
  </r>
  <r>
    <d v="2024-02-28T14:42:00"/>
    <s v="Grado o doble grado"/>
    <x v="14"/>
    <s v="Solo en época de exámenes"/>
    <s v="Nunca"/>
    <s v=""/>
    <s v="F. Educación"/>
    <s v="Biblioteca Maria Zambrano (Derecho, Filología)"/>
    <s v="F. Ciencias Químicas"/>
    <s v=""/>
    <x v="1"/>
    <x v="2"/>
    <x v="1"/>
    <x v="2"/>
    <x v="1"/>
    <s v="No"/>
    <s v="No"/>
    <n v="1"/>
    <n v="1"/>
    <n v="1"/>
    <n v="5"/>
    <n v="1"/>
    <n v="1"/>
    <n v="5"/>
    <n v="1"/>
    <x v="0"/>
    <x v="2"/>
    <x v="0"/>
    <x v="1"/>
    <x v="3"/>
    <x v="5"/>
    <x v="4"/>
    <x v="3"/>
    <s v="No"/>
    <s v="No"/>
    <x v="2"/>
    <x v="3"/>
    <s v="Instagram|TikTok|Twitter|Youtube"/>
    <x v="1"/>
    <x v="0"/>
    <x v="2"/>
    <x v="2"/>
    <x v="2"/>
    <x v="3"/>
    <x v="1"/>
    <x v="1"/>
    <s v="No"/>
    <s v="No"/>
    <x v="0"/>
    <x v="3"/>
    <x v="4"/>
    <x v="1"/>
  </r>
  <r>
    <d v="2024-02-28T14:42:00"/>
    <s v="Máster"/>
    <x v="21"/>
    <s v="Muy frecuentemente (3 o más veces por semana)"/>
    <s v="Muy frecuentemente (3 o más veces por semana)"/>
    <s v=""/>
    <s v="F. Odontología"/>
    <s v=""/>
    <s v=""/>
    <s v=""/>
    <x v="3"/>
    <x v="1"/>
    <x v="1"/>
    <x v="0"/>
    <x v="3"/>
    <s v="Sí"/>
    <s v="Sí"/>
    <n v="4"/>
    <n v="5"/>
    <n v="4"/>
    <n v="5"/>
    <n v="5"/>
    <n v="5"/>
    <n v="4"/>
    <n v="4"/>
    <x v="2"/>
    <x v="0"/>
    <x v="2"/>
    <x v="3"/>
    <x v="1"/>
    <x v="1"/>
    <x v="4"/>
    <x v="3"/>
    <s v="Sí"/>
    <s v="No"/>
    <x v="0"/>
    <x v="1"/>
    <s v="Instagram|Youtube"/>
    <x v="2"/>
    <x v="1"/>
    <x v="1"/>
    <x v="1"/>
    <x v="1"/>
    <x v="1"/>
    <x v="5"/>
    <x v="3"/>
    <s v="No"/>
    <s v="Sí"/>
    <x v="4"/>
    <x v="0"/>
    <x v="1"/>
    <x v="1"/>
  </r>
  <r>
    <d v="2024-02-28T14:41:00"/>
    <s v="Grado o doble grado"/>
    <x v="7"/>
    <s v="Solo en época de exámenes"/>
    <s v="De vez en cuando (1 o 2 veces al mes)"/>
    <s v=""/>
    <s v="Biblioteca Maria Zambrano (Derecho, Filología)"/>
    <s v="F. Geografía e Historia"/>
    <s v=""/>
    <s v="Biblioteca Mostoles y Alcorcón"/>
    <x v="2"/>
    <x v="2"/>
    <x v="3"/>
    <x v="0"/>
    <x v="2"/>
    <s v="No"/>
    <s v="Sí"/>
    <n v="3"/>
    <n v="3"/>
    <n v="1"/>
    <n v="5"/>
    <n v="3"/>
    <n v="5"/>
    <n v="4"/>
    <n v="4"/>
    <x v="0"/>
    <x v="2"/>
    <x v="5"/>
    <x v="5"/>
    <x v="3"/>
    <x v="0"/>
    <x v="4"/>
    <x v="3"/>
    <s v="No"/>
    <s v="No"/>
    <x v="2"/>
    <x v="5"/>
    <s v="Instagram|Otras"/>
    <x v="4"/>
    <x v="0"/>
    <x v="1"/>
    <x v="1"/>
    <x v="0"/>
    <x v="1"/>
    <x v="5"/>
    <x v="3"/>
    <s v="No"/>
    <s v="No"/>
    <x v="0"/>
    <x v="3"/>
    <x v="4"/>
    <x v="0"/>
  </r>
  <r>
    <d v="2024-02-28T14:41:00"/>
    <s v="Grado o doble grado"/>
    <x v="14"/>
    <s v="Nunca"/>
    <s v="Solo en época de exámenes"/>
    <s v=""/>
    <s v="Biblioteca Maria Zambrano (Derecho, Filología)"/>
    <s v="F. Educación"/>
    <s v=""/>
    <s v="Biblioteca Benito Pérez Galdós"/>
    <x v="2"/>
    <x v="3"/>
    <x v="0"/>
    <x v="0"/>
    <x v="0"/>
    <s v="No"/>
    <s v="Sí"/>
    <n v="3"/>
    <n v="4"/>
    <n v="4"/>
    <n v="5"/>
    <n v="5"/>
    <n v="5"/>
    <n v="5"/>
    <n v="5"/>
    <x v="0"/>
    <x v="2"/>
    <x v="3"/>
    <x v="1"/>
    <x v="1"/>
    <x v="4"/>
    <x v="1"/>
    <x v="0"/>
    <s v="No"/>
    <s v="No"/>
    <x v="2"/>
    <x v="2"/>
    <s v="Instagram|Otras|TikTok|Youtube"/>
    <x v="2"/>
    <x v="0"/>
    <x v="0"/>
    <x v="0"/>
    <x v="1"/>
    <x v="0"/>
    <x v="2"/>
    <x v="1"/>
    <s v="No"/>
    <s v="No"/>
    <x v="0"/>
    <x v="1"/>
    <x v="1"/>
    <x v="0"/>
  </r>
  <r>
    <d v="2024-02-28T14:41:00"/>
    <s v="Grado o doble grado"/>
    <x v="11"/>
    <s v="De vez en cuando (1 o 2 veces al mes)"/>
    <s v="Nunca"/>
    <s v=""/>
    <s v="F. Veterinaria"/>
    <s v="Biblioteca Maria Zambrano (Derecho, Filología)"/>
    <s v=""/>
    <s v=""/>
    <x v="1"/>
    <x v="0"/>
    <x v="1"/>
    <x v="0"/>
    <x v="1"/>
    <s v="No"/>
    <s v="No"/>
    <n v="1"/>
    <n v="1"/>
    <n v="1"/>
    <n v="1"/>
    <n v="5"/>
    <n v="5"/>
    <n v="3"/>
    <n v="1"/>
    <x v="0"/>
    <x v="2"/>
    <x v="0"/>
    <x v="1"/>
    <x v="0"/>
    <x v="0"/>
    <x v="4"/>
    <x v="3"/>
    <s v="No"/>
    <s v="No"/>
    <x v="0"/>
    <x v="1"/>
    <s v="Instagram|Otras|TikTok"/>
    <x v="1"/>
    <x v="0"/>
    <x v="2"/>
    <x v="2"/>
    <x v="2"/>
    <x v="3"/>
    <x v="1"/>
    <x v="1"/>
    <s v="Sí"/>
    <s v="No"/>
    <x v="0"/>
    <x v="1"/>
    <x v="1"/>
    <x v="0"/>
  </r>
  <r>
    <d v="2024-02-28T14:41:00"/>
    <s v="Grado o doble grado"/>
    <x v="7"/>
    <s v="Frecuentemente (1 o 2 veces por semana)"/>
    <s v="De vez en cuando (1 o 2 veces al mes)"/>
    <s v=""/>
    <s v="F. Geografía e Historia"/>
    <s v="Biblioteca Maria Zambrano (Derecho, Filología)"/>
    <s v="F. Ciencias Biológicas"/>
    <s v=""/>
    <x v="1"/>
    <x v="1"/>
    <x v="2"/>
    <x v="1"/>
    <x v="1"/>
    <s v="Sí"/>
    <s v="Sí"/>
    <n v="5"/>
    <n v="1"/>
    <n v="1"/>
    <n v="2"/>
    <n v="4"/>
    <n v="5"/>
    <n v="5"/>
    <n v="3"/>
    <x v="2"/>
    <x v="0"/>
    <x v="2"/>
    <x v="2"/>
    <x v="1"/>
    <x v="2"/>
    <x v="2"/>
    <x v="1"/>
    <s v="No"/>
    <s v="No"/>
    <x v="1"/>
    <x v="0"/>
    <s v="Instagram|Youtube"/>
    <x v="2"/>
    <x v="2"/>
    <x v="0"/>
    <x v="0"/>
    <x v="1"/>
    <x v="0"/>
    <x v="2"/>
    <x v="2"/>
    <s v="No"/>
    <s v="No"/>
    <x v="0"/>
    <x v="1"/>
    <x v="1"/>
    <x v="2"/>
  </r>
  <r>
    <d v="2024-02-28T14:41:00"/>
    <s v="Grado o doble grado"/>
    <x v="22"/>
    <s v="Frecuentemente (1 o 2 veces por semana)"/>
    <s v="Nunca"/>
    <s v=""/>
    <s v="F. Ciencias Biológicas"/>
    <s v="Biblioteca Maria Zambrano (Derecho, Filología)"/>
    <s v="F. Ciencias Geológicas"/>
    <s v=""/>
    <x v="0"/>
    <x v="0"/>
    <x v="1"/>
    <x v="2"/>
    <x v="1"/>
    <s v="No"/>
    <s v="Sí"/>
    <n v="2"/>
    <n v="3"/>
    <n v="3"/>
    <n v="1"/>
    <n v="5"/>
    <n v="4"/>
    <n v="4"/>
    <n v="1"/>
    <x v="2"/>
    <x v="0"/>
    <x v="1"/>
    <x v="2"/>
    <x v="0"/>
    <x v="2"/>
    <x v="1"/>
    <x v="1"/>
    <s v="No"/>
    <s v="No"/>
    <x v="1"/>
    <x v="1"/>
    <s v="No uso ninguna red social"/>
    <x v="2"/>
    <x v="1"/>
    <x v="1"/>
    <x v="1"/>
    <x v="0"/>
    <x v="1"/>
    <x v="0"/>
    <x v="4"/>
    <s v="No"/>
    <s v="No"/>
    <x v="0"/>
    <x v="1"/>
    <x v="1"/>
    <x v="2"/>
  </r>
  <r>
    <d v="2024-02-28T14:40:00"/>
    <s v="Grado o doble grado"/>
    <x v="1"/>
    <s v="De vez en cuando (1 o 2 veces al mes)"/>
    <s v="Nunca"/>
    <s v=""/>
    <s v="F. Ciencias Económicas y Empresariales"/>
    <s v=""/>
    <s v=""/>
    <s v=""/>
    <x v="0"/>
    <x v="1"/>
    <x v="1"/>
    <x v="1"/>
    <x v="0"/>
    <s v="Sí"/>
    <s v="Sí"/>
    <n v="2"/>
    <n v="1"/>
    <n v="1"/>
    <n v="2"/>
    <n v="4"/>
    <n v="5"/>
    <n v="5"/>
    <n v="3"/>
    <x v="0"/>
    <x v="0"/>
    <x v="1"/>
    <x v="3"/>
    <x v="0"/>
    <x v="1"/>
    <x v="4"/>
    <x v="1"/>
    <s v="No"/>
    <s v="No"/>
    <x v="0"/>
    <x v="1"/>
    <s v="Otras|Youtube"/>
    <x v="0"/>
    <x v="0"/>
    <x v="1"/>
    <x v="1"/>
    <x v="2"/>
    <x v="1"/>
    <x v="0"/>
    <x v="4"/>
    <s v="No"/>
    <s v="No"/>
    <x v="0"/>
    <x v="0"/>
    <x v="2"/>
    <x v="1"/>
  </r>
  <r>
    <d v="2024-02-28T14:40:00"/>
    <s v="Grado o doble grado"/>
    <x v="5"/>
    <s v="Muy frecuentemente (3 o más veces por semana)"/>
    <s v="De vez en cuando (1 o 2 veces al mes)"/>
    <s v=""/>
    <s v="F. Ciencias Químicas"/>
    <s v="Biblioteca Maria Zambrano (Derecho, Filología)"/>
    <s v=""/>
    <s v=""/>
    <x v="0"/>
    <x v="1"/>
    <x v="1"/>
    <x v="1"/>
    <x v="1"/>
    <s v="No"/>
    <s v="No"/>
    <n v="2"/>
    <n v="3"/>
    <n v="4"/>
    <n v="3"/>
    <n v="5"/>
    <n v="5"/>
    <n v="5"/>
    <n v="4"/>
    <x v="0"/>
    <x v="2"/>
    <x v="1"/>
    <x v="3"/>
    <x v="5"/>
    <x v="1"/>
    <x v="3"/>
    <x v="1"/>
    <s v="Sí"/>
    <s v="No"/>
    <x v="0"/>
    <x v="1"/>
    <s v="Instagram|TikTok|Twitter"/>
    <x v="1"/>
    <x v="0"/>
    <x v="2"/>
    <x v="2"/>
    <x v="0"/>
    <x v="3"/>
    <x v="1"/>
    <x v="1"/>
    <s v="No"/>
    <s v="No"/>
    <x v="0"/>
    <x v="4"/>
    <x v="0"/>
    <x v="1"/>
  </r>
  <r>
    <d v="2024-02-28T14:40:00"/>
    <s v="Grado o doble grado"/>
    <x v="12"/>
    <s v="Frecuentemente (1 o 2 veces por semana)"/>
    <s v="Muy frecuentemente (3 o más veces por semana)"/>
    <s v=""/>
    <s v="F. Ciencias Políticas y Sociología"/>
    <s v=""/>
    <s v=""/>
    <s v=""/>
    <x v="1"/>
    <x v="3"/>
    <x v="2"/>
    <x v="1"/>
    <x v="3"/>
    <s v="Sí"/>
    <s v="Sí"/>
    <n v="3"/>
    <n v="2"/>
    <n v="3"/>
    <n v="1"/>
    <n v="5"/>
    <n v="4"/>
    <n v="4"/>
    <n v="5"/>
    <x v="3"/>
    <x v="1"/>
    <x v="2"/>
    <x v="2"/>
    <x v="1"/>
    <x v="2"/>
    <x v="4"/>
    <x v="1"/>
    <s v="No"/>
    <s v="No"/>
    <x v="0"/>
    <x v="5"/>
    <s v="Instagram|Otras|Twitter"/>
    <x v="2"/>
    <x v="1"/>
    <x v="0"/>
    <x v="0"/>
    <x v="1"/>
    <x v="0"/>
    <x v="2"/>
    <x v="2"/>
    <s v="No"/>
    <s v="No"/>
    <x v="0"/>
    <x v="1"/>
    <x v="1"/>
    <x v="1"/>
  </r>
  <r>
    <d v="2024-02-28T14:39:00"/>
    <s v="Máster"/>
    <x v="3"/>
    <s v="Frecuentemente (1 o 2 veces por semana)"/>
    <s v="Frecuentemente (1 o 2 veces por semana)"/>
    <s v=""/>
    <s v="Biblioteca Maria Zambrano (Derecho, Filología)"/>
    <s v="F. Derecho (Departamentos, Criminología)"/>
    <s v=""/>
    <s v=""/>
    <x v="1"/>
    <x v="1"/>
    <x v="1"/>
    <x v="3"/>
    <x v="1"/>
    <s v="No"/>
    <s v="No"/>
    <n v="5"/>
    <n v="4"/>
    <n v="2"/>
    <n v="3"/>
    <n v="1"/>
    <n v="2"/>
    <n v="4"/>
    <n v="1"/>
    <x v="0"/>
    <x v="0"/>
    <x v="2"/>
    <x v="3"/>
    <x v="0"/>
    <x v="1"/>
    <x v="3"/>
    <x v="3"/>
    <s v="No"/>
    <s v="No"/>
    <x v="0"/>
    <x v="2"/>
    <s v="Instagram|Twitter"/>
    <x v="0"/>
    <x v="2"/>
    <x v="0"/>
    <x v="0"/>
    <x v="1"/>
    <x v="0"/>
    <x v="1"/>
    <x v="1"/>
    <s v="No"/>
    <s v="No"/>
    <x v="0"/>
    <x v="0"/>
    <x v="2"/>
    <x v="2"/>
  </r>
  <r>
    <d v="2024-02-28T14:39:00"/>
    <s v="Grado o doble grado"/>
    <x v="7"/>
    <s v="De vez en cuando (1 o 2 veces al mes)"/>
    <s v="Frecuentemente (1 o 2 veces por semana)"/>
    <s v=""/>
    <s v="F. Geografía e Historia"/>
    <s v="Biblioteca Maria Zambrano (Derecho, Filología)"/>
    <s v=""/>
    <s v=""/>
    <x v="2"/>
    <x v="2"/>
    <x v="0"/>
    <x v="0"/>
    <x v="2"/>
    <s v="No"/>
    <s v="Sí"/>
    <n v="1"/>
    <n v="2"/>
    <n v="3"/>
    <n v="2"/>
    <n v="4"/>
    <n v="5"/>
    <n v="3"/>
    <n v="3"/>
    <x v="0"/>
    <x v="2"/>
    <x v="1"/>
    <x v="0"/>
    <x v="3"/>
    <x v="0"/>
    <x v="4"/>
    <x v="3"/>
    <s v="Sí"/>
    <s v="Sí"/>
    <x v="2"/>
    <x v="2"/>
    <s v="Twitter|Youtube"/>
    <x v="0"/>
    <x v="1"/>
    <x v="2"/>
    <x v="1"/>
    <x v="0"/>
    <x v="1"/>
    <x v="1"/>
    <x v="1"/>
    <s v="No"/>
    <s v="No"/>
    <x v="0"/>
    <x v="3"/>
    <x v="4"/>
    <x v="1"/>
  </r>
  <r>
    <d v="2024-02-28T14:38:00"/>
    <s v="Otros (Universidad para mayores, títulos propios, curso de idiomas, etc)"/>
    <x v="26"/>
    <s v="De vez en cuando (1 o 2 veces al mes)"/>
    <s v="De vez en cuando (1 o 2 veces al mes)"/>
    <s v=""/>
    <s v="Biblioteca Maria Zambrano (Derecho, Filología)"/>
    <s v=""/>
    <s v=""/>
    <s v=""/>
    <x v="1"/>
    <x v="1"/>
    <x v="2"/>
    <x v="2"/>
    <x v="1"/>
    <s v="No"/>
    <s v="Sí"/>
    <n v="2"/>
    <n v="1"/>
    <n v="2"/>
    <n v="4"/>
    <n v="5"/>
    <n v="5"/>
    <n v="1"/>
    <n v="3"/>
    <x v="1"/>
    <x v="1"/>
    <x v="2"/>
    <x v="2"/>
    <x v="1"/>
    <x v="2"/>
    <x v="2"/>
    <x v="2"/>
    <s v="No"/>
    <s v="No"/>
    <x v="1"/>
    <x v="3"/>
    <s v=""/>
    <x v="2"/>
    <x v="2"/>
    <x v="0"/>
    <x v="0"/>
    <x v="1"/>
    <x v="0"/>
    <x v="2"/>
    <x v="2"/>
    <s v="Sí"/>
    <s v="No"/>
    <x v="0"/>
    <x v="1"/>
    <x v="1"/>
    <x v="2"/>
  </r>
  <r>
    <d v="2024-02-28T14:38:00"/>
    <s v="Grado o doble grado"/>
    <x v="27"/>
    <s v="De vez en cuando (1 o 2 veces al mes)"/>
    <s v="Nunca"/>
    <s v=""/>
    <s v="F. Óptica y Optometría"/>
    <s v=""/>
    <s v=""/>
    <s v=""/>
    <x v="1"/>
    <x v="5"/>
    <x v="2"/>
    <x v="2"/>
    <x v="1"/>
    <s v="No"/>
    <s v="No"/>
    <n v="1"/>
    <n v="1"/>
    <n v="4"/>
    <n v="1"/>
    <n v="4"/>
    <n v="4"/>
    <n v="4"/>
    <n v="2"/>
    <x v="5"/>
    <x v="2"/>
    <x v="0"/>
    <x v="1"/>
    <x v="3"/>
    <x v="0"/>
    <x v="4"/>
    <x v="3"/>
    <s v="No"/>
    <s v="No"/>
    <x v="4"/>
    <x v="5"/>
    <s v="Instagram|TikTok"/>
    <x v="4"/>
    <x v="4"/>
    <x v="4"/>
    <x v="4"/>
    <x v="5"/>
    <x v="3"/>
    <x v="5"/>
    <x v="3"/>
    <s v="No"/>
    <s v="No"/>
    <x v="0"/>
    <x v="4"/>
    <x v="0"/>
    <x v="1"/>
  </r>
  <r>
    <d v="2024-02-28T14:38:00"/>
    <s v="Grado o doble grado"/>
    <x v="5"/>
    <s v="Frecuentemente (1 o 2 veces por semana)"/>
    <s v="De vez en cuando (1 o 2 veces al mes)"/>
    <s v=""/>
    <s v="F. Ciencias Químicas"/>
    <s v=""/>
    <s v=""/>
    <s v=""/>
    <x v="0"/>
    <x v="0"/>
    <x v="0"/>
    <x v="1"/>
    <x v="0"/>
    <s v="No"/>
    <s v="Sí"/>
    <n v="3"/>
    <n v="2"/>
    <n v="2"/>
    <n v="1"/>
    <n v="4"/>
    <n v="4"/>
    <n v="4"/>
    <n v="3"/>
    <x v="0"/>
    <x v="0"/>
    <x v="0"/>
    <x v="3"/>
    <x v="0"/>
    <x v="1"/>
    <x v="4"/>
    <x v="3"/>
    <s v="No"/>
    <s v="No"/>
    <x v="0"/>
    <x v="1"/>
    <s v="Instagram|TikTok|Twitter|Youtube"/>
    <x v="0"/>
    <x v="1"/>
    <x v="1"/>
    <x v="1"/>
    <x v="0"/>
    <x v="1"/>
    <x v="0"/>
    <x v="4"/>
    <s v="No"/>
    <s v="No"/>
    <x v="0"/>
    <x v="3"/>
    <x v="4"/>
    <x v="1"/>
  </r>
  <r>
    <d v="2024-02-28T14:38:00"/>
    <s v="Grado o doble grado"/>
    <x v="12"/>
    <s v="De vez en cuando (1 o 2 veces al mes)"/>
    <s v="Frecuentemente (1 o 2 veces por semana)"/>
    <s v=""/>
    <s v="Biblioteca Maria Zambrano (Derecho, Filología)"/>
    <s v="F. Ciencias Políticas y Sociología"/>
    <s v="F. Trabajo Social"/>
    <s v=""/>
    <x v="0"/>
    <x v="1"/>
    <x v="1"/>
    <x v="2"/>
    <x v="1"/>
    <s v="Sí"/>
    <s v="Sí"/>
    <n v="3"/>
    <n v="1"/>
    <n v="1"/>
    <n v="4"/>
    <n v="5"/>
    <n v="5"/>
    <n v="5"/>
    <n v="5"/>
    <x v="1"/>
    <x v="1"/>
    <x v="2"/>
    <x v="2"/>
    <x v="1"/>
    <x v="2"/>
    <x v="2"/>
    <x v="1"/>
    <s v="No"/>
    <s v="Sí"/>
    <x v="1"/>
    <x v="0"/>
    <s v="Otras|Twitter|Youtube"/>
    <x v="2"/>
    <x v="2"/>
    <x v="0"/>
    <x v="0"/>
    <x v="1"/>
    <x v="0"/>
    <x v="2"/>
    <x v="2"/>
    <s v="Sí"/>
    <s v="No"/>
    <x v="0"/>
    <x v="1"/>
    <x v="1"/>
    <x v="2"/>
  </r>
  <r>
    <d v="2024-02-28T14:38:00"/>
    <s v="Máster"/>
    <x v="7"/>
    <s v="Solo en época de exámenes"/>
    <s v="De vez en cuando (1 o 2 veces al mes)"/>
    <s v=""/>
    <s v="F. Geografía e Historia"/>
    <s v=""/>
    <s v=""/>
    <s v="Biblioteca Mario Vargas Llosa"/>
    <x v="1"/>
    <x v="3"/>
    <x v="1"/>
    <x v="4"/>
    <x v="1"/>
    <s v="No"/>
    <s v="No"/>
    <n v="3"/>
    <n v="5"/>
    <n v="3"/>
    <n v="4"/>
    <n v="2"/>
    <n v="4"/>
    <n v="1"/>
    <n v="3"/>
    <x v="3"/>
    <x v="4"/>
    <x v="5"/>
    <x v="1"/>
    <x v="0"/>
    <x v="4"/>
    <x v="3"/>
    <x v="0"/>
    <s v="No"/>
    <s v="No"/>
    <x v="2"/>
    <x v="2"/>
    <s v="Youtube"/>
    <x v="2"/>
    <x v="0"/>
    <x v="2"/>
    <x v="2"/>
    <x v="2"/>
    <x v="3"/>
    <x v="1"/>
    <x v="1"/>
    <s v="No"/>
    <s v="Sí"/>
    <x v="2"/>
    <x v="0"/>
    <x v="2"/>
    <x v="1"/>
  </r>
  <r>
    <d v="2024-02-28T14:37:00"/>
    <s v="Grado o doble grado"/>
    <x v="19"/>
    <s v="De vez en cuando (1 o 2 veces al mes)"/>
    <s v="De vez en cuando (1 o 2 veces al mes)"/>
    <s v=""/>
    <s v="F. Bellas Artes"/>
    <s v="F. Geografía e Historia"/>
    <s v=""/>
    <s v=""/>
    <x v="1"/>
    <x v="2"/>
    <x v="1"/>
    <x v="3"/>
    <x v="3"/>
    <s v="Sí"/>
    <s v="Sí"/>
    <n v="4"/>
    <n v="2"/>
    <n v="2"/>
    <n v="4"/>
    <n v="5"/>
    <n v="4"/>
    <n v="5"/>
    <n v="3"/>
    <x v="0"/>
    <x v="2"/>
    <x v="0"/>
    <x v="3"/>
    <x v="1"/>
    <x v="0"/>
    <x v="4"/>
    <x v="3"/>
    <s v="No"/>
    <s v="No"/>
    <x v="0"/>
    <x v="5"/>
    <s v="Instagram"/>
    <x v="2"/>
    <x v="1"/>
    <x v="0"/>
    <x v="0"/>
    <x v="1"/>
    <x v="1"/>
    <x v="1"/>
    <x v="3"/>
    <s v="No"/>
    <s v="No"/>
    <x v="0"/>
    <x v="0"/>
    <x v="1"/>
    <x v="1"/>
  </r>
  <r>
    <d v="2024-02-28T14:37:00"/>
    <s v="Grado o doble grado"/>
    <x v="13"/>
    <s v="De vez en cuando (1 o 2 veces al mes)"/>
    <s v="Muy frecuentemente (3 o más veces por semana)"/>
    <s v=""/>
    <s v="F. Ciencias de la Documentación"/>
    <s v="F. Enfermería, Fisioterapia y Podología"/>
    <s v="F. Óptica y Optometría"/>
    <s v=""/>
    <x v="1"/>
    <x v="0"/>
    <x v="2"/>
    <x v="1"/>
    <x v="2"/>
    <s v="No"/>
    <s v="Sí"/>
    <n v="5"/>
    <n v="1"/>
    <n v="5"/>
    <n v="1"/>
    <n v="5"/>
    <n v="5"/>
    <n v="5"/>
    <n v="5"/>
    <x v="5"/>
    <x v="1"/>
    <x v="2"/>
    <x v="2"/>
    <x v="1"/>
    <x v="2"/>
    <x v="2"/>
    <x v="2"/>
    <s v="Sí"/>
    <s v="Sí"/>
    <x v="1"/>
    <x v="0"/>
    <s v="Instagram|TikTok|Twitter"/>
    <x v="2"/>
    <x v="2"/>
    <x v="0"/>
    <x v="0"/>
    <x v="1"/>
    <x v="0"/>
    <x v="1"/>
    <x v="2"/>
    <s v="Sí"/>
    <s v="No"/>
    <x v="0"/>
    <x v="1"/>
    <x v="1"/>
    <x v="1"/>
  </r>
  <r>
    <d v="2024-02-28T14:37:00"/>
    <s v="Grado o doble grado"/>
    <x v="20"/>
    <s v="Solo en época de exámenes"/>
    <s v="Nunca"/>
    <s v=""/>
    <s v="F. Medicina"/>
    <s v="Biblioteca Maria Zambrano (Derecho, Filología)"/>
    <s v=""/>
    <s v=""/>
    <x v="1"/>
    <x v="1"/>
    <x v="2"/>
    <x v="1"/>
    <x v="1"/>
    <s v="No"/>
    <s v="No"/>
    <n v="1"/>
    <n v="1"/>
    <n v="1"/>
    <n v="3"/>
    <n v="5"/>
    <n v="5"/>
    <n v="5"/>
    <n v="4"/>
    <x v="3"/>
    <x v="0"/>
    <x v="1"/>
    <x v="3"/>
    <x v="4"/>
    <x v="4"/>
    <x v="0"/>
    <x v="0"/>
    <s v="No"/>
    <s v="No"/>
    <x v="4"/>
    <x v="2"/>
    <s v="No uso ninguna red social|Youtube"/>
    <x v="1"/>
    <x v="0"/>
    <x v="2"/>
    <x v="2"/>
    <x v="2"/>
    <x v="3"/>
    <x v="1"/>
    <x v="1"/>
    <s v="No"/>
    <s v="No"/>
    <x v="0"/>
    <x v="1"/>
    <x v="1"/>
    <x v="2"/>
  </r>
  <r>
    <d v="2024-02-28T14:37:00"/>
    <s v="Grado o doble grado"/>
    <x v="18"/>
    <s v="De vez en cuando (1 o 2 veces al mes)"/>
    <s v="Solo en época de exámenes"/>
    <s v=""/>
    <s v="F. Ciencias de la Información"/>
    <s v=""/>
    <s v=""/>
    <s v=""/>
    <x v="0"/>
    <x v="1"/>
    <x v="1"/>
    <x v="1"/>
    <x v="1"/>
    <s v="Sí"/>
    <s v="Sí"/>
    <n v="4"/>
    <n v="1"/>
    <n v="3"/>
    <n v="2"/>
    <n v="5"/>
    <n v="2"/>
    <n v="4"/>
    <n v="2"/>
    <x v="5"/>
    <x v="0"/>
    <x v="1"/>
    <x v="0"/>
    <x v="0"/>
    <x v="0"/>
    <x v="2"/>
    <x v="3"/>
    <s v="No"/>
    <s v="No"/>
    <x v="3"/>
    <x v="5"/>
    <s v="TikTok"/>
    <x v="0"/>
    <x v="1"/>
    <x v="2"/>
    <x v="1"/>
    <x v="1"/>
    <x v="1"/>
    <x v="0"/>
    <x v="1"/>
    <s v="No"/>
    <s v="No"/>
    <x v="0"/>
    <x v="1"/>
    <x v="2"/>
    <x v="2"/>
  </r>
  <r>
    <d v="2024-02-28T14:37:00"/>
    <s v="Máster"/>
    <x v="7"/>
    <s v="De vez en cuando (1 o 2 veces al mes)"/>
    <s v="Muy frecuentemente (3 o más veces por semana)"/>
    <s v=""/>
    <s v="F. Geografía e Historia"/>
    <s v="Biblioteca Maria Zambrano (Derecho, Filología)"/>
    <s v=""/>
    <s v=""/>
    <x v="0"/>
    <x v="0"/>
    <x v="1"/>
    <x v="1"/>
    <x v="0"/>
    <s v="Sí"/>
    <s v="Sí"/>
    <n v="4"/>
    <n v="5"/>
    <n v="5"/>
    <n v="3"/>
    <n v="2"/>
    <n v="5"/>
    <n v="4"/>
    <n v="5"/>
    <x v="2"/>
    <x v="0"/>
    <x v="1"/>
    <x v="3"/>
    <x v="0"/>
    <x v="1"/>
    <x v="1"/>
    <x v="1"/>
    <s v="Sí"/>
    <s v="Sí"/>
    <x v="1"/>
    <x v="1"/>
    <s v="Instagram|TikTok"/>
    <x v="2"/>
    <x v="2"/>
    <x v="1"/>
    <x v="0"/>
    <x v="0"/>
    <x v="1"/>
    <x v="1"/>
    <x v="1"/>
    <s v="No"/>
    <s v="No"/>
    <x v="0"/>
    <x v="1"/>
    <x v="1"/>
    <x v="2"/>
  </r>
  <r>
    <d v="2024-02-28T14:36:00"/>
    <s v="Grado o doble grado"/>
    <x v="9"/>
    <s v="Frecuentemente (1 o 2 veces por semana)"/>
    <s v="De vez en cuando (1 o 2 veces al mes)"/>
    <s v=""/>
    <s v="F. Psicología"/>
    <s v=""/>
    <s v=""/>
    <s v=""/>
    <x v="2"/>
    <x v="1"/>
    <x v="2"/>
    <x v="1"/>
    <x v="1"/>
    <s v="Sí"/>
    <s v="Sí"/>
    <n v="5"/>
    <n v="4"/>
    <n v="3"/>
    <n v="5"/>
    <n v="5"/>
    <n v="5"/>
    <n v="5"/>
    <n v="5"/>
    <x v="0"/>
    <x v="1"/>
    <x v="0"/>
    <x v="3"/>
    <x v="0"/>
    <x v="0"/>
    <x v="4"/>
    <x v="1"/>
    <s v="No"/>
    <s v="No"/>
    <x v="0"/>
    <x v="2"/>
    <s v="Instagram"/>
    <x v="0"/>
    <x v="2"/>
    <x v="0"/>
    <x v="0"/>
    <x v="1"/>
    <x v="0"/>
    <x v="2"/>
    <x v="1"/>
    <s v="Sí"/>
    <s v="Sí"/>
    <x v="1"/>
    <x v="3"/>
    <x v="2"/>
    <x v="2"/>
  </r>
  <r>
    <d v="2024-02-28T14:36:00"/>
    <s v="Grado o doble grado"/>
    <x v="10"/>
    <s v="Frecuentemente (1 o 2 veces por semana)"/>
    <s v="Frecuentemente (1 o 2 veces por semana)"/>
    <s v=""/>
    <s v="Biblioteca Maria Zambrano (Derecho, Filología)"/>
    <s v="F. Filología (Clásicas, General)"/>
    <s v="F. Filosofía"/>
    <s v=""/>
    <x v="0"/>
    <x v="0"/>
    <x v="1"/>
    <x v="1"/>
    <x v="2"/>
    <s v="Sí"/>
    <s v="Sí"/>
    <n v="4"/>
    <n v="1"/>
    <n v="1"/>
    <n v="4"/>
    <n v="4"/>
    <n v="3"/>
    <n v="3"/>
    <n v="3"/>
    <x v="5"/>
    <x v="0"/>
    <x v="1"/>
    <x v="3"/>
    <x v="0"/>
    <x v="1"/>
    <x v="4"/>
    <x v="1"/>
    <s v="Sí"/>
    <s v="No"/>
    <x v="0"/>
    <x v="1"/>
    <s v="Instagram|Twitter|Youtube"/>
    <x v="2"/>
    <x v="2"/>
    <x v="0"/>
    <x v="0"/>
    <x v="1"/>
    <x v="1"/>
    <x v="1"/>
    <x v="1"/>
    <s v="Sí"/>
    <s v="No"/>
    <x v="0"/>
    <x v="0"/>
    <x v="2"/>
    <x v="0"/>
  </r>
  <r>
    <d v="2024-02-28T14:36:00"/>
    <s v="Grado o doble grado"/>
    <x v="12"/>
    <s v="De vez en cuando (1 o 2 veces al mes)"/>
    <s v="Solo en época de exámenes"/>
    <s v=""/>
    <s v="F. Ciencias Políticas y Sociología"/>
    <s v="F. Trabajo Social"/>
    <s v=""/>
    <s v="María Moliner en Torrejón de la Calzada"/>
    <x v="1"/>
    <x v="1"/>
    <x v="1"/>
    <x v="0"/>
    <x v="1"/>
    <s v="Sí"/>
    <s v="Sí"/>
    <n v="3"/>
    <n v="1"/>
    <n v="1"/>
    <n v="5"/>
    <n v="4"/>
    <n v="5"/>
    <n v="4"/>
    <n v="2"/>
    <x v="3"/>
    <x v="1"/>
    <x v="1"/>
    <x v="1"/>
    <x v="5"/>
    <x v="1"/>
    <x v="4"/>
    <x v="1"/>
    <s v="No"/>
    <s v="No"/>
    <x v="0"/>
    <x v="3"/>
    <s v="Instagram|TikTok|Twitter|Youtube"/>
    <x v="0"/>
    <x v="4"/>
    <x v="2"/>
    <x v="0"/>
    <x v="2"/>
    <x v="3"/>
    <x v="1"/>
    <x v="1"/>
    <s v="No"/>
    <s v="No"/>
    <x v="0"/>
    <x v="3"/>
    <x v="4"/>
    <x v="1"/>
  </r>
  <r>
    <d v="2024-02-28T14:36:00"/>
    <s v="Grado o doble grado"/>
    <x v="3"/>
    <s v="De vez en cuando (1 o 2 veces al mes)"/>
    <s v="Frecuentemente (1 o 2 veces por semana)"/>
    <s v=""/>
    <s v="Biblioteca Maria Zambrano (Derecho, Filología)"/>
    <s v="Biblioteca Maria Zambrano (Derecho, Filología)"/>
    <s v="Biblioteca Maria Zambrano (Derecho, Filología)"/>
    <s v=""/>
    <x v="1"/>
    <x v="1"/>
    <x v="2"/>
    <x v="2"/>
    <x v="1"/>
    <s v="Sí"/>
    <s v="Sí"/>
    <n v="5"/>
    <n v="3"/>
    <n v="5"/>
    <n v="1"/>
    <n v="5"/>
    <n v="4"/>
    <n v="5"/>
    <n v="2"/>
    <x v="1"/>
    <x v="1"/>
    <x v="2"/>
    <x v="2"/>
    <x v="1"/>
    <x v="2"/>
    <x v="2"/>
    <x v="2"/>
    <s v="No"/>
    <s v="No"/>
    <x v="1"/>
    <x v="0"/>
    <s v="Instagram|TikTok|Youtube"/>
    <x v="2"/>
    <x v="2"/>
    <x v="0"/>
    <x v="0"/>
    <x v="1"/>
    <x v="0"/>
    <x v="2"/>
    <x v="2"/>
    <s v="Sí"/>
    <s v="No"/>
    <x v="0"/>
    <x v="1"/>
    <x v="1"/>
    <x v="2"/>
  </r>
  <r>
    <d v="2024-02-28T14:35:00"/>
    <s v="Grado o doble grado"/>
    <x v="2"/>
    <s v="Frecuentemente (1 o 2 veces por semana)"/>
    <s v="De vez en cuando (1 o 2 veces al mes)"/>
    <s v=""/>
    <s v="F. Geografía e Historia"/>
    <s v="F. Filología (Clásicas, General)"/>
    <s v="F. Filosofía"/>
    <s v=""/>
    <x v="1"/>
    <x v="0"/>
    <x v="1"/>
    <x v="0"/>
    <x v="1"/>
    <s v="No"/>
    <s v="Sí"/>
    <n v="3"/>
    <n v="4"/>
    <n v="4"/>
    <n v="5"/>
    <n v="5"/>
    <n v="5"/>
    <n v="3"/>
    <n v="5"/>
    <x v="2"/>
    <x v="0"/>
    <x v="0"/>
    <x v="3"/>
    <x v="3"/>
    <x v="1"/>
    <x v="4"/>
    <x v="3"/>
    <s v="Sí"/>
    <s v="Sí"/>
    <x v="1"/>
    <x v="1"/>
    <s v="Instagram|Youtube"/>
    <x v="2"/>
    <x v="1"/>
    <x v="1"/>
    <x v="0"/>
    <x v="1"/>
    <x v="0"/>
    <x v="0"/>
    <x v="1"/>
    <s v="Sí"/>
    <s v="No"/>
    <x v="0"/>
    <x v="1"/>
    <x v="1"/>
    <x v="2"/>
  </r>
  <r>
    <d v="2024-02-28T14:35:00"/>
    <s v="Grado o doble grado"/>
    <x v="24"/>
    <s v="De vez en cuando (1 o 2 veces al mes)"/>
    <s v="Nunca"/>
    <s v=""/>
    <s v=""/>
    <s v=""/>
    <s v=""/>
    <s v=""/>
    <x v="1"/>
    <x v="1"/>
    <x v="2"/>
    <x v="1"/>
    <x v="1"/>
    <s v="No"/>
    <s v="No"/>
    <n v="1"/>
    <n v="1"/>
    <n v="1"/>
    <n v="3"/>
    <n v="4"/>
    <n v="5"/>
    <n v="5"/>
    <n v="5"/>
    <x v="0"/>
    <x v="2"/>
    <x v="0"/>
    <x v="1"/>
    <x v="3"/>
    <x v="0"/>
    <x v="4"/>
    <x v="3"/>
    <s v="No"/>
    <s v="No"/>
    <x v="5"/>
    <x v="3"/>
    <s v="Instagram|TikTok|Twitter"/>
    <x v="3"/>
    <x v="3"/>
    <x v="3"/>
    <x v="3"/>
    <x v="3"/>
    <x v="2"/>
    <x v="3"/>
    <x v="5"/>
    <s v=""/>
    <s v=""/>
    <x v="0"/>
    <x v="2"/>
    <x v="3"/>
    <x v="4"/>
  </r>
  <r>
    <d v="2024-02-28T14:35:00"/>
    <s v="Grado o doble grado"/>
    <x v="9"/>
    <s v="De vez en cuando (1 o 2 veces al mes)"/>
    <s v="Frecuentemente (1 o 2 veces por semana)"/>
    <s v=""/>
    <s v="F. Psicología"/>
    <s v="F. Medicina"/>
    <s v="Biblioteca Maria Zambrano (Derecho, Filología)"/>
    <s v=""/>
    <x v="2"/>
    <x v="1"/>
    <x v="1"/>
    <x v="2"/>
    <x v="0"/>
    <s v="Sí"/>
    <s v="Sí"/>
    <n v="4"/>
    <n v="2"/>
    <n v="3"/>
    <n v="3"/>
    <n v="4"/>
    <n v="4"/>
    <n v="5"/>
    <n v="4"/>
    <x v="0"/>
    <x v="0"/>
    <x v="1"/>
    <x v="2"/>
    <x v="1"/>
    <x v="2"/>
    <x v="4"/>
    <x v="2"/>
    <s v="No"/>
    <s v="No"/>
    <x v="0"/>
    <x v="2"/>
    <s v="TikTok|Twitter|Youtube"/>
    <x v="0"/>
    <x v="2"/>
    <x v="0"/>
    <x v="0"/>
    <x v="1"/>
    <x v="0"/>
    <x v="2"/>
    <x v="2"/>
    <s v="Sí"/>
    <s v="No"/>
    <x v="0"/>
    <x v="1"/>
    <x v="1"/>
    <x v="1"/>
  </r>
  <r>
    <d v="2024-02-28T14:35:00"/>
    <s v="Grado o doble grado"/>
    <x v="10"/>
    <s v="Frecuentemente (1 o 2 veces por semana)"/>
    <s v="De vez en cuando (1 o 2 veces al mes)"/>
    <s v=""/>
    <s v="Biblioteca Maria Zambrano (Derecho, Filología)"/>
    <s v="Biblioteca Maria Zambrano (Derecho, Filología)"/>
    <s v="Biblioteca Maria Zambrano (Derecho, Filología)"/>
    <s v=""/>
    <x v="1"/>
    <x v="1"/>
    <x v="2"/>
    <x v="2"/>
    <x v="1"/>
    <s v="No"/>
    <s v="Sí"/>
    <n v="3"/>
    <n v="3"/>
    <n v="3"/>
    <n v="3"/>
    <n v="3"/>
    <n v="5"/>
    <n v="3"/>
    <n v="3"/>
    <x v="1"/>
    <x v="1"/>
    <x v="2"/>
    <x v="2"/>
    <x v="1"/>
    <x v="2"/>
    <x v="2"/>
    <x v="2"/>
    <s v="No"/>
    <s v="No"/>
    <x v="1"/>
    <x v="0"/>
    <s v="Instagram|Youtube"/>
    <x v="2"/>
    <x v="2"/>
    <x v="0"/>
    <x v="0"/>
    <x v="1"/>
    <x v="0"/>
    <x v="2"/>
    <x v="2"/>
    <s v="Sí"/>
    <s v="No"/>
    <x v="0"/>
    <x v="1"/>
    <x v="1"/>
    <x v="2"/>
  </r>
  <r>
    <d v="2024-02-28T14:34:00"/>
    <s v="Grado o doble grado"/>
    <x v="15"/>
    <s v="Frecuentemente (1 o 2 veces por semana)"/>
    <s v="Nunca"/>
    <s v=""/>
    <s v="F. Ciencias de la Documentación"/>
    <s v="F. Odontología"/>
    <s v="F. Farmacia"/>
    <s v="Biblioteca Eugenio Trias"/>
    <x v="0"/>
    <x v="0"/>
    <x v="2"/>
    <x v="1"/>
    <x v="1"/>
    <s v="No"/>
    <s v="No"/>
    <n v="1"/>
    <n v="1"/>
    <n v="1"/>
    <n v="1"/>
    <n v="5"/>
    <n v="3"/>
    <n v="5"/>
    <n v="3"/>
    <x v="0"/>
    <x v="2"/>
    <x v="0"/>
    <x v="0"/>
    <x v="0"/>
    <x v="4"/>
    <x v="3"/>
    <x v="3"/>
    <s v="No"/>
    <s v="No"/>
    <x v="2"/>
    <x v="1"/>
    <s v="Instagram|TikTok|Twitter|Youtube"/>
    <x v="0"/>
    <x v="0"/>
    <x v="2"/>
    <x v="2"/>
    <x v="2"/>
    <x v="3"/>
    <x v="1"/>
    <x v="1"/>
    <s v="No"/>
    <s v="No"/>
    <x v="0"/>
    <x v="3"/>
    <x v="4"/>
    <x v="1"/>
  </r>
  <r>
    <d v="2024-02-28T14:34:00"/>
    <s v="Doctorado"/>
    <x v="10"/>
    <s v="De vez en cuando (1 o 2 veces al mes)"/>
    <s v="Frecuentemente (1 o 2 veces por semana)"/>
    <s v=""/>
    <s v="Biblioteca Maria Zambrano (Derecho, Filología)"/>
    <s v="F. Filología (Clásicas, General)"/>
    <s v="F. Filosofía"/>
    <s v="Bibliotecas Públicas de Madrid, Bibliotecas Regionales de Madrid"/>
    <x v="1"/>
    <x v="1"/>
    <x v="1"/>
    <x v="0"/>
    <x v="1"/>
    <s v="Sí"/>
    <s v="Sí"/>
    <n v="5"/>
    <n v="5"/>
    <n v="4"/>
    <n v="4"/>
    <n v="1"/>
    <n v="5"/>
    <n v="1"/>
    <n v="3"/>
    <x v="0"/>
    <x v="0"/>
    <x v="1"/>
    <x v="3"/>
    <x v="1"/>
    <x v="1"/>
    <x v="1"/>
    <x v="1"/>
    <s v="Sí"/>
    <s v="Sí"/>
    <x v="0"/>
    <x v="2"/>
    <s v="Instagram|TikTok|Twitter|Youtube"/>
    <x v="2"/>
    <x v="1"/>
    <x v="1"/>
    <x v="0"/>
    <x v="1"/>
    <x v="0"/>
    <x v="1"/>
    <x v="4"/>
    <s v="Sí"/>
    <s v="Sí"/>
    <x v="4"/>
    <x v="1"/>
    <x v="1"/>
    <x v="1"/>
  </r>
  <r>
    <d v="2024-02-28T14:34:00"/>
    <s v="Máster"/>
    <x v="3"/>
    <s v="Solo en época de exámenes"/>
    <s v="Solo en época de exámenes"/>
    <s v=""/>
    <s v="Biblioteca Maria Zambrano (Derecho, Filología)"/>
    <s v=""/>
    <s v=""/>
    <s v=""/>
    <x v="1"/>
    <x v="0"/>
    <x v="2"/>
    <x v="1"/>
    <x v="1"/>
    <s v="No"/>
    <s v="Sí"/>
    <n v="3"/>
    <n v="2"/>
    <n v="2"/>
    <n v="3"/>
    <n v="4"/>
    <n v="3"/>
    <n v="4"/>
    <n v="1"/>
    <x v="1"/>
    <x v="0"/>
    <x v="1"/>
    <x v="3"/>
    <x v="1"/>
    <x v="1"/>
    <x v="1"/>
    <x v="1"/>
    <s v="Sí"/>
    <s v="Sí"/>
    <x v="1"/>
    <x v="0"/>
    <s v="Otras"/>
    <x v="0"/>
    <x v="2"/>
    <x v="0"/>
    <x v="0"/>
    <x v="1"/>
    <x v="0"/>
    <x v="0"/>
    <x v="4"/>
    <s v="No"/>
    <s v="No"/>
    <x v="0"/>
    <x v="1"/>
    <x v="1"/>
    <x v="2"/>
  </r>
  <r>
    <d v="2024-02-28T14:34:00"/>
    <s v="Grado o doble grado"/>
    <x v="20"/>
    <s v="De vez en cuando (1 o 2 veces al mes)"/>
    <s v="Frecuentemente (1 o 2 veces por semana)"/>
    <s v=""/>
    <s v="F. Medicina"/>
    <s v="F. Ciencias Biológicas"/>
    <s v=""/>
    <s v=""/>
    <x v="1"/>
    <x v="0"/>
    <x v="1"/>
    <x v="1"/>
    <x v="1"/>
    <s v="Sí"/>
    <s v="Sí"/>
    <n v="5"/>
    <n v="1"/>
    <n v="4"/>
    <n v="1"/>
    <n v="5"/>
    <n v="3"/>
    <n v="5"/>
    <n v="3"/>
    <x v="2"/>
    <x v="1"/>
    <x v="2"/>
    <x v="2"/>
    <x v="1"/>
    <x v="2"/>
    <x v="1"/>
    <x v="2"/>
    <s v="No"/>
    <s v="No"/>
    <x v="0"/>
    <x v="1"/>
    <s v="Instagram"/>
    <x v="2"/>
    <x v="0"/>
    <x v="0"/>
    <x v="0"/>
    <x v="1"/>
    <x v="0"/>
    <x v="0"/>
    <x v="4"/>
    <s v="No"/>
    <s v="Sí"/>
    <x v="4"/>
    <x v="1"/>
    <x v="1"/>
    <x v="2"/>
  </r>
  <r>
    <d v="2024-02-28T14:34:00"/>
    <s v="Grado o doble grado"/>
    <x v="11"/>
    <s v="Frecuentemente (1 o 2 veces por semana)"/>
    <s v="Nunca"/>
    <s v=""/>
    <s v="Biblioteca Maria Zambrano (Derecho, Filología)"/>
    <s v=""/>
    <s v=""/>
    <s v=""/>
    <x v="1"/>
    <x v="1"/>
    <x v="2"/>
    <x v="2"/>
    <x v="1"/>
    <s v="No"/>
    <s v="No"/>
    <n v="1"/>
    <n v="1"/>
    <n v="1"/>
    <n v="1"/>
    <n v="5"/>
    <n v="5"/>
    <n v="5"/>
    <n v="5"/>
    <x v="2"/>
    <x v="4"/>
    <x v="0"/>
    <x v="2"/>
    <x v="4"/>
    <x v="5"/>
    <x v="0"/>
    <x v="2"/>
    <s v="No"/>
    <s v="No"/>
    <x v="1"/>
    <x v="2"/>
    <s v="Instagram"/>
    <x v="2"/>
    <x v="0"/>
    <x v="4"/>
    <x v="5"/>
    <x v="4"/>
    <x v="0"/>
    <x v="2"/>
    <x v="2"/>
    <s v="Sí"/>
    <s v="No"/>
    <x v="0"/>
    <x v="1"/>
    <x v="1"/>
    <x v="2"/>
  </r>
  <r>
    <d v="2024-02-28T14:33:00"/>
    <s v="Grado o doble grado"/>
    <x v="5"/>
    <s v="Nunca"/>
    <s v="Solo en época de exámenes"/>
    <s v=""/>
    <s v="F. Ciencias Químicas"/>
    <s v="F. Ciencias Geológicas"/>
    <s v="F. Ciencias Físicas"/>
    <s v=""/>
    <x v="0"/>
    <x v="0"/>
    <x v="1"/>
    <x v="0"/>
    <x v="0"/>
    <s v="No"/>
    <s v="No"/>
    <n v="2"/>
    <n v="2"/>
    <n v="2"/>
    <n v="4"/>
    <n v="4"/>
    <n v="4"/>
    <n v="4"/>
    <n v="4"/>
    <x v="0"/>
    <x v="2"/>
    <x v="0"/>
    <x v="3"/>
    <x v="3"/>
    <x v="1"/>
    <x v="4"/>
    <x v="3"/>
    <s v="No"/>
    <s v="No"/>
    <x v="0"/>
    <x v="5"/>
    <s v="Instagram|TikTok|Twitter"/>
    <x v="1"/>
    <x v="1"/>
    <x v="2"/>
    <x v="2"/>
    <x v="0"/>
    <x v="3"/>
    <x v="1"/>
    <x v="4"/>
    <s v="No"/>
    <s v="No"/>
    <x v="0"/>
    <x v="0"/>
    <x v="2"/>
    <x v="1"/>
  </r>
  <r>
    <d v="2024-02-28T14:33:00"/>
    <s v="Doctorado"/>
    <x v="18"/>
    <s v="De vez en cuando (1 o 2 veces al mes)"/>
    <s v="Frecuentemente (1 o 2 veces por semana)"/>
    <s v=""/>
    <s v="F. Ciencias de la Información"/>
    <s v=""/>
    <s v=""/>
    <s v=""/>
    <x v="3"/>
    <x v="0"/>
    <x v="1"/>
    <x v="1"/>
    <x v="0"/>
    <s v="Sí"/>
    <s v="Sí"/>
    <n v="4"/>
    <n v="3"/>
    <n v="4"/>
    <n v="3"/>
    <n v="1"/>
    <n v="5"/>
    <n v="1"/>
    <n v="2"/>
    <x v="0"/>
    <x v="5"/>
    <x v="0"/>
    <x v="3"/>
    <x v="1"/>
    <x v="1"/>
    <x v="4"/>
    <x v="1"/>
    <s v="Sí"/>
    <s v="No"/>
    <x v="2"/>
    <x v="2"/>
    <s v="Instagram|Twitter"/>
    <x v="2"/>
    <x v="2"/>
    <x v="0"/>
    <x v="0"/>
    <x v="1"/>
    <x v="0"/>
    <x v="0"/>
    <x v="1"/>
    <s v="Sí"/>
    <s v="Sí"/>
    <x v="4"/>
    <x v="1"/>
    <x v="1"/>
    <x v="2"/>
  </r>
  <r>
    <d v="2024-02-28T14:33:00"/>
    <s v="Grado o doble grado"/>
    <x v="13"/>
    <s v="Frecuentemente (1 o 2 veces por semana)"/>
    <s v="De vez en cuando (1 o 2 veces al mes)"/>
    <s v=""/>
    <s v="F. Ciencias Políticas y Sociología"/>
    <s v=""/>
    <s v=""/>
    <s v="Biblioteca Pública José Acuña"/>
    <x v="0"/>
    <x v="1"/>
    <x v="1"/>
    <x v="3"/>
    <x v="1"/>
    <s v="No"/>
    <s v="No"/>
    <n v="2"/>
    <n v="5"/>
    <n v="5"/>
    <n v="1"/>
    <n v="5"/>
    <n v="4"/>
    <n v="3"/>
    <n v="3"/>
    <x v="2"/>
    <x v="0"/>
    <x v="2"/>
    <x v="2"/>
    <x v="0"/>
    <x v="1"/>
    <x v="4"/>
    <x v="3"/>
    <s v="No"/>
    <s v="No"/>
    <x v="2"/>
    <x v="2"/>
    <s v="Instagram|Twitter"/>
    <x v="2"/>
    <x v="2"/>
    <x v="1"/>
    <x v="1"/>
    <x v="0"/>
    <x v="0"/>
    <x v="1"/>
    <x v="1"/>
    <s v="Sí"/>
    <s v="No"/>
    <x v="0"/>
    <x v="1"/>
    <x v="1"/>
    <x v="1"/>
  </r>
  <r>
    <d v="2024-02-28T14:33:00"/>
    <s v="Máster"/>
    <x v="19"/>
    <s v="Frecuentemente (1 o 2 veces por semana)"/>
    <s v="Nunca"/>
    <s v=""/>
    <s v="F. Bellas Artes"/>
    <s v="F. Medicina"/>
    <s v="F. Filosofía"/>
    <s v=""/>
    <x v="0"/>
    <x v="3"/>
    <x v="1"/>
    <x v="0"/>
    <x v="0"/>
    <s v="No"/>
    <s v="No"/>
    <n v="2"/>
    <n v="1"/>
    <n v="1"/>
    <n v="2"/>
    <n v="5"/>
    <n v="5"/>
    <n v="3"/>
    <n v="2"/>
    <x v="5"/>
    <x v="5"/>
    <x v="3"/>
    <x v="1"/>
    <x v="5"/>
    <x v="1"/>
    <x v="1"/>
    <x v="3"/>
    <s v="Sí"/>
    <s v="Sí"/>
    <x v="2"/>
    <x v="2"/>
    <s v="Instagram"/>
    <x v="1"/>
    <x v="0"/>
    <x v="1"/>
    <x v="1"/>
    <x v="2"/>
    <x v="1"/>
    <x v="1"/>
    <x v="1"/>
    <s v="No"/>
    <s v="No"/>
    <x v="0"/>
    <x v="4"/>
    <x v="0"/>
    <x v="0"/>
  </r>
  <r>
    <d v="2024-02-28T14:33:00"/>
    <s v="Grado o doble grado"/>
    <x v="1"/>
    <s v="Solo en época de exámenes"/>
    <s v="Nunca"/>
    <s v=""/>
    <s v="F. Ciencias Económicas y Empresariales"/>
    <s v="Biblioteca Maria Zambrano (Derecho, Filología)"/>
    <s v=""/>
    <s v=""/>
    <x v="1"/>
    <x v="1"/>
    <x v="1"/>
    <x v="2"/>
    <x v="1"/>
    <s v="No"/>
    <s v="No"/>
    <n v="1"/>
    <n v="1"/>
    <n v="1"/>
    <n v="4"/>
    <n v="5"/>
    <n v="5"/>
    <n v="5"/>
    <n v="3"/>
    <x v="0"/>
    <x v="2"/>
    <x v="2"/>
    <x v="2"/>
    <x v="3"/>
    <x v="0"/>
    <x v="4"/>
    <x v="3"/>
    <s v="No"/>
    <s v="No"/>
    <x v="2"/>
    <x v="2"/>
    <s v="Instagram|TikTok|Twitter"/>
    <x v="3"/>
    <x v="3"/>
    <x v="3"/>
    <x v="3"/>
    <x v="3"/>
    <x v="2"/>
    <x v="3"/>
    <x v="5"/>
    <s v="No"/>
    <s v="No"/>
    <x v="0"/>
    <x v="1"/>
    <x v="1"/>
    <x v="2"/>
  </r>
  <r>
    <d v="2024-02-28T14:33:00"/>
    <s v="Grado o doble grado"/>
    <x v="3"/>
    <s v="Frecuentemente (1 o 2 veces por semana)"/>
    <s v="Nunca"/>
    <s v=""/>
    <s v="Biblioteca Maria Zambrano (Derecho, Filología)"/>
    <s v="F. Derecho (Departamentos, Criminología)"/>
    <s v=""/>
    <s v=""/>
    <x v="1"/>
    <x v="1"/>
    <x v="1"/>
    <x v="1"/>
    <x v="1"/>
    <s v="Sí"/>
    <s v="Sí"/>
    <n v="5"/>
    <n v="1"/>
    <n v="3"/>
    <n v="2"/>
    <n v="4"/>
    <n v="3"/>
    <n v="4"/>
    <n v="2"/>
    <x v="1"/>
    <x v="1"/>
    <x v="2"/>
    <x v="3"/>
    <x v="1"/>
    <x v="1"/>
    <x v="2"/>
    <x v="1"/>
    <s v="No"/>
    <s v="No"/>
    <x v="1"/>
    <x v="2"/>
    <s v="Instagram|TikTok"/>
    <x v="2"/>
    <x v="2"/>
    <x v="0"/>
    <x v="0"/>
    <x v="1"/>
    <x v="0"/>
    <x v="0"/>
    <x v="1"/>
    <s v="No"/>
    <s v="No"/>
    <x v="0"/>
    <x v="1"/>
    <x v="1"/>
    <x v="2"/>
  </r>
  <r>
    <d v="2024-02-28T14:33:00"/>
    <s v="Máster"/>
    <x v="15"/>
    <s v="De vez en cuando (1 o 2 veces al mes)"/>
    <s v="De vez en cuando (1 o 2 veces al mes)"/>
    <s v=""/>
    <s v="Biblioteca Maria Zambrano (Derecho, Filología)"/>
    <s v="F. Medicina"/>
    <s v="F. Farmacia"/>
    <s v="Biblioteca Municipal Canillejas"/>
    <x v="1"/>
    <x v="1"/>
    <x v="2"/>
    <x v="0"/>
    <x v="1"/>
    <s v="No"/>
    <s v="Sí"/>
    <n v="4"/>
    <n v="5"/>
    <n v="4"/>
    <n v="3"/>
    <n v="5"/>
    <n v="5"/>
    <n v="4"/>
    <n v="4"/>
    <x v="1"/>
    <x v="1"/>
    <x v="1"/>
    <x v="3"/>
    <x v="1"/>
    <x v="2"/>
    <x v="1"/>
    <x v="1"/>
    <s v="Sí"/>
    <s v="No"/>
    <x v="0"/>
    <x v="1"/>
    <s v="Instagram|TikTok|Youtube"/>
    <x v="0"/>
    <x v="1"/>
    <x v="0"/>
    <x v="0"/>
    <x v="0"/>
    <x v="0"/>
    <x v="2"/>
    <x v="2"/>
    <s v="Sí"/>
    <s v="Sí"/>
    <x v="0"/>
    <x v="0"/>
    <x v="2"/>
    <x v="2"/>
  </r>
  <r>
    <d v="2024-02-28T14:33:00"/>
    <s v="Máster"/>
    <x v="14"/>
    <s v="Frecuentemente (1 o 2 veces por semana)"/>
    <s v="Frecuentemente (1 o 2 veces por semana)"/>
    <s v=""/>
    <s v="F. Filosofía"/>
    <s v="Biblioteca Maria Zambrano (Derecho, Filología)"/>
    <s v=""/>
    <s v=""/>
    <x v="1"/>
    <x v="1"/>
    <x v="1"/>
    <x v="1"/>
    <x v="1"/>
    <s v="Sí"/>
    <s v="Sí"/>
    <n v="2"/>
    <n v="2"/>
    <n v="3"/>
    <n v="3"/>
    <n v="3"/>
    <n v="5"/>
    <n v="2"/>
    <n v="4"/>
    <x v="0"/>
    <x v="1"/>
    <x v="2"/>
    <x v="3"/>
    <x v="1"/>
    <x v="1"/>
    <x v="2"/>
    <x v="3"/>
    <s v="Sí"/>
    <s v="No"/>
    <x v="0"/>
    <x v="1"/>
    <s v="Instagram|Twitter"/>
    <x v="2"/>
    <x v="1"/>
    <x v="0"/>
    <x v="0"/>
    <x v="1"/>
    <x v="0"/>
    <x v="0"/>
    <x v="5"/>
    <s v="No"/>
    <s v="No"/>
    <x v="0"/>
    <x v="0"/>
    <x v="2"/>
    <x v="1"/>
  </r>
  <r>
    <d v="2024-02-28T14:33:00"/>
    <s v="Otros (Universidad para mayores, títulos propios, curso de idiomas, etc)"/>
    <x v="7"/>
    <s v="De vez en cuando (1 o 2 veces al mes)"/>
    <s v="De vez en cuando (1 o 2 veces al mes)"/>
    <s v=""/>
    <s v="Biblioteca Maria Zambrano (Derecho, Filología)"/>
    <s v=""/>
    <s v=""/>
    <s v="CENTRO CULTURAL NICOLAS SALMERON - CHAMARTIN"/>
    <x v="1"/>
    <x v="1"/>
    <x v="1"/>
    <x v="1"/>
    <x v="1"/>
    <s v="No"/>
    <s v="Sí"/>
    <n v="3"/>
    <n v="1"/>
    <n v="4"/>
    <n v="5"/>
    <n v="5"/>
    <n v="4"/>
    <n v="1"/>
    <n v="3"/>
    <x v="2"/>
    <x v="2"/>
    <x v="0"/>
    <x v="1"/>
    <x v="0"/>
    <x v="1"/>
    <x v="4"/>
    <x v="3"/>
    <s v="No"/>
    <s v="No"/>
    <x v="0"/>
    <x v="2"/>
    <s v="Instagram"/>
    <x v="0"/>
    <x v="2"/>
    <x v="1"/>
    <x v="1"/>
    <x v="1"/>
    <x v="0"/>
    <x v="0"/>
    <x v="4"/>
    <s v="Sí"/>
    <s v="No"/>
    <x v="0"/>
    <x v="0"/>
    <x v="2"/>
    <x v="1"/>
  </r>
  <r>
    <d v="2024-02-28T14:32:00"/>
    <s v="Grado o doble grado"/>
    <x v="16"/>
    <s v="De vez en cuando (1 o 2 veces al mes)"/>
    <s v="Nunca"/>
    <s v=""/>
    <s v="Biblioteca Maria Zambrano (Derecho, Filología)"/>
    <s v="F. Estudios Estadísticos"/>
    <s v=""/>
    <s v=""/>
    <x v="0"/>
    <x v="0"/>
    <x v="1"/>
    <x v="2"/>
    <x v="0"/>
    <s v="No"/>
    <s v="No"/>
    <n v="1"/>
    <n v="1"/>
    <n v="1"/>
    <n v="1"/>
    <n v="5"/>
    <n v="3"/>
    <n v="5"/>
    <n v="3"/>
    <x v="0"/>
    <x v="0"/>
    <x v="1"/>
    <x v="1"/>
    <x v="3"/>
    <x v="0"/>
    <x v="4"/>
    <x v="3"/>
    <s v="No"/>
    <s v="Sí"/>
    <x v="2"/>
    <x v="1"/>
    <s v="Instagram|TikTok|Youtube"/>
    <x v="0"/>
    <x v="0"/>
    <x v="2"/>
    <x v="2"/>
    <x v="2"/>
    <x v="1"/>
    <x v="0"/>
    <x v="1"/>
    <s v="Sí"/>
    <s v="No"/>
    <x v="0"/>
    <x v="0"/>
    <x v="1"/>
    <x v="1"/>
  </r>
  <r>
    <d v="2024-02-28T14:32:00"/>
    <s v="Grado o doble grado"/>
    <x v="3"/>
    <s v="Muy frecuentemente (3 o más veces por semana)"/>
    <s v="De vez en cuando (1 o 2 veces al mes)"/>
    <s v=""/>
    <s v="Biblioteca Maria Zambrano (Derecho, Filología)"/>
    <s v="F. Ciencias Económicas y Empresariales"/>
    <s v="F. Ciencias Políticas y Sociología"/>
    <s v=""/>
    <x v="1"/>
    <x v="1"/>
    <x v="2"/>
    <x v="1"/>
    <x v="1"/>
    <s v="Sí"/>
    <s v="Sí"/>
    <n v="5"/>
    <n v="3"/>
    <n v="3"/>
    <n v="1"/>
    <n v="5"/>
    <n v="5"/>
    <n v="3"/>
    <n v="1"/>
    <x v="3"/>
    <x v="4"/>
    <x v="0"/>
    <x v="1"/>
    <x v="4"/>
    <x v="2"/>
    <x v="3"/>
    <x v="5"/>
    <s v="No"/>
    <s v="No"/>
    <x v="2"/>
    <x v="3"/>
    <s v="Instagram"/>
    <x v="5"/>
    <x v="5"/>
    <x v="0"/>
    <x v="0"/>
    <x v="5"/>
    <x v="0"/>
    <x v="4"/>
    <x v="0"/>
    <s v="No"/>
    <s v="No"/>
    <x v="0"/>
    <x v="5"/>
    <x v="5"/>
    <x v="1"/>
  </r>
  <r>
    <d v="2024-02-28T14:32:00"/>
    <s v="Grado o doble grado"/>
    <x v="1"/>
    <s v="Muy frecuentemente (3 o más veces por semana)"/>
    <s v="Muy frecuentemente (3 o más veces por semana)"/>
    <s v=""/>
    <s v="F. Ciencias Económicas y Empresariales"/>
    <s v="Biblioteca Maria Zambrano (Derecho, Filología)"/>
    <s v=""/>
    <s v=""/>
    <x v="1"/>
    <x v="1"/>
    <x v="2"/>
    <x v="2"/>
    <x v="1"/>
    <s v="Sí"/>
    <s v="Sí"/>
    <n v="4"/>
    <n v="5"/>
    <n v="4"/>
    <n v="5"/>
    <n v="4"/>
    <n v="4"/>
    <n v="4"/>
    <n v="4"/>
    <x v="1"/>
    <x v="1"/>
    <x v="2"/>
    <x v="2"/>
    <x v="1"/>
    <x v="2"/>
    <x v="2"/>
    <x v="2"/>
    <s v="No"/>
    <s v="No"/>
    <x v="1"/>
    <x v="0"/>
    <s v="Instagram"/>
    <x v="2"/>
    <x v="2"/>
    <x v="0"/>
    <x v="0"/>
    <x v="1"/>
    <x v="0"/>
    <x v="2"/>
    <x v="2"/>
    <s v="No"/>
    <s v="No"/>
    <x v="0"/>
    <x v="4"/>
    <x v="5"/>
    <x v="0"/>
  </r>
  <r>
    <d v="2024-02-28T14:32:00"/>
    <s v="Grado o doble grado"/>
    <x v="3"/>
    <s v="Frecuentemente (1 o 2 veces por semana)"/>
    <s v="Solo en época de exámenes"/>
    <s v=""/>
    <s v="Biblioteca Maria Zambrano (Derecho, Filología)"/>
    <s v="F. Derecho (Departamentos, Criminología)"/>
    <s v=""/>
    <s v=""/>
    <x v="3"/>
    <x v="1"/>
    <x v="1"/>
    <x v="0"/>
    <x v="5"/>
    <s v="No"/>
    <s v="Sí"/>
    <n v="1"/>
    <n v="1"/>
    <n v="3"/>
    <n v="5"/>
    <n v="4"/>
    <n v="4"/>
    <n v="2"/>
    <n v="4"/>
    <x v="0"/>
    <x v="2"/>
    <x v="0"/>
    <x v="1"/>
    <x v="3"/>
    <x v="0"/>
    <x v="4"/>
    <x v="3"/>
    <s v="No"/>
    <s v="No"/>
    <x v="2"/>
    <x v="2"/>
    <s v="Instagram|Twitter|Youtube"/>
    <x v="1"/>
    <x v="0"/>
    <x v="2"/>
    <x v="2"/>
    <x v="2"/>
    <x v="3"/>
    <x v="1"/>
    <x v="1"/>
    <s v="No"/>
    <s v="Sí"/>
    <x v="5"/>
    <x v="3"/>
    <x v="4"/>
    <x v="0"/>
  </r>
  <r>
    <d v="2024-02-28T14:31:00"/>
    <s v="Grado o doble grado"/>
    <x v="16"/>
    <s v="Frecuentemente (1 o 2 veces por semana)"/>
    <s v="Nunca"/>
    <s v=""/>
    <s v="Biblioteca Maria Zambrano (Derecho, Filología)"/>
    <s v="F. Estudios Estadísticos"/>
    <s v="Biblioteca Histórica"/>
    <s v=""/>
    <x v="5"/>
    <x v="2"/>
    <x v="0"/>
    <x v="2"/>
    <x v="1"/>
    <s v="Sí"/>
    <s v="Sí"/>
    <n v="5"/>
    <n v="1"/>
    <n v="1"/>
    <n v="1"/>
    <n v="1"/>
    <n v="1"/>
    <n v="5"/>
    <n v="5"/>
    <x v="3"/>
    <x v="4"/>
    <x v="5"/>
    <x v="5"/>
    <x v="4"/>
    <x v="5"/>
    <x v="0"/>
    <x v="3"/>
    <s v="No"/>
    <s v="No"/>
    <x v="4"/>
    <x v="3"/>
    <s v="Instagram|Twitter"/>
    <x v="2"/>
    <x v="0"/>
    <x v="2"/>
    <x v="0"/>
    <x v="1"/>
    <x v="3"/>
    <x v="1"/>
    <x v="1"/>
    <s v="No"/>
    <s v="No"/>
    <x v="0"/>
    <x v="3"/>
    <x v="1"/>
    <x v="5"/>
  </r>
  <r>
    <d v="2024-02-28T14:31:00"/>
    <s v="Grado o doble grado"/>
    <x v="20"/>
    <s v="De vez en cuando (1 o 2 veces al mes)"/>
    <s v="Nunca"/>
    <s v=""/>
    <s v="F. Medicina"/>
    <s v="Biblioteca Maria Zambrano (Derecho, Filología)"/>
    <s v=""/>
    <s v="Biblioteca Pública Municipal Eugenio Tiras Centro Cultural Mercado de Ibiza"/>
    <x v="1"/>
    <x v="0"/>
    <x v="1"/>
    <x v="0"/>
    <x v="1"/>
    <s v="Sí"/>
    <s v="Sí"/>
    <n v="2"/>
    <n v="1"/>
    <n v="1"/>
    <n v="3"/>
    <n v="5"/>
    <n v="3"/>
    <n v="5"/>
    <n v="3"/>
    <x v="1"/>
    <x v="0"/>
    <x v="0"/>
    <x v="2"/>
    <x v="1"/>
    <x v="0"/>
    <x v="4"/>
    <x v="1"/>
    <s v="No"/>
    <s v="No"/>
    <x v="0"/>
    <x v="1"/>
    <s v="Instagram|Youtube"/>
    <x v="2"/>
    <x v="4"/>
    <x v="0"/>
    <x v="0"/>
    <x v="1"/>
    <x v="0"/>
    <x v="2"/>
    <x v="3"/>
    <s v="No"/>
    <s v="No"/>
    <x v="0"/>
    <x v="1"/>
    <x v="1"/>
    <x v="1"/>
  </r>
  <r>
    <d v="2024-02-28T14:31:00"/>
    <s v="Grado o doble grado"/>
    <x v="18"/>
    <s v="De vez en cuando (1 o 2 veces al mes)"/>
    <s v="Nunca"/>
    <s v=""/>
    <s v=""/>
    <s v=""/>
    <s v=""/>
    <s v=""/>
    <x v="2"/>
    <x v="1"/>
    <x v="0"/>
    <x v="0"/>
    <x v="0"/>
    <s v="No"/>
    <s v="No"/>
    <n v="1"/>
    <n v="1"/>
    <n v="1"/>
    <n v="4"/>
    <n v="4"/>
    <n v="4"/>
    <n v="4"/>
    <n v="1"/>
    <x v="0"/>
    <x v="2"/>
    <x v="0"/>
    <x v="1"/>
    <x v="3"/>
    <x v="0"/>
    <x v="4"/>
    <x v="3"/>
    <s v="No"/>
    <s v="No"/>
    <x v="2"/>
    <x v="2"/>
    <s v="Instagram|Otras|TikTok|Youtube"/>
    <x v="0"/>
    <x v="0"/>
    <x v="2"/>
    <x v="2"/>
    <x v="2"/>
    <x v="3"/>
    <x v="1"/>
    <x v="1"/>
    <s v="No"/>
    <s v="No"/>
    <x v="0"/>
    <x v="3"/>
    <x v="2"/>
    <x v="1"/>
  </r>
  <r>
    <d v="2024-02-28T14:31:00"/>
    <s v="Grado o doble grado"/>
    <x v="10"/>
    <s v="Frecuentemente (1 o 2 veces por semana)"/>
    <s v="De vez en cuando (1 o 2 veces al mes)"/>
    <s v=""/>
    <s v="Biblioteca Maria Zambrano (Derecho, Filología)"/>
    <s v="F. Filología (Clásicas, General)"/>
    <s v="F. Geografía e Historia"/>
    <s v=""/>
    <x v="0"/>
    <x v="1"/>
    <x v="2"/>
    <x v="0"/>
    <x v="1"/>
    <s v="No"/>
    <s v="Sí"/>
    <n v="1"/>
    <n v="1"/>
    <n v="1"/>
    <n v="1"/>
    <n v="5"/>
    <n v="5"/>
    <n v="5"/>
    <n v="5"/>
    <x v="5"/>
    <x v="2"/>
    <x v="0"/>
    <x v="3"/>
    <x v="3"/>
    <x v="0"/>
    <x v="4"/>
    <x v="3"/>
    <s v="No"/>
    <s v="No"/>
    <x v="0"/>
    <x v="1"/>
    <s v="Instagram|TikTok|Twitter|Youtube"/>
    <x v="2"/>
    <x v="2"/>
    <x v="0"/>
    <x v="0"/>
    <x v="1"/>
    <x v="0"/>
    <x v="2"/>
    <x v="2"/>
    <s v="No"/>
    <s v="No"/>
    <x v="0"/>
    <x v="1"/>
    <x v="1"/>
    <x v="2"/>
  </r>
  <r>
    <d v="2024-02-28T14:31:00"/>
    <s v="Grado o doble grado"/>
    <x v="16"/>
    <s v="De vez en cuando (1 o 2 veces al mes)"/>
    <s v="Nunca"/>
    <s v=""/>
    <s v="F. Estudios Estadísticos"/>
    <s v="F. Estudios Estadísticos"/>
    <s v="F. Estudios Estadísticos"/>
    <s v="NO"/>
    <x v="1"/>
    <x v="1"/>
    <x v="2"/>
    <x v="0"/>
    <x v="2"/>
    <s v="Sí"/>
    <s v="Sí"/>
    <n v="5"/>
    <n v="5"/>
    <n v="3"/>
    <n v="3"/>
    <n v="5"/>
    <n v="5"/>
    <n v="3"/>
    <n v="5"/>
    <x v="1"/>
    <x v="1"/>
    <x v="2"/>
    <x v="2"/>
    <x v="1"/>
    <x v="4"/>
    <x v="3"/>
    <x v="0"/>
    <s v="No"/>
    <s v="No"/>
    <x v="2"/>
    <x v="2"/>
    <s v="Youtube"/>
    <x v="2"/>
    <x v="2"/>
    <x v="0"/>
    <x v="0"/>
    <x v="1"/>
    <x v="0"/>
    <x v="2"/>
    <x v="1"/>
    <s v="Sí"/>
    <s v="No"/>
    <x v="0"/>
    <x v="1"/>
    <x v="1"/>
    <x v="2"/>
  </r>
  <r>
    <d v="2024-02-28T14:31:00"/>
    <s v="Máster"/>
    <x v="18"/>
    <s v="De vez en cuando (1 o 2 veces al mes)"/>
    <s v="Frecuentemente (1 o 2 veces por semana)"/>
    <s v=""/>
    <s v="F. Ciencias de la Información"/>
    <s v="F. Ciencias de la Información"/>
    <s v="F. Ciencias de la Información"/>
    <s v=""/>
    <x v="1"/>
    <x v="1"/>
    <x v="2"/>
    <x v="0"/>
    <x v="1"/>
    <s v="No"/>
    <s v="Sí"/>
    <n v="5"/>
    <n v="5"/>
    <n v="5"/>
    <n v="5"/>
    <n v="5"/>
    <n v="5"/>
    <n v="5"/>
    <n v="5"/>
    <x v="1"/>
    <x v="1"/>
    <x v="2"/>
    <x v="2"/>
    <x v="1"/>
    <x v="2"/>
    <x v="2"/>
    <x v="2"/>
    <s v="Sí"/>
    <s v="Sí"/>
    <x v="1"/>
    <x v="0"/>
    <s v="Otras"/>
    <x v="2"/>
    <x v="2"/>
    <x v="0"/>
    <x v="0"/>
    <x v="1"/>
    <x v="0"/>
    <x v="2"/>
    <x v="2"/>
    <s v="Sí"/>
    <s v="No"/>
    <x v="0"/>
    <x v="1"/>
    <x v="1"/>
    <x v="2"/>
  </r>
  <r>
    <d v="2024-02-28T14:31:00"/>
    <s v="Grado o doble grado"/>
    <x v="23"/>
    <s v="De vez en cuando (1 o 2 veces al mes)"/>
    <s v="De vez en cuando (1 o 2 veces al mes)"/>
    <s v=""/>
    <s v="F. Ciencias Físicas"/>
    <s v="F. Ciencias Matemáticas"/>
    <s v="Biblioteca Maria Zambrano (Derecho, Filología)"/>
    <s v=""/>
    <x v="2"/>
    <x v="2"/>
    <x v="0"/>
    <x v="0"/>
    <x v="0"/>
    <s v="Sí"/>
    <s v="Sí"/>
    <n v="3"/>
    <n v="3"/>
    <n v="3"/>
    <n v="3"/>
    <n v="5"/>
    <n v="4"/>
    <n v="4"/>
    <n v="3"/>
    <x v="0"/>
    <x v="2"/>
    <x v="0"/>
    <x v="1"/>
    <x v="3"/>
    <x v="0"/>
    <x v="4"/>
    <x v="3"/>
    <s v="No"/>
    <s v="No"/>
    <x v="2"/>
    <x v="2"/>
    <s v="Instagram"/>
    <x v="1"/>
    <x v="0"/>
    <x v="2"/>
    <x v="2"/>
    <x v="2"/>
    <x v="3"/>
    <x v="1"/>
    <x v="1"/>
    <s v="No"/>
    <s v="No"/>
    <x v="0"/>
    <x v="3"/>
    <x v="4"/>
    <x v="0"/>
  </r>
  <r>
    <d v="2024-02-28T14:31:00"/>
    <s v="Grado o doble grado"/>
    <x v="20"/>
    <s v="De vez en cuando (1 o 2 veces al mes)"/>
    <s v="Solo en época de exámenes"/>
    <s v=""/>
    <s v="F. Medicina"/>
    <s v="F. Enfermería, Fisioterapia y Podología"/>
    <s v="Biblioteca Maria Zambrano (Derecho, Filología)"/>
    <s v=""/>
    <x v="1"/>
    <x v="0"/>
    <x v="2"/>
    <x v="1"/>
    <x v="0"/>
    <s v="No"/>
    <s v="Sí"/>
    <n v="2"/>
    <n v="3"/>
    <n v="2"/>
    <n v="4"/>
    <n v="3"/>
    <n v="5"/>
    <n v="4"/>
    <n v="4"/>
    <x v="0"/>
    <x v="0"/>
    <x v="3"/>
    <x v="0"/>
    <x v="1"/>
    <x v="0"/>
    <x v="1"/>
    <x v="3"/>
    <s v="No"/>
    <s v="No"/>
    <x v="2"/>
    <x v="5"/>
    <s v="Instagram|Otras|Youtube"/>
    <x v="2"/>
    <x v="2"/>
    <x v="1"/>
    <x v="0"/>
    <x v="1"/>
    <x v="1"/>
    <x v="1"/>
    <x v="1"/>
    <s v="No"/>
    <s v="Sí"/>
    <x v="1"/>
    <x v="1"/>
    <x v="1"/>
    <x v="1"/>
  </r>
  <r>
    <d v="2024-02-28T14:30:00"/>
    <s v="Grado o doble grado"/>
    <x v="16"/>
    <s v="Muy frecuentemente (3 o más veces por semana)"/>
    <s v="De vez en cuando (1 o 2 veces al mes)"/>
    <s v=""/>
    <s v="F. Estudios Estadísticos"/>
    <s v="Biblioteca Maria Zambrano (Derecho, Filología)"/>
    <s v=""/>
    <s v=""/>
    <x v="2"/>
    <x v="2"/>
    <x v="0"/>
    <x v="0"/>
    <x v="2"/>
    <s v="No"/>
    <s v="No"/>
    <n v="3"/>
    <n v="3"/>
    <n v="3"/>
    <n v="3"/>
    <n v="3"/>
    <n v="3"/>
    <n v="3"/>
    <n v="3"/>
    <x v="0"/>
    <x v="2"/>
    <x v="0"/>
    <x v="1"/>
    <x v="3"/>
    <x v="0"/>
    <x v="4"/>
    <x v="3"/>
    <s v="No"/>
    <s v="No"/>
    <x v="2"/>
    <x v="2"/>
    <s v="Instagram|TikTok"/>
    <x v="1"/>
    <x v="0"/>
    <x v="2"/>
    <x v="2"/>
    <x v="2"/>
    <x v="3"/>
    <x v="1"/>
    <x v="1"/>
    <s v="No"/>
    <s v="No"/>
    <x v="0"/>
    <x v="3"/>
    <x v="4"/>
    <x v="0"/>
  </r>
  <r>
    <d v="2024-02-28T14:30:00"/>
    <s v="Máster"/>
    <x v="10"/>
    <s v="Frecuentemente (1 o 2 veces por semana)"/>
    <s v="De vez en cuando (1 o 2 veces al mes)"/>
    <s v=""/>
    <s v="Biblioteca Maria Zambrano (Derecho, Filología)"/>
    <s v="Biblioteca Maria Zambrano (Derecho, Filología)"/>
    <s v="Biblioteca Maria Zambrano (Derecho, Filología)"/>
    <s v=""/>
    <x v="1"/>
    <x v="1"/>
    <x v="2"/>
    <x v="2"/>
    <x v="1"/>
    <s v="No"/>
    <s v="No"/>
    <n v="1"/>
    <n v="2"/>
    <n v="2"/>
    <n v="1"/>
    <n v="5"/>
    <n v="5"/>
    <n v="5"/>
    <n v="5"/>
    <x v="5"/>
    <x v="2"/>
    <x v="3"/>
    <x v="0"/>
    <x v="5"/>
    <x v="5"/>
    <x v="0"/>
    <x v="0"/>
    <s v="Sí"/>
    <s v="No"/>
    <x v="1"/>
    <x v="0"/>
    <s v="Instagram"/>
    <x v="2"/>
    <x v="2"/>
    <x v="0"/>
    <x v="0"/>
    <x v="1"/>
    <x v="0"/>
    <x v="2"/>
    <x v="2"/>
    <s v="No"/>
    <s v="No"/>
    <x v="0"/>
    <x v="1"/>
    <x v="1"/>
    <x v="2"/>
  </r>
  <r>
    <d v="2024-02-28T14:30:00"/>
    <s v="Grado o doble grado"/>
    <x v="13"/>
    <s v="De vez en cuando (1 o 2 veces al mes)"/>
    <s v="Solo en época de exámenes"/>
    <s v=""/>
    <s v="F. Enfermería, Fisioterapia y Podología"/>
    <s v=""/>
    <s v=""/>
    <s v=""/>
    <x v="0"/>
    <x v="1"/>
    <x v="1"/>
    <x v="1"/>
    <x v="0"/>
    <s v="No"/>
    <s v="No"/>
    <n v="4"/>
    <n v="4"/>
    <n v="4"/>
    <n v="5"/>
    <n v="4"/>
    <n v="3"/>
    <n v="3"/>
    <n v="5"/>
    <x v="0"/>
    <x v="0"/>
    <x v="1"/>
    <x v="3"/>
    <x v="0"/>
    <x v="1"/>
    <x v="1"/>
    <x v="1"/>
    <s v="No"/>
    <s v="No"/>
    <x v="0"/>
    <x v="1"/>
    <s v="Instagram|Twitter|Youtube"/>
    <x v="0"/>
    <x v="1"/>
    <x v="1"/>
    <x v="1"/>
    <x v="0"/>
    <x v="1"/>
    <x v="0"/>
    <x v="4"/>
    <s v="No"/>
    <s v="No"/>
    <x v="0"/>
    <x v="0"/>
    <x v="2"/>
    <x v="0"/>
  </r>
  <r>
    <d v="2024-02-28T14:30:00"/>
    <s v="Grado o doble grado"/>
    <x v="7"/>
    <s v="Frecuentemente (1 o 2 veces por semana)"/>
    <s v="Muy frecuentemente (3 o más veces por semana)"/>
    <s v=""/>
    <s v="F. Geografía e Historia"/>
    <s v="Biblioteca Maria Zambrano (Derecho, Filología)"/>
    <s v="F. Bellas Artes"/>
    <s v=""/>
    <x v="0"/>
    <x v="1"/>
    <x v="2"/>
    <x v="2"/>
    <x v="1"/>
    <s v="Sí"/>
    <s v="Sí"/>
    <n v="5"/>
    <n v="1"/>
    <n v="3"/>
    <n v="1"/>
    <n v="5"/>
    <n v="4"/>
    <n v="5"/>
    <n v="3"/>
    <x v="0"/>
    <x v="1"/>
    <x v="2"/>
    <x v="1"/>
    <x v="0"/>
    <x v="2"/>
    <x v="3"/>
    <x v="0"/>
    <s v=""/>
    <s v="No"/>
    <x v="0"/>
    <x v="5"/>
    <s v="Instagram|TikTok|Twitter|Youtube"/>
    <x v="2"/>
    <x v="2"/>
    <x v="0"/>
    <x v="0"/>
    <x v="1"/>
    <x v="0"/>
    <x v="0"/>
    <x v="3"/>
    <s v="Sí"/>
    <s v="No"/>
    <x v="0"/>
    <x v="0"/>
    <x v="1"/>
    <x v="1"/>
  </r>
  <r>
    <d v="2024-02-28T14:30:00"/>
    <s v="Grado o doble grado"/>
    <x v="2"/>
    <s v="Frecuentemente (1 o 2 veces por semana)"/>
    <s v="Nunca"/>
    <s v=""/>
    <s v="F. Filología (Clásicas, General)"/>
    <s v="Biblioteca Maria Zambrano (Derecho, Filología)"/>
    <s v="F. Geografía e Historia"/>
    <s v=""/>
    <x v="1"/>
    <x v="0"/>
    <x v="0"/>
    <x v="0"/>
    <x v="1"/>
    <s v="No"/>
    <s v="No"/>
    <n v="1"/>
    <n v="1"/>
    <n v="1"/>
    <n v="5"/>
    <n v="4"/>
    <n v="5"/>
    <n v="5"/>
    <n v="4"/>
    <x v="0"/>
    <x v="2"/>
    <x v="3"/>
    <x v="5"/>
    <x v="5"/>
    <x v="5"/>
    <x v="0"/>
    <x v="5"/>
    <s v="No"/>
    <s v="No"/>
    <x v="5"/>
    <x v="3"/>
    <s v="Instagram|Twitter"/>
    <x v="0"/>
    <x v="0"/>
    <x v="2"/>
    <x v="4"/>
    <x v="2"/>
    <x v="3"/>
    <x v="1"/>
    <x v="3"/>
    <s v="No"/>
    <s v="No"/>
    <x v="0"/>
    <x v="0"/>
    <x v="2"/>
    <x v="0"/>
  </r>
  <r>
    <d v="2024-02-28T14:30:00"/>
    <s v="Grado o doble grado"/>
    <x v="10"/>
    <s v="De vez en cuando (1 o 2 veces al mes)"/>
    <s v="De vez en cuando (1 o 2 veces al mes)"/>
    <s v=""/>
    <s v="Biblioteca Maria Zambrano (Derecho, Filología)"/>
    <s v="F. Filología (Clásicas, General)"/>
    <s v=""/>
    <s v=""/>
    <x v="0"/>
    <x v="1"/>
    <x v="2"/>
    <x v="1"/>
    <x v="1"/>
    <s v="Sí"/>
    <s v="Sí"/>
    <n v="2"/>
    <n v="1"/>
    <n v="2"/>
    <n v="1"/>
    <n v="4"/>
    <n v="5"/>
    <n v="2"/>
    <n v="5"/>
    <x v="3"/>
    <x v="2"/>
    <x v="2"/>
    <x v="3"/>
    <x v="0"/>
    <x v="1"/>
    <x v="1"/>
    <x v="0"/>
    <s v="Sí"/>
    <s v="No"/>
    <x v="0"/>
    <x v="1"/>
    <s v="Twitter"/>
    <x v="2"/>
    <x v="2"/>
    <x v="1"/>
    <x v="0"/>
    <x v="1"/>
    <x v="0"/>
    <x v="0"/>
    <x v="4"/>
    <s v="Sí"/>
    <s v="Sí"/>
    <x v="1"/>
    <x v="0"/>
    <x v="1"/>
    <x v="2"/>
  </r>
  <r>
    <d v="2024-02-28T14:30:00"/>
    <s v="Grado o doble grado"/>
    <x v="18"/>
    <s v="Frecuentemente (1 o 2 veces por semana)"/>
    <s v="Nunca"/>
    <s v=""/>
    <s v="F. Ciencias de la Información"/>
    <s v="Biblioteca Maria Zambrano (Derecho, Filología)"/>
    <s v=""/>
    <s v=""/>
    <x v="2"/>
    <x v="2"/>
    <x v="1"/>
    <x v="1"/>
    <x v="1"/>
    <s v="No"/>
    <s v="No"/>
    <n v="3"/>
    <n v="1"/>
    <n v="1"/>
    <n v="3"/>
    <n v="5"/>
    <n v="4"/>
    <n v="5"/>
    <n v="3"/>
    <x v="5"/>
    <x v="0"/>
    <x v="2"/>
    <x v="1"/>
    <x v="1"/>
    <x v="1"/>
    <x v="4"/>
    <x v="0"/>
    <s v="No"/>
    <s v="No"/>
    <x v="2"/>
    <x v="3"/>
    <s v="Instagram|TikTok"/>
    <x v="2"/>
    <x v="1"/>
    <x v="1"/>
    <x v="1"/>
    <x v="0"/>
    <x v="1"/>
    <x v="0"/>
    <x v="4"/>
    <s v="No"/>
    <s v="No"/>
    <x v="0"/>
    <x v="1"/>
    <x v="1"/>
    <x v="1"/>
  </r>
  <r>
    <d v="2024-02-28T14:29:00"/>
    <s v="Grado o doble grado"/>
    <x v="14"/>
    <s v="De vez en cuando (1 o 2 veces al mes)"/>
    <s v="De vez en cuando (1 o 2 veces al mes)"/>
    <s v=""/>
    <s v="F. Educación"/>
    <s v="F. Ciencias Biológicas"/>
    <s v=""/>
    <s v=""/>
    <x v="3"/>
    <x v="1"/>
    <x v="2"/>
    <x v="2"/>
    <x v="1"/>
    <s v="No"/>
    <s v="No"/>
    <n v="2"/>
    <n v="1"/>
    <n v="1"/>
    <n v="2"/>
    <n v="5"/>
    <n v="4"/>
    <n v="5"/>
    <n v="4"/>
    <x v="1"/>
    <x v="0"/>
    <x v="2"/>
    <x v="2"/>
    <x v="1"/>
    <x v="2"/>
    <x v="1"/>
    <x v="2"/>
    <s v="Sí"/>
    <s v="Sí"/>
    <x v="1"/>
    <x v="0"/>
    <s v="Instagram|Otras|TikTok|Youtube"/>
    <x v="2"/>
    <x v="2"/>
    <x v="0"/>
    <x v="0"/>
    <x v="1"/>
    <x v="0"/>
    <x v="2"/>
    <x v="2"/>
    <s v="Sí"/>
    <s v="No"/>
    <x v="0"/>
    <x v="1"/>
    <x v="1"/>
    <x v="1"/>
  </r>
  <r>
    <d v="2024-02-28T14:29:00"/>
    <s v="Grado o doble grado"/>
    <x v="5"/>
    <s v="De vez en cuando (1 o 2 veces al mes)"/>
    <s v="Solo en época de exámenes"/>
    <s v=""/>
    <s v="F. Ciencias Químicas"/>
    <s v="F. Ciencias Químicas"/>
    <s v="F. Ciencias Químicas"/>
    <s v=""/>
    <x v="1"/>
    <x v="1"/>
    <x v="2"/>
    <x v="2"/>
    <x v="1"/>
    <s v="No"/>
    <s v="Sí"/>
    <n v="1"/>
    <n v="1"/>
    <n v="1"/>
    <n v="2"/>
    <n v="5"/>
    <n v="5"/>
    <n v="5"/>
    <n v="5"/>
    <x v="0"/>
    <x v="1"/>
    <x v="2"/>
    <x v="2"/>
    <x v="0"/>
    <x v="0"/>
    <x v="3"/>
    <x v="2"/>
    <s v="No"/>
    <s v="No"/>
    <x v="1"/>
    <x v="2"/>
    <s v="Instagram|TikTok"/>
    <x v="2"/>
    <x v="2"/>
    <x v="0"/>
    <x v="0"/>
    <x v="1"/>
    <x v="0"/>
    <x v="2"/>
    <x v="2"/>
    <s v="No"/>
    <s v="No"/>
    <x v="0"/>
    <x v="1"/>
    <x v="1"/>
    <x v="2"/>
  </r>
  <r>
    <d v="2024-02-28T14:29:00"/>
    <s v="Grado o doble grado"/>
    <x v="20"/>
    <s v="Frecuentemente (1 o 2 veces por semana)"/>
    <s v="Frecuentemente (1 o 2 veces por semana)"/>
    <s v=""/>
    <s v="F. Medicina"/>
    <s v=""/>
    <s v=""/>
    <s v=""/>
    <x v="1"/>
    <x v="1"/>
    <x v="2"/>
    <x v="2"/>
    <x v="3"/>
    <s v="No"/>
    <s v="No"/>
    <n v="5"/>
    <n v="5"/>
    <n v="1"/>
    <n v="1"/>
    <n v="5"/>
    <n v="5"/>
    <n v="5"/>
    <n v="5"/>
    <x v="1"/>
    <x v="1"/>
    <x v="2"/>
    <x v="1"/>
    <x v="1"/>
    <x v="2"/>
    <x v="4"/>
    <x v="2"/>
    <s v="No"/>
    <s v="No"/>
    <x v="1"/>
    <x v="0"/>
    <s v="Instagram|TikTok|Youtube"/>
    <x v="2"/>
    <x v="2"/>
    <x v="0"/>
    <x v="0"/>
    <x v="1"/>
    <x v="0"/>
    <x v="2"/>
    <x v="2"/>
    <s v="Sí"/>
    <s v="No"/>
    <x v="0"/>
    <x v="1"/>
    <x v="1"/>
    <x v="2"/>
  </r>
  <r>
    <d v="2024-02-28T14:29:00"/>
    <s v="Grado o doble grado"/>
    <x v="24"/>
    <s v="Solo en época de exámenes"/>
    <s v="Solo en época de exámenes"/>
    <s v=""/>
    <s v="Biblioteca Maria Zambrano (Derecho, Filología)"/>
    <s v="F. Medicina"/>
    <s v="F. Enfermería, Fisioterapia y Podología"/>
    <s v="Farmacia"/>
    <x v="1"/>
    <x v="1"/>
    <x v="0"/>
    <x v="0"/>
    <x v="1"/>
    <s v="No"/>
    <s v="No"/>
    <n v="3"/>
    <n v="3"/>
    <n v="1"/>
    <m/>
    <m/>
    <m/>
    <m/>
    <m/>
    <x v="1"/>
    <x v="1"/>
    <x v="1"/>
    <x v="3"/>
    <x v="0"/>
    <x v="0"/>
    <x v="1"/>
    <x v="1"/>
    <s v="No"/>
    <s v="No"/>
    <x v="2"/>
    <x v="1"/>
    <s v="Instagram|Otras"/>
    <x v="2"/>
    <x v="1"/>
    <x v="1"/>
    <x v="1"/>
    <x v="0"/>
    <x v="1"/>
    <x v="2"/>
    <x v="4"/>
    <s v="Sí"/>
    <s v="No"/>
    <x v="0"/>
    <x v="1"/>
    <x v="1"/>
    <x v="2"/>
  </r>
  <r>
    <d v="2024-02-28T14:29:00"/>
    <s v="Grado o doble grado"/>
    <x v="0"/>
    <s v="Frecuentemente (1 o 2 veces por semana)"/>
    <s v="Frecuentemente (1 o 2 veces por semana)"/>
    <s v=""/>
    <s v="F. Informática"/>
    <s v="F. Informática"/>
    <s v="F. Informática"/>
    <s v=""/>
    <x v="1"/>
    <x v="0"/>
    <x v="1"/>
    <x v="1"/>
    <x v="1"/>
    <s v="Sí"/>
    <s v="Sí"/>
    <n v="4"/>
    <n v="1"/>
    <n v="1"/>
    <n v="4"/>
    <n v="3"/>
    <n v="3"/>
    <n v="2"/>
    <n v="3"/>
    <x v="0"/>
    <x v="2"/>
    <x v="1"/>
    <x v="3"/>
    <x v="0"/>
    <x v="1"/>
    <x v="0"/>
    <x v="1"/>
    <s v="Sí"/>
    <s v="Sí"/>
    <x v="2"/>
    <x v="3"/>
    <s v="Instagram|Otras|Twitter|Youtube"/>
    <x v="0"/>
    <x v="1"/>
    <x v="4"/>
    <x v="1"/>
    <x v="0"/>
    <x v="1"/>
    <x v="0"/>
    <x v="4"/>
    <s v="Sí"/>
    <s v="No"/>
    <x v="0"/>
    <x v="0"/>
    <x v="1"/>
    <x v="2"/>
  </r>
  <r>
    <d v="2024-02-28T14:29:00"/>
    <s v="Otros (Universidad para mayores, títulos propios, curso de idiomas, etc)"/>
    <x v="23"/>
    <s v="De vez en cuando (1 o 2 veces al mes)"/>
    <s v="Muy frecuentemente (3 o más veces por semana)"/>
    <s v=""/>
    <s v="F. Ciencias Físicas"/>
    <s v="F. Ciencias Químicas"/>
    <s v=""/>
    <s v=""/>
    <x v="0"/>
    <x v="0"/>
    <x v="2"/>
    <x v="2"/>
    <x v="0"/>
    <s v="Sí"/>
    <s v="Sí"/>
    <n v="2"/>
    <n v="5"/>
    <n v="5"/>
    <n v="2"/>
    <n v="1"/>
    <n v="3"/>
    <n v="1"/>
    <n v="1"/>
    <x v="0"/>
    <x v="2"/>
    <x v="1"/>
    <x v="2"/>
    <x v="1"/>
    <x v="0"/>
    <x v="4"/>
    <x v="3"/>
    <s v="Sí"/>
    <s v="No"/>
    <x v="0"/>
    <x v="1"/>
    <s v="Instagram"/>
    <x v="0"/>
    <x v="1"/>
    <x v="0"/>
    <x v="0"/>
    <x v="1"/>
    <x v="1"/>
    <x v="2"/>
    <x v="4"/>
    <s v="Sí"/>
    <s v="No"/>
    <x v="0"/>
    <x v="1"/>
    <x v="1"/>
    <x v="2"/>
  </r>
  <r>
    <d v="2024-02-28T14:29:00"/>
    <s v="Grado o doble grado"/>
    <x v="13"/>
    <s v="Muy frecuentemente (3 o más veces por semana)"/>
    <s v="De vez en cuando (1 o 2 veces al mes)"/>
    <s v=""/>
    <s v="F. Ciencias Económicas y Empresariales"/>
    <s v="F. Ciencias Económicas y Empresariales"/>
    <s v="F. Ciencias Económicas y Empresariales"/>
    <s v=""/>
    <x v="3"/>
    <x v="1"/>
    <x v="2"/>
    <x v="1"/>
    <x v="1"/>
    <s v="No"/>
    <s v="Sí"/>
    <n v="2"/>
    <n v="1"/>
    <n v="2"/>
    <n v="2"/>
    <n v="3"/>
    <n v="5"/>
    <n v="5"/>
    <n v="5"/>
    <x v="2"/>
    <x v="0"/>
    <x v="1"/>
    <x v="3"/>
    <x v="1"/>
    <x v="2"/>
    <x v="4"/>
    <x v="3"/>
    <s v="No"/>
    <s v="No"/>
    <x v="0"/>
    <x v="1"/>
    <s v="Instagram|TikTok|Youtube"/>
    <x v="2"/>
    <x v="2"/>
    <x v="0"/>
    <x v="0"/>
    <x v="1"/>
    <x v="0"/>
    <x v="2"/>
    <x v="2"/>
    <s v="Sí"/>
    <s v="No"/>
    <x v="0"/>
    <x v="1"/>
    <x v="2"/>
    <x v="1"/>
  </r>
  <r>
    <d v="2024-02-28T14:29:00"/>
    <s v="Grado o doble grado"/>
    <x v="23"/>
    <s v="De vez en cuando (1 o 2 veces al mes)"/>
    <s v="De vez en cuando (1 o 2 veces al mes)"/>
    <s v=""/>
    <s v="F. Ciencias Físicas"/>
    <s v="F. Ciencias Químicas"/>
    <s v="F. Ciencias Matemáticas"/>
    <s v=""/>
    <x v="1"/>
    <x v="2"/>
    <x v="1"/>
    <x v="1"/>
    <x v="1"/>
    <s v="Sí"/>
    <s v="No"/>
    <n v="4"/>
    <n v="1"/>
    <n v="1"/>
    <n v="4"/>
    <n v="5"/>
    <n v="5"/>
    <n v="5"/>
    <n v="2"/>
    <x v="5"/>
    <x v="0"/>
    <x v="1"/>
    <x v="3"/>
    <x v="0"/>
    <x v="0"/>
    <x v="4"/>
    <x v="1"/>
    <s v="No"/>
    <s v="No"/>
    <x v="2"/>
    <x v="3"/>
    <s v="Twitter"/>
    <x v="0"/>
    <x v="2"/>
    <x v="0"/>
    <x v="0"/>
    <x v="1"/>
    <x v="0"/>
    <x v="2"/>
    <x v="1"/>
    <s v="No"/>
    <s v="No"/>
    <x v="0"/>
    <x v="0"/>
    <x v="4"/>
    <x v="1"/>
  </r>
  <r>
    <d v="2024-02-28T14:28:00"/>
    <s v="Doctorado"/>
    <x v="10"/>
    <s v="De vez en cuando (1 o 2 veces al mes)"/>
    <s v="Frecuentemente (1 o 2 veces por semana)"/>
    <s v=""/>
    <s v="F. Filología (Clásicas, General)"/>
    <s v="Biblioteca Maria Zambrano (Derecho, Filología)"/>
    <s v=""/>
    <s v=""/>
    <x v="0"/>
    <x v="2"/>
    <x v="0"/>
    <x v="0"/>
    <x v="1"/>
    <s v="Sí"/>
    <s v="Sí"/>
    <n v="4"/>
    <n v="3"/>
    <n v="4"/>
    <n v="4"/>
    <n v="1"/>
    <n v="5"/>
    <n v="1"/>
    <n v="5"/>
    <x v="0"/>
    <x v="0"/>
    <x v="2"/>
    <x v="2"/>
    <x v="1"/>
    <x v="2"/>
    <x v="2"/>
    <x v="3"/>
    <s v="Sí"/>
    <s v="No"/>
    <x v="1"/>
    <x v="2"/>
    <s v="Twitter"/>
    <x v="2"/>
    <x v="2"/>
    <x v="0"/>
    <x v="0"/>
    <x v="1"/>
    <x v="1"/>
    <x v="0"/>
    <x v="4"/>
    <s v="Sí"/>
    <s v="No"/>
    <x v="0"/>
    <x v="0"/>
    <x v="1"/>
    <x v="2"/>
  </r>
  <r>
    <d v="2024-02-28T14:28:00"/>
    <s v="Grado o doble grado"/>
    <x v="18"/>
    <s v="De vez en cuando (1 o 2 veces al mes)"/>
    <s v="Nunca"/>
    <s v=""/>
    <s v="F. Ciencias de la Información"/>
    <s v="Biblioteca Maria Zambrano (Derecho, Filología)"/>
    <s v="F. Farmacia"/>
    <s v=""/>
    <x v="3"/>
    <x v="2"/>
    <x v="1"/>
    <x v="0"/>
    <x v="1"/>
    <s v="No"/>
    <s v="No"/>
    <n v="2"/>
    <n v="2"/>
    <n v="2"/>
    <n v="4"/>
    <n v="5"/>
    <n v="5"/>
    <n v="5"/>
    <n v="5"/>
    <x v="0"/>
    <x v="0"/>
    <x v="0"/>
    <x v="3"/>
    <x v="0"/>
    <x v="1"/>
    <x v="4"/>
    <x v="3"/>
    <s v="No"/>
    <s v="No"/>
    <x v="2"/>
    <x v="1"/>
    <s v="Instagram|TikTok|Twitter"/>
    <x v="0"/>
    <x v="4"/>
    <x v="2"/>
    <x v="1"/>
    <x v="0"/>
    <x v="1"/>
    <x v="1"/>
    <x v="1"/>
    <s v="Sí"/>
    <s v="No"/>
    <x v="0"/>
    <x v="0"/>
    <x v="2"/>
    <x v="1"/>
  </r>
  <r>
    <d v="2024-02-28T14:28:00"/>
    <s v="Grado o doble grado"/>
    <x v="0"/>
    <s v=""/>
    <s v=""/>
    <s v=""/>
    <s v="F. Informática"/>
    <s v="Biblioteca Maria Zambrano (Derecho, Filología)"/>
    <s v="F. Bellas Artes"/>
    <s v=""/>
    <x v="1"/>
    <x v="1"/>
    <x v="2"/>
    <x v="2"/>
    <x v="1"/>
    <s v="No"/>
    <s v="Sí"/>
    <n v="3"/>
    <n v="1"/>
    <n v="1"/>
    <n v="4"/>
    <n v="5"/>
    <n v="5"/>
    <n v="5"/>
    <n v="5"/>
    <x v="2"/>
    <x v="0"/>
    <x v="2"/>
    <x v="0"/>
    <x v="1"/>
    <x v="4"/>
    <x v="2"/>
    <x v="0"/>
    <s v="No"/>
    <s v="No"/>
    <x v="0"/>
    <x v="1"/>
    <s v="Instagram|TikTok|Twitter|Youtube"/>
    <x v="2"/>
    <x v="2"/>
    <x v="0"/>
    <x v="0"/>
    <x v="1"/>
    <x v="0"/>
    <x v="2"/>
    <x v="2"/>
    <s v="No"/>
    <s v="No"/>
    <x v="0"/>
    <x v="1"/>
    <x v="1"/>
    <x v="1"/>
  </r>
  <r>
    <d v="2024-02-28T14:28:00"/>
    <s v="Grado o doble grado"/>
    <x v="15"/>
    <s v="Muy frecuentemente (3 o más veces por semana)"/>
    <s v="Nunca"/>
    <s v=""/>
    <s v="Biblioteca Maria Zambrano (Derecho, Filología)"/>
    <s v="F. Farmacia"/>
    <s v="F. Medicina"/>
    <s v=""/>
    <x v="0"/>
    <x v="3"/>
    <x v="0"/>
    <x v="0"/>
    <x v="1"/>
    <s v="No"/>
    <s v="No"/>
    <n v="2"/>
    <n v="1"/>
    <n v="2"/>
    <n v="4"/>
    <n v="5"/>
    <n v="5"/>
    <n v="5"/>
    <n v="1"/>
    <x v="0"/>
    <x v="2"/>
    <x v="1"/>
    <x v="3"/>
    <x v="0"/>
    <x v="0"/>
    <x v="4"/>
    <x v="1"/>
    <s v="No"/>
    <s v="No"/>
    <x v="2"/>
    <x v="2"/>
    <s v="Instagram|TikTok|Twitter"/>
    <x v="2"/>
    <x v="1"/>
    <x v="2"/>
    <x v="0"/>
    <x v="1"/>
    <x v="0"/>
    <x v="1"/>
    <x v="1"/>
    <s v="No"/>
    <s v="No"/>
    <x v="0"/>
    <x v="0"/>
    <x v="4"/>
    <x v="0"/>
  </r>
  <r>
    <d v="2024-02-28T14:28:00"/>
    <s v="Grado o doble grado"/>
    <x v="11"/>
    <s v="Frecuentemente (1 o 2 veces por semana)"/>
    <s v="Nunca"/>
    <s v=""/>
    <s v="F. Veterinaria"/>
    <s v="Biblioteca Maria Zambrano (Derecho, Filología)"/>
    <s v="Biblioteca Maria Zambrano (Derecho, Filología)"/>
    <s v=""/>
    <x v="2"/>
    <x v="5"/>
    <x v="5"/>
    <x v="3"/>
    <x v="4"/>
    <s v="Sí"/>
    <s v="No"/>
    <n v="1"/>
    <n v="1"/>
    <n v="1"/>
    <n v="3"/>
    <n v="5"/>
    <n v="5"/>
    <n v="5"/>
    <n v="5"/>
    <x v="3"/>
    <x v="4"/>
    <x v="5"/>
    <x v="5"/>
    <x v="3"/>
    <x v="5"/>
    <x v="0"/>
    <x v="5"/>
    <s v="No"/>
    <s v="No"/>
    <x v="5"/>
    <x v="3"/>
    <s v="Instagram|Otras|TikTok"/>
    <x v="2"/>
    <x v="2"/>
    <x v="0"/>
    <x v="0"/>
    <x v="1"/>
    <x v="0"/>
    <x v="1"/>
    <x v="1"/>
    <s v="No"/>
    <s v="No"/>
    <x v="0"/>
    <x v="3"/>
    <x v="1"/>
    <x v="0"/>
  </r>
  <r>
    <d v="2024-02-28T14:28:00"/>
    <s v="Grado o doble grado"/>
    <x v="14"/>
    <s v="De vez en cuando (1 o 2 veces al mes)"/>
    <s v="Frecuentemente (1 o 2 veces por semana)"/>
    <s v=""/>
    <s v="F. Educación"/>
    <s v=""/>
    <s v=""/>
    <s v="Biblioteca de San fermin"/>
    <x v="0"/>
    <x v="2"/>
    <x v="2"/>
    <x v="2"/>
    <x v="1"/>
    <s v="Sí"/>
    <s v="Sí"/>
    <n v="1"/>
    <n v="3"/>
    <n v="2"/>
    <n v="1"/>
    <n v="2"/>
    <m/>
    <n v="5"/>
    <n v="1"/>
    <x v="2"/>
    <x v="0"/>
    <x v="1"/>
    <x v="3"/>
    <x v="1"/>
    <x v="1"/>
    <x v="1"/>
    <x v="3"/>
    <s v="No"/>
    <s v="No"/>
    <x v="2"/>
    <x v="1"/>
    <s v="Instagram|TikTok|Twitter"/>
    <x v="2"/>
    <x v="0"/>
    <x v="0"/>
    <x v="1"/>
    <x v="0"/>
    <x v="0"/>
    <x v="2"/>
    <x v="1"/>
    <s v="Sí"/>
    <s v="No"/>
    <x v="0"/>
    <x v="0"/>
    <x v="1"/>
    <x v="1"/>
  </r>
  <r>
    <d v="2024-02-28T14:28:00"/>
    <s v="Grado o doble grado"/>
    <x v="11"/>
    <s v="Muy frecuentemente (3 o más veces por semana)"/>
    <s v="Nunca"/>
    <s v=""/>
    <s v="F. Veterinaria"/>
    <s v="Biblioteca Maria Zambrano (Derecho, Filología)"/>
    <s v=""/>
    <s v="Biblioteca José Acuña"/>
    <x v="2"/>
    <x v="3"/>
    <x v="0"/>
    <x v="3"/>
    <x v="0"/>
    <s v="No"/>
    <s v="No"/>
    <n v="1"/>
    <n v="1"/>
    <n v="1"/>
    <n v="1"/>
    <n v="4"/>
    <n v="4"/>
    <n v="4"/>
    <n v="1"/>
    <x v="0"/>
    <x v="2"/>
    <x v="0"/>
    <x v="1"/>
    <x v="3"/>
    <x v="0"/>
    <x v="4"/>
    <x v="3"/>
    <s v="No"/>
    <s v="No"/>
    <x v="2"/>
    <x v="2"/>
    <s v="Instagram|TikTok|Twitter"/>
    <x v="1"/>
    <x v="0"/>
    <x v="2"/>
    <x v="2"/>
    <x v="2"/>
    <x v="3"/>
    <x v="1"/>
    <x v="1"/>
    <s v="No"/>
    <s v="No"/>
    <x v="0"/>
    <x v="3"/>
    <x v="4"/>
    <x v="1"/>
  </r>
  <r>
    <d v="2024-02-28T14:28:00"/>
    <s v="Grado o doble grado"/>
    <x v="17"/>
    <s v="Solo en época de exámenes"/>
    <s v="De vez en cuando (1 o 2 veces al mes)"/>
    <s v=""/>
    <s v="F. Comercio y Turismo"/>
    <s v="Biblioteca Maria Zambrano (Derecho, Filología)"/>
    <s v=""/>
    <s v=""/>
    <x v="1"/>
    <x v="1"/>
    <x v="1"/>
    <x v="0"/>
    <x v="1"/>
    <s v="No"/>
    <s v="No"/>
    <n v="1"/>
    <n v="1"/>
    <n v="4"/>
    <n v="4"/>
    <n v="5"/>
    <n v="5"/>
    <n v="5"/>
    <n v="5"/>
    <x v="1"/>
    <x v="1"/>
    <x v="3"/>
    <x v="0"/>
    <x v="5"/>
    <x v="1"/>
    <x v="3"/>
    <x v="0"/>
    <s v="No"/>
    <s v="No"/>
    <x v="4"/>
    <x v="5"/>
    <s v="Instagram|TikTok|Twitter"/>
    <x v="0"/>
    <x v="4"/>
    <x v="1"/>
    <x v="1"/>
    <x v="0"/>
    <x v="5"/>
    <x v="5"/>
    <x v="3"/>
    <s v="No"/>
    <s v="No"/>
    <x v="0"/>
    <x v="1"/>
    <x v="1"/>
    <x v="0"/>
  </r>
  <r>
    <d v="2024-02-28T14:27:00"/>
    <s v="Grado o doble grado"/>
    <x v="10"/>
    <s v="Muy frecuentemente (3 o más veces por semana)"/>
    <s v="Frecuentemente (1 o 2 veces por semana)"/>
    <s v=""/>
    <s v="Biblioteca Maria Zambrano (Derecho, Filología)"/>
    <s v="F. Filología (Clásicas, General)"/>
    <s v="F. Derecho (Departamentos, Criminología)"/>
    <s v=""/>
    <x v="0"/>
    <x v="1"/>
    <x v="4"/>
    <x v="2"/>
    <x v="1"/>
    <s v="Sí"/>
    <s v="Sí"/>
    <n v="5"/>
    <n v="5"/>
    <n v="5"/>
    <n v="3"/>
    <n v="5"/>
    <n v="2"/>
    <n v="5"/>
    <n v="3"/>
    <x v="1"/>
    <x v="1"/>
    <x v="2"/>
    <x v="2"/>
    <x v="1"/>
    <x v="2"/>
    <x v="2"/>
    <x v="2"/>
    <s v="No"/>
    <s v="No"/>
    <x v="1"/>
    <x v="2"/>
    <s v="Instagram|Twitter|Youtube"/>
    <x v="2"/>
    <x v="2"/>
    <x v="0"/>
    <x v="0"/>
    <x v="1"/>
    <x v="0"/>
    <x v="2"/>
    <x v="3"/>
    <s v="Sí"/>
    <s v="No"/>
    <x v="0"/>
    <x v="1"/>
    <x v="1"/>
    <x v="2"/>
  </r>
  <r>
    <d v="2024-02-28T14:27:00"/>
    <s v="Grado o doble grado"/>
    <x v="3"/>
    <s v="De vez en cuando (1 o 2 veces al mes)"/>
    <s v="Frecuentemente (1 o 2 veces por semana)"/>
    <s v=""/>
    <s v="Biblioteca Maria Zambrano (Derecho, Filología)"/>
    <s v=""/>
    <s v=""/>
    <s v=""/>
    <x v="0"/>
    <x v="0"/>
    <x v="0"/>
    <x v="0"/>
    <x v="1"/>
    <s v="No"/>
    <s v="No"/>
    <n v="1"/>
    <n v="1"/>
    <n v="1"/>
    <n v="4"/>
    <n v="4"/>
    <n v="5"/>
    <n v="5"/>
    <n v="5"/>
    <x v="3"/>
    <x v="1"/>
    <x v="1"/>
    <x v="3"/>
    <x v="1"/>
    <x v="0"/>
    <x v="3"/>
    <x v="2"/>
    <s v="No"/>
    <s v="No"/>
    <x v="0"/>
    <x v="1"/>
    <s v="Instagram|TikTok|Twitter"/>
    <x v="0"/>
    <x v="4"/>
    <x v="1"/>
    <x v="1"/>
    <x v="0"/>
    <x v="1"/>
    <x v="0"/>
    <x v="4"/>
    <s v="No"/>
    <s v="No"/>
    <x v="0"/>
    <x v="1"/>
    <x v="1"/>
    <x v="1"/>
  </r>
  <r>
    <d v="2024-02-28T14:27:00"/>
    <s v="Grado o doble grado"/>
    <x v="27"/>
    <s v="Frecuentemente (1 o 2 veces por semana)"/>
    <s v="De vez en cuando (1 o 2 veces al mes)"/>
    <s v=""/>
    <s v="F. Medicina"/>
    <s v="F. Óptica y Optometría"/>
    <s v="Biblioteca Maria Zambrano (Derecho, Filología)"/>
    <s v=""/>
    <x v="0"/>
    <x v="2"/>
    <x v="3"/>
    <x v="3"/>
    <x v="1"/>
    <s v="No"/>
    <s v="No"/>
    <n v="1"/>
    <n v="4"/>
    <n v="4"/>
    <n v="1"/>
    <n v="3"/>
    <n v="1"/>
    <n v="3"/>
    <n v="1"/>
    <x v="0"/>
    <x v="0"/>
    <x v="1"/>
    <x v="3"/>
    <x v="1"/>
    <x v="2"/>
    <x v="2"/>
    <x v="0"/>
    <s v="No"/>
    <s v="No"/>
    <x v="4"/>
    <x v="5"/>
    <s v="Instagram|Otras|TikTok|Youtube"/>
    <x v="4"/>
    <x v="0"/>
    <x v="2"/>
    <x v="1"/>
    <x v="3"/>
    <x v="1"/>
    <x v="0"/>
    <x v="4"/>
    <s v="No"/>
    <s v="No"/>
    <x v="0"/>
    <x v="0"/>
    <x v="2"/>
    <x v="1"/>
  </r>
  <r>
    <d v="2024-02-28T14:27:00"/>
    <s v="Grado o doble grado"/>
    <x v="7"/>
    <s v="Frecuentemente (1 o 2 veces por semana)"/>
    <s v="Frecuentemente (1 o 2 veces por semana)"/>
    <s v=""/>
    <s v="F. Geografía e Historia"/>
    <s v="Biblioteca Maria Zambrano (Derecho, Filología)"/>
    <s v=""/>
    <s v=""/>
    <x v="2"/>
    <x v="1"/>
    <x v="1"/>
    <x v="4"/>
    <x v="1"/>
    <s v="Sí"/>
    <s v="Sí"/>
    <n v="5"/>
    <n v="2"/>
    <n v="3"/>
    <n v="1"/>
    <n v="5"/>
    <n v="5"/>
    <n v="4"/>
    <n v="4"/>
    <x v="3"/>
    <x v="1"/>
    <x v="0"/>
    <x v="2"/>
    <x v="1"/>
    <x v="1"/>
    <x v="0"/>
    <x v="3"/>
    <s v="No"/>
    <s v="No"/>
    <x v="0"/>
    <x v="3"/>
    <s v="No uso ninguna red social|Twitter"/>
    <x v="0"/>
    <x v="1"/>
    <x v="0"/>
    <x v="0"/>
    <x v="1"/>
    <x v="0"/>
    <x v="0"/>
    <x v="4"/>
    <s v="No"/>
    <s v="No"/>
    <x v="0"/>
    <x v="3"/>
    <x v="2"/>
    <x v="2"/>
  </r>
  <r>
    <d v="2024-02-28T14:27:00"/>
    <s v="Grado o doble grado"/>
    <x v="16"/>
    <s v="Solo en época de exámenes"/>
    <s v="Solo en época de exámenes"/>
    <s v=""/>
    <s v="Biblioteca Maria Zambrano (Derecho, Filología)"/>
    <s v=""/>
    <s v=""/>
    <s v=""/>
    <x v="0"/>
    <x v="0"/>
    <x v="1"/>
    <x v="0"/>
    <x v="0"/>
    <s v="No"/>
    <s v="No"/>
    <n v="1"/>
    <n v="1"/>
    <n v="1"/>
    <n v="1"/>
    <n v="5"/>
    <n v="4"/>
    <n v="5"/>
    <n v="1"/>
    <x v="0"/>
    <x v="2"/>
    <x v="0"/>
    <x v="1"/>
    <x v="3"/>
    <x v="0"/>
    <x v="4"/>
    <x v="3"/>
    <s v="No"/>
    <s v="No"/>
    <x v="2"/>
    <x v="1"/>
    <s v="Instagram|TikTok|Twitter"/>
    <x v="1"/>
    <x v="0"/>
    <x v="2"/>
    <x v="2"/>
    <x v="2"/>
    <x v="1"/>
    <x v="0"/>
    <x v="3"/>
    <s v="No"/>
    <s v="No"/>
    <x v="0"/>
    <x v="3"/>
    <x v="2"/>
    <x v="1"/>
  </r>
  <r>
    <d v="2024-02-28T14:27:00"/>
    <s v="Grado o doble grado"/>
    <x v="22"/>
    <s v="Frecuentemente (1 o 2 veces por semana)"/>
    <s v="De vez en cuando (1 o 2 veces al mes)"/>
    <s v=""/>
    <s v="F. Ciencias Biológicas"/>
    <s v="Biblioteca Maria Zambrano (Derecho, Filología)"/>
    <s v="F. Ciencias Geológicas"/>
    <s v="Sala de estudios moratalaz"/>
    <x v="0"/>
    <x v="2"/>
    <x v="1"/>
    <x v="0"/>
    <x v="1"/>
    <s v="No"/>
    <s v="Sí"/>
    <n v="2"/>
    <n v="1"/>
    <n v="1"/>
    <n v="1"/>
    <n v="5"/>
    <n v="4"/>
    <n v="4"/>
    <n v="3"/>
    <x v="0"/>
    <x v="2"/>
    <x v="0"/>
    <x v="1"/>
    <x v="0"/>
    <x v="1"/>
    <x v="1"/>
    <x v="3"/>
    <s v="No"/>
    <s v="No"/>
    <x v="0"/>
    <x v="2"/>
    <s v="Instagram|Otras|TikTok"/>
    <x v="0"/>
    <x v="0"/>
    <x v="2"/>
    <x v="2"/>
    <x v="2"/>
    <x v="5"/>
    <x v="0"/>
    <x v="1"/>
    <s v="No"/>
    <s v="No"/>
    <x v="0"/>
    <x v="3"/>
    <x v="2"/>
    <x v="1"/>
  </r>
  <r>
    <d v="2024-02-28T14:27:00"/>
    <s v="Doctorado"/>
    <x v="7"/>
    <s v="Nunca"/>
    <s v="Muy frecuentemente (3 o más veces por semana)"/>
    <s v=""/>
    <s v=""/>
    <s v=""/>
    <s v=""/>
    <s v=""/>
    <x v="1"/>
    <x v="1"/>
    <x v="2"/>
    <x v="2"/>
    <x v="1"/>
    <s v="No"/>
    <s v="No"/>
    <n v="1"/>
    <n v="5"/>
    <n v="5"/>
    <n v="1"/>
    <n v="1"/>
    <n v="5"/>
    <n v="1"/>
    <n v="3"/>
    <x v="1"/>
    <x v="1"/>
    <x v="2"/>
    <x v="2"/>
    <x v="1"/>
    <x v="2"/>
    <x v="2"/>
    <x v="2"/>
    <s v="Sí"/>
    <s v="Sí"/>
    <x v="1"/>
    <x v="0"/>
    <s v="Instagram"/>
    <x v="2"/>
    <x v="2"/>
    <x v="0"/>
    <x v="0"/>
    <x v="1"/>
    <x v="0"/>
    <x v="2"/>
    <x v="2"/>
    <s v="Sí"/>
    <s v="Sí"/>
    <x v="2"/>
    <x v="1"/>
    <x v="1"/>
    <x v="2"/>
  </r>
  <r>
    <d v="2024-02-28T14:27:00"/>
    <s v="Grado o doble grado"/>
    <x v="9"/>
    <s v="Frecuentemente (1 o 2 veces por semana)"/>
    <s v="De vez en cuando (1 o 2 veces al mes)"/>
    <s v=""/>
    <s v="F. Psicología"/>
    <s v=""/>
    <s v=""/>
    <s v=""/>
    <x v="0"/>
    <x v="1"/>
    <x v="2"/>
    <x v="2"/>
    <x v="1"/>
    <s v="No"/>
    <s v="No"/>
    <n v="1"/>
    <n v="2"/>
    <n v="2"/>
    <n v="5"/>
    <n v="5"/>
    <n v="5"/>
    <n v="5"/>
    <n v="5"/>
    <x v="2"/>
    <x v="0"/>
    <x v="2"/>
    <x v="2"/>
    <x v="1"/>
    <x v="1"/>
    <x v="2"/>
    <x v="1"/>
    <s v="No"/>
    <s v="No"/>
    <x v="1"/>
    <x v="1"/>
    <s v="Instagram|TikTok"/>
    <x v="2"/>
    <x v="1"/>
    <x v="1"/>
    <x v="1"/>
    <x v="0"/>
    <x v="0"/>
    <x v="2"/>
    <x v="2"/>
    <s v="No"/>
    <s v="No"/>
    <x v="0"/>
    <x v="1"/>
    <x v="1"/>
    <x v="1"/>
  </r>
  <r>
    <d v="2024-02-28T14:26:00"/>
    <s v="Otros (Universidad para mayores, títulos propios, curso de idiomas, etc)"/>
    <x v="7"/>
    <s v="Frecuentemente (1 o 2 veces por semana)"/>
    <s v="Muy frecuentemente (3 o más veces por semana)"/>
    <s v=""/>
    <s v="Biblioteca Maria Zambrano (Derecho, Filología)"/>
    <s v="F. Geografía e Historia"/>
    <s v=""/>
    <s v=""/>
    <x v="1"/>
    <x v="1"/>
    <x v="2"/>
    <x v="2"/>
    <x v="1"/>
    <s v="No"/>
    <s v="No"/>
    <n v="5"/>
    <n v="5"/>
    <n v="5"/>
    <n v="5"/>
    <n v="5"/>
    <n v="5"/>
    <n v="5"/>
    <n v="5"/>
    <x v="0"/>
    <x v="0"/>
    <x v="3"/>
    <x v="3"/>
    <x v="1"/>
    <x v="2"/>
    <x v="4"/>
    <x v="3"/>
    <s v="No"/>
    <s v="No"/>
    <x v="0"/>
    <x v="1"/>
    <s v="Instagram|TikTok|Youtube"/>
    <x v="2"/>
    <x v="1"/>
    <x v="2"/>
    <x v="1"/>
    <x v="0"/>
    <x v="1"/>
    <x v="5"/>
    <x v="1"/>
    <s v="No"/>
    <s v="No"/>
    <x v="0"/>
    <x v="3"/>
    <x v="1"/>
    <x v="1"/>
  </r>
  <r>
    <d v="2024-02-28T14:26:00"/>
    <s v="Grado o doble grado"/>
    <x v="24"/>
    <s v="De vez en cuando (1 o 2 veces al mes)"/>
    <s v="Nunca"/>
    <s v=""/>
    <s v="F. Enfermería, Fisioterapia y Podología"/>
    <s v="F. Medicina"/>
    <s v="F. Ciencias Biológicas"/>
    <s v=""/>
    <x v="1"/>
    <x v="0"/>
    <x v="1"/>
    <x v="0"/>
    <x v="0"/>
    <s v="No"/>
    <s v="No"/>
    <n v="2"/>
    <n v="2"/>
    <n v="2"/>
    <n v="2"/>
    <n v="5"/>
    <n v="5"/>
    <n v="5"/>
    <n v="2"/>
    <x v="0"/>
    <x v="2"/>
    <x v="0"/>
    <x v="1"/>
    <x v="3"/>
    <x v="0"/>
    <x v="4"/>
    <x v="5"/>
    <s v="No"/>
    <s v="No"/>
    <x v="0"/>
    <x v="5"/>
    <s v="TikTok|Twitter"/>
    <x v="1"/>
    <x v="0"/>
    <x v="2"/>
    <x v="2"/>
    <x v="2"/>
    <x v="3"/>
    <x v="1"/>
    <x v="1"/>
    <s v="No"/>
    <s v="No"/>
    <x v="0"/>
    <x v="3"/>
    <x v="4"/>
    <x v="0"/>
  </r>
  <r>
    <d v="2024-02-28T14:26:00"/>
    <s v="Doctorado"/>
    <x v="3"/>
    <s v="De vez en cuando (1 o 2 veces al mes)"/>
    <s v="Frecuentemente (1 o 2 veces por semana)"/>
    <s v=""/>
    <s v="Biblioteca Maria Zambrano (Derecho, Filología)"/>
    <s v="F. Derecho (Departamentos, Criminología)"/>
    <s v=""/>
    <s v=""/>
    <x v="1"/>
    <x v="1"/>
    <x v="2"/>
    <x v="2"/>
    <x v="1"/>
    <s v="Sí"/>
    <s v="Sí"/>
    <n v="5"/>
    <n v="3"/>
    <n v="3"/>
    <n v="2"/>
    <n v="1"/>
    <n v="2"/>
    <n v="1"/>
    <n v="2"/>
    <x v="1"/>
    <x v="1"/>
    <x v="2"/>
    <x v="2"/>
    <x v="1"/>
    <x v="2"/>
    <x v="2"/>
    <x v="2"/>
    <s v="Sí"/>
    <s v="No"/>
    <x v="1"/>
    <x v="1"/>
    <s v="Instagram"/>
    <x v="2"/>
    <x v="2"/>
    <x v="0"/>
    <x v="0"/>
    <x v="1"/>
    <x v="0"/>
    <x v="2"/>
    <x v="2"/>
    <s v="Sí"/>
    <s v="Sí"/>
    <x v="4"/>
    <x v="1"/>
    <x v="1"/>
    <x v="2"/>
  </r>
  <r>
    <d v="2024-02-28T14:26:00"/>
    <s v="Grado o doble grado"/>
    <x v="1"/>
    <s v="De vez en cuando (1 o 2 veces al mes)"/>
    <s v="Frecuentemente (1 o 2 veces por semana)"/>
    <s v=""/>
    <s v="F. Ciencias Políticas y Sociología"/>
    <s v="F. Ciencias Económicas y Empresariales"/>
    <s v="Biblioteca Maria Zambrano (Derecho, Filología)"/>
    <s v=""/>
    <x v="0"/>
    <x v="1"/>
    <x v="1"/>
    <x v="0"/>
    <x v="1"/>
    <s v="No"/>
    <s v="Sí"/>
    <n v="3"/>
    <n v="4"/>
    <n v="5"/>
    <n v="1"/>
    <n v="5"/>
    <n v="4"/>
    <n v="5"/>
    <n v="4"/>
    <x v="2"/>
    <x v="0"/>
    <x v="0"/>
    <x v="3"/>
    <x v="1"/>
    <x v="2"/>
    <x v="4"/>
    <x v="1"/>
    <s v="Sí"/>
    <s v="Sí"/>
    <x v="0"/>
    <x v="1"/>
    <s v="Instagram|Twitter"/>
    <x v="0"/>
    <x v="1"/>
    <x v="1"/>
    <x v="0"/>
    <x v="1"/>
    <x v="0"/>
    <x v="2"/>
    <x v="2"/>
    <s v="Sí"/>
    <s v="No"/>
    <x v="0"/>
    <x v="1"/>
    <x v="1"/>
    <x v="1"/>
  </r>
  <r>
    <d v="2024-02-28T14:26:00"/>
    <s v="Doctorado"/>
    <x v="3"/>
    <s v="Frecuentemente (1 o 2 veces por semana)"/>
    <s v="Muy frecuentemente (3 o más veces por semana)"/>
    <s v=""/>
    <s v="Biblioteca Maria Zambrano (Derecho, Filología)"/>
    <s v="F. Ciencias Económicas y Empresariales"/>
    <s v=""/>
    <s v=""/>
    <x v="3"/>
    <x v="3"/>
    <x v="3"/>
    <x v="0"/>
    <x v="0"/>
    <s v="Sí"/>
    <s v="Sí"/>
    <n v="3"/>
    <n v="5"/>
    <n v="5"/>
    <n v="5"/>
    <n v="1"/>
    <n v="5"/>
    <n v="1"/>
    <n v="5"/>
    <x v="0"/>
    <x v="5"/>
    <x v="0"/>
    <x v="1"/>
    <x v="3"/>
    <x v="1"/>
    <x v="4"/>
    <x v="5"/>
    <s v="Sí"/>
    <s v="Sí"/>
    <x v="2"/>
    <x v="2"/>
    <s v="Otras"/>
    <x v="2"/>
    <x v="0"/>
    <x v="2"/>
    <x v="0"/>
    <x v="1"/>
    <x v="0"/>
    <x v="2"/>
    <x v="5"/>
    <s v="Sí"/>
    <s v="No"/>
    <x v="0"/>
    <x v="1"/>
    <x v="1"/>
    <x v="2"/>
  </r>
  <r>
    <d v="2024-02-28T14:26:00"/>
    <s v="Grado o doble grado"/>
    <x v="9"/>
    <s v="Solo en época de exámenes"/>
    <s v="Nunca"/>
    <s v=""/>
    <s v="F. Psicología"/>
    <s v=""/>
    <s v=""/>
    <s v="Biblioteca municipal de San Martín de la Vega"/>
    <x v="0"/>
    <x v="0"/>
    <x v="2"/>
    <x v="1"/>
    <x v="1"/>
    <s v="No"/>
    <s v="No"/>
    <n v="1"/>
    <n v="2"/>
    <n v="2"/>
    <n v="3"/>
    <n v="5"/>
    <n v="5"/>
    <n v="5"/>
    <n v="5"/>
    <x v="1"/>
    <x v="1"/>
    <x v="1"/>
    <x v="2"/>
    <x v="0"/>
    <x v="1"/>
    <x v="1"/>
    <x v="1"/>
    <s v="Sí"/>
    <s v="Sí"/>
    <x v="0"/>
    <x v="1"/>
    <s v="Instagram|TikTok|Twitter"/>
    <x v="2"/>
    <x v="2"/>
    <x v="0"/>
    <x v="0"/>
    <x v="1"/>
    <x v="0"/>
    <x v="0"/>
    <x v="4"/>
    <s v="No"/>
    <s v="No"/>
    <x v="0"/>
    <x v="0"/>
    <x v="2"/>
    <x v="1"/>
  </r>
  <r>
    <d v="2024-02-28T14:26:00"/>
    <s v="Grado o doble grado"/>
    <x v="22"/>
    <s v="De vez en cuando (1 o 2 veces al mes)"/>
    <s v="Solo en época de exámenes"/>
    <s v=""/>
    <s v="F. Ciencias Biológicas"/>
    <s v=""/>
    <s v=""/>
    <s v=""/>
    <x v="0"/>
    <x v="0"/>
    <x v="0"/>
    <x v="0"/>
    <x v="0"/>
    <s v="No"/>
    <s v="No"/>
    <n v="2"/>
    <n v="4"/>
    <n v="3"/>
    <n v="2"/>
    <n v="5"/>
    <n v="4"/>
    <n v="5"/>
    <n v="1"/>
    <x v="2"/>
    <x v="1"/>
    <x v="1"/>
    <x v="3"/>
    <x v="0"/>
    <x v="0"/>
    <x v="4"/>
    <x v="2"/>
    <s v="No"/>
    <s v="No"/>
    <x v="0"/>
    <x v="5"/>
    <s v="Mastodon|Youtube"/>
    <x v="0"/>
    <x v="1"/>
    <x v="1"/>
    <x v="1"/>
    <x v="0"/>
    <x v="1"/>
    <x v="0"/>
    <x v="1"/>
    <s v="Sí"/>
    <s v="No"/>
    <x v="0"/>
    <x v="0"/>
    <x v="2"/>
    <x v="2"/>
  </r>
  <r>
    <d v="2024-02-28T14:26:00"/>
    <s v="Grado o doble grado"/>
    <x v="3"/>
    <s v="Solo en época de exámenes"/>
    <s v="Frecuentemente (1 o 2 veces por semana)"/>
    <s v=""/>
    <s v="Biblioteca Maria Zambrano (Derecho, Filología)"/>
    <s v="F. Filosofía"/>
    <s v=""/>
    <s v=""/>
    <x v="1"/>
    <x v="1"/>
    <x v="2"/>
    <x v="0"/>
    <x v="1"/>
    <s v="Sí"/>
    <s v="Sí"/>
    <n v="5"/>
    <n v="4"/>
    <n v="4"/>
    <n v="3"/>
    <n v="3"/>
    <n v="4"/>
    <n v="3"/>
    <n v="3"/>
    <x v="1"/>
    <x v="1"/>
    <x v="2"/>
    <x v="2"/>
    <x v="3"/>
    <x v="1"/>
    <x v="1"/>
    <x v="1"/>
    <s v="No"/>
    <s v="No"/>
    <x v="0"/>
    <x v="1"/>
    <s v="Instagram"/>
    <x v="1"/>
    <x v="0"/>
    <x v="0"/>
    <x v="0"/>
    <x v="1"/>
    <x v="0"/>
    <x v="1"/>
    <x v="1"/>
    <s v="Sí"/>
    <s v="No"/>
    <x v="0"/>
    <x v="3"/>
    <x v="4"/>
    <x v="0"/>
  </r>
  <r>
    <d v="2024-02-28T14:26:00"/>
    <s v="Grado o doble grado"/>
    <x v="23"/>
    <s v="Nunca"/>
    <s v="Frecuentemente (1 o 2 veces por semana)"/>
    <s v=""/>
    <s v="F. Ciencias Físicas"/>
    <s v="F. Ciencias Matemáticas"/>
    <s v=""/>
    <s v="Bibliotecas de la Comunidad de Madrid"/>
    <x v="2"/>
    <x v="2"/>
    <x v="0"/>
    <x v="0"/>
    <x v="1"/>
    <s v="Sí"/>
    <s v="Sí"/>
    <n v="1"/>
    <n v="5"/>
    <n v="5"/>
    <n v="5"/>
    <n v="5"/>
    <n v="4"/>
    <n v="5"/>
    <n v="1"/>
    <x v="1"/>
    <x v="2"/>
    <x v="0"/>
    <x v="1"/>
    <x v="0"/>
    <x v="4"/>
    <x v="3"/>
    <x v="3"/>
    <s v="Sí"/>
    <s v="No"/>
    <x v="0"/>
    <x v="0"/>
    <s v="Instagram|TikTok|Youtube"/>
    <x v="1"/>
    <x v="4"/>
    <x v="2"/>
    <x v="2"/>
    <x v="2"/>
    <x v="1"/>
    <x v="1"/>
    <x v="3"/>
    <s v="Sí"/>
    <s v="Sí"/>
    <x v="2"/>
    <x v="0"/>
    <x v="1"/>
    <x v="2"/>
  </r>
  <r>
    <d v="2024-02-28T14:26:00"/>
    <s v="Máster"/>
    <x v="5"/>
    <s v="De vez en cuando (1 o 2 veces al mes)"/>
    <s v="De vez en cuando (1 o 2 veces al mes)"/>
    <s v=""/>
    <s v="F. Ciencias Químicas"/>
    <s v="F. Ciencias Físicas"/>
    <s v=""/>
    <s v=""/>
    <x v="0"/>
    <x v="1"/>
    <x v="1"/>
    <x v="2"/>
    <x v="0"/>
    <s v="No"/>
    <s v="Sí"/>
    <n v="2"/>
    <n v="2"/>
    <n v="3"/>
    <n v="1"/>
    <n v="5"/>
    <n v="4"/>
    <n v="4"/>
    <n v="3"/>
    <x v="0"/>
    <x v="0"/>
    <x v="0"/>
    <x v="1"/>
    <x v="3"/>
    <x v="0"/>
    <x v="4"/>
    <x v="3"/>
    <s v="No"/>
    <s v="No"/>
    <x v="0"/>
    <x v="2"/>
    <s v="Instagram|Youtube"/>
    <x v="2"/>
    <x v="1"/>
    <x v="1"/>
    <x v="1"/>
    <x v="0"/>
    <x v="0"/>
    <x v="0"/>
    <x v="4"/>
    <s v="Sí"/>
    <s v="No"/>
    <x v="0"/>
    <x v="3"/>
    <x v="4"/>
    <x v="1"/>
  </r>
  <r>
    <d v="2024-02-28T14:26:00"/>
    <s v="Grado o doble grado"/>
    <x v="0"/>
    <s v="Muy frecuentemente (3 o más veces por semana)"/>
    <s v="Frecuentemente (1 o 2 veces por semana)"/>
    <s v=""/>
    <s v="Biblioteca Maria Zambrano (Derecho, Filología)"/>
    <s v="F. Ciencias Matemáticas"/>
    <s v="F. Informática"/>
    <s v=""/>
    <x v="2"/>
    <x v="1"/>
    <x v="2"/>
    <x v="1"/>
    <x v="0"/>
    <s v="Sí"/>
    <s v="Sí"/>
    <n v="2"/>
    <n v="1"/>
    <n v="2"/>
    <n v="4"/>
    <n v="5"/>
    <n v="5"/>
    <n v="1"/>
    <n v="5"/>
    <x v="2"/>
    <x v="0"/>
    <x v="1"/>
    <x v="3"/>
    <x v="0"/>
    <x v="0"/>
    <x v="4"/>
    <x v="1"/>
    <s v="Sí"/>
    <s v="No"/>
    <x v="0"/>
    <x v="1"/>
    <s v="Instagram|Twitter"/>
    <x v="2"/>
    <x v="0"/>
    <x v="1"/>
    <x v="0"/>
    <x v="2"/>
    <x v="0"/>
    <x v="1"/>
    <x v="4"/>
    <s v="No"/>
    <s v="No"/>
    <x v="0"/>
    <x v="3"/>
    <x v="1"/>
    <x v="1"/>
  </r>
  <r>
    <d v="2024-02-28T14:26:00"/>
    <s v="Grado o doble grado"/>
    <x v="3"/>
    <s v="Frecuentemente (1 o 2 veces por semana)"/>
    <s v="Frecuentemente (1 o 2 veces por semana)"/>
    <s v=""/>
    <s v="Biblioteca Maria Zambrano (Derecho, Filología)"/>
    <s v=""/>
    <s v=""/>
    <s v=""/>
    <x v="2"/>
    <x v="0"/>
    <x v="1"/>
    <x v="0"/>
    <x v="0"/>
    <s v="Sí"/>
    <s v="Sí"/>
    <n v="4"/>
    <n v="4"/>
    <n v="4"/>
    <n v="4"/>
    <n v="4"/>
    <n v="4"/>
    <n v="4"/>
    <n v="4"/>
    <x v="0"/>
    <x v="2"/>
    <x v="2"/>
    <x v="1"/>
    <x v="1"/>
    <x v="1"/>
    <x v="1"/>
    <x v="3"/>
    <s v="No"/>
    <s v="No"/>
    <x v="0"/>
    <x v="1"/>
    <s v="Instagram|TikTok|Youtube"/>
    <x v="0"/>
    <x v="0"/>
    <x v="1"/>
    <x v="2"/>
    <x v="0"/>
    <x v="1"/>
    <x v="0"/>
    <x v="4"/>
    <s v="Sí"/>
    <s v="No"/>
    <x v="0"/>
    <x v="0"/>
    <x v="2"/>
    <x v="1"/>
  </r>
  <r>
    <d v="2024-02-28T14:25:00"/>
    <s v="Grado o doble grado"/>
    <x v="18"/>
    <s v="Solo en época de exámenes"/>
    <s v="De vez en cuando (1 o 2 veces al mes)"/>
    <s v=""/>
    <s v="F. Ciencias de la Información"/>
    <s v="Biblioteca Maria Zambrano (Derecho, Filología)"/>
    <s v=""/>
    <s v=""/>
    <x v="0"/>
    <x v="0"/>
    <x v="2"/>
    <x v="0"/>
    <x v="1"/>
    <s v="No"/>
    <s v="No"/>
    <n v="1"/>
    <n v="1"/>
    <n v="1"/>
    <n v="3"/>
    <n v="4"/>
    <n v="4"/>
    <n v="5"/>
    <n v="5"/>
    <x v="5"/>
    <x v="4"/>
    <x v="5"/>
    <x v="0"/>
    <x v="4"/>
    <x v="5"/>
    <x v="0"/>
    <x v="3"/>
    <s v="No"/>
    <s v="No"/>
    <x v="2"/>
    <x v="4"/>
    <s v="Instagram|TikTok|Twitter|Youtube"/>
    <x v="3"/>
    <x v="3"/>
    <x v="3"/>
    <x v="3"/>
    <x v="3"/>
    <x v="2"/>
    <x v="3"/>
    <x v="5"/>
    <s v="No"/>
    <s v="No"/>
    <x v="0"/>
    <x v="3"/>
    <x v="1"/>
    <x v="0"/>
  </r>
  <r>
    <d v="2024-02-28T14:25:00"/>
    <s v="Grado o doble grado"/>
    <x v="22"/>
    <s v="Solo en época de exámenes"/>
    <s v="Nunca"/>
    <s v=""/>
    <s v=""/>
    <s v=""/>
    <s v=""/>
    <s v=""/>
    <x v="0"/>
    <x v="2"/>
    <x v="0"/>
    <x v="2"/>
    <x v="1"/>
    <s v="No"/>
    <s v="Sí"/>
    <n v="2"/>
    <n v="1"/>
    <n v="1"/>
    <n v="2"/>
    <n v="4"/>
    <n v="4"/>
    <n v="5"/>
    <n v="3"/>
    <x v="0"/>
    <x v="5"/>
    <x v="2"/>
    <x v="2"/>
    <x v="0"/>
    <x v="1"/>
    <x v="4"/>
    <x v="3"/>
    <s v="No"/>
    <s v="No"/>
    <x v="4"/>
    <x v="1"/>
    <s v="Instagram|TikTok|Youtube"/>
    <x v="0"/>
    <x v="4"/>
    <x v="0"/>
    <x v="0"/>
    <x v="0"/>
    <x v="3"/>
    <x v="1"/>
    <x v="1"/>
    <s v="No"/>
    <s v="No"/>
    <x v="0"/>
    <x v="0"/>
    <x v="1"/>
    <x v="1"/>
  </r>
  <r>
    <d v="2024-02-28T14:25:00"/>
    <s v="Doctorado"/>
    <x v="12"/>
    <s v="Solo en época de exámenes"/>
    <s v="De vez en cuando (1 o 2 veces al mes)"/>
    <s v=""/>
    <s v="F. Ciencias Políticas y Sociología"/>
    <s v="F. Trabajo Social"/>
    <s v=""/>
    <s v="UNIVERSIDAD DEL VALLE Y BASES DE DATOS"/>
    <x v="2"/>
    <x v="2"/>
    <x v="1"/>
    <x v="0"/>
    <x v="2"/>
    <s v="No"/>
    <s v="Sí"/>
    <n v="2"/>
    <n v="4"/>
    <n v="4"/>
    <n v="3"/>
    <n v="2"/>
    <n v="4"/>
    <n v="3"/>
    <n v="4"/>
    <x v="5"/>
    <x v="5"/>
    <x v="0"/>
    <x v="1"/>
    <x v="0"/>
    <x v="0"/>
    <x v="4"/>
    <x v="3"/>
    <s v="Sí"/>
    <s v="Sí"/>
    <x v="0"/>
    <x v="5"/>
    <s v="Instagram|Twitter|Youtube"/>
    <x v="1"/>
    <x v="0"/>
    <x v="2"/>
    <x v="1"/>
    <x v="0"/>
    <x v="3"/>
    <x v="1"/>
    <x v="1"/>
    <s v="Sí"/>
    <s v="Sí"/>
    <x v="2"/>
    <x v="0"/>
    <x v="2"/>
    <x v="1"/>
  </r>
  <r>
    <d v="2024-02-28T14:25:00"/>
    <s v="Grado o doble grado"/>
    <x v="9"/>
    <s v="Frecuentemente (1 o 2 veces por semana)"/>
    <s v="Nunca"/>
    <s v=""/>
    <s v="F. Psicología"/>
    <s v="F. Psicología"/>
    <s v="F. Psicología"/>
    <s v=""/>
    <x v="1"/>
    <x v="1"/>
    <x v="2"/>
    <x v="2"/>
    <x v="1"/>
    <s v="No"/>
    <s v="Sí"/>
    <n v="2"/>
    <n v="1"/>
    <n v="1"/>
    <n v="2"/>
    <n v="5"/>
    <n v="5"/>
    <n v="5"/>
    <n v="5"/>
    <x v="5"/>
    <x v="1"/>
    <x v="2"/>
    <x v="2"/>
    <x v="1"/>
    <x v="2"/>
    <x v="2"/>
    <x v="2"/>
    <s v="No"/>
    <s v="No"/>
    <x v="1"/>
    <x v="0"/>
    <s v="Instagram|Otras|TikTok"/>
    <x v="2"/>
    <x v="2"/>
    <x v="0"/>
    <x v="0"/>
    <x v="1"/>
    <x v="0"/>
    <x v="2"/>
    <x v="2"/>
    <s v="Sí"/>
    <s v="Sí"/>
    <x v="2"/>
    <x v="1"/>
    <x v="1"/>
    <x v="3"/>
  </r>
  <r>
    <d v="2024-02-28T14:25:00"/>
    <s v="Grado o doble grado"/>
    <x v="19"/>
    <s v="De vez en cuando (1 o 2 veces al mes)"/>
    <s v="Frecuentemente (1 o 2 veces por semana)"/>
    <s v=""/>
    <s v="F. Bellas Artes"/>
    <s v=""/>
    <s v=""/>
    <s v=""/>
    <x v="1"/>
    <x v="1"/>
    <x v="2"/>
    <x v="2"/>
    <x v="1"/>
    <s v="Sí"/>
    <s v="Sí"/>
    <n v="5"/>
    <n v="4"/>
    <n v="4"/>
    <n v="4"/>
    <n v="4"/>
    <n v="5"/>
    <n v="5"/>
    <n v="5"/>
    <x v="2"/>
    <x v="0"/>
    <x v="1"/>
    <x v="3"/>
    <x v="0"/>
    <x v="1"/>
    <x v="1"/>
    <x v="1"/>
    <s v="Sí"/>
    <s v="No"/>
    <x v="0"/>
    <x v="0"/>
    <s v="Instagram"/>
    <x v="2"/>
    <x v="2"/>
    <x v="0"/>
    <x v="0"/>
    <x v="1"/>
    <x v="0"/>
    <x v="2"/>
    <x v="2"/>
    <s v="Sí"/>
    <s v="No"/>
    <x v="0"/>
    <x v="1"/>
    <x v="1"/>
    <x v="2"/>
  </r>
  <r>
    <d v="2024-02-28T14:25:00"/>
    <s v="Grado o doble grado"/>
    <x v="15"/>
    <s v="Frecuentemente (1 o 2 veces por semana)"/>
    <s v="Solo en época de exámenes"/>
    <s v=""/>
    <s v="F. Medicina"/>
    <s v="F. Farmacia"/>
    <s v=""/>
    <s v=""/>
    <x v="1"/>
    <x v="2"/>
    <x v="0"/>
    <x v="2"/>
    <x v="1"/>
    <s v="No"/>
    <s v="No"/>
    <n v="1"/>
    <n v="1"/>
    <n v="1"/>
    <n v="1"/>
    <n v="5"/>
    <n v="3"/>
    <n v="5"/>
    <n v="3"/>
    <x v="0"/>
    <x v="2"/>
    <x v="0"/>
    <x v="3"/>
    <x v="3"/>
    <x v="0"/>
    <x v="3"/>
    <x v="3"/>
    <s v="No"/>
    <s v="No"/>
    <x v="0"/>
    <x v="2"/>
    <s v="Instagram|TikTok|Youtube"/>
    <x v="0"/>
    <x v="0"/>
    <x v="2"/>
    <x v="2"/>
    <x v="2"/>
    <x v="3"/>
    <x v="1"/>
    <x v="1"/>
    <s v="No"/>
    <s v="No"/>
    <x v="0"/>
    <x v="3"/>
    <x v="2"/>
    <x v="1"/>
  </r>
  <r>
    <d v="2024-02-28T14:25:00"/>
    <s v="Grado o doble grado"/>
    <x v="2"/>
    <s v="De vez en cuando (1 o 2 veces al mes)"/>
    <s v="Muy frecuentemente (3 o más veces por semana)"/>
    <s v=""/>
    <s v="Biblioteca Maria Zambrano (Derecho, Filología)"/>
    <s v="F. Filología (Clásicas, General)"/>
    <s v="F. Derecho (Departamentos, Criminología)"/>
    <s v=""/>
    <x v="1"/>
    <x v="1"/>
    <x v="2"/>
    <x v="1"/>
    <x v="1"/>
    <s v="Sí"/>
    <s v="Sí"/>
    <n v="4"/>
    <n v="1"/>
    <n v="4"/>
    <n v="3"/>
    <n v="3"/>
    <n v="3"/>
    <n v="3"/>
    <n v="1"/>
    <x v="2"/>
    <x v="1"/>
    <x v="2"/>
    <x v="2"/>
    <x v="1"/>
    <x v="2"/>
    <x v="2"/>
    <x v="2"/>
    <s v="No"/>
    <s v="No"/>
    <x v="1"/>
    <x v="1"/>
    <s v="Instagram|Twitter"/>
    <x v="2"/>
    <x v="2"/>
    <x v="0"/>
    <x v="0"/>
    <x v="1"/>
    <x v="0"/>
    <x v="2"/>
    <x v="2"/>
    <s v="No"/>
    <s v="No"/>
    <x v="0"/>
    <x v="1"/>
    <x v="1"/>
    <x v="2"/>
  </r>
  <r>
    <d v="2024-02-28T14:25:00"/>
    <s v="Grado o doble grado"/>
    <x v="5"/>
    <s v="Frecuentemente (1 o 2 veces por semana)"/>
    <s v="Nunca"/>
    <s v=""/>
    <s v="F. Ciencias Químicas"/>
    <s v="Biblioteca Maria Zambrano (Derecho, Filología)"/>
    <s v=""/>
    <s v=""/>
    <x v="0"/>
    <x v="1"/>
    <x v="2"/>
    <x v="0"/>
    <x v="1"/>
    <s v="No"/>
    <s v="Sí"/>
    <n v="3"/>
    <n v="1"/>
    <n v="1"/>
    <n v="1"/>
    <n v="5"/>
    <n v="5"/>
    <n v="5"/>
    <n v="5"/>
    <x v="1"/>
    <x v="0"/>
    <x v="1"/>
    <x v="3"/>
    <x v="0"/>
    <x v="2"/>
    <x v="1"/>
    <x v="3"/>
    <s v="No"/>
    <s v="No"/>
    <x v="1"/>
    <x v="5"/>
    <s v="Otras"/>
    <x v="2"/>
    <x v="2"/>
    <x v="0"/>
    <x v="0"/>
    <x v="1"/>
    <x v="0"/>
    <x v="2"/>
    <x v="2"/>
    <s v="No"/>
    <s v="No"/>
    <x v="0"/>
    <x v="1"/>
    <x v="2"/>
    <x v="1"/>
  </r>
  <r>
    <d v="2024-02-28T14:25:00"/>
    <s v="Grado o doble grado"/>
    <x v="12"/>
    <s v="Frecuentemente (1 o 2 veces por semana)"/>
    <s v="Frecuentemente (1 o 2 veces por semana)"/>
    <s v=""/>
    <s v="F. Ciencias Políticas y Sociología"/>
    <s v="F. Filología (Clásicas, General)"/>
    <s v="Biblioteca Maria Zambrano (Derecho, Filología)"/>
    <s v=""/>
    <x v="1"/>
    <x v="1"/>
    <x v="1"/>
    <x v="2"/>
    <x v="1"/>
    <s v="Sí"/>
    <s v="Sí"/>
    <n v="4"/>
    <n v="1"/>
    <n v="1"/>
    <n v="3"/>
    <n v="5"/>
    <n v="4"/>
    <n v="4"/>
    <n v="2"/>
    <x v="1"/>
    <x v="1"/>
    <x v="2"/>
    <x v="2"/>
    <x v="1"/>
    <x v="2"/>
    <x v="2"/>
    <x v="2"/>
    <s v="No"/>
    <s v="No"/>
    <x v="1"/>
    <x v="0"/>
    <s v="Instagram"/>
    <x v="2"/>
    <x v="1"/>
    <x v="0"/>
    <x v="0"/>
    <x v="1"/>
    <x v="0"/>
    <x v="2"/>
    <x v="2"/>
    <s v="No"/>
    <s v="No"/>
    <x v="0"/>
    <x v="1"/>
    <x v="1"/>
    <x v="2"/>
  </r>
  <r>
    <d v="2024-02-28T14:24:00"/>
    <s v="Grado o doble grado"/>
    <x v="14"/>
    <s v="Solo en época de exámenes"/>
    <s v="Nunca"/>
    <s v=""/>
    <s v="Biblioteca Maria Zambrano (Derecho, Filología)"/>
    <s v=""/>
    <s v=""/>
    <s v="Biblioteca municipal Miguel Hernández"/>
    <x v="1"/>
    <x v="2"/>
    <x v="1"/>
    <x v="0"/>
    <x v="1"/>
    <s v="No"/>
    <s v="No"/>
    <n v="1"/>
    <n v="1"/>
    <n v="1"/>
    <n v="1"/>
    <n v="5"/>
    <n v="5"/>
    <n v="3"/>
    <n v="2"/>
    <x v="0"/>
    <x v="2"/>
    <x v="0"/>
    <x v="1"/>
    <x v="3"/>
    <x v="0"/>
    <x v="4"/>
    <x v="3"/>
    <s v="No"/>
    <s v="No"/>
    <x v="2"/>
    <x v="2"/>
    <s v="Instagram|TikTok|Twitter"/>
    <x v="1"/>
    <x v="0"/>
    <x v="2"/>
    <x v="2"/>
    <x v="2"/>
    <x v="3"/>
    <x v="1"/>
    <x v="1"/>
    <s v="No"/>
    <s v="No"/>
    <x v="0"/>
    <x v="0"/>
    <x v="2"/>
    <x v="1"/>
  </r>
  <r>
    <d v="2024-02-28T14:24:00"/>
    <s v="Grado o doble grado"/>
    <x v="10"/>
    <s v="Frecuentemente (1 o 2 veces por semana)"/>
    <s v="De vez en cuando (1 o 2 veces al mes)"/>
    <s v=""/>
    <s v="F. Filología (Clásicas, General)"/>
    <s v="F. Geografía e Historia"/>
    <s v="Biblioteca Maria Zambrano (Derecho, Filología)"/>
    <s v=""/>
    <x v="0"/>
    <x v="0"/>
    <x v="2"/>
    <x v="1"/>
    <x v="1"/>
    <s v="Sí"/>
    <s v="Sí"/>
    <n v="2"/>
    <n v="4"/>
    <n v="5"/>
    <n v="3"/>
    <n v="5"/>
    <n v="5"/>
    <n v="5"/>
    <n v="4"/>
    <x v="2"/>
    <x v="1"/>
    <x v="1"/>
    <x v="2"/>
    <x v="1"/>
    <x v="2"/>
    <x v="1"/>
    <x v="2"/>
    <s v="No"/>
    <s v="Sí"/>
    <x v="0"/>
    <x v="5"/>
    <s v="TikTok|Twitter|Youtube"/>
    <x v="2"/>
    <x v="0"/>
    <x v="1"/>
    <x v="0"/>
    <x v="1"/>
    <x v="0"/>
    <x v="0"/>
    <x v="4"/>
    <s v="Sí"/>
    <s v="No"/>
    <x v="0"/>
    <x v="1"/>
    <x v="2"/>
    <x v="1"/>
  </r>
  <r>
    <d v="2024-02-28T14:24:00"/>
    <s v="Grado o doble grado"/>
    <x v="20"/>
    <s v="Frecuentemente (1 o 2 veces por semana)"/>
    <s v="De vez en cuando (1 o 2 veces al mes)"/>
    <s v=""/>
    <s v="F. Medicina"/>
    <s v="Biblioteca Maria Zambrano (Derecho, Filología)"/>
    <s v="F. Farmacia"/>
    <s v=""/>
    <x v="3"/>
    <x v="0"/>
    <x v="0"/>
    <x v="2"/>
    <x v="0"/>
    <s v="No"/>
    <s v="Sí"/>
    <n v="5"/>
    <n v="1"/>
    <n v="3"/>
    <n v="2"/>
    <n v="5"/>
    <n v="5"/>
    <n v="4"/>
    <n v="4"/>
    <x v="0"/>
    <x v="2"/>
    <x v="0"/>
    <x v="1"/>
    <x v="0"/>
    <x v="1"/>
    <x v="4"/>
    <x v="2"/>
    <s v="No"/>
    <s v="No"/>
    <x v="2"/>
    <x v="3"/>
    <s v="No uso ninguna red social"/>
    <x v="2"/>
    <x v="2"/>
    <x v="0"/>
    <x v="0"/>
    <x v="1"/>
    <x v="0"/>
    <x v="2"/>
    <x v="5"/>
    <s v="No"/>
    <s v="No"/>
    <x v="0"/>
    <x v="1"/>
    <x v="1"/>
    <x v="2"/>
  </r>
  <r>
    <d v="2024-02-28T14:24:00"/>
    <s v="Grado o doble grado"/>
    <x v="14"/>
    <s v="De vez en cuando (1 o 2 veces al mes)"/>
    <s v="Frecuentemente (1 o 2 veces por semana)"/>
    <s v=""/>
    <s v="F. Educación"/>
    <s v=""/>
    <s v=""/>
    <s v=""/>
    <x v="1"/>
    <x v="1"/>
    <x v="2"/>
    <x v="2"/>
    <x v="3"/>
    <s v="No"/>
    <s v="Sí"/>
    <n v="2"/>
    <n v="2"/>
    <n v="3"/>
    <n v="3"/>
    <n v="4"/>
    <n v="4"/>
    <n v="4"/>
    <n v="3"/>
    <x v="2"/>
    <x v="1"/>
    <x v="2"/>
    <x v="3"/>
    <x v="0"/>
    <x v="1"/>
    <x v="4"/>
    <x v="2"/>
    <s v="No"/>
    <s v="No"/>
    <x v="1"/>
    <x v="4"/>
    <s v="Instagram|TikTok"/>
    <x v="2"/>
    <x v="2"/>
    <x v="0"/>
    <x v="0"/>
    <x v="1"/>
    <x v="0"/>
    <x v="2"/>
    <x v="2"/>
    <s v="No"/>
    <s v="No"/>
    <x v="0"/>
    <x v="0"/>
    <x v="2"/>
    <x v="2"/>
  </r>
  <r>
    <d v="2024-02-28T14:24:00"/>
    <s v="Grado o doble grado"/>
    <x v="3"/>
    <s v="De vez en cuando (1 o 2 veces al mes)"/>
    <s v="Nunca"/>
    <s v=""/>
    <s v=""/>
    <s v=""/>
    <s v=""/>
    <s v=""/>
    <x v="2"/>
    <x v="0"/>
    <x v="2"/>
    <x v="1"/>
    <x v="0"/>
    <s v="No"/>
    <s v="No"/>
    <n v="1"/>
    <n v="1"/>
    <n v="1"/>
    <n v="4"/>
    <n v="4"/>
    <n v="4"/>
    <n v="5"/>
    <n v="3"/>
    <x v="2"/>
    <x v="0"/>
    <x v="1"/>
    <x v="3"/>
    <x v="0"/>
    <x v="1"/>
    <x v="1"/>
    <x v="1"/>
    <s v="No"/>
    <s v="No"/>
    <x v="0"/>
    <x v="1"/>
    <s v="Instagram|TikTok"/>
    <x v="0"/>
    <x v="1"/>
    <x v="1"/>
    <x v="1"/>
    <x v="0"/>
    <x v="1"/>
    <x v="0"/>
    <x v="4"/>
    <s v="No"/>
    <s v="No"/>
    <x v="0"/>
    <x v="1"/>
    <x v="1"/>
    <x v="2"/>
  </r>
  <r>
    <d v="2024-02-28T14:24:00"/>
    <s v="Máster"/>
    <x v="14"/>
    <s v="Frecuentemente (1 o 2 veces por semana)"/>
    <s v="Frecuentemente (1 o 2 veces por semana)"/>
    <s v=""/>
    <s v="F. Educación"/>
    <s v="F. Medicina"/>
    <s v=""/>
    <s v="Públicas de la comunidad de Madrid"/>
    <x v="0"/>
    <x v="2"/>
    <x v="1"/>
    <x v="1"/>
    <x v="1"/>
    <s v="No"/>
    <s v="No"/>
    <n v="2"/>
    <n v="3"/>
    <n v="4"/>
    <n v="3"/>
    <n v="4"/>
    <n v="3"/>
    <n v="3"/>
    <n v="4"/>
    <x v="0"/>
    <x v="2"/>
    <x v="1"/>
    <x v="1"/>
    <x v="0"/>
    <x v="1"/>
    <x v="3"/>
    <x v="3"/>
    <s v="No"/>
    <s v="No"/>
    <x v="0"/>
    <x v="2"/>
    <s v="Instagram|Twitter|Youtube"/>
    <x v="0"/>
    <x v="1"/>
    <x v="2"/>
    <x v="1"/>
    <x v="2"/>
    <x v="1"/>
    <x v="0"/>
    <x v="1"/>
    <s v="Sí"/>
    <s v="No"/>
    <x v="0"/>
    <x v="1"/>
    <x v="1"/>
    <x v="1"/>
  </r>
  <r>
    <d v="2024-02-28T14:24:00"/>
    <s v="Grado o doble grado"/>
    <x v="7"/>
    <s v="De vez en cuando (1 o 2 veces al mes)"/>
    <s v="Frecuentemente (1 o 2 veces por semana)"/>
    <s v=""/>
    <s v="F. Geografía e Historia"/>
    <s v="Biblioteca Maria Zambrano (Derecho, Filología)"/>
    <s v="F. Ciencias Políticas y Sociología"/>
    <s v=""/>
    <x v="0"/>
    <x v="1"/>
    <x v="1"/>
    <x v="4"/>
    <x v="0"/>
    <s v="Sí"/>
    <s v="Sí"/>
    <n v="2"/>
    <n v="1"/>
    <n v="1"/>
    <n v="4"/>
    <n v="5"/>
    <n v="4"/>
    <n v="4"/>
    <n v="4"/>
    <x v="3"/>
    <x v="2"/>
    <x v="5"/>
    <x v="1"/>
    <x v="0"/>
    <x v="4"/>
    <x v="3"/>
    <x v="3"/>
    <s v="No"/>
    <s v="No"/>
    <x v="4"/>
    <x v="3"/>
    <s v="No uso ninguna red social"/>
    <x v="2"/>
    <x v="1"/>
    <x v="1"/>
    <x v="0"/>
    <x v="1"/>
    <x v="0"/>
    <x v="4"/>
    <x v="0"/>
    <s v="No"/>
    <s v="No"/>
    <x v="0"/>
    <x v="0"/>
    <x v="2"/>
    <x v="1"/>
  </r>
  <r>
    <d v="2024-02-28T14:24:00"/>
    <s v="Grado o doble grado"/>
    <x v="5"/>
    <s v="Frecuentemente (1 o 2 veces por semana)"/>
    <s v="Nunca"/>
    <s v=""/>
    <s v="F. Ciencias Químicas"/>
    <s v="Biblioteca Maria Zambrano (Derecho, Filología)"/>
    <s v="F. Comercio y Turismo"/>
    <s v=""/>
    <x v="1"/>
    <x v="1"/>
    <x v="2"/>
    <x v="4"/>
    <x v="1"/>
    <s v="Sí"/>
    <s v="Sí"/>
    <n v="5"/>
    <n v="1"/>
    <n v="1"/>
    <n v="5"/>
    <n v="5"/>
    <n v="3"/>
    <n v="1"/>
    <n v="1"/>
    <x v="5"/>
    <x v="0"/>
    <x v="1"/>
    <x v="3"/>
    <x v="1"/>
    <x v="1"/>
    <x v="4"/>
    <x v="0"/>
    <s v="No"/>
    <s v="No"/>
    <x v="0"/>
    <x v="5"/>
    <s v="Instagram|Youtube"/>
    <x v="0"/>
    <x v="1"/>
    <x v="0"/>
    <x v="0"/>
    <x v="1"/>
    <x v="0"/>
    <x v="2"/>
    <x v="2"/>
    <s v="No"/>
    <s v="No"/>
    <x v="0"/>
    <x v="1"/>
    <x v="1"/>
    <x v="2"/>
  </r>
  <r>
    <d v="2024-02-28T14:24:00"/>
    <s v="Máster"/>
    <x v="1"/>
    <s v="Muy frecuentemente (3 o más veces por semana)"/>
    <s v="De vez en cuando (1 o 2 veces al mes)"/>
    <s v=""/>
    <s v="F. Ciencias Económicas y Empresariales"/>
    <s v="Biblioteca Maria Zambrano (Derecho, Filología)"/>
    <s v="F. Ciencias Políticas y Sociología"/>
    <s v=""/>
    <x v="0"/>
    <x v="0"/>
    <x v="1"/>
    <x v="0"/>
    <x v="0"/>
    <s v="No"/>
    <s v="Sí"/>
    <n v="4"/>
    <n v="3"/>
    <n v="3"/>
    <n v="2"/>
    <n v="4"/>
    <n v="4"/>
    <n v="2"/>
    <n v="3"/>
    <x v="0"/>
    <x v="2"/>
    <x v="0"/>
    <x v="3"/>
    <x v="3"/>
    <x v="0"/>
    <x v="4"/>
    <x v="1"/>
    <s v="Sí"/>
    <s v="No"/>
    <x v="2"/>
    <x v="2"/>
    <s v="Instagram|Otras|Youtube"/>
    <x v="1"/>
    <x v="0"/>
    <x v="2"/>
    <x v="4"/>
    <x v="5"/>
    <x v="3"/>
    <x v="4"/>
    <x v="0"/>
    <s v="No"/>
    <s v="No"/>
    <x v="0"/>
    <x v="4"/>
    <x v="4"/>
    <x v="0"/>
  </r>
  <r>
    <d v="2024-02-28T14:24:00"/>
    <s v="Grado o doble grado"/>
    <x v="21"/>
    <s v="Frecuentemente (1 o 2 veces por semana)"/>
    <s v="De vez en cuando (1 o 2 veces al mes)"/>
    <s v=""/>
    <s v="F. Ciencias de la Información"/>
    <s v="Biblioteca Maria Zambrano (Derecho, Filología)"/>
    <s v=""/>
    <s v=""/>
    <x v="5"/>
    <x v="2"/>
    <x v="0"/>
    <x v="4"/>
    <x v="2"/>
    <s v="No"/>
    <s v="Sí"/>
    <n v="3"/>
    <n v="5"/>
    <n v="3"/>
    <n v="4"/>
    <n v="5"/>
    <n v="5"/>
    <n v="5"/>
    <n v="5"/>
    <x v="0"/>
    <x v="2"/>
    <x v="2"/>
    <x v="2"/>
    <x v="1"/>
    <x v="5"/>
    <x v="3"/>
    <x v="1"/>
    <s v="No"/>
    <s v="No"/>
    <x v="1"/>
    <x v="1"/>
    <s v="Instagram"/>
    <x v="2"/>
    <x v="0"/>
    <x v="5"/>
    <x v="1"/>
    <x v="0"/>
    <x v="1"/>
    <x v="2"/>
    <x v="2"/>
    <s v="No"/>
    <s v="Sí"/>
    <x v="1"/>
    <x v="1"/>
    <x v="1"/>
    <x v="0"/>
  </r>
  <r>
    <d v="2024-02-28T14:23:00"/>
    <s v="Grado o doble grado"/>
    <x v="2"/>
    <s v="Frecuentemente (1 o 2 veces por semana)"/>
    <s v="Frecuentemente (1 o 2 veces por semana)"/>
    <s v=""/>
    <s v="F. Ciencias Políticas y Sociología"/>
    <s v="F. Filología (Clásicas, General)"/>
    <s v="F. Filosofía"/>
    <s v="Bibliotecas municipales de Madrid y del País Vasco"/>
    <x v="1"/>
    <x v="0"/>
    <x v="2"/>
    <x v="2"/>
    <x v="1"/>
    <s v="Sí"/>
    <s v="Sí"/>
    <n v="5"/>
    <n v="3"/>
    <n v="1"/>
    <n v="5"/>
    <n v="5"/>
    <n v="5"/>
    <n v="5"/>
    <n v="3"/>
    <x v="1"/>
    <x v="1"/>
    <x v="2"/>
    <x v="2"/>
    <x v="1"/>
    <x v="2"/>
    <x v="2"/>
    <x v="2"/>
    <s v="Sí"/>
    <s v="Sí"/>
    <x v="1"/>
    <x v="0"/>
    <s v="Instagram|Twitter"/>
    <x v="2"/>
    <x v="2"/>
    <x v="0"/>
    <x v="0"/>
    <x v="1"/>
    <x v="0"/>
    <x v="2"/>
    <x v="2"/>
    <s v="Sí"/>
    <s v="No"/>
    <x v="0"/>
    <x v="1"/>
    <x v="1"/>
    <x v="2"/>
  </r>
  <r>
    <d v="2024-02-28T14:23:00"/>
    <s v="Grado o doble grado"/>
    <x v="3"/>
    <s v="De vez en cuando (1 o 2 veces al mes)"/>
    <s v="De vez en cuando (1 o 2 veces al mes)"/>
    <s v=""/>
    <s v="Biblioteca Maria Zambrano (Derecho, Filología)"/>
    <s v=""/>
    <s v=""/>
    <s v=""/>
    <x v="3"/>
    <x v="0"/>
    <x v="2"/>
    <x v="0"/>
    <x v="0"/>
    <s v="Sí"/>
    <s v="Sí"/>
    <n v="3"/>
    <n v="3"/>
    <n v="2"/>
    <n v="3"/>
    <n v="4"/>
    <n v="4"/>
    <n v="4"/>
    <n v="4"/>
    <x v="2"/>
    <x v="2"/>
    <x v="2"/>
    <x v="1"/>
    <x v="1"/>
    <x v="1"/>
    <x v="1"/>
    <x v="1"/>
    <s v="Sí"/>
    <s v="Sí"/>
    <x v="0"/>
    <x v="1"/>
    <s v="Instagram|TikTok|Youtube"/>
    <x v="0"/>
    <x v="1"/>
    <x v="1"/>
    <x v="1"/>
    <x v="0"/>
    <x v="1"/>
    <x v="0"/>
    <x v="4"/>
    <s v="No"/>
    <s v="No"/>
    <x v="0"/>
    <x v="1"/>
    <x v="1"/>
    <x v="1"/>
  </r>
  <r>
    <d v="2024-02-28T14:23:00"/>
    <s v="Máster"/>
    <x v="9"/>
    <s v="Frecuentemente (1 o 2 veces por semana)"/>
    <s v="Frecuentemente (1 o 2 veces por semana)"/>
    <s v=""/>
    <s v="Biblioteca Maria Zambrano (Derecho, Filología)"/>
    <s v="F. Psicología"/>
    <s v=""/>
    <s v="Biblioteca Municipal Pablo Neruda"/>
    <x v="2"/>
    <x v="2"/>
    <x v="3"/>
    <x v="0"/>
    <x v="1"/>
    <s v="No"/>
    <s v="Sí"/>
    <n v="3"/>
    <n v="5"/>
    <n v="4"/>
    <n v="1"/>
    <n v="3"/>
    <n v="4"/>
    <n v="3"/>
    <n v="3"/>
    <x v="2"/>
    <x v="0"/>
    <x v="1"/>
    <x v="3"/>
    <x v="0"/>
    <x v="1"/>
    <x v="4"/>
    <x v="3"/>
    <s v="Sí"/>
    <s v="Sí"/>
    <x v="0"/>
    <x v="2"/>
    <s v="Instagram"/>
    <x v="0"/>
    <x v="1"/>
    <x v="1"/>
    <x v="1"/>
    <x v="0"/>
    <x v="1"/>
    <x v="0"/>
    <x v="4"/>
    <s v="No"/>
    <s v="No"/>
    <x v="0"/>
    <x v="0"/>
    <x v="2"/>
    <x v="1"/>
  </r>
  <r>
    <d v="2024-02-28T14:23:00"/>
    <s v="Grado o doble grado"/>
    <x v="3"/>
    <s v="Frecuentemente (1 o 2 veces por semana)"/>
    <s v="De vez en cuando (1 o 2 veces al mes)"/>
    <s v=""/>
    <s v="Biblioteca Maria Zambrano (Derecho, Filología)"/>
    <s v=""/>
    <s v=""/>
    <s v=""/>
    <x v="1"/>
    <x v="1"/>
    <x v="1"/>
    <x v="1"/>
    <x v="1"/>
    <s v="No"/>
    <s v="No"/>
    <n v="4"/>
    <n v="4"/>
    <n v="4"/>
    <n v="5"/>
    <n v="5"/>
    <n v="4"/>
    <n v="5"/>
    <n v="5"/>
    <x v="1"/>
    <x v="0"/>
    <x v="1"/>
    <x v="2"/>
    <x v="0"/>
    <x v="2"/>
    <x v="1"/>
    <x v="2"/>
    <s v="No"/>
    <s v="No"/>
    <x v="2"/>
    <x v="1"/>
    <s v="Instagram|TikTok|Twitter|Youtube"/>
    <x v="0"/>
    <x v="1"/>
    <x v="1"/>
    <x v="2"/>
    <x v="2"/>
    <x v="5"/>
    <x v="0"/>
    <x v="4"/>
    <s v="No"/>
    <s v="No"/>
    <x v="0"/>
    <x v="1"/>
    <x v="1"/>
    <x v="1"/>
  </r>
  <r>
    <d v="2024-02-28T14:23:00"/>
    <s v="Grado o doble grado"/>
    <x v="13"/>
    <s v="Nunca"/>
    <s v="Solo en época de exámenes"/>
    <s v=""/>
    <s v=""/>
    <s v=""/>
    <s v=""/>
    <s v=""/>
    <x v="0"/>
    <x v="0"/>
    <x v="1"/>
    <x v="0"/>
    <x v="1"/>
    <s v="No"/>
    <s v="Sí"/>
    <n v="2"/>
    <n v="2"/>
    <n v="2"/>
    <n v="4"/>
    <n v="5"/>
    <n v="5"/>
    <n v="5"/>
    <n v="4"/>
    <x v="2"/>
    <x v="2"/>
    <x v="1"/>
    <x v="1"/>
    <x v="0"/>
    <x v="0"/>
    <x v="4"/>
    <x v="3"/>
    <s v="No"/>
    <s v="No"/>
    <x v="2"/>
    <x v="1"/>
    <s v="Instagram|Otras|TikTok|Twitter"/>
    <x v="0"/>
    <x v="1"/>
    <x v="1"/>
    <x v="1"/>
    <x v="0"/>
    <x v="1"/>
    <x v="0"/>
    <x v="4"/>
    <s v="No"/>
    <s v="No"/>
    <x v="0"/>
    <x v="0"/>
    <x v="2"/>
    <x v="1"/>
  </r>
  <r>
    <d v="2024-02-28T14:23:00"/>
    <s v="Grado o doble grado"/>
    <x v="7"/>
    <s v="Frecuentemente (1 o 2 veces por semana)"/>
    <s v="Frecuentemente (1 o 2 veces por semana)"/>
    <s v=""/>
    <s v="F. Geografía e Historia"/>
    <s v="F. Filología (Clásicas, General)"/>
    <s v=""/>
    <s v="La Casa del Lector, Matadero"/>
    <x v="0"/>
    <x v="0"/>
    <x v="0"/>
    <x v="3"/>
    <x v="1"/>
    <s v="No"/>
    <s v="Sí"/>
    <n v="5"/>
    <n v="3"/>
    <n v="3"/>
    <n v="4"/>
    <n v="3"/>
    <n v="4"/>
    <n v="2"/>
    <n v="4"/>
    <x v="2"/>
    <x v="0"/>
    <x v="3"/>
    <x v="3"/>
    <x v="0"/>
    <x v="0"/>
    <x v="4"/>
    <x v="3"/>
    <s v="No"/>
    <s v="Sí"/>
    <x v="2"/>
    <x v="2"/>
    <s v="Instagram|Otras|TikTok|Youtube"/>
    <x v="0"/>
    <x v="1"/>
    <x v="1"/>
    <x v="1"/>
    <x v="0"/>
    <x v="1"/>
    <x v="0"/>
    <x v="4"/>
    <s v="Sí"/>
    <s v="No"/>
    <x v="0"/>
    <x v="4"/>
    <x v="4"/>
    <x v="0"/>
  </r>
  <r>
    <d v="2024-02-28T14:23:00"/>
    <s v="Grado o doble grado"/>
    <x v="18"/>
    <s v="Frecuentemente (1 o 2 veces por semana)"/>
    <s v="De vez en cuando (1 o 2 veces al mes)"/>
    <s v=""/>
    <s v="F. Ciencias de la Información"/>
    <s v="Biblioteca Maria Zambrano (Derecho, Filología)"/>
    <s v=""/>
    <s v=""/>
    <x v="1"/>
    <x v="1"/>
    <x v="2"/>
    <x v="2"/>
    <x v="1"/>
    <s v="Sí"/>
    <s v="Sí"/>
    <n v="1"/>
    <n v="1"/>
    <n v="2"/>
    <n v="1"/>
    <n v="5"/>
    <n v="5"/>
    <n v="3"/>
    <n v="2"/>
    <x v="2"/>
    <x v="0"/>
    <x v="2"/>
    <x v="2"/>
    <x v="1"/>
    <x v="2"/>
    <x v="2"/>
    <x v="2"/>
    <s v="Sí"/>
    <s v="No"/>
    <x v="1"/>
    <x v="0"/>
    <s v="Instagram|TikTok|Twitter"/>
    <x v="2"/>
    <x v="2"/>
    <x v="0"/>
    <x v="0"/>
    <x v="1"/>
    <x v="0"/>
    <x v="2"/>
    <x v="2"/>
    <s v="Sí"/>
    <s v="No"/>
    <x v="0"/>
    <x v="1"/>
    <x v="1"/>
    <x v="1"/>
  </r>
  <r>
    <d v="2024-02-28T14:23:00"/>
    <s v="Grado o doble grado"/>
    <x v="1"/>
    <s v="Muy frecuentemente (3 o más veces por semana)"/>
    <s v="Frecuentemente (1 o 2 veces por semana)"/>
    <s v=""/>
    <s v="F. Ciencias Económicas y Empresariales"/>
    <s v="F. Trabajo Social"/>
    <s v="F. Psicología"/>
    <s v="Biblioteca francisco umbral"/>
    <x v="0"/>
    <x v="1"/>
    <x v="2"/>
    <x v="2"/>
    <x v="1"/>
    <s v="No"/>
    <s v="Sí"/>
    <n v="4"/>
    <n v="4"/>
    <n v="4"/>
    <n v="4"/>
    <n v="3"/>
    <n v="4"/>
    <n v="5"/>
    <n v="4"/>
    <x v="2"/>
    <x v="0"/>
    <x v="2"/>
    <x v="3"/>
    <x v="0"/>
    <x v="1"/>
    <x v="1"/>
    <x v="1"/>
    <s v="No"/>
    <s v="No"/>
    <x v="0"/>
    <x v="5"/>
    <s v="Instagram|TikTok|Twitter|Youtube"/>
    <x v="0"/>
    <x v="1"/>
    <x v="1"/>
    <x v="1"/>
    <x v="0"/>
    <x v="3"/>
    <x v="1"/>
    <x v="1"/>
    <s v="No"/>
    <s v="No"/>
    <x v="0"/>
    <x v="0"/>
    <x v="2"/>
    <x v="1"/>
  </r>
  <r>
    <d v="2024-02-28T14:23:00"/>
    <s v="Otros (Universidad para mayores, títulos propios, curso de idiomas, etc)"/>
    <x v="7"/>
    <s v="De vez en cuando (1 o 2 veces al mes)"/>
    <s v="Nunca"/>
    <s v=""/>
    <s v="F. Ciencias Geológicas"/>
    <s v="F. Bellas Artes"/>
    <s v="Biblioteca Histórica"/>
    <s v=""/>
    <x v="1"/>
    <x v="1"/>
    <x v="2"/>
    <x v="5"/>
    <x v="1"/>
    <s v="No"/>
    <s v="No"/>
    <n v="5"/>
    <m/>
    <m/>
    <m/>
    <n v="5"/>
    <n v="5"/>
    <n v="5"/>
    <m/>
    <x v="1"/>
    <x v="3"/>
    <x v="2"/>
    <x v="4"/>
    <x v="1"/>
    <x v="1"/>
    <x v="2"/>
    <x v="2"/>
    <s v="No"/>
    <s v="No"/>
    <x v="1"/>
    <x v="0"/>
    <s v="Instagram|Youtube"/>
    <x v="3"/>
    <x v="3"/>
    <x v="3"/>
    <x v="3"/>
    <x v="3"/>
    <x v="2"/>
    <x v="3"/>
    <x v="5"/>
    <s v="No"/>
    <s v="No"/>
    <x v="0"/>
    <x v="1"/>
    <x v="1"/>
    <x v="2"/>
  </r>
  <r>
    <d v="2024-02-28T14:23:00"/>
    <s v="Grado o doble grado"/>
    <x v="16"/>
    <s v="De vez en cuando (1 o 2 veces al mes)"/>
    <s v="De vez en cuando (1 o 2 veces al mes)"/>
    <s v=""/>
    <s v="F. Estudios Estadísticos"/>
    <s v="Biblioteca Maria Zambrano (Derecho, Filología)"/>
    <s v="F. Veterinaria"/>
    <s v=""/>
    <x v="1"/>
    <x v="0"/>
    <x v="0"/>
    <x v="1"/>
    <x v="0"/>
    <s v="No"/>
    <s v="Sí"/>
    <n v="3"/>
    <n v="1"/>
    <n v="2"/>
    <n v="1"/>
    <n v="5"/>
    <n v="3"/>
    <n v="2"/>
    <n v="2"/>
    <x v="0"/>
    <x v="0"/>
    <x v="2"/>
    <x v="1"/>
    <x v="0"/>
    <x v="0"/>
    <x v="4"/>
    <x v="1"/>
    <s v="No"/>
    <s v="No"/>
    <x v="0"/>
    <x v="1"/>
    <s v="Instagram|TikTok|Twitter"/>
    <x v="2"/>
    <x v="2"/>
    <x v="1"/>
    <x v="0"/>
    <x v="1"/>
    <x v="0"/>
    <x v="0"/>
    <x v="1"/>
    <s v="Sí"/>
    <s v="No"/>
    <x v="0"/>
    <x v="1"/>
    <x v="1"/>
    <x v="1"/>
  </r>
  <r>
    <d v="2024-02-28T14:23:00"/>
    <s v="Grado o doble grado"/>
    <x v="14"/>
    <s v="De vez en cuando (1 o 2 veces al mes)"/>
    <s v="De vez en cuando (1 o 2 veces al mes)"/>
    <s v=""/>
    <s v="F. Educación"/>
    <s v=""/>
    <s v=""/>
    <s v=""/>
    <x v="2"/>
    <x v="0"/>
    <x v="2"/>
    <x v="1"/>
    <x v="1"/>
    <s v="No"/>
    <s v="Sí"/>
    <n v="3"/>
    <n v="3"/>
    <n v="3"/>
    <n v="2"/>
    <n v="5"/>
    <n v="5"/>
    <n v="5"/>
    <n v="1"/>
    <x v="0"/>
    <x v="2"/>
    <x v="2"/>
    <x v="2"/>
    <x v="1"/>
    <x v="2"/>
    <x v="4"/>
    <x v="2"/>
    <s v="No"/>
    <s v="No"/>
    <x v="1"/>
    <x v="2"/>
    <s v="Instagram|TikTok|Twitter|Youtube"/>
    <x v="2"/>
    <x v="2"/>
    <x v="0"/>
    <x v="0"/>
    <x v="1"/>
    <x v="0"/>
    <x v="2"/>
    <x v="2"/>
    <s v="No"/>
    <s v="No"/>
    <x v="0"/>
    <x v="1"/>
    <x v="1"/>
    <x v="1"/>
  </r>
  <r>
    <d v="2024-02-28T14:23:00"/>
    <s v="Grado o doble grado"/>
    <x v="27"/>
    <s v="Muy frecuentemente (3 o más veces por semana)"/>
    <s v="Muy frecuentemente (3 o más veces por semana)"/>
    <s v=""/>
    <s v="F. Óptica y Optometría"/>
    <s v="Biblioteca Maria Zambrano (Derecho, Filología)"/>
    <s v="Biblioteca Histórica"/>
    <s v=""/>
    <x v="0"/>
    <x v="1"/>
    <x v="1"/>
    <x v="0"/>
    <x v="1"/>
    <s v="No"/>
    <s v="Sí"/>
    <n v="4"/>
    <n v="5"/>
    <n v="5"/>
    <n v="3"/>
    <n v="3"/>
    <n v="5"/>
    <n v="2"/>
    <n v="4"/>
    <x v="0"/>
    <x v="1"/>
    <x v="2"/>
    <x v="2"/>
    <x v="1"/>
    <x v="1"/>
    <x v="4"/>
    <x v="1"/>
    <s v="No"/>
    <s v="No"/>
    <x v="0"/>
    <x v="5"/>
    <s v="Instagram"/>
    <x v="2"/>
    <x v="1"/>
    <x v="1"/>
    <x v="1"/>
    <x v="0"/>
    <x v="1"/>
    <x v="0"/>
    <x v="4"/>
    <s v="No"/>
    <s v="No"/>
    <x v="0"/>
    <x v="0"/>
    <x v="2"/>
    <x v="5"/>
  </r>
  <r>
    <d v="2024-02-28T14:23:00"/>
    <s v="Grado o doble grado"/>
    <x v="23"/>
    <s v="Muy frecuentemente (3 o más veces por semana)"/>
    <s v="Frecuentemente (1 o 2 veces por semana)"/>
    <s v=""/>
    <s v="F. Ciencias Físicas"/>
    <s v="F. Ciencias Biológicas"/>
    <s v="F. Geografía e Historia"/>
    <s v=""/>
    <x v="5"/>
    <x v="5"/>
    <x v="2"/>
    <x v="4"/>
    <x v="0"/>
    <s v="Sí"/>
    <s v="Sí"/>
    <n v="4"/>
    <n v="1"/>
    <n v="3"/>
    <n v="1"/>
    <n v="5"/>
    <n v="4"/>
    <n v="5"/>
    <n v="5"/>
    <x v="3"/>
    <x v="2"/>
    <x v="2"/>
    <x v="0"/>
    <x v="4"/>
    <x v="1"/>
    <x v="0"/>
    <x v="1"/>
    <s v="No"/>
    <s v="Sí"/>
    <x v="1"/>
    <x v="3"/>
    <s v="Instagram|Twitter"/>
    <x v="5"/>
    <x v="5"/>
    <x v="5"/>
    <x v="0"/>
    <x v="1"/>
    <x v="0"/>
    <x v="0"/>
    <x v="3"/>
    <s v="No"/>
    <s v="No"/>
    <x v="0"/>
    <x v="5"/>
    <x v="5"/>
    <x v="5"/>
  </r>
  <r>
    <d v="2024-02-28T14:23:00"/>
    <s v="Grado o doble grado"/>
    <x v="18"/>
    <s v="Frecuentemente (1 o 2 veces por semana)"/>
    <s v="De vez en cuando (1 o 2 veces al mes)"/>
    <s v=""/>
    <s v="F. Ciencias de la Información"/>
    <s v="Biblioteca Maria Zambrano (Derecho, Filología)"/>
    <s v=""/>
    <s v=""/>
    <x v="0"/>
    <x v="1"/>
    <x v="1"/>
    <x v="0"/>
    <x v="0"/>
    <s v="No"/>
    <s v="No"/>
    <n v="2"/>
    <n v="2"/>
    <n v="2"/>
    <n v="2"/>
    <n v="5"/>
    <n v="4"/>
    <n v="4"/>
    <n v="4"/>
    <x v="0"/>
    <x v="2"/>
    <x v="2"/>
    <x v="3"/>
    <x v="0"/>
    <x v="1"/>
    <x v="4"/>
    <x v="3"/>
    <s v="No"/>
    <s v="Sí"/>
    <x v="0"/>
    <x v="2"/>
    <s v="Instagram"/>
    <x v="4"/>
    <x v="0"/>
    <x v="2"/>
    <x v="1"/>
    <x v="0"/>
    <x v="1"/>
    <x v="0"/>
    <x v="4"/>
    <s v="Sí"/>
    <s v="No"/>
    <x v="0"/>
    <x v="0"/>
    <x v="1"/>
    <x v="1"/>
  </r>
  <r>
    <d v="2024-02-28T14:23:00"/>
    <s v="Grado o doble grado"/>
    <x v="24"/>
    <s v="Solo en época de exámenes"/>
    <s v="Solo en época de exámenes"/>
    <s v=""/>
    <s v="Biblioteca Maria Zambrano (Derecho, Filología)"/>
    <s v="F. Medicina"/>
    <s v="F. Enfermería, Fisioterapia y Podología"/>
    <s v="Biblioteca Elena Fortun"/>
    <x v="1"/>
    <x v="2"/>
    <x v="1"/>
    <x v="1"/>
    <x v="1"/>
    <s v="No"/>
    <s v="No"/>
    <n v="3"/>
    <n v="5"/>
    <n v="5"/>
    <n v="3"/>
    <n v="4"/>
    <n v="4"/>
    <n v="3"/>
    <n v="4"/>
    <x v="0"/>
    <x v="2"/>
    <x v="0"/>
    <x v="1"/>
    <x v="0"/>
    <x v="1"/>
    <x v="4"/>
    <x v="2"/>
    <s v="Sí"/>
    <s v="Sí"/>
    <x v="2"/>
    <x v="2"/>
    <s v="Instagram|Twitter"/>
    <x v="0"/>
    <x v="1"/>
    <x v="1"/>
    <x v="2"/>
    <x v="2"/>
    <x v="3"/>
    <x v="1"/>
    <x v="4"/>
    <s v="Sí"/>
    <s v="No"/>
    <x v="0"/>
    <x v="0"/>
    <x v="2"/>
    <x v="2"/>
  </r>
  <r>
    <d v="2024-02-28T14:22:00"/>
    <s v="Otros (Universidad para mayores, títulos propios, curso de idiomas, etc)"/>
    <x v="23"/>
    <s v="De vez en cuando (1 o 2 veces al mes)"/>
    <s v="De vez en cuando (1 o 2 veces al mes)"/>
    <s v=""/>
    <s v="F. Ciencias Físicas"/>
    <s v=""/>
    <s v=""/>
    <s v=""/>
    <x v="0"/>
    <x v="0"/>
    <x v="1"/>
    <x v="1"/>
    <x v="1"/>
    <s v="No"/>
    <s v="No"/>
    <n v="4"/>
    <n v="4"/>
    <n v="2"/>
    <n v="5"/>
    <n v="5"/>
    <n v="5"/>
    <n v="5"/>
    <n v="2"/>
    <x v="2"/>
    <x v="0"/>
    <x v="1"/>
    <x v="3"/>
    <x v="0"/>
    <x v="0"/>
    <x v="4"/>
    <x v="1"/>
    <s v="No"/>
    <s v="No"/>
    <x v="0"/>
    <x v="1"/>
    <s v="Twitter|Youtube"/>
    <x v="0"/>
    <x v="1"/>
    <x v="1"/>
    <x v="1"/>
    <x v="0"/>
    <x v="1"/>
    <x v="0"/>
    <x v="4"/>
    <s v="Sí"/>
    <s v="No"/>
    <x v="0"/>
    <x v="0"/>
    <x v="2"/>
    <x v="2"/>
  </r>
  <r>
    <d v="2024-02-28T14:22:00"/>
    <s v="Grado o doble grado"/>
    <x v="10"/>
    <s v="Nunca"/>
    <s v="De vez en cuando (1 o 2 veces al mes)"/>
    <s v=""/>
    <s v="F. Filología (Clásicas, General)"/>
    <s v="Biblioteca Maria Zambrano (Derecho, Filología)"/>
    <s v=""/>
    <s v=""/>
    <x v="1"/>
    <x v="1"/>
    <x v="2"/>
    <x v="2"/>
    <x v="1"/>
    <s v="No"/>
    <s v="No"/>
    <n v="1"/>
    <n v="4"/>
    <n v="3"/>
    <n v="4"/>
    <n v="5"/>
    <n v="5"/>
    <n v="5"/>
    <n v="1"/>
    <x v="1"/>
    <x v="0"/>
    <x v="0"/>
    <x v="3"/>
    <x v="0"/>
    <x v="1"/>
    <x v="5"/>
    <x v="2"/>
    <s v="No"/>
    <s v="No"/>
    <x v="0"/>
    <x v="0"/>
    <s v="Instagram"/>
    <x v="3"/>
    <x v="3"/>
    <x v="3"/>
    <x v="3"/>
    <x v="3"/>
    <x v="2"/>
    <x v="3"/>
    <x v="5"/>
    <s v="No"/>
    <s v="No"/>
    <x v="0"/>
    <x v="2"/>
    <x v="3"/>
    <x v="1"/>
  </r>
  <r>
    <d v="2024-02-28T14:22:00"/>
    <s v="Grado o doble grado"/>
    <x v="8"/>
    <s v="Frecuentemente (1 o 2 veces por semana)"/>
    <s v="Nunca"/>
    <s v=""/>
    <s v="F. Ciencias Biológicas"/>
    <s v="F. Ciencias Geológicas"/>
    <s v="F. Ciencias Químicas"/>
    <s v=""/>
    <x v="2"/>
    <x v="0"/>
    <x v="1"/>
    <x v="3"/>
    <x v="1"/>
    <s v="Sí"/>
    <s v="Sí"/>
    <n v="1"/>
    <n v="2"/>
    <n v="1"/>
    <n v="1"/>
    <n v="4"/>
    <n v="5"/>
    <n v="5"/>
    <n v="3"/>
    <x v="0"/>
    <x v="0"/>
    <x v="1"/>
    <x v="3"/>
    <x v="0"/>
    <x v="5"/>
    <x v="4"/>
    <x v="1"/>
    <s v="No"/>
    <s v="No"/>
    <x v="2"/>
    <x v="5"/>
    <s v="Instagram"/>
    <x v="1"/>
    <x v="5"/>
    <x v="2"/>
    <x v="0"/>
    <x v="2"/>
    <x v="3"/>
    <x v="1"/>
    <x v="4"/>
    <s v="No"/>
    <s v="No"/>
    <x v="0"/>
    <x v="3"/>
    <x v="5"/>
    <x v="0"/>
  </r>
  <r>
    <d v="2024-02-28T14:22:00"/>
    <s v="Grado o doble grado"/>
    <x v="8"/>
    <s v="Frecuentemente (1 o 2 veces por semana)"/>
    <s v="Solo en época de exámenes"/>
    <s v=""/>
    <s v="F. Ciencias Geológicas"/>
    <s v="F. Ciencias Geológicas"/>
    <s v="F. Ciencias Geológicas"/>
    <s v="Biblioteca CRAI"/>
    <x v="0"/>
    <x v="1"/>
    <x v="2"/>
    <x v="2"/>
    <x v="1"/>
    <s v="Sí"/>
    <s v="Sí"/>
    <n v="5"/>
    <n v="1"/>
    <n v="1"/>
    <n v="2"/>
    <n v="5"/>
    <n v="5"/>
    <n v="5"/>
    <n v="2"/>
    <x v="2"/>
    <x v="1"/>
    <x v="2"/>
    <x v="2"/>
    <x v="0"/>
    <x v="1"/>
    <x v="1"/>
    <x v="1"/>
    <s v="No"/>
    <s v="No"/>
    <x v="0"/>
    <x v="2"/>
    <s v="Instagram|Otras|TikTok|Twitter"/>
    <x v="0"/>
    <x v="2"/>
    <x v="0"/>
    <x v="0"/>
    <x v="1"/>
    <x v="0"/>
    <x v="0"/>
    <x v="4"/>
    <s v="No"/>
    <s v="No"/>
    <x v="0"/>
    <x v="0"/>
    <x v="4"/>
    <x v="1"/>
  </r>
  <r>
    <d v="2024-02-28T14:22:00"/>
    <s v="Grado o doble grado"/>
    <x v="3"/>
    <s v="Frecuentemente (1 o 2 veces por semana)"/>
    <s v="Nunca"/>
    <s v=""/>
    <s v="Biblioteca Maria Zambrano (Derecho, Filología)"/>
    <s v="F. Ciencias Económicas y Empresariales"/>
    <s v=""/>
    <s v=""/>
    <x v="0"/>
    <x v="1"/>
    <x v="2"/>
    <x v="1"/>
    <x v="1"/>
    <s v="No"/>
    <s v="No"/>
    <n v="2"/>
    <n v="1"/>
    <n v="3"/>
    <n v="5"/>
    <n v="5"/>
    <n v="5"/>
    <n v="5"/>
    <n v="5"/>
    <x v="2"/>
    <x v="0"/>
    <x v="1"/>
    <x v="3"/>
    <x v="0"/>
    <x v="0"/>
    <x v="1"/>
    <x v="1"/>
    <s v="No"/>
    <s v="Sí"/>
    <x v="0"/>
    <x v="1"/>
    <s v="TikTok|Twitter"/>
    <x v="0"/>
    <x v="1"/>
    <x v="1"/>
    <x v="1"/>
    <x v="0"/>
    <x v="1"/>
    <x v="0"/>
    <x v="4"/>
    <s v="No"/>
    <s v="No"/>
    <x v="0"/>
    <x v="0"/>
    <x v="2"/>
    <x v="2"/>
  </r>
  <r>
    <d v="2024-02-28T14:22:00"/>
    <s v="Grado o doble grado"/>
    <x v="11"/>
    <s v="Frecuentemente (1 o 2 veces por semana)"/>
    <s v="Nunca"/>
    <s v=""/>
    <s v=""/>
    <s v=""/>
    <s v=""/>
    <s v=""/>
    <x v="0"/>
    <x v="0"/>
    <x v="0"/>
    <x v="0"/>
    <x v="1"/>
    <s v="No"/>
    <s v="Sí"/>
    <n v="1"/>
    <n v="1"/>
    <n v="2"/>
    <n v="1"/>
    <n v="4"/>
    <n v="4"/>
    <n v="4"/>
    <n v="2"/>
    <x v="5"/>
    <x v="5"/>
    <x v="3"/>
    <x v="1"/>
    <x v="1"/>
    <x v="0"/>
    <x v="4"/>
    <x v="1"/>
    <s v="No"/>
    <s v="No"/>
    <x v="2"/>
    <x v="2"/>
    <s v="Instagram|TikTok|Twitter|Youtube"/>
    <x v="0"/>
    <x v="1"/>
    <x v="1"/>
    <x v="1"/>
    <x v="0"/>
    <x v="1"/>
    <x v="0"/>
    <x v="4"/>
    <s v="No"/>
    <s v="No"/>
    <x v="0"/>
    <x v="3"/>
    <x v="2"/>
    <x v="1"/>
  </r>
  <r>
    <d v="2024-02-28T14:21:00"/>
    <s v="Grado o doble grado"/>
    <x v="20"/>
    <s v="Solo en época de exámenes"/>
    <s v="Solo en época de exámenes"/>
    <s v=""/>
    <s v="Biblioteca Maria Zambrano (Derecho, Filología)"/>
    <s v="F. Ciencias de la Información"/>
    <s v="F. Medicina"/>
    <s v=""/>
    <x v="2"/>
    <x v="2"/>
    <x v="2"/>
    <x v="2"/>
    <x v="0"/>
    <s v="No"/>
    <s v="No"/>
    <n v="4"/>
    <n v="3"/>
    <n v="1"/>
    <n v="4"/>
    <n v="4"/>
    <n v="5"/>
    <n v="5"/>
    <n v="5"/>
    <x v="1"/>
    <x v="1"/>
    <x v="0"/>
    <x v="3"/>
    <x v="3"/>
    <x v="1"/>
    <x v="3"/>
    <x v="1"/>
    <s v="Sí"/>
    <s v="Sí"/>
    <x v="4"/>
    <x v="5"/>
    <s v="Instagram|TikTok|Twitter"/>
    <x v="1"/>
    <x v="4"/>
    <x v="1"/>
    <x v="2"/>
    <x v="2"/>
    <x v="3"/>
    <x v="1"/>
    <x v="1"/>
    <s v="No"/>
    <s v="No"/>
    <x v="0"/>
    <x v="3"/>
    <x v="4"/>
    <x v="1"/>
  </r>
  <r>
    <d v="2024-02-28T14:21:00"/>
    <s v="Grado o doble grado"/>
    <x v="3"/>
    <s v="De vez en cuando (1 o 2 veces al mes)"/>
    <s v="Frecuentemente (1 o 2 veces por semana)"/>
    <s v=""/>
    <s v="Biblioteca Maria Zambrano (Derecho, Filología)"/>
    <s v=""/>
    <s v=""/>
    <s v=""/>
    <x v="1"/>
    <x v="1"/>
    <x v="2"/>
    <x v="0"/>
    <x v="1"/>
    <s v="Sí"/>
    <s v="Sí"/>
    <n v="3"/>
    <n v="3"/>
    <n v="3"/>
    <n v="4"/>
    <n v="5"/>
    <n v="2"/>
    <n v="5"/>
    <n v="1"/>
    <x v="2"/>
    <x v="0"/>
    <x v="2"/>
    <x v="3"/>
    <x v="3"/>
    <x v="2"/>
    <x v="4"/>
    <x v="2"/>
    <s v="No"/>
    <s v="No"/>
    <x v="0"/>
    <x v="1"/>
    <s v="Instagram|TikTok|Youtube"/>
    <x v="2"/>
    <x v="1"/>
    <x v="1"/>
    <x v="0"/>
    <x v="1"/>
    <x v="0"/>
    <x v="5"/>
    <x v="3"/>
    <s v="Sí"/>
    <s v="No"/>
    <x v="0"/>
    <x v="0"/>
    <x v="2"/>
    <x v="1"/>
  </r>
  <r>
    <d v="2024-02-28T14:21:00"/>
    <s v="Máster"/>
    <x v="1"/>
    <s v="Frecuentemente (1 o 2 veces por semana)"/>
    <s v="Nunca"/>
    <s v=""/>
    <s v="F. Ciencias Económicas y Empresariales"/>
    <s v=""/>
    <s v=""/>
    <s v=""/>
    <x v="1"/>
    <x v="1"/>
    <x v="2"/>
    <x v="1"/>
    <x v="3"/>
    <s v="No"/>
    <s v="Sí"/>
    <n v="1"/>
    <n v="1"/>
    <n v="1"/>
    <n v="5"/>
    <n v="5"/>
    <n v="1"/>
    <n v="5"/>
    <n v="1"/>
    <x v="2"/>
    <x v="1"/>
    <x v="1"/>
    <x v="1"/>
    <x v="1"/>
    <x v="1"/>
    <x v="4"/>
    <x v="1"/>
    <s v="No"/>
    <s v="No"/>
    <x v="0"/>
    <x v="1"/>
    <s v="No uso ninguna red social"/>
    <x v="2"/>
    <x v="2"/>
    <x v="0"/>
    <x v="0"/>
    <x v="1"/>
    <x v="0"/>
    <x v="1"/>
    <x v="1"/>
    <s v="No"/>
    <s v="No"/>
    <x v="0"/>
    <x v="1"/>
    <x v="1"/>
    <x v="1"/>
  </r>
  <r>
    <d v="2024-02-28T14:21:00"/>
    <s v="Grado o doble grado"/>
    <x v="9"/>
    <s v="De vez en cuando (1 o 2 veces al mes)"/>
    <s v="Frecuentemente (1 o 2 veces por semana)"/>
    <s v=""/>
    <s v="F. Psicología"/>
    <s v=""/>
    <s v=""/>
    <s v=""/>
    <x v="0"/>
    <x v="2"/>
    <x v="1"/>
    <x v="0"/>
    <x v="2"/>
    <s v="No"/>
    <s v="No"/>
    <n v="1"/>
    <n v="3"/>
    <n v="1"/>
    <n v="1"/>
    <n v="5"/>
    <n v="4"/>
    <n v="5"/>
    <n v="4"/>
    <x v="0"/>
    <x v="2"/>
    <x v="3"/>
    <x v="3"/>
    <x v="5"/>
    <x v="1"/>
    <x v="4"/>
    <x v="3"/>
    <s v="No"/>
    <s v="No"/>
    <x v="0"/>
    <x v="2"/>
    <s v="Instagram|TikTok"/>
    <x v="1"/>
    <x v="0"/>
    <x v="2"/>
    <x v="1"/>
    <x v="5"/>
    <x v="3"/>
    <x v="1"/>
    <x v="1"/>
    <s v="No"/>
    <s v="No"/>
    <x v="0"/>
    <x v="3"/>
    <x v="2"/>
    <x v="1"/>
  </r>
  <r>
    <d v="2024-02-28T14:21:00"/>
    <s v="Grado o doble grado"/>
    <x v="11"/>
    <s v="De vez en cuando (1 o 2 veces al mes)"/>
    <s v="Nunca"/>
    <s v=""/>
    <s v="F. Farmacia"/>
    <s v="Biblioteca Maria Zambrano (Derecho, Filología)"/>
    <s v="F. Veterinaria"/>
    <s v=""/>
    <x v="1"/>
    <x v="0"/>
    <x v="0"/>
    <x v="1"/>
    <x v="1"/>
    <s v="No"/>
    <s v="No"/>
    <n v="1"/>
    <n v="1"/>
    <n v="1"/>
    <n v="4"/>
    <n v="1"/>
    <n v="5"/>
    <n v="4"/>
    <n v="3"/>
    <x v="2"/>
    <x v="0"/>
    <x v="0"/>
    <x v="1"/>
    <x v="3"/>
    <x v="0"/>
    <x v="1"/>
    <x v="3"/>
    <s v="No"/>
    <s v="No"/>
    <x v="1"/>
    <x v="0"/>
    <s v="Instagram|Youtube"/>
    <x v="1"/>
    <x v="0"/>
    <x v="2"/>
    <x v="2"/>
    <x v="2"/>
    <x v="3"/>
    <x v="0"/>
    <x v="1"/>
    <s v="No"/>
    <s v="No"/>
    <x v="0"/>
    <x v="0"/>
    <x v="2"/>
    <x v="1"/>
  </r>
  <r>
    <d v="2024-02-28T14:21:00"/>
    <s v="Máster"/>
    <x v="23"/>
    <s v="Frecuentemente (1 o 2 veces por semana)"/>
    <s v="Frecuentemente (1 o 2 veces por semana)"/>
    <s v=""/>
    <s v="F. Ciencias Físicas"/>
    <s v=""/>
    <s v=""/>
    <s v=""/>
    <x v="1"/>
    <x v="2"/>
    <x v="2"/>
    <x v="2"/>
    <x v="1"/>
    <s v="Sí"/>
    <s v="No"/>
    <n v="4"/>
    <n v="4"/>
    <n v="2"/>
    <n v="3"/>
    <n v="5"/>
    <n v="5"/>
    <n v="4"/>
    <n v="3"/>
    <x v="1"/>
    <x v="1"/>
    <x v="2"/>
    <x v="2"/>
    <x v="1"/>
    <x v="2"/>
    <x v="2"/>
    <x v="1"/>
    <s v="Sí"/>
    <s v="No"/>
    <x v="1"/>
    <x v="0"/>
    <s v="Instagram|Twitter|Youtube"/>
    <x v="2"/>
    <x v="0"/>
    <x v="1"/>
    <x v="0"/>
    <x v="1"/>
    <x v="0"/>
    <x v="2"/>
    <x v="2"/>
    <s v="Sí"/>
    <s v="Sí"/>
    <x v="2"/>
    <x v="1"/>
    <x v="1"/>
    <x v="2"/>
  </r>
  <r>
    <d v="2024-02-28T14:21:00"/>
    <s v="Máster"/>
    <x v="12"/>
    <s v="Frecuentemente (1 o 2 veces por semana)"/>
    <s v="Frecuentemente (1 o 2 veces por semana)"/>
    <s v=""/>
    <s v="F. Ciencias Políticas y Sociología"/>
    <s v="F. Geografía e Historia"/>
    <s v="F. Ciencias Económicas y Empresariales"/>
    <s v=""/>
    <x v="0"/>
    <x v="0"/>
    <x v="1"/>
    <x v="0"/>
    <x v="0"/>
    <s v="No"/>
    <s v="Sí"/>
    <n v="3"/>
    <n v="2"/>
    <n v="2"/>
    <n v="4"/>
    <n v="2"/>
    <n v="4"/>
    <n v="1"/>
    <n v="5"/>
    <x v="2"/>
    <x v="2"/>
    <x v="3"/>
    <x v="1"/>
    <x v="5"/>
    <x v="4"/>
    <x v="4"/>
    <x v="3"/>
    <s v="Sí"/>
    <s v="Sí"/>
    <x v="2"/>
    <x v="2"/>
    <s v="Instagram|Twitter"/>
    <x v="1"/>
    <x v="5"/>
    <x v="1"/>
    <x v="2"/>
    <x v="2"/>
    <x v="5"/>
    <x v="5"/>
    <x v="1"/>
    <s v="No"/>
    <s v="No"/>
    <x v="0"/>
    <x v="4"/>
    <x v="5"/>
    <x v="0"/>
  </r>
  <r>
    <d v="2024-02-28T14:21:00"/>
    <s v="Grado o doble grado"/>
    <x v="4"/>
    <s v="Muy frecuentemente (3 o más veces por semana)"/>
    <s v="Solo en época de exámenes"/>
    <s v=""/>
    <s v="F. Ciencias Matemáticas"/>
    <s v="F. Ciencias Químicas"/>
    <s v="F. Ciencias Físicas"/>
    <s v=""/>
    <x v="3"/>
    <x v="1"/>
    <x v="1"/>
    <x v="0"/>
    <x v="1"/>
    <s v="No"/>
    <s v="No"/>
    <n v="1"/>
    <n v="1"/>
    <n v="2"/>
    <n v="4"/>
    <n v="5"/>
    <n v="5"/>
    <n v="5"/>
    <n v="3"/>
    <x v="2"/>
    <x v="0"/>
    <x v="2"/>
    <x v="3"/>
    <x v="0"/>
    <x v="1"/>
    <x v="4"/>
    <x v="1"/>
    <s v="No"/>
    <s v="No"/>
    <x v="0"/>
    <x v="2"/>
    <s v="Instagram|TikTok"/>
    <x v="2"/>
    <x v="1"/>
    <x v="1"/>
    <x v="0"/>
    <x v="1"/>
    <x v="0"/>
    <x v="1"/>
    <x v="1"/>
    <s v="No"/>
    <s v="No"/>
    <x v="0"/>
    <x v="1"/>
    <x v="1"/>
    <x v="2"/>
  </r>
  <r>
    <d v="2024-02-28T14:21:00"/>
    <s v="Grado o doble grado"/>
    <x v="3"/>
    <s v="Frecuentemente (1 o 2 veces por semana)"/>
    <s v="Frecuentemente (1 o 2 veces por semana)"/>
    <s v=""/>
    <s v="Biblioteca Maria Zambrano (Derecho, Filología)"/>
    <s v=""/>
    <s v=""/>
    <s v=""/>
    <x v="0"/>
    <x v="0"/>
    <x v="0"/>
    <x v="1"/>
    <x v="1"/>
    <s v="Sí"/>
    <s v="Sí"/>
    <n v="5"/>
    <n v="1"/>
    <n v="4"/>
    <n v="3"/>
    <n v="5"/>
    <n v="5"/>
    <n v="5"/>
    <n v="4"/>
    <x v="2"/>
    <x v="0"/>
    <x v="0"/>
    <x v="3"/>
    <x v="1"/>
    <x v="0"/>
    <x v="4"/>
    <x v="1"/>
    <s v="No"/>
    <s v="No"/>
    <x v="0"/>
    <x v="1"/>
    <s v="Instagram|TikTok"/>
    <x v="2"/>
    <x v="2"/>
    <x v="0"/>
    <x v="0"/>
    <x v="1"/>
    <x v="0"/>
    <x v="0"/>
    <x v="3"/>
    <s v="No"/>
    <s v="No"/>
    <x v="0"/>
    <x v="1"/>
    <x v="1"/>
    <x v="1"/>
  </r>
  <r>
    <d v="2024-02-28T14:21:00"/>
    <s v="Máster"/>
    <x v="22"/>
    <s v="Muy frecuentemente (3 o más veces por semana)"/>
    <s v="De vez en cuando (1 o 2 veces al mes)"/>
    <s v=""/>
    <s v="F. Ciencias Biológicas"/>
    <s v=""/>
    <s v=""/>
    <s v=""/>
    <x v="1"/>
    <x v="1"/>
    <x v="2"/>
    <x v="1"/>
    <x v="1"/>
    <s v="No"/>
    <s v="Sí"/>
    <n v="3"/>
    <n v="5"/>
    <n v="4"/>
    <n v="1"/>
    <n v="5"/>
    <n v="5"/>
    <n v="5"/>
    <n v="5"/>
    <x v="1"/>
    <x v="1"/>
    <x v="2"/>
    <x v="2"/>
    <x v="1"/>
    <x v="2"/>
    <x v="4"/>
    <x v="2"/>
    <s v="No"/>
    <s v="No"/>
    <x v="1"/>
    <x v="0"/>
    <s v="Instagram|TikTok|Twitter"/>
    <x v="2"/>
    <x v="2"/>
    <x v="0"/>
    <x v="0"/>
    <x v="0"/>
    <x v="0"/>
    <x v="2"/>
    <x v="2"/>
    <s v="No"/>
    <s v="No"/>
    <x v="0"/>
    <x v="1"/>
    <x v="2"/>
    <x v="2"/>
  </r>
  <r>
    <d v="2024-02-28T14:21:00"/>
    <s v="Grado o doble grado"/>
    <x v="18"/>
    <s v="De vez en cuando (1 o 2 veces al mes)"/>
    <s v="Nunca"/>
    <s v=""/>
    <s v=""/>
    <s v=""/>
    <s v=""/>
    <s v=""/>
    <x v="0"/>
    <x v="2"/>
    <x v="0"/>
    <x v="0"/>
    <x v="2"/>
    <s v="No"/>
    <s v="No"/>
    <n v="1"/>
    <n v="1"/>
    <n v="4"/>
    <n v="3"/>
    <n v="5"/>
    <n v="5"/>
    <n v="5"/>
    <n v="4"/>
    <x v="2"/>
    <x v="0"/>
    <x v="1"/>
    <x v="2"/>
    <x v="0"/>
    <x v="0"/>
    <x v="1"/>
    <x v="1"/>
    <s v="Sí"/>
    <s v="No"/>
    <x v="0"/>
    <x v="1"/>
    <s v="Instagram|TikTok|Twitter|Youtube"/>
    <x v="1"/>
    <x v="0"/>
    <x v="2"/>
    <x v="2"/>
    <x v="2"/>
    <x v="3"/>
    <x v="1"/>
    <x v="1"/>
    <s v="No"/>
    <s v="No"/>
    <x v="0"/>
    <x v="0"/>
    <x v="2"/>
    <x v="1"/>
  </r>
  <r>
    <d v="2024-02-28T14:21:00"/>
    <s v="Doctorado"/>
    <x v="12"/>
    <s v="Nunca"/>
    <s v="Nunca"/>
    <s v=""/>
    <s v="F. Ciencias Políticas y Sociología"/>
    <s v=""/>
    <s v=""/>
    <s v=""/>
    <x v="0"/>
    <x v="1"/>
    <x v="2"/>
    <x v="0"/>
    <x v="0"/>
    <s v="No"/>
    <s v="Sí"/>
    <n v="1"/>
    <n v="5"/>
    <n v="4"/>
    <n v="3"/>
    <n v="1"/>
    <n v="5"/>
    <n v="1"/>
    <n v="1"/>
    <x v="3"/>
    <x v="5"/>
    <x v="3"/>
    <x v="1"/>
    <x v="0"/>
    <x v="0"/>
    <x v="4"/>
    <x v="3"/>
    <s v="Sí"/>
    <s v="No"/>
    <x v="4"/>
    <x v="5"/>
    <s v="Instagram|TikTok|Twitter|Youtube"/>
    <x v="0"/>
    <x v="1"/>
    <x v="0"/>
    <x v="0"/>
    <x v="1"/>
    <x v="0"/>
    <x v="2"/>
    <x v="2"/>
    <s v="Sí"/>
    <s v="Sí"/>
    <x v="4"/>
    <x v="0"/>
    <x v="1"/>
    <x v="0"/>
  </r>
  <r>
    <d v="2024-02-28T14:21:00"/>
    <s v="Grado o doble grado"/>
    <x v="3"/>
    <s v="De vez en cuando (1 o 2 veces al mes)"/>
    <s v="Nunca"/>
    <s v=""/>
    <s v="Biblioteca Maria Zambrano (Derecho, Filología)"/>
    <s v="F. Derecho (Departamentos, Criminología)"/>
    <s v=""/>
    <s v=""/>
    <x v="5"/>
    <x v="5"/>
    <x v="5"/>
    <x v="4"/>
    <x v="1"/>
    <s v="No"/>
    <s v="Sí"/>
    <n v="3"/>
    <n v="1"/>
    <n v="2"/>
    <n v="5"/>
    <n v="1"/>
    <n v="4"/>
    <n v="5"/>
    <n v="3"/>
    <x v="1"/>
    <x v="1"/>
    <x v="2"/>
    <x v="1"/>
    <x v="1"/>
    <x v="5"/>
    <x v="2"/>
    <x v="3"/>
    <s v="No"/>
    <s v="No"/>
    <x v="0"/>
    <x v="2"/>
    <s v="Instagram|Twitter"/>
    <x v="1"/>
    <x v="1"/>
    <x v="0"/>
    <x v="0"/>
    <x v="1"/>
    <x v="0"/>
    <x v="2"/>
    <x v="2"/>
    <s v="No"/>
    <s v="No"/>
    <x v="0"/>
    <x v="3"/>
    <x v="4"/>
    <x v="1"/>
  </r>
  <r>
    <d v="2024-02-28T14:21:00"/>
    <s v="Grado o doble grado"/>
    <x v="3"/>
    <s v="Solo en época de exámenes"/>
    <s v="De vez en cuando (1 o 2 veces al mes)"/>
    <s v=""/>
    <s v="F. Derecho (Departamentos, Criminología)"/>
    <s v="Biblioteca Maria Zambrano (Derecho, Filología)"/>
    <s v="F. Medicina"/>
    <s v=""/>
    <x v="0"/>
    <x v="1"/>
    <x v="1"/>
    <x v="0"/>
    <x v="0"/>
    <s v="No"/>
    <s v="Sí"/>
    <n v="3"/>
    <n v="1"/>
    <n v="4"/>
    <n v="4"/>
    <n v="4"/>
    <n v="4"/>
    <n v="3"/>
    <n v="3"/>
    <x v="0"/>
    <x v="2"/>
    <x v="1"/>
    <x v="3"/>
    <x v="0"/>
    <x v="2"/>
    <x v="3"/>
    <x v="1"/>
    <s v="No"/>
    <s v="No"/>
    <x v="0"/>
    <x v="2"/>
    <s v="Instagram|TikTok|Twitter"/>
    <x v="2"/>
    <x v="1"/>
    <x v="1"/>
    <x v="0"/>
    <x v="1"/>
    <x v="0"/>
    <x v="0"/>
    <x v="4"/>
    <s v="No"/>
    <s v="No"/>
    <x v="0"/>
    <x v="0"/>
    <x v="0"/>
    <x v="1"/>
  </r>
  <r>
    <d v="2024-02-28T14:21:00"/>
    <s v="Grado o doble grado"/>
    <x v="19"/>
    <s v="De vez en cuando (1 o 2 veces al mes)"/>
    <s v="De vez en cuando (1 o 2 veces al mes)"/>
    <s v=""/>
    <s v="F. Bellas Artes"/>
    <s v=""/>
    <s v=""/>
    <s v="Biblioteca Pedro Salinas"/>
    <x v="1"/>
    <x v="1"/>
    <x v="0"/>
    <x v="2"/>
    <x v="3"/>
    <s v="No"/>
    <s v="Sí"/>
    <n v="2"/>
    <n v="1"/>
    <n v="1"/>
    <n v="2"/>
    <n v="5"/>
    <n v="3"/>
    <n v="4"/>
    <n v="1"/>
    <x v="1"/>
    <x v="1"/>
    <x v="1"/>
    <x v="2"/>
    <x v="1"/>
    <x v="2"/>
    <x v="5"/>
    <x v="3"/>
    <s v="No"/>
    <s v="No"/>
    <x v="0"/>
    <x v="1"/>
    <s v="Instagram|Twitter|Youtube"/>
    <x v="2"/>
    <x v="2"/>
    <x v="0"/>
    <x v="0"/>
    <x v="1"/>
    <x v="0"/>
    <x v="3"/>
    <x v="5"/>
    <s v="Sí"/>
    <s v="No"/>
    <x v="0"/>
    <x v="1"/>
    <x v="1"/>
    <x v="1"/>
  </r>
  <r>
    <d v="2024-02-28T14:20:00"/>
    <s v="Grado o doble grado"/>
    <x v="7"/>
    <s v="De vez en cuando (1 o 2 veces al mes)"/>
    <s v="De vez en cuando (1 o 2 veces al mes)"/>
    <s v=""/>
    <s v="Biblioteca Maria Zambrano (Derecho, Filología)"/>
    <s v="F. Geografía e Historia"/>
    <s v=""/>
    <s v=""/>
    <x v="1"/>
    <x v="1"/>
    <x v="2"/>
    <x v="2"/>
    <x v="1"/>
    <s v="No"/>
    <s v="No"/>
    <n v="3"/>
    <n v="4"/>
    <n v="4"/>
    <n v="4"/>
    <n v="4"/>
    <n v="4"/>
    <n v="5"/>
    <n v="4"/>
    <x v="0"/>
    <x v="2"/>
    <x v="1"/>
    <x v="3"/>
    <x v="0"/>
    <x v="1"/>
    <x v="1"/>
    <x v="3"/>
    <s v="Sí"/>
    <s v="Sí"/>
    <x v="2"/>
    <x v="2"/>
    <s v="Instagram|Twitter|Youtube"/>
    <x v="1"/>
    <x v="0"/>
    <x v="2"/>
    <x v="2"/>
    <x v="2"/>
    <x v="3"/>
    <x v="1"/>
    <x v="1"/>
    <s v="Sí"/>
    <s v="No"/>
    <x v="0"/>
    <x v="0"/>
    <x v="2"/>
    <x v="1"/>
  </r>
  <r>
    <d v="2024-02-28T14:20:00"/>
    <s v="Grado o doble grado"/>
    <x v="1"/>
    <s v="Frecuentemente (1 o 2 veces por semana)"/>
    <s v="De vez en cuando (1 o 2 veces al mes)"/>
    <s v=""/>
    <s v="Biblioteca Maria Zambrano (Derecho, Filología)"/>
    <s v="F. Psicología"/>
    <s v="F. Ciencias Económicas y Empresariales"/>
    <s v=""/>
    <x v="1"/>
    <x v="0"/>
    <x v="1"/>
    <x v="1"/>
    <x v="0"/>
    <s v="No"/>
    <s v="Sí"/>
    <n v="2"/>
    <n v="2"/>
    <n v="2"/>
    <n v="2"/>
    <n v="5"/>
    <n v="5"/>
    <n v="5"/>
    <n v="5"/>
    <x v="5"/>
    <x v="0"/>
    <x v="1"/>
    <x v="1"/>
    <x v="0"/>
    <x v="0"/>
    <x v="3"/>
    <x v="0"/>
    <s v="No"/>
    <s v="No"/>
    <x v="0"/>
    <x v="5"/>
    <s v="No uso ninguna red social"/>
    <x v="3"/>
    <x v="3"/>
    <x v="3"/>
    <x v="3"/>
    <x v="3"/>
    <x v="2"/>
    <x v="3"/>
    <x v="5"/>
    <s v=""/>
    <s v=""/>
    <x v="0"/>
    <x v="0"/>
    <x v="2"/>
    <x v="1"/>
  </r>
  <r>
    <d v="2024-02-28T14:20:00"/>
    <s v="Grado o doble grado"/>
    <x v="7"/>
    <s v="Muy frecuentemente (3 o más veces por semana)"/>
    <s v="De vez en cuando (1 o 2 veces al mes)"/>
    <s v=""/>
    <s v="F. Geografía e Historia"/>
    <s v="Biblioteca Maria Zambrano (Derecho, Filología)"/>
    <s v="F. Geografía e Historia"/>
    <s v="Biblioteca de la Universidad Juan Carlos, en Vicalvaro."/>
    <x v="0"/>
    <x v="1"/>
    <x v="1"/>
    <x v="4"/>
    <x v="0"/>
    <s v="Sí"/>
    <s v="Sí"/>
    <n v="2"/>
    <n v="1"/>
    <n v="1"/>
    <n v="1"/>
    <n v="5"/>
    <n v="5"/>
    <n v="5"/>
    <n v="5"/>
    <x v="5"/>
    <x v="5"/>
    <x v="5"/>
    <x v="5"/>
    <x v="1"/>
    <x v="1"/>
    <x v="4"/>
    <x v="2"/>
    <s v="No"/>
    <s v="No"/>
    <x v="0"/>
    <x v="3"/>
    <s v="Instagram|TikTok|Youtube"/>
    <x v="2"/>
    <x v="0"/>
    <x v="0"/>
    <x v="0"/>
    <x v="2"/>
    <x v="1"/>
    <x v="1"/>
    <x v="1"/>
    <s v="No"/>
    <s v="No"/>
    <x v="0"/>
    <x v="0"/>
    <x v="1"/>
    <x v="1"/>
  </r>
  <r>
    <d v="2024-02-28T14:20:00"/>
    <s v="Grado o doble grado"/>
    <x v="20"/>
    <s v="Muy frecuentemente (3 o más veces por semana)"/>
    <s v="Nunca"/>
    <s v=""/>
    <s v=""/>
    <s v=""/>
    <s v=""/>
    <s v=""/>
    <x v="2"/>
    <x v="2"/>
    <x v="1"/>
    <x v="1"/>
    <x v="4"/>
    <s v="No"/>
    <s v="No"/>
    <n v="5"/>
    <n v="4"/>
    <n v="4"/>
    <n v="3"/>
    <n v="3"/>
    <n v="5"/>
    <n v="4"/>
    <n v="3"/>
    <x v="0"/>
    <x v="0"/>
    <x v="1"/>
    <x v="3"/>
    <x v="0"/>
    <x v="0"/>
    <x v="1"/>
    <x v="3"/>
    <s v="No"/>
    <s v="No"/>
    <x v="2"/>
    <x v="2"/>
    <s v="Instagram|TikTok|Twitter|Youtube"/>
    <x v="1"/>
    <x v="1"/>
    <x v="1"/>
    <x v="2"/>
    <x v="0"/>
    <x v="3"/>
    <x v="1"/>
    <x v="1"/>
    <s v="No"/>
    <s v="No"/>
    <x v="0"/>
    <x v="0"/>
    <x v="2"/>
    <x v="1"/>
  </r>
  <r>
    <d v="2024-02-28T14:20:00"/>
    <s v="Grado o doble grado"/>
    <x v="11"/>
    <s v="De vez en cuando (1 o 2 veces al mes)"/>
    <s v="De vez en cuando (1 o 2 veces al mes)"/>
    <s v=""/>
    <s v="F. Veterinaria"/>
    <s v="F. Farmacia"/>
    <s v=""/>
    <s v=""/>
    <x v="0"/>
    <x v="0"/>
    <x v="1"/>
    <x v="0"/>
    <x v="1"/>
    <s v="Sí"/>
    <s v="Sí"/>
    <n v="4"/>
    <n v="4"/>
    <n v="4"/>
    <n v="1"/>
    <n v="5"/>
    <n v="2"/>
    <n v="4"/>
    <n v="1"/>
    <x v="2"/>
    <x v="0"/>
    <x v="0"/>
    <x v="1"/>
    <x v="1"/>
    <x v="1"/>
    <x v="1"/>
    <x v="3"/>
    <s v="No"/>
    <s v="No"/>
    <x v="2"/>
    <x v="1"/>
    <s v="Instagram|Twitter"/>
    <x v="2"/>
    <x v="2"/>
    <x v="0"/>
    <x v="0"/>
    <x v="1"/>
    <x v="0"/>
    <x v="2"/>
    <x v="4"/>
    <s v="Sí"/>
    <s v="No"/>
    <x v="0"/>
    <x v="1"/>
    <x v="1"/>
    <x v="1"/>
  </r>
  <r>
    <d v="2024-02-28T14:20:00"/>
    <s v=""/>
    <x v="4"/>
    <s v=""/>
    <s v="Nunca"/>
    <s v=""/>
    <s v="F. Ciencias Matemáticas"/>
    <s v=""/>
    <s v=""/>
    <s v=""/>
    <x v="1"/>
    <x v="0"/>
    <x v="2"/>
    <x v="2"/>
    <x v="0"/>
    <s v="No"/>
    <s v="No"/>
    <n v="2"/>
    <n v="3"/>
    <n v="2"/>
    <n v="4"/>
    <n v="4"/>
    <n v="2"/>
    <n v="3"/>
    <n v="3"/>
    <x v="1"/>
    <x v="1"/>
    <x v="0"/>
    <x v="3"/>
    <x v="0"/>
    <x v="4"/>
    <x v="1"/>
    <x v="0"/>
    <s v="No"/>
    <s v="No"/>
    <x v="4"/>
    <x v="5"/>
    <s v="Instagram|TikTok|Twitter"/>
    <x v="2"/>
    <x v="2"/>
    <x v="0"/>
    <x v="0"/>
    <x v="1"/>
    <x v="0"/>
    <x v="2"/>
    <x v="2"/>
    <s v="Sí"/>
    <s v="No"/>
    <x v="0"/>
    <x v="4"/>
    <x v="0"/>
    <x v="2"/>
  </r>
  <r>
    <d v="2024-02-28T14:20:00"/>
    <s v="Grado o doble grado"/>
    <x v="12"/>
    <s v="Solo en época de exámenes"/>
    <s v="Nunca"/>
    <s v=""/>
    <s v="F. Ciencias Políticas y Sociología"/>
    <s v="Biblioteca Maria Zambrano (Derecho, Filología)"/>
    <s v=""/>
    <s v=""/>
    <x v="1"/>
    <x v="0"/>
    <x v="1"/>
    <x v="1"/>
    <x v="0"/>
    <s v="No"/>
    <s v="Sí"/>
    <n v="4"/>
    <n v="2"/>
    <n v="1"/>
    <n v="4"/>
    <n v="2"/>
    <n v="4"/>
    <n v="4"/>
    <n v="4"/>
    <x v="0"/>
    <x v="0"/>
    <x v="1"/>
    <x v="3"/>
    <x v="0"/>
    <x v="0"/>
    <x v="1"/>
    <x v="1"/>
    <s v="No"/>
    <s v="No"/>
    <x v="2"/>
    <x v="1"/>
    <s v="Instagram|Otras|Youtube"/>
    <x v="0"/>
    <x v="1"/>
    <x v="2"/>
    <x v="1"/>
    <x v="2"/>
    <x v="1"/>
    <x v="1"/>
    <x v="1"/>
    <s v="No"/>
    <s v="No"/>
    <x v="0"/>
    <x v="0"/>
    <x v="4"/>
    <x v="1"/>
  </r>
  <r>
    <d v="2024-02-28T14:20:00"/>
    <s v="Grado o doble grado"/>
    <x v="13"/>
    <s v="Nunca"/>
    <s v="Nunca"/>
    <s v=""/>
    <s v=""/>
    <s v=""/>
    <s v=""/>
    <s v=""/>
    <x v="2"/>
    <x v="1"/>
    <x v="2"/>
    <x v="1"/>
    <x v="1"/>
    <s v="Sí"/>
    <s v="No"/>
    <n v="1"/>
    <n v="1"/>
    <n v="1"/>
    <n v="2"/>
    <n v="1"/>
    <n v="5"/>
    <n v="5"/>
    <n v="5"/>
    <x v="5"/>
    <x v="2"/>
    <x v="2"/>
    <x v="3"/>
    <x v="0"/>
    <x v="2"/>
    <x v="4"/>
    <x v="2"/>
    <s v="No"/>
    <s v="No"/>
    <x v="0"/>
    <x v="5"/>
    <s v="Instagram|TikTok|Youtube"/>
    <x v="2"/>
    <x v="2"/>
    <x v="1"/>
    <x v="0"/>
    <x v="1"/>
    <x v="0"/>
    <x v="2"/>
    <x v="4"/>
    <s v="No"/>
    <s v="No"/>
    <x v="0"/>
    <x v="1"/>
    <x v="1"/>
    <x v="1"/>
  </r>
  <r>
    <d v="2024-02-28T14:20:00"/>
    <s v="Grado o doble grado"/>
    <x v="18"/>
    <s v="De vez en cuando (1 o 2 veces al mes)"/>
    <s v="Solo en época de exámenes"/>
    <s v=""/>
    <s v="Biblioteca Maria Zambrano (Derecho, Filología)"/>
    <s v="F. Ciencias de la Información"/>
    <s v=""/>
    <s v=""/>
    <x v="0"/>
    <x v="0"/>
    <x v="1"/>
    <x v="1"/>
    <x v="0"/>
    <s v="Sí"/>
    <s v="Sí"/>
    <n v="5"/>
    <n v="5"/>
    <n v="5"/>
    <n v="5"/>
    <n v="5"/>
    <n v="5"/>
    <n v="5"/>
    <n v="5"/>
    <x v="1"/>
    <x v="1"/>
    <x v="2"/>
    <x v="2"/>
    <x v="1"/>
    <x v="2"/>
    <x v="2"/>
    <x v="2"/>
    <s v="Sí"/>
    <s v="Sí"/>
    <x v="1"/>
    <x v="0"/>
    <s v="Instagram"/>
    <x v="2"/>
    <x v="2"/>
    <x v="0"/>
    <x v="0"/>
    <x v="1"/>
    <x v="0"/>
    <x v="2"/>
    <x v="2"/>
    <s v="No"/>
    <s v="No"/>
    <x v="0"/>
    <x v="1"/>
    <x v="1"/>
    <x v="1"/>
  </r>
  <r>
    <d v="2024-02-28T14:20:00"/>
    <s v="Máster"/>
    <x v="25"/>
    <s v="Muy frecuentemente (3 o más veces por semana)"/>
    <s v="Muy frecuentemente (3 o más veces por semana)"/>
    <s v=""/>
    <s v="Biblioteca Maria Zambrano (Derecho, Filología)"/>
    <s v="Biblioteca Maria Zambrano (Derecho, Filología)"/>
    <s v="F. Geografía e Historia"/>
    <s v=""/>
    <x v="1"/>
    <x v="1"/>
    <x v="2"/>
    <x v="2"/>
    <x v="1"/>
    <s v="Sí"/>
    <s v="Sí"/>
    <n v="5"/>
    <n v="5"/>
    <n v="5"/>
    <n v="5"/>
    <n v="5"/>
    <n v="4"/>
    <n v="5"/>
    <n v="5"/>
    <x v="1"/>
    <x v="1"/>
    <x v="2"/>
    <x v="2"/>
    <x v="1"/>
    <x v="2"/>
    <x v="2"/>
    <x v="2"/>
    <s v="Sí"/>
    <s v="No"/>
    <x v="1"/>
    <x v="0"/>
    <s v="Youtube"/>
    <x v="2"/>
    <x v="2"/>
    <x v="0"/>
    <x v="0"/>
    <x v="1"/>
    <x v="0"/>
    <x v="2"/>
    <x v="2"/>
    <s v="Sí"/>
    <s v="Sí"/>
    <x v="2"/>
    <x v="1"/>
    <x v="1"/>
    <x v="2"/>
  </r>
  <r>
    <d v="2024-02-28T14:20:00"/>
    <s v="Grado o doble grado"/>
    <x v="15"/>
    <s v="Solo en época de exámenes"/>
    <s v="De vez en cuando (1 o 2 veces al mes)"/>
    <s v=""/>
    <s v="Biblioteca Maria Zambrano (Derecho, Filología)"/>
    <s v="F. Farmacia"/>
    <s v=""/>
    <s v="Biblioteca en Francos Rodriguez"/>
    <x v="0"/>
    <x v="1"/>
    <x v="2"/>
    <x v="1"/>
    <x v="1"/>
    <s v="No"/>
    <s v="No"/>
    <n v="1"/>
    <n v="4"/>
    <n v="5"/>
    <n v="1"/>
    <n v="1"/>
    <n v="5"/>
    <n v="4"/>
    <n v="3"/>
    <x v="2"/>
    <x v="0"/>
    <x v="1"/>
    <x v="2"/>
    <x v="0"/>
    <x v="1"/>
    <x v="1"/>
    <x v="2"/>
    <s v="No"/>
    <s v="No"/>
    <x v="1"/>
    <x v="2"/>
    <s v="Instagram|TikTok|Youtube"/>
    <x v="1"/>
    <x v="0"/>
    <x v="2"/>
    <x v="2"/>
    <x v="2"/>
    <x v="3"/>
    <x v="1"/>
    <x v="1"/>
    <s v="No"/>
    <s v="No"/>
    <x v="0"/>
    <x v="0"/>
    <x v="2"/>
    <x v="2"/>
  </r>
  <r>
    <d v="2024-02-28T14:20:00"/>
    <s v="Grado o doble grado"/>
    <x v="14"/>
    <s v="Nunca"/>
    <s v="Nunca"/>
    <s v=""/>
    <s v=""/>
    <s v=""/>
    <s v=""/>
    <s v=""/>
    <x v="1"/>
    <x v="3"/>
    <x v="3"/>
    <x v="3"/>
    <x v="2"/>
    <s v="No"/>
    <s v="Sí"/>
    <n v="1"/>
    <n v="1"/>
    <n v="1"/>
    <n v="1"/>
    <n v="1"/>
    <n v="5"/>
    <n v="5"/>
    <n v="1"/>
    <x v="2"/>
    <x v="0"/>
    <x v="1"/>
    <x v="1"/>
    <x v="1"/>
    <x v="0"/>
    <x v="4"/>
    <x v="1"/>
    <s v="No"/>
    <s v="No"/>
    <x v="2"/>
    <x v="2"/>
    <s v="Instagram|TikTok"/>
    <x v="0"/>
    <x v="2"/>
    <x v="1"/>
    <x v="0"/>
    <x v="1"/>
    <x v="0"/>
    <x v="1"/>
    <x v="1"/>
    <s v="No"/>
    <s v="No"/>
    <x v="0"/>
    <x v="0"/>
    <x v="4"/>
    <x v="0"/>
  </r>
  <r>
    <d v="2024-02-28T14:20:00"/>
    <s v="Grado o doble grado"/>
    <x v="19"/>
    <s v="De vez en cuando (1 o 2 veces al mes)"/>
    <s v="Nunca"/>
    <s v=""/>
    <s v="F. Bellas Artes"/>
    <s v="F. Bellas Artes"/>
    <s v=""/>
    <s v=""/>
    <x v="1"/>
    <x v="1"/>
    <x v="2"/>
    <x v="2"/>
    <x v="0"/>
    <s v="No"/>
    <s v="No"/>
    <n v="5"/>
    <n v="2"/>
    <n v="2"/>
    <n v="1"/>
    <n v="5"/>
    <n v="4"/>
    <n v="5"/>
    <n v="1"/>
    <x v="5"/>
    <x v="0"/>
    <x v="2"/>
    <x v="2"/>
    <x v="1"/>
    <x v="1"/>
    <x v="2"/>
    <x v="1"/>
    <s v="No"/>
    <s v="Sí"/>
    <x v="0"/>
    <x v="0"/>
    <s v="Instagram|TikTok|Twitter|Youtube"/>
    <x v="2"/>
    <x v="2"/>
    <x v="1"/>
    <x v="0"/>
    <x v="1"/>
    <x v="0"/>
    <x v="2"/>
    <x v="2"/>
    <s v="No"/>
    <s v="No"/>
    <x v="0"/>
    <x v="1"/>
    <x v="1"/>
    <x v="2"/>
  </r>
  <r>
    <d v="2024-02-28T14:20:00"/>
    <s v="Grado o doble grado"/>
    <x v="1"/>
    <s v="De vez en cuando (1 o 2 veces al mes)"/>
    <s v="De vez en cuando (1 o 2 veces al mes)"/>
    <s v=""/>
    <s v="F. Ciencias Económicas y Empresariales"/>
    <s v=""/>
    <s v=""/>
    <s v=""/>
    <x v="0"/>
    <x v="2"/>
    <x v="3"/>
    <x v="4"/>
    <x v="0"/>
    <s v="No"/>
    <s v="No"/>
    <n v="2"/>
    <n v="1"/>
    <n v="3"/>
    <n v="5"/>
    <n v="3"/>
    <n v="4"/>
    <n v="3"/>
    <n v="4"/>
    <x v="3"/>
    <x v="5"/>
    <x v="5"/>
    <x v="5"/>
    <x v="0"/>
    <x v="1"/>
    <x v="4"/>
    <x v="0"/>
    <s v="No"/>
    <s v="No"/>
    <x v="2"/>
    <x v="3"/>
    <s v="Instagram|TikTok|Twitter|Youtube"/>
    <x v="2"/>
    <x v="1"/>
    <x v="1"/>
    <x v="1"/>
    <x v="0"/>
    <x v="1"/>
    <x v="0"/>
    <x v="4"/>
    <s v="No"/>
    <s v="No"/>
    <x v="0"/>
    <x v="1"/>
    <x v="1"/>
    <x v="0"/>
  </r>
  <r>
    <d v="2024-02-28T14:19:00"/>
    <s v="Grado o doble grado"/>
    <x v="12"/>
    <s v="Solo en época de exámenes"/>
    <s v="Nunca"/>
    <s v=""/>
    <s v="Biblioteca Maria Zambrano (Derecho, Filología)"/>
    <s v="F. Ciencias Políticas y Sociología"/>
    <s v=""/>
    <s v=""/>
    <x v="1"/>
    <x v="1"/>
    <x v="2"/>
    <x v="2"/>
    <x v="1"/>
    <s v="Sí"/>
    <s v="Sí"/>
    <n v="1"/>
    <n v="1"/>
    <n v="1"/>
    <n v="1"/>
    <n v="1"/>
    <n v="5"/>
    <n v="5"/>
    <n v="1"/>
    <x v="2"/>
    <x v="0"/>
    <x v="2"/>
    <x v="2"/>
    <x v="1"/>
    <x v="1"/>
    <x v="1"/>
    <x v="2"/>
    <s v="No"/>
    <s v="No"/>
    <x v="0"/>
    <x v="2"/>
    <s v="Instagram|Otras|TikTok|Twitter"/>
    <x v="2"/>
    <x v="2"/>
    <x v="2"/>
    <x v="0"/>
    <x v="1"/>
    <x v="0"/>
    <x v="2"/>
    <x v="1"/>
    <s v="No"/>
    <s v="No"/>
    <x v="0"/>
    <x v="1"/>
    <x v="1"/>
    <x v="2"/>
  </r>
  <r>
    <d v="2024-02-28T14:19:00"/>
    <s v="Grado o doble grado"/>
    <x v="10"/>
    <s v="De vez en cuando (1 o 2 veces al mes)"/>
    <s v="De vez en cuando (1 o 2 veces al mes)"/>
    <s v=""/>
    <s v="Biblioteca Maria Zambrano (Derecho, Filología)"/>
    <s v="F. Filología (Clásicas, General)"/>
    <s v=""/>
    <s v=""/>
    <x v="0"/>
    <x v="1"/>
    <x v="2"/>
    <x v="2"/>
    <x v="0"/>
    <s v="No"/>
    <s v="Sí"/>
    <n v="4"/>
    <n v="2"/>
    <n v="5"/>
    <n v="2"/>
    <n v="5"/>
    <n v="4"/>
    <n v="5"/>
    <n v="3"/>
    <x v="1"/>
    <x v="1"/>
    <x v="2"/>
    <x v="1"/>
    <x v="1"/>
    <x v="0"/>
    <x v="3"/>
    <x v="0"/>
    <s v="No"/>
    <s v="No"/>
    <x v="2"/>
    <x v="3"/>
    <s v="No uso ninguna red social"/>
    <x v="2"/>
    <x v="2"/>
    <x v="0"/>
    <x v="0"/>
    <x v="1"/>
    <x v="0"/>
    <x v="2"/>
    <x v="2"/>
    <s v="Sí"/>
    <s v="No"/>
    <x v="0"/>
    <x v="1"/>
    <x v="1"/>
    <x v="1"/>
  </r>
  <r>
    <d v="2024-02-28T14:19:00"/>
    <s v="Grado o doble grado"/>
    <x v="10"/>
    <s v="Muy frecuentemente (3 o más veces por semana)"/>
    <s v="Frecuentemente (1 o 2 veces por semana)"/>
    <s v=""/>
    <s v="F. Filología (Clásicas, General)"/>
    <s v="Biblioteca Maria Zambrano (Derecho, Filología)"/>
    <s v="F. Ciencias Biológicas"/>
    <s v=""/>
    <x v="1"/>
    <x v="1"/>
    <x v="2"/>
    <x v="3"/>
    <x v="0"/>
    <s v="Sí"/>
    <s v="Sí"/>
    <n v="5"/>
    <m/>
    <m/>
    <m/>
    <n v="4"/>
    <n v="3"/>
    <n v="3"/>
    <n v="1"/>
    <x v="2"/>
    <x v="0"/>
    <x v="0"/>
    <x v="1"/>
    <x v="0"/>
    <x v="1"/>
    <x v="2"/>
    <x v="1"/>
    <s v="Sí"/>
    <s v="Sí"/>
    <x v="2"/>
    <x v="5"/>
    <s v="Youtube"/>
    <x v="0"/>
    <x v="1"/>
    <x v="0"/>
    <x v="1"/>
    <x v="1"/>
    <x v="0"/>
    <x v="0"/>
    <x v="1"/>
    <s v="Sí"/>
    <s v="No"/>
    <x v="0"/>
    <x v="1"/>
    <x v="2"/>
    <x v="1"/>
  </r>
  <r>
    <d v="2024-02-28T14:19:00"/>
    <s v="Grado o doble grado"/>
    <x v="7"/>
    <s v="De vez en cuando (1 o 2 veces al mes)"/>
    <s v="Frecuentemente (1 o 2 veces por semana)"/>
    <s v=""/>
    <s v="F. Geografía e Historia"/>
    <s v="F. Filología (Clásicas, General)"/>
    <s v=""/>
    <s v=""/>
    <x v="1"/>
    <x v="1"/>
    <x v="1"/>
    <x v="2"/>
    <x v="1"/>
    <s v="Sí"/>
    <s v="Sí"/>
    <n v="4"/>
    <n v="1"/>
    <n v="1"/>
    <n v="1"/>
    <n v="4"/>
    <n v="4"/>
    <n v="5"/>
    <n v="1"/>
    <x v="1"/>
    <x v="1"/>
    <x v="0"/>
    <x v="2"/>
    <x v="1"/>
    <x v="1"/>
    <x v="1"/>
    <x v="1"/>
    <s v="Sí"/>
    <s v="No"/>
    <x v="0"/>
    <x v="2"/>
    <s v="No uso ninguna red social"/>
    <x v="2"/>
    <x v="2"/>
    <x v="0"/>
    <x v="0"/>
    <x v="1"/>
    <x v="0"/>
    <x v="0"/>
    <x v="4"/>
    <s v="Sí"/>
    <s v="Sí"/>
    <x v="2"/>
    <x v="1"/>
    <x v="1"/>
    <x v="2"/>
  </r>
  <r>
    <d v="2024-02-28T14:19:00"/>
    <s v="Grado o doble grado"/>
    <x v="23"/>
    <s v="Muy frecuentemente (3 o más veces por semana)"/>
    <s v="Frecuentemente (1 o 2 veces por semana)"/>
    <s v=""/>
    <s v="F. Ciencias Químicas"/>
    <s v="Biblioteca Maria Zambrano (Derecho, Filología)"/>
    <s v="F. Ciencias Físicas"/>
    <s v=""/>
    <x v="1"/>
    <x v="1"/>
    <x v="1"/>
    <x v="1"/>
    <x v="0"/>
    <s v="No"/>
    <s v="No"/>
    <n v="3"/>
    <n v="1"/>
    <n v="5"/>
    <n v="5"/>
    <n v="5"/>
    <n v="4"/>
    <n v="5"/>
    <n v="3"/>
    <x v="2"/>
    <x v="0"/>
    <x v="2"/>
    <x v="2"/>
    <x v="1"/>
    <x v="1"/>
    <x v="2"/>
    <x v="3"/>
    <s v="Sí"/>
    <s v="No"/>
    <x v="1"/>
    <x v="2"/>
    <s v="Instagram|TikTok"/>
    <x v="2"/>
    <x v="2"/>
    <x v="1"/>
    <x v="0"/>
    <x v="1"/>
    <x v="0"/>
    <x v="5"/>
    <x v="0"/>
    <s v="Sí"/>
    <s v="No"/>
    <x v="0"/>
    <x v="1"/>
    <x v="1"/>
    <x v="2"/>
  </r>
  <r>
    <d v="2024-02-28T14:19:00"/>
    <s v="Máster"/>
    <x v="10"/>
    <s v="Muy frecuentemente (3 o más veces por semana)"/>
    <s v="Muy frecuentemente (3 o más veces por semana)"/>
    <s v=""/>
    <s v="Biblioteca Maria Zambrano (Derecho, Filología)"/>
    <s v="F. Filología (Clásicas, General)"/>
    <s v=""/>
    <s v=""/>
    <x v="1"/>
    <x v="1"/>
    <x v="2"/>
    <x v="2"/>
    <x v="1"/>
    <s v="Sí"/>
    <s v="Sí"/>
    <n v="5"/>
    <n v="5"/>
    <n v="3"/>
    <n v="2"/>
    <n v="1"/>
    <n v="3"/>
    <n v="2"/>
    <n v="3"/>
    <x v="3"/>
    <x v="1"/>
    <x v="2"/>
    <x v="2"/>
    <x v="1"/>
    <x v="2"/>
    <x v="2"/>
    <x v="2"/>
    <s v="Sí"/>
    <s v="Sí"/>
    <x v="1"/>
    <x v="1"/>
    <s v="Twitter"/>
    <x v="2"/>
    <x v="2"/>
    <x v="0"/>
    <x v="0"/>
    <x v="1"/>
    <x v="0"/>
    <x v="2"/>
    <x v="2"/>
    <s v="Sí"/>
    <s v="No"/>
    <x v="0"/>
    <x v="1"/>
    <x v="1"/>
    <x v="2"/>
  </r>
  <r>
    <d v="2024-02-28T14:19:00"/>
    <s v="Grado o doble grado"/>
    <x v="18"/>
    <s v="Solo en época de exámenes"/>
    <s v="De vez en cuando (1 o 2 veces al mes)"/>
    <s v=""/>
    <s v="F. Ciencias de la Información"/>
    <s v="Biblioteca Maria Zambrano (Derecho, Filología)"/>
    <s v=""/>
    <s v=""/>
    <x v="1"/>
    <x v="1"/>
    <x v="2"/>
    <x v="2"/>
    <x v="1"/>
    <s v="No"/>
    <s v="No"/>
    <n v="3"/>
    <n v="1"/>
    <n v="3"/>
    <n v="1"/>
    <n v="5"/>
    <n v="5"/>
    <n v="5"/>
    <n v="5"/>
    <x v="0"/>
    <x v="0"/>
    <x v="2"/>
    <x v="2"/>
    <x v="1"/>
    <x v="2"/>
    <x v="2"/>
    <x v="2"/>
    <s v="No"/>
    <s v="No"/>
    <x v="1"/>
    <x v="0"/>
    <s v="Instagram|TikTok|Twitter"/>
    <x v="2"/>
    <x v="2"/>
    <x v="0"/>
    <x v="0"/>
    <x v="1"/>
    <x v="0"/>
    <x v="2"/>
    <x v="2"/>
    <s v="No"/>
    <s v="No"/>
    <x v="0"/>
    <x v="1"/>
    <x v="1"/>
    <x v="1"/>
  </r>
  <r>
    <d v="2024-02-28T14:19:00"/>
    <s v="Grado o doble grado"/>
    <x v="24"/>
    <s v="De vez en cuando (1 o 2 veces al mes)"/>
    <s v="De vez en cuando (1 o 2 veces al mes)"/>
    <s v=""/>
    <s v="F. Enfermería, Fisioterapia y Podología"/>
    <s v="Biblioteca Maria Zambrano (Derecho, Filología)"/>
    <s v=""/>
    <s v=""/>
    <x v="2"/>
    <x v="0"/>
    <x v="0"/>
    <x v="2"/>
    <x v="1"/>
    <s v="No"/>
    <s v="No"/>
    <n v="5"/>
    <n v="4"/>
    <n v="5"/>
    <n v="4"/>
    <n v="5"/>
    <n v="5"/>
    <n v="5"/>
    <n v="5"/>
    <x v="1"/>
    <x v="1"/>
    <x v="2"/>
    <x v="2"/>
    <x v="1"/>
    <x v="0"/>
    <x v="2"/>
    <x v="2"/>
    <s v="No"/>
    <s v="No"/>
    <x v="1"/>
    <x v="3"/>
    <s v="Instagram|TikTok|Twitter"/>
    <x v="2"/>
    <x v="1"/>
    <x v="0"/>
    <x v="0"/>
    <x v="1"/>
    <x v="0"/>
    <x v="2"/>
    <x v="2"/>
    <s v="Sí"/>
    <s v="No"/>
    <x v="0"/>
    <x v="1"/>
    <x v="1"/>
    <x v="1"/>
  </r>
  <r>
    <d v="2024-02-28T14:18:00"/>
    <s v="Grado o doble grado"/>
    <x v="3"/>
    <s v="De vez en cuando (1 o 2 veces al mes)"/>
    <s v="Frecuentemente (1 o 2 veces por semana)"/>
    <s v=""/>
    <s v="Biblioteca Maria Zambrano (Derecho, Filología)"/>
    <s v=""/>
    <s v=""/>
    <s v=""/>
    <x v="0"/>
    <x v="0"/>
    <x v="1"/>
    <x v="1"/>
    <x v="0"/>
    <s v="No"/>
    <s v="No"/>
    <n v="4"/>
    <n v="3"/>
    <n v="4"/>
    <n v="3"/>
    <n v="4"/>
    <n v="3"/>
    <n v="4"/>
    <n v="3"/>
    <x v="2"/>
    <x v="0"/>
    <x v="1"/>
    <x v="3"/>
    <x v="0"/>
    <x v="1"/>
    <x v="1"/>
    <x v="1"/>
    <s v="No"/>
    <s v="No"/>
    <x v="0"/>
    <x v="1"/>
    <s v="Instagram|Twitter|Youtube"/>
    <x v="0"/>
    <x v="0"/>
    <x v="2"/>
    <x v="1"/>
    <x v="2"/>
    <x v="1"/>
    <x v="0"/>
    <x v="1"/>
    <s v="No"/>
    <s v="No"/>
    <x v="0"/>
    <x v="0"/>
    <x v="2"/>
    <x v="1"/>
  </r>
  <r>
    <d v="2024-02-28T14:18:00"/>
    <s v="Grado o doble grado"/>
    <x v="14"/>
    <s v="Frecuentemente (1 o 2 veces por semana)"/>
    <s v="Muy frecuentemente (3 o más veces por semana)"/>
    <s v=""/>
    <s v="F. Educación"/>
    <s v="Biblioteca Maria Zambrano (Derecho, Filología)"/>
    <s v=""/>
    <s v=""/>
    <x v="1"/>
    <x v="1"/>
    <x v="2"/>
    <x v="1"/>
    <x v="1"/>
    <s v="Sí"/>
    <s v="Sí"/>
    <n v="2"/>
    <n v="1"/>
    <n v="2"/>
    <n v="1"/>
    <n v="4"/>
    <n v="5"/>
    <n v="5"/>
    <n v="5"/>
    <x v="1"/>
    <x v="1"/>
    <x v="2"/>
    <x v="2"/>
    <x v="1"/>
    <x v="1"/>
    <x v="4"/>
    <x v="0"/>
    <s v="No"/>
    <s v="No"/>
    <x v="0"/>
    <x v="5"/>
    <s v="Instagram|TikTok|Twitter"/>
    <x v="2"/>
    <x v="1"/>
    <x v="2"/>
    <x v="0"/>
    <x v="1"/>
    <x v="0"/>
    <x v="2"/>
    <x v="1"/>
    <s v="Sí"/>
    <s v="No"/>
    <x v="0"/>
    <x v="1"/>
    <x v="1"/>
    <x v="2"/>
  </r>
  <r>
    <d v="2024-02-28T14:18:00"/>
    <s v="Grado o doble grado"/>
    <x v="24"/>
    <s v="Solo en época de exámenes"/>
    <s v="Solo en época de exámenes"/>
    <s v=""/>
    <s v="F. Medicina"/>
    <s v="F. Farmacia"/>
    <s v="F. Odontología"/>
    <s v=""/>
    <x v="1"/>
    <x v="1"/>
    <x v="2"/>
    <x v="2"/>
    <x v="1"/>
    <s v="No"/>
    <s v="No"/>
    <n v="5"/>
    <n v="5"/>
    <n v="5"/>
    <n v="5"/>
    <n v="5"/>
    <n v="5"/>
    <n v="4"/>
    <n v="4"/>
    <x v="1"/>
    <x v="0"/>
    <x v="2"/>
    <x v="3"/>
    <x v="1"/>
    <x v="1"/>
    <x v="2"/>
    <x v="2"/>
    <s v="No"/>
    <s v="No"/>
    <x v="1"/>
    <x v="1"/>
    <s v="Instagram|TikTok|Twitter"/>
    <x v="2"/>
    <x v="2"/>
    <x v="0"/>
    <x v="1"/>
    <x v="1"/>
    <x v="0"/>
    <x v="2"/>
    <x v="2"/>
    <s v="No"/>
    <s v="No"/>
    <x v="0"/>
    <x v="1"/>
    <x v="1"/>
    <x v="2"/>
  </r>
  <r>
    <d v="2024-02-28T14:18:00"/>
    <s v="Grado o doble grado"/>
    <x v="15"/>
    <s v="Muy frecuentemente (3 o más veces por semana)"/>
    <s v="Nunca"/>
    <s v=""/>
    <s v="F. Farmacia"/>
    <s v="Biblioteca Maria Zambrano (Derecho, Filología)"/>
    <s v="F. Ciencias de la Información"/>
    <s v="Biblioteca san Fermín"/>
    <x v="0"/>
    <x v="0"/>
    <x v="1"/>
    <x v="1"/>
    <x v="1"/>
    <s v="No"/>
    <s v="Sí"/>
    <n v="1"/>
    <n v="1"/>
    <n v="1"/>
    <n v="4"/>
    <n v="5"/>
    <n v="5"/>
    <n v="4"/>
    <n v="4"/>
    <x v="0"/>
    <x v="0"/>
    <x v="2"/>
    <x v="2"/>
    <x v="1"/>
    <x v="2"/>
    <x v="2"/>
    <x v="2"/>
    <s v="No"/>
    <s v="No"/>
    <x v="1"/>
    <x v="0"/>
    <s v="Instagram|TikTok|Twitter"/>
    <x v="2"/>
    <x v="2"/>
    <x v="0"/>
    <x v="0"/>
    <x v="1"/>
    <x v="0"/>
    <x v="2"/>
    <x v="2"/>
    <s v="No"/>
    <s v="No"/>
    <x v="0"/>
    <x v="1"/>
    <x v="1"/>
    <x v="2"/>
  </r>
  <r>
    <d v="2024-02-28T14:18:00"/>
    <s v="Grado o doble grado"/>
    <x v="9"/>
    <s v="Frecuentemente (1 o 2 veces por semana)"/>
    <s v="De vez en cuando (1 o 2 veces al mes)"/>
    <s v=""/>
    <s v="F. Psicología"/>
    <s v="F. Odontología"/>
    <s v="F. Medicina"/>
    <s v="Biblioteca Universidad Politecnica de Madrid Escuela de Aeroespacial"/>
    <x v="2"/>
    <x v="3"/>
    <x v="1"/>
    <x v="2"/>
    <x v="5"/>
    <s v="No"/>
    <s v="No"/>
    <n v="3"/>
    <n v="1"/>
    <n v="1"/>
    <n v="1"/>
    <n v="5"/>
    <n v="3"/>
    <n v="5"/>
    <n v="5"/>
    <x v="3"/>
    <x v="2"/>
    <x v="1"/>
    <x v="5"/>
    <x v="0"/>
    <x v="4"/>
    <x v="0"/>
    <x v="5"/>
    <s v="No"/>
    <s v="No"/>
    <x v="4"/>
    <x v="0"/>
    <s v="Instagram|TikTok|Twitter"/>
    <x v="2"/>
    <x v="0"/>
    <x v="2"/>
    <x v="0"/>
    <x v="1"/>
    <x v="0"/>
    <x v="2"/>
    <x v="2"/>
    <s v="Sí"/>
    <s v="No"/>
    <x v="0"/>
    <x v="1"/>
    <x v="1"/>
    <x v="1"/>
  </r>
  <r>
    <d v="2024-02-28T14:18:00"/>
    <s v="Grado o doble grado"/>
    <x v="14"/>
    <s v="De vez en cuando (1 o 2 veces al mes)"/>
    <s v="Nunca"/>
    <s v=""/>
    <s v="F. Educación"/>
    <s v=""/>
    <s v=""/>
    <s v=""/>
    <x v="1"/>
    <x v="1"/>
    <x v="2"/>
    <x v="0"/>
    <x v="1"/>
    <s v="No"/>
    <s v="Sí"/>
    <n v="1"/>
    <n v="1"/>
    <n v="1"/>
    <n v="1"/>
    <n v="2"/>
    <n v="5"/>
    <n v="5"/>
    <n v="5"/>
    <x v="2"/>
    <x v="0"/>
    <x v="2"/>
    <x v="2"/>
    <x v="1"/>
    <x v="1"/>
    <x v="4"/>
    <x v="0"/>
    <s v="No"/>
    <s v="No"/>
    <x v="0"/>
    <x v="2"/>
    <s v="No uso ninguna red social"/>
    <x v="2"/>
    <x v="2"/>
    <x v="2"/>
    <x v="0"/>
    <x v="1"/>
    <x v="0"/>
    <x v="2"/>
    <x v="1"/>
    <s v="No"/>
    <s v="No"/>
    <x v="0"/>
    <x v="1"/>
    <x v="1"/>
    <x v="0"/>
  </r>
  <r>
    <d v="2024-02-28T14:18:00"/>
    <s v="Grado o doble grado"/>
    <x v="14"/>
    <s v="Solo en época de exámenes"/>
    <s v="Nunca"/>
    <s v=""/>
    <s v="F. Educación"/>
    <s v=""/>
    <s v=""/>
    <s v=""/>
    <x v="2"/>
    <x v="0"/>
    <x v="1"/>
    <x v="1"/>
    <x v="0"/>
    <s v="No"/>
    <s v="Sí"/>
    <n v="2"/>
    <n v="2"/>
    <n v="2"/>
    <n v="2"/>
    <n v="5"/>
    <n v="5"/>
    <n v="4"/>
    <n v="3"/>
    <x v="0"/>
    <x v="2"/>
    <x v="1"/>
    <x v="3"/>
    <x v="3"/>
    <x v="1"/>
    <x v="4"/>
    <x v="3"/>
    <s v="No"/>
    <s v="No"/>
    <x v="2"/>
    <x v="1"/>
    <s v="Instagram|Twitter|Youtube"/>
    <x v="0"/>
    <x v="0"/>
    <x v="1"/>
    <x v="1"/>
    <x v="0"/>
    <x v="1"/>
    <x v="0"/>
    <x v="4"/>
    <s v="No"/>
    <s v="No"/>
    <x v="0"/>
    <x v="3"/>
    <x v="4"/>
    <x v="1"/>
  </r>
  <r>
    <d v="2024-02-28T14:18:00"/>
    <s v="Grado o doble grado"/>
    <x v="19"/>
    <s v="Muy frecuentemente (3 o más veces por semana)"/>
    <s v="Frecuentemente (1 o 2 veces por semana)"/>
    <s v=""/>
    <s v="F. Bellas Artes"/>
    <s v="Biblioteca Maria Zambrano (Derecho, Filología)"/>
    <s v="F. Geografía e Historia"/>
    <s v=""/>
    <x v="1"/>
    <x v="1"/>
    <x v="0"/>
    <x v="3"/>
    <x v="1"/>
    <s v="Sí"/>
    <s v="Sí"/>
    <n v="4"/>
    <n v="4"/>
    <n v="3"/>
    <n v="1"/>
    <n v="3"/>
    <n v="5"/>
    <n v="3"/>
    <n v="2"/>
    <x v="1"/>
    <x v="1"/>
    <x v="2"/>
    <x v="2"/>
    <x v="1"/>
    <x v="2"/>
    <x v="2"/>
    <x v="2"/>
    <s v="Sí"/>
    <s v="No"/>
    <x v="1"/>
    <x v="0"/>
    <s v="Instagram|TikTok|Twitter|Youtube"/>
    <x v="2"/>
    <x v="2"/>
    <x v="0"/>
    <x v="0"/>
    <x v="1"/>
    <x v="0"/>
    <x v="2"/>
    <x v="2"/>
    <s v="Sí"/>
    <s v="No"/>
    <x v="0"/>
    <x v="1"/>
    <x v="1"/>
    <x v="0"/>
  </r>
  <r>
    <d v="2024-02-28T14:18:00"/>
    <s v="Doctorado"/>
    <x v="13"/>
    <s v="Muy frecuentemente (3 o más veces por semana)"/>
    <s v="Muy frecuentemente (3 o más veces por semana)"/>
    <s v=""/>
    <s v="F. Comercio y Turismo"/>
    <s v="Biblioteca Maria Zambrano (Derecho, Filología)"/>
    <s v="F. Derecho (Departamentos, Criminología)"/>
    <s v="Uc3m"/>
    <x v="1"/>
    <x v="1"/>
    <x v="2"/>
    <x v="2"/>
    <x v="1"/>
    <s v="Sí"/>
    <s v="Sí"/>
    <n v="5"/>
    <n v="5"/>
    <n v="5"/>
    <n v="5"/>
    <n v="5"/>
    <n v="4"/>
    <n v="4"/>
    <n v="4"/>
    <x v="5"/>
    <x v="0"/>
    <x v="3"/>
    <x v="1"/>
    <x v="1"/>
    <x v="1"/>
    <x v="1"/>
    <x v="0"/>
    <s v="No"/>
    <s v="No"/>
    <x v="0"/>
    <x v="1"/>
    <s v="Instagram|Otras|TikTok"/>
    <x v="2"/>
    <x v="2"/>
    <x v="0"/>
    <x v="0"/>
    <x v="1"/>
    <x v="0"/>
    <x v="2"/>
    <x v="2"/>
    <s v="Sí"/>
    <s v="Sí"/>
    <x v="0"/>
    <x v="0"/>
    <x v="0"/>
    <x v="0"/>
  </r>
  <r>
    <d v="2024-02-28T14:18:00"/>
    <s v="Grado o doble grado"/>
    <x v="3"/>
    <s v="De vez en cuando (1 o 2 veces al mes)"/>
    <s v="Muy frecuentemente (3 o más veces por semana)"/>
    <s v=""/>
    <s v="F. Derecho (Departamentos, Criminología)"/>
    <s v="Biblioteca Maria Zambrano (Derecho, Filología)"/>
    <s v="Biblioteca Histórica"/>
    <s v=""/>
    <x v="1"/>
    <x v="1"/>
    <x v="2"/>
    <x v="1"/>
    <x v="1"/>
    <s v="No"/>
    <s v="No"/>
    <n v="3"/>
    <n v="4"/>
    <n v="5"/>
    <n v="5"/>
    <n v="5"/>
    <n v="5"/>
    <n v="5"/>
    <n v="3"/>
    <x v="1"/>
    <x v="1"/>
    <x v="1"/>
    <x v="2"/>
    <x v="1"/>
    <x v="2"/>
    <x v="2"/>
    <x v="2"/>
    <s v="Sí"/>
    <s v="No"/>
    <x v="1"/>
    <x v="0"/>
    <s v="Instagram|TikTok|Twitter"/>
    <x v="2"/>
    <x v="1"/>
    <x v="1"/>
    <x v="0"/>
    <x v="1"/>
    <x v="0"/>
    <x v="2"/>
    <x v="2"/>
    <s v="Sí"/>
    <s v="No"/>
    <x v="0"/>
    <x v="1"/>
    <x v="1"/>
    <x v="2"/>
  </r>
  <r>
    <d v="2024-02-28T14:18:00"/>
    <s v="Grado o doble grado"/>
    <x v="1"/>
    <s v="De vez en cuando (1 o 2 veces al mes)"/>
    <s v="De vez en cuando (1 o 2 veces al mes)"/>
    <s v=""/>
    <s v="F. Ciencias Matemáticas"/>
    <s v="F. Ciencias Económicas y Empresariales"/>
    <s v="Biblioteca Maria Zambrano (Derecho, Filología)"/>
    <s v=""/>
    <x v="0"/>
    <x v="1"/>
    <x v="2"/>
    <x v="2"/>
    <x v="1"/>
    <s v="Sí"/>
    <s v="Sí"/>
    <n v="2"/>
    <n v="1"/>
    <n v="5"/>
    <n v="1"/>
    <n v="5"/>
    <n v="3"/>
    <n v="3"/>
    <n v="1"/>
    <x v="2"/>
    <x v="1"/>
    <x v="1"/>
    <x v="2"/>
    <x v="1"/>
    <x v="2"/>
    <x v="4"/>
    <x v="3"/>
    <s v="Sí"/>
    <s v="No"/>
    <x v="0"/>
    <x v="2"/>
    <s v="Instagram|Twitter"/>
    <x v="0"/>
    <x v="2"/>
    <x v="0"/>
    <x v="0"/>
    <x v="1"/>
    <x v="0"/>
    <x v="2"/>
    <x v="4"/>
    <s v="No"/>
    <s v="Sí"/>
    <x v="1"/>
    <x v="0"/>
    <x v="2"/>
    <x v="2"/>
  </r>
  <r>
    <d v="2024-02-28T14:18:00"/>
    <s v="Grado o doble grado"/>
    <x v="11"/>
    <s v="Frecuentemente (1 o 2 veces por semana)"/>
    <s v="De vez en cuando (1 o 2 veces al mes)"/>
    <s v=""/>
    <s v="Biblioteca Maria Zambrano (Derecho, Filología)"/>
    <s v="F. Veterinaria"/>
    <s v="F. Geografía e Historia"/>
    <s v=""/>
    <x v="1"/>
    <x v="0"/>
    <x v="1"/>
    <x v="2"/>
    <x v="1"/>
    <s v="No"/>
    <s v="No"/>
    <n v="4"/>
    <n v="5"/>
    <n v="5"/>
    <n v="5"/>
    <n v="4"/>
    <n v="4"/>
    <n v="4"/>
    <n v="5"/>
    <x v="2"/>
    <x v="0"/>
    <x v="1"/>
    <x v="3"/>
    <x v="0"/>
    <x v="1"/>
    <x v="1"/>
    <x v="1"/>
    <s v="No"/>
    <s v="No"/>
    <x v="0"/>
    <x v="1"/>
    <s v="Instagram|TikTok|Twitter"/>
    <x v="0"/>
    <x v="1"/>
    <x v="1"/>
    <x v="1"/>
    <x v="0"/>
    <x v="1"/>
    <x v="0"/>
    <x v="1"/>
    <s v="No"/>
    <s v="No"/>
    <x v="0"/>
    <x v="0"/>
    <x v="2"/>
    <x v="1"/>
  </r>
  <r>
    <d v="2024-02-28T14:17:00"/>
    <s v="Máster"/>
    <x v="14"/>
    <s v="De vez en cuando (1 o 2 veces al mes)"/>
    <s v="Frecuentemente (1 o 2 veces por semana)"/>
    <s v=""/>
    <s v="F. Filología (Clásicas, General)"/>
    <s v="Biblioteca Maria Zambrano (Derecho, Filología)"/>
    <s v="F. Ciencias de la Información"/>
    <s v=""/>
    <x v="1"/>
    <x v="1"/>
    <x v="2"/>
    <x v="2"/>
    <x v="1"/>
    <s v="No"/>
    <s v="Sí"/>
    <n v="5"/>
    <n v="4"/>
    <n v="2"/>
    <n v="5"/>
    <n v="5"/>
    <n v="4"/>
    <n v="5"/>
    <n v="2"/>
    <x v="2"/>
    <x v="0"/>
    <x v="1"/>
    <x v="3"/>
    <x v="0"/>
    <x v="1"/>
    <x v="4"/>
    <x v="1"/>
    <s v="Sí"/>
    <s v="No"/>
    <x v="0"/>
    <x v="2"/>
    <s v="No uso ninguna red social"/>
    <x v="2"/>
    <x v="2"/>
    <x v="0"/>
    <x v="0"/>
    <x v="1"/>
    <x v="0"/>
    <x v="2"/>
    <x v="2"/>
    <s v="No"/>
    <s v="No"/>
    <x v="0"/>
    <x v="0"/>
    <x v="1"/>
    <x v="2"/>
  </r>
  <r>
    <d v="2024-02-28T14:17:00"/>
    <s v="Grado o doble grado"/>
    <x v="9"/>
    <s v="Frecuentemente (1 o 2 veces por semana)"/>
    <s v="De vez en cuando (1 o 2 veces al mes)"/>
    <s v=""/>
    <s v="F. Psicología"/>
    <s v=""/>
    <s v=""/>
    <s v=""/>
    <x v="0"/>
    <x v="2"/>
    <x v="1"/>
    <x v="1"/>
    <x v="3"/>
    <s v="No"/>
    <s v="No"/>
    <n v="3"/>
    <n v="4"/>
    <n v="4"/>
    <n v="5"/>
    <n v="5"/>
    <n v="5"/>
    <n v="5"/>
    <n v="5"/>
    <x v="2"/>
    <x v="0"/>
    <x v="0"/>
    <x v="3"/>
    <x v="0"/>
    <x v="0"/>
    <x v="4"/>
    <x v="3"/>
    <s v="No"/>
    <s v="No"/>
    <x v="0"/>
    <x v="1"/>
    <s v="Instagram|Otras|TikTok|Youtube"/>
    <x v="1"/>
    <x v="0"/>
    <x v="2"/>
    <x v="1"/>
    <x v="0"/>
    <x v="3"/>
    <x v="1"/>
    <x v="1"/>
    <s v="Sí"/>
    <s v="No"/>
    <x v="0"/>
    <x v="3"/>
    <x v="0"/>
    <x v="1"/>
  </r>
  <r>
    <d v="2024-02-28T14:17:00"/>
    <s v="Grado o doble grado"/>
    <x v="18"/>
    <s v="Solo en época de exámenes"/>
    <s v="Nunca"/>
    <s v=""/>
    <s v="F. Ciencias de la Información"/>
    <s v=""/>
    <s v=""/>
    <s v=""/>
    <x v="1"/>
    <x v="1"/>
    <x v="2"/>
    <x v="2"/>
    <x v="1"/>
    <s v="No"/>
    <s v="No"/>
    <n v="1"/>
    <n v="1"/>
    <n v="4"/>
    <n v="5"/>
    <n v="5"/>
    <n v="5"/>
    <n v="5"/>
    <n v="5"/>
    <x v="4"/>
    <x v="3"/>
    <x v="4"/>
    <x v="4"/>
    <x v="2"/>
    <x v="3"/>
    <x v="5"/>
    <x v="4"/>
    <s v=""/>
    <s v=""/>
    <x v="3"/>
    <x v="4"/>
    <s v=""/>
    <x v="3"/>
    <x v="3"/>
    <x v="3"/>
    <x v="3"/>
    <x v="3"/>
    <x v="2"/>
    <x v="3"/>
    <x v="5"/>
    <s v=""/>
    <s v=""/>
    <x v="0"/>
    <x v="2"/>
    <x v="3"/>
    <x v="4"/>
  </r>
  <r>
    <d v="2024-02-28T14:17:00"/>
    <s v="Grado o doble grado"/>
    <x v="18"/>
    <s v="Nunca"/>
    <s v="De vez en cuando (1 o 2 veces al mes)"/>
    <s v=""/>
    <s v="F. Ciencias de la Información"/>
    <s v="F. Ciencias de la Documentación"/>
    <s v="F. Medicina"/>
    <s v=""/>
    <x v="0"/>
    <x v="0"/>
    <x v="1"/>
    <x v="1"/>
    <x v="0"/>
    <s v="No"/>
    <s v="Sí"/>
    <n v="2"/>
    <n v="2"/>
    <n v="2"/>
    <n v="2"/>
    <n v="2"/>
    <n v="2"/>
    <n v="2"/>
    <n v="2"/>
    <x v="0"/>
    <x v="0"/>
    <x v="1"/>
    <x v="3"/>
    <x v="0"/>
    <x v="1"/>
    <x v="1"/>
    <x v="3"/>
    <s v="No"/>
    <s v="No"/>
    <x v="0"/>
    <x v="2"/>
    <s v="Instagram|TikTok|Twitter"/>
    <x v="0"/>
    <x v="1"/>
    <x v="1"/>
    <x v="1"/>
    <x v="0"/>
    <x v="1"/>
    <x v="0"/>
    <x v="4"/>
    <s v="No"/>
    <s v="No"/>
    <x v="0"/>
    <x v="0"/>
    <x v="2"/>
    <x v="0"/>
  </r>
  <r>
    <d v="2024-02-28T14:17:00"/>
    <s v="Grado o doble grado"/>
    <x v="15"/>
    <s v="De vez en cuando (1 o 2 veces al mes)"/>
    <s v="Nunca"/>
    <s v=""/>
    <s v="F. Medicina"/>
    <s v="F. Farmacia"/>
    <s v=""/>
    <s v="Biblioteca de Las Matas"/>
    <x v="0"/>
    <x v="0"/>
    <x v="1"/>
    <x v="1"/>
    <x v="1"/>
    <s v="No"/>
    <s v="No"/>
    <n v="1"/>
    <n v="1"/>
    <n v="1"/>
    <n v="1"/>
    <n v="4"/>
    <n v="5"/>
    <n v="2"/>
    <n v="1"/>
    <x v="0"/>
    <x v="2"/>
    <x v="0"/>
    <x v="1"/>
    <x v="3"/>
    <x v="0"/>
    <x v="4"/>
    <x v="3"/>
    <s v="No"/>
    <s v="No"/>
    <x v="2"/>
    <x v="2"/>
    <s v="Instagram|TikTok"/>
    <x v="1"/>
    <x v="0"/>
    <x v="2"/>
    <x v="2"/>
    <x v="2"/>
    <x v="3"/>
    <x v="1"/>
    <x v="1"/>
    <s v="No"/>
    <s v="No"/>
    <x v="0"/>
    <x v="0"/>
    <x v="2"/>
    <x v="0"/>
  </r>
  <r>
    <d v="2024-02-28T14:17:00"/>
    <s v="Grado o doble grado"/>
    <x v="15"/>
    <s v="Solo en época de exámenes"/>
    <s v="Nunca"/>
    <s v=""/>
    <s v="Biblioteca Maria Zambrano (Derecho, Filología)"/>
    <s v="F. Farmacia"/>
    <s v=""/>
    <s v="Biblioteca de ETSI TELECOMUNICACIONES"/>
    <x v="1"/>
    <x v="1"/>
    <x v="1"/>
    <x v="5"/>
    <x v="1"/>
    <s v="No"/>
    <s v="No"/>
    <n v="1"/>
    <n v="1"/>
    <n v="1"/>
    <n v="2"/>
    <n v="4"/>
    <n v="5"/>
    <n v="5"/>
    <n v="4"/>
    <x v="0"/>
    <x v="2"/>
    <x v="2"/>
    <x v="1"/>
    <x v="2"/>
    <x v="1"/>
    <x v="5"/>
    <x v="4"/>
    <s v=""/>
    <s v=""/>
    <x v="3"/>
    <x v="4"/>
    <s v="Instagram|TikTok|Twitter"/>
    <x v="3"/>
    <x v="3"/>
    <x v="3"/>
    <x v="3"/>
    <x v="3"/>
    <x v="2"/>
    <x v="3"/>
    <x v="5"/>
    <s v="No"/>
    <s v="No"/>
    <x v="0"/>
    <x v="1"/>
    <x v="1"/>
    <x v="2"/>
  </r>
  <r>
    <d v="2024-02-28T14:17:00"/>
    <s v="Grado o doble grado"/>
    <x v="1"/>
    <s v="Solo en época de exámenes"/>
    <s v="Nunca"/>
    <s v=""/>
    <s v="Biblioteca Maria Zambrano (Derecho, Filología)"/>
    <s v="F. Ciencias Económicas y Empresariales"/>
    <s v=""/>
    <s v=""/>
    <x v="1"/>
    <x v="1"/>
    <x v="0"/>
    <x v="0"/>
    <x v="1"/>
    <s v="Sí"/>
    <s v="Sí"/>
    <n v="1"/>
    <n v="1"/>
    <n v="1"/>
    <n v="1"/>
    <n v="5"/>
    <n v="5"/>
    <n v="5"/>
    <n v="5"/>
    <x v="1"/>
    <x v="1"/>
    <x v="2"/>
    <x v="2"/>
    <x v="1"/>
    <x v="5"/>
    <x v="0"/>
    <x v="5"/>
    <s v="No"/>
    <s v="No"/>
    <x v="5"/>
    <x v="3"/>
    <s v="Instagram|TikTok"/>
    <x v="2"/>
    <x v="5"/>
    <x v="3"/>
    <x v="0"/>
    <x v="1"/>
    <x v="3"/>
    <x v="4"/>
    <x v="0"/>
    <s v="No"/>
    <s v="No"/>
    <x v="0"/>
    <x v="3"/>
    <x v="1"/>
    <x v="1"/>
  </r>
  <r>
    <d v="2024-02-28T14:17:00"/>
    <s v="Grado o doble grado"/>
    <x v="12"/>
    <s v="De vez en cuando (1 o 2 veces al mes)"/>
    <s v="Nunca"/>
    <s v=""/>
    <s v="F. Ciencias Políticas y Sociología"/>
    <s v="Biblioteca Maria Zambrano (Derecho, Filología)"/>
    <s v=""/>
    <s v=""/>
    <x v="0"/>
    <x v="2"/>
    <x v="1"/>
    <x v="0"/>
    <x v="0"/>
    <s v="No"/>
    <s v="Sí"/>
    <n v="3"/>
    <n v="1"/>
    <n v="1"/>
    <n v="3"/>
    <n v="4"/>
    <n v="4"/>
    <n v="4"/>
    <n v="4"/>
    <x v="0"/>
    <x v="2"/>
    <x v="0"/>
    <x v="1"/>
    <x v="0"/>
    <x v="0"/>
    <x v="4"/>
    <x v="3"/>
    <s v="No"/>
    <s v="No"/>
    <x v="2"/>
    <x v="2"/>
    <s v="Instagram|TikTok|Twitter"/>
    <x v="0"/>
    <x v="0"/>
    <x v="2"/>
    <x v="2"/>
    <x v="5"/>
    <x v="3"/>
    <x v="5"/>
    <x v="1"/>
    <s v="No"/>
    <s v="No"/>
    <x v="0"/>
    <x v="3"/>
    <x v="2"/>
    <x v="0"/>
  </r>
  <r>
    <d v="2024-02-28T14:17:00"/>
    <s v="Grado o doble grado"/>
    <x v="13"/>
    <s v="Frecuentemente (1 o 2 veces por semana)"/>
    <s v="Solo en época de exámenes"/>
    <s v=""/>
    <s v="Biblioteca Maria Zambrano (Derecho, Filología)"/>
    <s v=""/>
    <s v=""/>
    <s v=""/>
    <x v="1"/>
    <x v="1"/>
    <x v="2"/>
    <x v="2"/>
    <x v="1"/>
    <s v="Sí"/>
    <s v="Sí"/>
    <n v="5"/>
    <n v="5"/>
    <n v="5"/>
    <n v="5"/>
    <n v="5"/>
    <n v="5"/>
    <n v="5"/>
    <n v="5"/>
    <x v="1"/>
    <x v="1"/>
    <x v="2"/>
    <x v="2"/>
    <x v="1"/>
    <x v="2"/>
    <x v="2"/>
    <x v="2"/>
    <s v="No"/>
    <s v="No"/>
    <x v="1"/>
    <x v="0"/>
    <s v="Instagram|TikTok|Twitter"/>
    <x v="2"/>
    <x v="2"/>
    <x v="0"/>
    <x v="0"/>
    <x v="1"/>
    <x v="0"/>
    <x v="2"/>
    <x v="2"/>
    <s v="Sí"/>
    <s v="No"/>
    <x v="0"/>
    <x v="1"/>
    <x v="1"/>
    <x v="2"/>
  </r>
  <r>
    <d v="2024-02-28T14:16:00"/>
    <s v="Grado o doble grado"/>
    <x v="6"/>
    <s v="Frecuentemente (1 o 2 veces por semana)"/>
    <s v="Solo en época de exámenes"/>
    <s v=""/>
    <s v="F. Trabajo Social"/>
    <s v="F. Ciencias Políticas y Sociología"/>
    <s v=""/>
    <s v=""/>
    <x v="0"/>
    <x v="2"/>
    <x v="0"/>
    <x v="4"/>
    <x v="0"/>
    <s v="Sí"/>
    <s v="No"/>
    <n v="2"/>
    <n v="4"/>
    <m/>
    <n v="3"/>
    <n v="4"/>
    <n v="4"/>
    <n v="3"/>
    <n v="3"/>
    <x v="0"/>
    <x v="2"/>
    <x v="0"/>
    <x v="1"/>
    <x v="3"/>
    <x v="0"/>
    <x v="4"/>
    <x v="3"/>
    <s v="No"/>
    <s v="Sí"/>
    <x v="2"/>
    <x v="2"/>
    <s v="Instagram|TikTok"/>
    <x v="4"/>
    <x v="0"/>
    <x v="2"/>
    <x v="2"/>
    <x v="2"/>
    <x v="3"/>
    <x v="1"/>
    <x v="1"/>
    <s v="No"/>
    <s v="Sí"/>
    <x v="3"/>
    <x v="3"/>
    <x v="4"/>
    <x v="0"/>
  </r>
  <r>
    <d v="2024-02-28T14:16:00"/>
    <s v="Grado o doble grado"/>
    <x v="2"/>
    <s v="Frecuentemente (1 o 2 veces por semana)"/>
    <s v="Frecuentemente (1 o 2 veces por semana)"/>
    <s v=""/>
    <s v="Biblioteca Maria Zambrano (Derecho, Filología)"/>
    <s v="F. Derecho (Departamentos, Criminología)"/>
    <s v="F. Geografía e Historia"/>
    <s v=""/>
    <x v="0"/>
    <x v="1"/>
    <x v="1"/>
    <x v="1"/>
    <x v="2"/>
    <s v="Sí"/>
    <s v="Sí"/>
    <n v="4"/>
    <n v="3"/>
    <n v="5"/>
    <n v="2"/>
    <n v="4"/>
    <n v="3"/>
    <n v="4"/>
    <n v="1"/>
    <x v="2"/>
    <x v="0"/>
    <x v="0"/>
    <x v="1"/>
    <x v="0"/>
    <x v="0"/>
    <x v="0"/>
    <x v="1"/>
    <s v="No"/>
    <s v="No"/>
    <x v="0"/>
    <x v="2"/>
    <s v="Instagram|TikTok|Twitter|Youtube"/>
    <x v="2"/>
    <x v="2"/>
    <x v="0"/>
    <x v="0"/>
    <x v="0"/>
    <x v="1"/>
    <x v="2"/>
    <x v="1"/>
    <s v="No"/>
    <s v="No"/>
    <x v="0"/>
    <x v="1"/>
    <x v="1"/>
    <x v="1"/>
  </r>
  <r>
    <d v="2024-02-28T14:16:00"/>
    <s v="Grado o doble grado"/>
    <x v="6"/>
    <s v="Solo en época de exámenes"/>
    <s v="Nunca"/>
    <s v=""/>
    <s v="F. Trabajo Social"/>
    <s v="F. Ciencias Políticas y Sociología"/>
    <s v="F. Psicología"/>
    <s v=""/>
    <x v="0"/>
    <x v="0"/>
    <x v="1"/>
    <x v="1"/>
    <x v="0"/>
    <s v="No"/>
    <s v="Sí"/>
    <n v="4"/>
    <n v="3"/>
    <n v="3"/>
    <n v="3"/>
    <n v="3"/>
    <n v="3"/>
    <n v="3"/>
    <n v="3"/>
    <x v="0"/>
    <x v="2"/>
    <x v="0"/>
    <x v="1"/>
    <x v="3"/>
    <x v="1"/>
    <x v="2"/>
    <x v="3"/>
    <s v="No"/>
    <s v="No"/>
    <x v="0"/>
    <x v="2"/>
    <s v="Instagram|TikTok"/>
    <x v="1"/>
    <x v="0"/>
    <x v="1"/>
    <x v="1"/>
    <x v="0"/>
    <x v="1"/>
    <x v="1"/>
    <x v="1"/>
    <s v="No"/>
    <s v="No"/>
    <x v="0"/>
    <x v="3"/>
    <x v="4"/>
    <x v="2"/>
  </r>
  <r>
    <d v="2024-02-28T14:16:00"/>
    <s v="Máster"/>
    <x v="14"/>
    <s v="Frecuentemente (1 o 2 veces por semana)"/>
    <s v="Frecuentemente (1 o 2 veces por semana)"/>
    <s v=""/>
    <s v="F. Educación"/>
    <s v=""/>
    <s v=""/>
    <s v=""/>
    <x v="2"/>
    <x v="2"/>
    <x v="0"/>
    <x v="0"/>
    <x v="0"/>
    <s v="No"/>
    <s v="Sí"/>
    <n v="3"/>
    <n v="3"/>
    <n v="3"/>
    <n v="3"/>
    <n v="3"/>
    <n v="3"/>
    <n v="3"/>
    <n v="3"/>
    <x v="0"/>
    <x v="2"/>
    <x v="0"/>
    <x v="1"/>
    <x v="3"/>
    <x v="0"/>
    <x v="4"/>
    <x v="3"/>
    <s v="No"/>
    <s v="No"/>
    <x v="2"/>
    <x v="2"/>
    <s v="Instagram|Youtube"/>
    <x v="1"/>
    <x v="0"/>
    <x v="2"/>
    <x v="2"/>
    <x v="2"/>
    <x v="3"/>
    <x v="1"/>
    <x v="1"/>
    <s v="Sí"/>
    <s v="No"/>
    <x v="0"/>
    <x v="3"/>
    <x v="4"/>
    <x v="1"/>
  </r>
  <r>
    <d v="2024-02-28T14:16:00"/>
    <s v="Máster"/>
    <x v="25"/>
    <s v="Muy frecuentemente (3 o más veces por semana)"/>
    <s v="Muy frecuentemente (3 o más veces por semana)"/>
    <s v=""/>
    <s v="F. Ciencias de la Documentación"/>
    <s v="F. Filología (Clásicas, General)"/>
    <s v="Biblioteca Maria Zambrano (Derecho, Filología)"/>
    <s v="CRAI UAH"/>
    <x v="1"/>
    <x v="1"/>
    <x v="2"/>
    <x v="0"/>
    <x v="1"/>
    <s v="Sí"/>
    <s v="Sí"/>
    <n v="5"/>
    <n v="5"/>
    <n v="5"/>
    <n v="3"/>
    <n v="4"/>
    <n v="4"/>
    <n v="5"/>
    <n v="5"/>
    <x v="1"/>
    <x v="1"/>
    <x v="2"/>
    <x v="2"/>
    <x v="1"/>
    <x v="1"/>
    <x v="2"/>
    <x v="2"/>
    <s v="Sí"/>
    <s v="Sí"/>
    <x v="0"/>
    <x v="0"/>
    <s v="Instagram|Otras|TikTok|Twitter|Youtube"/>
    <x v="2"/>
    <x v="2"/>
    <x v="0"/>
    <x v="0"/>
    <x v="1"/>
    <x v="0"/>
    <x v="2"/>
    <x v="2"/>
    <s v="Sí"/>
    <s v="No"/>
    <x v="0"/>
    <x v="1"/>
    <x v="1"/>
    <x v="2"/>
  </r>
  <r>
    <d v="2024-02-28T14:15:00"/>
    <s v="Grado o doble grado"/>
    <x v="22"/>
    <s v="Solo en época de exámenes"/>
    <s v="Nunca"/>
    <s v=""/>
    <s v="F. Ciencias Biológicas"/>
    <s v=""/>
    <s v=""/>
    <s v=""/>
    <x v="1"/>
    <x v="1"/>
    <x v="2"/>
    <x v="2"/>
    <x v="1"/>
    <s v="No"/>
    <s v="Sí"/>
    <n v="5"/>
    <n v="1"/>
    <n v="5"/>
    <n v="5"/>
    <n v="5"/>
    <n v="5"/>
    <n v="5"/>
    <n v="5"/>
    <x v="1"/>
    <x v="1"/>
    <x v="2"/>
    <x v="2"/>
    <x v="1"/>
    <x v="2"/>
    <x v="2"/>
    <x v="2"/>
    <s v="Sí"/>
    <s v="Sí"/>
    <x v="1"/>
    <x v="0"/>
    <s v=""/>
    <x v="2"/>
    <x v="2"/>
    <x v="0"/>
    <x v="0"/>
    <x v="1"/>
    <x v="0"/>
    <x v="2"/>
    <x v="2"/>
    <s v="No"/>
    <s v="No"/>
    <x v="0"/>
    <x v="1"/>
    <x v="1"/>
    <x v="2"/>
  </r>
  <r>
    <d v="2024-02-28T13:51:00"/>
    <s v="Grado o doble grado"/>
    <x v="24"/>
    <s v="Frecuentemente (1 o 2 veces por semana)"/>
    <s v="Nunca"/>
    <s v=""/>
    <s v="F. Enfermería, Fisioterapia y Podología"/>
    <s v="F. Medicina"/>
    <s v="F. Farmacia"/>
    <s v=""/>
    <x v="1"/>
    <x v="0"/>
    <x v="1"/>
    <x v="0"/>
    <x v="1"/>
    <s v="Sí"/>
    <s v="Sí"/>
    <n v="2"/>
    <n v="2"/>
    <n v="1"/>
    <n v="2"/>
    <n v="5"/>
    <n v="5"/>
    <n v="5"/>
    <n v="2"/>
    <x v="4"/>
    <x v="3"/>
    <x v="4"/>
    <x v="4"/>
    <x v="2"/>
    <x v="3"/>
    <x v="5"/>
    <x v="4"/>
    <s v=""/>
    <s v=""/>
    <x v="3"/>
    <x v="4"/>
    <s v=""/>
    <x v="3"/>
    <x v="3"/>
    <x v="3"/>
    <x v="3"/>
    <x v="3"/>
    <x v="2"/>
    <x v="3"/>
    <x v="5"/>
    <s v=""/>
    <s v=""/>
    <x v="0"/>
    <x v="2"/>
    <x v="3"/>
    <x v="4"/>
  </r>
  <r>
    <d v="2024-02-28T12:55:00"/>
    <s v="Grado o doble grado"/>
    <x v="24"/>
    <s v="De vez en cuando (1 o 2 veces al mes)"/>
    <s v="De vez en cuando (1 o 2 veces al mes)"/>
    <s v=""/>
    <s v="F. Enfermería, Fisioterapia y Podología"/>
    <s v="F. Medicina"/>
    <s v=""/>
    <s v=""/>
    <x v="0"/>
    <x v="0"/>
    <x v="1"/>
    <x v="0"/>
    <x v="1"/>
    <s v="No"/>
    <s v="No"/>
    <n v="2"/>
    <n v="3"/>
    <n v="3"/>
    <n v="3"/>
    <n v="4"/>
    <n v="5"/>
    <n v="3"/>
    <n v="3"/>
    <x v="2"/>
    <x v="0"/>
    <x v="2"/>
    <x v="3"/>
    <x v="0"/>
    <x v="1"/>
    <x v="1"/>
    <x v="2"/>
    <s v="No"/>
    <s v="Sí"/>
    <x v="0"/>
    <x v="1"/>
    <s v="Instagram"/>
    <x v="0"/>
    <x v="1"/>
    <x v="2"/>
    <x v="1"/>
    <x v="0"/>
    <x v="1"/>
    <x v="0"/>
    <x v="1"/>
    <s v="No"/>
    <s v="No"/>
    <x v="0"/>
    <x v="1"/>
    <x v="1"/>
    <x v="1"/>
  </r>
  <r>
    <d v="2024-02-28T12:54:00"/>
    <s v="Doctorado"/>
    <x v="3"/>
    <s v="De vez en cuando (1 o 2 veces al mes)"/>
    <s v="De vez en cuando (1 o 2 veces al mes)"/>
    <s v=""/>
    <s v="F. Derecho (Departamentos, Criminología)"/>
    <s v=""/>
    <s v=""/>
    <s v=""/>
    <x v="1"/>
    <x v="1"/>
    <x v="2"/>
    <x v="2"/>
    <x v="1"/>
    <s v="No"/>
    <s v="Sí"/>
    <n v="4"/>
    <n v="4"/>
    <n v="5"/>
    <n v="3"/>
    <n v="5"/>
    <n v="5"/>
    <n v="5"/>
    <n v="5"/>
    <x v="1"/>
    <x v="0"/>
    <x v="1"/>
    <x v="2"/>
    <x v="0"/>
    <x v="2"/>
    <x v="2"/>
    <x v="1"/>
    <s v="No"/>
    <s v="No"/>
    <x v="0"/>
    <x v="5"/>
    <s v="Instagram|TikTok|Twitter"/>
    <x v="2"/>
    <x v="2"/>
    <x v="0"/>
    <x v="0"/>
    <x v="1"/>
    <x v="0"/>
    <x v="2"/>
    <x v="2"/>
    <s v="Sí"/>
    <s v="Sí"/>
    <x v="2"/>
    <x v="1"/>
    <x v="1"/>
    <x v="2"/>
  </r>
  <r>
    <d v="2024-02-28T12:43:00"/>
    <s v="Doctorado"/>
    <x v="10"/>
    <s v="De vez en cuando (1 o 2 veces al mes)"/>
    <s v="Muy frecuentemente (3 o más veces por semana)"/>
    <s v=""/>
    <s v="Biblioteca Maria Zambrano (Derecho, Filología)"/>
    <s v="F. Geografía e Historia"/>
    <s v="F. Ciencias de la Documentación"/>
    <s v=""/>
    <x v="1"/>
    <x v="1"/>
    <x v="2"/>
    <x v="1"/>
    <x v="1"/>
    <s v="Sí"/>
    <s v="Sí"/>
    <n v="5"/>
    <n v="5"/>
    <n v="5"/>
    <n v="2"/>
    <n v="1"/>
    <n v="5"/>
    <n v="2"/>
    <n v="3"/>
    <x v="0"/>
    <x v="1"/>
    <x v="2"/>
    <x v="2"/>
    <x v="1"/>
    <x v="2"/>
    <x v="4"/>
    <x v="3"/>
    <s v="No"/>
    <s v="No"/>
    <x v="0"/>
    <x v="0"/>
    <s v="Instagram|TikTok|Twitter|Youtube"/>
    <x v="2"/>
    <x v="2"/>
    <x v="0"/>
    <x v="0"/>
    <x v="1"/>
    <x v="0"/>
    <x v="2"/>
    <x v="3"/>
    <s v="No"/>
    <s v="No"/>
    <x v="0"/>
    <x v="1"/>
    <x v="1"/>
    <x v="2"/>
  </r>
  <r>
    <d v="2024-02-28T12:08:00"/>
    <s v="Máster"/>
    <x v="27"/>
    <s v="Frecuentemente (1 o 2 veces por semana)"/>
    <s v="Muy frecuentemente (3 o más veces por semana)"/>
    <s v=""/>
    <s v="F. Óptica y Optometría"/>
    <s v="F. Ciencias Matemáticas"/>
    <s v="Biblioteca Maria Zambrano (Derecho, Filología)"/>
    <s v=""/>
    <x v="1"/>
    <x v="1"/>
    <x v="2"/>
    <x v="0"/>
    <x v="0"/>
    <s v="Sí"/>
    <s v="Sí"/>
    <n v="5"/>
    <n v="5"/>
    <n v="5"/>
    <n v="2"/>
    <n v="4"/>
    <n v="2"/>
    <n v="2"/>
    <n v="2"/>
    <x v="2"/>
    <x v="0"/>
    <x v="1"/>
    <x v="2"/>
    <x v="1"/>
    <x v="4"/>
    <x v="1"/>
    <x v="1"/>
    <s v="Sí"/>
    <s v="No"/>
    <x v="0"/>
    <x v="1"/>
    <s v="No uso ninguna red social"/>
    <x v="0"/>
    <x v="1"/>
    <x v="0"/>
    <x v="0"/>
    <x v="1"/>
    <x v="0"/>
    <x v="1"/>
    <x v="1"/>
    <s v="Sí"/>
    <s v="Sí"/>
    <x v="4"/>
    <x v="0"/>
    <x v="1"/>
    <x v="2"/>
  </r>
  <r>
    <d v="2024-02-28T11:22:00"/>
    <s v="Doctorado"/>
    <x v="18"/>
    <s v="De vez en cuando (1 o 2 veces al mes)"/>
    <s v="De vez en cuando (1 o 2 veces al mes)"/>
    <s v=""/>
    <s v="F. Ciencias de la Información"/>
    <s v="F. Ciencias Matemáticas"/>
    <s v="F. Estudios Estadísticos"/>
    <s v=""/>
    <x v="5"/>
    <x v="3"/>
    <x v="3"/>
    <x v="0"/>
    <x v="4"/>
    <s v="Sí"/>
    <s v="Sí"/>
    <n v="2"/>
    <n v="3"/>
    <n v="2"/>
    <n v="2"/>
    <n v="2"/>
    <n v="2"/>
    <n v="2"/>
    <n v="2"/>
    <x v="2"/>
    <x v="2"/>
    <x v="0"/>
    <x v="1"/>
    <x v="5"/>
    <x v="0"/>
    <x v="3"/>
    <x v="1"/>
    <s v="Sí"/>
    <s v="Sí"/>
    <x v="4"/>
    <x v="5"/>
    <s v="Otras"/>
    <x v="5"/>
    <x v="4"/>
    <x v="4"/>
    <x v="1"/>
    <x v="2"/>
    <x v="5"/>
    <x v="5"/>
    <x v="1"/>
    <s v="Sí"/>
    <s v="No"/>
    <x v="0"/>
    <x v="3"/>
    <x v="4"/>
    <x v="5"/>
  </r>
  <r>
    <d v="2024-02-28T11:13:00"/>
    <s v="Otros usuarios no UCM"/>
    <x v="15"/>
    <s v="De vez en cuando (1 o 2 veces al mes)"/>
    <s v="Frecuentemente (1 o 2 veces por semana)"/>
    <s v=""/>
    <s v="F. Farmacia"/>
    <s v="F. Ciencias Físicas"/>
    <s v="F. Ciencias Químicas"/>
    <s v=""/>
    <x v="0"/>
    <x v="0"/>
    <x v="1"/>
    <x v="1"/>
    <x v="1"/>
    <s v="No"/>
    <s v="No"/>
    <n v="4"/>
    <n v="5"/>
    <n v="1"/>
    <n v="4"/>
    <n v="1"/>
    <n v="4"/>
    <n v="1"/>
    <n v="3"/>
    <x v="2"/>
    <x v="2"/>
    <x v="2"/>
    <x v="2"/>
    <x v="1"/>
    <x v="0"/>
    <x v="1"/>
    <x v="3"/>
    <s v="Sí"/>
    <s v="No"/>
    <x v="2"/>
    <x v="1"/>
    <s v="No uso ninguna red social"/>
    <x v="0"/>
    <x v="1"/>
    <x v="1"/>
    <x v="1"/>
    <x v="0"/>
    <x v="3"/>
    <x v="0"/>
    <x v="4"/>
    <s v="No"/>
    <s v="No"/>
    <x v="0"/>
    <x v="1"/>
    <x v="1"/>
    <x v="1"/>
  </r>
  <r>
    <d v="2024-02-28T11:12:00"/>
    <s v="Otros usuarios no UCM"/>
    <x v="7"/>
    <s v="Frecuentemente (1 o 2 veces por semana)"/>
    <s v="Frecuentemente (1 o 2 veces por semana)"/>
    <s v=""/>
    <s v="F. Geografía e Historia"/>
    <s v=""/>
    <s v=""/>
    <s v=""/>
    <x v="1"/>
    <x v="1"/>
    <x v="2"/>
    <x v="2"/>
    <x v="1"/>
    <s v="Sí"/>
    <s v="Sí"/>
    <n v="4"/>
    <n v="4"/>
    <n v="4"/>
    <n v="5"/>
    <n v="4"/>
    <n v="4"/>
    <n v="4"/>
    <n v="4"/>
    <x v="2"/>
    <x v="0"/>
    <x v="2"/>
    <x v="2"/>
    <x v="0"/>
    <x v="1"/>
    <x v="1"/>
    <x v="1"/>
    <s v="Sí"/>
    <s v="Sí"/>
    <x v="0"/>
    <x v="1"/>
    <s v="No uso ninguna red social"/>
    <x v="2"/>
    <x v="2"/>
    <x v="0"/>
    <x v="0"/>
    <x v="1"/>
    <x v="0"/>
    <x v="2"/>
    <x v="2"/>
    <s v="Sí"/>
    <s v="No"/>
    <x v="0"/>
    <x v="1"/>
    <x v="1"/>
    <x v="2"/>
  </r>
  <r>
    <d v="2024-02-28T11:05:00"/>
    <s v="Doctorado"/>
    <x v="11"/>
    <s v="De vez en cuando (1 o 2 veces al mes)"/>
    <s v="Muy frecuentemente (3 o más veces por semana)"/>
    <s v=""/>
    <s v="F. Veterinaria"/>
    <s v=""/>
    <s v=""/>
    <s v=""/>
    <x v="0"/>
    <x v="0"/>
    <x v="1"/>
    <x v="1"/>
    <x v="0"/>
    <s v="No"/>
    <s v="No"/>
    <n v="4"/>
    <n v="5"/>
    <n v="2"/>
    <n v="4"/>
    <n v="4"/>
    <n v="1"/>
    <n v="2"/>
    <n v="1"/>
    <x v="0"/>
    <x v="0"/>
    <x v="2"/>
    <x v="3"/>
    <x v="3"/>
    <x v="4"/>
    <x v="3"/>
    <x v="1"/>
    <s v="No"/>
    <s v="No"/>
    <x v="0"/>
    <x v="2"/>
    <s v="Instagram"/>
    <x v="0"/>
    <x v="1"/>
    <x v="1"/>
    <x v="1"/>
    <x v="1"/>
    <x v="0"/>
    <x v="2"/>
    <x v="3"/>
    <s v="No"/>
    <s v="No"/>
    <x v="0"/>
    <x v="0"/>
    <x v="1"/>
    <x v="1"/>
  </r>
  <r>
    <d v="2024-02-28T11:01:00"/>
    <s v="Doctorado"/>
    <x v="1"/>
    <s v="De vez en cuando (1 o 2 veces al mes)"/>
    <s v="De vez en cuando (1 o 2 veces al mes)"/>
    <s v=""/>
    <s v="F. Ciencias Económicas y Empresariales"/>
    <s v=""/>
    <s v=""/>
    <s v=""/>
    <x v="0"/>
    <x v="0"/>
    <x v="1"/>
    <x v="5"/>
    <x v="0"/>
    <s v="No"/>
    <s v="No"/>
    <n v="4"/>
    <n v="5"/>
    <n v="5"/>
    <n v="2"/>
    <n v="3"/>
    <n v="2"/>
    <n v="2"/>
    <n v="3"/>
    <x v="2"/>
    <x v="0"/>
    <x v="1"/>
    <x v="3"/>
    <x v="0"/>
    <x v="1"/>
    <x v="1"/>
    <x v="1"/>
    <s v="Sí"/>
    <s v="No"/>
    <x v="0"/>
    <x v="1"/>
    <s v="Twitter|Youtube"/>
    <x v="0"/>
    <x v="1"/>
    <x v="1"/>
    <x v="3"/>
    <x v="0"/>
    <x v="1"/>
    <x v="3"/>
    <x v="5"/>
    <s v="Sí"/>
    <s v="No"/>
    <x v="0"/>
    <x v="0"/>
    <x v="2"/>
    <x v="1"/>
  </r>
  <r>
    <d v="2024-02-28T11:01:00"/>
    <s v="Grado o doble grado"/>
    <x v="24"/>
    <s v="Frecuentemente (1 o 2 veces por semana)"/>
    <s v="Nunca"/>
    <s v=""/>
    <s v="F. Enfermería, Fisioterapia y Podología"/>
    <s v="F. Medicina"/>
    <s v="F. Farmacia"/>
    <s v="Biblioteca de San Fermín, Biblioteca de Getafe y la sala de estudios del centro cívico de Perales del Río en Getafe."/>
    <x v="0"/>
    <x v="2"/>
    <x v="2"/>
    <x v="1"/>
    <x v="0"/>
    <s v="No"/>
    <s v="Sí"/>
    <n v="1"/>
    <n v="1"/>
    <n v="1"/>
    <n v="4"/>
    <n v="5"/>
    <n v="5"/>
    <n v="1"/>
    <n v="2"/>
    <x v="0"/>
    <x v="2"/>
    <x v="0"/>
    <x v="1"/>
    <x v="0"/>
    <x v="2"/>
    <x v="2"/>
    <x v="2"/>
    <s v="No"/>
    <s v="No"/>
    <x v="0"/>
    <x v="0"/>
    <s v="Instagram|TikTok|Twitter|Youtube"/>
    <x v="2"/>
    <x v="2"/>
    <x v="1"/>
    <x v="0"/>
    <x v="1"/>
    <x v="0"/>
    <x v="2"/>
    <x v="2"/>
    <s v="No"/>
    <s v="No"/>
    <x v="0"/>
    <x v="1"/>
    <x v="1"/>
    <x v="2"/>
  </r>
  <r>
    <d v="2024-02-28T11:00:00"/>
    <s v="Grado o doble grado"/>
    <x v="7"/>
    <s v="De vez en cuando (1 o 2 veces al mes)"/>
    <s v="Muy frecuentemente (3 o más veces por semana)"/>
    <s v=""/>
    <s v="F. Geografía e Historia"/>
    <s v=""/>
    <s v=""/>
    <s v=""/>
    <x v="0"/>
    <x v="0"/>
    <x v="2"/>
    <x v="1"/>
    <x v="1"/>
    <s v="No"/>
    <s v="Sí"/>
    <n v="1"/>
    <n v="5"/>
    <n v="5"/>
    <n v="1"/>
    <n v="5"/>
    <n v="4"/>
    <n v="1"/>
    <n v="5"/>
    <x v="2"/>
    <x v="0"/>
    <x v="1"/>
    <x v="3"/>
    <x v="0"/>
    <x v="1"/>
    <x v="1"/>
    <x v="3"/>
    <s v="Sí"/>
    <s v="Sí"/>
    <x v="0"/>
    <x v="3"/>
    <s v=""/>
    <x v="0"/>
    <x v="1"/>
    <x v="4"/>
    <x v="0"/>
    <x v="0"/>
    <x v="1"/>
    <x v="0"/>
    <x v="1"/>
    <s v="Sí"/>
    <s v="Sí"/>
    <x v="4"/>
    <x v="0"/>
    <x v="2"/>
    <x v="1"/>
  </r>
  <r>
    <d v="2024-02-28T10:58:00"/>
    <s v="Grado o doble grado"/>
    <x v="24"/>
    <s v="De vez en cuando (1 o 2 veces al mes)"/>
    <s v="Nunca"/>
    <s v=""/>
    <s v="F. Enfermería, Fisioterapia y Podología"/>
    <s v=""/>
    <s v=""/>
    <s v="Biblioteca de Navalcarnero"/>
    <x v="1"/>
    <x v="1"/>
    <x v="2"/>
    <x v="2"/>
    <x v="1"/>
    <s v="No"/>
    <s v="No"/>
    <n v="1"/>
    <n v="1"/>
    <n v="3"/>
    <n v="5"/>
    <n v="5"/>
    <n v="5"/>
    <n v="5"/>
    <n v="4"/>
    <x v="2"/>
    <x v="1"/>
    <x v="2"/>
    <x v="2"/>
    <x v="1"/>
    <x v="1"/>
    <x v="1"/>
    <x v="1"/>
    <s v="No"/>
    <s v="No"/>
    <x v="0"/>
    <x v="2"/>
    <s v="Instagram|TikTok"/>
    <x v="1"/>
    <x v="0"/>
    <x v="2"/>
    <x v="2"/>
    <x v="2"/>
    <x v="3"/>
    <x v="1"/>
    <x v="1"/>
    <s v="No"/>
    <s v="No"/>
    <x v="0"/>
    <x v="1"/>
    <x v="1"/>
    <x v="1"/>
  </r>
  <r>
    <d v="2024-02-28T10:49:00"/>
    <s v="Grado o doble grado"/>
    <x v="24"/>
    <s v="Frecuentemente (1 o 2 veces por semana)"/>
    <s v="Nunca"/>
    <s v=""/>
    <s v="F. Enfermería, Fisioterapia y Podología"/>
    <s v="F. Medicina"/>
    <s v="Biblioteca Maria Zambrano (Derecho, Filología)"/>
    <s v=""/>
    <x v="1"/>
    <x v="0"/>
    <x v="2"/>
    <x v="0"/>
    <x v="1"/>
    <s v="No"/>
    <s v="No"/>
    <n v="3"/>
    <n v="3"/>
    <n v="3"/>
    <n v="3"/>
    <n v="3"/>
    <n v="3"/>
    <n v="3"/>
    <n v="3"/>
    <x v="4"/>
    <x v="3"/>
    <x v="4"/>
    <x v="4"/>
    <x v="2"/>
    <x v="3"/>
    <x v="5"/>
    <x v="4"/>
    <s v=""/>
    <s v=""/>
    <x v="3"/>
    <x v="4"/>
    <s v=""/>
    <x v="3"/>
    <x v="3"/>
    <x v="3"/>
    <x v="3"/>
    <x v="3"/>
    <x v="2"/>
    <x v="3"/>
    <x v="5"/>
    <s v=""/>
    <s v=""/>
    <x v="0"/>
    <x v="2"/>
    <x v="3"/>
    <x v="4"/>
  </r>
  <r>
    <d v="2024-02-28T10:46:00"/>
    <s v=""/>
    <x v="25"/>
    <s v="Frecuentemente (1 o 2 veces por semana)"/>
    <s v="Muy frecuentemente (3 o más veces por semana)"/>
    <s v=""/>
    <s v="F. Ciencias de la Documentación"/>
    <s v="Biblioteca Histórica"/>
    <s v=""/>
    <s v="Biblioteca Nacional"/>
    <x v="0"/>
    <x v="0"/>
    <x v="1"/>
    <x v="1"/>
    <x v="0"/>
    <s v="No"/>
    <s v="Sí"/>
    <n v="5"/>
    <n v="5"/>
    <n v="4"/>
    <n v="4"/>
    <n v="5"/>
    <n v="4"/>
    <m/>
    <m/>
    <x v="1"/>
    <x v="1"/>
    <x v="2"/>
    <x v="3"/>
    <x v="0"/>
    <x v="0"/>
    <x v="2"/>
    <x v="1"/>
    <s v="No"/>
    <s v="Sí"/>
    <x v="0"/>
    <x v="2"/>
    <s v="No uso ninguna red social"/>
    <x v="2"/>
    <x v="2"/>
    <x v="0"/>
    <x v="0"/>
    <x v="1"/>
    <x v="1"/>
    <x v="0"/>
    <x v="4"/>
    <s v="No"/>
    <s v="No"/>
    <x v="0"/>
    <x v="0"/>
    <x v="2"/>
    <x v="1"/>
  </r>
  <r>
    <d v="2024-02-28T10:19:00"/>
    <s v="Grado o doble grado"/>
    <x v="24"/>
    <s v="Muy frecuentemente (3 o más veces por semana)"/>
    <s v="Nunca"/>
    <s v=""/>
    <s v="F. Enfermería, Fisioterapia y Podología"/>
    <s v="F. Medicina"/>
    <s v="F. Farmacia"/>
    <s v=""/>
    <x v="0"/>
    <x v="1"/>
    <x v="2"/>
    <x v="2"/>
    <x v="1"/>
    <s v="No"/>
    <s v="No"/>
    <n v="1"/>
    <n v="1"/>
    <n v="1"/>
    <n v="3"/>
    <n v="3"/>
    <n v="4"/>
    <n v="5"/>
    <n v="1"/>
    <x v="0"/>
    <x v="2"/>
    <x v="1"/>
    <x v="1"/>
    <x v="3"/>
    <x v="0"/>
    <x v="4"/>
    <x v="3"/>
    <s v="No"/>
    <s v="No"/>
    <x v="0"/>
    <x v="2"/>
    <s v="Instagram|TikTok|Twitter"/>
    <x v="0"/>
    <x v="0"/>
    <x v="2"/>
    <x v="2"/>
    <x v="2"/>
    <x v="3"/>
    <x v="1"/>
    <x v="1"/>
    <s v="No"/>
    <s v="No"/>
    <x v="0"/>
    <x v="3"/>
    <x v="1"/>
    <x v="2"/>
  </r>
  <r>
    <d v="2024-02-28T10:16:00"/>
    <s v="Otros (Universidad para mayores, títulos propios, curso de idiomas, etc)"/>
    <x v="7"/>
    <s v="De vez en cuando (1 o 2 veces al mes)"/>
    <s v="Frecuentemente (1 o 2 veces por semana)"/>
    <s v=""/>
    <s v="F. Comercio y Turismo"/>
    <s v="F. Geografía e Historia"/>
    <s v="F. Filología (Clásicas, General)"/>
    <s v="Biblioteca Marqués de Valdecilla (solo ocasionalmente)"/>
    <x v="1"/>
    <x v="1"/>
    <x v="2"/>
    <x v="2"/>
    <x v="1"/>
    <s v="Sí"/>
    <s v="Sí"/>
    <n v="5"/>
    <n v="5"/>
    <n v="5"/>
    <n v="5"/>
    <n v="3"/>
    <n v="5"/>
    <n v="3"/>
    <n v="5"/>
    <x v="1"/>
    <x v="1"/>
    <x v="2"/>
    <x v="2"/>
    <x v="1"/>
    <x v="2"/>
    <x v="2"/>
    <x v="2"/>
    <s v="Sí"/>
    <s v="Sí"/>
    <x v="2"/>
    <x v="2"/>
    <s v="Instagram"/>
    <x v="2"/>
    <x v="2"/>
    <x v="0"/>
    <x v="0"/>
    <x v="1"/>
    <x v="0"/>
    <x v="2"/>
    <x v="2"/>
    <s v="No"/>
    <s v="No"/>
    <x v="0"/>
    <x v="1"/>
    <x v="1"/>
    <x v="1"/>
  </r>
  <r>
    <d v="2024-02-28T09:58:00"/>
    <s v="Doctorado"/>
    <x v="7"/>
    <s v="Frecuentemente (1 o 2 veces por semana)"/>
    <s v="Muy frecuentemente (3 o más veces por semana)"/>
    <s v=""/>
    <s v="F. Geografía e Historia"/>
    <s v="Biblioteca Maria Zambrano (Derecho, Filología)"/>
    <s v=""/>
    <s v="Archivos, Biblioteca Nacional de España y otras municipales y regionales"/>
    <x v="1"/>
    <x v="1"/>
    <x v="0"/>
    <x v="0"/>
    <x v="1"/>
    <s v="Sí"/>
    <s v="Sí"/>
    <n v="5"/>
    <n v="5"/>
    <n v="5"/>
    <n v="5"/>
    <n v="3"/>
    <n v="5"/>
    <n v="1"/>
    <n v="5"/>
    <x v="0"/>
    <x v="0"/>
    <x v="2"/>
    <x v="2"/>
    <x v="1"/>
    <x v="0"/>
    <x v="2"/>
    <x v="1"/>
    <s v="Sí"/>
    <s v="No"/>
    <x v="2"/>
    <x v="1"/>
    <s v="Instagram|Twitter"/>
    <x v="2"/>
    <x v="2"/>
    <x v="0"/>
    <x v="0"/>
    <x v="1"/>
    <x v="0"/>
    <x v="4"/>
    <x v="4"/>
    <s v="Sí"/>
    <s v="No"/>
    <x v="0"/>
    <x v="1"/>
    <x v="1"/>
    <x v="1"/>
  </r>
  <r>
    <d v="2024-02-28T09:58:00"/>
    <s v=""/>
    <x v="8"/>
    <s v="De vez en cuando (1 o 2 veces al mes)"/>
    <s v="Muy frecuentemente (3 o más veces por semana)"/>
    <s v=""/>
    <s v="F. Ciencias Geológicas"/>
    <s v="F. Ciencias Biológicas"/>
    <s v="F. Geografía e Historia"/>
    <s v=""/>
    <x v="1"/>
    <x v="1"/>
    <x v="2"/>
    <x v="1"/>
    <x v="1"/>
    <s v="No"/>
    <s v="Sí"/>
    <n v="5"/>
    <n v="5"/>
    <n v="4"/>
    <n v="4"/>
    <n v="5"/>
    <n v="5"/>
    <m/>
    <n v="4"/>
    <x v="1"/>
    <x v="1"/>
    <x v="1"/>
    <x v="2"/>
    <x v="1"/>
    <x v="1"/>
    <x v="2"/>
    <x v="2"/>
    <s v="Sí"/>
    <s v="No"/>
    <x v="1"/>
    <x v="4"/>
    <s v="Instagram|Twitter"/>
    <x v="2"/>
    <x v="2"/>
    <x v="0"/>
    <x v="0"/>
    <x v="1"/>
    <x v="0"/>
    <x v="2"/>
    <x v="2"/>
    <s v="No"/>
    <s v="No"/>
    <x v="0"/>
    <x v="1"/>
    <x v="1"/>
    <x v="2"/>
  </r>
  <r>
    <d v="2024-02-28T09:51:00"/>
    <s v="Doctorado"/>
    <x v="4"/>
    <s v="De vez en cuando (1 o 2 veces al mes)"/>
    <s v="Frecuentemente (1 o 2 veces por semana)"/>
    <s v=""/>
    <s v="F. Ciencias Matemáticas"/>
    <s v=""/>
    <s v=""/>
    <s v=""/>
    <x v="1"/>
    <x v="1"/>
    <x v="1"/>
    <x v="1"/>
    <x v="3"/>
    <s v="Sí"/>
    <s v="Sí"/>
    <n v="5"/>
    <n v="5"/>
    <n v="3"/>
    <n v="2"/>
    <n v="3"/>
    <n v="2"/>
    <m/>
    <n v="2"/>
    <x v="1"/>
    <x v="1"/>
    <x v="0"/>
    <x v="3"/>
    <x v="1"/>
    <x v="1"/>
    <x v="5"/>
    <x v="1"/>
    <s v="Sí"/>
    <s v="Sí"/>
    <x v="1"/>
    <x v="4"/>
    <s v="No uso ninguna red social"/>
    <x v="0"/>
    <x v="2"/>
    <x v="0"/>
    <x v="0"/>
    <x v="1"/>
    <x v="0"/>
    <x v="0"/>
    <x v="4"/>
    <s v="No"/>
    <s v="No"/>
    <x v="0"/>
    <x v="1"/>
    <x v="1"/>
    <x v="2"/>
  </r>
  <r>
    <d v="2024-02-28T09:45:00"/>
    <s v="Grado o doble grado"/>
    <x v="14"/>
    <s v="De vez en cuando (1 o 2 veces al mes)"/>
    <s v="Frecuentemente (1 o 2 veces por semana)"/>
    <s v=""/>
    <s v="F. Educación"/>
    <s v="F. Psicología"/>
    <s v="F. Ciencias de la Documentación"/>
    <s v=""/>
    <x v="1"/>
    <x v="1"/>
    <x v="2"/>
    <x v="2"/>
    <x v="1"/>
    <s v="No"/>
    <s v="Sí"/>
    <n v="2"/>
    <n v="4"/>
    <n v="4"/>
    <n v="5"/>
    <n v="1"/>
    <n v="5"/>
    <n v="1"/>
    <n v="1"/>
    <x v="1"/>
    <x v="1"/>
    <x v="2"/>
    <x v="2"/>
    <x v="1"/>
    <x v="2"/>
    <x v="2"/>
    <x v="2"/>
    <s v="Sí"/>
    <s v="No"/>
    <x v="1"/>
    <x v="0"/>
    <s v="Twitter|Youtube"/>
    <x v="2"/>
    <x v="2"/>
    <x v="0"/>
    <x v="0"/>
    <x v="1"/>
    <x v="0"/>
    <x v="2"/>
    <x v="2"/>
    <s v="Sí"/>
    <s v="No"/>
    <x v="0"/>
    <x v="1"/>
    <x v="1"/>
    <x v="2"/>
  </r>
  <r>
    <d v="2024-02-28T09:42:00"/>
    <s v="Doctorado"/>
    <x v="15"/>
    <s v="Nunca"/>
    <s v="De vez en cuando (1 o 2 veces al mes)"/>
    <s v=""/>
    <s v="F. Farmacia"/>
    <s v="Biblioteca Maria Zambrano (Derecho, Filología)"/>
    <s v=""/>
    <s v=""/>
    <x v="0"/>
    <x v="0"/>
    <x v="1"/>
    <x v="1"/>
    <x v="0"/>
    <s v="No"/>
    <s v="No"/>
    <n v="3"/>
    <n v="4"/>
    <n v="4"/>
    <n v="2"/>
    <n v="4"/>
    <n v="2"/>
    <n v="4"/>
    <n v="2"/>
    <x v="2"/>
    <x v="0"/>
    <x v="1"/>
    <x v="3"/>
    <x v="0"/>
    <x v="1"/>
    <x v="1"/>
    <x v="1"/>
    <s v="No"/>
    <s v="No"/>
    <x v="2"/>
    <x v="2"/>
    <s v="Otras|Youtube"/>
    <x v="1"/>
    <x v="0"/>
    <x v="2"/>
    <x v="2"/>
    <x v="2"/>
    <x v="3"/>
    <x v="1"/>
    <x v="1"/>
    <s v="Sí"/>
    <s v="Sí"/>
    <x v="2"/>
    <x v="3"/>
    <x v="4"/>
    <x v="1"/>
  </r>
  <r>
    <d v="2024-02-28T09:38:00"/>
    <s v="Otros (Universidad para mayores, títulos propios, curso de idiomas, etc)"/>
    <x v="2"/>
    <s v="De vez en cuando (1 o 2 veces al mes)"/>
    <s v="Frecuentemente (1 o 2 veces por semana)"/>
    <s v=""/>
    <s v="F. Filosofía"/>
    <s v="Biblioteca Maria Zambrano (Derecho, Filología)"/>
    <s v=""/>
    <s v=""/>
    <x v="1"/>
    <x v="1"/>
    <x v="2"/>
    <x v="2"/>
    <x v="1"/>
    <s v="Sí"/>
    <s v="Sí"/>
    <n v="4"/>
    <n v="4"/>
    <n v="4"/>
    <n v="2"/>
    <n v="4"/>
    <n v="4"/>
    <n v="3"/>
    <n v="3"/>
    <x v="1"/>
    <x v="1"/>
    <x v="2"/>
    <x v="2"/>
    <x v="1"/>
    <x v="2"/>
    <x v="2"/>
    <x v="2"/>
    <s v="Sí"/>
    <s v="Sí"/>
    <x v="1"/>
    <x v="0"/>
    <s v="Twitter"/>
    <x v="2"/>
    <x v="2"/>
    <x v="0"/>
    <x v="0"/>
    <x v="1"/>
    <x v="0"/>
    <x v="2"/>
    <x v="2"/>
    <s v="Sí"/>
    <s v="Sí"/>
    <x v="2"/>
    <x v="1"/>
    <x v="1"/>
    <x v="2"/>
  </r>
  <r>
    <d v="2024-02-28T09:38:00"/>
    <s v="Doctorado"/>
    <x v="12"/>
    <s v="De vez en cuando (1 o 2 veces al mes)"/>
    <s v="Muy frecuentemente (3 o más veces por semana)"/>
    <s v=""/>
    <s v="F. Ciencias Políticas y Sociología"/>
    <s v="F. Geografía e Historia"/>
    <s v="F. Ciencias de la Información"/>
    <s v=""/>
    <x v="1"/>
    <x v="1"/>
    <x v="2"/>
    <x v="2"/>
    <x v="1"/>
    <s v="Sí"/>
    <s v="Sí"/>
    <n v="5"/>
    <n v="5"/>
    <n v="5"/>
    <n v="3"/>
    <n v="3"/>
    <n v="5"/>
    <n v="1"/>
    <n v="3"/>
    <x v="1"/>
    <x v="1"/>
    <x v="2"/>
    <x v="2"/>
    <x v="1"/>
    <x v="2"/>
    <x v="2"/>
    <x v="1"/>
    <s v="Sí"/>
    <s v="No"/>
    <x v="1"/>
    <x v="0"/>
    <s v="Instagram"/>
    <x v="2"/>
    <x v="2"/>
    <x v="0"/>
    <x v="0"/>
    <x v="1"/>
    <x v="0"/>
    <x v="2"/>
    <x v="2"/>
    <s v="Sí"/>
    <s v="Sí"/>
    <x v="2"/>
    <x v="1"/>
    <x v="1"/>
    <x v="2"/>
  </r>
  <r>
    <d v="2024-02-28T09:36:00"/>
    <s v="Otros usuarios no UCM"/>
    <x v="7"/>
    <s v="Frecuentemente (1 o 2 veces por semana)"/>
    <s v="De vez en cuando (1 o 2 veces al mes)"/>
    <s v=""/>
    <s v="F. Geografía e Historia"/>
    <s v="F. Bellas Artes"/>
    <s v="F. Geografía e Historia"/>
    <s v=""/>
    <x v="0"/>
    <x v="0"/>
    <x v="1"/>
    <x v="1"/>
    <x v="1"/>
    <s v="No"/>
    <s v="Sí"/>
    <n v="4"/>
    <n v="4"/>
    <n v="4"/>
    <n v="4"/>
    <n v="4"/>
    <n v="4"/>
    <n v="4"/>
    <n v="4"/>
    <x v="2"/>
    <x v="0"/>
    <x v="1"/>
    <x v="3"/>
    <x v="0"/>
    <x v="1"/>
    <x v="1"/>
    <x v="1"/>
    <s v="No"/>
    <s v="No"/>
    <x v="0"/>
    <x v="1"/>
    <s v="Twitter"/>
    <x v="0"/>
    <x v="1"/>
    <x v="1"/>
    <x v="1"/>
    <x v="0"/>
    <x v="1"/>
    <x v="0"/>
    <x v="4"/>
    <s v="No"/>
    <s v="No"/>
    <x v="0"/>
    <x v="0"/>
    <x v="2"/>
    <x v="1"/>
  </r>
  <r>
    <d v="2024-02-28T09:35:00"/>
    <s v="Otros (Universidad para mayores, títulos propios, curso de idiomas, etc)"/>
    <x v="7"/>
    <s v="Frecuentemente (1 o 2 veces por semana)"/>
    <s v="Frecuentemente (1 o 2 veces por semana)"/>
    <s v=""/>
    <s v="F. Geografía e Historia"/>
    <s v=""/>
    <s v=""/>
    <s v=""/>
    <x v="0"/>
    <x v="1"/>
    <x v="0"/>
    <x v="4"/>
    <x v="1"/>
    <s v="Sí"/>
    <s v="Sí"/>
    <n v="4"/>
    <n v="3"/>
    <n v="3"/>
    <n v="3"/>
    <n v="1"/>
    <n v="5"/>
    <n v="1"/>
    <n v="5"/>
    <x v="0"/>
    <x v="1"/>
    <x v="1"/>
    <x v="3"/>
    <x v="1"/>
    <x v="1"/>
    <x v="4"/>
    <x v="1"/>
    <s v="No"/>
    <s v="No"/>
    <x v="0"/>
    <x v="2"/>
    <s v="Instagram"/>
    <x v="2"/>
    <x v="4"/>
    <x v="0"/>
    <x v="1"/>
    <x v="1"/>
    <x v="0"/>
    <x v="0"/>
    <x v="2"/>
    <s v="No"/>
    <s v="No"/>
    <x v="0"/>
    <x v="1"/>
    <x v="2"/>
    <x v="1"/>
  </r>
  <r>
    <d v="2024-02-28T09:32:00"/>
    <s v="Otros usuarios no UCM"/>
    <x v="4"/>
    <s v="De vez en cuando (1 o 2 veces al mes)"/>
    <s v="Frecuentemente (1 o 2 veces por semana)"/>
    <s v=""/>
    <s v="F. Ciencias Matemáticas"/>
    <s v=""/>
    <s v=""/>
    <s v=""/>
    <x v="0"/>
    <x v="0"/>
    <x v="1"/>
    <x v="1"/>
    <x v="3"/>
    <s v="Sí"/>
    <s v="Sí"/>
    <m/>
    <m/>
    <m/>
    <m/>
    <m/>
    <m/>
    <m/>
    <m/>
    <x v="4"/>
    <x v="3"/>
    <x v="3"/>
    <x v="0"/>
    <x v="5"/>
    <x v="5"/>
    <x v="2"/>
    <x v="4"/>
    <s v="Sí"/>
    <s v="No"/>
    <x v="2"/>
    <x v="1"/>
    <s v="No uso ninguna red social"/>
    <x v="2"/>
    <x v="0"/>
    <x v="1"/>
    <x v="1"/>
    <x v="0"/>
    <x v="1"/>
    <x v="0"/>
    <x v="4"/>
    <s v="Sí"/>
    <s v="No"/>
    <x v="0"/>
    <x v="1"/>
    <x v="1"/>
    <x v="1"/>
  </r>
  <r>
    <d v="2024-02-28T09:28:00"/>
    <s v="Doctorado"/>
    <x v="5"/>
    <s v="De vez en cuando (1 o 2 veces al mes)"/>
    <s v="De vez en cuando (1 o 2 veces al mes)"/>
    <s v=""/>
    <s v="F. Ciencias Químicas"/>
    <s v="Biblioteca Maria Zambrano (Derecho, Filología)"/>
    <s v=""/>
    <s v=""/>
    <x v="2"/>
    <x v="0"/>
    <x v="1"/>
    <x v="0"/>
    <x v="0"/>
    <s v="No"/>
    <s v="No"/>
    <n v="2"/>
    <n v="2"/>
    <n v="2"/>
    <n v="2"/>
    <n v="4"/>
    <n v="4"/>
    <n v="4"/>
    <n v="2"/>
    <x v="0"/>
    <x v="2"/>
    <x v="0"/>
    <x v="1"/>
    <x v="0"/>
    <x v="0"/>
    <x v="4"/>
    <x v="1"/>
    <s v="No"/>
    <s v="No"/>
    <x v="0"/>
    <x v="1"/>
    <s v="Instagram|TikTok|Youtube"/>
    <x v="0"/>
    <x v="1"/>
    <x v="1"/>
    <x v="1"/>
    <x v="0"/>
    <x v="1"/>
    <x v="0"/>
    <x v="1"/>
    <s v="Sí"/>
    <s v="No"/>
    <x v="0"/>
    <x v="0"/>
    <x v="4"/>
    <x v="1"/>
  </r>
  <r>
    <d v="2024-02-28T09:28:00"/>
    <s v="Doctorado"/>
    <x v="13"/>
    <s v="De vez en cuando (1 o 2 veces al mes)"/>
    <s v="Muy frecuentemente (3 o más veces por semana)"/>
    <s v=""/>
    <s v="F. Geografía e Historia"/>
    <s v="Biblioteca Maria Zambrano (Derecho, Filología)"/>
    <s v="F. Filología (Clásicas, General)"/>
    <s v="Museo Nacional Centro de Arte Reina Sofía"/>
    <x v="1"/>
    <x v="1"/>
    <x v="3"/>
    <x v="3"/>
    <x v="1"/>
    <s v="No"/>
    <s v="Sí"/>
    <n v="3"/>
    <n v="1"/>
    <n v="3"/>
    <n v="5"/>
    <n v="1"/>
    <n v="3"/>
    <n v="1"/>
    <n v="5"/>
    <x v="3"/>
    <x v="4"/>
    <x v="2"/>
    <x v="1"/>
    <x v="0"/>
    <x v="1"/>
    <x v="4"/>
    <x v="0"/>
    <s v="Sí"/>
    <s v="Sí"/>
    <x v="2"/>
    <x v="2"/>
    <s v="Instagram|Youtube"/>
    <x v="2"/>
    <x v="0"/>
    <x v="0"/>
    <x v="0"/>
    <x v="1"/>
    <x v="0"/>
    <x v="2"/>
    <x v="2"/>
    <s v="Sí"/>
    <s v="Sí"/>
    <x v="1"/>
    <x v="0"/>
    <x v="2"/>
    <x v="0"/>
  </r>
  <r>
    <d v="2024-02-28T09:27:00"/>
    <s v="Doctorado"/>
    <x v="19"/>
    <s v="Muy frecuentemente (3 o más veces por semana)"/>
    <s v="Muy frecuentemente (3 o más veces por semana)"/>
    <s v=""/>
    <s v="F. Bellas Artes"/>
    <s v=""/>
    <s v=""/>
    <s v="INEF y Aparejadores"/>
    <x v="1"/>
    <x v="3"/>
    <x v="5"/>
    <x v="3"/>
    <x v="0"/>
    <s v="Sí"/>
    <s v="Sí"/>
    <n v="4"/>
    <n v="1"/>
    <n v="1"/>
    <n v="5"/>
    <n v="1"/>
    <n v="2"/>
    <n v="1"/>
    <n v="3"/>
    <x v="5"/>
    <x v="2"/>
    <x v="0"/>
    <x v="1"/>
    <x v="3"/>
    <x v="4"/>
    <x v="3"/>
    <x v="3"/>
    <s v="Sí"/>
    <s v="No"/>
    <x v="4"/>
    <x v="5"/>
    <s v="Instagram|Youtube"/>
    <x v="1"/>
    <x v="0"/>
    <x v="1"/>
    <x v="1"/>
    <x v="0"/>
    <x v="1"/>
    <x v="0"/>
    <x v="4"/>
    <s v="Sí"/>
    <s v="Sí"/>
    <x v="1"/>
    <x v="3"/>
    <x v="4"/>
    <x v="3"/>
  </r>
  <r>
    <d v="2024-02-28T09:25:00"/>
    <s v=""/>
    <x v="13"/>
    <s v="De vez en cuando (1 o 2 veces al mes)"/>
    <s v="Muy frecuentemente (3 o más veces por semana)"/>
    <s v=""/>
    <s v="F. Ciencias Políticas y Sociología"/>
    <s v="F. Geografía e Historia"/>
    <s v=""/>
    <s v=""/>
    <x v="1"/>
    <x v="1"/>
    <x v="2"/>
    <x v="2"/>
    <x v="1"/>
    <s v="Sí"/>
    <s v="Sí"/>
    <n v="5"/>
    <n v="4"/>
    <n v="5"/>
    <n v="5"/>
    <n v="5"/>
    <n v="4"/>
    <m/>
    <n v="3"/>
    <x v="2"/>
    <x v="1"/>
    <x v="1"/>
    <x v="2"/>
    <x v="1"/>
    <x v="1"/>
    <x v="1"/>
    <x v="1"/>
    <s v="Sí"/>
    <s v="Sí"/>
    <x v="1"/>
    <x v="1"/>
    <s v="Twitter"/>
    <x v="2"/>
    <x v="2"/>
    <x v="0"/>
    <x v="0"/>
    <x v="1"/>
    <x v="0"/>
    <x v="2"/>
    <x v="2"/>
    <s v="Sí"/>
    <s v="Sí"/>
    <x v="4"/>
    <x v="1"/>
    <x v="1"/>
    <x v="2"/>
  </r>
  <r>
    <d v="2024-02-28T09:24:00"/>
    <s v="Grado o doble grado"/>
    <x v="27"/>
    <s v="De vez en cuando (1 o 2 veces al mes)"/>
    <s v="Muy frecuentemente (3 o más veces por semana)"/>
    <s v=""/>
    <s v="F. Óptica y Optometría"/>
    <s v="F. Medicina"/>
    <s v="F. Ciencias Biológicas"/>
    <s v=""/>
    <x v="1"/>
    <x v="1"/>
    <x v="1"/>
    <x v="0"/>
    <x v="1"/>
    <s v="Sí"/>
    <s v="Sí"/>
    <n v="5"/>
    <n v="5"/>
    <n v="5"/>
    <n v="3"/>
    <n v="5"/>
    <n v="4"/>
    <n v="3"/>
    <n v="1"/>
    <x v="2"/>
    <x v="1"/>
    <x v="1"/>
    <x v="3"/>
    <x v="1"/>
    <x v="0"/>
    <x v="4"/>
    <x v="2"/>
    <s v="Sí"/>
    <s v="No"/>
    <x v="2"/>
    <x v="3"/>
    <s v="Otras|Youtube"/>
    <x v="2"/>
    <x v="1"/>
    <x v="1"/>
    <x v="0"/>
    <x v="1"/>
    <x v="0"/>
    <x v="1"/>
    <x v="3"/>
    <s v="Sí"/>
    <s v="Sí"/>
    <x v="4"/>
    <x v="1"/>
    <x v="1"/>
    <x v="2"/>
  </r>
  <r>
    <d v="2024-02-28T09:21:00"/>
    <s v="Doctorado"/>
    <x v="10"/>
    <s v="Frecuentemente (1 o 2 veces por semana)"/>
    <s v="Muy frecuentemente (3 o más veces por semana)"/>
    <s v=""/>
    <s v="Biblioteca Maria Zambrano (Derecho, Filología)"/>
    <s v="F. Filología (Clásicas, General)"/>
    <s v="F. Ciencias de la Información"/>
    <s v="Bibliotecas públicas y regionales de la Comunidad de Madrid con preferencia por las ubicacadas en el centro, Vallecas y Carabanchel."/>
    <x v="1"/>
    <x v="1"/>
    <x v="2"/>
    <x v="2"/>
    <x v="1"/>
    <s v="Sí"/>
    <s v="Sí"/>
    <n v="4"/>
    <n v="4"/>
    <n v="3"/>
    <n v="4"/>
    <n v="1"/>
    <n v="5"/>
    <n v="1"/>
    <n v="4"/>
    <x v="2"/>
    <x v="1"/>
    <x v="1"/>
    <x v="3"/>
    <x v="1"/>
    <x v="0"/>
    <x v="2"/>
    <x v="1"/>
    <s v="Sí"/>
    <s v="Sí"/>
    <x v="2"/>
    <x v="0"/>
    <s v="Instagram|Twitter"/>
    <x v="2"/>
    <x v="2"/>
    <x v="0"/>
    <x v="0"/>
    <x v="1"/>
    <x v="0"/>
    <x v="2"/>
    <x v="1"/>
    <s v="Sí"/>
    <s v="Sí"/>
    <x v="4"/>
    <x v="1"/>
    <x v="1"/>
    <x v="2"/>
  </r>
  <r>
    <d v="2024-02-28T09:19:00"/>
    <s v=""/>
    <x v="20"/>
    <s v="De vez en cuando (1 o 2 veces al mes)"/>
    <s v="Frecuentemente (1 o 2 veces por semana)"/>
    <s v=""/>
    <s v="F. Medicina"/>
    <s v=""/>
    <s v=""/>
    <s v=""/>
    <x v="0"/>
    <x v="0"/>
    <x v="1"/>
    <x v="1"/>
    <x v="0"/>
    <s v="Sí"/>
    <s v="Sí"/>
    <n v="4"/>
    <n v="5"/>
    <n v="4"/>
    <n v="4"/>
    <n v="4"/>
    <n v="4"/>
    <n v="2"/>
    <n v="3"/>
    <x v="2"/>
    <x v="0"/>
    <x v="1"/>
    <x v="4"/>
    <x v="0"/>
    <x v="0"/>
    <x v="1"/>
    <x v="1"/>
    <s v="No"/>
    <s v="No"/>
    <x v="0"/>
    <x v="1"/>
    <s v="Otras"/>
    <x v="0"/>
    <x v="1"/>
    <x v="1"/>
    <x v="1"/>
    <x v="0"/>
    <x v="1"/>
    <x v="0"/>
    <x v="4"/>
    <s v="Sí"/>
    <s v="Sí"/>
    <x v="1"/>
    <x v="0"/>
    <x v="2"/>
    <x v="1"/>
  </r>
  <r>
    <d v="2024-02-28T09:19:00"/>
    <s v="Doctorado"/>
    <x v="14"/>
    <s v="De vez en cuando (1 o 2 veces al mes)"/>
    <s v="Muy frecuentemente (3 o más veces por semana)"/>
    <s v=""/>
    <s v="F. Educación"/>
    <s v="Biblioteca Maria Zambrano (Derecho, Filología)"/>
    <s v="F. Psicología"/>
    <s v="Biblioteca Francisco Umbral"/>
    <x v="1"/>
    <x v="3"/>
    <x v="3"/>
    <x v="3"/>
    <x v="1"/>
    <s v="Sí"/>
    <s v="Sí"/>
    <n v="3"/>
    <n v="5"/>
    <n v="5"/>
    <n v="2"/>
    <n v="2"/>
    <n v="5"/>
    <n v="1"/>
    <n v="5"/>
    <x v="2"/>
    <x v="2"/>
    <x v="1"/>
    <x v="2"/>
    <x v="1"/>
    <x v="0"/>
    <x v="3"/>
    <x v="1"/>
    <s v="Sí"/>
    <s v="No"/>
    <x v="0"/>
    <x v="1"/>
    <s v="Instagram|TikTok|Twitter"/>
    <x v="2"/>
    <x v="2"/>
    <x v="0"/>
    <x v="0"/>
    <x v="1"/>
    <x v="4"/>
    <x v="0"/>
    <x v="2"/>
    <s v="Sí"/>
    <s v="Sí"/>
    <x v="4"/>
    <x v="1"/>
    <x v="2"/>
    <x v="1"/>
  </r>
  <r>
    <d v="2024-02-28T09:18:00"/>
    <s v="Doctorado"/>
    <x v="18"/>
    <s v="De vez en cuando (1 o 2 veces al mes)"/>
    <s v="Frecuentemente (1 o 2 veces por semana)"/>
    <s v=""/>
    <s v="F. Ciencias de la Información"/>
    <s v=""/>
    <s v=""/>
    <s v=""/>
    <x v="1"/>
    <x v="1"/>
    <x v="0"/>
    <x v="0"/>
    <x v="1"/>
    <s v="Sí"/>
    <s v="Sí"/>
    <n v="5"/>
    <n v="2"/>
    <n v="4"/>
    <n v="3"/>
    <n v="2"/>
    <n v="4"/>
    <n v="4"/>
    <n v="4"/>
    <x v="0"/>
    <x v="0"/>
    <x v="2"/>
    <x v="2"/>
    <x v="1"/>
    <x v="1"/>
    <x v="4"/>
    <x v="3"/>
    <s v="Sí"/>
    <s v="No"/>
    <x v="0"/>
    <x v="1"/>
    <s v="Instagram|Twitter"/>
    <x v="2"/>
    <x v="2"/>
    <x v="0"/>
    <x v="0"/>
    <x v="1"/>
    <x v="0"/>
    <x v="1"/>
    <x v="3"/>
    <s v="Sí"/>
    <s v="No"/>
    <x v="0"/>
    <x v="1"/>
    <x v="2"/>
    <x v="2"/>
  </r>
  <r>
    <d v="2024-02-28T09:18:00"/>
    <s v="Doctorado"/>
    <x v="7"/>
    <s v="Frecuentemente (1 o 2 veces por semana)"/>
    <s v="Muy frecuentemente (3 o más veces por semana)"/>
    <s v=""/>
    <s v="F. Geografía e Historia"/>
    <s v="F. Filología (Clásicas, General)"/>
    <s v="Biblioteca Histórica"/>
    <s v="CSIC, Instituto Arqueológico Alemán, Bibliotecas municipales de Collado Villalba"/>
    <x v="0"/>
    <x v="1"/>
    <x v="1"/>
    <x v="1"/>
    <x v="1"/>
    <s v="Sí"/>
    <s v="Sí"/>
    <n v="4"/>
    <n v="5"/>
    <n v="4"/>
    <n v="1"/>
    <n v="1"/>
    <n v="5"/>
    <n v="1"/>
    <n v="5"/>
    <x v="0"/>
    <x v="1"/>
    <x v="2"/>
    <x v="3"/>
    <x v="0"/>
    <x v="1"/>
    <x v="2"/>
    <x v="3"/>
    <s v="Sí"/>
    <s v="Sí"/>
    <x v="0"/>
    <x v="2"/>
    <s v="Instagram"/>
    <x v="2"/>
    <x v="2"/>
    <x v="0"/>
    <x v="0"/>
    <x v="1"/>
    <x v="0"/>
    <x v="2"/>
    <x v="2"/>
    <s v="No"/>
    <s v="No"/>
    <x v="0"/>
    <x v="1"/>
    <x v="1"/>
    <x v="2"/>
  </r>
  <r>
    <d v="2024-02-28T09:18:00"/>
    <s v="Doctorado"/>
    <x v="14"/>
    <s v="Frecuentemente (1 o 2 veces por semana)"/>
    <s v="Frecuentemente (1 o 2 veces por semana)"/>
    <s v=""/>
    <s v="F. Educación"/>
    <s v="Biblioteca Maria Zambrano (Derecho, Filología)"/>
    <s v="F. Filología (Clásicas, General)"/>
    <s v="Bibliotecas de la CAM y BNE"/>
    <x v="1"/>
    <x v="0"/>
    <x v="2"/>
    <x v="1"/>
    <x v="1"/>
    <s v="Sí"/>
    <s v="Sí"/>
    <n v="4"/>
    <n v="5"/>
    <n v="4"/>
    <n v="5"/>
    <n v="2"/>
    <n v="4"/>
    <n v="1"/>
    <n v="4"/>
    <x v="0"/>
    <x v="2"/>
    <x v="0"/>
    <x v="1"/>
    <x v="1"/>
    <x v="0"/>
    <x v="1"/>
    <x v="0"/>
    <s v="Sí"/>
    <s v="No"/>
    <x v="2"/>
    <x v="1"/>
    <s v="Instagram|Otras|Youtube"/>
    <x v="2"/>
    <x v="2"/>
    <x v="0"/>
    <x v="0"/>
    <x v="1"/>
    <x v="3"/>
    <x v="2"/>
    <x v="4"/>
    <s v="Sí"/>
    <s v="No"/>
    <x v="0"/>
    <x v="1"/>
    <x v="1"/>
    <x v="2"/>
  </r>
  <r>
    <d v="2024-02-28T09:17:00"/>
    <s v="Doctorado"/>
    <x v="9"/>
    <s v="De vez en cuando (1 o 2 veces al mes)"/>
    <s v="Frecuentemente (1 o 2 veces por semana)"/>
    <s v=""/>
    <s v="F. Psicología"/>
    <s v="Biblioteca Maria Zambrano (Derecho, Filología)"/>
    <s v="F. Trabajo Social"/>
    <s v=""/>
    <x v="1"/>
    <x v="1"/>
    <x v="2"/>
    <x v="1"/>
    <x v="1"/>
    <s v="Sí"/>
    <s v="Sí"/>
    <n v="3"/>
    <n v="4"/>
    <n v="4"/>
    <n v="2"/>
    <n v="3"/>
    <n v="5"/>
    <n v="2"/>
    <n v="5"/>
    <x v="0"/>
    <x v="0"/>
    <x v="2"/>
    <x v="2"/>
    <x v="0"/>
    <x v="1"/>
    <x v="4"/>
    <x v="1"/>
    <s v="Sí"/>
    <s v="No"/>
    <x v="0"/>
    <x v="1"/>
    <s v="Instagram|TikTok|Twitter|Youtube"/>
    <x v="0"/>
    <x v="1"/>
    <x v="0"/>
    <x v="1"/>
    <x v="1"/>
    <x v="0"/>
    <x v="1"/>
    <x v="1"/>
    <s v="Sí"/>
    <s v="Sí"/>
    <x v="4"/>
    <x v="0"/>
    <x v="2"/>
    <x v="1"/>
  </r>
  <r>
    <d v="2024-02-28T09:17:00"/>
    <s v="Doctorado"/>
    <x v="11"/>
    <s v="Nunca"/>
    <s v="De vez en cuando (1 o 2 veces al mes)"/>
    <s v=""/>
    <s v="F. Geografía e Historia"/>
    <s v=""/>
    <s v=""/>
    <s v=""/>
    <x v="1"/>
    <x v="0"/>
    <x v="1"/>
    <x v="0"/>
    <x v="1"/>
    <s v="No"/>
    <s v="No"/>
    <n v="1"/>
    <n v="4"/>
    <n v="3"/>
    <n v="2"/>
    <n v="1"/>
    <n v="5"/>
    <n v="1"/>
    <n v="5"/>
    <x v="0"/>
    <x v="2"/>
    <x v="0"/>
    <x v="0"/>
    <x v="0"/>
    <x v="0"/>
    <x v="4"/>
    <x v="0"/>
    <s v="No"/>
    <s v="No"/>
    <x v="2"/>
    <x v="2"/>
    <s v="Instagram|Youtube"/>
    <x v="0"/>
    <x v="1"/>
    <x v="1"/>
    <x v="1"/>
    <x v="0"/>
    <x v="1"/>
    <x v="0"/>
    <x v="4"/>
    <s v="Sí"/>
    <s v="Sí"/>
    <x v="4"/>
    <x v="0"/>
    <x v="2"/>
    <x v="1"/>
  </r>
  <r>
    <d v="2024-02-28T09:15:00"/>
    <s v="Doctorado"/>
    <x v="19"/>
    <s v="De vez en cuando (1 o 2 veces al mes)"/>
    <s v="Muy frecuentemente (3 o más veces por semana)"/>
    <s v=""/>
    <s v="F. Bellas Artes"/>
    <s v="F. Ciencias Químicas"/>
    <s v="F. Geografía e Historia"/>
    <s v=""/>
    <x v="0"/>
    <x v="1"/>
    <x v="2"/>
    <x v="1"/>
    <x v="1"/>
    <s v="Sí"/>
    <s v="Sí"/>
    <n v="3"/>
    <n v="4"/>
    <n v="4"/>
    <n v="4"/>
    <n v="1"/>
    <n v="4"/>
    <n v="1"/>
    <m/>
    <x v="0"/>
    <x v="0"/>
    <x v="1"/>
    <x v="1"/>
    <x v="0"/>
    <x v="1"/>
    <x v="4"/>
    <x v="4"/>
    <s v="Sí"/>
    <s v="Sí"/>
    <x v="0"/>
    <x v="2"/>
    <s v=""/>
    <x v="0"/>
    <x v="1"/>
    <x v="1"/>
    <x v="0"/>
    <x v="1"/>
    <x v="0"/>
    <x v="2"/>
    <x v="2"/>
    <s v="Sí"/>
    <s v="No"/>
    <x v="0"/>
    <x v="0"/>
    <x v="1"/>
    <x v="2"/>
  </r>
  <r>
    <d v="2024-02-28T08:09:00"/>
    <s v="Grado o doble grado"/>
    <x v="24"/>
    <s v="Frecuentemente (1 o 2 veces por semana)"/>
    <s v="De vez en cuando (1 o 2 veces al mes)"/>
    <s v=""/>
    <s v="F. Enfermería, Fisioterapia y Podología"/>
    <s v="F. Medicina"/>
    <s v="F. Odontología"/>
    <s v="Móstoles biblioteca municipal"/>
    <x v="1"/>
    <x v="1"/>
    <x v="2"/>
    <x v="2"/>
    <x v="1"/>
    <s v="Sí"/>
    <s v="Sí"/>
    <n v="5"/>
    <n v="5"/>
    <n v="5"/>
    <n v="5"/>
    <n v="3"/>
    <n v="5"/>
    <n v="3"/>
    <n v="5"/>
    <x v="1"/>
    <x v="0"/>
    <x v="2"/>
    <x v="3"/>
    <x v="1"/>
    <x v="0"/>
    <x v="2"/>
    <x v="1"/>
    <s v="No"/>
    <s v="No"/>
    <x v="0"/>
    <x v="0"/>
    <s v="Instagram|Otras|Youtube"/>
    <x v="2"/>
    <x v="2"/>
    <x v="0"/>
    <x v="0"/>
    <x v="1"/>
    <x v="0"/>
    <x v="2"/>
    <x v="2"/>
    <s v="Sí"/>
    <s v="Sí"/>
    <x v="2"/>
    <x v="1"/>
    <x v="1"/>
    <x v="2"/>
  </r>
  <r>
    <d v="2024-02-28T06:47:00"/>
    <s v="Grado o doble grado"/>
    <x v="24"/>
    <s v="Solo en época de exámenes"/>
    <s v="Nunca"/>
    <s v=""/>
    <s v="F. Enfermería, Fisioterapia y Podología"/>
    <s v="F. Medicina"/>
    <s v=""/>
    <s v="Biblioteca Antonio Machado"/>
    <x v="1"/>
    <x v="0"/>
    <x v="1"/>
    <x v="0"/>
    <x v="2"/>
    <s v="No"/>
    <s v="No"/>
    <n v="1"/>
    <n v="1"/>
    <n v="1"/>
    <n v="4"/>
    <n v="4"/>
    <n v="4"/>
    <n v="4"/>
    <n v="1"/>
    <x v="2"/>
    <x v="2"/>
    <x v="0"/>
    <x v="3"/>
    <x v="0"/>
    <x v="0"/>
    <x v="4"/>
    <x v="3"/>
    <s v="No"/>
    <s v="No"/>
    <x v="2"/>
    <x v="2"/>
    <s v="Instagram|TikTok"/>
    <x v="1"/>
    <x v="0"/>
    <x v="2"/>
    <x v="2"/>
    <x v="2"/>
    <x v="3"/>
    <x v="1"/>
    <x v="1"/>
    <s v="No"/>
    <s v="No"/>
    <x v="0"/>
    <x v="3"/>
    <x v="2"/>
    <x v="1"/>
  </r>
  <r>
    <d v="2024-02-28T05:19:00"/>
    <s v="Grado o doble grado"/>
    <x v="24"/>
    <s v="Frecuentemente (1 o 2 veces por semana)"/>
    <s v="Frecuentemente (1 o 2 veces por semana)"/>
    <s v=""/>
    <s v="F. Medicina"/>
    <s v="F. Enfermería, Fisioterapia y Podología"/>
    <s v="Biblioteca Maria Zambrano (Derecho, Filología)"/>
    <s v="Biblioteca Francisco Umbral (majadahonda)"/>
    <x v="1"/>
    <x v="1"/>
    <x v="2"/>
    <x v="2"/>
    <x v="1"/>
    <s v="Sí"/>
    <s v="Sí"/>
    <n v="5"/>
    <n v="5"/>
    <n v="3"/>
    <n v="2"/>
    <n v="5"/>
    <n v="3"/>
    <n v="3"/>
    <n v="1"/>
    <x v="2"/>
    <x v="0"/>
    <x v="2"/>
    <x v="2"/>
    <x v="1"/>
    <x v="2"/>
    <x v="2"/>
    <x v="2"/>
    <s v="Sí"/>
    <s v="Sí"/>
    <x v="1"/>
    <x v="0"/>
    <s v="Instagram|Otras|TikTok|Twitter|Youtube"/>
    <x v="2"/>
    <x v="2"/>
    <x v="0"/>
    <x v="0"/>
    <x v="1"/>
    <x v="0"/>
    <x v="2"/>
    <x v="2"/>
    <s v="Sí"/>
    <s v="Sí"/>
    <x v="2"/>
    <x v="1"/>
    <x v="1"/>
    <x v="2"/>
  </r>
  <r>
    <d v="2024-02-28T00:10:00"/>
    <s v="Grado o doble grado"/>
    <x v="24"/>
    <s v="Frecuentemente (1 o 2 veces por semana)"/>
    <s v="De vez en cuando (1 o 2 veces al mes)"/>
    <s v=""/>
    <s v="F. Enfermería, Fisioterapia y Podología"/>
    <s v="F. Medicina"/>
    <s v="Biblioteca Maria Zambrano (Derecho, Filología)"/>
    <s v="Biblioteca Municipal Miguel Delibes en Moratalaz"/>
    <x v="0"/>
    <x v="0"/>
    <x v="2"/>
    <x v="1"/>
    <x v="1"/>
    <s v="No"/>
    <s v="Sí"/>
    <n v="3"/>
    <n v="1"/>
    <n v="1"/>
    <n v="3"/>
    <n v="5"/>
    <n v="3"/>
    <n v="5"/>
    <n v="1"/>
    <x v="0"/>
    <x v="1"/>
    <x v="2"/>
    <x v="2"/>
    <x v="1"/>
    <x v="1"/>
    <x v="2"/>
    <x v="2"/>
    <s v="No"/>
    <s v="No"/>
    <x v="0"/>
    <x v="3"/>
    <s v="Instagram|TikTok|Twitter|Youtube"/>
    <x v="2"/>
    <x v="2"/>
    <x v="0"/>
    <x v="0"/>
    <x v="1"/>
    <x v="0"/>
    <x v="2"/>
    <x v="2"/>
    <s v="Sí"/>
    <s v="Sí"/>
    <x v="4"/>
    <x v="1"/>
    <x v="1"/>
    <x v="2"/>
  </r>
  <r>
    <d v="2024-02-28T00:05:00"/>
    <s v="Grado o doble grado"/>
    <x v="24"/>
    <s v="Solo en época de exámenes"/>
    <s v="Nunca"/>
    <s v=""/>
    <s v="F. Medicina"/>
    <s v="F. Enfermería, Fisioterapia y Podología"/>
    <s v=""/>
    <s v="Biblioteca Miguel Hernández"/>
    <x v="0"/>
    <x v="1"/>
    <x v="2"/>
    <x v="1"/>
    <x v="1"/>
    <s v="No"/>
    <s v="No"/>
    <n v="1"/>
    <n v="1"/>
    <n v="1"/>
    <n v="1"/>
    <n v="5"/>
    <n v="5"/>
    <n v="5"/>
    <n v="5"/>
    <x v="2"/>
    <x v="0"/>
    <x v="2"/>
    <x v="2"/>
    <x v="1"/>
    <x v="1"/>
    <x v="1"/>
    <x v="2"/>
    <s v="No"/>
    <s v="No"/>
    <x v="0"/>
    <x v="1"/>
    <s v="Instagram|TikTok"/>
    <x v="2"/>
    <x v="1"/>
    <x v="1"/>
    <x v="1"/>
    <x v="0"/>
    <x v="0"/>
    <x v="2"/>
    <x v="2"/>
    <s v="No"/>
    <s v="No"/>
    <x v="0"/>
    <x v="1"/>
    <x v="1"/>
    <x v="2"/>
  </r>
  <r>
    <d v="2024-02-27T23:37:00"/>
    <s v="Grado o doble grado"/>
    <x v="24"/>
    <s v="Frecuentemente (1 o 2 veces por semana)"/>
    <s v="Nunca"/>
    <s v=""/>
    <s v="F. Enfermería, Fisioterapia y Podología"/>
    <s v="Biblioteca Maria Zambrano (Derecho, Filología)"/>
    <s v=""/>
    <s v=""/>
    <x v="0"/>
    <x v="0"/>
    <x v="1"/>
    <x v="1"/>
    <x v="0"/>
    <s v="No"/>
    <s v="No"/>
    <n v="1"/>
    <n v="1"/>
    <n v="1"/>
    <n v="2"/>
    <n v="5"/>
    <n v="3"/>
    <n v="4"/>
    <n v="2"/>
    <x v="0"/>
    <x v="2"/>
    <x v="0"/>
    <x v="1"/>
    <x v="3"/>
    <x v="0"/>
    <x v="4"/>
    <x v="3"/>
    <s v="No"/>
    <s v="No"/>
    <x v="2"/>
    <x v="2"/>
    <s v="Instagram|TikTok|Youtube"/>
    <x v="1"/>
    <x v="0"/>
    <x v="2"/>
    <x v="2"/>
    <x v="2"/>
    <x v="3"/>
    <x v="1"/>
    <x v="1"/>
    <s v="No"/>
    <s v="No"/>
    <x v="0"/>
    <x v="3"/>
    <x v="4"/>
    <x v="1"/>
  </r>
  <r>
    <d v="2024-02-27T23:34:00"/>
    <s v="Grado o doble grado"/>
    <x v="24"/>
    <s v="Frecuentemente (1 o 2 veces por semana)"/>
    <s v="Frecuentemente (1 o 2 veces por semana)"/>
    <s v=""/>
    <s v="F. Enfermería, Fisioterapia y Podología"/>
    <s v="F. Medicina"/>
    <s v="F. Odontología"/>
    <s v=""/>
    <x v="0"/>
    <x v="0"/>
    <x v="2"/>
    <x v="2"/>
    <x v="0"/>
    <s v="Sí"/>
    <s v="Sí"/>
    <n v="2"/>
    <n v="1"/>
    <n v="5"/>
    <n v="2"/>
    <n v="5"/>
    <n v="4"/>
    <n v="3"/>
    <n v="3"/>
    <x v="2"/>
    <x v="0"/>
    <x v="2"/>
    <x v="2"/>
    <x v="1"/>
    <x v="2"/>
    <x v="1"/>
    <x v="1"/>
    <s v="No"/>
    <s v="No"/>
    <x v="1"/>
    <x v="1"/>
    <s v="Youtube"/>
    <x v="2"/>
    <x v="1"/>
    <x v="1"/>
    <x v="0"/>
    <x v="1"/>
    <x v="0"/>
    <x v="0"/>
    <x v="4"/>
    <s v="Sí"/>
    <s v="No"/>
    <x v="0"/>
    <x v="1"/>
    <x v="1"/>
    <x v="2"/>
  </r>
  <r>
    <d v="2024-02-27T23:18:00"/>
    <s v="Grado o doble grado"/>
    <x v="24"/>
    <s v="Frecuentemente (1 o 2 veces por semana)"/>
    <s v="Nunca"/>
    <s v=""/>
    <s v="F. Odontología"/>
    <s v="F. Enfermería, Fisioterapia y Podología"/>
    <s v="F. Medicina"/>
    <s v=""/>
    <x v="1"/>
    <x v="1"/>
    <x v="0"/>
    <x v="2"/>
    <x v="1"/>
    <s v="No"/>
    <s v="No"/>
    <n v="1"/>
    <n v="1"/>
    <n v="1"/>
    <n v="5"/>
    <n v="5"/>
    <n v="5"/>
    <n v="5"/>
    <n v="3"/>
    <x v="5"/>
    <x v="2"/>
    <x v="2"/>
    <x v="1"/>
    <x v="3"/>
    <x v="2"/>
    <x v="4"/>
    <x v="2"/>
    <s v="No"/>
    <s v="No"/>
    <x v="1"/>
    <x v="2"/>
    <s v="Instagram|TikTok|Youtube"/>
    <x v="2"/>
    <x v="0"/>
    <x v="2"/>
    <x v="2"/>
    <x v="2"/>
    <x v="3"/>
    <x v="2"/>
    <x v="1"/>
    <s v="No"/>
    <s v="No"/>
    <x v="0"/>
    <x v="1"/>
    <x v="1"/>
    <x v="1"/>
  </r>
  <r>
    <d v="2024-02-27T22:34:00"/>
    <s v="Grado o doble grado"/>
    <x v="24"/>
    <s v="Muy frecuentemente (3 o más veces por semana)"/>
    <s v="De vez en cuando (1 o 2 veces al mes)"/>
    <s v=""/>
    <s v="F. Medicina"/>
    <s v="F. Enfermería, Fisioterapia y Podología"/>
    <s v=""/>
    <s v=""/>
    <x v="1"/>
    <x v="1"/>
    <x v="2"/>
    <x v="2"/>
    <x v="1"/>
    <s v="Sí"/>
    <s v="Sí"/>
    <n v="5"/>
    <n v="5"/>
    <n v="5"/>
    <n v="5"/>
    <n v="5"/>
    <n v="5"/>
    <n v="5"/>
    <n v="5"/>
    <x v="1"/>
    <x v="1"/>
    <x v="2"/>
    <x v="2"/>
    <x v="1"/>
    <x v="2"/>
    <x v="2"/>
    <x v="2"/>
    <s v="Sí"/>
    <s v="Sí"/>
    <x v="1"/>
    <x v="0"/>
    <s v="Instagram"/>
    <x v="2"/>
    <x v="2"/>
    <x v="0"/>
    <x v="0"/>
    <x v="1"/>
    <x v="0"/>
    <x v="2"/>
    <x v="2"/>
    <s v="No"/>
    <s v="No"/>
    <x v="0"/>
    <x v="1"/>
    <x v="1"/>
    <x v="2"/>
  </r>
  <r>
    <d v="2024-02-27T20:40:00"/>
    <s v="Grado o doble grado"/>
    <x v="6"/>
    <s v="Frecuentemente (1 o 2 veces por semana)"/>
    <s v="Frecuentemente (1 o 2 veces por semana)"/>
    <s v=""/>
    <s v="F. Trabajo Social"/>
    <s v=""/>
    <s v=""/>
    <s v=""/>
    <x v="1"/>
    <x v="0"/>
    <x v="1"/>
    <x v="0"/>
    <x v="3"/>
    <s v="Sí"/>
    <s v="Sí"/>
    <n v="4"/>
    <n v="2"/>
    <n v="2"/>
    <n v="2"/>
    <n v="3"/>
    <n v="2"/>
    <n v="2"/>
    <n v="1"/>
    <x v="2"/>
    <x v="1"/>
    <x v="2"/>
    <x v="3"/>
    <x v="1"/>
    <x v="0"/>
    <x v="2"/>
    <x v="5"/>
    <s v="No"/>
    <s v="No"/>
    <x v="0"/>
    <x v="4"/>
    <s v="No uso ninguna red social"/>
    <x v="2"/>
    <x v="2"/>
    <x v="0"/>
    <x v="0"/>
    <x v="0"/>
    <x v="1"/>
    <x v="5"/>
    <x v="5"/>
    <s v="No"/>
    <s v="No"/>
    <x v="0"/>
    <x v="1"/>
    <x v="1"/>
    <x v="2"/>
  </r>
  <r>
    <d v="2024-02-27T20:29:00"/>
    <s v="Grado o doble grado"/>
    <x v="24"/>
    <s v="De vez en cuando (1 o 2 veces al mes)"/>
    <s v="Frecuentemente (1 o 2 veces por semana)"/>
    <s v=""/>
    <s v="F. Enfermería, Fisioterapia y Podología"/>
    <s v=""/>
    <s v=""/>
    <s v=""/>
    <x v="1"/>
    <x v="2"/>
    <x v="0"/>
    <x v="1"/>
    <x v="3"/>
    <s v="Sí"/>
    <s v="Sí"/>
    <n v="2"/>
    <n v="5"/>
    <n v="3"/>
    <n v="1"/>
    <n v="5"/>
    <n v="5"/>
    <n v="4"/>
    <n v="2"/>
    <x v="5"/>
    <x v="2"/>
    <x v="1"/>
    <x v="3"/>
    <x v="0"/>
    <x v="4"/>
    <x v="4"/>
    <x v="3"/>
    <s v="No"/>
    <s v="No"/>
    <x v="2"/>
    <x v="2"/>
    <s v="Instagram|TikTok|Twitter"/>
    <x v="2"/>
    <x v="0"/>
    <x v="2"/>
    <x v="0"/>
    <x v="0"/>
    <x v="1"/>
    <x v="1"/>
    <x v="1"/>
    <s v="Sí"/>
    <s v="Sí"/>
    <x v="1"/>
    <x v="0"/>
    <x v="1"/>
    <x v="2"/>
  </r>
  <r>
    <d v="2024-02-27T20:00:00"/>
    <s v="Grado o doble grado"/>
    <x v="24"/>
    <s v="Frecuentemente (1 o 2 veces por semana)"/>
    <s v="Nunca"/>
    <s v=""/>
    <s v="F. Enfermería, Fisioterapia y Podología"/>
    <s v="F. Medicina"/>
    <s v="F. Ciencias de la Información"/>
    <s v=""/>
    <x v="0"/>
    <x v="0"/>
    <x v="1"/>
    <x v="1"/>
    <x v="0"/>
    <s v="No"/>
    <s v="No"/>
    <n v="1"/>
    <n v="1"/>
    <n v="2"/>
    <n v="3"/>
    <n v="5"/>
    <n v="5"/>
    <n v="5"/>
    <n v="4"/>
    <x v="2"/>
    <x v="1"/>
    <x v="1"/>
    <x v="3"/>
    <x v="0"/>
    <x v="1"/>
    <x v="1"/>
    <x v="1"/>
    <s v="No"/>
    <s v="No"/>
    <x v="2"/>
    <x v="1"/>
    <s v="Instagram|TikTok"/>
    <x v="2"/>
    <x v="2"/>
    <x v="0"/>
    <x v="1"/>
    <x v="0"/>
    <x v="3"/>
    <x v="1"/>
    <x v="1"/>
    <s v="Sí"/>
    <s v="No"/>
    <x v="0"/>
    <x v="1"/>
    <x v="1"/>
    <x v="1"/>
  </r>
  <r>
    <d v="2024-02-27T19:54:00"/>
    <s v="Grado o doble grado"/>
    <x v="24"/>
    <s v="De vez en cuando (1 o 2 veces al mes)"/>
    <s v="Nunca"/>
    <s v=""/>
    <s v="F. Enfermería, Fisioterapia y Podología"/>
    <s v="F. Medicina"/>
    <s v=""/>
    <s v=""/>
    <x v="1"/>
    <x v="1"/>
    <x v="2"/>
    <x v="2"/>
    <x v="1"/>
    <s v="No"/>
    <s v="No"/>
    <n v="5"/>
    <n v="5"/>
    <n v="5"/>
    <n v="5"/>
    <n v="5"/>
    <n v="5"/>
    <n v="5"/>
    <n v="5"/>
    <x v="1"/>
    <x v="1"/>
    <x v="2"/>
    <x v="2"/>
    <x v="1"/>
    <x v="2"/>
    <x v="2"/>
    <x v="2"/>
    <s v="No"/>
    <s v="No"/>
    <x v="1"/>
    <x v="0"/>
    <s v="Instagram|TikTok|Twitter|Youtube"/>
    <x v="2"/>
    <x v="2"/>
    <x v="0"/>
    <x v="0"/>
    <x v="1"/>
    <x v="0"/>
    <x v="2"/>
    <x v="2"/>
    <s v="No"/>
    <s v="No"/>
    <x v="0"/>
    <x v="1"/>
    <x v="1"/>
    <x v="2"/>
  </r>
  <r>
    <d v="2024-02-27T19:51:00"/>
    <s v="Grado o doble grado"/>
    <x v="24"/>
    <s v="De vez en cuando (1 o 2 veces al mes)"/>
    <s v="Nunca"/>
    <s v=""/>
    <s v="F. Enfermería, Fisioterapia y Podología"/>
    <s v=""/>
    <s v=""/>
    <s v=""/>
    <x v="1"/>
    <x v="0"/>
    <x v="1"/>
    <x v="1"/>
    <x v="0"/>
    <s v="No"/>
    <s v="No"/>
    <n v="3"/>
    <n v="2"/>
    <n v="2"/>
    <n v="3"/>
    <n v="5"/>
    <n v="4"/>
    <n v="5"/>
    <n v="5"/>
    <x v="2"/>
    <x v="2"/>
    <x v="0"/>
    <x v="1"/>
    <x v="3"/>
    <x v="0"/>
    <x v="4"/>
    <x v="3"/>
    <s v="Sí"/>
    <s v="Sí"/>
    <x v="1"/>
    <x v="1"/>
    <s v="Instagram|TikTok|Twitter"/>
    <x v="1"/>
    <x v="0"/>
    <x v="2"/>
    <x v="2"/>
    <x v="2"/>
    <x v="3"/>
    <x v="1"/>
    <x v="1"/>
    <s v="No"/>
    <s v="No"/>
    <x v="0"/>
    <x v="1"/>
    <x v="1"/>
    <x v="1"/>
  </r>
  <r>
    <d v="2024-02-27T19:19:00"/>
    <s v="Grado o doble grado"/>
    <x v="24"/>
    <s v="De vez en cuando (1 o 2 veces al mes)"/>
    <s v="Nunca"/>
    <s v=""/>
    <s v="F. Medicina"/>
    <s v="F. Enfermería, Fisioterapia y Podología"/>
    <s v=""/>
    <s v=""/>
    <x v="2"/>
    <x v="1"/>
    <x v="2"/>
    <x v="2"/>
    <x v="1"/>
    <s v="No"/>
    <s v="No"/>
    <n v="1"/>
    <n v="1"/>
    <n v="1"/>
    <n v="5"/>
    <n v="5"/>
    <n v="5"/>
    <n v="5"/>
    <n v="5"/>
    <x v="2"/>
    <x v="1"/>
    <x v="2"/>
    <x v="2"/>
    <x v="1"/>
    <x v="2"/>
    <x v="2"/>
    <x v="2"/>
    <s v="No"/>
    <s v="No"/>
    <x v="0"/>
    <x v="2"/>
    <s v="Instagram|TikTok|Twitter"/>
    <x v="2"/>
    <x v="2"/>
    <x v="0"/>
    <x v="0"/>
    <x v="1"/>
    <x v="0"/>
    <x v="2"/>
    <x v="2"/>
    <s v="No"/>
    <s v="No"/>
    <x v="0"/>
    <x v="1"/>
    <x v="1"/>
    <x v="2"/>
  </r>
  <r>
    <d v="2024-02-27T19:19:00"/>
    <s v="Grado o doble grado"/>
    <x v="24"/>
    <s v="Solo en época de exámenes"/>
    <s v="Nunca"/>
    <s v=""/>
    <s v="F. Medicina"/>
    <s v="F. Enfermería, Fisioterapia y Podología"/>
    <s v=""/>
    <s v="MARÍA ZAMBRANO"/>
    <x v="1"/>
    <x v="0"/>
    <x v="1"/>
    <x v="0"/>
    <x v="1"/>
    <s v="No"/>
    <s v="No"/>
    <n v="3"/>
    <n v="3"/>
    <n v="3"/>
    <n v="1"/>
    <n v="5"/>
    <n v="5"/>
    <n v="5"/>
    <n v="4"/>
    <x v="0"/>
    <x v="0"/>
    <x v="0"/>
    <x v="3"/>
    <x v="0"/>
    <x v="0"/>
    <x v="3"/>
    <x v="1"/>
    <s v="No"/>
    <s v="No"/>
    <x v="0"/>
    <x v="5"/>
    <s v="Instagram|TikTok|Youtube"/>
    <x v="1"/>
    <x v="1"/>
    <x v="1"/>
    <x v="1"/>
    <x v="0"/>
    <x v="1"/>
    <x v="0"/>
    <x v="4"/>
    <s v="Sí"/>
    <s v="No"/>
    <x v="0"/>
    <x v="0"/>
    <x v="2"/>
    <x v="1"/>
  </r>
  <r>
    <d v="2024-02-27T19:14:00"/>
    <s v="Grado o doble grado"/>
    <x v="24"/>
    <s v="Solo en época de exámenes"/>
    <s v="Muy frecuentemente (3 o más veces por semana)"/>
    <s v=""/>
    <s v="F. Enfermería, Fisioterapia y Podología"/>
    <s v="F. Medicina"/>
    <s v=""/>
    <s v="Biblioteca Luis Rosales"/>
    <x v="3"/>
    <x v="0"/>
    <x v="2"/>
    <x v="2"/>
    <x v="2"/>
    <s v="No"/>
    <s v="Sí"/>
    <n v="3"/>
    <n v="5"/>
    <n v="5"/>
    <n v="1"/>
    <n v="5"/>
    <n v="5"/>
    <n v="5"/>
    <n v="5"/>
    <x v="2"/>
    <x v="1"/>
    <x v="2"/>
    <x v="2"/>
    <x v="1"/>
    <x v="2"/>
    <x v="2"/>
    <x v="1"/>
    <s v="Sí"/>
    <s v="No"/>
    <x v="0"/>
    <x v="1"/>
    <s v="Instagram|TikTok|Youtube"/>
    <x v="2"/>
    <x v="2"/>
    <x v="1"/>
    <x v="2"/>
    <x v="2"/>
    <x v="1"/>
    <x v="1"/>
    <x v="1"/>
    <s v="Sí"/>
    <s v="No"/>
    <x v="0"/>
    <x v="1"/>
    <x v="1"/>
    <x v="2"/>
  </r>
  <r>
    <d v="2024-02-27T19:05:00"/>
    <s v="Grado o doble grado"/>
    <x v="13"/>
    <s v="De vez en cuando (1 o 2 veces al mes)"/>
    <s v="De vez en cuando (1 o 2 veces al mes)"/>
    <s v=""/>
    <s v="F. Enfermería, Fisioterapia y Podología"/>
    <s v="F. Enfermería, Fisioterapia y Podología"/>
    <s v=""/>
    <s v=""/>
    <x v="2"/>
    <x v="0"/>
    <x v="1"/>
    <x v="1"/>
    <x v="2"/>
    <s v="Sí"/>
    <s v="No"/>
    <n v="1"/>
    <n v="2"/>
    <n v="5"/>
    <n v="1"/>
    <n v="5"/>
    <n v="5"/>
    <n v="5"/>
    <n v="5"/>
    <x v="0"/>
    <x v="2"/>
    <x v="1"/>
    <x v="2"/>
    <x v="0"/>
    <x v="2"/>
    <x v="1"/>
    <x v="2"/>
    <s v="No"/>
    <s v="No"/>
    <x v="1"/>
    <x v="2"/>
    <s v="Instagram|TikTok|Youtube"/>
    <x v="2"/>
    <x v="2"/>
    <x v="1"/>
    <x v="1"/>
    <x v="0"/>
    <x v="0"/>
    <x v="0"/>
    <x v="2"/>
    <s v="Sí"/>
    <s v="No"/>
    <x v="0"/>
    <x v="3"/>
    <x v="2"/>
    <x v="2"/>
  </r>
  <r>
    <d v="2024-02-27T18:58:00"/>
    <s v="Grado o doble grado"/>
    <x v="24"/>
    <s v="De vez en cuando (1 o 2 veces al mes)"/>
    <s v="Nunca"/>
    <s v=""/>
    <s v="F. Enfermería, Fisioterapia y Podología"/>
    <s v="F. Derecho (Departamentos, Criminología)"/>
    <s v="F. Medicina"/>
    <s v=""/>
    <x v="2"/>
    <x v="1"/>
    <x v="1"/>
    <x v="1"/>
    <x v="1"/>
    <s v="No"/>
    <s v="No"/>
    <n v="1"/>
    <n v="1"/>
    <n v="1"/>
    <n v="5"/>
    <n v="5"/>
    <n v="5"/>
    <n v="5"/>
    <n v="1"/>
    <x v="2"/>
    <x v="0"/>
    <x v="1"/>
    <x v="3"/>
    <x v="1"/>
    <x v="0"/>
    <x v="3"/>
    <x v="0"/>
    <s v="No"/>
    <s v="No"/>
    <x v="2"/>
    <x v="5"/>
    <s v="Instagram|TikTok"/>
    <x v="2"/>
    <x v="1"/>
    <x v="1"/>
    <x v="1"/>
    <x v="0"/>
    <x v="1"/>
    <x v="0"/>
    <x v="1"/>
    <s v="No"/>
    <s v="No"/>
    <x v="0"/>
    <x v="1"/>
    <x v="1"/>
    <x v="1"/>
  </r>
  <r>
    <d v="2024-02-27T18:44:00"/>
    <s v="Grado o doble grado"/>
    <x v="20"/>
    <s v="De vez en cuando (1 o 2 veces al mes)"/>
    <s v="Frecuentemente (1 o 2 veces por semana)"/>
    <s v=""/>
    <s v="F. Medicina"/>
    <s v="F. Veterinaria"/>
    <s v="F. Enfermería, Fisioterapia y Podología"/>
    <s v=""/>
    <x v="5"/>
    <x v="0"/>
    <x v="1"/>
    <x v="1"/>
    <x v="2"/>
    <s v="Sí"/>
    <s v="Sí"/>
    <n v="4"/>
    <n v="1"/>
    <n v="4"/>
    <n v="3"/>
    <n v="5"/>
    <n v="4"/>
    <n v="5"/>
    <n v="3"/>
    <x v="0"/>
    <x v="0"/>
    <x v="1"/>
    <x v="3"/>
    <x v="0"/>
    <x v="1"/>
    <x v="1"/>
    <x v="1"/>
    <s v="Sí"/>
    <s v="No"/>
    <x v="0"/>
    <x v="2"/>
    <s v="Youtube"/>
    <x v="0"/>
    <x v="1"/>
    <x v="1"/>
    <x v="0"/>
    <x v="1"/>
    <x v="0"/>
    <x v="2"/>
    <x v="4"/>
    <s v="Sí"/>
    <s v="Sí"/>
    <x v="1"/>
    <x v="0"/>
    <x v="2"/>
    <x v="0"/>
  </r>
  <r>
    <d v="2024-02-27T18:43:00"/>
    <s v="Grado o doble grado"/>
    <x v="24"/>
    <s v="Frecuentemente (1 o 2 veces por semana)"/>
    <s v="Nunca"/>
    <s v=""/>
    <s v="F. Enfermería, Fisioterapia y Podología"/>
    <s v="F. Medicina"/>
    <s v=""/>
    <s v=""/>
    <x v="0"/>
    <x v="0"/>
    <x v="2"/>
    <x v="1"/>
    <x v="0"/>
    <s v="No"/>
    <s v="No"/>
    <n v="1"/>
    <n v="1"/>
    <n v="1"/>
    <n v="1"/>
    <n v="5"/>
    <n v="2"/>
    <n v="3"/>
    <n v="1"/>
    <x v="0"/>
    <x v="2"/>
    <x v="0"/>
    <x v="1"/>
    <x v="3"/>
    <x v="0"/>
    <x v="4"/>
    <x v="3"/>
    <s v="No"/>
    <s v="No"/>
    <x v="2"/>
    <x v="2"/>
    <s v="Instagram|Twitter"/>
    <x v="2"/>
    <x v="2"/>
    <x v="2"/>
    <x v="1"/>
    <x v="0"/>
    <x v="1"/>
    <x v="1"/>
    <x v="4"/>
    <s v="Sí"/>
    <s v="No"/>
    <x v="0"/>
    <x v="1"/>
    <x v="1"/>
    <x v="2"/>
  </r>
  <r>
    <d v="2024-02-27T18:34:00"/>
    <s v="Grado o doble grado"/>
    <x v="24"/>
    <s v="De vez en cuando (1 o 2 veces al mes)"/>
    <s v="De vez en cuando (1 o 2 veces al mes)"/>
    <s v=""/>
    <s v="F. Medicina"/>
    <s v="F. Enfermería, Fisioterapia y Podología"/>
    <s v=""/>
    <s v=""/>
    <x v="1"/>
    <x v="1"/>
    <x v="2"/>
    <x v="2"/>
    <x v="1"/>
    <s v="No"/>
    <s v="No"/>
    <n v="2"/>
    <n v="3"/>
    <n v="5"/>
    <n v="1"/>
    <m/>
    <n v="5"/>
    <n v="2"/>
    <n v="2"/>
    <x v="1"/>
    <x v="1"/>
    <x v="2"/>
    <x v="2"/>
    <x v="1"/>
    <x v="2"/>
    <x v="2"/>
    <x v="2"/>
    <s v="Sí"/>
    <s v="Sí"/>
    <x v="1"/>
    <x v="0"/>
    <s v="Instagram|TikTok|Twitter"/>
    <x v="2"/>
    <x v="2"/>
    <x v="0"/>
    <x v="0"/>
    <x v="1"/>
    <x v="0"/>
    <x v="2"/>
    <x v="2"/>
    <s v="Sí"/>
    <s v="Sí"/>
    <x v="2"/>
    <x v="1"/>
    <x v="1"/>
    <x v="2"/>
  </r>
  <r>
    <d v="2024-02-27T18:33:00"/>
    <s v="Grado o doble grado"/>
    <x v="24"/>
    <s v="De vez en cuando (1 o 2 veces al mes)"/>
    <s v="Nunca"/>
    <s v=""/>
    <s v="F. Medicina"/>
    <s v="F. Enfermería, Fisioterapia y Podología"/>
    <s v=""/>
    <s v=""/>
    <x v="0"/>
    <x v="0"/>
    <x v="1"/>
    <x v="1"/>
    <x v="0"/>
    <s v="No"/>
    <s v="No"/>
    <n v="1"/>
    <n v="1"/>
    <n v="1"/>
    <n v="1"/>
    <n v="5"/>
    <n v="3"/>
    <n v="5"/>
    <n v="5"/>
    <x v="0"/>
    <x v="2"/>
    <x v="0"/>
    <x v="1"/>
    <x v="3"/>
    <x v="0"/>
    <x v="4"/>
    <x v="3"/>
    <s v="No"/>
    <s v="No"/>
    <x v="2"/>
    <x v="2"/>
    <s v="Instagram|TikTok"/>
    <x v="0"/>
    <x v="1"/>
    <x v="2"/>
    <x v="1"/>
    <x v="0"/>
    <x v="1"/>
    <x v="0"/>
    <x v="4"/>
    <s v="No"/>
    <s v="No"/>
    <x v="0"/>
    <x v="1"/>
    <x v="1"/>
    <x v="1"/>
  </r>
  <r>
    <d v="2024-02-27T18:19:00"/>
    <s v="Grado o doble grado"/>
    <x v="24"/>
    <s v="Solo en época de exámenes"/>
    <s v="Solo en época de exámenes"/>
    <s v=""/>
    <s v="F. Enfermería, Fisioterapia y Podología"/>
    <s v="F. Medicina"/>
    <s v=""/>
    <s v=""/>
    <x v="0"/>
    <x v="0"/>
    <x v="2"/>
    <x v="1"/>
    <x v="1"/>
    <s v="No"/>
    <s v="No"/>
    <n v="2"/>
    <n v="2"/>
    <n v="4"/>
    <n v="5"/>
    <n v="5"/>
    <n v="2"/>
    <n v="5"/>
    <n v="3"/>
    <x v="1"/>
    <x v="1"/>
    <x v="2"/>
    <x v="2"/>
    <x v="1"/>
    <x v="2"/>
    <x v="2"/>
    <x v="2"/>
    <s v="Sí"/>
    <s v="Sí"/>
    <x v="1"/>
    <x v="2"/>
    <s v="Instagram|Otras|TikTok"/>
    <x v="2"/>
    <x v="2"/>
    <x v="0"/>
    <x v="1"/>
    <x v="0"/>
    <x v="1"/>
    <x v="0"/>
    <x v="4"/>
    <s v="No"/>
    <s v="No"/>
    <x v="0"/>
    <x v="1"/>
    <x v="2"/>
    <x v="1"/>
  </r>
  <r>
    <d v="2024-02-27T18:19:00"/>
    <s v="Grado o doble grado"/>
    <x v="24"/>
    <s v="Nunca"/>
    <s v="De vez en cuando (1 o 2 veces al mes)"/>
    <s v=""/>
    <s v=""/>
    <s v=""/>
    <s v=""/>
    <s v=""/>
    <x v="2"/>
    <x v="2"/>
    <x v="0"/>
    <x v="0"/>
    <x v="2"/>
    <s v="No"/>
    <s v="No"/>
    <n v="3"/>
    <n v="3"/>
    <n v="3"/>
    <n v="3"/>
    <n v="4"/>
    <n v="4"/>
    <n v="4"/>
    <n v="4"/>
    <x v="0"/>
    <x v="2"/>
    <x v="0"/>
    <x v="1"/>
    <x v="3"/>
    <x v="0"/>
    <x v="4"/>
    <x v="3"/>
    <s v="No"/>
    <s v="No"/>
    <x v="2"/>
    <x v="2"/>
    <s v="Instagram|TikTok|Twitter"/>
    <x v="1"/>
    <x v="0"/>
    <x v="2"/>
    <x v="2"/>
    <x v="2"/>
    <x v="3"/>
    <x v="1"/>
    <x v="1"/>
    <s v="No"/>
    <s v="No"/>
    <x v="0"/>
    <x v="3"/>
    <x v="4"/>
    <x v="0"/>
  </r>
  <r>
    <d v="2024-02-27T18:15:00"/>
    <s v="Grado o doble grado"/>
    <x v="24"/>
    <s v="Solo en época de exámenes"/>
    <s v="Frecuentemente (1 o 2 veces por semana)"/>
    <s v=""/>
    <s v="Biblioteca Maria Zambrano (Derecho, Filología)"/>
    <s v="F. Enfermería, Fisioterapia y Podología"/>
    <s v="F. Medicina"/>
    <s v=""/>
    <x v="1"/>
    <x v="1"/>
    <x v="2"/>
    <x v="2"/>
    <x v="1"/>
    <s v="No"/>
    <s v="No"/>
    <n v="1"/>
    <n v="4"/>
    <n v="4"/>
    <n v="4"/>
    <n v="5"/>
    <n v="5"/>
    <n v="5"/>
    <n v="5"/>
    <x v="1"/>
    <x v="1"/>
    <x v="2"/>
    <x v="2"/>
    <x v="1"/>
    <x v="2"/>
    <x v="2"/>
    <x v="2"/>
    <s v="Sí"/>
    <s v="No"/>
    <x v="1"/>
    <x v="0"/>
    <s v="Instagram|TikTok|Twitter"/>
    <x v="2"/>
    <x v="2"/>
    <x v="0"/>
    <x v="0"/>
    <x v="1"/>
    <x v="0"/>
    <x v="2"/>
    <x v="2"/>
    <s v="Sí"/>
    <s v="Sí"/>
    <x v="2"/>
    <x v="1"/>
    <x v="1"/>
    <x v="2"/>
  </r>
  <r>
    <d v="2024-02-27T18:11:00"/>
    <s v="Grado o doble grado"/>
    <x v="5"/>
    <s v="Muy frecuentemente (3 o más veces por semana)"/>
    <s v="Frecuentemente (1 o 2 veces por semana)"/>
    <s v=""/>
    <s v="Biblioteca Maria Zambrano (Derecho, Filología)"/>
    <s v="F. Ciencias de la Información"/>
    <s v="F. Ciencias Biológicas"/>
    <s v=""/>
    <x v="1"/>
    <x v="1"/>
    <x v="2"/>
    <x v="1"/>
    <x v="1"/>
    <s v="Sí"/>
    <s v="Sí"/>
    <n v="4"/>
    <n v="1"/>
    <n v="2"/>
    <n v="1"/>
    <n v="3"/>
    <n v="3"/>
    <n v="4"/>
    <n v="1"/>
    <x v="0"/>
    <x v="5"/>
    <x v="2"/>
    <x v="1"/>
    <x v="1"/>
    <x v="2"/>
    <x v="2"/>
    <x v="1"/>
    <s v="Sí"/>
    <s v="Sí"/>
    <x v="0"/>
    <x v="0"/>
    <s v="Instagram|Twitter"/>
    <x v="2"/>
    <x v="1"/>
    <x v="0"/>
    <x v="0"/>
    <x v="1"/>
    <x v="0"/>
    <x v="2"/>
    <x v="1"/>
    <s v="Sí"/>
    <s v="No"/>
    <x v="0"/>
    <x v="0"/>
    <x v="1"/>
    <x v="1"/>
  </r>
  <r>
    <d v="2024-02-27T14:38:00"/>
    <s v="Grado o doble grado"/>
    <x v="9"/>
    <s v="Frecuentemente (1 o 2 veces por semana)"/>
    <s v="De vez en cuando (1 o 2 veces al mes)"/>
    <s v=""/>
    <s v="F. Psicología"/>
    <s v=""/>
    <s v=""/>
    <s v=""/>
    <x v="0"/>
    <x v="1"/>
    <x v="3"/>
    <x v="0"/>
    <x v="3"/>
    <s v="No"/>
    <s v="Sí"/>
    <n v="1"/>
    <n v="4"/>
    <n v="4"/>
    <n v="1"/>
    <n v="5"/>
    <n v="5"/>
    <n v="5"/>
    <n v="5"/>
    <x v="4"/>
    <x v="3"/>
    <x v="4"/>
    <x v="3"/>
    <x v="2"/>
    <x v="1"/>
    <x v="1"/>
    <x v="4"/>
    <s v="No"/>
    <s v="No"/>
    <x v="0"/>
    <x v="4"/>
    <s v="Instagram|TikTok"/>
    <x v="2"/>
    <x v="1"/>
    <x v="3"/>
    <x v="0"/>
    <x v="2"/>
    <x v="0"/>
    <x v="2"/>
    <x v="5"/>
    <s v="Sí"/>
    <s v="No"/>
    <x v="0"/>
    <x v="1"/>
    <x v="4"/>
    <x v="1"/>
  </r>
  <r>
    <d v="2024-02-26T17:27:00"/>
    <s v="Grado o doble grado"/>
    <x v="6"/>
    <s v="Muy frecuentemente (3 o más veces por semana)"/>
    <s v="Frecuentemente (1 o 2 veces por semana)"/>
    <s v=""/>
    <s v="F. Trabajo Social"/>
    <s v=""/>
    <s v=""/>
    <s v=""/>
    <x v="1"/>
    <x v="0"/>
    <x v="2"/>
    <x v="2"/>
    <x v="3"/>
    <s v="Sí"/>
    <s v="Sí"/>
    <n v="5"/>
    <n v="2"/>
    <n v="3"/>
    <n v="3"/>
    <n v="4"/>
    <n v="3"/>
    <n v="2"/>
    <n v="2"/>
    <x v="1"/>
    <x v="1"/>
    <x v="2"/>
    <x v="3"/>
    <x v="1"/>
    <x v="1"/>
    <x v="2"/>
    <x v="3"/>
    <s v="No"/>
    <s v="No"/>
    <x v="0"/>
    <x v="2"/>
    <s v="Instagram|TikTok"/>
    <x v="2"/>
    <x v="2"/>
    <x v="0"/>
    <x v="0"/>
    <x v="1"/>
    <x v="1"/>
    <x v="2"/>
    <x v="2"/>
    <s v="No"/>
    <s v="No"/>
    <x v="0"/>
    <x v="1"/>
    <x v="1"/>
    <x v="2"/>
  </r>
  <r>
    <d v="2024-02-26T15:26:00"/>
    <s v="Grado o doble grado"/>
    <x v="7"/>
    <s v="De vez en cuando (1 o 2 veces al mes)"/>
    <s v="Frecuentemente (1 o 2 veces por semana)"/>
    <s v=""/>
    <s v="F. Geografía e Historia"/>
    <s v="Biblioteca Maria Zambrano (Derecho, Filología)"/>
    <s v=""/>
    <s v="Municipal."/>
    <x v="0"/>
    <x v="0"/>
    <x v="1"/>
    <x v="1"/>
    <x v="0"/>
    <s v="No"/>
    <s v="Sí"/>
    <n v="4"/>
    <n v="5"/>
    <n v="3"/>
    <n v="4"/>
    <n v="4"/>
    <n v="4"/>
    <n v="4"/>
    <n v="4"/>
    <x v="2"/>
    <x v="0"/>
    <x v="1"/>
    <x v="3"/>
    <x v="1"/>
    <x v="1"/>
    <x v="1"/>
    <x v="1"/>
    <s v="Sí"/>
    <s v="Sí"/>
    <x v="0"/>
    <x v="1"/>
    <s v="Twitter|Youtube"/>
    <x v="2"/>
    <x v="1"/>
    <x v="0"/>
    <x v="0"/>
    <x v="1"/>
    <x v="0"/>
    <x v="2"/>
    <x v="4"/>
    <s v="Sí"/>
    <s v="Sí"/>
    <x v="2"/>
    <x v="1"/>
    <x v="1"/>
    <x v="1"/>
  </r>
  <r>
    <m/>
    <m/>
    <x v="28"/>
    <m/>
    <m/>
    <m/>
    <m/>
    <m/>
    <m/>
    <m/>
    <x v="4"/>
    <x v="4"/>
    <x v="4"/>
    <x v="5"/>
    <x v="3"/>
    <m/>
    <m/>
    <m/>
    <m/>
    <m/>
    <m/>
    <m/>
    <m/>
    <m/>
    <m/>
    <x v="4"/>
    <x v="3"/>
    <x v="4"/>
    <x v="4"/>
    <x v="2"/>
    <x v="3"/>
    <x v="5"/>
    <x v="4"/>
    <m/>
    <m/>
    <x v="3"/>
    <x v="4"/>
    <m/>
    <x v="3"/>
    <x v="3"/>
    <x v="3"/>
    <x v="3"/>
    <x v="3"/>
    <x v="2"/>
    <x v="3"/>
    <x v="5"/>
    <m/>
    <m/>
    <x v="6"/>
    <x v="2"/>
    <x v="3"/>
    <x v="6"/>
  </r>
  <r>
    <m/>
    <m/>
    <x v="28"/>
    <m/>
    <m/>
    <m/>
    <m/>
    <m/>
    <m/>
    <m/>
    <x v="4"/>
    <x v="4"/>
    <x v="4"/>
    <x v="5"/>
    <x v="3"/>
    <m/>
    <m/>
    <m/>
    <m/>
    <m/>
    <m/>
    <m/>
    <m/>
    <m/>
    <m/>
    <x v="4"/>
    <x v="3"/>
    <x v="4"/>
    <x v="4"/>
    <x v="2"/>
    <x v="3"/>
    <x v="5"/>
    <x v="4"/>
    <m/>
    <m/>
    <x v="3"/>
    <x v="4"/>
    <m/>
    <x v="3"/>
    <x v="3"/>
    <x v="3"/>
    <x v="3"/>
    <x v="3"/>
    <x v="2"/>
    <x v="3"/>
    <x v="5"/>
    <m/>
    <m/>
    <x v="6"/>
    <x v="2"/>
    <x v="3"/>
    <x v="6"/>
  </r>
  <r>
    <m/>
    <m/>
    <x v="28"/>
    <m/>
    <m/>
    <m/>
    <m/>
    <m/>
    <m/>
    <m/>
    <x v="4"/>
    <x v="4"/>
    <x v="4"/>
    <x v="5"/>
    <x v="3"/>
    <m/>
    <m/>
    <m/>
    <m/>
    <m/>
    <m/>
    <m/>
    <m/>
    <m/>
    <m/>
    <x v="4"/>
    <x v="3"/>
    <x v="4"/>
    <x v="4"/>
    <x v="2"/>
    <x v="3"/>
    <x v="5"/>
    <x v="4"/>
    <m/>
    <m/>
    <x v="3"/>
    <x v="4"/>
    <m/>
    <x v="3"/>
    <x v="3"/>
    <x v="3"/>
    <x v="3"/>
    <x v="3"/>
    <x v="2"/>
    <x v="3"/>
    <x v="5"/>
    <m/>
    <m/>
    <x v="6"/>
    <x v="2"/>
    <x v="3"/>
    <x v="6"/>
  </r>
  <r>
    <m/>
    <m/>
    <x v="28"/>
    <m/>
    <m/>
    <m/>
    <m/>
    <m/>
    <m/>
    <m/>
    <x v="4"/>
    <x v="4"/>
    <x v="4"/>
    <x v="5"/>
    <x v="3"/>
    <m/>
    <m/>
    <m/>
    <m/>
    <m/>
    <m/>
    <m/>
    <m/>
    <m/>
    <m/>
    <x v="4"/>
    <x v="3"/>
    <x v="4"/>
    <x v="4"/>
    <x v="2"/>
    <x v="3"/>
    <x v="5"/>
    <x v="4"/>
    <m/>
    <m/>
    <x v="3"/>
    <x v="4"/>
    <m/>
    <x v="3"/>
    <x v="3"/>
    <x v="3"/>
    <x v="3"/>
    <x v="3"/>
    <x v="2"/>
    <x v="3"/>
    <x v="5"/>
    <m/>
    <m/>
    <x v="6"/>
    <x v="2"/>
    <x v="3"/>
    <x v="6"/>
  </r>
  <r>
    <m/>
    <m/>
    <x v="28"/>
    <m/>
    <m/>
    <m/>
    <m/>
    <m/>
    <m/>
    <m/>
    <x v="4"/>
    <x v="4"/>
    <x v="4"/>
    <x v="5"/>
    <x v="3"/>
    <m/>
    <m/>
    <m/>
    <m/>
    <m/>
    <m/>
    <m/>
    <m/>
    <m/>
    <m/>
    <x v="4"/>
    <x v="3"/>
    <x v="4"/>
    <x v="4"/>
    <x v="2"/>
    <x v="3"/>
    <x v="5"/>
    <x v="4"/>
    <m/>
    <m/>
    <x v="3"/>
    <x v="4"/>
    <m/>
    <x v="3"/>
    <x v="3"/>
    <x v="3"/>
    <x v="3"/>
    <x v="3"/>
    <x v="2"/>
    <x v="3"/>
    <x v="5"/>
    <m/>
    <m/>
    <x v="6"/>
    <x v="2"/>
    <x v="3"/>
    <x v="6"/>
  </r>
  <r>
    <m/>
    <m/>
    <x v="28"/>
    <m/>
    <m/>
    <m/>
    <m/>
    <m/>
    <m/>
    <m/>
    <x v="4"/>
    <x v="4"/>
    <x v="4"/>
    <x v="5"/>
    <x v="3"/>
    <m/>
    <m/>
    <m/>
    <m/>
    <m/>
    <m/>
    <m/>
    <m/>
    <m/>
    <m/>
    <x v="4"/>
    <x v="3"/>
    <x v="4"/>
    <x v="4"/>
    <x v="2"/>
    <x v="3"/>
    <x v="5"/>
    <x v="4"/>
    <m/>
    <m/>
    <x v="3"/>
    <x v="4"/>
    <m/>
    <x v="3"/>
    <x v="3"/>
    <x v="3"/>
    <x v="3"/>
    <x v="3"/>
    <x v="2"/>
    <x v="3"/>
    <x v="5"/>
    <m/>
    <m/>
    <x v="6"/>
    <x v="2"/>
    <x v="3"/>
    <x v="6"/>
  </r>
  <r>
    <m/>
    <m/>
    <x v="28"/>
    <m/>
    <m/>
    <m/>
    <m/>
    <m/>
    <m/>
    <m/>
    <x v="4"/>
    <x v="4"/>
    <x v="4"/>
    <x v="5"/>
    <x v="3"/>
    <m/>
    <m/>
    <m/>
    <m/>
    <m/>
    <m/>
    <m/>
    <m/>
    <m/>
    <m/>
    <x v="4"/>
    <x v="3"/>
    <x v="4"/>
    <x v="4"/>
    <x v="2"/>
    <x v="3"/>
    <x v="5"/>
    <x v="4"/>
    <m/>
    <m/>
    <x v="3"/>
    <x v="4"/>
    <m/>
    <x v="3"/>
    <x v="3"/>
    <x v="3"/>
    <x v="3"/>
    <x v="3"/>
    <x v="2"/>
    <x v="3"/>
    <x v="5"/>
    <m/>
    <m/>
    <x v="6"/>
    <x v="2"/>
    <x v="3"/>
    <x v="6"/>
  </r>
  <r>
    <m/>
    <m/>
    <x v="28"/>
    <m/>
    <m/>
    <m/>
    <m/>
    <m/>
    <m/>
    <m/>
    <x v="4"/>
    <x v="4"/>
    <x v="4"/>
    <x v="5"/>
    <x v="3"/>
    <m/>
    <m/>
    <m/>
    <m/>
    <m/>
    <m/>
    <m/>
    <m/>
    <m/>
    <m/>
    <x v="4"/>
    <x v="3"/>
    <x v="4"/>
    <x v="4"/>
    <x v="2"/>
    <x v="3"/>
    <x v="5"/>
    <x v="4"/>
    <m/>
    <m/>
    <x v="3"/>
    <x v="4"/>
    <m/>
    <x v="3"/>
    <x v="3"/>
    <x v="3"/>
    <x v="3"/>
    <x v="3"/>
    <x v="2"/>
    <x v="3"/>
    <x v="5"/>
    <m/>
    <m/>
    <x v="6"/>
    <x v="2"/>
    <x v="3"/>
    <x v="6"/>
  </r>
  <r>
    <m/>
    <m/>
    <x v="28"/>
    <m/>
    <m/>
    <m/>
    <m/>
    <m/>
    <m/>
    <m/>
    <x v="4"/>
    <x v="4"/>
    <x v="4"/>
    <x v="5"/>
    <x v="3"/>
    <m/>
    <m/>
    <m/>
    <m/>
    <m/>
    <m/>
    <m/>
    <m/>
    <m/>
    <m/>
    <x v="4"/>
    <x v="3"/>
    <x v="4"/>
    <x v="4"/>
    <x v="2"/>
    <x v="3"/>
    <x v="5"/>
    <x v="4"/>
    <m/>
    <m/>
    <x v="3"/>
    <x v="4"/>
    <m/>
    <x v="3"/>
    <x v="3"/>
    <x v="3"/>
    <x v="3"/>
    <x v="3"/>
    <x v="2"/>
    <x v="3"/>
    <x v="5"/>
    <m/>
    <m/>
    <x v="6"/>
    <x v="2"/>
    <x v="3"/>
    <x v="6"/>
  </r>
  <r>
    <m/>
    <m/>
    <x v="28"/>
    <m/>
    <m/>
    <m/>
    <m/>
    <m/>
    <m/>
    <m/>
    <x v="4"/>
    <x v="4"/>
    <x v="4"/>
    <x v="5"/>
    <x v="3"/>
    <m/>
    <m/>
    <m/>
    <m/>
    <m/>
    <m/>
    <m/>
    <m/>
    <m/>
    <m/>
    <x v="4"/>
    <x v="3"/>
    <x v="4"/>
    <x v="4"/>
    <x v="2"/>
    <x v="3"/>
    <x v="5"/>
    <x v="4"/>
    <m/>
    <m/>
    <x v="3"/>
    <x v="4"/>
    <m/>
    <x v="3"/>
    <x v="3"/>
    <x v="3"/>
    <x v="3"/>
    <x v="3"/>
    <x v="2"/>
    <x v="3"/>
    <x v="5"/>
    <m/>
    <m/>
    <x v="6"/>
    <x v="2"/>
    <x v="3"/>
    <x v="6"/>
  </r>
  <r>
    <m/>
    <m/>
    <x v="28"/>
    <m/>
    <m/>
    <m/>
    <m/>
    <m/>
    <m/>
    <m/>
    <x v="4"/>
    <x v="4"/>
    <x v="4"/>
    <x v="5"/>
    <x v="3"/>
    <m/>
    <m/>
    <m/>
    <m/>
    <m/>
    <m/>
    <m/>
    <m/>
    <m/>
    <m/>
    <x v="4"/>
    <x v="3"/>
    <x v="4"/>
    <x v="4"/>
    <x v="2"/>
    <x v="3"/>
    <x v="5"/>
    <x v="4"/>
    <m/>
    <m/>
    <x v="3"/>
    <x v="4"/>
    <m/>
    <x v="3"/>
    <x v="3"/>
    <x v="3"/>
    <x v="3"/>
    <x v="3"/>
    <x v="2"/>
    <x v="3"/>
    <x v="5"/>
    <m/>
    <m/>
    <x v="6"/>
    <x v="2"/>
    <x v="3"/>
    <x v="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H34" firstHeaderRow="1" firstDataRow="2" firstDataCol="1"/>
  <pivotFields count="52">
    <pivotField dataField="1" showAll="0"/>
    <pivotField showAll="0"/>
    <pivotField axis="axisRow" showAll="0">
      <items count="30">
        <item x="13"/>
        <item x="19"/>
        <item x="22"/>
        <item x="25"/>
        <item x="18"/>
        <item x="1"/>
        <item x="23"/>
        <item x="8"/>
        <item x="4"/>
        <item x="12"/>
        <item x="5"/>
        <item x="17"/>
        <item x="3"/>
        <item x="14"/>
        <item x="24"/>
        <item x="16"/>
        <item x="15"/>
        <item x="10"/>
        <item x="2"/>
        <item x="7"/>
        <item x="0"/>
        <item x="20"/>
        <item x="21"/>
        <item x="27"/>
        <item x="9"/>
        <item x="6"/>
        <item x="11"/>
        <item x="26"/>
        <item x="28"/>
        <item t="default"/>
      </items>
    </pivotField>
    <pivotField showAll="0"/>
    <pivotField showAll="0"/>
    <pivotField showAll="0"/>
    <pivotField showAll="0"/>
    <pivotField showAll="0"/>
    <pivotField showAll="0"/>
    <pivotField showAll="0"/>
    <pivotField showAll="0">
      <items count="7">
        <item x="5"/>
        <item x="3"/>
        <item x="2"/>
        <item x="0"/>
        <item x="1"/>
        <item x="4"/>
        <item t="default"/>
      </items>
    </pivotField>
    <pivotField showAll="0">
      <items count="7">
        <item x="5"/>
        <item x="3"/>
        <item x="2"/>
        <item x="0"/>
        <item x="1"/>
        <item x="4"/>
        <item t="default"/>
      </items>
    </pivotField>
    <pivotField showAll="0">
      <items count="7">
        <item x="5"/>
        <item x="3"/>
        <item x="0"/>
        <item x="1"/>
        <item x="2"/>
        <item x="4"/>
        <item t="default"/>
      </items>
    </pivotField>
    <pivotField showAll="0">
      <items count="7">
        <item x="4"/>
        <item x="3"/>
        <item x="0"/>
        <item x="1"/>
        <item x="2"/>
        <item x="5"/>
        <item t="default"/>
      </items>
    </pivotField>
    <pivotField showAll="0">
      <items count="7">
        <item x="5"/>
        <item x="4"/>
        <item x="2"/>
        <item x="0"/>
        <item x="1"/>
        <item x="3"/>
        <item t="default"/>
      </items>
    </pivotField>
    <pivotField showAll="0"/>
    <pivotField showAll="0"/>
    <pivotField showAll="0"/>
    <pivotField showAll="0"/>
    <pivotField showAll="0"/>
    <pivotField showAll="0"/>
    <pivotField showAll="0"/>
    <pivotField showAll="0"/>
    <pivotField showAll="0"/>
    <pivotField showAll="0"/>
    <pivotField showAll="0">
      <items count="7">
        <item x="3"/>
        <item x="5"/>
        <item x="0"/>
        <item x="2"/>
        <item x="1"/>
        <item x="4"/>
        <item t="default"/>
      </items>
    </pivotField>
    <pivotField showAll="0">
      <items count="7">
        <item x="4"/>
        <item x="5"/>
        <item x="2"/>
        <item x="0"/>
        <item x="1"/>
        <item x="3"/>
        <item t="default"/>
      </items>
    </pivotField>
    <pivotField showAll="0">
      <items count="7">
        <item x="5"/>
        <item x="3"/>
        <item x="0"/>
        <item x="1"/>
        <item x="2"/>
        <item x="4"/>
        <item t="default"/>
      </items>
    </pivotField>
    <pivotField showAll="0">
      <items count="7">
        <item x="5"/>
        <item x="0"/>
        <item x="1"/>
        <item x="3"/>
        <item x="2"/>
        <item x="4"/>
        <item t="default"/>
      </items>
    </pivotField>
    <pivotField showAll="0">
      <items count="7">
        <item x="4"/>
        <item x="5"/>
        <item x="3"/>
        <item x="0"/>
        <item x="1"/>
        <item x="2"/>
        <item t="default"/>
      </items>
    </pivotField>
    <pivotField showAll="0">
      <items count="7">
        <item x="5"/>
        <item x="4"/>
        <item x="0"/>
        <item x="1"/>
        <item x="2"/>
        <item x="3"/>
        <item t="default"/>
      </items>
    </pivotField>
    <pivotField showAll="0">
      <items count="7">
        <item x="0"/>
        <item x="3"/>
        <item x="4"/>
        <item x="1"/>
        <item x="2"/>
        <item x="5"/>
        <item t="default"/>
      </items>
    </pivotField>
    <pivotField showAll="0">
      <items count="7">
        <item x="5"/>
        <item x="0"/>
        <item x="3"/>
        <item x="1"/>
        <item x="2"/>
        <item x="4"/>
        <item t="default"/>
      </items>
    </pivotField>
    <pivotField showAll="0"/>
    <pivotField showAll="0"/>
    <pivotField showAll="0">
      <items count="7">
        <item x="5"/>
        <item x="4"/>
        <item x="2"/>
        <item x="0"/>
        <item x="1"/>
        <item x="3"/>
        <item t="default"/>
      </items>
    </pivotField>
    <pivotField showAll="0">
      <items count="7">
        <item x="3"/>
        <item x="5"/>
        <item x="2"/>
        <item x="1"/>
        <item x="0"/>
        <item x="4"/>
        <item t="default"/>
      </items>
    </pivotField>
    <pivotField showAll="0"/>
    <pivotField showAll="0">
      <items count="7">
        <item x="5"/>
        <item x="4"/>
        <item x="1"/>
        <item x="0"/>
        <item x="2"/>
        <item x="3"/>
        <item t="default"/>
      </items>
    </pivotField>
    <pivotField showAll="0">
      <items count="7">
        <item x="5"/>
        <item x="4"/>
        <item x="0"/>
        <item x="1"/>
        <item x="2"/>
        <item x="3"/>
        <item t="default"/>
      </items>
    </pivotField>
    <pivotField showAll="0">
      <items count="7">
        <item x="5"/>
        <item x="4"/>
        <item x="2"/>
        <item x="1"/>
        <item x="0"/>
        <item x="3"/>
        <item t="default"/>
      </items>
    </pivotField>
    <pivotField showAll="0">
      <items count="7">
        <item x="5"/>
        <item x="4"/>
        <item x="2"/>
        <item x="1"/>
        <item x="0"/>
        <item x="3"/>
        <item t="default"/>
      </items>
    </pivotField>
    <pivotField showAll="0">
      <items count="7">
        <item x="4"/>
        <item x="5"/>
        <item x="2"/>
        <item x="0"/>
        <item x="1"/>
        <item x="3"/>
        <item t="default"/>
      </items>
    </pivotField>
    <pivotField showAll="0">
      <items count="7">
        <item x="4"/>
        <item x="5"/>
        <item x="3"/>
        <item x="1"/>
        <item x="0"/>
        <item x="2"/>
        <item t="default"/>
      </items>
    </pivotField>
    <pivotField showAll="0">
      <items count="7">
        <item x="4"/>
        <item x="5"/>
        <item x="1"/>
        <item x="0"/>
        <item x="2"/>
        <item x="3"/>
        <item t="default"/>
      </items>
    </pivotField>
    <pivotField showAll="0">
      <items count="7">
        <item x="0"/>
        <item x="3"/>
        <item x="1"/>
        <item x="4"/>
        <item x="2"/>
        <item x="5"/>
        <item t="default"/>
      </items>
    </pivotField>
    <pivotField showAll="0"/>
    <pivotField showAll="0"/>
    <pivotField showAll="0">
      <items count="8">
        <item x="0"/>
        <item x="2"/>
        <item x="5"/>
        <item x="1"/>
        <item x="3"/>
        <item x="4"/>
        <item x="6"/>
        <item t="default"/>
      </items>
    </pivotField>
    <pivotField showAll="0">
      <items count="7">
        <item x="5"/>
        <item x="4"/>
        <item x="3"/>
        <item x="0"/>
        <item x="1"/>
        <item x="2"/>
        <item t="default"/>
      </items>
    </pivotField>
    <pivotField axis="axisCol" showAll="0">
      <items count="7">
        <item x="5"/>
        <item x="0"/>
        <item x="4"/>
        <item x="2"/>
        <item x="1"/>
        <item x="3"/>
        <item t="default"/>
      </items>
    </pivotField>
    <pivotField multipleItemSelectionAllowed="1" showAll="0">
      <items count="8">
        <item x="4"/>
        <item x="3"/>
        <item x="5"/>
        <item x="0"/>
        <item x="1"/>
        <item x="2"/>
        <item x="6"/>
        <item t="default"/>
      </items>
    </pivotField>
  </pivotFields>
  <rowFields count="1">
    <field x="2"/>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50"/>
  </colFields>
  <colItems count="7">
    <i>
      <x/>
    </i>
    <i>
      <x v="1"/>
    </i>
    <i>
      <x v="2"/>
    </i>
    <i>
      <x v="3"/>
    </i>
    <i>
      <x v="4"/>
    </i>
    <i>
      <x v="5"/>
    </i>
    <i t="grand">
      <x/>
    </i>
  </colItems>
  <dataFields count="1">
    <dataField name="Cuenta de Submitted"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9.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pageSetUpPr fitToPage="1"/>
  </sheetPr>
  <dimension ref="A1:Z315"/>
  <sheetViews>
    <sheetView topLeftCell="A302" workbookViewId="0">
      <selection activeCell="B212" sqref="B212:B215"/>
    </sheetView>
  </sheetViews>
  <sheetFormatPr baseColWidth="10" defaultColWidth="11.375" defaultRowHeight="12.75" customHeight="1" x14ac:dyDescent="0.25"/>
  <cols>
    <col min="1" max="1" width="8.75" style="2" customWidth="1"/>
    <col min="2" max="2" width="46.875" style="10" customWidth="1"/>
    <col min="3" max="3" width="8.75" style="12" customWidth="1"/>
    <col min="4" max="8" width="8.75" customWidth="1"/>
    <col min="9" max="9" width="6.375" customWidth="1"/>
    <col min="10" max="10" width="8.625" customWidth="1"/>
    <col min="11" max="15" width="6.375" customWidth="1"/>
    <col min="16" max="16" width="11.625" style="95" bestFit="1" customWidth="1"/>
    <col min="17" max="17" width="12.75" style="277" bestFit="1" customWidth="1"/>
    <col min="18" max="18" width="11.625" style="278" bestFit="1" customWidth="1"/>
    <col min="19" max="24" width="6.625" style="278" customWidth="1"/>
    <col min="25" max="25" width="11.625" style="278" bestFit="1" customWidth="1"/>
    <col min="26" max="26" width="11.375" style="278"/>
  </cols>
  <sheetData>
    <row r="1" spans="1:26" ht="17.850000000000001" customHeight="1" x14ac:dyDescent="0.35">
      <c r="A1" s="44"/>
      <c r="B1" s="1"/>
    </row>
    <row r="2" spans="1:26" ht="20.25" customHeight="1" x14ac:dyDescent="0.25">
      <c r="B2" s="299" t="s">
        <v>0</v>
      </c>
      <c r="C2" s="299"/>
      <c r="D2" s="299"/>
      <c r="E2" s="299"/>
      <c r="F2" s="299"/>
      <c r="G2" s="299"/>
      <c r="H2" s="299"/>
      <c r="I2" s="299"/>
      <c r="J2" s="299"/>
      <c r="K2" s="299"/>
      <c r="L2" s="299"/>
      <c r="M2" s="299"/>
      <c r="N2" s="299"/>
      <c r="O2" s="299"/>
      <c r="P2" s="299"/>
    </row>
    <row r="3" spans="1:26" ht="23.3" customHeight="1" x14ac:dyDescent="0.25">
      <c r="B3" s="299"/>
      <c r="C3" s="299"/>
      <c r="D3" s="299"/>
      <c r="E3" s="299"/>
      <c r="F3" s="299"/>
      <c r="G3" s="299"/>
      <c r="H3" s="299"/>
      <c r="I3" s="299"/>
      <c r="J3" s="299"/>
      <c r="K3" s="299"/>
      <c r="L3" s="299"/>
      <c r="M3" s="299"/>
      <c r="N3" s="299"/>
      <c r="O3" s="299"/>
      <c r="P3" s="299"/>
    </row>
    <row r="4" spans="1:26" ht="12.75" customHeight="1" x14ac:dyDescent="0.25">
      <c r="A4" s="45"/>
      <c r="B4" s="3"/>
      <c r="C4" s="37"/>
      <c r="D4" s="2"/>
      <c r="E4" s="2"/>
      <c r="F4" s="2"/>
      <c r="G4" s="2"/>
    </row>
    <row r="5" spans="1:26" ht="18.7" customHeight="1" x14ac:dyDescent="0.25">
      <c r="B5" s="300" t="s">
        <v>1</v>
      </c>
      <c r="C5" s="300"/>
      <c r="D5" s="300"/>
      <c r="E5" s="300"/>
      <c r="F5" s="300"/>
      <c r="G5" s="300"/>
      <c r="H5" s="300"/>
      <c r="I5" s="300"/>
      <c r="J5" s="300"/>
      <c r="K5" s="300"/>
      <c r="L5" s="300"/>
      <c r="M5" s="300"/>
      <c r="N5" s="300"/>
      <c r="O5" s="300"/>
      <c r="P5" s="300"/>
    </row>
    <row r="6" spans="1:26" ht="18.7" customHeight="1" x14ac:dyDescent="0.25">
      <c r="B6" s="300" t="s">
        <v>2</v>
      </c>
      <c r="C6" s="300"/>
      <c r="D6" s="300"/>
      <c r="E6" s="300"/>
      <c r="F6" s="300"/>
      <c r="G6" s="300"/>
      <c r="H6" s="300"/>
      <c r="I6" s="300"/>
      <c r="J6" s="300"/>
      <c r="K6" s="300"/>
      <c r="L6" s="300"/>
      <c r="M6" s="300"/>
      <c r="N6" s="300"/>
      <c r="O6" s="300"/>
      <c r="P6" s="300"/>
    </row>
    <row r="7" spans="1:26" ht="18.7" customHeight="1" x14ac:dyDescent="0.25">
      <c r="B7" s="4"/>
      <c r="C7" s="4"/>
      <c r="D7" s="4"/>
      <c r="E7" s="4"/>
      <c r="F7" s="5"/>
      <c r="G7" s="4"/>
      <c r="H7" s="4"/>
      <c r="I7" s="4"/>
      <c r="J7" s="4"/>
      <c r="K7" s="4"/>
      <c r="L7" s="4"/>
      <c r="M7" s="4"/>
      <c r="N7" s="4"/>
      <c r="O7" s="4"/>
      <c r="P7" s="96"/>
    </row>
    <row r="8" spans="1:26" ht="18.7" customHeight="1" x14ac:dyDescent="0.35">
      <c r="B8" s="6"/>
      <c r="C8" s="38"/>
      <c r="D8" s="7"/>
      <c r="E8" s="7"/>
      <c r="F8" s="66" t="s">
        <v>905</v>
      </c>
      <c r="G8" s="7"/>
      <c r="H8" s="9"/>
      <c r="I8" s="9"/>
      <c r="J8" s="9"/>
    </row>
    <row r="9" spans="1:26" ht="18.7" customHeight="1" x14ac:dyDescent="0.35">
      <c r="B9" s="6"/>
      <c r="C9" s="38"/>
      <c r="D9" s="7"/>
      <c r="E9" s="7"/>
      <c r="F9" s="8" t="s">
        <v>4</v>
      </c>
      <c r="G9" s="7"/>
      <c r="H9" s="9"/>
      <c r="I9" s="9"/>
      <c r="J9" s="9"/>
    </row>
    <row r="10" spans="1:26" ht="18.7" customHeight="1" x14ac:dyDescent="0.35">
      <c r="B10" s="6"/>
      <c r="C10" s="38"/>
      <c r="E10" s="7"/>
      <c r="F10" s="273">
        <v>1237</v>
      </c>
      <c r="G10" s="7"/>
      <c r="H10" s="9"/>
      <c r="I10" s="9"/>
      <c r="J10" s="9"/>
    </row>
    <row r="11" spans="1:26" s="11" customFormat="1" ht="27" customHeight="1" x14ac:dyDescent="0.4">
      <c r="A11" s="123" t="s">
        <v>5</v>
      </c>
      <c r="B11" s="124" t="s">
        <v>6</v>
      </c>
      <c r="C11" s="39"/>
      <c r="P11" s="95"/>
      <c r="Q11" s="277"/>
      <c r="R11" s="279"/>
      <c r="S11" s="279"/>
      <c r="T11" s="279"/>
      <c r="U11" s="279"/>
      <c r="V11" s="279"/>
      <c r="W11" s="279"/>
      <c r="X11" s="279"/>
      <c r="Y11" s="279"/>
      <c r="Z11" s="279"/>
    </row>
    <row r="12" spans="1:26" ht="19.05" x14ac:dyDescent="0.3">
      <c r="A12" s="302" t="s">
        <v>7</v>
      </c>
      <c r="B12" s="302"/>
      <c r="C12" s="302"/>
      <c r="D12" s="302"/>
    </row>
    <row r="13" spans="1:26" ht="15.65" x14ac:dyDescent="0.25">
      <c r="B13" s="82" t="s">
        <v>8</v>
      </c>
      <c r="C13" s="85">
        <f>COUNTIF(TABLA!E:E,B13)</f>
        <v>905</v>
      </c>
    </row>
    <row r="14" spans="1:26" ht="15.65" x14ac:dyDescent="0.25">
      <c r="B14" s="82" t="s">
        <v>9</v>
      </c>
      <c r="C14" s="85">
        <f>COUNTIF(TABLA!E:E,B14)</f>
        <v>138</v>
      </c>
    </row>
    <row r="15" spans="1:26" ht="15.65" x14ac:dyDescent="0.25">
      <c r="B15" s="82" t="s">
        <v>10</v>
      </c>
      <c r="C15" s="85">
        <f>COUNTIF(TABLA!E:E,B15)</f>
        <v>131</v>
      </c>
    </row>
    <row r="16" spans="1:26" ht="27.2" x14ac:dyDescent="0.25">
      <c r="B16" s="82" t="s">
        <v>11</v>
      </c>
      <c r="C16" s="85">
        <f>COUNTIF(TABLA!E:E,B16)</f>
        <v>57</v>
      </c>
    </row>
    <row r="17" spans="1:17" ht="15.65" x14ac:dyDescent="0.25">
      <c r="C17" s="12">
        <f>SUM(C13:C16)</f>
        <v>1231</v>
      </c>
    </row>
    <row r="18" spans="1:17" ht="15.65" x14ac:dyDescent="0.25"/>
    <row r="19" spans="1:17" ht="15.65" x14ac:dyDescent="0.25"/>
    <row r="20" spans="1:17" ht="15.65" x14ac:dyDescent="0.25"/>
    <row r="21" spans="1:17" ht="19.55" customHeight="1" x14ac:dyDescent="0.3">
      <c r="A21" s="302" t="s">
        <v>12</v>
      </c>
      <c r="B21" s="302"/>
      <c r="C21" s="302"/>
      <c r="D21" s="302"/>
      <c r="Q21" s="278"/>
    </row>
    <row r="22" spans="1:17" ht="15.8" customHeight="1" x14ac:dyDescent="0.2">
      <c r="A22" s="26"/>
      <c r="C22" s="56"/>
      <c r="D22" s="28"/>
      <c r="Q22" s="278"/>
    </row>
    <row r="23" spans="1:17" ht="17.350000000000001" customHeight="1" x14ac:dyDescent="0.2">
      <c r="A23" s="81">
        <v>14</v>
      </c>
      <c r="B23" s="82" t="s">
        <v>13</v>
      </c>
      <c r="C23" s="85">
        <f>COUNTIF(TABLA!F:F,B23)</f>
        <v>137</v>
      </c>
      <c r="D23" s="29"/>
      <c r="Q23" s="278"/>
    </row>
    <row r="24" spans="1:17" ht="23.3" customHeight="1" x14ac:dyDescent="0.2">
      <c r="A24" s="83">
        <v>4</v>
      </c>
      <c r="B24" s="84" t="s">
        <v>14</v>
      </c>
      <c r="C24" s="85">
        <f>COUNTIF(TABLA!F:F,B24)</f>
        <v>61</v>
      </c>
      <c r="D24" s="29"/>
      <c r="Q24" s="278"/>
    </row>
    <row r="25" spans="1:17" ht="17.350000000000001" customHeight="1" x14ac:dyDescent="0.2">
      <c r="A25" s="83">
        <v>9</v>
      </c>
      <c r="B25" s="84" t="s">
        <v>15</v>
      </c>
      <c r="C25" s="85">
        <f>COUNTIF(TABLA!F:F,B25)</f>
        <v>87</v>
      </c>
      <c r="D25" s="29"/>
      <c r="Q25" s="278"/>
    </row>
    <row r="26" spans="1:17" ht="24.45" customHeight="1" x14ac:dyDescent="0.2">
      <c r="A26" s="83">
        <v>16</v>
      </c>
      <c r="B26" s="84" t="s">
        <v>16</v>
      </c>
      <c r="C26" s="85">
        <f>COUNTIF(TABLA!F:F,B26)</f>
        <v>48</v>
      </c>
      <c r="D26" s="29"/>
      <c r="Q26" s="278"/>
    </row>
    <row r="27" spans="1:17" ht="17.350000000000001" customHeight="1" x14ac:dyDescent="0.2">
      <c r="A27" s="83">
        <v>12</v>
      </c>
      <c r="B27" s="84" t="s">
        <v>17</v>
      </c>
      <c r="C27" s="85">
        <f>COUNTIF(TABLA!F:F,B27)</f>
        <v>41</v>
      </c>
      <c r="D27" s="29"/>
      <c r="Q27" s="278"/>
    </row>
    <row r="28" spans="1:17" ht="17.350000000000001" customHeight="1" x14ac:dyDescent="0.2">
      <c r="A28" s="83">
        <v>21</v>
      </c>
      <c r="B28" s="84" t="s">
        <v>18</v>
      </c>
      <c r="C28" s="85">
        <f>COUNTIF(TABLA!F:F,B28)</f>
        <v>53</v>
      </c>
      <c r="D28" s="29"/>
      <c r="Q28" s="278"/>
    </row>
    <row r="29" spans="1:17" ht="17.350000000000001" customHeight="1" x14ac:dyDescent="0.2">
      <c r="A29" s="83">
        <v>25</v>
      </c>
      <c r="B29" s="84" t="s">
        <v>19</v>
      </c>
      <c r="C29" s="85">
        <f>COUNTIF(TABLA!F:F,B29)</f>
        <v>48</v>
      </c>
      <c r="D29" s="29"/>
      <c r="Q29" s="278"/>
    </row>
    <row r="30" spans="1:17" ht="17.350000000000001" customHeight="1" x14ac:dyDescent="0.2">
      <c r="A30" s="83">
        <v>17</v>
      </c>
      <c r="B30" s="84" t="s">
        <v>20</v>
      </c>
      <c r="C30" s="85">
        <f>COUNTIF(TABLA!F:F,B30)</f>
        <v>37</v>
      </c>
      <c r="D30" s="29"/>
      <c r="Q30" s="278"/>
    </row>
    <row r="31" spans="1:17" ht="17.350000000000001" customHeight="1" x14ac:dyDescent="0.2">
      <c r="A31" s="83">
        <v>5</v>
      </c>
      <c r="B31" s="84" t="s">
        <v>21</v>
      </c>
      <c r="C31" s="85">
        <f>COUNTIF(TABLA!F:F,B31)</f>
        <v>22</v>
      </c>
      <c r="D31" s="29"/>
      <c r="Q31" s="278"/>
    </row>
    <row r="32" spans="1:17" ht="17.350000000000001" customHeight="1" x14ac:dyDescent="0.2">
      <c r="A32" s="83">
        <v>13</v>
      </c>
      <c r="B32" s="84" t="s">
        <v>22</v>
      </c>
      <c r="C32" s="85">
        <f>COUNTIF(TABLA!F:F,B32)</f>
        <v>39</v>
      </c>
      <c r="D32" s="29"/>
      <c r="Q32" s="278"/>
    </row>
    <row r="33" spans="1:17" ht="17.350000000000001" customHeight="1" x14ac:dyDescent="0.2">
      <c r="A33" s="83">
        <v>18</v>
      </c>
      <c r="B33" s="84" t="s">
        <v>23</v>
      </c>
      <c r="C33" s="85">
        <f>COUNTIF(TABLA!F:F,B33)</f>
        <v>45</v>
      </c>
      <c r="D33" s="29"/>
      <c r="Q33" s="278"/>
    </row>
    <row r="34" spans="1:17" ht="17.350000000000001" customHeight="1" x14ac:dyDescent="0.2">
      <c r="A34" s="83">
        <v>6</v>
      </c>
      <c r="B34" s="84" t="s">
        <v>24</v>
      </c>
      <c r="C34" s="85">
        <f>COUNTIF(TABLA!F:F,B34)</f>
        <v>96</v>
      </c>
      <c r="D34" s="29"/>
      <c r="Q34" s="278"/>
    </row>
    <row r="35" spans="1:17" ht="17.350000000000001" customHeight="1" x14ac:dyDescent="0.2">
      <c r="A35" s="83">
        <v>10</v>
      </c>
      <c r="B35" s="84" t="s">
        <v>25</v>
      </c>
      <c r="C35" s="85">
        <f>COUNTIF(TABLA!F:F,B35)</f>
        <v>29</v>
      </c>
      <c r="D35" s="29"/>
      <c r="Q35" s="278"/>
    </row>
    <row r="36" spans="1:17" ht="17.350000000000001" customHeight="1" x14ac:dyDescent="0.2">
      <c r="A36" s="83">
        <v>7</v>
      </c>
      <c r="B36" s="84" t="s">
        <v>26</v>
      </c>
      <c r="C36" s="85">
        <f>COUNTIF(TABLA!F:F,B36)</f>
        <v>53</v>
      </c>
      <c r="D36" s="29"/>
      <c r="Q36" s="278"/>
    </row>
    <row r="37" spans="1:17" ht="17.350000000000001" customHeight="1" x14ac:dyDescent="0.2">
      <c r="A37" s="83">
        <v>2</v>
      </c>
      <c r="B37" s="84" t="s">
        <v>27</v>
      </c>
      <c r="C37" s="85">
        <f>COUNTIF(TABLA!F:F,B37)</f>
        <v>52</v>
      </c>
      <c r="D37" s="29"/>
      <c r="Q37" s="278"/>
    </row>
    <row r="38" spans="1:17" ht="17.350000000000001" customHeight="1" x14ac:dyDescent="0.2">
      <c r="A38" s="83">
        <v>11</v>
      </c>
      <c r="B38" s="84" t="s">
        <v>28</v>
      </c>
      <c r="C38" s="85">
        <f>COUNTIF(TABLA!F:F,B38)</f>
        <v>66</v>
      </c>
      <c r="D38" s="29"/>
      <c r="Q38" s="278"/>
    </row>
    <row r="39" spans="1:17" ht="17.350000000000001" customHeight="1" x14ac:dyDescent="0.2">
      <c r="A39" s="83">
        <v>1</v>
      </c>
      <c r="B39" s="84" t="s">
        <v>29</v>
      </c>
      <c r="C39" s="85">
        <f>COUNTIF(TABLA!F:F,B39)</f>
        <v>41</v>
      </c>
      <c r="D39" s="29"/>
      <c r="Q39" s="278"/>
    </row>
    <row r="40" spans="1:17" ht="17.350000000000001" customHeight="1" x14ac:dyDescent="0.2">
      <c r="A40" s="83">
        <v>8</v>
      </c>
      <c r="B40" s="84" t="s">
        <v>30</v>
      </c>
      <c r="C40" s="85">
        <f>COUNTIF(TABLA!F:F,B40)</f>
        <v>25</v>
      </c>
      <c r="D40" s="29"/>
      <c r="Q40" s="278"/>
    </row>
    <row r="41" spans="1:17" ht="17.350000000000001" customHeight="1" x14ac:dyDescent="0.2">
      <c r="A41" s="83">
        <v>20</v>
      </c>
      <c r="B41" s="84" t="s">
        <v>31</v>
      </c>
      <c r="C41" s="85">
        <f>COUNTIF(TABLA!F:F,B41)</f>
        <v>44</v>
      </c>
      <c r="D41" s="29"/>
      <c r="Q41" s="278"/>
    </row>
    <row r="42" spans="1:17" ht="17.350000000000001" customHeight="1" x14ac:dyDescent="0.2">
      <c r="A42" s="83">
        <v>3</v>
      </c>
      <c r="B42" s="84" t="s">
        <v>32</v>
      </c>
      <c r="C42" s="85">
        <f>COUNTIF(TABLA!F:F,B42)</f>
        <v>30</v>
      </c>
      <c r="D42" s="29"/>
      <c r="Q42" s="278"/>
    </row>
    <row r="43" spans="1:17" ht="17.350000000000001" customHeight="1" x14ac:dyDescent="0.2">
      <c r="A43" s="83">
        <v>26</v>
      </c>
      <c r="B43" s="84" t="s">
        <v>33</v>
      </c>
      <c r="C43" s="85">
        <f>COUNTIF(TABLA!F:F,B43)</f>
        <v>23</v>
      </c>
      <c r="D43" s="29"/>
      <c r="Q43" s="278"/>
    </row>
    <row r="44" spans="1:17" ht="17.350000000000001" customHeight="1" x14ac:dyDescent="0.2">
      <c r="A44" s="83">
        <v>24</v>
      </c>
      <c r="B44" s="84" t="s">
        <v>34</v>
      </c>
      <c r="C44" s="85">
        <f>COUNTIF(TABLA!F:F,B44)</f>
        <v>17</v>
      </c>
      <c r="D44" s="29"/>
      <c r="Q44" s="278"/>
    </row>
    <row r="45" spans="1:17" ht="17.350000000000001" customHeight="1" x14ac:dyDescent="0.2">
      <c r="A45" s="83">
        <v>15</v>
      </c>
      <c r="B45" s="84" t="s">
        <v>35</v>
      </c>
      <c r="C45" s="85">
        <f>COUNTIF(TABLA!F:F,B45)</f>
        <v>12</v>
      </c>
      <c r="D45" s="29"/>
      <c r="Q45" s="278"/>
    </row>
    <row r="46" spans="1:17" ht="17.350000000000001" customHeight="1" x14ac:dyDescent="0.2">
      <c r="A46" s="83">
        <v>23</v>
      </c>
      <c r="B46" s="84" t="s">
        <v>36</v>
      </c>
      <c r="C46" s="85">
        <f>COUNTIF(TABLA!F:F,B46)</f>
        <v>6</v>
      </c>
      <c r="D46" s="29"/>
      <c r="Q46" s="278"/>
    </row>
    <row r="47" spans="1:17" ht="17.350000000000001" customHeight="1" x14ac:dyDescent="0.2">
      <c r="A47" s="83">
        <v>22</v>
      </c>
      <c r="B47" s="84" t="s">
        <v>37</v>
      </c>
      <c r="C47" s="85">
        <f>COUNTIF(TABLA!F:F,B47)</f>
        <v>18</v>
      </c>
      <c r="D47" s="29"/>
      <c r="Q47" s="278"/>
    </row>
    <row r="48" spans="1:17" ht="17.350000000000001" customHeight="1" x14ac:dyDescent="0.2">
      <c r="A48" s="83">
        <v>19</v>
      </c>
      <c r="B48" s="84" t="s">
        <v>38</v>
      </c>
      <c r="C48" s="85">
        <f>COUNTIF(TABLA!F:F,B48)</f>
        <v>15</v>
      </c>
      <c r="D48" s="29"/>
      <c r="Q48" s="278"/>
    </row>
    <row r="49" spans="1:26" ht="17.350000000000001" customHeight="1" x14ac:dyDescent="0.2">
      <c r="A49" s="83">
        <v>28</v>
      </c>
      <c r="B49" s="84" t="s">
        <v>39</v>
      </c>
      <c r="C49" s="85">
        <f>COUNTIF(TABLA!F:F,B49)</f>
        <v>11</v>
      </c>
      <c r="D49" s="29"/>
      <c r="Q49" s="278"/>
    </row>
    <row r="50" spans="1:26" ht="19.55" customHeight="1" x14ac:dyDescent="0.2">
      <c r="C50" s="86">
        <f>SUM(C23:C49)</f>
        <v>1156</v>
      </c>
      <c r="Q50" s="278"/>
    </row>
    <row r="51" spans="1:26" ht="12.75" customHeight="1" x14ac:dyDescent="0.2">
      <c r="A51" s="26"/>
      <c r="Q51" s="278"/>
    </row>
    <row r="52" spans="1:26" ht="12.75" customHeight="1" x14ac:dyDescent="0.25">
      <c r="A52" s="26"/>
    </row>
    <row r="53" spans="1:26" ht="19.55" customHeight="1" x14ac:dyDescent="0.3">
      <c r="A53" s="26"/>
      <c r="B53" s="68" t="s">
        <v>40</v>
      </c>
    </row>
    <row r="54" spans="1:26" ht="26.35" customHeight="1" x14ac:dyDescent="0.3">
      <c r="A54" s="26"/>
      <c r="B54" s="268" t="s">
        <v>41</v>
      </c>
    </row>
    <row r="55" spans="1:26" ht="12.75" customHeight="1" x14ac:dyDescent="0.25">
      <c r="A55" s="26"/>
      <c r="C55" s="14" t="s">
        <v>42</v>
      </c>
      <c r="D55" s="14" t="s">
        <v>43</v>
      </c>
    </row>
    <row r="56" spans="1:26" s="3" customFormat="1" ht="34.5" customHeight="1" x14ac:dyDescent="0.2">
      <c r="A56" s="71"/>
      <c r="B56" s="77" t="s">
        <v>44</v>
      </c>
      <c r="C56" s="242">
        <f>COUNTIF(TABLA!G:G,BUC!B56)</f>
        <v>58</v>
      </c>
      <c r="D56" s="78">
        <f>C56/SUM(C$56:C$60)</f>
        <v>4.6887631366208569E-2</v>
      </c>
      <c r="P56" s="97"/>
      <c r="Q56" s="280"/>
      <c r="R56" s="281">
        <v>1</v>
      </c>
      <c r="S56" s="281">
        <f>C56*R56</f>
        <v>58</v>
      </c>
      <c r="T56" s="281"/>
      <c r="U56" s="281"/>
      <c r="V56" s="281"/>
      <c r="W56" s="281"/>
      <c r="X56" s="281"/>
      <c r="Y56" s="281"/>
      <c r="Z56" s="281"/>
    </row>
    <row r="57" spans="1:26" s="3" customFormat="1" ht="34.5" customHeight="1" x14ac:dyDescent="0.2">
      <c r="A57" s="72"/>
      <c r="B57" s="77" t="s">
        <v>45</v>
      </c>
      <c r="C57" s="242">
        <f>COUNTIF(TABLA!G:G,BUC!B57)</f>
        <v>116</v>
      </c>
      <c r="D57" s="78">
        <f>C57/SUM(C$56:C$60)</f>
        <v>9.3775262732417139E-2</v>
      </c>
      <c r="P57" s="97"/>
      <c r="Q57" s="280"/>
      <c r="R57" s="281">
        <v>2</v>
      </c>
      <c r="S57" s="281">
        <f t="shared" ref="S57:S60" si="0">C57*R57</f>
        <v>232</v>
      </c>
      <c r="T57" s="281"/>
      <c r="U57" s="281"/>
      <c r="V57" s="281"/>
      <c r="W57" s="281"/>
      <c r="X57" s="281"/>
      <c r="Y57" s="281"/>
      <c r="Z57" s="281"/>
    </row>
    <row r="58" spans="1:26" s="3" customFormat="1" ht="34.5" customHeight="1" x14ac:dyDescent="0.2">
      <c r="A58" s="73"/>
      <c r="B58" s="76" t="s">
        <v>46</v>
      </c>
      <c r="C58" s="242">
        <f>COUNTIF(TABLA!G:G,BUC!B58)</f>
        <v>431</v>
      </c>
      <c r="D58" s="78">
        <f>C58/SUM(C$56:C$60)</f>
        <v>0.34842360549717055</v>
      </c>
      <c r="P58" s="97"/>
      <c r="Q58" s="280"/>
      <c r="R58" s="281">
        <v>3</v>
      </c>
      <c r="S58" s="281">
        <f t="shared" si="0"/>
        <v>1293</v>
      </c>
      <c r="T58" s="281"/>
      <c r="U58" s="281"/>
      <c r="V58" s="281"/>
      <c r="W58" s="281"/>
      <c r="X58" s="281"/>
      <c r="Y58" s="281"/>
      <c r="Z58" s="281"/>
    </row>
    <row r="59" spans="1:26" s="3" customFormat="1" ht="34.5" customHeight="1" x14ac:dyDescent="0.2">
      <c r="A59" s="74"/>
      <c r="B59" s="77" t="s">
        <v>47</v>
      </c>
      <c r="C59" s="242">
        <f>COUNTIF(TABLA!G:G,BUC!B59)</f>
        <v>417</v>
      </c>
      <c r="D59" s="78">
        <f>C59/SUM(C$56:C$60)</f>
        <v>0.33710590137429264</v>
      </c>
      <c r="P59" s="97"/>
      <c r="Q59" s="280">
        <f>SUM(C55:C60)</f>
        <v>1237</v>
      </c>
      <c r="R59" s="281">
        <v>4</v>
      </c>
      <c r="S59" s="281">
        <f t="shared" si="0"/>
        <v>1668</v>
      </c>
      <c r="T59" s="281"/>
      <c r="U59" s="281"/>
      <c r="V59" s="281"/>
      <c r="W59" s="281"/>
      <c r="X59" s="281"/>
      <c r="Y59" s="281"/>
      <c r="Z59" s="281"/>
    </row>
    <row r="60" spans="1:26" s="3" customFormat="1" ht="34.5" customHeight="1" x14ac:dyDescent="0.2">
      <c r="A60" s="75"/>
      <c r="B60" s="77" t="s">
        <v>48</v>
      </c>
      <c r="C60" s="242">
        <f>COUNTIF(TABLA!G:G,BUC!B60)</f>
        <v>215</v>
      </c>
      <c r="D60" s="78">
        <f>C60/SUM(C$56:C$60)</f>
        <v>0.17380759902991108</v>
      </c>
      <c r="P60" s="97"/>
      <c r="Q60" s="280"/>
      <c r="R60" s="281">
        <v>5</v>
      </c>
      <c r="S60" s="281">
        <f t="shared" si="0"/>
        <v>1075</v>
      </c>
      <c r="T60" s="281"/>
      <c r="U60" s="281"/>
      <c r="V60" s="281"/>
      <c r="W60" s="281"/>
      <c r="X60" s="281"/>
      <c r="Y60" s="281"/>
      <c r="Z60" s="281"/>
    </row>
    <row r="61" spans="1:26" ht="33.799999999999997" customHeight="1" x14ac:dyDescent="0.25">
      <c r="D61" s="16"/>
      <c r="S61" s="278">
        <f>SUM(S56:S60)/Q59</f>
        <v>3.4971705739692807</v>
      </c>
    </row>
    <row r="62" spans="1:26" ht="29.25" customHeight="1" x14ac:dyDescent="0.25"/>
    <row r="63" spans="1:26" ht="21.1" customHeight="1" x14ac:dyDescent="0.3">
      <c r="A63" s="26"/>
      <c r="B63" s="268" t="s">
        <v>49</v>
      </c>
    </row>
    <row r="64" spans="1:26" ht="18.7" customHeight="1" x14ac:dyDescent="0.25">
      <c r="A64" s="26"/>
      <c r="C64" s="130" t="s">
        <v>42</v>
      </c>
      <c r="D64" s="130" t="s">
        <v>43</v>
      </c>
    </row>
    <row r="65" spans="1:19" ht="34.5" customHeight="1" x14ac:dyDescent="0.2">
      <c r="A65" s="71"/>
      <c r="B65" s="131" t="s">
        <v>44</v>
      </c>
      <c r="C65" s="242">
        <f>COUNTIF(TABLA!H:H,BUC!B65)</f>
        <v>278</v>
      </c>
      <c r="D65" s="78">
        <f>C65/SUM(C$56:C$60)</f>
        <v>0.22473726758286175</v>
      </c>
      <c r="Q65" s="280"/>
      <c r="R65" s="281">
        <v>1</v>
      </c>
      <c r="S65" s="281">
        <f>C65*R65</f>
        <v>278</v>
      </c>
    </row>
    <row r="66" spans="1:19" ht="34.5" customHeight="1" x14ac:dyDescent="0.2">
      <c r="A66" s="72"/>
      <c r="B66" s="77" t="s">
        <v>45</v>
      </c>
      <c r="C66" s="242">
        <f>COUNTIF(TABLA!H:H,BUC!B66)</f>
        <v>116</v>
      </c>
      <c r="D66" s="78">
        <f>C66/SUM(C$56:C$60)</f>
        <v>9.3775262732417139E-2</v>
      </c>
      <c r="Q66" s="280"/>
      <c r="R66" s="281">
        <v>2</v>
      </c>
      <c r="S66" s="281">
        <f t="shared" ref="S66:S69" si="1">C66*R66</f>
        <v>232</v>
      </c>
    </row>
    <row r="67" spans="1:19" ht="34.5" customHeight="1" x14ac:dyDescent="0.2">
      <c r="A67" s="73"/>
      <c r="B67" s="131" t="s">
        <v>46</v>
      </c>
      <c r="C67" s="242">
        <f>COUNTIF(TABLA!H:H,BUC!B67)</f>
        <v>442</v>
      </c>
      <c r="D67" s="78">
        <f>C67/SUM(C$56:C$60)</f>
        <v>0.35731608730800324</v>
      </c>
      <c r="Q67" s="280"/>
      <c r="R67" s="281">
        <v>3</v>
      </c>
      <c r="S67" s="281">
        <f t="shared" si="1"/>
        <v>1326</v>
      </c>
    </row>
    <row r="68" spans="1:19" ht="34.5" customHeight="1" x14ac:dyDescent="0.2">
      <c r="A68" s="74"/>
      <c r="B68" s="131" t="s">
        <v>47</v>
      </c>
      <c r="C68" s="242">
        <f>COUNTIF(TABLA!H:H,BUC!B68)</f>
        <v>267</v>
      </c>
      <c r="D68" s="78">
        <f>C68/SUM(C$56:C$60)</f>
        <v>0.21584478577202909</v>
      </c>
      <c r="Q68" s="280">
        <f>SUM(C64:C69)</f>
        <v>1237</v>
      </c>
      <c r="R68" s="281">
        <v>4</v>
      </c>
      <c r="S68" s="281">
        <f t="shared" si="1"/>
        <v>1068</v>
      </c>
    </row>
    <row r="69" spans="1:19" ht="34.5" customHeight="1" x14ac:dyDescent="0.2">
      <c r="A69" s="75"/>
      <c r="B69" s="131" t="s">
        <v>48</v>
      </c>
      <c r="C69" s="242">
        <f>COUNTIF(TABLA!H:H,BUC!B69)</f>
        <v>134</v>
      </c>
      <c r="D69" s="78">
        <f>C69/SUM(C$56:C$60)</f>
        <v>0.10832659660468877</v>
      </c>
      <c r="Q69" s="280"/>
      <c r="R69" s="281">
        <v>5</v>
      </c>
      <c r="S69" s="281">
        <f t="shared" si="1"/>
        <v>670</v>
      </c>
    </row>
    <row r="70" spans="1:19" ht="15.65" x14ac:dyDescent="0.25">
      <c r="S70" s="278">
        <f>SUM(S65:S69)/Q68</f>
        <v>2.889248181083266</v>
      </c>
    </row>
    <row r="71" spans="1:19" ht="15.65" x14ac:dyDescent="0.25"/>
    <row r="72" spans="1:19" ht="15.65" x14ac:dyDescent="0.25"/>
    <row r="73" spans="1:19" ht="15.65" x14ac:dyDescent="0.25"/>
    <row r="74" spans="1:19" ht="36.700000000000003" customHeight="1" x14ac:dyDescent="0.3">
      <c r="B74" s="301" t="s">
        <v>907</v>
      </c>
      <c r="C74" s="301"/>
      <c r="D74" s="301"/>
      <c r="E74" s="301"/>
      <c r="F74" s="301"/>
      <c r="G74" s="301"/>
      <c r="H74" s="301"/>
      <c r="I74" s="301"/>
      <c r="J74" s="301"/>
      <c r="K74" s="301"/>
      <c r="L74" s="301"/>
      <c r="M74" s="301"/>
      <c r="N74" s="301"/>
      <c r="O74" s="301"/>
    </row>
    <row r="75" spans="1:19" ht="26.35" customHeight="1" x14ac:dyDescent="0.25">
      <c r="B75" s="69"/>
      <c r="D75" s="69" t="s">
        <v>51</v>
      </c>
      <c r="E75" s="69" t="s">
        <v>52</v>
      </c>
      <c r="F75" s="69" t="s">
        <v>53</v>
      </c>
      <c r="G75" s="69"/>
      <c r="H75" s="69"/>
      <c r="I75" s="69"/>
      <c r="J75" s="69"/>
      <c r="K75" s="69"/>
      <c r="L75" s="69"/>
      <c r="M75" s="69"/>
      <c r="N75" s="69"/>
      <c r="O75" s="69"/>
    </row>
    <row r="76" spans="1:19" ht="15.8" customHeight="1" x14ac:dyDescent="0.25">
      <c r="A76">
        <v>23</v>
      </c>
      <c r="B76" s="10" t="s">
        <v>54</v>
      </c>
      <c r="C76" s="106" t="s">
        <v>55</v>
      </c>
      <c r="D76" s="242">
        <f>COUNTIF(TABLA!J:J,B76)</f>
        <v>0</v>
      </c>
      <c r="E76" s="242">
        <f>COUNTIF(TABLA!K:K,B76)</f>
        <v>5</v>
      </c>
      <c r="F76" s="242">
        <f>COUNTIF(TABLA!L:L,B76)</f>
        <v>11</v>
      </c>
      <c r="G76">
        <f t="shared" ref="G76:G103" si="2">SUM(D76:F76)</f>
        <v>16</v>
      </c>
    </row>
    <row r="77" spans="1:19" ht="15.8" customHeight="1" x14ac:dyDescent="0.25">
      <c r="A77">
        <v>29</v>
      </c>
      <c r="B77" s="24" t="s">
        <v>56</v>
      </c>
      <c r="C77" s="106" t="s">
        <v>57</v>
      </c>
      <c r="D77" s="242">
        <f>COUNTIF(TABLA!J:J,B77)</f>
        <v>0</v>
      </c>
      <c r="E77" s="242">
        <f>COUNTIF(TABLA!K:K,B77)</f>
        <v>315</v>
      </c>
      <c r="F77" s="242">
        <f>COUNTIF(TABLA!L:L,B77)</f>
        <v>124</v>
      </c>
      <c r="G77">
        <f t="shared" si="2"/>
        <v>439</v>
      </c>
    </row>
    <row r="78" spans="1:19" ht="15.8" customHeight="1" x14ac:dyDescent="0.25">
      <c r="A78">
        <v>8</v>
      </c>
      <c r="B78" s="10" t="s">
        <v>29</v>
      </c>
      <c r="C78" s="106" t="s">
        <v>58</v>
      </c>
      <c r="D78" s="242">
        <f>COUNTIF(TABLA!J:J,B78)</f>
        <v>44</v>
      </c>
      <c r="E78" s="242">
        <f>COUNTIF(TABLA!K:K,B78)</f>
        <v>6</v>
      </c>
      <c r="F78" s="242">
        <f>COUNTIF(TABLA!L:L,B78)</f>
        <v>11</v>
      </c>
      <c r="G78">
        <f t="shared" si="2"/>
        <v>61</v>
      </c>
    </row>
    <row r="79" spans="1:19" ht="15.8" customHeight="1" x14ac:dyDescent="0.25">
      <c r="A79">
        <v>10</v>
      </c>
      <c r="B79" s="10" t="s">
        <v>27</v>
      </c>
      <c r="C79" s="106" t="s">
        <v>59</v>
      </c>
      <c r="D79" s="242">
        <f>COUNTIF(TABLA!J:J,B79)</f>
        <v>54</v>
      </c>
      <c r="E79" s="242">
        <f>COUNTIF(TABLA!K:K,B79)</f>
        <v>25</v>
      </c>
      <c r="F79" s="242">
        <f>COUNTIF(TABLA!L:L,B79)</f>
        <v>23</v>
      </c>
      <c r="G79">
        <f t="shared" si="2"/>
        <v>102</v>
      </c>
    </row>
    <row r="80" spans="1:19" ht="15.8" customHeight="1" x14ac:dyDescent="0.25">
      <c r="A80">
        <v>17</v>
      </c>
      <c r="B80" s="10" t="s">
        <v>33</v>
      </c>
      <c r="C80" s="106" t="s">
        <v>60</v>
      </c>
      <c r="D80" s="242">
        <f>COUNTIF(TABLA!J:J,B80)</f>
        <v>15</v>
      </c>
      <c r="E80" s="242">
        <f>COUNTIF(TABLA!K:K,B80)</f>
        <v>8</v>
      </c>
      <c r="F80" s="242">
        <f>COUNTIF(TABLA!L:L,B80)</f>
        <v>8</v>
      </c>
      <c r="G80">
        <f t="shared" si="2"/>
        <v>31</v>
      </c>
    </row>
    <row r="81" spans="1:7" ht="15.8" customHeight="1" x14ac:dyDescent="0.25">
      <c r="A81">
        <v>15</v>
      </c>
      <c r="B81" s="10" t="s">
        <v>17</v>
      </c>
      <c r="C81" s="106" t="s">
        <v>61</v>
      </c>
      <c r="D81" s="242">
        <f>COUNTIF(TABLA!J:J,B81)</f>
        <v>50</v>
      </c>
      <c r="E81" s="242">
        <f>COUNTIF(TABLA!K:K,B81)</f>
        <v>29</v>
      </c>
      <c r="F81" s="242">
        <f>COUNTIF(TABLA!L:L,B81)</f>
        <v>38</v>
      </c>
      <c r="G81">
        <f t="shared" si="2"/>
        <v>117</v>
      </c>
    </row>
    <row r="82" spans="1:7" ht="15.8" customHeight="1" x14ac:dyDescent="0.25">
      <c r="A82">
        <v>18</v>
      </c>
      <c r="B82" s="10" t="s">
        <v>20</v>
      </c>
      <c r="C82" s="106" t="s">
        <v>62</v>
      </c>
      <c r="D82" s="242">
        <f>COUNTIF(TABLA!J:J,B82)</f>
        <v>32</v>
      </c>
      <c r="E82" s="242">
        <f>COUNTIF(TABLA!K:K,B82)</f>
        <v>16</v>
      </c>
      <c r="F82" s="242">
        <f>COUNTIF(TABLA!L:L,B82)</f>
        <v>10</v>
      </c>
      <c r="G82">
        <f t="shared" si="2"/>
        <v>58</v>
      </c>
    </row>
    <row r="83" spans="1:7" ht="15.8" customHeight="1" x14ac:dyDescent="0.25">
      <c r="A83">
        <v>20</v>
      </c>
      <c r="B83" s="10" t="s">
        <v>26</v>
      </c>
      <c r="C83" s="106" t="s">
        <v>63</v>
      </c>
      <c r="D83" s="242">
        <f>COUNTIF(TABLA!J:J,B83)</f>
        <v>52</v>
      </c>
      <c r="E83" s="242">
        <f>COUNTIF(TABLA!K:K,B83)</f>
        <v>17</v>
      </c>
      <c r="F83" s="242">
        <f>COUNTIF(TABLA!L:L,B83)</f>
        <v>8</v>
      </c>
      <c r="G83">
        <f t="shared" si="2"/>
        <v>77</v>
      </c>
    </row>
    <row r="84" spans="1:7" ht="15.8" customHeight="1" x14ac:dyDescent="0.25">
      <c r="A84">
        <v>25</v>
      </c>
      <c r="B84" s="10" t="s">
        <v>34</v>
      </c>
      <c r="C84" s="106" t="s">
        <v>64</v>
      </c>
      <c r="D84" s="242">
        <f>COUNTIF(TABLA!J:J,B84)</f>
        <v>20</v>
      </c>
      <c r="E84" s="242">
        <f>COUNTIF(TABLA!K:K,B84)</f>
        <v>14</v>
      </c>
      <c r="F84" s="242">
        <f>COUNTIF(TABLA!L:L,B84)</f>
        <v>14</v>
      </c>
      <c r="G84">
        <f t="shared" si="2"/>
        <v>48</v>
      </c>
    </row>
    <row r="85" spans="1:7" ht="15.8" customHeight="1" x14ac:dyDescent="0.25">
      <c r="A85">
        <v>6</v>
      </c>
      <c r="B85" s="10" t="s">
        <v>25</v>
      </c>
      <c r="C85" s="106" t="s">
        <v>65</v>
      </c>
      <c r="D85" s="242">
        <f>COUNTIF(TABLA!J:J,B85)</f>
        <v>28</v>
      </c>
      <c r="E85" s="242">
        <f>COUNTIF(TABLA!K:K,B85)</f>
        <v>20</v>
      </c>
      <c r="F85" s="242">
        <f>COUNTIF(TABLA!L:L,B85)</f>
        <v>13</v>
      </c>
      <c r="G85">
        <f t="shared" si="2"/>
        <v>61</v>
      </c>
    </row>
    <row r="86" spans="1:7" ht="15.8" customHeight="1" x14ac:dyDescent="0.25">
      <c r="A86">
        <v>4</v>
      </c>
      <c r="B86" s="10" t="s">
        <v>18</v>
      </c>
      <c r="C86" s="106" t="s">
        <v>66</v>
      </c>
      <c r="D86" s="242">
        <f>COUNTIF(TABLA!J:J,B86)</f>
        <v>57</v>
      </c>
      <c r="E86" s="242">
        <f>COUNTIF(TABLA!K:K,B86)</f>
        <v>33</v>
      </c>
      <c r="F86" s="242">
        <f>COUNTIF(TABLA!L:L,B86)</f>
        <v>23</v>
      </c>
      <c r="G86">
        <f t="shared" si="2"/>
        <v>113</v>
      </c>
    </row>
    <row r="87" spans="1:7" ht="15.8" customHeight="1" x14ac:dyDescent="0.25">
      <c r="A87">
        <v>5</v>
      </c>
      <c r="B87" s="10" t="s">
        <v>19</v>
      </c>
      <c r="C87" s="106" t="s">
        <v>67</v>
      </c>
      <c r="D87" s="242">
        <f>COUNTIF(TABLA!J:J,B87)</f>
        <v>50</v>
      </c>
      <c r="E87" s="242">
        <f>COUNTIF(TABLA!K:K,B87)</f>
        <v>14</v>
      </c>
      <c r="F87" s="242">
        <f>COUNTIF(TABLA!L:L,B87)</f>
        <v>16</v>
      </c>
      <c r="G87">
        <f t="shared" si="2"/>
        <v>80</v>
      </c>
    </row>
    <row r="88" spans="1:7" ht="15.8" customHeight="1" x14ac:dyDescent="0.25">
      <c r="A88">
        <v>24</v>
      </c>
      <c r="B88" s="10" t="s">
        <v>35</v>
      </c>
      <c r="C88" s="106" t="s">
        <v>68</v>
      </c>
      <c r="D88" s="242">
        <f>COUNTIF(TABLA!J:J,B88)</f>
        <v>10</v>
      </c>
      <c r="E88" s="242">
        <f>COUNTIF(TABLA!K:K,B88)</f>
        <v>3</v>
      </c>
      <c r="F88" s="242">
        <f>COUNTIF(TABLA!L:L,B88)</f>
        <v>6</v>
      </c>
      <c r="G88">
        <f t="shared" si="2"/>
        <v>19</v>
      </c>
    </row>
    <row r="89" spans="1:7" ht="15.8" customHeight="1" x14ac:dyDescent="0.25">
      <c r="A89">
        <v>21</v>
      </c>
      <c r="B89" s="24" t="s">
        <v>69</v>
      </c>
      <c r="C89" s="106" t="s">
        <v>70</v>
      </c>
      <c r="D89" s="242">
        <f>COUNTIF(TABLA!J:J,B89)</f>
        <v>6</v>
      </c>
      <c r="E89" s="242">
        <f>COUNTIF(TABLA!K:K,B89)</f>
        <v>14</v>
      </c>
      <c r="F89" s="242">
        <f>COUNTIF(TABLA!L:L,B89)</f>
        <v>21</v>
      </c>
      <c r="G89">
        <f t="shared" si="2"/>
        <v>41</v>
      </c>
    </row>
    <row r="90" spans="1:7" ht="15.8" customHeight="1" x14ac:dyDescent="0.25">
      <c r="A90">
        <v>2</v>
      </c>
      <c r="B90" s="10" t="s">
        <v>71</v>
      </c>
      <c r="C90" s="106" t="s">
        <v>72</v>
      </c>
      <c r="D90" s="242">
        <f>COUNTIF(TABLA!J:J,B90)</f>
        <v>39</v>
      </c>
      <c r="E90" s="242">
        <f>COUNTIF(TABLA!K:K,B90)</f>
        <v>16</v>
      </c>
      <c r="F90" s="242">
        <f>COUNTIF(TABLA!L:L,B90)</f>
        <v>8</v>
      </c>
      <c r="G90">
        <f t="shared" si="2"/>
        <v>63</v>
      </c>
    </row>
    <row r="91" spans="1:7" ht="15.8" customHeight="1" x14ac:dyDescent="0.25">
      <c r="A91">
        <v>13</v>
      </c>
      <c r="B91" s="10" t="s">
        <v>24</v>
      </c>
      <c r="C91" s="106" t="s">
        <v>73</v>
      </c>
      <c r="D91" s="242">
        <f>COUNTIF(TABLA!J:J,B91)</f>
        <v>83</v>
      </c>
      <c r="E91" s="242">
        <f>COUNTIF(TABLA!K:K,B91)</f>
        <v>22</v>
      </c>
      <c r="F91" s="242">
        <f>COUNTIF(TABLA!L:L,B91)</f>
        <v>9</v>
      </c>
      <c r="G91">
        <f t="shared" si="2"/>
        <v>114</v>
      </c>
    </row>
    <row r="92" spans="1:7" ht="15.8" customHeight="1" x14ac:dyDescent="0.25">
      <c r="A92">
        <v>19</v>
      </c>
      <c r="B92" s="10" t="s">
        <v>38</v>
      </c>
      <c r="C92" s="106" t="s">
        <v>74</v>
      </c>
      <c r="D92" s="242">
        <f>COUNTIF(TABLA!J:J,B92)</f>
        <v>9</v>
      </c>
      <c r="E92" s="242">
        <f>COUNTIF(TABLA!K:K,B92)</f>
        <v>3</v>
      </c>
      <c r="F92" s="242">
        <f>COUNTIF(TABLA!L:L,B92)</f>
        <v>2</v>
      </c>
      <c r="G92">
        <f t="shared" si="2"/>
        <v>14</v>
      </c>
    </row>
    <row r="93" spans="1:7" ht="15.8" customHeight="1" x14ac:dyDescent="0.25">
      <c r="A93">
        <v>1</v>
      </c>
      <c r="B93" s="10" t="s">
        <v>28</v>
      </c>
      <c r="C93" s="106" t="s">
        <v>75</v>
      </c>
      <c r="D93" s="242">
        <f>COUNTIF(TABLA!J:J,B93)</f>
        <v>35</v>
      </c>
      <c r="E93" s="242">
        <f>COUNTIF(TABLA!K:K,B93)</f>
        <v>30</v>
      </c>
      <c r="F93" s="242">
        <f>COUNTIF(TABLA!L:L,B93)</f>
        <v>20</v>
      </c>
      <c r="G93">
        <f t="shared" si="2"/>
        <v>85</v>
      </c>
    </row>
    <row r="94" spans="1:7" ht="15.8" customHeight="1" x14ac:dyDescent="0.25">
      <c r="A94">
        <v>14</v>
      </c>
      <c r="B94" s="10" t="s">
        <v>76</v>
      </c>
      <c r="C94" s="106" t="s">
        <v>77</v>
      </c>
      <c r="D94" s="242">
        <f>COUNTIF(TABLA!J:J,B94)</f>
        <v>45</v>
      </c>
      <c r="E94" s="242">
        <f>COUNTIF(TABLA!K:K,B94)</f>
        <v>60</v>
      </c>
      <c r="F94" s="242">
        <f>COUNTIF(TABLA!L:L,B94)</f>
        <v>31</v>
      </c>
      <c r="G94">
        <f t="shared" si="2"/>
        <v>136</v>
      </c>
    </row>
    <row r="95" spans="1:7" ht="15.8" customHeight="1" x14ac:dyDescent="0.25">
      <c r="A95">
        <v>12</v>
      </c>
      <c r="B95" s="10" t="s">
        <v>31</v>
      </c>
      <c r="C95" s="106" t="s">
        <v>78</v>
      </c>
      <c r="D95" s="242">
        <f>COUNTIF(TABLA!J:J,B95)</f>
        <v>26</v>
      </c>
      <c r="E95" s="242">
        <f>COUNTIF(TABLA!K:K,B95)</f>
        <v>43</v>
      </c>
      <c r="F95" s="242">
        <f>COUNTIF(TABLA!L:L,B95)</f>
        <v>36</v>
      </c>
      <c r="G95">
        <f t="shared" si="2"/>
        <v>105</v>
      </c>
    </row>
    <row r="96" spans="1:7" ht="15.8" customHeight="1" x14ac:dyDescent="0.25">
      <c r="A96">
        <v>16</v>
      </c>
      <c r="B96" s="10" t="s">
        <v>13</v>
      </c>
      <c r="C96" s="106" t="s">
        <v>79</v>
      </c>
      <c r="D96" s="242">
        <f>COUNTIF(TABLA!J:J,B96)</f>
        <v>121</v>
      </c>
      <c r="E96" s="242">
        <f>COUNTIF(TABLA!K:K,B96)</f>
        <v>54</v>
      </c>
      <c r="F96" s="242">
        <f>COUNTIF(TABLA!L:L,B96)</f>
        <v>46</v>
      </c>
      <c r="G96">
        <f t="shared" si="2"/>
        <v>221</v>
      </c>
    </row>
    <row r="97" spans="1:15" ht="15.8" customHeight="1" x14ac:dyDescent="0.25">
      <c r="A97">
        <v>3</v>
      </c>
      <c r="B97" s="10" t="s">
        <v>30</v>
      </c>
      <c r="C97" s="106" t="s">
        <v>80</v>
      </c>
      <c r="D97" s="242">
        <f>COUNTIF(TABLA!J:J,B97)</f>
        <v>15</v>
      </c>
      <c r="E97" s="242">
        <f>COUNTIF(TABLA!K:K,B97)</f>
        <v>9</v>
      </c>
      <c r="F97" s="242">
        <f>COUNTIF(TABLA!L:L,B97)</f>
        <v>3</v>
      </c>
      <c r="G97">
        <f t="shared" si="2"/>
        <v>27</v>
      </c>
    </row>
    <row r="98" spans="1:15" ht="15.8" customHeight="1" x14ac:dyDescent="0.25">
      <c r="A98">
        <v>9</v>
      </c>
      <c r="B98" s="10" t="s">
        <v>22</v>
      </c>
      <c r="C98" s="106" t="s">
        <v>81</v>
      </c>
      <c r="D98" s="242">
        <f>COUNTIF(TABLA!J:J,B98)</f>
        <v>48</v>
      </c>
      <c r="E98" s="242">
        <f>COUNTIF(TABLA!K:K,B98)</f>
        <v>79</v>
      </c>
      <c r="F98" s="242">
        <f>COUNTIF(TABLA!L:L,B98)</f>
        <v>34</v>
      </c>
      <c r="G98">
        <f t="shared" si="2"/>
        <v>161</v>
      </c>
    </row>
    <row r="99" spans="1:15" ht="15.8" customHeight="1" x14ac:dyDescent="0.25">
      <c r="A99">
        <v>28</v>
      </c>
      <c r="B99" s="10" t="s">
        <v>36</v>
      </c>
      <c r="C99" s="106" t="s">
        <v>82</v>
      </c>
      <c r="D99" s="242">
        <f>COUNTIF(TABLA!J:J,B99)</f>
        <v>7</v>
      </c>
      <c r="E99" s="242">
        <f>COUNTIF(TABLA!K:K,B99)</f>
        <v>9</v>
      </c>
      <c r="F99" s="242">
        <f>COUNTIF(TABLA!L:L,B99)</f>
        <v>17</v>
      </c>
      <c r="G99">
        <f t="shared" si="2"/>
        <v>33</v>
      </c>
    </row>
    <row r="100" spans="1:15" ht="15.8" customHeight="1" x14ac:dyDescent="0.25">
      <c r="A100">
        <v>22</v>
      </c>
      <c r="B100" s="10" t="s">
        <v>37</v>
      </c>
      <c r="C100" s="106" t="s">
        <v>83</v>
      </c>
      <c r="D100" s="242">
        <f>COUNTIF(TABLA!J:J,B100)</f>
        <v>13</v>
      </c>
      <c r="E100" s="242">
        <f>COUNTIF(TABLA!K:K,B100)</f>
        <v>6</v>
      </c>
      <c r="F100" s="242">
        <f>COUNTIF(TABLA!L:L,B100)</f>
        <v>7</v>
      </c>
      <c r="G100">
        <f t="shared" si="2"/>
        <v>26</v>
      </c>
    </row>
    <row r="101" spans="1:15" ht="15.8" customHeight="1" x14ac:dyDescent="0.25">
      <c r="A101">
        <v>11</v>
      </c>
      <c r="B101" s="10" t="s">
        <v>23</v>
      </c>
      <c r="C101" s="106" t="s">
        <v>84</v>
      </c>
      <c r="D101" s="242">
        <f>COUNTIF(TABLA!J:J,B101)</f>
        <v>48</v>
      </c>
      <c r="E101" s="242">
        <f>COUNTIF(TABLA!K:K,B101)</f>
        <v>13</v>
      </c>
      <c r="F101" s="242">
        <f>COUNTIF(TABLA!L:L,B101)</f>
        <v>14</v>
      </c>
      <c r="G101">
        <f t="shared" si="2"/>
        <v>75</v>
      </c>
    </row>
    <row r="102" spans="1:15" ht="15.8" customHeight="1" x14ac:dyDescent="0.25">
      <c r="A102">
        <v>26</v>
      </c>
      <c r="B102" s="10" t="s">
        <v>32</v>
      </c>
      <c r="C102" s="106" t="s">
        <v>85</v>
      </c>
      <c r="D102" s="242">
        <f>COUNTIF(TABLA!J:J,B102)</f>
        <v>25</v>
      </c>
      <c r="E102" s="242">
        <f>COUNTIF(TABLA!K:K,B102)</f>
        <v>11</v>
      </c>
      <c r="F102" s="242">
        <f>COUNTIF(TABLA!L:L,B102)</f>
        <v>5</v>
      </c>
      <c r="G102">
        <f t="shared" si="2"/>
        <v>41</v>
      </c>
    </row>
    <row r="103" spans="1:15" ht="15.8" customHeight="1" x14ac:dyDescent="0.25">
      <c r="A103">
        <v>7</v>
      </c>
      <c r="B103" s="10" t="s">
        <v>21</v>
      </c>
      <c r="C103" s="106" t="s">
        <v>86</v>
      </c>
      <c r="D103" s="242">
        <f>COUNTIF(TABLA!J:J,B103)</f>
        <v>14</v>
      </c>
      <c r="E103" s="242">
        <f>COUNTIF(TABLA!K:K,B103)</f>
        <v>6</v>
      </c>
      <c r="F103" s="242">
        <f>COUNTIF(TABLA!L:L,B103)</f>
        <v>4</v>
      </c>
      <c r="G103">
        <f t="shared" si="2"/>
        <v>24</v>
      </c>
    </row>
    <row r="104" spans="1:15" ht="15.8" customHeight="1" x14ac:dyDescent="0.25">
      <c r="A104"/>
    </row>
    <row r="105" spans="1:15" ht="15.8" customHeight="1" x14ac:dyDescent="0.25"/>
    <row r="106" spans="1:15" ht="15.8" customHeight="1" x14ac:dyDescent="0.25">
      <c r="B106" s="303" t="str">
        <f>TABLA!S2</f>
        <v>¿Tienes en la actualidad algún libro o documento prestado de la biblioteca?</v>
      </c>
      <c r="C106" s="303"/>
      <c r="D106" s="303"/>
      <c r="E106" s="303"/>
      <c r="F106" s="303"/>
      <c r="G106" s="303"/>
      <c r="H106" s="303"/>
      <c r="I106" s="303"/>
      <c r="J106" s="303"/>
      <c r="K106" s="303"/>
      <c r="L106" s="303"/>
      <c r="M106" s="303"/>
      <c r="N106" s="303"/>
      <c r="O106" s="303"/>
    </row>
    <row r="107" spans="1:15" ht="15.8" customHeight="1" x14ac:dyDescent="0.25">
      <c r="B107" s="69"/>
      <c r="C107" s="69"/>
      <c r="D107" s="69"/>
      <c r="E107" s="69"/>
      <c r="F107" s="69"/>
      <c r="G107" s="69"/>
      <c r="H107" s="69"/>
      <c r="I107" s="69"/>
      <c r="J107" s="69"/>
      <c r="K107" s="69"/>
      <c r="L107" s="69"/>
      <c r="M107" s="69"/>
      <c r="N107" s="69"/>
      <c r="O107" s="69"/>
    </row>
    <row r="108" spans="1:15" ht="15.8" customHeight="1" x14ac:dyDescent="0.25">
      <c r="D108" s="10" t="s">
        <v>87</v>
      </c>
      <c r="E108" s="242">
        <f>COUNTIF(TABLA!S:S,D108)</f>
        <v>523</v>
      </c>
      <c r="F108" s="147">
        <f>E108/SUM($E$108:$E$109)</f>
        <v>0.42520325203252035</v>
      </c>
    </row>
    <row r="109" spans="1:15" ht="15.8" customHeight="1" x14ac:dyDescent="0.25">
      <c r="D109" s="10" t="s">
        <v>88</v>
      </c>
      <c r="E109" s="242">
        <f>COUNTIF(TABLA!S:S,D109)</f>
        <v>707</v>
      </c>
      <c r="F109" s="147">
        <f>E109/SUM($E$108:$E$109)</f>
        <v>0.5747967479674797</v>
      </c>
    </row>
    <row r="110" spans="1:15" ht="15.8" customHeight="1" x14ac:dyDescent="0.25">
      <c r="B110" s="303" t="str">
        <f>TABLA!T2</f>
        <v>¿Has realizado algún préstamo de libros durante lo que llevamos de curso?</v>
      </c>
      <c r="C110" s="303"/>
      <c r="D110" s="303"/>
      <c r="E110" s="303"/>
      <c r="F110" s="303"/>
      <c r="G110" s="303"/>
      <c r="H110" s="303"/>
      <c r="I110" s="303"/>
      <c r="J110" s="303"/>
      <c r="K110" s="303"/>
      <c r="L110" s="303"/>
      <c r="M110" s="303"/>
      <c r="N110" s="303"/>
      <c r="O110" s="303"/>
    </row>
    <row r="111" spans="1:15" ht="15.8" customHeight="1" x14ac:dyDescent="0.25"/>
    <row r="112" spans="1:15" ht="15.8" customHeight="1" x14ac:dyDescent="0.25"/>
    <row r="113" spans="1:26" ht="15.8" customHeight="1" x14ac:dyDescent="0.25">
      <c r="A113" s="10"/>
      <c r="D113" s="10" t="s">
        <v>87</v>
      </c>
      <c r="E113" s="242">
        <f>COUNTIF(TABLA!T:T,D113)</f>
        <v>853</v>
      </c>
      <c r="F113" s="147">
        <f>E113/SUM($E$113:$E$114)</f>
        <v>0.69349593495934958</v>
      </c>
    </row>
    <row r="114" spans="1:26" ht="15.8" customHeight="1" x14ac:dyDescent="0.25">
      <c r="D114" s="10" t="s">
        <v>88</v>
      </c>
      <c r="E114" s="242">
        <f>COUNTIF(TABLA!T:T,D114)</f>
        <v>377</v>
      </c>
      <c r="F114" s="147">
        <f>E114/SUM($E$113:$E$114)</f>
        <v>0.30650406504065042</v>
      </c>
    </row>
    <row r="115" spans="1:26" ht="15.8" customHeight="1" x14ac:dyDescent="0.25"/>
    <row r="116" spans="1:26" ht="15.8" customHeight="1" x14ac:dyDescent="0.25"/>
    <row r="117" spans="1:26" ht="15.8" customHeight="1" x14ac:dyDescent="0.25"/>
    <row r="118" spans="1:26" s="144" customFormat="1" ht="12.75" customHeight="1" x14ac:dyDescent="0.25">
      <c r="A118" s="141"/>
      <c r="B118" s="142"/>
      <c r="C118" s="143"/>
      <c r="P118" s="145"/>
      <c r="Q118" s="277"/>
      <c r="R118" s="278"/>
      <c r="S118" s="278"/>
      <c r="T118" s="278"/>
      <c r="U118" s="278"/>
      <c r="V118" s="278"/>
      <c r="W118" s="278"/>
      <c r="X118" s="278"/>
      <c r="Y118" s="278"/>
      <c r="Z118" s="278"/>
    </row>
    <row r="120" spans="1:26" s="17" customFormat="1" ht="59.3" customHeight="1" x14ac:dyDescent="0.45">
      <c r="A120" s="123" t="s">
        <v>89</v>
      </c>
      <c r="B120" s="125" t="s">
        <v>90</v>
      </c>
      <c r="C120" s="294" t="s">
        <v>906</v>
      </c>
      <c r="D120" s="294"/>
      <c r="E120" s="294"/>
      <c r="F120" s="294"/>
      <c r="G120" s="294"/>
      <c r="H120" s="294"/>
      <c r="I120" s="30"/>
      <c r="J120" s="293"/>
      <c r="K120" s="293"/>
      <c r="L120" s="293"/>
      <c r="M120" s="293"/>
      <c r="N120" s="293"/>
      <c r="O120" s="293"/>
      <c r="P120" s="30"/>
      <c r="Q120" s="282"/>
      <c r="R120" s="283"/>
      <c r="S120" s="283"/>
      <c r="T120" s="283"/>
      <c r="U120" s="283"/>
      <c r="V120" s="283"/>
      <c r="W120" s="283"/>
      <c r="X120" s="283"/>
      <c r="Y120" s="283"/>
      <c r="Z120" s="283"/>
    </row>
    <row r="121" spans="1:26" ht="30.1" customHeight="1" x14ac:dyDescent="0.45">
      <c r="C121" s="64" t="s">
        <v>91</v>
      </c>
      <c r="D121" s="19"/>
      <c r="E121" s="18" t="s">
        <v>92</v>
      </c>
      <c r="F121" s="19"/>
      <c r="G121" s="63" t="s">
        <v>93</v>
      </c>
      <c r="H121" s="49" t="s">
        <v>94</v>
      </c>
      <c r="I121" s="31"/>
      <c r="J121" s="35"/>
      <c r="K121" s="31"/>
      <c r="L121" s="32"/>
      <c r="M121" s="31"/>
      <c r="N121" s="32"/>
      <c r="O121" s="33"/>
    </row>
    <row r="122" spans="1:26" ht="17.350000000000001" customHeight="1" x14ac:dyDescent="0.25">
      <c r="C122" s="50">
        <v>1</v>
      </c>
      <c r="D122" s="51">
        <v>2</v>
      </c>
      <c r="E122" s="52">
        <v>3</v>
      </c>
      <c r="F122" s="53">
        <v>4</v>
      </c>
      <c r="G122" s="54">
        <v>5</v>
      </c>
      <c r="H122" s="55">
        <v>0</v>
      </c>
      <c r="I122" s="34"/>
      <c r="J122" s="41"/>
      <c r="K122" s="35"/>
      <c r="L122" s="35"/>
      <c r="M122" s="35"/>
      <c r="N122" s="35"/>
      <c r="O122" s="35"/>
    </row>
    <row r="123" spans="1:26" ht="12.75" customHeight="1" x14ac:dyDescent="0.25">
      <c r="A123" s="20"/>
      <c r="B123" s="305" t="str">
        <f>J123</f>
        <v>2.1 El horario de la biblioteca:</v>
      </c>
      <c r="C123" s="243">
        <f>COUNTIF(TABLA!$N:$N,C$122)</f>
        <v>21</v>
      </c>
      <c r="D123" s="243">
        <f>COUNTIF(TABLA!$N:$N,D$122)</f>
        <v>55</v>
      </c>
      <c r="E123" s="243">
        <f>COUNTIF(TABLA!$N:$N,E$122)</f>
        <v>108</v>
      </c>
      <c r="F123" s="243">
        <f>COUNTIF(TABLA!$N:$N,F$122)</f>
        <v>406</v>
      </c>
      <c r="G123" s="243">
        <f>COUNTIF(TABLA!$N:$N,G$122)</f>
        <v>632</v>
      </c>
      <c r="H123" s="243">
        <f>F$10-SUM(C123:G123)</f>
        <v>15</v>
      </c>
      <c r="J123" s="304" t="str">
        <f>TABLA!N2</f>
        <v>2.1 El horario de la biblioteca:</v>
      </c>
      <c r="K123" s="304"/>
      <c r="L123" s="304"/>
      <c r="M123" s="304"/>
      <c r="N123" s="304"/>
      <c r="O123" s="304"/>
      <c r="P123" s="98">
        <f>Y123*10</f>
        <v>8.2180851063829792</v>
      </c>
      <c r="Q123" s="277">
        <f>SUM(C123:H123)</f>
        <v>1237</v>
      </c>
      <c r="R123" s="278">
        <f>SUM(J123:O123)</f>
        <v>0</v>
      </c>
      <c r="S123" s="278">
        <v>0</v>
      </c>
      <c r="T123" s="278">
        <v>1</v>
      </c>
      <c r="U123" s="278">
        <v>2</v>
      </c>
      <c r="V123" s="278">
        <v>3</v>
      </c>
      <c r="W123" s="278">
        <v>4</v>
      </c>
      <c r="Y123" s="278">
        <f>SUM(S124:W124)/((Q123-H123)*4)</f>
        <v>0.82180851063829785</v>
      </c>
    </row>
    <row r="124" spans="1:26" ht="12.75" customHeight="1" x14ac:dyDescent="0.25">
      <c r="B124" s="305"/>
      <c r="C124" s="40">
        <f t="shared" ref="C124:H124" si="3">C123/SUM($C123:$H123)</f>
        <v>1.6976556184316895E-2</v>
      </c>
      <c r="D124" s="40">
        <f t="shared" si="3"/>
        <v>4.44624090541633E-2</v>
      </c>
      <c r="E124" s="40">
        <f t="shared" si="3"/>
        <v>8.730800323362975E-2</v>
      </c>
      <c r="F124" s="40">
        <f t="shared" si="3"/>
        <v>0.32821341956346001</v>
      </c>
      <c r="G124" s="40">
        <f t="shared" si="3"/>
        <v>0.51091350040420369</v>
      </c>
      <c r="H124" s="40">
        <f t="shared" si="3"/>
        <v>1.2126111560226353E-2</v>
      </c>
      <c r="I124" s="16"/>
      <c r="J124" s="304"/>
      <c r="K124" s="304"/>
      <c r="L124" s="304"/>
      <c r="M124" s="304"/>
      <c r="N124" s="304"/>
      <c r="O124" s="304"/>
      <c r="P124" s="99"/>
      <c r="S124" s="278">
        <v>0</v>
      </c>
      <c r="T124" s="278">
        <f>D123*T123</f>
        <v>55</v>
      </c>
      <c r="U124" s="278">
        <f>E123*U123</f>
        <v>216</v>
      </c>
      <c r="V124" s="278">
        <f>F123*V123</f>
        <v>1218</v>
      </c>
      <c r="W124" s="278">
        <f>G123*W123</f>
        <v>2528</v>
      </c>
    </row>
    <row r="125" spans="1:26" ht="144" customHeight="1" x14ac:dyDescent="0.45">
      <c r="A125" s="20"/>
      <c r="B125" s="305"/>
      <c r="C125" s="32"/>
      <c r="D125" s="244"/>
      <c r="E125" s="244"/>
      <c r="F125" s="244"/>
      <c r="G125" s="244"/>
      <c r="H125" s="244"/>
      <c r="I125" s="245"/>
      <c r="K125" s="244"/>
      <c r="L125" s="244"/>
      <c r="M125" s="244"/>
      <c r="N125" s="244"/>
      <c r="O125" s="244"/>
      <c r="P125" s="100"/>
    </row>
    <row r="126" spans="1:26" ht="12.75" customHeight="1" x14ac:dyDescent="0.25">
      <c r="A126" s="20"/>
      <c r="B126" s="305" t="str">
        <f>J126</f>
        <v>2.2 El número de puestos de lectura:</v>
      </c>
      <c r="C126" s="243">
        <f>COUNTIF(TABLA!$O:$O,C$122)</f>
        <v>20</v>
      </c>
      <c r="D126" s="243">
        <f>COUNTIF(TABLA!$O:$O,D$122)</f>
        <v>49</v>
      </c>
      <c r="E126" s="243">
        <f>COUNTIF(TABLA!$O:$O,E$122)</f>
        <v>139</v>
      </c>
      <c r="F126" s="243">
        <f>COUNTIF(TABLA!$O:$O,F$122)</f>
        <v>350</v>
      </c>
      <c r="G126" s="243">
        <f>COUNTIF(TABLA!$O:$O,G$122)</f>
        <v>653</v>
      </c>
      <c r="H126" s="243">
        <f>F$10-SUM(C126:G126)</f>
        <v>26</v>
      </c>
      <c r="I126" s="245"/>
      <c r="J126" s="304" t="str">
        <f>TABLA!O2</f>
        <v>2.2 El número de puestos de lectura:</v>
      </c>
      <c r="K126" s="304"/>
      <c r="L126" s="304"/>
      <c r="M126" s="304"/>
      <c r="N126" s="304"/>
      <c r="O126" s="304"/>
      <c r="P126" s="98">
        <f>Y126*10</f>
        <v>8.234929810074318</v>
      </c>
      <c r="Q126" s="277">
        <f>SUM(C126:H126)</f>
        <v>1237</v>
      </c>
      <c r="R126" s="278">
        <f>SUM(J126:O126)</f>
        <v>0</v>
      </c>
      <c r="S126" s="278">
        <v>0</v>
      </c>
      <c r="T126" s="278">
        <v>1</v>
      </c>
      <c r="U126" s="278">
        <v>2</v>
      </c>
      <c r="V126" s="278">
        <v>3</v>
      </c>
      <c r="W126" s="278">
        <v>4</v>
      </c>
      <c r="Y126" s="278">
        <f>SUM(S127:W127)/((Q126-H126)*4)</f>
        <v>0.82349298100743185</v>
      </c>
    </row>
    <row r="127" spans="1:26" ht="12.75" customHeight="1" x14ac:dyDescent="0.25">
      <c r="B127" s="305"/>
      <c r="C127" s="40">
        <f t="shared" ref="C127:H127" si="4">C126/SUM($C126:$H126)</f>
        <v>1.6168148746968473E-2</v>
      </c>
      <c r="D127" s="40">
        <f t="shared" si="4"/>
        <v>3.9611964430072755E-2</v>
      </c>
      <c r="E127" s="40">
        <f t="shared" si="4"/>
        <v>0.11236863379143087</v>
      </c>
      <c r="F127" s="40">
        <f t="shared" si="4"/>
        <v>0.28294260307194824</v>
      </c>
      <c r="G127" s="40">
        <f t="shared" si="4"/>
        <v>0.52789005658852062</v>
      </c>
      <c r="H127" s="40">
        <f t="shared" si="4"/>
        <v>2.1018593371059015E-2</v>
      </c>
      <c r="I127" s="16"/>
      <c r="J127" s="304"/>
      <c r="K127" s="304"/>
      <c r="L127" s="304"/>
      <c r="M127" s="304"/>
      <c r="N127" s="304"/>
      <c r="O127" s="304"/>
      <c r="P127" s="99"/>
      <c r="S127" s="278">
        <v>0</v>
      </c>
      <c r="T127" s="278">
        <f>D126*T126</f>
        <v>49</v>
      </c>
      <c r="U127" s="278">
        <f>E126*U126</f>
        <v>278</v>
      </c>
      <c r="V127" s="278">
        <f>F126*V126</f>
        <v>1050</v>
      </c>
      <c r="W127" s="278">
        <f>G126*W126</f>
        <v>2612</v>
      </c>
    </row>
    <row r="128" spans="1:26" ht="144" customHeight="1" x14ac:dyDescent="0.25">
      <c r="A128" s="20"/>
      <c r="B128" s="305"/>
      <c r="C128" s="244"/>
      <c r="D128" s="244"/>
      <c r="E128" s="244"/>
      <c r="F128" s="244"/>
      <c r="G128" s="244"/>
      <c r="H128" s="244"/>
      <c r="I128" s="245"/>
      <c r="K128" s="244"/>
      <c r="L128" s="244"/>
      <c r="M128" s="244"/>
      <c r="N128" s="244"/>
      <c r="O128" s="244"/>
      <c r="P128" s="100"/>
    </row>
    <row r="129" spans="1:25" ht="18.7" customHeight="1" x14ac:dyDescent="0.25">
      <c r="A129" s="20"/>
      <c r="B129" s="305" t="str">
        <f>J129</f>
        <v>2.3 La comodidad de las instalaciones:</v>
      </c>
      <c r="C129" s="243">
        <f>COUNTIF(TABLA!$P:$P,C$122)</f>
        <v>14</v>
      </c>
      <c r="D129" s="243">
        <f>COUNTIF(TABLA!$P:$P,D$122)</f>
        <v>52</v>
      </c>
      <c r="E129" s="243">
        <f>COUNTIF(TABLA!$P:$P,E$122)</f>
        <v>188</v>
      </c>
      <c r="F129" s="243">
        <f>COUNTIF(TABLA!$P:$P,F$122)</f>
        <v>416</v>
      </c>
      <c r="G129" s="243">
        <f>COUNTIF(TABLA!$P:$P,G$122)</f>
        <v>547</v>
      </c>
      <c r="H129" s="243">
        <f>F$10-SUM(C129:G129)</f>
        <v>20</v>
      </c>
      <c r="I129" s="245"/>
      <c r="J129" s="295" t="str">
        <f>TABLA!P2</f>
        <v>2.3 La comodidad de las instalaciones:</v>
      </c>
      <c r="K129" s="295"/>
      <c r="L129" s="295"/>
      <c r="M129" s="295"/>
      <c r="N129" s="295"/>
      <c r="O129" s="295"/>
      <c r="P129" s="98">
        <f>Y129*10</f>
        <v>7.9375513557929338</v>
      </c>
      <c r="Q129" s="277">
        <f>SUM(C129:H129)</f>
        <v>1237</v>
      </c>
      <c r="R129" s="278">
        <f>SUM(J129:O129)</f>
        <v>0</v>
      </c>
      <c r="S129" s="278">
        <v>0</v>
      </c>
      <c r="T129" s="278">
        <v>1</v>
      </c>
      <c r="U129" s="278">
        <v>2</v>
      </c>
      <c r="V129" s="278">
        <v>3</v>
      </c>
      <c r="W129" s="278">
        <v>4</v>
      </c>
      <c r="Y129" s="278">
        <f>SUM(S130:W130)/((Q129-H129)*4)</f>
        <v>0.79375513557929334</v>
      </c>
    </row>
    <row r="130" spans="1:25" ht="12.75" customHeight="1" x14ac:dyDescent="0.25">
      <c r="B130" s="305"/>
      <c r="C130" s="40">
        <f t="shared" ref="C130:H130" si="5">C129/SUM($C129:$H129)</f>
        <v>1.131770412287793E-2</v>
      </c>
      <c r="D130" s="40">
        <f t="shared" si="5"/>
        <v>4.2037186742118031E-2</v>
      </c>
      <c r="E130" s="40">
        <f t="shared" si="5"/>
        <v>0.15198059822150364</v>
      </c>
      <c r="F130" s="40">
        <f t="shared" si="5"/>
        <v>0.33629749393694425</v>
      </c>
      <c r="G130" s="40">
        <f t="shared" si="5"/>
        <v>0.4421988682295877</v>
      </c>
      <c r="H130" s="40">
        <f t="shared" si="5"/>
        <v>1.6168148746968473E-2</v>
      </c>
      <c r="I130" s="16"/>
      <c r="J130" s="295"/>
      <c r="K130" s="295"/>
      <c r="L130" s="295"/>
      <c r="M130" s="295"/>
      <c r="N130" s="295"/>
      <c r="O130" s="295"/>
      <c r="P130" s="99"/>
      <c r="S130" s="278">
        <v>0</v>
      </c>
      <c r="T130" s="278">
        <f>D129*T129</f>
        <v>52</v>
      </c>
      <c r="U130" s="278">
        <f>E129*U129</f>
        <v>376</v>
      </c>
      <c r="V130" s="278">
        <f>F129*V129</f>
        <v>1248</v>
      </c>
      <c r="W130" s="278">
        <f>G129*W129</f>
        <v>2188</v>
      </c>
    </row>
    <row r="131" spans="1:25" ht="144" customHeight="1" x14ac:dyDescent="0.25">
      <c r="A131" s="20"/>
      <c r="B131" s="305"/>
      <c r="C131" s="244"/>
      <c r="D131" s="244"/>
      <c r="E131" s="244"/>
      <c r="F131" s="244"/>
      <c r="G131" s="244"/>
      <c r="H131" s="244"/>
      <c r="I131" s="245"/>
      <c r="K131" s="244"/>
      <c r="L131" s="244"/>
      <c r="M131" s="244"/>
      <c r="N131" s="244"/>
      <c r="O131" s="244"/>
      <c r="P131" s="100"/>
    </row>
    <row r="132" spans="1:25" ht="12.6" customHeight="1" x14ac:dyDescent="0.25">
      <c r="A132" s="20"/>
      <c r="B132" s="305" t="str">
        <f>J132</f>
        <v>2.4 El equipamiento informático:</v>
      </c>
      <c r="C132" s="243">
        <f>COUNTIF(TABLA!$Q:$Q,C$122)</f>
        <v>40</v>
      </c>
      <c r="D132" s="243">
        <f>COUNTIF(TABLA!$Q:$Q,D$122)</f>
        <v>95</v>
      </c>
      <c r="E132" s="243">
        <f>COUNTIF(TABLA!$Q:$Q,E$122)</f>
        <v>324</v>
      </c>
      <c r="F132" s="243">
        <f>COUNTIF(TABLA!$Q:$Q,F$122)</f>
        <v>378</v>
      </c>
      <c r="G132" s="243">
        <f>COUNTIF(TABLA!$Q:$Q,G$122)</f>
        <v>356</v>
      </c>
      <c r="H132" s="243">
        <f>F$10-SUM(C132:G132)</f>
        <v>44</v>
      </c>
      <c r="I132" s="245"/>
      <c r="J132" s="295" t="str">
        <f>TABLA!Q2</f>
        <v>2.4 El equipamiento informático:</v>
      </c>
      <c r="K132" s="295"/>
      <c r="L132" s="295"/>
      <c r="M132" s="295"/>
      <c r="N132" s="295"/>
      <c r="O132" s="295"/>
      <c r="P132" s="98">
        <f>Y132*10</f>
        <v>6.9174350377200335</v>
      </c>
      <c r="Q132" s="277">
        <f>SUM(C132:H132)</f>
        <v>1237</v>
      </c>
      <c r="R132" s="278">
        <f>SUM(J132:O132)</f>
        <v>0</v>
      </c>
      <c r="S132" s="278">
        <v>0</v>
      </c>
      <c r="T132" s="278">
        <v>1</v>
      </c>
      <c r="U132" s="278">
        <v>2</v>
      </c>
      <c r="V132" s="278">
        <v>3</v>
      </c>
      <c r="W132" s="278">
        <v>4</v>
      </c>
      <c r="Y132" s="278">
        <f>SUM(S133:W133)/((Q132-H132)*4)</f>
        <v>0.69174350377200333</v>
      </c>
    </row>
    <row r="133" spans="1:25" ht="12.6" customHeight="1" x14ac:dyDescent="0.25">
      <c r="B133" s="305"/>
      <c r="C133" s="40">
        <f t="shared" ref="C133:H133" si="6">C132/SUM($C132:$H132)</f>
        <v>3.2336297493936947E-2</v>
      </c>
      <c r="D133" s="40">
        <f t="shared" si="6"/>
        <v>7.679870654810024E-2</v>
      </c>
      <c r="E133" s="40">
        <f t="shared" si="6"/>
        <v>0.26192400970088925</v>
      </c>
      <c r="F133" s="40">
        <f t="shared" si="6"/>
        <v>0.30557801131770412</v>
      </c>
      <c r="G133" s="40">
        <f t="shared" si="6"/>
        <v>0.28779304769603881</v>
      </c>
      <c r="H133" s="40">
        <f t="shared" si="6"/>
        <v>3.5569927243330642E-2</v>
      </c>
      <c r="I133" s="16"/>
      <c r="J133" s="295"/>
      <c r="K133" s="295"/>
      <c r="L133" s="295"/>
      <c r="M133" s="295"/>
      <c r="N133" s="295"/>
      <c r="O133" s="295"/>
      <c r="P133" s="99"/>
      <c r="S133" s="278">
        <v>0</v>
      </c>
      <c r="T133" s="278">
        <f>D132*T132</f>
        <v>95</v>
      </c>
      <c r="U133" s="278">
        <f>E132*U132</f>
        <v>648</v>
      </c>
      <c r="V133" s="278">
        <f>F132*V132</f>
        <v>1134</v>
      </c>
      <c r="W133" s="278">
        <f>G132*W132</f>
        <v>1424</v>
      </c>
    </row>
    <row r="134" spans="1:25" ht="144" customHeight="1" x14ac:dyDescent="0.25">
      <c r="A134" s="20"/>
      <c r="B134" s="305"/>
      <c r="C134" s="244"/>
      <c r="D134" s="244"/>
      <c r="E134" s="244"/>
      <c r="F134" s="244"/>
      <c r="G134" s="244"/>
      <c r="H134" s="244"/>
      <c r="I134" s="245"/>
      <c r="K134" s="244"/>
      <c r="L134" s="244"/>
      <c r="M134" s="244"/>
      <c r="N134" s="244"/>
      <c r="O134" s="244"/>
      <c r="P134" s="100"/>
    </row>
    <row r="135" spans="1:25" ht="22.6" customHeight="1" x14ac:dyDescent="0.25">
      <c r="A135" s="20"/>
      <c r="B135" s="307" t="str">
        <f>J135</f>
        <v>2.5 El horario de la Biblioteca María Zambrano durante todo el año (sábados y domingos y horario ampliado por exámenes):</v>
      </c>
      <c r="C135" s="243">
        <f>COUNTIF(TABLA!$R:$R,C$122)</f>
        <v>9</v>
      </c>
      <c r="D135" s="243">
        <f>COUNTIF(TABLA!$R:$R,D$122)</f>
        <v>18</v>
      </c>
      <c r="E135" s="243">
        <f>COUNTIF(TABLA!$R:$R,E$122)</f>
        <v>63</v>
      </c>
      <c r="F135" s="243">
        <f>COUNTIF(TABLA!$R:$R,F$122)</f>
        <v>230</v>
      </c>
      <c r="G135" s="243">
        <f>COUNTIF(TABLA!$R:$R,G$122)</f>
        <v>828</v>
      </c>
      <c r="H135" s="243">
        <f>F$10-SUM(C135:G135)</f>
        <v>89</v>
      </c>
      <c r="I135" s="245"/>
      <c r="J135" s="295" t="str">
        <f>TABLA!R2</f>
        <v>2.5 El horario de la Biblioteca María Zambrano durante todo el año (sábados y domingos y horario ampliado por exámenes):</v>
      </c>
      <c r="K135" s="295"/>
      <c r="L135" s="295"/>
      <c r="M135" s="295"/>
      <c r="N135" s="295"/>
      <c r="O135" s="295"/>
      <c r="P135" s="98">
        <f>Y135*10</f>
        <v>9.0287456445993026</v>
      </c>
      <c r="Q135" s="277">
        <f>SUM(C135:H135)</f>
        <v>1237</v>
      </c>
      <c r="R135" s="278">
        <f>SUM(J135:O135)</f>
        <v>0</v>
      </c>
      <c r="S135" s="278">
        <v>0</v>
      </c>
      <c r="T135" s="278">
        <v>1</v>
      </c>
      <c r="U135" s="278">
        <v>2</v>
      </c>
      <c r="V135" s="278">
        <v>3</v>
      </c>
      <c r="W135" s="278">
        <v>4</v>
      </c>
      <c r="Y135" s="278">
        <f>SUM(S136:W136)/((Q135-H135)*4)</f>
        <v>0.90287456445993031</v>
      </c>
    </row>
    <row r="136" spans="1:25" ht="22.6" customHeight="1" x14ac:dyDescent="0.25">
      <c r="B136" s="307"/>
      <c r="C136" s="40">
        <f t="shared" ref="C136:H136" si="7">C135/SUM($C135:$H135)</f>
        <v>7.2756669361358122E-3</v>
      </c>
      <c r="D136" s="40">
        <f t="shared" si="7"/>
        <v>1.4551333872271624E-2</v>
      </c>
      <c r="E136" s="40">
        <f t="shared" si="7"/>
        <v>5.092966855295069E-2</v>
      </c>
      <c r="F136" s="40">
        <f t="shared" si="7"/>
        <v>0.18593371059013744</v>
      </c>
      <c r="G136" s="40">
        <f t="shared" si="7"/>
        <v>0.66936135812449471</v>
      </c>
      <c r="H136" s="40">
        <f t="shared" si="7"/>
        <v>7.1948261924009702E-2</v>
      </c>
      <c r="I136" s="16"/>
      <c r="J136" s="295"/>
      <c r="K136" s="295"/>
      <c r="L136" s="295"/>
      <c r="M136" s="295"/>
      <c r="N136" s="295"/>
      <c r="O136" s="295"/>
      <c r="P136" s="99"/>
      <c r="S136" s="278">
        <v>0</v>
      </c>
      <c r="T136" s="278">
        <f>D135*T135</f>
        <v>18</v>
      </c>
      <c r="U136" s="278">
        <f>E135*U135</f>
        <v>126</v>
      </c>
      <c r="V136" s="278">
        <f>F135*V135</f>
        <v>690</v>
      </c>
      <c r="W136" s="278">
        <f>G135*W135</f>
        <v>3312</v>
      </c>
    </row>
    <row r="137" spans="1:25" ht="144" customHeight="1" x14ac:dyDescent="0.25">
      <c r="A137" s="20"/>
      <c r="B137" s="307"/>
      <c r="C137" s="244"/>
      <c r="D137" s="244"/>
      <c r="E137" s="244"/>
      <c r="F137" s="244"/>
      <c r="G137" s="244"/>
      <c r="H137" s="244"/>
      <c r="I137" s="245"/>
      <c r="K137" s="244"/>
      <c r="L137" s="244"/>
      <c r="M137" s="244"/>
      <c r="N137" s="244"/>
      <c r="O137" s="244"/>
      <c r="P137" s="100"/>
    </row>
    <row r="138" spans="1:25" ht="63" customHeight="1" x14ac:dyDescent="0.25">
      <c r="A138" s="123">
        <v>3</v>
      </c>
      <c r="B138" s="297" t="s">
        <v>95</v>
      </c>
      <c r="C138" s="297"/>
      <c r="D138" s="297"/>
      <c r="E138" s="297"/>
      <c r="F138" s="297"/>
      <c r="G138" s="297"/>
      <c r="H138" s="297"/>
      <c r="I138" s="297"/>
      <c r="J138" s="297"/>
      <c r="K138" s="297"/>
      <c r="L138" s="297"/>
      <c r="M138" s="297"/>
      <c r="N138" s="297"/>
      <c r="O138" s="297"/>
      <c r="P138" s="297"/>
    </row>
    <row r="139" spans="1:25" ht="63" customHeight="1" x14ac:dyDescent="0.25">
      <c r="A139" s="46"/>
      <c r="B139" s="306" t="s">
        <v>96</v>
      </c>
      <c r="C139" s="306"/>
      <c r="D139" s="306"/>
      <c r="E139" s="306"/>
      <c r="F139" s="306"/>
      <c r="G139" s="306"/>
      <c r="H139" s="306"/>
      <c r="I139" s="306"/>
      <c r="J139" s="306"/>
      <c r="K139" s="306"/>
      <c r="L139" s="306"/>
      <c r="M139" s="306"/>
      <c r="N139" s="306"/>
      <c r="O139" s="306"/>
      <c r="P139" s="306"/>
    </row>
    <row r="140" spans="1:25" ht="20.25" customHeight="1" x14ac:dyDescent="0.25">
      <c r="A140" s="46"/>
      <c r="B140" s="107"/>
      <c r="C140" s="246"/>
      <c r="D140" s="246"/>
      <c r="E140" s="246"/>
      <c r="F140" s="246"/>
      <c r="G140" s="246"/>
      <c r="H140" s="246"/>
      <c r="I140" s="247"/>
      <c r="J140" s="246"/>
      <c r="K140" s="246"/>
      <c r="L140" s="246"/>
      <c r="M140" s="246"/>
      <c r="N140" s="246"/>
      <c r="O140" s="246"/>
      <c r="P140" s="108"/>
    </row>
    <row r="141" spans="1:25" ht="24.8" customHeight="1" x14ac:dyDescent="0.25">
      <c r="A141" s="46"/>
      <c r="B141" s="107"/>
      <c r="C141" s="246"/>
      <c r="D141" s="248" t="s">
        <v>97</v>
      </c>
      <c r="E141" s="248" t="s">
        <v>98</v>
      </c>
      <c r="F141" s="248" t="s">
        <v>99</v>
      </c>
      <c r="G141" s="248" t="s">
        <v>100</v>
      </c>
      <c r="H141" s="248" t="s">
        <v>101</v>
      </c>
      <c r="I141" s="249"/>
      <c r="J141" s="248" t="s">
        <v>97</v>
      </c>
      <c r="K141" s="248" t="s">
        <v>98</v>
      </c>
      <c r="L141" s="248" t="s">
        <v>99</v>
      </c>
      <c r="M141" s="248" t="s">
        <v>100</v>
      </c>
      <c r="N141" s="248" t="s">
        <v>101</v>
      </c>
      <c r="O141" s="109"/>
      <c r="P141" s="108"/>
    </row>
    <row r="142" spans="1:25" ht="26.35" customHeight="1" x14ac:dyDescent="0.25">
      <c r="A142" s="46"/>
      <c r="B142" s="107"/>
      <c r="C142" s="246"/>
      <c r="D142" s="246">
        <v>1</v>
      </c>
      <c r="E142" s="246">
        <v>2</v>
      </c>
      <c r="F142" s="246">
        <v>3</v>
      </c>
      <c r="G142" s="247">
        <v>4</v>
      </c>
      <c r="H142" s="246">
        <v>5</v>
      </c>
      <c r="I142" s="109"/>
      <c r="J142" s="246">
        <v>1</v>
      </c>
      <c r="K142" s="246">
        <v>2</v>
      </c>
      <c r="L142" s="246">
        <v>3</v>
      </c>
      <c r="M142" s="247">
        <v>4</v>
      </c>
      <c r="N142" s="246">
        <v>5</v>
      </c>
      <c r="O142" s="109"/>
      <c r="P142" s="108"/>
    </row>
    <row r="143" spans="1:25" ht="73.400000000000006" x14ac:dyDescent="0.25">
      <c r="A143" s="46"/>
      <c r="B143" s="146" t="s">
        <v>102</v>
      </c>
      <c r="C143" s="146"/>
      <c r="D143" s="110">
        <f>COUNTIF(TABLA!$U:$U,D$142)</f>
        <v>235</v>
      </c>
      <c r="E143" s="110">
        <f>COUNTIF(TABLA!$U:$U,E$142)</f>
        <v>180</v>
      </c>
      <c r="F143" s="110">
        <f>COUNTIF(TABLA!$U:$U,F$142)</f>
        <v>256</v>
      </c>
      <c r="G143" s="110">
        <f>COUNTIF(TABLA!$U:$U,G$142)</f>
        <v>278</v>
      </c>
      <c r="H143" s="110">
        <f>COUNTIF(TABLA!$U:$U,H$142)</f>
        <v>270</v>
      </c>
      <c r="I143" s="109"/>
      <c r="J143" s="111">
        <f>D143/$Q143</f>
        <v>0.19278096800656275</v>
      </c>
      <c r="K143" s="111">
        <f t="shared" ref="J143:N146" si="8">E143/$Q143</f>
        <v>0.14766201804757997</v>
      </c>
      <c r="L143" s="111">
        <f t="shared" si="8"/>
        <v>0.2100082034454471</v>
      </c>
      <c r="M143" s="111">
        <f t="shared" si="8"/>
        <v>0.2280557834290402</v>
      </c>
      <c r="N143" s="111">
        <f t="shared" si="8"/>
        <v>0.22149302707136997</v>
      </c>
      <c r="O143" s="107"/>
      <c r="P143" s="107"/>
      <c r="Q143" s="277">
        <f>SUM(D143:H143)</f>
        <v>1219</v>
      </c>
    </row>
    <row r="144" spans="1:25" ht="36.700000000000003" x14ac:dyDescent="0.25">
      <c r="A144" s="46"/>
      <c r="B144" s="146" t="s">
        <v>103</v>
      </c>
      <c r="C144" s="146"/>
      <c r="D144" s="110">
        <f>COUNTIF(TABLA!$V:$V,D$142)</f>
        <v>430</v>
      </c>
      <c r="E144" s="110">
        <f>COUNTIF(TABLA!$V:$V,E$142)</f>
        <v>196</v>
      </c>
      <c r="F144" s="110">
        <f>COUNTIF(TABLA!$V:$V,F$142)</f>
        <v>218</v>
      </c>
      <c r="G144" s="110">
        <f>COUNTIF(TABLA!$V:$V,G$142)</f>
        <v>188</v>
      </c>
      <c r="H144" s="110">
        <f>COUNTIF(TABLA!$V:$V,H$142)</f>
        <v>173</v>
      </c>
      <c r="I144" s="109"/>
      <c r="J144" s="112">
        <f t="shared" si="8"/>
        <v>0.35684647302904565</v>
      </c>
      <c r="K144" s="112">
        <f t="shared" si="8"/>
        <v>0.16265560165975104</v>
      </c>
      <c r="L144" s="112">
        <f t="shared" si="8"/>
        <v>0.18091286307053941</v>
      </c>
      <c r="M144" s="112">
        <f t="shared" si="8"/>
        <v>0.15601659751037344</v>
      </c>
      <c r="N144" s="112">
        <f t="shared" si="8"/>
        <v>0.14356846473029045</v>
      </c>
      <c r="O144" s="246"/>
      <c r="P144" s="108"/>
      <c r="Q144" s="277">
        <f>SUM(D144:H144)</f>
        <v>1205</v>
      </c>
    </row>
    <row r="145" spans="1:25" ht="36.700000000000003" x14ac:dyDescent="0.25">
      <c r="A145" s="46"/>
      <c r="B145" s="146" t="s">
        <v>104</v>
      </c>
      <c r="C145" s="146"/>
      <c r="D145" s="110">
        <f>COUNTIF(TABLA!$W:$W,D$142)</f>
        <v>329</v>
      </c>
      <c r="E145" s="110">
        <f>COUNTIF(TABLA!$W:$W,E$142)</f>
        <v>181</v>
      </c>
      <c r="F145" s="110">
        <f>COUNTIF(TABLA!$W:$W,F$142)</f>
        <v>237</v>
      </c>
      <c r="G145" s="110">
        <f>COUNTIF(TABLA!$W:$W,G$142)</f>
        <v>255</v>
      </c>
      <c r="H145" s="110">
        <f>COUNTIF(TABLA!$W:$W,H$142)</f>
        <v>206</v>
      </c>
      <c r="I145" s="109"/>
      <c r="J145" s="112">
        <f t="shared" si="8"/>
        <v>0.27235099337748342</v>
      </c>
      <c r="K145" s="112">
        <f t="shared" si="8"/>
        <v>0.1498344370860927</v>
      </c>
      <c r="L145" s="112">
        <f t="shared" si="8"/>
        <v>0.19619205298013245</v>
      </c>
      <c r="M145" s="112">
        <f t="shared" si="8"/>
        <v>0.21109271523178808</v>
      </c>
      <c r="N145" s="112">
        <f t="shared" si="8"/>
        <v>0.17052980132450332</v>
      </c>
      <c r="O145" s="246"/>
      <c r="P145" s="108"/>
      <c r="Q145" s="277">
        <f t="shared" ref="Q145:Q150" si="9">SUM(D145:H145)</f>
        <v>1208</v>
      </c>
    </row>
    <row r="146" spans="1:25" ht="55.05" x14ac:dyDescent="0.25">
      <c r="A146" s="46"/>
      <c r="B146" s="146" t="s">
        <v>105</v>
      </c>
      <c r="C146" s="146"/>
      <c r="D146" s="110">
        <f>COUNTIF(TABLA!$X:$X,D$142)</f>
        <v>338</v>
      </c>
      <c r="E146" s="110">
        <f>COUNTIF(TABLA!$X:$X,E$142)</f>
        <v>195</v>
      </c>
      <c r="F146" s="110">
        <f>COUNTIF(TABLA!$X:$X,F$142)</f>
        <v>237</v>
      </c>
      <c r="G146" s="110">
        <f>COUNTIF(TABLA!$X:$X,G$142)</f>
        <v>240</v>
      </c>
      <c r="H146" s="110">
        <f>COUNTIF(TABLA!$X:$X,H$142)</f>
        <v>205</v>
      </c>
      <c r="I146" s="109"/>
      <c r="J146" s="112">
        <f>D146/$Q146</f>
        <v>0.27818930041152262</v>
      </c>
      <c r="K146" s="112">
        <f t="shared" si="8"/>
        <v>0.16049382716049382</v>
      </c>
      <c r="L146" s="112">
        <f t="shared" si="8"/>
        <v>0.19506172839506172</v>
      </c>
      <c r="M146" s="112">
        <f t="shared" si="8"/>
        <v>0.19753086419753085</v>
      </c>
      <c r="N146" s="112">
        <f t="shared" si="8"/>
        <v>0.16872427983539096</v>
      </c>
      <c r="O146" s="246"/>
      <c r="P146" s="108"/>
      <c r="Q146" s="277">
        <f t="shared" si="9"/>
        <v>1215</v>
      </c>
    </row>
    <row r="147" spans="1:25" ht="55.05" x14ac:dyDescent="0.25">
      <c r="A147" s="46"/>
      <c r="B147" s="113" t="s">
        <v>106</v>
      </c>
      <c r="C147" s="113"/>
      <c r="D147" s="110">
        <f>COUNTIF(TABLA!$Y:$Y,D$142)</f>
        <v>70</v>
      </c>
      <c r="E147" s="110">
        <f>COUNTIF(TABLA!$Y:$Y,E$142)</f>
        <v>48</v>
      </c>
      <c r="F147" s="110">
        <f>COUNTIF(TABLA!$Y:$Y,F$142)</f>
        <v>128</v>
      </c>
      <c r="G147" s="110">
        <f>COUNTIF(TABLA!$Y:$Y,G$142)</f>
        <v>299</v>
      </c>
      <c r="H147" s="110">
        <f>COUNTIF(TABLA!$Y:$Y,H$142)</f>
        <v>664</v>
      </c>
      <c r="I147" s="109"/>
      <c r="J147" s="112">
        <f>D147/$Q147</f>
        <v>5.7899090157154671E-2</v>
      </c>
      <c r="K147" s="112">
        <f t="shared" ref="K147:K150" si="10">E147/$Q147</f>
        <v>3.9702233250620347E-2</v>
      </c>
      <c r="L147" s="112">
        <f t="shared" ref="L147:L150" si="11">F147/$Q147</f>
        <v>0.10587262200165426</v>
      </c>
      <c r="M147" s="112">
        <f t="shared" ref="M147:M150" si="12">G147/$Q147</f>
        <v>0.24731182795698925</v>
      </c>
      <c r="N147" s="112">
        <f t="shared" ref="N147:N150" si="13">H147/$Q147</f>
        <v>0.54921422663358144</v>
      </c>
      <c r="O147" s="246"/>
      <c r="P147" s="108"/>
      <c r="Q147" s="277">
        <f t="shared" si="9"/>
        <v>1209</v>
      </c>
    </row>
    <row r="148" spans="1:25" ht="36.700000000000003" x14ac:dyDescent="0.25">
      <c r="A148" s="46"/>
      <c r="B148" s="113" t="s">
        <v>107</v>
      </c>
      <c r="C148" s="113"/>
      <c r="D148" s="110">
        <f>COUNTIF(TABLA!$Z:$Z,D$142)</f>
        <v>56</v>
      </c>
      <c r="E148" s="110">
        <f>COUNTIF(TABLA!$Z:$Z,E$142)</f>
        <v>98</v>
      </c>
      <c r="F148" s="110">
        <f>COUNTIF(TABLA!$Z:$Z,F$142)</f>
        <v>154</v>
      </c>
      <c r="G148" s="110">
        <f>COUNTIF(TABLA!$Z:$Z,G$142)</f>
        <v>352</v>
      </c>
      <c r="H148" s="110">
        <f>COUNTIF(TABLA!$Z:$Z,H$142)</f>
        <v>555</v>
      </c>
      <c r="I148" s="109"/>
      <c r="J148" s="112">
        <f t="shared" ref="J148:J149" si="14">D148/$Q148</f>
        <v>4.6090534979423871E-2</v>
      </c>
      <c r="K148" s="112">
        <f t="shared" si="10"/>
        <v>8.0658436213991769E-2</v>
      </c>
      <c r="L148" s="112">
        <f t="shared" si="11"/>
        <v>0.12674897119341563</v>
      </c>
      <c r="M148" s="112">
        <f t="shared" si="12"/>
        <v>0.28971193415637858</v>
      </c>
      <c r="N148" s="112">
        <f t="shared" si="13"/>
        <v>0.4567901234567901</v>
      </c>
      <c r="O148" s="246"/>
      <c r="P148" s="108"/>
      <c r="Q148" s="277">
        <f t="shared" si="9"/>
        <v>1215</v>
      </c>
    </row>
    <row r="149" spans="1:25" ht="36.700000000000003" x14ac:dyDescent="0.25">
      <c r="A149" s="46"/>
      <c r="B149" s="113" t="s">
        <v>108</v>
      </c>
      <c r="C149" s="113"/>
      <c r="D149" s="110">
        <f>COUNTIF(TABLA!$AA:$AA,D$142)</f>
        <v>115</v>
      </c>
      <c r="E149" s="110">
        <f>COUNTIF(TABLA!$AA:$AA,E$142)</f>
        <v>99</v>
      </c>
      <c r="F149" s="110">
        <f>COUNTIF(TABLA!$AA:$AA,F$142)</f>
        <v>171</v>
      </c>
      <c r="G149" s="110">
        <f>COUNTIF(TABLA!$AA:$AA,G$142)</f>
        <v>277</v>
      </c>
      <c r="H149" s="110">
        <f>COUNTIF(TABLA!$AA:$AA,H$142)</f>
        <v>548</v>
      </c>
      <c r="I149" s="109"/>
      <c r="J149" s="112">
        <f t="shared" si="14"/>
        <v>9.5041322314049589E-2</v>
      </c>
      <c r="K149" s="112">
        <f t="shared" si="10"/>
        <v>8.1818181818181818E-2</v>
      </c>
      <c r="L149" s="112">
        <f t="shared" si="11"/>
        <v>0.14132231404958678</v>
      </c>
      <c r="M149" s="112">
        <f t="shared" si="12"/>
        <v>0.22892561983471074</v>
      </c>
      <c r="N149" s="112">
        <f t="shared" si="13"/>
        <v>0.45289256198347105</v>
      </c>
      <c r="O149" s="246"/>
      <c r="P149" s="108"/>
      <c r="Q149" s="277">
        <f t="shared" si="9"/>
        <v>1210</v>
      </c>
    </row>
    <row r="150" spans="1:25" ht="55.05" x14ac:dyDescent="0.25">
      <c r="A150" s="46"/>
      <c r="B150" s="146" t="s">
        <v>109</v>
      </c>
      <c r="C150" s="146"/>
      <c r="D150" s="110">
        <f>COUNTIF(TABLA!$AB:$AB,D$142)</f>
        <v>244</v>
      </c>
      <c r="E150" s="110">
        <f>COUNTIF(TABLA!$AB:$AB,E$142)</f>
        <v>186</v>
      </c>
      <c r="F150" s="110">
        <f>COUNTIF(TABLA!$AB:$AB,F$142)</f>
        <v>212</v>
      </c>
      <c r="G150" s="110">
        <f>COUNTIF(TABLA!$AB:$AB,G$142)</f>
        <v>281</v>
      </c>
      <c r="H150" s="110">
        <f>COUNTIF(TABLA!$AB:$AB,H$142)</f>
        <v>292</v>
      </c>
      <c r="I150" s="109"/>
      <c r="J150" s="112">
        <f>D150/$Q150</f>
        <v>0.2008230452674897</v>
      </c>
      <c r="K150" s="112">
        <f t="shared" si="10"/>
        <v>0.15308641975308643</v>
      </c>
      <c r="L150" s="112">
        <f t="shared" si="11"/>
        <v>0.17448559670781894</v>
      </c>
      <c r="M150" s="112">
        <f t="shared" si="12"/>
        <v>0.23127572016460907</v>
      </c>
      <c r="N150" s="112">
        <f t="shared" si="13"/>
        <v>0.2403292181069959</v>
      </c>
      <c r="O150" s="246"/>
      <c r="P150" s="108"/>
      <c r="Q150" s="277">
        <f t="shared" si="9"/>
        <v>1215</v>
      </c>
    </row>
    <row r="151" spans="1:25" ht="21.1" customHeight="1" x14ac:dyDescent="0.25">
      <c r="B151" s="114"/>
      <c r="C151" s="113"/>
      <c r="D151" s="110"/>
      <c r="E151" s="110"/>
      <c r="F151" s="110"/>
      <c r="G151" s="110"/>
      <c r="H151" s="110"/>
      <c r="I151" s="109"/>
      <c r="J151" s="115"/>
      <c r="K151" s="115"/>
      <c r="L151" s="115"/>
      <c r="M151" s="115"/>
      <c r="N151" s="115"/>
      <c r="O151" s="246"/>
      <c r="P151" s="108"/>
    </row>
    <row r="152" spans="1:25" ht="30.1" customHeight="1" x14ac:dyDescent="0.45">
      <c r="C152" s="64" t="s">
        <v>91</v>
      </c>
      <c r="D152" s="19"/>
      <c r="E152" s="18" t="s">
        <v>92</v>
      </c>
      <c r="F152" s="19"/>
      <c r="G152" s="63" t="s">
        <v>93</v>
      </c>
      <c r="H152" s="49" t="s">
        <v>94</v>
      </c>
      <c r="I152" s="31"/>
      <c r="J152" s="32"/>
      <c r="K152" s="31"/>
      <c r="L152" s="32"/>
      <c r="M152" s="31"/>
      <c r="N152" s="32"/>
      <c r="O152" s="33"/>
    </row>
    <row r="153" spans="1:25" ht="17.350000000000001" customHeight="1" x14ac:dyDescent="0.25">
      <c r="C153" s="50">
        <v>1</v>
      </c>
      <c r="D153" s="51">
        <v>2</v>
      </c>
      <c r="E153" s="52">
        <v>3</v>
      </c>
      <c r="F153" s="53">
        <v>4</v>
      </c>
      <c r="G153" s="54">
        <v>5</v>
      </c>
      <c r="H153" s="55">
        <v>0</v>
      </c>
      <c r="I153" s="34"/>
      <c r="J153" s="35"/>
      <c r="K153" s="35"/>
      <c r="L153" s="35"/>
      <c r="M153" s="35"/>
      <c r="N153" s="35"/>
      <c r="O153" s="35"/>
    </row>
    <row r="154" spans="1:25" ht="21.1" customHeight="1" x14ac:dyDescent="0.25">
      <c r="A154" s="20"/>
      <c r="B154" s="291" t="str">
        <f>J154</f>
        <v>3.9 Información básica que recibes en la propia biblioteca al inicio de tus estudios:</v>
      </c>
      <c r="C154" s="242">
        <f>COUNTIF(TABLA!$AC:$AC,C$122)</f>
        <v>62</v>
      </c>
      <c r="D154" s="242">
        <f>COUNTIF(TABLA!$AC:$AC,D$122)</f>
        <v>122</v>
      </c>
      <c r="E154" s="242">
        <f>COUNTIF(TABLA!$AC:$AC,E$122)</f>
        <v>363</v>
      </c>
      <c r="F154" s="242">
        <f>COUNTIF(TABLA!$AC:$AC,F$122)</f>
        <v>377</v>
      </c>
      <c r="G154" s="242">
        <f>COUNTIF(TABLA!$AC:$AC,G$122)</f>
        <v>291</v>
      </c>
      <c r="H154" s="242">
        <f>F$10-SUM(C154:G154)</f>
        <v>22</v>
      </c>
      <c r="I154" s="245"/>
      <c r="J154" s="292" t="str">
        <f>TABLA!AC2</f>
        <v>3.9 Información básica que recibes en la propia biblioteca al inicio de tus estudios:</v>
      </c>
      <c r="K154" s="292"/>
      <c r="L154" s="292"/>
      <c r="M154" s="292"/>
      <c r="N154" s="292"/>
      <c r="O154" s="292"/>
      <c r="P154" s="98">
        <f>Y154*10</f>
        <v>6.4670781893004117</v>
      </c>
      <c r="Q154" s="277">
        <f>SUM(C154:H154)</f>
        <v>1237</v>
      </c>
      <c r="R154" s="278">
        <f>SUM(J154:O154)</f>
        <v>0</v>
      </c>
      <c r="S154" s="278">
        <v>0</v>
      </c>
      <c r="T154" s="278">
        <v>1</v>
      </c>
      <c r="U154" s="278">
        <v>2</v>
      </c>
      <c r="V154" s="278">
        <v>3</v>
      </c>
      <c r="W154" s="278">
        <v>4</v>
      </c>
      <c r="Y154" s="278">
        <f>SUM(S155:W155)/((Q154-H154)*4)</f>
        <v>0.64670781893004115</v>
      </c>
    </row>
    <row r="155" spans="1:25" ht="12.75" customHeight="1" x14ac:dyDescent="0.25">
      <c r="B155" s="291"/>
      <c r="C155" s="79">
        <f t="shared" ref="C155:H155" si="15">C154/SUM($C154:$H154)</f>
        <v>5.0121261115602264E-2</v>
      </c>
      <c r="D155" s="79">
        <f t="shared" si="15"/>
        <v>9.8625707356507678E-2</v>
      </c>
      <c r="E155" s="79">
        <f t="shared" si="15"/>
        <v>0.29345189975747776</v>
      </c>
      <c r="F155" s="79">
        <f t="shared" si="15"/>
        <v>0.30476960388035568</v>
      </c>
      <c r="G155" s="79">
        <f t="shared" si="15"/>
        <v>0.23524656426839127</v>
      </c>
      <c r="H155" s="79">
        <f t="shared" si="15"/>
        <v>1.7784963621665321E-2</v>
      </c>
      <c r="I155" s="16"/>
      <c r="J155" s="292"/>
      <c r="K155" s="292"/>
      <c r="L155" s="292"/>
      <c r="M155" s="292"/>
      <c r="N155" s="292"/>
      <c r="O155" s="292"/>
      <c r="P155" s="99"/>
      <c r="S155" s="278">
        <v>0</v>
      </c>
      <c r="T155" s="278">
        <f>D154*T154</f>
        <v>122</v>
      </c>
      <c r="U155" s="278">
        <f>E154*U154</f>
        <v>726</v>
      </c>
      <c r="V155" s="278">
        <f>F154*V154</f>
        <v>1131</v>
      </c>
      <c r="W155" s="278">
        <f>G154*W154</f>
        <v>1164</v>
      </c>
    </row>
    <row r="156" spans="1:25" ht="144" customHeight="1" x14ac:dyDescent="0.25">
      <c r="A156" s="20"/>
      <c r="B156" s="291"/>
      <c r="C156" s="244"/>
      <c r="D156" s="244"/>
      <c r="E156" s="244"/>
      <c r="F156" s="244"/>
      <c r="G156" s="244"/>
      <c r="H156" s="244"/>
      <c r="I156" s="245"/>
      <c r="K156" s="244"/>
      <c r="L156" s="244"/>
      <c r="M156" s="244"/>
      <c r="N156" s="244"/>
      <c r="O156" s="244"/>
      <c r="P156" s="100"/>
    </row>
    <row r="157" spans="1:25" ht="12.1" customHeight="1" x14ac:dyDescent="0.25">
      <c r="B157" s="114"/>
      <c r="C157" s="113"/>
      <c r="D157" s="110"/>
      <c r="E157" s="110"/>
      <c r="F157" s="110"/>
      <c r="G157" s="110"/>
      <c r="H157" s="110"/>
      <c r="I157" s="109"/>
      <c r="J157" s="115"/>
      <c r="K157" s="115"/>
      <c r="L157" s="115"/>
      <c r="M157" s="115"/>
      <c r="N157" s="115"/>
      <c r="O157" s="246"/>
      <c r="P157" s="108"/>
    </row>
    <row r="158" spans="1:25" ht="21.1" customHeight="1" x14ac:dyDescent="0.25">
      <c r="A158" s="20"/>
      <c r="B158" s="291" t="str">
        <f>J158</f>
        <v>3.10 La adecuación de la colección a tus necesidades:</v>
      </c>
      <c r="C158" s="242">
        <f>COUNTIF(TABLA!$AD:$AD,C$122)</f>
        <v>23</v>
      </c>
      <c r="D158" s="242">
        <f>COUNTIF(TABLA!$AD:$AD,D$122)</f>
        <v>56</v>
      </c>
      <c r="E158" s="242">
        <f>COUNTIF(TABLA!$AD:$AD,E$122)</f>
        <v>285</v>
      </c>
      <c r="F158" s="242">
        <f>COUNTIF(TABLA!$AD:$AD,F$122)</f>
        <v>452</v>
      </c>
      <c r="G158" s="242">
        <f>COUNTIF(TABLA!$AD:$AD,G$122)</f>
        <v>403</v>
      </c>
      <c r="H158" s="242">
        <f>F$10-SUM(C158:G158)</f>
        <v>18</v>
      </c>
      <c r="I158" s="245"/>
      <c r="J158" s="292" t="str">
        <f>TABLA!AD2</f>
        <v>3.10 La adecuación de la colección a tus necesidades:</v>
      </c>
      <c r="K158" s="292"/>
      <c r="L158" s="292"/>
      <c r="M158" s="292"/>
      <c r="N158" s="292"/>
      <c r="O158" s="292"/>
      <c r="P158" s="98">
        <f>Y158*10</f>
        <v>7.3707957342083672</v>
      </c>
      <c r="Q158" s="277">
        <f>SUM(C158:H158)</f>
        <v>1237</v>
      </c>
      <c r="R158" s="278">
        <f>SUM(J158:O158)</f>
        <v>0</v>
      </c>
      <c r="S158" s="278">
        <v>0</v>
      </c>
      <c r="T158" s="278">
        <v>1</v>
      </c>
      <c r="U158" s="278">
        <v>2</v>
      </c>
      <c r="V158" s="278">
        <v>3</v>
      </c>
      <c r="W158" s="278">
        <v>4</v>
      </c>
      <c r="Y158" s="278">
        <f>SUM(S159:W159)/((Q158-H158)*4)</f>
        <v>0.73707957342083674</v>
      </c>
    </row>
    <row r="159" spans="1:25" ht="12.75" customHeight="1" x14ac:dyDescent="0.25">
      <c r="B159" s="291"/>
      <c r="C159" s="79">
        <f t="shared" ref="C159:H159" si="16">C158/SUM($C158:$H158)</f>
        <v>1.8593371059013743E-2</v>
      </c>
      <c r="D159" s="79">
        <f t="shared" si="16"/>
        <v>4.5270816491511719E-2</v>
      </c>
      <c r="E159" s="79">
        <f t="shared" si="16"/>
        <v>0.23039611964430073</v>
      </c>
      <c r="F159" s="79">
        <f t="shared" si="16"/>
        <v>0.36540016168148748</v>
      </c>
      <c r="G159" s="79">
        <f t="shared" si="16"/>
        <v>0.32578819725141472</v>
      </c>
      <c r="H159" s="79">
        <f t="shared" si="16"/>
        <v>1.4551333872271624E-2</v>
      </c>
      <c r="I159" s="16"/>
      <c r="J159" s="292"/>
      <c r="K159" s="292"/>
      <c r="L159" s="292"/>
      <c r="M159" s="292"/>
      <c r="N159" s="292"/>
      <c r="O159" s="292"/>
      <c r="P159" s="99"/>
      <c r="S159" s="278">
        <v>0</v>
      </c>
      <c r="T159" s="278">
        <f>D158*T158</f>
        <v>56</v>
      </c>
      <c r="U159" s="278">
        <f>E158*U158</f>
        <v>570</v>
      </c>
      <c r="V159" s="278">
        <f>F158*V158</f>
        <v>1356</v>
      </c>
      <c r="W159" s="278">
        <f>G158*W158</f>
        <v>1612</v>
      </c>
    </row>
    <row r="160" spans="1:25" ht="144" customHeight="1" x14ac:dyDescent="0.25">
      <c r="A160" s="20"/>
      <c r="B160" s="291"/>
      <c r="C160" s="244"/>
      <c r="D160" s="244"/>
      <c r="E160" s="244"/>
      <c r="F160" s="244"/>
      <c r="G160" s="244"/>
      <c r="H160" s="244"/>
      <c r="I160" s="245"/>
      <c r="K160" s="244"/>
      <c r="L160" s="244"/>
      <c r="M160" s="244"/>
      <c r="N160" s="244"/>
      <c r="O160" s="244"/>
      <c r="P160" s="100"/>
    </row>
    <row r="161" spans="1:25" ht="21.1" hidden="1" customHeight="1" x14ac:dyDescent="0.25">
      <c r="A161" s="20"/>
      <c r="B161" s="291" t="str">
        <f>J161</f>
        <v>3.12 La facilidad para acceder a los recursos electrónicos que necesitas:</v>
      </c>
      <c r="C161" s="243">
        <f>COUNTIF(TABLA!$AE:$AE,C$122)</f>
        <v>20</v>
      </c>
      <c r="D161" s="243">
        <f>COUNTIF(TABLA!$AE:$AE,D$122)</f>
        <v>71</v>
      </c>
      <c r="E161" s="243">
        <f>COUNTIF(TABLA!$AE:$AE,E$122)</f>
        <v>236</v>
      </c>
      <c r="F161" s="243">
        <f>COUNTIF(TABLA!$AE:$AE,F$122)</f>
        <v>433</v>
      </c>
      <c r="G161" s="243">
        <f>COUNTIF(TABLA!$AE:$AE,G$122)</f>
        <v>454</v>
      </c>
      <c r="H161" s="243">
        <f>F$10-SUM(C161:G161)</f>
        <v>23</v>
      </c>
      <c r="I161" s="245"/>
      <c r="J161" s="292" t="str">
        <f>TABLA!AF2</f>
        <v>3.12 La facilidad para acceder a los recursos electrónicos que necesitas:</v>
      </c>
      <c r="K161" s="292"/>
      <c r="L161" s="292"/>
      <c r="M161" s="292"/>
      <c r="N161" s="292"/>
      <c r="O161" s="292"/>
      <c r="P161" s="98">
        <f>Y161*10</f>
        <v>7.5329489291598026</v>
      </c>
      <c r="Q161" s="277">
        <f>SUM(C161:H161)</f>
        <v>1237</v>
      </c>
      <c r="R161" s="278">
        <f>SUM(J161:O161)</f>
        <v>0</v>
      </c>
      <c r="S161" s="278">
        <v>0</v>
      </c>
      <c r="T161" s="278">
        <v>1</v>
      </c>
      <c r="U161" s="278">
        <v>2</v>
      </c>
      <c r="V161" s="278">
        <v>3</v>
      </c>
      <c r="W161" s="278">
        <v>4</v>
      </c>
      <c r="Y161" s="278">
        <f>SUM(S162:W162)/((Q161-H161)*4)</f>
        <v>0.75329489291598029</v>
      </c>
    </row>
    <row r="162" spans="1:25" ht="23.3" hidden="1" customHeight="1" x14ac:dyDescent="0.25">
      <c r="B162" s="291"/>
      <c r="C162" s="40">
        <f t="shared" ref="C162:H162" si="17">C161/SUM($C161:$H161)</f>
        <v>1.6168148746968473E-2</v>
      </c>
      <c r="D162" s="40">
        <f t="shared" si="17"/>
        <v>5.7396928051738079E-2</v>
      </c>
      <c r="E162" s="40">
        <f t="shared" si="17"/>
        <v>0.19078415521422798</v>
      </c>
      <c r="F162" s="40">
        <f t="shared" si="17"/>
        <v>0.35004042037186744</v>
      </c>
      <c r="G162" s="40">
        <f t="shared" si="17"/>
        <v>0.36701697655618432</v>
      </c>
      <c r="H162" s="40">
        <f t="shared" si="17"/>
        <v>1.8593371059013743E-2</v>
      </c>
      <c r="I162" s="16"/>
      <c r="J162" s="292"/>
      <c r="K162" s="292"/>
      <c r="L162" s="292"/>
      <c r="M162" s="292"/>
      <c r="N162" s="292"/>
      <c r="O162" s="292"/>
      <c r="P162" s="99"/>
      <c r="S162" s="278">
        <v>0</v>
      </c>
      <c r="T162" s="278">
        <f>D161*T161</f>
        <v>71</v>
      </c>
      <c r="U162" s="278">
        <f>E161*U161</f>
        <v>472</v>
      </c>
      <c r="V162" s="278">
        <f>F161*V161</f>
        <v>1299</v>
      </c>
      <c r="W162" s="278">
        <f>G161*W161</f>
        <v>1816</v>
      </c>
    </row>
    <row r="163" spans="1:25" ht="144" hidden="1" customHeight="1" x14ac:dyDescent="0.25">
      <c r="A163" s="20"/>
      <c r="B163" s="291"/>
      <c r="C163" s="244"/>
      <c r="D163" s="244"/>
      <c r="E163" s="244"/>
      <c r="F163" s="244"/>
      <c r="G163" s="244"/>
      <c r="H163" s="244"/>
      <c r="I163" s="245"/>
      <c r="K163" s="244"/>
      <c r="L163" s="244"/>
      <c r="M163" s="244"/>
      <c r="N163" s="244"/>
      <c r="O163" s="244"/>
      <c r="P163" s="100"/>
    </row>
    <row r="164" spans="1:25" ht="12.75" customHeight="1" x14ac:dyDescent="0.25">
      <c r="A164" s="20"/>
      <c r="B164" s="291" t="str">
        <f>J164</f>
        <v>3.11 Localización de documentos</v>
      </c>
      <c r="C164" s="243">
        <f>COUNTIF(TABLA!$AE:$AE,C$122)</f>
        <v>20</v>
      </c>
      <c r="D164" s="243">
        <f>COUNTIF(TABLA!$AE:$AE,D$122)</f>
        <v>71</v>
      </c>
      <c r="E164" s="243">
        <f>COUNTIF(TABLA!$AE:$AE,E$122)</f>
        <v>236</v>
      </c>
      <c r="F164" s="243">
        <f>COUNTIF(TABLA!$AE:$AE,F$122)</f>
        <v>433</v>
      </c>
      <c r="G164" s="243">
        <f>COUNTIF(TABLA!$AE:$AE,G$122)</f>
        <v>454</v>
      </c>
      <c r="H164" s="243">
        <f>F$10-SUM(C164:G164)</f>
        <v>23</v>
      </c>
      <c r="I164" s="245"/>
      <c r="J164" s="292" t="str">
        <f>TABLA!AE2</f>
        <v>3.11 Localización de documentos</v>
      </c>
      <c r="K164" s="292"/>
      <c r="L164" s="292"/>
      <c r="M164" s="292"/>
      <c r="N164" s="292"/>
      <c r="O164" s="292"/>
      <c r="P164" s="98">
        <f>Y164*10</f>
        <v>7.5329489291598026</v>
      </c>
      <c r="Q164" s="277">
        <f>SUM(C164:H164)</f>
        <v>1237</v>
      </c>
      <c r="R164" s="278">
        <f>SUM(J164:O164)</f>
        <v>0</v>
      </c>
      <c r="S164" s="278">
        <v>0</v>
      </c>
      <c r="T164" s="278">
        <v>1</v>
      </c>
      <c r="U164" s="278">
        <v>2</v>
      </c>
      <c r="V164" s="278">
        <v>3</v>
      </c>
      <c r="W164" s="278">
        <v>4</v>
      </c>
      <c r="Y164" s="278">
        <f>SUM(S165:W165)/((Q164-H164)*4)</f>
        <v>0.75329489291598029</v>
      </c>
    </row>
    <row r="165" spans="1:25" ht="12.75" customHeight="1" x14ac:dyDescent="0.25">
      <c r="B165" s="291"/>
      <c r="C165" s="40">
        <f t="shared" ref="C165:H165" si="18">C164/SUM($C164:$H164)</f>
        <v>1.6168148746968473E-2</v>
      </c>
      <c r="D165" s="40">
        <f t="shared" si="18"/>
        <v>5.7396928051738079E-2</v>
      </c>
      <c r="E165" s="40">
        <f t="shared" si="18"/>
        <v>0.19078415521422798</v>
      </c>
      <c r="F165" s="40">
        <f t="shared" si="18"/>
        <v>0.35004042037186744</v>
      </c>
      <c r="G165" s="40">
        <f t="shared" si="18"/>
        <v>0.36701697655618432</v>
      </c>
      <c r="H165" s="40">
        <f t="shared" si="18"/>
        <v>1.8593371059013743E-2</v>
      </c>
      <c r="I165" s="16"/>
      <c r="J165" s="292"/>
      <c r="K165" s="292"/>
      <c r="L165" s="292"/>
      <c r="M165" s="292"/>
      <c r="N165" s="292"/>
      <c r="O165" s="292"/>
      <c r="P165" s="99"/>
      <c r="S165" s="278">
        <v>0</v>
      </c>
      <c r="T165" s="278">
        <f>D164*T164</f>
        <v>71</v>
      </c>
      <c r="U165" s="278">
        <f>E164*U164</f>
        <v>472</v>
      </c>
      <c r="V165" s="278">
        <f>F164*V164</f>
        <v>1299</v>
      </c>
      <c r="W165" s="278">
        <f>G164*W164</f>
        <v>1816</v>
      </c>
    </row>
    <row r="166" spans="1:25" ht="12.75" customHeight="1" x14ac:dyDescent="0.25">
      <c r="B166" s="291"/>
      <c r="C166" s="61"/>
      <c r="D166" s="61"/>
      <c r="E166" s="61"/>
      <c r="F166" s="61"/>
      <c r="G166" s="61"/>
      <c r="H166" s="61"/>
      <c r="I166" s="16"/>
      <c r="J166" s="250"/>
      <c r="K166" s="250"/>
      <c r="L166" s="250"/>
      <c r="M166" s="250"/>
      <c r="N166" s="250"/>
      <c r="O166" s="250"/>
      <c r="P166" s="99"/>
    </row>
    <row r="167" spans="1:25" ht="130.6" customHeight="1" x14ac:dyDescent="0.25">
      <c r="A167" s="20"/>
      <c r="B167" s="291"/>
      <c r="C167" s="244"/>
      <c r="D167" s="244"/>
      <c r="E167" s="244"/>
      <c r="F167" s="244"/>
      <c r="G167" s="244"/>
      <c r="H167" s="244"/>
      <c r="I167" s="245"/>
      <c r="K167" s="244"/>
      <c r="L167" s="244"/>
      <c r="M167" s="244"/>
      <c r="N167" s="244"/>
      <c r="O167" s="244"/>
      <c r="P167" s="100"/>
    </row>
    <row r="168" spans="1:25" ht="12.75" customHeight="1" x14ac:dyDescent="0.25">
      <c r="A168" s="26"/>
    </row>
    <row r="169" spans="1:25" ht="12.75" customHeight="1" x14ac:dyDescent="0.25">
      <c r="A169" s="26"/>
      <c r="Y169" s="283"/>
    </row>
    <row r="170" spans="1:25" ht="12.75" customHeight="1" x14ac:dyDescent="0.25">
      <c r="A170" s="20"/>
      <c r="B170" s="291" t="str">
        <f>J170</f>
        <v>3.12 La facilidad para acceder a los recursos electrónicos que necesitas:</v>
      </c>
      <c r="C170" s="243">
        <f>COUNTIF(TABLA!$AF:$AF,C$122)</f>
        <v>31</v>
      </c>
      <c r="D170" s="243">
        <f>COUNTIF(TABLA!$AF:$AF,D$122)</f>
        <v>91</v>
      </c>
      <c r="E170" s="243">
        <f>COUNTIF(TABLA!$AF:$AF,E$122)</f>
        <v>254</v>
      </c>
      <c r="F170" s="243">
        <f>COUNTIF(TABLA!$AF:$AF,F$122)</f>
        <v>455</v>
      </c>
      <c r="G170" s="243">
        <f>COUNTIF(TABLA!$AF:$AF,G$122)</f>
        <v>377</v>
      </c>
      <c r="H170" s="243">
        <f>F$10-SUM(C170:G170)</f>
        <v>29</v>
      </c>
      <c r="I170" s="245"/>
      <c r="J170" s="292" t="str">
        <f>TABLA!AF2</f>
        <v>3.12 La facilidad para acceder a los recursos electrónicos que necesitas:</v>
      </c>
      <c r="K170" s="292"/>
      <c r="L170" s="292"/>
      <c r="M170" s="292"/>
      <c r="N170" s="292"/>
      <c r="O170" s="292"/>
      <c r="P170" s="98">
        <f>Y170*10</f>
        <v>7.185430463576159</v>
      </c>
      <c r="Q170" s="277">
        <f>SUM(C170:H170)</f>
        <v>1237</v>
      </c>
      <c r="R170" s="278">
        <f>SUM(J170:O170)</f>
        <v>0</v>
      </c>
      <c r="S170" s="278">
        <v>0</v>
      </c>
      <c r="T170" s="278">
        <v>1</v>
      </c>
      <c r="U170" s="278">
        <v>2</v>
      </c>
      <c r="V170" s="278">
        <v>3</v>
      </c>
      <c r="W170" s="278">
        <v>4</v>
      </c>
      <c r="Y170" s="278">
        <f>SUM(S171:W171)/((Q170-H170)*4)</f>
        <v>0.7185430463576159</v>
      </c>
    </row>
    <row r="171" spans="1:25" ht="12.75" customHeight="1" x14ac:dyDescent="0.25">
      <c r="B171" s="291"/>
      <c r="C171" s="40">
        <f t="shared" ref="C171:H171" si="19">C170/SUM($C170:$H170)</f>
        <v>2.5060630557801132E-2</v>
      </c>
      <c r="D171" s="40">
        <f t="shared" si="19"/>
        <v>7.3565076798706552E-2</v>
      </c>
      <c r="E171" s="40">
        <f t="shared" si="19"/>
        <v>0.2053354890864996</v>
      </c>
      <c r="F171" s="40">
        <f t="shared" si="19"/>
        <v>0.36782538399353276</v>
      </c>
      <c r="G171" s="40">
        <f t="shared" si="19"/>
        <v>0.30476960388035568</v>
      </c>
      <c r="H171" s="40">
        <f t="shared" si="19"/>
        <v>2.3443815683104285E-2</v>
      </c>
      <c r="I171" s="16"/>
      <c r="J171" s="292"/>
      <c r="K171" s="292"/>
      <c r="L171" s="292"/>
      <c r="M171" s="292"/>
      <c r="N171" s="292"/>
      <c r="O171" s="292"/>
      <c r="P171" s="99"/>
      <c r="S171" s="278">
        <v>0</v>
      </c>
      <c r="T171" s="278">
        <f>D170*T170</f>
        <v>91</v>
      </c>
      <c r="U171" s="278">
        <f>E170*U170</f>
        <v>508</v>
      </c>
      <c r="V171" s="278">
        <f>F170*V170</f>
        <v>1365</v>
      </c>
      <c r="W171" s="278">
        <f>G170*W170</f>
        <v>1508</v>
      </c>
    </row>
    <row r="172" spans="1:25" ht="12.75" customHeight="1" x14ac:dyDescent="0.25">
      <c r="B172" s="291"/>
      <c r="C172" s="61"/>
      <c r="D172" s="61"/>
      <c r="E172" s="61"/>
      <c r="F172" s="61"/>
      <c r="G172" s="61"/>
      <c r="H172" s="61"/>
      <c r="I172" s="16"/>
      <c r="J172" s="250"/>
      <c r="K172" s="250"/>
      <c r="L172" s="250"/>
      <c r="M172" s="250"/>
      <c r="N172" s="250"/>
      <c r="O172" s="250"/>
      <c r="P172" s="99"/>
    </row>
    <row r="173" spans="1:25" ht="130.6" customHeight="1" x14ac:dyDescent="0.25">
      <c r="A173" s="20"/>
      <c r="B173" s="291"/>
      <c r="C173" s="244"/>
      <c r="D173" s="244"/>
      <c r="E173" s="244"/>
      <c r="F173" s="244"/>
      <c r="G173" s="244"/>
      <c r="H173" s="244"/>
      <c r="I173" s="245"/>
      <c r="K173" s="244"/>
      <c r="L173" s="244"/>
      <c r="M173" s="244"/>
      <c r="N173" s="244"/>
      <c r="O173" s="244"/>
      <c r="P173" s="100"/>
    </row>
    <row r="174" spans="1:25" ht="12.75" customHeight="1" x14ac:dyDescent="0.25">
      <c r="A174" s="26"/>
    </row>
    <row r="175" spans="1:25" ht="12.75" customHeight="1" x14ac:dyDescent="0.25">
      <c r="A175" s="26"/>
      <c r="Y175" s="283"/>
    </row>
    <row r="176" spans="1:25" ht="15.65" customHeight="1" x14ac:dyDescent="0.25">
      <c r="A176" s="20"/>
      <c r="B176" s="291" t="str">
        <f>J176</f>
        <v>3.13 La respuesta obtenida al solicitar alguna información:</v>
      </c>
      <c r="C176" s="243">
        <f>COUNTIF(TABLA!$AG:$AG,C$122)</f>
        <v>22</v>
      </c>
      <c r="D176" s="243">
        <f>COUNTIF(TABLA!$AG:$AG,D$122)</f>
        <v>46</v>
      </c>
      <c r="E176" s="243">
        <f>COUNTIF(TABLA!$AG:$AG,E$122)</f>
        <v>157</v>
      </c>
      <c r="F176" s="243">
        <f>COUNTIF(TABLA!$AG:$AG,F$122)</f>
        <v>329</v>
      </c>
      <c r="G176" s="243">
        <f>COUNTIF(TABLA!$AG:$AG,G$122)</f>
        <v>648</v>
      </c>
      <c r="H176" s="243">
        <f>F$10-SUM(C176:G176)</f>
        <v>35</v>
      </c>
      <c r="I176" s="245"/>
      <c r="J176" s="292" t="str">
        <f>TABLA!AG2</f>
        <v>3.13 La respuesta obtenida al solicitar alguna información:</v>
      </c>
      <c r="K176" s="292"/>
      <c r="L176" s="292"/>
      <c r="M176" s="292"/>
      <c r="N176" s="292"/>
      <c r="O176" s="292"/>
      <c r="P176" s="98">
        <f>Y176*10</f>
        <v>8.1925956738768733</v>
      </c>
      <c r="Q176" s="277">
        <f>SUM(C176:H176)</f>
        <v>1237</v>
      </c>
      <c r="R176" s="278">
        <f>SUM(J176:O176)</f>
        <v>0</v>
      </c>
      <c r="S176" s="278">
        <v>0</v>
      </c>
      <c r="T176" s="278">
        <v>1</v>
      </c>
      <c r="U176" s="278">
        <v>2</v>
      </c>
      <c r="V176" s="278">
        <v>3</v>
      </c>
      <c r="W176" s="278">
        <v>4</v>
      </c>
      <c r="Y176" s="278">
        <f>SUM(S177:W177)/((Q176-H176)*4)</f>
        <v>0.81925956738768724</v>
      </c>
    </row>
    <row r="177" spans="1:25" ht="12.75" customHeight="1" x14ac:dyDescent="0.25">
      <c r="B177" s="291"/>
      <c r="C177" s="40">
        <f t="shared" ref="C177:H177" si="20">C176/SUM($C176:$H176)</f>
        <v>1.7784963621665321E-2</v>
      </c>
      <c r="D177" s="40">
        <f t="shared" si="20"/>
        <v>3.7186742118027485E-2</v>
      </c>
      <c r="E177" s="40">
        <f t="shared" si="20"/>
        <v>0.1269199676637025</v>
      </c>
      <c r="F177" s="40">
        <f t="shared" si="20"/>
        <v>0.26596604688763137</v>
      </c>
      <c r="G177" s="40">
        <f t="shared" si="20"/>
        <v>0.5238480194017785</v>
      </c>
      <c r="H177" s="40">
        <f t="shared" si="20"/>
        <v>2.8294260307194827E-2</v>
      </c>
      <c r="I177" s="16"/>
      <c r="J177" s="292"/>
      <c r="K177" s="292"/>
      <c r="L177" s="292"/>
      <c r="M177" s="292"/>
      <c r="N177" s="292"/>
      <c r="O177" s="292"/>
      <c r="P177" s="99"/>
      <c r="S177" s="278">
        <v>0</v>
      </c>
      <c r="T177" s="278">
        <f>D176*T176</f>
        <v>46</v>
      </c>
      <c r="U177" s="278">
        <f>E176*U176</f>
        <v>314</v>
      </c>
      <c r="V177" s="278">
        <f>F176*V176</f>
        <v>987</v>
      </c>
      <c r="W177" s="278">
        <f>G176*W176</f>
        <v>2592</v>
      </c>
    </row>
    <row r="178" spans="1:25" ht="12.75" customHeight="1" x14ac:dyDescent="0.25">
      <c r="B178" s="291"/>
      <c r="C178" s="61"/>
      <c r="D178" s="61"/>
      <c r="E178" s="61"/>
      <c r="F178" s="61"/>
      <c r="G178" s="61"/>
      <c r="H178" s="61"/>
      <c r="I178" s="16"/>
      <c r="J178" s="250"/>
      <c r="K178" s="250"/>
      <c r="L178" s="250"/>
      <c r="M178" s="250"/>
      <c r="N178" s="250"/>
      <c r="O178" s="250"/>
      <c r="P178" s="99"/>
    </row>
    <row r="179" spans="1:25" ht="144" customHeight="1" x14ac:dyDescent="0.25">
      <c r="A179" s="20"/>
      <c r="B179" s="291"/>
      <c r="C179" s="244"/>
      <c r="D179" s="244"/>
      <c r="E179" s="244"/>
      <c r="F179" s="244"/>
      <c r="G179" s="244"/>
      <c r="H179" s="244"/>
      <c r="I179" s="245"/>
      <c r="K179" s="244"/>
      <c r="L179" s="244"/>
      <c r="M179" s="244"/>
      <c r="N179" s="244"/>
      <c r="O179" s="244"/>
      <c r="P179" s="100"/>
    </row>
    <row r="180" spans="1:25" ht="17.350000000000001" customHeight="1" x14ac:dyDescent="0.25">
      <c r="A180" s="20"/>
      <c r="B180" s="291" t="str">
        <f>J180</f>
        <v>3.14 La facilidad para navegar en el buscador Cisne de la Biblioteca:</v>
      </c>
      <c r="C180" s="242">
        <f>COUNTIF(TABLA!$AH:$AH,C$122)</f>
        <v>30</v>
      </c>
      <c r="D180" s="242">
        <f>COUNTIF(TABLA!$AH:$AH,D$122)</f>
        <v>84</v>
      </c>
      <c r="E180" s="242">
        <f>COUNTIF(TABLA!$AH:$AH,E$122)</f>
        <v>283</v>
      </c>
      <c r="F180" s="242">
        <f>COUNTIF(TABLA!$AH:$AH,F$122)</f>
        <v>401</v>
      </c>
      <c r="G180" s="242">
        <f>COUNTIF(TABLA!$AH:$AH,G$122)</f>
        <v>409</v>
      </c>
      <c r="H180" s="242">
        <f>F$10-SUM(C180:G180)</f>
        <v>30</v>
      </c>
      <c r="I180" s="245"/>
      <c r="J180" s="292" t="str">
        <f>TABLA!AH2</f>
        <v>3.14 La facilidad para navegar en el buscador Cisne de la Biblioteca:</v>
      </c>
      <c r="K180" s="292"/>
      <c r="L180" s="292"/>
      <c r="M180" s="292"/>
      <c r="N180" s="292"/>
      <c r="O180" s="292"/>
      <c r="P180" s="98">
        <f>Y180*10</f>
        <v>7.2265948632974322</v>
      </c>
      <c r="Q180" s="277">
        <f>SUM(C180:H180)</f>
        <v>1237</v>
      </c>
      <c r="R180" s="278">
        <f>SUM(J180:O180)</f>
        <v>0</v>
      </c>
      <c r="S180" s="278">
        <v>0</v>
      </c>
      <c r="T180" s="278">
        <v>1</v>
      </c>
      <c r="U180" s="278">
        <v>2</v>
      </c>
      <c r="V180" s="278">
        <v>3</v>
      </c>
      <c r="W180" s="278">
        <v>4</v>
      </c>
      <c r="Y180" s="278">
        <f>SUM(S181:W181)/((Q180-H180)*4)</f>
        <v>0.72265948632974319</v>
      </c>
    </row>
    <row r="181" spans="1:25" ht="12.75" customHeight="1" x14ac:dyDescent="0.25">
      <c r="B181" s="291"/>
      <c r="C181" s="79">
        <f t="shared" ref="C181:H181" si="21">C180/SUM($C180:$H180)</f>
        <v>2.4252223120452707E-2</v>
      </c>
      <c r="D181" s="79">
        <f t="shared" si="21"/>
        <v>6.7906224737267581E-2</v>
      </c>
      <c r="E181" s="79">
        <f t="shared" si="21"/>
        <v>0.22877930476960387</v>
      </c>
      <c r="F181" s="79">
        <f t="shared" si="21"/>
        <v>0.32417138237671789</v>
      </c>
      <c r="G181" s="79">
        <f t="shared" si="21"/>
        <v>0.33063864187550523</v>
      </c>
      <c r="H181" s="79">
        <f t="shared" si="21"/>
        <v>2.4252223120452707E-2</v>
      </c>
      <c r="I181" s="16"/>
      <c r="J181" s="292"/>
      <c r="K181" s="292"/>
      <c r="L181" s="292"/>
      <c r="M181" s="292"/>
      <c r="N181" s="292"/>
      <c r="O181" s="292"/>
      <c r="P181" s="99"/>
      <c r="S181" s="278">
        <v>0</v>
      </c>
      <c r="T181" s="278">
        <f>D180*T180</f>
        <v>84</v>
      </c>
      <c r="U181" s="278">
        <f>E180*U180</f>
        <v>566</v>
      </c>
      <c r="V181" s="278">
        <f>F180*V180</f>
        <v>1203</v>
      </c>
      <c r="W181" s="278">
        <f>G180*W180</f>
        <v>1636</v>
      </c>
    </row>
    <row r="182" spans="1:25" ht="12.75" customHeight="1" x14ac:dyDescent="0.25">
      <c r="B182" s="291"/>
      <c r="C182" s="61"/>
      <c r="D182" s="61"/>
      <c r="E182" s="61"/>
      <c r="F182" s="61"/>
      <c r="G182" s="61"/>
      <c r="H182" s="61"/>
      <c r="I182" s="16"/>
      <c r="J182" s="250"/>
      <c r="K182" s="250"/>
      <c r="L182" s="250"/>
      <c r="M182" s="250"/>
      <c r="N182" s="250"/>
      <c r="O182" s="250"/>
      <c r="P182" s="99"/>
    </row>
    <row r="183" spans="1:25" ht="12.75" customHeight="1" x14ac:dyDescent="0.25">
      <c r="B183" s="291"/>
      <c r="C183" s="61"/>
      <c r="D183" s="61"/>
      <c r="E183" s="61"/>
      <c r="F183" s="61"/>
      <c r="G183" s="61"/>
      <c r="H183" s="61"/>
      <c r="I183" s="16"/>
      <c r="J183" s="250"/>
      <c r="K183" s="250"/>
      <c r="L183" s="250"/>
      <c r="M183" s="250"/>
      <c r="N183" s="250"/>
      <c r="O183" s="250"/>
      <c r="P183" s="99"/>
    </row>
    <row r="184" spans="1:25" ht="144" customHeight="1" x14ac:dyDescent="0.25">
      <c r="A184" s="20"/>
      <c r="B184" s="291"/>
      <c r="C184" s="244"/>
      <c r="D184" s="244"/>
      <c r="E184" s="244"/>
      <c r="F184" s="244"/>
      <c r="G184" s="244"/>
      <c r="H184" s="244"/>
      <c r="I184" s="245"/>
      <c r="K184" s="244"/>
      <c r="L184" s="244"/>
      <c r="M184" s="244"/>
      <c r="N184" s="244"/>
      <c r="O184" s="244"/>
      <c r="P184" s="100"/>
    </row>
    <row r="185" spans="1:25" ht="32.950000000000003" customHeight="1" x14ac:dyDescent="0.25">
      <c r="A185" s="20"/>
      <c r="B185" s="291" t="str">
        <f>J185</f>
        <v>3.15 La facilidad para hacer sugerencias y comentarios o peticiones para nuevas adquisiciones:</v>
      </c>
      <c r="C185" s="242">
        <f>COUNTIF(TABLA!$AI:$AI,C$122)</f>
        <v>62</v>
      </c>
      <c r="D185" s="242">
        <f>COUNTIF(TABLA!$AI:$AI,D$122)</f>
        <v>101</v>
      </c>
      <c r="E185" s="242">
        <f>COUNTIF(TABLA!$AI:$AI,E$122)</f>
        <v>399</v>
      </c>
      <c r="F185" s="242">
        <f>COUNTIF(TABLA!$AI:$AI,F$122)</f>
        <v>297</v>
      </c>
      <c r="G185" s="242">
        <f>COUNTIF(TABLA!$AI:$AI,G$122)</f>
        <v>312</v>
      </c>
      <c r="H185" s="242">
        <f>F$10-SUM(C185:G185)</f>
        <v>66</v>
      </c>
      <c r="I185" s="245"/>
      <c r="J185" s="292" t="str">
        <f>TABLA!AI2</f>
        <v>3.15 La facilidad para hacer sugerencias y comentarios o peticiones para nuevas adquisiciones:</v>
      </c>
      <c r="K185" s="292"/>
      <c r="L185" s="292"/>
      <c r="M185" s="292"/>
      <c r="N185" s="292"/>
      <c r="O185" s="292"/>
      <c r="P185" s="98">
        <f>Y185*10</f>
        <v>6.4859094790777121</v>
      </c>
      <c r="Q185" s="277">
        <f>SUM(C185:H185)</f>
        <v>1237</v>
      </c>
      <c r="R185" s="284">
        <f>SUM(J185:O185)</f>
        <v>0</v>
      </c>
      <c r="S185" s="278">
        <v>0</v>
      </c>
      <c r="T185" s="278">
        <v>1</v>
      </c>
      <c r="U185" s="278">
        <v>2</v>
      </c>
      <c r="V185" s="278">
        <v>3</v>
      </c>
      <c r="W185" s="278">
        <v>4</v>
      </c>
      <c r="Y185" s="278">
        <f>SUM(S186:W186)/((Q185-H185)*4)</f>
        <v>0.64859094790777116</v>
      </c>
    </row>
    <row r="186" spans="1:25" ht="12.75" customHeight="1" x14ac:dyDescent="0.25">
      <c r="B186" s="291"/>
      <c r="C186" s="79">
        <f t="shared" ref="C186:H186" si="22">C185/SUM($C185:$H185)</f>
        <v>5.0121261115602264E-2</v>
      </c>
      <c r="D186" s="79">
        <f t="shared" si="22"/>
        <v>8.1649151172190779E-2</v>
      </c>
      <c r="E186" s="79">
        <f t="shared" si="22"/>
        <v>0.32255456750202099</v>
      </c>
      <c r="F186" s="79">
        <f t="shared" si="22"/>
        <v>0.24009700889248181</v>
      </c>
      <c r="G186" s="79">
        <f t="shared" si="22"/>
        <v>0.25222312045270817</v>
      </c>
      <c r="H186" s="79">
        <f t="shared" si="22"/>
        <v>5.3354890864995959E-2</v>
      </c>
      <c r="I186" s="16"/>
      <c r="J186" s="292"/>
      <c r="K186" s="292"/>
      <c r="L186" s="292"/>
      <c r="M186" s="292"/>
      <c r="N186" s="292"/>
      <c r="O186" s="292"/>
      <c r="P186" s="99"/>
      <c r="S186" s="278">
        <v>0</v>
      </c>
      <c r="T186" s="278">
        <f>D185*T185</f>
        <v>101</v>
      </c>
      <c r="U186" s="278">
        <f>E185*U185</f>
        <v>798</v>
      </c>
      <c r="V186" s="278">
        <f>F185*V185</f>
        <v>891</v>
      </c>
      <c r="W186" s="278">
        <f>G185*W185</f>
        <v>1248</v>
      </c>
    </row>
    <row r="187" spans="1:25" ht="12.75" customHeight="1" x14ac:dyDescent="0.25">
      <c r="B187" s="291"/>
      <c r="C187" s="61"/>
      <c r="D187" s="61"/>
      <c r="E187" s="61"/>
      <c r="F187" s="61"/>
      <c r="G187" s="61"/>
      <c r="H187" s="61"/>
      <c r="I187" s="16"/>
      <c r="J187" s="250"/>
      <c r="K187" s="250"/>
      <c r="L187" s="250"/>
      <c r="M187" s="250"/>
      <c r="N187" s="250"/>
      <c r="O187" s="250"/>
      <c r="P187" s="99"/>
    </row>
    <row r="188" spans="1:25" ht="144" customHeight="1" x14ac:dyDescent="0.25">
      <c r="A188" s="20"/>
      <c r="B188" s="291"/>
      <c r="C188" s="244"/>
      <c r="D188" s="244"/>
      <c r="E188" s="244"/>
      <c r="F188" s="244"/>
      <c r="G188" s="244"/>
      <c r="H188" s="244"/>
      <c r="I188" s="245"/>
      <c r="K188" s="244"/>
      <c r="L188" s="244"/>
      <c r="M188" s="244"/>
      <c r="N188" s="244"/>
      <c r="O188" s="244"/>
      <c r="P188" s="100"/>
    </row>
    <row r="189" spans="1:25" ht="14.3" customHeight="1" x14ac:dyDescent="0.25">
      <c r="A189" s="20"/>
      <c r="B189" s="291" t="str">
        <f>J189</f>
        <v>3.16 La facilidad para localizar las bibliografías recomendadas por el personal docente:</v>
      </c>
      <c r="C189" s="243">
        <f>COUNTIF(TABLA!$AJ:$AJ,C$122)</f>
        <v>34</v>
      </c>
      <c r="D189" s="243">
        <f>COUNTIF(TABLA!$AJ:$AJ,D$122)</f>
        <v>72</v>
      </c>
      <c r="E189" s="243">
        <f>COUNTIF(TABLA!$AJ:$AJ,E$122)</f>
        <v>325</v>
      </c>
      <c r="F189" s="243">
        <f>COUNTIF(TABLA!$AJ:$AJ,F$122)</f>
        <v>389</v>
      </c>
      <c r="G189" s="243">
        <f>COUNTIF(TABLA!$AJ:$AJ,G$122)</f>
        <v>376</v>
      </c>
      <c r="H189" s="243">
        <f>F$10-SUM(C189:G189)</f>
        <v>41</v>
      </c>
      <c r="I189" s="245"/>
      <c r="J189" s="292" t="str">
        <f>TABLA!AJ2</f>
        <v>3.16 La facilidad para localizar las bibliografías recomendadas por el personal docente:</v>
      </c>
      <c r="K189" s="292"/>
      <c r="L189" s="292"/>
      <c r="M189" s="292"/>
      <c r="N189" s="292"/>
      <c r="O189" s="292"/>
      <c r="P189" s="98">
        <f>Y189*10</f>
        <v>7.0923913043478262</v>
      </c>
      <c r="Q189" s="277">
        <f>SUM(C189:H189)</f>
        <v>1237</v>
      </c>
      <c r="R189" s="278">
        <f>SUM(J189:O189)</f>
        <v>0</v>
      </c>
      <c r="S189" s="278">
        <v>0</v>
      </c>
      <c r="T189" s="278">
        <v>1</v>
      </c>
      <c r="U189" s="278">
        <v>2</v>
      </c>
      <c r="V189" s="278">
        <v>3</v>
      </c>
      <c r="W189" s="278">
        <v>4</v>
      </c>
      <c r="Y189" s="278">
        <f>SUM(S190:W190)/((Q189-H189)*4)</f>
        <v>0.70923913043478259</v>
      </c>
    </row>
    <row r="190" spans="1:25" ht="28.55" customHeight="1" x14ac:dyDescent="0.25">
      <c r="B190" s="291"/>
      <c r="C190" s="40">
        <f t="shared" ref="C190:H190" si="23">C189/SUM($C189:$H189)</f>
        <v>2.7485852869846401E-2</v>
      </c>
      <c r="D190" s="40">
        <f t="shared" si="23"/>
        <v>5.8205335489086497E-2</v>
      </c>
      <c r="E190" s="40">
        <f t="shared" si="23"/>
        <v>0.26273241713823769</v>
      </c>
      <c r="F190" s="40">
        <f t="shared" si="23"/>
        <v>0.31447049312853681</v>
      </c>
      <c r="G190" s="40">
        <f t="shared" si="23"/>
        <v>0.30396119644300729</v>
      </c>
      <c r="H190" s="40">
        <f t="shared" si="23"/>
        <v>3.3144704931285365E-2</v>
      </c>
      <c r="I190" s="16"/>
      <c r="J190" s="292"/>
      <c r="K190" s="292"/>
      <c r="L190" s="292"/>
      <c r="M190" s="292"/>
      <c r="N190" s="292"/>
      <c r="O190" s="292"/>
      <c r="S190" s="278">
        <v>0</v>
      </c>
      <c r="T190" s="278">
        <f>D189*T189</f>
        <v>72</v>
      </c>
      <c r="U190" s="278">
        <f>E189*U189</f>
        <v>650</v>
      </c>
      <c r="V190" s="278">
        <f>F189*V189</f>
        <v>1167</v>
      </c>
      <c r="W190" s="278">
        <f>G189*W189</f>
        <v>1504</v>
      </c>
    </row>
    <row r="191" spans="1:25" ht="12.75" customHeight="1" x14ac:dyDescent="0.25">
      <c r="B191" s="291"/>
      <c r="C191" s="61"/>
      <c r="D191" s="61"/>
      <c r="E191" s="61"/>
      <c r="F191" s="61"/>
      <c r="G191" s="61"/>
      <c r="H191" s="61"/>
      <c r="I191" s="16"/>
      <c r="J191" s="250"/>
      <c r="K191" s="250"/>
      <c r="L191" s="250"/>
      <c r="M191" s="250"/>
      <c r="N191" s="250"/>
      <c r="O191" s="250"/>
    </row>
    <row r="192" spans="1:25" ht="144" customHeight="1" x14ac:dyDescent="0.25">
      <c r="A192" s="20"/>
      <c r="B192" s="291"/>
      <c r="C192" s="244"/>
      <c r="D192" s="244"/>
      <c r="E192" s="244"/>
      <c r="F192" s="244"/>
      <c r="G192" s="244"/>
      <c r="H192" s="244"/>
      <c r="I192" s="245"/>
      <c r="J192" s="244"/>
      <c r="K192" s="244"/>
      <c r="L192" s="244"/>
      <c r="M192" s="244"/>
      <c r="N192" s="244"/>
      <c r="O192" s="244"/>
    </row>
    <row r="193" spans="1:25" ht="25.5" customHeight="1" x14ac:dyDescent="0.25">
      <c r="A193" s="20"/>
      <c r="B193" s="296" t="str">
        <f>TABLA!AK2</f>
        <v>3.17 ¿Conoces el repositorio institucional Docta Complutense que recoge la producción académica de nuestros docentes, investigadores y estudiantes?</v>
      </c>
      <c r="C193" s="242" t="s">
        <v>87</v>
      </c>
      <c r="D193" s="242" t="s">
        <v>88</v>
      </c>
      <c r="E193" s="242" t="s">
        <v>110</v>
      </c>
      <c r="F193" s="244"/>
      <c r="G193" s="244"/>
      <c r="H193" s="244"/>
      <c r="I193" s="245"/>
      <c r="J193" s="244"/>
      <c r="K193" s="244"/>
      <c r="L193" s="244"/>
      <c r="M193" s="244"/>
      <c r="N193" s="244"/>
      <c r="O193" s="244"/>
    </row>
    <row r="194" spans="1:25" ht="25.5" customHeight="1" x14ac:dyDescent="0.25">
      <c r="A194" s="20"/>
      <c r="B194" s="296"/>
      <c r="C194" s="243">
        <f>COUNTIF(TABLA!$AK:$AK,C193)</f>
        <v>428</v>
      </c>
      <c r="D194" s="243">
        <f>COUNTIF(TABLA!$AK:$AK,D193)</f>
        <v>792</v>
      </c>
      <c r="E194" s="243">
        <f>$F$10-SUM(C194:D194)</f>
        <v>17</v>
      </c>
      <c r="F194" s="244"/>
      <c r="G194" s="244"/>
      <c r="H194" s="244"/>
      <c r="I194" s="245"/>
      <c r="J194" s="244"/>
      <c r="K194" s="244"/>
      <c r="L194" s="244"/>
      <c r="M194" s="244"/>
      <c r="N194" s="244"/>
      <c r="O194" s="244"/>
    </row>
    <row r="195" spans="1:25" ht="25.5" customHeight="1" x14ac:dyDescent="0.25">
      <c r="A195" s="20"/>
      <c r="B195" s="296"/>
      <c r="C195" s="244"/>
      <c r="D195" s="244"/>
      <c r="E195" s="244"/>
      <c r="F195" s="244"/>
      <c r="G195" s="244"/>
      <c r="H195" s="244"/>
      <c r="I195" s="245"/>
      <c r="J195" s="244"/>
      <c r="K195" s="244"/>
      <c r="L195" s="244"/>
      <c r="M195" s="244"/>
      <c r="N195" s="244"/>
      <c r="O195" s="244"/>
    </row>
    <row r="196" spans="1:25" ht="23.3" customHeight="1" x14ac:dyDescent="0.25">
      <c r="A196" s="20"/>
      <c r="B196" s="296"/>
      <c r="C196" s="244"/>
      <c r="D196" s="244"/>
      <c r="E196" s="244"/>
      <c r="F196" s="244"/>
      <c r="G196" s="244"/>
      <c r="H196" s="244"/>
      <c r="I196" s="245"/>
      <c r="J196" s="244"/>
      <c r="K196" s="244"/>
      <c r="L196" s="244"/>
      <c r="M196" s="244"/>
      <c r="N196" s="244"/>
      <c r="O196" s="244"/>
    </row>
    <row r="197" spans="1:25" ht="26.35" customHeight="1" x14ac:dyDescent="0.25">
      <c r="A197" s="20"/>
      <c r="B197" s="296"/>
      <c r="C197" s="244"/>
      <c r="D197" s="244"/>
      <c r="E197" s="244"/>
      <c r="F197" s="244"/>
      <c r="G197" s="244"/>
      <c r="H197" s="244"/>
      <c r="I197" s="245"/>
      <c r="J197" s="244"/>
      <c r="K197" s="244"/>
      <c r="L197" s="244"/>
      <c r="M197" s="244"/>
      <c r="N197" s="244"/>
      <c r="O197" s="244"/>
    </row>
    <row r="198" spans="1:25" ht="24.8" customHeight="1" x14ac:dyDescent="0.25">
      <c r="A198" s="20"/>
      <c r="B198" s="296"/>
      <c r="C198" s="244"/>
      <c r="D198" s="244"/>
      <c r="E198" s="244"/>
      <c r="F198" s="244"/>
      <c r="G198" s="244"/>
      <c r="H198" s="244"/>
      <c r="I198" s="245"/>
      <c r="J198" s="244"/>
      <c r="K198" s="244"/>
      <c r="L198" s="244"/>
      <c r="M198" s="244"/>
      <c r="N198" s="244"/>
      <c r="O198" s="244"/>
    </row>
    <row r="199" spans="1:25" ht="25.5" customHeight="1" x14ac:dyDescent="0.25">
      <c r="A199" s="20"/>
      <c r="B199" s="296" t="str">
        <f>TABLA!AL2</f>
        <v>¿Conoces el portal Patrimonio Digital Complutense (https://patrimoniodigital.ucm.es/), que difunde en acceso abierto el patrimonio bibliográfico digitalizado de la Universidad?</v>
      </c>
      <c r="C199" s="242" t="s">
        <v>87</v>
      </c>
      <c r="D199" s="242" t="s">
        <v>88</v>
      </c>
      <c r="E199" s="242" t="s">
        <v>110</v>
      </c>
      <c r="F199" s="244"/>
      <c r="G199" s="244"/>
      <c r="H199" s="244"/>
      <c r="I199" s="245"/>
      <c r="J199" s="244"/>
      <c r="K199" s="244"/>
      <c r="L199" s="244"/>
      <c r="M199" s="244"/>
      <c r="N199" s="244"/>
      <c r="O199" s="244"/>
    </row>
    <row r="200" spans="1:25" ht="25.5" customHeight="1" x14ac:dyDescent="0.25">
      <c r="A200" s="20"/>
      <c r="B200" s="296"/>
      <c r="C200" s="243">
        <f>COUNTIF(TABLA!$AL:$AL,C199)</f>
        <v>279</v>
      </c>
      <c r="D200" s="243">
        <f>COUNTIF(TABLA!$AL:$AL,D199)</f>
        <v>941</v>
      </c>
      <c r="E200" s="243">
        <f>$F$10-SUM(C200:D200)</f>
        <v>17</v>
      </c>
      <c r="F200" s="244"/>
      <c r="G200" s="244"/>
      <c r="H200" s="244"/>
      <c r="I200" s="245"/>
      <c r="J200" s="244"/>
      <c r="K200" s="244"/>
      <c r="L200" s="244"/>
      <c r="M200" s="244"/>
      <c r="N200" s="244"/>
      <c r="O200" s="244"/>
    </row>
    <row r="201" spans="1:25" ht="25.5" customHeight="1" x14ac:dyDescent="0.25">
      <c r="A201" s="20"/>
      <c r="B201" s="296"/>
      <c r="C201" s="244"/>
      <c r="D201" s="244"/>
      <c r="E201" s="244"/>
      <c r="F201" s="244"/>
      <c r="G201" s="244"/>
      <c r="H201" s="244"/>
      <c r="I201" s="245"/>
      <c r="J201" s="244"/>
      <c r="K201" s="244"/>
      <c r="L201" s="244"/>
      <c r="M201" s="244"/>
      <c r="N201" s="244"/>
      <c r="O201" s="244"/>
    </row>
    <row r="202" spans="1:25" ht="23.3" customHeight="1" x14ac:dyDescent="0.25">
      <c r="A202" s="20"/>
      <c r="B202" s="296"/>
      <c r="C202" s="244"/>
      <c r="D202" s="244"/>
      <c r="E202" s="244"/>
      <c r="F202" s="244"/>
      <c r="G202" s="244"/>
      <c r="H202" s="244"/>
      <c r="I202" s="245"/>
      <c r="J202" s="244"/>
      <c r="K202" s="244"/>
      <c r="L202" s="244"/>
      <c r="M202" s="244"/>
      <c r="N202" s="244"/>
      <c r="O202" s="244"/>
    </row>
    <row r="203" spans="1:25" ht="26.35" customHeight="1" x14ac:dyDescent="0.25">
      <c r="A203" s="20"/>
      <c r="B203" s="296"/>
      <c r="C203" s="244"/>
      <c r="D203" s="244"/>
      <c r="E203" s="244"/>
      <c r="F203" s="244"/>
      <c r="G203" s="244"/>
      <c r="H203" s="244"/>
      <c r="I203" s="245"/>
      <c r="J203" s="244"/>
      <c r="K203" s="244"/>
      <c r="L203" s="244"/>
      <c r="M203" s="244"/>
      <c r="N203" s="244"/>
      <c r="O203" s="244"/>
    </row>
    <row r="204" spans="1:25" ht="24.8" customHeight="1" x14ac:dyDescent="0.25">
      <c r="A204" s="20"/>
      <c r="B204" s="296"/>
      <c r="C204" s="244"/>
      <c r="D204" s="244"/>
      <c r="E204" s="244"/>
      <c r="F204" s="244"/>
      <c r="G204" s="244"/>
      <c r="H204" s="244"/>
      <c r="I204" s="245"/>
      <c r="J204" s="244"/>
      <c r="K204" s="244"/>
      <c r="L204" s="244"/>
      <c r="M204" s="244"/>
      <c r="N204" s="244"/>
      <c r="O204" s="244"/>
    </row>
    <row r="205" spans="1:25" ht="24.8" customHeight="1" x14ac:dyDescent="0.25">
      <c r="A205" s="20"/>
      <c r="B205" s="129"/>
      <c r="C205" s="244"/>
      <c r="D205" s="244"/>
      <c r="E205" s="244"/>
      <c r="F205" s="244"/>
      <c r="G205" s="244"/>
      <c r="H205" s="244"/>
      <c r="I205" s="245"/>
      <c r="J205" s="244"/>
      <c r="K205" s="244"/>
      <c r="L205" s="244"/>
      <c r="M205" s="244"/>
      <c r="N205" s="244"/>
      <c r="O205" s="244"/>
    </row>
    <row r="206" spans="1:25" ht="30.1" customHeight="1" x14ac:dyDescent="0.45">
      <c r="C206" s="64" t="s">
        <v>91</v>
      </c>
      <c r="D206" s="19"/>
      <c r="E206" s="18" t="s">
        <v>92</v>
      </c>
      <c r="F206" s="19"/>
      <c r="G206" s="63" t="s">
        <v>93</v>
      </c>
      <c r="H206" s="49" t="s">
        <v>94</v>
      </c>
      <c r="I206" s="31"/>
      <c r="J206" s="32"/>
      <c r="K206" s="31"/>
      <c r="L206" s="32"/>
      <c r="M206" s="31"/>
      <c r="N206" s="32"/>
      <c r="O206" s="33"/>
    </row>
    <row r="207" spans="1:25" ht="17.350000000000001" customHeight="1" x14ac:dyDescent="0.25">
      <c r="C207" s="50">
        <v>1</v>
      </c>
      <c r="D207" s="51">
        <v>2</v>
      </c>
      <c r="E207" s="52">
        <v>3</v>
      </c>
      <c r="F207" s="53">
        <v>4</v>
      </c>
      <c r="G207" s="54">
        <v>5</v>
      </c>
      <c r="H207" s="55">
        <v>0</v>
      </c>
      <c r="I207" s="34"/>
      <c r="J207" s="35"/>
      <c r="K207" s="35"/>
      <c r="L207" s="35"/>
      <c r="M207" s="35"/>
      <c r="N207" s="35"/>
      <c r="O207" s="35"/>
    </row>
    <row r="208" spans="1:25" ht="14.3" customHeight="1" x14ac:dyDescent="0.25">
      <c r="A208" s="20"/>
      <c r="B208" s="291" t="str">
        <f>J208</f>
        <v>3.18 Los contenidos y la facilidad de uso de la web de la Biblioteca:</v>
      </c>
      <c r="C208" s="243">
        <f>COUNTIF(TABLA!$AM:$AM,C$122)</f>
        <v>20</v>
      </c>
      <c r="D208" s="243">
        <f>COUNTIF(TABLA!$AM:$AM,D$122)</f>
        <v>51</v>
      </c>
      <c r="E208" s="243">
        <f>COUNTIF(TABLA!$AM:$AM,E$122)</f>
        <v>276</v>
      </c>
      <c r="F208" s="243">
        <f>COUNTIF(TABLA!$AM:$AM,F$122)</f>
        <v>486</v>
      </c>
      <c r="G208" s="243">
        <f>COUNTIF(TABLA!$AM:$AM,G$122)</f>
        <v>367</v>
      </c>
      <c r="H208" s="243">
        <f>F$10-SUM(C208:G208)</f>
        <v>37</v>
      </c>
      <c r="I208" s="245"/>
      <c r="J208" s="292" t="str">
        <f>TABLA!AM2</f>
        <v>3.18 Los contenidos y la facilidad de uso de la web de la Biblioteca:</v>
      </c>
      <c r="K208" s="292"/>
      <c r="L208" s="292"/>
      <c r="M208" s="292"/>
      <c r="N208" s="292"/>
      <c r="O208" s="292"/>
      <c r="P208" s="98">
        <f>Y208*10</f>
        <v>7.3520833333333337</v>
      </c>
      <c r="Q208" s="277">
        <f>SUM(C208:H208)</f>
        <v>1237</v>
      </c>
      <c r="R208" s="278">
        <f>SUM(J208:O208)</f>
        <v>0</v>
      </c>
      <c r="S208" s="278">
        <v>0</v>
      </c>
      <c r="T208" s="278">
        <v>1</v>
      </c>
      <c r="U208" s="278">
        <v>2</v>
      </c>
      <c r="V208" s="278">
        <v>3</v>
      </c>
      <c r="W208" s="278">
        <v>4</v>
      </c>
      <c r="Y208" s="278">
        <f>SUM(S209:W209)/((Q208-H208)*4)</f>
        <v>0.73520833333333335</v>
      </c>
    </row>
    <row r="209" spans="1:25" ht="12.75" customHeight="1" x14ac:dyDescent="0.25">
      <c r="B209" s="291"/>
      <c r="C209" s="40">
        <f t="shared" ref="C209:H209" si="24">C208/SUM($C208:$H208)</f>
        <v>1.6168148746968473E-2</v>
      </c>
      <c r="D209" s="40">
        <f t="shared" si="24"/>
        <v>4.1228779304769606E-2</v>
      </c>
      <c r="E209" s="40">
        <f t="shared" si="24"/>
        <v>0.22312045270816491</v>
      </c>
      <c r="F209" s="40">
        <f t="shared" si="24"/>
        <v>0.39288601455133387</v>
      </c>
      <c r="G209" s="40">
        <f t="shared" si="24"/>
        <v>0.29668552950687144</v>
      </c>
      <c r="H209" s="40">
        <f t="shared" si="24"/>
        <v>2.9911075181891674E-2</v>
      </c>
      <c r="I209" s="16"/>
      <c r="J209" s="292"/>
      <c r="K209" s="292"/>
      <c r="L209" s="292"/>
      <c r="M209" s="292"/>
      <c r="N209" s="292"/>
      <c r="O209" s="292"/>
      <c r="S209" s="278">
        <v>0</v>
      </c>
      <c r="T209" s="278">
        <f>D208*T208</f>
        <v>51</v>
      </c>
      <c r="U209" s="278">
        <f>E208*U208</f>
        <v>552</v>
      </c>
      <c r="V209" s="278">
        <f>F208*V208</f>
        <v>1458</v>
      </c>
      <c r="W209" s="278">
        <f>G208*W208</f>
        <v>1468</v>
      </c>
    </row>
    <row r="210" spans="1:25" ht="12.75" customHeight="1" x14ac:dyDescent="0.25">
      <c r="B210" s="291"/>
      <c r="C210" s="61"/>
      <c r="D210" s="61"/>
      <c r="E210" s="61"/>
      <c r="F210" s="61"/>
      <c r="G210" s="61"/>
      <c r="H210" s="61"/>
      <c r="I210" s="16"/>
      <c r="J210" s="250"/>
      <c r="K210" s="250"/>
      <c r="L210" s="250"/>
      <c r="M210" s="250"/>
      <c r="N210" s="250"/>
      <c r="O210" s="250"/>
    </row>
    <row r="211" spans="1:25" ht="144" customHeight="1" x14ac:dyDescent="0.25">
      <c r="A211" s="20"/>
      <c r="B211" s="291"/>
      <c r="C211" s="244"/>
      <c r="D211" s="244"/>
      <c r="E211" s="244"/>
      <c r="F211" s="244"/>
      <c r="G211" s="244"/>
      <c r="H211" s="244"/>
      <c r="I211" s="245"/>
      <c r="J211" s="244"/>
      <c r="K211" s="244"/>
      <c r="L211" s="244"/>
      <c r="M211" s="244"/>
      <c r="N211" s="244"/>
      <c r="O211" s="244"/>
    </row>
    <row r="212" spans="1:25" ht="14.3" customHeight="1" x14ac:dyDescent="0.25">
      <c r="A212" s="20"/>
      <c r="B212" s="291" t="str">
        <f>J212</f>
        <v>3.19 Valora la información que recibes de la Biblioteca a través de la web, newslettter, pantallas informativas, campañas especiales y redes sociales. (https://biblioteca.ucm.es/redes-sociales)</v>
      </c>
      <c r="C212" s="243">
        <f>COUNTIF(TABLA!$AN:$AN,C$122)</f>
        <v>58</v>
      </c>
      <c r="D212" s="243">
        <f>COUNTIF(TABLA!$AN:$AN,D$122)</f>
        <v>105</v>
      </c>
      <c r="E212" s="243">
        <f>COUNTIF(TABLA!$AN:$AN,E$122)</f>
        <v>341</v>
      </c>
      <c r="F212" s="243">
        <f>COUNTIF(TABLA!$AN:$AN,F$122)</f>
        <v>386</v>
      </c>
      <c r="G212" s="243">
        <f>COUNTIF(TABLA!$AN:$AN,G$122)</f>
        <v>309</v>
      </c>
      <c r="H212" s="243">
        <f>F$10-SUM(C212:G212)</f>
        <v>38</v>
      </c>
      <c r="I212" s="245"/>
      <c r="J212" s="292" t="str">
        <f>TABLA!AN2</f>
        <v>3.19 Valora la información que recibes de la Biblioteca a través de la web, newslettter, pantallas informativas, campañas especiales y redes sociales. (https://biblioteca.ucm.es/redes-sociales)</v>
      </c>
      <c r="K212" s="292"/>
      <c r="L212" s="292"/>
      <c r="M212" s="292"/>
      <c r="N212" s="292"/>
      <c r="O212" s="292"/>
      <c r="P212" s="98">
        <f>Y212*10</f>
        <v>6.6326105087572973</v>
      </c>
      <c r="Q212" s="277">
        <f>SUM(C212:H212)</f>
        <v>1237</v>
      </c>
      <c r="R212" s="278">
        <f>SUM(J212:O212)</f>
        <v>0</v>
      </c>
      <c r="S212" s="278">
        <v>0</v>
      </c>
      <c r="T212" s="278">
        <v>1</v>
      </c>
      <c r="U212" s="278">
        <v>2</v>
      </c>
      <c r="V212" s="278">
        <v>3</v>
      </c>
      <c r="W212" s="278">
        <v>4</v>
      </c>
      <c r="Y212" s="278">
        <f>SUM(S213:W213)/((Q212-H212)*4)</f>
        <v>0.66326105087572973</v>
      </c>
    </row>
    <row r="213" spans="1:25" ht="12.75" customHeight="1" x14ac:dyDescent="0.25">
      <c r="B213" s="291"/>
      <c r="C213" s="40">
        <f t="shared" ref="C213:H213" si="25">C212/SUM($C212:$H212)</f>
        <v>4.6887631366208569E-2</v>
      </c>
      <c r="D213" s="40">
        <f t="shared" si="25"/>
        <v>8.488278092158448E-2</v>
      </c>
      <c r="E213" s="40">
        <f t="shared" si="25"/>
        <v>0.27566693613581245</v>
      </c>
      <c r="F213" s="40">
        <f t="shared" si="25"/>
        <v>0.31204527081649153</v>
      </c>
      <c r="G213" s="40">
        <f t="shared" si="25"/>
        <v>0.24979789814066289</v>
      </c>
      <c r="H213" s="40">
        <f t="shared" si="25"/>
        <v>3.0719482619240096E-2</v>
      </c>
      <c r="I213" s="16"/>
      <c r="J213" s="292"/>
      <c r="K213" s="292"/>
      <c r="L213" s="292"/>
      <c r="M213" s="292"/>
      <c r="N213" s="292"/>
      <c r="O213" s="292"/>
      <c r="S213" s="278">
        <v>0</v>
      </c>
      <c r="T213" s="278">
        <f>D212*T212</f>
        <v>105</v>
      </c>
      <c r="U213" s="278">
        <f>E212*U212</f>
        <v>682</v>
      </c>
      <c r="V213" s="278">
        <f>F212*V212</f>
        <v>1158</v>
      </c>
      <c r="W213" s="278">
        <f>G212*W212</f>
        <v>1236</v>
      </c>
    </row>
    <row r="214" spans="1:25" ht="12.75" customHeight="1" x14ac:dyDescent="0.25">
      <c r="B214" s="291"/>
      <c r="C214" s="61"/>
      <c r="D214" s="61"/>
      <c r="E214" s="61"/>
      <c r="F214" s="61"/>
      <c r="G214" s="61"/>
      <c r="H214" s="61"/>
      <c r="I214" s="16"/>
      <c r="J214" s="250"/>
      <c r="K214" s="250"/>
      <c r="L214" s="250"/>
      <c r="M214" s="250"/>
      <c r="N214" s="250"/>
      <c r="O214" s="250"/>
    </row>
    <row r="215" spans="1:25" ht="144" customHeight="1" x14ac:dyDescent="0.25">
      <c r="A215" s="20"/>
      <c r="B215" s="291"/>
      <c r="C215" s="244"/>
      <c r="D215" s="244"/>
      <c r="E215" s="244"/>
      <c r="F215" s="244"/>
      <c r="G215" s="244"/>
      <c r="H215" s="244"/>
      <c r="I215" s="245"/>
      <c r="J215" s="244"/>
      <c r="K215" s="244"/>
      <c r="L215" s="244"/>
      <c r="M215" s="244"/>
      <c r="N215" s="244"/>
      <c r="O215" s="244"/>
    </row>
    <row r="216" spans="1:25" ht="35.35" customHeight="1" x14ac:dyDescent="0.25">
      <c r="A216" s="20"/>
      <c r="B216" s="308" t="s">
        <v>111</v>
      </c>
      <c r="C216" s="308"/>
      <c r="D216" s="308"/>
      <c r="E216" s="308"/>
      <c r="F216" s="308"/>
      <c r="G216" s="308"/>
      <c r="H216" s="308"/>
      <c r="I216" s="308"/>
      <c r="J216" s="308"/>
      <c r="K216" s="308"/>
      <c r="L216" s="308"/>
      <c r="M216" s="308"/>
      <c r="N216" s="308"/>
      <c r="O216" s="308"/>
      <c r="P216" s="308"/>
    </row>
    <row r="217" spans="1:25" ht="30.1" customHeight="1" x14ac:dyDescent="0.25">
      <c r="A217" s="20"/>
      <c r="B217" s="131" t="s">
        <v>560</v>
      </c>
      <c r="C217" s="242">
        <f>SUM(TABLA!BL:BL)</f>
        <v>98</v>
      </c>
      <c r="D217" s="133">
        <f>C217/$F$10</f>
        <v>7.9223928860145509E-2</v>
      </c>
      <c r="J217" s="244"/>
      <c r="K217" s="244"/>
      <c r="L217" s="244"/>
      <c r="M217" s="244"/>
      <c r="N217" s="244"/>
      <c r="O217" s="244"/>
    </row>
    <row r="218" spans="1:25" ht="30.1" customHeight="1" x14ac:dyDescent="0.25">
      <c r="A218" s="20"/>
      <c r="B218" s="131" t="s">
        <v>580</v>
      </c>
      <c r="C218" s="242">
        <f>SUM(TABLA!BM:BM)</f>
        <v>42</v>
      </c>
      <c r="D218" s="133">
        <f t="shared" ref="D218:D224" si="26">C218/$F$10</f>
        <v>3.3953112368633791E-2</v>
      </c>
      <c r="E218" s="244"/>
      <c r="F218" s="244"/>
      <c r="G218" s="244"/>
      <c r="H218" s="244"/>
      <c r="I218" s="245"/>
      <c r="J218" s="244"/>
      <c r="K218" s="244"/>
      <c r="L218" s="244"/>
      <c r="M218" s="244"/>
      <c r="N218" s="244"/>
      <c r="O218" s="244"/>
    </row>
    <row r="219" spans="1:25" ht="30.1" customHeight="1" x14ac:dyDescent="0.25">
      <c r="A219" s="20"/>
      <c r="B219" s="131" t="s">
        <v>112</v>
      </c>
      <c r="C219" s="242">
        <f>SUM(TABLA!BN:BN)</f>
        <v>104</v>
      </c>
      <c r="D219" s="133">
        <f t="shared" si="26"/>
        <v>8.4074373484236062E-2</v>
      </c>
      <c r="E219" s="244"/>
      <c r="F219" s="244"/>
      <c r="G219" s="244"/>
      <c r="H219" s="244"/>
      <c r="I219" s="245"/>
      <c r="J219" s="244"/>
      <c r="K219" s="244"/>
      <c r="L219" s="244"/>
      <c r="M219" s="244"/>
      <c r="N219" s="244"/>
      <c r="O219" s="244"/>
    </row>
    <row r="220" spans="1:25" ht="30.1" customHeight="1" x14ac:dyDescent="0.25">
      <c r="A220" s="20"/>
      <c r="B220" s="131" t="s">
        <v>113</v>
      </c>
      <c r="C220" s="242">
        <f>SUM(TABLA!BO:BO)</f>
        <v>399</v>
      </c>
      <c r="D220" s="133">
        <f t="shared" si="26"/>
        <v>0.32255456750202099</v>
      </c>
      <c r="E220" s="244"/>
      <c r="F220" s="244"/>
      <c r="G220" s="244"/>
      <c r="H220" s="244"/>
      <c r="I220" s="245"/>
      <c r="J220" s="244"/>
      <c r="K220" s="244"/>
      <c r="L220" s="244"/>
      <c r="M220" s="244"/>
      <c r="N220" s="244"/>
      <c r="O220" s="244"/>
    </row>
    <row r="221" spans="1:25" ht="30.1" customHeight="1" x14ac:dyDescent="0.25">
      <c r="A221" s="20"/>
      <c r="B221" s="131" t="s">
        <v>114</v>
      </c>
      <c r="C221" s="242">
        <f>SUM(TABLA!BP:BP)</f>
        <v>33</v>
      </c>
      <c r="D221" s="133">
        <f t="shared" si="26"/>
        <v>2.6677445432497979E-2</v>
      </c>
      <c r="E221" s="244"/>
      <c r="F221" s="244"/>
      <c r="G221" s="244"/>
      <c r="H221" s="244"/>
      <c r="I221" s="245"/>
      <c r="J221" s="244"/>
      <c r="K221" s="244"/>
      <c r="L221" s="244"/>
      <c r="M221" s="244"/>
      <c r="N221" s="244"/>
      <c r="O221" s="244"/>
    </row>
    <row r="222" spans="1:25" ht="30.1" customHeight="1" x14ac:dyDescent="0.25">
      <c r="A222" s="20"/>
      <c r="B222" s="131" t="s">
        <v>837</v>
      </c>
      <c r="C222" s="242">
        <f>SUM(TABLA!BQ:BQ)</f>
        <v>19</v>
      </c>
      <c r="D222" s="133">
        <f t="shared" si="26"/>
        <v>1.5359741309620048E-2</v>
      </c>
      <c r="E222" s="244"/>
      <c r="F222" s="244"/>
      <c r="G222" s="244"/>
      <c r="H222" s="244"/>
      <c r="I222" s="245"/>
      <c r="J222" s="244"/>
      <c r="K222" s="244"/>
      <c r="L222" s="244"/>
      <c r="M222" s="244"/>
      <c r="N222" s="244"/>
      <c r="O222" s="244"/>
    </row>
    <row r="223" spans="1:25" ht="27" customHeight="1" x14ac:dyDescent="0.25">
      <c r="A223" s="20"/>
      <c r="B223" s="131" t="s">
        <v>115</v>
      </c>
      <c r="C223" s="242">
        <f>SUM(TABLA!BR:BR)</f>
        <v>692</v>
      </c>
      <c r="D223" s="133">
        <f t="shared" si="26"/>
        <v>0.55941794664510913</v>
      </c>
      <c r="E223" s="244"/>
      <c r="F223" s="244"/>
      <c r="G223" s="244"/>
      <c r="H223" s="244"/>
      <c r="I223" s="245"/>
      <c r="J223" s="244"/>
      <c r="K223" s="244"/>
      <c r="L223" s="244"/>
      <c r="M223" s="244"/>
      <c r="N223" s="244"/>
      <c r="O223" s="244"/>
    </row>
    <row r="224" spans="1:25" ht="27" customHeight="1" x14ac:dyDescent="0.25">
      <c r="A224" s="20"/>
      <c r="B224" s="131" t="s">
        <v>361</v>
      </c>
      <c r="C224" s="242">
        <f>SUM(TABLA!BS:BS)</f>
        <v>36</v>
      </c>
      <c r="D224" s="133">
        <f t="shared" si="26"/>
        <v>2.9102667744543249E-2</v>
      </c>
      <c r="E224" s="244"/>
      <c r="F224" s="244"/>
      <c r="G224" s="244"/>
      <c r="H224" s="244"/>
      <c r="I224" s="245"/>
      <c r="J224" s="244"/>
      <c r="K224" s="244"/>
      <c r="L224" s="244"/>
      <c r="M224" s="244"/>
      <c r="N224" s="244"/>
      <c r="O224" s="244"/>
    </row>
    <row r="225" spans="1:26" ht="27" customHeight="1" x14ac:dyDescent="0.25">
      <c r="A225" s="20"/>
      <c r="B225" s="129"/>
      <c r="C225" s="244"/>
      <c r="D225" s="244"/>
      <c r="E225" s="244"/>
      <c r="F225" s="244"/>
      <c r="G225" s="244"/>
      <c r="H225" s="244"/>
      <c r="I225" s="245"/>
      <c r="J225" s="244"/>
      <c r="K225" s="244"/>
      <c r="L225" s="244"/>
      <c r="M225" s="244"/>
      <c r="N225" s="244"/>
      <c r="O225" s="244"/>
    </row>
    <row r="226" spans="1:26" s="2" customFormat="1" ht="39.1" customHeight="1" x14ac:dyDescent="0.2">
      <c r="A226" s="154" t="s">
        <v>117</v>
      </c>
      <c r="B226" s="309" t="s">
        <v>118</v>
      </c>
      <c r="C226" s="309"/>
      <c r="D226" s="309"/>
      <c r="E226" s="309"/>
      <c r="F226" s="309"/>
      <c r="G226" s="309"/>
      <c r="H226" s="309"/>
      <c r="I226" s="309"/>
      <c r="J226" s="309"/>
      <c r="K226" s="309"/>
      <c r="L226" s="155"/>
      <c r="M226" s="155"/>
      <c r="N226" s="155"/>
      <c r="O226" s="155"/>
      <c r="P226" s="156"/>
      <c r="Q226" s="285"/>
      <c r="R226" s="286"/>
      <c r="S226" s="286"/>
      <c r="T226" s="286"/>
      <c r="U226" s="286"/>
      <c r="V226" s="286"/>
      <c r="W226" s="286"/>
      <c r="X226" s="286"/>
      <c r="Y226" s="286"/>
      <c r="Z226" s="286"/>
    </row>
    <row r="227" spans="1:26" ht="21.1" customHeight="1" x14ac:dyDescent="0.25">
      <c r="B227" s="114"/>
      <c r="C227" s="113"/>
      <c r="D227" s="110"/>
      <c r="E227" s="110"/>
      <c r="F227" s="110"/>
      <c r="G227" s="110"/>
      <c r="H227" s="110"/>
      <c r="I227" s="109"/>
      <c r="J227" s="115"/>
      <c r="K227" s="115"/>
      <c r="L227" s="115"/>
      <c r="M227" s="115"/>
      <c r="N227" s="115"/>
      <c r="O227" s="246"/>
      <c r="P227" s="108"/>
    </row>
    <row r="228" spans="1:26" ht="30.1" customHeight="1" x14ac:dyDescent="0.45">
      <c r="C228" s="64" t="s">
        <v>91</v>
      </c>
      <c r="D228" s="19"/>
      <c r="E228" s="18" t="s">
        <v>92</v>
      </c>
      <c r="F228" s="19"/>
      <c r="G228" s="63" t="s">
        <v>93</v>
      </c>
      <c r="H228" s="49" t="s">
        <v>94</v>
      </c>
      <c r="I228" s="31"/>
      <c r="J228" s="32"/>
      <c r="K228" s="31"/>
      <c r="L228" s="32"/>
      <c r="M228" s="31"/>
      <c r="N228" s="32"/>
      <c r="O228" s="33"/>
    </row>
    <row r="229" spans="1:26" ht="17.350000000000001" customHeight="1" x14ac:dyDescent="0.25">
      <c r="C229" s="50">
        <v>1</v>
      </c>
      <c r="D229" s="51">
        <v>2</v>
      </c>
      <c r="E229" s="52">
        <v>3</v>
      </c>
      <c r="F229" s="53">
        <v>4</v>
      </c>
      <c r="G229" s="54">
        <v>5</v>
      </c>
      <c r="H229" s="55">
        <v>0</v>
      </c>
      <c r="I229" s="34"/>
      <c r="J229" s="35"/>
      <c r="K229" s="35"/>
      <c r="L229" s="35"/>
      <c r="M229" s="35"/>
      <c r="N229" s="35"/>
      <c r="O229" s="35"/>
    </row>
    <row r="230" spans="1:26" ht="21.1" customHeight="1" x14ac:dyDescent="0.25">
      <c r="A230" s="20"/>
      <c r="B230" s="291" t="str">
        <f>J230</f>
        <v>4.1 La agilidad al ser atendido en el mostrador de préstamo: </v>
      </c>
      <c r="C230" s="242">
        <f>COUNTIF(TABLA!$AP:$AP,C$122)</f>
        <v>13</v>
      </c>
      <c r="D230" s="242">
        <f>COUNTIF(TABLA!$AP:$AP,D$122)</f>
        <v>17</v>
      </c>
      <c r="E230" s="242">
        <f>COUNTIF(TABLA!$AP:$AP,E$122)</f>
        <v>127</v>
      </c>
      <c r="F230" s="242">
        <f>COUNTIF(TABLA!$AP:$AP,F$122)</f>
        <v>270</v>
      </c>
      <c r="G230" s="242">
        <f>COUNTIF(TABLA!$AP:$AP,G$122)</f>
        <v>758</v>
      </c>
      <c r="H230" s="242">
        <f>F$10-SUM(C230:G230)</f>
        <v>52</v>
      </c>
      <c r="I230" s="245"/>
      <c r="J230" s="292" t="str">
        <f>TABLA!AP2</f>
        <v>4.1 La agilidad al ser atendido en el mostrador de préstamo: </v>
      </c>
      <c r="K230" s="292"/>
      <c r="L230" s="292"/>
      <c r="M230" s="292"/>
      <c r="N230" s="292"/>
      <c r="O230" s="292"/>
      <c r="P230" s="98">
        <f>Y230*10</f>
        <v>8.6772151898734169</v>
      </c>
      <c r="Q230" s="277">
        <f>SUM(C230:H230)</f>
        <v>1237</v>
      </c>
      <c r="R230" s="278">
        <f>SUM(J230:O230)</f>
        <v>0</v>
      </c>
      <c r="S230" s="278">
        <v>0</v>
      </c>
      <c r="T230" s="278">
        <v>1</v>
      </c>
      <c r="U230" s="278">
        <v>2</v>
      </c>
      <c r="V230" s="278">
        <v>3</v>
      </c>
      <c r="W230" s="278">
        <v>4</v>
      </c>
      <c r="Y230" s="278">
        <f>SUM(S231:W231)/((Q230-H230)*4)</f>
        <v>0.86772151898734173</v>
      </c>
    </row>
    <row r="231" spans="1:26" ht="12.75" customHeight="1" x14ac:dyDescent="0.25">
      <c r="B231" s="291"/>
      <c r="C231" s="79">
        <f t="shared" ref="C231:H231" si="27">C230/SUM($C230:$H230)</f>
        <v>1.0509296685529508E-2</v>
      </c>
      <c r="D231" s="79">
        <f t="shared" si="27"/>
        <v>1.3742926434923201E-2</v>
      </c>
      <c r="E231" s="79">
        <f t="shared" si="27"/>
        <v>0.1026677445432498</v>
      </c>
      <c r="F231" s="79">
        <f t="shared" si="27"/>
        <v>0.21827000808407437</v>
      </c>
      <c r="G231" s="79">
        <f t="shared" si="27"/>
        <v>0.61277283751010514</v>
      </c>
      <c r="H231" s="79">
        <f t="shared" si="27"/>
        <v>4.2037186742118031E-2</v>
      </c>
      <c r="I231" s="16"/>
      <c r="J231" s="292"/>
      <c r="K231" s="292"/>
      <c r="L231" s="292"/>
      <c r="M231" s="292"/>
      <c r="N231" s="292"/>
      <c r="O231" s="292"/>
      <c r="P231" s="99"/>
      <c r="S231" s="278">
        <v>0</v>
      </c>
      <c r="T231" s="278">
        <f>D230*T230</f>
        <v>17</v>
      </c>
      <c r="U231" s="278">
        <f>E230*U230</f>
        <v>254</v>
      </c>
      <c r="V231" s="278">
        <f>F230*V230</f>
        <v>810</v>
      </c>
      <c r="W231" s="278">
        <f>G230*W230</f>
        <v>3032</v>
      </c>
    </row>
    <row r="232" spans="1:26" ht="144" customHeight="1" x14ac:dyDescent="0.25">
      <c r="A232" s="20"/>
      <c r="B232" s="291"/>
      <c r="C232" s="244"/>
      <c r="D232" s="244"/>
      <c r="E232" s="244"/>
      <c r="F232" s="244"/>
      <c r="G232" s="244"/>
      <c r="H232" s="244"/>
      <c r="I232" s="245"/>
      <c r="K232" s="244"/>
      <c r="L232" s="244"/>
      <c r="M232" s="244"/>
      <c r="N232" s="244"/>
      <c r="O232" s="244"/>
      <c r="P232" s="100"/>
    </row>
    <row r="233" spans="1:26" ht="21.1" hidden="1" customHeight="1" x14ac:dyDescent="0.25">
      <c r="A233" s="20"/>
      <c r="B233" s="291">
        <f>J233</f>
        <v>5</v>
      </c>
      <c r="C233" s="243">
        <f>COUNTIF(TABLA!$AE:$AE,C$122)</f>
        <v>20</v>
      </c>
      <c r="D233" s="243">
        <f>COUNTIF(TABLA!$AE:$AE,D$122)</f>
        <v>71</v>
      </c>
      <c r="E233" s="243">
        <f>COUNTIF(TABLA!$AE:$AE,E$122)</f>
        <v>236</v>
      </c>
      <c r="F233" s="243">
        <f>COUNTIF(TABLA!$AE:$AE,F$122)</f>
        <v>433</v>
      </c>
      <c r="G233" s="243">
        <f>COUNTIF(TABLA!$AE:$AE,G$122)</f>
        <v>454</v>
      </c>
      <c r="H233" s="243">
        <f>F$10-SUM(C233:G233)</f>
        <v>23</v>
      </c>
      <c r="I233" s="245"/>
      <c r="J233" s="292">
        <f>TABLA!AF66</f>
        <v>5</v>
      </c>
      <c r="K233" s="292"/>
      <c r="L233" s="292"/>
      <c r="M233" s="292"/>
      <c r="N233" s="292"/>
      <c r="O233" s="292"/>
      <c r="P233" s="98">
        <f>Y233*10</f>
        <v>7.5329489291598026</v>
      </c>
      <c r="Q233" s="277">
        <f>SUM(C233:H233)</f>
        <v>1237</v>
      </c>
      <c r="R233" s="278">
        <f>SUM(J233:O233)</f>
        <v>5</v>
      </c>
      <c r="S233" s="278">
        <v>0</v>
      </c>
      <c r="T233" s="278">
        <v>1</v>
      </c>
      <c r="U233" s="278">
        <v>2</v>
      </c>
      <c r="V233" s="278">
        <v>3</v>
      </c>
      <c r="W233" s="278">
        <v>4</v>
      </c>
      <c r="Y233" s="278">
        <f>SUM(S234:W234)/((Q233-H233)*4)</f>
        <v>0.75329489291598029</v>
      </c>
    </row>
    <row r="234" spans="1:26" ht="23.3" hidden="1" customHeight="1" x14ac:dyDescent="0.25">
      <c r="B234" s="291"/>
      <c r="C234" s="40">
        <f t="shared" ref="C234:H234" si="28">C233/SUM($C233:$H233)</f>
        <v>1.6168148746968473E-2</v>
      </c>
      <c r="D234" s="40">
        <f t="shared" si="28"/>
        <v>5.7396928051738079E-2</v>
      </c>
      <c r="E234" s="40">
        <f t="shared" si="28"/>
        <v>0.19078415521422798</v>
      </c>
      <c r="F234" s="40">
        <f t="shared" si="28"/>
        <v>0.35004042037186744</v>
      </c>
      <c r="G234" s="40">
        <f t="shared" si="28"/>
        <v>0.36701697655618432</v>
      </c>
      <c r="H234" s="40">
        <f t="shared" si="28"/>
        <v>1.8593371059013743E-2</v>
      </c>
      <c r="I234" s="16"/>
      <c r="J234" s="292"/>
      <c r="K234" s="292"/>
      <c r="L234" s="292"/>
      <c r="M234" s="292"/>
      <c r="N234" s="292"/>
      <c r="O234" s="292"/>
      <c r="P234" s="99"/>
      <c r="S234" s="278">
        <v>0</v>
      </c>
      <c r="T234" s="278">
        <f>D233*T233</f>
        <v>71</v>
      </c>
      <c r="U234" s="278">
        <f>E233*U233</f>
        <v>472</v>
      </c>
      <c r="V234" s="278">
        <f>F233*V233</f>
        <v>1299</v>
      </c>
      <c r="W234" s="278">
        <f>G233*W233</f>
        <v>1816</v>
      </c>
    </row>
    <row r="235" spans="1:26" ht="144" hidden="1" customHeight="1" x14ac:dyDescent="0.25">
      <c r="A235" s="20"/>
      <c r="B235" s="291"/>
      <c r="C235" s="244"/>
      <c r="D235" s="244"/>
      <c r="E235" s="244"/>
      <c r="F235" s="244"/>
      <c r="G235" s="244"/>
      <c r="H235" s="244"/>
      <c r="I235" s="245"/>
      <c r="K235" s="244"/>
      <c r="L235" s="244"/>
      <c r="M235" s="244"/>
      <c r="N235" s="244"/>
      <c r="O235" s="244"/>
      <c r="P235" s="100"/>
    </row>
    <row r="236" spans="1:26" ht="12.75" customHeight="1" x14ac:dyDescent="0.25">
      <c r="A236" s="20"/>
      <c r="B236" s="291" t="str">
        <f>J236</f>
        <v>4.2 La idoneidad de los plazos de préstamo:</v>
      </c>
      <c r="C236" s="243">
        <f>COUNTIF(TABLA!$AQ:$AQ,C$122)</f>
        <v>19</v>
      </c>
      <c r="D236" s="243">
        <f>COUNTIF(TABLA!$AQ:$AQ,D$122)</f>
        <v>62</v>
      </c>
      <c r="E236" s="243">
        <f>COUNTIF(TABLA!$AQ:$AQ,E$122)</f>
        <v>200</v>
      </c>
      <c r="F236" s="243">
        <f>COUNTIF(TABLA!$AQ:$AQ,F$122)</f>
        <v>344</v>
      </c>
      <c r="G236" s="243">
        <f>COUNTIF(TABLA!$AQ:$AQ,G$122)</f>
        <v>561</v>
      </c>
      <c r="H236" s="243">
        <f>F$10-SUM(C236:G236)</f>
        <v>51</v>
      </c>
      <c r="I236" s="245"/>
      <c r="J236" s="292" t="str">
        <f>TABLA!AQ2</f>
        <v>4.2 La idoneidad de los plazos de préstamo:</v>
      </c>
      <c r="K236" s="292"/>
      <c r="L236" s="292"/>
      <c r="M236" s="292"/>
      <c r="N236" s="292"/>
      <c r="O236" s="292"/>
      <c r="P236" s="98">
        <f>Y236*10</f>
        <v>7.879426644182125</v>
      </c>
      <c r="Q236" s="277">
        <f>SUM(C236:H236)</f>
        <v>1237</v>
      </c>
      <c r="R236" s="278">
        <f>SUM(J236:O236)</f>
        <v>0</v>
      </c>
      <c r="S236" s="278">
        <v>0</v>
      </c>
      <c r="T236" s="278">
        <v>1</v>
      </c>
      <c r="U236" s="278">
        <v>2</v>
      </c>
      <c r="V236" s="278">
        <v>3</v>
      </c>
      <c r="W236" s="278">
        <v>4</v>
      </c>
      <c r="Y236" s="278">
        <f>SUM(S237:W237)/((Q236-H236)*4)</f>
        <v>0.78794266441821248</v>
      </c>
    </row>
    <row r="237" spans="1:26" ht="12.75" customHeight="1" x14ac:dyDescent="0.25">
      <c r="B237" s="291"/>
      <c r="C237" s="40">
        <f t="shared" ref="C237:H237" si="29">C236/SUM($C236:$H236)</f>
        <v>1.5359741309620048E-2</v>
      </c>
      <c r="D237" s="40">
        <f t="shared" si="29"/>
        <v>5.0121261115602264E-2</v>
      </c>
      <c r="E237" s="40">
        <f t="shared" si="29"/>
        <v>0.16168148746968472</v>
      </c>
      <c r="F237" s="40">
        <f t="shared" si="29"/>
        <v>0.27809215844785773</v>
      </c>
      <c r="G237" s="40">
        <f t="shared" si="29"/>
        <v>0.45351657235246562</v>
      </c>
      <c r="H237" s="40">
        <f t="shared" si="29"/>
        <v>4.1228779304769606E-2</v>
      </c>
      <c r="I237" s="16"/>
      <c r="J237" s="292"/>
      <c r="K237" s="292"/>
      <c r="L237" s="292"/>
      <c r="M237" s="292"/>
      <c r="N237" s="292"/>
      <c r="O237" s="292"/>
      <c r="P237" s="99"/>
      <c r="S237" s="278">
        <v>0</v>
      </c>
      <c r="T237" s="278">
        <f>D236*T236</f>
        <v>62</v>
      </c>
      <c r="U237" s="278">
        <f>E236*U236</f>
        <v>400</v>
      </c>
      <c r="V237" s="278">
        <f>F236*V236</f>
        <v>1032</v>
      </c>
      <c r="W237" s="278">
        <f>G236*W236</f>
        <v>2244</v>
      </c>
    </row>
    <row r="238" spans="1:26" ht="12.75" customHeight="1" x14ac:dyDescent="0.25">
      <c r="B238" s="291"/>
      <c r="C238" s="61"/>
      <c r="D238" s="61"/>
      <c r="E238" s="61"/>
      <c r="F238" s="61"/>
      <c r="G238" s="61"/>
      <c r="H238" s="61"/>
      <c r="I238" s="16"/>
      <c r="J238" s="250"/>
      <c r="K238" s="250"/>
      <c r="L238" s="250"/>
      <c r="M238" s="250"/>
      <c r="N238" s="250"/>
      <c r="O238" s="250"/>
      <c r="P238" s="99"/>
    </row>
    <row r="239" spans="1:26" ht="130.6" customHeight="1" x14ac:dyDescent="0.25">
      <c r="A239" s="20"/>
      <c r="B239" s="291"/>
      <c r="C239" s="244"/>
      <c r="D239" s="244"/>
      <c r="E239" s="244"/>
      <c r="F239" s="244"/>
      <c r="G239" s="244"/>
      <c r="H239" s="244"/>
      <c r="I239" s="245"/>
      <c r="K239" s="244"/>
      <c r="L239" s="244"/>
      <c r="M239" s="244"/>
      <c r="N239" s="244"/>
      <c r="O239" s="244"/>
      <c r="P239" s="100"/>
    </row>
    <row r="240" spans="1:26" ht="12.75" customHeight="1" x14ac:dyDescent="0.25">
      <c r="A240" s="26"/>
    </row>
    <row r="241" spans="1:25" ht="12.75" customHeight="1" x14ac:dyDescent="0.25">
      <c r="A241" s="26"/>
      <c r="Y241" s="283"/>
    </row>
    <row r="242" spans="1:25" ht="12.75" customHeight="1" x14ac:dyDescent="0.25">
      <c r="A242" s="20"/>
      <c r="B242" s="291" t="str">
        <f>J242</f>
        <v>4.3 El número de documentos que se pueden obtener en préstamo:</v>
      </c>
      <c r="C242" s="243">
        <f>COUNTIF(TABLA!$AR:$AR,C$122)</f>
        <v>13</v>
      </c>
      <c r="D242" s="243">
        <f>COUNTIF(TABLA!$AR:$AR,D$122)</f>
        <v>29</v>
      </c>
      <c r="E242" s="243">
        <f>COUNTIF(TABLA!$AR:$AR,E$122)</f>
        <v>207</v>
      </c>
      <c r="F242" s="243">
        <f>COUNTIF(TABLA!$AR:$AR,F$122)</f>
        <v>291</v>
      </c>
      <c r="G242" s="243">
        <f>COUNTIF(TABLA!$AR:$AR,G$122)</f>
        <v>636</v>
      </c>
      <c r="H242" s="243">
        <f>F$10-SUM(C242:G242)</f>
        <v>61</v>
      </c>
      <c r="I242" s="245"/>
      <c r="J242" s="292" t="str">
        <f>TABLA!AR2</f>
        <v>4.3 El número de documentos que se pueden obtener en préstamo:</v>
      </c>
      <c r="K242" s="292"/>
      <c r="L242" s="292"/>
      <c r="M242" s="292"/>
      <c r="N242" s="292"/>
      <c r="O242" s="292"/>
      <c r="P242" s="98">
        <f>Y242*10</f>
        <v>8.2057823129251712</v>
      </c>
      <c r="Q242" s="277">
        <f>SUM(C242:H242)</f>
        <v>1237</v>
      </c>
      <c r="R242" s="278">
        <f>SUM(J242:O242)</f>
        <v>0</v>
      </c>
      <c r="S242" s="278">
        <v>0</v>
      </c>
      <c r="T242" s="278">
        <v>1</v>
      </c>
      <c r="U242" s="278">
        <v>2</v>
      </c>
      <c r="V242" s="278">
        <v>3</v>
      </c>
      <c r="W242" s="278">
        <v>4</v>
      </c>
      <c r="Y242" s="278">
        <f>SUM(S243:W243)/((Q242-H242)*4)</f>
        <v>0.82057823129251706</v>
      </c>
    </row>
    <row r="243" spans="1:25" ht="12.75" customHeight="1" x14ac:dyDescent="0.25">
      <c r="B243" s="291"/>
      <c r="C243" s="40">
        <f t="shared" ref="C243:H243" si="30">C242/SUM($C242:$H242)</f>
        <v>1.0509296685529508E-2</v>
      </c>
      <c r="D243" s="40">
        <f t="shared" si="30"/>
        <v>2.3443815683104285E-2</v>
      </c>
      <c r="E243" s="40">
        <f t="shared" si="30"/>
        <v>0.16734033953112368</v>
      </c>
      <c r="F243" s="40">
        <f t="shared" si="30"/>
        <v>0.23524656426839127</v>
      </c>
      <c r="G243" s="40">
        <f t="shared" si="30"/>
        <v>0.51414713015359736</v>
      </c>
      <c r="H243" s="40">
        <f t="shared" si="30"/>
        <v>4.9312853678253839E-2</v>
      </c>
      <c r="I243" s="16"/>
      <c r="J243" s="292"/>
      <c r="K243" s="292"/>
      <c r="L243" s="292"/>
      <c r="M243" s="292"/>
      <c r="N243" s="292"/>
      <c r="O243" s="292"/>
      <c r="P243" s="99"/>
      <c r="S243" s="278">
        <v>0</v>
      </c>
      <c r="T243" s="278">
        <f>D242*T242</f>
        <v>29</v>
      </c>
      <c r="U243" s="278">
        <f>E242*U242</f>
        <v>414</v>
      </c>
      <c r="V243" s="278">
        <f>F242*V242</f>
        <v>873</v>
      </c>
      <c r="W243" s="278">
        <f>G242*W242</f>
        <v>2544</v>
      </c>
    </row>
    <row r="244" spans="1:25" ht="12.75" customHeight="1" x14ac:dyDescent="0.25">
      <c r="B244" s="291"/>
      <c r="C244" s="61"/>
      <c r="D244" s="61"/>
      <c r="E244" s="61"/>
      <c r="F244" s="61"/>
      <c r="G244" s="61"/>
      <c r="H244" s="61"/>
      <c r="I244" s="16"/>
      <c r="J244" s="250"/>
      <c r="K244" s="250"/>
      <c r="L244" s="250"/>
      <c r="M244" s="250"/>
      <c r="N244" s="250"/>
      <c r="O244" s="250"/>
      <c r="P244" s="99"/>
    </row>
    <row r="245" spans="1:25" ht="130.6" customHeight="1" x14ac:dyDescent="0.25">
      <c r="A245" s="20"/>
      <c r="B245" s="291"/>
      <c r="C245" s="244"/>
      <c r="D245" s="244"/>
      <c r="E245" s="244"/>
      <c r="F245" s="244"/>
      <c r="G245" s="244"/>
      <c r="H245" s="244"/>
      <c r="I245" s="245"/>
      <c r="K245" s="244"/>
      <c r="L245" s="244"/>
      <c r="M245" s="244"/>
      <c r="N245" s="244"/>
      <c r="O245" s="244"/>
      <c r="P245" s="100"/>
    </row>
    <row r="246" spans="1:25" ht="12.75" customHeight="1" x14ac:dyDescent="0.25">
      <c r="A246" s="26"/>
    </row>
    <row r="247" spans="1:25" ht="12.75" customHeight="1" x14ac:dyDescent="0.25">
      <c r="A247" s="26"/>
      <c r="Y247" s="283"/>
    </row>
    <row r="248" spans="1:25" ht="12.75" customHeight="1" x14ac:dyDescent="0.25">
      <c r="A248" s="20"/>
      <c r="B248" s="291" t="str">
        <f>J248</f>
        <v>4.4 La sencillez para formalizar el préstamo:</v>
      </c>
      <c r="C248" s="243">
        <f>COUNTIF(TABLA!$AS:$AS,C$122)</f>
        <v>10</v>
      </c>
      <c r="D248" s="243">
        <f>COUNTIF(TABLA!$AS:$AS,D$122)</f>
        <v>13</v>
      </c>
      <c r="E248" s="243">
        <f>COUNTIF(TABLA!$AS:$AS,E$122)</f>
        <v>123</v>
      </c>
      <c r="F248" s="243">
        <f>COUNTIF(TABLA!$AS:$AS,F$122)</f>
        <v>245</v>
      </c>
      <c r="G248" s="243">
        <f>COUNTIF(TABLA!$AS:$AS,G$122)</f>
        <v>788</v>
      </c>
      <c r="H248" s="243">
        <f>F$10-SUM(C248:G248)</f>
        <v>58</v>
      </c>
      <c r="I248" s="245"/>
      <c r="J248" s="292" t="str">
        <f>TABLA!AS2</f>
        <v>4.4 La sencillez para formalizar el préstamo:</v>
      </c>
      <c r="K248" s="292"/>
      <c r="L248" s="292"/>
      <c r="M248" s="292"/>
      <c r="N248" s="292"/>
      <c r="O248" s="292"/>
      <c r="P248" s="98">
        <f>Y248*10</f>
        <v>8.7913486005089059</v>
      </c>
      <c r="Q248" s="277">
        <f>SUM(C248:H248)</f>
        <v>1237</v>
      </c>
      <c r="R248" s="278">
        <f>SUM(J248:O248)</f>
        <v>0</v>
      </c>
      <c r="S248" s="278">
        <v>0</v>
      </c>
      <c r="T248" s="278">
        <v>1</v>
      </c>
      <c r="U248" s="278">
        <v>2</v>
      </c>
      <c r="V248" s="278">
        <v>3</v>
      </c>
      <c r="W248" s="278">
        <v>4</v>
      </c>
      <c r="Y248" s="278">
        <f>SUM(S249:W249)/((Q248-H248)*4)</f>
        <v>0.87913486005089059</v>
      </c>
    </row>
    <row r="249" spans="1:25" ht="12.75" customHeight="1" x14ac:dyDescent="0.25">
      <c r="B249" s="291"/>
      <c r="C249" s="40">
        <f t="shared" ref="C249:H249" si="31">C248/SUM($C248:$H248)</f>
        <v>8.0840743734842367E-3</v>
      </c>
      <c r="D249" s="40">
        <f t="shared" si="31"/>
        <v>1.0509296685529508E-2</v>
      </c>
      <c r="E249" s="40">
        <f t="shared" si="31"/>
        <v>9.943411479385611E-2</v>
      </c>
      <c r="F249" s="40">
        <f t="shared" si="31"/>
        <v>0.19805982215036377</v>
      </c>
      <c r="G249" s="40">
        <f t="shared" si="31"/>
        <v>0.63702506063055775</v>
      </c>
      <c r="H249" s="40">
        <f t="shared" si="31"/>
        <v>4.6887631366208569E-2</v>
      </c>
      <c r="I249" s="16"/>
      <c r="J249" s="292"/>
      <c r="K249" s="292"/>
      <c r="L249" s="292"/>
      <c r="M249" s="292"/>
      <c r="N249" s="292"/>
      <c r="O249" s="292"/>
      <c r="P249" s="99"/>
      <c r="S249" s="278">
        <v>0</v>
      </c>
      <c r="T249" s="278">
        <f>D248*T248</f>
        <v>13</v>
      </c>
      <c r="U249" s="278">
        <f>E248*U248</f>
        <v>246</v>
      </c>
      <c r="V249" s="278">
        <f>F248*V248</f>
        <v>735</v>
      </c>
      <c r="W249" s="278">
        <f>G248*W248</f>
        <v>3152</v>
      </c>
    </row>
    <row r="250" spans="1:25" ht="12.75" customHeight="1" x14ac:dyDescent="0.25">
      <c r="B250" s="291"/>
      <c r="C250" s="61"/>
      <c r="D250" s="61"/>
      <c r="E250" s="61"/>
      <c r="F250" s="61"/>
      <c r="G250" s="61"/>
      <c r="H250" s="61"/>
      <c r="I250" s="16"/>
      <c r="J250" s="250"/>
      <c r="K250" s="250"/>
      <c r="L250" s="250"/>
      <c r="M250" s="250"/>
      <c r="N250" s="250"/>
      <c r="O250" s="250"/>
      <c r="P250" s="99"/>
    </row>
    <row r="251" spans="1:25" ht="144" customHeight="1" x14ac:dyDescent="0.25">
      <c r="A251" s="20"/>
      <c r="B251" s="291"/>
      <c r="C251" s="244"/>
      <c r="D251" s="244"/>
      <c r="E251" s="244"/>
      <c r="F251" s="244"/>
      <c r="G251" s="244"/>
      <c r="H251" s="244"/>
      <c r="I251" s="245"/>
      <c r="K251" s="244"/>
      <c r="L251" s="244"/>
      <c r="M251" s="244"/>
      <c r="N251" s="244"/>
      <c r="O251" s="244"/>
      <c r="P251" s="100"/>
    </row>
    <row r="252" spans="1:25" ht="17.350000000000001" customHeight="1" x14ac:dyDescent="0.25">
      <c r="A252" s="20"/>
      <c r="B252" s="291" t="str">
        <f>J252</f>
        <v>4.5 La sencillez para reservar y renovar el préstamo de documentos:</v>
      </c>
      <c r="C252" s="242">
        <f>COUNTIF(TABLA!$AT:$AT,C$122)</f>
        <v>13</v>
      </c>
      <c r="D252" s="242">
        <f>COUNTIF(TABLA!$AT:$AT,D$122)</f>
        <v>14</v>
      </c>
      <c r="E252" s="242">
        <f>COUNTIF(TABLA!$AT:$AT,E$122)</f>
        <v>144</v>
      </c>
      <c r="F252" s="242">
        <f>COUNTIF(TABLA!$AT:$AT,F$122)</f>
        <v>239</v>
      </c>
      <c r="G252" s="242">
        <f>COUNTIF(TABLA!$AT:$AT,G$122)</f>
        <v>763</v>
      </c>
      <c r="H252" s="242">
        <f>F$10-SUM(C252:G252)</f>
        <v>64</v>
      </c>
      <c r="I252" s="245"/>
      <c r="J252" s="292" t="str">
        <f>TABLA!AT2</f>
        <v>4.5 La sencillez para reservar y renovar el préstamo de documentos:</v>
      </c>
      <c r="K252" s="292"/>
      <c r="L252" s="292"/>
      <c r="M252" s="292"/>
      <c r="N252" s="292"/>
      <c r="O252" s="292"/>
      <c r="P252" s="98">
        <f>Y252*10</f>
        <v>8.6764705882352935</v>
      </c>
      <c r="Q252" s="277">
        <f>SUM(C252:H252)</f>
        <v>1237</v>
      </c>
      <c r="R252" s="278">
        <f>SUM(J252:O252)</f>
        <v>0</v>
      </c>
      <c r="S252" s="278">
        <v>0</v>
      </c>
      <c r="T252" s="278">
        <v>1</v>
      </c>
      <c r="U252" s="278">
        <v>2</v>
      </c>
      <c r="V252" s="278">
        <v>3</v>
      </c>
      <c r="W252" s="278">
        <v>4</v>
      </c>
      <c r="Y252" s="278">
        <f>SUM(S253:W253)/((Q252-H252)*4)</f>
        <v>0.86764705882352944</v>
      </c>
    </row>
    <row r="253" spans="1:25" ht="12.75" customHeight="1" x14ac:dyDescent="0.25">
      <c r="B253" s="291"/>
      <c r="C253" s="79">
        <f t="shared" ref="C253:H253" si="32">C252/SUM($C252:$H252)</f>
        <v>1.0509296685529508E-2</v>
      </c>
      <c r="D253" s="79">
        <f t="shared" si="32"/>
        <v>1.131770412287793E-2</v>
      </c>
      <c r="E253" s="79">
        <f t="shared" si="32"/>
        <v>0.11641067097817299</v>
      </c>
      <c r="F253" s="79">
        <f t="shared" si="32"/>
        <v>0.19320937752627323</v>
      </c>
      <c r="G253" s="79">
        <f t="shared" si="32"/>
        <v>0.61681487469684726</v>
      </c>
      <c r="H253" s="79">
        <f t="shared" si="32"/>
        <v>5.1738075990299108E-2</v>
      </c>
      <c r="I253" s="16"/>
      <c r="J253" s="292"/>
      <c r="K253" s="292"/>
      <c r="L253" s="292"/>
      <c r="M253" s="292"/>
      <c r="N253" s="292"/>
      <c r="O253" s="292"/>
      <c r="P253" s="99"/>
      <c r="S253" s="278">
        <v>0</v>
      </c>
      <c r="T253" s="278">
        <f>D252*T252</f>
        <v>14</v>
      </c>
      <c r="U253" s="278">
        <f>E252*U252</f>
        <v>288</v>
      </c>
      <c r="V253" s="278">
        <f>F252*V252</f>
        <v>717</v>
      </c>
      <c r="W253" s="278">
        <f>G252*W252</f>
        <v>3052</v>
      </c>
    </row>
    <row r="254" spans="1:25" ht="12.75" customHeight="1" x14ac:dyDescent="0.25">
      <c r="B254" s="291"/>
      <c r="C254" s="61"/>
      <c r="D254" s="61"/>
      <c r="E254" s="61"/>
      <c r="F254" s="61"/>
      <c r="G254" s="61"/>
      <c r="H254" s="61"/>
      <c r="I254" s="16"/>
      <c r="J254" s="250"/>
      <c r="K254" s="250"/>
      <c r="L254" s="250"/>
      <c r="M254" s="250"/>
      <c r="N254" s="250"/>
      <c r="O254" s="250"/>
      <c r="P254" s="99"/>
    </row>
    <row r="255" spans="1:25" ht="12.75" customHeight="1" x14ac:dyDescent="0.25">
      <c r="B255" s="291"/>
      <c r="C255" s="61"/>
      <c r="D255" s="61"/>
      <c r="E255" s="61"/>
      <c r="F255" s="61"/>
      <c r="G255" s="61"/>
      <c r="H255" s="61"/>
      <c r="I255" s="16"/>
      <c r="J255" s="250"/>
      <c r="K255" s="250"/>
      <c r="L255" s="250"/>
      <c r="M255" s="250"/>
      <c r="N255" s="250"/>
      <c r="O255" s="250"/>
      <c r="P255" s="99"/>
    </row>
    <row r="256" spans="1:25" ht="144" customHeight="1" x14ac:dyDescent="0.25">
      <c r="A256" s="20"/>
      <c r="B256" s="291"/>
      <c r="C256" s="244"/>
      <c r="D256" s="244"/>
      <c r="E256" s="244"/>
      <c r="F256" s="244"/>
      <c r="G256" s="244"/>
      <c r="H256" s="244"/>
      <c r="I256" s="245"/>
      <c r="K256" s="244"/>
      <c r="L256" s="244"/>
      <c r="M256" s="244"/>
      <c r="N256" s="244"/>
      <c r="O256" s="244"/>
      <c r="P256" s="100"/>
    </row>
    <row r="257" spans="1:26" ht="32.950000000000003" customHeight="1" x14ac:dyDescent="0.25">
      <c r="A257" s="20"/>
      <c r="B257" s="291" t="str">
        <f>J257</f>
        <v>4.6 La facilidad para conocer el estado de tus préstamos y reservas a través de "Mi Cuenta":</v>
      </c>
      <c r="C257" s="242">
        <f>COUNTIF(TABLA!$AU:$AU,C$122)</f>
        <v>13</v>
      </c>
      <c r="D257" s="242">
        <f>COUNTIF(TABLA!$AU:$AU,D$122)</f>
        <v>13</v>
      </c>
      <c r="E257" s="242">
        <f>COUNTIF(TABLA!$AU:$AU,E$122)</f>
        <v>161</v>
      </c>
      <c r="F257" s="242">
        <f>COUNTIF(TABLA!$AU:$AU,F$122)</f>
        <v>263</v>
      </c>
      <c r="G257" s="242">
        <f>COUNTIF(TABLA!$AU:$AU,G$122)</f>
        <v>725</v>
      </c>
      <c r="H257" s="242">
        <f>F$10-SUM(C257:G257)</f>
        <v>62</v>
      </c>
      <c r="I257" s="245"/>
      <c r="J257" s="292" t="str">
        <f>TABLA!AU2</f>
        <v>4.6 La facilidad para conocer el estado de tus préstamos y reservas a través de "Mi Cuenta":</v>
      </c>
      <c r="K257" s="292"/>
      <c r="L257" s="292"/>
      <c r="M257" s="292"/>
      <c r="N257" s="292"/>
      <c r="O257" s="292"/>
      <c r="P257" s="98">
        <f>Y257*10</f>
        <v>8.5617021276595739</v>
      </c>
      <c r="Q257" s="277">
        <f>SUM(C257:H257)</f>
        <v>1237</v>
      </c>
      <c r="R257" s="284">
        <f>SUM(J257:O257)</f>
        <v>0</v>
      </c>
      <c r="S257" s="278">
        <v>0</v>
      </c>
      <c r="T257" s="278">
        <v>1</v>
      </c>
      <c r="U257" s="278">
        <v>2</v>
      </c>
      <c r="V257" s="278">
        <v>3</v>
      </c>
      <c r="W257" s="278">
        <v>4</v>
      </c>
      <c r="Y257" s="278">
        <f>SUM(S258:W258)/((Q257-H257)*4)</f>
        <v>0.85617021276595739</v>
      </c>
    </row>
    <row r="258" spans="1:26" ht="12.75" customHeight="1" x14ac:dyDescent="0.25">
      <c r="B258" s="291"/>
      <c r="C258" s="79">
        <f t="shared" ref="C258:H258" si="33">C257/SUM($C257:$H257)</f>
        <v>1.0509296685529508E-2</v>
      </c>
      <c r="D258" s="79">
        <f t="shared" si="33"/>
        <v>1.0509296685529508E-2</v>
      </c>
      <c r="E258" s="79">
        <f t="shared" si="33"/>
        <v>0.13015359741309621</v>
      </c>
      <c r="F258" s="79">
        <f t="shared" si="33"/>
        <v>0.21261115602263542</v>
      </c>
      <c r="G258" s="79">
        <f t="shared" si="33"/>
        <v>0.58609539207760708</v>
      </c>
      <c r="H258" s="79">
        <f t="shared" si="33"/>
        <v>5.0121261115602264E-2</v>
      </c>
      <c r="I258" s="16"/>
      <c r="J258" s="292"/>
      <c r="K258" s="292"/>
      <c r="L258" s="292"/>
      <c r="M258" s="292"/>
      <c r="N258" s="292"/>
      <c r="O258" s="292"/>
      <c r="P258" s="99"/>
      <c r="S258" s="278">
        <v>0</v>
      </c>
      <c r="T258" s="278">
        <f>D257*T257</f>
        <v>13</v>
      </c>
      <c r="U258" s="278">
        <f>E257*U257</f>
        <v>322</v>
      </c>
      <c r="V258" s="278">
        <f>F257*V257</f>
        <v>789</v>
      </c>
      <c r="W258" s="278">
        <f>G257*W257</f>
        <v>2900</v>
      </c>
    </row>
    <row r="259" spans="1:26" ht="12.75" customHeight="1" x14ac:dyDescent="0.25">
      <c r="B259" s="291"/>
      <c r="C259" s="61"/>
      <c r="D259" s="61"/>
      <c r="E259" s="61"/>
      <c r="F259" s="61"/>
      <c r="G259" s="61"/>
      <c r="H259" s="61"/>
      <c r="I259" s="16"/>
      <c r="J259" s="250"/>
      <c r="K259" s="250"/>
      <c r="L259" s="250"/>
      <c r="M259" s="250"/>
      <c r="N259" s="250"/>
      <c r="O259" s="250"/>
      <c r="P259" s="99"/>
    </row>
    <row r="260" spans="1:26" ht="144" customHeight="1" x14ac:dyDescent="0.25">
      <c r="A260" s="20"/>
      <c r="B260" s="291"/>
      <c r="C260" s="244"/>
      <c r="D260" s="244"/>
      <c r="E260" s="244"/>
      <c r="F260" s="244"/>
      <c r="G260" s="244"/>
      <c r="H260" s="244"/>
      <c r="I260" s="245"/>
      <c r="K260" s="244"/>
      <c r="L260" s="244"/>
      <c r="M260" s="244"/>
      <c r="N260" s="244"/>
      <c r="O260" s="244"/>
      <c r="P260" s="100"/>
    </row>
    <row r="261" spans="1:26" ht="14.3" customHeight="1" x14ac:dyDescent="0.25">
      <c r="A261" s="20"/>
      <c r="B261" s="291" t="str">
        <f>J261</f>
        <v>4.7 La facilidad y rapidez con la que se puede obtener un documento localizado en otras  bibliotecas de la UCM:</v>
      </c>
      <c r="C261" s="243">
        <f>COUNTIF(TABLA!$AV:$AV,C$122)</f>
        <v>26</v>
      </c>
      <c r="D261" s="243">
        <f>COUNTIF(TABLA!$AV:$AV,D$122)</f>
        <v>40</v>
      </c>
      <c r="E261" s="243">
        <f>COUNTIF(TABLA!$AV:$AV,E$122)</f>
        <v>254</v>
      </c>
      <c r="F261" s="243">
        <f>COUNTIF(TABLA!$AV:$AV,F$122)</f>
        <v>314</v>
      </c>
      <c r="G261" s="243">
        <f>COUNTIF(TABLA!$AV:$AV,G$122)</f>
        <v>526</v>
      </c>
      <c r="H261" s="243">
        <f>F$10-SUM(C261:G261)</f>
        <v>77</v>
      </c>
      <c r="I261" s="245"/>
      <c r="J261" s="292" t="str">
        <f>TABLA!AV2</f>
        <v>4.7 La facilidad y rapidez con la que se puede obtener un documento localizado en otras  bibliotecas de la UCM:</v>
      </c>
      <c r="K261" s="292"/>
      <c r="L261" s="292"/>
      <c r="M261" s="292"/>
      <c r="N261" s="292"/>
      <c r="O261" s="292"/>
      <c r="P261" s="98">
        <f>Y261*10</f>
        <v>7.7456896551724146</v>
      </c>
      <c r="Q261" s="277">
        <f>SUM(C261:H261)</f>
        <v>1237</v>
      </c>
      <c r="R261" s="278">
        <f>SUM(J261:O261)</f>
        <v>0</v>
      </c>
      <c r="S261" s="278">
        <v>0</v>
      </c>
      <c r="T261" s="278">
        <v>1</v>
      </c>
      <c r="U261" s="278">
        <v>2</v>
      </c>
      <c r="V261" s="278">
        <v>3</v>
      </c>
      <c r="W261" s="278">
        <v>4</v>
      </c>
      <c r="Y261" s="278">
        <f>SUM(S262:W262)/((Q261-H261)*4)</f>
        <v>0.77456896551724141</v>
      </c>
    </row>
    <row r="262" spans="1:26" ht="27" customHeight="1" x14ac:dyDescent="0.25">
      <c r="B262" s="291"/>
      <c r="C262" s="40">
        <f t="shared" ref="C262:H262" si="34">C261/SUM($C261:$H261)</f>
        <v>2.1018593371059015E-2</v>
      </c>
      <c r="D262" s="40">
        <f t="shared" si="34"/>
        <v>3.2336297493936947E-2</v>
      </c>
      <c r="E262" s="40">
        <f t="shared" si="34"/>
        <v>0.2053354890864996</v>
      </c>
      <c r="F262" s="40">
        <f t="shared" si="34"/>
        <v>0.25383993532740501</v>
      </c>
      <c r="G262" s="40">
        <f t="shared" si="34"/>
        <v>0.42522231204527083</v>
      </c>
      <c r="H262" s="40">
        <f t="shared" si="34"/>
        <v>6.2247372675828617E-2</v>
      </c>
      <c r="I262" s="16"/>
      <c r="J262" s="292"/>
      <c r="K262" s="292"/>
      <c r="L262" s="292"/>
      <c r="M262" s="292"/>
      <c r="N262" s="292"/>
      <c r="O262" s="292"/>
      <c r="S262" s="278">
        <v>0</v>
      </c>
      <c r="T262" s="278">
        <f>D261*T261</f>
        <v>40</v>
      </c>
      <c r="U262" s="278">
        <f>E261*U261</f>
        <v>508</v>
      </c>
      <c r="V262" s="278">
        <f>F261*V261</f>
        <v>942</v>
      </c>
      <c r="W262" s="278">
        <f>G261*W261</f>
        <v>2104</v>
      </c>
    </row>
    <row r="263" spans="1:26" ht="12.75" customHeight="1" x14ac:dyDescent="0.25">
      <c r="B263" s="291"/>
      <c r="C263" s="61"/>
      <c r="D263" s="61"/>
      <c r="E263" s="61"/>
      <c r="F263" s="61"/>
      <c r="G263" s="61"/>
      <c r="H263" s="61"/>
      <c r="I263" s="16"/>
      <c r="J263" s="250"/>
      <c r="K263" s="250"/>
      <c r="L263" s="250"/>
      <c r="M263" s="250"/>
      <c r="N263" s="250"/>
      <c r="O263" s="250"/>
    </row>
    <row r="264" spans="1:26" ht="144" customHeight="1" x14ac:dyDescent="0.25">
      <c r="A264" s="20"/>
      <c r="B264" s="291"/>
      <c r="C264" s="244"/>
      <c r="D264" s="244"/>
      <c r="E264" s="244"/>
      <c r="F264" s="244"/>
      <c r="G264" s="244"/>
      <c r="H264" s="244"/>
      <c r="I264" s="245"/>
      <c r="J264" s="244"/>
      <c r="K264" s="244"/>
      <c r="L264" s="244"/>
      <c r="M264" s="244"/>
      <c r="N264" s="244"/>
      <c r="O264" s="244"/>
    </row>
    <row r="265" spans="1:26" ht="14.3" customHeight="1" x14ac:dyDescent="0.25">
      <c r="A265" s="20"/>
      <c r="B265" s="291" t="str">
        <f>J265</f>
        <v>4.8 La facilidad y rapidez con la que se puede obtener un documento que está en la biblioteca de otra universidad o institución que no sea de la UCM:</v>
      </c>
      <c r="C265" s="243">
        <f>COUNTIF(TABLA!$AW:$AW,C$122)</f>
        <v>45</v>
      </c>
      <c r="D265" s="243">
        <f>COUNTIF(TABLA!$AW:$AW,D$122)</f>
        <v>82</v>
      </c>
      <c r="E265" s="243">
        <f>COUNTIF(TABLA!$AW:$AW,E$122)</f>
        <v>371</v>
      </c>
      <c r="F265" s="243">
        <f>COUNTIF(TABLA!$AW:$AW,F$122)</f>
        <v>250</v>
      </c>
      <c r="G265" s="243">
        <f>COUNTIF(TABLA!$AW:$AW,G$122)</f>
        <v>385</v>
      </c>
      <c r="H265" s="243">
        <f>F$10-SUM(C265:G265)</f>
        <v>104</v>
      </c>
      <c r="I265" s="245"/>
      <c r="J265" s="292" t="str">
        <f>TABLA!AW2</f>
        <v>4.8 La facilidad y rapidez con la que se puede obtener un documento que está en la biblioteca de otra universidad o institución que no sea de la UCM:</v>
      </c>
      <c r="K265" s="292"/>
      <c r="L265" s="292"/>
      <c r="M265" s="292"/>
      <c r="N265" s="292"/>
      <c r="O265" s="292"/>
      <c r="P265" s="98">
        <f>Y265*10</f>
        <v>6.8711385701676964</v>
      </c>
      <c r="Q265" s="277">
        <f>SUM(C265:H265)</f>
        <v>1237</v>
      </c>
      <c r="R265" s="278">
        <f>SUM(J265:O265)</f>
        <v>0</v>
      </c>
      <c r="S265" s="278">
        <v>0</v>
      </c>
      <c r="T265" s="278">
        <v>1</v>
      </c>
      <c r="U265" s="278">
        <v>2</v>
      </c>
      <c r="V265" s="278">
        <v>3</v>
      </c>
      <c r="W265" s="278">
        <v>4</v>
      </c>
      <c r="Y265" s="278">
        <f>SUM(S266:W266)/((Q265-H265)*4)</f>
        <v>0.68711385701676964</v>
      </c>
    </row>
    <row r="266" spans="1:26" ht="27" customHeight="1" x14ac:dyDescent="0.25">
      <c r="B266" s="291"/>
      <c r="C266" s="40">
        <f t="shared" ref="C266:H266" si="35">C265/SUM($C265:$H265)</f>
        <v>3.637833468067906E-2</v>
      </c>
      <c r="D266" s="40">
        <f t="shared" si="35"/>
        <v>6.6289409862570731E-2</v>
      </c>
      <c r="E266" s="40">
        <f t="shared" si="35"/>
        <v>0.29991915925626517</v>
      </c>
      <c r="F266" s="40">
        <f t="shared" si="35"/>
        <v>0.20210185933710589</v>
      </c>
      <c r="G266" s="40">
        <f t="shared" si="35"/>
        <v>0.31123686337914308</v>
      </c>
      <c r="H266" s="40">
        <f t="shared" si="35"/>
        <v>8.4074373484236062E-2</v>
      </c>
      <c r="I266" s="16"/>
      <c r="J266" s="292"/>
      <c r="K266" s="292"/>
      <c r="L266" s="292"/>
      <c r="M266" s="292"/>
      <c r="N266" s="292"/>
      <c r="O266" s="292"/>
      <c r="S266" s="278">
        <v>0</v>
      </c>
      <c r="T266" s="278">
        <f>D265*T265</f>
        <v>82</v>
      </c>
      <c r="U266" s="278">
        <f>E265*U265</f>
        <v>742</v>
      </c>
      <c r="V266" s="278">
        <f>F265*V265</f>
        <v>750</v>
      </c>
      <c r="W266" s="278">
        <f>G265*W265</f>
        <v>1540</v>
      </c>
    </row>
    <row r="267" spans="1:26" ht="12.75" customHeight="1" x14ac:dyDescent="0.25">
      <c r="B267" s="291"/>
      <c r="C267" s="61"/>
      <c r="D267" s="61"/>
      <c r="E267" s="61"/>
      <c r="F267" s="61"/>
      <c r="G267" s="61"/>
      <c r="H267" s="61"/>
      <c r="I267" s="16"/>
      <c r="J267" s="250"/>
      <c r="K267" s="250"/>
      <c r="L267" s="250"/>
      <c r="M267" s="250"/>
      <c r="N267" s="250"/>
      <c r="O267" s="250"/>
    </row>
    <row r="268" spans="1:26" ht="144" customHeight="1" x14ac:dyDescent="0.25">
      <c r="A268" s="20"/>
      <c r="B268" s="291"/>
      <c r="C268" s="244"/>
      <c r="D268" s="244"/>
      <c r="E268" s="244"/>
      <c r="F268" s="244"/>
      <c r="G268" s="244"/>
      <c r="H268" s="244"/>
      <c r="I268" s="245"/>
      <c r="J268" s="244"/>
      <c r="K268" s="244"/>
      <c r="L268" s="244"/>
      <c r="M268" s="244"/>
      <c r="N268" s="244"/>
      <c r="O268" s="244"/>
    </row>
    <row r="269" spans="1:26" s="2" customFormat="1" ht="39.1" customHeight="1" x14ac:dyDescent="0.2">
      <c r="A269" s="123" t="s">
        <v>119</v>
      </c>
      <c r="B269" s="297" t="s">
        <v>120</v>
      </c>
      <c r="C269" s="297"/>
      <c r="D269" s="297"/>
      <c r="E269" s="297"/>
      <c r="F269" s="297"/>
      <c r="G269" s="297"/>
      <c r="H269" s="297"/>
      <c r="I269" s="297"/>
      <c r="J269" s="297"/>
      <c r="K269" s="297"/>
      <c r="P269" s="121"/>
      <c r="Q269" s="285"/>
      <c r="R269" s="286"/>
      <c r="S269" s="286"/>
      <c r="T269" s="286"/>
      <c r="U269" s="286"/>
      <c r="V269" s="286"/>
      <c r="W269" s="286"/>
      <c r="X269" s="286"/>
      <c r="Y269" s="286"/>
      <c r="Z269" s="286"/>
    </row>
    <row r="270" spans="1:26" ht="39.1" customHeight="1" x14ac:dyDescent="0.25">
      <c r="A270" s="13"/>
      <c r="B270" s="296" t="str">
        <f>TABLA!AX2</f>
        <v>5.1 ¿Conoces la oferta de cursos de formación de usuarios de la biblioteca?</v>
      </c>
      <c r="C270" s="296"/>
      <c r="D270" s="296"/>
      <c r="E270" s="296"/>
      <c r="F270" s="296"/>
      <c r="G270" s="296"/>
      <c r="H270" s="296"/>
      <c r="I270" s="296"/>
      <c r="T270" s="287">
        <f>J272/(J272+K272)</f>
        <v>0.51681706316652998</v>
      </c>
    </row>
    <row r="271" spans="1:26" ht="15.8" customHeight="1" x14ac:dyDescent="0.25">
      <c r="A271" s="251"/>
      <c r="B271" s="296"/>
      <c r="C271" s="296"/>
      <c r="D271" s="296"/>
      <c r="E271" s="296"/>
      <c r="F271" s="296"/>
      <c r="G271" s="296"/>
      <c r="H271" s="296"/>
      <c r="I271" s="296"/>
      <c r="J271" s="242" t="s">
        <v>87</v>
      </c>
      <c r="K271" s="242" t="s">
        <v>88</v>
      </c>
      <c r="L271" s="242" t="s">
        <v>110</v>
      </c>
      <c r="Q271" s="277">
        <f>SUM(J271:P271)</f>
        <v>0</v>
      </c>
    </row>
    <row r="272" spans="1:26" ht="15.8" customHeight="1" x14ac:dyDescent="0.25">
      <c r="A272" s="251"/>
      <c r="B272" s="296"/>
      <c r="C272" s="296"/>
      <c r="D272" s="296"/>
      <c r="E272" s="296"/>
      <c r="F272" s="296"/>
      <c r="G272" s="296"/>
      <c r="H272" s="296"/>
      <c r="I272" s="296"/>
      <c r="J272" s="243">
        <f>COUNTIF(TABLA!$AX:$AX,BUC!J271)</f>
        <v>630</v>
      </c>
      <c r="K272" s="243">
        <f>COUNTIF(TABLA!$AX:$AX,BUC!K271)</f>
        <v>589</v>
      </c>
      <c r="L272" s="243">
        <f>$F$10-SUM(J272:K272)</f>
        <v>18</v>
      </c>
    </row>
    <row r="273" spans="1:25" ht="24.8" customHeight="1" x14ac:dyDescent="0.25">
      <c r="A273" s="251"/>
      <c r="B273" s="296"/>
      <c r="C273" s="296"/>
      <c r="D273" s="296"/>
      <c r="E273" s="296"/>
      <c r="F273" s="296"/>
      <c r="G273" s="296"/>
      <c r="H273" s="296"/>
      <c r="I273" s="296"/>
      <c r="J273" s="230"/>
    </row>
    <row r="274" spans="1:25" ht="39.1" customHeight="1" x14ac:dyDescent="0.25">
      <c r="A274" s="13"/>
      <c r="B274" s="296" t="str">
        <f>TABLA!AY2</f>
        <v>5.2 ¿Has asistido a algún curso de formación de usuarios de la Biblioteca?</v>
      </c>
      <c r="C274" s="296"/>
      <c r="D274" s="296"/>
      <c r="E274" s="296"/>
      <c r="F274" s="296"/>
      <c r="G274" s="296"/>
      <c r="H274" s="296"/>
      <c r="I274" s="296"/>
      <c r="T274" s="287">
        <f>J276/(J276+K276)</f>
        <v>0.21428571428571427</v>
      </c>
    </row>
    <row r="275" spans="1:25" ht="15.8" customHeight="1" x14ac:dyDescent="0.25">
      <c r="A275" s="251"/>
      <c r="B275" s="296"/>
      <c r="C275" s="296"/>
      <c r="D275" s="296"/>
      <c r="E275" s="296"/>
      <c r="F275" s="296"/>
      <c r="G275" s="296"/>
      <c r="H275" s="296"/>
      <c r="I275" s="296"/>
      <c r="J275" s="242" t="s">
        <v>87</v>
      </c>
      <c r="K275" s="242" t="s">
        <v>88</v>
      </c>
      <c r="L275" s="242" t="s">
        <v>110</v>
      </c>
      <c r="Q275" s="277">
        <f>SUM(J275:P275)</f>
        <v>0</v>
      </c>
    </row>
    <row r="276" spans="1:25" ht="15.8" customHeight="1" x14ac:dyDescent="0.25">
      <c r="A276" s="251"/>
      <c r="B276" s="296"/>
      <c r="C276" s="296"/>
      <c r="D276" s="296"/>
      <c r="E276" s="296"/>
      <c r="F276" s="296"/>
      <c r="G276" s="296"/>
      <c r="H276" s="296"/>
      <c r="I276" s="296"/>
      <c r="J276" s="243">
        <f>COUNTIF(TABLA!$AY:$AY,BUC!J275)</f>
        <v>261</v>
      </c>
      <c r="K276" s="243">
        <f>COUNTIF(TABLA!$AY:$AY,BUC!K275)</f>
        <v>957</v>
      </c>
      <c r="L276" s="243">
        <f>$F$10-SUM(J276:K276)</f>
        <v>19</v>
      </c>
    </row>
    <row r="277" spans="1:25" ht="24.8" customHeight="1" x14ac:dyDescent="0.25">
      <c r="A277" s="251"/>
      <c r="B277" s="296"/>
      <c r="C277" s="296"/>
      <c r="D277" s="296"/>
      <c r="E277" s="296"/>
      <c r="F277" s="296"/>
      <c r="G277" s="296"/>
      <c r="H277" s="296"/>
      <c r="I277" s="296"/>
      <c r="J277" s="230"/>
    </row>
    <row r="278" spans="1:25" ht="50.95" customHeight="1" x14ac:dyDescent="0.25">
      <c r="B278" s="291" t="str">
        <f>TABLA!AZ2</f>
        <v>5.3 Si lo has hecho, la información que has recibido te ha resultado...</v>
      </c>
      <c r="C278" s="291"/>
      <c r="D278" s="291"/>
      <c r="E278" s="291"/>
      <c r="F278" s="291"/>
      <c r="G278" s="291"/>
      <c r="H278" s="291"/>
      <c r="I278" s="291"/>
      <c r="J278" s="291"/>
      <c r="K278" s="291"/>
      <c r="L278" s="291"/>
      <c r="M278" s="291"/>
      <c r="N278" s="291"/>
      <c r="O278" s="291"/>
      <c r="P278" s="291"/>
    </row>
    <row r="279" spans="1:25" ht="12.75" customHeight="1" x14ac:dyDescent="0.25">
      <c r="C279" s="14" t="s">
        <v>42</v>
      </c>
      <c r="D279" s="14" t="s">
        <v>43</v>
      </c>
    </row>
    <row r="280" spans="1:25" ht="12.75" customHeight="1" x14ac:dyDescent="0.25">
      <c r="A280" s="37"/>
      <c r="B280" t="s">
        <v>121</v>
      </c>
      <c r="C280" s="243">
        <f>COUNTIF(TABLA!AZ:AZ,B280)</f>
        <v>4</v>
      </c>
      <c r="D280" s="15">
        <f>C280/SUM(C$280:C$284)</f>
        <v>1.6260162601626018E-2</v>
      </c>
    </row>
    <row r="281" spans="1:25" ht="12.75" customHeight="1" x14ac:dyDescent="0.25">
      <c r="A281" s="37"/>
      <c r="B281" t="s">
        <v>122</v>
      </c>
      <c r="C281" s="243">
        <f>COUNTIF(TABLA!AZ:AZ,B281)</f>
        <v>10</v>
      </c>
      <c r="D281" s="15">
        <f>C281/SUM(C$280:C$284)</f>
        <v>4.065040650406504E-2</v>
      </c>
    </row>
    <row r="282" spans="1:25" ht="12.75" customHeight="1" x14ac:dyDescent="0.25">
      <c r="A282" s="140"/>
      <c r="B282" t="s">
        <v>123</v>
      </c>
      <c r="C282" s="243">
        <f>COUNTIF(TABLA!AZ:AZ,B282)</f>
        <v>29</v>
      </c>
      <c r="D282" s="15">
        <f>C282/SUM(C$280:C$284)</f>
        <v>0.11788617886178862</v>
      </c>
    </row>
    <row r="283" spans="1:25" ht="13.6" customHeight="1" x14ac:dyDescent="0.25">
      <c r="A283" s="140"/>
      <c r="B283" t="s">
        <v>124</v>
      </c>
      <c r="C283" s="243">
        <f>COUNTIF(TABLA!AZ:AZ,B283)</f>
        <v>103</v>
      </c>
      <c r="D283" s="15">
        <f>C283/SUM(C$280:C$284)</f>
        <v>0.41869918699186992</v>
      </c>
      <c r="P283" s="98">
        <f>Y283*10</f>
        <v>7.8963414634146343</v>
      </c>
      <c r="Q283" s="277">
        <f>SUM(C279:C284)</f>
        <v>246</v>
      </c>
      <c r="R283" s="277">
        <f>SUM(J283:O283)</f>
        <v>0</v>
      </c>
      <c r="S283" s="278">
        <v>0</v>
      </c>
      <c r="T283" s="278">
        <v>1</v>
      </c>
      <c r="U283" s="278">
        <v>2</v>
      </c>
      <c r="V283" s="278">
        <v>3</v>
      </c>
      <c r="W283" s="278">
        <v>4</v>
      </c>
      <c r="Y283" s="278">
        <f>SUM(S284:W284)/((Q283)*4)</f>
        <v>0.78963414634146345</v>
      </c>
    </row>
    <row r="284" spans="1:25" ht="12.75" customHeight="1" x14ac:dyDescent="0.25">
      <c r="A284" s="140"/>
      <c r="B284" t="s">
        <v>125</v>
      </c>
      <c r="C284" s="243">
        <f>COUNTIF(TABLA!AZ:AZ,B284)</f>
        <v>100</v>
      </c>
      <c r="D284" s="15">
        <f>C284/SUM(C$280:C$284)</f>
        <v>0.4065040650406504</v>
      </c>
      <c r="S284" s="278">
        <v>0</v>
      </c>
      <c r="T284" s="278">
        <f>C281*T283</f>
        <v>10</v>
      </c>
      <c r="U284" s="278">
        <f>C282*U283</f>
        <v>58</v>
      </c>
      <c r="V284" s="278">
        <f>C283*V283</f>
        <v>309</v>
      </c>
      <c r="W284" s="278">
        <f>C284*W283</f>
        <v>400</v>
      </c>
    </row>
    <row r="285" spans="1:25" ht="12.75" customHeight="1" x14ac:dyDescent="0.25">
      <c r="D285" s="16"/>
    </row>
    <row r="286" spans="1:25" ht="14.95" customHeight="1" x14ac:dyDescent="0.25"/>
    <row r="287" spans="1:25" ht="12.75" customHeight="1" x14ac:dyDescent="0.25">
      <c r="A287" s="251"/>
      <c r="B287" s="22"/>
    </row>
    <row r="288" spans="1:25" ht="12.75" customHeight="1" x14ac:dyDescent="0.25">
      <c r="D288" s="16"/>
    </row>
    <row r="289" spans="1:26" ht="18.7" customHeight="1" x14ac:dyDescent="0.25"/>
    <row r="290" spans="1:26" s="17" customFormat="1" ht="59.3" customHeight="1" x14ac:dyDescent="0.2">
      <c r="A290" s="123" t="s">
        <v>126</v>
      </c>
      <c r="B290" s="126" t="s">
        <v>127</v>
      </c>
      <c r="C290" s="294" t="s">
        <v>128</v>
      </c>
      <c r="D290" s="294"/>
      <c r="E290" s="294"/>
      <c r="F290" s="294"/>
      <c r="G290" s="294"/>
      <c r="H290" s="294"/>
      <c r="I290" s="30"/>
      <c r="J290" s="293"/>
      <c r="K290" s="293"/>
      <c r="L290" s="293"/>
      <c r="M290" s="293"/>
      <c r="N290" s="293"/>
      <c r="O290" s="293"/>
      <c r="P290" s="30"/>
      <c r="Q290" s="288"/>
      <c r="R290" s="283"/>
      <c r="S290" s="283"/>
      <c r="T290" s="283"/>
      <c r="U290" s="283"/>
      <c r="V290" s="283"/>
      <c r="W290" s="283"/>
      <c r="X290" s="283"/>
      <c r="Y290" s="278"/>
      <c r="Z290" s="283"/>
    </row>
    <row r="291" spans="1:26" ht="29.25" customHeight="1" x14ac:dyDescent="0.45">
      <c r="C291" s="64" t="s">
        <v>91</v>
      </c>
      <c r="D291" s="19"/>
      <c r="E291" s="18" t="s">
        <v>92</v>
      </c>
      <c r="F291" s="19"/>
      <c r="G291" s="63" t="s">
        <v>93</v>
      </c>
      <c r="H291" s="49" t="s">
        <v>94</v>
      </c>
      <c r="I291" s="31"/>
      <c r="J291" s="32"/>
      <c r="K291" s="31"/>
      <c r="L291" s="32"/>
      <c r="M291" s="31"/>
      <c r="N291" s="32"/>
      <c r="O291" s="33"/>
    </row>
    <row r="292" spans="1:26" ht="16.5" customHeight="1" x14ac:dyDescent="0.25">
      <c r="C292" s="50">
        <v>1</v>
      </c>
      <c r="D292" s="51">
        <v>2</v>
      </c>
      <c r="E292" s="52">
        <v>3</v>
      </c>
      <c r="F292" s="53">
        <v>4</v>
      </c>
      <c r="G292" s="54">
        <v>5</v>
      </c>
      <c r="H292" s="55">
        <v>0</v>
      </c>
      <c r="I292" s="34"/>
      <c r="J292" s="42"/>
      <c r="K292" s="35"/>
      <c r="L292" s="35"/>
      <c r="M292" s="35"/>
      <c r="N292" s="35"/>
      <c r="O292" s="35"/>
    </row>
    <row r="293" spans="1:26" ht="28.55" customHeight="1" x14ac:dyDescent="0.25">
      <c r="A293" s="20"/>
      <c r="B293" s="298" t="str">
        <f>J293</f>
        <v>6.1 La capacidad de gestión y resolución de las preguntas del personal de la Biblioteca:</v>
      </c>
      <c r="C293" s="80">
        <f>COUNTIF(TABLA!$BA:$BA,C$122)</f>
        <v>19</v>
      </c>
      <c r="D293" s="80">
        <f>COUNTIF(TABLA!$BA:$BA,D$122)</f>
        <v>23</v>
      </c>
      <c r="E293" s="80">
        <f>COUNTIF(TABLA!$BA:$BA,E$122)</f>
        <v>148</v>
      </c>
      <c r="F293" s="80">
        <f>COUNTIF(TABLA!$BA:$BA,F$122)</f>
        <v>304</v>
      </c>
      <c r="G293" s="80">
        <f>COUNTIF(TABLA!$BA:$BA,G$122)</f>
        <v>700</v>
      </c>
      <c r="H293" s="80">
        <f>F$10-SUM(C293:G293)</f>
        <v>43</v>
      </c>
      <c r="I293" s="252"/>
      <c r="J293" s="295" t="str">
        <f>TABLA!BA2</f>
        <v>6.1 La capacidad de gestión y resolución de las preguntas del personal de la Biblioteca:</v>
      </c>
      <c r="K293" s="295"/>
      <c r="L293" s="295"/>
      <c r="M293" s="295"/>
      <c r="N293" s="295"/>
      <c r="O293" s="295"/>
      <c r="P293" s="98">
        <f>Y293*10</f>
        <v>8.4401172529313229</v>
      </c>
      <c r="Q293" s="277">
        <f>SUM(C293:H293)</f>
        <v>1237</v>
      </c>
      <c r="R293" s="277">
        <f>SUM(J293:O293)</f>
        <v>0</v>
      </c>
      <c r="S293" s="278">
        <v>0</v>
      </c>
      <c r="T293" s="278">
        <v>1</v>
      </c>
      <c r="U293" s="278">
        <v>2</v>
      </c>
      <c r="V293" s="278">
        <v>3</v>
      </c>
      <c r="W293" s="278">
        <v>4</v>
      </c>
      <c r="Y293" s="278">
        <f>SUM(S294:W294)/((Q293-H293)*4)</f>
        <v>0.84401172529313229</v>
      </c>
    </row>
    <row r="294" spans="1:26" ht="12.75" customHeight="1" x14ac:dyDescent="0.25">
      <c r="B294" s="298"/>
      <c r="C294" s="78">
        <f t="shared" ref="C294:H294" si="36">C293/SUM($C293:$H293)</f>
        <v>1.5359741309620048E-2</v>
      </c>
      <c r="D294" s="78">
        <f t="shared" si="36"/>
        <v>1.8593371059013743E-2</v>
      </c>
      <c r="E294" s="78">
        <f t="shared" si="36"/>
        <v>0.1196443007275667</v>
      </c>
      <c r="F294" s="78">
        <f t="shared" si="36"/>
        <v>0.24575586095392077</v>
      </c>
      <c r="G294" s="78">
        <f t="shared" si="36"/>
        <v>0.56588520614389648</v>
      </c>
      <c r="H294" s="78">
        <f t="shared" si="36"/>
        <v>3.4761519805982216E-2</v>
      </c>
      <c r="I294" s="16"/>
      <c r="K294" s="36"/>
      <c r="L294" s="36"/>
      <c r="M294" s="36"/>
      <c r="N294" s="36"/>
      <c r="O294" s="36"/>
      <c r="P294" s="99"/>
      <c r="S294" s="278">
        <v>0</v>
      </c>
      <c r="T294" s="278">
        <f>D293*T293</f>
        <v>23</v>
      </c>
      <c r="U294" s="278">
        <f>E293*U293</f>
        <v>296</v>
      </c>
      <c r="V294" s="278">
        <f>F293*V293</f>
        <v>912</v>
      </c>
      <c r="W294" s="278">
        <f>G293*W293</f>
        <v>2800</v>
      </c>
    </row>
    <row r="295" spans="1:26" ht="130.6" customHeight="1" x14ac:dyDescent="0.25">
      <c r="A295" s="20"/>
      <c r="B295" s="298"/>
      <c r="C295" s="244"/>
      <c r="D295" s="244"/>
      <c r="E295" s="244"/>
      <c r="F295" s="244"/>
      <c r="G295" s="244"/>
      <c r="H295" s="244"/>
      <c r="I295" s="245"/>
      <c r="K295" s="244"/>
      <c r="L295" s="244"/>
      <c r="M295" s="244"/>
      <c r="N295" s="244"/>
      <c r="O295" s="244"/>
      <c r="P295" s="100"/>
    </row>
    <row r="296" spans="1:26" ht="12.75" customHeight="1" x14ac:dyDescent="0.25">
      <c r="A296" s="20"/>
      <c r="B296" s="21"/>
      <c r="C296" s="244"/>
      <c r="D296" s="244"/>
      <c r="E296" s="244"/>
      <c r="F296" s="244"/>
      <c r="G296" s="244"/>
      <c r="H296" s="244"/>
      <c r="I296" s="245"/>
      <c r="K296" s="244"/>
      <c r="L296" s="244"/>
      <c r="M296" s="244"/>
      <c r="N296" s="244"/>
      <c r="O296" s="244"/>
      <c r="P296" s="100"/>
    </row>
    <row r="297" spans="1:26" ht="29.25" customHeight="1" x14ac:dyDescent="0.45">
      <c r="C297" s="64" t="s">
        <v>91</v>
      </c>
      <c r="D297" s="19"/>
      <c r="E297" s="18" t="s">
        <v>92</v>
      </c>
      <c r="F297" s="19"/>
      <c r="G297" s="63" t="s">
        <v>93</v>
      </c>
      <c r="H297" s="49" t="s">
        <v>94</v>
      </c>
      <c r="I297" s="31"/>
      <c r="K297" s="31"/>
      <c r="L297" s="32"/>
      <c r="M297" s="31"/>
      <c r="N297" s="32"/>
      <c r="O297" s="33"/>
      <c r="P297" s="101"/>
    </row>
    <row r="298" spans="1:26" ht="16.5" customHeight="1" x14ac:dyDescent="0.25">
      <c r="C298" s="50">
        <v>1</v>
      </c>
      <c r="D298" s="51">
        <v>2</v>
      </c>
      <c r="E298" s="52">
        <v>3</v>
      </c>
      <c r="F298" s="53">
        <v>4</v>
      </c>
      <c r="G298" s="54">
        <v>5</v>
      </c>
      <c r="H298" s="55">
        <v>0</v>
      </c>
      <c r="I298" s="34"/>
      <c r="K298" s="35"/>
      <c r="L298" s="35"/>
      <c r="M298" s="35"/>
      <c r="N298" s="35"/>
      <c r="O298" s="35"/>
      <c r="P298" s="102"/>
    </row>
    <row r="299" spans="1:26" ht="30.75" customHeight="1" x14ac:dyDescent="0.25">
      <c r="A299" s="20"/>
      <c r="B299" s="291" t="str">
        <f>J299</f>
        <v>6.2 La cordialidad y amabilidad en el trato del personal de la Biblioteca:</v>
      </c>
      <c r="C299" s="80">
        <f>COUNTIF(TABLA!$BB:$BB,C$122)</f>
        <v>26</v>
      </c>
      <c r="D299" s="80">
        <f>COUNTIF(TABLA!$BB:$BB,D$122)</f>
        <v>29</v>
      </c>
      <c r="E299" s="80">
        <f>COUNTIF(TABLA!$BB:$BB,E$122)</f>
        <v>105</v>
      </c>
      <c r="F299" s="80">
        <f>COUNTIF(TABLA!$BB:$BB,F$122)</f>
        <v>270</v>
      </c>
      <c r="G299" s="80">
        <f>COUNTIF(TABLA!$BB:$BB,G$122)</f>
        <v>773</v>
      </c>
      <c r="H299" s="80">
        <f>F$10-SUM(C299:G299)</f>
        <v>34</v>
      </c>
      <c r="I299" s="245"/>
      <c r="J299" s="295" t="str">
        <f>TABLA!BB2</f>
        <v>6.2 La cordialidad y amabilidad en el trato del personal de la Biblioteca:</v>
      </c>
      <c r="K299" s="295"/>
      <c r="L299" s="295"/>
      <c r="M299" s="295"/>
      <c r="N299" s="295"/>
      <c r="O299" s="295"/>
      <c r="P299" s="98">
        <f>Y299*10</f>
        <v>8.6055694098088118</v>
      </c>
      <c r="Q299" s="277">
        <f>SUM(C299:H299)</f>
        <v>1237</v>
      </c>
      <c r="R299" s="277">
        <f>SUM(J299:O299)</f>
        <v>0</v>
      </c>
      <c r="S299" s="278">
        <v>0</v>
      </c>
      <c r="T299" s="278">
        <v>1</v>
      </c>
      <c r="U299" s="278">
        <v>2</v>
      </c>
      <c r="V299" s="278">
        <v>3</v>
      </c>
      <c r="W299" s="278">
        <v>4</v>
      </c>
      <c r="Y299" s="278">
        <f>SUM(S300:W300)/((Q299-H299)*4)</f>
        <v>0.86055694098088109</v>
      </c>
    </row>
    <row r="300" spans="1:26" ht="12.75" customHeight="1" x14ac:dyDescent="0.25">
      <c r="B300" s="291"/>
      <c r="C300" s="78">
        <f t="shared" ref="C300:H300" si="37">C299/SUM($C299:$H299)</f>
        <v>2.1018593371059015E-2</v>
      </c>
      <c r="D300" s="78">
        <f t="shared" si="37"/>
        <v>2.3443815683104285E-2</v>
      </c>
      <c r="E300" s="78">
        <f t="shared" si="37"/>
        <v>8.488278092158448E-2</v>
      </c>
      <c r="F300" s="78">
        <f t="shared" si="37"/>
        <v>0.21827000808407437</v>
      </c>
      <c r="G300" s="78">
        <f t="shared" si="37"/>
        <v>0.6248989490703315</v>
      </c>
      <c r="H300" s="78">
        <f t="shared" si="37"/>
        <v>2.7485852869846401E-2</v>
      </c>
      <c r="I300" s="16"/>
      <c r="J300" s="36"/>
      <c r="K300" s="36"/>
      <c r="L300" s="36"/>
      <c r="M300" s="36"/>
      <c r="N300" s="36"/>
      <c r="O300" s="36"/>
      <c r="S300" s="278">
        <v>0</v>
      </c>
      <c r="T300" s="278">
        <f>D299*T299</f>
        <v>29</v>
      </c>
      <c r="U300" s="278">
        <f>E299*U299</f>
        <v>210</v>
      </c>
      <c r="V300" s="278">
        <f>F299*V299</f>
        <v>810</v>
      </c>
      <c r="W300" s="278">
        <f>G299*W299</f>
        <v>3092</v>
      </c>
    </row>
    <row r="301" spans="1:26" ht="12.75" customHeight="1" x14ac:dyDescent="0.25">
      <c r="B301" s="291"/>
      <c r="C301" s="62"/>
      <c r="D301" s="62"/>
      <c r="E301" s="62"/>
      <c r="F301" s="62"/>
      <c r="G301" s="62"/>
      <c r="H301" s="62"/>
      <c r="I301" s="16"/>
      <c r="J301" s="36"/>
      <c r="K301" s="36"/>
      <c r="L301" s="36"/>
      <c r="M301" s="36"/>
      <c r="N301" s="36"/>
      <c r="O301" s="36"/>
    </row>
    <row r="302" spans="1:26" ht="130.6" customHeight="1" x14ac:dyDescent="0.25">
      <c r="A302" s="20"/>
      <c r="B302" s="291"/>
      <c r="C302" s="244"/>
      <c r="D302" s="244"/>
      <c r="E302" s="244"/>
      <c r="F302" s="244"/>
      <c r="G302" s="244"/>
      <c r="H302" s="244"/>
      <c r="I302" s="245"/>
      <c r="J302" s="244"/>
      <c r="K302" s="244"/>
      <c r="L302" s="244"/>
      <c r="M302" s="244"/>
      <c r="N302" s="244"/>
      <c r="O302" s="244"/>
    </row>
    <row r="303" spans="1:26" ht="12.75" customHeight="1" x14ac:dyDescent="0.25">
      <c r="A303" s="47"/>
    </row>
    <row r="304" spans="1:26" ht="60.8" customHeight="1" x14ac:dyDescent="0.25">
      <c r="A304" s="123" t="s">
        <v>129</v>
      </c>
      <c r="B304" s="126" t="s">
        <v>130</v>
      </c>
      <c r="C304" s="293" t="s">
        <v>128</v>
      </c>
      <c r="D304" s="293"/>
      <c r="E304" s="293"/>
      <c r="F304" s="293"/>
      <c r="G304" s="293"/>
      <c r="H304" s="293"/>
      <c r="I304" s="30"/>
      <c r="J304" s="293"/>
      <c r="K304" s="293"/>
      <c r="L304" s="293"/>
      <c r="M304" s="293"/>
      <c r="N304" s="293"/>
      <c r="O304" s="293"/>
    </row>
    <row r="305" spans="1:25" ht="12.75" customHeight="1" x14ac:dyDescent="0.25">
      <c r="A305" s="26"/>
    </row>
    <row r="306" spans="1:25" ht="30.1" customHeight="1" x14ac:dyDescent="0.45">
      <c r="A306" s="48"/>
      <c r="B306" s="25"/>
      <c r="C306" s="64" t="s">
        <v>91</v>
      </c>
      <c r="D306" s="19"/>
      <c r="E306" s="18" t="s">
        <v>92</v>
      </c>
      <c r="F306" s="19"/>
      <c r="G306" s="63" t="s">
        <v>93</v>
      </c>
      <c r="H306" s="49" t="s">
        <v>94</v>
      </c>
      <c r="I306" s="31"/>
      <c r="J306" s="32"/>
      <c r="K306" s="31"/>
      <c r="L306" s="32"/>
      <c r="M306" s="31"/>
      <c r="N306" s="32"/>
      <c r="O306" s="33"/>
    </row>
    <row r="307" spans="1:25" ht="70.5" customHeight="1" x14ac:dyDescent="0.25">
      <c r="A307" s="26"/>
      <c r="B307" s="25"/>
      <c r="C307" s="134" t="s">
        <v>131</v>
      </c>
      <c r="D307" s="135" t="s">
        <v>132</v>
      </c>
      <c r="E307" s="136" t="s">
        <v>133</v>
      </c>
      <c r="F307" s="137" t="s">
        <v>134</v>
      </c>
      <c r="G307" s="269" t="s">
        <v>135</v>
      </c>
      <c r="H307" s="139">
        <v>0</v>
      </c>
      <c r="I307" s="34"/>
      <c r="J307" s="35"/>
      <c r="K307" s="35"/>
      <c r="L307" s="35"/>
      <c r="M307" s="35"/>
      <c r="N307" s="35"/>
      <c r="O307" s="35"/>
    </row>
    <row r="308" spans="1:25" ht="56.25" customHeight="1" x14ac:dyDescent="0.35">
      <c r="A308" s="27"/>
      <c r="B308" s="298" t="str">
        <f>J308</f>
        <v>7.1 ¿Cuál es tu grado de satisfación global con el servicio de Biblioteca?</v>
      </c>
      <c r="C308" s="80">
        <f>COUNTIF(TABLA!$BC:$BC,C$307)</f>
        <v>12</v>
      </c>
      <c r="D308" s="80">
        <f>COUNTIF(TABLA!$BC:$BC,D$307)</f>
        <v>26</v>
      </c>
      <c r="E308" s="80">
        <f>COUNTIF(TABLA!$BC:$BC,E$307)</f>
        <v>126</v>
      </c>
      <c r="F308" s="80">
        <f>COUNTIF(TABLA!$BC:$BC,F$307)</f>
        <v>515</v>
      </c>
      <c r="G308" s="80">
        <f>COUNTIF(TABLA!$BC:$BC,G$307)</f>
        <v>546</v>
      </c>
      <c r="H308" s="80">
        <f>F$10-SUM(C308:G308)</f>
        <v>12</v>
      </c>
      <c r="I308" s="252"/>
      <c r="J308" s="295" t="str">
        <f>TABLA!BC2</f>
        <v>7.1 ¿Cuál es tu grado de satisfación global con el servicio de Biblioteca?</v>
      </c>
      <c r="K308" s="295"/>
      <c r="L308" s="295"/>
      <c r="M308" s="295"/>
      <c r="N308" s="295"/>
      <c r="O308" s="295"/>
      <c r="P308" s="270">
        <f>Y308*10</f>
        <v>8.1775510204081634</v>
      </c>
      <c r="Q308" s="277">
        <f>SUM(C308:H308)</f>
        <v>1237</v>
      </c>
      <c r="R308" s="277">
        <f>SUM(J308:O308)</f>
        <v>0</v>
      </c>
      <c r="S308" s="278">
        <v>0</v>
      </c>
      <c r="T308" s="278">
        <v>1</v>
      </c>
      <c r="U308" s="278">
        <v>2</v>
      </c>
      <c r="V308" s="278">
        <v>3</v>
      </c>
      <c r="W308" s="278">
        <v>4</v>
      </c>
      <c r="Y308" s="278">
        <f>SUM(S309:W309)/((Q308-H308)*4)</f>
        <v>0.81775510204081636</v>
      </c>
    </row>
    <row r="309" spans="1:25" ht="12.75" customHeight="1" x14ac:dyDescent="0.25">
      <c r="B309" s="298"/>
      <c r="C309" s="78">
        <f t="shared" ref="C309:H309" si="38">C308/SUM($C308:$H308)</f>
        <v>9.7008892481810841E-3</v>
      </c>
      <c r="D309" s="78">
        <f t="shared" si="38"/>
        <v>2.1018593371059015E-2</v>
      </c>
      <c r="E309" s="78">
        <f t="shared" si="38"/>
        <v>0.10185933710590138</v>
      </c>
      <c r="F309" s="78">
        <f t="shared" si="38"/>
        <v>0.41632983023443815</v>
      </c>
      <c r="G309" s="78">
        <f t="shared" si="38"/>
        <v>0.44139046079223931</v>
      </c>
      <c r="H309" s="78">
        <f t="shared" si="38"/>
        <v>9.7008892481810841E-3</v>
      </c>
      <c r="I309" s="16"/>
      <c r="K309" s="36"/>
      <c r="L309" s="36"/>
      <c r="M309" s="36"/>
      <c r="N309" s="36"/>
      <c r="O309" s="36"/>
      <c r="P309" s="99"/>
      <c r="S309" s="278">
        <v>0</v>
      </c>
      <c r="T309" s="278">
        <f>D308*T308</f>
        <v>26</v>
      </c>
      <c r="U309" s="278">
        <f>E308*U308</f>
        <v>252</v>
      </c>
      <c r="V309" s="278">
        <f>F308*V308</f>
        <v>1545</v>
      </c>
      <c r="W309" s="278">
        <f>G308*W308</f>
        <v>2184</v>
      </c>
    </row>
    <row r="310" spans="1:25" ht="130.6" customHeight="1" x14ac:dyDescent="0.25">
      <c r="A310" s="20"/>
      <c r="B310" s="298"/>
      <c r="C310" s="244"/>
      <c r="D310" s="244"/>
      <c r="E310" s="244"/>
      <c r="F310" s="244"/>
      <c r="G310" s="244"/>
      <c r="H310" s="244"/>
      <c r="I310" s="245"/>
      <c r="K310" s="244"/>
      <c r="L310" s="244"/>
      <c r="M310" s="244"/>
      <c r="N310" s="244"/>
      <c r="O310" s="244"/>
      <c r="P310" s="100"/>
    </row>
    <row r="311" spans="1:25" ht="12.75" customHeight="1" x14ac:dyDescent="0.25">
      <c r="A311" s="26"/>
    </row>
    <row r="314" spans="1:25" ht="12.75" customHeight="1" x14ac:dyDescent="0.25">
      <c r="C314" s="271">
        <v>0</v>
      </c>
      <c r="D314" s="272">
        <v>0</v>
      </c>
      <c r="E314" s="272">
        <v>0</v>
      </c>
      <c r="F314" s="272">
        <v>0</v>
      </c>
      <c r="G314" s="272">
        <v>2</v>
      </c>
      <c r="H314" s="272">
        <v>20</v>
      </c>
      <c r="Q314" s="277">
        <f>SUM(C314:H314)</f>
        <v>22</v>
      </c>
      <c r="S314" s="278">
        <v>0</v>
      </c>
      <c r="T314" s="278">
        <v>1</v>
      </c>
      <c r="U314" s="278">
        <v>2</v>
      </c>
      <c r="V314" s="278">
        <v>3</v>
      </c>
      <c r="W314" s="278">
        <v>4</v>
      </c>
      <c r="Y314" s="278">
        <f>SUM(S315:W315)/((Q314-H314)*4)</f>
        <v>1</v>
      </c>
    </row>
    <row r="315" spans="1:25" ht="12.75" customHeight="1" x14ac:dyDescent="0.25">
      <c r="H315" s="23"/>
      <c r="S315" s="278">
        <v>0</v>
      </c>
      <c r="T315" s="278">
        <f>D314*T314</f>
        <v>0</v>
      </c>
      <c r="U315" s="278">
        <f t="shared" ref="U315:W315" si="39">E314*U314</f>
        <v>0</v>
      </c>
      <c r="V315" s="278">
        <f t="shared" si="39"/>
        <v>0</v>
      </c>
      <c r="W315" s="278">
        <f t="shared" si="39"/>
        <v>8</v>
      </c>
    </row>
  </sheetData>
  <sortState xmlns:xlrd2="http://schemas.microsoft.com/office/spreadsheetml/2017/richdata2" ref="A76:C103">
    <sortCondition ref="B76:B103"/>
  </sortState>
  <mergeCells count="80">
    <mergeCell ref="J185:O186"/>
    <mergeCell ref="J180:O181"/>
    <mergeCell ref="B180:B184"/>
    <mergeCell ref="B185:B188"/>
    <mergeCell ref="J257:O258"/>
    <mergeCell ref="B233:B235"/>
    <mergeCell ref="J233:O234"/>
    <mergeCell ref="B236:B239"/>
    <mergeCell ref="B199:B204"/>
    <mergeCell ref="B216:P216"/>
    <mergeCell ref="B230:B232"/>
    <mergeCell ref="J230:O231"/>
    <mergeCell ref="B226:K226"/>
    <mergeCell ref="J176:O177"/>
    <mergeCell ref="J170:O171"/>
    <mergeCell ref="J161:O162"/>
    <mergeCell ref="B176:B179"/>
    <mergeCell ref="B170:B173"/>
    <mergeCell ref="B161:B163"/>
    <mergeCell ref="B164:B167"/>
    <mergeCell ref="J164:O165"/>
    <mergeCell ref="J132:O133"/>
    <mergeCell ref="B139:P139"/>
    <mergeCell ref="J158:O159"/>
    <mergeCell ref="B132:B134"/>
    <mergeCell ref="B158:B160"/>
    <mergeCell ref="B154:B156"/>
    <mergeCell ref="J154:O155"/>
    <mergeCell ref="B138:P138"/>
    <mergeCell ref="B135:B137"/>
    <mergeCell ref="J135:O136"/>
    <mergeCell ref="J123:O124"/>
    <mergeCell ref="J129:O130"/>
    <mergeCell ref="J126:O127"/>
    <mergeCell ref="B123:B125"/>
    <mergeCell ref="B126:B128"/>
    <mergeCell ref="B129:B131"/>
    <mergeCell ref="B2:P3"/>
    <mergeCell ref="B5:P5"/>
    <mergeCell ref="B6:P6"/>
    <mergeCell ref="C120:H120"/>
    <mergeCell ref="J120:O120"/>
    <mergeCell ref="B74:O74"/>
    <mergeCell ref="A21:D21"/>
    <mergeCell ref="A12:D12"/>
    <mergeCell ref="B106:O106"/>
    <mergeCell ref="B110:O110"/>
    <mergeCell ref="J308:O308"/>
    <mergeCell ref="J189:O190"/>
    <mergeCell ref="B193:B198"/>
    <mergeCell ref="B269:K269"/>
    <mergeCell ref="J293:O293"/>
    <mergeCell ref="B189:B192"/>
    <mergeCell ref="B293:B295"/>
    <mergeCell ref="B270:I273"/>
    <mergeCell ref="B208:B211"/>
    <mergeCell ref="J208:O209"/>
    <mergeCell ref="B212:B215"/>
    <mergeCell ref="J212:O213"/>
    <mergeCell ref="B278:P278"/>
    <mergeCell ref="B308:B310"/>
    <mergeCell ref="J242:O243"/>
    <mergeCell ref="C304:H304"/>
    <mergeCell ref="J304:O304"/>
    <mergeCell ref="C290:H290"/>
    <mergeCell ref="J290:O290"/>
    <mergeCell ref="J299:O299"/>
    <mergeCell ref="B274:I277"/>
    <mergeCell ref="B299:B302"/>
    <mergeCell ref="B265:B268"/>
    <mergeCell ref="J265:O266"/>
    <mergeCell ref="J236:O237"/>
    <mergeCell ref="B242:B245"/>
    <mergeCell ref="B261:B264"/>
    <mergeCell ref="J261:O262"/>
    <mergeCell ref="B248:B251"/>
    <mergeCell ref="J248:O249"/>
    <mergeCell ref="B252:B256"/>
    <mergeCell ref="J252:O253"/>
    <mergeCell ref="B257:B260"/>
  </mergeCells>
  <phoneticPr fontId="0" type="noConversion"/>
  <conditionalFormatting sqref="J143:N150">
    <cfRule type="colorScale" priority="1">
      <colorScale>
        <cfvo type="min"/>
        <cfvo type="max"/>
        <color rgb="FFFFEF9C"/>
        <color rgb="FF63BE7B"/>
      </colorScale>
    </cfRule>
  </conditionalFormatting>
  <printOptions horizontalCentered="1"/>
  <pageMargins left="0.25" right="0.25" top="0.75" bottom="0.75" header="0.3" footer="0.3"/>
  <pageSetup paperSize="9" scale="60" fitToHeight="0" orientation="portrait" horizontalDpi="4294967295" verticalDpi="4294967295" r:id="rId1"/>
  <headerFooter alignWithMargins="0">
    <oddFooter>&amp;C&amp;P</oddFooter>
  </headerFooter>
  <rowBreaks count="11" manualBreakCount="11">
    <brk id="51" max="15" man="1"/>
    <brk id="71" max="15" man="1"/>
    <brk id="119" max="15" man="1"/>
    <brk id="137" max="15" man="1"/>
    <brk id="151" max="15" man="1"/>
    <brk id="175" max="15" man="1"/>
    <brk id="192" max="15" man="1"/>
    <brk id="225" max="15" man="1"/>
    <brk id="251" max="15" man="1"/>
    <brk id="268" max="15" man="1"/>
    <brk id="289" max="15" man="1"/>
  </rowBreaks>
  <colBreaks count="1" manualBreakCount="1">
    <brk id="16"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dimension ref="A1:AL2467"/>
  <sheetViews>
    <sheetView workbookViewId="0"/>
  </sheetViews>
  <sheetFormatPr baseColWidth="10" defaultColWidth="11.375" defaultRowHeight="12.9" x14ac:dyDescent="0.2"/>
  <cols>
    <col min="1" max="1" width="18.75" style="70" customWidth="1"/>
    <col min="2" max="2" width="14.125" style="227" customWidth="1"/>
    <col min="3" max="3" width="36.25" style="227" customWidth="1"/>
    <col min="4" max="4" width="28.75" style="17" customWidth="1"/>
    <col min="5" max="5" width="81.25" style="70" customWidth="1"/>
    <col min="6" max="6" width="19.625" style="70" customWidth="1"/>
    <col min="7" max="7" width="81.375" style="70" customWidth="1"/>
    <col min="8" max="8" width="9.25" style="70" customWidth="1"/>
    <col min="9" max="9" width="12" style="17" customWidth="1"/>
    <col min="10" max="38" width="6.375" style="17" customWidth="1"/>
    <col min="39" max="16384" width="11.375" style="17"/>
  </cols>
  <sheetData>
    <row r="1" spans="1:38" x14ac:dyDescent="0.2">
      <c r="H1" s="70">
        <f>COUNTIF(H5:H1190,H3)</f>
        <v>23</v>
      </c>
      <c r="I1" s="70">
        <f t="shared" ref="I1:AK1" si="0">COUNTIF(I5:I1190,I3)</f>
        <v>4</v>
      </c>
      <c r="J1" s="70">
        <f t="shared" si="0"/>
        <v>6</v>
      </c>
      <c r="K1" s="70">
        <f t="shared" si="0"/>
        <v>4</v>
      </c>
      <c r="L1" s="70">
        <f t="shared" si="0"/>
        <v>3</v>
      </c>
      <c r="M1" s="70">
        <f t="shared" si="0"/>
        <v>20</v>
      </c>
      <c r="N1" s="70">
        <f t="shared" si="0"/>
        <v>11</v>
      </c>
      <c r="O1" s="70">
        <f t="shared" si="0"/>
        <v>18</v>
      </c>
      <c r="P1" s="70">
        <f t="shared" si="0"/>
        <v>4</v>
      </c>
      <c r="Q1" s="70">
        <f t="shared" si="0"/>
        <v>23</v>
      </c>
      <c r="R1" s="70">
        <f t="shared" si="0"/>
        <v>6</v>
      </c>
      <c r="S1" s="70">
        <f t="shared" si="0"/>
        <v>36</v>
      </c>
      <c r="T1" s="70">
        <f t="shared" si="0"/>
        <v>10</v>
      </c>
      <c r="U1" s="70">
        <f t="shared" si="0"/>
        <v>56</v>
      </c>
      <c r="V1" s="70">
        <f t="shared" si="0"/>
        <v>1</v>
      </c>
      <c r="W1" s="70">
        <f t="shared" si="0"/>
        <v>1</v>
      </c>
      <c r="X1" s="70">
        <f t="shared" si="0"/>
        <v>3</v>
      </c>
      <c r="Y1" s="70">
        <f t="shared" si="0"/>
        <v>11</v>
      </c>
      <c r="Z1" s="70">
        <f t="shared" si="0"/>
        <v>5</v>
      </c>
      <c r="AA1" s="70">
        <f t="shared" si="0"/>
        <v>67</v>
      </c>
      <c r="AB1" s="70">
        <f t="shared" si="0"/>
        <v>0</v>
      </c>
      <c r="AC1" s="70">
        <f t="shared" si="0"/>
        <v>25</v>
      </c>
      <c r="AD1" s="70">
        <f t="shared" si="0"/>
        <v>12</v>
      </c>
      <c r="AE1" s="70">
        <f t="shared" si="0"/>
        <v>8</v>
      </c>
      <c r="AF1" s="70">
        <f t="shared" si="0"/>
        <v>4</v>
      </c>
      <c r="AG1" s="70">
        <f t="shared" si="0"/>
        <v>16</v>
      </c>
      <c r="AH1" s="70">
        <f t="shared" si="0"/>
        <v>1</v>
      </c>
      <c r="AI1" s="70">
        <f t="shared" si="0"/>
        <v>8</v>
      </c>
      <c r="AJ1" s="70">
        <f t="shared" si="0"/>
        <v>6</v>
      </c>
      <c r="AK1" s="70">
        <f t="shared" si="0"/>
        <v>5</v>
      </c>
    </row>
    <row r="2" spans="1:38" ht="25.85" hidden="1" x14ac:dyDescent="0.2">
      <c r="H2" s="226" t="s">
        <v>415</v>
      </c>
      <c r="I2" s="226" t="s">
        <v>416</v>
      </c>
      <c r="J2" s="226" t="s">
        <v>417</v>
      </c>
      <c r="K2" s="226" t="s">
        <v>418</v>
      </c>
      <c r="L2" s="226" t="s">
        <v>419</v>
      </c>
      <c r="M2" s="226" t="s">
        <v>420</v>
      </c>
      <c r="N2" s="226" t="s">
        <v>421</v>
      </c>
      <c r="O2" s="226" t="s">
        <v>422</v>
      </c>
      <c r="P2" s="226" t="s">
        <v>423</v>
      </c>
      <c r="Q2" s="226" t="s">
        <v>424</v>
      </c>
      <c r="R2" s="226" t="s">
        <v>425</v>
      </c>
      <c r="S2" s="226" t="s">
        <v>426</v>
      </c>
      <c r="T2" s="226" t="s">
        <v>427</v>
      </c>
      <c r="U2" s="226" t="s">
        <v>428</v>
      </c>
      <c r="V2" s="226" t="s">
        <v>429</v>
      </c>
      <c r="W2" s="226" t="s">
        <v>430</v>
      </c>
      <c r="X2" s="226" t="s">
        <v>431</v>
      </c>
      <c r="Y2" s="226" t="s">
        <v>432</v>
      </c>
      <c r="Z2" s="226" t="s">
        <v>433</v>
      </c>
      <c r="AA2" s="226" t="s">
        <v>434</v>
      </c>
      <c r="AB2" s="226" t="s">
        <v>435</v>
      </c>
      <c r="AC2" s="158" t="s">
        <v>436</v>
      </c>
      <c r="AD2" s="226" t="s">
        <v>437</v>
      </c>
      <c r="AE2" s="226" t="s">
        <v>438</v>
      </c>
      <c r="AF2" s="226" t="s">
        <v>439</v>
      </c>
      <c r="AG2" s="226" t="s">
        <v>440</v>
      </c>
      <c r="AH2" s="226" t="s">
        <v>441</v>
      </c>
      <c r="AI2" s="226" t="s">
        <v>442</v>
      </c>
      <c r="AJ2" s="226" t="s">
        <v>443</v>
      </c>
      <c r="AK2" s="226" t="s">
        <v>444</v>
      </c>
    </row>
    <row r="3" spans="1:38" s="232" customFormat="1" ht="126.35" x14ac:dyDescent="0.2">
      <c r="A3" s="230" t="s">
        <v>445</v>
      </c>
      <c r="B3" s="231" t="str">
        <f>TABLA!BC2</f>
        <v>7.1 ¿Cuál es tu grado de satisfación global con el servicio de Biblioteca?</v>
      </c>
      <c r="C3" s="263" t="s">
        <v>488</v>
      </c>
      <c r="D3" s="242" t="s">
        <v>489</v>
      </c>
      <c r="E3" s="233" t="str">
        <f>TABLA!BD2</f>
        <v>8.1 Tus sugerencias</v>
      </c>
      <c r="F3" s="241" t="s">
        <v>308</v>
      </c>
      <c r="G3" s="234"/>
      <c r="H3" s="235" t="s">
        <v>446</v>
      </c>
      <c r="I3" s="235" t="s">
        <v>447</v>
      </c>
      <c r="J3" s="236" t="s">
        <v>448</v>
      </c>
      <c r="K3" s="237" t="s">
        <v>449</v>
      </c>
      <c r="L3" s="239" t="s">
        <v>450</v>
      </c>
      <c r="M3" s="239" t="s">
        <v>451</v>
      </c>
      <c r="N3" s="236" t="s">
        <v>452</v>
      </c>
      <c r="O3" s="237" t="s">
        <v>453</v>
      </c>
      <c r="P3" s="237" t="s">
        <v>454</v>
      </c>
      <c r="Q3" s="236" t="s">
        <v>455</v>
      </c>
      <c r="R3" s="237" t="s">
        <v>456</v>
      </c>
      <c r="S3" s="236" t="s">
        <v>457</v>
      </c>
      <c r="T3" s="237" t="s">
        <v>458</v>
      </c>
      <c r="U3" s="239" t="s">
        <v>459</v>
      </c>
      <c r="V3" s="237" t="s">
        <v>460</v>
      </c>
      <c r="W3" s="237" t="s">
        <v>461</v>
      </c>
      <c r="X3" s="237" t="s">
        <v>461</v>
      </c>
      <c r="Y3" s="239" t="s">
        <v>462</v>
      </c>
      <c r="Z3" s="237" t="s">
        <v>463</v>
      </c>
      <c r="AA3" s="237" t="s">
        <v>464</v>
      </c>
      <c r="AB3" s="238" t="s">
        <v>465</v>
      </c>
      <c r="AC3" s="237" t="s">
        <v>466</v>
      </c>
      <c r="AD3" s="239" t="s">
        <v>467</v>
      </c>
      <c r="AE3" s="237" t="s">
        <v>468</v>
      </c>
      <c r="AF3" s="236" t="s">
        <v>469</v>
      </c>
      <c r="AG3" s="236" t="s">
        <v>470</v>
      </c>
      <c r="AH3" s="237" t="s">
        <v>471</v>
      </c>
      <c r="AI3" s="239" t="s">
        <v>472</v>
      </c>
      <c r="AJ3" s="236" t="s">
        <v>473</v>
      </c>
      <c r="AK3" s="236" t="s">
        <v>474</v>
      </c>
      <c r="AL3" s="240"/>
    </row>
    <row r="4" spans="1:38" ht="14.95" hidden="1" customHeight="1" x14ac:dyDescent="0.2">
      <c r="A4" s="70" t="str">
        <f>CONCATENATE(H4,,I4,J4,K4,L4,M4,N4,O4,P4,Q4,R4,S4,T4,U4,V4,W4,X4,Y4,Z4,AA4,AB4,AC4,AD4,AE4,AF4,AG4,AH4,AI4,AJ4,AK4)</f>
        <v/>
      </c>
      <c r="B4" s="228" t="str">
        <f>LEFT(TABLA!BC4,1)</f>
        <v>4</v>
      </c>
      <c r="C4" s="17" t="str">
        <f>TABLA!C4</f>
        <v>Ciencias de la Salud</v>
      </c>
      <c r="D4" s="17" t="str">
        <f>TABLA!F4</f>
        <v>F. Psicología</v>
      </c>
      <c r="E4" s="262">
        <f>TABLA!BE4</f>
        <v>0</v>
      </c>
      <c r="F4" s="148">
        <f>TABLA!BE4</f>
        <v>0</v>
      </c>
      <c r="G4" s="70" t="str">
        <f>SUBSTITUTE(SUBSTITUTE(SUBSTITUTE(SUBSTITUTE(SUBSTITUTE(UPPER(E4),"Á","A"),"É","E"),"Í","I"),"Ó","O"),"Ú","U")</f>
        <v>0</v>
      </c>
      <c r="H4" s="17" t="str">
        <f>IFERROR((IF(FIND(H$2,$G4,1)&gt;0,H$3)),"")</f>
        <v/>
      </c>
      <c r="I4" s="17" t="str">
        <f t="shared" ref="I4:AI13" si="1">IFERROR((IF(FIND(I$2,$G4,1)&gt;0,I$3)),"")</f>
        <v/>
      </c>
      <c r="J4" s="17" t="str">
        <f t="shared" si="1"/>
        <v/>
      </c>
      <c r="K4" s="17" t="str">
        <f t="shared" si="1"/>
        <v/>
      </c>
      <c r="L4" s="17" t="str">
        <f t="shared" si="1"/>
        <v/>
      </c>
      <c r="M4" s="17" t="str">
        <f t="shared" si="1"/>
        <v/>
      </c>
      <c r="N4" s="17" t="str">
        <f t="shared" si="1"/>
        <v/>
      </c>
      <c r="O4" s="17" t="str">
        <f t="shared" si="1"/>
        <v/>
      </c>
      <c r="P4" s="17" t="str">
        <f t="shared" si="1"/>
        <v/>
      </c>
      <c r="Q4" s="17" t="str">
        <f t="shared" si="1"/>
        <v/>
      </c>
      <c r="R4" s="17" t="str">
        <f t="shared" si="1"/>
        <v/>
      </c>
      <c r="S4" s="17" t="str">
        <f t="shared" si="1"/>
        <v/>
      </c>
      <c r="T4" s="17" t="str">
        <f t="shared" si="1"/>
        <v/>
      </c>
      <c r="U4" s="17" t="str">
        <f t="shared" si="1"/>
        <v/>
      </c>
      <c r="V4" s="17" t="str">
        <f t="shared" si="1"/>
        <v/>
      </c>
      <c r="W4" s="17" t="str">
        <f t="shared" si="1"/>
        <v/>
      </c>
      <c r="X4" s="17" t="str">
        <f t="shared" si="1"/>
        <v/>
      </c>
      <c r="Y4" s="17" t="str">
        <f t="shared" si="1"/>
        <v/>
      </c>
      <c r="Z4" s="17" t="str">
        <f t="shared" si="1"/>
        <v/>
      </c>
      <c r="AA4" s="17" t="str">
        <f t="shared" si="1"/>
        <v/>
      </c>
      <c r="AB4" s="17" t="str">
        <f t="shared" si="1"/>
        <v/>
      </c>
      <c r="AC4" s="17" t="str">
        <f t="shared" si="1"/>
        <v/>
      </c>
      <c r="AD4" s="17" t="str">
        <f t="shared" si="1"/>
        <v/>
      </c>
      <c r="AE4" s="17" t="str">
        <f t="shared" si="1"/>
        <v/>
      </c>
      <c r="AF4" s="17" t="str">
        <f t="shared" si="1"/>
        <v/>
      </c>
      <c r="AG4" s="17" t="str">
        <f t="shared" si="1"/>
        <v/>
      </c>
      <c r="AH4" s="17" t="str">
        <f t="shared" si="1"/>
        <v/>
      </c>
      <c r="AI4" s="17" t="str">
        <f t="shared" si="1"/>
        <v/>
      </c>
      <c r="AJ4" s="17" t="str">
        <f t="shared" ref="AJ4:AK19" si="2">IFERROR((IF(FIND(AJ$2,$G4,1)&gt;0,AJ$3)),"")</f>
        <v/>
      </c>
      <c r="AK4" s="17" t="str">
        <f>IFERROR((IF(FIND(AK$2,$G4,1)&gt;0,AK$3)),"")</f>
        <v/>
      </c>
      <c r="AL4" s="17">
        <f t="shared" ref="AL4:AL66" si="3">COUNTIF(E4,"&lt;&gt;0")</f>
        <v>0</v>
      </c>
    </row>
    <row r="5" spans="1:38" ht="77.45" hidden="1" x14ac:dyDescent="0.2">
      <c r="A5" s="70" t="str">
        <f t="shared" ref="A5:A68" si="4">CONCATENATE(H5,,I5,J5,K5,L5,M5,N5,O5,P5,Q5,R5,S5,T5,U5,V5,W5,X5,Y5,Z5,AA5,AB5,AC5,AD5,AE5,AF5,AG5,AH5,AI5,AJ5,AK5)</f>
        <v xml:space="preserve">LIBROS; ORDENADORES PORTATILES IMPRESORAS; </v>
      </c>
      <c r="B5" s="228" t="str">
        <f>LEFT(TABLA!BC5,1)</f>
        <v>5</v>
      </c>
      <c r="C5" s="17" t="str">
        <f>TABLA!C5</f>
        <v>Ciencias Sociales</v>
      </c>
      <c r="D5" s="17" t="str">
        <f>TABLA!F5</f>
        <v>F. Ciencias de la Documentación</v>
      </c>
      <c r="E5" s="148" t="str">
        <f>TABLA!BD5</f>
        <v>En la biblioteca de la Facultad de Ciencias de la Documentación siempre faltan portátiles. ¿Por qué la facultad no está comprando más portátiles o no lo facilita teniendo en cuenta que somos el estudiantado los que nos quedamos sin poder utilizarlos? Además, en el turno de mañana hay una mujer muy desagradable que siempre tira los libros y que acosa a los usuarios.</v>
      </c>
      <c r="F5" s="148">
        <f>TABLA!BE5</f>
        <v>0</v>
      </c>
      <c r="G5" s="70" t="str">
        <f t="shared" ref="G5:G68" si="5">SUBSTITUTE(SUBSTITUTE(SUBSTITUTE(SUBSTITUTE(SUBSTITUTE(UPPER(E5),"Á","A"),"É","E"),"Í","I"),"Ó","O"),"Ú","U")</f>
        <v>EN LA BIBLIOTECA DE LA FACULTAD DE CIENCIAS DE LA DOCUMENTACION SIEMPRE FALTAN PORTATILES. ¿POR QUE LA FACULTAD NO ESTA COMPRANDO MAS PORTATILES O NO LO FACILITA TENIENDO EN CUENTA QUE SOMOS EL ESTUDIANTADO LOS QUE NOS QUEDAMOS SIN PODER UTILIZARLOS? ADEMAS, EN EL TURNO DE MAÑANA HAY UNA MUJER MUY DESAGRADABLE QUE SIEMPRE TIRA LOS LIBROS Y QUE ACOSA A LOS USUARIOS.</v>
      </c>
      <c r="H5" s="17" t="str">
        <f t="shared" ref="H5:W29" si="6">IFERROR((IF(FIND(H$2,$G5,1)&gt;0,H$3)),"")</f>
        <v/>
      </c>
      <c r="I5" s="17" t="str">
        <f t="shared" si="1"/>
        <v/>
      </c>
      <c r="J5" s="17" t="str">
        <f t="shared" si="1"/>
        <v/>
      </c>
      <c r="K5" s="17" t="str">
        <f t="shared" si="1"/>
        <v/>
      </c>
      <c r="L5" s="17" t="str">
        <f t="shared" si="1"/>
        <v/>
      </c>
      <c r="M5" s="17" t="str">
        <f t="shared" si="1"/>
        <v/>
      </c>
      <c r="N5" s="17" t="str">
        <f t="shared" si="1"/>
        <v/>
      </c>
      <c r="O5" s="17" t="str">
        <f t="shared" si="1"/>
        <v/>
      </c>
      <c r="P5" s="17" t="str">
        <f t="shared" si="1"/>
        <v/>
      </c>
      <c r="Q5" s="17" t="str">
        <f t="shared" si="1"/>
        <v/>
      </c>
      <c r="R5" s="17" t="str">
        <f t="shared" si="1"/>
        <v/>
      </c>
      <c r="S5" s="17" t="str">
        <f t="shared" si="1"/>
        <v/>
      </c>
      <c r="T5" s="17" t="str">
        <f t="shared" si="1"/>
        <v/>
      </c>
      <c r="U5" s="17" t="str">
        <f t="shared" si="1"/>
        <v xml:space="preserve">LIBROS; </v>
      </c>
      <c r="V5" s="17" t="str">
        <f t="shared" si="1"/>
        <v/>
      </c>
      <c r="W5" s="17" t="str">
        <f t="shared" si="1"/>
        <v/>
      </c>
      <c r="X5" s="17" t="str">
        <f t="shared" si="1"/>
        <v/>
      </c>
      <c r="Y5" s="17" t="str">
        <f t="shared" si="1"/>
        <v/>
      </c>
      <c r="Z5" s="17" t="str">
        <f t="shared" si="1"/>
        <v xml:space="preserve">ORDENADORES PORTATILES IMPRESORAS; </v>
      </c>
      <c r="AA5" s="17" t="str">
        <f t="shared" si="1"/>
        <v/>
      </c>
      <c r="AB5" s="17" t="str">
        <f t="shared" si="1"/>
        <v/>
      </c>
      <c r="AC5" s="17" t="str">
        <f t="shared" si="1"/>
        <v/>
      </c>
      <c r="AD5" s="17" t="str">
        <f t="shared" si="1"/>
        <v/>
      </c>
      <c r="AE5" s="17" t="str">
        <f t="shared" si="1"/>
        <v/>
      </c>
      <c r="AF5" s="17" t="str">
        <f t="shared" si="1"/>
        <v/>
      </c>
      <c r="AG5" s="17" t="str">
        <f t="shared" si="1"/>
        <v/>
      </c>
      <c r="AH5" s="17" t="str">
        <f t="shared" si="1"/>
        <v/>
      </c>
      <c r="AI5" s="17" t="str">
        <f t="shared" si="1"/>
        <v/>
      </c>
      <c r="AJ5" s="17" t="str">
        <f t="shared" si="2"/>
        <v/>
      </c>
      <c r="AK5" s="17" t="str">
        <f t="shared" si="2"/>
        <v/>
      </c>
      <c r="AL5" s="17">
        <f t="shared" si="3"/>
        <v>1</v>
      </c>
    </row>
    <row r="6" spans="1:38" x14ac:dyDescent="0.2">
      <c r="A6" s="70" t="str">
        <f t="shared" si="4"/>
        <v/>
      </c>
      <c r="B6" s="228" t="str">
        <f>LEFT(TABLA!BC6,1)</f>
        <v>5</v>
      </c>
      <c r="C6" s="264" t="str">
        <f>TABLA!C6</f>
        <v>Ciencias Sociales</v>
      </c>
      <c r="D6" s="264" t="str">
        <f>TABLA!F6</f>
        <v>F. Ciencias de la Documentación</v>
      </c>
      <c r="E6" s="148">
        <f>TABLA!BD6</f>
        <v>0</v>
      </c>
      <c r="F6" s="148">
        <f>TABLA!BE6</f>
        <v>0</v>
      </c>
      <c r="G6" s="70" t="str">
        <f t="shared" si="5"/>
        <v>0</v>
      </c>
      <c r="H6" s="17" t="str">
        <f t="shared" si="6"/>
        <v/>
      </c>
      <c r="I6" s="17" t="str">
        <f t="shared" si="1"/>
        <v/>
      </c>
      <c r="J6" s="17" t="str">
        <f t="shared" si="1"/>
        <v/>
      </c>
      <c r="K6" s="17" t="str">
        <f t="shared" si="1"/>
        <v/>
      </c>
      <c r="L6" s="17" t="str">
        <f t="shared" si="1"/>
        <v/>
      </c>
      <c r="M6" s="17" t="str">
        <f t="shared" si="1"/>
        <v/>
      </c>
      <c r="N6" s="17" t="str">
        <f t="shared" si="1"/>
        <v/>
      </c>
      <c r="O6" s="17" t="str">
        <f t="shared" si="1"/>
        <v/>
      </c>
      <c r="P6" s="17" t="str">
        <f t="shared" si="1"/>
        <v/>
      </c>
      <c r="Q6" s="17" t="str">
        <f t="shared" si="1"/>
        <v/>
      </c>
      <c r="R6" s="17" t="str">
        <f t="shared" si="1"/>
        <v/>
      </c>
      <c r="S6" s="17" t="str">
        <f t="shared" si="1"/>
        <v/>
      </c>
      <c r="T6" s="17" t="str">
        <f t="shared" si="1"/>
        <v/>
      </c>
      <c r="U6" s="17" t="str">
        <f t="shared" si="1"/>
        <v/>
      </c>
      <c r="V6" s="17" t="str">
        <f t="shared" si="1"/>
        <v/>
      </c>
      <c r="W6" s="17" t="str">
        <f t="shared" si="1"/>
        <v/>
      </c>
      <c r="X6" s="17" t="str">
        <f t="shared" si="1"/>
        <v/>
      </c>
      <c r="Y6" s="17" t="str">
        <f t="shared" si="1"/>
        <v/>
      </c>
      <c r="Z6" s="17" t="str">
        <f t="shared" si="1"/>
        <v/>
      </c>
      <c r="AA6" s="17" t="str">
        <f t="shared" si="1"/>
        <v/>
      </c>
      <c r="AB6" s="17" t="str">
        <f t="shared" si="1"/>
        <v/>
      </c>
      <c r="AC6" s="17" t="str">
        <f t="shared" si="1"/>
        <v/>
      </c>
      <c r="AD6" s="17" t="str">
        <f t="shared" si="1"/>
        <v/>
      </c>
      <c r="AE6" s="17" t="str">
        <f t="shared" si="1"/>
        <v/>
      </c>
      <c r="AF6" s="17" t="str">
        <f t="shared" si="1"/>
        <v/>
      </c>
      <c r="AG6" s="17" t="str">
        <f t="shared" si="1"/>
        <v/>
      </c>
      <c r="AH6" s="17" t="str">
        <f t="shared" si="1"/>
        <v/>
      </c>
      <c r="AI6" s="17" t="str">
        <f t="shared" si="1"/>
        <v/>
      </c>
      <c r="AJ6" s="17" t="str">
        <f t="shared" si="2"/>
        <v/>
      </c>
      <c r="AK6" s="17" t="str">
        <f t="shared" si="2"/>
        <v/>
      </c>
    </row>
    <row r="7" spans="1:38" hidden="1" x14ac:dyDescent="0.2">
      <c r="A7" s="70" t="str">
        <f t="shared" si="4"/>
        <v/>
      </c>
      <c r="B7" s="228" t="str">
        <f>LEFT(TABLA!BC7,1)</f>
        <v>4</v>
      </c>
      <c r="C7" s="17" t="str">
        <f>TABLA!C7</f>
        <v>Ciencias de la Salud</v>
      </c>
      <c r="D7" s="17" t="str">
        <f>TABLA!F7</f>
        <v>F. Enfermería, Fisioterapia y Podología</v>
      </c>
      <c r="E7" s="262">
        <f>TABLA!BD7</f>
        <v>0</v>
      </c>
      <c r="F7" s="148">
        <f>TABLA!BE7</f>
        <v>0</v>
      </c>
      <c r="G7" s="70" t="str">
        <f t="shared" si="5"/>
        <v>0</v>
      </c>
      <c r="H7" s="17" t="str">
        <f t="shared" si="6"/>
        <v/>
      </c>
      <c r="I7" s="17" t="str">
        <f t="shared" si="1"/>
        <v/>
      </c>
      <c r="J7" s="17" t="str">
        <f t="shared" si="1"/>
        <v/>
      </c>
      <c r="K7" s="17" t="str">
        <f t="shared" si="1"/>
        <v/>
      </c>
      <c r="L7" s="17" t="str">
        <f t="shared" si="1"/>
        <v/>
      </c>
      <c r="M7" s="17" t="str">
        <f t="shared" si="1"/>
        <v/>
      </c>
      <c r="N7" s="17" t="str">
        <f t="shared" si="1"/>
        <v/>
      </c>
      <c r="O7" s="17" t="str">
        <f t="shared" si="1"/>
        <v/>
      </c>
      <c r="P7" s="17" t="str">
        <f t="shared" si="1"/>
        <v/>
      </c>
      <c r="Q7" s="17" t="str">
        <f t="shared" si="1"/>
        <v/>
      </c>
      <c r="R7" s="17" t="str">
        <f t="shared" si="1"/>
        <v/>
      </c>
      <c r="S7" s="17" t="str">
        <f t="shared" si="1"/>
        <v/>
      </c>
      <c r="T7" s="17" t="str">
        <f t="shared" si="1"/>
        <v/>
      </c>
      <c r="U7" s="17" t="str">
        <f t="shared" si="1"/>
        <v/>
      </c>
      <c r="V7" s="17" t="str">
        <f t="shared" si="1"/>
        <v/>
      </c>
      <c r="W7" s="17" t="str">
        <f t="shared" si="1"/>
        <v/>
      </c>
      <c r="X7" s="17" t="str">
        <f t="shared" si="1"/>
        <v/>
      </c>
      <c r="Y7" s="17" t="str">
        <f t="shared" si="1"/>
        <v/>
      </c>
      <c r="Z7" s="17" t="str">
        <f t="shared" si="1"/>
        <v/>
      </c>
      <c r="AA7" s="17" t="str">
        <f t="shared" si="1"/>
        <v/>
      </c>
      <c r="AB7" s="17" t="str">
        <f t="shared" si="1"/>
        <v/>
      </c>
      <c r="AC7" s="17" t="str">
        <f t="shared" si="1"/>
        <v/>
      </c>
      <c r="AD7" s="17" t="str">
        <f t="shared" si="1"/>
        <v/>
      </c>
      <c r="AE7" s="17" t="str">
        <f t="shared" si="1"/>
        <v/>
      </c>
      <c r="AF7" s="17" t="str">
        <f t="shared" si="1"/>
        <v/>
      </c>
      <c r="AG7" s="17" t="str">
        <f t="shared" si="1"/>
        <v/>
      </c>
      <c r="AH7" s="17" t="str">
        <f t="shared" si="1"/>
        <v/>
      </c>
      <c r="AI7" s="17" t="str">
        <f t="shared" si="1"/>
        <v/>
      </c>
      <c r="AJ7" s="17" t="str">
        <f t="shared" si="2"/>
        <v/>
      </c>
      <c r="AK7" s="17" t="str">
        <f t="shared" si="2"/>
        <v/>
      </c>
      <c r="AL7" s="17">
        <f t="shared" si="3"/>
        <v>0</v>
      </c>
    </row>
    <row r="8" spans="1:38" hidden="1" x14ac:dyDescent="0.2">
      <c r="A8" s="70" t="str">
        <f t="shared" si="4"/>
        <v/>
      </c>
      <c r="B8" s="228" t="str">
        <f>LEFT(TABLA!BC8,1)</f>
        <v>5</v>
      </c>
      <c r="C8" s="17" t="str">
        <f>TABLA!C8</f>
        <v>Humanidades</v>
      </c>
      <c r="D8" s="17" t="str">
        <f>TABLA!F8</f>
        <v>F. Filología</v>
      </c>
      <c r="E8" s="148">
        <f>TABLA!BD8</f>
        <v>0</v>
      </c>
      <c r="F8" s="148">
        <f>TABLA!BE8</f>
        <v>0</v>
      </c>
      <c r="G8" s="70" t="str">
        <f t="shared" si="5"/>
        <v>0</v>
      </c>
      <c r="H8" s="17" t="str">
        <f t="shared" si="6"/>
        <v/>
      </c>
      <c r="I8" s="17" t="str">
        <f t="shared" si="1"/>
        <v/>
      </c>
      <c r="J8" s="17" t="str">
        <f t="shared" si="1"/>
        <v/>
      </c>
      <c r="K8" s="17" t="str">
        <f t="shared" si="1"/>
        <v/>
      </c>
      <c r="L8" s="17" t="str">
        <f t="shared" si="1"/>
        <v/>
      </c>
      <c r="M8" s="17" t="str">
        <f t="shared" si="1"/>
        <v/>
      </c>
      <c r="N8" s="17" t="str">
        <f t="shared" si="1"/>
        <v/>
      </c>
      <c r="O8" s="17" t="str">
        <f t="shared" si="1"/>
        <v/>
      </c>
      <c r="P8" s="17" t="str">
        <f t="shared" si="1"/>
        <v/>
      </c>
      <c r="Q8" s="17" t="str">
        <f t="shared" si="1"/>
        <v/>
      </c>
      <c r="R8" s="17" t="str">
        <f t="shared" si="1"/>
        <v/>
      </c>
      <c r="S8" s="17" t="str">
        <f t="shared" si="1"/>
        <v/>
      </c>
      <c r="T8" s="17" t="str">
        <f t="shared" si="1"/>
        <v/>
      </c>
      <c r="U8" s="17" t="str">
        <f t="shared" si="1"/>
        <v/>
      </c>
      <c r="V8" s="17" t="str">
        <f t="shared" si="1"/>
        <v/>
      </c>
      <c r="W8" s="17" t="str">
        <f t="shared" si="1"/>
        <v/>
      </c>
      <c r="X8" s="17" t="str">
        <f t="shared" si="1"/>
        <v/>
      </c>
      <c r="Y8" s="17" t="str">
        <f t="shared" si="1"/>
        <v/>
      </c>
      <c r="Z8" s="17" t="str">
        <f t="shared" si="1"/>
        <v/>
      </c>
      <c r="AA8" s="17" t="str">
        <f t="shared" si="1"/>
        <v/>
      </c>
      <c r="AB8" s="17" t="str">
        <f t="shared" si="1"/>
        <v/>
      </c>
      <c r="AC8" s="17" t="str">
        <f t="shared" si="1"/>
        <v/>
      </c>
      <c r="AD8" s="17" t="str">
        <f t="shared" si="1"/>
        <v/>
      </c>
      <c r="AE8" s="17" t="str">
        <f t="shared" si="1"/>
        <v/>
      </c>
      <c r="AF8" s="17" t="str">
        <f t="shared" si="1"/>
        <v/>
      </c>
      <c r="AG8" s="17" t="str">
        <f t="shared" si="1"/>
        <v/>
      </c>
      <c r="AH8" s="17" t="str">
        <f t="shared" si="1"/>
        <v/>
      </c>
      <c r="AI8" s="17" t="str">
        <f t="shared" si="1"/>
        <v/>
      </c>
      <c r="AJ8" s="17" t="str">
        <f t="shared" si="2"/>
        <v/>
      </c>
      <c r="AK8" s="17" t="str">
        <f t="shared" si="2"/>
        <v/>
      </c>
      <c r="AL8" s="17">
        <f t="shared" si="3"/>
        <v>0</v>
      </c>
    </row>
    <row r="9" spans="1:38" hidden="1" x14ac:dyDescent="0.2">
      <c r="A9" s="70" t="str">
        <f t="shared" si="4"/>
        <v/>
      </c>
      <c r="B9" s="228" t="str">
        <f>LEFT(TABLA!BC9,1)</f>
        <v>4</v>
      </c>
      <c r="C9" s="17" t="str">
        <f>TABLA!C9</f>
        <v>Ciencias Sociales</v>
      </c>
      <c r="D9" s="17" t="str">
        <f>TABLA!F9</f>
        <v>F. Derecho</v>
      </c>
      <c r="E9" s="148">
        <f>TABLA!BD9</f>
        <v>0</v>
      </c>
      <c r="F9" s="148">
        <f>TABLA!BE9</f>
        <v>0</v>
      </c>
      <c r="G9" s="70" t="str">
        <f t="shared" si="5"/>
        <v>0</v>
      </c>
      <c r="H9" s="17" t="str">
        <f t="shared" si="6"/>
        <v/>
      </c>
      <c r="I9" s="17" t="str">
        <f t="shared" si="1"/>
        <v/>
      </c>
      <c r="J9" s="17" t="str">
        <f t="shared" si="1"/>
        <v/>
      </c>
      <c r="K9" s="17" t="str">
        <f t="shared" si="1"/>
        <v/>
      </c>
      <c r="L9" s="17" t="str">
        <f t="shared" si="1"/>
        <v/>
      </c>
      <c r="M9" s="17" t="str">
        <f t="shared" si="1"/>
        <v/>
      </c>
      <c r="N9" s="17" t="str">
        <f t="shared" si="1"/>
        <v/>
      </c>
      <c r="O9" s="17" t="str">
        <f t="shared" si="1"/>
        <v/>
      </c>
      <c r="P9" s="17" t="str">
        <f t="shared" si="1"/>
        <v/>
      </c>
      <c r="Q9" s="17" t="str">
        <f t="shared" si="1"/>
        <v/>
      </c>
      <c r="R9" s="17" t="str">
        <f t="shared" si="1"/>
        <v/>
      </c>
      <c r="S9" s="17" t="str">
        <f t="shared" si="1"/>
        <v/>
      </c>
      <c r="T9" s="17" t="str">
        <f t="shared" si="1"/>
        <v/>
      </c>
      <c r="U9" s="17" t="str">
        <f t="shared" si="1"/>
        <v/>
      </c>
      <c r="V9" s="17" t="str">
        <f t="shared" si="1"/>
        <v/>
      </c>
      <c r="W9" s="17" t="str">
        <f t="shared" si="1"/>
        <v/>
      </c>
      <c r="X9" s="17" t="str">
        <f t="shared" si="1"/>
        <v/>
      </c>
      <c r="Y9" s="17" t="str">
        <f t="shared" si="1"/>
        <v/>
      </c>
      <c r="Z9" s="17" t="str">
        <f t="shared" si="1"/>
        <v/>
      </c>
      <c r="AA9" s="17" t="str">
        <f t="shared" si="1"/>
        <v/>
      </c>
      <c r="AB9" s="17" t="str">
        <f t="shared" si="1"/>
        <v/>
      </c>
      <c r="AC9" s="17" t="str">
        <f t="shared" si="1"/>
        <v/>
      </c>
      <c r="AD9" s="17" t="str">
        <f t="shared" si="1"/>
        <v/>
      </c>
      <c r="AE9" s="17" t="str">
        <f t="shared" si="1"/>
        <v/>
      </c>
      <c r="AF9" s="17" t="str">
        <f t="shared" si="1"/>
        <v/>
      </c>
      <c r="AG9" s="17" t="str">
        <f t="shared" si="1"/>
        <v/>
      </c>
      <c r="AH9" s="17" t="str">
        <f t="shared" si="1"/>
        <v/>
      </c>
      <c r="AI9" s="17" t="str">
        <f t="shared" si="1"/>
        <v/>
      </c>
      <c r="AJ9" s="17" t="str">
        <f t="shared" si="2"/>
        <v/>
      </c>
      <c r="AK9" s="17" t="str">
        <f t="shared" si="2"/>
        <v/>
      </c>
      <c r="AL9" s="17">
        <f t="shared" si="3"/>
        <v>0</v>
      </c>
    </row>
    <row r="10" spans="1:38" ht="167.8" hidden="1" x14ac:dyDescent="0.2">
      <c r="A10" s="70" t="str">
        <f t="shared" si="4"/>
        <v xml:space="preserve">BIBLIOTECARIOS; DEVOLUCIÓN; LIBROS; ORDENADORES PORTATILES IMPRESORAS; PRESTAMO; </v>
      </c>
      <c r="B10" s="228" t="str">
        <f>LEFT(TABLA!BC10,1)</f>
        <v>2</v>
      </c>
      <c r="C10" s="17" t="str">
        <f>TABLA!C10</f>
        <v>Ciencias de la Salud</v>
      </c>
      <c r="D10" s="17" t="str">
        <f>TABLA!F10</f>
        <v>F. Veterinaria</v>
      </c>
      <c r="E10" s="148" t="str">
        <f>TABLA!BD10</f>
        <v>No entiendo que el préstamo de ordenadores portátiles semanal solo se de en la biblioteca María Zambrano y no en las bibliotecas por facultad. Es una muestra de la dejadez que se tiene de las bibliotecas pequeñas, lo que está demostrado también por el mal funcionamiento de los ordenadores portátiles. Además, se debería facilitar el préstamo interbibliotecario entre facultades UCM, de forma que igual que un libro de una facultad se puede devolver en cualquier otra, se pueda solicitar un libro de otra facultad a recoger en tu facultad de estudios, eliminando barreras al acceso a este servicio. Me parece una vergüenza el mal estado de las bibliotecas, ya que en veterinaria hay muchos libros obsoletos que se mantienen ocupando espacio y que en la práctica profesional no se usan, además de que si su contenido se pusiera en práctica, como en el caso del uso de antibióticos, hasta se podría ser sancionado legalmente.</v>
      </c>
      <c r="F10" s="148">
        <f>TABLA!BE10</f>
        <v>0</v>
      </c>
      <c r="G10" s="70" t="str">
        <f t="shared" si="5"/>
        <v>NO ENTIENDO QUE EL PRESTAMO DE ORDENADORES PORTATILES SEMANAL SOLO SE DE EN LA BIBLIOTECA MARIA ZAMBRANO Y NO EN LAS BIBLIOTECAS POR FACULTAD. ES UNA MUESTRA DE LA DEJADEZ QUE SE TIENE DE LAS BIBLIOTECAS PEQUEÑAS, LO QUE ESTA DEMOSTRADO TAMBIEN POR EL MAL FUNCIONAMIENTO DE LOS ORDENADORES PORTATILES. ADEMAS, SE DEBERIA FACILITAR EL PRESTAMO INTERBIBLIOTECARIO ENTRE FACULTADES UCM, DE FORMA QUE IGUAL QUE UN LIBRO DE UNA FACULTAD SE PUEDE DEVOLVER EN CUALQUIER OTRA, SE PUEDA SOLICITAR UN LIBRO DE OTRA FACULTAD A RECOGER EN TU FACULTAD DE ESTUDIOS, ELIMINANDO BARRERAS AL ACCESO A ESTE SERVICIO. ME PARECE UNA VERGÜENZA EL MAL ESTADO DE LAS BIBLIOTECAS, YA QUE EN VETERINARIA HAY MUCHOS LIBROS OBSOLETOS QUE SE MANTIENEN OCUPANDO ESPACIO Y QUE EN LA PRACTICA PROFESIONAL NO SE USAN, ADEMAS DE QUE SI SU CONTENIDO SE PUSIERA EN PRACTICA, COMO EN EL CASO DEL USO DE ANTIBIOTICOS, HASTA SE PODRIA SER SANCIONADO LEGALMENTE.</v>
      </c>
      <c r="H10" s="17" t="str">
        <f t="shared" si="6"/>
        <v xml:space="preserve">BIBLIOTECARIOS; </v>
      </c>
      <c r="I10" s="17" t="str">
        <f t="shared" si="1"/>
        <v/>
      </c>
      <c r="J10" s="17" t="str">
        <f t="shared" si="1"/>
        <v/>
      </c>
      <c r="K10" s="17" t="str">
        <f t="shared" si="1"/>
        <v/>
      </c>
      <c r="L10" s="17" t="str">
        <f t="shared" si="1"/>
        <v/>
      </c>
      <c r="M10" s="17" t="str">
        <f t="shared" si="1"/>
        <v/>
      </c>
      <c r="N10" s="17" t="str">
        <f t="shared" si="1"/>
        <v xml:space="preserve">DEVOLUCIÓN; </v>
      </c>
      <c r="O10" s="17" t="str">
        <f t="shared" si="1"/>
        <v/>
      </c>
      <c r="P10" s="17" t="str">
        <f t="shared" si="1"/>
        <v/>
      </c>
      <c r="Q10" s="17" t="str">
        <f t="shared" si="1"/>
        <v/>
      </c>
      <c r="R10" s="17" t="str">
        <f t="shared" si="1"/>
        <v/>
      </c>
      <c r="S10" s="17" t="str">
        <f t="shared" si="1"/>
        <v/>
      </c>
      <c r="T10" s="17" t="str">
        <f t="shared" si="1"/>
        <v/>
      </c>
      <c r="U10" s="17" t="str">
        <f t="shared" si="1"/>
        <v xml:space="preserve">LIBROS; </v>
      </c>
      <c r="V10" s="17" t="str">
        <f t="shared" si="1"/>
        <v/>
      </c>
      <c r="W10" s="17" t="str">
        <f t="shared" si="1"/>
        <v/>
      </c>
      <c r="X10" s="17" t="str">
        <f t="shared" si="1"/>
        <v/>
      </c>
      <c r="Y10" s="17" t="str">
        <f t="shared" si="1"/>
        <v/>
      </c>
      <c r="Z10" s="17" t="str">
        <f t="shared" si="1"/>
        <v xml:space="preserve">ORDENADORES PORTATILES IMPRESORAS; </v>
      </c>
      <c r="AA10" s="17" t="str">
        <f t="shared" si="1"/>
        <v/>
      </c>
      <c r="AB10" s="17" t="str">
        <f t="shared" si="1"/>
        <v/>
      </c>
      <c r="AC10" s="17" t="str">
        <f t="shared" si="1"/>
        <v xml:space="preserve">PRESTAMO; </v>
      </c>
      <c r="AD10" s="17" t="str">
        <f t="shared" si="1"/>
        <v/>
      </c>
      <c r="AE10" s="17" t="str">
        <f t="shared" si="1"/>
        <v/>
      </c>
      <c r="AF10" s="17" t="str">
        <f t="shared" si="1"/>
        <v/>
      </c>
      <c r="AG10" s="17" t="str">
        <f t="shared" si="1"/>
        <v/>
      </c>
      <c r="AH10" s="17" t="str">
        <f t="shared" si="1"/>
        <v/>
      </c>
      <c r="AI10" s="17" t="str">
        <f t="shared" si="1"/>
        <v/>
      </c>
      <c r="AJ10" s="17" t="str">
        <f t="shared" si="2"/>
        <v/>
      </c>
      <c r="AK10" s="17" t="str">
        <f t="shared" si="2"/>
        <v/>
      </c>
      <c r="AL10" s="17">
        <f t="shared" si="3"/>
        <v>1</v>
      </c>
    </row>
    <row r="11" spans="1:38" hidden="1" x14ac:dyDescent="0.2">
      <c r="A11" s="70" t="str">
        <f t="shared" si="4"/>
        <v/>
      </c>
      <c r="B11" s="228" t="str">
        <f>LEFT(TABLA!BC11,1)</f>
        <v>4</v>
      </c>
      <c r="C11" s="17" t="str">
        <f>TABLA!C11</f>
        <v>Humanidades</v>
      </c>
      <c r="D11" s="17" t="str">
        <f>TABLA!F11</f>
        <v>F. Geografía e Historia</v>
      </c>
      <c r="E11" s="148">
        <f>TABLA!BD11</f>
        <v>0</v>
      </c>
      <c r="F11" s="148">
        <f>TABLA!BE11</f>
        <v>0</v>
      </c>
      <c r="G11" s="70" t="str">
        <f t="shared" si="5"/>
        <v>0</v>
      </c>
      <c r="H11" s="17" t="str">
        <f t="shared" si="6"/>
        <v/>
      </c>
      <c r="I11" s="17" t="str">
        <f t="shared" si="1"/>
        <v/>
      </c>
      <c r="J11" s="17" t="str">
        <f t="shared" si="1"/>
        <v/>
      </c>
      <c r="K11" s="17" t="str">
        <f t="shared" si="1"/>
        <v/>
      </c>
      <c r="L11" s="17" t="str">
        <f t="shared" si="1"/>
        <v/>
      </c>
      <c r="M11" s="17" t="str">
        <f t="shared" si="1"/>
        <v/>
      </c>
      <c r="N11" s="17" t="str">
        <f t="shared" si="1"/>
        <v/>
      </c>
      <c r="O11" s="17" t="str">
        <f t="shared" si="1"/>
        <v/>
      </c>
      <c r="P11" s="17" t="str">
        <f t="shared" si="1"/>
        <v/>
      </c>
      <c r="Q11" s="17" t="str">
        <f t="shared" si="1"/>
        <v/>
      </c>
      <c r="R11" s="17" t="str">
        <f t="shared" si="1"/>
        <v/>
      </c>
      <c r="S11" s="17" t="str">
        <f t="shared" si="1"/>
        <v/>
      </c>
      <c r="T11" s="17" t="str">
        <f t="shared" si="1"/>
        <v/>
      </c>
      <c r="U11" s="17" t="str">
        <f t="shared" si="1"/>
        <v/>
      </c>
      <c r="V11" s="17" t="str">
        <f t="shared" si="1"/>
        <v/>
      </c>
      <c r="W11" s="17" t="str">
        <f t="shared" si="1"/>
        <v/>
      </c>
      <c r="X11" s="17" t="str">
        <f t="shared" si="1"/>
        <v/>
      </c>
      <c r="Y11" s="17" t="str">
        <f t="shared" si="1"/>
        <v/>
      </c>
      <c r="Z11" s="17" t="str">
        <f t="shared" si="1"/>
        <v/>
      </c>
      <c r="AA11" s="17" t="str">
        <f t="shared" si="1"/>
        <v/>
      </c>
      <c r="AB11" s="17" t="str">
        <f t="shared" si="1"/>
        <v/>
      </c>
      <c r="AC11" s="17" t="str">
        <f t="shared" si="1"/>
        <v/>
      </c>
      <c r="AD11" s="17" t="str">
        <f t="shared" si="1"/>
        <v/>
      </c>
      <c r="AE11" s="17" t="str">
        <f t="shared" si="1"/>
        <v/>
      </c>
      <c r="AF11" s="17" t="str">
        <f t="shared" si="1"/>
        <v/>
      </c>
      <c r="AG11" s="17" t="str">
        <f t="shared" si="1"/>
        <v/>
      </c>
      <c r="AH11" s="17" t="str">
        <f t="shared" si="1"/>
        <v/>
      </c>
      <c r="AI11" s="17" t="str">
        <f t="shared" si="1"/>
        <v/>
      </c>
      <c r="AJ11" s="17" t="str">
        <f t="shared" si="2"/>
        <v/>
      </c>
      <c r="AK11" s="17" t="str">
        <f t="shared" si="2"/>
        <v/>
      </c>
      <c r="AL11" s="17">
        <f t="shared" si="3"/>
        <v>0</v>
      </c>
    </row>
    <row r="12" spans="1:38" hidden="1" x14ac:dyDescent="0.2">
      <c r="A12" s="70" t="str">
        <f t="shared" si="4"/>
        <v/>
      </c>
      <c r="B12" s="228" t="str">
        <f>LEFT(TABLA!BC12,1)</f>
        <v>5</v>
      </c>
      <c r="C12" s="17" t="str">
        <f>TABLA!C12</f>
        <v>Ciencias Sociales</v>
      </c>
      <c r="D12" s="17" t="str">
        <f>TABLA!F12</f>
        <v>F. Trabajo Social</v>
      </c>
      <c r="E12" s="148">
        <f>TABLA!BD12</f>
        <v>0</v>
      </c>
      <c r="F12" s="148">
        <f>TABLA!BE12</f>
        <v>0</v>
      </c>
      <c r="G12" s="70" t="str">
        <f t="shared" si="5"/>
        <v>0</v>
      </c>
      <c r="H12" s="17" t="str">
        <f t="shared" si="6"/>
        <v/>
      </c>
      <c r="I12" s="17" t="str">
        <f t="shared" si="1"/>
        <v/>
      </c>
      <c r="J12" s="17" t="str">
        <f t="shared" si="1"/>
        <v/>
      </c>
      <c r="K12" s="17" t="str">
        <f t="shared" si="1"/>
        <v/>
      </c>
      <c r="L12" s="17" t="str">
        <f t="shared" si="1"/>
        <v/>
      </c>
      <c r="M12" s="17" t="str">
        <f t="shared" si="1"/>
        <v/>
      </c>
      <c r="N12" s="17" t="str">
        <f t="shared" si="1"/>
        <v/>
      </c>
      <c r="O12" s="17" t="str">
        <f t="shared" si="1"/>
        <v/>
      </c>
      <c r="P12" s="17" t="str">
        <f t="shared" si="1"/>
        <v/>
      </c>
      <c r="Q12" s="17" t="str">
        <f t="shared" si="1"/>
        <v/>
      </c>
      <c r="R12" s="17" t="str">
        <f t="shared" si="1"/>
        <v/>
      </c>
      <c r="S12" s="17" t="str">
        <f t="shared" si="1"/>
        <v/>
      </c>
      <c r="T12" s="17" t="str">
        <f t="shared" si="1"/>
        <v/>
      </c>
      <c r="U12" s="17" t="str">
        <f t="shared" si="1"/>
        <v/>
      </c>
      <c r="V12" s="17" t="str">
        <f t="shared" si="1"/>
        <v/>
      </c>
      <c r="W12" s="17" t="str">
        <f t="shared" si="1"/>
        <v/>
      </c>
      <c r="X12" s="17" t="str">
        <f t="shared" si="1"/>
        <v/>
      </c>
      <c r="Y12" s="17" t="str">
        <f t="shared" si="1"/>
        <v/>
      </c>
      <c r="Z12" s="17" t="str">
        <f t="shared" si="1"/>
        <v/>
      </c>
      <c r="AA12" s="17" t="str">
        <f t="shared" si="1"/>
        <v/>
      </c>
      <c r="AB12" s="17" t="str">
        <f t="shared" si="1"/>
        <v/>
      </c>
      <c r="AC12" s="17" t="str">
        <f t="shared" si="1"/>
        <v/>
      </c>
      <c r="AD12" s="17" t="str">
        <f t="shared" si="1"/>
        <v/>
      </c>
      <c r="AE12" s="17" t="str">
        <f t="shared" si="1"/>
        <v/>
      </c>
      <c r="AF12" s="17" t="str">
        <f t="shared" si="1"/>
        <v/>
      </c>
      <c r="AG12" s="17" t="str">
        <f t="shared" si="1"/>
        <v/>
      </c>
      <c r="AH12" s="17" t="str">
        <f t="shared" si="1"/>
        <v/>
      </c>
      <c r="AI12" s="17" t="str">
        <f t="shared" si="1"/>
        <v/>
      </c>
      <c r="AJ12" s="17" t="str">
        <f t="shared" si="2"/>
        <v/>
      </c>
      <c r="AK12" s="17" t="str">
        <f t="shared" si="2"/>
        <v/>
      </c>
      <c r="AL12" s="17">
        <f t="shared" si="3"/>
        <v>0</v>
      </c>
    </row>
    <row r="13" spans="1:38" hidden="1" x14ac:dyDescent="0.2">
      <c r="A13" s="70" t="str">
        <f t="shared" si="4"/>
        <v/>
      </c>
      <c r="B13" s="228" t="str">
        <f>LEFT(TABLA!BC13,1)</f>
        <v>4</v>
      </c>
      <c r="C13" s="17" t="str">
        <f>TABLA!C13</f>
        <v>Humanidades</v>
      </c>
      <c r="D13" s="17" t="str">
        <f>TABLA!F13</f>
        <v>F. Educación - Centro de Formación del Profesorado</v>
      </c>
      <c r="E13" s="148">
        <f>TABLA!BD13</f>
        <v>0</v>
      </c>
      <c r="F13" s="148">
        <f>TABLA!BE13</f>
        <v>0</v>
      </c>
      <c r="G13" s="70" t="str">
        <f t="shared" si="5"/>
        <v>0</v>
      </c>
      <c r="H13" s="17" t="str">
        <f t="shared" si="6"/>
        <v/>
      </c>
      <c r="I13" s="17" t="str">
        <f t="shared" si="1"/>
        <v/>
      </c>
      <c r="J13" s="17" t="str">
        <f t="shared" si="1"/>
        <v/>
      </c>
      <c r="K13" s="17" t="str">
        <f t="shared" si="1"/>
        <v/>
      </c>
      <c r="L13" s="17" t="str">
        <f t="shared" ref="L13:AA28" si="7">IFERROR((IF(FIND(L$2,$G13,1)&gt;0,L$3)),"")</f>
        <v/>
      </c>
      <c r="M13" s="17" t="str">
        <f t="shared" si="7"/>
        <v/>
      </c>
      <c r="N13" s="17" t="str">
        <f t="shared" si="7"/>
        <v/>
      </c>
      <c r="O13" s="17" t="str">
        <f t="shared" si="7"/>
        <v/>
      </c>
      <c r="P13" s="17" t="str">
        <f t="shared" si="7"/>
        <v/>
      </c>
      <c r="Q13" s="17" t="str">
        <f t="shared" si="7"/>
        <v/>
      </c>
      <c r="R13" s="17" t="str">
        <f t="shared" si="7"/>
        <v/>
      </c>
      <c r="S13" s="17" t="str">
        <f t="shared" si="7"/>
        <v/>
      </c>
      <c r="T13" s="17" t="str">
        <f t="shared" si="7"/>
        <v/>
      </c>
      <c r="U13" s="17" t="str">
        <f t="shared" si="7"/>
        <v/>
      </c>
      <c r="V13" s="17" t="str">
        <f t="shared" si="7"/>
        <v/>
      </c>
      <c r="W13" s="17" t="str">
        <f t="shared" si="7"/>
        <v/>
      </c>
      <c r="X13" s="17" t="str">
        <f t="shared" si="7"/>
        <v/>
      </c>
      <c r="Y13" s="17" t="str">
        <f t="shared" si="7"/>
        <v/>
      </c>
      <c r="Z13" s="17" t="str">
        <f t="shared" si="7"/>
        <v/>
      </c>
      <c r="AA13" s="17" t="str">
        <f t="shared" si="7"/>
        <v/>
      </c>
      <c r="AB13" s="17" t="str">
        <f t="shared" ref="AB13:AI44" si="8">IFERROR((IF(FIND(AB$2,$G13,1)&gt;0,AB$3)),"")</f>
        <v/>
      </c>
      <c r="AC13" s="17" t="str">
        <f t="shared" si="8"/>
        <v/>
      </c>
      <c r="AD13" s="17" t="str">
        <f t="shared" si="8"/>
        <v/>
      </c>
      <c r="AE13" s="17" t="str">
        <f t="shared" si="8"/>
        <v/>
      </c>
      <c r="AF13" s="17" t="str">
        <f t="shared" si="8"/>
        <v/>
      </c>
      <c r="AG13" s="17" t="str">
        <f t="shared" si="8"/>
        <v/>
      </c>
      <c r="AH13" s="17" t="str">
        <f t="shared" si="8"/>
        <v/>
      </c>
      <c r="AI13" s="17" t="str">
        <f t="shared" si="8"/>
        <v/>
      </c>
      <c r="AJ13" s="17" t="str">
        <f t="shared" si="2"/>
        <v/>
      </c>
      <c r="AK13" s="17" t="str">
        <f t="shared" si="2"/>
        <v/>
      </c>
      <c r="AL13" s="17">
        <f t="shared" si="3"/>
        <v>0</v>
      </c>
    </row>
    <row r="14" spans="1:38" hidden="1" x14ac:dyDescent="0.2">
      <c r="A14" s="70" t="str">
        <f t="shared" si="4"/>
        <v/>
      </c>
      <c r="B14" s="228" t="str">
        <f>LEFT(TABLA!BC14,1)</f>
        <v>4</v>
      </c>
      <c r="C14" s="17" t="str">
        <f>TABLA!C14</f>
        <v>Ciencias Experimentales</v>
      </c>
      <c r="D14" s="17" t="str">
        <f>TABLA!F14</f>
        <v>F. Ciencias Físicas</v>
      </c>
      <c r="E14" s="148">
        <f>TABLA!BD14</f>
        <v>0</v>
      </c>
      <c r="F14" s="148">
        <f>TABLA!BE14</f>
        <v>0</v>
      </c>
      <c r="G14" s="70" t="str">
        <f t="shared" si="5"/>
        <v>0</v>
      </c>
      <c r="H14" s="17" t="str">
        <f t="shared" si="6"/>
        <v/>
      </c>
      <c r="I14" s="17" t="str">
        <f t="shared" si="6"/>
        <v/>
      </c>
      <c r="J14" s="17" t="str">
        <f t="shared" si="6"/>
        <v/>
      </c>
      <c r="K14" s="17" t="str">
        <f t="shared" si="6"/>
        <v/>
      </c>
      <c r="L14" s="17" t="str">
        <f t="shared" si="6"/>
        <v/>
      </c>
      <c r="M14" s="17" t="str">
        <f t="shared" si="6"/>
        <v/>
      </c>
      <c r="N14" s="17" t="str">
        <f t="shared" si="6"/>
        <v/>
      </c>
      <c r="O14" s="17" t="str">
        <f t="shared" si="6"/>
        <v/>
      </c>
      <c r="P14" s="17" t="str">
        <f t="shared" si="6"/>
        <v/>
      </c>
      <c r="Q14" s="17" t="str">
        <f t="shared" si="6"/>
        <v/>
      </c>
      <c r="R14" s="17" t="str">
        <f t="shared" si="6"/>
        <v/>
      </c>
      <c r="S14" s="17" t="str">
        <f t="shared" si="6"/>
        <v/>
      </c>
      <c r="T14" s="17" t="str">
        <f t="shared" si="6"/>
        <v/>
      </c>
      <c r="U14" s="17" t="str">
        <f t="shared" si="6"/>
        <v/>
      </c>
      <c r="V14" s="17" t="str">
        <f t="shared" si="6"/>
        <v/>
      </c>
      <c r="W14" s="17" t="str">
        <f t="shared" si="6"/>
        <v/>
      </c>
      <c r="X14" s="17" t="str">
        <f t="shared" si="7"/>
        <v/>
      </c>
      <c r="Y14" s="17" t="str">
        <f t="shared" si="7"/>
        <v/>
      </c>
      <c r="Z14" s="17" t="str">
        <f t="shared" si="7"/>
        <v/>
      </c>
      <c r="AA14" s="17" t="str">
        <f t="shared" si="7"/>
        <v/>
      </c>
      <c r="AB14" s="17" t="str">
        <f t="shared" si="8"/>
        <v/>
      </c>
      <c r="AC14" s="17" t="str">
        <f t="shared" si="8"/>
        <v/>
      </c>
      <c r="AD14" s="17" t="str">
        <f t="shared" si="8"/>
        <v/>
      </c>
      <c r="AE14" s="17" t="str">
        <f t="shared" si="8"/>
        <v/>
      </c>
      <c r="AF14" s="17" t="str">
        <f t="shared" si="8"/>
        <v/>
      </c>
      <c r="AG14" s="17" t="str">
        <f t="shared" si="8"/>
        <v/>
      </c>
      <c r="AH14" s="17" t="str">
        <f t="shared" si="8"/>
        <v/>
      </c>
      <c r="AI14" s="17" t="str">
        <f t="shared" si="8"/>
        <v/>
      </c>
      <c r="AJ14" s="17" t="str">
        <f t="shared" si="2"/>
        <v/>
      </c>
      <c r="AK14" s="17" t="str">
        <f t="shared" si="2"/>
        <v/>
      </c>
      <c r="AL14" s="17">
        <f t="shared" si="3"/>
        <v>0</v>
      </c>
    </row>
    <row r="15" spans="1:38" hidden="1" x14ac:dyDescent="0.2">
      <c r="A15" s="70" t="str">
        <f t="shared" si="4"/>
        <v/>
      </c>
      <c r="B15" s="228" t="str">
        <f>LEFT(TABLA!BC15,1)</f>
        <v>4</v>
      </c>
      <c r="C15" s="17" t="str">
        <f>TABLA!C15</f>
        <v>Ciencias Sociales</v>
      </c>
      <c r="D15" s="17" t="str">
        <f>TABLA!F15</f>
        <v>F. Derecho</v>
      </c>
      <c r="E15" s="148">
        <f>TABLA!BD15</f>
        <v>0</v>
      </c>
      <c r="F15" s="148">
        <f>TABLA!BE15</f>
        <v>0</v>
      </c>
      <c r="G15" s="70" t="str">
        <f t="shared" si="5"/>
        <v>0</v>
      </c>
      <c r="H15" s="17" t="str">
        <f t="shared" si="6"/>
        <v/>
      </c>
      <c r="I15" s="17" t="str">
        <f t="shared" si="6"/>
        <v/>
      </c>
      <c r="J15" s="17" t="str">
        <f t="shared" si="6"/>
        <v/>
      </c>
      <c r="K15" s="17" t="str">
        <f t="shared" si="6"/>
        <v/>
      </c>
      <c r="L15" s="17" t="str">
        <f t="shared" si="6"/>
        <v/>
      </c>
      <c r="M15" s="17" t="str">
        <f t="shared" si="6"/>
        <v/>
      </c>
      <c r="N15" s="17" t="str">
        <f t="shared" si="6"/>
        <v/>
      </c>
      <c r="O15" s="17" t="str">
        <f t="shared" si="6"/>
        <v/>
      </c>
      <c r="P15" s="17" t="str">
        <f t="shared" si="6"/>
        <v/>
      </c>
      <c r="Q15" s="17" t="str">
        <f t="shared" si="6"/>
        <v/>
      </c>
      <c r="R15" s="17" t="str">
        <f t="shared" si="6"/>
        <v/>
      </c>
      <c r="S15" s="17" t="str">
        <f t="shared" si="6"/>
        <v/>
      </c>
      <c r="T15" s="17" t="str">
        <f t="shared" si="6"/>
        <v/>
      </c>
      <c r="U15" s="17" t="str">
        <f t="shared" si="6"/>
        <v/>
      </c>
      <c r="V15" s="17" t="str">
        <f t="shared" si="6"/>
        <v/>
      </c>
      <c r="W15" s="17" t="str">
        <f t="shared" si="6"/>
        <v/>
      </c>
      <c r="X15" s="17" t="str">
        <f t="shared" si="7"/>
        <v/>
      </c>
      <c r="Y15" s="17" t="str">
        <f t="shared" si="7"/>
        <v/>
      </c>
      <c r="Z15" s="17" t="str">
        <f t="shared" si="7"/>
        <v/>
      </c>
      <c r="AA15" s="17" t="str">
        <f t="shared" si="7"/>
        <v/>
      </c>
      <c r="AB15" s="17" t="str">
        <f t="shared" si="8"/>
        <v/>
      </c>
      <c r="AC15" s="17" t="str">
        <f t="shared" si="8"/>
        <v/>
      </c>
      <c r="AD15" s="17" t="str">
        <f t="shared" si="8"/>
        <v/>
      </c>
      <c r="AE15" s="17" t="str">
        <f t="shared" si="8"/>
        <v/>
      </c>
      <c r="AF15" s="17" t="str">
        <f t="shared" si="8"/>
        <v/>
      </c>
      <c r="AG15" s="17" t="str">
        <f t="shared" si="8"/>
        <v/>
      </c>
      <c r="AH15" s="17" t="str">
        <f t="shared" si="8"/>
        <v/>
      </c>
      <c r="AI15" s="17" t="str">
        <f t="shared" si="8"/>
        <v/>
      </c>
      <c r="AJ15" s="17" t="str">
        <f t="shared" si="2"/>
        <v/>
      </c>
      <c r="AK15" s="17" t="str">
        <f t="shared" si="2"/>
        <v/>
      </c>
      <c r="AL15" s="17">
        <f t="shared" si="3"/>
        <v>0</v>
      </c>
    </row>
    <row r="16" spans="1:38" ht="64.55" hidden="1" x14ac:dyDescent="0.2">
      <c r="A16" s="70" t="str">
        <f t="shared" si="4"/>
        <v xml:space="preserve">EXÁMENES; HORARIO; </v>
      </c>
      <c r="B16" s="228" t="str">
        <f>LEFT(TABLA!BC16,1)</f>
        <v>5</v>
      </c>
      <c r="C16" s="17" t="str">
        <f>TABLA!C16</f>
        <v>Ciencias Experimentales</v>
      </c>
      <c r="D16" s="17" t="str">
        <f>TABLA!F16</f>
        <v>F. Ciencias Físicas</v>
      </c>
      <c r="E16" s="148" t="str">
        <f>TABLA!BD16</f>
        <v>El horario extendido de la BMZ se adapta solo a algunas facultades. En la Facultad de Físicas o Químicas los exámenes empiezan el 10 de mayo aprox, y el horario extendido empieza a principios de mayo. Deberia extenderse desde Semana Santa para satisfacer las necesidades de todos los estudiantes.</v>
      </c>
      <c r="F16" s="148">
        <f>TABLA!BE16</f>
        <v>0</v>
      </c>
      <c r="G16" s="70" t="str">
        <f t="shared" si="5"/>
        <v>EL HORARIO EXTENDIDO DE LA BMZ SE ADAPTA SOLO A ALGUNAS FACULTADES. EN LA FACULTAD DE FISICAS O QUIMICAS LOS EXAMENES EMPIEZAN EL 10 DE MAYO APROX, Y EL HORARIO EXTENDIDO EMPIEZA A PRINCIPIOS DE MAYO. DEBERIA EXTENDERSE DESDE SEMANA SANTA PARA SATISFACER LAS NECESIDADES DE TODOS LOS ESTUDIANTES.</v>
      </c>
      <c r="H16" s="17" t="str">
        <f t="shared" si="6"/>
        <v/>
      </c>
      <c r="I16" s="17" t="str">
        <f t="shared" si="6"/>
        <v/>
      </c>
      <c r="J16" s="17" t="str">
        <f t="shared" si="6"/>
        <v/>
      </c>
      <c r="K16" s="17" t="str">
        <f t="shared" si="6"/>
        <v/>
      </c>
      <c r="L16" s="17" t="str">
        <f t="shared" si="6"/>
        <v/>
      </c>
      <c r="M16" s="17" t="str">
        <f t="shared" si="6"/>
        <v/>
      </c>
      <c r="N16" s="17" t="str">
        <f t="shared" si="6"/>
        <v/>
      </c>
      <c r="O16" s="17" t="str">
        <f t="shared" si="6"/>
        <v/>
      </c>
      <c r="P16" s="17" t="str">
        <f t="shared" si="6"/>
        <v/>
      </c>
      <c r="Q16" s="17" t="str">
        <f t="shared" si="6"/>
        <v xml:space="preserve">EXÁMENES; </v>
      </c>
      <c r="R16" s="17" t="str">
        <f t="shared" si="6"/>
        <v/>
      </c>
      <c r="S16" s="17" t="str">
        <f t="shared" si="6"/>
        <v xml:space="preserve">HORARIO; </v>
      </c>
      <c r="T16" s="17" t="str">
        <f t="shared" si="6"/>
        <v/>
      </c>
      <c r="U16" s="17" t="str">
        <f t="shared" si="6"/>
        <v/>
      </c>
      <c r="V16" s="17" t="str">
        <f t="shared" si="6"/>
        <v/>
      </c>
      <c r="W16" s="17" t="str">
        <f t="shared" si="6"/>
        <v/>
      </c>
      <c r="X16" s="17" t="str">
        <f t="shared" si="7"/>
        <v/>
      </c>
      <c r="Y16" s="17" t="str">
        <f t="shared" si="7"/>
        <v/>
      </c>
      <c r="Z16" s="17" t="str">
        <f t="shared" si="7"/>
        <v/>
      </c>
      <c r="AA16" s="17" t="str">
        <f t="shared" si="7"/>
        <v/>
      </c>
      <c r="AB16" s="17" t="str">
        <f t="shared" si="8"/>
        <v/>
      </c>
      <c r="AC16" s="17" t="str">
        <f t="shared" si="8"/>
        <v/>
      </c>
      <c r="AD16" s="17" t="str">
        <f t="shared" si="8"/>
        <v/>
      </c>
      <c r="AE16" s="17" t="str">
        <f t="shared" si="8"/>
        <v/>
      </c>
      <c r="AF16" s="17" t="str">
        <f t="shared" si="8"/>
        <v/>
      </c>
      <c r="AG16" s="17" t="str">
        <f t="shared" si="8"/>
        <v/>
      </c>
      <c r="AH16" s="17" t="str">
        <f t="shared" si="8"/>
        <v/>
      </c>
      <c r="AI16" s="17" t="str">
        <f t="shared" si="8"/>
        <v/>
      </c>
      <c r="AJ16" s="17" t="str">
        <f t="shared" si="2"/>
        <v/>
      </c>
      <c r="AK16" s="17" t="str">
        <f t="shared" si="2"/>
        <v/>
      </c>
      <c r="AL16" s="17">
        <f t="shared" si="3"/>
        <v>1</v>
      </c>
    </row>
    <row r="17" spans="1:38" hidden="1" x14ac:dyDescent="0.2">
      <c r="A17" s="70" t="str">
        <f t="shared" si="4"/>
        <v/>
      </c>
      <c r="B17" s="228" t="str">
        <f>LEFT(TABLA!BC17,1)</f>
        <v>4</v>
      </c>
      <c r="C17" s="17" t="str">
        <f>TABLA!C17</f>
        <v>Humanidades</v>
      </c>
      <c r="D17" s="17" t="str">
        <f>TABLA!F17</f>
        <v>F. Geografía e Historia</v>
      </c>
      <c r="E17" s="148">
        <f>TABLA!BD17</f>
        <v>0</v>
      </c>
      <c r="F17" s="148">
        <f>TABLA!BE17</f>
        <v>0</v>
      </c>
      <c r="G17" s="70" t="str">
        <f t="shared" si="5"/>
        <v>0</v>
      </c>
      <c r="H17" s="17" t="str">
        <f t="shared" si="6"/>
        <v/>
      </c>
      <c r="I17" s="17" t="str">
        <f t="shared" si="6"/>
        <v/>
      </c>
      <c r="J17" s="17" t="str">
        <f t="shared" si="6"/>
        <v/>
      </c>
      <c r="K17" s="17" t="str">
        <f t="shared" si="6"/>
        <v/>
      </c>
      <c r="L17" s="17" t="str">
        <f t="shared" si="6"/>
        <v/>
      </c>
      <c r="M17" s="17" t="str">
        <f t="shared" si="6"/>
        <v/>
      </c>
      <c r="N17" s="17" t="str">
        <f t="shared" si="6"/>
        <v/>
      </c>
      <c r="O17" s="17" t="str">
        <f t="shared" si="6"/>
        <v/>
      </c>
      <c r="P17" s="17" t="str">
        <f t="shared" si="6"/>
        <v/>
      </c>
      <c r="Q17" s="17" t="str">
        <f t="shared" si="6"/>
        <v/>
      </c>
      <c r="R17" s="17" t="str">
        <f t="shared" si="6"/>
        <v/>
      </c>
      <c r="S17" s="17" t="str">
        <f t="shared" si="6"/>
        <v/>
      </c>
      <c r="T17" s="17" t="str">
        <f t="shared" si="6"/>
        <v/>
      </c>
      <c r="U17" s="17" t="str">
        <f t="shared" si="6"/>
        <v/>
      </c>
      <c r="V17" s="17" t="str">
        <f t="shared" si="6"/>
        <v/>
      </c>
      <c r="W17" s="17" t="str">
        <f t="shared" si="6"/>
        <v/>
      </c>
      <c r="X17" s="17" t="str">
        <f t="shared" si="7"/>
        <v/>
      </c>
      <c r="Y17" s="17" t="str">
        <f t="shared" si="7"/>
        <v/>
      </c>
      <c r="Z17" s="17" t="str">
        <f t="shared" si="7"/>
        <v/>
      </c>
      <c r="AA17" s="17" t="str">
        <f t="shared" si="7"/>
        <v/>
      </c>
      <c r="AB17" s="17" t="str">
        <f t="shared" si="8"/>
        <v/>
      </c>
      <c r="AC17" s="17" t="str">
        <f t="shared" si="8"/>
        <v/>
      </c>
      <c r="AD17" s="17" t="str">
        <f t="shared" si="8"/>
        <v/>
      </c>
      <c r="AE17" s="17" t="str">
        <f t="shared" si="8"/>
        <v/>
      </c>
      <c r="AF17" s="17" t="str">
        <f t="shared" si="8"/>
        <v/>
      </c>
      <c r="AG17" s="17" t="str">
        <f t="shared" si="8"/>
        <v/>
      </c>
      <c r="AH17" s="17" t="str">
        <f t="shared" si="8"/>
        <v/>
      </c>
      <c r="AI17" s="17" t="str">
        <f t="shared" si="8"/>
        <v/>
      </c>
      <c r="AJ17" s="17" t="str">
        <f t="shared" si="2"/>
        <v/>
      </c>
      <c r="AK17" s="17" t="str">
        <f t="shared" si="2"/>
        <v/>
      </c>
      <c r="AL17" s="17">
        <f t="shared" si="3"/>
        <v>0</v>
      </c>
    </row>
    <row r="18" spans="1:38" hidden="1" x14ac:dyDescent="0.2">
      <c r="A18" s="70" t="str">
        <f t="shared" si="4"/>
        <v/>
      </c>
      <c r="B18" s="228" t="str">
        <f>LEFT(TABLA!BC18,1)</f>
        <v>5</v>
      </c>
      <c r="C18" s="17" t="str">
        <f>TABLA!C18</f>
        <v>Humanidades</v>
      </c>
      <c r="D18" s="17" t="str">
        <f>TABLA!F18</f>
        <v>F. Filología</v>
      </c>
      <c r="E18" s="148">
        <f>TABLA!BD18</f>
        <v>0</v>
      </c>
      <c r="F18" s="148">
        <f>TABLA!BE18</f>
        <v>0</v>
      </c>
      <c r="G18" s="70" t="str">
        <f t="shared" si="5"/>
        <v>0</v>
      </c>
      <c r="H18" s="17" t="str">
        <f t="shared" si="6"/>
        <v/>
      </c>
      <c r="I18" s="17" t="str">
        <f t="shared" si="6"/>
        <v/>
      </c>
      <c r="J18" s="17" t="str">
        <f t="shared" si="6"/>
        <v/>
      </c>
      <c r="K18" s="17" t="str">
        <f t="shared" si="6"/>
        <v/>
      </c>
      <c r="L18" s="17" t="str">
        <f t="shared" si="6"/>
        <v/>
      </c>
      <c r="M18" s="17" t="str">
        <f t="shared" si="6"/>
        <v/>
      </c>
      <c r="N18" s="17" t="str">
        <f t="shared" si="6"/>
        <v/>
      </c>
      <c r="O18" s="17" t="str">
        <f t="shared" si="6"/>
        <v/>
      </c>
      <c r="P18" s="17" t="str">
        <f t="shared" si="6"/>
        <v/>
      </c>
      <c r="Q18" s="17" t="str">
        <f t="shared" si="6"/>
        <v/>
      </c>
      <c r="R18" s="17" t="str">
        <f t="shared" si="6"/>
        <v/>
      </c>
      <c r="S18" s="17" t="str">
        <f t="shared" si="6"/>
        <v/>
      </c>
      <c r="T18" s="17" t="str">
        <f t="shared" si="6"/>
        <v/>
      </c>
      <c r="U18" s="17" t="str">
        <f t="shared" si="6"/>
        <v/>
      </c>
      <c r="V18" s="17" t="str">
        <f t="shared" si="6"/>
        <v/>
      </c>
      <c r="W18" s="17" t="str">
        <f t="shared" si="6"/>
        <v/>
      </c>
      <c r="X18" s="17" t="str">
        <f t="shared" si="7"/>
        <v/>
      </c>
      <c r="Y18" s="17" t="str">
        <f t="shared" si="7"/>
        <v/>
      </c>
      <c r="Z18" s="17" t="str">
        <f t="shared" si="7"/>
        <v/>
      </c>
      <c r="AA18" s="17" t="str">
        <f t="shared" si="7"/>
        <v/>
      </c>
      <c r="AB18" s="17" t="str">
        <f t="shared" si="8"/>
        <v/>
      </c>
      <c r="AC18" s="17" t="str">
        <f t="shared" si="8"/>
        <v/>
      </c>
      <c r="AD18" s="17" t="str">
        <f t="shared" si="8"/>
        <v/>
      </c>
      <c r="AE18" s="17" t="str">
        <f t="shared" si="8"/>
        <v/>
      </c>
      <c r="AF18" s="17" t="str">
        <f t="shared" si="8"/>
        <v/>
      </c>
      <c r="AG18" s="17" t="str">
        <f t="shared" si="8"/>
        <v/>
      </c>
      <c r="AH18" s="17" t="str">
        <f t="shared" si="8"/>
        <v/>
      </c>
      <c r="AI18" s="17" t="str">
        <f t="shared" si="8"/>
        <v/>
      </c>
      <c r="AJ18" s="17" t="str">
        <f t="shared" si="2"/>
        <v/>
      </c>
      <c r="AK18" s="17" t="str">
        <f t="shared" si="2"/>
        <v/>
      </c>
      <c r="AL18" s="17">
        <f t="shared" si="3"/>
        <v>0</v>
      </c>
    </row>
    <row r="19" spans="1:38" x14ac:dyDescent="0.2">
      <c r="A19" s="70" t="str">
        <f t="shared" si="4"/>
        <v/>
      </c>
      <c r="B19" s="228" t="str">
        <f>LEFT(TABLA!BC19,1)</f>
        <v>4</v>
      </c>
      <c r="C19" s="264" t="str">
        <f>TABLA!C19</f>
        <v>Ciencias Sociales</v>
      </c>
      <c r="D19" s="264" t="str">
        <f>TABLA!F19</f>
        <v>F. Ciencias Políticas y Sociología</v>
      </c>
      <c r="E19" s="148">
        <f>TABLA!BD19</f>
        <v>0</v>
      </c>
      <c r="F19" s="148">
        <f>TABLA!BE19</f>
        <v>0</v>
      </c>
      <c r="G19" s="70" t="str">
        <f t="shared" si="5"/>
        <v>0</v>
      </c>
      <c r="H19" s="17" t="str">
        <f t="shared" si="6"/>
        <v/>
      </c>
      <c r="I19" s="17" t="str">
        <f t="shared" si="6"/>
        <v/>
      </c>
      <c r="J19" s="17" t="str">
        <f t="shared" si="6"/>
        <v/>
      </c>
      <c r="K19" s="17" t="str">
        <f t="shared" si="6"/>
        <v/>
      </c>
      <c r="L19" s="17" t="str">
        <f t="shared" si="6"/>
        <v/>
      </c>
      <c r="M19" s="17" t="str">
        <f t="shared" si="6"/>
        <v/>
      </c>
      <c r="N19" s="17" t="str">
        <f t="shared" si="6"/>
        <v/>
      </c>
      <c r="O19" s="17" t="str">
        <f t="shared" si="6"/>
        <v/>
      </c>
      <c r="P19" s="17" t="str">
        <f t="shared" si="6"/>
        <v/>
      </c>
      <c r="Q19" s="17" t="str">
        <f t="shared" si="6"/>
        <v/>
      </c>
      <c r="R19" s="17" t="str">
        <f t="shared" si="6"/>
        <v/>
      </c>
      <c r="S19" s="17" t="str">
        <f t="shared" si="6"/>
        <v/>
      </c>
      <c r="T19" s="17" t="str">
        <f t="shared" si="6"/>
        <v/>
      </c>
      <c r="U19" s="17" t="str">
        <f t="shared" si="6"/>
        <v/>
      </c>
      <c r="V19" s="17" t="str">
        <f t="shared" si="6"/>
        <v/>
      </c>
      <c r="W19" s="17" t="str">
        <f t="shared" si="6"/>
        <v/>
      </c>
      <c r="X19" s="17" t="str">
        <f t="shared" si="7"/>
        <v/>
      </c>
      <c r="Y19" s="17" t="str">
        <f t="shared" si="7"/>
        <v/>
      </c>
      <c r="Z19" s="17" t="str">
        <f t="shared" si="7"/>
        <v/>
      </c>
      <c r="AA19" s="17" t="str">
        <f t="shared" si="7"/>
        <v/>
      </c>
      <c r="AB19" s="17" t="str">
        <f t="shared" si="8"/>
        <v/>
      </c>
      <c r="AC19" s="17" t="str">
        <f t="shared" si="8"/>
        <v/>
      </c>
      <c r="AD19" s="17" t="str">
        <f t="shared" si="8"/>
        <v/>
      </c>
      <c r="AE19" s="17" t="str">
        <f t="shared" si="8"/>
        <v/>
      </c>
      <c r="AF19" s="17" t="str">
        <f t="shared" si="8"/>
        <v/>
      </c>
      <c r="AG19" s="17" t="str">
        <f t="shared" si="8"/>
        <v/>
      </c>
      <c r="AH19" s="17" t="str">
        <f t="shared" si="8"/>
        <v/>
      </c>
      <c r="AI19" s="17" t="str">
        <f t="shared" si="8"/>
        <v/>
      </c>
      <c r="AJ19" s="17" t="str">
        <f t="shared" si="2"/>
        <v/>
      </c>
      <c r="AK19" s="17" t="str">
        <f t="shared" si="2"/>
        <v/>
      </c>
    </row>
    <row r="20" spans="1:38" hidden="1" x14ac:dyDescent="0.2">
      <c r="A20" s="70" t="str">
        <f t="shared" si="4"/>
        <v/>
      </c>
      <c r="B20" s="228" t="str">
        <f>LEFT(TABLA!BC20,1)</f>
        <v>5</v>
      </c>
      <c r="C20" s="17" t="str">
        <f>TABLA!C20</f>
        <v>Ciencias Sociales</v>
      </c>
      <c r="D20" s="17" t="str">
        <f>TABLA!F20</f>
        <v>F. Trabajo Social</v>
      </c>
      <c r="E20" s="262">
        <f>TABLA!BD20</f>
        <v>0</v>
      </c>
      <c r="F20" s="148">
        <f>TABLA!BE20</f>
        <v>0</v>
      </c>
      <c r="G20" s="70" t="str">
        <f t="shared" si="5"/>
        <v>0</v>
      </c>
      <c r="H20" s="17" t="str">
        <f t="shared" si="6"/>
        <v/>
      </c>
      <c r="I20" s="17" t="str">
        <f t="shared" si="6"/>
        <v/>
      </c>
      <c r="J20" s="17" t="str">
        <f t="shared" si="6"/>
        <v/>
      </c>
      <c r="K20" s="17" t="str">
        <f t="shared" si="6"/>
        <v/>
      </c>
      <c r="L20" s="17" t="str">
        <f t="shared" si="6"/>
        <v/>
      </c>
      <c r="M20" s="17" t="str">
        <f t="shared" si="6"/>
        <v/>
      </c>
      <c r="N20" s="17" t="str">
        <f t="shared" si="6"/>
        <v/>
      </c>
      <c r="O20" s="17" t="str">
        <f t="shared" si="6"/>
        <v/>
      </c>
      <c r="P20" s="17" t="str">
        <f t="shared" si="6"/>
        <v/>
      </c>
      <c r="Q20" s="17" t="str">
        <f t="shared" si="6"/>
        <v/>
      </c>
      <c r="R20" s="17" t="str">
        <f t="shared" si="6"/>
        <v/>
      </c>
      <c r="S20" s="17" t="str">
        <f t="shared" si="6"/>
        <v/>
      </c>
      <c r="T20" s="17" t="str">
        <f t="shared" si="6"/>
        <v/>
      </c>
      <c r="U20" s="17" t="str">
        <f t="shared" si="6"/>
        <v/>
      </c>
      <c r="V20" s="17" t="str">
        <f t="shared" si="6"/>
        <v/>
      </c>
      <c r="W20" s="17" t="str">
        <f t="shared" si="6"/>
        <v/>
      </c>
      <c r="X20" s="17" t="str">
        <f t="shared" si="7"/>
        <v/>
      </c>
      <c r="Y20" s="17" t="str">
        <f t="shared" si="7"/>
        <v/>
      </c>
      <c r="Z20" s="17" t="str">
        <f t="shared" si="7"/>
        <v/>
      </c>
      <c r="AA20" s="17" t="str">
        <f t="shared" si="7"/>
        <v/>
      </c>
      <c r="AB20" s="17" t="str">
        <f t="shared" si="8"/>
        <v/>
      </c>
      <c r="AC20" s="17" t="str">
        <f t="shared" si="8"/>
        <v/>
      </c>
      <c r="AD20" s="17" t="str">
        <f t="shared" si="8"/>
        <v/>
      </c>
      <c r="AE20" s="17" t="str">
        <f t="shared" si="8"/>
        <v/>
      </c>
      <c r="AF20" s="17" t="str">
        <f t="shared" si="8"/>
        <v/>
      </c>
      <c r="AG20" s="17" t="str">
        <f t="shared" si="8"/>
        <v/>
      </c>
      <c r="AH20" s="17" t="str">
        <f t="shared" si="8"/>
        <v/>
      </c>
      <c r="AI20" s="17" t="str">
        <f t="shared" si="8"/>
        <v/>
      </c>
      <c r="AJ20" s="17" t="str">
        <f t="shared" ref="AJ20:AK83" si="9">IFERROR((IF(FIND(AJ$2,$G20,1)&gt;0,AJ$3)),"")</f>
        <v/>
      </c>
      <c r="AK20" s="17" t="str">
        <f t="shared" si="9"/>
        <v/>
      </c>
      <c r="AL20" s="17">
        <f t="shared" si="3"/>
        <v>0</v>
      </c>
    </row>
    <row r="21" spans="1:38" x14ac:dyDescent="0.2">
      <c r="A21" s="70" t="str">
        <f t="shared" si="4"/>
        <v/>
      </c>
      <c r="B21" s="228" t="str">
        <f>LEFT(TABLA!BC21,1)</f>
        <v>5</v>
      </c>
      <c r="C21" s="264" t="str">
        <f>TABLA!C21</f>
        <v>Ciencias Sociales</v>
      </c>
      <c r="D21" s="264" t="str">
        <f>TABLA!F21</f>
        <v>F. Trabajo Social</v>
      </c>
      <c r="E21" s="148">
        <f>TABLA!BD21</f>
        <v>0</v>
      </c>
      <c r="F21" s="148">
        <f>TABLA!BE21</f>
        <v>0</v>
      </c>
      <c r="G21" s="70" t="str">
        <f t="shared" si="5"/>
        <v>0</v>
      </c>
      <c r="H21" s="17" t="str">
        <f t="shared" si="6"/>
        <v/>
      </c>
      <c r="I21" s="17" t="str">
        <f t="shared" si="6"/>
        <v/>
      </c>
      <c r="J21" s="17" t="str">
        <f t="shared" si="6"/>
        <v/>
      </c>
      <c r="K21" s="17" t="str">
        <f t="shared" si="6"/>
        <v/>
      </c>
      <c r="L21" s="17" t="str">
        <f t="shared" si="6"/>
        <v/>
      </c>
      <c r="M21" s="17" t="str">
        <f t="shared" si="6"/>
        <v/>
      </c>
      <c r="N21" s="17" t="str">
        <f t="shared" si="6"/>
        <v/>
      </c>
      <c r="O21" s="17" t="str">
        <f t="shared" si="6"/>
        <v/>
      </c>
      <c r="P21" s="17" t="str">
        <f t="shared" si="6"/>
        <v/>
      </c>
      <c r="Q21" s="17" t="str">
        <f t="shared" si="6"/>
        <v/>
      </c>
      <c r="R21" s="17" t="str">
        <f t="shared" si="6"/>
        <v/>
      </c>
      <c r="S21" s="17" t="str">
        <f t="shared" si="6"/>
        <v/>
      </c>
      <c r="T21" s="17" t="str">
        <f t="shared" si="6"/>
        <v/>
      </c>
      <c r="U21" s="17" t="str">
        <f t="shared" si="6"/>
        <v/>
      </c>
      <c r="V21" s="17" t="str">
        <f t="shared" si="6"/>
        <v/>
      </c>
      <c r="W21" s="17" t="str">
        <f t="shared" si="6"/>
        <v/>
      </c>
      <c r="X21" s="17" t="str">
        <f t="shared" si="7"/>
        <v/>
      </c>
      <c r="Y21" s="17" t="str">
        <f t="shared" si="7"/>
        <v/>
      </c>
      <c r="Z21" s="17" t="str">
        <f t="shared" si="7"/>
        <v/>
      </c>
      <c r="AA21" s="17" t="str">
        <f t="shared" si="7"/>
        <v/>
      </c>
      <c r="AB21" s="17" t="str">
        <f t="shared" si="8"/>
        <v/>
      </c>
      <c r="AC21" s="17" t="str">
        <f t="shared" si="8"/>
        <v/>
      </c>
      <c r="AD21" s="17" t="str">
        <f t="shared" si="8"/>
        <v/>
      </c>
      <c r="AE21" s="17" t="str">
        <f t="shared" si="8"/>
        <v/>
      </c>
      <c r="AF21" s="17" t="str">
        <f t="shared" si="8"/>
        <v/>
      </c>
      <c r="AG21" s="17" t="str">
        <f t="shared" si="8"/>
        <v/>
      </c>
      <c r="AH21" s="17" t="str">
        <f t="shared" si="8"/>
        <v/>
      </c>
      <c r="AI21" s="17" t="str">
        <f t="shared" si="8"/>
        <v/>
      </c>
      <c r="AJ21" s="17" t="str">
        <f t="shared" si="9"/>
        <v/>
      </c>
      <c r="AK21" s="17" t="str">
        <f t="shared" si="9"/>
        <v/>
      </c>
    </row>
    <row r="22" spans="1:38" hidden="1" x14ac:dyDescent="0.2">
      <c r="A22" s="70" t="str">
        <f t="shared" si="4"/>
        <v/>
      </c>
      <c r="B22" s="228" t="str">
        <f>LEFT(TABLA!BC22,1)</f>
        <v>5</v>
      </c>
      <c r="C22" s="17" t="str">
        <f>TABLA!C22</f>
        <v>Ciencias Sociales</v>
      </c>
      <c r="D22" s="17" t="str">
        <f>TABLA!F22</f>
        <v>F. Trabajo Social</v>
      </c>
      <c r="E22" s="262">
        <f>TABLA!BD22</f>
        <v>0</v>
      </c>
      <c r="F22" s="148">
        <f>TABLA!BE22</f>
        <v>0</v>
      </c>
      <c r="G22" s="70" t="str">
        <f t="shared" si="5"/>
        <v>0</v>
      </c>
      <c r="H22" s="17" t="str">
        <f t="shared" si="6"/>
        <v/>
      </c>
      <c r="I22" s="17" t="str">
        <f t="shared" si="6"/>
        <v/>
      </c>
      <c r="J22" s="17" t="str">
        <f t="shared" si="6"/>
        <v/>
      </c>
      <c r="K22" s="17" t="str">
        <f t="shared" si="6"/>
        <v/>
      </c>
      <c r="L22" s="17" t="str">
        <f t="shared" si="6"/>
        <v/>
      </c>
      <c r="M22" s="17" t="str">
        <f t="shared" si="6"/>
        <v/>
      </c>
      <c r="N22" s="17" t="str">
        <f t="shared" si="6"/>
        <v/>
      </c>
      <c r="O22" s="17" t="str">
        <f t="shared" si="6"/>
        <v/>
      </c>
      <c r="P22" s="17" t="str">
        <f t="shared" si="6"/>
        <v/>
      </c>
      <c r="Q22" s="17" t="str">
        <f t="shared" si="6"/>
        <v/>
      </c>
      <c r="R22" s="17" t="str">
        <f t="shared" si="6"/>
        <v/>
      </c>
      <c r="S22" s="17" t="str">
        <f t="shared" si="6"/>
        <v/>
      </c>
      <c r="T22" s="17" t="str">
        <f t="shared" si="6"/>
        <v/>
      </c>
      <c r="U22" s="17" t="str">
        <f t="shared" si="6"/>
        <v/>
      </c>
      <c r="V22" s="17" t="str">
        <f t="shared" si="6"/>
        <v/>
      </c>
      <c r="W22" s="17" t="str">
        <f t="shared" si="6"/>
        <v/>
      </c>
      <c r="X22" s="17" t="str">
        <f t="shared" si="7"/>
        <v/>
      </c>
      <c r="Y22" s="17" t="str">
        <f t="shared" si="7"/>
        <v/>
      </c>
      <c r="Z22" s="17" t="str">
        <f t="shared" si="7"/>
        <v/>
      </c>
      <c r="AA22" s="17" t="str">
        <f t="shared" si="7"/>
        <v/>
      </c>
      <c r="AB22" s="17" t="str">
        <f t="shared" si="8"/>
        <v/>
      </c>
      <c r="AC22" s="17" t="str">
        <f t="shared" si="8"/>
        <v/>
      </c>
      <c r="AD22" s="17" t="str">
        <f t="shared" si="8"/>
        <v/>
      </c>
      <c r="AE22" s="17" t="str">
        <f t="shared" si="8"/>
        <v/>
      </c>
      <c r="AF22" s="17" t="str">
        <f t="shared" si="8"/>
        <v/>
      </c>
      <c r="AG22" s="17" t="str">
        <f t="shared" si="8"/>
        <v/>
      </c>
      <c r="AH22" s="17" t="str">
        <f t="shared" si="8"/>
        <v/>
      </c>
      <c r="AI22" s="17" t="str">
        <f t="shared" si="8"/>
        <v/>
      </c>
      <c r="AJ22" s="17" t="str">
        <f t="shared" si="9"/>
        <v/>
      </c>
      <c r="AK22" s="17" t="str">
        <f t="shared" si="9"/>
        <v/>
      </c>
      <c r="AL22" s="17">
        <f t="shared" si="3"/>
        <v>0</v>
      </c>
    </row>
    <row r="23" spans="1:38" hidden="1" x14ac:dyDescent="0.2">
      <c r="A23" s="70" t="str">
        <f t="shared" si="4"/>
        <v/>
      </c>
      <c r="B23" s="228" t="str">
        <f>LEFT(TABLA!BC23,1)</f>
        <v>5</v>
      </c>
      <c r="C23" s="17" t="str">
        <f>TABLA!C23</f>
        <v>Ciencias Sociales</v>
      </c>
      <c r="D23" s="17" t="str">
        <f>TABLA!F23</f>
        <v>F. Ciencias de la Documentación</v>
      </c>
      <c r="E23" s="148">
        <f>TABLA!BD23</f>
        <v>0</v>
      </c>
      <c r="F23" s="148">
        <f>TABLA!BE23</f>
        <v>0</v>
      </c>
      <c r="G23" s="70" t="str">
        <f t="shared" si="5"/>
        <v>0</v>
      </c>
      <c r="H23" s="17" t="str">
        <f t="shared" si="6"/>
        <v/>
      </c>
      <c r="I23" s="17" t="str">
        <f t="shared" si="6"/>
        <v/>
      </c>
      <c r="J23" s="17" t="str">
        <f t="shared" si="6"/>
        <v/>
      </c>
      <c r="K23" s="17" t="str">
        <f t="shared" si="6"/>
        <v/>
      </c>
      <c r="L23" s="17" t="str">
        <f t="shared" si="6"/>
        <v/>
      </c>
      <c r="M23" s="17" t="str">
        <f t="shared" si="6"/>
        <v/>
      </c>
      <c r="N23" s="17" t="str">
        <f t="shared" si="6"/>
        <v/>
      </c>
      <c r="O23" s="17" t="str">
        <f t="shared" si="6"/>
        <v/>
      </c>
      <c r="P23" s="17" t="str">
        <f t="shared" si="6"/>
        <v/>
      </c>
      <c r="Q23" s="17" t="str">
        <f t="shared" si="6"/>
        <v/>
      </c>
      <c r="R23" s="17" t="str">
        <f t="shared" si="6"/>
        <v/>
      </c>
      <c r="S23" s="17" t="str">
        <f t="shared" si="6"/>
        <v/>
      </c>
      <c r="T23" s="17" t="str">
        <f t="shared" si="6"/>
        <v/>
      </c>
      <c r="U23" s="17" t="str">
        <f t="shared" si="6"/>
        <v/>
      </c>
      <c r="V23" s="17" t="str">
        <f t="shared" si="6"/>
        <v/>
      </c>
      <c r="W23" s="17" t="str">
        <f t="shared" si="6"/>
        <v/>
      </c>
      <c r="X23" s="17" t="str">
        <f t="shared" si="7"/>
        <v/>
      </c>
      <c r="Y23" s="17" t="str">
        <f t="shared" si="7"/>
        <v/>
      </c>
      <c r="Z23" s="17" t="str">
        <f t="shared" si="7"/>
        <v/>
      </c>
      <c r="AA23" s="17" t="str">
        <f t="shared" si="7"/>
        <v/>
      </c>
      <c r="AB23" s="17" t="str">
        <f t="shared" si="8"/>
        <v/>
      </c>
      <c r="AC23" s="17" t="str">
        <f t="shared" si="8"/>
        <v/>
      </c>
      <c r="AD23" s="17" t="str">
        <f t="shared" si="8"/>
        <v/>
      </c>
      <c r="AE23" s="17" t="str">
        <f t="shared" si="8"/>
        <v/>
      </c>
      <c r="AF23" s="17" t="str">
        <f t="shared" si="8"/>
        <v/>
      </c>
      <c r="AG23" s="17" t="str">
        <f t="shared" si="8"/>
        <v/>
      </c>
      <c r="AH23" s="17" t="str">
        <f t="shared" si="8"/>
        <v/>
      </c>
      <c r="AI23" s="17" t="str">
        <f t="shared" si="8"/>
        <v/>
      </c>
      <c r="AJ23" s="17" t="str">
        <f t="shared" si="9"/>
        <v/>
      </c>
      <c r="AK23" s="17" t="str">
        <f t="shared" si="9"/>
        <v/>
      </c>
      <c r="AL23" s="17">
        <f t="shared" si="3"/>
        <v>0</v>
      </c>
    </row>
    <row r="24" spans="1:38" hidden="1" x14ac:dyDescent="0.2">
      <c r="A24" s="70" t="str">
        <f t="shared" si="4"/>
        <v/>
      </c>
      <c r="B24" s="228" t="str">
        <f>LEFT(TABLA!BC24,1)</f>
        <v>5</v>
      </c>
      <c r="C24" s="17" t="str">
        <f>TABLA!C24</f>
        <v>Ciencias de la Salud</v>
      </c>
      <c r="D24" s="17" t="str">
        <f>TABLA!F24</f>
        <v>F. Enfermería, Fisioterapia y Podología</v>
      </c>
      <c r="E24" s="148">
        <f>TABLA!BD24</f>
        <v>0</v>
      </c>
      <c r="F24" s="148">
        <f>TABLA!BE24</f>
        <v>0</v>
      </c>
      <c r="G24" s="70" t="str">
        <f t="shared" si="5"/>
        <v>0</v>
      </c>
      <c r="H24" s="17" t="str">
        <f t="shared" si="6"/>
        <v/>
      </c>
      <c r="I24" s="17" t="str">
        <f t="shared" si="6"/>
        <v/>
      </c>
      <c r="J24" s="17" t="str">
        <f t="shared" si="6"/>
        <v/>
      </c>
      <c r="K24" s="17" t="str">
        <f t="shared" si="6"/>
        <v/>
      </c>
      <c r="L24" s="17" t="str">
        <f t="shared" si="6"/>
        <v/>
      </c>
      <c r="M24" s="17" t="str">
        <f t="shared" si="6"/>
        <v/>
      </c>
      <c r="N24" s="17" t="str">
        <f t="shared" si="6"/>
        <v/>
      </c>
      <c r="O24" s="17" t="str">
        <f t="shared" si="6"/>
        <v/>
      </c>
      <c r="P24" s="17" t="str">
        <f t="shared" si="6"/>
        <v/>
      </c>
      <c r="Q24" s="17" t="str">
        <f t="shared" si="6"/>
        <v/>
      </c>
      <c r="R24" s="17" t="str">
        <f t="shared" si="6"/>
        <v/>
      </c>
      <c r="S24" s="17" t="str">
        <f t="shared" si="6"/>
        <v/>
      </c>
      <c r="T24" s="17" t="str">
        <f t="shared" si="6"/>
        <v/>
      </c>
      <c r="U24" s="17" t="str">
        <f t="shared" si="6"/>
        <v/>
      </c>
      <c r="V24" s="17" t="str">
        <f t="shared" si="6"/>
        <v/>
      </c>
      <c r="W24" s="17" t="str">
        <f t="shared" si="6"/>
        <v/>
      </c>
      <c r="X24" s="17" t="str">
        <f t="shared" si="7"/>
        <v/>
      </c>
      <c r="Y24" s="17" t="str">
        <f t="shared" si="7"/>
        <v/>
      </c>
      <c r="Z24" s="17" t="str">
        <f t="shared" si="7"/>
        <v/>
      </c>
      <c r="AA24" s="17" t="str">
        <f t="shared" si="7"/>
        <v/>
      </c>
      <c r="AB24" s="17" t="str">
        <f t="shared" si="8"/>
        <v/>
      </c>
      <c r="AC24" s="17" t="str">
        <f t="shared" si="8"/>
        <v/>
      </c>
      <c r="AD24" s="17" t="str">
        <f t="shared" si="8"/>
        <v/>
      </c>
      <c r="AE24" s="17" t="str">
        <f t="shared" si="8"/>
        <v/>
      </c>
      <c r="AF24" s="17" t="str">
        <f t="shared" si="8"/>
        <v/>
      </c>
      <c r="AG24" s="17" t="str">
        <f t="shared" si="8"/>
        <v/>
      </c>
      <c r="AH24" s="17" t="str">
        <f t="shared" si="8"/>
        <v/>
      </c>
      <c r="AI24" s="17" t="str">
        <f t="shared" si="8"/>
        <v/>
      </c>
      <c r="AJ24" s="17" t="str">
        <f t="shared" si="9"/>
        <v/>
      </c>
      <c r="AK24" s="17" t="str">
        <f t="shared" si="9"/>
        <v/>
      </c>
      <c r="AL24" s="17">
        <f t="shared" si="3"/>
        <v>0</v>
      </c>
    </row>
    <row r="25" spans="1:38" hidden="1" x14ac:dyDescent="0.2">
      <c r="A25" s="70" t="str">
        <f t="shared" si="4"/>
        <v/>
      </c>
      <c r="B25" s="228" t="str">
        <f>LEFT(TABLA!BC25,1)</f>
        <v>3</v>
      </c>
      <c r="C25" s="17" t="str">
        <f>TABLA!C25</f>
        <v>Ciencias de la Salud</v>
      </c>
      <c r="D25" s="17" t="str">
        <f>TABLA!F25</f>
        <v>F. Farmacia</v>
      </c>
      <c r="E25" s="148">
        <f>TABLA!BD25</f>
        <v>0</v>
      </c>
      <c r="F25" s="148">
        <f>TABLA!BE25</f>
        <v>0</v>
      </c>
      <c r="G25" s="70" t="str">
        <f t="shared" si="5"/>
        <v>0</v>
      </c>
      <c r="H25" s="17" t="str">
        <f t="shared" si="6"/>
        <v/>
      </c>
      <c r="I25" s="17" t="str">
        <f t="shared" si="6"/>
        <v/>
      </c>
      <c r="J25" s="17" t="str">
        <f t="shared" si="6"/>
        <v/>
      </c>
      <c r="K25" s="17" t="str">
        <f t="shared" si="6"/>
        <v/>
      </c>
      <c r="L25" s="17" t="str">
        <f t="shared" si="6"/>
        <v/>
      </c>
      <c r="M25" s="17" t="str">
        <f t="shared" si="6"/>
        <v/>
      </c>
      <c r="N25" s="17" t="str">
        <f t="shared" si="6"/>
        <v/>
      </c>
      <c r="O25" s="17" t="str">
        <f t="shared" si="6"/>
        <v/>
      </c>
      <c r="P25" s="17" t="str">
        <f t="shared" si="6"/>
        <v/>
      </c>
      <c r="Q25" s="17" t="str">
        <f t="shared" si="6"/>
        <v/>
      </c>
      <c r="R25" s="17" t="str">
        <f t="shared" si="6"/>
        <v/>
      </c>
      <c r="S25" s="17" t="str">
        <f t="shared" si="6"/>
        <v/>
      </c>
      <c r="T25" s="17" t="str">
        <f t="shared" si="6"/>
        <v/>
      </c>
      <c r="U25" s="17" t="str">
        <f t="shared" si="6"/>
        <v/>
      </c>
      <c r="V25" s="17" t="str">
        <f t="shared" si="6"/>
        <v/>
      </c>
      <c r="W25" s="17" t="str">
        <f t="shared" si="6"/>
        <v/>
      </c>
      <c r="X25" s="17" t="str">
        <f t="shared" si="7"/>
        <v/>
      </c>
      <c r="Y25" s="17" t="str">
        <f t="shared" si="7"/>
        <v/>
      </c>
      <c r="Z25" s="17" t="str">
        <f t="shared" si="7"/>
        <v/>
      </c>
      <c r="AA25" s="17" t="str">
        <f t="shared" si="7"/>
        <v/>
      </c>
      <c r="AB25" s="17" t="str">
        <f t="shared" si="8"/>
        <v/>
      </c>
      <c r="AC25" s="17" t="str">
        <f t="shared" si="8"/>
        <v/>
      </c>
      <c r="AD25" s="17" t="str">
        <f t="shared" si="8"/>
        <v/>
      </c>
      <c r="AE25" s="17" t="str">
        <f t="shared" si="8"/>
        <v/>
      </c>
      <c r="AF25" s="17" t="str">
        <f t="shared" si="8"/>
        <v/>
      </c>
      <c r="AG25" s="17" t="str">
        <f t="shared" si="8"/>
        <v/>
      </c>
      <c r="AH25" s="17" t="str">
        <f t="shared" si="8"/>
        <v/>
      </c>
      <c r="AI25" s="17" t="str">
        <f t="shared" si="8"/>
        <v/>
      </c>
      <c r="AJ25" s="17" t="str">
        <f t="shared" si="9"/>
        <v/>
      </c>
      <c r="AK25" s="17" t="str">
        <f t="shared" si="9"/>
        <v/>
      </c>
      <c r="AL25" s="17">
        <f t="shared" si="3"/>
        <v>0</v>
      </c>
    </row>
    <row r="26" spans="1:38" hidden="1" x14ac:dyDescent="0.2">
      <c r="A26" s="70" t="str">
        <f t="shared" si="4"/>
        <v/>
      </c>
      <c r="B26" s="228" t="str">
        <f>LEFT(TABLA!BC26,1)</f>
        <v>4</v>
      </c>
      <c r="C26" s="17" t="str">
        <f>TABLA!C26</f>
        <v>Ciencias Sociales</v>
      </c>
      <c r="D26" s="17" t="str">
        <f>TABLA!F26</f>
        <v>F. Trabajo Social</v>
      </c>
      <c r="E26" s="148">
        <f>TABLA!BD26</f>
        <v>0</v>
      </c>
      <c r="F26" s="148">
        <f>TABLA!BE26</f>
        <v>0</v>
      </c>
      <c r="G26" s="70" t="str">
        <f t="shared" si="5"/>
        <v>0</v>
      </c>
      <c r="H26" s="17" t="str">
        <f t="shared" si="6"/>
        <v/>
      </c>
      <c r="I26" s="17" t="str">
        <f t="shared" si="6"/>
        <v/>
      </c>
      <c r="J26" s="17" t="str">
        <f t="shared" si="6"/>
        <v/>
      </c>
      <c r="K26" s="17" t="str">
        <f t="shared" si="6"/>
        <v/>
      </c>
      <c r="L26" s="17" t="str">
        <f t="shared" si="6"/>
        <v/>
      </c>
      <c r="M26" s="17" t="str">
        <f t="shared" si="6"/>
        <v/>
      </c>
      <c r="N26" s="17" t="str">
        <f t="shared" si="6"/>
        <v/>
      </c>
      <c r="O26" s="17" t="str">
        <f t="shared" si="6"/>
        <v/>
      </c>
      <c r="P26" s="17" t="str">
        <f t="shared" si="6"/>
        <v/>
      </c>
      <c r="Q26" s="17" t="str">
        <f t="shared" si="6"/>
        <v/>
      </c>
      <c r="R26" s="17" t="str">
        <f t="shared" si="6"/>
        <v/>
      </c>
      <c r="S26" s="17" t="str">
        <f t="shared" si="6"/>
        <v/>
      </c>
      <c r="T26" s="17" t="str">
        <f t="shared" si="6"/>
        <v/>
      </c>
      <c r="U26" s="17" t="str">
        <f t="shared" si="6"/>
        <v/>
      </c>
      <c r="V26" s="17" t="str">
        <f t="shared" si="6"/>
        <v/>
      </c>
      <c r="W26" s="17" t="str">
        <f t="shared" si="6"/>
        <v/>
      </c>
      <c r="X26" s="17" t="str">
        <f t="shared" si="7"/>
        <v/>
      </c>
      <c r="Y26" s="17" t="str">
        <f t="shared" si="7"/>
        <v/>
      </c>
      <c r="Z26" s="17" t="str">
        <f t="shared" si="7"/>
        <v/>
      </c>
      <c r="AA26" s="17" t="str">
        <f t="shared" si="7"/>
        <v/>
      </c>
      <c r="AB26" s="17" t="str">
        <f t="shared" si="8"/>
        <v/>
      </c>
      <c r="AC26" s="17" t="str">
        <f t="shared" si="8"/>
        <v/>
      </c>
      <c r="AD26" s="17" t="str">
        <f t="shared" si="8"/>
        <v/>
      </c>
      <c r="AE26" s="17" t="str">
        <f t="shared" si="8"/>
        <v/>
      </c>
      <c r="AF26" s="17" t="str">
        <f t="shared" si="8"/>
        <v/>
      </c>
      <c r="AG26" s="17" t="str">
        <f t="shared" si="8"/>
        <v/>
      </c>
      <c r="AH26" s="17" t="str">
        <f t="shared" si="8"/>
        <v/>
      </c>
      <c r="AI26" s="17" t="str">
        <f t="shared" si="8"/>
        <v/>
      </c>
      <c r="AJ26" s="17" t="str">
        <f t="shared" si="9"/>
        <v/>
      </c>
      <c r="AK26" s="17" t="str">
        <f t="shared" si="9"/>
        <v/>
      </c>
      <c r="AL26" s="17">
        <f t="shared" si="3"/>
        <v>0</v>
      </c>
    </row>
    <row r="27" spans="1:38" hidden="1" x14ac:dyDescent="0.2">
      <c r="A27" s="70" t="str">
        <f t="shared" si="4"/>
        <v/>
      </c>
      <c r="B27" s="228" t="str">
        <f>LEFT(TABLA!BC27,1)</f>
        <v>4</v>
      </c>
      <c r="C27" s="17" t="str">
        <f>TABLA!C27</f>
        <v>Humanidades</v>
      </c>
      <c r="D27" s="17" t="str">
        <f>TABLA!F27</f>
        <v>F. Geografía e Historia</v>
      </c>
      <c r="E27" s="148">
        <f>TABLA!BD27</f>
        <v>0</v>
      </c>
      <c r="F27" s="148">
        <f>TABLA!BE27</f>
        <v>0</v>
      </c>
      <c r="G27" s="70" t="str">
        <f t="shared" si="5"/>
        <v>0</v>
      </c>
      <c r="H27" s="17" t="str">
        <f t="shared" si="6"/>
        <v/>
      </c>
      <c r="I27" s="17" t="str">
        <f t="shared" si="6"/>
        <v/>
      </c>
      <c r="J27" s="17" t="str">
        <f t="shared" si="6"/>
        <v/>
      </c>
      <c r="K27" s="17" t="str">
        <f t="shared" si="6"/>
        <v/>
      </c>
      <c r="L27" s="17" t="str">
        <f t="shared" si="6"/>
        <v/>
      </c>
      <c r="M27" s="17" t="str">
        <f t="shared" si="6"/>
        <v/>
      </c>
      <c r="N27" s="17" t="str">
        <f t="shared" si="6"/>
        <v/>
      </c>
      <c r="O27" s="17" t="str">
        <f t="shared" si="6"/>
        <v/>
      </c>
      <c r="P27" s="17" t="str">
        <f t="shared" si="6"/>
        <v/>
      </c>
      <c r="Q27" s="17" t="str">
        <f t="shared" si="6"/>
        <v/>
      </c>
      <c r="R27" s="17" t="str">
        <f t="shared" si="6"/>
        <v/>
      </c>
      <c r="S27" s="17" t="str">
        <f t="shared" si="6"/>
        <v/>
      </c>
      <c r="T27" s="17" t="str">
        <f t="shared" si="6"/>
        <v/>
      </c>
      <c r="U27" s="17" t="str">
        <f t="shared" si="6"/>
        <v/>
      </c>
      <c r="V27" s="17" t="str">
        <f t="shared" si="6"/>
        <v/>
      </c>
      <c r="W27" s="17" t="str">
        <f t="shared" si="6"/>
        <v/>
      </c>
      <c r="X27" s="17" t="str">
        <f t="shared" si="7"/>
        <v/>
      </c>
      <c r="Y27" s="17" t="str">
        <f t="shared" si="7"/>
        <v/>
      </c>
      <c r="Z27" s="17" t="str">
        <f t="shared" si="7"/>
        <v/>
      </c>
      <c r="AA27" s="17" t="str">
        <f t="shared" si="7"/>
        <v/>
      </c>
      <c r="AB27" s="17" t="str">
        <f t="shared" si="8"/>
        <v/>
      </c>
      <c r="AC27" s="17" t="str">
        <f t="shared" si="8"/>
        <v/>
      </c>
      <c r="AD27" s="17" t="str">
        <f t="shared" si="8"/>
        <v/>
      </c>
      <c r="AE27" s="17" t="str">
        <f t="shared" si="8"/>
        <v/>
      </c>
      <c r="AF27" s="17" t="str">
        <f t="shared" si="8"/>
        <v/>
      </c>
      <c r="AG27" s="17" t="str">
        <f t="shared" si="8"/>
        <v/>
      </c>
      <c r="AH27" s="17" t="str">
        <f t="shared" si="8"/>
        <v/>
      </c>
      <c r="AI27" s="17" t="str">
        <f t="shared" si="8"/>
        <v/>
      </c>
      <c r="AJ27" s="17" t="str">
        <f t="shared" si="9"/>
        <v/>
      </c>
      <c r="AK27" s="17" t="str">
        <f t="shared" si="9"/>
        <v/>
      </c>
      <c r="AL27" s="17">
        <f t="shared" si="3"/>
        <v>0</v>
      </c>
    </row>
    <row r="28" spans="1:38" x14ac:dyDescent="0.2">
      <c r="A28" s="70" t="str">
        <f t="shared" si="4"/>
        <v/>
      </c>
      <c r="B28" s="228" t="str">
        <f>LEFT(TABLA!BC28,1)</f>
        <v>3</v>
      </c>
      <c r="C28" s="264" t="str">
        <f>TABLA!C28</f>
        <v>Ciencias de la Salud</v>
      </c>
      <c r="D28" s="264" t="str">
        <f>TABLA!F28</f>
        <v>F. Farmacia</v>
      </c>
      <c r="E28" s="148">
        <f>TABLA!BD28</f>
        <v>0</v>
      </c>
      <c r="F28" s="148">
        <f>TABLA!BE28</f>
        <v>0</v>
      </c>
      <c r="G28" s="70" t="str">
        <f t="shared" si="5"/>
        <v>0</v>
      </c>
      <c r="H28" s="17" t="str">
        <f t="shared" si="6"/>
        <v/>
      </c>
      <c r="I28" s="17" t="str">
        <f t="shared" si="6"/>
        <v/>
      </c>
      <c r="J28" s="17" t="str">
        <f t="shared" si="6"/>
        <v/>
      </c>
      <c r="K28" s="17" t="str">
        <f t="shared" si="6"/>
        <v/>
      </c>
      <c r="L28" s="17" t="str">
        <f t="shared" si="6"/>
        <v/>
      </c>
      <c r="M28" s="17" t="str">
        <f t="shared" si="6"/>
        <v/>
      </c>
      <c r="N28" s="17" t="str">
        <f t="shared" si="6"/>
        <v/>
      </c>
      <c r="O28" s="17" t="str">
        <f t="shared" si="6"/>
        <v/>
      </c>
      <c r="P28" s="17" t="str">
        <f t="shared" si="6"/>
        <v/>
      </c>
      <c r="Q28" s="17" t="str">
        <f t="shared" si="6"/>
        <v/>
      </c>
      <c r="R28" s="17" t="str">
        <f t="shared" si="6"/>
        <v/>
      </c>
      <c r="S28" s="17" t="str">
        <f t="shared" si="6"/>
        <v/>
      </c>
      <c r="T28" s="17" t="str">
        <f t="shared" si="6"/>
        <v/>
      </c>
      <c r="U28" s="17" t="str">
        <f t="shared" si="6"/>
        <v/>
      </c>
      <c r="V28" s="17" t="str">
        <f t="shared" si="6"/>
        <v/>
      </c>
      <c r="W28" s="17" t="str">
        <f t="shared" si="6"/>
        <v/>
      </c>
      <c r="X28" s="17" t="str">
        <f t="shared" si="7"/>
        <v/>
      </c>
      <c r="Y28" s="17" t="str">
        <f t="shared" si="7"/>
        <v/>
      </c>
      <c r="Z28" s="17" t="str">
        <f t="shared" si="7"/>
        <v/>
      </c>
      <c r="AA28" s="17" t="str">
        <f t="shared" si="7"/>
        <v/>
      </c>
      <c r="AB28" s="17" t="str">
        <f t="shared" si="8"/>
        <v/>
      </c>
      <c r="AC28" s="17" t="str">
        <f t="shared" si="8"/>
        <v/>
      </c>
      <c r="AD28" s="17" t="str">
        <f t="shared" si="8"/>
        <v/>
      </c>
      <c r="AE28" s="17" t="str">
        <f t="shared" si="8"/>
        <v/>
      </c>
      <c r="AF28" s="17" t="str">
        <f t="shared" si="8"/>
        <v/>
      </c>
      <c r="AG28" s="17" t="str">
        <f t="shared" si="8"/>
        <v/>
      </c>
      <c r="AH28" s="17" t="str">
        <f t="shared" si="8"/>
        <v/>
      </c>
      <c r="AI28" s="17" t="str">
        <f t="shared" si="8"/>
        <v/>
      </c>
      <c r="AJ28" s="17" t="str">
        <f t="shared" si="9"/>
        <v/>
      </c>
      <c r="AK28" s="17" t="str">
        <f t="shared" si="9"/>
        <v/>
      </c>
    </row>
    <row r="29" spans="1:38" ht="64.55" hidden="1" x14ac:dyDescent="0.2">
      <c r="A29" s="70" t="str">
        <f t="shared" si="4"/>
        <v xml:space="preserve">ESPACIOS; LIBROS; </v>
      </c>
      <c r="B29" s="228" t="str">
        <f>LEFT(TABLA!BC29,1)</f>
        <v>5</v>
      </c>
      <c r="C29" s="17" t="str">
        <f>TABLA!C29</f>
        <v>Ciencias de la Salud</v>
      </c>
      <c r="D29" s="17" t="str">
        <f>TABLA!F29</f>
        <v>F. Enfermería, Fisioterapia y Podología</v>
      </c>
      <c r="E29" s="262" t="str">
        <f>TABLA!BD29</f>
        <v>La página de cisne no es clara sobre cómo localizar físicamente los ejemplares en la biblioteca (pasillo, estantería...). Tampoco es clara sobre las bibliotecas en las que tienen el libro que buscas ni el número de ejemplares. Hace años era más clara en este aspecto. También podrían poner las imágenes de las portadas de los libros también.</v>
      </c>
      <c r="F29" s="148" t="str">
        <f>TABLA!BE29</f>
        <v>carmoure@ucm.es</v>
      </c>
      <c r="G29" s="70" t="str">
        <f t="shared" si="5"/>
        <v>LA PAGINA DE CISNE NO ES CLARA SOBRE COMO LOCALIZAR FISICAMENTE LOS EJEMPLARES EN LA BIBLIOTECA (PASILLO, ESTANTERIA...). TAMPOCO ES CLARA SOBRE LAS BIBLIOTECAS EN LAS QUE TIENEN EL LIBRO QUE BUSCAS NI EL NUMERO DE EJEMPLARES. HACE AÑOS ERA MAS CLARA EN ESTE ASPECTO. TAMBIEN PODRIAN PONER LAS IMAGENES DE LAS PORTADAS DE LOS LIBROS TAMBIEN.</v>
      </c>
      <c r="H29" s="17" t="str">
        <f t="shared" si="6"/>
        <v/>
      </c>
      <c r="I29" s="17" t="str">
        <f t="shared" si="6"/>
        <v/>
      </c>
      <c r="J29" s="17" t="str">
        <f t="shared" si="6"/>
        <v/>
      </c>
      <c r="K29" s="17" t="str">
        <f t="shared" si="6"/>
        <v/>
      </c>
      <c r="L29" s="17" t="str">
        <f t="shared" si="6"/>
        <v/>
      </c>
      <c r="M29" s="17" t="str">
        <f t="shared" si="6"/>
        <v/>
      </c>
      <c r="N29" s="17" t="str">
        <f t="shared" ref="N29:AC44" si="10">IFERROR((IF(FIND(N$2,$G29,1)&gt;0,N$3)),"")</f>
        <v/>
      </c>
      <c r="O29" s="17" t="str">
        <f t="shared" si="10"/>
        <v/>
      </c>
      <c r="P29" s="17" t="str">
        <f t="shared" si="10"/>
        <v xml:space="preserve">ESPACIOS; </v>
      </c>
      <c r="Q29" s="17" t="str">
        <f t="shared" si="10"/>
        <v/>
      </c>
      <c r="R29" s="17" t="str">
        <f t="shared" si="10"/>
        <v/>
      </c>
      <c r="S29" s="17" t="str">
        <f t="shared" si="10"/>
        <v/>
      </c>
      <c r="T29" s="17" t="str">
        <f t="shared" si="10"/>
        <v/>
      </c>
      <c r="U29" s="17" t="str">
        <f t="shared" si="10"/>
        <v xml:space="preserve">LIBROS; </v>
      </c>
      <c r="V29" s="17" t="str">
        <f t="shared" si="10"/>
        <v/>
      </c>
      <c r="W29" s="17" t="str">
        <f t="shared" si="10"/>
        <v/>
      </c>
      <c r="X29" s="17" t="str">
        <f t="shared" si="10"/>
        <v/>
      </c>
      <c r="Y29" s="17" t="str">
        <f t="shared" si="10"/>
        <v/>
      </c>
      <c r="Z29" s="17" t="str">
        <f t="shared" si="10"/>
        <v/>
      </c>
      <c r="AA29" s="17" t="str">
        <f t="shared" si="10"/>
        <v/>
      </c>
      <c r="AB29" s="17" t="str">
        <f t="shared" si="10"/>
        <v/>
      </c>
      <c r="AC29" s="17" t="str">
        <f t="shared" si="10"/>
        <v/>
      </c>
      <c r="AD29" s="17" t="str">
        <f t="shared" si="8"/>
        <v/>
      </c>
      <c r="AE29" s="17" t="str">
        <f t="shared" si="8"/>
        <v/>
      </c>
      <c r="AF29" s="17" t="str">
        <f t="shared" si="8"/>
        <v/>
      </c>
      <c r="AG29" s="17" t="str">
        <f t="shared" si="8"/>
        <v/>
      </c>
      <c r="AH29" s="17" t="str">
        <f t="shared" si="8"/>
        <v/>
      </c>
      <c r="AI29" s="17" t="str">
        <f t="shared" si="8"/>
        <v/>
      </c>
      <c r="AJ29" s="17" t="str">
        <f t="shared" si="9"/>
        <v/>
      </c>
      <c r="AK29" s="17" t="str">
        <f t="shared" si="9"/>
        <v/>
      </c>
      <c r="AL29" s="17">
        <f t="shared" si="3"/>
        <v>1</v>
      </c>
    </row>
    <row r="30" spans="1:38" hidden="1" x14ac:dyDescent="0.2">
      <c r="A30" s="70" t="str">
        <f t="shared" si="4"/>
        <v/>
      </c>
      <c r="B30" s="228" t="str">
        <f>LEFT(TABLA!BC30,1)</f>
        <v>5</v>
      </c>
      <c r="C30" s="17" t="str">
        <f>TABLA!C30</f>
        <v>Ciencias de la Salud</v>
      </c>
      <c r="D30" s="17" t="str">
        <f>TABLA!F30</f>
        <v>F. Medicina</v>
      </c>
      <c r="E30" s="148">
        <f>TABLA!BD30</f>
        <v>0</v>
      </c>
      <c r="F30" s="148">
        <f>TABLA!BE30</f>
        <v>0</v>
      </c>
      <c r="G30" s="70" t="str">
        <f t="shared" si="5"/>
        <v>0</v>
      </c>
      <c r="H30" s="17" t="str">
        <f t="shared" ref="H30:W55" si="11">IFERROR((IF(FIND(H$2,$G30,1)&gt;0,H$3)),"")</f>
        <v/>
      </c>
      <c r="I30" s="17" t="str">
        <f t="shared" si="11"/>
        <v/>
      </c>
      <c r="J30" s="17" t="str">
        <f t="shared" si="11"/>
        <v/>
      </c>
      <c r="K30" s="17" t="str">
        <f t="shared" si="11"/>
        <v/>
      </c>
      <c r="L30" s="17" t="str">
        <f t="shared" si="11"/>
        <v/>
      </c>
      <c r="M30" s="17" t="str">
        <f t="shared" si="11"/>
        <v/>
      </c>
      <c r="N30" s="17" t="str">
        <f t="shared" si="11"/>
        <v/>
      </c>
      <c r="O30" s="17" t="str">
        <f t="shared" si="11"/>
        <v/>
      </c>
      <c r="P30" s="17" t="str">
        <f t="shared" si="11"/>
        <v/>
      </c>
      <c r="Q30" s="17" t="str">
        <f t="shared" si="11"/>
        <v/>
      </c>
      <c r="R30" s="17" t="str">
        <f t="shared" si="11"/>
        <v/>
      </c>
      <c r="S30" s="17" t="str">
        <f t="shared" si="11"/>
        <v/>
      </c>
      <c r="T30" s="17" t="str">
        <f t="shared" si="11"/>
        <v/>
      </c>
      <c r="U30" s="17" t="str">
        <f t="shared" si="11"/>
        <v/>
      </c>
      <c r="V30" s="17" t="str">
        <f t="shared" si="11"/>
        <v/>
      </c>
      <c r="W30" s="17" t="str">
        <f t="shared" si="11"/>
        <v/>
      </c>
      <c r="X30" s="17" t="str">
        <f t="shared" si="10"/>
        <v/>
      </c>
      <c r="Y30" s="17" t="str">
        <f t="shared" si="10"/>
        <v/>
      </c>
      <c r="Z30" s="17" t="str">
        <f t="shared" si="10"/>
        <v/>
      </c>
      <c r="AA30" s="17" t="str">
        <f t="shared" si="10"/>
        <v/>
      </c>
      <c r="AB30" s="17" t="str">
        <f t="shared" si="10"/>
        <v/>
      </c>
      <c r="AC30" s="17" t="str">
        <f t="shared" si="10"/>
        <v/>
      </c>
      <c r="AD30" s="17" t="str">
        <f t="shared" si="8"/>
        <v/>
      </c>
      <c r="AE30" s="17" t="str">
        <f t="shared" si="8"/>
        <v/>
      </c>
      <c r="AF30" s="17" t="str">
        <f t="shared" si="8"/>
        <v/>
      </c>
      <c r="AG30" s="17" t="str">
        <f t="shared" si="8"/>
        <v/>
      </c>
      <c r="AH30" s="17" t="str">
        <f t="shared" si="8"/>
        <v/>
      </c>
      <c r="AI30" s="17" t="str">
        <f t="shared" si="8"/>
        <v/>
      </c>
      <c r="AJ30" s="17" t="str">
        <f t="shared" si="9"/>
        <v/>
      </c>
      <c r="AK30" s="17" t="str">
        <f t="shared" si="9"/>
        <v/>
      </c>
      <c r="AL30" s="17">
        <f t="shared" si="3"/>
        <v>0</v>
      </c>
    </row>
    <row r="31" spans="1:38" hidden="1" x14ac:dyDescent="0.2">
      <c r="A31" s="70" t="str">
        <f t="shared" si="4"/>
        <v/>
      </c>
      <c r="B31" s="228" t="str">
        <f>LEFT(TABLA!BC31,1)</f>
        <v/>
      </c>
      <c r="C31" s="17" t="str">
        <f>TABLA!C31</f>
        <v/>
      </c>
      <c r="D31" s="17">
        <f>TABLA!F31</f>
        <v>0</v>
      </c>
      <c r="E31" s="148">
        <f>TABLA!BD31</f>
        <v>0</v>
      </c>
      <c r="F31" s="148">
        <f>TABLA!BE31</f>
        <v>0</v>
      </c>
      <c r="G31" s="70" t="str">
        <f t="shared" si="5"/>
        <v>0</v>
      </c>
      <c r="H31" s="17" t="str">
        <f t="shared" si="11"/>
        <v/>
      </c>
      <c r="I31" s="17" t="str">
        <f t="shared" si="11"/>
        <v/>
      </c>
      <c r="J31" s="17" t="str">
        <f t="shared" si="11"/>
        <v/>
      </c>
      <c r="K31" s="17" t="str">
        <f t="shared" si="11"/>
        <v/>
      </c>
      <c r="L31" s="17" t="str">
        <f t="shared" si="11"/>
        <v/>
      </c>
      <c r="M31" s="17" t="str">
        <f t="shared" si="11"/>
        <v/>
      </c>
      <c r="N31" s="17" t="str">
        <f t="shared" si="11"/>
        <v/>
      </c>
      <c r="O31" s="17" t="str">
        <f t="shared" si="11"/>
        <v/>
      </c>
      <c r="P31" s="17" t="str">
        <f t="shared" si="11"/>
        <v/>
      </c>
      <c r="Q31" s="17" t="str">
        <f t="shared" si="11"/>
        <v/>
      </c>
      <c r="R31" s="17" t="str">
        <f t="shared" si="11"/>
        <v/>
      </c>
      <c r="S31" s="17" t="str">
        <f t="shared" si="11"/>
        <v/>
      </c>
      <c r="T31" s="17" t="str">
        <f t="shared" si="11"/>
        <v/>
      </c>
      <c r="U31" s="17" t="str">
        <f t="shared" si="11"/>
        <v/>
      </c>
      <c r="V31" s="17" t="str">
        <f t="shared" si="11"/>
        <v/>
      </c>
      <c r="W31" s="17" t="str">
        <f t="shared" si="11"/>
        <v/>
      </c>
      <c r="X31" s="17" t="str">
        <f t="shared" si="10"/>
        <v/>
      </c>
      <c r="Y31" s="17" t="str">
        <f t="shared" si="10"/>
        <v/>
      </c>
      <c r="Z31" s="17" t="str">
        <f t="shared" si="10"/>
        <v/>
      </c>
      <c r="AA31" s="17" t="str">
        <f t="shared" si="10"/>
        <v/>
      </c>
      <c r="AB31" s="17" t="str">
        <f t="shared" si="10"/>
        <v/>
      </c>
      <c r="AC31" s="17" t="str">
        <f t="shared" si="10"/>
        <v/>
      </c>
      <c r="AD31" s="17" t="str">
        <f t="shared" si="8"/>
        <v/>
      </c>
      <c r="AE31" s="17" t="str">
        <f t="shared" si="8"/>
        <v/>
      </c>
      <c r="AF31" s="17" t="str">
        <f t="shared" si="8"/>
        <v/>
      </c>
      <c r="AG31" s="17" t="str">
        <f t="shared" si="8"/>
        <v/>
      </c>
      <c r="AH31" s="17" t="str">
        <f t="shared" si="8"/>
        <v/>
      </c>
      <c r="AI31" s="17" t="str">
        <f t="shared" si="8"/>
        <v/>
      </c>
      <c r="AJ31" s="17" t="str">
        <f t="shared" si="9"/>
        <v/>
      </c>
      <c r="AK31" s="17" t="str">
        <f t="shared" si="9"/>
        <v/>
      </c>
      <c r="AL31" s="17">
        <f t="shared" si="3"/>
        <v>0</v>
      </c>
    </row>
    <row r="32" spans="1:38" ht="38.75" hidden="1" x14ac:dyDescent="0.2">
      <c r="A32" s="70" t="str">
        <f t="shared" si="4"/>
        <v xml:space="preserve">BIBLIOTECARIOS; PERSONAL; </v>
      </c>
      <c r="B32" s="228" t="str">
        <f>LEFT(TABLA!BC32,1)</f>
        <v>3</v>
      </c>
      <c r="C32" s="17" t="str">
        <f>TABLA!C32</f>
        <v>Ciencias Sociales</v>
      </c>
      <c r="D32" s="17" t="str">
        <f>TABLA!F32</f>
        <v>F. Ciencias de la Documentación</v>
      </c>
      <c r="E32" s="148" t="str">
        <f>TABLA!BD32</f>
        <v>El personalde la Biblioteca de Documentación es borde y maleducado. En la biblioteca un día entras y te encuentras un botijo al día siguiente a las bibliotecarias gritando. Ríes por no llorar</v>
      </c>
      <c r="F32" s="148">
        <f>TABLA!BE32</f>
        <v>0</v>
      </c>
      <c r="G32" s="70" t="str">
        <f t="shared" si="5"/>
        <v>EL PERSONALDE LA BIBLIOTECA DE DOCUMENTACION ES BORDE Y MALEDUCADO. EN LA BIBLIOTECA UN DIA ENTRAS Y TE ENCUENTRAS UN BOTIJO AL DIA SIGUIENTE A LAS BIBLIOTECARIAS GRITANDO. RIES POR NO LLORAR</v>
      </c>
      <c r="H32" s="17" t="str">
        <f t="shared" si="11"/>
        <v xml:space="preserve">BIBLIOTECARIOS; </v>
      </c>
      <c r="I32" s="17" t="str">
        <f t="shared" si="11"/>
        <v/>
      </c>
      <c r="J32" s="17" t="str">
        <f t="shared" si="11"/>
        <v/>
      </c>
      <c r="K32" s="17" t="str">
        <f t="shared" si="11"/>
        <v/>
      </c>
      <c r="L32" s="17" t="str">
        <f t="shared" si="11"/>
        <v/>
      </c>
      <c r="M32" s="17" t="str">
        <f t="shared" si="11"/>
        <v/>
      </c>
      <c r="N32" s="17" t="str">
        <f t="shared" si="11"/>
        <v/>
      </c>
      <c r="O32" s="17" t="str">
        <f t="shared" si="11"/>
        <v/>
      </c>
      <c r="P32" s="17" t="str">
        <f t="shared" si="11"/>
        <v/>
      </c>
      <c r="Q32" s="17" t="str">
        <f t="shared" si="11"/>
        <v/>
      </c>
      <c r="R32" s="17" t="str">
        <f t="shared" si="11"/>
        <v/>
      </c>
      <c r="S32" s="17" t="str">
        <f t="shared" si="11"/>
        <v/>
      </c>
      <c r="T32" s="17" t="str">
        <f t="shared" si="11"/>
        <v/>
      </c>
      <c r="U32" s="17" t="str">
        <f t="shared" si="11"/>
        <v/>
      </c>
      <c r="V32" s="17" t="str">
        <f t="shared" si="11"/>
        <v/>
      </c>
      <c r="W32" s="17" t="str">
        <f t="shared" si="11"/>
        <v/>
      </c>
      <c r="X32" s="17" t="str">
        <f t="shared" si="10"/>
        <v/>
      </c>
      <c r="Y32" s="17" t="str">
        <f t="shared" si="10"/>
        <v/>
      </c>
      <c r="Z32" s="17" t="str">
        <f t="shared" si="10"/>
        <v/>
      </c>
      <c r="AA32" s="17" t="str">
        <f t="shared" si="10"/>
        <v xml:space="preserve">PERSONAL; </v>
      </c>
      <c r="AB32" s="17" t="str">
        <f t="shared" si="10"/>
        <v/>
      </c>
      <c r="AC32" s="17" t="str">
        <f t="shared" si="10"/>
        <v/>
      </c>
      <c r="AD32" s="17" t="str">
        <f t="shared" si="8"/>
        <v/>
      </c>
      <c r="AE32" s="17" t="str">
        <f t="shared" si="8"/>
        <v/>
      </c>
      <c r="AF32" s="17" t="str">
        <f t="shared" si="8"/>
        <v/>
      </c>
      <c r="AG32" s="17" t="str">
        <f t="shared" si="8"/>
        <v/>
      </c>
      <c r="AH32" s="17" t="str">
        <f t="shared" si="8"/>
        <v/>
      </c>
      <c r="AI32" s="17" t="str">
        <f t="shared" si="8"/>
        <v/>
      </c>
      <c r="AJ32" s="17" t="str">
        <f t="shared" si="9"/>
        <v/>
      </c>
      <c r="AK32" s="17" t="str">
        <f t="shared" si="9"/>
        <v/>
      </c>
      <c r="AL32" s="17">
        <f t="shared" si="3"/>
        <v>1</v>
      </c>
    </row>
    <row r="33" spans="1:38" hidden="1" x14ac:dyDescent="0.2">
      <c r="A33" s="70" t="str">
        <f t="shared" si="4"/>
        <v/>
      </c>
      <c r="B33" s="228" t="str">
        <f>LEFT(TABLA!BC33,1)</f>
        <v>5</v>
      </c>
      <c r="C33" s="17" t="str">
        <f>TABLA!C33</f>
        <v>Ciencias Experimentales</v>
      </c>
      <c r="D33" s="17" t="str">
        <f>TABLA!F33</f>
        <v>F. Ciencias Biológicas</v>
      </c>
      <c r="E33" s="148">
        <f>TABLA!BD33</f>
        <v>0</v>
      </c>
      <c r="F33" s="148">
        <f>TABLA!BE33</f>
        <v>0</v>
      </c>
      <c r="G33" s="70" t="str">
        <f t="shared" si="5"/>
        <v>0</v>
      </c>
      <c r="H33" s="17" t="str">
        <f t="shared" si="11"/>
        <v/>
      </c>
      <c r="I33" s="17" t="str">
        <f t="shared" si="11"/>
        <v/>
      </c>
      <c r="J33" s="17" t="str">
        <f t="shared" si="11"/>
        <v/>
      </c>
      <c r="K33" s="17" t="str">
        <f t="shared" si="11"/>
        <v/>
      </c>
      <c r="L33" s="17" t="str">
        <f t="shared" si="11"/>
        <v/>
      </c>
      <c r="M33" s="17" t="str">
        <f t="shared" si="11"/>
        <v/>
      </c>
      <c r="N33" s="17" t="str">
        <f t="shared" si="11"/>
        <v/>
      </c>
      <c r="O33" s="17" t="str">
        <f t="shared" si="11"/>
        <v/>
      </c>
      <c r="P33" s="17" t="str">
        <f t="shared" si="11"/>
        <v/>
      </c>
      <c r="Q33" s="17" t="str">
        <f t="shared" si="11"/>
        <v/>
      </c>
      <c r="R33" s="17" t="str">
        <f t="shared" si="11"/>
        <v/>
      </c>
      <c r="S33" s="17" t="str">
        <f t="shared" si="11"/>
        <v/>
      </c>
      <c r="T33" s="17" t="str">
        <f t="shared" si="11"/>
        <v/>
      </c>
      <c r="U33" s="17" t="str">
        <f t="shared" si="11"/>
        <v/>
      </c>
      <c r="V33" s="17" t="str">
        <f t="shared" si="11"/>
        <v/>
      </c>
      <c r="W33" s="17" t="str">
        <f t="shared" si="11"/>
        <v/>
      </c>
      <c r="X33" s="17" t="str">
        <f t="shared" si="10"/>
        <v/>
      </c>
      <c r="Y33" s="17" t="str">
        <f t="shared" si="10"/>
        <v/>
      </c>
      <c r="Z33" s="17" t="str">
        <f t="shared" si="10"/>
        <v/>
      </c>
      <c r="AA33" s="17" t="str">
        <f t="shared" si="10"/>
        <v/>
      </c>
      <c r="AB33" s="17" t="str">
        <f t="shared" si="10"/>
        <v/>
      </c>
      <c r="AC33" s="17" t="str">
        <f t="shared" si="10"/>
        <v/>
      </c>
      <c r="AD33" s="17" t="str">
        <f t="shared" si="8"/>
        <v/>
      </c>
      <c r="AE33" s="17" t="str">
        <f t="shared" si="8"/>
        <v/>
      </c>
      <c r="AF33" s="17" t="str">
        <f t="shared" si="8"/>
        <v/>
      </c>
      <c r="AG33" s="17" t="str">
        <f t="shared" si="8"/>
        <v/>
      </c>
      <c r="AH33" s="17" t="str">
        <f t="shared" si="8"/>
        <v/>
      </c>
      <c r="AI33" s="17" t="str">
        <f t="shared" si="8"/>
        <v/>
      </c>
      <c r="AJ33" s="17" t="str">
        <f t="shared" si="9"/>
        <v/>
      </c>
      <c r="AK33" s="17" t="str">
        <f t="shared" si="9"/>
        <v/>
      </c>
      <c r="AL33" s="17">
        <f t="shared" si="3"/>
        <v>0</v>
      </c>
    </row>
    <row r="34" spans="1:38" hidden="1" x14ac:dyDescent="0.2">
      <c r="A34" s="70" t="str">
        <f t="shared" si="4"/>
        <v/>
      </c>
      <c r="B34" s="228" t="str">
        <f>LEFT(TABLA!BC34,1)</f>
        <v>1</v>
      </c>
      <c r="C34" s="17" t="str">
        <f>TABLA!C34</f>
        <v>Ciencias Sociales</v>
      </c>
      <c r="D34" s="17" t="str">
        <f>TABLA!F34</f>
        <v>F. Comercio y Turismo</v>
      </c>
      <c r="E34" s="148">
        <f>TABLA!BD34</f>
        <v>0</v>
      </c>
      <c r="F34" s="148">
        <f>TABLA!BE34</f>
        <v>0</v>
      </c>
      <c r="G34" s="70" t="str">
        <f t="shared" si="5"/>
        <v>0</v>
      </c>
      <c r="H34" s="17" t="str">
        <f t="shared" si="11"/>
        <v/>
      </c>
      <c r="I34" s="17" t="str">
        <f t="shared" si="11"/>
        <v/>
      </c>
      <c r="J34" s="17" t="str">
        <f t="shared" si="11"/>
        <v/>
      </c>
      <c r="K34" s="17" t="str">
        <f t="shared" si="11"/>
        <v/>
      </c>
      <c r="L34" s="17" t="str">
        <f t="shared" si="11"/>
        <v/>
      </c>
      <c r="M34" s="17" t="str">
        <f t="shared" si="11"/>
        <v/>
      </c>
      <c r="N34" s="17" t="str">
        <f t="shared" si="11"/>
        <v/>
      </c>
      <c r="O34" s="17" t="str">
        <f t="shared" si="11"/>
        <v/>
      </c>
      <c r="P34" s="17" t="str">
        <f t="shared" si="11"/>
        <v/>
      </c>
      <c r="Q34" s="17" t="str">
        <f t="shared" si="11"/>
        <v/>
      </c>
      <c r="R34" s="17" t="str">
        <f t="shared" si="11"/>
        <v/>
      </c>
      <c r="S34" s="17" t="str">
        <f t="shared" si="11"/>
        <v/>
      </c>
      <c r="T34" s="17" t="str">
        <f t="shared" si="11"/>
        <v/>
      </c>
      <c r="U34" s="17" t="str">
        <f t="shared" si="11"/>
        <v/>
      </c>
      <c r="V34" s="17" t="str">
        <f t="shared" si="11"/>
        <v/>
      </c>
      <c r="W34" s="17" t="str">
        <f t="shared" si="11"/>
        <v/>
      </c>
      <c r="X34" s="17" t="str">
        <f t="shared" si="10"/>
        <v/>
      </c>
      <c r="Y34" s="17" t="str">
        <f t="shared" si="10"/>
        <v/>
      </c>
      <c r="Z34" s="17" t="str">
        <f t="shared" si="10"/>
        <v/>
      </c>
      <c r="AA34" s="17" t="str">
        <f t="shared" si="10"/>
        <v/>
      </c>
      <c r="AB34" s="17" t="str">
        <f t="shared" si="10"/>
        <v/>
      </c>
      <c r="AC34" s="17" t="str">
        <f t="shared" si="10"/>
        <v/>
      </c>
      <c r="AD34" s="17" t="str">
        <f t="shared" si="8"/>
        <v/>
      </c>
      <c r="AE34" s="17" t="str">
        <f t="shared" si="8"/>
        <v/>
      </c>
      <c r="AF34" s="17" t="str">
        <f t="shared" si="8"/>
        <v/>
      </c>
      <c r="AG34" s="17" t="str">
        <f t="shared" si="8"/>
        <v/>
      </c>
      <c r="AH34" s="17" t="str">
        <f t="shared" si="8"/>
        <v/>
      </c>
      <c r="AI34" s="17" t="str">
        <f t="shared" si="8"/>
        <v/>
      </c>
      <c r="AJ34" s="17" t="str">
        <f t="shared" si="9"/>
        <v/>
      </c>
      <c r="AK34" s="17" t="str">
        <f t="shared" si="9"/>
        <v/>
      </c>
      <c r="AL34" s="17">
        <f t="shared" si="3"/>
        <v>0</v>
      </c>
    </row>
    <row r="35" spans="1:38" x14ac:dyDescent="0.2">
      <c r="A35" s="70" t="str">
        <f t="shared" si="4"/>
        <v/>
      </c>
      <c r="B35" s="228" t="str">
        <f>LEFT(TABLA!BC35,1)</f>
        <v>4</v>
      </c>
      <c r="C35" s="264" t="str">
        <f>TABLA!C35</f>
        <v>Humanidades</v>
      </c>
      <c r="D35" s="264" t="str">
        <f>TABLA!F35</f>
        <v>F. Geografía e Historia</v>
      </c>
      <c r="E35" s="148">
        <f>TABLA!BD35</f>
        <v>0</v>
      </c>
      <c r="F35" s="148">
        <f>TABLA!BE35</f>
        <v>0</v>
      </c>
      <c r="G35" s="70" t="str">
        <f t="shared" si="5"/>
        <v>0</v>
      </c>
      <c r="H35" s="17" t="str">
        <f t="shared" si="11"/>
        <v/>
      </c>
      <c r="I35" s="17" t="str">
        <f t="shared" si="11"/>
        <v/>
      </c>
      <c r="J35" s="17" t="str">
        <f t="shared" si="11"/>
        <v/>
      </c>
      <c r="K35" s="17" t="str">
        <f t="shared" si="11"/>
        <v/>
      </c>
      <c r="L35" s="17" t="str">
        <f t="shared" si="11"/>
        <v/>
      </c>
      <c r="M35" s="17" t="str">
        <f t="shared" si="11"/>
        <v/>
      </c>
      <c r="N35" s="17" t="str">
        <f t="shared" si="11"/>
        <v/>
      </c>
      <c r="O35" s="17" t="str">
        <f t="shared" si="11"/>
        <v/>
      </c>
      <c r="P35" s="17" t="str">
        <f t="shared" si="11"/>
        <v/>
      </c>
      <c r="Q35" s="17" t="str">
        <f t="shared" si="11"/>
        <v/>
      </c>
      <c r="R35" s="17" t="str">
        <f t="shared" si="11"/>
        <v/>
      </c>
      <c r="S35" s="17" t="str">
        <f t="shared" si="11"/>
        <v/>
      </c>
      <c r="T35" s="17" t="str">
        <f t="shared" si="11"/>
        <v/>
      </c>
      <c r="U35" s="17" t="str">
        <f t="shared" si="11"/>
        <v/>
      </c>
      <c r="V35" s="17" t="str">
        <f t="shared" si="11"/>
        <v/>
      </c>
      <c r="W35" s="17" t="str">
        <f t="shared" si="11"/>
        <v/>
      </c>
      <c r="X35" s="17" t="str">
        <f t="shared" si="10"/>
        <v/>
      </c>
      <c r="Y35" s="17" t="str">
        <f t="shared" si="10"/>
        <v/>
      </c>
      <c r="Z35" s="17" t="str">
        <f t="shared" si="10"/>
        <v/>
      </c>
      <c r="AA35" s="17" t="str">
        <f t="shared" si="10"/>
        <v/>
      </c>
      <c r="AB35" s="17" t="str">
        <f t="shared" si="10"/>
        <v/>
      </c>
      <c r="AC35" s="17" t="str">
        <f t="shared" si="10"/>
        <v/>
      </c>
      <c r="AD35" s="17" t="str">
        <f t="shared" si="8"/>
        <v/>
      </c>
      <c r="AE35" s="17" t="str">
        <f t="shared" si="8"/>
        <v/>
      </c>
      <c r="AF35" s="17" t="str">
        <f t="shared" si="8"/>
        <v/>
      </c>
      <c r="AG35" s="17" t="str">
        <f t="shared" si="8"/>
        <v/>
      </c>
      <c r="AH35" s="17" t="str">
        <f t="shared" si="8"/>
        <v/>
      </c>
      <c r="AI35" s="17" t="str">
        <f t="shared" si="8"/>
        <v/>
      </c>
      <c r="AJ35" s="17" t="str">
        <f t="shared" si="9"/>
        <v/>
      </c>
      <c r="AK35" s="17" t="str">
        <f t="shared" si="9"/>
        <v/>
      </c>
    </row>
    <row r="36" spans="1:38" hidden="1" x14ac:dyDescent="0.2">
      <c r="A36" s="70" t="str">
        <f t="shared" si="4"/>
        <v/>
      </c>
      <c r="B36" s="228" t="str">
        <f>LEFT(TABLA!BC36,1)</f>
        <v>4</v>
      </c>
      <c r="C36" s="17" t="str">
        <f>TABLA!C36</f>
        <v>Ciencias Experimentales</v>
      </c>
      <c r="D36" s="17" t="str">
        <f>TABLA!F36</f>
        <v>F. Ciencias Físicas</v>
      </c>
      <c r="E36" s="262">
        <f>TABLA!BD36</f>
        <v>0</v>
      </c>
      <c r="F36" s="148">
        <f>TABLA!BE36</f>
        <v>0</v>
      </c>
      <c r="G36" s="70" t="str">
        <f t="shared" si="5"/>
        <v>0</v>
      </c>
      <c r="H36" s="17" t="str">
        <f t="shared" si="11"/>
        <v/>
      </c>
      <c r="I36" s="17" t="str">
        <f t="shared" si="11"/>
        <v/>
      </c>
      <c r="J36" s="17" t="str">
        <f t="shared" si="11"/>
        <v/>
      </c>
      <c r="K36" s="17" t="str">
        <f t="shared" si="11"/>
        <v/>
      </c>
      <c r="L36" s="17" t="str">
        <f t="shared" si="11"/>
        <v/>
      </c>
      <c r="M36" s="17" t="str">
        <f t="shared" si="11"/>
        <v/>
      </c>
      <c r="N36" s="17" t="str">
        <f t="shared" si="11"/>
        <v/>
      </c>
      <c r="O36" s="17" t="str">
        <f t="shared" si="11"/>
        <v/>
      </c>
      <c r="P36" s="17" t="str">
        <f t="shared" si="11"/>
        <v/>
      </c>
      <c r="Q36" s="17" t="str">
        <f t="shared" si="11"/>
        <v/>
      </c>
      <c r="R36" s="17" t="str">
        <f t="shared" si="11"/>
        <v/>
      </c>
      <c r="S36" s="17" t="str">
        <f t="shared" si="11"/>
        <v/>
      </c>
      <c r="T36" s="17" t="str">
        <f t="shared" si="11"/>
        <v/>
      </c>
      <c r="U36" s="17" t="str">
        <f t="shared" si="11"/>
        <v/>
      </c>
      <c r="V36" s="17" t="str">
        <f t="shared" si="11"/>
        <v/>
      </c>
      <c r="W36" s="17" t="str">
        <f t="shared" si="11"/>
        <v/>
      </c>
      <c r="X36" s="17" t="str">
        <f t="shared" si="10"/>
        <v/>
      </c>
      <c r="Y36" s="17" t="str">
        <f t="shared" si="10"/>
        <v/>
      </c>
      <c r="Z36" s="17" t="str">
        <f t="shared" si="10"/>
        <v/>
      </c>
      <c r="AA36" s="17" t="str">
        <f t="shared" si="10"/>
        <v/>
      </c>
      <c r="AB36" s="17" t="str">
        <f t="shared" si="10"/>
        <v/>
      </c>
      <c r="AC36" s="17" t="str">
        <f t="shared" si="10"/>
        <v/>
      </c>
      <c r="AD36" s="17" t="str">
        <f t="shared" si="8"/>
        <v/>
      </c>
      <c r="AE36" s="17" t="str">
        <f t="shared" si="8"/>
        <v/>
      </c>
      <c r="AF36" s="17" t="str">
        <f t="shared" si="8"/>
        <v/>
      </c>
      <c r="AG36" s="17" t="str">
        <f t="shared" si="8"/>
        <v/>
      </c>
      <c r="AH36" s="17" t="str">
        <f t="shared" si="8"/>
        <v/>
      </c>
      <c r="AI36" s="17" t="str">
        <f t="shared" si="8"/>
        <v/>
      </c>
      <c r="AJ36" s="17" t="str">
        <f t="shared" si="9"/>
        <v/>
      </c>
      <c r="AK36" s="17" t="str">
        <f t="shared" si="9"/>
        <v/>
      </c>
      <c r="AL36" s="17">
        <f t="shared" si="3"/>
        <v>0</v>
      </c>
    </row>
    <row r="37" spans="1:38" hidden="1" x14ac:dyDescent="0.2">
      <c r="A37" s="70" t="str">
        <f t="shared" si="4"/>
        <v/>
      </c>
      <c r="B37" s="228" t="str">
        <f>LEFT(TABLA!BC37,1)</f>
        <v>4</v>
      </c>
      <c r="C37" s="17" t="str">
        <f>TABLA!C37</f>
        <v>Ciencias Sociales</v>
      </c>
      <c r="D37" s="17" t="str">
        <f>TABLA!F37</f>
        <v>F. Trabajo Social</v>
      </c>
      <c r="E37" s="148">
        <f>TABLA!BD37</f>
        <v>0</v>
      </c>
      <c r="F37" s="148">
        <f>TABLA!BE37</f>
        <v>0</v>
      </c>
      <c r="G37" s="70" t="str">
        <f t="shared" si="5"/>
        <v>0</v>
      </c>
      <c r="H37" s="17" t="str">
        <f t="shared" si="11"/>
        <v/>
      </c>
      <c r="I37" s="17" t="str">
        <f t="shared" si="11"/>
        <v/>
      </c>
      <c r="J37" s="17" t="str">
        <f t="shared" si="11"/>
        <v/>
      </c>
      <c r="K37" s="17" t="str">
        <f t="shared" si="11"/>
        <v/>
      </c>
      <c r="L37" s="17" t="str">
        <f t="shared" si="11"/>
        <v/>
      </c>
      <c r="M37" s="17" t="str">
        <f t="shared" si="11"/>
        <v/>
      </c>
      <c r="N37" s="17" t="str">
        <f t="shared" si="11"/>
        <v/>
      </c>
      <c r="O37" s="17" t="str">
        <f t="shared" si="11"/>
        <v/>
      </c>
      <c r="P37" s="17" t="str">
        <f t="shared" si="11"/>
        <v/>
      </c>
      <c r="Q37" s="17" t="str">
        <f t="shared" si="11"/>
        <v/>
      </c>
      <c r="R37" s="17" t="str">
        <f t="shared" si="11"/>
        <v/>
      </c>
      <c r="S37" s="17" t="str">
        <f t="shared" si="11"/>
        <v/>
      </c>
      <c r="T37" s="17" t="str">
        <f t="shared" si="11"/>
        <v/>
      </c>
      <c r="U37" s="17" t="str">
        <f t="shared" si="11"/>
        <v/>
      </c>
      <c r="V37" s="17" t="str">
        <f t="shared" si="11"/>
        <v/>
      </c>
      <c r="W37" s="17" t="str">
        <f t="shared" si="11"/>
        <v/>
      </c>
      <c r="X37" s="17" t="str">
        <f t="shared" si="10"/>
        <v/>
      </c>
      <c r="Y37" s="17" t="str">
        <f t="shared" si="10"/>
        <v/>
      </c>
      <c r="Z37" s="17" t="str">
        <f t="shared" si="10"/>
        <v/>
      </c>
      <c r="AA37" s="17" t="str">
        <f t="shared" si="10"/>
        <v/>
      </c>
      <c r="AB37" s="17" t="str">
        <f t="shared" si="10"/>
        <v/>
      </c>
      <c r="AC37" s="17" t="str">
        <f t="shared" si="10"/>
        <v/>
      </c>
      <c r="AD37" s="17" t="str">
        <f t="shared" si="8"/>
        <v/>
      </c>
      <c r="AE37" s="17" t="str">
        <f t="shared" si="8"/>
        <v/>
      </c>
      <c r="AF37" s="17" t="str">
        <f t="shared" si="8"/>
        <v/>
      </c>
      <c r="AG37" s="17" t="str">
        <f t="shared" si="8"/>
        <v/>
      </c>
      <c r="AH37" s="17" t="str">
        <f t="shared" si="8"/>
        <v/>
      </c>
      <c r="AI37" s="17" t="str">
        <f t="shared" si="8"/>
        <v/>
      </c>
      <c r="AJ37" s="17" t="str">
        <f t="shared" si="9"/>
        <v/>
      </c>
      <c r="AK37" s="17" t="str">
        <f t="shared" si="9"/>
        <v/>
      </c>
      <c r="AL37" s="17">
        <f t="shared" si="3"/>
        <v>0</v>
      </c>
    </row>
    <row r="38" spans="1:38" hidden="1" x14ac:dyDescent="0.2">
      <c r="A38" s="70" t="str">
        <f t="shared" si="4"/>
        <v/>
      </c>
      <c r="B38" s="228" t="str">
        <f>LEFT(TABLA!BC38,1)</f>
        <v>4</v>
      </c>
      <c r="C38" s="17" t="str">
        <f>TABLA!C38</f>
        <v>Ciencias de la Salud</v>
      </c>
      <c r="D38" s="17" t="str">
        <f>TABLA!F38</f>
        <v>F. Enfermería, Fisioterapia y Podología</v>
      </c>
      <c r="E38" s="148">
        <f>TABLA!BD38</f>
        <v>0</v>
      </c>
      <c r="F38" s="148">
        <f>TABLA!BE38</f>
        <v>0</v>
      </c>
      <c r="G38" s="70" t="str">
        <f t="shared" si="5"/>
        <v>0</v>
      </c>
      <c r="H38" s="17" t="str">
        <f t="shared" si="11"/>
        <v/>
      </c>
      <c r="I38" s="17" t="str">
        <f t="shared" si="11"/>
        <v/>
      </c>
      <c r="J38" s="17" t="str">
        <f t="shared" si="11"/>
        <v/>
      </c>
      <c r="K38" s="17" t="str">
        <f t="shared" si="11"/>
        <v/>
      </c>
      <c r="L38" s="17" t="str">
        <f t="shared" si="11"/>
        <v/>
      </c>
      <c r="M38" s="17" t="str">
        <f t="shared" si="11"/>
        <v/>
      </c>
      <c r="N38" s="17" t="str">
        <f t="shared" si="11"/>
        <v/>
      </c>
      <c r="O38" s="17" t="str">
        <f t="shared" si="11"/>
        <v/>
      </c>
      <c r="P38" s="17" t="str">
        <f t="shared" si="11"/>
        <v/>
      </c>
      <c r="Q38" s="17" t="str">
        <f t="shared" si="11"/>
        <v/>
      </c>
      <c r="R38" s="17" t="str">
        <f t="shared" si="11"/>
        <v/>
      </c>
      <c r="S38" s="17" t="str">
        <f t="shared" si="11"/>
        <v/>
      </c>
      <c r="T38" s="17" t="str">
        <f t="shared" si="11"/>
        <v/>
      </c>
      <c r="U38" s="17" t="str">
        <f t="shared" si="11"/>
        <v/>
      </c>
      <c r="V38" s="17" t="str">
        <f t="shared" si="11"/>
        <v/>
      </c>
      <c r="W38" s="17" t="str">
        <f t="shared" si="11"/>
        <v/>
      </c>
      <c r="X38" s="17" t="str">
        <f t="shared" si="10"/>
        <v/>
      </c>
      <c r="Y38" s="17" t="str">
        <f t="shared" si="10"/>
        <v/>
      </c>
      <c r="Z38" s="17" t="str">
        <f t="shared" si="10"/>
        <v/>
      </c>
      <c r="AA38" s="17" t="str">
        <f t="shared" si="10"/>
        <v/>
      </c>
      <c r="AB38" s="17" t="str">
        <f t="shared" si="10"/>
        <v/>
      </c>
      <c r="AC38" s="17" t="str">
        <f t="shared" si="10"/>
        <v/>
      </c>
      <c r="AD38" s="17" t="str">
        <f t="shared" si="8"/>
        <v/>
      </c>
      <c r="AE38" s="17" t="str">
        <f t="shared" si="8"/>
        <v/>
      </c>
      <c r="AF38" s="17" t="str">
        <f t="shared" si="8"/>
        <v/>
      </c>
      <c r="AG38" s="17" t="str">
        <f t="shared" si="8"/>
        <v/>
      </c>
      <c r="AH38" s="17" t="str">
        <f t="shared" si="8"/>
        <v/>
      </c>
      <c r="AI38" s="17" t="str">
        <f t="shared" si="8"/>
        <v/>
      </c>
      <c r="AJ38" s="17" t="str">
        <f t="shared" si="9"/>
        <v/>
      </c>
      <c r="AK38" s="17" t="str">
        <f t="shared" si="9"/>
        <v/>
      </c>
      <c r="AL38" s="17">
        <f t="shared" si="3"/>
        <v>0</v>
      </c>
    </row>
    <row r="39" spans="1:38" hidden="1" x14ac:dyDescent="0.2">
      <c r="A39" s="70" t="str">
        <f t="shared" si="4"/>
        <v/>
      </c>
      <c r="B39" s="228" t="str">
        <f>LEFT(TABLA!BC39,1)</f>
        <v>5</v>
      </c>
      <c r="C39" s="17" t="str">
        <f>TABLA!C39</f>
        <v>Ciencias de la Salud</v>
      </c>
      <c r="D39" s="17" t="str">
        <f>TABLA!F39</f>
        <v>F. Farmacia</v>
      </c>
      <c r="E39" s="148">
        <f>TABLA!BD39</f>
        <v>0</v>
      </c>
      <c r="F39" s="148">
        <f>TABLA!BE39</f>
        <v>0</v>
      </c>
      <c r="G39" s="70" t="str">
        <f t="shared" si="5"/>
        <v>0</v>
      </c>
      <c r="H39" s="17" t="str">
        <f t="shared" si="11"/>
        <v/>
      </c>
      <c r="I39" s="17" t="str">
        <f t="shared" si="11"/>
        <v/>
      </c>
      <c r="J39" s="17" t="str">
        <f t="shared" si="11"/>
        <v/>
      </c>
      <c r="K39" s="17" t="str">
        <f t="shared" si="11"/>
        <v/>
      </c>
      <c r="L39" s="17" t="str">
        <f t="shared" si="11"/>
        <v/>
      </c>
      <c r="M39" s="17" t="str">
        <f t="shared" si="11"/>
        <v/>
      </c>
      <c r="N39" s="17" t="str">
        <f t="shared" si="11"/>
        <v/>
      </c>
      <c r="O39" s="17" t="str">
        <f t="shared" si="11"/>
        <v/>
      </c>
      <c r="P39" s="17" t="str">
        <f t="shared" si="11"/>
        <v/>
      </c>
      <c r="Q39" s="17" t="str">
        <f t="shared" si="11"/>
        <v/>
      </c>
      <c r="R39" s="17" t="str">
        <f t="shared" si="11"/>
        <v/>
      </c>
      <c r="S39" s="17" t="str">
        <f t="shared" si="11"/>
        <v/>
      </c>
      <c r="T39" s="17" t="str">
        <f t="shared" si="11"/>
        <v/>
      </c>
      <c r="U39" s="17" t="str">
        <f t="shared" si="11"/>
        <v/>
      </c>
      <c r="V39" s="17" t="str">
        <f t="shared" si="11"/>
        <v/>
      </c>
      <c r="W39" s="17" t="str">
        <f t="shared" si="11"/>
        <v/>
      </c>
      <c r="X39" s="17" t="str">
        <f t="shared" si="10"/>
        <v/>
      </c>
      <c r="Y39" s="17" t="str">
        <f t="shared" si="10"/>
        <v/>
      </c>
      <c r="Z39" s="17" t="str">
        <f t="shared" si="10"/>
        <v/>
      </c>
      <c r="AA39" s="17" t="str">
        <f t="shared" si="10"/>
        <v/>
      </c>
      <c r="AB39" s="17" t="str">
        <f t="shared" si="10"/>
        <v/>
      </c>
      <c r="AC39" s="17" t="str">
        <f t="shared" si="10"/>
        <v/>
      </c>
      <c r="AD39" s="17" t="str">
        <f t="shared" si="8"/>
        <v/>
      </c>
      <c r="AE39" s="17" t="str">
        <f t="shared" si="8"/>
        <v/>
      </c>
      <c r="AF39" s="17" t="str">
        <f t="shared" si="8"/>
        <v/>
      </c>
      <c r="AG39" s="17" t="str">
        <f t="shared" si="8"/>
        <v/>
      </c>
      <c r="AH39" s="17" t="str">
        <f t="shared" si="8"/>
        <v/>
      </c>
      <c r="AI39" s="17" t="str">
        <f t="shared" si="8"/>
        <v/>
      </c>
      <c r="AJ39" s="17" t="str">
        <f t="shared" si="9"/>
        <v/>
      </c>
      <c r="AK39" s="17" t="str">
        <f t="shared" si="9"/>
        <v/>
      </c>
      <c r="AL39" s="17">
        <f t="shared" si="3"/>
        <v>0</v>
      </c>
    </row>
    <row r="40" spans="1:38" ht="38.75" hidden="1" x14ac:dyDescent="0.2">
      <c r="A40" s="70" t="str">
        <f t="shared" si="4"/>
        <v xml:space="preserve">PERSONAL; SILENCIO RUIDO; </v>
      </c>
      <c r="B40" s="228" t="str">
        <f>LEFT(TABLA!BC40,1)</f>
        <v>3</v>
      </c>
      <c r="C40" s="17" t="str">
        <f>TABLA!C40</f>
        <v>Ciencias de la Salud</v>
      </c>
      <c r="D40" s="17" t="str">
        <f>TABLA!F40</f>
        <v>F. Enfermería, Fisioterapia y Podología</v>
      </c>
      <c r="E40" s="148" t="str">
        <f>TABLA!BD40</f>
        <v>Es muy dificil concentrarse en la biblioteca de la facultad de enfermeria ya que el personal recorre la biblioteca haciendo mucho ruido y hablando sin importarles las personas que estamos estudiando.</v>
      </c>
      <c r="F40" s="148">
        <f>TABLA!BE40</f>
        <v>0</v>
      </c>
      <c r="G40" s="70" t="str">
        <f t="shared" si="5"/>
        <v>ES MUY DIFICIL CONCENTRARSE EN LA BIBLIOTECA DE LA FACULTAD DE ENFERMERIA YA QUE EL PERSONAL RECORRE LA BIBLIOTECA HACIENDO MUCHO RUIDO Y HABLANDO SIN IMPORTARLES LAS PERSONAS QUE ESTAMOS ESTUDIANDO.</v>
      </c>
      <c r="H40" s="17" t="str">
        <f t="shared" si="11"/>
        <v/>
      </c>
      <c r="I40" s="17" t="str">
        <f t="shared" si="11"/>
        <v/>
      </c>
      <c r="J40" s="17" t="str">
        <f t="shared" si="11"/>
        <v/>
      </c>
      <c r="K40" s="17" t="str">
        <f t="shared" si="11"/>
        <v/>
      </c>
      <c r="L40" s="17" t="str">
        <f t="shared" si="11"/>
        <v/>
      </c>
      <c r="M40" s="17" t="str">
        <f t="shared" si="11"/>
        <v/>
      </c>
      <c r="N40" s="17" t="str">
        <f t="shared" si="11"/>
        <v/>
      </c>
      <c r="O40" s="17" t="str">
        <f t="shared" si="11"/>
        <v/>
      </c>
      <c r="P40" s="17" t="str">
        <f t="shared" si="11"/>
        <v/>
      </c>
      <c r="Q40" s="17" t="str">
        <f t="shared" si="11"/>
        <v/>
      </c>
      <c r="R40" s="17" t="str">
        <f t="shared" si="11"/>
        <v/>
      </c>
      <c r="S40" s="17" t="str">
        <f t="shared" si="11"/>
        <v/>
      </c>
      <c r="T40" s="17" t="str">
        <f t="shared" si="11"/>
        <v/>
      </c>
      <c r="U40" s="17" t="str">
        <f t="shared" si="11"/>
        <v/>
      </c>
      <c r="V40" s="17" t="str">
        <f t="shared" si="11"/>
        <v/>
      </c>
      <c r="W40" s="17" t="str">
        <f t="shared" si="11"/>
        <v/>
      </c>
      <c r="X40" s="17" t="str">
        <f t="shared" si="10"/>
        <v/>
      </c>
      <c r="Y40" s="17" t="str">
        <f t="shared" si="10"/>
        <v/>
      </c>
      <c r="Z40" s="17" t="str">
        <f t="shared" si="10"/>
        <v/>
      </c>
      <c r="AA40" s="17" t="str">
        <f t="shared" si="10"/>
        <v xml:space="preserve">PERSONAL; </v>
      </c>
      <c r="AB40" s="17" t="str">
        <f t="shared" si="10"/>
        <v/>
      </c>
      <c r="AC40" s="17" t="str">
        <f t="shared" si="10"/>
        <v/>
      </c>
      <c r="AD40" s="17" t="str">
        <f t="shared" si="8"/>
        <v/>
      </c>
      <c r="AE40" s="17" t="str">
        <f t="shared" si="8"/>
        <v/>
      </c>
      <c r="AF40" s="17" t="str">
        <f t="shared" si="8"/>
        <v/>
      </c>
      <c r="AG40" s="17" t="str">
        <f t="shared" si="8"/>
        <v xml:space="preserve">SILENCIO RUIDO; </v>
      </c>
      <c r="AH40" s="17" t="str">
        <f t="shared" si="8"/>
        <v/>
      </c>
      <c r="AI40" s="17" t="str">
        <f t="shared" si="8"/>
        <v/>
      </c>
      <c r="AJ40" s="17" t="str">
        <f t="shared" si="9"/>
        <v/>
      </c>
      <c r="AK40" s="17" t="str">
        <f t="shared" si="9"/>
        <v/>
      </c>
      <c r="AL40" s="17">
        <f t="shared" si="3"/>
        <v>1</v>
      </c>
    </row>
    <row r="41" spans="1:38" hidden="1" x14ac:dyDescent="0.2">
      <c r="A41" s="70" t="str">
        <f t="shared" si="4"/>
        <v/>
      </c>
      <c r="B41" s="228" t="str">
        <f>LEFT(TABLA!BC41,1)</f>
        <v>4</v>
      </c>
      <c r="C41" s="17" t="str">
        <f>TABLA!C41</f>
        <v>Ciencias Sociales</v>
      </c>
      <c r="D41" s="17" t="str">
        <f>TABLA!F41</f>
        <v>F. Derecho</v>
      </c>
      <c r="E41" s="148">
        <f>TABLA!BD41</f>
        <v>0</v>
      </c>
      <c r="F41" s="148">
        <f>TABLA!BE41</f>
        <v>0</v>
      </c>
      <c r="G41" s="70" t="str">
        <f t="shared" si="5"/>
        <v>0</v>
      </c>
      <c r="H41" s="17" t="str">
        <f t="shared" si="11"/>
        <v/>
      </c>
      <c r="I41" s="17" t="str">
        <f t="shared" si="11"/>
        <v/>
      </c>
      <c r="J41" s="17" t="str">
        <f t="shared" si="11"/>
        <v/>
      </c>
      <c r="K41" s="17" t="str">
        <f t="shared" si="11"/>
        <v/>
      </c>
      <c r="L41" s="17" t="str">
        <f t="shared" si="11"/>
        <v/>
      </c>
      <c r="M41" s="17" t="str">
        <f t="shared" si="11"/>
        <v/>
      </c>
      <c r="N41" s="17" t="str">
        <f t="shared" si="11"/>
        <v/>
      </c>
      <c r="O41" s="17" t="str">
        <f t="shared" si="11"/>
        <v/>
      </c>
      <c r="P41" s="17" t="str">
        <f t="shared" si="11"/>
        <v/>
      </c>
      <c r="Q41" s="17" t="str">
        <f t="shared" si="11"/>
        <v/>
      </c>
      <c r="R41" s="17" t="str">
        <f t="shared" si="11"/>
        <v/>
      </c>
      <c r="S41" s="17" t="str">
        <f t="shared" si="11"/>
        <v/>
      </c>
      <c r="T41" s="17" t="str">
        <f t="shared" si="11"/>
        <v/>
      </c>
      <c r="U41" s="17" t="str">
        <f t="shared" si="11"/>
        <v/>
      </c>
      <c r="V41" s="17" t="str">
        <f t="shared" si="11"/>
        <v/>
      </c>
      <c r="W41" s="17" t="str">
        <f t="shared" si="11"/>
        <v/>
      </c>
      <c r="X41" s="17" t="str">
        <f t="shared" si="10"/>
        <v/>
      </c>
      <c r="Y41" s="17" t="str">
        <f t="shared" si="10"/>
        <v/>
      </c>
      <c r="Z41" s="17" t="str">
        <f t="shared" si="10"/>
        <v/>
      </c>
      <c r="AA41" s="17" t="str">
        <f t="shared" si="10"/>
        <v/>
      </c>
      <c r="AB41" s="17" t="str">
        <f t="shared" si="10"/>
        <v/>
      </c>
      <c r="AC41" s="17" t="str">
        <f t="shared" si="10"/>
        <v/>
      </c>
      <c r="AD41" s="17" t="str">
        <f t="shared" si="8"/>
        <v/>
      </c>
      <c r="AE41" s="17" t="str">
        <f t="shared" si="8"/>
        <v/>
      </c>
      <c r="AF41" s="17" t="str">
        <f t="shared" si="8"/>
        <v/>
      </c>
      <c r="AG41" s="17" t="str">
        <f t="shared" si="8"/>
        <v/>
      </c>
      <c r="AH41" s="17" t="str">
        <f t="shared" si="8"/>
        <v/>
      </c>
      <c r="AI41" s="17" t="str">
        <f t="shared" si="8"/>
        <v/>
      </c>
      <c r="AJ41" s="17" t="str">
        <f t="shared" si="9"/>
        <v/>
      </c>
      <c r="AK41" s="17" t="str">
        <f t="shared" si="9"/>
        <v/>
      </c>
      <c r="AL41" s="17">
        <f t="shared" si="3"/>
        <v>0</v>
      </c>
    </row>
    <row r="42" spans="1:38" hidden="1" x14ac:dyDescent="0.2">
      <c r="A42" s="70" t="str">
        <f t="shared" si="4"/>
        <v/>
      </c>
      <c r="B42" s="228" t="str">
        <f>LEFT(TABLA!BC42,1)</f>
        <v>5</v>
      </c>
      <c r="C42" s="17" t="str">
        <f>TABLA!C42</f>
        <v>Humanidades</v>
      </c>
      <c r="D42" s="17" t="str">
        <f>TABLA!F42</f>
        <v>F. Filosofía</v>
      </c>
      <c r="E42" s="148" t="str">
        <f>TABLA!BD42</f>
        <v>No tengo queja ninguna.</v>
      </c>
      <c r="F42" s="148">
        <f>TABLA!BE42</f>
        <v>0</v>
      </c>
      <c r="G42" s="70" t="str">
        <f t="shared" si="5"/>
        <v>NO TENGO QUEJA NINGUNA.</v>
      </c>
      <c r="H42" s="17" t="str">
        <f t="shared" si="11"/>
        <v/>
      </c>
      <c r="I42" s="17" t="str">
        <f t="shared" si="11"/>
        <v/>
      </c>
      <c r="J42" s="17" t="str">
        <f t="shared" si="11"/>
        <v/>
      </c>
      <c r="K42" s="17" t="str">
        <f t="shared" si="11"/>
        <v/>
      </c>
      <c r="L42" s="17" t="str">
        <f t="shared" si="11"/>
        <v/>
      </c>
      <c r="M42" s="17" t="str">
        <f t="shared" si="11"/>
        <v/>
      </c>
      <c r="N42" s="17" t="str">
        <f t="shared" si="11"/>
        <v/>
      </c>
      <c r="O42" s="17" t="str">
        <f t="shared" si="11"/>
        <v/>
      </c>
      <c r="P42" s="17" t="str">
        <f t="shared" si="11"/>
        <v/>
      </c>
      <c r="Q42" s="17" t="str">
        <f t="shared" si="11"/>
        <v/>
      </c>
      <c r="R42" s="17" t="str">
        <f t="shared" si="11"/>
        <v/>
      </c>
      <c r="S42" s="17" t="str">
        <f t="shared" si="11"/>
        <v/>
      </c>
      <c r="T42" s="17" t="str">
        <f t="shared" si="11"/>
        <v/>
      </c>
      <c r="U42" s="17" t="str">
        <f t="shared" si="11"/>
        <v/>
      </c>
      <c r="V42" s="17" t="str">
        <f t="shared" si="11"/>
        <v/>
      </c>
      <c r="W42" s="17" t="str">
        <f t="shared" si="11"/>
        <v/>
      </c>
      <c r="X42" s="17" t="str">
        <f t="shared" si="10"/>
        <v/>
      </c>
      <c r="Y42" s="17" t="str">
        <f t="shared" si="10"/>
        <v/>
      </c>
      <c r="Z42" s="17" t="str">
        <f t="shared" si="10"/>
        <v/>
      </c>
      <c r="AA42" s="17" t="str">
        <f t="shared" si="10"/>
        <v/>
      </c>
      <c r="AB42" s="17" t="str">
        <f t="shared" si="10"/>
        <v/>
      </c>
      <c r="AC42" s="17" t="str">
        <f t="shared" si="10"/>
        <v/>
      </c>
      <c r="AD42" s="17" t="str">
        <f t="shared" si="8"/>
        <v/>
      </c>
      <c r="AE42" s="17" t="str">
        <f t="shared" si="8"/>
        <v/>
      </c>
      <c r="AF42" s="17" t="str">
        <f t="shared" si="8"/>
        <v/>
      </c>
      <c r="AG42" s="17" t="str">
        <f t="shared" si="8"/>
        <v/>
      </c>
      <c r="AH42" s="17" t="str">
        <f t="shared" si="8"/>
        <v/>
      </c>
      <c r="AI42" s="17" t="str">
        <f t="shared" si="8"/>
        <v/>
      </c>
      <c r="AJ42" s="17" t="str">
        <f t="shared" si="9"/>
        <v/>
      </c>
      <c r="AK42" s="17" t="str">
        <f t="shared" si="9"/>
        <v/>
      </c>
      <c r="AL42" s="17">
        <f t="shared" si="3"/>
        <v>1</v>
      </c>
    </row>
    <row r="43" spans="1:38" hidden="1" x14ac:dyDescent="0.2">
      <c r="A43" s="70" t="str">
        <f t="shared" si="4"/>
        <v/>
      </c>
      <c r="B43" s="228" t="str">
        <f>LEFT(TABLA!BC43,1)</f>
        <v>4</v>
      </c>
      <c r="C43" s="17" t="str">
        <f>TABLA!C43</f>
        <v/>
      </c>
      <c r="D43" s="17">
        <f>TABLA!F43</f>
        <v>0</v>
      </c>
      <c r="E43" s="148">
        <f>TABLA!BD43</f>
        <v>0</v>
      </c>
      <c r="F43" s="148">
        <f>TABLA!BE43</f>
        <v>0</v>
      </c>
      <c r="G43" s="70" t="str">
        <f t="shared" si="5"/>
        <v>0</v>
      </c>
      <c r="H43" s="17" t="str">
        <f t="shared" si="11"/>
        <v/>
      </c>
      <c r="I43" s="17" t="str">
        <f t="shared" si="11"/>
        <v/>
      </c>
      <c r="J43" s="17" t="str">
        <f t="shared" si="11"/>
        <v/>
      </c>
      <c r="K43" s="17" t="str">
        <f t="shared" si="11"/>
        <v/>
      </c>
      <c r="L43" s="17" t="str">
        <f t="shared" si="11"/>
        <v/>
      </c>
      <c r="M43" s="17" t="str">
        <f t="shared" si="11"/>
        <v/>
      </c>
      <c r="N43" s="17" t="str">
        <f t="shared" si="11"/>
        <v/>
      </c>
      <c r="O43" s="17" t="str">
        <f t="shared" si="11"/>
        <v/>
      </c>
      <c r="P43" s="17" t="str">
        <f t="shared" si="11"/>
        <v/>
      </c>
      <c r="Q43" s="17" t="str">
        <f t="shared" si="11"/>
        <v/>
      </c>
      <c r="R43" s="17" t="str">
        <f t="shared" si="11"/>
        <v/>
      </c>
      <c r="S43" s="17" t="str">
        <f t="shared" si="11"/>
        <v/>
      </c>
      <c r="T43" s="17" t="str">
        <f t="shared" si="11"/>
        <v/>
      </c>
      <c r="U43" s="17" t="str">
        <f t="shared" si="11"/>
        <v/>
      </c>
      <c r="V43" s="17" t="str">
        <f t="shared" si="11"/>
        <v/>
      </c>
      <c r="W43" s="17" t="str">
        <f t="shared" si="11"/>
        <v/>
      </c>
      <c r="X43" s="17" t="str">
        <f t="shared" si="10"/>
        <v/>
      </c>
      <c r="Y43" s="17" t="str">
        <f t="shared" si="10"/>
        <v/>
      </c>
      <c r="Z43" s="17" t="str">
        <f t="shared" si="10"/>
        <v/>
      </c>
      <c r="AA43" s="17" t="str">
        <f t="shared" si="10"/>
        <v/>
      </c>
      <c r="AB43" s="17" t="str">
        <f t="shared" si="10"/>
        <v/>
      </c>
      <c r="AC43" s="17" t="str">
        <f t="shared" si="10"/>
        <v/>
      </c>
      <c r="AD43" s="17" t="str">
        <f t="shared" si="8"/>
        <v/>
      </c>
      <c r="AE43" s="17" t="str">
        <f t="shared" si="8"/>
        <v/>
      </c>
      <c r="AF43" s="17" t="str">
        <f t="shared" si="8"/>
        <v/>
      </c>
      <c r="AG43" s="17" t="str">
        <f t="shared" si="8"/>
        <v/>
      </c>
      <c r="AH43" s="17" t="str">
        <f t="shared" si="8"/>
        <v/>
      </c>
      <c r="AI43" s="17" t="str">
        <f t="shared" si="8"/>
        <v/>
      </c>
      <c r="AJ43" s="17" t="str">
        <f t="shared" si="9"/>
        <v/>
      </c>
      <c r="AK43" s="17" t="str">
        <f t="shared" si="9"/>
        <v/>
      </c>
      <c r="AL43" s="17">
        <f t="shared" si="3"/>
        <v>0</v>
      </c>
    </row>
    <row r="44" spans="1:38" hidden="1" x14ac:dyDescent="0.2">
      <c r="A44" s="70" t="str">
        <f t="shared" si="4"/>
        <v/>
      </c>
      <c r="B44" s="228" t="str">
        <f>LEFT(TABLA!BC44,1)</f>
        <v>3</v>
      </c>
      <c r="C44" s="17" t="str">
        <f>TABLA!C44</f>
        <v>Ciencias de la Salud</v>
      </c>
      <c r="D44" s="17" t="str">
        <f>TABLA!F44</f>
        <v>F. Farmacia</v>
      </c>
      <c r="E44" s="148">
        <f>TABLA!BD44</f>
        <v>0</v>
      </c>
      <c r="F44" s="148">
        <f>TABLA!BE44</f>
        <v>0</v>
      </c>
      <c r="G44" s="70" t="str">
        <f t="shared" si="5"/>
        <v>0</v>
      </c>
      <c r="H44" s="17" t="str">
        <f t="shared" si="11"/>
        <v/>
      </c>
      <c r="I44" s="17" t="str">
        <f t="shared" si="11"/>
        <v/>
      </c>
      <c r="J44" s="17" t="str">
        <f t="shared" si="11"/>
        <v/>
      </c>
      <c r="K44" s="17" t="str">
        <f t="shared" si="11"/>
        <v/>
      </c>
      <c r="L44" s="17" t="str">
        <f t="shared" si="11"/>
        <v/>
      </c>
      <c r="M44" s="17" t="str">
        <f t="shared" si="11"/>
        <v/>
      </c>
      <c r="N44" s="17" t="str">
        <f t="shared" si="11"/>
        <v/>
      </c>
      <c r="O44" s="17" t="str">
        <f t="shared" si="11"/>
        <v/>
      </c>
      <c r="P44" s="17" t="str">
        <f t="shared" si="11"/>
        <v/>
      </c>
      <c r="Q44" s="17" t="str">
        <f t="shared" si="11"/>
        <v/>
      </c>
      <c r="R44" s="17" t="str">
        <f t="shared" si="11"/>
        <v/>
      </c>
      <c r="S44" s="17" t="str">
        <f t="shared" si="11"/>
        <v/>
      </c>
      <c r="T44" s="17" t="str">
        <f t="shared" si="11"/>
        <v/>
      </c>
      <c r="U44" s="17" t="str">
        <f t="shared" si="11"/>
        <v/>
      </c>
      <c r="V44" s="17" t="str">
        <f t="shared" si="11"/>
        <v/>
      </c>
      <c r="W44" s="17" t="str">
        <f t="shared" si="11"/>
        <v/>
      </c>
      <c r="X44" s="17" t="str">
        <f t="shared" si="10"/>
        <v/>
      </c>
      <c r="Y44" s="17" t="str">
        <f t="shared" si="10"/>
        <v/>
      </c>
      <c r="Z44" s="17" t="str">
        <f t="shared" si="10"/>
        <v/>
      </c>
      <c r="AA44" s="17" t="str">
        <f t="shared" si="10"/>
        <v/>
      </c>
      <c r="AB44" s="17" t="str">
        <f t="shared" si="10"/>
        <v/>
      </c>
      <c r="AC44" s="17" t="str">
        <f t="shared" si="10"/>
        <v/>
      </c>
      <c r="AD44" s="17" t="str">
        <f t="shared" si="8"/>
        <v/>
      </c>
      <c r="AE44" s="17" t="str">
        <f t="shared" si="8"/>
        <v/>
      </c>
      <c r="AF44" s="17" t="str">
        <f t="shared" si="8"/>
        <v/>
      </c>
      <c r="AG44" s="17" t="str">
        <f t="shared" si="8"/>
        <v/>
      </c>
      <c r="AH44" s="17" t="str">
        <f t="shared" si="8"/>
        <v/>
      </c>
      <c r="AI44" s="17" t="str">
        <f t="shared" si="8"/>
        <v/>
      </c>
      <c r="AJ44" s="17" t="str">
        <f t="shared" si="9"/>
        <v/>
      </c>
      <c r="AK44" s="17" t="str">
        <f t="shared" si="9"/>
        <v/>
      </c>
      <c r="AL44" s="17">
        <f t="shared" si="3"/>
        <v>0</v>
      </c>
    </row>
    <row r="45" spans="1:38" x14ac:dyDescent="0.2">
      <c r="A45" s="70" t="str">
        <f t="shared" si="4"/>
        <v/>
      </c>
      <c r="B45" s="228" t="str">
        <f>LEFT(TABLA!BC45,1)</f>
        <v>5</v>
      </c>
      <c r="C45" s="264" t="str">
        <f>TABLA!C45</f>
        <v>Humanidades</v>
      </c>
      <c r="D45" s="264" t="str">
        <f>TABLA!F45</f>
        <v>F. Filosofía</v>
      </c>
      <c r="E45" s="148">
        <f>TABLA!BD45</f>
        <v>0</v>
      </c>
      <c r="F45" s="148">
        <f>TABLA!BE45</f>
        <v>0</v>
      </c>
      <c r="G45" s="70" t="str">
        <f t="shared" si="5"/>
        <v>0</v>
      </c>
      <c r="H45" s="17" t="str">
        <f t="shared" si="11"/>
        <v/>
      </c>
      <c r="I45" s="17" t="str">
        <f t="shared" ref="I45:AI54" si="12">IFERROR((IF(FIND(I$2,$G45,1)&gt;0,I$3)),"")</f>
        <v/>
      </c>
      <c r="J45" s="17" t="str">
        <f t="shared" si="12"/>
        <v/>
      </c>
      <c r="K45" s="17" t="str">
        <f t="shared" si="12"/>
        <v/>
      </c>
      <c r="L45" s="17" t="str">
        <f t="shared" si="12"/>
        <v/>
      </c>
      <c r="M45" s="17" t="str">
        <f t="shared" si="12"/>
        <v/>
      </c>
      <c r="N45" s="17" t="str">
        <f t="shared" si="12"/>
        <v/>
      </c>
      <c r="O45" s="17" t="str">
        <f t="shared" si="12"/>
        <v/>
      </c>
      <c r="P45" s="17" t="str">
        <f t="shared" si="12"/>
        <v/>
      </c>
      <c r="Q45" s="17" t="str">
        <f t="shared" si="12"/>
        <v/>
      </c>
      <c r="R45" s="17" t="str">
        <f t="shared" si="12"/>
        <v/>
      </c>
      <c r="S45" s="17" t="str">
        <f t="shared" si="12"/>
        <v/>
      </c>
      <c r="T45" s="17" t="str">
        <f t="shared" si="12"/>
        <v/>
      </c>
      <c r="U45" s="17" t="str">
        <f t="shared" si="12"/>
        <v/>
      </c>
      <c r="V45" s="17" t="str">
        <f t="shared" si="12"/>
        <v/>
      </c>
      <c r="W45" s="17" t="str">
        <f t="shared" si="12"/>
        <v/>
      </c>
      <c r="X45" s="17" t="str">
        <f t="shared" si="12"/>
        <v/>
      </c>
      <c r="Y45" s="17" t="str">
        <f t="shared" si="12"/>
        <v/>
      </c>
      <c r="Z45" s="17" t="str">
        <f t="shared" si="12"/>
        <v/>
      </c>
      <c r="AA45" s="17" t="str">
        <f t="shared" si="12"/>
        <v/>
      </c>
      <c r="AB45" s="17" t="str">
        <f t="shared" si="12"/>
        <v/>
      </c>
      <c r="AC45" s="17" t="str">
        <f t="shared" si="12"/>
        <v/>
      </c>
      <c r="AD45" s="17" t="str">
        <f t="shared" si="12"/>
        <v/>
      </c>
      <c r="AE45" s="17" t="str">
        <f t="shared" si="12"/>
        <v/>
      </c>
      <c r="AF45" s="17" t="str">
        <f t="shared" si="12"/>
        <v/>
      </c>
      <c r="AG45" s="17" t="str">
        <f t="shared" si="12"/>
        <v/>
      </c>
      <c r="AH45" s="17" t="str">
        <f t="shared" si="12"/>
        <v/>
      </c>
      <c r="AI45" s="17" t="str">
        <f t="shared" si="12"/>
        <v/>
      </c>
      <c r="AJ45" s="17" t="str">
        <f t="shared" si="9"/>
        <v/>
      </c>
      <c r="AK45" s="17" t="str">
        <f t="shared" si="9"/>
        <v/>
      </c>
    </row>
    <row r="46" spans="1:38" hidden="1" x14ac:dyDescent="0.2">
      <c r="A46" s="70" t="str">
        <f t="shared" si="4"/>
        <v/>
      </c>
      <c r="B46" s="228" t="str">
        <f>LEFT(TABLA!BC46,1)</f>
        <v>4</v>
      </c>
      <c r="C46" s="17" t="str">
        <f>TABLA!C46</f>
        <v>Ciencias de la Salud</v>
      </c>
      <c r="D46" s="17" t="str">
        <f>TABLA!F46</f>
        <v>F. Farmacia</v>
      </c>
      <c r="E46" s="262">
        <f>TABLA!BD46</f>
        <v>0</v>
      </c>
      <c r="F46" s="148">
        <f>TABLA!BE46</f>
        <v>0</v>
      </c>
      <c r="G46" s="70" t="str">
        <f t="shared" si="5"/>
        <v>0</v>
      </c>
      <c r="H46" s="17" t="str">
        <f t="shared" si="11"/>
        <v/>
      </c>
      <c r="I46" s="17" t="str">
        <f t="shared" si="12"/>
        <v/>
      </c>
      <c r="J46" s="17" t="str">
        <f t="shared" si="12"/>
        <v/>
      </c>
      <c r="K46" s="17" t="str">
        <f t="shared" si="12"/>
        <v/>
      </c>
      <c r="L46" s="17" t="str">
        <f t="shared" si="12"/>
        <v/>
      </c>
      <c r="M46" s="17" t="str">
        <f t="shared" si="12"/>
        <v/>
      </c>
      <c r="N46" s="17" t="str">
        <f t="shared" si="12"/>
        <v/>
      </c>
      <c r="O46" s="17" t="str">
        <f t="shared" si="12"/>
        <v/>
      </c>
      <c r="P46" s="17" t="str">
        <f t="shared" si="12"/>
        <v/>
      </c>
      <c r="Q46" s="17" t="str">
        <f t="shared" si="12"/>
        <v/>
      </c>
      <c r="R46" s="17" t="str">
        <f t="shared" si="12"/>
        <v/>
      </c>
      <c r="S46" s="17" t="str">
        <f t="shared" si="12"/>
        <v/>
      </c>
      <c r="T46" s="17" t="str">
        <f t="shared" si="12"/>
        <v/>
      </c>
      <c r="U46" s="17" t="str">
        <f t="shared" si="12"/>
        <v/>
      </c>
      <c r="V46" s="17" t="str">
        <f t="shared" si="12"/>
        <v/>
      </c>
      <c r="W46" s="17" t="str">
        <f t="shared" si="12"/>
        <v/>
      </c>
      <c r="X46" s="17" t="str">
        <f t="shared" si="12"/>
        <v/>
      </c>
      <c r="Y46" s="17" t="str">
        <f t="shared" si="12"/>
        <v/>
      </c>
      <c r="Z46" s="17" t="str">
        <f t="shared" si="12"/>
        <v/>
      </c>
      <c r="AA46" s="17" t="str">
        <f t="shared" si="12"/>
        <v/>
      </c>
      <c r="AB46" s="17" t="str">
        <f t="shared" si="12"/>
        <v/>
      </c>
      <c r="AC46" s="17" t="str">
        <f t="shared" si="12"/>
        <v/>
      </c>
      <c r="AD46" s="17" t="str">
        <f t="shared" si="12"/>
        <v/>
      </c>
      <c r="AE46" s="17" t="str">
        <f t="shared" si="12"/>
        <v/>
      </c>
      <c r="AF46" s="17" t="str">
        <f t="shared" si="12"/>
        <v/>
      </c>
      <c r="AG46" s="17" t="str">
        <f t="shared" si="12"/>
        <v/>
      </c>
      <c r="AH46" s="17" t="str">
        <f t="shared" si="12"/>
        <v/>
      </c>
      <c r="AI46" s="17" t="str">
        <f t="shared" si="12"/>
        <v/>
      </c>
      <c r="AJ46" s="17" t="str">
        <f t="shared" si="9"/>
        <v/>
      </c>
      <c r="AK46" s="17" t="str">
        <f t="shared" si="9"/>
        <v/>
      </c>
      <c r="AL46" s="17">
        <f t="shared" si="3"/>
        <v>0</v>
      </c>
    </row>
    <row r="47" spans="1:38" ht="64.55" hidden="1" x14ac:dyDescent="0.2">
      <c r="A47" s="70" t="str">
        <f t="shared" si="4"/>
        <v xml:space="preserve">LIBROS; PERSONAL; PRESTAMO; RESERVAS; WEB INTERNET;  </v>
      </c>
      <c r="B47" s="228" t="str">
        <f>LEFT(TABLA!BC47,1)</f>
        <v>4</v>
      </c>
      <c r="C47" s="17" t="str">
        <f>TABLA!C47</f>
        <v>Ciencias Experimentales</v>
      </c>
      <c r="D47" s="17" t="str">
        <f>TABLA!F47</f>
        <v>F. Ciencias Físicas</v>
      </c>
      <c r="E47" s="148" t="str">
        <f>TABLA!BD47</f>
        <v>Sugiero poder hacer reservas de salas de biblioteca o prestamos de libros a través del propio personal de la biblioteca, sin tener que pasar a través de la página web.</v>
      </c>
      <c r="F47" s="148">
        <f>TABLA!BE47</f>
        <v>0</v>
      </c>
      <c r="G47" s="70" t="str">
        <f t="shared" si="5"/>
        <v>SUGIERO PODER HACER RESERVAS DE SALAS DE BIBLIOTECA O PRESTAMOS DE LIBROS A TRAVES DEL PROPIO PERSONAL DE LA BIBLIOTECA, SIN TENER QUE PASAR A TRAVES DE LA PAGINA WEB.</v>
      </c>
      <c r="H47" s="17" t="str">
        <f t="shared" si="11"/>
        <v/>
      </c>
      <c r="I47" s="17" t="str">
        <f t="shared" si="12"/>
        <v/>
      </c>
      <c r="J47" s="17" t="str">
        <f t="shared" si="12"/>
        <v/>
      </c>
      <c r="K47" s="17" t="str">
        <f t="shared" si="12"/>
        <v/>
      </c>
      <c r="L47" s="17" t="str">
        <f t="shared" si="12"/>
        <v/>
      </c>
      <c r="M47" s="17" t="str">
        <f t="shared" si="12"/>
        <v/>
      </c>
      <c r="N47" s="17" t="str">
        <f t="shared" si="12"/>
        <v/>
      </c>
      <c r="O47" s="17" t="str">
        <f t="shared" si="12"/>
        <v/>
      </c>
      <c r="P47" s="17" t="str">
        <f t="shared" si="12"/>
        <v/>
      </c>
      <c r="Q47" s="17" t="str">
        <f t="shared" si="12"/>
        <v/>
      </c>
      <c r="R47" s="17" t="str">
        <f t="shared" si="12"/>
        <v/>
      </c>
      <c r="S47" s="17" t="str">
        <f t="shared" si="12"/>
        <v/>
      </c>
      <c r="T47" s="17" t="str">
        <f t="shared" si="12"/>
        <v/>
      </c>
      <c r="U47" s="17" t="str">
        <f t="shared" si="12"/>
        <v xml:space="preserve">LIBROS; </v>
      </c>
      <c r="V47" s="17" t="str">
        <f t="shared" si="12"/>
        <v/>
      </c>
      <c r="W47" s="17" t="str">
        <f t="shared" si="12"/>
        <v/>
      </c>
      <c r="X47" s="17" t="str">
        <f t="shared" si="12"/>
        <v/>
      </c>
      <c r="Y47" s="17" t="str">
        <f t="shared" si="12"/>
        <v/>
      </c>
      <c r="Z47" s="17" t="str">
        <f t="shared" si="12"/>
        <v/>
      </c>
      <c r="AA47" s="17" t="str">
        <f t="shared" si="12"/>
        <v xml:space="preserve">PERSONAL; </v>
      </c>
      <c r="AB47" s="17" t="str">
        <f t="shared" si="12"/>
        <v/>
      </c>
      <c r="AC47" s="17" t="str">
        <f t="shared" si="12"/>
        <v xml:space="preserve">PRESTAMO; </v>
      </c>
      <c r="AD47" s="17" t="str">
        <f t="shared" si="12"/>
        <v xml:space="preserve">RESERVAS; </v>
      </c>
      <c r="AE47" s="17" t="str">
        <f t="shared" si="12"/>
        <v/>
      </c>
      <c r="AF47" s="17" t="str">
        <f t="shared" si="12"/>
        <v/>
      </c>
      <c r="AG47" s="17" t="str">
        <f t="shared" si="12"/>
        <v/>
      </c>
      <c r="AH47" s="17" t="str">
        <f t="shared" si="12"/>
        <v/>
      </c>
      <c r="AI47" s="17" t="str">
        <f t="shared" si="12"/>
        <v xml:space="preserve">WEB INTERNET;  </v>
      </c>
      <c r="AJ47" s="17" t="str">
        <f t="shared" si="9"/>
        <v/>
      </c>
      <c r="AK47" s="17" t="str">
        <f t="shared" si="9"/>
        <v/>
      </c>
      <c r="AL47" s="17">
        <f t="shared" si="3"/>
        <v>1</v>
      </c>
    </row>
    <row r="48" spans="1:38" hidden="1" x14ac:dyDescent="0.2">
      <c r="A48" s="70" t="str">
        <f t="shared" si="4"/>
        <v/>
      </c>
      <c r="B48" s="228" t="str">
        <f>LEFT(TABLA!BC48,1)</f>
        <v>4</v>
      </c>
      <c r="C48" s="17" t="str">
        <f>TABLA!C48</f>
        <v>Ciencias de la Salud</v>
      </c>
      <c r="D48" s="17" t="str">
        <f>TABLA!F48</f>
        <v>F. Enfermería, Fisioterapia y Podología</v>
      </c>
      <c r="E48" s="148">
        <f>TABLA!BD48</f>
        <v>0</v>
      </c>
      <c r="F48" s="148">
        <f>TABLA!BE48</f>
        <v>0</v>
      </c>
      <c r="G48" s="70" t="str">
        <f t="shared" si="5"/>
        <v>0</v>
      </c>
      <c r="H48" s="17" t="str">
        <f t="shared" si="11"/>
        <v/>
      </c>
      <c r="I48" s="17" t="str">
        <f t="shared" si="12"/>
        <v/>
      </c>
      <c r="J48" s="17" t="str">
        <f t="shared" si="12"/>
        <v/>
      </c>
      <c r="K48" s="17" t="str">
        <f t="shared" si="12"/>
        <v/>
      </c>
      <c r="L48" s="17" t="str">
        <f t="shared" si="12"/>
        <v/>
      </c>
      <c r="M48" s="17" t="str">
        <f t="shared" si="12"/>
        <v/>
      </c>
      <c r="N48" s="17" t="str">
        <f t="shared" si="12"/>
        <v/>
      </c>
      <c r="O48" s="17" t="str">
        <f t="shared" si="12"/>
        <v/>
      </c>
      <c r="P48" s="17" t="str">
        <f t="shared" si="12"/>
        <v/>
      </c>
      <c r="Q48" s="17" t="str">
        <f t="shared" si="12"/>
        <v/>
      </c>
      <c r="R48" s="17" t="str">
        <f t="shared" si="12"/>
        <v/>
      </c>
      <c r="S48" s="17" t="str">
        <f t="shared" si="12"/>
        <v/>
      </c>
      <c r="T48" s="17" t="str">
        <f t="shared" si="12"/>
        <v/>
      </c>
      <c r="U48" s="17" t="str">
        <f t="shared" si="12"/>
        <v/>
      </c>
      <c r="V48" s="17" t="str">
        <f t="shared" si="12"/>
        <v/>
      </c>
      <c r="W48" s="17" t="str">
        <f t="shared" si="12"/>
        <v/>
      </c>
      <c r="X48" s="17" t="str">
        <f t="shared" si="12"/>
        <v/>
      </c>
      <c r="Y48" s="17" t="str">
        <f t="shared" si="12"/>
        <v/>
      </c>
      <c r="Z48" s="17" t="str">
        <f t="shared" si="12"/>
        <v/>
      </c>
      <c r="AA48" s="17" t="str">
        <f t="shared" si="12"/>
        <v/>
      </c>
      <c r="AB48" s="17" t="str">
        <f t="shared" si="12"/>
        <v/>
      </c>
      <c r="AC48" s="17" t="str">
        <f t="shared" si="12"/>
        <v/>
      </c>
      <c r="AD48" s="17" t="str">
        <f t="shared" si="12"/>
        <v/>
      </c>
      <c r="AE48" s="17" t="str">
        <f t="shared" si="12"/>
        <v/>
      </c>
      <c r="AF48" s="17" t="str">
        <f t="shared" si="12"/>
        <v/>
      </c>
      <c r="AG48" s="17" t="str">
        <f t="shared" si="12"/>
        <v/>
      </c>
      <c r="AH48" s="17" t="str">
        <f t="shared" si="12"/>
        <v/>
      </c>
      <c r="AI48" s="17" t="str">
        <f t="shared" si="12"/>
        <v/>
      </c>
      <c r="AJ48" s="17" t="str">
        <f t="shared" si="9"/>
        <v/>
      </c>
      <c r="AK48" s="17" t="str">
        <f t="shared" si="9"/>
        <v/>
      </c>
      <c r="AL48" s="17">
        <f t="shared" si="3"/>
        <v>0</v>
      </c>
    </row>
    <row r="49" spans="1:38" hidden="1" x14ac:dyDescent="0.2">
      <c r="A49" s="70" t="str">
        <f t="shared" si="4"/>
        <v/>
      </c>
      <c r="B49" s="228" t="str">
        <f>LEFT(TABLA!BC49,1)</f>
        <v>5</v>
      </c>
      <c r="C49" s="17" t="str">
        <f>TABLA!C49</f>
        <v>Ciencias de la Salud</v>
      </c>
      <c r="D49" s="17" t="str">
        <f>TABLA!F49</f>
        <v>F. Enfermería, Fisioterapia y Podología</v>
      </c>
      <c r="E49" s="148">
        <f>TABLA!BD49</f>
        <v>0</v>
      </c>
      <c r="F49" s="148">
        <f>TABLA!BE49</f>
        <v>0</v>
      </c>
      <c r="G49" s="70" t="str">
        <f t="shared" si="5"/>
        <v>0</v>
      </c>
      <c r="H49" s="17" t="str">
        <f t="shared" si="11"/>
        <v/>
      </c>
      <c r="I49" s="17" t="str">
        <f t="shared" si="12"/>
        <v/>
      </c>
      <c r="J49" s="17" t="str">
        <f t="shared" si="12"/>
        <v/>
      </c>
      <c r="K49" s="17" t="str">
        <f t="shared" si="12"/>
        <v/>
      </c>
      <c r="L49" s="17" t="str">
        <f t="shared" si="12"/>
        <v/>
      </c>
      <c r="M49" s="17" t="str">
        <f t="shared" si="12"/>
        <v/>
      </c>
      <c r="N49" s="17" t="str">
        <f t="shared" si="12"/>
        <v/>
      </c>
      <c r="O49" s="17" t="str">
        <f t="shared" si="12"/>
        <v/>
      </c>
      <c r="P49" s="17" t="str">
        <f t="shared" si="12"/>
        <v/>
      </c>
      <c r="Q49" s="17" t="str">
        <f t="shared" si="12"/>
        <v/>
      </c>
      <c r="R49" s="17" t="str">
        <f t="shared" si="12"/>
        <v/>
      </c>
      <c r="S49" s="17" t="str">
        <f t="shared" si="12"/>
        <v/>
      </c>
      <c r="T49" s="17" t="str">
        <f t="shared" si="12"/>
        <v/>
      </c>
      <c r="U49" s="17" t="str">
        <f t="shared" si="12"/>
        <v/>
      </c>
      <c r="V49" s="17" t="str">
        <f t="shared" si="12"/>
        <v/>
      </c>
      <c r="W49" s="17" t="str">
        <f t="shared" si="12"/>
        <v/>
      </c>
      <c r="X49" s="17" t="str">
        <f t="shared" si="12"/>
        <v/>
      </c>
      <c r="Y49" s="17" t="str">
        <f t="shared" si="12"/>
        <v/>
      </c>
      <c r="Z49" s="17" t="str">
        <f t="shared" si="12"/>
        <v/>
      </c>
      <c r="AA49" s="17" t="str">
        <f t="shared" si="12"/>
        <v/>
      </c>
      <c r="AB49" s="17" t="str">
        <f t="shared" si="12"/>
        <v/>
      </c>
      <c r="AC49" s="17" t="str">
        <f t="shared" si="12"/>
        <v/>
      </c>
      <c r="AD49" s="17" t="str">
        <f t="shared" si="12"/>
        <v/>
      </c>
      <c r="AE49" s="17" t="str">
        <f t="shared" si="12"/>
        <v/>
      </c>
      <c r="AF49" s="17" t="str">
        <f t="shared" si="12"/>
        <v/>
      </c>
      <c r="AG49" s="17" t="str">
        <f t="shared" si="12"/>
        <v/>
      </c>
      <c r="AH49" s="17" t="str">
        <f t="shared" si="12"/>
        <v/>
      </c>
      <c r="AI49" s="17" t="str">
        <f t="shared" si="12"/>
        <v/>
      </c>
      <c r="AJ49" s="17" t="str">
        <f t="shared" si="9"/>
        <v/>
      </c>
      <c r="AK49" s="17" t="str">
        <f t="shared" si="9"/>
        <v/>
      </c>
      <c r="AL49" s="17">
        <f t="shared" si="3"/>
        <v>0</v>
      </c>
    </row>
    <row r="50" spans="1:38" ht="64.55" hidden="1" x14ac:dyDescent="0.2">
      <c r="A50" s="70" t="str">
        <f t="shared" si="4"/>
        <v xml:space="preserve">RESERVAS; </v>
      </c>
      <c r="B50" s="228" t="str">
        <f>LEFT(TABLA!BC50,1)</f>
        <v>2</v>
      </c>
      <c r="C50" s="17" t="str">
        <f>TABLA!C50</f>
        <v>Ciencias de la Salud</v>
      </c>
      <c r="D50" s="17" t="str">
        <f>TABLA!F50</f>
        <v>F. Farmacia</v>
      </c>
      <c r="E50" s="148" t="str">
        <f>TABLA!BD50</f>
        <v>Debería haber más sitios habilitados, tanto en la biblioteca como en otros sitios d la facultad donde poder reservar para poder practicar conferencias, o simplemente poder no ser escuchado por el resto de la facultad. En otras universidades, hay salas de estudio y de reunión, donde se puede hablar libremente y nadie te escucha.</v>
      </c>
      <c r="F50" s="148">
        <f>TABLA!BE50</f>
        <v>0</v>
      </c>
      <c r="G50" s="70" t="str">
        <f t="shared" si="5"/>
        <v>DEBERIA HABER MAS SITIOS HABILITADOS, TANTO EN LA BIBLIOTECA COMO EN OTROS SITIOS D LA FACULTAD DONDE PODER RESERVAR PARA PODER PRACTICAR CONFERENCIAS, O SIMPLEMENTE PODER NO SER ESCUCHADO POR EL RESTO DE LA FACULTAD. EN OTRAS UNIVERSIDADES, HAY SALAS DE ESTUDIO Y DE REUNION, DONDE SE PUEDE HABLAR LIBREMENTE Y NADIE TE ESCUCHA.</v>
      </c>
      <c r="H50" s="17" t="str">
        <f t="shared" si="11"/>
        <v/>
      </c>
      <c r="I50" s="17" t="str">
        <f t="shared" si="12"/>
        <v/>
      </c>
      <c r="J50" s="17" t="str">
        <f t="shared" si="12"/>
        <v/>
      </c>
      <c r="K50" s="17" t="str">
        <f t="shared" si="12"/>
        <v/>
      </c>
      <c r="L50" s="17" t="str">
        <f t="shared" si="12"/>
        <v/>
      </c>
      <c r="M50" s="17" t="str">
        <f t="shared" si="12"/>
        <v/>
      </c>
      <c r="N50" s="17" t="str">
        <f t="shared" si="12"/>
        <v/>
      </c>
      <c r="O50" s="17" t="str">
        <f t="shared" si="12"/>
        <v/>
      </c>
      <c r="P50" s="17" t="str">
        <f t="shared" si="12"/>
        <v/>
      </c>
      <c r="Q50" s="17" t="str">
        <f t="shared" si="12"/>
        <v/>
      </c>
      <c r="R50" s="17" t="str">
        <f t="shared" si="12"/>
        <v/>
      </c>
      <c r="S50" s="17" t="str">
        <f t="shared" si="12"/>
        <v/>
      </c>
      <c r="T50" s="17" t="str">
        <f t="shared" si="12"/>
        <v/>
      </c>
      <c r="U50" s="17" t="str">
        <f t="shared" si="12"/>
        <v/>
      </c>
      <c r="V50" s="17" t="str">
        <f t="shared" si="12"/>
        <v/>
      </c>
      <c r="W50" s="17" t="str">
        <f t="shared" si="12"/>
        <v/>
      </c>
      <c r="X50" s="17" t="str">
        <f t="shared" si="12"/>
        <v/>
      </c>
      <c r="Y50" s="17" t="str">
        <f t="shared" si="12"/>
        <v/>
      </c>
      <c r="Z50" s="17" t="str">
        <f t="shared" si="12"/>
        <v/>
      </c>
      <c r="AA50" s="17" t="str">
        <f t="shared" si="12"/>
        <v/>
      </c>
      <c r="AB50" s="17" t="str">
        <f t="shared" si="12"/>
        <v/>
      </c>
      <c r="AC50" s="17" t="str">
        <f t="shared" si="12"/>
        <v/>
      </c>
      <c r="AD50" s="17" t="str">
        <f t="shared" si="12"/>
        <v xml:space="preserve">RESERVAS; </v>
      </c>
      <c r="AE50" s="17" t="str">
        <f t="shared" si="12"/>
        <v/>
      </c>
      <c r="AF50" s="17" t="str">
        <f t="shared" si="12"/>
        <v/>
      </c>
      <c r="AG50" s="17" t="str">
        <f t="shared" si="12"/>
        <v/>
      </c>
      <c r="AH50" s="17" t="str">
        <f t="shared" si="12"/>
        <v/>
      </c>
      <c r="AI50" s="17" t="str">
        <f t="shared" si="12"/>
        <v/>
      </c>
      <c r="AJ50" s="17" t="str">
        <f t="shared" si="9"/>
        <v/>
      </c>
      <c r="AK50" s="17" t="str">
        <f t="shared" si="9"/>
        <v/>
      </c>
      <c r="AL50" s="17">
        <f t="shared" si="3"/>
        <v>1</v>
      </c>
    </row>
    <row r="51" spans="1:38" hidden="1" x14ac:dyDescent="0.2">
      <c r="A51" s="70" t="str">
        <f t="shared" si="4"/>
        <v/>
      </c>
      <c r="B51" s="228" t="str">
        <f>LEFT(TABLA!BC51,1)</f>
        <v>4</v>
      </c>
      <c r="C51" s="17" t="str">
        <f>TABLA!C51</f>
        <v>Ciencias Sociales</v>
      </c>
      <c r="D51" s="17" t="str">
        <f>TABLA!F51</f>
        <v>F. Ciencias Económicas y Empresariales</v>
      </c>
      <c r="E51" s="148">
        <f>TABLA!BD51</f>
        <v>0</v>
      </c>
      <c r="F51" s="148">
        <f>TABLA!BE51</f>
        <v>0</v>
      </c>
      <c r="G51" s="70" t="str">
        <f t="shared" si="5"/>
        <v>0</v>
      </c>
      <c r="H51" s="17" t="str">
        <f t="shared" si="11"/>
        <v/>
      </c>
      <c r="I51" s="17" t="str">
        <f t="shared" si="12"/>
        <v/>
      </c>
      <c r="J51" s="17" t="str">
        <f t="shared" si="12"/>
        <v/>
      </c>
      <c r="K51" s="17" t="str">
        <f t="shared" si="12"/>
        <v/>
      </c>
      <c r="L51" s="17" t="str">
        <f t="shared" si="12"/>
        <v/>
      </c>
      <c r="M51" s="17" t="str">
        <f t="shared" si="12"/>
        <v/>
      </c>
      <c r="N51" s="17" t="str">
        <f t="shared" si="12"/>
        <v/>
      </c>
      <c r="O51" s="17" t="str">
        <f t="shared" si="12"/>
        <v/>
      </c>
      <c r="P51" s="17" t="str">
        <f t="shared" si="12"/>
        <v/>
      </c>
      <c r="Q51" s="17" t="str">
        <f t="shared" si="12"/>
        <v/>
      </c>
      <c r="R51" s="17" t="str">
        <f t="shared" si="12"/>
        <v/>
      </c>
      <c r="S51" s="17" t="str">
        <f t="shared" si="12"/>
        <v/>
      </c>
      <c r="T51" s="17" t="str">
        <f t="shared" si="12"/>
        <v/>
      </c>
      <c r="U51" s="17" t="str">
        <f t="shared" si="12"/>
        <v/>
      </c>
      <c r="V51" s="17" t="str">
        <f t="shared" si="12"/>
        <v/>
      </c>
      <c r="W51" s="17" t="str">
        <f t="shared" si="12"/>
        <v/>
      </c>
      <c r="X51" s="17" t="str">
        <f t="shared" si="12"/>
        <v/>
      </c>
      <c r="Y51" s="17" t="str">
        <f t="shared" si="12"/>
        <v/>
      </c>
      <c r="Z51" s="17" t="str">
        <f t="shared" si="12"/>
        <v/>
      </c>
      <c r="AA51" s="17" t="str">
        <f t="shared" si="12"/>
        <v/>
      </c>
      <c r="AB51" s="17" t="str">
        <f t="shared" si="12"/>
        <v/>
      </c>
      <c r="AC51" s="17" t="str">
        <f t="shared" si="12"/>
        <v/>
      </c>
      <c r="AD51" s="17" t="str">
        <f t="shared" si="12"/>
        <v/>
      </c>
      <c r="AE51" s="17" t="str">
        <f t="shared" si="12"/>
        <v/>
      </c>
      <c r="AF51" s="17" t="str">
        <f t="shared" si="12"/>
        <v/>
      </c>
      <c r="AG51" s="17" t="str">
        <f t="shared" si="12"/>
        <v/>
      </c>
      <c r="AH51" s="17" t="str">
        <f t="shared" si="12"/>
        <v/>
      </c>
      <c r="AI51" s="17" t="str">
        <f t="shared" si="12"/>
        <v/>
      </c>
      <c r="AJ51" s="17" t="str">
        <f t="shared" si="9"/>
        <v/>
      </c>
      <c r="AK51" s="17" t="str">
        <f t="shared" si="9"/>
        <v/>
      </c>
      <c r="AL51" s="17">
        <f t="shared" si="3"/>
        <v>0</v>
      </c>
    </row>
    <row r="52" spans="1:38" x14ac:dyDescent="0.2">
      <c r="A52" s="70" t="str">
        <f t="shared" si="4"/>
        <v/>
      </c>
      <c r="B52" s="228" t="str">
        <f>LEFT(TABLA!BC52,1)</f>
        <v>4</v>
      </c>
      <c r="C52" s="264" t="str">
        <f>TABLA!C52</f>
        <v>Ciencias Experimentales</v>
      </c>
      <c r="D52" s="264" t="str">
        <f>TABLA!F52</f>
        <v>F. Ciencias Físicas</v>
      </c>
      <c r="E52" s="148">
        <f>TABLA!BD52</f>
        <v>0</v>
      </c>
      <c r="F52" s="148">
        <f>TABLA!BE52</f>
        <v>0</v>
      </c>
      <c r="G52" s="70" t="str">
        <f t="shared" si="5"/>
        <v>0</v>
      </c>
      <c r="H52" s="17" t="str">
        <f t="shared" si="11"/>
        <v/>
      </c>
      <c r="I52" s="17" t="str">
        <f t="shared" si="12"/>
        <v/>
      </c>
      <c r="J52" s="17" t="str">
        <f t="shared" si="12"/>
        <v/>
      </c>
      <c r="K52" s="17" t="str">
        <f t="shared" si="12"/>
        <v/>
      </c>
      <c r="L52" s="17" t="str">
        <f t="shared" si="12"/>
        <v/>
      </c>
      <c r="M52" s="17" t="str">
        <f t="shared" si="12"/>
        <v/>
      </c>
      <c r="N52" s="17" t="str">
        <f t="shared" si="12"/>
        <v/>
      </c>
      <c r="O52" s="17" t="str">
        <f t="shared" si="12"/>
        <v/>
      </c>
      <c r="P52" s="17" t="str">
        <f t="shared" si="12"/>
        <v/>
      </c>
      <c r="Q52" s="17" t="str">
        <f t="shared" si="12"/>
        <v/>
      </c>
      <c r="R52" s="17" t="str">
        <f t="shared" si="12"/>
        <v/>
      </c>
      <c r="S52" s="17" t="str">
        <f t="shared" si="12"/>
        <v/>
      </c>
      <c r="T52" s="17" t="str">
        <f t="shared" si="12"/>
        <v/>
      </c>
      <c r="U52" s="17" t="str">
        <f t="shared" si="12"/>
        <v/>
      </c>
      <c r="V52" s="17" t="str">
        <f t="shared" si="12"/>
        <v/>
      </c>
      <c r="W52" s="17" t="str">
        <f t="shared" si="12"/>
        <v/>
      </c>
      <c r="X52" s="17" t="str">
        <f t="shared" si="12"/>
        <v/>
      </c>
      <c r="Y52" s="17" t="str">
        <f t="shared" si="12"/>
        <v/>
      </c>
      <c r="Z52" s="17" t="str">
        <f t="shared" si="12"/>
        <v/>
      </c>
      <c r="AA52" s="17" t="str">
        <f t="shared" si="12"/>
        <v/>
      </c>
      <c r="AB52" s="17" t="str">
        <f t="shared" si="12"/>
        <v/>
      </c>
      <c r="AC52" s="17" t="str">
        <f t="shared" si="12"/>
        <v/>
      </c>
      <c r="AD52" s="17" t="str">
        <f t="shared" si="12"/>
        <v/>
      </c>
      <c r="AE52" s="17" t="str">
        <f t="shared" si="12"/>
        <v/>
      </c>
      <c r="AF52" s="17" t="str">
        <f t="shared" si="12"/>
        <v/>
      </c>
      <c r="AG52" s="17" t="str">
        <f t="shared" si="12"/>
        <v/>
      </c>
      <c r="AH52" s="17" t="str">
        <f t="shared" si="12"/>
        <v/>
      </c>
      <c r="AI52" s="17" t="str">
        <f t="shared" si="12"/>
        <v/>
      </c>
      <c r="AJ52" s="17" t="str">
        <f t="shared" si="9"/>
        <v/>
      </c>
      <c r="AK52" s="17" t="str">
        <f t="shared" si="9"/>
        <v/>
      </c>
    </row>
    <row r="53" spans="1:38" hidden="1" x14ac:dyDescent="0.2">
      <c r="A53" s="70" t="str">
        <f t="shared" si="4"/>
        <v/>
      </c>
      <c r="B53" s="228" t="str">
        <f>LEFT(TABLA!BC53,1)</f>
        <v>2</v>
      </c>
      <c r="C53" s="17" t="str">
        <f>TABLA!C53</f>
        <v/>
      </c>
      <c r="D53" s="17">
        <f>TABLA!F53</f>
        <v>0</v>
      </c>
      <c r="E53" s="262">
        <f>TABLA!BD53</f>
        <v>0</v>
      </c>
      <c r="F53" s="148">
        <f>TABLA!BE53</f>
        <v>0</v>
      </c>
      <c r="G53" s="70" t="str">
        <f t="shared" si="5"/>
        <v>0</v>
      </c>
      <c r="H53" s="17" t="str">
        <f t="shared" si="11"/>
        <v/>
      </c>
      <c r="I53" s="17" t="str">
        <f t="shared" si="12"/>
        <v/>
      </c>
      <c r="J53" s="17" t="str">
        <f t="shared" si="12"/>
        <v/>
      </c>
      <c r="K53" s="17" t="str">
        <f t="shared" si="12"/>
        <v/>
      </c>
      <c r="L53" s="17" t="str">
        <f t="shared" si="12"/>
        <v/>
      </c>
      <c r="M53" s="17" t="str">
        <f t="shared" si="12"/>
        <v/>
      </c>
      <c r="N53" s="17" t="str">
        <f t="shared" si="12"/>
        <v/>
      </c>
      <c r="O53" s="17" t="str">
        <f t="shared" si="12"/>
        <v/>
      </c>
      <c r="P53" s="17" t="str">
        <f t="shared" si="12"/>
        <v/>
      </c>
      <c r="Q53" s="17" t="str">
        <f t="shared" si="12"/>
        <v/>
      </c>
      <c r="R53" s="17" t="str">
        <f t="shared" si="12"/>
        <v/>
      </c>
      <c r="S53" s="17" t="str">
        <f t="shared" si="12"/>
        <v/>
      </c>
      <c r="T53" s="17" t="str">
        <f t="shared" si="12"/>
        <v/>
      </c>
      <c r="U53" s="17" t="str">
        <f t="shared" si="12"/>
        <v/>
      </c>
      <c r="V53" s="17" t="str">
        <f t="shared" si="12"/>
        <v/>
      </c>
      <c r="W53" s="17" t="str">
        <f t="shared" si="12"/>
        <v/>
      </c>
      <c r="X53" s="17" t="str">
        <f t="shared" si="12"/>
        <v/>
      </c>
      <c r="Y53" s="17" t="str">
        <f t="shared" si="12"/>
        <v/>
      </c>
      <c r="Z53" s="17" t="str">
        <f t="shared" si="12"/>
        <v/>
      </c>
      <c r="AA53" s="17" t="str">
        <f t="shared" si="12"/>
        <v/>
      </c>
      <c r="AB53" s="17" t="str">
        <f t="shared" si="12"/>
        <v/>
      </c>
      <c r="AC53" s="17" t="str">
        <f t="shared" si="12"/>
        <v/>
      </c>
      <c r="AD53" s="17" t="str">
        <f t="shared" si="12"/>
        <v/>
      </c>
      <c r="AE53" s="17" t="str">
        <f t="shared" si="12"/>
        <v/>
      </c>
      <c r="AF53" s="17" t="str">
        <f t="shared" si="12"/>
        <v/>
      </c>
      <c r="AG53" s="17" t="str">
        <f t="shared" si="12"/>
        <v/>
      </c>
      <c r="AH53" s="17" t="str">
        <f t="shared" si="12"/>
        <v/>
      </c>
      <c r="AI53" s="17" t="str">
        <f t="shared" si="12"/>
        <v/>
      </c>
      <c r="AJ53" s="17" t="str">
        <f t="shared" si="9"/>
        <v/>
      </c>
      <c r="AK53" s="17" t="str">
        <f t="shared" si="9"/>
        <v/>
      </c>
      <c r="AL53" s="17">
        <f t="shared" si="3"/>
        <v>0</v>
      </c>
    </row>
    <row r="54" spans="1:38" ht="116.15" hidden="1" x14ac:dyDescent="0.2">
      <c r="A54" s="70" t="str">
        <f t="shared" si="4"/>
        <v xml:space="preserve">PERSONAL; </v>
      </c>
      <c r="B54" s="228" t="str">
        <f>LEFT(TABLA!BC54,1)</f>
        <v>3</v>
      </c>
      <c r="C54" s="17" t="str">
        <f>TABLA!C54</f>
        <v>Ciencias de la Salud</v>
      </c>
      <c r="D54" s="17" t="str">
        <f>TABLA!F54</f>
        <v>F. Psicología</v>
      </c>
      <c r="E54" s="148" t="str">
        <f>TABLA!BD54</f>
        <v>La amabilidad brilla por su ausencia en la biblioteca de la facultad de Psicología. En más de dos ocasiones he experimentado, al igual que otras compañeras, una atención poco cordial. Las dudas son respondidas de manera brusca, con poca disposición y, en algunos casos, con un tono que transmite desdén o condescendencia hacia el estudiantado. Considero que la biblioteca es un espacio fundamental para el aprendizaje y la vida académica, y que el personal que la atiende debería fomentar un ambiente amable y de apoyo. Ruego que se mejore la atención al público en este ámbito.</v>
      </c>
      <c r="F54" s="148">
        <f>TABLA!BE54</f>
        <v>0</v>
      </c>
      <c r="G54" s="70" t="str">
        <f t="shared" si="5"/>
        <v>LA AMABILIDAD BRILLA POR SU AUSENCIA EN LA BIBLIOTECA DE LA FACULTAD DE PSICOLOGIA. EN MAS DE DOS OCASIONES HE EXPERIMENTADO, AL IGUAL QUE OTRAS COMPAÑERAS, UNA ATENCION POCO CORDIAL. LAS DUDAS SON RESPONDIDAS DE MANERA BRUSCA, CON POCA DISPOSICION Y, EN ALGUNOS CASOS, CON UN TONO QUE TRANSMITE DESDEN O CONDESCENDENCIA HACIA EL ESTUDIANTADO. CONSIDERO QUE LA BIBLIOTECA ES UN ESPACIO FUNDAMENTAL PARA EL APRENDIZAJE Y LA VIDA ACADEMICA, Y QUE EL PERSONAL QUE LA ATIENDE DEBERIA FOMENTAR UN AMBIENTE AMABLE Y DE APOYO. RUEGO QUE SE MEJORE LA ATENCION AL PUBLICO EN ESTE AMBITO.</v>
      </c>
      <c r="H54" s="17" t="str">
        <f t="shared" si="11"/>
        <v/>
      </c>
      <c r="I54" s="17" t="str">
        <f t="shared" si="12"/>
        <v/>
      </c>
      <c r="J54" s="17" t="str">
        <f t="shared" si="12"/>
        <v/>
      </c>
      <c r="K54" s="17" t="str">
        <f t="shared" ref="K54:Z70" si="13">IFERROR((IF(FIND(K$2,$G54,1)&gt;0,K$3)),"")</f>
        <v/>
      </c>
      <c r="L54" s="17" t="str">
        <f t="shared" si="13"/>
        <v/>
      </c>
      <c r="M54" s="17" t="str">
        <f t="shared" si="13"/>
        <v/>
      </c>
      <c r="N54" s="17" t="str">
        <f t="shared" si="13"/>
        <v/>
      </c>
      <c r="O54" s="17" t="str">
        <f t="shared" si="13"/>
        <v/>
      </c>
      <c r="P54" s="17" t="str">
        <f t="shared" si="13"/>
        <v/>
      </c>
      <c r="Q54" s="17" t="str">
        <f t="shared" si="13"/>
        <v/>
      </c>
      <c r="R54" s="17" t="str">
        <f t="shared" si="13"/>
        <v/>
      </c>
      <c r="S54" s="17" t="str">
        <f t="shared" si="13"/>
        <v/>
      </c>
      <c r="T54" s="17" t="str">
        <f t="shared" si="13"/>
        <v/>
      </c>
      <c r="U54" s="17" t="str">
        <f t="shared" si="13"/>
        <v/>
      </c>
      <c r="V54" s="17" t="str">
        <f t="shared" si="13"/>
        <v/>
      </c>
      <c r="W54" s="17" t="str">
        <f t="shared" si="13"/>
        <v/>
      </c>
      <c r="X54" s="17" t="str">
        <f t="shared" si="13"/>
        <v/>
      </c>
      <c r="Y54" s="17" t="str">
        <f t="shared" si="13"/>
        <v/>
      </c>
      <c r="Z54" s="17" t="str">
        <f t="shared" si="13"/>
        <v/>
      </c>
      <c r="AA54" s="17" t="str">
        <f t="shared" ref="AA54:AI70" si="14">IFERROR((IF(FIND(AA$2,$G54,1)&gt;0,AA$3)),"")</f>
        <v xml:space="preserve">PERSONAL; </v>
      </c>
      <c r="AB54" s="17" t="str">
        <f t="shared" si="14"/>
        <v/>
      </c>
      <c r="AC54" s="17" t="str">
        <f t="shared" si="14"/>
        <v/>
      </c>
      <c r="AD54" s="17" t="str">
        <f t="shared" si="14"/>
        <v/>
      </c>
      <c r="AE54" s="17" t="str">
        <f t="shared" si="14"/>
        <v/>
      </c>
      <c r="AF54" s="17" t="str">
        <f t="shared" si="14"/>
        <v/>
      </c>
      <c r="AG54" s="17" t="str">
        <f t="shared" si="14"/>
        <v/>
      </c>
      <c r="AH54" s="17" t="str">
        <f t="shared" si="14"/>
        <v/>
      </c>
      <c r="AI54" s="17" t="str">
        <f t="shared" si="14"/>
        <v/>
      </c>
      <c r="AJ54" s="17" t="str">
        <f t="shared" si="9"/>
        <v/>
      </c>
      <c r="AK54" s="17" t="str">
        <f t="shared" si="9"/>
        <v/>
      </c>
      <c r="AL54" s="17">
        <f t="shared" si="3"/>
        <v>1</v>
      </c>
    </row>
    <row r="55" spans="1:38" hidden="1" x14ac:dyDescent="0.2">
      <c r="A55" s="70" t="str">
        <f t="shared" si="4"/>
        <v/>
      </c>
      <c r="B55" s="228" t="str">
        <f>LEFT(TABLA!BC55,1)</f>
        <v>4</v>
      </c>
      <c r="C55" s="17" t="str">
        <f>TABLA!C55</f>
        <v/>
      </c>
      <c r="D55" s="17">
        <f>TABLA!F55</f>
        <v>0</v>
      </c>
      <c r="E55" s="148">
        <f>TABLA!BD55</f>
        <v>0</v>
      </c>
      <c r="F55" s="148">
        <f>TABLA!BE55</f>
        <v>0</v>
      </c>
      <c r="G55" s="70" t="str">
        <f t="shared" si="5"/>
        <v>0</v>
      </c>
      <c r="H55" s="17" t="str">
        <f t="shared" si="11"/>
        <v/>
      </c>
      <c r="I55" s="17" t="str">
        <f t="shared" si="11"/>
        <v/>
      </c>
      <c r="J55" s="17" t="str">
        <f t="shared" si="11"/>
        <v/>
      </c>
      <c r="K55" s="17" t="str">
        <f t="shared" si="11"/>
        <v/>
      </c>
      <c r="L55" s="17" t="str">
        <f t="shared" si="11"/>
        <v/>
      </c>
      <c r="M55" s="17" t="str">
        <f t="shared" si="13"/>
        <v/>
      </c>
      <c r="N55" s="17" t="str">
        <f t="shared" si="13"/>
        <v/>
      </c>
      <c r="O55" s="17" t="str">
        <f t="shared" si="13"/>
        <v/>
      </c>
      <c r="P55" s="17" t="str">
        <f t="shared" si="13"/>
        <v/>
      </c>
      <c r="Q55" s="17" t="str">
        <f t="shared" si="13"/>
        <v/>
      </c>
      <c r="R55" s="17" t="str">
        <f t="shared" si="13"/>
        <v/>
      </c>
      <c r="S55" s="17" t="str">
        <f t="shared" si="13"/>
        <v/>
      </c>
      <c r="T55" s="17" t="str">
        <f t="shared" si="13"/>
        <v/>
      </c>
      <c r="U55" s="17" t="str">
        <f t="shared" si="13"/>
        <v/>
      </c>
      <c r="V55" s="17" t="str">
        <f t="shared" si="13"/>
        <v/>
      </c>
      <c r="W55" s="17" t="str">
        <f t="shared" si="13"/>
        <v/>
      </c>
      <c r="X55" s="17" t="str">
        <f t="shared" si="13"/>
        <v/>
      </c>
      <c r="Y55" s="17" t="str">
        <f t="shared" si="13"/>
        <v/>
      </c>
      <c r="Z55" s="17" t="str">
        <f t="shared" si="13"/>
        <v/>
      </c>
      <c r="AA55" s="17" t="str">
        <f t="shared" si="14"/>
        <v/>
      </c>
      <c r="AB55" s="17" t="str">
        <f t="shared" si="14"/>
        <v/>
      </c>
      <c r="AC55" s="17" t="str">
        <f t="shared" si="14"/>
        <v/>
      </c>
      <c r="AD55" s="17" t="str">
        <f t="shared" si="14"/>
        <v/>
      </c>
      <c r="AE55" s="17" t="str">
        <f t="shared" si="14"/>
        <v/>
      </c>
      <c r="AF55" s="17" t="str">
        <f t="shared" si="14"/>
        <v/>
      </c>
      <c r="AG55" s="17" t="str">
        <f t="shared" si="14"/>
        <v/>
      </c>
      <c r="AH55" s="17" t="str">
        <f t="shared" si="14"/>
        <v/>
      </c>
      <c r="AI55" s="17" t="str">
        <f t="shared" si="14"/>
        <v/>
      </c>
      <c r="AJ55" s="17" t="str">
        <f t="shared" si="9"/>
        <v/>
      </c>
      <c r="AK55" s="17" t="str">
        <f t="shared" si="9"/>
        <v/>
      </c>
      <c r="AL55" s="17">
        <f t="shared" si="3"/>
        <v>0</v>
      </c>
    </row>
    <row r="56" spans="1:38" x14ac:dyDescent="0.2">
      <c r="A56" s="70" t="str">
        <f t="shared" si="4"/>
        <v/>
      </c>
      <c r="B56" s="228" t="str">
        <f>LEFT(TABLA!BC56,1)</f>
        <v>3</v>
      </c>
      <c r="C56" s="264" t="str">
        <f>TABLA!C56</f>
        <v>Ciencias de la Salud</v>
      </c>
      <c r="D56" s="264" t="str">
        <f>TABLA!F56</f>
        <v>F. Enfermería, Fisioterapia y Podología</v>
      </c>
      <c r="E56" s="148">
        <f>TABLA!BD56</f>
        <v>0</v>
      </c>
      <c r="F56" s="148">
        <f>TABLA!BE56</f>
        <v>0</v>
      </c>
      <c r="G56" s="70" t="str">
        <f t="shared" si="5"/>
        <v>0</v>
      </c>
      <c r="H56" s="17" t="str">
        <f t="shared" ref="H56:W71" si="15">IFERROR((IF(FIND(H$2,$G56,1)&gt;0,H$3)),"")</f>
        <v/>
      </c>
      <c r="I56" s="17" t="str">
        <f t="shared" si="15"/>
        <v/>
      </c>
      <c r="J56" s="17" t="str">
        <f t="shared" si="15"/>
        <v/>
      </c>
      <c r="K56" s="17" t="str">
        <f t="shared" si="15"/>
        <v/>
      </c>
      <c r="L56" s="17" t="str">
        <f t="shared" si="15"/>
        <v/>
      </c>
      <c r="M56" s="17" t="str">
        <f t="shared" si="15"/>
        <v/>
      </c>
      <c r="N56" s="17" t="str">
        <f t="shared" si="15"/>
        <v/>
      </c>
      <c r="O56" s="17" t="str">
        <f t="shared" si="15"/>
        <v/>
      </c>
      <c r="P56" s="17" t="str">
        <f t="shared" si="15"/>
        <v/>
      </c>
      <c r="Q56" s="17" t="str">
        <f t="shared" si="15"/>
        <v/>
      </c>
      <c r="R56" s="17" t="str">
        <f t="shared" si="15"/>
        <v/>
      </c>
      <c r="S56" s="17" t="str">
        <f t="shared" si="15"/>
        <v/>
      </c>
      <c r="T56" s="17" t="str">
        <f t="shared" si="15"/>
        <v/>
      </c>
      <c r="U56" s="17" t="str">
        <f t="shared" si="15"/>
        <v/>
      </c>
      <c r="V56" s="17" t="str">
        <f t="shared" si="15"/>
        <v/>
      </c>
      <c r="W56" s="17" t="str">
        <f t="shared" si="15"/>
        <v/>
      </c>
      <c r="X56" s="17" t="str">
        <f t="shared" si="13"/>
        <v/>
      </c>
      <c r="Y56" s="17" t="str">
        <f t="shared" si="13"/>
        <v/>
      </c>
      <c r="Z56" s="17" t="str">
        <f t="shared" si="13"/>
        <v/>
      </c>
      <c r="AA56" s="17" t="str">
        <f t="shared" si="14"/>
        <v/>
      </c>
      <c r="AB56" s="17" t="str">
        <f t="shared" si="14"/>
        <v/>
      </c>
      <c r="AC56" s="17" t="str">
        <f t="shared" si="14"/>
        <v/>
      </c>
      <c r="AD56" s="17" t="str">
        <f t="shared" si="14"/>
        <v/>
      </c>
      <c r="AE56" s="17" t="str">
        <f t="shared" si="14"/>
        <v/>
      </c>
      <c r="AF56" s="17" t="str">
        <f t="shared" si="14"/>
        <v/>
      </c>
      <c r="AG56" s="17" t="str">
        <f t="shared" si="14"/>
        <v/>
      </c>
      <c r="AH56" s="17" t="str">
        <f t="shared" si="14"/>
        <v/>
      </c>
      <c r="AI56" s="17" t="str">
        <f t="shared" si="14"/>
        <v/>
      </c>
      <c r="AJ56" s="17" t="str">
        <f t="shared" si="9"/>
        <v/>
      </c>
      <c r="AK56" s="17" t="str">
        <f t="shared" si="9"/>
        <v/>
      </c>
    </row>
    <row r="57" spans="1:38" hidden="1" x14ac:dyDescent="0.2">
      <c r="A57" s="70" t="str">
        <f t="shared" si="4"/>
        <v/>
      </c>
      <c r="B57" s="228" t="str">
        <f>LEFT(TABLA!BC57,1)</f>
        <v>5</v>
      </c>
      <c r="C57" s="17" t="str">
        <f>TABLA!C57</f>
        <v>Ciencias de la Salud</v>
      </c>
      <c r="D57" s="17" t="str">
        <f>TABLA!F57</f>
        <v>F. Farmacia</v>
      </c>
      <c r="E57" s="262">
        <f>TABLA!BD57</f>
        <v>0</v>
      </c>
      <c r="F57" s="148">
        <f>TABLA!BE57</f>
        <v>0</v>
      </c>
      <c r="G57" s="70" t="str">
        <f t="shared" si="5"/>
        <v>0</v>
      </c>
      <c r="H57" s="17" t="str">
        <f t="shared" si="15"/>
        <v/>
      </c>
      <c r="I57" s="17" t="str">
        <f t="shared" si="15"/>
        <v/>
      </c>
      <c r="J57" s="17" t="str">
        <f t="shared" si="15"/>
        <v/>
      </c>
      <c r="K57" s="17" t="str">
        <f t="shared" si="15"/>
        <v/>
      </c>
      <c r="L57" s="17" t="str">
        <f t="shared" si="15"/>
        <v/>
      </c>
      <c r="M57" s="17" t="str">
        <f t="shared" si="15"/>
        <v/>
      </c>
      <c r="N57" s="17" t="str">
        <f t="shared" si="15"/>
        <v/>
      </c>
      <c r="O57" s="17" t="str">
        <f t="shared" si="15"/>
        <v/>
      </c>
      <c r="P57" s="17" t="str">
        <f t="shared" si="15"/>
        <v/>
      </c>
      <c r="Q57" s="17" t="str">
        <f t="shared" si="15"/>
        <v/>
      </c>
      <c r="R57" s="17" t="str">
        <f t="shared" si="15"/>
        <v/>
      </c>
      <c r="S57" s="17" t="str">
        <f t="shared" si="15"/>
        <v/>
      </c>
      <c r="T57" s="17" t="str">
        <f t="shared" si="15"/>
        <v/>
      </c>
      <c r="U57" s="17" t="str">
        <f t="shared" si="15"/>
        <v/>
      </c>
      <c r="V57" s="17" t="str">
        <f t="shared" si="15"/>
        <v/>
      </c>
      <c r="W57" s="17" t="str">
        <f t="shared" si="15"/>
        <v/>
      </c>
      <c r="X57" s="17" t="str">
        <f t="shared" si="13"/>
        <v/>
      </c>
      <c r="Y57" s="17" t="str">
        <f t="shared" si="13"/>
        <v/>
      </c>
      <c r="Z57" s="17" t="str">
        <f t="shared" si="13"/>
        <v/>
      </c>
      <c r="AA57" s="17" t="str">
        <f t="shared" si="14"/>
        <v/>
      </c>
      <c r="AB57" s="17" t="str">
        <f t="shared" si="14"/>
        <v/>
      </c>
      <c r="AC57" s="17" t="str">
        <f t="shared" si="14"/>
        <v/>
      </c>
      <c r="AD57" s="17" t="str">
        <f t="shared" si="14"/>
        <v/>
      </c>
      <c r="AE57" s="17" t="str">
        <f t="shared" si="14"/>
        <v/>
      </c>
      <c r="AF57" s="17" t="str">
        <f t="shared" si="14"/>
        <v/>
      </c>
      <c r="AG57" s="17" t="str">
        <f t="shared" si="14"/>
        <v/>
      </c>
      <c r="AH57" s="17" t="str">
        <f t="shared" si="14"/>
        <v/>
      </c>
      <c r="AI57" s="17" t="str">
        <f t="shared" si="14"/>
        <v/>
      </c>
      <c r="AJ57" s="17" t="str">
        <f t="shared" si="9"/>
        <v/>
      </c>
      <c r="AK57" s="17" t="str">
        <f t="shared" si="9"/>
        <v/>
      </c>
      <c r="AL57" s="17">
        <f t="shared" si="3"/>
        <v>0</v>
      </c>
    </row>
    <row r="58" spans="1:38" hidden="1" x14ac:dyDescent="0.2">
      <c r="A58" s="70" t="str">
        <f t="shared" si="4"/>
        <v/>
      </c>
      <c r="B58" s="228" t="str">
        <f>LEFT(TABLA!BC58,1)</f>
        <v>4</v>
      </c>
      <c r="C58" s="17" t="str">
        <f>TABLA!C58</f>
        <v>Ciencias de la Salud</v>
      </c>
      <c r="D58" s="17" t="str">
        <f>TABLA!F58</f>
        <v>F. Enfermería, Fisioterapia y Podología</v>
      </c>
      <c r="E58" s="148">
        <f>TABLA!BD58</f>
        <v>0</v>
      </c>
      <c r="F58" s="148">
        <f>TABLA!BE58</f>
        <v>0</v>
      </c>
      <c r="G58" s="70" t="str">
        <f t="shared" si="5"/>
        <v>0</v>
      </c>
      <c r="H58" s="17" t="str">
        <f t="shared" si="15"/>
        <v/>
      </c>
      <c r="I58" s="17" t="str">
        <f t="shared" si="15"/>
        <v/>
      </c>
      <c r="J58" s="17" t="str">
        <f t="shared" si="15"/>
        <v/>
      </c>
      <c r="K58" s="17" t="str">
        <f t="shared" si="15"/>
        <v/>
      </c>
      <c r="L58" s="17" t="str">
        <f t="shared" si="15"/>
        <v/>
      </c>
      <c r="M58" s="17" t="str">
        <f t="shared" si="15"/>
        <v/>
      </c>
      <c r="N58" s="17" t="str">
        <f t="shared" si="15"/>
        <v/>
      </c>
      <c r="O58" s="17" t="str">
        <f t="shared" si="15"/>
        <v/>
      </c>
      <c r="P58" s="17" t="str">
        <f t="shared" si="15"/>
        <v/>
      </c>
      <c r="Q58" s="17" t="str">
        <f t="shared" si="15"/>
        <v/>
      </c>
      <c r="R58" s="17" t="str">
        <f t="shared" si="15"/>
        <v/>
      </c>
      <c r="S58" s="17" t="str">
        <f t="shared" si="15"/>
        <v/>
      </c>
      <c r="T58" s="17" t="str">
        <f t="shared" si="15"/>
        <v/>
      </c>
      <c r="U58" s="17" t="str">
        <f t="shared" si="15"/>
        <v/>
      </c>
      <c r="V58" s="17" t="str">
        <f t="shared" si="15"/>
        <v/>
      </c>
      <c r="W58" s="17" t="str">
        <f t="shared" si="15"/>
        <v/>
      </c>
      <c r="X58" s="17" t="str">
        <f t="shared" si="13"/>
        <v/>
      </c>
      <c r="Y58" s="17" t="str">
        <f t="shared" si="13"/>
        <v/>
      </c>
      <c r="Z58" s="17" t="str">
        <f t="shared" si="13"/>
        <v/>
      </c>
      <c r="AA58" s="17" t="str">
        <f t="shared" si="14"/>
        <v/>
      </c>
      <c r="AB58" s="17" t="str">
        <f t="shared" si="14"/>
        <v/>
      </c>
      <c r="AC58" s="17" t="str">
        <f t="shared" si="14"/>
        <v/>
      </c>
      <c r="AD58" s="17" t="str">
        <f t="shared" si="14"/>
        <v/>
      </c>
      <c r="AE58" s="17" t="str">
        <f t="shared" si="14"/>
        <v/>
      </c>
      <c r="AF58" s="17" t="str">
        <f t="shared" si="14"/>
        <v/>
      </c>
      <c r="AG58" s="17" t="str">
        <f t="shared" si="14"/>
        <v/>
      </c>
      <c r="AH58" s="17" t="str">
        <f t="shared" si="14"/>
        <v/>
      </c>
      <c r="AI58" s="17" t="str">
        <f t="shared" si="14"/>
        <v/>
      </c>
      <c r="AJ58" s="17" t="str">
        <f t="shared" si="9"/>
        <v/>
      </c>
      <c r="AK58" s="17" t="str">
        <f t="shared" si="9"/>
        <v/>
      </c>
      <c r="AL58" s="17">
        <f t="shared" si="3"/>
        <v>0</v>
      </c>
    </row>
    <row r="59" spans="1:38" hidden="1" x14ac:dyDescent="0.2">
      <c r="A59" s="70" t="str">
        <f t="shared" si="4"/>
        <v/>
      </c>
      <c r="B59" s="228" t="str">
        <f>LEFT(TABLA!BC59,1)</f>
        <v>4</v>
      </c>
      <c r="C59" s="17" t="str">
        <f>TABLA!C59</f>
        <v>Ciencias de la Salud</v>
      </c>
      <c r="D59" s="17" t="str">
        <f>TABLA!F59</f>
        <v>F. Farmacia</v>
      </c>
      <c r="E59" s="148">
        <f>TABLA!BD59</f>
        <v>0</v>
      </c>
      <c r="F59" s="148">
        <f>TABLA!BE59</f>
        <v>0</v>
      </c>
      <c r="G59" s="70" t="str">
        <f t="shared" si="5"/>
        <v>0</v>
      </c>
      <c r="H59" s="17" t="str">
        <f t="shared" si="15"/>
        <v/>
      </c>
      <c r="I59" s="17" t="str">
        <f t="shared" si="15"/>
        <v/>
      </c>
      <c r="J59" s="17" t="str">
        <f t="shared" si="15"/>
        <v/>
      </c>
      <c r="K59" s="17" t="str">
        <f t="shared" si="15"/>
        <v/>
      </c>
      <c r="L59" s="17" t="str">
        <f t="shared" si="15"/>
        <v/>
      </c>
      <c r="M59" s="17" t="str">
        <f t="shared" si="15"/>
        <v/>
      </c>
      <c r="N59" s="17" t="str">
        <f t="shared" si="15"/>
        <v/>
      </c>
      <c r="O59" s="17" t="str">
        <f t="shared" si="15"/>
        <v/>
      </c>
      <c r="P59" s="17" t="str">
        <f t="shared" si="15"/>
        <v/>
      </c>
      <c r="Q59" s="17" t="str">
        <f t="shared" si="15"/>
        <v/>
      </c>
      <c r="R59" s="17" t="str">
        <f t="shared" si="15"/>
        <v/>
      </c>
      <c r="S59" s="17" t="str">
        <f t="shared" si="15"/>
        <v/>
      </c>
      <c r="T59" s="17" t="str">
        <f t="shared" si="15"/>
        <v/>
      </c>
      <c r="U59" s="17" t="str">
        <f t="shared" si="15"/>
        <v/>
      </c>
      <c r="V59" s="17" t="str">
        <f t="shared" si="15"/>
        <v/>
      </c>
      <c r="W59" s="17" t="str">
        <f t="shared" si="15"/>
        <v/>
      </c>
      <c r="X59" s="17" t="str">
        <f t="shared" si="13"/>
        <v/>
      </c>
      <c r="Y59" s="17" t="str">
        <f t="shared" si="13"/>
        <v/>
      </c>
      <c r="Z59" s="17" t="str">
        <f t="shared" si="13"/>
        <v/>
      </c>
      <c r="AA59" s="17" t="str">
        <f t="shared" si="14"/>
        <v/>
      </c>
      <c r="AB59" s="17" t="str">
        <f t="shared" si="14"/>
        <v/>
      </c>
      <c r="AC59" s="17" t="str">
        <f t="shared" si="14"/>
        <v/>
      </c>
      <c r="AD59" s="17" t="str">
        <f t="shared" si="14"/>
        <v/>
      </c>
      <c r="AE59" s="17" t="str">
        <f t="shared" si="14"/>
        <v/>
      </c>
      <c r="AF59" s="17" t="str">
        <f t="shared" si="14"/>
        <v/>
      </c>
      <c r="AG59" s="17" t="str">
        <f t="shared" si="14"/>
        <v/>
      </c>
      <c r="AH59" s="17" t="str">
        <f t="shared" si="14"/>
        <v/>
      </c>
      <c r="AI59" s="17" t="str">
        <f t="shared" si="14"/>
        <v/>
      </c>
      <c r="AJ59" s="17" t="str">
        <f t="shared" si="9"/>
        <v/>
      </c>
      <c r="AK59" s="17" t="str">
        <f t="shared" si="9"/>
        <v/>
      </c>
      <c r="AL59" s="17">
        <f t="shared" si="3"/>
        <v>0</v>
      </c>
    </row>
    <row r="60" spans="1:38" hidden="1" x14ac:dyDescent="0.2">
      <c r="A60" s="70" t="str">
        <f t="shared" si="4"/>
        <v/>
      </c>
      <c r="B60" s="228" t="str">
        <f>LEFT(TABLA!BC60,1)</f>
        <v>4</v>
      </c>
      <c r="C60" s="17" t="str">
        <f>TABLA!C60</f>
        <v>Ciencias de la Salud</v>
      </c>
      <c r="D60" s="17" t="str">
        <f>TABLA!F60</f>
        <v>F. Psicología</v>
      </c>
      <c r="E60" s="148">
        <f>TABLA!BD60</f>
        <v>0</v>
      </c>
      <c r="F60" s="148">
        <f>TABLA!BE60</f>
        <v>0</v>
      </c>
      <c r="G60" s="70" t="str">
        <f t="shared" si="5"/>
        <v>0</v>
      </c>
      <c r="H60" s="17" t="str">
        <f t="shared" si="15"/>
        <v/>
      </c>
      <c r="I60" s="17" t="str">
        <f t="shared" si="15"/>
        <v/>
      </c>
      <c r="J60" s="17" t="str">
        <f t="shared" si="15"/>
        <v/>
      </c>
      <c r="K60" s="17" t="str">
        <f t="shared" si="15"/>
        <v/>
      </c>
      <c r="L60" s="17" t="str">
        <f t="shared" si="15"/>
        <v/>
      </c>
      <c r="M60" s="17" t="str">
        <f t="shared" si="15"/>
        <v/>
      </c>
      <c r="N60" s="17" t="str">
        <f t="shared" si="15"/>
        <v/>
      </c>
      <c r="O60" s="17" t="str">
        <f t="shared" si="15"/>
        <v/>
      </c>
      <c r="P60" s="17" t="str">
        <f t="shared" si="15"/>
        <v/>
      </c>
      <c r="Q60" s="17" t="str">
        <f t="shared" si="15"/>
        <v/>
      </c>
      <c r="R60" s="17" t="str">
        <f t="shared" si="15"/>
        <v/>
      </c>
      <c r="S60" s="17" t="str">
        <f t="shared" si="15"/>
        <v/>
      </c>
      <c r="T60" s="17" t="str">
        <f t="shared" si="15"/>
        <v/>
      </c>
      <c r="U60" s="17" t="str">
        <f t="shared" si="15"/>
        <v/>
      </c>
      <c r="V60" s="17" t="str">
        <f t="shared" si="15"/>
        <v/>
      </c>
      <c r="W60" s="17" t="str">
        <f t="shared" si="15"/>
        <v/>
      </c>
      <c r="X60" s="17" t="str">
        <f t="shared" si="13"/>
        <v/>
      </c>
      <c r="Y60" s="17" t="str">
        <f t="shared" si="13"/>
        <v/>
      </c>
      <c r="Z60" s="17" t="str">
        <f t="shared" si="13"/>
        <v/>
      </c>
      <c r="AA60" s="17" t="str">
        <f t="shared" si="14"/>
        <v/>
      </c>
      <c r="AB60" s="17" t="str">
        <f t="shared" si="14"/>
        <v/>
      </c>
      <c r="AC60" s="17" t="str">
        <f t="shared" si="14"/>
        <v/>
      </c>
      <c r="AD60" s="17" t="str">
        <f t="shared" si="14"/>
        <v/>
      </c>
      <c r="AE60" s="17" t="str">
        <f t="shared" si="14"/>
        <v/>
      </c>
      <c r="AF60" s="17" t="str">
        <f t="shared" si="14"/>
        <v/>
      </c>
      <c r="AG60" s="17" t="str">
        <f t="shared" si="14"/>
        <v/>
      </c>
      <c r="AH60" s="17" t="str">
        <f t="shared" si="14"/>
        <v/>
      </c>
      <c r="AI60" s="17" t="str">
        <f t="shared" si="14"/>
        <v/>
      </c>
      <c r="AJ60" s="17" t="str">
        <f t="shared" si="9"/>
        <v/>
      </c>
      <c r="AK60" s="17" t="str">
        <f t="shared" si="9"/>
        <v/>
      </c>
      <c r="AL60" s="17">
        <f t="shared" si="3"/>
        <v>0</v>
      </c>
    </row>
    <row r="61" spans="1:38" x14ac:dyDescent="0.2">
      <c r="A61" s="70" t="str">
        <f t="shared" si="4"/>
        <v/>
      </c>
      <c r="B61" s="228" t="str">
        <f>LEFT(TABLA!BC61,1)</f>
        <v>4</v>
      </c>
      <c r="C61" s="264" t="str">
        <f>TABLA!C61</f>
        <v>Ciencias de la Salud</v>
      </c>
      <c r="D61" s="264" t="str">
        <f>TABLA!F61</f>
        <v>F. Farmacia</v>
      </c>
      <c r="E61" s="148">
        <f>TABLA!BD61</f>
        <v>0</v>
      </c>
      <c r="F61" s="148">
        <f>TABLA!BE61</f>
        <v>0</v>
      </c>
      <c r="G61" s="70" t="str">
        <f t="shared" si="5"/>
        <v>0</v>
      </c>
      <c r="H61" s="17" t="str">
        <f t="shared" si="15"/>
        <v/>
      </c>
      <c r="I61" s="17" t="str">
        <f t="shared" si="15"/>
        <v/>
      </c>
      <c r="J61" s="17" t="str">
        <f t="shared" si="15"/>
        <v/>
      </c>
      <c r="K61" s="17" t="str">
        <f t="shared" si="15"/>
        <v/>
      </c>
      <c r="L61" s="17" t="str">
        <f t="shared" si="15"/>
        <v/>
      </c>
      <c r="M61" s="17" t="str">
        <f t="shared" si="15"/>
        <v/>
      </c>
      <c r="N61" s="17" t="str">
        <f t="shared" si="15"/>
        <v/>
      </c>
      <c r="O61" s="17" t="str">
        <f t="shared" si="15"/>
        <v/>
      </c>
      <c r="P61" s="17" t="str">
        <f t="shared" si="15"/>
        <v/>
      </c>
      <c r="Q61" s="17" t="str">
        <f t="shared" si="15"/>
        <v/>
      </c>
      <c r="R61" s="17" t="str">
        <f t="shared" si="15"/>
        <v/>
      </c>
      <c r="S61" s="17" t="str">
        <f t="shared" si="15"/>
        <v/>
      </c>
      <c r="T61" s="17" t="str">
        <f t="shared" si="15"/>
        <v/>
      </c>
      <c r="U61" s="17" t="str">
        <f t="shared" si="15"/>
        <v/>
      </c>
      <c r="V61" s="17" t="str">
        <f t="shared" si="15"/>
        <v/>
      </c>
      <c r="W61" s="17" t="str">
        <f t="shared" si="15"/>
        <v/>
      </c>
      <c r="X61" s="17" t="str">
        <f t="shared" si="13"/>
        <v/>
      </c>
      <c r="Y61" s="17" t="str">
        <f t="shared" si="13"/>
        <v/>
      </c>
      <c r="Z61" s="17" t="str">
        <f t="shared" si="13"/>
        <v/>
      </c>
      <c r="AA61" s="17" t="str">
        <f t="shared" si="14"/>
        <v/>
      </c>
      <c r="AB61" s="17" t="str">
        <f t="shared" si="14"/>
        <v/>
      </c>
      <c r="AC61" s="17" t="str">
        <f t="shared" si="14"/>
        <v/>
      </c>
      <c r="AD61" s="17" t="str">
        <f t="shared" si="14"/>
        <v/>
      </c>
      <c r="AE61" s="17" t="str">
        <f t="shared" si="14"/>
        <v/>
      </c>
      <c r="AF61" s="17" t="str">
        <f t="shared" si="14"/>
        <v/>
      </c>
      <c r="AG61" s="17" t="str">
        <f t="shared" si="14"/>
        <v/>
      </c>
      <c r="AH61" s="17" t="str">
        <f t="shared" si="14"/>
        <v/>
      </c>
      <c r="AI61" s="17" t="str">
        <f t="shared" si="14"/>
        <v/>
      </c>
      <c r="AJ61" s="17" t="str">
        <f t="shared" si="9"/>
        <v/>
      </c>
      <c r="AK61" s="17" t="str">
        <f t="shared" si="9"/>
        <v/>
      </c>
    </row>
    <row r="62" spans="1:38" hidden="1" x14ac:dyDescent="0.2">
      <c r="A62" s="70" t="str">
        <f t="shared" si="4"/>
        <v/>
      </c>
      <c r="B62" s="228" t="str">
        <f>LEFT(TABLA!BC62,1)</f>
        <v>5</v>
      </c>
      <c r="C62" s="17" t="str">
        <f>TABLA!C62</f>
        <v/>
      </c>
      <c r="D62" s="17">
        <f>TABLA!F62</f>
        <v>0</v>
      </c>
      <c r="E62" s="262">
        <f>TABLA!BD62</f>
        <v>0</v>
      </c>
      <c r="F62" s="148">
        <f>TABLA!BE62</f>
        <v>0</v>
      </c>
      <c r="G62" s="70" t="str">
        <f t="shared" si="5"/>
        <v>0</v>
      </c>
      <c r="H62" s="17" t="str">
        <f t="shared" si="15"/>
        <v/>
      </c>
      <c r="I62" s="17" t="str">
        <f t="shared" si="15"/>
        <v/>
      </c>
      <c r="J62" s="17" t="str">
        <f t="shared" si="15"/>
        <v/>
      </c>
      <c r="K62" s="17" t="str">
        <f t="shared" si="15"/>
        <v/>
      </c>
      <c r="L62" s="17" t="str">
        <f t="shared" si="15"/>
        <v/>
      </c>
      <c r="M62" s="17" t="str">
        <f t="shared" si="15"/>
        <v/>
      </c>
      <c r="N62" s="17" t="str">
        <f t="shared" si="15"/>
        <v/>
      </c>
      <c r="O62" s="17" t="str">
        <f t="shared" si="15"/>
        <v/>
      </c>
      <c r="P62" s="17" t="str">
        <f t="shared" si="15"/>
        <v/>
      </c>
      <c r="Q62" s="17" t="str">
        <f t="shared" si="15"/>
        <v/>
      </c>
      <c r="R62" s="17" t="str">
        <f t="shared" si="15"/>
        <v/>
      </c>
      <c r="S62" s="17" t="str">
        <f t="shared" si="15"/>
        <v/>
      </c>
      <c r="T62" s="17" t="str">
        <f t="shared" si="15"/>
        <v/>
      </c>
      <c r="U62" s="17" t="str">
        <f t="shared" si="15"/>
        <v/>
      </c>
      <c r="V62" s="17" t="str">
        <f t="shared" si="15"/>
        <v/>
      </c>
      <c r="W62" s="17" t="str">
        <f t="shared" si="15"/>
        <v/>
      </c>
      <c r="X62" s="17" t="str">
        <f t="shared" si="13"/>
        <v/>
      </c>
      <c r="Y62" s="17" t="str">
        <f t="shared" si="13"/>
        <v/>
      </c>
      <c r="Z62" s="17" t="str">
        <f t="shared" si="13"/>
        <v/>
      </c>
      <c r="AA62" s="17" t="str">
        <f t="shared" si="14"/>
        <v/>
      </c>
      <c r="AB62" s="17" t="str">
        <f t="shared" si="14"/>
        <v/>
      </c>
      <c r="AC62" s="17" t="str">
        <f t="shared" si="14"/>
        <v/>
      </c>
      <c r="AD62" s="17" t="str">
        <f t="shared" si="14"/>
        <v/>
      </c>
      <c r="AE62" s="17" t="str">
        <f t="shared" si="14"/>
        <v/>
      </c>
      <c r="AF62" s="17" t="str">
        <f t="shared" si="14"/>
        <v/>
      </c>
      <c r="AG62" s="17" t="str">
        <f t="shared" si="14"/>
        <v/>
      </c>
      <c r="AH62" s="17" t="str">
        <f t="shared" si="14"/>
        <v/>
      </c>
      <c r="AI62" s="17" t="str">
        <f t="shared" si="14"/>
        <v/>
      </c>
      <c r="AJ62" s="17" t="str">
        <f t="shared" si="9"/>
        <v/>
      </c>
      <c r="AK62" s="17" t="str">
        <f t="shared" si="9"/>
        <v/>
      </c>
      <c r="AL62" s="17">
        <f t="shared" si="3"/>
        <v>0</v>
      </c>
    </row>
    <row r="63" spans="1:38" hidden="1" x14ac:dyDescent="0.2">
      <c r="A63" s="70" t="str">
        <f t="shared" si="4"/>
        <v/>
      </c>
      <c r="B63" s="228" t="str">
        <f>LEFT(TABLA!BC63,1)</f>
        <v>5</v>
      </c>
      <c r="C63" s="17" t="str">
        <f>TABLA!C63</f>
        <v>Ciencias Sociales</v>
      </c>
      <c r="D63" s="17" t="str">
        <f>TABLA!F63</f>
        <v>F. Trabajo Social</v>
      </c>
      <c r="E63" s="148">
        <f>TABLA!BD63</f>
        <v>0</v>
      </c>
      <c r="F63" s="148">
        <f>TABLA!BE63</f>
        <v>0</v>
      </c>
      <c r="G63" s="70" t="str">
        <f t="shared" si="5"/>
        <v>0</v>
      </c>
      <c r="H63" s="17" t="str">
        <f t="shared" si="15"/>
        <v/>
      </c>
      <c r="I63" s="17" t="str">
        <f t="shared" si="15"/>
        <v/>
      </c>
      <c r="J63" s="17" t="str">
        <f t="shared" si="15"/>
        <v/>
      </c>
      <c r="K63" s="17" t="str">
        <f t="shared" si="15"/>
        <v/>
      </c>
      <c r="L63" s="17" t="str">
        <f t="shared" si="15"/>
        <v/>
      </c>
      <c r="M63" s="17" t="str">
        <f t="shared" si="15"/>
        <v/>
      </c>
      <c r="N63" s="17" t="str">
        <f t="shared" si="15"/>
        <v/>
      </c>
      <c r="O63" s="17" t="str">
        <f t="shared" si="15"/>
        <v/>
      </c>
      <c r="P63" s="17" t="str">
        <f t="shared" si="15"/>
        <v/>
      </c>
      <c r="Q63" s="17" t="str">
        <f t="shared" si="15"/>
        <v/>
      </c>
      <c r="R63" s="17" t="str">
        <f t="shared" si="15"/>
        <v/>
      </c>
      <c r="S63" s="17" t="str">
        <f t="shared" si="15"/>
        <v/>
      </c>
      <c r="T63" s="17" t="str">
        <f t="shared" si="15"/>
        <v/>
      </c>
      <c r="U63" s="17" t="str">
        <f t="shared" si="15"/>
        <v/>
      </c>
      <c r="V63" s="17" t="str">
        <f t="shared" si="15"/>
        <v/>
      </c>
      <c r="W63" s="17" t="str">
        <f t="shared" si="15"/>
        <v/>
      </c>
      <c r="X63" s="17" t="str">
        <f t="shared" si="13"/>
        <v/>
      </c>
      <c r="Y63" s="17" t="str">
        <f t="shared" si="13"/>
        <v/>
      </c>
      <c r="Z63" s="17" t="str">
        <f t="shared" si="13"/>
        <v/>
      </c>
      <c r="AA63" s="17" t="str">
        <f t="shared" si="14"/>
        <v/>
      </c>
      <c r="AB63" s="17" t="str">
        <f t="shared" si="14"/>
        <v/>
      </c>
      <c r="AC63" s="17" t="str">
        <f t="shared" si="14"/>
        <v/>
      </c>
      <c r="AD63" s="17" t="str">
        <f t="shared" si="14"/>
        <v/>
      </c>
      <c r="AE63" s="17" t="str">
        <f t="shared" si="14"/>
        <v/>
      </c>
      <c r="AF63" s="17" t="str">
        <f t="shared" si="14"/>
        <v/>
      </c>
      <c r="AG63" s="17" t="str">
        <f t="shared" si="14"/>
        <v/>
      </c>
      <c r="AH63" s="17" t="str">
        <f t="shared" si="14"/>
        <v/>
      </c>
      <c r="AI63" s="17" t="str">
        <f t="shared" si="14"/>
        <v/>
      </c>
      <c r="AJ63" s="17" t="str">
        <f t="shared" si="9"/>
        <v/>
      </c>
      <c r="AK63" s="17" t="str">
        <f t="shared" si="9"/>
        <v/>
      </c>
      <c r="AL63" s="17">
        <f t="shared" si="3"/>
        <v>0</v>
      </c>
    </row>
    <row r="64" spans="1:38" hidden="1" x14ac:dyDescent="0.2">
      <c r="A64" s="70" t="str">
        <f t="shared" si="4"/>
        <v/>
      </c>
      <c r="B64" s="228" t="str">
        <f>LEFT(TABLA!BC64,1)</f>
        <v>5</v>
      </c>
      <c r="C64" s="17" t="str">
        <f>TABLA!C64</f>
        <v/>
      </c>
      <c r="D64" s="17">
        <f>TABLA!F64</f>
        <v>0</v>
      </c>
      <c r="E64" s="148">
        <f>TABLA!BD64</f>
        <v>0</v>
      </c>
      <c r="F64" s="148">
        <f>TABLA!BE64</f>
        <v>0</v>
      </c>
      <c r="G64" s="70" t="str">
        <f t="shared" si="5"/>
        <v>0</v>
      </c>
      <c r="H64" s="17" t="str">
        <f t="shared" si="15"/>
        <v/>
      </c>
      <c r="I64" s="17" t="str">
        <f t="shared" si="15"/>
        <v/>
      </c>
      <c r="J64" s="17" t="str">
        <f t="shared" si="15"/>
        <v/>
      </c>
      <c r="K64" s="17" t="str">
        <f t="shared" si="15"/>
        <v/>
      </c>
      <c r="L64" s="17" t="str">
        <f t="shared" si="15"/>
        <v/>
      </c>
      <c r="M64" s="17" t="str">
        <f t="shared" si="15"/>
        <v/>
      </c>
      <c r="N64" s="17" t="str">
        <f t="shared" si="15"/>
        <v/>
      </c>
      <c r="O64" s="17" t="str">
        <f t="shared" si="15"/>
        <v/>
      </c>
      <c r="P64" s="17" t="str">
        <f t="shared" si="15"/>
        <v/>
      </c>
      <c r="Q64" s="17" t="str">
        <f t="shared" si="15"/>
        <v/>
      </c>
      <c r="R64" s="17" t="str">
        <f t="shared" si="15"/>
        <v/>
      </c>
      <c r="S64" s="17" t="str">
        <f t="shared" si="15"/>
        <v/>
      </c>
      <c r="T64" s="17" t="str">
        <f t="shared" si="15"/>
        <v/>
      </c>
      <c r="U64" s="17" t="str">
        <f t="shared" si="15"/>
        <v/>
      </c>
      <c r="V64" s="17" t="str">
        <f t="shared" si="15"/>
        <v/>
      </c>
      <c r="W64" s="17" t="str">
        <f t="shared" si="15"/>
        <v/>
      </c>
      <c r="X64" s="17" t="str">
        <f t="shared" si="13"/>
        <v/>
      </c>
      <c r="Y64" s="17" t="str">
        <f t="shared" si="13"/>
        <v/>
      </c>
      <c r="Z64" s="17" t="str">
        <f t="shared" si="13"/>
        <v/>
      </c>
      <c r="AA64" s="17" t="str">
        <f t="shared" si="14"/>
        <v/>
      </c>
      <c r="AB64" s="17" t="str">
        <f t="shared" si="14"/>
        <v/>
      </c>
      <c r="AC64" s="17" t="str">
        <f t="shared" si="14"/>
        <v/>
      </c>
      <c r="AD64" s="17" t="str">
        <f t="shared" si="14"/>
        <v/>
      </c>
      <c r="AE64" s="17" t="str">
        <f t="shared" si="14"/>
        <v/>
      </c>
      <c r="AF64" s="17" t="str">
        <f t="shared" si="14"/>
        <v/>
      </c>
      <c r="AG64" s="17" t="str">
        <f t="shared" si="14"/>
        <v/>
      </c>
      <c r="AH64" s="17" t="str">
        <f t="shared" si="14"/>
        <v/>
      </c>
      <c r="AI64" s="17" t="str">
        <f t="shared" si="14"/>
        <v/>
      </c>
      <c r="AJ64" s="17" t="str">
        <f t="shared" si="9"/>
        <v/>
      </c>
      <c r="AK64" s="17" t="str">
        <f t="shared" si="9"/>
        <v/>
      </c>
      <c r="AL64" s="17">
        <f t="shared" si="3"/>
        <v>0</v>
      </c>
    </row>
    <row r="65" spans="1:38" hidden="1" x14ac:dyDescent="0.2">
      <c r="A65" s="70" t="str">
        <f t="shared" si="4"/>
        <v/>
      </c>
      <c r="B65" s="228" t="str">
        <f>LEFT(TABLA!BC65,1)</f>
        <v>4</v>
      </c>
      <c r="C65" s="17" t="str">
        <f>TABLA!C65</f>
        <v>Humanidades</v>
      </c>
      <c r="D65" s="17" t="str">
        <f>TABLA!F65</f>
        <v>F. Geografía e Historia</v>
      </c>
      <c r="E65" s="148">
        <f>TABLA!BD65</f>
        <v>0</v>
      </c>
      <c r="F65" s="148">
        <f>TABLA!BE65</f>
        <v>0</v>
      </c>
      <c r="G65" s="70" t="str">
        <f t="shared" si="5"/>
        <v>0</v>
      </c>
      <c r="H65" s="17" t="str">
        <f t="shared" si="15"/>
        <v/>
      </c>
      <c r="I65" s="17" t="str">
        <f t="shared" si="15"/>
        <v/>
      </c>
      <c r="J65" s="17" t="str">
        <f t="shared" si="15"/>
        <v/>
      </c>
      <c r="K65" s="17" t="str">
        <f t="shared" si="15"/>
        <v/>
      </c>
      <c r="L65" s="17" t="str">
        <f t="shared" si="15"/>
        <v/>
      </c>
      <c r="M65" s="17" t="str">
        <f t="shared" si="15"/>
        <v/>
      </c>
      <c r="N65" s="17" t="str">
        <f t="shared" si="15"/>
        <v/>
      </c>
      <c r="O65" s="17" t="str">
        <f t="shared" si="15"/>
        <v/>
      </c>
      <c r="P65" s="17" t="str">
        <f t="shared" si="15"/>
        <v/>
      </c>
      <c r="Q65" s="17" t="str">
        <f t="shared" si="15"/>
        <v/>
      </c>
      <c r="R65" s="17" t="str">
        <f t="shared" si="15"/>
        <v/>
      </c>
      <c r="S65" s="17" t="str">
        <f t="shared" si="15"/>
        <v/>
      </c>
      <c r="T65" s="17" t="str">
        <f t="shared" si="15"/>
        <v/>
      </c>
      <c r="U65" s="17" t="str">
        <f t="shared" si="15"/>
        <v/>
      </c>
      <c r="V65" s="17" t="str">
        <f t="shared" si="15"/>
        <v/>
      </c>
      <c r="W65" s="17" t="str">
        <f t="shared" si="15"/>
        <v/>
      </c>
      <c r="X65" s="17" t="str">
        <f t="shared" si="13"/>
        <v/>
      </c>
      <c r="Y65" s="17" t="str">
        <f t="shared" si="13"/>
        <v/>
      </c>
      <c r="Z65" s="17" t="str">
        <f t="shared" si="13"/>
        <v/>
      </c>
      <c r="AA65" s="17" t="str">
        <f t="shared" si="14"/>
        <v/>
      </c>
      <c r="AB65" s="17" t="str">
        <f t="shared" si="14"/>
        <v/>
      </c>
      <c r="AC65" s="17" t="str">
        <f t="shared" si="14"/>
        <v/>
      </c>
      <c r="AD65" s="17" t="str">
        <f t="shared" si="14"/>
        <v/>
      </c>
      <c r="AE65" s="17" t="str">
        <f t="shared" si="14"/>
        <v/>
      </c>
      <c r="AF65" s="17" t="str">
        <f t="shared" si="14"/>
        <v/>
      </c>
      <c r="AG65" s="17" t="str">
        <f t="shared" si="14"/>
        <v/>
      </c>
      <c r="AH65" s="17" t="str">
        <f t="shared" si="14"/>
        <v/>
      </c>
      <c r="AI65" s="17" t="str">
        <f t="shared" si="14"/>
        <v/>
      </c>
      <c r="AJ65" s="17" t="str">
        <f t="shared" si="9"/>
        <v/>
      </c>
      <c r="AK65" s="17" t="str">
        <f t="shared" si="9"/>
        <v/>
      </c>
      <c r="AL65" s="17">
        <f t="shared" si="3"/>
        <v>0</v>
      </c>
    </row>
    <row r="66" spans="1:38" hidden="1" x14ac:dyDescent="0.2">
      <c r="A66" s="70" t="str">
        <f t="shared" si="4"/>
        <v/>
      </c>
      <c r="B66" s="228" t="str">
        <f>LEFT(TABLA!BC66,1)</f>
        <v>4</v>
      </c>
      <c r="C66" s="17" t="str">
        <f>TABLA!C66</f>
        <v>Ciencias de la Salud</v>
      </c>
      <c r="D66" s="17" t="str">
        <f>TABLA!F66</f>
        <v>F. Farmacia</v>
      </c>
      <c r="E66" s="148">
        <f>TABLA!BD66</f>
        <v>0</v>
      </c>
      <c r="F66" s="148">
        <f>TABLA!BE66</f>
        <v>0</v>
      </c>
      <c r="G66" s="70" t="str">
        <f t="shared" si="5"/>
        <v>0</v>
      </c>
      <c r="H66" s="17" t="str">
        <f t="shared" si="15"/>
        <v/>
      </c>
      <c r="I66" s="17" t="str">
        <f t="shared" si="15"/>
        <v/>
      </c>
      <c r="J66" s="17" t="str">
        <f t="shared" si="15"/>
        <v/>
      </c>
      <c r="K66" s="17" t="str">
        <f t="shared" si="15"/>
        <v/>
      </c>
      <c r="L66" s="17" t="str">
        <f t="shared" si="15"/>
        <v/>
      </c>
      <c r="M66" s="17" t="str">
        <f t="shared" si="15"/>
        <v/>
      </c>
      <c r="N66" s="17" t="str">
        <f t="shared" si="15"/>
        <v/>
      </c>
      <c r="O66" s="17" t="str">
        <f t="shared" si="15"/>
        <v/>
      </c>
      <c r="P66" s="17" t="str">
        <f t="shared" si="15"/>
        <v/>
      </c>
      <c r="Q66" s="17" t="str">
        <f t="shared" si="15"/>
        <v/>
      </c>
      <c r="R66" s="17" t="str">
        <f t="shared" si="15"/>
        <v/>
      </c>
      <c r="S66" s="17" t="str">
        <f t="shared" si="15"/>
        <v/>
      </c>
      <c r="T66" s="17" t="str">
        <f t="shared" si="15"/>
        <v/>
      </c>
      <c r="U66" s="17" t="str">
        <f t="shared" si="15"/>
        <v/>
      </c>
      <c r="V66" s="17" t="str">
        <f t="shared" si="15"/>
        <v/>
      </c>
      <c r="W66" s="17" t="str">
        <f t="shared" si="15"/>
        <v/>
      </c>
      <c r="X66" s="17" t="str">
        <f t="shared" si="13"/>
        <v/>
      </c>
      <c r="Y66" s="17" t="str">
        <f t="shared" si="13"/>
        <v/>
      </c>
      <c r="Z66" s="17" t="str">
        <f t="shared" si="13"/>
        <v/>
      </c>
      <c r="AA66" s="17" t="str">
        <f t="shared" si="14"/>
        <v/>
      </c>
      <c r="AB66" s="17" t="str">
        <f t="shared" si="14"/>
        <v/>
      </c>
      <c r="AC66" s="17" t="str">
        <f t="shared" si="14"/>
        <v/>
      </c>
      <c r="AD66" s="17" t="str">
        <f t="shared" si="14"/>
        <v/>
      </c>
      <c r="AE66" s="17" t="str">
        <f t="shared" si="14"/>
        <v/>
      </c>
      <c r="AF66" s="17" t="str">
        <f t="shared" si="14"/>
        <v/>
      </c>
      <c r="AG66" s="17" t="str">
        <f t="shared" si="14"/>
        <v/>
      </c>
      <c r="AH66" s="17" t="str">
        <f t="shared" si="14"/>
        <v/>
      </c>
      <c r="AI66" s="17" t="str">
        <f t="shared" si="14"/>
        <v/>
      </c>
      <c r="AJ66" s="17" t="str">
        <f t="shared" si="9"/>
        <v/>
      </c>
      <c r="AK66" s="17" t="str">
        <f t="shared" si="9"/>
        <v/>
      </c>
      <c r="AL66" s="17">
        <f t="shared" si="3"/>
        <v>0</v>
      </c>
    </row>
    <row r="67" spans="1:38" x14ac:dyDescent="0.2">
      <c r="A67" s="70" t="str">
        <f t="shared" si="4"/>
        <v/>
      </c>
      <c r="B67" s="228" t="str">
        <f>LEFT(TABLA!BC67,1)</f>
        <v>4</v>
      </c>
      <c r="C67" s="264" t="str">
        <f>TABLA!C67</f>
        <v>Ciencias Experimentales</v>
      </c>
      <c r="D67" s="264" t="str">
        <f>TABLA!F67</f>
        <v>F. Ciencias Físicas</v>
      </c>
      <c r="E67" s="148">
        <f>TABLA!BD67</f>
        <v>0</v>
      </c>
      <c r="F67" s="148">
        <f>TABLA!BE67</f>
        <v>0</v>
      </c>
      <c r="G67" s="70" t="str">
        <f t="shared" si="5"/>
        <v>0</v>
      </c>
      <c r="H67" s="17" t="str">
        <f t="shared" si="15"/>
        <v/>
      </c>
      <c r="I67" s="17" t="str">
        <f t="shared" si="15"/>
        <v/>
      </c>
      <c r="J67" s="17" t="str">
        <f t="shared" si="15"/>
        <v/>
      </c>
      <c r="K67" s="17" t="str">
        <f t="shared" si="15"/>
        <v/>
      </c>
      <c r="L67" s="17" t="str">
        <f t="shared" si="15"/>
        <v/>
      </c>
      <c r="M67" s="17" t="str">
        <f t="shared" si="15"/>
        <v/>
      </c>
      <c r="N67" s="17" t="str">
        <f t="shared" si="15"/>
        <v/>
      </c>
      <c r="O67" s="17" t="str">
        <f t="shared" si="15"/>
        <v/>
      </c>
      <c r="P67" s="17" t="str">
        <f t="shared" si="15"/>
        <v/>
      </c>
      <c r="Q67" s="17" t="str">
        <f t="shared" si="15"/>
        <v/>
      </c>
      <c r="R67" s="17" t="str">
        <f t="shared" si="15"/>
        <v/>
      </c>
      <c r="S67" s="17" t="str">
        <f t="shared" si="15"/>
        <v/>
      </c>
      <c r="T67" s="17" t="str">
        <f t="shared" si="15"/>
        <v/>
      </c>
      <c r="U67" s="17" t="str">
        <f t="shared" si="15"/>
        <v/>
      </c>
      <c r="V67" s="17" t="str">
        <f t="shared" si="15"/>
        <v/>
      </c>
      <c r="W67" s="17" t="str">
        <f t="shared" si="15"/>
        <v/>
      </c>
      <c r="X67" s="17" t="str">
        <f t="shared" si="13"/>
        <v/>
      </c>
      <c r="Y67" s="17" t="str">
        <f t="shared" si="13"/>
        <v/>
      </c>
      <c r="Z67" s="17" t="str">
        <f t="shared" si="13"/>
        <v/>
      </c>
      <c r="AA67" s="17" t="str">
        <f t="shared" si="14"/>
        <v/>
      </c>
      <c r="AB67" s="17" t="str">
        <f t="shared" si="14"/>
        <v/>
      </c>
      <c r="AC67" s="17" t="str">
        <f t="shared" si="14"/>
        <v/>
      </c>
      <c r="AD67" s="17" t="str">
        <f t="shared" si="14"/>
        <v/>
      </c>
      <c r="AE67" s="17" t="str">
        <f t="shared" si="14"/>
        <v/>
      </c>
      <c r="AF67" s="17" t="str">
        <f t="shared" si="14"/>
        <v/>
      </c>
      <c r="AG67" s="17" t="str">
        <f t="shared" si="14"/>
        <v/>
      </c>
      <c r="AH67" s="17" t="str">
        <f t="shared" si="14"/>
        <v/>
      </c>
      <c r="AI67" s="17" t="str">
        <f t="shared" si="14"/>
        <v/>
      </c>
      <c r="AJ67" s="17" t="str">
        <f t="shared" si="9"/>
        <v/>
      </c>
      <c r="AK67" s="17" t="str">
        <f t="shared" si="9"/>
        <v/>
      </c>
    </row>
    <row r="68" spans="1:38" hidden="1" x14ac:dyDescent="0.2">
      <c r="A68" s="70" t="str">
        <f t="shared" si="4"/>
        <v/>
      </c>
      <c r="B68" s="228" t="str">
        <f>LEFT(TABLA!BC68,1)</f>
        <v>4</v>
      </c>
      <c r="C68" s="17" t="str">
        <f>TABLA!C68</f>
        <v>Ciencias de la Salud</v>
      </c>
      <c r="D68" s="17" t="str">
        <f>TABLA!F68</f>
        <v>F. Farmacia</v>
      </c>
      <c r="E68" s="262">
        <f>TABLA!BD68</f>
        <v>0</v>
      </c>
      <c r="F68" s="148">
        <f>TABLA!BE68</f>
        <v>0</v>
      </c>
      <c r="G68" s="70" t="str">
        <f t="shared" si="5"/>
        <v>0</v>
      </c>
      <c r="H68" s="17" t="str">
        <f t="shared" si="15"/>
        <v/>
      </c>
      <c r="I68" s="17" t="str">
        <f t="shared" si="15"/>
        <v/>
      </c>
      <c r="J68" s="17" t="str">
        <f t="shared" si="15"/>
        <v/>
      </c>
      <c r="K68" s="17" t="str">
        <f t="shared" si="15"/>
        <v/>
      </c>
      <c r="L68" s="17" t="str">
        <f t="shared" si="15"/>
        <v/>
      </c>
      <c r="M68" s="17" t="str">
        <f t="shared" si="15"/>
        <v/>
      </c>
      <c r="N68" s="17" t="str">
        <f t="shared" si="15"/>
        <v/>
      </c>
      <c r="O68" s="17" t="str">
        <f t="shared" si="15"/>
        <v/>
      </c>
      <c r="P68" s="17" t="str">
        <f t="shared" si="15"/>
        <v/>
      </c>
      <c r="Q68" s="17" t="str">
        <f t="shared" si="15"/>
        <v/>
      </c>
      <c r="R68" s="17" t="str">
        <f t="shared" si="15"/>
        <v/>
      </c>
      <c r="S68" s="17" t="str">
        <f t="shared" si="15"/>
        <v/>
      </c>
      <c r="T68" s="17" t="str">
        <f t="shared" si="15"/>
        <v/>
      </c>
      <c r="U68" s="17" t="str">
        <f t="shared" si="15"/>
        <v/>
      </c>
      <c r="V68" s="17" t="str">
        <f t="shared" si="15"/>
        <v/>
      </c>
      <c r="W68" s="17" t="str">
        <f t="shared" si="15"/>
        <v/>
      </c>
      <c r="X68" s="17" t="str">
        <f t="shared" si="13"/>
        <v/>
      </c>
      <c r="Y68" s="17" t="str">
        <f t="shared" si="13"/>
        <v/>
      </c>
      <c r="Z68" s="17" t="str">
        <f t="shared" si="13"/>
        <v/>
      </c>
      <c r="AA68" s="17" t="str">
        <f t="shared" si="14"/>
        <v/>
      </c>
      <c r="AB68" s="17" t="str">
        <f t="shared" si="14"/>
        <v/>
      </c>
      <c r="AC68" s="17" t="str">
        <f t="shared" si="14"/>
        <v/>
      </c>
      <c r="AD68" s="17" t="str">
        <f t="shared" si="14"/>
        <v/>
      </c>
      <c r="AE68" s="17" t="str">
        <f t="shared" si="14"/>
        <v/>
      </c>
      <c r="AF68" s="17" t="str">
        <f t="shared" si="14"/>
        <v/>
      </c>
      <c r="AG68" s="17" t="str">
        <f t="shared" si="14"/>
        <v/>
      </c>
      <c r="AH68" s="17" t="str">
        <f t="shared" si="14"/>
        <v/>
      </c>
      <c r="AI68" s="17" t="str">
        <f t="shared" si="14"/>
        <v/>
      </c>
      <c r="AJ68" s="17" t="str">
        <f t="shared" si="9"/>
        <v/>
      </c>
      <c r="AK68" s="17" t="str">
        <f t="shared" si="9"/>
        <v/>
      </c>
      <c r="AL68" s="17">
        <f t="shared" ref="AL68:AL131" si="16">COUNTIF(E68,"&lt;&gt;0")</f>
        <v>0</v>
      </c>
    </row>
    <row r="69" spans="1:38" ht="25.85" hidden="1" x14ac:dyDescent="0.2">
      <c r="A69" s="70" t="str">
        <f t="shared" ref="A69:A132" si="17">CONCATENATE(H69,,I69,J69,K69,L69,M69,N69,O69,P69,Q69,R69,S69,T69,U69,V69,W69,X69,Y69,Z69,AA69,AB69,AC69,AD69,AE69,AF69,AG69,AH69,AI69,AJ69,AK69)</f>
        <v/>
      </c>
      <c r="B69" s="228" t="str">
        <f>LEFT(TABLA!BC69,1)</f>
        <v>4</v>
      </c>
      <c r="C69" s="17" t="str">
        <f>TABLA!C69</f>
        <v>Ciencias de la Salud</v>
      </c>
      <c r="D69" s="17" t="str">
        <f>TABLA!F69</f>
        <v>F. Farmacia</v>
      </c>
      <c r="E69" s="148" t="str">
        <f>TABLA!BD69</f>
        <v>En el docta complutense estaría bien que se pudiera filtrar la búsqueda con más de un filtro</v>
      </c>
      <c r="F69" s="148">
        <f>TABLA!BE69</f>
        <v>0</v>
      </c>
      <c r="G69" s="70" t="str">
        <f t="shared" ref="G69:G132" si="18">SUBSTITUTE(SUBSTITUTE(SUBSTITUTE(SUBSTITUTE(SUBSTITUTE(UPPER(E69),"Á","A"),"É","E"),"Í","I"),"Ó","O"),"Ú","U")</f>
        <v>EN EL DOCTA COMPLUTENSE ESTARIA BIEN QUE SE PUDIERA FILTRAR LA BUSQUEDA CON MAS DE UN FILTRO</v>
      </c>
      <c r="H69" s="17" t="str">
        <f t="shared" si="15"/>
        <v/>
      </c>
      <c r="I69" s="17" t="str">
        <f t="shared" si="15"/>
        <v/>
      </c>
      <c r="J69" s="17" t="str">
        <f t="shared" si="15"/>
        <v/>
      </c>
      <c r="K69" s="17" t="str">
        <f t="shared" si="15"/>
        <v/>
      </c>
      <c r="L69" s="17" t="str">
        <f t="shared" si="15"/>
        <v/>
      </c>
      <c r="M69" s="17" t="str">
        <f t="shared" si="15"/>
        <v/>
      </c>
      <c r="N69" s="17" t="str">
        <f t="shared" si="15"/>
        <v/>
      </c>
      <c r="O69" s="17" t="str">
        <f t="shared" si="15"/>
        <v/>
      </c>
      <c r="P69" s="17" t="str">
        <f t="shared" si="15"/>
        <v/>
      </c>
      <c r="Q69" s="17" t="str">
        <f t="shared" si="15"/>
        <v/>
      </c>
      <c r="R69" s="17" t="str">
        <f t="shared" si="15"/>
        <v/>
      </c>
      <c r="S69" s="17" t="str">
        <f t="shared" si="15"/>
        <v/>
      </c>
      <c r="T69" s="17" t="str">
        <f t="shared" si="15"/>
        <v/>
      </c>
      <c r="U69" s="17" t="str">
        <f t="shared" si="15"/>
        <v/>
      </c>
      <c r="V69" s="17" t="str">
        <f t="shared" si="15"/>
        <v/>
      </c>
      <c r="W69" s="17" t="str">
        <f t="shared" si="15"/>
        <v/>
      </c>
      <c r="X69" s="17" t="str">
        <f t="shared" si="13"/>
        <v/>
      </c>
      <c r="Y69" s="17" t="str">
        <f t="shared" si="13"/>
        <v/>
      </c>
      <c r="Z69" s="17" t="str">
        <f t="shared" si="13"/>
        <v/>
      </c>
      <c r="AA69" s="17" t="str">
        <f t="shared" si="14"/>
        <v/>
      </c>
      <c r="AB69" s="17" t="str">
        <f t="shared" si="14"/>
        <v/>
      </c>
      <c r="AC69" s="17" t="str">
        <f t="shared" si="14"/>
        <v/>
      </c>
      <c r="AD69" s="17" t="str">
        <f t="shared" si="14"/>
        <v/>
      </c>
      <c r="AE69" s="17" t="str">
        <f t="shared" si="14"/>
        <v/>
      </c>
      <c r="AF69" s="17" t="str">
        <f t="shared" si="14"/>
        <v/>
      </c>
      <c r="AG69" s="17" t="str">
        <f t="shared" si="14"/>
        <v/>
      </c>
      <c r="AH69" s="17" t="str">
        <f t="shared" si="14"/>
        <v/>
      </c>
      <c r="AI69" s="17" t="str">
        <f t="shared" si="14"/>
        <v/>
      </c>
      <c r="AJ69" s="17" t="str">
        <f t="shared" si="9"/>
        <v/>
      </c>
      <c r="AK69" s="17" t="str">
        <f t="shared" si="9"/>
        <v/>
      </c>
      <c r="AL69" s="17">
        <f t="shared" si="16"/>
        <v>1</v>
      </c>
    </row>
    <row r="70" spans="1:38" hidden="1" x14ac:dyDescent="0.2">
      <c r="A70" s="70" t="str">
        <f t="shared" si="17"/>
        <v/>
      </c>
      <c r="B70" s="228" t="str">
        <f>LEFT(TABLA!BC70,1)</f>
        <v>4</v>
      </c>
      <c r="C70" s="17" t="str">
        <f>TABLA!C70</f>
        <v>Ciencias de la Salud</v>
      </c>
      <c r="D70" s="17" t="str">
        <f>TABLA!F70</f>
        <v>F. Farmacia</v>
      </c>
      <c r="E70" s="148">
        <f>TABLA!BD70</f>
        <v>0</v>
      </c>
      <c r="F70" s="148">
        <f>TABLA!BE70</f>
        <v>0</v>
      </c>
      <c r="G70" s="70" t="str">
        <f t="shared" si="18"/>
        <v>0</v>
      </c>
      <c r="H70" s="17" t="str">
        <f t="shared" si="15"/>
        <v/>
      </c>
      <c r="I70" s="17" t="str">
        <f t="shared" si="15"/>
        <v/>
      </c>
      <c r="J70" s="17" t="str">
        <f t="shared" si="15"/>
        <v/>
      </c>
      <c r="K70" s="17" t="str">
        <f t="shared" si="15"/>
        <v/>
      </c>
      <c r="L70" s="17" t="str">
        <f t="shared" si="15"/>
        <v/>
      </c>
      <c r="M70" s="17" t="str">
        <f t="shared" si="15"/>
        <v/>
      </c>
      <c r="N70" s="17" t="str">
        <f t="shared" si="15"/>
        <v/>
      </c>
      <c r="O70" s="17" t="str">
        <f t="shared" si="15"/>
        <v/>
      </c>
      <c r="P70" s="17" t="str">
        <f t="shared" si="15"/>
        <v/>
      </c>
      <c r="Q70" s="17" t="str">
        <f t="shared" si="15"/>
        <v/>
      </c>
      <c r="R70" s="17" t="str">
        <f t="shared" si="15"/>
        <v/>
      </c>
      <c r="S70" s="17" t="str">
        <f t="shared" si="15"/>
        <v/>
      </c>
      <c r="T70" s="17" t="str">
        <f t="shared" si="15"/>
        <v/>
      </c>
      <c r="U70" s="17" t="str">
        <f t="shared" si="15"/>
        <v/>
      </c>
      <c r="V70" s="17" t="str">
        <f t="shared" si="15"/>
        <v/>
      </c>
      <c r="W70" s="17" t="str">
        <f t="shared" si="15"/>
        <v/>
      </c>
      <c r="X70" s="17" t="str">
        <f t="shared" si="13"/>
        <v/>
      </c>
      <c r="Y70" s="17" t="str">
        <f t="shared" si="13"/>
        <v/>
      </c>
      <c r="Z70" s="17" t="str">
        <f t="shared" si="13"/>
        <v/>
      </c>
      <c r="AA70" s="17" t="str">
        <f t="shared" si="14"/>
        <v/>
      </c>
      <c r="AB70" s="17" t="str">
        <f t="shared" si="14"/>
        <v/>
      </c>
      <c r="AC70" s="17" t="str">
        <f t="shared" si="14"/>
        <v/>
      </c>
      <c r="AD70" s="17" t="str">
        <f t="shared" si="14"/>
        <v/>
      </c>
      <c r="AE70" s="17" t="str">
        <f t="shared" si="14"/>
        <v/>
      </c>
      <c r="AF70" s="17" t="str">
        <f t="shared" si="14"/>
        <v/>
      </c>
      <c r="AG70" s="17" t="str">
        <f t="shared" si="14"/>
        <v/>
      </c>
      <c r="AH70" s="17" t="str">
        <f t="shared" si="14"/>
        <v/>
      </c>
      <c r="AI70" s="17" t="str">
        <f t="shared" si="14"/>
        <v/>
      </c>
      <c r="AJ70" s="17" t="str">
        <f t="shared" si="9"/>
        <v/>
      </c>
      <c r="AK70" s="17" t="str">
        <f t="shared" si="9"/>
        <v/>
      </c>
      <c r="AL70" s="17">
        <f t="shared" si="16"/>
        <v>0</v>
      </c>
    </row>
    <row r="71" spans="1:38" hidden="1" x14ac:dyDescent="0.2">
      <c r="A71" s="70" t="str">
        <f t="shared" si="17"/>
        <v/>
      </c>
      <c r="B71" s="228" t="str">
        <f>LEFT(TABLA!BC71,1)</f>
        <v>4</v>
      </c>
      <c r="C71" s="17" t="str">
        <f>TABLA!C71</f>
        <v>Ciencias de la Salud</v>
      </c>
      <c r="D71" s="17" t="str">
        <f>TABLA!F71</f>
        <v>F. Psicología</v>
      </c>
      <c r="E71" s="148" t="str">
        <f>TABLA!BD71</f>
        <v>¡Exceso de calefacción!  (Biblioteca facultad de psicología)</v>
      </c>
      <c r="F71" s="148">
        <f>TABLA!BE71</f>
        <v>0</v>
      </c>
      <c r="G71" s="70" t="str">
        <f t="shared" si="18"/>
        <v>¡EXCESO DE CALEFACCION!  (BIBLIOTECA FACULTAD DE PSICOLOGIA)</v>
      </c>
      <c r="H71" s="17" t="str">
        <f t="shared" si="15"/>
        <v/>
      </c>
      <c r="I71" s="17" t="str">
        <f t="shared" si="15"/>
        <v/>
      </c>
      <c r="J71" s="17" t="str">
        <f t="shared" si="15"/>
        <v/>
      </c>
      <c r="K71" s="17" t="str">
        <f t="shared" si="15"/>
        <v/>
      </c>
      <c r="L71" s="17" t="str">
        <f t="shared" si="15"/>
        <v/>
      </c>
      <c r="M71" s="17" t="str">
        <f t="shared" si="15"/>
        <v/>
      </c>
      <c r="N71" s="17" t="str">
        <f t="shared" si="15"/>
        <v/>
      </c>
      <c r="O71" s="17" t="str">
        <f t="shared" si="15"/>
        <v/>
      </c>
      <c r="P71" s="17" t="str">
        <f t="shared" si="15"/>
        <v/>
      </c>
      <c r="Q71" s="17" t="str">
        <f t="shared" si="15"/>
        <v/>
      </c>
      <c r="R71" s="17" t="str">
        <f t="shared" si="15"/>
        <v/>
      </c>
      <c r="S71" s="17" t="str">
        <f t="shared" si="15"/>
        <v/>
      </c>
      <c r="T71" s="17" t="str">
        <f t="shared" si="15"/>
        <v/>
      </c>
      <c r="U71" s="17" t="str">
        <f t="shared" si="15"/>
        <v/>
      </c>
      <c r="V71" s="17" t="str">
        <f t="shared" si="15"/>
        <v/>
      </c>
      <c r="W71" s="17" t="str">
        <f t="shared" ref="W71:AI86" si="19">IFERROR((IF(FIND(W$2,$G71,1)&gt;0,W$3)),"")</f>
        <v/>
      </c>
      <c r="X71" s="17" t="str">
        <f t="shared" si="19"/>
        <v/>
      </c>
      <c r="Y71" s="17" t="str">
        <f t="shared" si="19"/>
        <v/>
      </c>
      <c r="Z71" s="17" t="str">
        <f t="shared" si="19"/>
        <v/>
      </c>
      <c r="AA71" s="17" t="str">
        <f t="shared" si="19"/>
        <v/>
      </c>
      <c r="AB71" s="17" t="str">
        <f t="shared" si="19"/>
        <v/>
      </c>
      <c r="AC71" s="17" t="str">
        <f t="shared" si="19"/>
        <v/>
      </c>
      <c r="AD71" s="17" t="str">
        <f t="shared" si="19"/>
        <v/>
      </c>
      <c r="AE71" s="17" t="str">
        <f t="shared" si="19"/>
        <v/>
      </c>
      <c r="AF71" s="17" t="str">
        <f t="shared" si="19"/>
        <v/>
      </c>
      <c r="AG71" s="17" t="str">
        <f t="shared" si="19"/>
        <v/>
      </c>
      <c r="AH71" s="17" t="str">
        <f t="shared" si="19"/>
        <v/>
      </c>
      <c r="AI71" s="17" t="str">
        <f t="shared" si="19"/>
        <v/>
      </c>
      <c r="AJ71" s="17" t="str">
        <f t="shared" si="9"/>
        <v/>
      </c>
      <c r="AK71" s="17" t="str">
        <f t="shared" si="9"/>
        <v/>
      </c>
      <c r="AL71" s="17">
        <f t="shared" si="16"/>
        <v>1</v>
      </c>
    </row>
    <row r="72" spans="1:38" hidden="1" x14ac:dyDescent="0.2">
      <c r="A72" s="70" t="str">
        <f t="shared" si="17"/>
        <v/>
      </c>
      <c r="B72" s="228" t="str">
        <f>LEFT(TABLA!BC72,1)</f>
        <v>5</v>
      </c>
      <c r="C72" s="17" t="str">
        <f>TABLA!C72</f>
        <v>Ciencias de la Salud</v>
      </c>
      <c r="D72" s="17" t="str">
        <f>TABLA!F72</f>
        <v>F. Farmacia</v>
      </c>
      <c r="E72" s="148">
        <f>TABLA!BD72</f>
        <v>0</v>
      </c>
      <c r="F72" s="148">
        <f>TABLA!BE72</f>
        <v>0</v>
      </c>
      <c r="G72" s="70" t="str">
        <f t="shared" si="18"/>
        <v>0</v>
      </c>
      <c r="H72" s="17" t="str">
        <f t="shared" ref="H72:W87" si="20">IFERROR((IF(FIND(H$2,$G72,1)&gt;0,H$3)),"")</f>
        <v/>
      </c>
      <c r="I72" s="17" t="str">
        <f t="shared" si="20"/>
        <v/>
      </c>
      <c r="J72" s="17" t="str">
        <f t="shared" si="20"/>
        <v/>
      </c>
      <c r="K72" s="17" t="str">
        <f t="shared" si="20"/>
        <v/>
      </c>
      <c r="L72" s="17" t="str">
        <f t="shared" si="20"/>
        <v/>
      </c>
      <c r="M72" s="17" t="str">
        <f t="shared" si="20"/>
        <v/>
      </c>
      <c r="N72" s="17" t="str">
        <f t="shared" si="20"/>
        <v/>
      </c>
      <c r="O72" s="17" t="str">
        <f t="shared" si="20"/>
        <v/>
      </c>
      <c r="P72" s="17" t="str">
        <f t="shared" si="20"/>
        <v/>
      </c>
      <c r="Q72" s="17" t="str">
        <f t="shared" si="20"/>
        <v/>
      </c>
      <c r="R72" s="17" t="str">
        <f t="shared" si="20"/>
        <v/>
      </c>
      <c r="S72" s="17" t="str">
        <f t="shared" si="20"/>
        <v/>
      </c>
      <c r="T72" s="17" t="str">
        <f t="shared" si="20"/>
        <v/>
      </c>
      <c r="U72" s="17" t="str">
        <f t="shared" si="20"/>
        <v/>
      </c>
      <c r="V72" s="17" t="str">
        <f t="shared" si="20"/>
        <v/>
      </c>
      <c r="W72" s="17" t="str">
        <f t="shared" si="20"/>
        <v/>
      </c>
      <c r="X72" s="17" t="str">
        <f t="shared" si="19"/>
        <v/>
      </c>
      <c r="Y72" s="17" t="str">
        <f t="shared" si="19"/>
        <v/>
      </c>
      <c r="Z72" s="17" t="str">
        <f t="shared" si="19"/>
        <v/>
      </c>
      <c r="AA72" s="17" t="str">
        <f t="shared" si="19"/>
        <v/>
      </c>
      <c r="AB72" s="17" t="str">
        <f t="shared" si="19"/>
        <v/>
      </c>
      <c r="AC72" s="17" t="str">
        <f t="shared" si="19"/>
        <v/>
      </c>
      <c r="AD72" s="17" t="str">
        <f t="shared" si="19"/>
        <v/>
      </c>
      <c r="AE72" s="17" t="str">
        <f t="shared" si="19"/>
        <v/>
      </c>
      <c r="AF72" s="17" t="str">
        <f t="shared" si="19"/>
        <v/>
      </c>
      <c r="AG72" s="17" t="str">
        <f t="shared" si="19"/>
        <v/>
      </c>
      <c r="AH72" s="17" t="str">
        <f t="shared" si="19"/>
        <v/>
      </c>
      <c r="AI72" s="17" t="str">
        <f t="shared" si="19"/>
        <v/>
      </c>
      <c r="AJ72" s="17" t="str">
        <f t="shared" si="9"/>
        <v/>
      </c>
      <c r="AK72" s="17" t="str">
        <f t="shared" si="9"/>
        <v/>
      </c>
      <c r="AL72" s="17">
        <f t="shared" si="16"/>
        <v>0</v>
      </c>
    </row>
    <row r="73" spans="1:38" ht="38.75" hidden="1" x14ac:dyDescent="0.2">
      <c r="A73" s="70" t="str">
        <f t="shared" si="17"/>
        <v xml:space="preserve">INSTALACIONES MESAS SILLAS ENCHUFES; </v>
      </c>
      <c r="B73" s="228" t="str">
        <f>LEFT(TABLA!BC73,1)</f>
        <v>4</v>
      </c>
      <c r="C73" s="17" t="str">
        <f>TABLA!C73</f>
        <v>Ciencias de la Salud</v>
      </c>
      <c r="D73" s="17" t="str">
        <f>TABLA!F73</f>
        <v>F. Farmacia</v>
      </c>
      <c r="E73" s="148" t="str">
        <f>TABLA!BD73</f>
        <v>En la biblioteca de la facultad de Farmacia faltan enchufes y mesas mas comodas</v>
      </c>
      <c r="F73" s="148">
        <f>TABLA!BE73</f>
        <v>0</v>
      </c>
      <c r="G73" s="70" t="str">
        <f t="shared" si="18"/>
        <v>EN LA BIBLIOTECA DE LA FACULTAD DE FARMACIA FALTAN ENCHUFES Y MESAS MAS COMODAS</v>
      </c>
      <c r="H73" s="17" t="str">
        <f t="shared" si="20"/>
        <v/>
      </c>
      <c r="I73" s="17" t="str">
        <f t="shared" si="20"/>
        <v/>
      </c>
      <c r="J73" s="17" t="str">
        <f t="shared" si="20"/>
        <v/>
      </c>
      <c r="K73" s="17" t="str">
        <f t="shared" si="20"/>
        <v/>
      </c>
      <c r="L73" s="17" t="str">
        <f t="shared" si="20"/>
        <v/>
      </c>
      <c r="M73" s="17" t="str">
        <f t="shared" si="20"/>
        <v/>
      </c>
      <c r="N73" s="17" t="str">
        <f t="shared" si="20"/>
        <v/>
      </c>
      <c r="O73" s="17" t="str">
        <f t="shared" si="20"/>
        <v/>
      </c>
      <c r="P73" s="17" t="str">
        <f t="shared" si="20"/>
        <v/>
      </c>
      <c r="Q73" s="17" t="str">
        <f t="shared" si="20"/>
        <v/>
      </c>
      <c r="R73" s="17" t="str">
        <f t="shared" si="20"/>
        <v/>
      </c>
      <c r="S73" s="17" t="str">
        <f t="shared" si="20"/>
        <v/>
      </c>
      <c r="T73" s="17" t="str">
        <f t="shared" si="20"/>
        <v xml:space="preserve">INSTALACIONES MESAS SILLAS ENCHUFES; </v>
      </c>
      <c r="U73" s="17" t="str">
        <f t="shared" si="20"/>
        <v/>
      </c>
      <c r="V73" s="17" t="str">
        <f t="shared" si="20"/>
        <v/>
      </c>
      <c r="W73" s="17" t="str">
        <f t="shared" si="20"/>
        <v/>
      </c>
      <c r="X73" s="17" t="str">
        <f t="shared" si="19"/>
        <v/>
      </c>
      <c r="Y73" s="17" t="str">
        <f t="shared" si="19"/>
        <v/>
      </c>
      <c r="Z73" s="17" t="str">
        <f t="shared" si="19"/>
        <v/>
      </c>
      <c r="AA73" s="17" t="str">
        <f t="shared" si="19"/>
        <v/>
      </c>
      <c r="AB73" s="17" t="str">
        <f t="shared" si="19"/>
        <v/>
      </c>
      <c r="AC73" s="17" t="str">
        <f t="shared" si="19"/>
        <v/>
      </c>
      <c r="AD73" s="17" t="str">
        <f t="shared" si="19"/>
        <v/>
      </c>
      <c r="AE73" s="17" t="str">
        <f t="shared" si="19"/>
        <v/>
      </c>
      <c r="AF73" s="17" t="str">
        <f t="shared" si="19"/>
        <v/>
      </c>
      <c r="AG73" s="17" t="str">
        <f t="shared" si="19"/>
        <v/>
      </c>
      <c r="AH73" s="17" t="str">
        <f t="shared" si="19"/>
        <v/>
      </c>
      <c r="AI73" s="17" t="str">
        <f t="shared" si="19"/>
        <v/>
      </c>
      <c r="AJ73" s="17" t="str">
        <f t="shared" si="9"/>
        <v/>
      </c>
      <c r="AK73" s="17" t="str">
        <f t="shared" si="9"/>
        <v/>
      </c>
      <c r="AL73" s="17">
        <f t="shared" si="16"/>
        <v>1</v>
      </c>
    </row>
    <row r="74" spans="1:38" hidden="1" x14ac:dyDescent="0.2">
      <c r="A74" s="70" t="str">
        <f t="shared" si="17"/>
        <v/>
      </c>
      <c r="B74" s="228" t="str">
        <f>LEFT(TABLA!BC74,1)</f>
        <v>5</v>
      </c>
      <c r="C74" s="17" t="str">
        <f>TABLA!C74</f>
        <v>Ciencias de la Salud</v>
      </c>
      <c r="D74" s="17" t="str">
        <f>TABLA!F74</f>
        <v>F. Farmacia</v>
      </c>
      <c r="E74" s="148">
        <f>TABLA!BD74</f>
        <v>0</v>
      </c>
      <c r="F74" s="148">
        <f>TABLA!BE74</f>
        <v>0</v>
      </c>
      <c r="G74" s="70" t="str">
        <f t="shared" si="18"/>
        <v>0</v>
      </c>
      <c r="H74" s="17" t="str">
        <f t="shared" si="20"/>
        <v/>
      </c>
      <c r="I74" s="17" t="str">
        <f t="shared" si="20"/>
        <v/>
      </c>
      <c r="J74" s="17" t="str">
        <f t="shared" si="20"/>
        <v/>
      </c>
      <c r="K74" s="17" t="str">
        <f t="shared" si="20"/>
        <v/>
      </c>
      <c r="L74" s="17" t="str">
        <f t="shared" si="20"/>
        <v/>
      </c>
      <c r="M74" s="17" t="str">
        <f t="shared" si="20"/>
        <v/>
      </c>
      <c r="N74" s="17" t="str">
        <f t="shared" si="20"/>
        <v/>
      </c>
      <c r="O74" s="17" t="str">
        <f t="shared" si="20"/>
        <v/>
      </c>
      <c r="P74" s="17" t="str">
        <f t="shared" si="20"/>
        <v/>
      </c>
      <c r="Q74" s="17" t="str">
        <f t="shared" si="20"/>
        <v/>
      </c>
      <c r="R74" s="17" t="str">
        <f t="shared" si="20"/>
        <v/>
      </c>
      <c r="S74" s="17" t="str">
        <f t="shared" si="20"/>
        <v/>
      </c>
      <c r="T74" s="17" t="str">
        <f t="shared" si="20"/>
        <v/>
      </c>
      <c r="U74" s="17" t="str">
        <f t="shared" si="20"/>
        <v/>
      </c>
      <c r="V74" s="17" t="str">
        <f t="shared" si="20"/>
        <v/>
      </c>
      <c r="W74" s="17" t="str">
        <f t="shared" si="20"/>
        <v/>
      </c>
      <c r="X74" s="17" t="str">
        <f t="shared" si="19"/>
        <v/>
      </c>
      <c r="Y74" s="17" t="str">
        <f t="shared" si="19"/>
        <v/>
      </c>
      <c r="Z74" s="17" t="str">
        <f t="shared" si="19"/>
        <v/>
      </c>
      <c r="AA74" s="17" t="str">
        <f t="shared" si="19"/>
        <v/>
      </c>
      <c r="AB74" s="17" t="str">
        <f t="shared" si="19"/>
        <v/>
      </c>
      <c r="AC74" s="17" t="str">
        <f t="shared" si="19"/>
        <v/>
      </c>
      <c r="AD74" s="17" t="str">
        <f t="shared" si="19"/>
        <v/>
      </c>
      <c r="AE74" s="17" t="str">
        <f t="shared" si="19"/>
        <v/>
      </c>
      <c r="AF74" s="17" t="str">
        <f t="shared" si="19"/>
        <v/>
      </c>
      <c r="AG74" s="17" t="str">
        <f t="shared" si="19"/>
        <v/>
      </c>
      <c r="AH74" s="17" t="str">
        <f t="shared" si="19"/>
        <v/>
      </c>
      <c r="AI74" s="17" t="str">
        <f t="shared" si="19"/>
        <v/>
      </c>
      <c r="AJ74" s="17" t="str">
        <f t="shared" si="9"/>
        <v/>
      </c>
      <c r="AK74" s="17" t="str">
        <f t="shared" si="9"/>
        <v/>
      </c>
      <c r="AL74" s="17">
        <f t="shared" si="16"/>
        <v>0</v>
      </c>
    </row>
    <row r="75" spans="1:38" hidden="1" x14ac:dyDescent="0.2">
      <c r="A75" s="70" t="str">
        <f t="shared" si="17"/>
        <v/>
      </c>
      <c r="B75" s="228" t="str">
        <f>LEFT(TABLA!BC75,1)</f>
        <v>2</v>
      </c>
      <c r="C75" s="17" t="str">
        <f>TABLA!C75</f>
        <v>Ciencias de la Salud</v>
      </c>
      <c r="D75" s="17" t="str">
        <f>TABLA!F75</f>
        <v>F. Farmacia</v>
      </c>
      <c r="E75" s="148">
        <f>TABLA!BD75</f>
        <v>0</v>
      </c>
      <c r="F75" s="148">
        <f>TABLA!BE75</f>
        <v>0</v>
      </c>
      <c r="G75" s="70" t="str">
        <f t="shared" si="18"/>
        <v>0</v>
      </c>
      <c r="H75" s="17" t="str">
        <f t="shared" si="20"/>
        <v/>
      </c>
      <c r="I75" s="17" t="str">
        <f t="shared" si="20"/>
        <v/>
      </c>
      <c r="J75" s="17" t="str">
        <f t="shared" si="20"/>
        <v/>
      </c>
      <c r="K75" s="17" t="str">
        <f t="shared" si="20"/>
        <v/>
      </c>
      <c r="L75" s="17" t="str">
        <f t="shared" si="20"/>
        <v/>
      </c>
      <c r="M75" s="17" t="str">
        <f t="shared" si="20"/>
        <v/>
      </c>
      <c r="N75" s="17" t="str">
        <f t="shared" si="20"/>
        <v/>
      </c>
      <c r="O75" s="17" t="str">
        <f t="shared" si="20"/>
        <v/>
      </c>
      <c r="P75" s="17" t="str">
        <f t="shared" si="20"/>
        <v/>
      </c>
      <c r="Q75" s="17" t="str">
        <f t="shared" si="20"/>
        <v/>
      </c>
      <c r="R75" s="17" t="str">
        <f t="shared" si="20"/>
        <v/>
      </c>
      <c r="S75" s="17" t="str">
        <f t="shared" si="20"/>
        <v/>
      </c>
      <c r="T75" s="17" t="str">
        <f t="shared" si="20"/>
        <v/>
      </c>
      <c r="U75" s="17" t="str">
        <f t="shared" si="20"/>
        <v/>
      </c>
      <c r="V75" s="17" t="str">
        <f t="shared" si="20"/>
        <v/>
      </c>
      <c r="W75" s="17" t="str">
        <f t="shared" si="20"/>
        <v/>
      </c>
      <c r="X75" s="17" t="str">
        <f t="shared" si="19"/>
        <v/>
      </c>
      <c r="Y75" s="17" t="str">
        <f t="shared" si="19"/>
        <v/>
      </c>
      <c r="Z75" s="17" t="str">
        <f t="shared" si="19"/>
        <v/>
      </c>
      <c r="AA75" s="17" t="str">
        <f t="shared" si="19"/>
        <v/>
      </c>
      <c r="AB75" s="17" t="str">
        <f t="shared" si="19"/>
        <v/>
      </c>
      <c r="AC75" s="17" t="str">
        <f t="shared" si="19"/>
        <v/>
      </c>
      <c r="AD75" s="17" t="str">
        <f t="shared" si="19"/>
        <v/>
      </c>
      <c r="AE75" s="17" t="str">
        <f t="shared" si="19"/>
        <v/>
      </c>
      <c r="AF75" s="17" t="str">
        <f t="shared" si="19"/>
        <v/>
      </c>
      <c r="AG75" s="17" t="str">
        <f t="shared" si="19"/>
        <v/>
      </c>
      <c r="AH75" s="17" t="str">
        <f t="shared" si="19"/>
        <v/>
      </c>
      <c r="AI75" s="17" t="str">
        <f t="shared" si="19"/>
        <v/>
      </c>
      <c r="AJ75" s="17" t="str">
        <f t="shared" si="9"/>
        <v/>
      </c>
      <c r="AK75" s="17" t="str">
        <f t="shared" si="9"/>
        <v/>
      </c>
      <c r="AL75" s="17">
        <f t="shared" si="16"/>
        <v>0</v>
      </c>
    </row>
    <row r="76" spans="1:38" x14ac:dyDescent="0.2">
      <c r="A76" s="70" t="str">
        <f t="shared" si="17"/>
        <v/>
      </c>
      <c r="B76" s="228" t="str">
        <f>LEFT(TABLA!BC76,1)</f>
        <v>4</v>
      </c>
      <c r="C76" s="264" t="str">
        <f>TABLA!C76</f>
        <v>Ciencias de la Salud</v>
      </c>
      <c r="D76" s="264" t="str">
        <f>TABLA!F76</f>
        <v>F. Farmacia</v>
      </c>
      <c r="E76" s="148">
        <f>TABLA!BD76</f>
        <v>0</v>
      </c>
      <c r="F76" s="148">
        <f>TABLA!BE76</f>
        <v>0</v>
      </c>
      <c r="G76" s="70" t="str">
        <f t="shared" si="18"/>
        <v>0</v>
      </c>
      <c r="H76" s="17" t="str">
        <f t="shared" si="20"/>
        <v/>
      </c>
      <c r="I76" s="17" t="str">
        <f t="shared" si="20"/>
        <v/>
      </c>
      <c r="J76" s="17" t="str">
        <f t="shared" si="20"/>
        <v/>
      </c>
      <c r="K76" s="17" t="str">
        <f t="shared" si="20"/>
        <v/>
      </c>
      <c r="L76" s="17" t="str">
        <f t="shared" si="20"/>
        <v/>
      </c>
      <c r="M76" s="17" t="str">
        <f t="shared" si="20"/>
        <v/>
      </c>
      <c r="N76" s="17" t="str">
        <f t="shared" si="20"/>
        <v/>
      </c>
      <c r="O76" s="17" t="str">
        <f t="shared" si="20"/>
        <v/>
      </c>
      <c r="P76" s="17" t="str">
        <f t="shared" si="20"/>
        <v/>
      </c>
      <c r="Q76" s="17" t="str">
        <f t="shared" si="20"/>
        <v/>
      </c>
      <c r="R76" s="17" t="str">
        <f t="shared" si="20"/>
        <v/>
      </c>
      <c r="S76" s="17" t="str">
        <f t="shared" si="20"/>
        <v/>
      </c>
      <c r="T76" s="17" t="str">
        <f t="shared" si="20"/>
        <v/>
      </c>
      <c r="U76" s="17" t="str">
        <f t="shared" si="20"/>
        <v/>
      </c>
      <c r="V76" s="17" t="str">
        <f t="shared" si="20"/>
        <v/>
      </c>
      <c r="W76" s="17" t="str">
        <f t="shared" si="20"/>
        <v/>
      </c>
      <c r="X76" s="17" t="str">
        <f t="shared" si="19"/>
        <v/>
      </c>
      <c r="Y76" s="17" t="str">
        <f t="shared" si="19"/>
        <v/>
      </c>
      <c r="Z76" s="17" t="str">
        <f t="shared" si="19"/>
        <v/>
      </c>
      <c r="AA76" s="17" t="str">
        <f t="shared" si="19"/>
        <v/>
      </c>
      <c r="AB76" s="17" t="str">
        <f t="shared" si="19"/>
        <v/>
      </c>
      <c r="AC76" s="17" t="str">
        <f t="shared" si="19"/>
        <v/>
      </c>
      <c r="AD76" s="17" t="str">
        <f t="shared" si="19"/>
        <v/>
      </c>
      <c r="AE76" s="17" t="str">
        <f t="shared" si="19"/>
        <v/>
      </c>
      <c r="AF76" s="17" t="str">
        <f t="shared" si="19"/>
        <v/>
      </c>
      <c r="AG76" s="17" t="str">
        <f t="shared" si="19"/>
        <v/>
      </c>
      <c r="AH76" s="17" t="str">
        <f t="shared" si="19"/>
        <v/>
      </c>
      <c r="AI76" s="17" t="str">
        <f t="shared" si="19"/>
        <v/>
      </c>
      <c r="AJ76" s="17" t="str">
        <f t="shared" si="9"/>
        <v/>
      </c>
      <c r="AK76" s="17" t="str">
        <f t="shared" si="9"/>
        <v/>
      </c>
    </row>
    <row r="77" spans="1:38" ht="38.75" hidden="1" x14ac:dyDescent="0.2">
      <c r="A77" s="70" t="str">
        <f t="shared" si="17"/>
        <v xml:space="preserve">BIBLIOTECARIOS; HORARIO; LIMPEZA; PERSONAL; </v>
      </c>
      <c r="B77" s="228" t="str">
        <f>LEFT(TABLA!BC77,1)</f>
        <v>4</v>
      </c>
      <c r="C77" s="17" t="str">
        <f>TABLA!C77</f>
        <v>Ciencias de la Salud</v>
      </c>
      <c r="D77" s="17" t="str">
        <f>TABLA!F77</f>
        <v>F. Farmacia</v>
      </c>
      <c r="E77" s="262" t="str">
        <f>TABLA!BD77</f>
        <v>Me gustaría que los bibliotecarios y personal de limpieza hablara más bajo en la salas de lectura. Además de que el  horario amplíe desde las 8:30 hasta las 21:30 de normal.</v>
      </c>
      <c r="F77" s="148">
        <f>TABLA!BE77</f>
        <v>0</v>
      </c>
      <c r="G77" s="70" t="str">
        <f t="shared" si="18"/>
        <v>ME GUSTARIA QUE LOS BIBLIOTECARIOS Y PERSONAL DE LIMPIEZA HABLARA MAS BAJO EN LA SALAS DE LECTURA. ADEMAS DE QUE EL  HORARIO AMPLIE DESDE LAS 8:30 HASTA LAS 21:30 DE NORMAL.</v>
      </c>
      <c r="H77" s="17" t="str">
        <f t="shared" si="20"/>
        <v xml:space="preserve">BIBLIOTECARIOS; </v>
      </c>
      <c r="I77" s="17" t="str">
        <f t="shared" si="20"/>
        <v/>
      </c>
      <c r="J77" s="17" t="str">
        <f t="shared" si="20"/>
        <v/>
      </c>
      <c r="K77" s="17" t="str">
        <f t="shared" si="20"/>
        <v/>
      </c>
      <c r="L77" s="17" t="str">
        <f t="shared" si="20"/>
        <v/>
      </c>
      <c r="M77" s="17" t="str">
        <f t="shared" si="20"/>
        <v/>
      </c>
      <c r="N77" s="17" t="str">
        <f t="shared" si="20"/>
        <v/>
      </c>
      <c r="O77" s="17" t="str">
        <f t="shared" si="20"/>
        <v/>
      </c>
      <c r="P77" s="17" t="str">
        <f t="shared" si="20"/>
        <v/>
      </c>
      <c r="Q77" s="17" t="str">
        <f t="shared" si="20"/>
        <v/>
      </c>
      <c r="R77" s="17" t="str">
        <f t="shared" si="20"/>
        <v/>
      </c>
      <c r="S77" s="17" t="str">
        <f t="shared" si="20"/>
        <v xml:space="preserve">HORARIO; </v>
      </c>
      <c r="T77" s="17" t="str">
        <f t="shared" si="20"/>
        <v/>
      </c>
      <c r="U77" s="17" t="str">
        <f t="shared" si="20"/>
        <v/>
      </c>
      <c r="V77" s="17" t="str">
        <f t="shared" si="20"/>
        <v xml:space="preserve">LIMPEZA; </v>
      </c>
      <c r="W77" s="17" t="str">
        <f t="shared" si="20"/>
        <v/>
      </c>
      <c r="X77" s="17" t="str">
        <f t="shared" si="19"/>
        <v/>
      </c>
      <c r="Y77" s="17" t="str">
        <f t="shared" si="19"/>
        <v/>
      </c>
      <c r="Z77" s="17" t="str">
        <f t="shared" si="19"/>
        <v/>
      </c>
      <c r="AA77" s="17" t="str">
        <f t="shared" si="19"/>
        <v xml:space="preserve">PERSONAL; </v>
      </c>
      <c r="AB77" s="17" t="str">
        <f t="shared" si="19"/>
        <v/>
      </c>
      <c r="AC77" s="17" t="str">
        <f t="shared" si="19"/>
        <v/>
      </c>
      <c r="AD77" s="17" t="str">
        <f t="shared" si="19"/>
        <v/>
      </c>
      <c r="AE77" s="17" t="str">
        <f t="shared" si="19"/>
        <v/>
      </c>
      <c r="AF77" s="17" t="str">
        <f t="shared" si="19"/>
        <v/>
      </c>
      <c r="AG77" s="17" t="str">
        <f t="shared" si="19"/>
        <v/>
      </c>
      <c r="AH77" s="17" t="str">
        <f t="shared" si="19"/>
        <v/>
      </c>
      <c r="AI77" s="17" t="str">
        <f t="shared" si="19"/>
        <v/>
      </c>
      <c r="AJ77" s="17" t="str">
        <f t="shared" si="9"/>
        <v/>
      </c>
      <c r="AK77" s="17" t="str">
        <f t="shared" si="9"/>
        <v/>
      </c>
      <c r="AL77" s="17">
        <f t="shared" si="16"/>
        <v>1</v>
      </c>
    </row>
    <row r="78" spans="1:38" ht="25.85" x14ac:dyDescent="0.2">
      <c r="A78" s="70" t="str">
        <f t="shared" si="17"/>
        <v/>
      </c>
      <c r="B78" s="228" t="str">
        <f>LEFT(TABLA!BC78,1)</f>
        <v>3</v>
      </c>
      <c r="C78" s="264" t="str">
        <f>TABLA!C78</f>
        <v>Ciencias de la Salud</v>
      </c>
      <c r="D78" s="264" t="str">
        <f>TABLA!F78</f>
        <v>F. Enfermería, Fisioterapia y Podología</v>
      </c>
      <c r="E78" s="148" t="str">
        <f>TABLA!BD78</f>
        <v>La red Wi-fi dentro de la biblioteca de la facultad de Enfermería, Fisioterapia y Podología</v>
      </c>
      <c r="F78" s="148">
        <f>TABLA!BE78</f>
        <v>0</v>
      </c>
      <c r="G78" s="70" t="str">
        <f t="shared" si="18"/>
        <v>LA RED WI-FI DENTRO DE LA BIBLIOTECA DE LA FACULTAD DE ENFERMERIA, FISIOTERAPIA Y PODOLOGIA</v>
      </c>
      <c r="H78" s="17" t="str">
        <f t="shared" si="20"/>
        <v/>
      </c>
      <c r="I78" s="17" t="str">
        <f t="shared" si="20"/>
        <v/>
      </c>
      <c r="J78" s="17" t="str">
        <f t="shared" si="20"/>
        <v/>
      </c>
      <c r="K78" s="17" t="str">
        <f t="shared" si="20"/>
        <v/>
      </c>
      <c r="L78" s="17" t="str">
        <f t="shared" si="20"/>
        <v/>
      </c>
      <c r="M78" s="17" t="str">
        <f t="shared" si="20"/>
        <v/>
      </c>
      <c r="N78" s="17" t="str">
        <f t="shared" si="20"/>
        <v/>
      </c>
      <c r="O78" s="17" t="str">
        <f t="shared" si="20"/>
        <v/>
      </c>
      <c r="P78" s="17" t="str">
        <f t="shared" si="20"/>
        <v/>
      </c>
      <c r="Q78" s="17" t="str">
        <f t="shared" si="20"/>
        <v/>
      </c>
      <c r="R78" s="17" t="str">
        <f t="shared" si="20"/>
        <v/>
      </c>
      <c r="S78" s="17" t="str">
        <f t="shared" si="20"/>
        <v/>
      </c>
      <c r="T78" s="17" t="str">
        <f t="shared" si="20"/>
        <v/>
      </c>
      <c r="U78" s="17" t="str">
        <f t="shared" si="20"/>
        <v/>
      </c>
      <c r="V78" s="17" t="str">
        <f t="shared" si="20"/>
        <v/>
      </c>
      <c r="W78" s="17" t="str">
        <f t="shared" si="20"/>
        <v/>
      </c>
      <c r="X78" s="17" t="str">
        <f t="shared" si="19"/>
        <v/>
      </c>
      <c r="Y78" s="17" t="str">
        <f t="shared" si="19"/>
        <v/>
      </c>
      <c r="Z78" s="17" t="str">
        <f t="shared" si="19"/>
        <v/>
      </c>
      <c r="AA78" s="17" t="str">
        <f t="shared" si="19"/>
        <v/>
      </c>
      <c r="AB78" s="17" t="str">
        <f t="shared" si="19"/>
        <v/>
      </c>
      <c r="AC78" s="17" t="str">
        <f t="shared" si="19"/>
        <v/>
      </c>
      <c r="AD78" s="17" t="str">
        <f t="shared" si="19"/>
        <v/>
      </c>
      <c r="AE78" s="17" t="str">
        <f t="shared" si="19"/>
        <v/>
      </c>
      <c r="AF78" s="17" t="str">
        <f t="shared" si="19"/>
        <v/>
      </c>
      <c r="AG78" s="17" t="str">
        <f t="shared" si="19"/>
        <v/>
      </c>
      <c r="AH78" s="17" t="str">
        <f t="shared" si="19"/>
        <v/>
      </c>
      <c r="AI78" s="17" t="str">
        <f t="shared" si="19"/>
        <v/>
      </c>
      <c r="AJ78" s="17" t="str">
        <f t="shared" si="9"/>
        <v/>
      </c>
      <c r="AK78" s="17" t="str">
        <f t="shared" si="9"/>
        <v/>
      </c>
    </row>
    <row r="79" spans="1:38" hidden="1" x14ac:dyDescent="0.2">
      <c r="A79" s="70" t="str">
        <f t="shared" si="17"/>
        <v/>
      </c>
      <c r="B79" s="228" t="str">
        <f>LEFT(TABLA!BC79,1)</f>
        <v>4</v>
      </c>
      <c r="C79" s="17" t="str">
        <f>TABLA!C79</f>
        <v>Ciencias Experimentales</v>
      </c>
      <c r="D79" s="17" t="str">
        <f>TABLA!F79</f>
        <v>F. Ciencias Físicas</v>
      </c>
      <c r="E79" s="262">
        <f>TABLA!BD79</f>
        <v>0</v>
      </c>
      <c r="F79" s="148">
        <f>TABLA!BE79</f>
        <v>0</v>
      </c>
      <c r="G79" s="70" t="str">
        <f t="shared" si="18"/>
        <v>0</v>
      </c>
      <c r="H79" s="17" t="str">
        <f t="shared" si="20"/>
        <v/>
      </c>
      <c r="I79" s="17" t="str">
        <f t="shared" si="20"/>
        <v/>
      </c>
      <c r="J79" s="17" t="str">
        <f t="shared" si="20"/>
        <v/>
      </c>
      <c r="K79" s="17" t="str">
        <f t="shared" si="20"/>
        <v/>
      </c>
      <c r="L79" s="17" t="str">
        <f t="shared" si="20"/>
        <v/>
      </c>
      <c r="M79" s="17" t="str">
        <f t="shared" si="20"/>
        <v/>
      </c>
      <c r="N79" s="17" t="str">
        <f t="shared" si="20"/>
        <v/>
      </c>
      <c r="O79" s="17" t="str">
        <f t="shared" si="20"/>
        <v/>
      </c>
      <c r="P79" s="17" t="str">
        <f t="shared" si="20"/>
        <v/>
      </c>
      <c r="Q79" s="17" t="str">
        <f t="shared" si="20"/>
        <v/>
      </c>
      <c r="R79" s="17" t="str">
        <f t="shared" si="20"/>
        <v/>
      </c>
      <c r="S79" s="17" t="str">
        <f t="shared" si="20"/>
        <v/>
      </c>
      <c r="T79" s="17" t="str">
        <f t="shared" si="20"/>
        <v/>
      </c>
      <c r="U79" s="17" t="str">
        <f t="shared" si="20"/>
        <v/>
      </c>
      <c r="V79" s="17" t="str">
        <f t="shared" si="20"/>
        <v/>
      </c>
      <c r="W79" s="17" t="str">
        <f t="shared" si="20"/>
        <v/>
      </c>
      <c r="X79" s="17" t="str">
        <f t="shared" si="19"/>
        <v/>
      </c>
      <c r="Y79" s="17" t="str">
        <f t="shared" si="19"/>
        <v/>
      </c>
      <c r="Z79" s="17" t="str">
        <f t="shared" si="19"/>
        <v/>
      </c>
      <c r="AA79" s="17" t="str">
        <f t="shared" si="19"/>
        <v/>
      </c>
      <c r="AB79" s="17" t="str">
        <f t="shared" si="19"/>
        <v/>
      </c>
      <c r="AC79" s="17" t="str">
        <f t="shared" si="19"/>
        <v/>
      </c>
      <c r="AD79" s="17" t="str">
        <f t="shared" si="19"/>
        <v/>
      </c>
      <c r="AE79" s="17" t="str">
        <f t="shared" si="19"/>
        <v/>
      </c>
      <c r="AF79" s="17" t="str">
        <f t="shared" si="19"/>
        <v/>
      </c>
      <c r="AG79" s="17" t="str">
        <f t="shared" si="19"/>
        <v/>
      </c>
      <c r="AH79" s="17" t="str">
        <f t="shared" si="19"/>
        <v/>
      </c>
      <c r="AI79" s="17" t="str">
        <f t="shared" si="19"/>
        <v/>
      </c>
      <c r="AJ79" s="17" t="str">
        <f t="shared" si="9"/>
        <v/>
      </c>
      <c r="AK79" s="17" t="str">
        <f t="shared" si="9"/>
        <v/>
      </c>
      <c r="AL79" s="17">
        <f t="shared" si="16"/>
        <v>0</v>
      </c>
    </row>
    <row r="80" spans="1:38" ht="64.55" hidden="1" x14ac:dyDescent="0.2">
      <c r="A80" s="70" t="str">
        <f t="shared" si="17"/>
        <v xml:space="preserve">DEVOLUCIÓN; LIBROS; </v>
      </c>
      <c r="B80" s="228" t="str">
        <f>LEFT(TABLA!BC80,1)</f>
        <v>4</v>
      </c>
      <c r="C80" s="17" t="str">
        <f>TABLA!C80</f>
        <v>Humanidades</v>
      </c>
      <c r="D80" s="17" t="str">
        <f>TABLA!F80</f>
        <v>F. Filología</v>
      </c>
      <c r="E80" s="148" t="str">
        <f>TABLA!BD80</f>
        <v>Cuando un libro está "en tránsito" de una biblioteca a otra, se debería indicar cuánto va a tardar ya que la demora es muy grande y ya he aprendido que es mejor ir a la biblioteca dónde está el libro. Además, debería haber un buzón de devolución en la biblioteca de filología del Edificio A.</v>
      </c>
      <c r="F80" s="148">
        <f>TABLA!BE80</f>
        <v>0</v>
      </c>
      <c r="G80" s="70" t="str">
        <f t="shared" si="18"/>
        <v>CUANDO UN LIBRO ESTA "EN TRANSITO" DE UNA BIBLIOTECA A OTRA, SE DEBERIA INDICAR CUANTO VA A TARDAR YA QUE LA DEMORA ES MUY GRANDE Y YA HE APRENDIDO QUE ES MEJOR IR A LA BIBLIOTECA DONDE ESTA EL LIBRO. ADEMAS, DEBERIA HABER UN BUZON DE DEVOLUCION EN LA BIBLIOTECA DE FILOLOGIA DEL EDIFICIO A.</v>
      </c>
      <c r="H80" s="17" t="str">
        <f t="shared" si="20"/>
        <v/>
      </c>
      <c r="I80" s="17" t="str">
        <f t="shared" si="20"/>
        <v/>
      </c>
      <c r="J80" s="17" t="str">
        <f t="shared" si="20"/>
        <v/>
      </c>
      <c r="K80" s="17" t="str">
        <f t="shared" si="20"/>
        <v/>
      </c>
      <c r="L80" s="17" t="str">
        <f t="shared" si="20"/>
        <v/>
      </c>
      <c r="M80" s="17" t="str">
        <f t="shared" si="20"/>
        <v/>
      </c>
      <c r="N80" s="17" t="str">
        <f t="shared" si="20"/>
        <v xml:space="preserve">DEVOLUCIÓN; </v>
      </c>
      <c r="O80" s="17" t="str">
        <f t="shared" si="20"/>
        <v/>
      </c>
      <c r="P80" s="17" t="str">
        <f t="shared" si="20"/>
        <v/>
      </c>
      <c r="Q80" s="17" t="str">
        <f t="shared" si="20"/>
        <v/>
      </c>
      <c r="R80" s="17" t="str">
        <f t="shared" si="20"/>
        <v/>
      </c>
      <c r="S80" s="17" t="str">
        <f t="shared" si="20"/>
        <v/>
      </c>
      <c r="T80" s="17" t="str">
        <f t="shared" si="20"/>
        <v/>
      </c>
      <c r="U80" s="17" t="str">
        <f t="shared" si="20"/>
        <v xml:space="preserve">LIBROS; </v>
      </c>
      <c r="V80" s="17" t="str">
        <f t="shared" si="20"/>
        <v/>
      </c>
      <c r="W80" s="17" t="str">
        <f t="shared" si="20"/>
        <v/>
      </c>
      <c r="X80" s="17" t="str">
        <f t="shared" si="19"/>
        <v/>
      </c>
      <c r="Y80" s="17" t="str">
        <f t="shared" si="19"/>
        <v/>
      </c>
      <c r="Z80" s="17" t="str">
        <f t="shared" si="19"/>
        <v/>
      </c>
      <c r="AA80" s="17" t="str">
        <f t="shared" si="19"/>
        <v/>
      </c>
      <c r="AB80" s="17" t="str">
        <f t="shared" si="19"/>
        <v/>
      </c>
      <c r="AC80" s="17" t="str">
        <f t="shared" si="19"/>
        <v/>
      </c>
      <c r="AD80" s="17" t="str">
        <f t="shared" si="19"/>
        <v/>
      </c>
      <c r="AE80" s="17" t="str">
        <f t="shared" si="19"/>
        <v/>
      </c>
      <c r="AF80" s="17" t="str">
        <f t="shared" si="19"/>
        <v/>
      </c>
      <c r="AG80" s="17" t="str">
        <f t="shared" si="19"/>
        <v/>
      </c>
      <c r="AH80" s="17" t="str">
        <f t="shared" si="19"/>
        <v/>
      </c>
      <c r="AI80" s="17" t="str">
        <f t="shared" si="19"/>
        <v/>
      </c>
      <c r="AJ80" s="17" t="str">
        <f t="shared" si="9"/>
        <v/>
      </c>
      <c r="AK80" s="17" t="str">
        <f t="shared" si="9"/>
        <v/>
      </c>
      <c r="AL80" s="17">
        <f t="shared" si="16"/>
        <v>1</v>
      </c>
    </row>
    <row r="81" spans="1:38" hidden="1" x14ac:dyDescent="0.2">
      <c r="A81" s="70" t="str">
        <f t="shared" si="17"/>
        <v/>
      </c>
      <c r="B81" s="228" t="str">
        <f>LEFT(TABLA!BC81,1)</f>
        <v>5</v>
      </c>
      <c r="C81" s="17" t="str">
        <f>TABLA!C81</f>
        <v>Ciencias Sociales</v>
      </c>
      <c r="D81" s="17" t="str">
        <f>TABLA!F81</f>
        <v>F. Ciencias de la Información</v>
      </c>
      <c r="E81" s="148">
        <f>TABLA!BD81</f>
        <v>0</v>
      </c>
      <c r="F81" s="148">
        <f>TABLA!BE81</f>
        <v>0</v>
      </c>
      <c r="G81" s="70" t="str">
        <f t="shared" si="18"/>
        <v>0</v>
      </c>
      <c r="H81" s="17" t="str">
        <f t="shared" si="20"/>
        <v/>
      </c>
      <c r="I81" s="17" t="str">
        <f t="shared" si="20"/>
        <v/>
      </c>
      <c r="J81" s="17" t="str">
        <f t="shared" si="20"/>
        <v/>
      </c>
      <c r="K81" s="17" t="str">
        <f t="shared" si="20"/>
        <v/>
      </c>
      <c r="L81" s="17" t="str">
        <f t="shared" si="20"/>
        <v/>
      </c>
      <c r="M81" s="17" t="str">
        <f t="shared" si="20"/>
        <v/>
      </c>
      <c r="N81" s="17" t="str">
        <f t="shared" si="20"/>
        <v/>
      </c>
      <c r="O81" s="17" t="str">
        <f t="shared" si="20"/>
        <v/>
      </c>
      <c r="P81" s="17" t="str">
        <f t="shared" si="20"/>
        <v/>
      </c>
      <c r="Q81" s="17" t="str">
        <f t="shared" si="20"/>
        <v/>
      </c>
      <c r="R81" s="17" t="str">
        <f t="shared" si="20"/>
        <v/>
      </c>
      <c r="S81" s="17" t="str">
        <f t="shared" si="20"/>
        <v/>
      </c>
      <c r="T81" s="17" t="str">
        <f t="shared" si="20"/>
        <v/>
      </c>
      <c r="U81" s="17" t="str">
        <f t="shared" si="20"/>
        <v/>
      </c>
      <c r="V81" s="17" t="str">
        <f t="shared" si="20"/>
        <v/>
      </c>
      <c r="W81" s="17" t="str">
        <f t="shared" si="20"/>
        <v/>
      </c>
      <c r="X81" s="17" t="str">
        <f t="shared" si="19"/>
        <v/>
      </c>
      <c r="Y81" s="17" t="str">
        <f t="shared" si="19"/>
        <v/>
      </c>
      <c r="Z81" s="17" t="str">
        <f t="shared" si="19"/>
        <v/>
      </c>
      <c r="AA81" s="17" t="str">
        <f t="shared" si="19"/>
        <v/>
      </c>
      <c r="AB81" s="17" t="str">
        <f t="shared" si="19"/>
        <v/>
      </c>
      <c r="AC81" s="17" t="str">
        <f t="shared" si="19"/>
        <v/>
      </c>
      <c r="AD81" s="17" t="str">
        <f t="shared" si="19"/>
        <v/>
      </c>
      <c r="AE81" s="17" t="str">
        <f t="shared" si="19"/>
        <v/>
      </c>
      <c r="AF81" s="17" t="str">
        <f t="shared" si="19"/>
        <v/>
      </c>
      <c r="AG81" s="17" t="str">
        <f t="shared" si="19"/>
        <v/>
      </c>
      <c r="AH81" s="17" t="str">
        <f t="shared" si="19"/>
        <v/>
      </c>
      <c r="AI81" s="17" t="str">
        <f t="shared" si="19"/>
        <v/>
      </c>
      <c r="AJ81" s="17" t="str">
        <f t="shared" si="9"/>
        <v/>
      </c>
      <c r="AK81" s="17" t="str">
        <f t="shared" si="9"/>
        <v/>
      </c>
      <c r="AL81" s="17">
        <f t="shared" si="16"/>
        <v>0</v>
      </c>
    </row>
    <row r="82" spans="1:38" hidden="1" x14ac:dyDescent="0.2">
      <c r="A82" s="70" t="str">
        <f t="shared" si="17"/>
        <v/>
      </c>
      <c r="B82" s="228" t="str">
        <f>LEFT(TABLA!BC82,1)</f>
        <v>4</v>
      </c>
      <c r="C82" s="17" t="str">
        <f>TABLA!C82</f>
        <v>Ciencias de la Salud</v>
      </c>
      <c r="D82" s="17" t="str">
        <f>TABLA!F82</f>
        <v>F. Farmacia</v>
      </c>
      <c r="E82" s="148">
        <f>TABLA!BD82</f>
        <v>0</v>
      </c>
      <c r="F82" s="148">
        <f>TABLA!BE82</f>
        <v>0</v>
      </c>
      <c r="G82" s="70" t="str">
        <f t="shared" si="18"/>
        <v>0</v>
      </c>
      <c r="H82" s="17" t="str">
        <f t="shared" si="20"/>
        <v/>
      </c>
      <c r="I82" s="17" t="str">
        <f t="shared" si="20"/>
        <v/>
      </c>
      <c r="J82" s="17" t="str">
        <f t="shared" si="20"/>
        <v/>
      </c>
      <c r="K82" s="17" t="str">
        <f t="shared" si="20"/>
        <v/>
      </c>
      <c r="L82" s="17" t="str">
        <f t="shared" si="20"/>
        <v/>
      </c>
      <c r="M82" s="17" t="str">
        <f t="shared" si="20"/>
        <v/>
      </c>
      <c r="N82" s="17" t="str">
        <f t="shared" si="20"/>
        <v/>
      </c>
      <c r="O82" s="17" t="str">
        <f t="shared" si="20"/>
        <v/>
      </c>
      <c r="P82" s="17" t="str">
        <f t="shared" si="20"/>
        <v/>
      </c>
      <c r="Q82" s="17" t="str">
        <f t="shared" si="20"/>
        <v/>
      </c>
      <c r="R82" s="17" t="str">
        <f t="shared" si="20"/>
        <v/>
      </c>
      <c r="S82" s="17" t="str">
        <f t="shared" si="20"/>
        <v/>
      </c>
      <c r="T82" s="17" t="str">
        <f t="shared" si="20"/>
        <v/>
      </c>
      <c r="U82" s="17" t="str">
        <f t="shared" si="20"/>
        <v/>
      </c>
      <c r="V82" s="17" t="str">
        <f t="shared" si="20"/>
        <v/>
      </c>
      <c r="W82" s="17" t="str">
        <f t="shared" si="20"/>
        <v/>
      </c>
      <c r="X82" s="17" t="str">
        <f t="shared" si="19"/>
        <v/>
      </c>
      <c r="Y82" s="17" t="str">
        <f t="shared" si="19"/>
        <v/>
      </c>
      <c r="Z82" s="17" t="str">
        <f t="shared" si="19"/>
        <v/>
      </c>
      <c r="AA82" s="17" t="str">
        <f t="shared" si="19"/>
        <v/>
      </c>
      <c r="AB82" s="17" t="str">
        <f t="shared" si="19"/>
        <v/>
      </c>
      <c r="AC82" s="17" t="str">
        <f t="shared" si="19"/>
        <v/>
      </c>
      <c r="AD82" s="17" t="str">
        <f t="shared" si="19"/>
        <v/>
      </c>
      <c r="AE82" s="17" t="str">
        <f t="shared" si="19"/>
        <v/>
      </c>
      <c r="AF82" s="17" t="str">
        <f t="shared" si="19"/>
        <v/>
      </c>
      <c r="AG82" s="17" t="str">
        <f t="shared" si="19"/>
        <v/>
      </c>
      <c r="AH82" s="17" t="str">
        <f t="shared" si="19"/>
        <v/>
      </c>
      <c r="AI82" s="17" t="str">
        <f t="shared" si="19"/>
        <v/>
      </c>
      <c r="AJ82" s="17" t="str">
        <f t="shared" si="9"/>
        <v/>
      </c>
      <c r="AK82" s="17" t="str">
        <f t="shared" si="9"/>
        <v/>
      </c>
      <c r="AL82" s="17">
        <f t="shared" si="16"/>
        <v>0</v>
      </c>
    </row>
    <row r="83" spans="1:38" hidden="1" x14ac:dyDescent="0.2">
      <c r="A83" s="70" t="str">
        <f t="shared" si="17"/>
        <v/>
      </c>
      <c r="B83" s="228" t="str">
        <f>LEFT(TABLA!BC83,1)</f>
        <v>4</v>
      </c>
      <c r="C83" s="17" t="str">
        <f>TABLA!C83</f>
        <v>Ciencias de la Salud</v>
      </c>
      <c r="D83" s="17" t="str">
        <f>TABLA!F83</f>
        <v>F. Farmacia</v>
      </c>
      <c r="E83" s="148">
        <f>TABLA!BD83</f>
        <v>0</v>
      </c>
      <c r="F83" s="148">
        <f>TABLA!BE83</f>
        <v>0</v>
      </c>
      <c r="G83" s="70" t="str">
        <f t="shared" si="18"/>
        <v>0</v>
      </c>
      <c r="H83" s="17" t="str">
        <f t="shared" si="20"/>
        <v/>
      </c>
      <c r="I83" s="17" t="str">
        <f t="shared" si="20"/>
        <v/>
      </c>
      <c r="J83" s="17" t="str">
        <f t="shared" si="20"/>
        <v/>
      </c>
      <c r="K83" s="17" t="str">
        <f t="shared" si="20"/>
        <v/>
      </c>
      <c r="L83" s="17" t="str">
        <f t="shared" si="20"/>
        <v/>
      </c>
      <c r="M83" s="17" t="str">
        <f t="shared" si="20"/>
        <v/>
      </c>
      <c r="N83" s="17" t="str">
        <f t="shared" si="20"/>
        <v/>
      </c>
      <c r="O83" s="17" t="str">
        <f t="shared" si="20"/>
        <v/>
      </c>
      <c r="P83" s="17" t="str">
        <f t="shared" si="20"/>
        <v/>
      </c>
      <c r="Q83" s="17" t="str">
        <f t="shared" si="20"/>
        <v/>
      </c>
      <c r="R83" s="17" t="str">
        <f t="shared" si="20"/>
        <v/>
      </c>
      <c r="S83" s="17" t="str">
        <f t="shared" si="20"/>
        <v/>
      </c>
      <c r="T83" s="17" t="str">
        <f t="shared" si="20"/>
        <v/>
      </c>
      <c r="U83" s="17" t="str">
        <f t="shared" si="20"/>
        <v/>
      </c>
      <c r="V83" s="17" t="str">
        <f t="shared" si="20"/>
        <v/>
      </c>
      <c r="W83" s="17" t="str">
        <f t="shared" si="20"/>
        <v/>
      </c>
      <c r="X83" s="17" t="str">
        <f t="shared" si="19"/>
        <v/>
      </c>
      <c r="Y83" s="17" t="str">
        <f t="shared" si="19"/>
        <v/>
      </c>
      <c r="Z83" s="17" t="str">
        <f t="shared" si="19"/>
        <v/>
      </c>
      <c r="AA83" s="17" t="str">
        <f t="shared" si="19"/>
        <v/>
      </c>
      <c r="AB83" s="17" t="str">
        <f t="shared" si="19"/>
        <v/>
      </c>
      <c r="AC83" s="17" t="str">
        <f t="shared" si="19"/>
        <v/>
      </c>
      <c r="AD83" s="17" t="str">
        <f t="shared" si="19"/>
        <v/>
      </c>
      <c r="AE83" s="17" t="str">
        <f t="shared" si="19"/>
        <v/>
      </c>
      <c r="AF83" s="17" t="str">
        <f t="shared" si="19"/>
        <v/>
      </c>
      <c r="AG83" s="17" t="str">
        <f t="shared" si="19"/>
        <v/>
      </c>
      <c r="AH83" s="17" t="str">
        <f t="shared" si="19"/>
        <v/>
      </c>
      <c r="AI83" s="17" t="str">
        <f t="shared" si="19"/>
        <v/>
      </c>
      <c r="AJ83" s="17" t="str">
        <f t="shared" si="9"/>
        <v/>
      </c>
      <c r="AK83" s="17" t="str">
        <f t="shared" si="9"/>
        <v/>
      </c>
      <c r="AL83" s="17">
        <f t="shared" si="16"/>
        <v>0</v>
      </c>
    </row>
    <row r="84" spans="1:38" hidden="1" x14ac:dyDescent="0.2">
      <c r="A84" s="70" t="str">
        <f t="shared" si="17"/>
        <v/>
      </c>
      <c r="B84" s="228" t="str">
        <f>LEFT(TABLA!BC84,1)</f>
        <v>4</v>
      </c>
      <c r="C84" s="17" t="str">
        <f>TABLA!C84</f>
        <v>Ciencias de la Salud</v>
      </c>
      <c r="D84" s="17" t="str">
        <f>TABLA!F84</f>
        <v>F. Farmacia</v>
      </c>
      <c r="E84" s="148">
        <f>TABLA!BD84</f>
        <v>0</v>
      </c>
      <c r="F84" s="148">
        <f>TABLA!BE84</f>
        <v>0</v>
      </c>
      <c r="G84" s="70" t="str">
        <f t="shared" si="18"/>
        <v>0</v>
      </c>
      <c r="H84" s="17" t="str">
        <f t="shared" si="20"/>
        <v/>
      </c>
      <c r="I84" s="17" t="str">
        <f t="shared" si="20"/>
        <v/>
      </c>
      <c r="J84" s="17" t="str">
        <f t="shared" si="20"/>
        <v/>
      </c>
      <c r="K84" s="17" t="str">
        <f t="shared" si="20"/>
        <v/>
      </c>
      <c r="L84" s="17" t="str">
        <f t="shared" si="20"/>
        <v/>
      </c>
      <c r="M84" s="17" t="str">
        <f t="shared" si="20"/>
        <v/>
      </c>
      <c r="N84" s="17" t="str">
        <f t="shared" si="20"/>
        <v/>
      </c>
      <c r="O84" s="17" t="str">
        <f t="shared" si="20"/>
        <v/>
      </c>
      <c r="P84" s="17" t="str">
        <f t="shared" si="20"/>
        <v/>
      </c>
      <c r="Q84" s="17" t="str">
        <f t="shared" si="20"/>
        <v/>
      </c>
      <c r="R84" s="17" t="str">
        <f t="shared" si="20"/>
        <v/>
      </c>
      <c r="S84" s="17" t="str">
        <f t="shared" si="20"/>
        <v/>
      </c>
      <c r="T84" s="17" t="str">
        <f t="shared" si="20"/>
        <v/>
      </c>
      <c r="U84" s="17" t="str">
        <f t="shared" si="20"/>
        <v/>
      </c>
      <c r="V84" s="17" t="str">
        <f t="shared" si="20"/>
        <v/>
      </c>
      <c r="W84" s="17" t="str">
        <f t="shared" si="20"/>
        <v/>
      </c>
      <c r="X84" s="17" t="str">
        <f t="shared" si="19"/>
        <v/>
      </c>
      <c r="Y84" s="17" t="str">
        <f t="shared" si="19"/>
        <v/>
      </c>
      <c r="Z84" s="17" t="str">
        <f t="shared" si="19"/>
        <v/>
      </c>
      <c r="AA84" s="17" t="str">
        <f t="shared" si="19"/>
        <v/>
      </c>
      <c r="AB84" s="17" t="str">
        <f t="shared" si="19"/>
        <v/>
      </c>
      <c r="AC84" s="17" t="str">
        <f t="shared" si="19"/>
        <v/>
      </c>
      <c r="AD84" s="17" t="str">
        <f t="shared" si="19"/>
        <v/>
      </c>
      <c r="AE84" s="17" t="str">
        <f t="shared" si="19"/>
        <v/>
      </c>
      <c r="AF84" s="17" t="str">
        <f t="shared" si="19"/>
        <v/>
      </c>
      <c r="AG84" s="17" t="str">
        <f t="shared" si="19"/>
        <v/>
      </c>
      <c r="AH84" s="17" t="str">
        <f t="shared" si="19"/>
        <v/>
      </c>
      <c r="AI84" s="17" t="str">
        <f t="shared" si="19"/>
        <v/>
      </c>
      <c r="AJ84" s="17" t="str">
        <f t="shared" ref="AJ84:AK147" si="21">IFERROR((IF(FIND(AJ$2,$G84,1)&gt;0,AJ$3)),"")</f>
        <v/>
      </c>
      <c r="AK84" s="17" t="str">
        <f t="shared" si="21"/>
        <v/>
      </c>
      <c r="AL84" s="17">
        <f t="shared" si="16"/>
        <v>0</v>
      </c>
    </row>
    <row r="85" spans="1:38" x14ac:dyDescent="0.2">
      <c r="A85" s="70" t="str">
        <f t="shared" si="17"/>
        <v/>
      </c>
      <c r="B85" s="228" t="str">
        <f>LEFT(TABLA!BC85,1)</f>
        <v>4</v>
      </c>
      <c r="C85" s="264" t="str">
        <f>TABLA!C85</f>
        <v>Ciencias de la Salud</v>
      </c>
      <c r="D85" s="264" t="str">
        <f>TABLA!F85</f>
        <v>F. Farmacia</v>
      </c>
      <c r="E85" s="148">
        <f>TABLA!BD85</f>
        <v>0</v>
      </c>
      <c r="F85" s="148">
        <f>TABLA!BE85</f>
        <v>0</v>
      </c>
      <c r="G85" s="70" t="str">
        <f t="shared" si="18"/>
        <v>0</v>
      </c>
      <c r="H85" s="17" t="str">
        <f t="shared" si="20"/>
        <v/>
      </c>
      <c r="I85" s="17" t="str">
        <f t="shared" si="20"/>
        <v/>
      </c>
      <c r="J85" s="17" t="str">
        <f t="shared" si="20"/>
        <v/>
      </c>
      <c r="K85" s="17" t="str">
        <f t="shared" si="20"/>
        <v/>
      </c>
      <c r="L85" s="17" t="str">
        <f t="shared" si="20"/>
        <v/>
      </c>
      <c r="M85" s="17" t="str">
        <f t="shared" si="20"/>
        <v/>
      </c>
      <c r="N85" s="17" t="str">
        <f t="shared" si="20"/>
        <v/>
      </c>
      <c r="O85" s="17" t="str">
        <f t="shared" si="20"/>
        <v/>
      </c>
      <c r="P85" s="17" t="str">
        <f t="shared" si="20"/>
        <v/>
      </c>
      <c r="Q85" s="17" t="str">
        <f t="shared" si="20"/>
        <v/>
      </c>
      <c r="R85" s="17" t="str">
        <f t="shared" si="20"/>
        <v/>
      </c>
      <c r="S85" s="17" t="str">
        <f t="shared" si="20"/>
        <v/>
      </c>
      <c r="T85" s="17" t="str">
        <f t="shared" si="20"/>
        <v/>
      </c>
      <c r="U85" s="17" t="str">
        <f t="shared" si="20"/>
        <v/>
      </c>
      <c r="V85" s="17" t="str">
        <f t="shared" si="20"/>
        <v/>
      </c>
      <c r="W85" s="17" t="str">
        <f t="shared" si="20"/>
        <v/>
      </c>
      <c r="X85" s="17" t="str">
        <f t="shared" si="19"/>
        <v/>
      </c>
      <c r="Y85" s="17" t="str">
        <f t="shared" si="19"/>
        <v/>
      </c>
      <c r="Z85" s="17" t="str">
        <f t="shared" si="19"/>
        <v/>
      </c>
      <c r="AA85" s="17" t="str">
        <f t="shared" si="19"/>
        <v/>
      </c>
      <c r="AB85" s="17" t="str">
        <f t="shared" si="19"/>
        <v/>
      </c>
      <c r="AC85" s="17" t="str">
        <f t="shared" si="19"/>
        <v/>
      </c>
      <c r="AD85" s="17" t="str">
        <f t="shared" si="19"/>
        <v/>
      </c>
      <c r="AE85" s="17" t="str">
        <f t="shared" si="19"/>
        <v/>
      </c>
      <c r="AF85" s="17" t="str">
        <f t="shared" si="19"/>
        <v/>
      </c>
      <c r="AG85" s="17" t="str">
        <f t="shared" si="19"/>
        <v/>
      </c>
      <c r="AH85" s="17" t="str">
        <f t="shared" si="19"/>
        <v/>
      </c>
      <c r="AI85" s="17" t="str">
        <f t="shared" si="19"/>
        <v/>
      </c>
      <c r="AJ85" s="17" t="str">
        <f t="shared" si="21"/>
        <v/>
      </c>
      <c r="AK85" s="17" t="str">
        <f t="shared" si="21"/>
        <v/>
      </c>
    </row>
    <row r="86" spans="1:38" hidden="1" x14ac:dyDescent="0.2">
      <c r="A86" s="70" t="str">
        <f t="shared" si="17"/>
        <v/>
      </c>
      <c r="B86" s="228" t="str">
        <f>LEFT(TABLA!BC86,1)</f>
        <v>5</v>
      </c>
      <c r="C86" s="17" t="str">
        <f>TABLA!C86</f>
        <v>Ciencias de la Salud</v>
      </c>
      <c r="D86" s="17" t="str">
        <f>TABLA!F86</f>
        <v>F. Farmacia</v>
      </c>
      <c r="E86" s="262">
        <f>TABLA!BD86</f>
        <v>0</v>
      </c>
      <c r="F86" s="148">
        <f>TABLA!BE86</f>
        <v>0</v>
      </c>
      <c r="G86" s="70" t="str">
        <f t="shared" si="18"/>
        <v>0</v>
      </c>
      <c r="H86" s="17" t="str">
        <f t="shared" si="20"/>
        <v/>
      </c>
      <c r="I86" s="17" t="str">
        <f t="shared" si="20"/>
        <v/>
      </c>
      <c r="J86" s="17" t="str">
        <f t="shared" si="20"/>
        <v/>
      </c>
      <c r="K86" s="17" t="str">
        <f t="shared" si="20"/>
        <v/>
      </c>
      <c r="L86" s="17" t="str">
        <f t="shared" si="20"/>
        <v/>
      </c>
      <c r="M86" s="17" t="str">
        <f t="shared" si="20"/>
        <v/>
      </c>
      <c r="N86" s="17" t="str">
        <f t="shared" si="20"/>
        <v/>
      </c>
      <c r="O86" s="17" t="str">
        <f t="shared" si="20"/>
        <v/>
      </c>
      <c r="P86" s="17" t="str">
        <f t="shared" si="20"/>
        <v/>
      </c>
      <c r="Q86" s="17" t="str">
        <f t="shared" si="20"/>
        <v/>
      </c>
      <c r="R86" s="17" t="str">
        <f t="shared" si="20"/>
        <v/>
      </c>
      <c r="S86" s="17" t="str">
        <f t="shared" si="20"/>
        <v/>
      </c>
      <c r="T86" s="17" t="str">
        <f t="shared" si="20"/>
        <v/>
      </c>
      <c r="U86" s="17" t="str">
        <f t="shared" si="20"/>
        <v/>
      </c>
      <c r="V86" s="17" t="str">
        <f t="shared" si="20"/>
        <v/>
      </c>
      <c r="W86" s="17" t="str">
        <f t="shared" si="20"/>
        <v/>
      </c>
      <c r="X86" s="17" t="str">
        <f t="shared" si="19"/>
        <v/>
      </c>
      <c r="Y86" s="17" t="str">
        <f t="shared" si="19"/>
        <v/>
      </c>
      <c r="Z86" s="17" t="str">
        <f t="shared" si="19"/>
        <v/>
      </c>
      <c r="AA86" s="17" t="str">
        <f t="shared" si="19"/>
        <v/>
      </c>
      <c r="AB86" s="17" t="str">
        <f t="shared" si="19"/>
        <v/>
      </c>
      <c r="AC86" s="17" t="str">
        <f t="shared" si="19"/>
        <v/>
      </c>
      <c r="AD86" s="17" t="str">
        <f t="shared" si="19"/>
        <v/>
      </c>
      <c r="AE86" s="17" t="str">
        <f t="shared" si="19"/>
        <v/>
      </c>
      <c r="AF86" s="17" t="str">
        <f t="shared" si="19"/>
        <v/>
      </c>
      <c r="AG86" s="17" t="str">
        <f t="shared" si="19"/>
        <v/>
      </c>
      <c r="AH86" s="17" t="str">
        <f t="shared" si="19"/>
        <v/>
      </c>
      <c r="AI86" s="17" t="str">
        <f t="shared" si="19"/>
        <v/>
      </c>
      <c r="AJ86" s="17" t="str">
        <f t="shared" si="21"/>
        <v/>
      </c>
      <c r="AK86" s="17" t="str">
        <f t="shared" si="21"/>
        <v/>
      </c>
      <c r="AL86" s="17">
        <f t="shared" si="16"/>
        <v>0</v>
      </c>
    </row>
    <row r="87" spans="1:38" hidden="1" x14ac:dyDescent="0.2">
      <c r="A87" s="70" t="str">
        <f t="shared" si="17"/>
        <v/>
      </c>
      <c r="B87" s="228" t="str">
        <f>LEFT(TABLA!BC87,1)</f>
        <v>5</v>
      </c>
      <c r="C87" s="17" t="str">
        <f>TABLA!C87</f>
        <v>Ciencias de la Salud</v>
      </c>
      <c r="D87" s="17" t="str">
        <f>TABLA!F87</f>
        <v>F. Medicina</v>
      </c>
      <c r="E87" s="148">
        <f>TABLA!BD87</f>
        <v>0</v>
      </c>
      <c r="F87" s="148">
        <f>TABLA!BE87</f>
        <v>0</v>
      </c>
      <c r="G87" s="70" t="str">
        <f t="shared" si="18"/>
        <v>0</v>
      </c>
      <c r="H87" s="17" t="str">
        <f t="shared" si="20"/>
        <v/>
      </c>
      <c r="I87" s="17" t="str">
        <f t="shared" si="20"/>
        <v/>
      </c>
      <c r="J87" s="17" t="str">
        <f t="shared" si="20"/>
        <v/>
      </c>
      <c r="K87" s="17" t="str">
        <f t="shared" si="20"/>
        <v/>
      </c>
      <c r="L87" s="17" t="str">
        <f t="shared" si="20"/>
        <v/>
      </c>
      <c r="M87" s="17" t="str">
        <f t="shared" si="20"/>
        <v/>
      </c>
      <c r="N87" s="17" t="str">
        <f t="shared" si="20"/>
        <v/>
      </c>
      <c r="O87" s="17" t="str">
        <f t="shared" si="20"/>
        <v/>
      </c>
      <c r="P87" s="17" t="str">
        <f t="shared" si="20"/>
        <v/>
      </c>
      <c r="Q87" s="17" t="str">
        <f t="shared" si="20"/>
        <v/>
      </c>
      <c r="R87" s="17" t="str">
        <f t="shared" si="20"/>
        <v/>
      </c>
      <c r="S87" s="17" t="str">
        <f t="shared" si="20"/>
        <v/>
      </c>
      <c r="T87" s="17" t="str">
        <f t="shared" si="20"/>
        <v/>
      </c>
      <c r="U87" s="17" t="str">
        <f t="shared" si="20"/>
        <v/>
      </c>
      <c r="V87" s="17" t="str">
        <f t="shared" si="20"/>
        <v/>
      </c>
      <c r="W87" s="17" t="str">
        <f t="shared" ref="W87:AI102" si="22">IFERROR((IF(FIND(W$2,$G87,1)&gt;0,W$3)),"")</f>
        <v/>
      </c>
      <c r="X87" s="17" t="str">
        <f t="shared" si="22"/>
        <v/>
      </c>
      <c r="Y87" s="17" t="str">
        <f t="shared" si="22"/>
        <v/>
      </c>
      <c r="Z87" s="17" t="str">
        <f t="shared" si="22"/>
        <v/>
      </c>
      <c r="AA87" s="17" t="str">
        <f t="shared" si="22"/>
        <v/>
      </c>
      <c r="AB87" s="17" t="str">
        <f t="shared" si="22"/>
        <v/>
      </c>
      <c r="AC87" s="17" t="str">
        <f t="shared" si="22"/>
        <v/>
      </c>
      <c r="AD87" s="17" t="str">
        <f t="shared" si="22"/>
        <v/>
      </c>
      <c r="AE87" s="17" t="str">
        <f t="shared" si="22"/>
        <v/>
      </c>
      <c r="AF87" s="17" t="str">
        <f t="shared" si="22"/>
        <v/>
      </c>
      <c r="AG87" s="17" t="str">
        <f t="shared" si="22"/>
        <v/>
      </c>
      <c r="AH87" s="17" t="str">
        <f t="shared" si="22"/>
        <v/>
      </c>
      <c r="AI87" s="17" t="str">
        <f t="shared" si="22"/>
        <v/>
      </c>
      <c r="AJ87" s="17" t="str">
        <f t="shared" si="21"/>
        <v/>
      </c>
      <c r="AK87" s="17" t="str">
        <f t="shared" si="21"/>
        <v/>
      </c>
      <c r="AL87" s="17">
        <f t="shared" si="16"/>
        <v>0</v>
      </c>
    </row>
    <row r="88" spans="1:38" x14ac:dyDescent="0.2">
      <c r="A88" s="70" t="str">
        <f t="shared" si="17"/>
        <v/>
      </c>
      <c r="B88" s="228" t="str">
        <f>LEFT(TABLA!BC88,1)</f>
        <v>3</v>
      </c>
      <c r="C88" s="264" t="str">
        <f>TABLA!C88</f>
        <v>Ciencias de la Salud</v>
      </c>
      <c r="D88" s="264" t="str">
        <f>TABLA!F88</f>
        <v>F. Farmacia</v>
      </c>
      <c r="E88" s="148">
        <f>TABLA!BD88</f>
        <v>0</v>
      </c>
      <c r="F88" s="148">
        <f>TABLA!BE88</f>
        <v>0</v>
      </c>
      <c r="G88" s="70" t="str">
        <f t="shared" si="18"/>
        <v>0</v>
      </c>
      <c r="H88" s="17" t="str">
        <f t="shared" ref="H88:W103" si="23">IFERROR((IF(FIND(H$2,$G88,1)&gt;0,H$3)),"")</f>
        <v/>
      </c>
      <c r="I88" s="17" t="str">
        <f t="shared" si="23"/>
        <v/>
      </c>
      <c r="J88" s="17" t="str">
        <f t="shared" si="23"/>
        <v/>
      </c>
      <c r="K88" s="17" t="str">
        <f t="shared" si="23"/>
        <v/>
      </c>
      <c r="L88" s="17" t="str">
        <f t="shared" si="23"/>
        <v/>
      </c>
      <c r="M88" s="17" t="str">
        <f t="shared" si="23"/>
        <v/>
      </c>
      <c r="N88" s="17" t="str">
        <f t="shared" si="23"/>
        <v/>
      </c>
      <c r="O88" s="17" t="str">
        <f t="shared" si="23"/>
        <v/>
      </c>
      <c r="P88" s="17" t="str">
        <f t="shared" si="23"/>
        <v/>
      </c>
      <c r="Q88" s="17" t="str">
        <f t="shared" si="23"/>
        <v/>
      </c>
      <c r="R88" s="17" t="str">
        <f t="shared" si="23"/>
        <v/>
      </c>
      <c r="S88" s="17" t="str">
        <f t="shared" si="23"/>
        <v/>
      </c>
      <c r="T88" s="17" t="str">
        <f t="shared" si="23"/>
        <v/>
      </c>
      <c r="U88" s="17" t="str">
        <f t="shared" si="23"/>
        <v/>
      </c>
      <c r="V88" s="17" t="str">
        <f t="shared" si="23"/>
        <v/>
      </c>
      <c r="W88" s="17" t="str">
        <f t="shared" si="23"/>
        <v/>
      </c>
      <c r="X88" s="17" t="str">
        <f t="shared" si="22"/>
        <v/>
      </c>
      <c r="Y88" s="17" t="str">
        <f t="shared" si="22"/>
        <v/>
      </c>
      <c r="Z88" s="17" t="str">
        <f t="shared" si="22"/>
        <v/>
      </c>
      <c r="AA88" s="17" t="str">
        <f t="shared" si="22"/>
        <v/>
      </c>
      <c r="AB88" s="17" t="str">
        <f t="shared" si="22"/>
        <v/>
      </c>
      <c r="AC88" s="17" t="str">
        <f t="shared" si="22"/>
        <v/>
      </c>
      <c r="AD88" s="17" t="str">
        <f t="shared" si="22"/>
        <v/>
      </c>
      <c r="AE88" s="17" t="str">
        <f t="shared" si="22"/>
        <v/>
      </c>
      <c r="AF88" s="17" t="str">
        <f t="shared" si="22"/>
        <v/>
      </c>
      <c r="AG88" s="17" t="str">
        <f t="shared" si="22"/>
        <v/>
      </c>
      <c r="AH88" s="17" t="str">
        <f t="shared" si="22"/>
        <v/>
      </c>
      <c r="AI88" s="17" t="str">
        <f t="shared" si="22"/>
        <v/>
      </c>
      <c r="AJ88" s="17" t="str">
        <f t="shared" si="21"/>
        <v/>
      </c>
      <c r="AK88" s="17" t="str">
        <f t="shared" si="21"/>
        <v/>
      </c>
    </row>
    <row r="89" spans="1:38" hidden="1" x14ac:dyDescent="0.2">
      <c r="A89" s="70" t="str">
        <f t="shared" si="17"/>
        <v/>
      </c>
      <c r="B89" s="228" t="str">
        <f>LEFT(TABLA!BC89,1)</f>
        <v>4</v>
      </c>
      <c r="C89" s="17" t="str">
        <f>TABLA!C89</f>
        <v>Ciencias de la Salud</v>
      </c>
      <c r="D89" s="17" t="str">
        <f>TABLA!F89</f>
        <v>F. Farmacia</v>
      </c>
      <c r="E89" s="262" t="str">
        <f>TABLA!BD89</f>
        <v>la calefacción o el aire más adaptado</v>
      </c>
      <c r="F89" s="148">
        <f>TABLA!BE89</f>
        <v>0</v>
      </c>
      <c r="G89" s="70" t="str">
        <f t="shared" si="18"/>
        <v>LA CALEFACCION O EL AIRE MAS ADAPTADO</v>
      </c>
      <c r="H89" s="17" t="str">
        <f t="shared" si="23"/>
        <v/>
      </c>
      <c r="I89" s="17" t="str">
        <f t="shared" si="23"/>
        <v/>
      </c>
      <c r="J89" s="17" t="str">
        <f t="shared" si="23"/>
        <v/>
      </c>
      <c r="K89" s="17" t="str">
        <f t="shared" si="23"/>
        <v/>
      </c>
      <c r="L89" s="17" t="str">
        <f t="shared" si="23"/>
        <v/>
      </c>
      <c r="M89" s="17" t="str">
        <f t="shared" si="23"/>
        <v/>
      </c>
      <c r="N89" s="17" t="str">
        <f t="shared" si="23"/>
        <v/>
      </c>
      <c r="O89" s="17" t="str">
        <f t="shared" si="23"/>
        <v/>
      </c>
      <c r="P89" s="17" t="str">
        <f t="shared" si="23"/>
        <v/>
      </c>
      <c r="Q89" s="17" t="str">
        <f t="shared" si="23"/>
        <v/>
      </c>
      <c r="R89" s="17" t="str">
        <f t="shared" si="23"/>
        <v/>
      </c>
      <c r="S89" s="17" t="str">
        <f t="shared" si="23"/>
        <v/>
      </c>
      <c r="T89" s="17" t="str">
        <f t="shared" si="23"/>
        <v/>
      </c>
      <c r="U89" s="17" t="str">
        <f t="shared" si="23"/>
        <v/>
      </c>
      <c r="V89" s="17" t="str">
        <f t="shared" si="23"/>
        <v/>
      </c>
      <c r="W89" s="17" t="str">
        <f t="shared" si="23"/>
        <v/>
      </c>
      <c r="X89" s="17" t="str">
        <f t="shared" si="22"/>
        <v/>
      </c>
      <c r="Y89" s="17" t="str">
        <f t="shared" si="22"/>
        <v/>
      </c>
      <c r="Z89" s="17" t="str">
        <f t="shared" si="22"/>
        <v/>
      </c>
      <c r="AA89" s="17" t="str">
        <f t="shared" si="22"/>
        <v/>
      </c>
      <c r="AB89" s="17" t="str">
        <f t="shared" si="22"/>
        <v/>
      </c>
      <c r="AC89" s="17" t="str">
        <f t="shared" si="22"/>
        <v/>
      </c>
      <c r="AD89" s="17" t="str">
        <f t="shared" si="22"/>
        <v/>
      </c>
      <c r="AE89" s="17" t="str">
        <f t="shared" si="22"/>
        <v/>
      </c>
      <c r="AF89" s="17" t="str">
        <f t="shared" si="22"/>
        <v/>
      </c>
      <c r="AG89" s="17" t="str">
        <f t="shared" si="22"/>
        <v/>
      </c>
      <c r="AH89" s="17" t="str">
        <f t="shared" si="22"/>
        <v/>
      </c>
      <c r="AI89" s="17" t="str">
        <f t="shared" si="22"/>
        <v/>
      </c>
      <c r="AJ89" s="17" t="str">
        <f t="shared" si="21"/>
        <v/>
      </c>
      <c r="AK89" s="17" t="str">
        <f t="shared" si="21"/>
        <v/>
      </c>
      <c r="AL89" s="17">
        <f t="shared" si="16"/>
        <v>1</v>
      </c>
    </row>
    <row r="90" spans="1:38" hidden="1" x14ac:dyDescent="0.2">
      <c r="A90" s="70" t="str">
        <f t="shared" si="17"/>
        <v/>
      </c>
      <c r="B90" s="228" t="str">
        <f>LEFT(TABLA!BC90,1)</f>
        <v/>
      </c>
      <c r="C90" s="17" t="str">
        <f>TABLA!C90</f>
        <v>Ciencias de la Salud</v>
      </c>
      <c r="D90" s="17" t="str">
        <f>TABLA!F90</f>
        <v>F. Farmacia</v>
      </c>
      <c r="E90" s="148">
        <f>TABLA!BD90</f>
        <v>0</v>
      </c>
      <c r="F90" s="148">
        <f>TABLA!BE90</f>
        <v>0</v>
      </c>
      <c r="G90" s="70" t="str">
        <f t="shared" si="18"/>
        <v>0</v>
      </c>
      <c r="H90" s="17" t="str">
        <f t="shared" si="23"/>
        <v/>
      </c>
      <c r="I90" s="17" t="str">
        <f t="shared" si="23"/>
        <v/>
      </c>
      <c r="J90" s="17" t="str">
        <f t="shared" si="23"/>
        <v/>
      </c>
      <c r="K90" s="17" t="str">
        <f t="shared" si="23"/>
        <v/>
      </c>
      <c r="L90" s="17" t="str">
        <f t="shared" si="23"/>
        <v/>
      </c>
      <c r="M90" s="17" t="str">
        <f t="shared" si="23"/>
        <v/>
      </c>
      <c r="N90" s="17" t="str">
        <f t="shared" si="23"/>
        <v/>
      </c>
      <c r="O90" s="17" t="str">
        <f t="shared" si="23"/>
        <v/>
      </c>
      <c r="P90" s="17" t="str">
        <f t="shared" si="23"/>
        <v/>
      </c>
      <c r="Q90" s="17" t="str">
        <f t="shared" si="23"/>
        <v/>
      </c>
      <c r="R90" s="17" t="str">
        <f t="shared" si="23"/>
        <v/>
      </c>
      <c r="S90" s="17" t="str">
        <f t="shared" si="23"/>
        <v/>
      </c>
      <c r="T90" s="17" t="str">
        <f t="shared" si="23"/>
        <v/>
      </c>
      <c r="U90" s="17" t="str">
        <f t="shared" si="23"/>
        <v/>
      </c>
      <c r="V90" s="17" t="str">
        <f t="shared" si="23"/>
        <v/>
      </c>
      <c r="W90" s="17" t="str">
        <f t="shared" si="23"/>
        <v/>
      </c>
      <c r="X90" s="17" t="str">
        <f t="shared" si="22"/>
        <v/>
      </c>
      <c r="Y90" s="17" t="str">
        <f t="shared" si="22"/>
        <v/>
      </c>
      <c r="Z90" s="17" t="str">
        <f t="shared" si="22"/>
        <v/>
      </c>
      <c r="AA90" s="17" t="str">
        <f t="shared" si="22"/>
        <v/>
      </c>
      <c r="AB90" s="17" t="str">
        <f t="shared" si="22"/>
        <v/>
      </c>
      <c r="AC90" s="17" t="str">
        <f t="shared" si="22"/>
        <v/>
      </c>
      <c r="AD90" s="17" t="str">
        <f t="shared" si="22"/>
        <v/>
      </c>
      <c r="AE90" s="17" t="str">
        <f t="shared" si="22"/>
        <v/>
      </c>
      <c r="AF90" s="17" t="str">
        <f t="shared" si="22"/>
        <v/>
      </c>
      <c r="AG90" s="17" t="str">
        <f t="shared" si="22"/>
        <v/>
      </c>
      <c r="AH90" s="17" t="str">
        <f t="shared" si="22"/>
        <v/>
      </c>
      <c r="AI90" s="17" t="str">
        <f t="shared" si="22"/>
        <v/>
      </c>
      <c r="AJ90" s="17" t="str">
        <f t="shared" si="21"/>
        <v/>
      </c>
      <c r="AK90" s="17" t="str">
        <f t="shared" si="21"/>
        <v/>
      </c>
      <c r="AL90" s="17">
        <f t="shared" si="16"/>
        <v>0</v>
      </c>
    </row>
    <row r="91" spans="1:38" hidden="1" x14ac:dyDescent="0.2">
      <c r="A91" s="70" t="str">
        <f t="shared" si="17"/>
        <v/>
      </c>
      <c r="B91" s="228" t="str">
        <f>LEFT(TABLA!BC91,1)</f>
        <v>5</v>
      </c>
      <c r="C91" s="17" t="str">
        <f>TABLA!C91</f>
        <v/>
      </c>
      <c r="D91" s="17">
        <f>TABLA!F91</f>
        <v>0</v>
      </c>
      <c r="E91" s="148">
        <f>TABLA!BD91</f>
        <v>0</v>
      </c>
      <c r="F91" s="148">
        <f>TABLA!BE91</f>
        <v>0</v>
      </c>
      <c r="G91" s="70" t="str">
        <f t="shared" si="18"/>
        <v>0</v>
      </c>
      <c r="H91" s="17" t="str">
        <f t="shared" si="23"/>
        <v/>
      </c>
      <c r="I91" s="17" t="str">
        <f t="shared" si="23"/>
        <v/>
      </c>
      <c r="J91" s="17" t="str">
        <f t="shared" si="23"/>
        <v/>
      </c>
      <c r="K91" s="17" t="str">
        <f t="shared" si="23"/>
        <v/>
      </c>
      <c r="L91" s="17" t="str">
        <f t="shared" si="23"/>
        <v/>
      </c>
      <c r="M91" s="17" t="str">
        <f t="shared" si="23"/>
        <v/>
      </c>
      <c r="N91" s="17" t="str">
        <f t="shared" si="23"/>
        <v/>
      </c>
      <c r="O91" s="17" t="str">
        <f t="shared" si="23"/>
        <v/>
      </c>
      <c r="P91" s="17" t="str">
        <f t="shared" si="23"/>
        <v/>
      </c>
      <c r="Q91" s="17" t="str">
        <f t="shared" si="23"/>
        <v/>
      </c>
      <c r="R91" s="17" t="str">
        <f t="shared" si="23"/>
        <v/>
      </c>
      <c r="S91" s="17" t="str">
        <f t="shared" si="23"/>
        <v/>
      </c>
      <c r="T91" s="17" t="str">
        <f t="shared" si="23"/>
        <v/>
      </c>
      <c r="U91" s="17" t="str">
        <f t="shared" si="23"/>
        <v/>
      </c>
      <c r="V91" s="17" t="str">
        <f t="shared" si="23"/>
        <v/>
      </c>
      <c r="W91" s="17" t="str">
        <f t="shared" si="23"/>
        <v/>
      </c>
      <c r="X91" s="17" t="str">
        <f t="shared" si="22"/>
        <v/>
      </c>
      <c r="Y91" s="17" t="str">
        <f t="shared" si="22"/>
        <v/>
      </c>
      <c r="Z91" s="17" t="str">
        <f t="shared" si="22"/>
        <v/>
      </c>
      <c r="AA91" s="17" t="str">
        <f t="shared" si="22"/>
        <v/>
      </c>
      <c r="AB91" s="17" t="str">
        <f t="shared" si="22"/>
        <v/>
      </c>
      <c r="AC91" s="17" t="str">
        <f t="shared" si="22"/>
        <v/>
      </c>
      <c r="AD91" s="17" t="str">
        <f t="shared" si="22"/>
        <v/>
      </c>
      <c r="AE91" s="17" t="str">
        <f t="shared" si="22"/>
        <v/>
      </c>
      <c r="AF91" s="17" t="str">
        <f t="shared" si="22"/>
        <v/>
      </c>
      <c r="AG91" s="17" t="str">
        <f t="shared" si="22"/>
        <v/>
      </c>
      <c r="AH91" s="17" t="str">
        <f t="shared" si="22"/>
        <v/>
      </c>
      <c r="AI91" s="17" t="str">
        <f t="shared" si="22"/>
        <v/>
      </c>
      <c r="AJ91" s="17" t="str">
        <f t="shared" si="21"/>
        <v/>
      </c>
      <c r="AK91" s="17" t="str">
        <f t="shared" si="21"/>
        <v/>
      </c>
      <c r="AL91" s="17">
        <f t="shared" si="16"/>
        <v>0</v>
      </c>
    </row>
    <row r="92" spans="1:38" hidden="1" x14ac:dyDescent="0.2">
      <c r="A92" s="70" t="str">
        <f t="shared" si="17"/>
        <v/>
      </c>
      <c r="B92" s="228" t="str">
        <f>LEFT(TABLA!BC92,1)</f>
        <v>3</v>
      </c>
      <c r="C92" s="17" t="str">
        <f>TABLA!C92</f>
        <v>Ciencias de la Salud</v>
      </c>
      <c r="D92" s="17" t="str">
        <f>TABLA!F92</f>
        <v>F. Farmacia</v>
      </c>
      <c r="E92" s="148">
        <f>TABLA!BD92</f>
        <v>0</v>
      </c>
      <c r="F92" s="148">
        <f>TABLA!BE92</f>
        <v>0</v>
      </c>
      <c r="G92" s="70" t="str">
        <f t="shared" si="18"/>
        <v>0</v>
      </c>
      <c r="H92" s="17" t="str">
        <f t="shared" si="23"/>
        <v/>
      </c>
      <c r="I92" s="17" t="str">
        <f t="shared" si="23"/>
        <v/>
      </c>
      <c r="J92" s="17" t="str">
        <f t="shared" si="23"/>
        <v/>
      </c>
      <c r="K92" s="17" t="str">
        <f t="shared" si="23"/>
        <v/>
      </c>
      <c r="L92" s="17" t="str">
        <f t="shared" si="23"/>
        <v/>
      </c>
      <c r="M92" s="17" t="str">
        <f t="shared" si="23"/>
        <v/>
      </c>
      <c r="N92" s="17" t="str">
        <f t="shared" si="23"/>
        <v/>
      </c>
      <c r="O92" s="17" t="str">
        <f t="shared" si="23"/>
        <v/>
      </c>
      <c r="P92" s="17" t="str">
        <f t="shared" si="23"/>
        <v/>
      </c>
      <c r="Q92" s="17" t="str">
        <f t="shared" si="23"/>
        <v/>
      </c>
      <c r="R92" s="17" t="str">
        <f t="shared" si="23"/>
        <v/>
      </c>
      <c r="S92" s="17" t="str">
        <f t="shared" si="23"/>
        <v/>
      </c>
      <c r="T92" s="17" t="str">
        <f t="shared" si="23"/>
        <v/>
      </c>
      <c r="U92" s="17" t="str">
        <f t="shared" si="23"/>
        <v/>
      </c>
      <c r="V92" s="17" t="str">
        <f t="shared" si="23"/>
        <v/>
      </c>
      <c r="W92" s="17" t="str">
        <f t="shared" si="23"/>
        <v/>
      </c>
      <c r="X92" s="17" t="str">
        <f t="shared" si="22"/>
        <v/>
      </c>
      <c r="Y92" s="17" t="str">
        <f t="shared" si="22"/>
        <v/>
      </c>
      <c r="Z92" s="17" t="str">
        <f t="shared" si="22"/>
        <v/>
      </c>
      <c r="AA92" s="17" t="str">
        <f t="shared" si="22"/>
        <v/>
      </c>
      <c r="AB92" s="17" t="str">
        <f t="shared" si="22"/>
        <v/>
      </c>
      <c r="AC92" s="17" t="str">
        <f t="shared" si="22"/>
        <v/>
      </c>
      <c r="AD92" s="17" t="str">
        <f t="shared" si="22"/>
        <v/>
      </c>
      <c r="AE92" s="17" t="str">
        <f t="shared" si="22"/>
        <v/>
      </c>
      <c r="AF92" s="17" t="str">
        <f t="shared" si="22"/>
        <v/>
      </c>
      <c r="AG92" s="17" t="str">
        <f t="shared" si="22"/>
        <v/>
      </c>
      <c r="AH92" s="17" t="str">
        <f t="shared" si="22"/>
        <v/>
      </c>
      <c r="AI92" s="17" t="str">
        <f t="shared" si="22"/>
        <v/>
      </c>
      <c r="AJ92" s="17" t="str">
        <f t="shared" si="21"/>
        <v/>
      </c>
      <c r="AK92" s="17" t="str">
        <f t="shared" si="21"/>
        <v/>
      </c>
      <c r="AL92" s="17">
        <f t="shared" si="16"/>
        <v>0</v>
      </c>
    </row>
    <row r="93" spans="1:38" ht="38.75" hidden="1" x14ac:dyDescent="0.2">
      <c r="A93" s="70" t="str">
        <f t="shared" si="17"/>
        <v xml:space="preserve">INSTALACIONES MESAS SILLAS ENCHUFES; </v>
      </c>
      <c r="B93" s="228" t="str">
        <f>LEFT(TABLA!BC93,1)</f>
        <v>3</v>
      </c>
      <c r="C93" s="17" t="str">
        <f>TABLA!C93</f>
        <v>Ciencias de la Salud</v>
      </c>
      <c r="D93" s="17" t="str">
        <f>TABLA!F93</f>
        <v>F. Farmacia</v>
      </c>
      <c r="E93" s="148" t="str">
        <f>TABLA!BD93</f>
        <v>poned más huecos en las bibliotecas y más enchufes</v>
      </c>
      <c r="F93" s="148">
        <f>TABLA!BE93</f>
        <v>0</v>
      </c>
      <c r="G93" s="70" t="str">
        <f t="shared" si="18"/>
        <v>PONED MAS HUECOS EN LAS BIBLIOTECAS Y MAS ENCHUFES</v>
      </c>
      <c r="H93" s="17" t="str">
        <f t="shared" si="23"/>
        <v/>
      </c>
      <c r="I93" s="17" t="str">
        <f t="shared" si="23"/>
        <v/>
      </c>
      <c r="J93" s="17" t="str">
        <f t="shared" si="23"/>
        <v/>
      </c>
      <c r="K93" s="17" t="str">
        <f t="shared" si="23"/>
        <v/>
      </c>
      <c r="L93" s="17" t="str">
        <f t="shared" si="23"/>
        <v/>
      </c>
      <c r="M93" s="17" t="str">
        <f t="shared" si="23"/>
        <v/>
      </c>
      <c r="N93" s="17" t="str">
        <f t="shared" si="23"/>
        <v/>
      </c>
      <c r="O93" s="17" t="str">
        <f t="shared" si="23"/>
        <v/>
      </c>
      <c r="P93" s="17" t="str">
        <f t="shared" si="23"/>
        <v/>
      </c>
      <c r="Q93" s="17" t="str">
        <f t="shared" si="23"/>
        <v/>
      </c>
      <c r="R93" s="17" t="str">
        <f t="shared" si="23"/>
        <v/>
      </c>
      <c r="S93" s="17" t="str">
        <f t="shared" si="23"/>
        <v/>
      </c>
      <c r="T93" s="17" t="str">
        <f t="shared" si="23"/>
        <v xml:space="preserve">INSTALACIONES MESAS SILLAS ENCHUFES; </v>
      </c>
      <c r="U93" s="17" t="str">
        <f t="shared" si="23"/>
        <v/>
      </c>
      <c r="V93" s="17" t="str">
        <f t="shared" si="23"/>
        <v/>
      </c>
      <c r="W93" s="17" t="str">
        <f t="shared" si="23"/>
        <v/>
      </c>
      <c r="X93" s="17" t="str">
        <f t="shared" si="22"/>
        <v/>
      </c>
      <c r="Y93" s="17" t="str">
        <f t="shared" si="22"/>
        <v/>
      </c>
      <c r="Z93" s="17" t="str">
        <f t="shared" si="22"/>
        <v/>
      </c>
      <c r="AA93" s="17" t="str">
        <f t="shared" si="22"/>
        <v/>
      </c>
      <c r="AB93" s="17" t="str">
        <f t="shared" si="22"/>
        <v/>
      </c>
      <c r="AC93" s="17" t="str">
        <f t="shared" si="22"/>
        <v/>
      </c>
      <c r="AD93" s="17" t="str">
        <f t="shared" si="22"/>
        <v/>
      </c>
      <c r="AE93" s="17" t="str">
        <f t="shared" si="22"/>
        <v/>
      </c>
      <c r="AF93" s="17" t="str">
        <f t="shared" si="22"/>
        <v/>
      </c>
      <c r="AG93" s="17" t="str">
        <f t="shared" si="22"/>
        <v/>
      </c>
      <c r="AH93" s="17" t="str">
        <f t="shared" si="22"/>
        <v/>
      </c>
      <c r="AI93" s="17" t="str">
        <f t="shared" si="22"/>
        <v/>
      </c>
      <c r="AJ93" s="17" t="str">
        <f t="shared" si="21"/>
        <v/>
      </c>
      <c r="AK93" s="17" t="str">
        <f t="shared" si="21"/>
        <v/>
      </c>
      <c r="AL93" s="17">
        <f t="shared" si="16"/>
        <v>1</v>
      </c>
    </row>
    <row r="94" spans="1:38" hidden="1" x14ac:dyDescent="0.2">
      <c r="A94" s="70" t="str">
        <f t="shared" si="17"/>
        <v/>
      </c>
      <c r="B94" s="228" t="str">
        <f>LEFT(TABLA!BC94,1)</f>
        <v>5</v>
      </c>
      <c r="C94" s="17" t="str">
        <f>TABLA!C94</f>
        <v>Ciencias de la Salud</v>
      </c>
      <c r="D94" s="17" t="str">
        <f>TABLA!F94</f>
        <v>F. Farmacia</v>
      </c>
      <c r="E94" s="148">
        <f>TABLA!BD94</f>
        <v>0</v>
      </c>
      <c r="F94" s="148">
        <f>TABLA!BE94</f>
        <v>0</v>
      </c>
      <c r="G94" s="70" t="str">
        <f t="shared" si="18"/>
        <v>0</v>
      </c>
      <c r="H94" s="17" t="str">
        <f t="shared" si="23"/>
        <v/>
      </c>
      <c r="I94" s="17" t="str">
        <f t="shared" si="23"/>
        <v/>
      </c>
      <c r="J94" s="17" t="str">
        <f t="shared" si="23"/>
        <v/>
      </c>
      <c r="K94" s="17" t="str">
        <f t="shared" si="23"/>
        <v/>
      </c>
      <c r="L94" s="17" t="str">
        <f t="shared" si="23"/>
        <v/>
      </c>
      <c r="M94" s="17" t="str">
        <f t="shared" si="23"/>
        <v/>
      </c>
      <c r="N94" s="17" t="str">
        <f t="shared" si="23"/>
        <v/>
      </c>
      <c r="O94" s="17" t="str">
        <f t="shared" si="23"/>
        <v/>
      </c>
      <c r="P94" s="17" t="str">
        <f t="shared" si="23"/>
        <v/>
      </c>
      <c r="Q94" s="17" t="str">
        <f t="shared" si="23"/>
        <v/>
      </c>
      <c r="R94" s="17" t="str">
        <f t="shared" si="23"/>
        <v/>
      </c>
      <c r="S94" s="17" t="str">
        <f t="shared" si="23"/>
        <v/>
      </c>
      <c r="T94" s="17" t="str">
        <f t="shared" si="23"/>
        <v/>
      </c>
      <c r="U94" s="17" t="str">
        <f t="shared" si="23"/>
        <v/>
      </c>
      <c r="V94" s="17" t="str">
        <f t="shared" si="23"/>
        <v/>
      </c>
      <c r="W94" s="17" t="str">
        <f t="shared" si="23"/>
        <v/>
      </c>
      <c r="X94" s="17" t="str">
        <f t="shared" si="22"/>
        <v/>
      </c>
      <c r="Y94" s="17" t="str">
        <f t="shared" si="22"/>
        <v/>
      </c>
      <c r="Z94" s="17" t="str">
        <f t="shared" si="22"/>
        <v/>
      </c>
      <c r="AA94" s="17" t="str">
        <f t="shared" si="22"/>
        <v/>
      </c>
      <c r="AB94" s="17" t="str">
        <f t="shared" si="22"/>
        <v/>
      </c>
      <c r="AC94" s="17" t="str">
        <f t="shared" si="22"/>
        <v/>
      </c>
      <c r="AD94" s="17" t="str">
        <f t="shared" si="22"/>
        <v/>
      </c>
      <c r="AE94" s="17" t="str">
        <f t="shared" si="22"/>
        <v/>
      </c>
      <c r="AF94" s="17" t="str">
        <f t="shared" si="22"/>
        <v/>
      </c>
      <c r="AG94" s="17" t="str">
        <f t="shared" si="22"/>
        <v/>
      </c>
      <c r="AH94" s="17" t="str">
        <f t="shared" si="22"/>
        <v/>
      </c>
      <c r="AI94" s="17" t="str">
        <f t="shared" si="22"/>
        <v/>
      </c>
      <c r="AJ94" s="17" t="str">
        <f t="shared" si="21"/>
        <v/>
      </c>
      <c r="AK94" s="17" t="str">
        <f t="shared" si="21"/>
        <v/>
      </c>
      <c r="AL94" s="17">
        <f t="shared" si="16"/>
        <v>0</v>
      </c>
    </row>
    <row r="95" spans="1:38" hidden="1" x14ac:dyDescent="0.2">
      <c r="A95" s="70" t="str">
        <f t="shared" si="17"/>
        <v/>
      </c>
      <c r="B95" s="228" t="str">
        <f>LEFT(TABLA!BC95,1)</f>
        <v>4</v>
      </c>
      <c r="C95" s="17" t="str">
        <f>TABLA!C95</f>
        <v>Ciencias de la Salud</v>
      </c>
      <c r="D95" s="17" t="str">
        <f>TABLA!F95</f>
        <v>F. Farmacia</v>
      </c>
      <c r="E95" s="148">
        <f>TABLA!BD95</f>
        <v>0</v>
      </c>
      <c r="F95" s="148">
        <f>TABLA!BE95</f>
        <v>0</v>
      </c>
      <c r="G95" s="70" t="str">
        <f t="shared" si="18"/>
        <v>0</v>
      </c>
      <c r="H95" s="17" t="str">
        <f t="shared" si="23"/>
        <v/>
      </c>
      <c r="I95" s="17" t="str">
        <f t="shared" si="23"/>
        <v/>
      </c>
      <c r="J95" s="17" t="str">
        <f t="shared" si="23"/>
        <v/>
      </c>
      <c r="K95" s="17" t="str">
        <f t="shared" si="23"/>
        <v/>
      </c>
      <c r="L95" s="17" t="str">
        <f t="shared" si="23"/>
        <v/>
      </c>
      <c r="M95" s="17" t="str">
        <f t="shared" si="23"/>
        <v/>
      </c>
      <c r="N95" s="17" t="str">
        <f t="shared" si="23"/>
        <v/>
      </c>
      <c r="O95" s="17" t="str">
        <f t="shared" si="23"/>
        <v/>
      </c>
      <c r="P95" s="17" t="str">
        <f t="shared" si="23"/>
        <v/>
      </c>
      <c r="Q95" s="17" t="str">
        <f t="shared" si="23"/>
        <v/>
      </c>
      <c r="R95" s="17" t="str">
        <f t="shared" si="23"/>
        <v/>
      </c>
      <c r="S95" s="17" t="str">
        <f t="shared" si="23"/>
        <v/>
      </c>
      <c r="T95" s="17" t="str">
        <f t="shared" si="23"/>
        <v/>
      </c>
      <c r="U95" s="17" t="str">
        <f t="shared" si="23"/>
        <v/>
      </c>
      <c r="V95" s="17" t="str">
        <f t="shared" si="23"/>
        <v/>
      </c>
      <c r="W95" s="17" t="str">
        <f t="shared" si="23"/>
        <v/>
      </c>
      <c r="X95" s="17" t="str">
        <f t="shared" si="22"/>
        <v/>
      </c>
      <c r="Y95" s="17" t="str">
        <f t="shared" si="22"/>
        <v/>
      </c>
      <c r="Z95" s="17" t="str">
        <f t="shared" si="22"/>
        <v/>
      </c>
      <c r="AA95" s="17" t="str">
        <f t="shared" si="22"/>
        <v/>
      </c>
      <c r="AB95" s="17" t="str">
        <f t="shared" si="22"/>
        <v/>
      </c>
      <c r="AC95" s="17" t="str">
        <f t="shared" si="22"/>
        <v/>
      </c>
      <c r="AD95" s="17" t="str">
        <f t="shared" si="22"/>
        <v/>
      </c>
      <c r="AE95" s="17" t="str">
        <f t="shared" si="22"/>
        <v/>
      </c>
      <c r="AF95" s="17" t="str">
        <f t="shared" si="22"/>
        <v/>
      </c>
      <c r="AG95" s="17" t="str">
        <f t="shared" si="22"/>
        <v/>
      </c>
      <c r="AH95" s="17" t="str">
        <f t="shared" si="22"/>
        <v/>
      </c>
      <c r="AI95" s="17" t="str">
        <f t="shared" si="22"/>
        <v/>
      </c>
      <c r="AJ95" s="17" t="str">
        <f t="shared" si="21"/>
        <v/>
      </c>
      <c r="AK95" s="17" t="str">
        <f t="shared" si="21"/>
        <v/>
      </c>
      <c r="AL95" s="17">
        <f t="shared" si="16"/>
        <v>0</v>
      </c>
    </row>
    <row r="96" spans="1:38" hidden="1" x14ac:dyDescent="0.2">
      <c r="A96" s="70" t="str">
        <f t="shared" si="17"/>
        <v/>
      </c>
      <c r="B96" s="228" t="str">
        <f>LEFT(TABLA!BC96,1)</f>
        <v>5</v>
      </c>
      <c r="C96" s="17" t="str">
        <f>TABLA!C96</f>
        <v>Ciencias de la Salud</v>
      </c>
      <c r="D96" s="17" t="str">
        <f>TABLA!F96</f>
        <v>F. Farmacia</v>
      </c>
      <c r="E96" s="148">
        <f>TABLA!BD96</f>
        <v>0</v>
      </c>
      <c r="F96" s="148">
        <f>TABLA!BE96</f>
        <v>0</v>
      </c>
      <c r="G96" s="70" t="str">
        <f t="shared" si="18"/>
        <v>0</v>
      </c>
      <c r="H96" s="17" t="str">
        <f t="shared" si="23"/>
        <v/>
      </c>
      <c r="I96" s="17" t="str">
        <f t="shared" si="23"/>
        <v/>
      </c>
      <c r="J96" s="17" t="str">
        <f t="shared" si="23"/>
        <v/>
      </c>
      <c r="K96" s="17" t="str">
        <f t="shared" si="23"/>
        <v/>
      </c>
      <c r="L96" s="17" t="str">
        <f t="shared" si="23"/>
        <v/>
      </c>
      <c r="M96" s="17" t="str">
        <f t="shared" si="23"/>
        <v/>
      </c>
      <c r="N96" s="17" t="str">
        <f t="shared" si="23"/>
        <v/>
      </c>
      <c r="O96" s="17" t="str">
        <f t="shared" si="23"/>
        <v/>
      </c>
      <c r="P96" s="17" t="str">
        <f t="shared" si="23"/>
        <v/>
      </c>
      <c r="Q96" s="17" t="str">
        <f t="shared" si="23"/>
        <v/>
      </c>
      <c r="R96" s="17" t="str">
        <f t="shared" si="23"/>
        <v/>
      </c>
      <c r="S96" s="17" t="str">
        <f t="shared" si="23"/>
        <v/>
      </c>
      <c r="T96" s="17" t="str">
        <f t="shared" si="23"/>
        <v/>
      </c>
      <c r="U96" s="17" t="str">
        <f t="shared" si="23"/>
        <v/>
      </c>
      <c r="V96" s="17" t="str">
        <f t="shared" si="23"/>
        <v/>
      </c>
      <c r="W96" s="17" t="str">
        <f t="shared" si="23"/>
        <v/>
      </c>
      <c r="X96" s="17" t="str">
        <f t="shared" si="22"/>
        <v/>
      </c>
      <c r="Y96" s="17" t="str">
        <f t="shared" si="22"/>
        <v/>
      </c>
      <c r="Z96" s="17" t="str">
        <f t="shared" si="22"/>
        <v/>
      </c>
      <c r="AA96" s="17" t="str">
        <f t="shared" si="22"/>
        <v/>
      </c>
      <c r="AB96" s="17" t="str">
        <f t="shared" si="22"/>
        <v/>
      </c>
      <c r="AC96" s="17" t="str">
        <f t="shared" si="22"/>
        <v/>
      </c>
      <c r="AD96" s="17" t="str">
        <f t="shared" si="22"/>
        <v/>
      </c>
      <c r="AE96" s="17" t="str">
        <f t="shared" si="22"/>
        <v/>
      </c>
      <c r="AF96" s="17" t="str">
        <f t="shared" si="22"/>
        <v/>
      </c>
      <c r="AG96" s="17" t="str">
        <f t="shared" si="22"/>
        <v/>
      </c>
      <c r="AH96" s="17" t="str">
        <f t="shared" si="22"/>
        <v/>
      </c>
      <c r="AI96" s="17" t="str">
        <f t="shared" si="22"/>
        <v/>
      </c>
      <c r="AJ96" s="17" t="str">
        <f t="shared" si="21"/>
        <v/>
      </c>
      <c r="AK96" s="17" t="str">
        <f t="shared" si="21"/>
        <v/>
      </c>
      <c r="AL96" s="17">
        <f t="shared" si="16"/>
        <v>0</v>
      </c>
    </row>
    <row r="97" spans="1:38" hidden="1" x14ac:dyDescent="0.2">
      <c r="A97" s="70" t="str">
        <f t="shared" si="17"/>
        <v/>
      </c>
      <c r="B97" s="228" t="str">
        <f>LEFT(TABLA!BC97,1)</f>
        <v>4</v>
      </c>
      <c r="C97" s="17" t="str">
        <f>TABLA!C97</f>
        <v>Ciencias de la Salud</v>
      </c>
      <c r="D97" s="17" t="str">
        <f>TABLA!F97</f>
        <v>F. Farmacia</v>
      </c>
      <c r="E97" s="148">
        <f>TABLA!BD97</f>
        <v>0</v>
      </c>
      <c r="F97" s="148">
        <f>TABLA!BE97</f>
        <v>0</v>
      </c>
      <c r="G97" s="70" t="str">
        <f t="shared" si="18"/>
        <v>0</v>
      </c>
      <c r="H97" s="17" t="str">
        <f t="shared" si="23"/>
        <v/>
      </c>
      <c r="I97" s="17" t="str">
        <f t="shared" si="23"/>
        <v/>
      </c>
      <c r="J97" s="17" t="str">
        <f t="shared" si="23"/>
        <v/>
      </c>
      <c r="K97" s="17" t="str">
        <f t="shared" si="23"/>
        <v/>
      </c>
      <c r="L97" s="17" t="str">
        <f t="shared" si="23"/>
        <v/>
      </c>
      <c r="M97" s="17" t="str">
        <f t="shared" si="23"/>
        <v/>
      </c>
      <c r="N97" s="17" t="str">
        <f t="shared" si="23"/>
        <v/>
      </c>
      <c r="O97" s="17" t="str">
        <f t="shared" si="23"/>
        <v/>
      </c>
      <c r="P97" s="17" t="str">
        <f t="shared" si="23"/>
        <v/>
      </c>
      <c r="Q97" s="17" t="str">
        <f t="shared" si="23"/>
        <v/>
      </c>
      <c r="R97" s="17" t="str">
        <f t="shared" si="23"/>
        <v/>
      </c>
      <c r="S97" s="17" t="str">
        <f t="shared" si="23"/>
        <v/>
      </c>
      <c r="T97" s="17" t="str">
        <f t="shared" si="23"/>
        <v/>
      </c>
      <c r="U97" s="17" t="str">
        <f t="shared" si="23"/>
        <v/>
      </c>
      <c r="V97" s="17" t="str">
        <f t="shared" si="23"/>
        <v/>
      </c>
      <c r="W97" s="17" t="str">
        <f t="shared" si="23"/>
        <v/>
      </c>
      <c r="X97" s="17" t="str">
        <f t="shared" si="22"/>
        <v/>
      </c>
      <c r="Y97" s="17" t="str">
        <f t="shared" si="22"/>
        <v/>
      </c>
      <c r="Z97" s="17" t="str">
        <f t="shared" si="22"/>
        <v/>
      </c>
      <c r="AA97" s="17" t="str">
        <f t="shared" si="22"/>
        <v/>
      </c>
      <c r="AB97" s="17" t="str">
        <f t="shared" si="22"/>
        <v/>
      </c>
      <c r="AC97" s="17" t="str">
        <f t="shared" si="22"/>
        <v/>
      </c>
      <c r="AD97" s="17" t="str">
        <f t="shared" si="22"/>
        <v/>
      </c>
      <c r="AE97" s="17" t="str">
        <f t="shared" si="22"/>
        <v/>
      </c>
      <c r="AF97" s="17" t="str">
        <f t="shared" si="22"/>
        <v/>
      </c>
      <c r="AG97" s="17" t="str">
        <f t="shared" si="22"/>
        <v/>
      </c>
      <c r="AH97" s="17" t="str">
        <f t="shared" si="22"/>
        <v/>
      </c>
      <c r="AI97" s="17" t="str">
        <f t="shared" si="22"/>
        <v/>
      </c>
      <c r="AJ97" s="17" t="str">
        <f t="shared" si="21"/>
        <v/>
      </c>
      <c r="AK97" s="17" t="str">
        <f t="shared" si="21"/>
        <v/>
      </c>
      <c r="AL97" s="17">
        <f t="shared" si="16"/>
        <v>0</v>
      </c>
    </row>
    <row r="98" spans="1:38" hidden="1" x14ac:dyDescent="0.2">
      <c r="A98" s="70" t="str">
        <f t="shared" si="17"/>
        <v/>
      </c>
      <c r="B98" s="228" t="str">
        <f>LEFT(TABLA!BC98,1)</f>
        <v/>
      </c>
      <c r="C98" s="17" t="str">
        <f>TABLA!C98</f>
        <v>Ciencias de la Salud</v>
      </c>
      <c r="D98" s="17" t="str">
        <f>TABLA!F98</f>
        <v>F. Farmacia</v>
      </c>
      <c r="E98" s="148">
        <f>TABLA!BD98</f>
        <v>0</v>
      </c>
      <c r="F98" s="148">
        <f>TABLA!BE98</f>
        <v>0</v>
      </c>
      <c r="G98" s="70" t="str">
        <f t="shared" si="18"/>
        <v>0</v>
      </c>
      <c r="H98" s="17" t="str">
        <f t="shared" si="23"/>
        <v/>
      </c>
      <c r="I98" s="17" t="str">
        <f t="shared" si="23"/>
        <v/>
      </c>
      <c r="J98" s="17" t="str">
        <f t="shared" si="23"/>
        <v/>
      </c>
      <c r="K98" s="17" t="str">
        <f t="shared" si="23"/>
        <v/>
      </c>
      <c r="L98" s="17" t="str">
        <f t="shared" si="23"/>
        <v/>
      </c>
      <c r="M98" s="17" t="str">
        <f t="shared" si="23"/>
        <v/>
      </c>
      <c r="N98" s="17" t="str">
        <f t="shared" si="23"/>
        <v/>
      </c>
      <c r="O98" s="17" t="str">
        <f t="shared" si="23"/>
        <v/>
      </c>
      <c r="P98" s="17" t="str">
        <f t="shared" si="23"/>
        <v/>
      </c>
      <c r="Q98" s="17" t="str">
        <f t="shared" si="23"/>
        <v/>
      </c>
      <c r="R98" s="17" t="str">
        <f t="shared" si="23"/>
        <v/>
      </c>
      <c r="S98" s="17" t="str">
        <f t="shared" si="23"/>
        <v/>
      </c>
      <c r="T98" s="17" t="str">
        <f t="shared" si="23"/>
        <v/>
      </c>
      <c r="U98" s="17" t="str">
        <f t="shared" si="23"/>
        <v/>
      </c>
      <c r="V98" s="17" t="str">
        <f t="shared" si="23"/>
        <v/>
      </c>
      <c r="W98" s="17" t="str">
        <f t="shared" si="23"/>
        <v/>
      </c>
      <c r="X98" s="17" t="str">
        <f t="shared" si="22"/>
        <v/>
      </c>
      <c r="Y98" s="17" t="str">
        <f t="shared" si="22"/>
        <v/>
      </c>
      <c r="Z98" s="17" t="str">
        <f t="shared" si="22"/>
        <v/>
      </c>
      <c r="AA98" s="17" t="str">
        <f t="shared" si="22"/>
        <v/>
      </c>
      <c r="AB98" s="17" t="str">
        <f t="shared" si="22"/>
        <v/>
      </c>
      <c r="AC98" s="17" t="str">
        <f t="shared" si="22"/>
        <v/>
      </c>
      <c r="AD98" s="17" t="str">
        <f t="shared" si="22"/>
        <v/>
      </c>
      <c r="AE98" s="17" t="str">
        <f t="shared" si="22"/>
        <v/>
      </c>
      <c r="AF98" s="17" t="str">
        <f t="shared" si="22"/>
        <v/>
      </c>
      <c r="AG98" s="17" t="str">
        <f t="shared" si="22"/>
        <v/>
      </c>
      <c r="AH98" s="17" t="str">
        <f t="shared" si="22"/>
        <v/>
      </c>
      <c r="AI98" s="17" t="str">
        <f t="shared" si="22"/>
        <v/>
      </c>
      <c r="AJ98" s="17" t="str">
        <f t="shared" si="21"/>
        <v/>
      </c>
      <c r="AK98" s="17" t="str">
        <f t="shared" si="21"/>
        <v/>
      </c>
      <c r="AL98" s="17">
        <f t="shared" si="16"/>
        <v>0</v>
      </c>
    </row>
    <row r="99" spans="1:38" ht="38.75" hidden="1" x14ac:dyDescent="0.2">
      <c r="A99" s="70" t="str">
        <f t="shared" si="17"/>
        <v xml:space="preserve">INSTALACIONES MESAS SILLAS ENCHUFES; </v>
      </c>
      <c r="B99" s="228" t="str">
        <f>LEFT(TABLA!BC99,1)</f>
        <v>4</v>
      </c>
      <c r="C99" s="17" t="str">
        <f>TABLA!C99</f>
        <v>Ciencias de la Salud</v>
      </c>
      <c r="D99" s="17" t="str">
        <f>TABLA!F99</f>
        <v>F. Farmacia</v>
      </c>
      <c r="E99" s="148" t="str">
        <f>TABLA!BD99</f>
        <v>La biblioteca de la Facultad de Farmacia es muy pequeña y siempre está llena y es dificil encontrar sitio. Ademas, no hay muchos enchufes por lo demás,  el servicio es bueno.</v>
      </c>
      <c r="F99" s="148">
        <f>TABLA!BE99</f>
        <v>0</v>
      </c>
      <c r="G99" s="70" t="str">
        <f t="shared" si="18"/>
        <v>LA BIBLIOTECA DE LA FACULTAD DE FARMACIA ES MUY PEQUEÑA Y SIEMPRE ESTA LLENA Y ES DIFICIL ENCONTRAR SITIO. ADEMAS, NO HAY MUCHOS ENCHUFES POR LO DEMAS,  EL SERVICIO ES BUENO.</v>
      </c>
      <c r="H99" s="17" t="str">
        <f t="shared" si="23"/>
        <v/>
      </c>
      <c r="I99" s="17" t="str">
        <f t="shared" si="23"/>
        <v/>
      </c>
      <c r="J99" s="17" t="str">
        <f t="shared" si="23"/>
        <v/>
      </c>
      <c r="K99" s="17" t="str">
        <f t="shared" si="23"/>
        <v/>
      </c>
      <c r="L99" s="17" t="str">
        <f t="shared" si="23"/>
        <v/>
      </c>
      <c r="M99" s="17" t="str">
        <f t="shared" si="23"/>
        <v/>
      </c>
      <c r="N99" s="17" t="str">
        <f t="shared" si="23"/>
        <v/>
      </c>
      <c r="O99" s="17" t="str">
        <f t="shared" si="23"/>
        <v/>
      </c>
      <c r="P99" s="17" t="str">
        <f t="shared" si="23"/>
        <v/>
      </c>
      <c r="Q99" s="17" t="str">
        <f t="shared" si="23"/>
        <v/>
      </c>
      <c r="R99" s="17" t="str">
        <f t="shared" si="23"/>
        <v/>
      </c>
      <c r="S99" s="17" t="str">
        <f t="shared" si="23"/>
        <v/>
      </c>
      <c r="T99" s="17" t="str">
        <f t="shared" si="23"/>
        <v xml:space="preserve">INSTALACIONES MESAS SILLAS ENCHUFES; </v>
      </c>
      <c r="U99" s="17" t="str">
        <f t="shared" si="23"/>
        <v/>
      </c>
      <c r="V99" s="17" t="str">
        <f t="shared" si="23"/>
        <v/>
      </c>
      <c r="W99" s="17" t="str">
        <f t="shared" si="23"/>
        <v/>
      </c>
      <c r="X99" s="17" t="str">
        <f t="shared" si="22"/>
        <v/>
      </c>
      <c r="Y99" s="17" t="str">
        <f t="shared" si="22"/>
        <v/>
      </c>
      <c r="Z99" s="17" t="str">
        <f t="shared" si="22"/>
        <v/>
      </c>
      <c r="AA99" s="17" t="str">
        <f t="shared" si="22"/>
        <v/>
      </c>
      <c r="AB99" s="17" t="str">
        <f t="shared" si="22"/>
        <v/>
      </c>
      <c r="AC99" s="17" t="str">
        <f t="shared" si="22"/>
        <v/>
      </c>
      <c r="AD99" s="17" t="str">
        <f t="shared" si="22"/>
        <v/>
      </c>
      <c r="AE99" s="17" t="str">
        <f t="shared" si="22"/>
        <v/>
      </c>
      <c r="AF99" s="17" t="str">
        <f t="shared" si="22"/>
        <v/>
      </c>
      <c r="AG99" s="17" t="str">
        <f t="shared" si="22"/>
        <v/>
      </c>
      <c r="AH99" s="17" t="str">
        <f t="shared" si="22"/>
        <v/>
      </c>
      <c r="AI99" s="17" t="str">
        <f t="shared" si="22"/>
        <v/>
      </c>
      <c r="AJ99" s="17" t="str">
        <f t="shared" si="21"/>
        <v/>
      </c>
      <c r="AK99" s="17" t="str">
        <f t="shared" si="21"/>
        <v/>
      </c>
      <c r="AL99" s="17">
        <f t="shared" si="16"/>
        <v>1</v>
      </c>
    </row>
    <row r="100" spans="1:38" ht="51.65" hidden="1" x14ac:dyDescent="0.2">
      <c r="A100" s="70" t="str">
        <f t="shared" si="17"/>
        <v xml:space="preserve">ESPACIO SITIO PUESTOS DE LECTURA; SILENCIO RUIDO; </v>
      </c>
      <c r="B100" s="228" t="str">
        <f>LEFT(TABLA!BC100,1)</f>
        <v>3</v>
      </c>
      <c r="C100" s="17" t="str">
        <f>TABLA!C100</f>
        <v>Ciencias de la Salud</v>
      </c>
      <c r="D100" s="17" t="str">
        <f>TABLA!F100</f>
        <v>F. Farmacia</v>
      </c>
      <c r="E100" s="148" t="str">
        <f>TABLA!BD100</f>
        <v>En la biblioteca de farmacia siempre hay mucho ruido, y pocos puestos para estudiar.</v>
      </c>
      <c r="F100" s="148">
        <f>TABLA!BE100</f>
        <v>0</v>
      </c>
      <c r="G100" s="70" t="str">
        <f t="shared" si="18"/>
        <v>EN LA BIBLIOTECA DE FARMACIA SIEMPRE HAY MUCHO RUIDO, Y POCOS PUESTOS PARA ESTUDIAR.</v>
      </c>
      <c r="H100" s="17" t="str">
        <f t="shared" si="23"/>
        <v/>
      </c>
      <c r="I100" s="17" t="str">
        <f t="shared" si="23"/>
        <v/>
      </c>
      <c r="J100" s="17" t="str">
        <f t="shared" si="23"/>
        <v/>
      </c>
      <c r="K100" s="17" t="str">
        <f t="shared" si="23"/>
        <v/>
      </c>
      <c r="L100" s="17" t="str">
        <f t="shared" si="23"/>
        <v/>
      </c>
      <c r="M100" s="17" t="str">
        <f t="shared" si="23"/>
        <v/>
      </c>
      <c r="N100" s="17" t="str">
        <f t="shared" si="23"/>
        <v/>
      </c>
      <c r="O100" s="17" t="str">
        <f t="shared" si="23"/>
        <v xml:space="preserve">ESPACIO SITIO PUESTOS DE LECTURA; </v>
      </c>
      <c r="P100" s="17" t="str">
        <f t="shared" si="23"/>
        <v/>
      </c>
      <c r="Q100" s="17" t="str">
        <f t="shared" si="23"/>
        <v/>
      </c>
      <c r="R100" s="17" t="str">
        <f t="shared" si="23"/>
        <v/>
      </c>
      <c r="S100" s="17" t="str">
        <f t="shared" si="23"/>
        <v/>
      </c>
      <c r="T100" s="17" t="str">
        <f t="shared" si="23"/>
        <v/>
      </c>
      <c r="U100" s="17" t="str">
        <f t="shared" si="23"/>
        <v/>
      </c>
      <c r="V100" s="17" t="str">
        <f t="shared" si="23"/>
        <v/>
      </c>
      <c r="W100" s="17" t="str">
        <f t="shared" si="23"/>
        <v/>
      </c>
      <c r="X100" s="17" t="str">
        <f t="shared" si="22"/>
        <v/>
      </c>
      <c r="Y100" s="17" t="str">
        <f t="shared" si="22"/>
        <v/>
      </c>
      <c r="Z100" s="17" t="str">
        <f t="shared" si="22"/>
        <v/>
      </c>
      <c r="AA100" s="17" t="str">
        <f t="shared" si="22"/>
        <v/>
      </c>
      <c r="AB100" s="17" t="str">
        <f t="shared" si="22"/>
        <v/>
      </c>
      <c r="AC100" s="17" t="str">
        <f t="shared" si="22"/>
        <v/>
      </c>
      <c r="AD100" s="17" t="str">
        <f t="shared" si="22"/>
        <v/>
      </c>
      <c r="AE100" s="17" t="str">
        <f t="shared" si="22"/>
        <v/>
      </c>
      <c r="AF100" s="17" t="str">
        <f t="shared" si="22"/>
        <v/>
      </c>
      <c r="AG100" s="17" t="str">
        <f t="shared" si="22"/>
        <v xml:space="preserve">SILENCIO RUIDO; </v>
      </c>
      <c r="AH100" s="17" t="str">
        <f t="shared" si="22"/>
        <v/>
      </c>
      <c r="AI100" s="17" t="str">
        <f t="shared" si="22"/>
        <v/>
      </c>
      <c r="AJ100" s="17" t="str">
        <f t="shared" si="21"/>
        <v/>
      </c>
      <c r="AK100" s="17" t="str">
        <f t="shared" si="21"/>
        <v/>
      </c>
      <c r="AL100" s="17">
        <f t="shared" si="16"/>
        <v>1</v>
      </c>
    </row>
    <row r="101" spans="1:38" ht="64.55" hidden="1" x14ac:dyDescent="0.2">
      <c r="A101" s="70" t="str">
        <f t="shared" si="17"/>
        <v/>
      </c>
      <c r="B101" s="228" t="str">
        <f>LEFT(TABLA!BC101,1)</f>
        <v>4</v>
      </c>
      <c r="C101" s="17" t="str">
        <f>TABLA!C101</f>
        <v>Ciencias de la Salud</v>
      </c>
      <c r="D101" s="17" t="str">
        <f>TABLA!F101</f>
        <v>F. Farmacia</v>
      </c>
      <c r="E101" s="148" t="str">
        <f>TABLA!BD101</f>
        <v>Al empezar las clases de farmacia a las 8:30 podría abrir la biblioteca a esa hora o incluso a las 8, ya que en ese cambio de hora, aún no está abierta la biblioteca y las mesas habilitadas para los alumnos están en los pasillos de las clases donde se arma mucho jaleo y es imposible aprovechar el tiempo</v>
      </c>
      <c r="F101" s="148">
        <f>TABLA!BE101</f>
        <v>0</v>
      </c>
      <c r="G101" s="70" t="str">
        <f t="shared" si="18"/>
        <v>AL EMPEZAR LAS CLASES DE FARMACIA A LAS 8:30 PODRIA ABRIR LA BIBLIOTECA A ESA HORA O INCLUSO A LAS 8, YA QUE EN ESE CAMBIO DE HORA, AUN NO ESTA ABIERTA LA BIBLIOTECA Y LAS MESAS HABILITADAS PARA LOS ALUMNOS ESTAN EN LOS PASILLOS DE LAS CLASES DONDE SE ARMA MUCHO JALEO Y ES IMPOSIBLE APROVECHAR EL TIEMPO</v>
      </c>
      <c r="H101" s="17" t="str">
        <f t="shared" si="23"/>
        <v/>
      </c>
      <c r="I101" s="17" t="str">
        <f t="shared" si="23"/>
        <v/>
      </c>
      <c r="J101" s="17" t="str">
        <f t="shared" si="23"/>
        <v/>
      </c>
      <c r="K101" s="17" t="str">
        <f t="shared" si="23"/>
        <v/>
      </c>
      <c r="L101" s="17" t="str">
        <f t="shared" si="23"/>
        <v/>
      </c>
      <c r="M101" s="17" t="str">
        <f t="shared" si="23"/>
        <v/>
      </c>
      <c r="N101" s="17" t="str">
        <f t="shared" si="23"/>
        <v/>
      </c>
      <c r="O101" s="17" t="str">
        <f t="shared" si="23"/>
        <v/>
      </c>
      <c r="P101" s="17" t="str">
        <f t="shared" si="23"/>
        <v/>
      </c>
      <c r="Q101" s="17" t="str">
        <f t="shared" si="23"/>
        <v/>
      </c>
      <c r="R101" s="17" t="str">
        <f t="shared" si="23"/>
        <v/>
      </c>
      <c r="S101" s="17" t="str">
        <f t="shared" si="23"/>
        <v/>
      </c>
      <c r="T101" s="17" t="str">
        <f t="shared" si="23"/>
        <v/>
      </c>
      <c r="U101" s="17" t="str">
        <f t="shared" si="23"/>
        <v/>
      </c>
      <c r="V101" s="17" t="str">
        <f t="shared" si="23"/>
        <v/>
      </c>
      <c r="W101" s="17" t="str">
        <f t="shared" si="23"/>
        <v/>
      </c>
      <c r="X101" s="17" t="str">
        <f t="shared" si="22"/>
        <v/>
      </c>
      <c r="Y101" s="17" t="str">
        <f t="shared" si="22"/>
        <v/>
      </c>
      <c r="Z101" s="17" t="str">
        <f t="shared" si="22"/>
        <v/>
      </c>
      <c r="AA101" s="17" t="str">
        <f t="shared" si="22"/>
        <v/>
      </c>
      <c r="AB101" s="17" t="str">
        <f t="shared" si="22"/>
        <v/>
      </c>
      <c r="AC101" s="17" t="str">
        <f t="shared" si="22"/>
        <v/>
      </c>
      <c r="AD101" s="17" t="str">
        <f t="shared" si="22"/>
        <v/>
      </c>
      <c r="AE101" s="17" t="str">
        <f t="shared" si="22"/>
        <v/>
      </c>
      <c r="AF101" s="17" t="str">
        <f t="shared" si="22"/>
        <v/>
      </c>
      <c r="AG101" s="17" t="str">
        <f t="shared" si="22"/>
        <v/>
      </c>
      <c r="AH101" s="17" t="str">
        <f t="shared" si="22"/>
        <v/>
      </c>
      <c r="AI101" s="17" t="str">
        <f t="shared" si="22"/>
        <v/>
      </c>
      <c r="AJ101" s="17" t="str">
        <f t="shared" si="21"/>
        <v/>
      </c>
      <c r="AK101" s="17" t="str">
        <f t="shared" si="21"/>
        <v/>
      </c>
      <c r="AL101" s="17">
        <f t="shared" si="16"/>
        <v>1</v>
      </c>
    </row>
    <row r="102" spans="1:38" hidden="1" x14ac:dyDescent="0.2">
      <c r="A102" s="70" t="str">
        <f t="shared" si="17"/>
        <v/>
      </c>
      <c r="B102" s="228" t="str">
        <f>LEFT(TABLA!BC102,1)</f>
        <v/>
      </c>
      <c r="C102" s="17" t="str">
        <f>TABLA!C102</f>
        <v>Ciencias de la Salud</v>
      </c>
      <c r="D102" s="17" t="str">
        <f>TABLA!F102</f>
        <v>F. Farmacia</v>
      </c>
      <c r="E102" s="148">
        <f>TABLA!BD102</f>
        <v>0</v>
      </c>
      <c r="F102" s="148">
        <f>TABLA!BE102</f>
        <v>0</v>
      </c>
      <c r="G102" s="70" t="str">
        <f t="shared" si="18"/>
        <v>0</v>
      </c>
      <c r="H102" s="17" t="str">
        <f t="shared" si="23"/>
        <v/>
      </c>
      <c r="I102" s="17" t="str">
        <f t="shared" si="23"/>
        <v/>
      </c>
      <c r="J102" s="17" t="str">
        <f t="shared" si="23"/>
        <v/>
      </c>
      <c r="K102" s="17" t="str">
        <f t="shared" si="23"/>
        <v/>
      </c>
      <c r="L102" s="17" t="str">
        <f t="shared" si="23"/>
        <v/>
      </c>
      <c r="M102" s="17" t="str">
        <f t="shared" si="23"/>
        <v/>
      </c>
      <c r="N102" s="17" t="str">
        <f t="shared" si="23"/>
        <v/>
      </c>
      <c r="O102" s="17" t="str">
        <f t="shared" si="23"/>
        <v/>
      </c>
      <c r="P102" s="17" t="str">
        <f t="shared" si="23"/>
        <v/>
      </c>
      <c r="Q102" s="17" t="str">
        <f t="shared" si="23"/>
        <v/>
      </c>
      <c r="R102" s="17" t="str">
        <f t="shared" si="23"/>
        <v/>
      </c>
      <c r="S102" s="17" t="str">
        <f t="shared" si="23"/>
        <v/>
      </c>
      <c r="T102" s="17" t="str">
        <f t="shared" si="23"/>
        <v/>
      </c>
      <c r="U102" s="17" t="str">
        <f t="shared" si="23"/>
        <v/>
      </c>
      <c r="V102" s="17" t="str">
        <f t="shared" si="23"/>
        <v/>
      </c>
      <c r="W102" s="17" t="str">
        <f t="shared" si="23"/>
        <v/>
      </c>
      <c r="X102" s="17" t="str">
        <f t="shared" si="22"/>
        <v/>
      </c>
      <c r="Y102" s="17" t="str">
        <f t="shared" si="22"/>
        <v/>
      </c>
      <c r="Z102" s="17" t="str">
        <f t="shared" si="22"/>
        <v/>
      </c>
      <c r="AA102" s="17" t="str">
        <f t="shared" si="22"/>
        <v/>
      </c>
      <c r="AB102" s="17" t="str">
        <f t="shared" si="22"/>
        <v/>
      </c>
      <c r="AC102" s="17" t="str">
        <f t="shared" si="22"/>
        <v/>
      </c>
      <c r="AD102" s="17" t="str">
        <f t="shared" si="22"/>
        <v/>
      </c>
      <c r="AE102" s="17" t="str">
        <f t="shared" si="22"/>
        <v/>
      </c>
      <c r="AF102" s="17" t="str">
        <f t="shared" si="22"/>
        <v/>
      </c>
      <c r="AG102" s="17" t="str">
        <f t="shared" si="22"/>
        <v/>
      </c>
      <c r="AH102" s="17" t="str">
        <f t="shared" si="22"/>
        <v/>
      </c>
      <c r="AI102" s="17" t="str">
        <f t="shared" si="22"/>
        <v/>
      </c>
      <c r="AJ102" s="17" t="str">
        <f t="shared" si="21"/>
        <v/>
      </c>
      <c r="AK102" s="17" t="str">
        <f t="shared" si="21"/>
        <v/>
      </c>
      <c r="AL102" s="17">
        <f t="shared" si="16"/>
        <v>0</v>
      </c>
    </row>
    <row r="103" spans="1:38" hidden="1" x14ac:dyDescent="0.2">
      <c r="A103" s="70" t="str">
        <f t="shared" si="17"/>
        <v/>
      </c>
      <c r="B103" s="228" t="str">
        <f>LEFT(TABLA!BC103,1)</f>
        <v>5</v>
      </c>
      <c r="C103" s="17" t="str">
        <f>TABLA!C103</f>
        <v/>
      </c>
      <c r="D103" s="17" t="str">
        <f>TABLA!F103</f>
        <v>Otro</v>
      </c>
      <c r="E103" s="148" t="str">
        <f>TABLA!BD103</f>
        <v>Un servicio excelente</v>
      </c>
      <c r="F103" s="148">
        <f>TABLA!BE103</f>
        <v>0</v>
      </c>
      <c r="G103" s="70" t="str">
        <f t="shared" si="18"/>
        <v>UN SERVICIO EXCELENTE</v>
      </c>
      <c r="H103" s="17" t="str">
        <f t="shared" si="23"/>
        <v/>
      </c>
      <c r="I103" s="17" t="str">
        <f t="shared" si="23"/>
        <v/>
      </c>
      <c r="J103" s="17" t="str">
        <f t="shared" si="23"/>
        <v/>
      </c>
      <c r="K103" s="17" t="str">
        <f t="shared" si="23"/>
        <v/>
      </c>
      <c r="L103" s="17" t="str">
        <f t="shared" si="23"/>
        <v/>
      </c>
      <c r="M103" s="17" t="str">
        <f t="shared" si="23"/>
        <v/>
      </c>
      <c r="N103" s="17" t="str">
        <f t="shared" si="23"/>
        <v/>
      </c>
      <c r="O103" s="17" t="str">
        <f t="shared" si="23"/>
        <v/>
      </c>
      <c r="P103" s="17" t="str">
        <f t="shared" si="23"/>
        <v/>
      </c>
      <c r="Q103" s="17" t="str">
        <f t="shared" si="23"/>
        <v/>
      </c>
      <c r="R103" s="17" t="str">
        <f t="shared" si="23"/>
        <v/>
      </c>
      <c r="S103" s="17" t="str">
        <f t="shared" si="23"/>
        <v/>
      </c>
      <c r="T103" s="17" t="str">
        <f t="shared" si="23"/>
        <v/>
      </c>
      <c r="U103" s="17" t="str">
        <f t="shared" si="23"/>
        <v/>
      </c>
      <c r="V103" s="17" t="str">
        <f t="shared" si="23"/>
        <v/>
      </c>
      <c r="W103" s="17" t="str">
        <f t="shared" ref="W103:AI118" si="24">IFERROR((IF(FIND(W$2,$G103,1)&gt;0,W$3)),"")</f>
        <v/>
      </c>
      <c r="X103" s="17" t="str">
        <f t="shared" si="24"/>
        <v/>
      </c>
      <c r="Y103" s="17" t="str">
        <f t="shared" si="24"/>
        <v/>
      </c>
      <c r="Z103" s="17" t="str">
        <f t="shared" si="24"/>
        <v/>
      </c>
      <c r="AA103" s="17" t="str">
        <f t="shared" si="24"/>
        <v/>
      </c>
      <c r="AB103" s="17" t="str">
        <f t="shared" si="24"/>
        <v/>
      </c>
      <c r="AC103" s="17" t="str">
        <f t="shared" si="24"/>
        <v/>
      </c>
      <c r="AD103" s="17" t="str">
        <f t="shared" si="24"/>
        <v/>
      </c>
      <c r="AE103" s="17" t="str">
        <f t="shared" si="24"/>
        <v/>
      </c>
      <c r="AF103" s="17" t="str">
        <f t="shared" si="24"/>
        <v/>
      </c>
      <c r="AG103" s="17" t="str">
        <f t="shared" si="24"/>
        <v/>
      </c>
      <c r="AH103" s="17" t="str">
        <f t="shared" si="24"/>
        <v/>
      </c>
      <c r="AI103" s="17" t="str">
        <f t="shared" si="24"/>
        <v/>
      </c>
      <c r="AJ103" s="17" t="str">
        <f t="shared" si="21"/>
        <v/>
      </c>
      <c r="AK103" s="17" t="str">
        <f t="shared" si="21"/>
        <v/>
      </c>
      <c r="AL103" s="17">
        <f t="shared" si="16"/>
        <v>1</v>
      </c>
    </row>
    <row r="104" spans="1:38" hidden="1" x14ac:dyDescent="0.2">
      <c r="A104" s="70" t="str">
        <f t="shared" si="17"/>
        <v/>
      </c>
      <c r="B104" s="228" t="str">
        <f>LEFT(TABLA!BC104,1)</f>
        <v>4</v>
      </c>
      <c r="C104" s="17" t="str">
        <f>TABLA!C104</f>
        <v>Ciencias de la Salud</v>
      </c>
      <c r="D104" s="17" t="str">
        <f>TABLA!F104</f>
        <v>F. Farmacia</v>
      </c>
      <c r="E104" s="148">
        <f>TABLA!BD104</f>
        <v>0</v>
      </c>
      <c r="F104" s="148">
        <f>TABLA!BE104</f>
        <v>0</v>
      </c>
      <c r="G104" s="70" t="str">
        <f t="shared" si="18"/>
        <v>0</v>
      </c>
      <c r="H104" s="17" t="str">
        <f t="shared" ref="H104:W119" si="25">IFERROR((IF(FIND(H$2,$G104,1)&gt;0,H$3)),"")</f>
        <v/>
      </c>
      <c r="I104" s="17" t="str">
        <f t="shared" si="25"/>
        <v/>
      </c>
      <c r="J104" s="17" t="str">
        <f t="shared" si="25"/>
        <v/>
      </c>
      <c r="K104" s="17" t="str">
        <f t="shared" si="25"/>
        <v/>
      </c>
      <c r="L104" s="17" t="str">
        <f t="shared" si="25"/>
        <v/>
      </c>
      <c r="M104" s="17" t="str">
        <f t="shared" si="25"/>
        <v/>
      </c>
      <c r="N104" s="17" t="str">
        <f t="shared" si="25"/>
        <v/>
      </c>
      <c r="O104" s="17" t="str">
        <f t="shared" si="25"/>
        <v/>
      </c>
      <c r="P104" s="17" t="str">
        <f t="shared" si="25"/>
        <v/>
      </c>
      <c r="Q104" s="17" t="str">
        <f t="shared" si="25"/>
        <v/>
      </c>
      <c r="R104" s="17" t="str">
        <f t="shared" si="25"/>
        <v/>
      </c>
      <c r="S104" s="17" t="str">
        <f t="shared" si="25"/>
        <v/>
      </c>
      <c r="T104" s="17" t="str">
        <f t="shared" si="25"/>
        <v/>
      </c>
      <c r="U104" s="17" t="str">
        <f t="shared" si="25"/>
        <v/>
      </c>
      <c r="V104" s="17" t="str">
        <f t="shared" si="25"/>
        <v/>
      </c>
      <c r="W104" s="17" t="str">
        <f t="shared" si="25"/>
        <v/>
      </c>
      <c r="X104" s="17" t="str">
        <f t="shared" si="24"/>
        <v/>
      </c>
      <c r="Y104" s="17" t="str">
        <f t="shared" si="24"/>
        <v/>
      </c>
      <c r="Z104" s="17" t="str">
        <f t="shared" si="24"/>
        <v/>
      </c>
      <c r="AA104" s="17" t="str">
        <f t="shared" si="24"/>
        <v/>
      </c>
      <c r="AB104" s="17" t="str">
        <f t="shared" si="24"/>
        <v/>
      </c>
      <c r="AC104" s="17" t="str">
        <f t="shared" si="24"/>
        <v/>
      </c>
      <c r="AD104" s="17" t="str">
        <f t="shared" si="24"/>
        <v/>
      </c>
      <c r="AE104" s="17" t="str">
        <f t="shared" si="24"/>
        <v/>
      </c>
      <c r="AF104" s="17" t="str">
        <f t="shared" si="24"/>
        <v/>
      </c>
      <c r="AG104" s="17" t="str">
        <f t="shared" si="24"/>
        <v/>
      </c>
      <c r="AH104" s="17" t="str">
        <f t="shared" si="24"/>
        <v/>
      </c>
      <c r="AI104" s="17" t="str">
        <f t="shared" si="24"/>
        <v/>
      </c>
      <c r="AJ104" s="17" t="str">
        <f t="shared" si="21"/>
        <v/>
      </c>
      <c r="AK104" s="17" t="str">
        <f t="shared" si="21"/>
        <v/>
      </c>
      <c r="AL104" s="17">
        <f t="shared" si="16"/>
        <v>0</v>
      </c>
    </row>
    <row r="105" spans="1:38" x14ac:dyDescent="0.2">
      <c r="A105" s="70" t="str">
        <f t="shared" si="17"/>
        <v/>
      </c>
      <c r="B105" s="228" t="str">
        <f>LEFT(TABLA!BC105,1)</f>
        <v>5</v>
      </c>
      <c r="C105" s="264" t="str">
        <f>TABLA!C105</f>
        <v>Ciencias de la Salud</v>
      </c>
      <c r="D105" s="264" t="str">
        <f>TABLA!F105</f>
        <v>F. Farmacia</v>
      </c>
      <c r="E105" s="148">
        <f>TABLA!BD105</f>
        <v>0</v>
      </c>
      <c r="F105" s="148">
        <f>TABLA!BE105</f>
        <v>0</v>
      </c>
      <c r="G105" s="70" t="str">
        <f t="shared" si="18"/>
        <v>0</v>
      </c>
      <c r="H105" s="17" t="str">
        <f t="shared" si="25"/>
        <v/>
      </c>
      <c r="I105" s="17" t="str">
        <f t="shared" si="25"/>
        <v/>
      </c>
      <c r="J105" s="17" t="str">
        <f t="shared" si="25"/>
        <v/>
      </c>
      <c r="K105" s="17" t="str">
        <f t="shared" si="25"/>
        <v/>
      </c>
      <c r="L105" s="17" t="str">
        <f t="shared" si="25"/>
        <v/>
      </c>
      <c r="M105" s="17" t="str">
        <f t="shared" si="25"/>
        <v/>
      </c>
      <c r="N105" s="17" t="str">
        <f t="shared" si="25"/>
        <v/>
      </c>
      <c r="O105" s="17" t="str">
        <f t="shared" si="25"/>
        <v/>
      </c>
      <c r="P105" s="17" t="str">
        <f t="shared" si="25"/>
        <v/>
      </c>
      <c r="Q105" s="17" t="str">
        <f t="shared" si="25"/>
        <v/>
      </c>
      <c r="R105" s="17" t="str">
        <f t="shared" si="25"/>
        <v/>
      </c>
      <c r="S105" s="17" t="str">
        <f t="shared" si="25"/>
        <v/>
      </c>
      <c r="T105" s="17" t="str">
        <f t="shared" si="25"/>
        <v/>
      </c>
      <c r="U105" s="17" t="str">
        <f t="shared" si="25"/>
        <v/>
      </c>
      <c r="V105" s="17" t="str">
        <f t="shared" si="25"/>
        <v/>
      </c>
      <c r="W105" s="17" t="str">
        <f t="shared" si="25"/>
        <v/>
      </c>
      <c r="X105" s="17" t="str">
        <f t="shared" si="24"/>
        <v/>
      </c>
      <c r="Y105" s="17" t="str">
        <f t="shared" si="24"/>
        <v/>
      </c>
      <c r="Z105" s="17" t="str">
        <f t="shared" si="24"/>
        <v/>
      </c>
      <c r="AA105" s="17" t="str">
        <f t="shared" si="24"/>
        <v/>
      </c>
      <c r="AB105" s="17" t="str">
        <f t="shared" si="24"/>
        <v/>
      </c>
      <c r="AC105" s="17" t="str">
        <f t="shared" si="24"/>
        <v/>
      </c>
      <c r="AD105" s="17" t="str">
        <f t="shared" si="24"/>
        <v/>
      </c>
      <c r="AE105" s="17" t="str">
        <f t="shared" si="24"/>
        <v/>
      </c>
      <c r="AF105" s="17" t="str">
        <f t="shared" si="24"/>
        <v/>
      </c>
      <c r="AG105" s="17" t="str">
        <f t="shared" si="24"/>
        <v/>
      </c>
      <c r="AH105" s="17" t="str">
        <f t="shared" si="24"/>
        <v/>
      </c>
      <c r="AI105" s="17" t="str">
        <f t="shared" si="24"/>
        <v/>
      </c>
      <c r="AJ105" s="17" t="str">
        <f t="shared" si="21"/>
        <v/>
      </c>
      <c r="AK105" s="17" t="str">
        <f t="shared" si="21"/>
        <v/>
      </c>
    </row>
    <row r="106" spans="1:38" ht="38.75" x14ac:dyDescent="0.2">
      <c r="A106" s="70" t="str">
        <f t="shared" si="17"/>
        <v xml:space="preserve">CURSOS FORMACION INFORMACIÓN; </v>
      </c>
      <c r="B106" s="228" t="str">
        <f>LEFT(TABLA!BC106,1)</f>
        <v>4</v>
      </c>
      <c r="C106" s="264" t="str">
        <f>TABLA!C106</f>
        <v>Ciencias Sociales</v>
      </c>
      <c r="D106" s="264" t="str">
        <f>TABLA!F106</f>
        <v>F. Ciencias Políticas y Sociología</v>
      </c>
      <c r="E106" s="148" t="str">
        <f>TABLA!BD106</f>
        <v>Más cursos sobre los recursos de la biblioteca de la ucm</v>
      </c>
      <c r="F106" s="148">
        <f>TABLA!BE106</f>
        <v>0</v>
      </c>
      <c r="G106" s="70" t="str">
        <f t="shared" si="18"/>
        <v>MAS CURSOS SOBRE LOS RECURSOS DE LA BIBLIOTECA DE LA UCM</v>
      </c>
      <c r="H106" s="17" t="str">
        <f t="shared" si="25"/>
        <v/>
      </c>
      <c r="I106" s="17" t="str">
        <f t="shared" si="25"/>
        <v/>
      </c>
      <c r="J106" s="17" t="str">
        <f t="shared" si="25"/>
        <v/>
      </c>
      <c r="K106" s="17" t="str">
        <f t="shared" si="25"/>
        <v/>
      </c>
      <c r="L106" s="17" t="str">
        <f t="shared" si="25"/>
        <v/>
      </c>
      <c r="M106" s="17" t="str">
        <f t="shared" si="25"/>
        <v xml:space="preserve">CURSOS FORMACION INFORMACIÓN; </v>
      </c>
      <c r="N106" s="17" t="str">
        <f t="shared" si="25"/>
        <v/>
      </c>
      <c r="O106" s="17" t="str">
        <f t="shared" si="25"/>
        <v/>
      </c>
      <c r="P106" s="17" t="str">
        <f t="shared" si="25"/>
        <v/>
      </c>
      <c r="Q106" s="17" t="str">
        <f t="shared" si="25"/>
        <v/>
      </c>
      <c r="R106" s="17" t="str">
        <f t="shared" si="25"/>
        <v/>
      </c>
      <c r="S106" s="17" t="str">
        <f t="shared" si="25"/>
        <v/>
      </c>
      <c r="T106" s="17" t="str">
        <f t="shared" si="25"/>
        <v/>
      </c>
      <c r="U106" s="17" t="str">
        <f t="shared" si="25"/>
        <v/>
      </c>
      <c r="V106" s="17" t="str">
        <f t="shared" si="25"/>
        <v/>
      </c>
      <c r="W106" s="17" t="str">
        <f t="shared" si="25"/>
        <v/>
      </c>
      <c r="X106" s="17" t="str">
        <f t="shared" si="24"/>
        <v/>
      </c>
      <c r="Y106" s="17" t="str">
        <f t="shared" si="24"/>
        <v/>
      </c>
      <c r="Z106" s="17" t="str">
        <f t="shared" si="24"/>
        <v/>
      </c>
      <c r="AA106" s="17" t="str">
        <f t="shared" si="24"/>
        <v/>
      </c>
      <c r="AB106" s="17" t="str">
        <f t="shared" si="24"/>
        <v/>
      </c>
      <c r="AC106" s="17" t="str">
        <f t="shared" si="24"/>
        <v/>
      </c>
      <c r="AD106" s="17" t="str">
        <f t="shared" si="24"/>
        <v/>
      </c>
      <c r="AE106" s="17" t="str">
        <f t="shared" si="24"/>
        <v/>
      </c>
      <c r="AF106" s="17" t="str">
        <f t="shared" si="24"/>
        <v/>
      </c>
      <c r="AG106" s="17" t="str">
        <f t="shared" si="24"/>
        <v/>
      </c>
      <c r="AH106" s="17" t="str">
        <f t="shared" si="24"/>
        <v/>
      </c>
      <c r="AI106" s="17" t="str">
        <f t="shared" si="24"/>
        <v/>
      </c>
      <c r="AJ106" s="17" t="str">
        <f t="shared" si="21"/>
        <v/>
      </c>
      <c r="AK106" s="17" t="str">
        <f t="shared" si="21"/>
        <v/>
      </c>
    </row>
    <row r="107" spans="1:38" ht="51.65" hidden="1" x14ac:dyDescent="0.2">
      <c r="A107" s="70" t="str">
        <f t="shared" si="17"/>
        <v xml:space="preserve">ESPACIO SITIO PUESTOS DE LECTURA; HORARIO; </v>
      </c>
      <c r="B107" s="228" t="str">
        <f>LEFT(TABLA!BC107,1)</f>
        <v>5</v>
      </c>
      <c r="C107" s="17" t="str">
        <f>TABLA!C107</f>
        <v>Humanidades</v>
      </c>
      <c r="D107" s="17" t="str">
        <f>TABLA!F107</f>
        <v>F. Filosofía</v>
      </c>
      <c r="E107" s="262" t="str">
        <f>TABLA!BD107</f>
        <v>Para mi, lo único que cambiaría es aumentar el horario de algunas bibliotecas, puesto que por ejemplo los fines de semana solo se puede acudir a la Zambrano y suele estar muy concurrida. No sugiero que se abran todas, pero si alguna más.</v>
      </c>
      <c r="F107" s="148">
        <f>TABLA!BE107</f>
        <v>0</v>
      </c>
      <c r="G107" s="70" t="str">
        <f t="shared" si="18"/>
        <v>PARA MI, LO UNICO QUE CAMBIARIA ES AUMENTAR EL HORARIO DE ALGUNAS BIBLIOTECAS, PUESTO QUE POR EJEMPLO LOS FINES DE SEMANA SOLO SE PUEDE ACUDIR A LA ZAMBRANO Y SUELE ESTAR MUY CONCURRIDA. NO SUGIERO QUE SE ABRAN TODAS, PERO SI ALGUNA MAS.</v>
      </c>
      <c r="H107" s="17" t="str">
        <f t="shared" si="25"/>
        <v/>
      </c>
      <c r="I107" s="17" t="str">
        <f t="shared" si="25"/>
        <v/>
      </c>
      <c r="J107" s="17" t="str">
        <f t="shared" si="25"/>
        <v/>
      </c>
      <c r="K107" s="17" t="str">
        <f t="shared" si="25"/>
        <v/>
      </c>
      <c r="L107" s="17" t="str">
        <f t="shared" si="25"/>
        <v/>
      </c>
      <c r="M107" s="17" t="str">
        <f t="shared" si="25"/>
        <v/>
      </c>
      <c r="N107" s="17" t="str">
        <f t="shared" si="25"/>
        <v/>
      </c>
      <c r="O107" s="17" t="str">
        <f t="shared" si="25"/>
        <v xml:space="preserve">ESPACIO SITIO PUESTOS DE LECTURA; </v>
      </c>
      <c r="P107" s="17" t="str">
        <f t="shared" si="25"/>
        <v/>
      </c>
      <c r="Q107" s="17" t="str">
        <f t="shared" si="25"/>
        <v/>
      </c>
      <c r="R107" s="17" t="str">
        <f t="shared" si="25"/>
        <v/>
      </c>
      <c r="S107" s="17" t="str">
        <f t="shared" si="25"/>
        <v xml:space="preserve">HORARIO; </v>
      </c>
      <c r="T107" s="17" t="str">
        <f t="shared" si="25"/>
        <v/>
      </c>
      <c r="U107" s="17" t="str">
        <f t="shared" si="25"/>
        <v/>
      </c>
      <c r="V107" s="17" t="str">
        <f t="shared" si="25"/>
        <v/>
      </c>
      <c r="W107" s="17" t="str">
        <f t="shared" si="25"/>
        <v/>
      </c>
      <c r="X107" s="17" t="str">
        <f t="shared" si="24"/>
        <v/>
      </c>
      <c r="Y107" s="17" t="str">
        <f t="shared" si="24"/>
        <v/>
      </c>
      <c r="Z107" s="17" t="str">
        <f t="shared" si="24"/>
        <v/>
      </c>
      <c r="AA107" s="17" t="str">
        <f t="shared" si="24"/>
        <v/>
      </c>
      <c r="AB107" s="17" t="str">
        <f t="shared" si="24"/>
        <v/>
      </c>
      <c r="AC107" s="17" t="str">
        <f t="shared" si="24"/>
        <v/>
      </c>
      <c r="AD107" s="17" t="str">
        <f t="shared" si="24"/>
        <v/>
      </c>
      <c r="AE107" s="17" t="str">
        <f t="shared" si="24"/>
        <v/>
      </c>
      <c r="AF107" s="17" t="str">
        <f t="shared" si="24"/>
        <v/>
      </c>
      <c r="AG107" s="17" t="str">
        <f t="shared" si="24"/>
        <v/>
      </c>
      <c r="AH107" s="17" t="str">
        <f t="shared" si="24"/>
        <v/>
      </c>
      <c r="AI107" s="17" t="str">
        <f t="shared" si="24"/>
        <v/>
      </c>
      <c r="AJ107" s="17" t="str">
        <f t="shared" si="21"/>
        <v/>
      </c>
      <c r="AK107" s="17" t="str">
        <f t="shared" si="21"/>
        <v/>
      </c>
      <c r="AL107" s="17">
        <f t="shared" si="16"/>
        <v>1</v>
      </c>
    </row>
    <row r="108" spans="1:38" ht="38.75" hidden="1" x14ac:dyDescent="0.2">
      <c r="A108" s="70" t="str">
        <f t="shared" si="17"/>
        <v xml:space="preserve">PERSONAL; </v>
      </c>
      <c r="B108" s="228" t="str">
        <f>LEFT(TABLA!BC108,1)</f>
        <v>3</v>
      </c>
      <c r="C108" s="17" t="str">
        <f>TABLA!C108</f>
        <v>Humanidades</v>
      </c>
      <c r="D108" s="17" t="str">
        <f>TABLA!F108</f>
        <v>F. Filología</v>
      </c>
      <c r="E108" s="148" t="str">
        <f>TABLA!BD108</f>
        <v>La biblioteca de Filología Clásica necesita más personal. Normalmente, cierra sus puertas mínimo dos días a la semana, haciendo imposible el acceso de los alumnos al servicio de nuestra biblioteca.</v>
      </c>
      <c r="F108" s="148" t="str">
        <f>TABLA!BE108</f>
        <v>estell04@ucm.es</v>
      </c>
      <c r="G108" s="70" t="str">
        <f t="shared" si="18"/>
        <v>LA BIBLIOTECA DE FILOLOGIA CLASICA NECESITA MAS PERSONAL. NORMALMENTE, CIERRA SUS PUERTAS MINIMO DOS DIAS A LA SEMANA, HACIENDO IMPOSIBLE EL ACCESO DE LOS ALUMNOS AL SERVICIO DE NUESTRA BIBLIOTECA.</v>
      </c>
      <c r="H108" s="17" t="str">
        <f t="shared" si="25"/>
        <v/>
      </c>
      <c r="I108" s="17" t="str">
        <f t="shared" si="25"/>
        <v/>
      </c>
      <c r="J108" s="17" t="str">
        <f t="shared" si="25"/>
        <v/>
      </c>
      <c r="K108" s="17" t="str">
        <f t="shared" si="25"/>
        <v/>
      </c>
      <c r="L108" s="17" t="str">
        <f t="shared" si="25"/>
        <v/>
      </c>
      <c r="M108" s="17" t="str">
        <f t="shared" si="25"/>
        <v/>
      </c>
      <c r="N108" s="17" t="str">
        <f t="shared" si="25"/>
        <v/>
      </c>
      <c r="O108" s="17" t="str">
        <f t="shared" si="25"/>
        <v/>
      </c>
      <c r="P108" s="17" t="str">
        <f t="shared" si="25"/>
        <v/>
      </c>
      <c r="Q108" s="17" t="str">
        <f t="shared" si="25"/>
        <v/>
      </c>
      <c r="R108" s="17" t="str">
        <f t="shared" si="25"/>
        <v/>
      </c>
      <c r="S108" s="17" t="str">
        <f t="shared" si="25"/>
        <v/>
      </c>
      <c r="T108" s="17" t="str">
        <f t="shared" si="25"/>
        <v/>
      </c>
      <c r="U108" s="17" t="str">
        <f t="shared" si="25"/>
        <v/>
      </c>
      <c r="V108" s="17" t="str">
        <f t="shared" si="25"/>
        <v/>
      </c>
      <c r="W108" s="17" t="str">
        <f t="shared" si="25"/>
        <v/>
      </c>
      <c r="X108" s="17" t="str">
        <f t="shared" si="24"/>
        <v/>
      </c>
      <c r="Y108" s="17" t="str">
        <f t="shared" si="24"/>
        <v/>
      </c>
      <c r="Z108" s="17" t="str">
        <f t="shared" si="24"/>
        <v/>
      </c>
      <c r="AA108" s="17" t="str">
        <f t="shared" si="24"/>
        <v xml:space="preserve">PERSONAL; </v>
      </c>
      <c r="AB108" s="17" t="str">
        <f t="shared" si="24"/>
        <v/>
      </c>
      <c r="AC108" s="17" t="str">
        <f t="shared" si="24"/>
        <v/>
      </c>
      <c r="AD108" s="17" t="str">
        <f t="shared" si="24"/>
        <v/>
      </c>
      <c r="AE108" s="17" t="str">
        <f t="shared" si="24"/>
        <v/>
      </c>
      <c r="AF108" s="17" t="str">
        <f t="shared" si="24"/>
        <v/>
      </c>
      <c r="AG108" s="17" t="str">
        <f t="shared" si="24"/>
        <v/>
      </c>
      <c r="AH108" s="17" t="str">
        <f t="shared" si="24"/>
        <v/>
      </c>
      <c r="AI108" s="17" t="str">
        <f t="shared" si="24"/>
        <v/>
      </c>
      <c r="AJ108" s="17" t="str">
        <f t="shared" si="21"/>
        <v/>
      </c>
      <c r="AK108" s="17" t="str">
        <f t="shared" si="21"/>
        <v/>
      </c>
      <c r="AL108" s="17">
        <f t="shared" si="16"/>
        <v>1</v>
      </c>
    </row>
    <row r="109" spans="1:38" x14ac:dyDescent="0.2">
      <c r="A109" s="70" t="str">
        <f t="shared" si="17"/>
        <v/>
      </c>
      <c r="B109" s="228" t="str">
        <f>LEFT(TABLA!BC109,1)</f>
        <v>5</v>
      </c>
      <c r="C109" s="264" t="str">
        <f>TABLA!C109</f>
        <v>Ciencias Experimentales</v>
      </c>
      <c r="D109" s="264" t="str">
        <f>TABLA!F109</f>
        <v>F. Ciencias Físicas</v>
      </c>
      <c r="E109" s="148">
        <f>TABLA!BD109</f>
        <v>0</v>
      </c>
      <c r="F109" s="148">
        <f>TABLA!BE109</f>
        <v>0</v>
      </c>
      <c r="G109" s="70" t="str">
        <f t="shared" si="18"/>
        <v>0</v>
      </c>
      <c r="H109" s="17" t="str">
        <f t="shared" si="25"/>
        <v/>
      </c>
      <c r="I109" s="17" t="str">
        <f t="shared" si="25"/>
        <v/>
      </c>
      <c r="J109" s="17" t="str">
        <f t="shared" si="25"/>
        <v/>
      </c>
      <c r="K109" s="17" t="str">
        <f t="shared" si="25"/>
        <v/>
      </c>
      <c r="L109" s="17" t="str">
        <f t="shared" si="25"/>
        <v/>
      </c>
      <c r="M109" s="17" t="str">
        <f t="shared" si="25"/>
        <v/>
      </c>
      <c r="N109" s="17" t="str">
        <f t="shared" si="25"/>
        <v/>
      </c>
      <c r="O109" s="17" t="str">
        <f t="shared" si="25"/>
        <v/>
      </c>
      <c r="P109" s="17" t="str">
        <f t="shared" si="25"/>
        <v/>
      </c>
      <c r="Q109" s="17" t="str">
        <f t="shared" si="25"/>
        <v/>
      </c>
      <c r="R109" s="17" t="str">
        <f t="shared" si="25"/>
        <v/>
      </c>
      <c r="S109" s="17" t="str">
        <f t="shared" si="25"/>
        <v/>
      </c>
      <c r="T109" s="17" t="str">
        <f t="shared" si="25"/>
        <v/>
      </c>
      <c r="U109" s="17" t="str">
        <f t="shared" si="25"/>
        <v/>
      </c>
      <c r="V109" s="17" t="str">
        <f t="shared" si="25"/>
        <v/>
      </c>
      <c r="W109" s="17" t="str">
        <f t="shared" si="25"/>
        <v/>
      </c>
      <c r="X109" s="17" t="str">
        <f t="shared" si="24"/>
        <v/>
      </c>
      <c r="Y109" s="17" t="str">
        <f t="shared" si="24"/>
        <v/>
      </c>
      <c r="Z109" s="17" t="str">
        <f t="shared" si="24"/>
        <v/>
      </c>
      <c r="AA109" s="17" t="str">
        <f t="shared" si="24"/>
        <v/>
      </c>
      <c r="AB109" s="17" t="str">
        <f t="shared" si="24"/>
        <v/>
      </c>
      <c r="AC109" s="17" t="str">
        <f t="shared" si="24"/>
        <v/>
      </c>
      <c r="AD109" s="17" t="str">
        <f t="shared" si="24"/>
        <v/>
      </c>
      <c r="AE109" s="17" t="str">
        <f t="shared" si="24"/>
        <v/>
      </c>
      <c r="AF109" s="17" t="str">
        <f t="shared" si="24"/>
        <v/>
      </c>
      <c r="AG109" s="17" t="str">
        <f t="shared" si="24"/>
        <v/>
      </c>
      <c r="AH109" s="17" t="str">
        <f t="shared" si="24"/>
        <v/>
      </c>
      <c r="AI109" s="17" t="str">
        <f t="shared" si="24"/>
        <v/>
      </c>
      <c r="AJ109" s="17" t="str">
        <f t="shared" si="21"/>
        <v/>
      </c>
      <c r="AK109" s="17" t="str">
        <f t="shared" si="21"/>
        <v/>
      </c>
    </row>
    <row r="110" spans="1:38" ht="38.75" x14ac:dyDescent="0.2">
      <c r="A110" s="70" t="str">
        <f t="shared" si="17"/>
        <v xml:space="preserve">PERSONAL; </v>
      </c>
      <c r="B110" s="228" t="str">
        <f>LEFT(TABLA!BC110,1)</f>
        <v>3</v>
      </c>
      <c r="C110" s="264" t="str">
        <f>TABLA!C110</f>
        <v>Ciencias Experimentales</v>
      </c>
      <c r="D110" s="264" t="str">
        <f>TABLA!F110</f>
        <v>F. Ciencias Biológicas</v>
      </c>
      <c r="E110" s="148" t="str">
        <f>TABLA!BD110</f>
        <v>PONED GENTE EN LA BBLIOTECA DE CIENCIAS BIOLÓGICAS. ES INADMISIBLE QUE UN SERVICIO PÚBLICO TENGA QUE FORZAR A SUS TRABAJADORES DOBLANDO HORAS O NO DANDO EL SERVICIO COMPLETO POR FALTA DE PERSONAL</v>
      </c>
      <c r="F110" s="148">
        <f>TABLA!BE110</f>
        <v>0</v>
      </c>
      <c r="G110" s="70" t="str">
        <f t="shared" si="18"/>
        <v>PONED GENTE EN LA BBLIOTECA DE CIENCIAS BIOLOGICAS. ES INADMISIBLE QUE UN SERVICIO PUBLICO TENGA QUE FORZAR A SUS TRABAJADORES DOBLANDO HORAS O NO DANDO EL SERVICIO COMPLETO POR FALTA DE PERSONAL</v>
      </c>
      <c r="H110" s="17" t="str">
        <f t="shared" si="25"/>
        <v/>
      </c>
      <c r="I110" s="17" t="str">
        <f t="shared" si="25"/>
        <v/>
      </c>
      <c r="J110" s="17" t="str">
        <f t="shared" si="25"/>
        <v/>
      </c>
      <c r="K110" s="17" t="str">
        <f t="shared" si="25"/>
        <v/>
      </c>
      <c r="L110" s="17" t="str">
        <f t="shared" si="25"/>
        <v/>
      </c>
      <c r="M110" s="17" t="str">
        <f t="shared" si="25"/>
        <v/>
      </c>
      <c r="N110" s="17" t="str">
        <f t="shared" si="25"/>
        <v/>
      </c>
      <c r="O110" s="17" t="str">
        <f t="shared" si="25"/>
        <v/>
      </c>
      <c r="P110" s="17" t="str">
        <f t="shared" si="25"/>
        <v/>
      </c>
      <c r="Q110" s="17" t="str">
        <f t="shared" si="25"/>
        <v/>
      </c>
      <c r="R110" s="17" t="str">
        <f t="shared" si="25"/>
        <v/>
      </c>
      <c r="S110" s="17" t="str">
        <f t="shared" si="25"/>
        <v/>
      </c>
      <c r="T110" s="17" t="str">
        <f t="shared" si="25"/>
        <v/>
      </c>
      <c r="U110" s="17" t="str">
        <f t="shared" si="25"/>
        <v/>
      </c>
      <c r="V110" s="17" t="str">
        <f t="shared" si="25"/>
        <v/>
      </c>
      <c r="W110" s="17" t="str">
        <f t="shared" si="25"/>
        <v/>
      </c>
      <c r="X110" s="17" t="str">
        <f t="shared" si="24"/>
        <v/>
      </c>
      <c r="Y110" s="17" t="str">
        <f t="shared" si="24"/>
        <v/>
      </c>
      <c r="Z110" s="17" t="str">
        <f t="shared" si="24"/>
        <v/>
      </c>
      <c r="AA110" s="17" t="str">
        <f t="shared" si="24"/>
        <v xml:space="preserve">PERSONAL; </v>
      </c>
      <c r="AB110" s="17" t="str">
        <f t="shared" si="24"/>
        <v/>
      </c>
      <c r="AC110" s="17" t="str">
        <f t="shared" si="24"/>
        <v/>
      </c>
      <c r="AD110" s="17" t="str">
        <f t="shared" si="24"/>
        <v/>
      </c>
      <c r="AE110" s="17" t="str">
        <f t="shared" si="24"/>
        <v/>
      </c>
      <c r="AF110" s="17" t="str">
        <f t="shared" si="24"/>
        <v/>
      </c>
      <c r="AG110" s="17" t="str">
        <f t="shared" si="24"/>
        <v/>
      </c>
      <c r="AH110" s="17" t="str">
        <f t="shared" si="24"/>
        <v/>
      </c>
      <c r="AI110" s="17" t="str">
        <f t="shared" si="24"/>
        <v/>
      </c>
      <c r="AJ110" s="17" t="str">
        <f t="shared" si="21"/>
        <v/>
      </c>
      <c r="AK110" s="17" t="str">
        <f t="shared" si="21"/>
        <v/>
      </c>
    </row>
    <row r="111" spans="1:38" hidden="1" x14ac:dyDescent="0.2">
      <c r="A111" s="70" t="str">
        <f t="shared" si="17"/>
        <v/>
      </c>
      <c r="B111" s="228" t="str">
        <f>LEFT(TABLA!BC111,1)</f>
        <v>3</v>
      </c>
      <c r="C111" s="17" t="str">
        <f>TABLA!C111</f>
        <v>Ciencias Experimentales</v>
      </c>
      <c r="D111" s="17" t="str">
        <f>TABLA!F111</f>
        <v>F. Ciencias Físicas</v>
      </c>
      <c r="E111" s="262">
        <f>TABLA!BD111</f>
        <v>0</v>
      </c>
      <c r="F111" s="148">
        <f>TABLA!BE111</f>
        <v>0</v>
      </c>
      <c r="G111" s="70" t="str">
        <f t="shared" si="18"/>
        <v>0</v>
      </c>
      <c r="H111" s="17" t="str">
        <f t="shared" si="25"/>
        <v/>
      </c>
      <c r="I111" s="17" t="str">
        <f t="shared" si="25"/>
        <v/>
      </c>
      <c r="J111" s="17" t="str">
        <f t="shared" si="25"/>
        <v/>
      </c>
      <c r="K111" s="17" t="str">
        <f t="shared" si="25"/>
        <v/>
      </c>
      <c r="L111" s="17" t="str">
        <f t="shared" si="25"/>
        <v/>
      </c>
      <c r="M111" s="17" t="str">
        <f t="shared" si="25"/>
        <v/>
      </c>
      <c r="N111" s="17" t="str">
        <f t="shared" si="25"/>
        <v/>
      </c>
      <c r="O111" s="17" t="str">
        <f t="shared" si="25"/>
        <v/>
      </c>
      <c r="P111" s="17" t="str">
        <f t="shared" si="25"/>
        <v/>
      </c>
      <c r="Q111" s="17" t="str">
        <f t="shared" si="25"/>
        <v/>
      </c>
      <c r="R111" s="17" t="str">
        <f t="shared" si="25"/>
        <v/>
      </c>
      <c r="S111" s="17" t="str">
        <f t="shared" si="25"/>
        <v/>
      </c>
      <c r="T111" s="17" t="str">
        <f t="shared" si="25"/>
        <v/>
      </c>
      <c r="U111" s="17" t="str">
        <f t="shared" si="25"/>
        <v/>
      </c>
      <c r="V111" s="17" t="str">
        <f t="shared" si="25"/>
        <v/>
      </c>
      <c r="W111" s="17" t="str">
        <f t="shared" si="25"/>
        <v/>
      </c>
      <c r="X111" s="17" t="str">
        <f t="shared" si="24"/>
        <v/>
      </c>
      <c r="Y111" s="17" t="str">
        <f t="shared" si="24"/>
        <v/>
      </c>
      <c r="Z111" s="17" t="str">
        <f t="shared" si="24"/>
        <v/>
      </c>
      <c r="AA111" s="17" t="str">
        <f t="shared" si="24"/>
        <v/>
      </c>
      <c r="AB111" s="17" t="str">
        <f t="shared" si="24"/>
        <v/>
      </c>
      <c r="AC111" s="17" t="str">
        <f t="shared" si="24"/>
        <v/>
      </c>
      <c r="AD111" s="17" t="str">
        <f t="shared" si="24"/>
        <v/>
      </c>
      <c r="AE111" s="17" t="str">
        <f t="shared" si="24"/>
        <v/>
      </c>
      <c r="AF111" s="17" t="str">
        <f t="shared" si="24"/>
        <v/>
      </c>
      <c r="AG111" s="17" t="str">
        <f t="shared" si="24"/>
        <v/>
      </c>
      <c r="AH111" s="17" t="str">
        <f t="shared" si="24"/>
        <v/>
      </c>
      <c r="AI111" s="17" t="str">
        <f t="shared" si="24"/>
        <v/>
      </c>
      <c r="AJ111" s="17" t="str">
        <f t="shared" si="21"/>
        <v/>
      </c>
      <c r="AK111" s="17" t="str">
        <f t="shared" si="21"/>
        <v/>
      </c>
      <c r="AL111" s="17">
        <f t="shared" si="16"/>
        <v>0</v>
      </c>
    </row>
    <row r="112" spans="1:38" x14ac:dyDescent="0.2">
      <c r="A112" s="70" t="str">
        <f t="shared" si="17"/>
        <v/>
      </c>
      <c r="B112" s="228" t="str">
        <f>LEFT(TABLA!BC112,1)</f>
        <v>5</v>
      </c>
      <c r="C112" s="264" t="str">
        <f>TABLA!C112</f>
        <v>Ciencias de la Salud</v>
      </c>
      <c r="D112" s="264" t="str">
        <f>TABLA!F112</f>
        <v>F. Enfermería, Fisioterapia y Podología</v>
      </c>
      <c r="E112" s="148">
        <f>TABLA!BD112</f>
        <v>0</v>
      </c>
      <c r="F112" s="148">
        <f>TABLA!BE112</f>
        <v>0</v>
      </c>
      <c r="G112" s="70" t="str">
        <f t="shared" si="18"/>
        <v>0</v>
      </c>
      <c r="H112" s="17" t="str">
        <f t="shared" si="25"/>
        <v/>
      </c>
      <c r="I112" s="17" t="str">
        <f t="shared" si="25"/>
        <v/>
      </c>
      <c r="J112" s="17" t="str">
        <f t="shared" si="25"/>
        <v/>
      </c>
      <c r="K112" s="17" t="str">
        <f t="shared" si="25"/>
        <v/>
      </c>
      <c r="L112" s="17" t="str">
        <f t="shared" si="25"/>
        <v/>
      </c>
      <c r="M112" s="17" t="str">
        <f t="shared" si="25"/>
        <v/>
      </c>
      <c r="N112" s="17" t="str">
        <f t="shared" si="25"/>
        <v/>
      </c>
      <c r="O112" s="17" t="str">
        <f t="shared" si="25"/>
        <v/>
      </c>
      <c r="P112" s="17" t="str">
        <f t="shared" si="25"/>
        <v/>
      </c>
      <c r="Q112" s="17" t="str">
        <f t="shared" si="25"/>
        <v/>
      </c>
      <c r="R112" s="17" t="str">
        <f t="shared" si="25"/>
        <v/>
      </c>
      <c r="S112" s="17" t="str">
        <f t="shared" si="25"/>
        <v/>
      </c>
      <c r="T112" s="17" t="str">
        <f t="shared" si="25"/>
        <v/>
      </c>
      <c r="U112" s="17" t="str">
        <f t="shared" si="25"/>
        <v/>
      </c>
      <c r="V112" s="17" t="str">
        <f t="shared" si="25"/>
        <v/>
      </c>
      <c r="W112" s="17" t="str">
        <f t="shared" si="25"/>
        <v/>
      </c>
      <c r="X112" s="17" t="str">
        <f t="shared" si="24"/>
        <v/>
      </c>
      <c r="Y112" s="17" t="str">
        <f t="shared" si="24"/>
        <v/>
      </c>
      <c r="Z112" s="17" t="str">
        <f t="shared" si="24"/>
        <v/>
      </c>
      <c r="AA112" s="17" t="str">
        <f t="shared" si="24"/>
        <v/>
      </c>
      <c r="AB112" s="17" t="str">
        <f t="shared" si="24"/>
        <v/>
      </c>
      <c r="AC112" s="17" t="str">
        <f t="shared" si="24"/>
        <v/>
      </c>
      <c r="AD112" s="17" t="str">
        <f t="shared" si="24"/>
        <v/>
      </c>
      <c r="AE112" s="17" t="str">
        <f t="shared" si="24"/>
        <v/>
      </c>
      <c r="AF112" s="17" t="str">
        <f t="shared" si="24"/>
        <v/>
      </c>
      <c r="AG112" s="17" t="str">
        <f t="shared" si="24"/>
        <v/>
      </c>
      <c r="AH112" s="17" t="str">
        <f t="shared" si="24"/>
        <v/>
      </c>
      <c r="AI112" s="17" t="str">
        <f t="shared" si="24"/>
        <v/>
      </c>
      <c r="AJ112" s="17" t="str">
        <f t="shared" si="21"/>
        <v/>
      </c>
      <c r="AK112" s="17" t="str">
        <f t="shared" si="21"/>
        <v/>
      </c>
    </row>
    <row r="113" spans="1:38" ht="38.75" hidden="1" x14ac:dyDescent="0.2">
      <c r="A113" s="70" t="str">
        <f t="shared" si="17"/>
        <v xml:space="preserve">EXÁMENES; HORARIO; PERSONAL; </v>
      </c>
      <c r="B113" s="228" t="str">
        <f>LEFT(TABLA!BC113,1)</f>
        <v>5</v>
      </c>
      <c r="C113" s="17" t="str">
        <f>TABLA!C113</f>
        <v>Ciencias Sociales</v>
      </c>
      <c r="D113" s="17" t="str">
        <f>TABLA!F113</f>
        <v>F. Ciencias de la Información</v>
      </c>
      <c r="E113" s="262" t="str">
        <f>TABLA!BD113</f>
        <v>Me gustaría que en época de exámenes el horario fuese similar al de la Zambrano. Por lo demás, todo me parece excelente; el personal es encantador.</v>
      </c>
      <c r="F113" s="148" t="str">
        <f>TABLA!BE113</f>
        <v>majdelyo@ucm.es</v>
      </c>
      <c r="G113" s="70" t="str">
        <f t="shared" si="18"/>
        <v>ME GUSTARIA QUE EN EPOCA DE EXAMENES EL HORARIO FUESE SIMILAR AL DE LA ZAMBRANO. POR LO DEMAS, TODO ME PARECE EXCELENTE; EL PERSONAL ES ENCANTADOR.</v>
      </c>
      <c r="H113" s="17" t="str">
        <f t="shared" si="25"/>
        <v/>
      </c>
      <c r="I113" s="17" t="str">
        <f t="shared" si="25"/>
        <v/>
      </c>
      <c r="J113" s="17" t="str">
        <f t="shared" si="25"/>
        <v/>
      </c>
      <c r="K113" s="17" t="str">
        <f t="shared" si="25"/>
        <v/>
      </c>
      <c r="L113" s="17" t="str">
        <f t="shared" si="25"/>
        <v/>
      </c>
      <c r="M113" s="17" t="str">
        <f t="shared" si="25"/>
        <v/>
      </c>
      <c r="N113" s="17" t="str">
        <f t="shared" si="25"/>
        <v/>
      </c>
      <c r="O113" s="17" t="str">
        <f t="shared" si="25"/>
        <v/>
      </c>
      <c r="P113" s="17" t="str">
        <f t="shared" si="25"/>
        <v/>
      </c>
      <c r="Q113" s="17" t="str">
        <f t="shared" si="25"/>
        <v xml:space="preserve">EXÁMENES; </v>
      </c>
      <c r="R113" s="17" t="str">
        <f t="shared" si="25"/>
        <v/>
      </c>
      <c r="S113" s="17" t="str">
        <f t="shared" si="25"/>
        <v xml:space="preserve">HORARIO; </v>
      </c>
      <c r="T113" s="17" t="str">
        <f t="shared" si="25"/>
        <v/>
      </c>
      <c r="U113" s="17" t="str">
        <f t="shared" si="25"/>
        <v/>
      </c>
      <c r="V113" s="17" t="str">
        <f t="shared" si="25"/>
        <v/>
      </c>
      <c r="W113" s="17" t="str">
        <f t="shared" si="25"/>
        <v/>
      </c>
      <c r="X113" s="17" t="str">
        <f t="shared" si="24"/>
        <v/>
      </c>
      <c r="Y113" s="17" t="str">
        <f t="shared" si="24"/>
        <v/>
      </c>
      <c r="Z113" s="17" t="str">
        <f t="shared" si="24"/>
        <v/>
      </c>
      <c r="AA113" s="17" t="str">
        <f t="shared" si="24"/>
        <v xml:space="preserve">PERSONAL; </v>
      </c>
      <c r="AB113" s="17" t="str">
        <f t="shared" si="24"/>
        <v/>
      </c>
      <c r="AC113" s="17" t="str">
        <f t="shared" si="24"/>
        <v/>
      </c>
      <c r="AD113" s="17" t="str">
        <f t="shared" si="24"/>
        <v/>
      </c>
      <c r="AE113" s="17" t="str">
        <f t="shared" si="24"/>
        <v/>
      </c>
      <c r="AF113" s="17" t="str">
        <f t="shared" si="24"/>
        <v/>
      </c>
      <c r="AG113" s="17" t="str">
        <f t="shared" si="24"/>
        <v/>
      </c>
      <c r="AH113" s="17" t="str">
        <f t="shared" si="24"/>
        <v/>
      </c>
      <c r="AI113" s="17" t="str">
        <f t="shared" si="24"/>
        <v/>
      </c>
      <c r="AJ113" s="17" t="str">
        <f t="shared" si="21"/>
        <v/>
      </c>
      <c r="AK113" s="17" t="str">
        <f t="shared" si="21"/>
        <v/>
      </c>
      <c r="AL113" s="17">
        <f t="shared" si="16"/>
        <v>1</v>
      </c>
    </row>
    <row r="114" spans="1:38" hidden="1" x14ac:dyDescent="0.2">
      <c r="A114" s="70" t="str">
        <f t="shared" si="17"/>
        <v/>
      </c>
      <c r="B114" s="228" t="str">
        <f>LEFT(TABLA!BC114,1)</f>
        <v>5</v>
      </c>
      <c r="C114" s="17" t="str">
        <f>TABLA!C114</f>
        <v>Ciencias Experimentales</v>
      </c>
      <c r="D114" s="17" t="str">
        <f>TABLA!F114</f>
        <v>F. Ciencias Físicas</v>
      </c>
      <c r="E114" s="148">
        <f>TABLA!BD114</f>
        <v>0</v>
      </c>
      <c r="F114" s="148">
        <f>TABLA!BE114</f>
        <v>0</v>
      </c>
      <c r="G114" s="70" t="str">
        <f t="shared" si="18"/>
        <v>0</v>
      </c>
      <c r="H114" s="17" t="str">
        <f t="shared" si="25"/>
        <v/>
      </c>
      <c r="I114" s="17" t="str">
        <f t="shared" si="25"/>
        <v/>
      </c>
      <c r="J114" s="17" t="str">
        <f t="shared" si="25"/>
        <v/>
      </c>
      <c r="K114" s="17" t="str">
        <f t="shared" si="25"/>
        <v/>
      </c>
      <c r="L114" s="17" t="str">
        <f t="shared" si="25"/>
        <v/>
      </c>
      <c r="M114" s="17" t="str">
        <f t="shared" si="25"/>
        <v/>
      </c>
      <c r="N114" s="17" t="str">
        <f t="shared" si="25"/>
        <v/>
      </c>
      <c r="O114" s="17" t="str">
        <f t="shared" si="25"/>
        <v/>
      </c>
      <c r="P114" s="17" t="str">
        <f t="shared" si="25"/>
        <v/>
      </c>
      <c r="Q114" s="17" t="str">
        <f t="shared" si="25"/>
        <v/>
      </c>
      <c r="R114" s="17" t="str">
        <f t="shared" si="25"/>
        <v/>
      </c>
      <c r="S114" s="17" t="str">
        <f t="shared" si="25"/>
        <v/>
      </c>
      <c r="T114" s="17" t="str">
        <f t="shared" si="25"/>
        <v/>
      </c>
      <c r="U114" s="17" t="str">
        <f t="shared" si="25"/>
        <v/>
      </c>
      <c r="V114" s="17" t="str">
        <f t="shared" si="25"/>
        <v/>
      </c>
      <c r="W114" s="17" t="str">
        <f t="shared" si="25"/>
        <v/>
      </c>
      <c r="X114" s="17" t="str">
        <f t="shared" si="24"/>
        <v/>
      </c>
      <c r="Y114" s="17" t="str">
        <f t="shared" si="24"/>
        <v/>
      </c>
      <c r="Z114" s="17" t="str">
        <f t="shared" si="24"/>
        <v/>
      </c>
      <c r="AA114" s="17" t="str">
        <f t="shared" si="24"/>
        <v/>
      </c>
      <c r="AB114" s="17" t="str">
        <f t="shared" si="24"/>
        <v/>
      </c>
      <c r="AC114" s="17" t="str">
        <f t="shared" si="24"/>
        <v/>
      </c>
      <c r="AD114" s="17" t="str">
        <f t="shared" si="24"/>
        <v/>
      </c>
      <c r="AE114" s="17" t="str">
        <f t="shared" si="24"/>
        <v/>
      </c>
      <c r="AF114" s="17" t="str">
        <f t="shared" si="24"/>
        <v/>
      </c>
      <c r="AG114" s="17" t="str">
        <f t="shared" si="24"/>
        <v/>
      </c>
      <c r="AH114" s="17" t="str">
        <f t="shared" si="24"/>
        <v/>
      </c>
      <c r="AI114" s="17" t="str">
        <f t="shared" si="24"/>
        <v/>
      </c>
      <c r="AJ114" s="17" t="str">
        <f t="shared" si="21"/>
        <v/>
      </c>
      <c r="AK114" s="17" t="str">
        <f t="shared" si="21"/>
        <v/>
      </c>
      <c r="AL114" s="17">
        <f t="shared" si="16"/>
        <v>0</v>
      </c>
    </row>
    <row r="115" spans="1:38" x14ac:dyDescent="0.2">
      <c r="A115" s="70" t="str">
        <f t="shared" si="17"/>
        <v/>
      </c>
      <c r="B115" s="228" t="str">
        <f>LEFT(TABLA!BC115,1)</f>
        <v>5</v>
      </c>
      <c r="C115" s="264" t="str">
        <f>TABLA!C115</f>
        <v>Humanidades</v>
      </c>
      <c r="D115" s="264" t="str">
        <f>TABLA!F115</f>
        <v>F. Filosofía</v>
      </c>
      <c r="E115" s="148">
        <f>TABLA!BD115</f>
        <v>0</v>
      </c>
      <c r="F115" s="148">
        <f>TABLA!BE115</f>
        <v>0</v>
      </c>
      <c r="G115" s="70" t="str">
        <f t="shared" si="18"/>
        <v>0</v>
      </c>
      <c r="H115" s="17" t="str">
        <f t="shared" si="25"/>
        <v/>
      </c>
      <c r="I115" s="17" t="str">
        <f t="shared" si="25"/>
        <v/>
      </c>
      <c r="J115" s="17" t="str">
        <f t="shared" si="25"/>
        <v/>
      </c>
      <c r="K115" s="17" t="str">
        <f t="shared" si="25"/>
        <v/>
      </c>
      <c r="L115" s="17" t="str">
        <f t="shared" si="25"/>
        <v/>
      </c>
      <c r="M115" s="17" t="str">
        <f t="shared" si="25"/>
        <v/>
      </c>
      <c r="N115" s="17" t="str">
        <f t="shared" si="25"/>
        <v/>
      </c>
      <c r="O115" s="17" t="str">
        <f t="shared" si="25"/>
        <v/>
      </c>
      <c r="P115" s="17" t="str">
        <f t="shared" si="25"/>
        <v/>
      </c>
      <c r="Q115" s="17" t="str">
        <f t="shared" si="25"/>
        <v/>
      </c>
      <c r="R115" s="17" t="str">
        <f t="shared" si="25"/>
        <v/>
      </c>
      <c r="S115" s="17" t="str">
        <f t="shared" si="25"/>
        <v/>
      </c>
      <c r="T115" s="17" t="str">
        <f t="shared" si="25"/>
        <v/>
      </c>
      <c r="U115" s="17" t="str">
        <f t="shared" si="25"/>
        <v/>
      </c>
      <c r="V115" s="17" t="str">
        <f t="shared" si="25"/>
        <v/>
      </c>
      <c r="W115" s="17" t="str">
        <f t="shared" si="25"/>
        <v/>
      </c>
      <c r="X115" s="17" t="str">
        <f t="shared" si="24"/>
        <v/>
      </c>
      <c r="Y115" s="17" t="str">
        <f t="shared" si="24"/>
        <v/>
      </c>
      <c r="Z115" s="17" t="str">
        <f t="shared" si="24"/>
        <v/>
      </c>
      <c r="AA115" s="17" t="str">
        <f t="shared" si="24"/>
        <v/>
      </c>
      <c r="AB115" s="17" t="str">
        <f t="shared" si="24"/>
        <v/>
      </c>
      <c r="AC115" s="17" t="str">
        <f t="shared" si="24"/>
        <v/>
      </c>
      <c r="AD115" s="17" t="str">
        <f t="shared" si="24"/>
        <v/>
      </c>
      <c r="AE115" s="17" t="str">
        <f t="shared" si="24"/>
        <v/>
      </c>
      <c r="AF115" s="17" t="str">
        <f t="shared" si="24"/>
        <v/>
      </c>
      <c r="AG115" s="17" t="str">
        <f t="shared" si="24"/>
        <v/>
      </c>
      <c r="AH115" s="17" t="str">
        <f t="shared" si="24"/>
        <v/>
      </c>
      <c r="AI115" s="17" t="str">
        <f t="shared" si="24"/>
        <v/>
      </c>
      <c r="AJ115" s="17" t="str">
        <f t="shared" si="21"/>
        <v/>
      </c>
      <c r="AK115" s="17" t="str">
        <f t="shared" si="21"/>
        <v/>
      </c>
    </row>
    <row r="116" spans="1:38" hidden="1" x14ac:dyDescent="0.2">
      <c r="A116" s="70" t="str">
        <f t="shared" si="17"/>
        <v/>
      </c>
      <c r="B116" s="228" t="str">
        <f>LEFT(TABLA!BC116,1)</f>
        <v>5</v>
      </c>
      <c r="C116" s="17" t="str">
        <f>TABLA!C116</f>
        <v>Ciencias de la Salud</v>
      </c>
      <c r="D116" s="17" t="str">
        <f>TABLA!F116</f>
        <v>F. Enfermería, Fisioterapia y Podología</v>
      </c>
      <c r="E116" s="262">
        <f>TABLA!BD116</f>
        <v>0</v>
      </c>
      <c r="F116" s="148">
        <f>TABLA!BE116</f>
        <v>0</v>
      </c>
      <c r="G116" s="70" t="str">
        <f t="shared" si="18"/>
        <v>0</v>
      </c>
      <c r="H116" s="17" t="str">
        <f t="shared" si="25"/>
        <v/>
      </c>
      <c r="I116" s="17" t="str">
        <f t="shared" si="25"/>
        <v/>
      </c>
      <c r="J116" s="17" t="str">
        <f t="shared" si="25"/>
        <v/>
      </c>
      <c r="K116" s="17" t="str">
        <f t="shared" si="25"/>
        <v/>
      </c>
      <c r="L116" s="17" t="str">
        <f t="shared" si="25"/>
        <v/>
      </c>
      <c r="M116" s="17" t="str">
        <f t="shared" si="25"/>
        <v/>
      </c>
      <c r="N116" s="17" t="str">
        <f t="shared" si="25"/>
        <v/>
      </c>
      <c r="O116" s="17" t="str">
        <f t="shared" si="25"/>
        <v/>
      </c>
      <c r="P116" s="17" t="str">
        <f t="shared" si="25"/>
        <v/>
      </c>
      <c r="Q116" s="17" t="str">
        <f t="shared" si="25"/>
        <v/>
      </c>
      <c r="R116" s="17" t="str">
        <f t="shared" si="25"/>
        <v/>
      </c>
      <c r="S116" s="17" t="str">
        <f t="shared" si="25"/>
        <v/>
      </c>
      <c r="T116" s="17" t="str">
        <f t="shared" si="25"/>
        <v/>
      </c>
      <c r="U116" s="17" t="str">
        <f t="shared" si="25"/>
        <v/>
      </c>
      <c r="V116" s="17" t="str">
        <f t="shared" si="25"/>
        <v/>
      </c>
      <c r="W116" s="17" t="str">
        <f t="shared" si="25"/>
        <v/>
      </c>
      <c r="X116" s="17" t="str">
        <f t="shared" si="24"/>
        <v/>
      </c>
      <c r="Y116" s="17" t="str">
        <f t="shared" si="24"/>
        <v/>
      </c>
      <c r="Z116" s="17" t="str">
        <f t="shared" si="24"/>
        <v/>
      </c>
      <c r="AA116" s="17" t="str">
        <f t="shared" si="24"/>
        <v/>
      </c>
      <c r="AB116" s="17" t="str">
        <f t="shared" si="24"/>
        <v/>
      </c>
      <c r="AC116" s="17" t="str">
        <f t="shared" si="24"/>
        <v/>
      </c>
      <c r="AD116" s="17" t="str">
        <f t="shared" si="24"/>
        <v/>
      </c>
      <c r="AE116" s="17" t="str">
        <f t="shared" si="24"/>
        <v/>
      </c>
      <c r="AF116" s="17" t="str">
        <f t="shared" si="24"/>
        <v/>
      </c>
      <c r="AG116" s="17" t="str">
        <f t="shared" si="24"/>
        <v/>
      </c>
      <c r="AH116" s="17" t="str">
        <f t="shared" si="24"/>
        <v/>
      </c>
      <c r="AI116" s="17" t="str">
        <f t="shared" si="24"/>
        <v/>
      </c>
      <c r="AJ116" s="17" t="str">
        <f t="shared" si="21"/>
        <v/>
      </c>
      <c r="AK116" s="17" t="str">
        <f t="shared" si="21"/>
        <v/>
      </c>
      <c r="AL116" s="17">
        <f t="shared" si="16"/>
        <v>0</v>
      </c>
    </row>
    <row r="117" spans="1:38" hidden="1" x14ac:dyDescent="0.2">
      <c r="A117" s="70" t="str">
        <f t="shared" si="17"/>
        <v/>
      </c>
      <c r="B117" s="228" t="str">
        <f>LEFT(TABLA!BC117,1)</f>
        <v>5</v>
      </c>
      <c r="C117" s="17" t="str">
        <f>TABLA!C117</f>
        <v>Ciencias de la Salud</v>
      </c>
      <c r="D117" s="17" t="str">
        <f>TABLA!F117</f>
        <v>F. Enfermería, Fisioterapia y Podología</v>
      </c>
      <c r="E117" s="148">
        <f>TABLA!BD117</f>
        <v>0</v>
      </c>
      <c r="F117" s="148">
        <f>TABLA!BE117</f>
        <v>0</v>
      </c>
      <c r="G117" s="70" t="str">
        <f t="shared" si="18"/>
        <v>0</v>
      </c>
      <c r="H117" s="17" t="str">
        <f t="shared" si="25"/>
        <v/>
      </c>
      <c r="I117" s="17" t="str">
        <f t="shared" si="25"/>
        <v/>
      </c>
      <c r="J117" s="17" t="str">
        <f t="shared" si="25"/>
        <v/>
      </c>
      <c r="K117" s="17" t="str">
        <f t="shared" si="25"/>
        <v/>
      </c>
      <c r="L117" s="17" t="str">
        <f t="shared" si="25"/>
        <v/>
      </c>
      <c r="M117" s="17" t="str">
        <f t="shared" si="25"/>
        <v/>
      </c>
      <c r="N117" s="17" t="str">
        <f t="shared" si="25"/>
        <v/>
      </c>
      <c r="O117" s="17" t="str">
        <f t="shared" si="25"/>
        <v/>
      </c>
      <c r="P117" s="17" t="str">
        <f t="shared" si="25"/>
        <v/>
      </c>
      <c r="Q117" s="17" t="str">
        <f t="shared" si="25"/>
        <v/>
      </c>
      <c r="R117" s="17" t="str">
        <f t="shared" si="25"/>
        <v/>
      </c>
      <c r="S117" s="17" t="str">
        <f t="shared" si="25"/>
        <v/>
      </c>
      <c r="T117" s="17" t="str">
        <f t="shared" si="25"/>
        <v/>
      </c>
      <c r="U117" s="17" t="str">
        <f t="shared" si="25"/>
        <v/>
      </c>
      <c r="V117" s="17" t="str">
        <f t="shared" si="25"/>
        <v/>
      </c>
      <c r="W117" s="17" t="str">
        <f t="shared" si="25"/>
        <v/>
      </c>
      <c r="X117" s="17" t="str">
        <f t="shared" si="24"/>
        <v/>
      </c>
      <c r="Y117" s="17" t="str">
        <f t="shared" si="24"/>
        <v/>
      </c>
      <c r="Z117" s="17" t="str">
        <f t="shared" si="24"/>
        <v/>
      </c>
      <c r="AA117" s="17" t="str">
        <f t="shared" si="24"/>
        <v/>
      </c>
      <c r="AB117" s="17" t="str">
        <f t="shared" si="24"/>
        <v/>
      </c>
      <c r="AC117" s="17" t="str">
        <f t="shared" si="24"/>
        <v/>
      </c>
      <c r="AD117" s="17" t="str">
        <f t="shared" si="24"/>
        <v/>
      </c>
      <c r="AE117" s="17" t="str">
        <f t="shared" si="24"/>
        <v/>
      </c>
      <c r="AF117" s="17" t="str">
        <f t="shared" si="24"/>
        <v/>
      </c>
      <c r="AG117" s="17" t="str">
        <f t="shared" si="24"/>
        <v/>
      </c>
      <c r="AH117" s="17" t="str">
        <f t="shared" si="24"/>
        <v/>
      </c>
      <c r="AI117" s="17" t="str">
        <f t="shared" si="24"/>
        <v/>
      </c>
      <c r="AJ117" s="17" t="str">
        <f t="shared" si="21"/>
        <v/>
      </c>
      <c r="AK117" s="17" t="str">
        <f t="shared" si="21"/>
        <v/>
      </c>
      <c r="AL117" s="17">
        <f t="shared" si="16"/>
        <v>0</v>
      </c>
    </row>
    <row r="118" spans="1:38" hidden="1" x14ac:dyDescent="0.2">
      <c r="A118" s="70" t="str">
        <f t="shared" si="17"/>
        <v/>
      </c>
      <c r="B118" s="228" t="str">
        <f>LEFT(TABLA!BC118,1)</f>
        <v>4</v>
      </c>
      <c r="C118" s="17" t="str">
        <f>TABLA!C118</f>
        <v/>
      </c>
      <c r="D118" s="17">
        <f>TABLA!F118</f>
        <v>0</v>
      </c>
      <c r="E118" s="148">
        <f>TABLA!BD118</f>
        <v>0</v>
      </c>
      <c r="F118" s="148">
        <f>TABLA!BE118</f>
        <v>0</v>
      </c>
      <c r="G118" s="70" t="str">
        <f t="shared" si="18"/>
        <v>0</v>
      </c>
      <c r="H118" s="17" t="str">
        <f t="shared" si="25"/>
        <v/>
      </c>
      <c r="I118" s="17" t="str">
        <f t="shared" si="25"/>
        <v/>
      </c>
      <c r="J118" s="17" t="str">
        <f t="shared" si="25"/>
        <v/>
      </c>
      <c r="K118" s="17" t="str">
        <f t="shared" si="25"/>
        <v/>
      </c>
      <c r="L118" s="17" t="str">
        <f t="shared" si="25"/>
        <v/>
      </c>
      <c r="M118" s="17" t="str">
        <f t="shared" si="25"/>
        <v/>
      </c>
      <c r="N118" s="17" t="str">
        <f t="shared" si="25"/>
        <v/>
      </c>
      <c r="O118" s="17" t="str">
        <f t="shared" si="25"/>
        <v/>
      </c>
      <c r="P118" s="17" t="str">
        <f t="shared" si="25"/>
        <v/>
      </c>
      <c r="Q118" s="17" t="str">
        <f t="shared" si="25"/>
        <v/>
      </c>
      <c r="R118" s="17" t="str">
        <f t="shared" si="25"/>
        <v/>
      </c>
      <c r="S118" s="17" t="str">
        <f t="shared" si="25"/>
        <v/>
      </c>
      <c r="T118" s="17" t="str">
        <f t="shared" si="25"/>
        <v/>
      </c>
      <c r="U118" s="17" t="str">
        <f t="shared" si="25"/>
        <v/>
      </c>
      <c r="V118" s="17" t="str">
        <f t="shared" si="25"/>
        <v/>
      </c>
      <c r="W118" s="17" t="str">
        <f t="shared" si="25"/>
        <v/>
      </c>
      <c r="X118" s="17" t="str">
        <f t="shared" si="24"/>
        <v/>
      </c>
      <c r="Y118" s="17" t="str">
        <f t="shared" si="24"/>
        <v/>
      </c>
      <c r="Z118" s="17" t="str">
        <f t="shared" si="24"/>
        <v/>
      </c>
      <c r="AA118" s="17" t="str">
        <f t="shared" si="24"/>
        <v/>
      </c>
      <c r="AB118" s="17" t="str">
        <f t="shared" si="24"/>
        <v/>
      </c>
      <c r="AC118" s="17" t="str">
        <f t="shared" si="24"/>
        <v/>
      </c>
      <c r="AD118" s="17" t="str">
        <f t="shared" si="24"/>
        <v/>
      </c>
      <c r="AE118" s="17" t="str">
        <f t="shared" si="24"/>
        <v/>
      </c>
      <c r="AF118" s="17" t="str">
        <f t="shared" si="24"/>
        <v/>
      </c>
      <c r="AG118" s="17" t="str">
        <f t="shared" si="24"/>
        <v/>
      </c>
      <c r="AH118" s="17" t="str">
        <f t="shared" si="24"/>
        <v/>
      </c>
      <c r="AI118" s="17" t="str">
        <f t="shared" si="24"/>
        <v/>
      </c>
      <c r="AJ118" s="17" t="str">
        <f t="shared" si="21"/>
        <v/>
      </c>
      <c r="AK118" s="17" t="str">
        <f t="shared" si="21"/>
        <v/>
      </c>
      <c r="AL118" s="17">
        <f t="shared" si="16"/>
        <v>0</v>
      </c>
    </row>
    <row r="119" spans="1:38" ht="90.35" hidden="1" x14ac:dyDescent="0.2">
      <c r="A119" s="70" t="str">
        <f t="shared" si="17"/>
        <v xml:space="preserve">LIBROS; PRESTAMO; </v>
      </c>
      <c r="B119" s="228" t="str">
        <f>LEFT(TABLA!BC119,1)</f>
        <v>5</v>
      </c>
      <c r="C119" s="17" t="str">
        <f>TABLA!C119</f>
        <v>Ciencias Experimentales</v>
      </c>
      <c r="D119" s="17" t="str">
        <f>TABLA!F119</f>
        <v>F. Ciencias Físicas</v>
      </c>
      <c r="E119" s="148" t="str">
        <f>TABLA!BD119</f>
        <v>En la biblioteca de la facultad de Ciencias Físicas hay poco ejemplares para préstamo de algunos de los libros recomendados para varias asignaturas del grado. Estaría bien si se ampliara el número de algunos de los libros más solicitados para que un mayor número de estudiantes tenga acceso a ellos. Por ejemplo: "Introduction to Quantum Mechanics" (Griffiths), "Introduction to Electrodynamics" (Griffiths), "Quantum Mechanics" (Choen-Tannudgi), "Differential Geometry" (Kreyszig), ...</v>
      </c>
      <c r="F119" s="148">
        <f>TABLA!BE119</f>
        <v>0</v>
      </c>
      <c r="G119" s="70" t="str">
        <f t="shared" si="18"/>
        <v>EN LA BIBLIOTECA DE LA FACULTAD DE CIENCIAS FISICAS HAY POCO EJEMPLARES PARA PRESTAMO DE ALGUNOS DE LOS LIBROS RECOMENDADOS PARA VARIAS ASIGNATURAS DEL GRADO. ESTARIA BIEN SI SE AMPLIARA EL NUMERO DE ALGUNOS DE LOS LIBROS MAS SOLICITADOS PARA QUE UN MAYOR NUMERO DE ESTUDIANTES TENGA ACCESO A ELLOS. POR EJEMPLO: "INTRODUCTION TO QUANTUM MECHANICS" (GRIFFITHS), "INTRODUCTION TO ELECTRODYNAMICS" (GRIFFITHS), "QUANTUM MECHANICS" (CHOEN-TANNUDGI), "DIFFERENTIAL GEOMETRY" (KREYSZIG), ...</v>
      </c>
      <c r="H119" s="17" t="str">
        <f t="shared" si="25"/>
        <v/>
      </c>
      <c r="I119" s="17" t="str">
        <f t="shared" si="25"/>
        <v/>
      </c>
      <c r="J119" s="17" t="str">
        <f t="shared" si="25"/>
        <v/>
      </c>
      <c r="K119" s="17" t="str">
        <f t="shared" si="25"/>
        <v/>
      </c>
      <c r="L119" s="17" t="str">
        <f t="shared" si="25"/>
        <v/>
      </c>
      <c r="M119" s="17" t="str">
        <f t="shared" si="25"/>
        <v/>
      </c>
      <c r="N119" s="17" t="str">
        <f t="shared" si="25"/>
        <v/>
      </c>
      <c r="O119" s="17" t="str">
        <f t="shared" si="25"/>
        <v/>
      </c>
      <c r="P119" s="17" t="str">
        <f t="shared" si="25"/>
        <v/>
      </c>
      <c r="Q119" s="17" t="str">
        <f t="shared" si="25"/>
        <v/>
      </c>
      <c r="R119" s="17" t="str">
        <f t="shared" si="25"/>
        <v/>
      </c>
      <c r="S119" s="17" t="str">
        <f t="shared" si="25"/>
        <v/>
      </c>
      <c r="T119" s="17" t="str">
        <f t="shared" si="25"/>
        <v/>
      </c>
      <c r="U119" s="17" t="str">
        <f t="shared" si="25"/>
        <v xml:space="preserve">LIBROS; </v>
      </c>
      <c r="V119" s="17" t="str">
        <f t="shared" si="25"/>
        <v/>
      </c>
      <c r="W119" s="17" t="str">
        <f t="shared" ref="W119:AI134" si="26">IFERROR((IF(FIND(W$2,$G119,1)&gt;0,W$3)),"")</f>
        <v/>
      </c>
      <c r="X119" s="17" t="str">
        <f t="shared" si="26"/>
        <v/>
      </c>
      <c r="Y119" s="17" t="str">
        <f t="shared" si="26"/>
        <v/>
      </c>
      <c r="Z119" s="17" t="str">
        <f t="shared" si="26"/>
        <v/>
      </c>
      <c r="AA119" s="17" t="str">
        <f t="shared" si="26"/>
        <v/>
      </c>
      <c r="AB119" s="17" t="str">
        <f t="shared" si="26"/>
        <v/>
      </c>
      <c r="AC119" s="17" t="str">
        <f t="shared" si="26"/>
        <v xml:space="preserve">PRESTAMO; </v>
      </c>
      <c r="AD119" s="17" t="str">
        <f t="shared" si="26"/>
        <v/>
      </c>
      <c r="AE119" s="17" t="str">
        <f t="shared" si="26"/>
        <v/>
      </c>
      <c r="AF119" s="17" t="str">
        <f t="shared" si="26"/>
        <v/>
      </c>
      <c r="AG119" s="17" t="str">
        <f t="shared" si="26"/>
        <v/>
      </c>
      <c r="AH119" s="17" t="str">
        <f t="shared" si="26"/>
        <v/>
      </c>
      <c r="AI119" s="17" t="str">
        <f t="shared" si="26"/>
        <v/>
      </c>
      <c r="AJ119" s="17" t="str">
        <f t="shared" si="21"/>
        <v/>
      </c>
      <c r="AK119" s="17" t="str">
        <f t="shared" si="21"/>
        <v/>
      </c>
      <c r="AL119" s="17">
        <f t="shared" si="16"/>
        <v>1</v>
      </c>
    </row>
    <row r="120" spans="1:38" ht="38.75" hidden="1" x14ac:dyDescent="0.2">
      <c r="A120" s="70" t="str">
        <f t="shared" si="17"/>
        <v xml:space="preserve">LUZ ILUMINACION; LUZ ILUMINACION; </v>
      </c>
      <c r="B120" s="228" t="str">
        <f>LEFT(TABLA!BC120,1)</f>
        <v>5</v>
      </c>
      <c r="C120" s="17" t="str">
        <f>TABLA!C120</f>
        <v>Ciencias Experimentales</v>
      </c>
      <c r="D120" s="17" t="str">
        <f>TABLA!F120</f>
        <v>F. Ciencias Matemáticas</v>
      </c>
      <c r="E120" s="148" t="str">
        <f>TABLA!BD120</f>
        <v>La luz me parece el factor más importante, y en la biblioteca de la facultad de ciencias Matemáticas hay mesas que carecen de buena iluminación. Por favor tenganlo en cuenta. Muchas gracias.</v>
      </c>
      <c r="F120" s="148">
        <f>TABLA!BE120</f>
        <v>0</v>
      </c>
      <c r="G120" s="70" t="str">
        <f t="shared" si="18"/>
        <v>LA LUZ ME PARECE EL FACTOR MAS IMPORTANTE, Y EN LA BIBLIOTECA DE LA FACULTAD DE CIENCIAS MATEMATICAS HAY MESAS QUE CARECEN DE BUENA ILUMINACION. POR FAVOR TENGANLO EN CUENTA. MUCHAS GRACIAS.</v>
      </c>
      <c r="H120" s="17" t="str">
        <f t="shared" ref="H120:W135" si="27">IFERROR((IF(FIND(H$2,$G120,1)&gt;0,H$3)),"")</f>
        <v/>
      </c>
      <c r="I120" s="17" t="str">
        <f t="shared" si="27"/>
        <v/>
      </c>
      <c r="J120" s="17" t="str">
        <f t="shared" si="27"/>
        <v/>
      </c>
      <c r="K120" s="17" t="str">
        <f t="shared" si="27"/>
        <v/>
      </c>
      <c r="L120" s="17" t="str">
        <f t="shared" si="27"/>
        <v/>
      </c>
      <c r="M120" s="17" t="str">
        <f t="shared" si="27"/>
        <v/>
      </c>
      <c r="N120" s="17" t="str">
        <f t="shared" si="27"/>
        <v/>
      </c>
      <c r="O120" s="17" t="str">
        <f t="shared" si="27"/>
        <v/>
      </c>
      <c r="P120" s="17" t="str">
        <f t="shared" si="27"/>
        <v/>
      </c>
      <c r="Q120" s="17" t="str">
        <f t="shared" si="27"/>
        <v/>
      </c>
      <c r="R120" s="17" t="str">
        <f t="shared" si="27"/>
        <v/>
      </c>
      <c r="S120" s="17" t="str">
        <f t="shared" si="27"/>
        <v/>
      </c>
      <c r="T120" s="17" t="str">
        <f t="shared" si="27"/>
        <v/>
      </c>
      <c r="U120" s="17" t="str">
        <f t="shared" si="27"/>
        <v/>
      </c>
      <c r="V120" s="17" t="str">
        <f t="shared" si="27"/>
        <v/>
      </c>
      <c r="W120" s="17" t="str">
        <f t="shared" si="27"/>
        <v xml:space="preserve">LUZ ILUMINACION; </v>
      </c>
      <c r="X120" s="17" t="str">
        <f t="shared" si="26"/>
        <v xml:space="preserve">LUZ ILUMINACION; </v>
      </c>
      <c r="Y120" s="17" t="str">
        <f t="shared" si="26"/>
        <v/>
      </c>
      <c r="Z120" s="17" t="str">
        <f t="shared" si="26"/>
        <v/>
      </c>
      <c r="AA120" s="17" t="str">
        <f t="shared" si="26"/>
        <v/>
      </c>
      <c r="AB120" s="17" t="str">
        <f t="shared" si="26"/>
        <v/>
      </c>
      <c r="AC120" s="17" t="str">
        <f t="shared" si="26"/>
        <v/>
      </c>
      <c r="AD120" s="17" t="str">
        <f t="shared" si="26"/>
        <v/>
      </c>
      <c r="AE120" s="17" t="str">
        <f t="shared" si="26"/>
        <v/>
      </c>
      <c r="AF120" s="17" t="str">
        <f t="shared" si="26"/>
        <v/>
      </c>
      <c r="AG120" s="17" t="str">
        <f t="shared" si="26"/>
        <v/>
      </c>
      <c r="AH120" s="17" t="str">
        <f t="shared" si="26"/>
        <v/>
      </c>
      <c r="AI120" s="17" t="str">
        <f t="shared" si="26"/>
        <v/>
      </c>
      <c r="AJ120" s="17" t="str">
        <f t="shared" si="21"/>
        <v/>
      </c>
      <c r="AK120" s="17" t="str">
        <f t="shared" si="21"/>
        <v/>
      </c>
      <c r="AL120" s="17">
        <f t="shared" si="16"/>
        <v>1</v>
      </c>
    </row>
    <row r="121" spans="1:38" hidden="1" x14ac:dyDescent="0.2">
      <c r="A121" s="70" t="str">
        <f t="shared" si="17"/>
        <v/>
      </c>
      <c r="B121" s="228" t="str">
        <f>LEFT(TABLA!BC121,1)</f>
        <v>4</v>
      </c>
      <c r="C121" s="17" t="str">
        <f>TABLA!C121</f>
        <v>Ciencias de la Salud</v>
      </c>
      <c r="D121" s="17" t="str">
        <f>TABLA!F121</f>
        <v>F. Enfermería, Fisioterapia y Podología</v>
      </c>
      <c r="E121" s="148">
        <f>TABLA!BD121</f>
        <v>0</v>
      </c>
      <c r="F121" s="148">
        <f>TABLA!BE121</f>
        <v>0</v>
      </c>
      <c r="G121" s="70" t="str">
        <f t="shared" si="18"/>
        <v>0</v>
      </c>
      <c r="H121" s="17" t="str">
        <f t="shared" si="27"/>
        <v/>
      </c>
      <c r="I121" s="17" t="str">
        <f t="shared" si="27"/>
        <v/>
      </c>
      <c r="J121" s="17" t="str">
        <f t="shared" si="27"/>
        <v/>
      </c>
      <c r="K121" s="17" t="str">
        <f t="shared" si="27"/>
        <v/>
      </c>
      <c r="L121" s="17" t="str">
        <f t="shared" si="27"/>
        <v/>
      </c>
      <c r="M121" s="17" t="str">
        <f t="shared" si="27"/>
        <v/>
      </c>
      <c r="N121" s="17" t="str">
        <f t="shared" si="27"/>
        <v/>
      </c>
      <c r="O121" s="17" t="str">
        <f t="shared" si="27"/>
        <v/>
      </c>
      <c r="P121" s="17" t="str">
        <f t="shared" si="27"/>
        <v/>
      </c>
      <c r="Q121" s="17" t="str">
        <f t="shared" si="27"/>
        <v/>
      </c>
      <c r="R121" s="17" t="str">
        <f t="shared" si="27"/>
        <v/>
      </c>
      <c r="S121" s="17" t="str">
        <f t="shared" si="27"/>
        <v/>
      </c>
      <c r="T121" s="17" t="str">
        <f t="shared" si="27"/>
        <v/>
      </c>
      <c r="U121" s="17" t="str">
        <f t="shared" si="27"/>
        <v/>
      </c>
      <c r="V121" s="17" t="str">
        <f t="shared" si="27"/>
        <v/>
      </c>
      <c r="W121" s="17" t="str">
        <f t="shared" si="27"/>
        <v/>
      </c>
      <c r="X121" s="17" t="str">
        <f t="shared" si="26"/>
        <v/>
      </c>
      <c r="Y121" s="17" t="str">
        <f t="shared" si="26"/>
        <v/>
      </c>
      <c r="Z121" s="17" t="str">
        <f t="shared" si="26"/>
        <v/>
      </c>
      <c r="AA121" s="17" t="str">
        <f t="shared" si="26"/>
        <v/>
      </c>
      <c r="AB121" s="17" t="str">
        <f t="shared" si="26"/>
        <v/>
      </c>
      <c r="AC121" s="17" t="str">
        <f t="shared" si="26"/>
        <v/>
      </c>
      <c r="AD121" s="17" t="str">
        <f t="shared" si="26"/>
        <v/>
      </c>
      <c r="AE121" s="17" t="str">
        <f t="shared" si="26"/>
        <v/>
      </c>
      <c r="AF121" s="17" t="str">
        <f t="shared" si="26"/>
        <v/>
      </c>
      <c r="AG121" s="17" t="str">
        <f t="shared" si="26"/>
        <v/>
      </c>
      <c r="AH121" s="17" t="str">
        <f t="shared" si="26"/>
        <v/>
      </c>
      <c r="AI121" s="17" t="str">
        <f t="shared" si="26"/>
        <v/>
      </c>
      <c r="AJ121" s="17" t="str">
        <f t="shared" si="21"/>
        <v/>
      </c>
      <c r="AK121" s="17" t="str">
        <f t="shared" si="21"/>
        <v/>
      </c>
      <c r="AL121" s="17">
        <f t="shared" si="16"/>
        <v>0</v>
      </c>
    </row>
    <row r="122" spans="1:38" ht="25.85" hidden="1" x14ac:dyDescent="0.2">
      <c r="A122" s="70" t="str">
        <f t="shared" si="17"/>
        <v/>
      </c>
      <c r="B122" s="228" t="str">
        <f>LEFT(TABLA!BC122,1)</f>
        <v>3</v>
      </c>
      <c r="C122" s="17" t="str">
        <f>TABLA!C122</f>
        <v>Ciencias de la Salud</v>
      </c>
      <c r="D122" s="17" t="str">
        <f>TABLA!F122</f>
        <v>F. Enfermería, Fisioterapia y Podología</v>
      </c>
      <c r="E122" s="148" t="str">
        <f>TABLA!BD122</f>
        <v>Debería haber más silencio, se escucha mucho murmullo por parte de quien trabaja</v>
      </c>
      <c r="F122" s="148">
        <f>TABLA!BE122</f>
        <v>0</v>
      </c>
      <c r="G122" s="70" t="str">
        <f t="shared" si="18"/>
        <v>DEBERIA HABER MAS SILENCIO, SE ESCUCHA MUCHO MURMULLO POR PARTE DE QUIEN TRABAJA</v>
      </c>
      <c r="H122" s="17" t="str">
        <f t="shared" si="27"/>
        <v/>
      </c>
      <c r="I122" s="17" t="str">
        <f t="shared" si="27"/>
        <v/>
      </c>
      <c r="J122" s="17" t="str">
        <f t="shared" si="27"/>
        <v/>
      </c>
      <c r="K122" s="17" t="str">
        <f t="shared" si="27"/>
        <v/>
      </c>
      <c r="L122" s="17" t="str">
        <f t="shared" si="27"/>
        <v/>
      </c>
      <c r="M122" s="17" t="str">
        <f t="shared" si="27"/>
        <v/>
      </c>
      <c r="N122" s="17" t="str">
        <f t="shared" si="27"/>
        <v/>
      </c>
      <c r="O122" s="17" t="str">
        <f t="shared" si="27"/>
        <v/>
      </c>
      <c r="P122" s="17" t="str">
        <f t="shared" si="27"/>
        <v/>
      </c>
      <c r="Q122" s="17" t="str">
        <f t="shared" si="27"/>
        <v/>
      </c>
      <c r="R122" s="17" t="str">
        <f t="shared" si="27"/>
        <v/>
      </c>
      <c r="S122" s="17" t="str">
        <f t="shared" si="27"/>
        <v/>
      </c>
      <c r="T122" s="17" t="str">
        <f t="shared" si="27"/>
        <v/>
      </c>
      <c r="U122" s="17" t="str">
        <f t="shared" si="27"/>
        <v/>
      </c>
      <c r="V122" s="17" t="str">
        <f t="shared" si="27"/>
        <v/>
      </c>
      <c r="W122" s="17" t="str">
        <f t="shared" si="27"/>
        <v/>
      </c>
      <c r="X122" s="17" t="str">
        <f t="shared" si="26"/>
        <v/>
      </c>
      <c r="Y122" s="17" t="str">
        <f t="shared" si="26"/>
        <v/>
      </c>
      <c r="Z122" s="17" t="str">
        <f t="shared" si="26"/>
        <v/>
      </c>
      <c r="AA122" s="17" t="str">
        <f t="shared" si="26"/>
        <v/>
      </c>
      <c r="AB122" s="17" t="str">
        <f t="shared" si="26"/>
        <v/>
      </c>
      <c r="AC122" s="17" t="str">
        <f t="shared" si="26"/>
        <v/>
      </c>
      <c r="AD122" s="17" t="str">
        <f t="shared" si="26"/>
        <v/>
      </c>
      <c r="AE122" s="17" t="str">
        <f t="shared" si="26"/>
        <v/>
      </c>
      <c r="AF122" s="17" t="str">
        <f t="shared" si="26"/>
        <v/>
      </c>
      <c r="AG122" s="17" t="str">
        <f t="shared" si="26"/>
        <v/>
      </c>
      <c r="AH122" s="17" t="str">
        <f t="shared" si="26"/>
        <v/>
      </c>
      <c r="AI122" s="17" t="str">
        <f t="shared" si="26"/>
        <v/>
      </c>
      <c r="AJ122" s="17" t="str">
        <f t="shared" si="21"/>
        <v/>
      </c>
      <c r="AK122" s="17" t="str">
        <f t="shared" si="21"/>
        <v/>
      </c>
      <c r="AL122" s="17">
        <f t="shared" si="16"/>
        <v>1</v>
      </c>
    </row>
    <row r="123" spans="1:38" hidden="1" x14ac:dyDescent="0.2">
      <c r="A123" s="70" t="str">
        <f t="shared" si="17"/>
        <v/>
      </c>
      <c r="B123" s="228" t="str">
        <f>LEFT(TABLA!BC123,1)</f>
        <v>4</v>
      </c>
      <c r="C123" s="17" t="str">
        <f>TABLA!C123</f>
        <v>Ciencias de la Salud</v>
      </c>
      <c r="D123" s="17" t="str">
        <f>TABLA!F123</f>
        <v>F. Medicina</v>
      </c>
      <c r="E123" s="148">
        <f>TABLA!BD123</f>
        <v>0</v>
      </c>
      <c r="F123" s="148">
        <f>TABLA!BE123</f>
        <v>0</v>
      </c>
      <c r="G123" s="70" t="str">
        <f t="shared" si="18"/>
        <v>0</v>
      </c>
      <c r="H123" s="17" t="str">
        <f t="shared" si="27"/>
        <v/>
      </c>
      <c r="I123" s="17" t="str">
        <f t="shared" si="27"/>
        <v/>
      </c>
      <c r="J123" s="17" t="str">
        <f t="shared" si="27"/>
        <v/>
      </c>
      <c r="K123" s="17" t="str">
        <f t="shared" si="27"/>
        <v/>
      </c>
      <c r="L123" s="17" t="str">
        <f t="shared" si="27"/>
        <v/>
      </c>
      <c r="M123" s="17" t="str">
        <f t="shared" si="27"/>
        <v/>
      </c>
      <c r="N123" s="17" t="str">
        <f t="shared" si="27"/>
        <v/>
      </c>
      <c r="O123" s="17" t="str">
        <f t="shared" si="27"/>
        <v/>
      </c>
      <c r="P123" s="17" t="str">
        <f t="shared" si="27"/>
        <v/>
      </c>
      <c r="Q123" s="17" t="str">
        <f t="shared" si="27"/>
        <v/>
      </c>
      <c r="R123" s="17" t="str">
        <f t="shared" si="27"/>
        <v/>
      </c>
      <c r="S123" s="17" t="str">
        <f t="shared" si="27"/>
        <v/>
      </c>
      <c r="T123" s="17" t="str">
        <f t="shared" si="27"/>
        <v/>
      </c>
      <c r="U123" s="17" t="str">
        <f t="shared" si="27"/>
        <v/>
      </c>
      <c r="V123" s="17" t="str">
        <f t="shared" si="27"/>
        <v/>
      </c>
      <c r="W123" s="17" t="str">
        <f t="shared" si="27"/>
        <v/>
      </c>
      <c r="X123" s="17" t="str">
        <f t="shared" si="26"/>
        <v/>
      </c>
      <c r="Y123" s="17" t="str">
        <f t="shared" si="26"/>
        <v/>
      </c>
      <c r="Z123" s="17" t="str">
        <f t="shared" si="26"/>
        <v/>
      </c>
      <c r="AA123" s="17" t="str">
        <f t="shared" si="26"/>
        <v/>
      </c>
      <c r="AB123" s="17" t="str">
        <f t="shared" si="26"/>
        <v/>
      </c>
      <c r="AC123" s="17" t="str">
        <f t="shared" si="26"/>
        <v/>
      </c>
      <c r="AD123" s="17" t="str">
        <f t="shared" si="26"/>
        <v/>
      </c>
      <c r="AE123" s="17" t="str">
        <f t="shared" si="26"/>
        <v/>
      </c>
      <c r="AF123" s="17" t="str">
        <f t="shared" si="26"/>
        <v/>
      </c>
      <c r="AG123" s="17" t="str">
        <f t="shared" si="26"/>
        <v/>
      </c>
      <c r="AH123" s="17" t="str">
        <f t="shared" si="26"/>
        <v/>
      </c>
      <c r="AI123" s="17" t="str">
        <f t="shared" si="26"/>
        <v/>
      </c>
      <c r="AJ123" s="17" t="str">
        <f t="shared" si="21"/>
        <v/>
      </c>
      <c r="AK123" s="17" t="str">
        <f t="shared" si="21"/>
        <v/>
      </c>
      <c r="AL123" s="17">
        <f t="shared" si="16"/>
        <v>0</v>
      </c>
    </row>
    <row r="124" spans="1:38" hidden="1" x14ac:dyDescent="0.2">
      <c r="A124" s="70" t="str">
        <f t="shared" si="17"/>
        <v/>
      </c>
      <c r="B124" s="228" t="str">
        <f>LEFT(TABLA!BC124,1)</f>
        <v>4</v>
      </c>
      <c r="C124" s="17" t="str">
        <f>TABLA!C124</f>
        <v>Humanidades</v>
      </c>
      <c r="D124" s="17" t="str">
        <f>TABLA!F124</f>
        <v>F. Filosofía</v>
      </c>
      <c r="E124" s="148">
        <f>TABLA!BD124</f>
        <v>0</v>
      </c>
      <c r="F124" s="148">
        <f>TABLA!BE124</f>
        <v>0</v>
      </c>
      <c r="G124" s="70" t="str">
        <f t="shared" si="18"/>
        <v>0</v>
      </c>
      <c r="H124" s="17" t="str">
        <f t="shared" si="27"/>
        <v/>
      </c>
      <c r="I124" s="17" t="str">
        <f t="shared" si="27"/>
        <v/>
      </c>
      <c r="J124" s="17" t="str">
        <f t="shared" si="27"/>
        <v/>
      </c>
      <c r="K124" s="17" t="str">
        <f t="shared" si="27"/>
        <v/>
      </c>
      <c r="L124" s="17" t="str">
        <f t="shared" si="27"/>
        <v/>
      </c>
      <c r="M124" s="17" t="str">
        <f t="shared" si="27"/>
        <v/>
      </c>
      <c r="N124" s="17" t="str">
        <f t="shared" si="27"/>
        <v/>
      </c>
      <c r="O124" s="17" t="str">
        <f t="shared" si="27"/>
        <v/>
      </c>
      <c r="P124" s="17" t="str">
        <f t="shared" si="27"/>
        <v/>
      </c>
      <c r="Q124" s="17" t="str">
        <f t="shared" si="27"/>
        <v/>
      </c>
      <c r="R124" s="17" t="str">
        <f t="shared" si="27"/>
        <v/>
      </c>
      <c r="S124" s="17" t="str">
        <f t="shared" si="27"/>
        <v/>
      </c>
      <c r="T124" s="17" t="str">
        <f t="shared" si="27"/>
        <v/>
      </c>
      <c r="U124" s="17" t="str">
        <f t="shared" si="27"/>
        <v/>
      </c>
      <c r="V124" s="17" t="str">
        <f t="shared" si="27"/>
        <v/>
      </c>
      <c r="W124" s="17" t="str">
        <f t="shared" si="27"/>
        <v/>
      </c>
      <c r="X124" s="17" t="str">
        <f t="shared" si="26"/>
        <v/>
      </c>
      <c r="Y124" s="17" t="str">
        <f t="shared" si="26"/>
        <v/>
      </c>
      <c r="Z124" s="17" t="str">
        <f t="shared" si="26"/>
        <v/>
      </c>
      <c r="AA124" s="17" t="str">
        <f t="shared" si="26"/>
        <v/>
      </c>
      <c r="AB124" s="17" t="str">
        <f t="shared" si="26"/>
        <v/>
      </c>
      <c r="AC124" s="17" t="str">
        <f t="shared" si="26"/>
        <v/>
      </c>
      <c r="AD124" s="17" t="str">
        <f t="shared" si="26"/>
        <v/>
      </c>
      <c r="AE124" s="17" t="str">
        <f t="shared" si="26"/>
        <v/>
      </c>
      <c r="AF124" s="17" t="str">
        <f t="shared" si="26"/>
        <v/>
      </c>
      <c r="AG124" s="17" t="str">
        <f t="shared" si="26"/>
        <v/>
      </c>
      <c r="AH124" s="17" t="str">
        <f t="shared" si="26"/>
        <v/>
      </c>
      <c r="AI124" s="17" t="str">
        <f t="shared" si="26"/>
        <v/>
      </c>
      <c r="AJ124" s="17" t="str">
        <f t="shared" si="21"/>
        <v/>
      </c>
      <c r="AK124" s="17" t="str">
        <f t="shared" si="21"/>
        <v/>
      </c>
      <c r="AL124" s="17">
        <f t="shared" si="16"/>
        <v>0</v>
      </c>
    </row>
    <row r="125" spans="1:38" hidden="1" x14ac:dyDescent="0.2">
      <c r="A125" s="70" t="str">
        <f t="shared" si="17"/>
        <v/>
      </c>
      <c r="B125" s="228" t="str">
        <f>LEFT(TABLA!BC125,1)</f>
        <v>4</v>
      </c>
      <c r="C125" s="17" t="str">
        <f>TABLA!C125</f>
        <v>Humanidades</v>
      </c>
      <c r="D125" s="17" t="str">
        <f>TABLA!F125</f>
        <v>F. Geografía e Historia</v>
      </c>
      <c r="E125" s="148">
        <f>TABLA!BD125</f>
        <v>0</v>
      </c>
      <c r="F125" s="148">
        <f>TABLA!BE125</f>
        <v>0</v>
      </c>
      <c r="G125" s="70" t="str">
        <f t="shared" si="18"/>
        <v>0</v>
      </c>
      <c r="H125" s="17" t="str">
        <f t="shared" si="27"/>
        <v/>
      </c>
      <c r="I125" s="17" t="str">
        <f t="shared" si="27"/>
        <v/>
      </c>
      <c r="J125" s="17" t="str">
        <f t="shared" si="27"/>
        <v/>
      </c>
      <c r="K125" s="17" t="str">
        <f t="shared" si="27"/>
        <v/>
      </c>
      <c r="L125" s="17" t="str">
        <f t="shared" si="27"/>
        <v/>
      </c>
      <c r="M125" s="17" t="str">
        <f t="shared" si="27"/>
        <v/>
      </c>
      <c r="N125" s="17" t="str">
        <f t="shared" si="27"/>
        <v/>
      </c>
      <c r="O125" s="17" t="str">
        <f t="shared" si="27"/>
        <v/>
      </c>
      <c r="P125" s="17" t="str">
        <f t="shared" si="27"/>
        <v/>
      </c>
      <c r="Q125" s="17" t="str">
        <f t="shared" si="27"/>
        <v/>
      </c>
      <c r="R125" s="17" t="str">
        <f t="shared" si="27"/>
        <v/>
      </c>
      <c r="S125" s="17" t="str">
        <f t="shared" si="27"/>
        <v/>
      </c>
      <c r="T125" s="17" t="str">
        <f t="shared" si="27"/>
        <v/>
      </c>
      <c r="U125" s="17" t="str">
        <f t="shared" si="27"/>
        <v/>
      </c>
      <c r="V125" s="17" t="str">
        <f t="shared" si="27"/>
        <v/>
      </c>
      <c r="W125" s="17" t="str">
        <f t="shared" si="27"/>
        <v/>
      </c>
      <c r="X125" s="17" t="str">
        <f t="shared" si="26"/>
        <v/>
      </c>
      <c r="Y125" s="17" t="str">
        <f t="shared" si="26"/>
        <v/>
      </c>
      <c r="Z125" s="17" t="str">
        <f t="shared" si="26"/>
        <v/>
      </c>
      <c r="AA125" s="17" t="str">
        <f t="shared" si="26"/>
        <v/>
      </c>
      <c r="AB125" s="17" t="str">
        <f t="shared" si="26"/>
        <v/>
      </c>
      <c r="AC125" s="17" t="str">
        <f t="shared" si="26"/>
        <v/>
      </c>
      <c r="AD125" s="17" t="str">
        <f t="shared" si="26"/>
        <v/>
      </c>
      <c r="AE125" s="17" t="str">
        <f t="shared" si="26"/>
        <v/>
      </c>
      <c r="AF125" s="17" t="str">
        <f t="shared" si="26"/>
        <v/>
      </c>
      <c r="AG125" s="17" t="str">
        <f t="shared" si="26"/>
        <v/>
      </c>
      <c r="AH125" s="17" t="str">
        <f t="shared" si="26"/>
        <v/>
      </c>
      <c r="AI125" s="17" t="str">
        <f t="shared" si="26"/>
        <v/>
      </c>
      <c r="AJ125" s="17" t="str">
        <f t="shared" si="21"/>
        <v/>
      </c>
      <c r="AK125" s="17" t="str">
        <f t="shared" si="21"/>
        <v/>
      </c>
      <c r="AL125" s="17">
        <f t="shared" si="16"/>
        <v>0</v>
      </c>
    </row>
    <row r="126" spans="1:38" ht="25.85" hidden="1" x14ac:dyDescent="0.2">
      <c r="A126" s="70" t="str">
        <f t="shared" si="17"/>
        <v/>
      </c>
      <c r="B126" s="228" t="str">
        <f>LEFT(TABLA!BC126,1)</f>
        <v>5</v>
      </c>
      <c r="C126" s="17" t="str">
        <f>TABLA!C126</f>
        <v>Ciencias de la Salud</v>
      </c>
      <c r="D126" s="17" t="str">
        <f>TABLA!F126</f>
        <v>F. Medicina</v>
      </c>
      <c r="E126" s="148" t="str">
        <f>TABLA!BD126</f>
        <v>No echarnos de la biblioteca de Medicina a las 8:30/8:45, si en teoria cierra a las 9</v>
      </c>
      <c r="F126" s="148">
        <f>TABLA!BE126</f>
        <v>0</v>
      </c>
      <c r="G126" s="70" t="str">
        <f t="shared" si="18"/>
        <v>NO ECHARNOS DE LA BIBLIOTECA DE MEDICINA A LAS 8:30/8:45, SI EN TEORIA CIERRA A LAS 9</v>
      </c>
      <c r="H126" s="17" t="str">
        <f t="shared" si="27"/>
        <v/>
      </c>
      <c r="I126" s="17" t="str">
        <f t="shared" si="27"/>
        <v/>
      </c>
      <c r="J126" s="17" t="str">
        <f t="shared" si="27"/>
        <v/>
      </c>
      <c r="K126" s="17" t="str">
        <f t="shared" si="27"/>
        <v/>
      </c>
      <c r="L126" s="17" t="str">
        <f t="shared" si="27"/>
        <v/>
      </c>
      <c r="M126" s="17" t="str">
        <f t="shared" si="27"/>
        <v/>
      </c>
      <c r="N126" s="17" t="str">
        <f t="shared" si="27"/>
        <v/>
      </c>
      <c r="O126" s="17" t="str">
        <f t="shared" si="27"/>
        <v/>
      </c>
      <c r="P126" s="17" t="str">
        <f t="shared" si="27"/>
        <v/>
      </c>
      <c r="Q126" s="17" t="str">
        <f t="shared" si="27"/>
        <v/>
      </c>
      <c r="R126" s="17" t="str">
        <f t="shared" si="27"/>
        <v/>
      </c>
      <c r="S126" s="17" t="str">
        <f t="shared" si="27"/>
        <v/>
      </c>
      <c r="T126" s="17" t="str">
        <f t="shared" si="27"/>
        <v/>
      </c>
      <c r="U126" s="17" t="str">
        <f t="shared" si="27"/>
        <v/>
      </c>
      <c r="V126" s="17" t="str">
        <f t="shared" si="27"/>
        <v/>
      </c>
      <c r="W126" s="17" t="str">
        <f t="shared" si="27"/>
        <v/>
      </c>
      <c r="X126" s="17" t="str">
        <f t="shared" si="26"/>
        <v/>
      </c>
      <c r="Y126" s="17" t="str">
        <f t="shared" si="26"/>
        <v/>
      </c>
      <c r="Z126" s="17" t="str">
        <f t="shared" si="26"/>
        <v/>
      </c>
      <c r="AA126" s="17" t="str">
        <f t="shared" si="26"/>
        <v/>
      </c>
      <c r="AB126" s="17" t="str">
        <f t="shared" si="26"/>
        <v/>
      </c>
      <c r="AC126" s="17" t="str">
        <f t="shared" si="26"/>
        <v/>
      </c>
      <c r="AD126" s="17" t="str">
        <f t="shared" si="26"/>
        <v/>
      </c>
      <c r="AE126" s="17" t="str">
        <f t="shared" si="26"/>
        <v/>
      </c>
      <c r="AF126" s="17" t="str">
        <f t="shared" si="26"/>
        <v/>
      </c>
      <c r="AG126" s="17" t="str">
        <f t="shared" si="26"/>
        <v/>
      </c>
      <c r="AH126" s="17" t="str">
        <f t="shared" si="26"/>
        <v/>
      </c>
      <c r="AI126" s="17" t="str">
        <f t="shared" si="26"/>
        <v/>
      </c>
      <c r="AJ126" s="17" t="str">
        <f t="shared" si="21"/>
        <v/>
      </c>
      <c r="AK126" s="17" t="str">
        <f t="shared" si="21"/>
        <v/>
      </c>
      <c r="AL126" s="17">
        <f t="shared" si="16"/>
        <v>1</v>
      </c>
    </row>
    <row r="127" spans="1:38" hidden="1" x14ac:dyDescent="0.2">
      <c r="A127" s="70" t="str">
        <f t="shared" si="17"/>
        <v/>
      </c>
      <c r="B127" s="228" t="str">
        <f>LEFT(TABLA!BC127,1)</f>
        <v>5</v>
      </c>
      <c r="C127" s="17" t="str">
        <f>TABLA!C127</f>
        <v>Ciencias de la Salud</v>
      </c>
      <c r="D127" s="17" t="str">
        <f>TABLA!F127</f>
        <v>F. Medicina</v>
      </c>
      <c r="E127" s="148">
        <f>TABLA!BD127</f>
        <v>0</v>
      </c>
      <c r="F127" s="148">
        <f>TABLA!BE127</f>
        <v>0</v>
      </c>
      <c r="G127" s="70" t="str">
        <f t="shared" si="18"/>
        <v>0</v>
      </c>
      <c r="H127" s="17" t="str">
        <f t="shared" si="27"/>
        <v/>
      </c>
      <c r="I127" s="17" t="str">
        <f t="shared" si="27"/>
        <v/>
      </c>
      <c r="J127" s="17" t="str">
        <f t="shared" si="27"/>
        <v/>
      </c>
      <c r="K127" s="17" t="str">
        <f t="shared" si="27"/>
        <v/>
      </c>
      <c r="L127" s="17" t="str">
        <f t="shared" si="27"/>
        <v/>
      </c>
      <c r="M127" s="17" t="str">
        <f t="shared" si="27"/>
        <v/>
      </c>
      <c r="N127" s="17" t="str">
        <f t="shared" si="27"/>
        <v/>
      </c>
      <c r="O127" s="17" t="str">
        <f t="shared" si="27"/>
        <v/>
      </c>
      <c r="P127" s="17" t="str">
        <f t="shared" si="27"/>
        <v/>
      </c>
      <c r="Q127" s="17" t="str">
        <f t="shared" si="27"/>
        <v/>
      </c>
      <c r="R127" s="17" t="str">
        <f t="shared" si="27"/>
        <v/>
      </c>
      <c r="S127" s="17" t="str">
        <f t="shared" si="27"/>
        <v/>
      </c>
      <c r="T127" s="17" t="str">
        <f t="shared" si="27"/>
        <v/>
      </c>
      <c r="U127" s="17" t="str">
        <f t="shared" si="27"/>
        <v/>
      </c>
      <c r="V127" s="17" t="str">
        <f t="shared" si="27"/>
        <v/>
      </c>
      <c r="W127" s="17" t="str">
        <f t="shared" si="27"/>
        <v/>
      </c>
      <c r="X127" s="17" t="str">
        <f t="shared" si="26"/>
        <v/>
      </c>
      <c r="Y127" s="17" t="str">
        <f t="shared" si="26"/>
        <v/>
      </c>
      <c r="Z127" s="17" t="str">
        <f t="shared" si="26"/>
        <v/>
      </c>
      <c r="AA127" s="17" t="str">
        <f t="shared" si="26"/>
        <v/>
      </c>
      <c r="AB127" s="17" t="str">
        <f t="shared" si="26"/>
        <v/>
      </c>
      <c r="AC127" s="17" t="str">
        <f t="shared" si="26"/>
        <v/>
      </c>
      <c r="AD127" s="17" t="str">
        <f t="shared" si="26"/>
        <v/>
      </c>
      <c r="AE127" s="17" t="str">
        <f t="shared" si="26"/>
        <v/>
      </c>
      <c r="AF127" s="17" t="str">
        <f t="shared" si="26"/>
        <v/>
      </c>
      <c r="AG127" s="17" t="str">
        <f t="shared" si="26"/>
        <v/>
      </c>
      <c r="AH127" s="17" t="str">
        <f t="shared" si="26"/>
        <v/>
      </c>
      <c r="AI127" s="17" t="str">
        <f t="shared" si="26"/>
        <v/>
      </c>
      <c r="AJ127" s="17" t="str">
        <f t="shared" si="21"/>
        <v/>
      </c>
      <c r="AK127" s="17" t="str">
        <f t="shared" si="21"/>
        <v/>
      </c>
      <c r="AL127" s="17">
        <f t="shared" si="16"/>
        <v>0</v>
      </c>
    </row>
    <row r="128" spans="1:38" x14ac:dyDescent="0.2">
      <c r="A128" s="70" t="str">
        <f t="shared" si="17"/>
        <v/>
      </c>
      <c r="B128" s="228" t="str">
        <f>LEFT(TABLA!BC128,1)</f>
        <v>1</v>
      </c>
      <c r="C128" s="264" t="str">
        <f>TABLA!C128</f>
        <v>Humanidades</v>
      </c>
      <c r="D128" s="264" t="str">
        <f>TABLA!F128</f>
        <v>F. Filosofía</v>
      </c>
      <c r="E128" s="148">
        <f>TABLA!BD128</f>
        <v>0</v>
      </c>
      <c r="F128" s="148">
        <f>TABLA!BE128</f>
        <v>0</v>
      </c>
      <c r="G128" s="70" t="str">
        <f t="shared" si="18"/>
        <v>0</v>
      </c>
      <c r="H128" s="17" t="str">
        <f t="shared" si="27"/>
        <v/>
      </c>
      <c r="I128" s="17" t="str">
        <f t="shared" si="27"/>
        <v/>
      </c>
      <c r="J128" s="17" t="str">
        <f t="shared" si="27"/>
        <v/>
      </c>
      <c r="K128" s="17" t="str">
        <f t="shared" si="27"/>
        <v/>
      </c>
      <c r="L128" s="17" t="str">
        <f t="shared" si="27"/>
        <v/>
      </c>
      <c r="M128" s="17" t="str">
        <f t="shared" si="27"/>
        <v/>
      </c>
      <c r="N128" s="17" t="str">
        <f t="shared" si="27"/>
        <v/>
      </c>
      <c r="O128" s="17" t="str">
        <f t="shared" si="27"/>
        <v/>
      </c>
      <c r="P128" s="17" t="str">
        <f t="shared" si="27"/>
        <v/>
      </c>
      <c r="Q128" s="17" t="str">
        <f t="shared" si="27"/>
        <v/>
      </c>
      <c r="R128" s="17" t="str">
        <f t="shared" si="27"/>
        <v/>
      </c>
      <c r="S128" s="17" t="str">
        <f t="shared" si="27"/>
        <v/>
      </c>
      <c r="T128" s="17" t="str">
        <f t="shared" si="27"/>
        <v/>
      </c>
      <c r="U128" s="17" t="str">
        <f t="shared" si="27"/>
        <v/>
      </c>
      <c r="V128" s="17" t="str">
        <f t="shared" si="27"/>
        <v/>
      </c>
      <c r="W128" s="17" t="str">
        <f t="shared" si="27"/>
        <v/>
      </c>
      <c r="X128" s="17" t="str">
        <f t="shared" si="26"/>
        <v/>
      </c>
      <c r="Y128" s="17" t="str">
        <f t="shared" si="26"/>
        <v/>
      </c>
      <c r="Z128" s="17" t="str">
        <f t="shared" si="26"/>
        <v/>
      </c>
      <c r="AA128" s="17" t="str">
        <f t="shared" si="26"/>
        <v/>
      </c>
      <c r="AB128" s="17" t="str">
        <f t="shared" si="26"/>
        <v/>
      </c>
      <c r="AC128" s="17" t="str">
        <f t="shared" si="26"/>
        <v/>
      </c>
      <c r="AD128" s="17" t="str">
        <f t="shared" si="26"/>
        <v/>
      </c>
      <c r="AE128" s="17" t="str">
        <f t="shared" si="26"/>
        <v/>
      </c>
      <c r="AF128" s="17" t="str">
        <f t="shared" si="26"/>
        <v/>
      </c>
      <c r="AG128" s="17" t="str">
        <f t="shared" si="26"/>
        <v/>
      </c>
      <c r="AH128" s="17" t="str">
        <f t="shared" si="26"/>
        <v/>
      </c>
      <c r="AI128" s="17" t="str">
        <f t="shared" si="26"/>
        <v/>
      </c>
      <c r="AJ128" s="17" t="str">
        <f t="shared" si="21"/>
        <v/>
      </c>
      <c r="AK128" s="17" t="str">
        <f t="shared" si="21"/>
        <v/>
      </c>
    </row>
    <row r="129" spans="1:38" x14ac:dyDescent="0.2">
      <c r="A129" s="70" t="str">
        <f t="shared" si="17"/>
        <v/>
      </c>
      <c r="B129" s="228" t="str">
        <f>LEFT(TABLA!BC129,1)</f>
        <v>4</v>
      </c>
      <c r="C129" s="264" t="str">
        <f>TABLA!C129</f>
        <v>Humanidades</v>
      </c>
      <c r="D129" s="264" t="str">
        <f>TABLA!F129</f>
        <v>F. Filosofía</v>
      </c>
      <c r="E129" s="148" t="str">
        <f>TABLA!BD129</f>
        <v>Que exista la posibilidad de escaneo en las bibliotecas de la UCM</v>
      </c>
      <c r="F129" s="148">
        <f>TABLA!BE129</f>
        <v>0</v>
      </c>
      <c r="G129" s="70" t="str">
        <f t="shared" si="18"/>
        <v>QUE EXISTA LA POSIBILIDAD DE ESCANEO EN LAS BIBLIOTECAS DE LA UCM</v>
      </c>
      <c r="H129" s="17" t="str">
        <f t="shared" si="27"/>
        <v/>
      </c>
      <c r="I129" s="17" t="str">
        <f t="shared" si="27"/>
        <v/>
      </c>
      <c r="J129" s="17" t="str">
        <f t="shared" si="27"/>
        <v/>
      </c>
      <c r="K129" s="17" t="str">
        <f t="shared" si="27"/>
        <v/>
      </c>
      <c r="L129" s="17" t="str">
        <f t="shared" si="27"/>
        <v/>
      </c>
      <c r="M129" s="17" t="str">
        <f t="shared" si="27"/>
        <v/>
      </c>
      <c r="N129" s="17" t="str">
        <f t="shared" si="27"/>
        <v/>
      </c>
      <c r="O129" s="17" t="str">
        <f t="shared" si="27"/>
        <v/>
      </c>
      <c r="P129" s="17" t="str">
        <f t="shared" si="27"/>
        <v/>
      </c>
      <c r="Q129" s="17" t="str">
        <f t="shared" si="27"/>
        <v/>
      </c>
      <c r="R129" s="17" t="str">
        <f t="shared" si="27"/>
        <v/>
      </c>
      <c r="S129" s="17" t="str">
        <f t="shared" si="27"/>
        <v/>
      </c>
      <c r="T129" s="17" t="str">
        <f t="shared" si="27"/>
        <v/>
      </c>
      <c r="U129" s="17" t="str">
        <f t="shared" si="27"/>
        <v/>
      </c>
      <c r="V129" s="17" t="str">
        <f t="shared" si="27"/>
        <v/>
      </c>
      <c r="W129" s="17" t="str">
        <f t="shared" si="27"/>
        <v/>
      </c>
      <c r="X129" s="17" t="str">
        <f t="shared" si="26"/>
        <v/>
      </c>
      <c r="Y129" s="17" t="str">
        <f t="shared" si="26"/>
        <v/>
      </c>
      <c r="Z129" s="17" t="str">
        <f t="shared" si="26"/>
        <v/>
      </c>
      <c r="AA129" s="17" t="str">
        <f t="shared" si="26"/>
        <v/>
      </c>
      <c r="AB129" s="17" t="str">
        <f t="shared" si="26"/>
        <v/>
      </c>
      <c r="AC129" s="17" t="str">
        <f t="shared" si="26"/>
        <v/>
      </c>
      <c r="AD129" s="17" t="str">
        <f t="shared" si="26"/>
        <v/>
      </c>
      <c r="AE129" s="17" t="str">
        <f t="shared" si="26"/>
        <v/>
      </c>
      <c r="AF129" s="17" t="str">
        <f t="shared" si="26"/>
        <v/>
      </c>
      <c r="AG129" s="17" t="str">
        <f t="shared" si="26"/>
        <v/>
      </c>
      <c r="AH129" s="17" t="str">
        <f t="shared" si="26"/>
        <v/>
      </c>
      <c r="AI129" s="17" t="str">
        <f t="shared" si="26"/>
        <v/>
      </c>
      <c r="AJ129" s="17" t="str">
        <f t="shared" si="21"/>
        <v/>
      </c>
      <c r="AK129" s="17" t="str">
        <f t="shared" si="21"/>
        <v/>
      </c>
    </row>
    <row r="130" spans="1:38" ht="25.85" hidden="1" x14ac:dyDescent="0.2">
      <c r="A130" s="70" t="str">
        <f t="shared" si="17"/>
        <v xml:space="preserve">PERSONAL; </v>
      </c>
      <c r="B130" s="228" t="str">
        <f>LEFT(TABLA!BC130,1)</f>
        <v>4</v>
      </c>
      <c r="C130" s="17" t="str">
        <f>TABLA!C130</f>
        <v>Ciencias Experimentales</v>
      </c>
      <c r="D130" s="17" t="str">
        <f>TABLA!F130</f>
        <v>F. Ciencias Físicas</v>
      </c>
      <c r="E130" s="262" t="str">
        <f>TABLA!BD130</f>
        <v>En la facultad de ciencias físicas el personal de la biblioteca es majísimo. Muy agradables todos y con ganas de ayudar.</v>
      </c>
      <c r="F130" s="148">
        <f>TABLA!BE130</f>
        <v>0</v>
      </c>
      <c r="G130" s="70" t="str">
        <f t="shared" si="18"/>
        <v>EN LA FACULTAD DE CIENCIAS FISICAS EL PERSONAL DE LA BIBLIOTECA ES MAJISIMO. MUY AGRADABLES TODOS Y CON GANAS DE AYUDAR.</v>
      </c>
      <c r="H130" s="17" t="str">
        <f t="shared" si="27"/>
        <v/>
      </c>
      <c r="I130" s="17" t="str">
        <f t="shared" si="27"/>
        <v/>
      </c>
      <c r="J130" s="17" t="str">
        <f t="shared" si="27"/>
        <v/>
      </c>
      <c r="K130" s="17" t="str">
        <f t="shared" si="27"/>
        <v/>
      </c>
      <c r="L130" s="17" t="str">
        <f t="shared" si="27"/>
        <v/>
      </c>
      <c r="M130" s="17" t="str">
        <f t="shared" si="27"/>
        <v/>
      </c>
      <c r="N130" s="17" t="str">
        <f t="shared" si="27"/>
        <v/>
      </c>
      <c r="O130" s="17" t="str">
        <f t="shared" si="27"/>
        <v/>
      </c>
      <c r="P130" s="17" t="str">
        <f t="shared" si="27"/>
        <v/>
      </c>
      <c r="Q130" s="17" t="str">
        <f t="shared" si="27"/>
        <v/>
      </c>
      <c r="R130" s="17" t="str">
        <f t="shared" si="27"/>
        <v/>
      </c>
      <c r="S130" s="17" t="str">
        <f t="shared" si="27"/>
        <v/>
      </c>
      <c r="T130" s="17" t="str">
        <f t="shared" si="27"/>
        <v/>
      </c>
      <c r="U130" s="17" t="str">
        <f t="shared" si="27"/>
        <v/>
      </c>
      <c r="V130" s="17" t="str">
        <f t="shared" si="27"/>
        <v/>
      </c>
      <c r="W130" s="17" t="str">
        <f t="shared" si="27"/>
        <v/>
      </c>
      <c r="X130" s="17" t="str">
        <f t="shared" si="26"/>
        <v/>
      </c>
      <c r="Y130" s="17" t="str">
        <f t="shared" si="26"/>
        <v/>
      </c>
      <c r="Z130" s="17" t="str">
        <f t="shared" si="26"/>
        <v/>
      </c>
      <c r="AA130" s="17" t="str">
        <f t="shared" si="26"/>
        <v xml:space="preserve">PERSONAL; </v>
      </c>
      <c r="AB130" s="17" t="str">
        <f t="shared" si="26"/>
        <v/>
      </c>
      <c r="AC130" s="17" t="str">
        <f t="shared" si="26"/>
        <v/>
      </c>
      <c r="AD130" s="17" t="str">
        <f t="shared" si="26"/>
        <v/>
      </c>
      <c r="AE130" s="17" t="str">
        <f t="shared" si="26"/>
        <v/>
      </c>
      <c r="AF130" s="17" t="str">
        <f t="shared" si="26"/>
        <v/>
      </c>
      <c r="AG130" s="17" t="str">
        <f t="shared" si="26"/>
        <v/>
      </c>
      <c r="AH130" s="17" t="str">
        <f t="shared" si="26"/>
        <v/>
      </c>
      <c r="AI130" s="17" t="str">
        <f t="shared" si="26"/>
        <v/>
      </c>
      <c r="AJ130" s="17" t="str">
        <f t="shared" si="21"/>
        <v/>
      </c>
      <c r="AK130" s="17" t="str">
        <f t="shared" si="21"/>
        <v/>
      </c>
      <c r="AL130" s="17">
        <f t="shared" si="16"/>
        <v>1</v>
      </c>
    </row>
    <row r="131" spans="1:38" hidden="1" x14ac:dyDescent="0.2">
      <c r="A131" s="70" t="str">
        <f t="shared" si="17"/>
        <v/>
      </c>
      <c r="B131" s="228" t="str">
        <f>LEFT(TABLA!BC131,1)</f>
        <v>5</v>
      </c>
      <c r="C131" s="17" t="str">
        <f>TABLA!C131</f>
        <v>Humanidades</v>
      </c>
      <c r="D131" s="17" t="str">
        <f>TABLA!F131</f>
        <v>F. Filosofía</v>
      </c>
      <c r="E131" s="148">
        <f>TABLA!BD131</f>
        <v>0</v>
      </c>
      <c r="F131" s="148">
        <f>TABLA!BE131</f>
        <v>0</v>
      </c>
      <c r="G131" s="70" t="str">
        <f t="shared" si="18"/>
        <v>0</v>
      </c>
      <c r="H131" s="17" t="str">
        <f t="shared" si="27"/>
        <v/>
      </c>
      <c r="I131" s="17" t="str">
        <f t="shared" si="27"/>
        <v/>
      </c>
      <c r="J131" s="17" t="str">
        <f t="shared" si="27"/>
        <v/>
      </c>
      <c r="K131" s="17" t="str">
        <f t="shared" si="27"/>
        <v/>
      </c>
      <c r="L131" s="17" t="str">
        <f t="shared" si="27"/>
        <v/>
      </c>
      <c r="M131" s="17" t="str">
        <f t="shared" si="27"/>
        <v/>
      </c>
      <c r="N131" s="17" t="str">
        <f t="shared" si="27"/>
        <v/>
      </c>
      <c r="O131" s="17" t="str">
        <f t="shared" si="27"/>
        <v/>
      </c>
      <c r="P131" s="17" t="str">
        <f t="shared" si="27"/>
        <v/>
      </c>
      <c r="Q131" s="17" t="str">
        <f t="shared" si="27"/>
        <v/>
      </c>
      <c r="R131" s="17" t="str">
        <f t="shared" si="27"/>
        <v/>
      </c>
      <c r="S131" s="17" t="str">
        <f t="shared" si="27"/>
        <v/>
      </c>
      <c r="T131" s="17" t="str">
        <f t="shared" si="27"/>
        <v/>
      </c>
      <c r="U131" s="17" t="str">
        <f t="shared" si="27"/>
        <v/>
      </c>
      <c r="V131" s="17" t="str">
        <f t="shared" si="27"/>
        <v/>
      </c>
      <c r="W131" s="17" t="str">
        <f t="shared" si="27"/>
        <v/>
      </c>
      <c r="X131" s="17" t="str">
        <f t="shared" si="26"/>
        <v/>
      </c>
      <c r="Y131" s="17" t="str">
        <f t="shared" si="26"/>
        <v/>
      </c>
      <c r="Z131" s="17" t="str">
        <f t="shared" si="26"/>
        <v/>
      </c>
      <c r="AA131" s="17" t="str">
        <f t="shared" si="26"/>
        <v/>
      </c>
      <c r="AB131" s="17" t="str">
        <f t="shared" si="26"/>
        <v/>
      </c>
      <c r="AC131" s="17" t="str">
        <f t="shared" si="26"/>
        <v/>
      </c>
      <c r="AD131" s="17" t="str">
        <f t="shared" si="26"/>
        <v/>
      </c>
      <c r="AE131" s="17" t="str">
        <f t="shared" si="26"/>
        <v/>
      </c>
      <c r="AF131" s="17" t="str">
        <f t="shared" si="26"/>
        <v/>
      </c>
      <c r="AG131" s="17" t="str">
        <f t="shared" si="26"/>
        <v/>
      </c>
      <c r="AH131" s="17" t="str">
        <f t="shared" si="26"/>
        <v/>
      </c>
      <c r="AI131" s="17" t="str">
        <f t="shared" si="26"/>
        <v/>
      </c>
      <c r="AJ131" s="17" t="str">
        <f t="shared" si="21"/>
        <v/>
      </c>
      <c r="AK131" s="17" t="str">
        <f t="shared" si="21"/>
        <v/>
      </c>
      <c r="AL131" s="17">
        <f t="shared" si="16"/>
        <v>0</v>
      </c>
    </row>
    <row r="132" spans="1:38" hidden="1" x14ac:dyDescent="0.2">
      <c r="A132" s="70" t="str">
        <f t="shared" si="17"/>
        <v/>
      </c>
      <c r="B132" s="228" t="str">
        <f>LEFT(TABLA!BC132,1)</f>
        <v>5</v>
      </c>
      <c r="C132" s="17" t="str">
        <f>TABLA!C132</f>
        <v>Humanidades</v>
      </c>
      <c r="D132" s="17" t="str">
        <f>TABLA!F132</f>
        <v>F. Filosofía</v>
      </c>
      <c r="E132" s="148">
        <f>TABLA!BD132</f>
        <v>0</v>
      </c>
      <c r="F132" s="148">
        <f>TABLA!BE132</f>
        <v>0</v>
      </c>
      <c r="G132" s="70" t="str">
        <f t="shared" si="18"/>
        <v>0</v>
      </c>
      <c r="H132" s="17" t="str">
        <f t="shared" si="27"/>
        <v/>
      </c>
      <c r="I132" s="17" t="str">
        <f t="shared" si="27"/>
        <v/>
      </c>
      <c r="J132" s="17" t="str">
        <f t="shared" si="27"/>
        <v/>
      </c>
      <c r="K132" s="17" t="str">
        <f t="shared" si="27"/>
        <v/>
      </c>
      <c r="L132" s="17" t="str">
        <f t="shared" si="27"/>
        <v/>
      </c>
      <c r="M132" s="17" t="str">
        <f t="shared" si="27"/>
        <v/>
      </c>
      <c r="N132" s="17" t="str">
        <f t="shared" si="27"/>
        <v/>
      </c>
      <c r="O132" s="17" t="str">
        <f t="shared" si="27"/>
        <v/>
      </c>
      <c r="P132" s="17" t="str">
        <f t="shared" si="27"/>
        <v/>
      </c>
      <c r="Q132" s="17" t="str">
        <f t="shared" si="27"/>
        <v/>
      </c>
      <c r="R132" s="17" t="str">
        <f t="shared" si="27"/>
        <v/>
      </c>
      <c r="S132" s="17" t="str">
        <f t="shared" si="27"/>
        <v/>
      </c>
      <c r="T132" s="17" t="str">
        <f t="shared" si="27"/>
        <v/>
      </c>
      <c r="U132" s="17" t="str">
        <f t="shared" si="27"/>
        <v/>
      </c>
      <c r="V132" s="17" t="str">
        <f t="shared" si="27"/>
        <v/>
      </c>
      <c r="W132" s="17" t="str">
        <f t="shared" si="27"/>
        <v/>
      </c>
      <c r="X132" s="17" t="str">
        <f t="shared" si="26"/>
        <v/>
      </c>
      <c r="Y132" s="17" t="str">
        <f t="shared" si="26"/>
        <v/>
      </c>
      <c r="Z132" s="17" t="str">
        <f t="shared" si="26"/>
        <v/>
      </c>
      <c r="AA132" s="17" t="str">
        <f t="shared" si="26"/>
        <v/>
      </c>
      <c r="AB132" s="17" t="str">
        <f t="shared" si="26"/>
        <v/>
      </c>
      <c r="AC132" s="17" t="str">
        <f t="shared" si="26"/>
        <v/>
      </c>
      <c r="AD132" s="17" t="str">
        <f t="shared" si="26"/>
        <v/>
      </c>
      <c r="AE132" s="17" t="str">
        <f t="shared" si="26"/>
        <v/>
      </c>
      <c r="AF132" s="17" t="str">
        <f t="shared" si="26"/>
        <v/>
      </c>
      <c r="AG132" s="17" t="str">
        <f t="shared" si="26"/>
        <v/>
      </c>
      <c r="AH132" s="17" t="str">
        <f t="shared" si="26"/>
        <v/>
      </c>
      <c r="AI132" s="17" t="str">
        <f t="shared" si="26"/>
        <v/>
      </c>
      <c r="AJ132" s="17" t="str">
        <f t="shared" si="21"/>
        <v/>
      </c>
      <c r="AK132" s="17" t="str">
        <f t="shared" si="21"/>
        <v/>
      </c>
      <c r="AL132" s="17">
        <f t="shared" ref="AL132:AL195" si="28">COUNTIF(E132,"&lt;&gt;0")</f>
        <v>0</v>
      </c>
    </row>
    <row r="133" spans="1:38" ht="25.85" x14ac:dyDescent="0.2">
      <c r="A133" s="70" t="str">
        <f t="shared" ref="A133:A196" si="29">CONCATENATE(H133,,I133,J133,K133,L133,M133,N133,O133,P133,Q133,R133,S133,T133,U133,V133,W133,X133,Y133,Z133,AA133,AB133,AC133,AD133,AE133,AF133,AG133,AH133,AI133,AJ133,AK133)</f>
        <v xml:space="preserve">PERSONAL; </v>
      </c>
      <c r="B133" s="228" t="str">
        <f>LEFT(TABLA!BC133,1)</f>
        <v>5</v>
      </c>
      <c r="C133" s="264" t="str">
        <f>TABLA!C133</f>
        <v>Humanidades</v>
      </c>
      <c r="D133" s="264" t="str">
        <f>TABLA!F133</f>
        <v>F. Geografía e Historia</v>
      </c>
      <c r="E133" s="148" t="str">
        <f>TABLA!BD133</f>
        <v>El personal de la biblioteca tanto de forma presencia como virtual son maravillosos. Gran profesionalidad.</v>
      </c>
      <c r="F133" s="148">
        <f>TABLA!BE133</f>
        <v>0</v>
      </c>
      <c r="G133" s="70" t="str">
        <f t="shared" ref="G133:G196" si="30">SUBSTITUTE(SUBSTITUTE(SUBSTITUTE(SUBSTITUTE(SUBSTITUTE(UPPER(E133),"Á","A"),"É","E"),"Í","I"),"Ó","O"),"Ú","U")</f>
        <v>EL PERSONAL DE LA BIBLIOTECA TANTO DE FORMA PRESENCIA COMO VIRTUAL SON MARAVILLOSOS. GRAN PROFESIONALIDAD.</v>
      </c>
      <c r="H133" s="17" t="str">
        <f t="shared" si="27"/>
        <v/>
      </c>
      <c r="I133" s="17" t="str">
        <f t="shared" si="27"/>
        <v/>
      </c>
      <c r="J133" s="17" t="str">
        <f t="shared" si="27"/>
        <v/>
      </c>
      <c r="K133" s="17" t="str">
        <f t="shared" si="27"/>
        <v/>
      </c>
      <c r="L133" s="17" t="str">
        <f t="shared" si="27"/>
        <v/>
      </c>
      <c r="M133" s="17" t="str">
        <f t="shared" si="27"/>
        <v/>
      </c>
      <c r="N133" s="17" t="str">
        <f t="shared" si="27"/>
        <v/>
      </c>
      <c r="O133" s="17" t="str">
        <f t="shared" si="27"/>
        <v/>
      </c>
      <c r="P133" s="17" t="str">
        <f t="shared" si="27"/>
        <v/>
      </c>
      <c r="Q133" s="17" t="str">
        <f t="shared" si="27"/>
        <v/>
      </c>
      <c r="R133" s="17" t="str">
        <f t="shared" si="27"/>
        <v/>
      </c>
      <c r="S133" s="17" t="str">
        <f t="shared" si="27"/>
        <v/>
      </c>
      <c r="T133" s="17" t="str">
        <f t="shared" si="27"/>
        <v/>
      </c>
      <c r="U133" s="17" t="str">
        <f t="shared" si="27"/>
        <v/>
      </c>
      <c r="V133" s="17" t="str">
        <f t="shared" si="27"/>
        <v/>
      </c>
      <c r="W133" s="17" t="str">
        <f t="shared" si="27"/>
        <v/>
      </c>
      <c r="X133" s="17" t="str">
        <f t="shared" si="26"/>
        <v/>
      </c>
      <c r="Y133" s="17" t="str">
        <f t="shared" si="26"/>
        <v/>
      </c>
      <c r="Z133" s="17" t="str">
        <f t="shared" si="26"/>
        <v/>
      </c>
      <c r="AA133" s="17" t="str">
        <f t="shared" si="26"/>
        <v xml:space="preserve">PERSONAL; </v>
      </c>
      <c r="AB133" s="17" t="str">
        <f t="shared" si="26"/>
        <v/>
      </c>
      <c r="AC133" s="17" t="str">
        <f t="shared" si="26"/>
        <v/>
      </c>
      <c r="AD133" s="17" t="str">
        <f t="shared" si="26"/>
        <v/>
      </c>
      <c r="AE133" s="17" t="str">
        <f t="shared" si="26"/>
        <v/>
      </c>
      <c r="AF133" s="17" t="str">
        <f t="shared" si="26"/>
        <v/>
      </c>
      <c r="AG133" s="17" t="str">
        <f t="shared" si="26"/>
        <v/>
      </c>
      <c r="AH133" s="17" t="str">
        <f t="shared" si="26"/>
        <v/>
      </c>
      <c r="AI133" s="17" t="str">
        <f t="shared" si="26"/>
        <v/>
      </c>
      <c r="AJ133" s="17" t="str">
        <f t="shared" si="21"/>
        <v/>
      </c>
      <c r="AK133" s="17" t="str">
        <f t="shared" si="21"/>
        <v/>
      </c>
    </row>
    <row r="134" spans="1:38" ht="25.85" x14ac:dyDescent="0.2">
      <c r="A134" s="70" t="str">
        <f t="shared" si="29"/>
        <v xml:space="preserve">CARNÉ; HORARIO; </v>
      </c>
      <c r="B134" s="228" t="str">
        <f>LEFT(TABLA!BC134,1)</f>
        <v>3</v>
      </c>
      <c r="C134" s="264" t="str">
        <f>TABLA!C134</f>
        <v>Ciencias Sociales</v>
      </c>
      <c r="D134" s="264" t="str">
        <f>TABLA!F134</f>
        <v>F. Derecho</v>
      </c>
      <c r="E134" s="148" t="str">
        <f>TABLA!BD134</f>
        <v>Que solo se pueda entrar con carnet físico ya que hay gente fuera de la universidad que accede y que los horarios sean mucho más amplios</v>
      </c>
      <c r="F134" s="148">
        <f>TABLA!BE134</f>
        <v>0</v>
      </c>
      <c r="G134" s="70" t="str">
        <f t="shared" si="30"/>
        <v>QUE SOLO SE PUEDA ENTRAR CON CARNET FISICO YA QUE HAY GENTE FUERA DE LA UNIVERSIDAD QUE ACCEDE Y QUE LOS HORARIOS SEAN MUCHO MAS AMPLIOS</v>
      </c>
      <c r="H134" s="17" t="str">
        <f t="shared" si="27"/>
        <v/>
      </c>
      <c r="I134" s="17" t="str">
        <f t="shared" si="27"/>
        <v/>
      </c>
      <c r="J134" s="17" t="str">
        <f t="shared" si="27"/>
        <v/>
      </c>
      <c r="K134" s="17" t="str">
        <f t="shared" si="27"/>
        <v xml:space="preserve">CARNÉ; </v>
      </c>
      <c r="L134" s="17" t="str">
        <f t="shared" si="27"/>
        <v/>
      </c>
      <c r="M134" s="17" t="str">
        <f t="shared" si="27"/>
        <v/>
      </c>
      <c r="N134" s="17" t="str">
        <f t="shared" si="27"/>
        <v/>
      </c>
      <c r="O134" s="17" t="str">
        <f t="shared" si="27"/>
        <v/>
      </c>
      <c r="P134" s="17" t="str">
        <f t="shared" si="27"/>
        <v/>
      </c>
      <c r="Q134" s="17" t="str">
        <f t="shared" si="27"/>
        <v/>
      </c>
      <c r="R134" s="17" t="str">
        <f t="shared" si="27"/>
        <v/>
      </c>
      <c r="S134" s="17" t="str">
        <f t="shared" si="27"/>
        <v xml:space="preserve">HORARIO; </v>
      </c>
      <c r="T134" s="17" t="str">
        <f t="shared" si="27"/>
        <v/>
      </c>
      <c r="U134" s="17" t="str">
        <f t="shared" si="27"/>
        <v/>
      </c>
      <c r="V134" s="17" t="str">
        <f t="shared" si="27"/>
        <v/>
      </c>
      <c r="W134" s="17" t="str">
        <f t="shared" si="27"/>
        <v/>
      </c>
      <c r="X134" s="17" t="str">
        <f t="shared" si="26"/>
        <v/>
      </c>
      <c r="Y134" s="17" t="str">
        <f t="shared" si="26"/>
        <v/>
      </c>
      <c r="Z134" s="17" t="str">
        <f t="shared" si="26"/>
        <v/>
      </c>
      <c r="AA134" s="17" t="str">
        <f t="shared" si="26"/>
        <v/>
      </c>
      <c r="AB134" s="17" t="str">
        <f t="shared" si="26"/>
        <v/>
      </c>
      <c r="AC134" s="17" t="str">
        <f t="shared" si="26"/>
        <v/>
      </c>
      <c r="AD134" s="17" t="str">
        <f t="shared" si="26"/>
        <v/>
      </c>
      <c r="AE134" s="17" t="str">
        <f t="shared" si="26"/>
        <v/>
      </c>
      <c r="AF134" s="17" t="str">
        <f t="shared" si="26"/>
        <v/>
      </c>
      <c r="AG134" s="17" t="str">
        <f t="shared" si="26"/>
        <v/>
      </c>
      <c r="AH134" s="17" t="str">
        <f t="shared" si="26"/>
        <v/>
      </c>
      <c r="AI134" s="17" t="str">
        <f t="shared" si="26"/>
        <v/>
      </c>
      <c r="AJ134" s="17" t="str">
        <f t="shared" si="21"/>
        <v/>
      </c>
      <c r="AK134" s="17" t="str">
        <f t="shared" si="21"/>
        <v/>
      </c>
    </row>
    <row r="135" spans="1:38" hidden="1" x14ac:dyDescent="0.2">
      <c r="A135" s="70" t="str">
        <f t="shared" si="29"/>
        <v/>
      </c>
      <c r="B135" s="228" t="str">
        <f>LEFT(TABLA!BC135,1)</f>
        <v>5</v>
      </c>
      <c r="C135" s="17" t="str">
        <f>TABLA!C135</f>
        <v/>
      </c>
      <c r="D135" s="17">
        <f>TABLA!F135</f>
        <v>0</v>
      </c>
      <c r="E135" s="262">
        <f>TABLA!BD135</f>
        <v>0</v>
      </c>
      <c r="F135" s="148">
        <f>TABLA!BE135</f>
        <v>0</v>
      </c>
      <c r="G135" s="70" t="str">
        <f t="shared" si="30"/>
        <v>0</v>
      </c>
      <c r="H135" s="17" t="str">
        <f t="shared" si="27"/>
        <v/>
      </c>
      <c r="I135" s="17" t="str">
        <f t="shared" si="27"/>
        <v/>
      </c>
      <c r="J135" s="17" t="str">
        <f t="shared" si="27"/>
        <v/>
      </c>
      <c r="K135" s="17" t="str">
        <f t="shared" si="27"/>
        <v/>
      </c>
      <c r="L135" s="17" t="str">
        <f t="shared" si="27"/>
        <v/>
      </c>
      <c r="M135" s="17" t="str">
        <f t="shared" si="27"/>
        <v/>
      </c>
      <c r="N135" s="17" t="str">
        <f t="shared" si="27"/>
        <v/>
      </c>
      <c r="O135" s="17" t="str">
        <f t="shared" si="27"/>
        <v/>
      </c>
      <c r="P135" s="17" t="str">
        <f t="shared" si="27"/>
        <v/>
      </c>
      <c r="Q135" s="17" t="str">
        <f t="shared" si="27"/>
        <v/>
      </c>
      <c r="R135" s="17" t="str">
        <f t="shared" si="27"/>
        <v/>
      </c>
      <c r="S135" s="17" t="str">
        <f t="shared" si="27"/>
        <v/>
      </c>
      <c r="T135" s="17" t="str">
        <f t="shared" si="27"/>
        <v/>
      </c>
      <c r="U135" s="17" t="str">
        <f t="shared" si="27"/>
        <v/>
      </c>
      <c r="V135" s="17" t="str">
        <f t="shared" si="27"/>
        <v/>
      </c>
      <c r="W135" s="17" t="str">
        <f t="shared" ref="W135:AI150" si="31">IFERROR((IF(FIND(W$2,$G135,1)&gt;0,W$3)),"")</f>
        <v/>
      </c>
      <c r="X135" s="17" t="str">
        <f t="shared" si="31"/>
        <v/>
      </c>
      <c r="Y135" s="17" t="str">
        <f t="shared" si="31"/>
        <v/>
      </c>
      <c r="Z135" s="17" t="str">
        <f t="shared" si="31"/>
        <v/>
      </c>
      <c r="AA135" s="17" t="str">
        <f t="shared" si="31"/>
        <v/>
      </c>
      <c r="AB135" s="17" t="str">
        <f t="shared" si="31"/>
        <v/>
      </c>
      <c r="AC135" s="17" t="str">
        <f t="shared" si="31"/>
        <v/>
      </c>
      <c r="AD135" s="17" t="str">
        <f t="shared" si="31"/>
        <v/>
      </c>
      <c r="AE135" s="17" t="str">
        <f t="shared" si="31"/>
        <v/>
      </c>
      <c r="AF135" s="17" t="str">
        <f t="shared" si="31"/>
        <v/>
      </c>
      <c r="AG135" s="17" t="str">
        <f t="shared" si="31"/>
        <v/>
      </c>
      <c r="AH135" s="17" t="str">
        <f t="shared" si="31"/>
        <v/>
      </c>
      <c r="AI135" s="17" t="str">
        <f t="shared" si="31"/>
        <v/>
      </c>
      <c r="AJ135" s="17" t="str">
        <f t="shared" si="21"/>
        <v/>
      </c>
      <c r="AK135" s="17" t="str">
        <f t="shared" si="21"/>
        <v/>
      </c>
      <c r="AL135" s="17">
        <f t="shared" si="28"/>
        <v>0</v>
      </c>
    </row>
    <row r="136" spans="1:38" ht="51.65" hidden="1" x14ac:dyDescent="0.2">
      <c r="A136" s="70" t="str">
        <f t="shared" si="29"/>
        <v/>
      </c>
      <c r="B136" s="228" t="str">
        <f>LEFT(TABLA!BC136,1)</f>
        <v>4</v>
      </c>
      <c r="C136" s="17" t="str">
        <f>TABLA!C136</f>
        <v/>
      </c>
      <c r="D136" s="17">
        <f>TABLA!F136</f>
        <v>0</v>
      </c>
      <c r="E136" s="148" t="str">
        <f>TABLA!BD136</f>
        <v>En la biblioteca de la facultad de geografía e historia que no se cierre el acceso a la facultad el cual se cierra muchas veces con llave sin motivo aparente lo cual es un fastidio para profesores y alumnos ya que hay que salir de la facultad y entrar por la otra puerta</v>
      </c>
      <c r="F136" s="148" t="str">
        <f>TABLA!BE136</f>
        <v>jvallado@ucm.es</v>
      </c>
      <c r="G136" s="70" t="str">
        <f t="shared" si="30"/>
        <v>EN LA BIBLIOTECA DE LA FACULTAD DE GEOGRAFIA E HISTORIA QUE NO SE CIERRE EL ACCESO A LA FACULTAD EL CUAL SE CIERRA MUCHAS VECES CON LLAVE SIN MOTIVO APARENTE LO CUAL ES UN FASTIDIO PARA PROFESORES Y ALUMNOS YA QUE HAY QUE SALIR DE LA FACULTAD Y ENTRAR POR LA OTRA PUERTA</v>
      </c>
      <c r="H136" s="17" t="str">
        <f t="shared" ref="H136:W151" si="32">IFERROR((IF(FIND(H$2,$G136,1)&gt;0,H$3)),"")</f>
        <v/>
      </c>
      <c r="I136" s="17" t="str">
        <f t="shared" si="32"/>
        <v/>
      </c>
      <c r="J136" s="17" t="str">
        <f t="shared" si="32"/>
        <v/>
      </c>
      <c r="K136" s="17" t="str">
        <f t="shared" si="32"/>
        <v/>
      </c>
      <c r="L136" s="17" t="str">
        <f t="shared" si="32"/>
        <v/>
      </c>
      <c r="M136" s="17" t="str">
        <f t="shared" si="32"/>
        <v/>
      </c>
      <c r="N136" s="17" t="str">
        <f t="shared" si="32"/>
        <v/>
      </c>
      <c r="O136" s="17" t="str">
        <f t="shared" si="32"/>
        <v/>
      </c>
      <c r="P136" s="17" t="str">
        <f t="shared" si="32"/>
        <v/>
      </c>
      <c r="Q136" s="17" t="str">
        <f t="shared" si="32"/>
        <v/>
      </c>
      <c r="R136" s="17" t="str">
        <f t="shared" si="32"/>
        <v/>
      </c>
      <c r="S136" s="17" t="str">
        <f t="shared" si="32"/>
        <v/>
      </c>
      <c r="T136" s="17" t="str">
        <f t="shared" si="32"/>
        <v/>
      </c>
      <c r="U136" s="17" t="str">
        <f t="shared" si="32"/>
        <v/>
      </c>
      <c r="V136" s="17" t="str">
        <f t="shared" si="32"/>
        <v/>
      </c>
      <c r="W136" s="17" t="str">
        <f t="shared" si="32"/>
        <v/>
      </c>
      <c r="X136" s="17" t="str">
        <f t="shared" si="31"/>
        <v/>
      </c>
      <c r="Y136" s="17" t="str">
        <f t="shared" si="31"/>
        <v/>
      </c>
      <c r="Z136" s="17" t="str">
        <f t="shared" si="31"/>
        <v/>
      </c>
      <c r="AA136" s="17" t="str">
        <f t="shared" si="31"/>
        <v/>
      </c>
      <c r="AB136" s="17" t="str">
        <f t="shared" si="31"/>
        <v/>
      </c>
      <c r="AC136" s="17" t="str">
        <f t="shared" si="31"/>
        <v/>
      </c>
      <c r="AD136" s="17" t="str">
        <f t="shared" si="31"/>
        <v/>
      </c>
      <c r="AE136" s="17" t="str">
        <f t="shared" si="31"/>
        <v/>
      </c>
      <c r="AF136" s="17" t="str">
        <f t="shared" si="31"/>
        <v/>
      </c>
      <c r="AG136" s="17" t="str">
        <f t="shared" si="31"/>
        <v/>
      </c>
      <c r="AH136" s="17" t="str">
        <f t="shared" si="31"/>
        <v/>
      </c>
      <c r="AI136" s="17" t="str">
        <f t="shared" si="31"/>
        <v/>
      </c>
      <c r="AJ136" s="17" t="str">
        <f t="shared" si="21"/>
        <v/>
      </c>
      <c r="AK136" s="17" t="str">
        <f t="shared" si="21"/>
        <v/>
      </c>
      <c r="AL136" s="17">
        <f t="shared" si="28"/>
        <v>1</v>
      </c>
    </row>
    <row r="137" spans="1:38" hidden="1" x14ac:dyDescent="0.2">
      <c r="A137" s="70" t="str">
        <f t="shared" si="29"/>
        <v/>
      </c>
      <c r="B137" s="228" t="str">
        <f>LEFT(TABLA!BC137,1)</f>
        <v>5</v>
      </c>
      <c r="C137" s="17" t="str">
        <f>TABLA!C137</f>
        <v>Ciencias de la Salud</v>
      </c>
      <c r="D137" s="17" t="str">
        <f>TABLA!F137</f>
        <v>F. Enfermería, Fisioterapia y Podología</v>
      </c>
      <c r="E137" s="148">
        <f>TABLA!BD137</f>
        <v>0</v>
      </c>
      <c r="F137" s="148">
        <f>TABLA!BE137</f>
        <v>0</v>
      </c>
      <c r="G137" s="70" t="str">
        <f t="shared" si="30"/>
        <v>0</v>
      </c>
      <c r="H137" s="17" t="str">
        <f t="shared" si="32"/>
        <v/>
      </c>
      <c r="I137" s="17" t="str">
        <f t="shared" si="32"/>
        <v/>
      </c>
      <c r="J137" s="17" t="str">
        <f t="shared" si="32"/>
        <v/>
      </c>
      <c r="K137" s="17" t="str">
        <f t="shared" si="32"/>
        <v/>
      </c>
      <c r="L137" s="17" t="str">
        <f t="shared" si="32"/>
        <v/>
      </c>
      <c r="M137" s="17" t="str">
        <f t="shared" si="32"/>
        <v/>
      </c>
      <c r="N137" s="17" t="str">
        <f t="shared" si="32"/>
        <v/>
      </c>
      <c r="O137" s="17" t="str">
        <f t="shared" si="32"/>
        <v/>
      </c>
      <c r="P137" s="17" t="str">
        <f t="shared" si="32"/>
        <v/>
      </c>
      <c r="Q137" s="17" t="str">
        <f t="shared" si="32"/>
        <v/>
      </c>
      <c r="R137" s="17" t="str">
        <f t="shared" si="32"/>
        <v/>
      </c>
      <c r="S137" s="17" t="str">
        <f t="shared" si="32"/>
        <v/>
      </c>
      <c r="T137" s="17" t="str">
        <f t="shared" si="32"/>
        <v/>
      </c>
      <c r="U137" s="17" t="str">
        <f t="shared" si="32"/>
        <v/>
      </c>
      <c r="V137" s="17" t="str">
        <f t="shared" si="32"/>
        <v/>
      </c>
      <c r="W137" s="17" t="str">
        <f t="shared" si="32"/>
        <v/>
      </c>
      <c r="X137" s="17" t="str">
        <f t="shared" si="31"/>
        <v/>
      </c>
      <c r="Y137" s="17" t="str">
        <f t="shared" si="31"/>
        <v/>
      </c>
      <c r="Z137" s="17" t="str">
        <f t="shared" si="31"/>
        <v/>
      </c>
      <c r="AA137" s="17" t="str">
        <f t="shared" si="31"/>
        <v/>
      </c>
      <c r="AB137" s="17" t="str">
        <f t="shared" si="31"/>
        <v/>
      </c>
      <c r="AC137" s="17" t="str">
        <f t="shared" si="31"/>
        <v/>
      </c>
      <c r="AD137" s="17" t="str">
        <f t="shared" si="31"/>
        <v/>
      </c>
      <c r="AE137" s="17" t="str">
        <f t="shared" si="31"/>
        <v/>
      </c>
      <c r="AF137" s="17" t="str">
        <f t="shared" si="31"/>
        <v/>
      </c>
      <c r="AG137" s="17" t="str">
        <f t="shared" si="31"/>
        <v/>
      </c>
      <c r="AH137" s="17" t="str">
        <f t="shared" si="31"/>
        <v/>
      </c>
      <c r="AI137" s="17" t="str">
        <f t="shared" si="31"/>
        <v/>
      </c>
      <c r="AJ137" s="17" t="str">
        <f t="shared" si="21"/>
        <v/>
      </c>
      <c r="AK137" s="17" t="str">
        <f t="shared" si="21"/>
        <v/>
      </c>
      <c r="AL137" s="17">
        <f t="shared" si="28"/>
        <v>0</v>
      </c>
    </row>
    <row r="138" spans="1:38" ht="64.55" hidden="1" x14ac:dyDescent="0.2">
      <c r="A138" s="70" t="str">
        <f t="shared" si="29"/>
        <v xml:space="preserve">PERSONAL; </v>
      </c>
      <c r="B138" s="228" t="str">
        <f>LEFT(TABLA!BC138,1)</f>
        <v>4</v>
      </c>
      <c r="C138" s="17" t="str">
        <f>TABLA!C138</f>
        <v>Ciencias de la Salud</v>
      </c>
      <c r="D138" s="17" t="str">
        <f>TABLA!F138</f>
        <v>F. Psicología</v>
      </c>
      <c r="E138" s="148" t="str">
        <f>TABLA!BD138</f>
        <v>Las personas con movilidad reducida pueden tener dificultades para acceder a la biblioteca ya que, la puerta principal puede pesar bastante para alguien en esta situación. Además, la señalización del ascensor para subir a la planta de arriba no esta debidamente señalizado, y hay que dar mucha vuelta para subir.</v>
      </c>
      <c r="F138" s="148">
        <f>TABLA!BE138</f>
        <v>0</v>
      </c>
      <c r="G138" s="70" t="str">
        <f t="shared" si="30"/>
        <v>LAS PERSONAS CON MOVILIDAD REDUCIDA PUEDEN TENER DIFICULTADES PARA ACCEDER A LA BIBLIOTECA YA QUE, LA PUERTA PRINCIPAL PUEDE PESAR BASTANTE PARA ALGUIEN EN ESTA SITUACION. ADEMAS, LA SEÑALIZACION DEL ASCENSOR PARA SUBIR A LA PLANTA DE ARRIBA NO ESTA DEBIDAMENTE SEÑALIZADO, Y HAY QUE DAR MUCHA VUELTA PARA SUBIR.</v>
      </c>
      <c r="H138" s="17" t="str">
        <f t="shared" si="32"/>
        <v/>
      </c>
      <c r="I138" s="17" t="str">
        <f t="shared" si="32"/>
        <v/>
      </c>
      <c r="J138" s="17" t="str">
        <f t="shared" si="32"/>
        <v/>
      </c>
      <c r="K138" s="17" t="str">
        <f t="shared" si="32"/>
        <v/>
      </c>
      <c r="L138" s="17" t="str">
        <f t="shared" si="32"/>
        <v/>
      </c>
      <c r="M138" s="17" t="str">
        <f t="shared" si="32"/>
        <v/>
      </c>
      <c r="N138" s="17" t="str">
        <f t="shared" si="32"/>
        <v/>
      </c>
      <c r="O138" s="17" t="str">
        <f t="shared" si="32"/>
        <v/>
      </c>
      <c r="P138" s="17" t="str">
        <f t="shared" si="32"/>
        <v/>
      </c>
      <c r="Q138" s="17" t="str">
        <f t="shared" si="32"/>
        <v/>
      </c>
      <c r="R138" s="17" t="str">
        <f t="shared" si="32"/>
        <v/>
      </c>
      <c r="S138" s="17" t="str">
        <f t="shared" si="32"/>
        <v/>
      </c>
      <c r="T138" s="17" t="str">
        <f t="shared" si="32"/>
        <v/>
      </c>
      <c r="U138" s="17" t="str">
        <f t="shared" si="32"/>
        <v/>
      </c>
      <c r="V138" s="17" t="str">
        <f t="shared" si="32"/>
        <v/>
      </c>
      <c r="W138" s="17" t="str">
        <f t="shared" si="32"/>
        <v/>
      </c>
      <c r="X138" s="17" t="str">
        <f t="shared" si="31"/>
        <v/>
      </c>
      <c r="Y138" s="17" t="str">
        <f t="shared" si="31"/>
        <v/>
      </c>
      <c r="Z138" s="17" t="str">
        <f t="shared" si="31"/>
        <v/>
      </c>
      <c r="AA138" s="17" t="str">
        <f t="shared" si="31"/>
        <v xml:space="preserve">PERSONAL; </v>
      </c>
      <c r="AB138" s="17" t="str">
        <f t="shared" si="31"/>
        <v/>
      </c>
      <c r="AC138" s="17" t="str">
        <f t="shared" si="31"/>
        <v/>
      </c>
      <c r="AD138" s="17" t="str">
        <f t="shared" si="31"/>
        <v/>
      </c>
      <c r="AE138" s="17" t="str">
        <f t="shared" si="31"/>
        <v/>
      </c>
      <c r="AF138" s="17" t="str">
        <f t="shared" si="31"/>
        <v/>
      </c>
      <c r="AG138" s="17" t="str">
        <f t="shared" si="31"/>
        <v/>
      </c>
      <c r="AH138" s="17" t="str">
        <f t="shared" si="31"/>
        <v/>
      </c>
      <c r="AI138" s="17" t="str">
        <f t="shared" si="31"/>
        <v/>
      </c>
      <c r="AJ138" s="17" t="str">
        <f t="shared" si="21"/>
        <v/>
      </c>
      <c r="AK138" s="17" t="str">
        <f t="shared" si="21"/>
        <v/>
      </c>
      <c r="AL138" s="17">
        <f t="shared" si="28"/>
        <v>1</v>
      </c>
    </row>
    <row r="139" spans="1:38" hidden="1" x14ac:dyDescent="0.2">
      <c r="A139" s="70" t="str">
        <f t="shared" si="29"/>
        <v xml:space="preserve">HORARIO; </v>
      </c>
      <c r="B139" s="228" t="str">
        <f>LEFT(TABLA!BC139,1)</f>
        <v>5</v>
      </c>
      <c r="C139" s="17" t="str">
        <f>TABLA!C139</f>
        <v>Ciencias de la Salud</v>
      </c>
      <c r="D139" s="17" t="str">
        <f>TABLA!F139</f>
        <v>F. Enfermería, Fisioterapia y Podología</v>
      </c>
      <c r="E139" s="148" t="str">
        <f>TABLA!BD139</f>
        <v>Un horario más temprano para la biblioteca de enfermería</v>
      </c>
      <c r="F139" s="148" t="str">
        <f>TABLA!BE139</f>
        <v>monicf07@ucm.es</v>
      </c>
      <c r="G139" s="70" t="str">
        <f t="shared" si="30"/>
        <v>UN HORARIO MAS TEMPRANO PARA LA BIBLIOTECA DE ENFERMERIA</v>
      </c>
      <c r="H139" s="17" t="str">
        <f t="shared" si="32"/>
        <v/>
      </c>
      <c r="I139" s="17" t="str">
        <f t="shared" si="32"/>
        <v/>
      </c>
      <c r="J139" s="17" t="str">
        <f t="shared" si="32"/>
        <v/>
      </c>
      <c r="K139" s="17" t="str">
        <f t="shared" si="32"/>
        <v/>
      </c>
      <c r="L139" s="17" t="str">
        <f t="shared" si="32"/>
        <v/>
      </c>
      <c r="M139" s="17" t="str">
        <f t="shared" si="32"/>
        <v/>
      </c>
      <c r="N139" s="17" t="str">
        <f t="shared" si="32"/>
        <v/>
      </c>
      <c r="O139" s="17" t="str">
        <f t="shared" si="32"/>
        <v/>
      </c>
      <c r="P139" s="17" t="str">
        <f t="shared" si="32"/>
        <v/>
      </c>
      <c r="Q139" s="17" t="str">
        <f t="shared" si="32"/>
        <v/>
      </c>
      <c r="R139" s="17" t="str">
        <f t="shared" si="32"/>
        <v/>
      </c>
      <c r="S139" s="17" t="str">
        <f t="shared" si="32"/>
        <v xml:space="preserve">HORARIO; </v>
      </c>
      <c r="T139" s="17" t="str">
        <f t="shared" si="32"/>
        <v/>
      </c>
      <c r="U139" s="17" t="str">
        <f t="shared" si="32"/>
        <v/>
      </c>
      <c r="V139" s="17" t="str">
        <f t="shared" si="32"/>
        <v/>
      </c>
      <c r="W139" s="17" t="str">
        <f t="shared" si="32"/>
        <v/>
      </c>
      <c r="X139" s="17" t="str">
        <f t="shared" si="31"/>
        <v/>
      </c>
      <c r="Y139" s="17" t="str">
        <f t="shared" si="31"/>
        <v/>
      </c>
      <c r="Z139" s="17" t="str">
        <f t="shared" si="31"/>
        <v/>
      </c>
      <c r="AA139" s="17" t="str">
        <f t="shared" si="31"/>
        <v/>
      </c>
      <c r="AB139" s="17" t="str">
        <f t="shared" si="31"/>
        <v/>
      </c>
      <c r="AC139" s="17" t="str">
        <f t="shared" si="31"/>
        <v/>
      </c>
      <c r="AD139" s="17" t="str">
        <f t="shared" si="31"/>
        <v/>
      </c>
      <c r="AE139" s="17" t="str">
        <f t="shared" si="31"/>
        <v/>
      </c>
      <c r="AF139" s="17" t="str">
        <f t="shared" si="31"/>
        <v/>
      </c>
      <c r="AG139" s="17" t="str">
        <f t="shared" si="31"/>
        <v/>
      </c>
      <c r="AH139" s="17" t="str">
        <f t="shared" si="31"/>
        <v/>
      </c>
      <c r="AI139" s="17" t="str">
        <f t="shared" si="31"/>
        <v/>
      </c>
      <c r="AJ139" s="17" t="str">
        <f t="shared" si="21"/>
        <v/>
      </c>
      <c r="AK139" s="17" t="str">
        <f t="shared" si="21"/>
        <v/>
      </c>
      <c r="AL139" s="17">
        <f t="shared" si="28"/>
        <v>1</v>
      </c>
    </row>
    <row r="140" spans="1:38" hidden="1" x14ac:dyDescent="0.2">
      <c r="A140" s="70" t="str">
        <f t="shared" si="29"/>
        <v/>
      </c>
      <c r="B140" s="228" t="str">
        <f>LEFT(TABLA!BC140,1)</f>
        <v>5</v>
      </c>
      <c r="C140" s="17" t="str">
        <f>TABLA!C140</f>
        <v>Ciencias Experimentales</v>
      </c>
      <c r="D140" s="17" t="str">
        <f>TABLA!F140</f>
        <v>F. Ciencias Físicas</v>
      </c>
      <c r="E140" s="148">
        <f>TABLA!BD140</f>
        <v>0</v>
      </c>
      <c r="F140" s="148">
        <f>TABLA!BE140</f>
        <v>0</v>
      </c>
      <c r="G140" s="70" t="str">
        <f t="shared" si="30"/>
        <v>0</v>
      </c>
      <c r="H140" s="17" t="str">
        <f t="shared" si="32"/>
        <v/>
      </c>
      <c r="I140" s="17" t="str">
        <f t="shared" si="32"/>
        <v/>
      </c>
      <c r="J140" s="17" t="str">
        <f t="shared" si="32"/>
        <v/>
      </c>
      <c r="K140" s="17" t="str">
        <f t="shared" si="32"/>
        <v/>
      </c>
      <c r="L140" s="17" t="str">
        <f t="shared" si="32"/>
        <v/>
      </c>
      <c r="M140" s="17" t="str">
        <f t="shared" si="32"/>
        <v/>
      </c>
      <c r="N140" s="17" t="str">
        <f t="shared" si="32"/>
        <v/>
      </c>
      <c r="O140" s="17" t="str">
        <f t="shared" si="32"/>
        <v/>
      </c>
      <c r="P140" s="17" t="str">
        <f t="shared" si="32"/>
        <v/>
      </c>
      <c r="Q140" s="17" t="str">
        <f t="shared" si="32"/>
        <v/>
      </c>
      <c r="R140" s="17" t="str">
        <f t="shared" si="32"/>
        <v/>
      </c>
      <c r="S140" s="17" t="str">
        <f t="shared" si="32"/>
        <v/>
      </c>
      <c r="T140" s="17" t="str">
        <f t="shared" si="32"/>
        <v/>
      </c>
      <c r="U140" s="17" t="str">
        <f t="shared" si="32"/>
        <v/>
      </c>
      <c r="V140" s="17" t="str">
        <f t="shared" si="32"/>
        <v/>
      </c>
      <c r="W140" s="17" t="str">
        <f t="shared" si="32"/>
        <v/>
      </c>
      <c r="X140" s="17" t="str">
        <f t="shared" si="31"/>
        <v/>
      </c>
      <c r="Y140" s="17" t="str">
        <f t="shared" si="31"/>
        <v/>
      </c>
      <c r="Z140" s="17" t="str">
        <f t="shared" si="31"/>
        <v/>
      </c>
      <c r="AA140" s="17" t="str">
        <f t="shared" si="31"/>
        <v/>
      </c>
      <c r="AB140" s="17" t="str">
        <f t="shared" si="31"/>
        <v/>
      </c>
      <c r="AC140" s="17" t="str">
        <f t="shared" si="31"/>
        <v/>
      </c>
      <c r="AD140" s="17" t="str">
        <f t="shared" si="31"/>
        <v/>
      </c>
      <c r="AE140" s="17" t="str">
        <f t="shared" si="31"/>
        <v/>
      </c>
      <c r="AF140" s="17" t="str">
        <f t="shared" si="31"/>
        <v/>
      </c>
      <c r="AG140" s="17" t="str">
        <f t="shared" si="31"/>
        <v/>
      </c>
      <c r="AH140" s="17" t="str">
        <f t="shared" si="31"/>
        <v/>
      </c>
      <c r="AI140" s="17" t="str">
        <f t="shared" si="31"/>
        <v/>
      </c>
      <c r="AJ140" s="17" t="str">
        <f t="shared" si="21"/>
        <v/>
      </c>
      <c r="AK140" s="17" t="str">
        <f t="shared" si="21"/>
        <v/>
      </c>
      <c r="AL140" s="17">
        <f t="shared" si="28"/>
        <v>0</v>
      </c>
    </row>
    <row r="141" spans="1:38" hidden="1" x14ac:dyDescent="0.2">
      <c r="A141" s="70" t="str">
        <f t="shared" si="29"/>
        <v/>
      </c>
      <c r="B141" s="228" t="str">
        <f>LEFT(TABLA!BC141,1)</f>
        <v>4</v>
      </c>
      <c r="C141" s="17" t="str">
        <f>TABLA!C141</f>
        <v>Humanidades</v>
      </c>
      <c r="D141" s="17" t="str">
        <f>TABLA!F141</f>
        <v>F. Filosofía</v>
      </c>
      <c r="E141" s="148">
        <f>TABLA!BD141</f>
        <v>0</v>
      </c>
      <c r="F141" s="148">
        <f>TABLA!BE141</f>
        <v>0</v>
      </c>
      <c r="G141" s="70" t="str">
        <f t="shared" si="30"/>
        <v>0</v>
      </c>
      <c r="H141" s="17" t="str">
        <f t="shared" si="32"/>
        <v/>
      </c>
      <c r="I141" s="17" t="str">
        <f t="shared" si="32"/>
        <v/>
      </c>
      <c r="J141" s="17" t="str">
        <f t="shared" si="32"/>
        <v/>
      </c>
      <c r="K141" s="17" t="str">
        <f t="shared" si="32"/>
        <v/>
      </c>
      <c r="L141" s="17" t="str">
        <f t="shared" si="32"/>
        <v/>
      </c>
      <c r="M141" s="17" t="str">
        <f t="shared" si="32"/>
        <v/>
      </c>
      <c r="N141" s="17" t="str">
        <f t="shared" si="32"/>
        <v/>
      </c>
      <c r="O141" s="17" t="str">
        <f t="shared" si="32"/>
        <v/>
      </c>
      <c r="P141" s="17" t="str">
        <f t="shared" si="32"/>
        <v/>
      </c>
      <c r="Q141" s="17" t="str">
        <f t="shared" si="32"/>
        <v/>
      </c>
      <c r="R141" s="17" t="str">
        <f t="shared" si="32"/>
        <v/>
      </c>
      <c r="S141" s="17" t="str">
        <f t="shared" si="32"/>
        <v/>
      </c>
      <c r="T141" s="17" t="str">
        <f t="shared" si="32"/>
        <v/>
      </c>
      <c r="U141" s="17" t="str">
        <f t="shared" si="32"/>
        <v/>
      </c>
      <c r="V141" s="17" t="str">
        <f t="shared" si="32"/>
        <v/>
      </c>
      <c r="W141" s="17" t="str">
        <f t="shared" si="32"/>
        <v/>
      </c>
      <c r="X141" s="17" t="str">
        <f t="shared" si="31"/>
        <v/>
      </c>
      <c r="Y141" s="17" t="str">
        <f t="shared" si="31"/>
        <v/>
      </c>
      <c r="Z141" s="17" t="str">
        <f t="shared" si="31"/>
        <v/>
      </c>
      <c r="AA141" s="17" t="str">
        <f t="shared" si="31"/>
        <v/>
      </c>
      <c r="AB141" s="17" t="str">
        <f t="shared" si="31"/>
        <v/>
      </c>
      <c r="AC141" s="17" t="str">
        <f t="shared" si="31"/>
        <v/>
      </c>
      <c r="AD141" s="17" t="str">
        <f t="shared" si="31"/>
        <v/>
      </c>
      <c r="AE141" s="17" t="str">
        <f t="shared" si="31"/>
        <v/>
      </c>
      <c r="AF141" s="17" t="str">
        <f t="shared" si="31"/>
        <v/>
      </c>
      <c r="AG141" s="17" t="str">
        <f t="shared" si="31"/>
        <v/>
      </c>
      <c r="AH141" s="17" t="str">
        <f t="shared" si="31"/>
        <v/>
      </c>
      <c r="AI141" s="17" t="str">
        <f t="shared" si="31"/>
        <v/>
      </c>
      <c r="AJ141" s="17" t="str">
        <f t="shared" si="21"/>
        <v/>
      </c>
      <c r="AK141" s="17" t="str">
        <f t="shared" si="21"/>
        <v/>
      </c>
      <c r="AL141" s="17">
        <f t="shared" si="28"/>
        <v>0</v>
      </c>
    </row>
    <row r="142" spans="1:38" x14ac:dyDescent="0.2">
      <c r="A142" s="70" t="str">
        <f t="shared" si="29"/>
        <v/>
      </c>
      <c r="B142" s="228" t="str">
        <f>LEFT(TABLA!BC142,1)</f>
        <v>5</v>
      </c>
      <c r="C142" s="264" t="str">
        <f>TABLA!C142</f>
        <v>Humanidades</v>
      </c>
      <c r="D142" s="264" t="str">
        <f>TABLA!F142</f>
        <v>F. Filología</v>
      </c>
      <c r="E142" s="148">
        <f>TABLA!BD142</f>
        <v>0</v>
      </c>
      <c r="F142" s="148">
        <f>TABLA!BE142</f>
        <v>0</v>
      </c>
      <c r="G142" s="70" t="str">
        <f t="shared" si="30"/>
        <v>0</v>
      </c>
      <c r="H142" s="17" t="str">
        <f t="shared" si="32"/>
        <v/>
      </c>
      <c r="I142" s="17" t="str">
        <f t="shared" si="32"/>
        <v/>
      </c>
      <c r="J142" s="17" t="str">
        <f t="shared" si="32"/>
        <v/>
      </c>
      <c r="K142" s="17" t="str">
        <f t="shared" si="32"/>
        <v/>
      </c>
      <c r="L142" s="17" t="str">
        <f t="shared" si="32"/>
        <v/>
      </c>
      <c r="M142" s="17" t="str">
        <f t="shared" si="32"/>
        <v/>
      </c>
      <c r="N142" s="17" t="str">
        <f t="shared" si="32"/>
        <v/>
      </c>
      <c r="O142" s="17" t="str">
        <f t="shared" si="32"/>
        <v/>
      </c>
      <c r="P142" s="17" t="str">
        <f t="shared" si="32"/>
        <v/>
      </c>
      <c r="Q142" s="17" t="str">
        <f t="shared" si="32"/>
        <v/>
      </c>
      <c r="R142" s="17" t="str">
        <f t="shared" si="32"/>
        <v/>
      </c>
      <c r="S142" s="17" t="str">
        <f t="shared" si="32"/>
        <v/>
      </c>
      <c r="T142" s="17" t="str">
        <f t="shared" si="32"/>
        <v/>
      </c>
      <c r="U142" s="17" t="str">
        <f t="shared" si="32"/>
        <v/>
      </c>
      <c r="V142" s="17" t="str">
        <f t="shared" si="32"/>
        <v/>
      </c>
      <c r="W142" s="17" t="str">
        <f t="shared" si="32"/>
        <v/>
      </c>
      <c r="X142" s="17" t="str">
        <f t="shared" si="31"/>
        <v/>
      </c>
      <c r="Y142" s="17" t="str">
        <f t="shared" si="31"/>
        <v/>
      </c>
      <c r="Z142" s="17" t="str">
        <f t="shared" si="31"/>
        <v/>
      </c>
      <c r="AA142" s="17" t="str">
        <f t="shared" si="31"/>
        <v/>
      </c>
      <c r="AB142" s="17" t="str">
        <f t="shared" si="31"/>
        <v/>
      </c>
      <c r="AC142" s="17" t="str">
        <f t="shared" si="31"/>
        <v/>
      </c>
      <c r="AD142" s="17" t="str">
        <f t="shared" si="31"/>
        <v/>
      </c>
      <c r="AE142" s="17" t="str">
        <f t="shared" si="31"/>
        <v/>
      </c>
      <c r="AF142" s="17" t="str">
        <f t="shared" si="31"/>
        <v/>
      </c>
      <c r="AG142" s="17" t="str">
        <f t="shared" si="31"/>
        <v/>
      </c>
      <c r="AH142" s="17" t="str">
        <f t="shared" si="31"/>
        <v/>
      </c>
      <c r="AI142" s="17" t="str">
        <f t="shared" si="31"/>
        <v/>
      </c>
      <c r="AJ142" s="17" t="str">
        <f t="shared" si="21"/>
        <v/>
      </c>
      <c r="AK142" s="17" t="str">
        <f t="shared" si="21"/>
        <v/>
      </c>
    </row>
    <row r="143" spans="1:38" hidden="1" x14ac:dyDescent="0.2">
      <c r="A143" s="70" t="str">
        <f t="shared" si="29"/>
        <v/>
      </c>
      <c r="B143" s="228" t="str">
        <f>LEFT(TABLA!BC143,1)</f>
        <v>4</v>
      </c>
      <c r="C143" s="17" t="str">
        <f>TABLA!C143</f>
        <v>Humanidades</v>
      </c>
      <c r="D143" s="17" t="str">
        <f>TABLA!F143</f>
        <v>F. Filosofía</v>
      </c>
      <c r="E143" s="262">
        <f>TABLA!BD143</f>
        <v>0</v>
      </c>
      <c r="F143" s="148">
        <f>TABLA!BE143</f>
        <v>0</v>
      </c>
      <c r="G143" s="70" t="str">
        <f t="shared" si="30"/>
        <v>0</v>
      </c>
      <c r="H143" s="17" t="str">
        <f t="shared" si="32"/>
        <v/>
      </c>
      <c r="I143" s="17" t="str">
        <f t="shared" si="32"/>
        <v/>
      </c>
      <c r="J143" s="17" t="str">
        <f t="shared" si="32"/>
        <v/>
      </c>
      <c r="K143" s="17" t="str">
        <f t="shared" si="32"/>
        <v/>
      </c>
      <c r="L143" s="17" t="str">
        <f t="shared" si="32"/>
        <v/>
      </c>
      <c r="M143" s="17" t="str">
        <f t="shared" si="32"/>
        <v/>
      </c>
      <c r="N143" s="17" t="str">
        <f t="shared" si="32"/>
        <v/>
      </c>
      <c r="O143" s="17" t="str">
        <f t="shared" si="32"/>
        <v/>
      </c>
      <c r="P143" s="17" t="str">
        <f t="shared" si="32"/>
        <v/>
      </c>
      <c r="Q143" s="17" t="str">
        <f t="shared" si="32"/>
        <v/>
      </c>
      <c r="R143" s="17" t="str">
        <f t="shared" si="32"/>
        <v/>
      </c>
      <c r="S143" s="17" t="str">
        <f t="shared" si="32"/>
        <v/>
      </c>
      <c r="T143" s="17" t="str">
        <f t="shared" si="32"/>
        <v/>
      </c>
      <c r="U143" s="17" t="str">
        <f t="shared" si="32"/>
        <v/>
      </c>
      <c r="V143" s="17" t="str">
        <f t="shared" si="32"/>
        <v/>
      </c>
      <c r="W143" s="17" t="str">
        <f t="shared" si="32"/>
        <v/>
      </c>
      <c r="X143" s="17" t="str">
        <f t="shared" si="31"/>
        <v/>
      </c>
      <c r="Y143" s="17" t="str">
        <f t="shared" si="31"/>
        <v/>
      </c>
      <c r="Z143" s="17" t="str">
        <f t="shared" si="31"/>
        <v/>
      </c>
      <c r="AA143" s="17" t="str">
        <f t="shared" si="31"/>
        <v/>
      </c>
      <c r="AB143" s="17" t="str">
        <f t="shared" si="31"/>
        <v/>
      </c>
      <c r="AC143" s="17" t="str">
        <f t="shared" si="31"/>
        <v/>
      </c>
      <c r="AD143" s="17" t="str">
        <f t="shared" si="31"/>
        <v/>
      </c>
      <c r="AE143" s="17" t="str">
        <f t="shared" si="31"/>
        <v/>
      </c>
      <c r="AF143" s="17" t="str">
        <f t="shared" si="31"/>
        <v/>
      </c>
      <c r="AG143" s="17" t="str">
        <f t="shared" si="31"/>
        <v/>
      </c>
      <c r="AH143" s="17" t="str">
        <f t="shared" si="31"/>
        <v/>
      </c>
      <c r="AI143" s="17" t="str">
        <f t="shared" si="31"/>
        <v/>
      </c>
      <c r="AJ143" s="17" t="str">
        <f t="shared" si="21"/>
        <v/>
      </c>
      <c r="AK143" s="17" t="str">
        <f t="shared" si="21"/>
        <v/>
      </c>
      <c r="AL143" s="17">
        <f t="shared" si="28"/>
        <v>0</v>
      </c>
    </row>
    <row r="144" spans="1:38" x14ac:dyDescent="0.2">
      <c r="A144" s="70" t="str">
        <f t="shared" si="29"/>
        <v/>
      </c>
      <c r="B144" s="228" t="str">
        <f>LEFT(TABLA!BC144,1)</f>
        <v>5</v>
      </c>
      <c r="C144" s="264" t="str">
        <f>TABLA!C144</f>
        <v>Humanidades</v>
      </c>
      <c r="D144" s="264" t="str">
        <f>TABLA!F144</f>
        <v>F. Filosofía</v>
      </c>
      <c r="E144" s="148">
        <f>TABLA!BD144</f>
        <v>0</v>
      </c>
      <c r="F144" s="148">
        <f>TABLA!BE144</f>
        <v>0</v>
      </c>
      <c r="G144" s="70" t="str">
        <f t="shared" si="30"/>
        <v>0</v>
      </c>
      <c r="H144" s="17" t="str">
        <f t="shared" si="32"/>
        <v/>
      </c>
      <c r="I144" s="17" t="str">
        <f t="shared" si="32"/>
        <v/>
      </c>
      <c r="J144" s="17" t="str">
        <f t="shared" si="32"/>
        <v/>
      </c>
      <c r="K144" s="17" t="str">
        <f t="shared" si="32"/>
        <v/>
      </c>
      <c r="L144" s="17" t="str">
        <f t="shared" si="32"/>
        <v/>
      </c>
      <c r="M144" s="17" t="str">
        <f t="shared" si="32"/>
        <v/>
      </c>
      <c r="N144" s="17" t="str">
        <f t="shared" si="32"/>
        <v/>
      </c>
      <c r="O144" s="17" t="str">
        <f t="shared" si="32"/>
        <v/>
      </c>
      <c r="P144" s="17" t="str">
        <f t="shared" si="32"/>
        <v/>
      </c>
      <c r="Q144" s="17" t="str">
        <f t="shared" si="32"/>
        <v/>
      </c>
      <c r="R144" s="17" t="str">
        <f t="shared" si="32"/>
        <v/>
      </c>
      <c r="S144" s="17" t="str">
        <f t="shared" si="32"/>
        <v/>
      </c>
      <c r="T144" s="17" t="str">
        <f t="shared" si="32"/>
        <v/>
      </c>
      <c r="U144" s="17" t="str">
        <f t="shared" si="32"/>
        <v/>
      </c>
      <c r="V144" s="17" t="str">
        <f t="shared" si="32"/>
        <v/>
      </c>
      <c r="W144" s="17" t="str">
        <f t="shared" si="32"/>
        <v/>
      </c>
      <c r="X144" s="17" t="str">
        <f t="shared" si="31"/>
        <v/>
      </c>
      <c r="Y144" s="17" t="str">
        <f t="shared" si="31"/>
        <v/>
      </c>
      <c r="Z144" s="17" t="str">
        <f t="shared" si="31"/>
        <v/>
      </c>
      <c r="AA144" s="17" t="str">
        <f t="shared" si="31"/>
        <v/>
      </c>
      <c r="AB144" s="17" t="str">
        <f t="shared" si="31"/>
        <v/>
      </c>
      <c r="AC144" s="17" t="str">
        <f t="shared" si="31"/>
        <v/>
      </c>
      <c r="AD144" s="17" t="str">
        <f t="shared" si="31"/>
        <v/>
      </c>
      <c r="AE144" s="17" t="str">
        <f t="shared" si="31"/>
        <v/>
      </c>
      <c r="AF144" s="17" t="str">
        <f t="shared" si="31"/>
        <v/>
      </c>
      <c r="AG144" s="17" t="str">
        <f t="shared" si="31"/>
        <v/>
      </c>
      <c r="AH144" s="17" t="str">
        <f t="shared" si="31"/>
        <v/>
      </c>
      <c r="AI144" s="17" t="str">
        <f t="shared" si="31"/>
        <v/>
      </c>
      <c r="AJ144" s="17" t="str">
        <f t="shared" si="21"/>
        <v/>
      </c>
      <c r="AK144" s="17" t="str">
        <f t="shared" si="21"/>
        <v/>
      </c>
    </row>
    <row r="145" spans="1:38" hidden="1" x14ac:dyDescent="0.2">
      <c r="A145" s="70" t="str">
        <f t="shared" si="29"/>
        <v/>
      </c>
      <c r="B145" s="228" t="str">
        <f>LEFT(TABLA!BC145,1)</f>
        <v>5</v>
      </c>
      <c r="C145" s="17" t="str">
        <f>TABLA!C145</f>
        <v>Ciencias de la Salud</v>
      </c>
      <c r="D145" s="17" t="str">
        <f>TABLA!F145</f>
        <v>F. Enfermería, Fisioterapia y Podología</v>
      </c>
      <c r="E145" s="262">
        <f>TABLA!BD145</f>
        <v>0</v>
      </c>
      <c r="F145" s="148">
        <f>TABLA!BE145</f>
        <v>0</v>
      </c>
      <c r="G145" s="70" t="str">
        <f t="shared" si="30"/>
        <v>0</v>
      </c>
      <c r="H145" s="17" t="str">
        <f t="shared" si="32"/>
        <v/>
      </c>
      <c r="I145" s="17" t="str">
        <f t="shared" si="32"/>
        <v/>
      </c>
      <c r="J145" s="17" t="str">
        <f t="shared" si="32"/>
        <v/>
      </c>
      <c r="K145" s="17" t="str">
        <f t="shared" si="32"/>
        <v/>
      </c>
      <c r="L145" s="17" t="str">
        <f t="shared" si="32"/>
        <v/>
      </c>
      <c r="M145" s="17" t="str">
        <f t="shared" si="32"/>
        <v/>
      </c>
      <c r="N145" s="17" t="str">
        <f t="shared" si="32"/>
        <v/>
      </c>
      <c r="O145" s="17" t="str">
        <f t="shared" si="32"/>
        <v/>
      </c>
      <c r="P145" s="17" t="str">
        <f t="shared" si="32"/>
        <v/>
      </c>
      <c r="Q145" s="17" t="str">
        <f t="shared" si="32"/>
        <v/>
      </c>
      <c r="R145" s="17" t="str">
        <f t="shared" si="32"/>
        <v/>
      </c>
      <c r="S145" s="17" t="str">
        <f t="shared" si="32"/>
        <v/>
      </c>
      <c r="T145" s="17" t="str">
        <f t="shared" si="32"/>
        <v/>
      </c>
      <c r="U145" s="17" t="str">
        <f t="shared" si="32"/>
        <v/>
      </c>
      <c r="V145" s="17" t="str">
        <f t="shared" si="32"/>
        <v/>
      </c>
      <c r="W145" s="17" t="str">
        <f t="shared" si="32"/>
        <v/>
      </c>
      <c r="X145" s="17" t="str">
        <f t="shared" si="31"/>
        <v/>
      </c>
      <c r="Y145" s="17" t="str">
        <f t="shared" si="31"/>
        <v/>
      </c>
      <c r="Z145" s="17" t="str">
        <f t="shared" si="31"/>
        <v/>
      </c>
      <c r="AA145" s="17" t="str">
        <f t="shared" si="31"/>
        <v/>
      </c>
      <c r="AB145" s="17" t="str">
        <f t="shared" si="31"/>
        <v/>
      </c>
      <c r="AC145" s="17" t="str">
        <f t="shared" si="31"/>
        <v/>
      </c>
      <c r="AD145" s="17" t="str">
        <f t="shared" si="31"/>
        <v/>
      </c>
      <c r="AE145" s="17" t="str">
        <f t="shared" si="31"/>
        <v/>
      </c>
      <c r="AF145" s="17" t="str">
        <f t="shared" si="31"/>
        <v/>
      </c>
      <c r="AG145" s="17" t="str">
        <f t="shared" si="31"/>
        <v/>
      </c>
      <c r="AH145" s="17" t="str">
        <f t="shared" si="31"/>
        <v/>
      </c>
      <c r="AI145" s="17" t="str">
        <f t="shared" si="31"/>
        <v/>
      </c>
      <c r="AJ145" s="17" t="str">
        <f t="shared" si="21"/>
        <v/>
      </c>
      <c r="AK145" s="17" t="str">
        <f t="shared" si="21"/>
        <v/>
      </c>
      <c r="AL145" s="17">
        <f t="shared" si="28"/>
        <v>0</v>
      </c>
    </row>
    <row r="146" spans="1:38" hidden="1" x14ac:dyDescent="0.2">
      <c r="A146" s="70" t="str">
        <f t="shared" si="29"/>
        <v/>
      </c>
      <c r="B146" s="228" t="str">
        <f>LEFT(TABLA!BC146,1)</f>
        <v>5</v>
      </c>
      <c r="C146" s="17" t="str">
        <f>TABLA!C146</f>
        <v>Ciencias de la Salud</v>
      </c>
      <c r="D146" s="17" t="str">
        <f>TABLA!F146</f>
        <v>F. Enfermería, Fisioterapia y Podología</v>
      </c>
      <c r="E146" s="148">
        <f>TABLA!BD146</f>
        <v>0</v>
      </c>
      <c r="F146" s="148" t="str">
        <f>TABLA!BE146</f>
        <v>alegom32@ucm.es</v>
      </c>
      <c r="G146" s="70" t="str">
        <f t="shared" si="30"/>
        <v>0</v>
      </c>
      <c r="H146" s="17" t="str">
        <f t="shared" si="32"/>
        <v/>
      </c>
      <c r="I146" s="17" t="str">
        <f t="shared" si="32"/>
        <v/>
      </c>
      <c r="J146" s="17" t="str">
        <f t="shared" si="32"/>
        <v/>
      </c>
      <c r="K146" s="17" t="str">
        <f t="shared" si="32"/>
        <v/>
      </c>
      <c r="L146" s="17" t="str">
        <f t="shared" si="32"/>
        <v/>
      </c>
      <c r="M146" s="17" t="str">
        <f t="shared" si="32"/>
        <v/>
      </c>
      <c r="N146" s="17" t="str">
        <f t="shared" si="32"/>
        <v/>
      </c>
      <c r="O146" s="17" t="str">
        <f t="shared" si="32"/>
        <v/>
      </c>
      <c r="P146" s="17" t="str">
        <f t="shared" si="32"/>
        <v/>
      </c>
      <c r="Q146" s="17" t="str">
        <f t="shared" si="32"/>
        <v/>
      </c>
      <c r="R146" s="17" t="str">
        <f t="shared" si="32"/>
        <v/>
      </c>
      <c r="S146" s="17" t="str">
        <f t="shared" si="32"/>
        <v/>
      </c>
      <c r="T146" s="17" t="str">
        <f t="shared" si="32"/>
        <v/>
      </c>
      <c r="U146" s="17" t="str">
        <f t="shared" si="32"/>
        <v/>
      </c>
      <c r="V146" s="17" t="str">
        <f t="shared" si="32"/>
        <v/>
      </c>
      <c r="W146" s="17" t="str">
        <f t="shared" si="32"/>
        <v/>
      </c>
      <c r="X146" s="17" t="str">
        <f t="shared" si="31"/>
        <v/>
      </c>
      <c r="Y146" s="17" t="str">
        <f t="shared" si="31"/>
        <v/>
      </c>
      <c r="Z146" s="17" t="str">
        <f t="shared" si="31"/>
        <v/>
      </c>
      <c r="AA146" s="17" t="str">
        <f t="shared" si="31"/>
        <v/>
      </c>
      <c r="AB146" s="17" t="str">
        <f t="shared" si="31"/>
        <v/>
      </c>
      <c r="AC146" s="17" t="str">
        <f t="shared" si="31"/>
        <v/>
      </c>
      <c r="AD146" s="17" t="str">
        <f t="shared" si="31"/>
        <v/>
      </c>
      <c r="AE146" s="17" t="str">
        <f t="shared" si="31"/>
        <v/>
      </c>
      <c r="AF146" s="17" t="str">
        <f t="shared" si="31"/>
        <v/>
      </c>
      <c r="AG146" s="17" t="str">
        <f t="shared" si="31"/>
        <v/>
      </c>
      <c r="AH146" s="17" t="str">
        <f t="shared" si="31"/>
        <v/>
      </c>
      <c r="AI146" s="17" t="str">
        <f t="shared" si="31"/>
        <v/>
      </c>
      <c r="AJ146" s="17" t="str">
        <f t="shared" si="21"/>
        <v/>
      </c>
      <c r="AK146" s="17" t="str">
        <f t="shared" si="21"/>
        <v/>
      </c>
      <c r="AL146" s="17">
        <f t="shared" si="28"/>
        <v>0</v>
      </c>
    </row>
    <row r="147" spans="1:38" hidden="1" x14ac:dyDescent="0.2">
      <c r="A147" s="70" t="str">
        <f t="shared" si="29"/>
        <v/>
      </c>
      <c r="B147" s="228" t="str">
        <f>LEFT(TABLA!BC147,1)</f>
        <v>5</v>
      </c>
      <c r="C147" s="17" t="str">
        <f>TABLA!C147</f>
        <v>Humanidades</v>
      </c>
      <c r="D147" s="17" t="str">
        <f>TABLA!F147</f>
        <v>F. Filosofía</v>
      </c>
      <c r="E147" s="148">
        <f>TABLA!BD147</f>
        <v>0</v>
      </c>
      <c r="F147" s="148">
        <f>TABLA!BE147</f>
        <v>0</v>
      </c>
      <c r="G147" s="70" t="str">
        <f t="shared" si="30"/>
        <v>0</v>
      </c>
      <c r="H147" s="17" t="str">
        <f t="shared" si="32"/>
        <v/>
      </c>
      <c r="I147" s="17" t="str">
        <f t="shared" si="32"/>
        <v/>
      </c>
      <c r="J147" s="17" t="str">
        <f t="shared" si="32"/>
        <v/>
      </c>
      <c r="K147" s="17" t="str">
        <f t="shared" si="32"/>
        <v/>
      </c>
      <c r="L147" s="17" t="str">
        <f t="shared" si="32"/>
        <v/>
      </c>
      <c r="M147" s="17" t="str">
        <f t="shared" si="32"/>
        <v/>
      </c>
      <c r="N147" s="17" t="str">
        <f t="shared" si="32"/>
        <v/>
      </c>
      <c r="O147" s="17" t="str">
        <f t="shared" si="32"/>
        <v/>
      </c>
      <c r="P147" s="17" t="str">
        <f t="shared" si="32"/>
        <v/>
      </c>
      <c r="Q147" s="17" t="str">
        <f t="shared" si="32"/>
        <v/>
      </c>
      <c r="R147" s="17" t="str">
        <f t="shared" si="32"/>
        <v/>
      </c>
      <c r="S147" s="17" t="str">
        <f t="shared" si="32"/>
        <v/>
      </c>
      <c r="T147" s="17" t="str">
        <f t="shared" si="32"/>
        <v/>
      </c>
      <c r="U147" s="17" t="str">
        <f t="shared" si="32"/>
        <v/>
      </c>
      <c r="V147" s="17" t="str">
        <f t="shared" si="32"/>
        <v/>
      </c>
      <c r="W147" s="17" t="str">
        <f t="shared" si="32"/>
        <v/>
      </c>
      <c r="X147" s="17" t="str">
        <f t="shared" si="31"/>
        <v/>
      </c>
      <c r="Y147" s="17" t="str">
        <f t="shared" si="31"/>
        <v/>
      </c>
      <c r="Z147" s="17" t="str">
        <f t="shared" si="31"/>
        <v/>
      </c>
      <c r="AA147" s="17" t="str">
        <f t="shared" si="31"/>
        <v/>
      </c>
      <c r="AB147" s="17" t="str">
        <f t="shared" si="31"/>
        <v/>
      </c>
      <c r="AC147" s="17" t="str">
        <f t="shared" si="31"/>
        <v/>
      </c>
      <c r="AD147" s="17" t="str">
        <f t="shared" si="31"/>
        <v/>
      </c>
      <c r="AE147" s="17" t="str">
        <f t="shared" si="31"/>
        <v/>
      </c>
      <c r="AF147" s="17" t="str">
        <f t="shared" si="31"/>
        <v/>
      </c>
      <c r="AG147" s="17" t="str">
        <f t="shared" si="31"/>
        <v/>
      </c>
      <c r="AH147" s="17" t="str">
        <f t="shared" si="31"/>
        <v/>
      </c>
      <c r="AI147" s="17" t="str">
        <f t="shared" si="31"/>
        <v/>
      </c>
      <c r="AJ147" s="17" t="str">
        <f t="shared" si="21"/>
        <v/>
      </c>
      <c r="AK147" s="17" t="str">
        <f t="shared" si="21"/>
        <v/>
      </c>
      <c r="AL147" s="17">
        <f t="shared" si="28"/>
        <v>0</v>
      </c>
    </row>
    <row r="148" spans="1:38" hidden="1" x14ac:dyDescent="0.2">
      <c r="A148" s="70" t="str">
        <f t="shared" si="29"/>
        <v/>
      </c>
      <c r="B148" s="228" t="str">
        <f>LEFT(TABLA!BC148,1)</f>
        <v>5</v>
      </c>
      <c r="C148" s="17" t="str">
        <f>TABLA!C148</f>
        <v>Humanidades</v>
      </c>
      <c r="D148" s="17" t="str">
        <f>TABLA!F148</f>
        <v>F. Filosofía</v>
      </c>
      <c r="E148" s="148">
        <f>TABLA!BD148</f>
        <v>0</v>
      </c>
      <c r="F148" s="148">
        <f>TABLA!BE148</f>
        <v>0</v>
      </c>
      <c r="G148" s="70" t="str">
        <f t="shared" si="30"/>
        <v>0</v>
      </c>
      <c r="H148" s="17" t="str">
        <f t="shared" si="32"/>
        <v/>
      </c>
      <c r="I148" s="17" t="str">
        <f t="shared" si="32"/>
        <v/>
      </c>
      <c r="J148" s="17" t="str">
        <f t="shared" si="32"/>
        <v/>
      </c>
      <c r="K148" s="17" t="str">
        <f t="shared" si="32"/>
        <v/>
      </c>
      <c r="L148" s="17" t="str">
        <f t="shared" si="32"/>
        <v/>
      </c>
      <c r="M148" s="17" t="str">
        <f t="shared" si="32"/>
        <v/>
      </c>
      <c r="N148" s="17" t="str">
        <f t="shared" si="32"/>
        <v/>
      </c>
      <c r="O148" s="17" t="str">
        <f t="shared" si="32"/>
        <v/>
      </c>
      <c r="P148" s="17" t="str">
        <f t="shared" si="32"/>
        <v/>
      </c>
      <c r="Q148" s="17" t="str">
        <f t="shared" si="32"/>
        <v/>
      </c>
      <c r="R148" s="17" t="str">
        <f t="shared" si="32"/>
        <v/>
      </c>
      <c r="S148" s="17" t="str">
        <f t="shared" si="32"/>
        <v/>
      </c>
      <c r="T148" s="17" t="str">
        <f t="shared" si="32"/>
        <v/>
      </c>
      <c r="U148" s="17" t="str">
        <f t="shared" si="32"/>
        <v/>
      </c>
      <c r="V148" s="17" t="str">
        <f t="shared" si="32"/>
        <v/>
      </c>
      <c r="W148" s="17" t="str">
        <f t="shared" si="32"/>
        <v/>
      </c>
      <c r="X148" s="17" t="str">
        <f t="shared" si="31"/>
        <v/>
      </c>
      <c r="Y148" s="17" t="str">
        <f t="shared" si="31"/>
        <v/>
      </c>
      <c r="Z148" s="17" t="str">
        <f t="shared" si="31"/>
        <v/>
      </c>
      <c r="AA148" s="17" t="str">
        <f t="shared" si="31"/>
        <v/>
      </c>
      <c r="AB148" s="17" t="str">
        <f t="shared" si="31"/>
        <v/>
      </c>
      <c r="AC148" s="17" t="str">
        <f t="shared" si="31"/>
        <v/>
      </c>
      <c r="AD148" s="17" t="str">
        <f t="shared" si="31"/>
        <v/>
      </c>
      <c r="AE148" s="17" t="str">
        <f t="shared" si="31"/>
        <v/>
      </c>
      <c r="AF148" s="17" t="str">
        <f t="shared" si="31"/>
        <v/>
      </c>
      <c r="AG148" s="17" t="str">
        <f t="shared" si="31"/>
        <v/>
      </c>
      <c r="AH148" s="17" t="str">
        <f t="shared" si="31"/>
        <v/>
      </c>
      <c r="AI148" s="17" t="str">
        <f t="shared" si="31"/>
        <v/>
      </c>
      <c r="AJ148" s="17" t="str">
        <f t="shared" ref="AJ148:AK211" si="33">IFERROR((IF(FIND(AJ$2,$G148,1)&gt;0,AJ$3)),"")</f>
        <v/>
      </c>
      <c r="AK148" s="17" t="str">
        <f t="shared" si="33"/>
        <v/>
      </c>
      <c r="AL148" s="17">
        <f t="shared" si="28"/>
        <v>0</v>
      </c>
    </row>
    <row r="149" spans="1:38" x14ac:dyDescent="0.2">
      <c r="A149" s="70" t="str">
        <f t="shared" si="29"/>
        <v/>
      </c>
      <c r="B149" s="228" t="str">
        <f>LEFT(TABLA!BC149,1)</f>
        <v>5</v>
      </c>
      <c r="C149" s="264" t="str">
        <f>TABLA!C149</f>
        <v>Ciencias Sociales</v>
      </c>
      <c r="D149" s="264" t="str">
        <f>TABLA!F149</f>
        <v>F. Ciencias de la Información</v>
      </c>
      <c r="E149" s="148">
        <f>TABLA!BD149</f>
        <v>0</v>
      </c>
      <c r="F149" s="148">
        <f>TABLA!BE149</f>
        <v>0</v>
      </c>
      <c r="G149" s="70" t="str">
        <f t="shared" si="30"/>
        <v>0</v>
      </c>
      <c r="H149" s="17" t="str">
        <f t="shared" si="32"/>
        <v/>
      </c>
      <c r="I149" s="17" t="str">
        <f t="shared" si="32"/>
        <v/>
      </c>
      <c r="J149" s="17" t="str">
        <f t="shared" si="32"/>
        <v/>
      </c>
      <c r="K149" s="17" t="str">
        <f t="shared" si="32"/>
        <v/>
      </c>
      <c r="L149" s="17" t="str">
        <f t="shared" si="32"/>
        <v/>
      </c>
      <c r="M149" s="17" t="str">
        <f t="shared" si="32"/>
        <v/>
      </c>
      <c r="N149" s="17" t="str">
        <f t="shared" si="32"/>
        <v/>
      </c>
      <c r="O149" s="17" t="str">
        <f t="shared" si="32"/>
        <v/>
      </c>
      <c r="P149" s="17" t="str">
        <f t="shared" si="32"/>
        <v/>
      </c>
      <c r="Q149" s="17" t="str">
        <f t="shared" si="32"/>
        <v/>
      </c>
      <c r="R149" s="17" t="str">
        <f t="shared" si="32"/>
        <v/>
      </c>
      <c r="S149" s="17" t="str">
        <f t="shared" si="32"/>
        <v/>
      </c>
      <c r="T149" s="17" t="str">
        <f t="shared" si="32"/>
        <v/>
      </c>
      <c r="U149" s="17" t="str">
        <f t="shared" si="32"/>
        <v/>
      </c>
      <c r="V149" s="17" t="str">
        <f t="shared" si="32"/>
        <v/>
      </c>
      <c r="W149" s="17" t="str">
        <f t="shared" si="32"/>
        <v/>
      </c>
      <c r="X149" s="17" t="str">
        <f t="shared" si="31"/>
        <v/>
      </c>
      <c r="Y149" s="17" t="str">
        <f t="shared" si="31"/>
        <v/>
      </c>
      <c r="Z149" s="17" t="str">
        <f t="shared" si="31"/>
        <v/>
      </c>
      <c r="AA149" s="17" t="str">
        <f t="shared" si="31"/>
        <v/>
      </c>
      <c r="AB149" s="17" t="str">
        <f t="shared" si="31"/>
        <v/>
      </c>
      <c r="AC149" s="17" t="str">
        <f t="shared" si="31"/>
        <v/>
      </c>
      <c r="AD149" s="17" t="str">
        <f t="shared" si="31"/>
        <v/>
      </c>
      <c r="AE149" s="17" t="str">
        <f t="shared" si="31"/>
        <v/>
      </c>
      <c r="AF149" s="17" t="str">
        <f t="shared" si="31"/>
        <v/>
      </c>
      <c r="AG149" s="17" t="str">
        <f t="shared" si="31"/>
        <v/>
      </c>
      <c r="AH149" s="17" t="str">
        <f t="shared" si="31"/>
        <v/>
      </c>
      <c r="AI149" s="17" t="str">
        <f t="shared" si="31"/>
        <v/>
      </c>
      <c r="AJ149" s="17" t="str">
        <f t="shared" si="33"/>
        <v/>
      </c>
      <c r="AK149" s="17" t="str">
        <f t="shared" si="33"/>
        <v/>
      </c>
    </row>
    <row r="150" spans="1:38" hidden="1" x14ac:dyDescent="0.2">
      <c r="A150" s="70" t="str">
        <f t="shared" si="29"/>
        <v/>
      </c>
      <c r="B150" s="228" t="str">
        <f>LEFT(TABLA!BC150,1)</f>
        <v>4</v>
      </c>
      <c r="C150" s="17" t="str">
        <f>TABLA!C150</f>
        <v>Ciencias Experimentales</v>
      </c>
      <c r="D150" s="17" t="str">
        <f>TABLA!F150</f>
        <v>F. Ciencias Físicas</v>
      </c>
      <c r="E150" s="262">
        <f>TABLA!BD150</f>
        <v>0</v>
      </c>
      <c r="F150" s="148">
        <f>TABLA!BE150</f>
        <v>0</v>
      </c>
      <c r="G150" s="70" t="str">
        <f t="shared" si="30"/>
        <v>0</v>
      </c>
      <c r="H150" s="17" t="str">
        <f t="shared" si="32"/>
        <v/>
      </c>
      <c r="I150" s="17" t="str">
        <f t="shared" si="32"/>
        <v/>
      </c>
      <c r="J150" s="17" t="str">
        <f t="shared" si="32"/>
        <v/>
      </c>
      <c r="K150" s="17" t="str">
        <f t="shared" si="32"/>
        <v/>
      </c>
      <c r="L150" s="17" t="str">
        <f t="shared" si="32"/>
        <v/>
      </c>
      <c r="M150" s="17" t="str">
        <f t="shared" si="32"/>
        <v/>
      </c>
      <c r="N150" s="17" t="str">
        <f t="shared" si="32"/>
        <v/>
      </c>
      <c r="O150" s="17" t="str">
        <f t="shared" si="32"/>
        <v/>
      </c>
      <c r="P150" s="17" t="str">
        <f t="shared" si="32"/>
        <v/>
      </c>
      <c r="Q150" s="17" t="str">
        <f t="shared" si="32"/>
        <v/>
      </c>
      <c r="R150" s="17" t="str">
        <f t="shared" si="32"/>
        <v/>
      </c>
      <c r="S150" s="17" t="str">
        <f t="shared" si="32"/>
        <v/>
      </c>
      <c r="T150" s="17" t="str">
        <f t="shared" si="32"/>
        <v/>
      </c>
      <c r="U150" s="17" t="str">
        <f t="shared" si="32"/>
        <v/>
      </c>
      <c r="V150" s="17" t="str">
        <f t="shared" si="32"/>
        <v/>
      </c>
      <c r="W150" s="17" t="str">
        <f t="shared" si="32"/>
        <v/>
      </c>
      <c r="X150" s="17" t="str">
        <f t="shared" si="31"/>
        <v/>
      </c>
      <c r="Y150" s="17" t="str">
        <f t="shared" si="31"/>
        <v/>
      </c>
      <c r="Z150" s="17" t="str">
        <f t="shared" si="31"/>
        <v/>
      </c>
      <c r="AA150" s="17" t="str">
        <f t="shared" si="31"/>
        <v/>
      </c>
      <c r="AB150" s="17" t="str">
        <f t="shared" si="31"/>
        <v/>
      </c>
      <c r="AC150" s="17" t="str">
        <f t="shared" si="31"/>
        <v/>
      </c>
      <c r="AD150" s="17" t="str">
        <f t="shared" si="31"/>
        <v/>
      </c>
      <c r="AE150" s="17" t="str">
        <f t="shared" si="31"/>
        <v/>
      </c>
      <c r="AF150" s="17" t="str">
        <f t="shared" si="31"/>
        <v/>
      </c>
      <c r="AG150" s="17" t="str">
        <f t="shared" si="31"/>
        <v/>
      </c>
      <c r="AH150" s="17" t="str">
        <f t="shared" si="31"/>
        <v/>
      </c>
      <c r="AI150" s="17" t="str">
        <f t="shared" si="31"/>
        <v/>
      </c>
      <c r="AJ150" s="17" t="str">
        <f t="shared" si="33"/>
        <v/>
      </c>
      <c r="AK150" s="17" t="str">
        <f t="shared" si="33"/>
        <v/>
      </c>
      <c r="AL150" s="17">
        <f t="shared" si="28"/>
        <v>0</v>
      </c>
    </row>
    <row r="151" spans="1:38" hidden="1" x14ac:dyDescent="0.2">
      <c r="A151" s="70" t="str">
        <f t="shared" si="29"/>
        <v/>
      </c>
      <c r="B151" s="228" t="str">
        <f>LEFT(TABLA!BC151,1)</f>
        <v>5</v>
      </c>
      <c r="C151" s="17" t="str">
        <f>TABLA!C151</f>
        <v>Humanidades</v>
      </c>
      <c r="D151" s="17" t="str">
        <f>TABLA!F151</f>
        <v>F. Filosofía</v>
      </c>
      <c r="E151" s="148">
        <f>TABLA!BD151</f>
        <v>0</v>
      </c>
      <c r="F151" s="148">
        <f>TABLA!BE151</f>
        <v>0</v>
      </c>
      <c r="G151" s="70" t="str">
        <f t="shared" si="30"/>
        <v>0</v>
      </c>
      <c r="H151" s="17" t="str">
        <f t="shared" si="32"/>
        <v/>
      </c>
      <c r="I151" s="17" t="str">
        <f t="shared" si="32"/>
        <v/>
      </c>
      <c r="J151" s="17" t="str">
        <f t="shared" si="32"/>
        <v/>
      </c>
      <c r="K151" s="17" t="str">
        <f t="shared" si="32"/>
        <v/>
      </c>
      <c r="L151" s="17" t="str">
        <f t="shared" si="32"/>
        <v/>
      </c>
      <c r="M151" s="17" t="str">
        <f t="shared" si="32"/>
        <v/>
      </c>
      <c r="N151" s="17" t="str">
        <f t="shared" si="32"/>
        <v/>
      </c>
      <c r="O151" s="17" t="str">
        <f t="shared" si="32"/>
        <v/>
      </c>
      <c r="P151" s="17" t="str">
        <f t="shared" si="32"/>
        <v/>
      </c>
      <c r="Q151" s="17" t="str">
        <f t="shared" si="32"/>
        <v/>
      </c>
      <c r="R151" s="17" t="str">
        <f t="shared" si="32"/>
        <v/>
      </c>
      <c r="S151" s="17" t="str">
        <f t="shared" si="32"/>
        <v/>
      </c>
      <c r="T151" s="17" t="str">
        <f t="shared" si="32"/>
        <v/>
      </c>
      <c r="U151" s="17" t="str">
        <f t="shared" si="32"/>
        <v/>
      </c>
      <c r="V151" s="17" t="str">
        <f t="shared" si="32"/>
        <v/>
      </c>
      <c r="W151" s="17" t="str">
        <f t="shared" ref="W151:AI166" si="34">IFERROR((IF(FIND(W$2,$G151,1)&gt;0,W$3)),"")</f>
        <v/>
      </c>
      <c r="X151" s="17" t="str">
        <f t="shared" si="34"/>
        <v/>
      </c>
      <c r="Y151" s="17" t="str">
        <f t="shared" si="34"/>
        <v/>
      </c>
      <c r="Z151" s="17" t="str">
        <f t="shared" si="34"/>
        <v/>
      </c>
      <c r="AA151" s="17" t="str">
        <f t="shared" si="34"/>
        <v/>
      </c>
      <c r="AB151" s="17" t="str">
        <f t="shared" si="34"/>
        <v/>
      </c>
      <c r="AC151" s="17" t="str">
        <f t="shared" si="34"/>
        <v/>
      </c>
      <c r="AD151" s="17" t="str">
        <f t="shared" si="34"/>
        <v/>
      </c>
      <c r="AE151" s="17" t="str">
        <f t="shared" si="34"/>
        <v/>
      </c>
      <c r="AF151" s="17" t="str">
        <f t="shared" si="34"/>
        <v/>
      </c>
      <c r="AG151" s="17" t="str">
        <f t="shared" si="34"/>
        <v/>
      </c>
      <c r="AH151" s="17" t="str">
        <f t="shared" si="34"/>
        <v/>
      </c>
      <c r="AI151" s="17" t="str">
        <f t="shared" si="34"/>
        <v/>
      </c>
      <c r="AJ151" s="17" t="str">
        <f t="shared" si="33"/>
        <v/>
      </c>
      <c r="AK151" s="17" t="str">
        <f t="shared" si="33"/>
        <v/>
      </c>
      <c r="AL151" s="17">
        <f t="shared" si="28"/>
        <v>0</v>
      </c>
    </row>
    <row r="152" spans="1:38" x14ac:dyDescent="0.2">
      <c r="A152" s="70" t="str">
        <f t="shared" si="29"/>
        <v/>
      </c>
      <c r="B152" s="228" t="str">
        <f>LEFT(TABLA!BC152,1)</f>
        <v>4</v>
      </c>
      <c r="C152" s="264" t="str">
        <f>TABLA!C152</f>
        <v>Ciencias de la Salud</v>
      </c>
      <c r="D152" s="264" t="str">
        <f>TABLA!F152</f>
        <v>F. Enfermería, Fisioterapia y Podología</v>
      </c>
      <c r="E152" s="148">
        <f>TABLA!BD152</f>
        <v>0</v>
      </c>
      <c r="F152" s="148">
        <f>TABLA!BE152</f>
        <v>0</v>
      </c>
      <c r="G152" s="70" t="str">
        <f t="shared" si="30"/>
        <v>0</v>
      </c>
      <c r="H152" s="17" t="str">
        <f t="shared" ref="H152:W167" si="35">IFERROR((IF(FIND(H$2,$G152,1)&gt;0,H$3)),"")</f>
        <v/>
      </c>
      <c r="I152" s="17" t="str">
        <f t="shared" si="35"/>
        <v/>
      </c>
      <c r="J152" s="17" t="str">
        <f t="shared" si="35"/>
        <v/>
      </c>
      <c r="K152" s="17" t="str">
        <f t="shared" si="35"/>
        <v/>
      </c>
      <c r="L152" s="17" t="str">
        <f t="shared" si="35"/>
        <v/>
      </c>
      <c r="M152" s="17" t="str">
        <f t="shared" si="35"/>
        <v/>
      </c>
      <c r="N152" s="17" t="str">
        <f t="shared" si="35"/>
        <v/>
      </c>
      <c r="O152" s="17" t="str">
        <f t="shared" si="35"/>
        <v/>
      </c>
      <c r="P152" s="17" t="str">
        <f t="shared" si="35"/>
        <v/>
      </c>
      <c r="Q152" s="17" t="str">
        <f t="shared" si="35"/>
        <v/>
      </c>
      <c r="R152" s="17" t="str">
        <f t="shared" si="35"/>
        <v/>
      </c>
      <c r="S152" s="17" t="str">
        <f t="shared" si="35"/>
        <v/>
      </c>
      <c r="T152" s="17" t="str">
        <f t="shared" si="35"/>
        <v/>
      </c>
      <c r="U152" s="17" t="str">
        <f t="shared" si="35"/>
        <v/>
      </c>
      <c r="V152" s="17" t="str">
        <f t="shared" si="35"/>
        <v/>
      </c>
      <c r="W152" s="17" t="str">
        <f t="shared" si="35"/>
        <v/>
      </c>
      <c r="X152" s="17" t="str">
        <f t="shared" si="34"/>
        <v/>
      </c>
      <c r="Y152" s="17" t="str">
        <f t="shared" si="34"/>
        <v/>
      </c>
      <c r="Z152" s="17" t="str">
        <f t="shared" si="34"/>
        <v/>
      </c>
      <c r="AA152" s="17" t="str">
        <f t="shared" si="34"/>
        <v/>
      </c>
      <c r="AB152" s="17" t="str">
        <f t="shared" si="34"/>
        <v/>
      </c>
      <c r="AC152" s="17" t="str">
        <f t="shared" si="34"/>
        <v/>
      </c>
      <c r="AD152" s="17" t="str">
        <f t="shared" si="34"/>
        <v/>
      </c>
      <c r="AE152" s="17" t="str">
        <f t="shared" si="34"/>
        <v/>
      </c>
      <c r="AF152" s="17" t="str">
        <f t="shared" si="34"/>
        <v/>
      </c>
      <c r="AG152" s="17" t="str">
        <f t="shared" si="34"/>
        <v/>
      </c>
      <c r="AH152" s="17" t="str">
        <f t="shared" si="34"/>
        <v/>
      </c>
      <c r="AI152" s="17" t="str">
        <f t="shared" si="34"/>
        <v/>
      </c>
      <c r="AJ152" s="17" t="str">
        <f t="shared" si="33"/>
        <v/>
      </c>
      <c r="AK152" s="17" t="str">
        <f t="shared" si="33"/>
        <v/>
      </c>
    </row>
    <row r="153" spans="1:38" hidden="1" x14ac:dyDescent="0.2">
      <c r="A153" s="70" t="str">
        <f t="shared" si="29"/>
        <v/>
      </c>
      <c r="B153" s="228" t="str">
        <f>LEFT(TABLA!BC153,1)</f>
        <v>1</v>
      </c>
      <c r="C153" s="17" t="str">
        <f>TABLA!C153</f>
        <v>Ciencias Sociales</v>
      </c>
      <c r="D153" s="17" t="str">
        <f>TABLA!F153</f>
        <v>F. Derecho</v>
      </c>
      <c r="E153" s="262">
        <f>TABLA!BD153</f>
        <v>0</v>
      </c>
      <c r="F153" s="148">
        <f>TABLA!BE153</f>
        <v>0</v>
      </c>
      <c r="G153" s="70" t="str">
        <f t="shared" si="30"/>
        <v>0</v>
      </c>
      <c r="H153" s="17" t="str">
        <f t="shared" si="35"/>
        <v/>
      </c>
      <c r="I153" s="17" t="str">
        <f t="shared" si="35"/>
        <v/>
      </c>
      <c r="J153" s="17" t="str">
        <f t="shared" si="35"/>
        <v/>
      </c>
      <c r="K153" s="17" t="str">
        <f t="shared" si="35"/>
        <v/>
      </c>
      <c r="L153" s="17" t="str">
        <f t="shared" si="35"/>
        <v/>
      </c>
      <c r="M153" s="17" t="str">
        <f t="shared" si="35"/>
        <v/>
      </c>
      <c r="N153" s="17" t="str">
        <f t="shared" si="35"/>
        <v/>
      </c>
      <c r="O153" s="17" t="str">
        <f t="shared" si="35"/>
        <v/>
      </c>
      <c r="P153" s="17" t="str">
        <f t="shared" si="35"/>
        <v/>
      </c>
      <c r="Q153" s="17" t="str">
        <f t="shared" si="35"/>
        <v/>
      </c>
      <c r="R153" s="17" t="str">
        <f t="shared" si="35"/>
        <v/>
      </c>
      <c r="S153" s="17" t="str">
        <f t="shared" si="35"/>
        <v/>
      </c>
      <c r="T153" s="17" t="str">
        <f t="shared" si="35"/>
        <v/>
      </c>
      <c r="U153" s="17" t="str">
        <f t="shared" si="35"/>
        <v/>
      </c>
      <c r="V153" s="17" t="str">
        <f t="shared" si="35"/>
        <v/>
      </c>
      <c r="W153" s="17" t="str">
        <f t="shared" si="35"/>
        <v/>
      </c>
      <c r="X153" s="17" t="str">
        <f t="shared" si="34"/>
        <v/>
      </c>
      <c r="Y153" s="17" t="str">
        <f t="shared" si="34"/>
        <v/>
      </c>
      <c r="Z153" s="17" t="str">
        <f t="shared" si="34"/>
        <v/>
      </c>
      <c r="AA153" s="17" t="str">
        <f t="shared" si="34"/>
        <v/>
      </c>
      <c r="AB153" s="17" t="str">
        <f t="shared" si="34"/>
        <v/>
      </c>
      <c r="AC153" s="17" t="str">
        <f t="shared" si="34"/>
        <v/>
      </c>
      <c r="AD153" s="17" t="str">
        <f t="shared" si="34"/>
        <v/>
      </c>
      <c r="AE153" s="17" t="str">
        <f t="shared" si="34"/>
        <v/>
      </c>
      <c r="AF153" s="17" t="str">
        <f t="shared" si="34"/>
        <v/>
      </c>
      <c r="AG153" s="17" t="str">
        <f t="shared" si="34"/>
        <v/>
      </c>
      <c r="AH153" s="17" t="str">
        <f t="shared" si="34"/>
        <v/>
      </c>
      <c r="AI153" s="17" t="str">
        <f t="shared" si="34"/>
        <v/>
      </c>
      <c r="AJ153" s="17" t="str">
        <f t="shared" si="33"/>
        <v/>
      </c>
      <c r="AK153" s="17" t="str">
        <f t="shared" si="33"/>
        <v/>
      </c>
      <c r="AL153" s="17">
        <f t="shared" si="28"/>
        <v>0</v>
      </c>
    </row>
    <row r="154" spans="1:38" hidden="1" x14ac:dyDescent="0.2">
      <c r="A154" s="70" t="str">
        <f t="shared" si="29"/>
        <v/>
      </c>
      <c r="B154" s="228" t="str">
        <f>LEFT(TABLA!BC154,1)</f>
        <v>5</v>
      </c>
      <c r="C154" s="17" t="str">
        <f>TABLA!C154</f>
        <v>Humanidades</v>
      </c>
      <c r="D154" s="17" t="str">
        <f>TABLA!F154</f>
        <v>F. Filosofía</v>
      </c>
      <c r="E154" s="148">
        <f>TABLA!BD154</f>
        <v>0</v>
      </c>
      <c r="F154" s="148">
        <f>TABLA!BE154</f>
        <v>0</v>
      </c>
      <c r="G154" s="70" t="str">
        <f t="shared" si="30"/>
        <v>0</v>
      </c>
      <c r="H154" s="17" t="str">
        <f t="shared" si="35"/>
        <v/>
      </c>
      <c r="I154" s="17" t="str">
        <f t="shared" si="35"/>
        <v/>
      </c>
      <c r="J154" s="17" t="str">
        <f t="shared" si="35"/>
        <v/>
      </c>
      <c r="K154" s="17" t="str">
        <f t="shared" si="35"/>
        <v/>
      </c>
      <c r="L154" s="17" t="str">
        <f t="shared" si="35"/>
        <v/>
      </c>
      <c r="M154" s="17" t="str">
        <f t="shared" si="35"/>
        <v/>
      </c>
      <c r="N154" s="17" t="str">
        <f t="shared" si="35"/>
        <v/>
      </c>
      <c r="O154" s="17" t="str">
        <f t="shared" si="35"/>
        <v/>
      </c>
      <c r="P154" s="17" t="str">
        <f t="shared" si="35"/>
        <v/>
      </c>
      <c r="Q154" s="17" t="str">
        <f t="shared" si="35"/>
        <v/>
      </c>
      <c r="R154" s="17" t="str">
        <f t="shared" si="35"/>
        <v/>
      </c>
      <c r="S154" s="17" t="str">
        <f t="shared" si="35"/>
        <v/>
      </c>
      <c r="T154" s="17" t="str">
        <f t="shared" si="35"/>
        <v/>
      </c>
      <c r="U154" s="17" t="str">
        <f t="shared" si="35"/>
        <v/>
      </c>
      <c r="V154" s="17" t="str">
        <f t="shared" si="35"/>
        <v/>
      </c>
      <c r="W154" s="17" t="str">
        <f t="shared" si="35"/>
        <v/>
      </c>
      <c r="X154" s="17" t="str">
        <f t="shared" si="34"/>
        <v/>
      </c>
      <c r="Y154" s="17" t="str">
        <f t="shared" si="34"/>
        <v/>
      </c>
      <c r="Z154" s="17" t="str">
        <f t="shared" si="34"/>
        <v/>
      </c>
      <c r="AA154" s="17" t="str">
        <f t="shared" si="34"/>
        <v/>
      </c>
      <c r="AB154" s="17" t="str">
        <f t="shared" si="34"/>
        <v/>
      </c>
      <c r="AC154" s="17" t="str">
        <f t="shared" si="34"/>
        <v/>
      </c>
      <c r="AD154" s="17" t="str">
        <f t="shared" si="34"/>
        <v/>
      </c>
      <c r="AE154" s="17" t="str">
        <f t="shared" si="34"/>
        <v/>
      </c>
      <c r="AF154" s="17" t="str">
        <f t="shared" si="34"/>
        <v/>
      </c>
      <c r="AG154" s="17" t="str">
        <f t="shared" si="34"/>
        <v/>
      </c>
      <c r="AH154" s="17" t="str">
        <f t="shared" si="34"/>
        <v/>
      </c>
      <c r="AI154" s="17" t="str">
        <f t="shared" si="34"/>
        <v/>
      </c>
      <c r="AJ154" s="17" t="str">
        <f t="shared" si="33"/>
        <v/>
      </c>
      <c r="AK154" s="17" t="str">
        <f t="shared" si="33"/>
        <v/>
      </c>
      <c r="AL154" s="17">
        <f t="shared" si="28"/>
        <v>0</v>
      </c>
    </row>
    <row r="155" spans="1:38" x14ac:dyDescent="0.2">
      <c r="A155" s="70" t="str">
        <f t="shared" si="29"/>
        <v/>
      </c>
      <c r="B155" s="228" t="str">
        <f>LEFT(TABLA!BC155,1)</f>
        <v>4</v>
      </c>
      <c r="C155" s="264" t="str">
        <f>TABLA!C155</f>
        <v>Humanidades</v>
      </c>
      <c r="D155" s="264" t="str">
        <f>TABLA!F155</f>
        <v>F. Filología</v>
      </c>
      <c r="E155" s="148">
        <f>TABLA!BD155</f>
        <v>0</v>
      </c>
      <c r="F155" s="148">
        <f>TABLA!BE155</f>
        <v>0</v>
      </c>
      <c r="G155" s="70" t="str">
        <f t="shared" si="30"/>
        <v>0</v>
      </c>
      <c r="H155" s="17" t="str">
        <f t="shared" si="35"/>
        <v/>
      </c>
      <c r="I155" s="17" t="str">
        <f t="shared" si="35"/>
        <v/>
      </c>
      <c r="J155" s="17" t="str">
        <f t="shared" si="35"/>
        <v/>
      </c>
      <c r="K155" s="17" t="str">
        <f t="shared" si="35"/>
        <v/>
      </c>
      <c r="L155" s="17" t="str">
        <f t="shared" si="35"/>
        <v/>
      </c>
      <c r="M155" s="17" t="str">
        <f t="shared" si="35"/>
        <v/>
      </c>
      <c r="N155" s="17" t="str">
        <f t="shared" si="35"/>
        <v/>
      </c>
      <c r="O155" s="17" t="str">
        <f t="shared" si="35"/>
        <v/>
      </c>
      <c r="P155" s="17" t="str">
        <f t="shared" si="35"/>
        <v/>
      </c>
      <c r="Q155" s="17" t="str">
        <f t="shared" si="35"/>
        <v/>
      </c>
      <c r="R155" s="17" t="str">
        <f t="shared" si="35"/>
        <v/>
      </c>
      <c r="S155" s="17" t="str">
        <f t="shared" si="35"/>
        <v/>
      </c>
      <c r="T155" s="17" t="str">
        <f t="shared" si="35"/>
        <v/>
      </c>
      <c r="U155" s="17" t="str">
        <f t="shared" si="35"/>
        <v/>
      </c>
      <c r="V155" s="17" t="str">
        <f t="shared" si="35"/>
        <v/>
      </c>
      <c r="W155" s="17" t="str">
        <f t="shared" si="35"/>
        <v/>
      </c>
      <c r="X155" s="17" t="str">
        <f t="shared" si="34"/>
        <v/>
      </c>
      <c r="Y155" s="17" t="str">
        <f t="shared" si="34"/>
        <v/>
      </c>
      <c r="Z155" s="17" t="str">
        <f t="shared" si="34"/>
        <v/>
      </c>
      <c r="AA155" s="17" t="str">
        <f t="shared" si="34"/>
        <v/>
      </c>
      <c r="AB155" s="17" t="str">
        <f t="shared" si="34"/>
        <v/>
      </c>
      <c r="AC155" s="17" t="str">
        <f t="shared" si="34"/>
        <v/>
      </c>
      <c r="AD155" s="17" t="str">
        <f t="shared" si="34"/>
        <v/>
      </c>
      <c r="AE155" s="17" t="str">
        <f t="shared" si="34"/>
        <v/>
      </c>
      <c r="AF155" s="17" t="str">
        <f t="shared" si="34"/>
        <v/>
      </c>
      <c r="AG155" s="17" t="str">
        <f t="shared" si="34"/>
        <v/>
      </c>
      <c r="AH155" s="17" t="str">
        <f t="shared" si="34"/>
        <v/>
      </c>
      <c r="AI155" s="17" t="str">
        <f t="shared" si="34"/>
        <v/>
      </c>
      <c r="AJ155" s="17" t="str">
        <f t="shared" si="33"/>
        <v/>
      </c>
      <c r="AK155" s="17" t="str">
        <f t="shared" si="33"/>
        <v/>
      </c>
    </row>
    <row r="156" spans="1:38" hidden="1" x14ac:dyDescent="0.2">
      <c r="A156" s="70" t="str">
        <f t="shared" si="29"/>
        <v xml:space="preserve">LIBROS; </v>
      </c>
      <c r="B156" s="228" t="str">
        <f>LEFT(TABLA!BC156,1)</f>
        <v>4</v>
      </c>
      <c r="C156" s="17" t="str">
        <f>TABLA!C156</f>
        <v>Ciencias de la Salud</v>
      </c>
      <c r="D156" s="17" t="str">
        <f>TABLA!F156</f>
        <v>F. Enfermería, Fisioterapia y Podología</v>
      </c>
      <c r="E156" s="262" t="str">
        <f>TABLA!BD156</f>
        <v>Facilitar el proceso de búsqueda de libros</v>
      </c>
      <c r="F156" s="148">
        <f>TABLA!BE156</f>
        <v>0</v>
      </c>
      <c r="G156" s="70" t="str">
        <f t="shared" si="30"/>
        <v>FACILITAR EL PROCESO DE BUSQUEDA DE LIBROS</v>
      </c>
      <c r="H156" s="17" t="str">
        <f t="shared" si="35"/>
        <v/>
      </c>
      <c r="I156" s="17" t="str">
        <f t="shared" si="35"/>
        <v/>
      </c>
      <c r="J156" s="17" t="str">
        <f t="shared" si="35"/>
        <v/>
      </c>
      <c r="K156" s="17" t="str">
        <f t="shared" si="35"/>
        <v/>
      </c>
      <c r="L156" s="17" t="str">
        <f t="shared" si="35"/>
        <v/>
      </c>
      <c r="M156" s="17" t="str">
        <f t="shared" si="35"/>
        <v/>
      </c>
      <c r="N156" s="17" t="str">
        <f t="shared" si="35"/>
        <v/>
      </c>
      <c r="O156" s="17" t="str">
        <f t="shared" si="35"/>
        <v/>
      </c>
      <c r="P156" s="17" t="str">
        <f t="shared" si="35"/>
        <v/>
      </c>
      <c r="Q156" s="17" t="str">
        <f t="shared" si="35"/>
        <v/>
      </c>
      <c r="R156" s="17" t="str">
        <f t="shared" si="35"/>
        <v/>
      </c>
      <c r="S156" s="17" t="str">
        <f t="shared" si="35"/>
        <v/>
      </c>
      <c r="T156" s="17" t="str">
        <f t="shared" si="35"/>
        <v/>
      </c>
      <c r="U156" s="17" t="str">
        <f t="shared" si="35"/>
        <v xml:space="preserve">LIBROS; </v>
      </c>
      <c r="V156" s="17" t="str">
        <f t="shared" si="35"/>
        <v/>
      </c>
      <c r="W156" s="17" t="str">
        <f t="shared" si="35"/>
        <v/>
      </c>
      <c r="X156" s="17" t="str">
        <f t="shared" si="34"/>
        <v/>
      </c>
      <c r="Y156" s="17" t="str">
        <f t="shared" si="34"/>
        <v/>
      </c>
      <c r="Z156" s="17" t="str">
        <f t="shared" si="34"/>
        <v/>
      </c>
      <c r="AA156" s="17" t="str">
        <f t="shared" si="34"/>
        <v/>
      </c>
      <c r="AB156" s="17" t="str">
        <f t="shared" si="34"/>
        <v/>
      </c>
      <c r="AC156" s="17" t="str">
        <f t="shared" si="34"/>
        <v/>
      </c>
      <c r="AD156" s="17" t="str">
        <f t="shared" si="34"/>
        <v/>
      </c>
      <c r="AE156" s="17" t="str">
        <f t="shared" si="34"/>
        <v/>
      </c>
      <c r="AF156" s="17" t="str">
        <f t="shared" si="34"/>
        <v/>
      </c>
      <c r="AG156" s="17" t="str">
        <f t="shared" si="34"/>
        <v/>
      </c>
      <c r="AH156" s="17" t="str">
        <f t="shared" si="34"/>
        <v/>
      </c>
      <c r="AI156" s="17" t="str">
        <f t="shared" si="34"/>
        <v/>
      </c>
      <c r="AJ156" s="17" t="str">
        <f t="shared" si="33"/>
        <v/>
      </c>
      <c r="AK156" s="17" t="str">
        <f t="shared" si="33"/>
        <v/>
      </c>
      <c r="AL156" s="17">
        <f t="shared" si="28"/>
        <v>1</v>
      </c>
    </row>
    <row r="157" spans="1:38" hidden="1" x14ac:dyDescent="0.2">
      <c r="A157" s="70" t="str">
        <f t="shared" si="29"/>
        <v/>
      </c>
      <c r="B157" s="228" t="str">
        <f>LEFT(TABLA!BC157,1)</f>
        <v>5</v>
      </c>
      <c r="C157" s="17" t="str">
        <f>TABLA!C157</f>
        <v>Humanidades</v>
      </c>
      <c r="D157" s="17" t="str">
        <f>TABLA!F157</f>
        <v>F. Filosofía</v>
      </c>
      <c r="E157" s="148">
        <f>TABLA!BD157</f>
        <v>0</v>
      </c>
      <c r="F157" s="148">
        <f>TABLA!BE157</f>
        <v>0</v>
      </c>
      <c r="G157" s="70" t="str">
        <f t="shared" si="30"/>
        <v>0</v>
      </c>
      <c r="H157" s="17" t="str">
        <f t="shared" si="35"/>
        <v/>
      </c>
      <c r="I157" s="17" t="str">
        <f t="shared" si="35"/>
        <v/>
      </c>
      <c r="J157" s="17" t="str">
        <f t="shared" si="35"/>
        <v/>
      </c>
      <c r="K157" s="17" t="str">
        <f t="shared" si="35"/>
        <v/>
      </c>
      <c r="L157" s="17" t="str">
        <f t="shared" si="35"/>
        <v/>
      </c>
      <c r="M157" s="17" t="str">
        <f t="shared" si="35"/>
        <v/>
      </c>
      <c r="N157" s="17" t="str">
        <f t="shared" si="35"/>
        <v/>
      </c>
      <c r="O157" s="17" t="str">
        <f t="shared" si="35"/>
        <v/>
      </c>
      <c r="P157" s="17" t="str">
        <f t="shared" si="35"/>
        <v/>
      </c>
      <c r="Q157" s="17" t="str">
        <f t="shared" si="35"/>
        <v/>
      </c>
      <c r="R157" s="17" t="str">
        <f t="shared" si="35"/>
        <v/>
      </c>
      <c r="S157" s="17" t="str">
        <f t="shared" si="35"/>
        <v/>
      </c>
      <c r="T157" s="17" t="str">
        <f t="shared" si="35"/>
        <v/>
      </c>
      <c r="U157" s="17" t="str">
        <f t="shared" si="35"/>
        <v/>
      </c>
      <c r="V157" s="17" t="str">
        <f t="shared" si="35"/>
        <v/>
      </c>
      <c r="W157" s="17" t="str">
        <f t="shared" si="35"/>
        <v/>
      </c>
      <c r="X157" s="17" t="str">
        <f t="shared" si="34"/>
        <v/>
      </c>
      <c r="Y157" s="17" t="str">
        <f t="shared" si="34"/>
        <v/>
      </c>
      <c r="Z157" s="17" t="str">
        <f t="shared" si="34"/>
        <v/>
      </c>
      <c r="AA157" s="17" t="str">
        <f t="shared" si="34"/>
        <v/>
      </c>
      <c r="AB157" s="17" t="str">
        <f t="shared" si="34"/>
        <v/>
      </c>
      <c r="AC157" s="17" t="str">
        <f t="shared" si="34"/>
        <v/>
      </c>
      <c r="AD157" s="17" t="str">
        <f t="shared" si="34"/>
        <v/>
      </c>
      <c r="AE157" s="17" t="str">
        <f t="shared" si="34"/>
        <v/>
      </c>
      <c r="AF157" s="17" t="str">
        <f t="shared" si="34"/>
        <v/>
      </c>
      <c r="AG157" s="17" t="str">
        <f t="shared" si="34"/>
        <v/>
      </c>
      <c r="AH157" s="17" t="str">
        <f t="shared" si="34"/>
        <v/>
      </c>
      <c r="AI157" s="17" t="str">
        <f t="shared" si="34"/>
        <v/>
      </c>
      <c r="AJ157" s="17" t="str">
        <f t="shared" si="33"/>
        <v/>
      </c>
      <c r="AK157" s="17" t="str">
        <f t="shared" si="33"/>
        <v/>
      </c>
      <c r="AL157" s="17">
        <f t="shared" si="28"/>
        <v>0</v>
      </c>
    </row>
    <row r="158" spans="1:38" x14ac:dyDescent="0.2">
      <c r="A158" s="70" t="str">
        <f t="shared" si="29"/>
        <v/>
      </c>
      <c r="B158" s="228" t="str">
        <f>LEFT(TABLA!BC158,1)</f>
        <v>4</v>
      </c>
      <c r="C158" s="264" t="str">
        <f>TABLA!C158</f>
        <v>Ciencias Experimentales</v>
      </c>
      <c r="D158" s="264" t="str">
        <f>TABLA!F158</f>
        <v>F. Ciencias Biológicas</v>
      </c>
      <c r="E158" s="148">
        <f>TABLA!BD158</f>
        <v>0</v>
      </c>
      <c r="F158" s="148">
        <f>TABLA!BE158</f>
        <v>0</v>
      </c>
      <c r="G158" s="70" t="str">
        <f t="shared" si="30"/>
        <v>0</v>
      </c>
      <c r="H158" s="17" t="str">
        <f t="shared" si="35"/>
        <v/>
      </c>
      <c r="I158" s="17" t="str">
        <f t="shared" si="35"/>
        <v/>
      </c>
      <c r="J158" s="17" t="str">
        <f t="shared" si="35"/>
        <v/>
      </c>
      <c r="K158" s="17" t="str">
        <f t="shared" si="35"/>
        <v/>
      </c>
      <c r="L158" s="17" t="str">
        <f t="shared" si="35"/>
        <v/>
      </c>
      <c r="M158" s="17" t="str">
        <f t="shared" si="35"/>
        <v/>
      </c>
      <c r="N158" s="17" t="str">
        <f t="shared" si="35"/>
        <v/>
      </c>
      <c r="O158" s="17" t="str">
        <f t="shared" si="35"/>
        <v/>
      </c>
      <c r="P158" s="17" t="str">
        <f t="shared" si="35"/>
        <v/>
      </c>
      <c r="Q158" s="17" t="str">
        <f t="shared" si="35"/>
        <v/>
      </c>
      <c r="R158" s="17" t="str">
        <f t="shared" si="35"/>
        <v/>
      </c>
      <c r="S158" s="17" t="str">
        <f t="shared" si="35"/>
        <v/>
      </c>
      <c r="T158" s="17" t="str">
        <f t="shared" si="35"/>
        <v/>
      </c>
      <c r="U158" s="17" t="str">
        <f t="shared" si="35"/>
        <v/>
      </c>
      <c r="V158" s="17" t="str">
        <f t="shared" si="35"/>
        <v/>
      </c>
      <c r="W158" s="17" t="str">
        <f t="shared" si="35"/>
        <v/>
      </c>
      <c r="X158" s="17" t="str">
        <f t="shared" si="34"/>
        <v/>
      </c>
      <c r="Y158" s="17" t="str">
        <f t="shared" si="34"/>
        <v/>
      </c>
      <c r="Z158" s="17" t="str">
        <f t="shared" si="34"/>
        <v/>
      </c>
      <c r="AA158" s="17" t="str">
        <f t="shared" si="34"/>
        <v/>
      </c>
      <c r="AB158" s="17" t="str">
        <f t="shared" si="34"/>
        <v/>
      </c>
      <c r="AC158" s="17" t="str">
        <f t="shared" si="34"/>
        <v/>
      </c>
      <c r="AD158" s="17" t="str">
        <f t="shared" si="34"/>
        <v/>
      </c>
      <c r="AE158" s="17" t="str">
        <f t="shared" si="34"/>
        <v/>
      </c>
      <c r="AF158" s="17" t="str">
        <f t="shared" si="34"/>
        <v/>
      </c>
      <c r="AG158" s="17" t="str">
        <f t="shared" si="34"/>
        <v/>
      </c>
      <c r="AH158" s="17" t="str">
        <f t="shared" si="34"/>
        <v/>
      </c>
      <c r="AI158" s="17" t="str">
        <f t="shared" si="34"/>
        <v/>
      </c>
      <c r="AJ158" s="17" t="str">
        <f t="shared" si="33"/>
        <v/>
      </c>
      <c r="AK158" s="17" t="str">
        <f t="shared" si="33"/>
        <v/>
      </c>
    </row>
    <row r="159" spans="1:38" hidden="1" x14ac:dyDescent="0.2">
      <c r="A159" s="70" t="str">
        <f t="shared" si="29"/>
        <v/>
      </c>
      <c r="B159" s="228" t="str">
        <f>LEFT(TABLA!BC159,1)</f>
        <v>4</v>
      </c>
      <c r="C159" s="17" t="str">
        <f>TABLA!C159</f>
        <v>Humanidades</v>
      </c>
      <c r="D159" s="17" t="str">
        <f>TABLA!F159</f>
        <v>F. Filosofía</v>
      </c>
      <c r="E159" s="262">
        <f>TABLA!BD159</f>
        <v>0</v>
      </c>
      <c r="F159" s="148">
        <f>TABLA!BE159</f>
        <v>0</v>
      </c>
      <c r="G159" s="70" t="str">
        <f t="shared" si="30"/>
        <v>0</v>
      </c>
      <c r="H159" s="17" t="str">
        <f t="shared" si="35"/>
        <v/>
      </c>
      <c r="I159" s="17" t="str">
        <f t="shared" si="35"/>
        <v/>
      </c>
      <c r="J159" s="17" t="str">
        <f t="shared" si="35"/>
        <v/>
      </c>
      <c r="K159" s="17" t="str">
        <f t="shared" si="35"/>
        <v/>
      </c>
      <c r="L159" s="17" t="str">
        <f t="shared" si="35"/>
        <v/>
      </c>
      <c r="M159" s="17" t="str">
        <f t="shared" si="35"/>
        <v/>
      </c>
      <c r="N159" s="17" t="str">
        <f t="shared" si="35"/>
        <v/>
      </c>
      <c r="O159" s="17" t="str">
        <f t="shared" si="35"/>
        <v/>
      </c>
      <c r="P159" s="17" t="str">
        <f t="shared" si="35"/>
        <v/>
      </c>
      <c r="Q159" s="17" t="str">
        <f t="shared" si="35"/>
        <v/>
      </c>
      <c r="R159" s="17" t="str">
        <f t="shared" si="35"/>
        <v/>
      </c>
      <c r="S159" s="17" t="str">
        <f t="shared" si="35"/>
        <v/>
      </c>
      <c r="T159" s="17" t="str">
        <f t="shared" si="35"/>
        <v/>
      </c>
      <c r="U159" s="17" t="str">
        <f t="shared" si="35"/>
        <v/>
      </c>
      <c r="V159" s="17" t="str">
        <f t="shared" si="35"/>
        <v/>
      </c>
      <c r="W159" s="17" t="str">
        <f t="shared" si="35"/>
        <v/>
      </c>
      <c r="X159" s="17" t="str">
        <f t="shared" si="34"/>
        <v/>
      </c>
      <c r="Y159" s="17" t="str">
        <f t="shared" si="34"/>
        <v/>
      </c>
      <c r="Z159" s="17" t="str">
        <f t="shared" si="34"/>
        <v/>
      </c>
      <c r="AA159" s="17" t="str">
        <f t="shared" si="34"/>
        <v/>
      </c>
      <c r="AB159" s="17" t="str">
        <f t="shared" si="34"/>
        <v/>
      </c>
      <c r="AC159" s="17" t="str">
        <f t="shared" si="34"/>
        <v/>
      </c>
      <c r="AD159" s="17" t="str">
        <f t="shared" si="34"/>
        <v/>
      </c>
      <c r="AE159" s="17" t="str">
        <f t="shared" si="34"/>
        <v/>
      </c>
      <c r="AF159" s="17" t="str">
        <f t="shared" si="34"/>
        <v/>
      </c>
      <c r="AG159" s="17" t="str">
        <f t="shared" si="34"/>
        <v/>
      </c>
      <c r="AH159" s="17" t="str">
        <f t="shared" si="34"/>
        <v/>
      </c>
      <c r="AI159" s="17" t="str">
        <f t="shared" si="34"/>
        <v/>
      </c>
      <c r="AJ159" s="17" t="str">
        <f t="shared" si="33"/>
        <v/>
      </c>
      <c r="AK159" s="17" t="str">
        <f t="shared" si="33"/>
        <v/>
      </c>
      <c r="AL159" s="17">
        <f t="shared" si="28"/>
        <v>0</v>
      </c>
    </row>
    <row r="160" spans="1:38" hidden="1" x14ac:dyDescent="0.2">
      <c r="A160" s="70" t="str">
        <f t="shared" si="29"/>
        <v/>
      </c>
      <c r="B160" s="228" t="str">
        <f>LEFT(TABLA!BC160,1)</f>
        <v>5</v>
      </c>
      <c r="C160" s="17" t="str">
        <f>TABLA!C160</f>
        <v>Ciencias de la Salud</v>
      </c>
      <c r="D160" s="17" t="str">
        <f>TABLA!F160</f>
        <v>F. Farmacia</v>
      </c>
      <c r="E160" s="148">
        <f>TABLA!BD160</f>
        <v>0</v>
      </c>
      <c r="F160" s="148">
        <f>TABLA!BE160</f>
        <v>0</v>
      </c>
      <c r="G160" s="70" t="str">
        <f t="shared" si="30"/>
        <v>0</v>
      </c>
      <c r="H160" s="17" t="str">
        <f t="shared" si="35"/>
        <v/>
      </c>
      <c r="I160" s="17" t="str">
        <f t="shared" si="35"/>
        <v/>
      </c>
      <c r="J160" s="17" t="str">
        <f t="shared" si="35"/>
        <v/>
      </c>
      <c r="K160" s="17" t="str">
        <f t="shared" si="35"/>
        <v/>
      </c>
      <c r="L160" s="17" t="str">
        <f t="shared" si="35"/>
        <v/>
      </c>
      <c r="M160" s="17" t="str">
        <f t="shared" si="35"/>
        <v/>
      </c>
      <c r="N160" s="17" t="str">
        <f t="shared" si="35"/>
        <v/>
      </c>
      <c r="O160" s="17" t="str">
        <f t="shared" si="35"/>
        <v/>
      </c>
      <c r="P160" s="17" t="str">
        <f t="shared" si="35"/>
        <v/>
      </c>
      <c r="Q160" s="17" t="str">
        <f t="shared" si="35"/>
        <v/>
      </c>
      <c r="R160" s="17" t="str">
        <f t="shared" si="35"/>
        <v/>
      </c>
      <c r="S160" s="17" t="str">
        <f t="shared" si="35"/>
        <v/>
      </c>
      <c r="T160" s="17" t="str">
        <f t="shared" si="35"/>
        <v/>
      </c>
      <c r="U160" s="17" t="str">
        <f t="shared" si="35"/>
        <v/>
      </c>
      <c r="V160" s="17" t="str">
        <f t="shared" si="35"/>
        <v/>
      </c>
      <c r="W160" s="17" t="str">
        <f t="shared" si="35"/>
        <v/>
      </c>
      <c r="X160" s="17" t="str">
        <f t="shared" si="34"/>
        <v/>
      </c>
      <c r="Y160" s="17" t="str">
        <f t="shared" si="34"/>
        <v/>
      </c>
      <c r="Z160" s="17" t="str">
        <f t="shared" si="34"/>
        <v/>
      </c>
      <c r="AA160" s="17" t="str">
        <f t="shared" si="34"/>
        <v/>
      </c>
      <c r="AB160" s="17" t="str">
        <f t="shared" si="34"/>
        <v/>
      </c>
      <c r="AC160" s="17" t="str">
        <f t="shared" si="34"/>
        <v/>
      </c>
      <c r="AD160" s="17" t="str">
        <f t="shared" si="34"/>
        <v/>
      </c>
      <c r="AE160" s="17" t="str">
        <f t="shared" si="34"/>
        <v/>
      </c>
      <c r="AF160" s="17" t="str">
        <f t="shared" si="34"/>
        <v/>
      </c>
      <c r="AG160" s="17" t="str">
        <f t="shared" si="34"/>
        <v/>
      </c>
      <c r="AH160" s="17" t="str">
        <f t="shared" si="34"/>
        <v/>
      </c>
      <c r="AI160" s="17" t="str">
        <f t="shared" si="34"/>
        <v/>
      </c>
      <c r="AJ160" s="17" t="str">
        <f t="shared" si="33"/>
        <v/>
      </c>
      <c r="AK160" s="17" t="str">
        <f t="shared" si="33"/>
        <v/>
      </c>
      <c r="AL160" s="17">
        <f t="shared" si="28"/>
        <v>0</v>
      </c>
    </row>
    <row r="161" spans="1:38" hidden="1" x14ac:dyDescent="0.2">
      <c r="A161" s="70" t="str">
        <f t="shared" si="29"/>
        <v/>
      </c>
      <c r="B161" s="228" t="str">
        <f>LEFT(TABLA!BC161,1)</f>
        <v>4</v>
      </c>
      <c r="C161" s="17" t="str">
        <f>TABLA!C161</f>
        <v/>
      </c>
      <c r="D161" s="17">
        <f>TABLA!F161</f>
        <v>0</v>
      </c>
      <c r="E161" s="148">
        <f>TABLA!BD161</f>
        <v>0</v>
      </c>
      <c r="F161" s="148">
        <f>TABLA!BE161</f>
        <v>0</v>
      </c>
      <c r="G161" s="70" t="str">
        <f t="shared" si="30"/>
        <v>0</v>
      </c>
      <c r="H161" s="17" t="str">
        <f t="shared" si="35"/>
        <v/>
      </c>
      <c r="I161" s="17" t="str">
        <f t="shared" si="35"/>
        <v/>
      </c>
      <c r="J161" s="17" t="str">
        <f t="shared" si="35"/>
        <v/>
      </c>
      <c r="K161" s="17" t="str">
        <f t="shared" si="35"/>
        <v/>
      </c>
      <c r="L161" s="17" t="str">
        <f t="shared" si="35"/>
        <v/>
      </c>
      <c r="M161" s="17" t="str">
        <f t="shared" si="35"/>
        <v/>
      </c>
      <c r="N161" s="17" t="str">
        <f t="shared" si="35"/>
        <v/>
      </c>
      <c r="O161" s="17" t="str">
        <f t="shared" si="35"/>
        <v/>
      </c>
      <c r="P161" s="17" t="str">
        <f t="shared" si="35"/>
        <v/>
      </c>
      <c r="Q161" s="17" t="str">
        <f t="shared" si="35"/>
        <v/>
      </c>
      <c r="R161" s="17" t="str">
        <f t="shared" si="35"/>
        <v/>
      </c>
      <c r="S161" s="17" t="str">
        <f t="shared" si="35"/>
        <v/>
      </c>
      <c r="T161" s="17" t="str">
        <f t="shared" si="35"/>
        <v/>
      </c>
      <c r="U161" s="17" t="str">
        <f t="shared" si="35"/>
        <v/>
      </c>
      <c r="V161" s="17" t="str">
        <f t="shared" si="35"/>
        <v/>
      </c>
      <c r="W161" s="17" t="str">
        <f t="shared" si="35"/>
        <v/>
      </c>
      <c r="X161" s="17" t="str">
        <f t="shared" si="34"/>
        <v/>
      </c>
      <c r="Y161" s="17" t="str">
        <f t="shared" si="34"/>
        <v/>
      </c>
      <c r="Z161" s="17" t="str">
        <f t="shared" si="34"/>
        <v/>
      </c>
      <c r="AA161" s="17" t="str">
        <f t="shared" si="34"/>
        <v/>
      </c>
      <c r="AB161" s="17" t="str">
        <f t="shared" si="34"/>
        <v/>
      </c>
      <c r="AC161" s="17" t="str">
        <f t="shared" si="34"/>
        <v/>
      </c>
      <c r="AD161" s="17" t="str">
        <f t="shared" si="34"/>
        <v/>
      </c>
      <c r="AE161" s="17" t="str">
        <f t="shared" si="34"/>
        <v/>
      </c>
      <c r="AF161" s="17" t="str">
        <f t="shared" si="34"/>
        <v/>
      </c>
      <c r="AG161" s="17" t="str">
        <f t="shared" si="34"/>
        <v/>
      </c>
      <c r="AH161" s="17" t="str">
        <f t="shared" si="34"/>
        <v/>
      </c>
      <c r="AI161" s="17" t="str">
        <f t="shared" si="34"/>
        <v/>
      </c>
      <c r="AJ161" s="17" t="str">
        <f t="shared" si="33"/>
        <v/>
      </c>
      <c r="AK161" s="17" t="str">
        <f t="shared" si="33"/>
        <v/>
      </c>
      <c r="AL161" s="17">
        <f t="shared" si="28"/>
        <v>0</v>
      </c>
    </row>
    <row r="162" spans="1:38" hidden="1" x14ac:dyDescent="0.2">
      <c r="A162" s="70" t="str">
        <f t="shared" si="29"/>
        <v/>
      </c>
      <c r="B162" s="228" t="str">
        <f>LEFT(TABLA!BC162,1)</f>
        <v>5</v>
      </c>
      <c r="C162" s="17" t="str">
        <f>TABLA!C162</f>
        <v>Humanidades</v>
      </c>
      <c r="D162" s="17" t="str">
        <f>TABLA!F162</f>
        <v>F. Filosofía</v>
      </c>
      <c r="E162" s="148">
        <f>TABLA!BD162</f>
        <v>0</v>
      </c>
      <c r="F162" s="148">
        <f>TABLA!BE162</f>
        <v>0</v>
      </c>
      <c r="G162" s="70" t="str">
        <f t="shared" si="30"/>
        <v>0</v>
      </c>
      <c r="H162" s="17" t="str">
        <f t="shared" si="35"/>
        <v/>
      </c>
      <c r="I162" s="17" t="str">
        <f t="shared" si="35"/>
        <v/>
      </c>
      <c r="J162" s="17" t="str">
        <f t="shared" si="35"/>
        <v/>
      </c>
      <c r="K162" s="17" t="str">
        <f t="shared" si="35"/>
        <v/>
      </c>
      <c r="L162" s="17" t="str">
        <f t="shared" si="35"/>
        <v/>
      </c>
      <c r="M162" s="17" t="str">
        <f t="shared" si="35"/>
        <v/>
      </c>
      <c r="N162" s="17" t="str">
        <f t="shared" si="35"/>
        <v/>
      </c>
      <c r="O162" s="17" t="str">
        <f t="shared" si="35"/>
        <v/>
      </c>
      <c r="P162" s="17" t="str">
        <f t="shared" si="35"/>
        <v/>
      </c>
      <c r="Q162" s="17" t="str">
        <f t="shared" si="35"/>
        <v/>
      </c>
      <c r="R162" s="17" t="str">
        <f t="shared" si="35"/>
        <v/>
      </c>
      <c r="S162" s="17" t="str">
        <f t="shared" si="35"/>
        <v/>
      </c>
      <c r="T162" s="17" t="str">
        <f t="shared" si="35"/>
        <v/>
      </c>
      <c r="U162" s="17" t="str">
        <f t="shared" si="35"/>
        <v/>
      </c>
      <c r="V162" s="17" t="str">
        <f t="shared" si="35"/>
        <v/>
      </c>
      <c r="W162" s="17" t="str">
        <f t="shared" si="35"/>
        <v/>
      </c>
      <c r="X162" s="17" t="str">
        <f t="shared" si="34"/>
        <v/>
      </c>
      <c r="Y162" s="17" t="str">
        <f t="shared" si="34"/>
        <v/>
      </c>
      <c r="Z162" s="17" t="str">
        <f t="shared" si="34"/>
        <v/>
      </c>
      <c r="AA162" s="17" t="str">
        <f t="shared" si="34"/>
        <v/>
      </c>
      <c r="AB162" s="17" t="str">
        <f t="shared" si="34"/>
        <v/>
      </c>
      <c r="AC162" s="17" t="str">
        <f t="shared" si="34"/>
        <v/>
      </c>
      <c r="AD162" s="17" t="str">
        <f t="shared" si="34"/>
        <v/>
      </c>
      <c r="AE162" s="17" t="str">
        <f t="shared" si="34"/>
        <v/>
      </c>
      <c r="AF162" s="17" t="str">
        <f t="shared" si="34"/>
        <v/>
      </c>
      <c r="AG162" s="17" t="str">
        <f t="shared" si="34"/>
        <v/>
      </c>
      <c r="AH162" s="17" t="str">
        <f t="shared" si="34"/>
        <v/>
      </c>
      <c r="AI162" s="17" t="str">
        <f t="shared" si="34"/>
        <v/>
      </c>
      <c r="AJ162" s="17" t="str">
        <f t="shared" si="33"/>
        <v/>
      </c>
      <c r="AK162" s="17" t="str">
        <f t="shared" si="33"/>
        <v/>
      </c>
      <c r="AL162" s="17">
        <f t="shared" si="28"/>
        <v>0</v>
      </c>
    </row>
    <row r="163" spans="1:38" x14ac:dyDescent="0.2">
      <c r="A163" s="70" t="str">
        <f t="shared" si="29"/>
        <v/>
      </c>
      <c r="B163" s="228" t="str">
        <f>LEFT(TABLA!BC163,1)</f>
        <v>5</v>
      </c>
      <c r="C163" s="264" t="str">
        <f>TABLA!C163</f>
        <v>Humanidades</v>
      </c>
      <c r="D163" s="264" t="str">
        <f>TABLA!F163</f>
        <v>F. Geografía e Historia</v>
      </c>
      <c r="E163" s="148">
        <f>TABLA!BD163</f>
        <v>0</v>
      </c>
      <c r="F163" s="148">
        <f>TABLA!BE163</f>
        <v>0</v>
      </c>
      <c r="G163" s="70" t="str">
        <f t="shared" si="30"/>
        <v>0</v>
      </c>
      <c r="H163" s="17" t="str">
        <f t="shared" si="35"/>
        <v/>
      </c>
      <c r="I163" s="17" t="str">
        <f t="shared" si="35"/>
        <v/>
      </c>
      <c r="J163" s="17" t="str">
        <f t="shared" si="35"/>
        <v/>
      </c>
      <c r="K163" s="17" t="str">
        <f t="shared" si="35"/>
        <v/>
      </c>
      <c r="L163" s="17" t="str">
        <f t="shared" si="35"/>
        <v/>
      </c>
      <c r="M163" s="17" t="str">
        <f t="shared" si="35"/>
        <v/>
      </c>
      <c r="N163" s="17" t="str">
        <f t="shared" si="35"/>
        <v/>
      </c>
      <c r="O163" s="17" t="str">
        <f t="shared" si="35"/>
        <v/>
      </c>
      <c r="P163" s="17" t="str">
        <f t="shared" si="35"/>
        <v/>
      </c>
      <c r="Q163" s="17" t="str">
        <f t="shared" si="35"/>
        <v/>
      </c>
      <c r="R163" s="17" t="str">
        <f t="shared" si="35"/>
        <v/>
      </c>
      <c r="S163" s="17" t="str">
        <f t="shared" si="35"/>
        <v/>
      </c>
      <c r="T163" s="17" t="str">
        <f t="shared" si="35"/>
        <v/>
      </c>
      <c r="U163" s="17" t="str">
        <f t="shared" si="35"/>
        <v/>
      </c>
      <c r="V163" s="17" t="str">
        <f t="shared" si="35"/>
        <v/>
      </c>
      <c r="W163" s="17" t="str">
        <f t="shared" si="35"/>
        <v/>
      </c>
      <c r="X163" s="17" t="str">
        <f t="shared" si="34"/>
        <v/>
      </c>
      <c r="Y163" s="17" t="str">
        <f t="shared" si="34"/>
        <v/>
      </c>
      <c r="Z163" s="17" t="str">
        <f t="shared" si="34"/>
        <v/>
      </c>
      <c r="AA163" s="17" t="str">
        <f t="shared" si="34"/>
        <v/>
      </c>
      <c r="AB163" s="17" t="str">
        <f t="shared" si="34"/>
        <v/>
      </c>
      <c r="AC163" s="17" t="str">
        <f t="shared" si="34"/>
        <v/>
      </c>
      <c r="AD163" s="17" t="str">
        <f t="shared" si="34"/>
        <v/>
      </c>
      <c r="AE163" s="17" t="str">
        <f t="shared" si="34"/>
        <v/>
      </c>
      <c r="AF163" s="17" t="str">
        <f t="shared" si="34"/>
        <v/>
      </c>
      <c r="AG163" s="17" t="str">
        <f t="shared" si="34"/>
        <v/>
      </c>
      <c r="AH163" s="17" t="str">
        <f t="shared" si="34"/>
        <v/>
      </c>
      <c r="AI163" s="17" t="str">
        <f t="shared" si="34"/>
        <v/>
      </c>
      <c r="AJ163" s="17" t="str">
        <f t="shared" si="33"/>
        <v/>
      </c>
      <c r="AK163" s="17" t="str">
        <f t="shared" si="33"/>
        <v/>
      </c>
    </row>
    <row r="164" spans="1:38" hidden="1" x14ac:dyDescent="0.2">
      <c r="A164" s="70" t="str">
        <f t="shared" si="29"/>
        <v/>
      </c>
      <c r="B164" s="228" t="str">
        <f>LEFT(TABLA!BC164,1)</f>
        <v>4</v>
      </c>
      <c r="C164" s="17" t="str">
        <f>TABLA!C164</f>
        <v>Humanidades</v>
      </c>
      <c r="D164" s="17" t="str">
        <f>TABLA!F164</f>
        <v>F. Geografía e Historia</v>
      </c>
      <c r="E164" s="262">
        <f>TABLA!BD164</f>
        <v>0</v>
      </c>
      <c r="F164" s="148">
        <f>TABLA!BE164</f>
        <v>0</v>
      </c>
      <c r="G164" s="70" t="str">
        <f t="shared" si="30"/>
        <v>0</v>
      </c>
      <c r="H164" s="17" t="str">
        <f t="shared" si="35"/>
        <v/>
      </c>
      <c r="I164" s="17" t="str">
        <f t="shared" si="35"/>
        <v/>
      </c>
      <c r="J164" s="17" t="str">
        <f t="shared" si="35"/>
        <v/>
      </c>
      <c r="K164" s="17" t="str">
        <f t="shared" si="35"/>
        <v/>
      </c>
      <c r="L164" s="17" t="str">
        <f t="shared" si="35"/>
        <v/>
      </c>
      <c r="M164" s="17" t="str">
        <f t="shared" si="35"/>
        <v/>
      </c>
      <c r="N164" s="17" t="str">
        <f t="shared" si="35"/>
        <v/>
      </c>
      <c r="O164" s="17" t="str">
        <f t="shared" si="35"/>
        <v/>
      </c>
      <c r="P164" s="17" t="str">
        <f t="shared" si="35"/>
        <v/>
      </c>
      <c r="Q164" s="17" t="str">
        <f t="shared" si="35"/>
        <v/>
      </c>
      <c r="R164" s="17" t="str">
        <f t="shared" si="35"/>
        <v/>
      </c>
      <c r="S164" s="17" t="str">
        <f t="shared" si="35"/>
        <v/>
      </c>
      <c r="T164" s="17" t="str">
        <f t="shared" si="35"/>
        <v/>
      </c>
      <c r="U164" s="17" t="str">
        <f t="shared" si="35"/>
        <v/>
      </c>
      <c r="V164" s="17" t="str">
        <f t="shared" si="35"/>
        <v/>
      </c>
      <c r="W164" s="17" t="str">
        <f t="shared" si="35"/>
        <v/>
      </c>
      <c r="X164" s="17" t="str">
        <f t="shared" si="34"/>
        <v/>
      </c>
      <c r="Y164" s="17" t="str">
        <f t="shared" si="34"/>
        <v/>
      </c>
      <c r="Z164" s="17" t="str">
        <f t="shared" si="34"/>
        <v/>
      </c>
      <c r="AA164" s="17" t="str">
        <f t="shared" si="34"/>
        <v/>
      </c>
      <c r="AB164" s="17" t="str">
        <f t="shared" si="34"/>
        <v/>
      </c>
      <c r="AC164" s="17" t="str">
        <f t="shared" si="34"/>
        <v/>
      </c>
      <c r="AD164" s="17" t="str">
        <f t="shared" si="34"/>
        <v/>
      </c>
      <c r="AE164" s="17" t="str">
        <f t="shared" si="34"/>
        <v/>
      </c>
      <c r="AF164" s="17" t="str">
        <f t="shared" si="34"/>
        <v/>
      </c>
      <c r="AG164" s="17" t="str">
        <f t="shared" si="34"/>
        <v/>
      </c>
      <c r="AH164" s="17" t="str">
        <f t="shared" si="34"/>
        <v/>
      </c>
      <c r="AI164" s="17" t="str">
        <f t="shared" si="34"/>
        <v/>
      </c>
      <c r="AJ164" s="17" t="str">
        <f t="shared" si="33"/>
        <v/>
      </c>
      <c r="AK164" s="17" t="str">
        <f t="shared" si="33"/>
        <v/>
      </c>
      <c r="AL164" s="17">
        <f t="shared" si="28"/>
        <v>0</v>
      </c>
    </row>
    <row r="165" spans="1:38" ht="25.85" hidden="1" x14ac:dyDescent="0.2">
      <c r="A165" s="70" t="str">
        <f t="shared" si="29"/>
        <v/>
      </c>
      <c r="B165" s="228" t="str">
        <f>LEFT(TABLA!BC165,1)</f>
        <v>3</v>
      </c>
      <c r="C165" s="17" t="str">
        <f>TABLA!C165</f>
        <v>Ciencias Sociales</v>
      </c>
      <c r="D165" s="17" t="str">
        <f>TABLA!F165</f>
        <v>F. Ciencias de la Información</v>
      </c>
      <c r="E165" s="148" t="str">
        <f>TABLA!BD165</f>
        <v>la cl@ve con el segundo factor de autentificación es horrible, es muy jodido de sacar y ni siquiera he podido en lo que llevamos de curso</v>
      </c>
      <c r="F165" s="148">
        <f>TABLA!BE165</f>
        <v>0</v>
      </c>
      <c r="G165" s="70" t="str">
        <f t="shared" si="30"/>
        <v>LA CL@VE CON EL SEGUNDO FACTOR DE AUTENTIFICACION ES HORRIBLE, ES MUY JODIDO DE SACAR Y NI SIQUIERA HE PODIDO EN LO QUE LLEVAMOS DE CURSO</v>
      </c>
      <c r="H165" s="17" t="str">
        <f t="shared" si="35"/>
        <v/>
      </c>
      <c r="I165" s="17" t="str">
        <f t="shared" si="35"/>
        <v/>
      </c>
      <c r="J165" s="17" t="str">
        <f t="shared" si="35"/>
        <v/>
      </c>
      <c r="K165" s="17" t="str">
        <f t="shared" si="35"/>
        <v/>
      </c>
      <c r="L165" s="17" t="str">
        <f t="shared" si="35"/>
        <v/>
      </c>
      <c r="M165" s="17" t="str">
        <f t="shared" si="35"/>
        <v/>
      </c>
      <c r="N165" s="17" t="str">
        <f t="shared" si="35"/>
        <v/>
      </c>
      <c r="O165" s="17" t="str">
        <f t="shared" si="35"/>
        <v/>
      </c>
      <c r="P165" s="17" t="str">
        <f t="shared" si="35"/>
        <v/>
      </c>
      <c r="Q165" s="17" t="str">
        <f t="shared" si="35"/>
        <v/>
      </c>
      <c r="R165" s="17" t="str">
        <f t="shared" si="35"/>
        <v/>
      </c>
      <c r="S165" s="17" t="str">
        <f t="shared" si="35"/>
        <v/>
      </c>
      <c r="T165" s="17" t="str">
        <f t="shared" si="35"/>
        <v/>
      </c>
      <c r="U165" s="17" t="str">
        <f t="shared" si="35"/>
        <v/>
      </c>
      <c r="V165" s="17" t="str">
        <f t="shared" si="35"/>
        <v/>
      </c>
      <c r="W165" s="17" t="str">
        <f t="shared" si="35"/>
        <v/>
      </c>
      <c r="X165" s="17" t="str">
        <f t="shared" si="34"/>
        <v/>
      </c>
      <c r="Y165" s="17" t="str">
        <f t="shared" si="34"/>
        <v/>
      </c>
      <c r="Z165" s="17" t="str">
        <f t="shared" si="34"/>
        <v/>
      </c>
      <c r="AA165" s="17" t="str">
        <f t="shared" si="34"/>
        <v/>
      </c>
      <c r="AB165" s="17" t="str">
        <f t="shared" si="34"/>
        <v/>
      </c>
      <c r="AC165" s="17" t="str">
        <f t="shared" si="34"/>
        <v/>
      </c>
      <c r="AD165" s="17" t="str">
        <f t="shared" si="34"/>
        <v/>
      </c>
      <c r="AE165" s="17" t="str">
        <f t="shared" si="34"/>
        <v/>
      </c>
      <c r="AF165" s="17" t="str">
        <f t="shared" si="34"/>
        <v/>
      </c>
      <c r="AG165" s="17" t="str">
        <f t="shared" si="34"/>
        <v/>
      </c>
      <c r="AH165" s="17" t="str">
        <f t="shared" si="34"/>
        <v/>
      </c>
      <c r="AI165" s="17" t="str">
        <f t="shared" si="34"/>
        <v/>
      </c>
      <c r="AJ165" s="17" t="str">
        <f t="shared" si="33"/>
        <v/>
      </c>
      <c r="AK165" s="17" t="str">
        <f t="shared" si="33"/>
        <v/>
      </c>
      <c r="AL165" s="17">
        <f t="shared" si="28"/>
        <v>1</v>
      </c>
    </row>
    <row r="166" spans="1:38" hidden="1" x14ac:dyDescent="0.2">
      <c r="A166" s="70" t="str">
        <f t="shared" si="29"/>
        <v/>
      </c>
      <c r="B166" s="228" t="str">
        <f>LEFT(TABLA!BC166,1)</f>
        <v>5</v>
      </c>
      <c r="C166" s="17" t="str">
        <f>TABLA!C166</f>
        <v>Ciencias Experimentales</v>
      </c>
      <c r="D166" s="17" t="str">
        <f>TABLA!F166</f>
        <v>F. Ciencias Físicas</v>
      </c>
      <c r="E166" s="148">
        <f>TABLA!BD166</f>
        <v>0</v>
      </c>
      <c r="F166" s="148">
        <f>TABLA!BE166</f>
        <v>0</v>
      </c>
      <c r="G166" s="70" t="str">
        <f t="shared" si="30"/>
        <v>0</v>
      </c>
      <c r="H166" s="17" t="str">
        <f t="shared" si="35"/>
        <v/>
      </c>
      <c r="I166" s="17" t="str">
        <f t="shared" si="35"/>
        <v/>
      </c>
      <c r="J166" s="17" t="str">
        <f t="shared" si="35"/>
        <v/>
      </c>
      <c r="K166" s="17" t="str">
        <f t="shared" si="35"/>
        <v/>
      </c>
      <c r="L166" s="17" t="str">
        <f t="shared" si="35"/>
        <v/>
      </c>
      <c r="M166" s="17" t="str">
        <f t="shared" si="35"/>
        <v/>
      </c>
      <c r="N166" s="17" t="str">
        <f t="shared" si="35"/>
        <v/>
      </c>
      <c r="O166" s="17" t="str">
        <f t="shared" si="35"/>
        <v/>
      </c>
      <c r="P166" s="17" t="str">
        <f t="shared" si="35"/>
        <v/>
      </c>
      <c r="Q166" s="17" t="str">
        <f t="shared" si="35"/>
        <v/>
      </c>
      <c r="R166" s="17" t="str">
        <f t="shared" si="35"/>
        <v/>
      </c>
      <c r="S166" s="17" t="str">
        <f t="shared" si="35"/>
        <v/>
      </c>
      <c r="T166" s="17" t="str">
        <f t="shared" si="35"/>
        <v/>
      </c>
      <c r="U166" s="17" t="str">
        <f t="shared" si="35"/>
        <v/>
      </c>
      <c r="V166" s="17" t="str">
        <f t="shared" si="35"/>
        <v/>
      </c>
      <c r="W166" s="17" t="str">
        <f t="shared" si="35"/>
        <v/>
      </c>
      <c r="X166" s="17" t="str">
        <f t="shared" si="34"/>
        <v/>
      </c>
      <c r="Y166" s="17" t="str">
        <f t="shared" si="34"/>
        <v/>
      </c>
      <c r="Z166" s="17" t="str">
        <f t="shared" si="34"/>
        <v/>
      </c>
      <c r="AA166" s="17" t="str">
        <f t="shared" si="34"/>
        <v/>
      </c>
      <c r="AB166" s="17" t="str">
        <f t="shared" si="34"/>
        <v/>
      </c>
      <c r="AC166" s="17" t="str">
        <f t="shared" si="34"/>
        <v/>
      </c>
      <c r="AD166" s="17" t="str">
        <f t="shared" si="34"/>
        <v/>
      </c>
      <c r="AE166" s="17" t="str">
        <f t="shared" si="34"/>
        <v/>
      </c>
      <c r="AF166" s="17" t="str">
        <f t="shared" si="34"/>
        <v/>
      </c>
      <c r="AG166" s="17" t="str">
        <f t="shared" si="34"/>
        <v/>
      </c>
      <c r="AH166" s="17" t="str">
        <f t="shared" si="34"/>
        <v/>
      </c>
      <c r="AI166" s="17" t="str">
        <f t="shared" si="34"/>
        <v/>
      </c>
      <c r="AJ166" s="17" t="str">
        <f t="shared" si="33"/>
        <v/>
      </c>
      <c r="AK166" s="17" t="str">
        <f t="shared" si="33"/>
        <v/>
      </c>
      <c r="AL166" s="17">
        <f t="shared" si="28"/>
        <v>0</v>
      </c>
    </row>
    <row r="167" spans="1:38" ht="38.75" x14ac:dyDescent="0.2">
      <c r="A167" s="70" t="str">
        <f t="shared" si="29"/>
        <v xml:space="preserve">WEB INTERNET;  </v>
      </c>
      <c r="B167" s="228" t="str">
        <f>LEFT(TABLA!BC167,1)</f>
        <v>4</v>
      </c>
      <c r="C167" s="264" t="str">
        <f>TABLA!C167</f>
        <v>Ciencias Sociales</v>
      </c>
      <c r="D167" s="264" t="str">
        <f>TABLA!F167</f>
        <v>F. Ciencias de la Documentación</v>
      </c>
      <c r="E167" s="148" t="str">
        <f>TABLA!BD167</f>
        <v>En la página web, excepto en el plazo a inicio de curso, que suele estar en el carrusel, es difícil encontrar la página que explica cómo hacerse la tarjeta TUI. Así que considero que la página web puede mejorar.</v>
      </c>
      <c r="F167" s="148">
        <f>TABLA!BE167</f>
        <v>0</v>
      </c>
      <c r="G167" s="70" t="str">
        <f t="shared" si="30"/>
        <v>EN LA PAGINA WEB, EXCEPTO EN EL PLAZO A INICIO DE CURSO, QUE SUELE ESTAR EN EL CARRUSEL, ES DIFICIL ENCONTRAR LA PAGINA QUE EXPLICA COMO HACERSE LA TARJETA TUI. ASI QUE CONSIDERO QUE LA PAGINA WEB PUEDE MEJORAR.</v>
      </c>
      <c r="H167" s="17" t="str">
        <f t="shared" si="35"/>
        <v/>
      </c>
      <c r="I167" s="17" t="str">
        <f t="shared" si="35"/>
        <v/>
      </c>
      <c r="J167" s="17" t="str">
        <f t="shared" si="35"/>
        <v/>
      </c>
      <c r="K167" s="17" t="str">
        <f t="shared" si="35"/>
        <v/>
      </c>
      <c r="L167" s="17" t="str">
        <f t="shared" si="35"/>
        <v/>
      </c>
      <c r="M167" s="17" t="str">
        <f t="shared" si="35"/>
        <v/>
      </c>
      <c r="N167" s="17" t="str">
        <f t="shared" si="35"/>
        <v/>
      </c>
      <c r="O167" s="17" t="str">
        <f t="shared" si="35"/>
        <v/>
      </c>
      <c r="P167" s="17" t="str">
        <f t="shared" si="35"/>
        <v/>
      </c>
      <c r="Q167" s="17" t="str">
        <f t="shared" si="35"/>
        <v/>
      </c>
      <c r="R167" s="17" t="str">
        <f t="shared" si="35"/>
        <v/>
      </c>
      <c r="S167" s="17" t="str">
        <f t="shared" si="35"/>
        <v/>
      </c>
      <c r="T167" s="17" t="str">
        <f t="shared" si="35"/>
        <v/>
      </c>
      <c r="U167" s="17" t="str">
        <f t="shared" si="35"/>
        <v/>
      </c>
      <c r="V167" s="17" t="str">
        <f t="shared" si="35"/>
        <v/>
      </c>
      <c r="W167" s="17" t="str">
        <f t="shared" ref="W167:AI182" si="36">IFERROR((IF(FIND(W$2,$G167,1)&gt;0,W$3)),"")</f>
        <v/>
      </c>
      <c r="X167" s="17" t="str">
        <f t="shared" si="36"/>
        <v/>
      </c>
      <c r="Y167" s="17" t="str">
        <f t="shared" si="36"/>
        <v/>
      </c>
      <c r="Z167" s="17" t="str">
        <f t="shared" si="36"/>
        <v/>
      </c>
      <c r="AA167" s="17" t="str">
        <f t="shared" si="36"/>
        <v/>
      </c>
      <c r="AB167" s="17" t="str">
        <f t="shared" si="36"/>
        <v/>
      </c>
      <c r="AC167" s="17" t="str">
        <f t="shared" si="36"/>
        <v/>
      </c>
      <c r="AD167" s="17" t="str">
        <f t="shared" si="36"/>
        <v/>
      </c>
      <c r="AE167" s="17" t="str">
        <f t="shared" si="36"/>
        <v/>
      </c>
      <c r="AF167" s="17" t="str">
        <f t="shared" si="36"/>
        <v/>
      </c>
      <c r="AG167" s="17" t="str">
        <f t="shared" si="36"/>
        <v/>
      </c>
      <c r="AH167" s="17" t="str">
        <f t="shared" si="36"/>
        <v/>
      </c>
      <c r="AI167" s="17" t="str">
        <f t="shared" si="36"/>
        <v xml:space="preserve">WEB INTERNET;  </v>
      </c>
      <c r="AJ167" s="17" t="str">
        <f t="shared" si="33"/>
        <v/>
      </c>
      <c r="AK167" s="17" t="str">
        <f t="shared" si="33"/>
        <v/>
      </c>
    </row>
    <row r="168" spans="1:38" x14ac:dyDescent="0.2">
      <c r="A168" s="70" t="str">
        <f t="shared" si="29"/>
        <v/>
      </c>
      <c r="B168" s="228" t="str">
        <f>LEFT(TABLA!BC168,1)</f>
        <v>5</v>
      </c>
      <c r="C168" s="264" t="str">
        <f>TABLA!C168</f>
        <v>Ciencias Sociales</v>
      </c>
      <c r="D168" s="264" t="str">
        <f>TABLA!F168</f>
        <v>F. Trabajo Social</v>
      </c>
      <c r="E168" s="148">
        <f>TABLA!BD168</f>
        <v>0</v>
      </c>
      <c r="F168" s="148">
        <f>TABLA!BE168</f>
        <v>0</v>
      </c>
      <c r="G168" s="70" t="str">
        <f t="shared" si="30"/>
        <v>0</v>
      </c>
      <c r="H168" s="17" t="str">
        <f t="shared" ref="H168:W183" si="37">IFERROR((IF(FIND(H$2,$G168,1)&gt;0,H$3)),"")</f>
        <v/>
      </c>
      <c r="I168" s="17" t="str">
        <f t="shared" si="37"/>
        <v/>
      </c>
      <c r="J168" s="17" t="str">
        <f t="shared" si="37"/>
        <v/>
      </c>
      <c r="K168" s="17" t="str">
        <f t="shared" si="37"/>
        <v/>
      </c>
      <c r="L168" s="17" t="str">
        <f t="shared" si="37"/>
        <v/>
      </c>
      <c r="M168" s="17" t="str">
        <f t="shared" si="37"/>
        <v/>
      </c>
      <c r="N168" s="17" t="str">
        <f t="shared" si="37"/>
        <v/>
      </c>
      <c r="O168" s="17" t="str">
        <f t="shared" si="37"/>
        <v/>
      </c>
      <c r="P168" s="17" t="str">
        <f t="shared" si="37"/>
        <v/>
      </c>
      <c r="Q168" s="17" t="str">
        <f t="shared" si="37"/>
        <v/>
      </c>
      <c r="R168" s="17" t="str">
        <f t="shared" si="37"/>
        <v/>
      </c>
      <c r="S168" s="17" t="str">
        <f t="shared" si="37"/>
        <v/>
      </c>
      <c r="T168" s="17" t="str">
        <f t="shared" si="37"/>
        <v/>
      </c>
      <c r="U168" s="17" t="str">
        <f t="shared" si="37"/>
        <v/>
      </c>
      <c r="V168" s="17" t="str">
        <f t="shared" si="37"/>
        <v/>
      </c>
      <c r="W168" s="17" t="str">
        <f t="shared" si="37"/>
        <v/>
      </c>
      <c r="X168" s="17" t="str">
        <f t="shared" si="36"/>
        <v/>
      </c>
      <c r="Y168" s="17" t="str">
        <f t="shared" si="36"/>
        <v/>
      </c>
      <c r="Z168" s="17" t="str">
        <f t="shared" si="36"/>
        <v/>
      </c>
      <c r="AA168" s="17" t="str">
        <f t="shared" si="36"/>
        <v/>
      </c>
      <c r="AB168" s="17" t="str">
        <f t="shared" si="36"/>
        <v/>
      </c>
      <c r="AC168" s="17" t="str">
        <f t="shared" si="36"/>
        <v/>
      </c>
      <c r="AD168" s="17" t="str">
        <f t="shared" si="36"/>
        <v/>
      </c>
      <c r="AE168" s="17" t="str">
        <f t="shared" si="36"/>
        <v/>
      </c>
      <c r="AF168" s="17" t="str">
        <f t="shared" si="36"/>
        <v/>
      </c>
      <c r="AG168" s="17" t="str">
        <f t="shared" si="36"/>
        <v/>
      </c>
      <c r="AH168" s="17" t="str">
        <f t="shared" si="36"/>
        <v/>
      </c>
      <c r="AI168" s="17" t="str">
        <f t="shared" si="36"/>
        <v/>
      </c>
      <c r="AJ168" s="17" t="str">
        <f t="shared" si="33"/>
        <v/>
      </c>
      <c r="AK168" s="17" t="str">
        <f t="shared" si="33"/>
        <v/>
      </c>
    </row>
    <row r="169" spans="1:38" hidden="1" x14ac:dyDescent="0.2">
      <c r="A169" s="70" t="str">
        <f t="shared" si="29"/>
        <v/>
      </c>
      <c r="B169" s="228" t="str">
        <f>LEFT(TABLA!BC169,1)</f>
        <v>3</v>
      </c>
      <c r="C169" s="17" t="str">
        <f>TABLA!C169</f>
        <v>Ciencias de la Salud</v>
      </c>
      <c r="D169" s="17" t="str">
        <f>TABLA!F169</f>
        <v>F. Enfermería, Fisioterapia y Podología</v>
      </c>
      <c r="E169" s="262">
        <f>TABLA!BD169</f>
        <v>0</v>
      </c>
      <c r="F169" s="148">
        <f>TABLA!BE169</f>
        <v>0</v>
      </c>
      <c r="G169" s="70" t="str">
        <f t="shared" si="30"/>
        <v>0</v>
      </c>
      <c r="H169" s="17" t="str">
        <f t="shared" si="37"/>
        <v/>
      </c>
      <c r="I169" s="17" t="str">
        <f t="shared" si="37"/>
        <v/>
      </c>
      <c r="J169" s="17" t="str">
        <f t="shared" si="37"/>
        <v/>
      </c>
      <c r="K169" s="17" t="str">
        <f t="shared" si="37"/>
        <v/>
      </c>
      <c r="L169" s="17" t="str">
        <f t="shared" si="37"/>
        <v/>
      </c>
      <c r="M169" s="17" t="str">
        <f t="shared" si="37"/>
        <v/>
      </c>
      <c r="N169" s="17" t="str">
        <f t="shared" si="37"/>
        <v/>
      </c>
      <c r="O169" s="17" t="str">
        <f t="shared" si="37"/>
        <v/>
      </c>
      <c r="P169" s="17" t="str">
        <f t="shared" si="37"/>
        <v/>
      </c>
      <c r="Q169" s="17" t="str">
        <f t="shared" si="37"/>
        <v/>
      </c>
      <c r="R169" s="17" t="str">
        <f t="shared" si="37"/>
        <v/>
      </c>
      <c r="S169" s="17" t="str">
        <f t="shared" si="37"/>
        <v/>
      </c>
      <c r="T169" s="17" t="str">
        <f t="shared" si="37"/>
        <v/>
      </c>
      <c r="U169" s="17" t="str">
        <f t="shared" si="37"/>
        <v/>
      </c>
      <c r="V169" s="17" t="str">
        <f t="shared" si="37"/>
        <v/>
      </c>
      <c r="W169" s="17" t="str">
        <f t="shared" si="37"/>
        <v/>
      </c>
      <c r="X169" s="17" t="str">
        <f t="shared" si="36"/>
        <v/>
      </c>
      <c r="Y169" s="17" t="str">
        <f t="shared" si="36"/>
        <v/>
      </c>
      <c r="Z169" s="17" t="str">
        <f t="shared" si="36"/>
        <v/>
      </c>
      <c r="AA169" s="17" t="str">
        <f t="shared" si="36"/>
        <v/>
      </c>
      <c r="AB169" s="17" t="str">
        <f t="shared" si="36"/>
        <v/>
      </c>
      <c r="AC169" s="17" t="str">
        <f t="shared" si="36"/>
        <v/>
      </c>
      <c r="AD169" s="17" t="str">
        <f t="shared" si="36"/>
        <v/>
      </c>
      <c r="AE169" s="17" t="str">
        <f t="shared" si="36"/>
        <v/>
      </c>
      <c r="AF169" s="17" t="str">
        <f t="shared" si="36"/>
        <v/>
      </c>
      <c r="AG169" s="17" t="str">
        <f t="shared" si="36"/>
        <v/>
      </c>
      <c r="AH169" s="17" t="str">
        <f t="shared" si="36"/>
        <v/>
      </c>
      <c r="AI169" s="17" t="str">
        <f t="shared" si="36"/>
        <v/>
      </c>
      <c r="AJ169" s="17" t="str">
        <f t="shared" si="33"/>
        <v/>
      </c>
      <c r="AK169" s="17" t="str">
        <f t="shared" si="33"/>
        <v/>
      </c>
      <c r="AL169" s="17">
        <f t="shared" si="28"/>
        <v>0</v>
      </c>
    </row>
    <row r="170" spans="1:38" hidden="1" x14ac:dyDescent="0.2">
      <c r="A170" s="70" t="str">
        <f t="shared" si="29"/>
        <v/>
      </c>
      <c r="B170" s="228" t="str">
        <f>LEFT(TABLA!BC170,1)</f>
        <v>5</v>
      </c>
      <c r="C170" s="17" t="str">
        <f>TABLA!C170</f>
        <v/>
      </c>
      <c r="D170" s="17">
        <f>TABLA!F170</f>
        <v>0</v>
      </c>
      <c r="E170" s="148">
        <f>TABLA!BD170</f>
        <v>0</v>
      </c>
      <c r="F170" s="148">
        <f>TABLA!BE170</f>
        <v>0</v>
      </c>
      <c r="G170" s="70" t="str">
        <f t="shared" si="30"/>
        <v>0</v>
      </c>
      <c r="H170" s="17" t="str">
        <f t="shared" si="37"/>
        <v/>
      </c>
      <c r="I170" s="17" t="str">
        <f t="shared" si="37"/>
        <v/>
      </c>
      <c r="J170" s="17" t="str">
        <f t="shared" si="37"/>
        <v/>
      </c>
      <c r="K170" s="17" t="str">
        <f t="shared" si="37"/>
        <v/>
      </c>
      <c r="L170" s="17" t="str">
        <f t="shared" si="37"/>
        <v/>
      </c>
      <c r="M170" s="17" t="str">
        <f t="shared" si="37"/>
        <v/>
      </c>
      <c r="N170" s="17" t="str">
        <f t="shared" si="37"/>
        <v/>
      </c>
      <c r="O170" s="17" t="str">
        <f t="shared" si="37"/>
        <v/>
      </c>
      <c r="P170" s="17" t="str">
        <f t="shared" si="37"/>
        <v/>
      </c>
      <c r="Q170" s="17" t="str">
        <f t="shared" si="37"/>
        <v/>
      </c>
      <c r="R170" s="17" t="str">
        <f t="shared" si="37"/>
        <v/>
      </c>
      <c r="S170" s="17" t="str">
        <f t="shared" si="37"/>
        <v/>
      </c>
      <c r="T170" s="17" t="str">
        <f t="shared" si="37"/>
        <v/>
      </c>
      <c r="U170" s="17" t="str">
        <f t="shared" si="37"/>
        <v/>
      </c>
      <c r="V170" s="17" t="str">
        <f t="shared" si="37"/>
        <v/>
      </c>
      <c r="W170" s="17" t="str">
        <f t="shared" si="37"/>
        <v/>
      </c>
      <c r="X170" s="17" t="str">
        <f t="shared" si="36"/>
        <v/>
      </c>
      <c r="Y170" s="17" t="str">
        <f t="shared" si="36"/>
        <v/>
      </c>
      <c r="Z170" s="17" t="str">
        <f t="shared" si="36"/>
        <v/>
      </c>
      <c r="AA170" s="17" t="str">
        <f t="shared" si="36"/>
        <v/>
      </c>
      <c r="AB170" s="17" t="str">
        <f t="shared" si="36"/>
        <v/>
      </c>
      <c r="AC170" s="17" t="str">
        <f t="shared" si="36"/>
        <v/>
      </c>
      <c r="AD170" s="17" t="str">
        <f t="shared" si="36"/>
        <v/>
      </c>
      <c r="AE170" s="17" t="str">
        <f t="shared" si="36"/>
        <v/>
      </c>
      <c r="AF170" s="17" t="str">
        <f t="shared" si="36"/>
        <v/>
      </c>
      <c r="AG170" s="17" t="str">
        <f t="shared" si="36"/>
        <v/>
      </c>
      <c r="AH170" s="17" t="str">
        <f t="shared" si="36"/>
        <v/>
      </c>
      <c r="AI170" s="17" t="str">
        <f t="shared" si="36"/>
        <v/>
      </c>
      <c r="AJ170" s="17" t="str">
        <f t="shared" si="33"/>
        <v/>
      </c>
      <c r="AK170" s="17" t="str">
        <f t="shared" si="33"/>
        <v/>
      </c>
      <c r="AL170" s="17">
        <f t="shared" si="28"/>
        <v>0</v>
      </c>
    </row>
    <row r="171" spans="1:38" hidden="1" x14ac:dyDescent="0.2">
      <c r="A171" s="70" t="str">
        <f t="shared" si="29"/>
        <v/>
      </c>
      <c r="B171" s="228" t="str">
        <f>LEFT(TABLA!BC171,1)</f>
        <v>5</v>
      </c>
      <c r="C171" s="17" t="str">
        <f>TABLA!C171</f>
        <v>Ciencias Experimentales</v>
      </c>
      <c r="D171" s="17" t="str">
        <f>TABLA!F171</f>
        <v>F. Ciencias Físicas</v>
      </c>
      <c r="E171" s="148">
        <f>TABLA!BD171</f>
        <v>0</v>
      </c>
      <c r="F171" s="148">
        <f>TABLA!BE171</f>
        <v>0</v>
      </c>
      <c r="G171" s="70" t="str">
        <f t="shared" si="30"/>
        <v>0</v>
      </c>
      <c r="H171" s="17" t="str">
        <f t="shared" si="37"/>
        <v/>
      </c>
      <c r="I171" s="17" t="str">
        <f t="shared" si="37"/>
        <v/>
      </c>
      <c r="J171" s="17" t="str">
        <f t="shared" si="37"/>
        <v/>
      </c>
      <c r="K171" s="17" t="str">
        <f t="shared" si="37"/>
        <v/>
      </c>
      <c r="L171" s="17" t="str">
        <f t="shared" si="37"/>
        <v/>
      </c>
      <c r="M171" s="17" t="str">
        <f t="shared" si="37"/>
        <v/>
      </c>
      <c r="N171" s="17" t="str">
        <f t="shared" si="37"/>
        <v/>
      </c>
      <c r="O171" s="17" t="str">
        <f t="shared" si="37"/>
        <v/>
      </c>
      <c r="P171" s="17" t="str">
        <f t="shared" si="37"/>
        <v/>
      </c>
      <c r="Q171" s="17" t="str">
        <f t="shared" si="37"/>
        <v/>
      </c>
      <c r="R171" s="17" t="str">
        <f t="shared" si="37"/>
        <v/>
      </c>
      <c r="S171" s="17" t="str">
        <f t="shared" si="37"/>
        <v/>
      </c>
      <c r="T171" s="17" t="str">
        <f t="shared" si="37"/>
        <v/>
      </c>
      <c r="U171" s="17" t="str">
        <f t="shared" si="37"/>
        <v/>
      </c>
      <c r="V171" s="17" t="str">
        <f t="shared" si="37"/>
        <v/>
      </c>
      <c r="W171" s="17" t="str">
        <f t="shared" si="37"/>
        <v/>
      </c>
      <c r="X171" s="17" t="str">
        <f t="shared" si="36"/>
        <v/>
      </c>
      <c r="Y171" s="17" t="str">
        <f t="shared" si="36"/>
        <v/>
      </c>
      <c r="Z171" s="17" t="str">
        <f t="shared" si="36"/>
        <v/>
      </c>
      <c r="AA171" s="17" t="str">
        <f t="shared" si="36"/>
        <v/>
      </c>
      <c r="AB171" s="17" t="str">
        <f t="shared" si="36"/>
        <v/>
      </c>
      <c r="AC171" s="17" t="str">
        <f t="shared" si="36"/>
        <v/>
      </c>
      <c r="AD171" s="17" t="str">
        <f t="shared" si="36"/>
        <v/>
      </c>
      <c r="AE171" s="17" t="str">
        <f t="shared" si="36"/>
        <v/>
      </c>
      <c r="AF171" s="17" t="str">
        <f t="shared" si="36"/>
        <v/>
      </c>
      <c r="AG171" s="17" t="str">
        <f t="shared" si="36"/>
        <v/>
      </c>
      <c r="AH171" s="17" t="str">
        <f t="shared" si="36"/>
        <v/>
      </c>
      <c r="AI171" s="17" t="str">
        <f t="shared" si="36"/>
        <v/>
      </c>
      <c r="AJ171" s="17" t="str">
        <f t="shared" si="33"/>
        <v/>
      </c>
      <c r="AK171" s="17" t="str">
        <f t="shared" si="33"/>
        <v/>
      </c>
      <c r="AL171" s="17">
        <f t="shared" si="28"/>
        <v>0</v>
      </c>
    </row>
    <row r="172" spans="1:38" hidden="1" x14ac:dyDescent="0.2">
      <c r="A172" s="70" t="str">
        <f t="shared" si="29"/>
        <v/>
      </c>
      <c r="B172" s="228" t="str">
        <f>LEFT(TABLA!BC172,1)</f>
        <v>4</v>
      </c>
      <c r="C172" s="17" t="str">
        <f>TABLA!C172</f>
        <v>Ciencias Experimentales</v>
      </c>
      <c r="D172" s="17" t="str">
        <f>TABLA!F172</f>
        <v>F. Ciencias Físicas</v>
      </c>
      <c r="E172" s="148">
        <f>TABLA!BD172</f>
        <v>0</v>
      </c>
      <c r="F172" s="148">
        <f>TABLA!BE172</f>
        <v>0</v>
      </c>
      <c r="G172" s="70" t="str">
        <f t="shared" si="30"/>
        <v>0</v>
      </c>
      <c r="H172" s="17" t="str">
        <f t="shared" si="37"/>
        <v/>
      </c>
      <c r="I172" s="17" t="str">
        <f t="shared" si="37"/>
        <v/>
      </c>
      <c r="J172" s="17" t="str">
        <f t="shared" si="37"/>
        <v/>
      </c>
      <c r="K172" s="17" t="str">
        <f t="shared" si="37"/>
        <v/>
      </c>
      <c r="L172" s="17" t="str">
        <f t="shared" si="37"/>
        <v/>
      </c>
      <c r="M172" s="17" t="str">
        <f t="shared" si="37"/>
        <v/>
      </c>
      <c r="N172" s="17" t="str">
        <f t="shared" si="37"/>
        <v/>
      </c>
      <c r="O172" s="17" t="str">
        <f t="shared" si="37"/>
        <v/>
      </c>
      <c r="P172" s="17" t="str">
        <f t="shared" si="37"/>
        <v/>
      </c>
      <c r="Q172" s="17" t="str">
        <f t="shared" si="37"/>
        <v/>
      </c>
      <c r="R172" s="17" t="str">
        <f t="shared" si="37"/>
        <v/>
      </c>
      <c r="S172" s="17" t="str">
        <f t="shared" si="37"/>
        <v/>
      </c>
      <c r="T172" s="17" t="str">
        <f t="shared" si="37"/>
        <v/>
      </c>
      <c r="U172" s="17" t="str">
        <f t="shared" si="37"/>
        <v/>
      </c>
      <c r="V172" s="17" t="str">
        <f t="shared" si="37"/>
        <v/>
      </c>
      <c r="W172" s="17" t="str">
        <f t="shared" si="37"/>
        <v/>
      </c>
      <c r="X172" s="17" t="str">
        <f t="shared" si="36"/>
        <v/>
      </c>
      <c r="Y172" s="17" t="str">
        <f t="shared" si="36"/>
        <v/>
      </c>
      <c r="Z172" s="17" t="str">
        <f t="shared" si="36"/>
        <v/>
      </c>
      <c r="AA172" s="17" t="str">
        <f t="shared" si="36"/>
        <v/>
      </c>
      <c r="AB172" s="17" t="str">
        <f t="shared" si="36"/>
        <v/>
      </c>
      <c r="AC172" s="17" t="str">
        <f t="shared" si="36"/>
        <v/>
      </c>
      <c r="AD172" s="17" t="str">
        <f t="shared" si="36"/>
        <v/>
      </c>
      <c r="AE172" s="17" t="str">
        <f t="shared" si="36"/>
        <v/>
      </c>
      <c r="AF172" s="17" t="str">
        <f t="shared" si="36"/>
        <v/>
      </c>
      <c r="AG172" s="17" t="str">
        <f t="shared" si="36"/>
        <v/>
      </c>
      <c r="AH172" s="17" t="str">
        <f t="shared" si="36"/>
        <v/>
      </c>
      <c r="AI172" s="17" t="str">
        <f t="shared" si="36"/>
        <v/>
      </c>
      <c r="AJ172" s="17" t="str">
        <f t="shared" si="33"/>
        <v/>
      </c>
      <c r="AK172" s="17" t="str">
        <f t="shared" si="33"/>
        <v/>
      </c>
      <c r="AL172" s="17">
        <f t="shared" si="28"/>
        <v>0</v>
      </c>
    </row>
    <row r="173" spans="1:38" hidden="1" x14ac:dyDescent="0.2">
      <c r="A173" s="70" t="str">
        <f t="shared" si="29"/>
        <v/>
      </c>
      <c r="B173" s="228" t="str">
        <f>LEFT(TABLA!BC173,1)</f>
        <v>5</v>
      </c>
      <c r="C173" s="17" t="str">
        <f>TABLA!C173</f>
        <v/>
      </c>
      <c r="D173" s="17">
        <f>TABLA!F173</f>
        <v>0</v>
      </c>
      <c r="E173" s="148">
        <f>TABLA!BD173</f>
        <v>0</v>
      </c>
      <c r="F173" s="148">
        <f>TABLA!BE173</f>
        <v>0</v>
      </c>
      <c r="G173" s="70" t="str">
        <f t="shared" si="30"/>
        <v>0</v>
      </c>
      <c r="H173" s="17" t="str">
        <f t="shared" si="37"/>
        <v/>
      </c>
      <c r="I173" s="17" t="str">
        <f t="shared" si="37"/>
        <v/>
      </c>
      <c r="J173" s="17" t="str">
        <f t="shared" si="37"/>
        <v/>
      </c>
      <c r="K173" s="17" t="str">
        <f t="shared" si="37"/>
        <v/>
      </c>
      <c r="L173" s="17" t="str">
        <f t="shared" si="37"/>
        <v/>
      </c>
      <c r="M173" s="17" t="str">
        <f t="shared" si="37"/>
        <v/>
      </c>
      <c r="N173" s="17" t="str">
        <f t="shared" si="37"/>
        <v/>
      </c>
      <c r="O173" s="17" t="str">
        <f t="shared" si="37"/>
        <v/>
      </c>
      <c r="P173" s="17" t="str">
        <f t="shared" si="37"/>
        <v/>
      </c>
      <c r="Q173" s="17" t="str">
        <f t="shared" si="37"/>
        <v/>
      </c>
      <c r="R173" s="17" t="str">
        <f t="shared" si="37"/>
        <v/>
      </c>
      <c r="S173" s="17" t="str">
        <f t="shared" si="37"/>
        <v/>
      </c>
      <c r="T173" s="17" t="str">
        <f t="shared" si="37"/>
        <v/>
      </c>
      <c r="U173" s="17" t="str">
        <f t="shared" si="37"/>
        <v/>
      </c>
      <c r="V173" s="17" t="str">
        <f t="shared" si="37"/>
        <v/>
      </c>
      <c r="W173" s="17" t="str">
        <f t="shared" si="37"/>
        <v/>
      </c>
      <c r="X173" s="17" t="str">
        <f t="shared" si="36"/>
        <v/>
      </c>
      <c r="Y173" s="17" t="str">
        <f t="shared" si="36"/>
        <v/>
      </c>
      <c r="Z173" s="17" t="str">
        <f t="shared" si="36"/>
        <v/>
      </c>
      <c r="AA173" s="17" t="str">
        <f t="shared" si="36"/>
        <v/>
      </c>
      <c r="AB173" s="17" t="str">
        <f t="shared" si="36"/>
        <v/>
      </c>
      <c r="AC173" s="17" t="str">
        <f t="shared" si="36"/>
        <v/>
      </c>
      <c r="AD173" s="17" t="str">
        <f t="shared" si="36"/>
        <v/>
      </c>
      <c r="AE173" s="17" t="str">
        <f t="shared" si="36"/>
        <v/>
      </c>
      <c r="AF173" s="17" t="str">
        <f t="shared" si="36"/>
        <v/>
      </c>
      <c r="AG173" s="17" t="str">
        <f t="shared" si="36"/>
        <v/>
      </c>
      <c r="AH173" s="17" t="str">
        <f t="shared" si="36"/>
        <v/>
      </c>
      <c r="AI173" s="17" t="str">
        <f t="shared" si="36"/>
        <v/>
      </c>
      <c r="AJ173" s="17" t="str">
        <f t="shared" si="33"/>
        <v/>
      </c>
      <c r="AK173" s="17" t="str">
        <f t="shared" si="33"/>
        <v/>
      </c>
      <c r="AL173" s="17">
        <f t="shared" si="28"/>
        <v>0</v>
      </c>
    </row>
    <row r="174" spans="1:38" hidden="1" x14ac:dyDescent="0.2">
      <c r="A174" s="70" t="str">
        <f t="shared" si="29"/>
        <v/>
      </c>
      <c r="B174" s="228" t="str">
        <f>LEFT(TABLA!BC174,1)</f>
        <v>5</v>
      </c>
      <c r="C174" s="17" t="str">
        <f>TABLA!C174</f>
        <v>Ciencias de la Salud</v>
      </c>
      <c r="D174" s="17" t="str">
        <f>TABLA!F174</f>
        <v>F. Farmacia</v>
      </c>
      <c r="E174" s="148">
        <f>TABLA!BD174</f>
        <v>0</v>
      </c>
      <c r="F174" s="148">
        <f>TABLA!BE174</f>
        <v>0</v>
      </c>
      <c r="G174" s="70" t="str">
        <f t="shared" si="30"/>
        <v>0</v>
      </c>
      <c r="H174" s="17" t="str">
        <f t="shared" si="37"/>
        <v/>
      </c>
      <c r="I174" s="17" t="str">
        <f t="shared" si="37"/>
        <v/>
      </c>
      <c r="J174" s="17" t="str">
        <f t="shared" si="37"/>
        <v/>
      </c>
      <c r="K174" s="17" t="str">
        <f t="shared" si="37"/>
        <v/>
      </c>
      <c r="L174" s="17" t="str">
        <f t="shared" si="37"/>
        <v/>
      </c>
      <c r="M174" s="17" t="str">
        <f t="shared" si="37"/>
        <v/>
      </c>
      <c r="N174" s="17" t="str">
        <f t="shared" si="37"/>
        <v/>
      </c>
      <c r="O174" s="17" t="str">
        <f t="shared" si="37"/>
        <v/>
      </c>
      <c r="P174" s="17" t="str">
        <f t="shared" si="37"/>
        <v/>
      </c>
      <c r="Q174" s="17" t="str">
        <f t="shared" si="37"/>
        <v/>
      </c>
      <c r="R174" s="17" t="str">
        <f t="shared" si="37"/>
        <v/>
      </c>
      <c r="S174" s="17" t="str">
        <f t="shared" si="37"/>
        <v/>
      </c>
      <c r="T174" s="17" t="str">
        <f t="shared" si="37"/>
        <v/>
      </c>
      <c r="U174" s="17" t="str">
        <f t="shared" si="37"/>
        <v/>
      </c>
      <c r="V174" s="17" t="str">
        <f t="shared" si="37"/>
        <v/>
      </c>
      <c r="W174" s="17" t="str">
        <f t="shared" si="37"/>
        <v/>
      </c>
      <c r="X174" s="17" t="str">
        <f t="shared" si="36"/>
        <v/>
      </c>
      <c r="Y174" s="17" t="str">
        <f t="shared" si="36"/>
        <v/>
      </c>
      <c r="Z174" s="17" t="str">
        <f t="shared" si="36"/>
        <v/>
      </c>
      <c r="AA174" s="17" t="str">
        <f t="shared" si="36"/>
        <v/>
      </c>
      <c r="AB174" s="17" t="str">
        <f t="shared" si="36"/>
        <v/>
      </c>
      <c r="AC174" s="17" t="str">
        <f t="shared" si="36"/>
        <v/>
      </c>
      <c r="AD174" s="17" t="str">
        <f t="shared" si="36"/>
        <v/>
      </c>
      <c r="AE174" s="17" t="str">
        <f t="shared" si="36"/>
        <v/>
      </c>
      <c r="AF174" s="17" t="str">
        <f t="shared" si="36"/>
        <v/>
      </c>
      <c r="AG174" s="17" t="str">
        <f t="shared" si="36"/>
        <v/>
      </c>
      <c r="AH174" s="17" t="str">
        <f t="shared" si="36"/>
        <v/>
      </c>
      <c r="AI174" s="17" t="str">
        <f t="shared" si="36"/>
        <v/>
      </c>
      <c r="AJ174" s="17" t="str">
        <f t="shared" si="33"/>
        <v/>
      </c>
      <c r="AK174" s="17" t="str">
        <f t="shared" si="33"/>
        <v/>
      </c>
      <c r="AL174" s="17">
        <f t="shared" si="28"/>
        <v>0</v>
      </c>
    </row>
    <row r="175" spans="1:38" hidden="1" x14ac:dyDescent="0.2">
      <c r="A175" s="70" t="str">
        <f t="shared" si="29"/>
        <v/>
      </c>
      <c r="B175" s="228" t="str">
        <f>LEFT(TABLA!BC175,1)</f>
        <v>4</v>
      </c>
      <c r="C175" s="17" t="str">
        <f>TABLA!C175</f>
        <v>Ciencias de la Salud</v>
      </c>
      <c r="D175" s="17" t="str">
        <f>TABLA!F175</f>
        <v>F. Psicología</v>
      </c>
      <c r="E175" s="148">
        <f>TABLA!BD175</f>
        <v>0</v>
      </c>
      <c r="F175" s="148">
        <f>TABLA!BE175</f>
        <v>0</v>
      </c>
      <c r="G175" s="70" t="str">
        <f t="shared" si="30"/>
        <v>0</v>
      </c>
      <c r="H175" s="17" t="str">
        <f t="shared" si="37"/>
        <v/>
      </c>
      <c r="I175" s="17" t="str">
        <f t="shared" si="37"/>
        <v/>
      </c>
      <c r="J175" s="17" t="str">
        <f t="shared" si="37"/>
        <v/>
      </c>
      <c r="K175" s="17" t="str">
        <f t="shared" si="37"/>
        <v/>
      </c>
      <c r="L175" s="17" t="str">
        <f t="shared" si="37"/>
        <v/>
      </c>
      <c r="M175" s="17" t="str">
        <f t="shared" si="37"/>
        <v/>
      </c>
      <c r="N175" s="17" t="str">
        <f t="shared" si="37"/>
        <v/>
      </c>
      <c r="O175" s="17" t="str">
        <f t="shared" si="37"/>
        <v/>
      </c>
      <c r="P175" s="17" t="str">
        <f t="shared" si="37"/>
        <v/>
      </c>
      <c r="Q175" s="17" t="str">
        <f t="shared" si="37"/>
        <v/>
      </c>
      <c r="R175" s="17" t="str">
        <f t="shared" si="37"/>
        <v/>
      </c>
      <c r="S175" s="17" t="str">
        <f t="shared" si="37"/>
        <v/>
      </c>
      <c r="T175" s="17" t="str">
        <f t="shared" si="37"/>
        <v/>
      </c>
      <c r="U175" s="17" t="str">
        <f t="shared" si="37"/>
        <v/>
      </c>
      <c r="V175" s="17" t="str">
        <f t="shared" si="37"/>
        <v/>
      </c>
      <c r="W175" s="17" t="str">
        <f t="shared" si="37"/>
        <v/>
      </c>
      <c r="X175" s="17" t="str">
        <f t="shared" si="36"/>
        <v/>
      </c>
      <c r="Y175" s="17" t="str">
        <f t="shared" si="36"/>
        <v/>
      </c>
      <c r="Z175" s="17" t="str">
        <f t="shared" si="36"/>
        <v/>
      </c>
      <c r="AA175" s="17" t="str">
        <f t="shared" si="36"/>
        <v/>
      </c>
      <c r="AB175" s="17" t="str">
        <f t="shared" si="36"/>
        <v/>
      </c>
      <c r="AC175" s="17" t="str">
        <f t="shared" si="36"/>
        <v/>
      </c>
      <c r="AD175" s="17" t="str">
        <f t="shared" si="36"/>
        <v/>
      </c>
      <c r="AE175" s="17" t="str">
        <f t="shared" si="36"/>
        <v/>
      </c>
      <c r="AF175" s="17" t="str">
        <f t="shared" si="36"/>
        <v/>
      </c>
      <c r="AG175" s="17" t="str">
        <f t="shared" si="36"/>
        <v/>
      </c>
      <c r="AH175" s="17" t="str">
        <f t="shared" si="36"/>
        <v/>
      </c>
      <c r="AI175" s="17" t="str">
        <f t="shared" si="36"/>
        <v/>
      </c>
      <c r="AJ175" s="17" t="str">
        <f t="shared" si="33"/>
        <v/>
      </c>
      <c r="AK175" s="17" t="str">
        <f t="shared" si="33"/>
        <v/>
      </c>
      <c r="AL175" s="17">
        <f t="shared" si="28"/>
        <v>0</v>
      </c>
    </row>
    <row r="176" spans="1:38" x14ac:dyDescent="0.2">
      <c r="A176" s="70" t="str">
        <f t="shared" si="29"/>
        <v/>
      </c>
      <c r="B176" s="228" t="str">
        <f>LEFT(TABLA!BC176,1)</f>
        <v>3</v>
      </c>
      <c r="C176" s="264" t="str">
        <f>TABLA!C176</f>
        <v>Ciencias de la Salud</v>
      </c>
      <c r="D176" s="264" t="str">
        <f>TABLA!F176</f>
        <v>F. Enfermería, Fisioterapia y Podología</v>
      </c>
      <c r="E176" s="148">
        <f>TABLA!BD176</f>
        <v>0</v>
      </c>
      <c r="F176" s="148">
        <f>TABLA!BE176</f>
        <v>0</v>
      </c>
      <c r="G176" s="70" t="str">
        <f t="shared" si="30"/>
        <v>0</v>
      </c>
      <c r="H176" s="17" t="str">
        <f t="shared" si="37"/>
        <v/>
      </c>
      <c r="I176" s="17" t="str">
        <f t="shared" si="37"/>
        <v/>
      </c>
      <c r="J176" s="17" t="str">
        <f t="shared" si="37"/>
        <v/>
      </c>
      <c r="K176" s="17" t="str">
        <f t="shared" si="37"/>
        <v/>
      </c>
      <c r="L176" s="17" t="str">
        <f t="shared" si="37"/>
        <v/>
      </c>
      <c r="M176" s="17" t="str">
        <f t="shared" si="37"/>
        <v/>
      </c>
      <c r="N176" s="17" t="str">
        <f t="shared" si="37"/>
        <v/>
      </c>
      <c r="O176" s="17" t="str">
        <f t="shared" si="37"/>
        <v/>
      </c>
      <c r="P176" s="17" t="str">
        <f t="shared" si="37"/>
        <v/>
      </c>
      <c r="Q176" s="17" t="str">
        <f t="shared" si="37"/>
        <v/>
      </c>
      <c r="R176" s="17" t="str">
        <f t="shared" si="37"/>
        <v/>
      </c>
      <c r="S176" s="17" t="str">
        <f t="shared" si="37"/>
        <v/>
      </c>
      <c r="T176" s="17" t="str">
        <f t="shared" si="37"/>
        <v/>
      </c>
      <c r="U176" s="17" t="str">
        <f t="shared" si="37"/>
        <v/>
      </c>
      <c r="V176" s="17" t="str">
        <f t="shared" si="37"/>
        <v/>
      </c>
      <c r="W176" s="17" t="str">
        <f t="shared" si="37"/>
        <v/>
      </c>
      <c r="X176" s="17" t="str">
        <f t="shared" si="36"/>
        <v/>
      </c>
      <c r="Y176" s="17" t="str">
        <f t="shared" si="36"/>
        <v/>
      </c>
      <c r="Z176" s="17" t="str">
        <f t="shared" si="36"/>
        <v/>
      </c>
      <c r="AA176" s="17" t="str">
        <f t="shared" si="36"/>
        <v/>
      </c>
      <c r="AB176" s="17" t="str">
        <f t="shared" si="36"/>
        <v/>
      </c>
      <c r="AC176" s="17" t="str">
        <f t="shared" si="36"/>
        <v/>
      </c>
      <c r="AD176" s="17" t="str">
        <f t="shared" si="36"/>
        <v/>
      </c>
      <c r="AE176" s="17" t="str">
        <f t="shared" si="36"/>
        <v/>
      </c>
      <c r="AF176" s="17" t="str">
        <f t="shared" si="36"/>
        <v/>
      </c>
      <c r="AG176" s="17" t="str">
        <f t="shared" si="36"/>
        <v/>
      </c>
      <c r="AH176" s="17" t="str">
        <f t="shared" si="36"/>
        <v/>
      </c>
      <c r="AI176" s="17" t="str">
        <f t="shared" si="36"/>
        <v/>
      </c>
      <c r="AJ176" s="17" t="str">
        <f t="shared" si="33"/>
        <v/>
      </c>
      <c r="AK176" s="17" t="str">
        <f t="shared" si="33"/>
        <v/>
      </c>
    </row>
    <row r="177" spans="1:38" hidden="1" x14ac:dyDescent="0.2">
      <c r="A177" s="70" t="str">
        <f t="shared" si="29"/>
        <v/>
      </c>
      <c r="B177" s="228" t="str">
        <f>LEFT(TABLA!BC177,1)</f>
        <v>5</v>
      </c>
      <c r="C177" s="17" t="str">
        <f>TABLA!C177</f>
        <v>Ciencias de la Salud</v>
      </c>
      <c r="D177" s="17" t="str">
        <f>TABLA!F177</f>
        <v>F. Medicina</v>
      </c>
      <c r="E177" s="262">
        <f>TABLA!BD177</f>
        <v>0</v>
      </c>
      <c r="F177" s="148">
        <f>TABLA!BE177</f>
        <v>0</v>
      </c>
      <c r="G177" s="70" t="str">
        <f t="shared" si="30"/>
        <v>0</v>
      </c>
      <c r="H177" s="17" t="str">
        <f t="shared" si="37"/>
        <v/>
      </c>
      <c r="I177" s="17" t="str">
        <f t="shared" si="37"/>
        <v/>
      </c>
      <c r="J177" s="17" t="str">
        <f t="shared" si="37"/>
        <v/>
      </c>
      <c r="K177" s="17" t="str">
        <f t="shared" si="37"/>
        <v/>
      </c>
      <c r="L177" s="17" t="str">
        <f t="shared" si="37"/>
        <v/>
      </c>
      <c r="M177" s="17" t="str">
        <f t="shared" si="37"/>
        <v/>
      </c>
      <c r="N177" s="17" t="str">
        <f t="shared" si="37"/>
        <v/>
      </c>
      <c r="O177" s="17" t="str">
        <f t="shared" si="37"/>
        <v/>
      </c>
      <c r="P177" s="17" t="str">
        <f t="shared" si="37"/>
        <v/>
      </c>
      <c r="Q177" s="17" t="str">
        <f t="shared" si="37"/>
        <v/>
      </c>
      <c r="R177" s="17" t="str">
        <f t="shared" si="37"/>
        <v/>
      </c>
      <c r="S177" s="17" t="str">
        <f t="shared" si="37"/>
        <v/>
      </c>
      <c r="T177" s="17" t="str">
        <f t="shared" si="37"/>
        <v/>
      </c>
      <c r="U177" s="17" t="str">
        <f t="shared" si="37"/>
        <v/>
      </c>
      <c r="V177" s="17" t="str">
        <f t="shared" si="37"/>
        <v/>
      </c>
      <c r="W177" s="17" t="str">
        <f t="shared" si="37"/>
        <v/>
      </c>
      <c r="X177" s="17" t="str">
        <f t="shared" si="36"/>
        <v/>
      </c>
      <c r="Y177" s="17" t="str">
        <f t="shared" si="36"/>
        <v/>
      </c>
      <c r="Z177" s="17" t="str">
        <f t="shared" si="36"/>
        <v/>
      </c>
      <c r="AA177" s="17" t="str">
        <f t="shared" si="36"/>
        <v/>
      </c>
      <c r="AB177" s="17" t="str">
        <f t="shared" si="36"/>
        <v/>
      </c>
      <c r="AC177" s="17" t="str">
        <f t="shared" si="36"/>
        <v/>
      </c>
      <c r="AD177" s="17" t="str">
        <f t="shared" si="36"/>
        <v/>
      </c>
      <c r="AE177" s="17" t="str">
        <f t="shared" si="36"/>
        <v/>
      </c>
      <c r="AF177" s="17" t="str">
        <f t="shared" si="36"/>
        <v/>
      </c>
      <c r="AG177" s="17" t="str">
        <f t="shared" si="36"/>
        <v/>
      </c>
      <c r="AH177" s="17" t="str">
        <f t="shared" si="36"/>
        <v/>
      </c>
      <c r="AI177" s="17" t="str">
        <f t="shared" si="36"/>
        <v/>
      </c>
      <c r="AJ177" s="17" t="str">
        <f t="shared" si="33"/>
        <v/>
      </c>
      <c r="AK177" s="17" t="str">
        <f t="shared" si="33"/>
        <v/>
      </c>
      <c r="AL177" s="17">
        <f t="shared" si="28"/>
        <v>0</v>
      </c>
    </row>
    <row r="178" spans="1:38" hidden="1" x14ac:dyDescent="0.2">
      <c r="A178" s="70" t="str">
        <f t="shared" si="29"/>
        <v/>
      </c>
      <c r="B178" s="228" t="str">
        <f>LEFT(TABLA!BC178,1)</f>
        <v>4</v>
      </c>
      <c r="C178" s="17" t="str">
        <f>TABLA!C178</f>
        <v>Ciencias Experimentales</v>
      </c>
      <c r="D178" s="17" t="str">
        <f>TABLA!F178</f>
        <v>F. Informática</v>
      </c>
      <c r="E178" s="148">
        <f>TABLA!BD178</f>
        <v>0</v>
      </c>
      <c r="F178" s="148">
        <f>TABLA!BE178</f>
        <v>0</v>
      </c>
      <c r="G178" s="70" t="str">
        <f t="shared" si="30"/>
        <v>0</v>
      </c>
      <c r="H178" s="17" t="str">
        <f t="shared" si="37"/>
        <v/>
      </c>
      <c r="I178" s="17" t="str">
        <f t="shared" si="37"/>
        <v/>
      </c>
      <c r="J178" s="17" t="str">
        <f t="shared" si="37"/>
        <v/>
      </c>
      <c r="K178" s="17" t="str">
        <f t="shared" si="37"/>
        <v/>
      </c>
      <c r="L178" s="17" t="str">
        <f t="shared" si="37"/>
        <v/>
      </c>
      <c r="M178" s="17" t="str">
        <f t="shared" si="37"/>
        <v/>
      </c>
      <c r="N178" s="17" t="str">
        <f t="shared" si="37"/>
        <v/>
      </c>
      <c r="O178" s="17" t="str">
        <f t="shared" si="37"/>
        <v/>
      </c>
      <c r="P178" s="17" t="str">
        <f t="shared" si="37"/>
        <v/>
      </c>
      <c r="Q178" s="17" t="str">
        <f t="shared" si="37"/>
        <v/>
      </c>
      <c r="R178" s="17" t="str">
        <f t="shared" si="37"/>
        <v/>
      </c>
      <c r="S178" s="17" t="str">
        <f t="shared" si="37"/>
        <v/>
      </c>
      <c r="T178" s="17" t="str">
        <f t="shared" si="37"/>
        <v/>
      </c>
      <c r="U178" s="17" t="str">
        <f t="shared" si="37"/>
        <v/>
      </c>
      <c r="V178" s="17" t="str">
        <f t="shared" si="37"/>
        <v/>
      </c>
      <c r="W178" s="17" t="str">
        <f t="shared" si="37"/>
        <v/>
      </c>
      <c r="X178" s="17" t="str">
        <f t="shared" si="36"/>
        <v/>
      </c>
      <c r="Y178" s="17" t="str">
        <f t="shared" si="36"/>
        <v/>
      </c>
      <c r="Z178" s="17" t="str">
        <f t="shared" si="36"/>
        <v/>
      </c>
      <c r="AA178" s="17" t="str">
        <f t="shared" si="36"/>
        <v/>
      </c>
      <c r="AB178" s="17" t="str">
        <f t="shared" si="36"/>
        <v/>
      </c>
      <c r="AC178" s="17" t="str">
        <f t="shared" si="36"/>
        <v/>
      </c>
      <c r="AD178" s="17" t="str">
        <f t="shared" si="36"/>
        <v/>
      </c>
      <c r="AE178" s="17" t="str">
        <f t="shared" si="36"/>
        <v/>
      </c>
      <c r="AF178" s="17" t="str">
        <f t="shared" si="36"/>
        <v/>
      </c>
      <c r="AG178" s="17" t="str">
        <f t="shared" si="36"/>
        <v/>
      </c>
      <c r="AH178" s="17" t="str">
        <f t="shared" si="36"/>
        <v/>
      </c>
      <c r="AI178" s="17" t="str">
        <f t="shared" si="36"/>
        <v/>
      </c>
      <c r="AJ178" s="17" t="str">
        <f t="shared" si="33"/>
        <v/>
      </c>
      <c r="AK178" s="17" t="str">
        <f t="shared" si="33"/>
        <v/>
      </c>
      <c r="AL178" s="17">
        <f t="shared" si="28"/>
        <v>0</v>
      </c>
    </row>
    <row r="179" spans="1:38" hidden="1" x14ac:dyDescent="0.2">
      <c r="A179" s="70" t="str">
        <f t="shared" si="29"/>
        <v/>
      </c>
      <c r="B179" s="228" t="str">
        <f>LEFT(TABLA!BC179,1)</f>
        <v>5</v>
      </c>
      <c r="C179" s="17" t="str">
        <f>TABLA!C179</f>
        <v>Ciencias Sociales</v>
      </c>
      <c r="D179" s="17" t="str">
        <f>TABLA!F179</f>
        <v>F. Derecho</v>
      </c>
      <c r="E179" s="148" t="str">
        <f>TABLA!BD179</f>
        <v>Poner más variedad de comida en las máquinas</v>
      </c>
      <c r="F179" s="148" t="str">
        <f>TABLA!BE179</f>
        <v>gabzam01@ucm.es</v>
      </c>
      <c r="G179" s="70" t="str">
        <f t="shared" si="30"/>
        <v>PONER MAS VARIEDAD DE COMIDA EN LAS MAQUINAS</v>
      </c>
      <c r="H179" s="17" t="str">
        <f t="shared" si="37"/>
        <v/>
      </c>
      <c r="I179" s="17" t="str">
        <f t="shared" si="37"/>
        <v/>
      </c>
      <c r="J179" s="17" t="str">
        <f t="shared" si="37"/>
        <v/>
      </c>
      <c r="K179" s="17" t="str">
        <f t="shared" si="37"/>
        <v/>
      </c>
      <c r="L179" s="17" t="str">
        <f t="shared" si="37"/>
        <v/>
      </c>
      <c r="M179" s="17" t="str">
        <f t="shared" si="37"/>
        <v/>
      </c>
      <c r="N179" s="17" t="str">
        <f t="shared" si="37"/>
        <v/>
      </c>
      <c r="O179" s="17" t="str">
        <f t="shared" si="37"/>
        <v/>
      </c>
      <c r="P179" s="17" t="str">
        <f t="shared" si="37"/>
        <v/>
      </c>
      <c r="Q179" s="17" t="str">
        <f t="shared" si="37"/>
        <v/>
      </c>
      <c r="R179" s="17" t="str">
        <f t="shared" si="37"/>
        <v/>
      </c>
      <c r="S179" s="17" t="str">
        <f t="shared" si="37"/>
        <v/>
      </c>
      <c r="T179" s="17" t="str">
        <f t="shared" si="37"/>
        <v/>
      </c>
      <c r="U179" s="17" t="str">
        <f t="shared" si="37"/>
        <v/>
      </c>
      <c r="V179" s="17" t="str">
        <f t="shared" si="37"/>
        <v/>
      </c>
      <c r="W179" s="17" t="str">
        <f t="shared" si="37"/>
        <v/>
      </c>
      <c r="X179" s="17" t="str">
        <f t="shared" si="36"/>
        <v/>
      </c>
      <c r="Y179" s="17" t="str">
        <f t="shared" si="36"/>
        <v/>
      </c>
      <c r="Z179" s="17" t="str">
        <f t="shared" si="36"/>
        <v/>
      </c>
      <c r="AA179" s="17" t="str">
        <f t="shared" si="36"/>
        <v/>
      </c>
      <c r="AB179" s="17" t="str">
        <f t="shared" si="36"/>
        <v/>
      </c>
      <c r="AC179" s="17" t="str">
        <f t="shared" si="36"/>
        <v/>
      </c>
      <c r="AD179" s="17" t="str">
        <f t="shared" si="36"/>
        <v/>
      </c>
      <c r="AE179" s="17" t="str">
        <f t="shared" si="36"/>
        <v/>
      </c>
      <c r="AF179" s="17" t="str">
        <f t="shared" si="36"/>
        <v/>
      </c>
      <c r="AG179" s="17" t="str">
        <f t="shared" si="36"/>
        <v/>
      </c>
      <c r="AH179" s="17" t="str">
        <f t="shared" si="36"/>
        <v/>
      </c>
      <c r="AI179" s="17" t="str">
        <f t="shared" si="36"/>
        <v/>
      </c>
      <c r="AJ179" s="17" t="str">
        <f t="shared" si="33"/>
        <v/>
      </c>
      <c r="AK179" s="17" t="str">
        <f t="shared" si="33"/>
        <v/>
      </c>
      <c r="AL179" s="17">
        <f t="shared" si="28"/>
        <v>1</v>
      </c>
    </row>
    <row r="180" spans="1:38" hidden="1" x14ac:dyDescent="0.2">
      <c r="A180" s="70" t="str">
        <f t="shared" si="29"/>
        <v/>
      </c>
      <c r="B180" s="228" t="str">
        <f>LEFT(TABLA!BC180,1)</f>
        <v>4</v>
      </c>
      <c r="C180" s="17" t="str">
        <f>TABLA!C180</f>
        <v>Humanidades</v>
      </c>
      <c r="D180" s="17" t="str">
        <f>TABLA!F180</f>
        <v>F. Educación - Centro de Formación del Profesorado</v>
      </c>
      <c r="E180" s="148">
        <f>TABLA!BD180</f>
        <v>0</v>
      </c>
      <c r="F180" s="148">
        <f>TABLA!BE180</f>
        <v>0</v>
      </c>
      <c r="G180" s="70" t="str">
        <f t="shared" si="30"/>
        <v>0</v>
      </c>
      <c r="H180" s="17" t="str">
        <f t="shared" si="37"/>
        <v/>
      </c>
      <c r="I180" s="17" t="str">
        <f t="shared" si="37"/>
        <v/>
      </c>
      <c r="J180" s="17" t="str">
        <f t="shared" si="37"/>
        <v/>
      </c>
      <c r="K180" s="17" t="str">
        <f t="shared" si="37"/>
        <v/>
      </c>
      <c r="L180" s="17" t="str">
        <f t="shared" si="37"/>
        <v/>
      </c>
      <c r="M180" s="17" t="str">
        <f t="shared" si="37"/>
        <v/>
      </c>
      <c r="N180" s="17" t="str">
        <f t="shared" si="37"/>
        <v/>
      </c>
      <c r="O180" s="17" t="str">
        <f t="shared" si="37"/>
        <v/>
      </c>
      <c r="P180" s="17" t="str">
        <f t="shared" si="37"/>
        <v/>
      </c>
      <c r="Q180" s="17" t="str">
        <f t="shared" si="37"/>
        <v/>
      </c>
      <c r="R180" s="17" t="str">
        <f t="shared" si="37"/>
        <v/>
      </c>
      <c r="S180" s="17" t="str">
        <f t="shared" si="37"/>
        <v/>
      </c>
      <c r="T180" s="17" t="str">
        <f t="shared" si="37"/>
        <v/>
      </c>
      <c r="U180" s="17" t="str">
        <f t="shared" si="37"/>
        <v/>
      </c>
      <c r="V180" s="17" t="str">
        <f t="shared" si="37"/>
        <v/>
      </c>
      <c r="W180" s="17" t="str">
        <f t="shared" si="37"/>
        <v/>
      </c>
      <c r="X180" s="17" t="str">
        <f t="shared" si="36"/>
        <v/>
      </c>
      <c r="Y180" s="17" t="str">
        <f t="shared" si="36"/>
        <v/>
      </c>
      <c r="Z180" s="17" t="str">
        <f t="shared" si="36"/>
        <v/>
      </c>
      <c r="AA180" s="17" t="str">
        <f t="shared" si="36"/>
        <v/>
      </c>
      <c r="AB180" s="17" t="str">
        <f t="shared" si="36"/>
        <v/>
      </c>
      <c r="AC180" s="17" t="str">
        <f t="shared" si="36"/>
        <v/>
      </c>
      <c r="AD180" s="17" t="str">
        <f t="shared" si="36"/>
        <v/>
      </c>
      <c r="AE180" s="17" t="str">
        <f t="shared" si="36"/>
        <v/>
      </c>
      <c r="AF180" s="17" t="str">
        <f t="shared" si="36"/>
        <v/>
      </c>
      <c r="AG180" s="17" t="str">
        <f t="shared" si="36"/>
        <v/>
      </c>
      <c r="AH180" s="17" t="str">
        <f t="shared" si="36"/>
        <v/>
      </c>
      <c r="AI180" s="17" t="str">
        <f t="shared" si="36"/>
        <v/>
      </c>
      <c r="AJ180" s="17" t="str">
        <f t="shared" si="33"/>
        <v/>
      </c>
      <c r="AK180" s="17" t="str">
        <f t="shared" si="33"/>
        <v/>
      </c>
      <c r="AL180" s="17">
        <f t="shared" si="28"/>
        <v>0</v>
      </c>
    </row>
    <row r="181" spans="1:38" hidden="1" x14ac:dyDescent="0.2">
      <c r="A181" s="70" t="str">
        <f t="shared" si="29"/>
        <v/>
      </c>
      <c r="B181" s="228" t="str">
        <f>LEFT(TABLA!BC181,1)</f>
        <v>4</v>
      </c>
      <c r="C181" s="17" t="str">
        <f>TABLA!C181</f>
        <v/>
      </c>
      <c r="D181" s="17">
        <f>TABLA!F181</f>
        <v>0</v>
      </c>
      <c r="E181" s="148">
        <f>TABLA!BD181</f>
        <v>0</v>
      </c>
      <c r="F181" s="148">
        <f>TABLA!BE181</f>
        <v>0</v>
      </c>
      <c r="G181" s="70" t="str">
        <f t="shared" si="30"/>
        <v>0</v>
      </c>
      <c r="H181" s="17" t="str">
        <f t="shared" si="37"/>
        <v/>
      </c>
      <c r="I181" s="17" t="str">
        <f t="shared" si="37"/>
        <v/>
      </c>
      <c r="J181" s="17" t="str">
        <f t="shared" si="37"/>
        <v/>
      </c>
      <c r="K181" s="17" t="str">
        <f t="shared" si="37"/>
        <v/>
      </c>
      <c r="L181" s="17" t="str">
        <f t="shared" si="37"/>
        <v/>
      </c>
      <c r="M181" s="17" t="str">
        <f t="shared" si="37"/>
        <v/>
      </c>
      <c r="N181" s="17" t="str">
        <f t="shared" si="37"/>
        <v/>
      </c>
      <c r="O181" s="17" t="str">
        <f t="shared" si="37"/>
        <v/>
      </c>
      <c r="P181" s="17" t="str">
        <f t="shared" si="37"/>
        <v/>
      </c>
      <c r="Q181" s="17" t="str">
        <f t="shared" si="37"/>
        <v/>
      </c>
      <c r="R181" s="17" t="str">
        <f t="shared" si="37"/>
        <v/>
      </c>
      <c r="S181" s="17" t="str">
        <f t="shared" si="37"/>
        <v/>
      </c>
      <c r="T181" s="17" t="str">
        <f t="shared" si="37"/>
        <v/>
      </c>
      <c r="U181" s="17" t="str">
        <f t="shared" si="37"/>
        <v/>
      </c>
      <c r="V181" s="17" t="str">
        <f t="shared" si="37"/>
        <v/>
      </c>
      <c r="W181" s="17" t="str">
        <f t="shared" si="37"/>
        <v/>
      </c>
      <c r="X181" s="17" t="str">
        <f t="shared" si="36"/>
        <v/>
      </c>
      <c r="Y181" s="17" t="str">
        <f t="shared" si="36"/>
        <v/>
      </c>
      <c r="Z181" s="17" t="str">
        <f t="shared" si="36"/>
        <v/>
      </c>
      <c r="AA181" s="17" t="str">
        <f t="shared" si="36"/>
        <v/>
      </c>
      <c r="AB181" s="17" t="str">
        <f t="shared" si="36"/>
        <v/>
      </c>
      <c r="AC181" s="17" t="str">
        <f t="shared" si="36"/>
        <v/>
      </c>
      <c r="AD181" s="17" t="str">
        <f t="shared" si="36"/>
        <v/>
      </c>
      <c r="AE181" s="17" t="str">
        <f t="shared" si="36"/>
        <v/>
      </c>
      <c r="AF181" s="17" t="str">
        <f t="shared" si="36"/>
        <v/>
      </c>
      <c r="AG181" s="17" t="str">
        <f t="shared" si="36"/>
        <v/>
      </c>
      <c r="AH181" s="17" t="str">
        <f t="shared" si="36"/>
        <v/>
      </c>
      <c r="AI181" s="17" t="str">
        <f t="shared" si="36"/>
        <v/>
      </c>
      <c r="AJ181" s="17" t="str">
        <f t="shared" si="33"/>
        <v/>
      </c>
      <c r="AK181" s="17" t="str">
        <f t="shared" si="33"/>
        <v/>
      </c>
      <c r="AL181" s="17">
        <f t="shared" si="28"/>
        <v>0</v>
      </c>
    </row>
    <row r="182" spans="1:38" hidden="1" x14ac:dyDescent="0.2">
      <c r="A182" s="70" t="str">
        <f t="shared" si="29"/>
        <v/>
      </c>
      <c r="B182" s="228" t="str">
        <f>LEFT(TABLA!BC182,1)</f>
        <v>5</v>
      </c>
      <c r="C182" s="17" t="str">
        <f>TABLA!C182</f>
        <v>Ciencias Sociales</v>
      </c>
      <c r="D182" s="17" t="str">
        <f>TABLA!F182</f>
        <v>F. Ciencias de la Documentación</v>
      </c>
      <c r="E182" s="148">
        <f>TABLA!BD182</f>
        <v>0</v>
      </c>
      <c r="F182" s="148">
        <f>TABLA!BE182</f>
        <v>0</v>
      </c>
      <c r="G182" s="70" t="str">
        <f t="shared" si="30"/>
        <v>0</v>
      </c>
      <c r="H182" s="17" t="str">
        <f t="shared" si="37"/>
        <v/>
      </c>
      <c r="I182" s="17" t="str">
        <f t="shared" si="37"/>
        <v/>
      </c>
      <c r="J182" s="17" t="str">
        <f t="shared" si="37"/>
        <v/>
      </c>
      <c r="K182" s="17" t="str">
        <f t="shared" si="37"/>
        <v/>
      </c>
      <c r="L182" s="17" t="str">
        <f t="shared" si="37"/>
        <v/>
      </c>
      <c r="M182" s="17" t="str">
        <f t="shared" si="37"/>
        <v/>
      </c>
      <c r="N182" s="17" t="str">
        <f t="shared" si="37"/>
        <v/>
      </c>
      <c r="O182" s="17" t="str">
        <f t="shared" si="37"/>
        <v/>
      </c>
      <c r="P182" s="17" t="str">
        <f t="shared" si="37"/>
        <v/>
      </c>
      <c r="Q182" s="17" t="str">
        <f t="shared" si="37"/>
        <v/>
      </c>
      <c r="R182" s="17" t="str">
        <f t="shared" si="37"/>
        <v/>
      </c>
      <c r="S182" s="17" t="str">
        <f t="shared" si="37"/>
        <v/>
      </c>
      <c r="T182" s="17" t="str">
        <f t="shared" si="37"/>
        <v/>
      </c>
      <c r="U182" s="17" t="str">
        <f t="shared" si="37"/>
        <v/>
      </c>
      <c r="V182" s="17" t="str">
        <f t="shared" si="37"/>
        <v/>
      </c>
      <c r="W182" s="17" t="str">
        <f t="shared" si="37"/>
        <v/>
      </c>
      <c r="X182" s="17" t="str">
        <f t="shared" si="36"/>
        <v/>
      </c>
      <c r="Y182" s="17" t="str">
        <f t="shared" si="36"/>
        <v/>
      </c>
      <c r="Z182" s="17" t="str">
        <f t="shared" si="36"/>
        <v/>
      </c>
      <c r="AA182" s="17" t="str">
        <f t="shared" si="36"/>
        <v/>
      </c>
      <c r="AB182" s="17" t="str">
        <f t="shared" si="36"/>
        <v/>
      </c>
      <c r="AC182" s="17" t="str">
        <f t="shared" si="36"/>
        <v/>
      </c>
      <c r="AD182" s="17" t="str">
        <f t="shared" si="36"/>
        <v/>
      </c>
      <c r="AE182" s="17" t="str">
        <f t="shared" si="36"/>
        <v/>
      </c>
      <c r="AF182" s="17" t="str">
        <f t="shared" si="36"/>
        <v/>
      </c>
      <c r="AG182" s="17" t="str">
        <f t="shared" si="36"/>
        <v/>
      </c>
      <c r="AH182" s="17" t="str">
        <f t="shared" si="36"/>
        <v/>
      </c>
      <c r="AI182" s="17" t="str">
        <f t="shared" si="36"/>
        <v/>
      </c>
      <c r="AJ182" s="17" t="str">
        <f t="shared" si="33"/>
        <v/>
      </c>
      <c r="AK182" s="17" t="str">
        <f t="shared" si="33"/>
        <v/>
      </c>
      <c r="AL182" s="17">
        <f t="shared" si="28"/>
        <v>0</v>
      </c>
    </row>
    <row r="183" spans="1:38" hidden="1" x14ac:dyDescent="0.2">
      <c r="A183" s="70" t="str">
        <f t="shared" si="29"/>
        <v/>
      </c>
      <c r="B183" s="228" t="str">
        <f>LEFT(TABLA!BC183,1)</f>
        <v>4</v>
      </c>
      <c r="C183" s="17" t="str">
        <f>TABLA!C183</f>
        <v>Ciencias Experimentales</v>
      </c>
      <c r="D183" s="17" t="str">
        <f>TABLA!F183</f>
        <v>F. Ciencias Físicas</v>
      </c>
      <c r="E183" s="148">
        <f>TABLA!BD183</f>
        <v>0</v>
      </c>
      <c r="F183" s="148">
        <f>TABLA!BE183</f>
        <v>0</v>
      </c>
      <c r="G183" s="70" t="str">
        <f t="shared" si="30"/>
        <v>0</v>
      </c>
      <c r="H183" s="17" t="str">
        <f t="shared" si="37"/>
        <v/>
      </c>
      <c r="I183" s="17" t="str">
        <f t="shared" si="37"/>
        <v/>
      </c>
      <c r="J183" s="17" t="str">
        <f t="shared" si="37"/>
        <v/>
      </c>
      <c r="K183" s="17" t="str">
        <f t="shared" si="37"/>
        <v/>
      </c>
      <c r="L183" s="17" t="str">
        <f t="shared" si="37"/>
        <v/>
      </c>
      <c r="M183" s="17" t="str">
        <f t="shared" si="37"/>
        <v/>
      </c>
      <c r="N183" s="17" t="str">
        <f t="shared" si="37"/>
        <v/>
      </c>
      <c r="O183" s="17" t="str">
        <f t="shared" si="37"/>
        <v/>
      </c>
      <c r="P183" s="17" t="str">
        <f t="shared" si="37"/>
        <v/>
      </c>
      <c r="Q183" s="17" t="str">
        <f t="shared" si="37"/>
        <v/>
      </c>
      <c r="R183" s="17" t="str">
        <f t="shared" si="37"/>
        <v/>
      </c>
      <c r="S183" s="17" t="str">
        <f t="shared" si="37"/>
        <v/>
      </c>
      <c r="T183" s="17" t="str">
        <f t="shared" si="37"/>
        <v/>
      </c>
      <c r="U183" s="17" t="str">
        <f t="shared" si="37"/>
        <v/>
      </c>
      <c r="V183" s="17" t="str">
        <f t="shared" si="37"/>
        <v/>
      </c>
      <c r="W183" s="17" t="str">
        <f t="shared" ref="W183:AI198" si="38">IFERROR((IF(FIND(W$2,$G183,1)&gt;0,W$3)),"")</f>
        <v/>
      </c>
      <c r="X183" s="17" t="str">
        <f t="shared" si="38"/>
        <v/>
      </c>
      <c r="Y183" s="17" t="str">
        <f t="shared" si="38"/>
        <v/>
      </c>
      <c r="Z183" s="17" t="str">
        <f t="shared" si="38"/>
        <v/>
      </c>
      <c r="AA183" s="17" t="str">
        <f t="shared" si="38"/>
        <v/>
      </c>
      <c r="AB183" s="17" t="str">
        <f t="shared" si="38"/>
        <v/>
      </c>
      <c r="AC183" s="17" t="str">
        <f t="shared" si="38"/>
        <v/>
      </c>
      <c r="AD183" s="17" t="str">
        <f t="shared" si="38"/>
        <v/>
      </c>
      <c r="AE183" s="17" t="str">
        <f t="shared" si="38"/>
        <v/>
      </c>
      <c r="AF183" s="17" t="str">
        <f t="shared" si="38"/>
        <v/>
      </c>
      <c r="AG183" s="17" t="str">
        <f t="shared" si="38"/>
        <v/>
      </c>
      <c r="AH183" s="17" t="str">
        <f t="shared" si="38"/>
        <v/>
      </c>
      <c r="AI183" s="17" t="str">
        <f t="shared" si="38"/>
        <v/>
      </c>
      <c r="AJ183" s="17" t="str">
        <f t="shared" si="33"/>
        <v/>
      </c>
      <c r="AK183" s="17" t="str">
        <f t="shared" si="33"/>
        <v/>
      </c>
      <c r="AL183" s="17">
        <f t="shared" si="28"/>
        <v>0</v>
      </c>
    </row>
    <row r="184" spans="1:38" ht="77.45" hidden="1" x14ac:dyDescent="0.2">
      <c r="A184" s="70" t="str">
        <f t="shared" si="29"/>
        <v xml:space="preserve">BIBLIOTECARIOS; TORNOS; </v>
      </c>
      <c r="B184" s="228" t="str">
        <f>LEFT(TABLA!BC184,1)</f>
        <v>5</v>
      </c>
      <c r="C184" s="17" t="str">
        <f>TABLA!C184</f>
        <v>Ciencias Experimentales</v>
      </c>
      <c r="D184" s="17" t="str">
        <f>TABLA!F184</f>
        <v>F. Ciencias Físicas</v>
      </c>
      <c r="E184" s="148" t="str">
        <f>TABLA!BD184</f>
        <v>salvo el propio espacio, que muchas veces es reducido, o algunas innovaciones (como los tornos en la zambrano xd) la biblioteca es de las mejores, por no decir de las únicas, instituciones decentes que quedan hoy en la facultad y en la Universidad en general. Esta uni se merece un 0, más desde que está Goyache, pero el trabajo de la biblioteca y bibliotecarios, además de indispensable, es impecable.</v>
      </c>
      <c r="F184" s="148">
        <f>TABLA!BE184</f>
        <v>0</v>
      </c>
      <c r="G184" s="70" t="str">
        <f t="shared" si="30"/>
        <v>SALVO EL PROPIO ESPACIO, QUE MUCHAS VECES ES REDUCIDO, O ALGUNAS INNOVACIONES (COMO LOS TORNOS EN LA ZAMBRANO XD) LA BIBLIOTECA ES DE LAS MEJORES, POR NO DECIR DE LAS UNICAS, INSTITUCIONES DECENTES QUE QUEDAN HOY EN LA FACULTAD Y EN LA UNIVERSIDAD EN GENERAL. ESTA UNI SE MERECE UN 0, MAS DESDE QUE ESTA GOYACHE, PERO EL TRABAJO DE LA BIBLIOTECA Y BIBLIOTECARIOS, ADEMAS DE INDISPENSABLE, ES IMPECABLE.</v>
      </c>
      <c r="H184" s="17" t="str">
        <f t="shared" ref="H184:W199" si="39">IFERROR((IF(FIND(H$2,$G184,1)&gt;0,H$3)),"")</f>
        <v xml:space="preserve">BIBLIOTECARIOS; </v>
      </c>
      <c r="I184" s="17" t="str">
        <f t="shared" si="39"/>
        <v/>
      </c>
      <c r="J184" s="17" t="str">
        <f t="shared" si="39"/>
        <v/>
      </c>
      <c r="K184" s="17" t="str">
        <f t="shared" si="39"/>
        <v/>
      </c>
      <c r="L184" s="17" t="str">
        <f t="shared" si="39"/>
        <v/>
      </c>
      <c r="M184" s="17" t="str">
        <f t="shared" si="39"/>
        <v/>
      </c>
      <c r="N184" s="17" t="str">
        <f t="shared" si="39"/>
        <v/>
      </c>
      <c r="O184" s="17" t="str">
        <f t="shared" si="39"/>
        <v/>
      </c>
      <c r="P184" s="17" t="str">
        <f t="shared" si="39"/>
        <v/>
      </c>
      <c r="Q184" s="17" t="str">
        <f t="shared" si="39"/>
        <v/>
      </c>
      <c r="R184" s="17" t="str">
        <f t="shared" si="39"/>
        <v/>
      </c>
      <c r="S184" s="17" t="str">
        <f t="shared" si="39"/>
        <v/>
      </c>
      <c r="T184" s="17" t="str">
        <f t="shared" si="39"/>
        <v/>
      </c>
      <c r="U184" s="17" t="str">
        <f t="shared" si="39"/>
        <v/>
      </c>
      <c r="V184" s="17" t="str">
        <f t="shared" si="39"/>
        <v/>
      </c>
      <c r="W184" s="17" t="str">
        <f t="shared" si="39"/>
        <v/>
      </c>
      <c r="X184" s="17" t="str">
        <f t="shared" si="38"/>
        <v/>
      </c>
      <c r="Y184" s="17" t="str">
        <f t="shared" si="38"/>
        <v/>
      </c>
      <c r="Z184" s="17" t="str">
        <f t="shared" si="38"/>
        <v/>
      </c>
      <c r="AA184" s="17" t="str">
        <f t="shared" si="38"/>
        <v/>
      </c>
      <c r="AB184" s="17" t="str">
        <f t="shared" si="38"/>
        <v/>
      </c>
      <c r="AC184" s="17" t="str">
        <f t="shared" si="38"/>
        <v/>
      </c>
      <c r="AD184" s="17" t="str">
        <f t="shared" si="38"/>
        <v/>
      </c>
      <c r="AE184" s="17" t="str">
        <f t="shared" si="38"/>
        <v/>
      </c>
      <c r="AF184" s="17" t="str">
        <f t="shared" si="38"/>
        <v/>
      </c>
      <c r="AG184" s="17" t="str">
        <f t="shared" si="38"/>
        <v/>
      </c>
      <c r="AH184" s="17" t="str">
        <f t="shared" si="38"/>
        <v xml:space="preserve">TORNOS; </v>
      </c>
      <c r="AI184" s="17" t="str">
        <f t="shared" si="38"/>
        <v/>
      </c>
      <c r="AJ184" s="17" t="str">
        <f t="shared" si="33"/>
        <v/>
      </c>
      <c r="AK184" s="17" t="str">
        <f t="shared" si="33"/>
        <v/>
      </c>
      <c r="AL184" s="17">
        <f t="shared" si="28"/>
        <v>1</v>
      </c>
    </row>
    <row r="185" spans="1:38" ht="38.75" hidden="1" x14ac:dyDescent="0.2">
      <c r="A185" s="70" t="str">
        <f t="shared" si="29"/>
        <v xml:space="preserve">HORARIO; Wifi; </v>
      </c>
      <c r="B185" s="228" t="str">
        <f>LEFT(TABLA!BC185,1)</f>
        <v>2</v>
      </c>
      <c r="C185" s="17" t="str">
        <f>TABLA!C185</f>
        <v>Ciencias Experimentales</v>
      </c>
      <c r="D185" s="17" t="str">
        <f>TABLA!F185</f>
        <v>F. Ciencias Físicas</v>
      </c>
      <c r="E185" s="148" t="str">
        <f>TABLA!BD185</f>
        <v>Sería ideal ampliar el horario hasta cierre de Facultad, muchos días nos echan a las 20.15 cuando pone que está abierto hasta las 21.00h (y debería estar incluso más abierta...)  Mejorar la wifi por favor</v>
      </c>
      <c r="F185" s="148">
        <f>TABLA!BE185</f>
        <v>0</v>
      </c>
      <c r="G185" s="70" t="str">
        <f t="shared" si="30"/>
        <v>SERIA IDEAL AMPLIAR EL HORARIO HASTA CIERRE DE FACULTAD, MUCHOS DIAS NOS ECHAN A LAS 20.15 CUANDO PONE QUE ESTA ABIERTO HASTA LAS 21.00H (Y DEBERIA ESTAR INCLUSO MAS ABIERTA...)  MEJORAR LA WIFI POR FAVOR</v>
      </c>
      <c r="H185" s="17" t="str">
        <f t="shared" si="39"/>
        <v/>
      </c>
      <c r="I185" s="17" t="str">
        <f t="shared" si="39"/>
        <v/>
      </c>
      <c r="J185" s="17" t="str">
        <f t="shared" si="39"/>
        <v/>
      </c>
      <c r="K185" s="17" t="str">
        <f t="shared" si="39"/>
        <v/>
      </c>
      <c r="L185" s="17" t="str">
        <f t="shared" si="39"/>
        <v/>
      </c>
      <c r="M185" s="17" t="str">
        <f t="shared" si="39"/>
        <v/>
      </c>
      <c r="N185" s="17" t="str">
        <f t="shared" si="39"/>
        <v/>
      </c>
      <c r="O185" s="17" t="str">
        <f t="shared" si="39"/>
        <v/>
      </c>
      <c r="P185" s="17" t="str">
        <f t="shared" si="39"/>
        <v/>
      </c>
      <c r="Q185" s="17" t="str">
        <f t="shared" si="39"/>
        <v/>
      </c>
      <c r="R185" s="17" t="str">
        <f t="shared" si="39"/>
        <v/>
      </c>
      <c r="S185" s="17" t="str">
        <f t="shared" si="39"/>
        <v xml:space="preserve">HORARIO; </v>
      </c>
      <c r="T185" s="17" t="str">
        <f t="shared" si="39"/>
        <v/>
      </c>
      <c r="U185" s="17" t="str">
        <f t="shared" si="39"/>
        <v/>
      </c>
      <c r="V185" s="17" t="str">
        <f t="shared" si="39"/>
        <v/>
      </c>
      <c r="W185" s="17" t="str">
        <f t="shared" si="39"/>
        <v/>
      </c>
      <c r="X185" s="17" t="str">
        <f t="shared" si="38"/>
        <v/>
      </c>
      <c r="Y185" s="17" t="str">
        <f t="shared" si="38"/>
        <v/>
      </c>
      <c r="Z185" s="17" t="str">
        <f t="shared" si="38"/>
        <v/>
      </c>
      <c r="AA185" s="17" t="str">
        <f t="shared" si="38"/>
        <v/>
      </c>
      <c r="AB185" s="17" t="str">
        <f t="shared" si="38"/>
        <v/>
      </c>
      <c r="AC185" s="17" t="str">
        <f t="shared" si="38"/>
        <v/>
      </c>
      <c r="AD185" s="17" t="str">
        <f t="shared" si="38"/>
        <v/>
      </c>
      <c r="AE185" s="17" t="str">
        <f t="shared" si="38"/>
        <v/>
      </c>
      <c r="AF185" s="17" t="str">
        <f t="shared" si="38"/>
        <v/>
      </c>
      <c r="AG185" s="17" t="str">
        <f t="shared" si="38"/>
        <v/>
      </c>
      <c r="AH185" s="17" t="str">
        <f t="shared" si="38"/>
        <v/>
      </c>
      <c r="AI185" s="17" t="str">
        <f t="shared" si="38"/>
        <v/>
      </c>
      <c r="AJ185" s="17" t="str">
        <f t="shared" si="33"/>
        <v xml:space="preserve">Wifi; </v>
      </c>
      <c r="AK185" s="17" t="str">
        <f t="shared" si="33"/>
        <v/>
      </c>
      <c r="AL185" s="17">
        <f t="shared" si="28"/>
        <v>1</v>
      </c>
    </row>
    <row r="186" spans="1:38" hidden="1" x14ac:dyDescent="0.2">
      <c r="A186" s="70" t="str">
        <f t="shared" si="29"/>
        <v/>
      </c>
      <c r="B186" s="228" t="str">
        <f>LEFT(TABLA!BC186,1)</f>
        <v>4</v>
      </c>
      <c r="C186" s="17" t="str">
        <f>TABLA!C186</f>
        <v/>
      </c>
      <c r="D186" s="17">
        <f>TABLA!F186</f>
        <v>0</v>
      </c>
      <c r="E186" s="148">
        <f>TABLA!BD186</f>
        <v>0</v>
      </c>
      <c r="F186" s="148">
        <f>TABLA!BE186</f>
        <v>0</v>
      </c>
      <c r="G186" s="70" t="str">
        <f t="shared" si="30"/>
        <v>0</v>
      </c>
      <c r="H186" s="17" t="str">
        <f t="shared" si="39"/>
        <v/>
      </c>
      <c r="I186" s="17" t="str">
        <f t="shared" si="39"/>
        <v/>
      </c>
      <c r="J186" s="17" t="str">
        <f t="shared" si="39"/>
        <v/>
      </c>
      <c r="K186" s="17" t="str">
        <f t="shared" si="39"/>
        <v/>
      </c>
      <c r="L186" s="17" t="str">
        <f t="shared" si="39"/>
        <v/>
      </c>
      <c r="M186" s="17" t="str">
        <f t="shared" si="39"/>
        <v/>
      </c>
      <c r="N186" s="17" t="str">
        <f t="shared" si="39"/>
        <v/>
      </c>
      <c r="O186" s="17" t="str">
        <f t="shared" si="39"/>
        <v/>
      </c>
      <c r="P186" s="17" t="str">
        <f t="shared" si="39"/>
        <v/>
      </c>
      <c r="Q186" s="17" t="str">
        <f t="shared" si="39"/>
        <v/>
      </c>
      <c r="R186" s="17" t="str">
        <f t="shared" si="39"/>
        <v/>
      </c>
      <c r="S186" s="17" t="str">
        <f t="shared" si="39"/>
        <v/>
      </c>
      <c r="T186" s="17" t="str">
        <f t="shared" si="39"/>
        <v/>
      </c>
      <c r="U186" s="17" t="str">
        <f t="shared" si="39"/>
        <v/>
      </c>
      <c r="V186" s="17" t="str">
        <f t="shared" si="39"/>
        <v/>
      </c>
      <c r="W186" s="17" t="str">
        <f t="shared" si="39"/>
        <v/>
      </c>
      <c r="X186" s="17" t="str">
        <f t="shared" si="38"/>
        <v/>
      </c>
      <c r="Y186" s="17" t="str">
        <f t="shared" si="38"/>
        <v/>
      </c>
      <c r="Z186" s="17" t="str">
        <f t="shared" si="38"/>
        <v/>
      </c>
      <c r="AA186" s="17" t="str">
        <f t="shared" si="38"/>
        <v/>
      </c>
      <c r="AB186" s="17" t="str">
        <f t="shared" si="38"/>
        <v/>
      </c>
      <c r="AC186" s="17" t="str">
        <f t="shared" si="38"/>
        <v/>
      </c>
      <c r="AD186" s="17" t="str">
        <f t="shared" si="38"/>
        <v/>
      </c>
      <c r="AE186" s="17" t="str">
        <f t="shared" si="38"/>
        <v/>
      </c>
      <c r="AF186" s="17" t="str">
        <f t="shared" si="38"/>
        <v/>
      </c>
      <c r="AG186" s="17" t="str">
        <f t="shared" si="38"/>
        <v/>
      </c>
      <c r="AH186" s="17" t="str">
        <f t="shared" si="38"/>
        <v/>
      </c>
      <c r="AI186" s="17" t="str">
        <f t="shared" si="38"/>
        <v/>
      </c>
      <c r="AJ186" s="17" t="str">
        <f t="shared" si="33"/>
        <v/>
      </c>
      <c r="AK186" s="17" t="str">
        <f t="shared" si="33"/>
        <v/>
      </c>
      <c r="AL186" s="17">
        <f t="shared" si="28"/>
        <v>0</v>
      </c>
    </row>
    <row r="187" spans="1:38" ht="90.35" hidden="1" x14ac:dyDescent="0.2">
      <c r="A187" s="70" t="str">
        <f t="shared" si="29"/>
        <v xml:space="preserve">SEGURIDAD ROBO VIGILAN; </v>
      </c>
      <c r="B187" s="228" t="str">
        <f>LEFT(TABLA!BC187,1)</f>
        <v>2</v>
      </c>
      <c r="C187" s="17" t="str">
        <f>TABLA!C187</f>
        <v>Ciencias Experimentales</v>
      </c>
      <c r="D187" s="17" t="str">
        <f>TABLA!F187</f>
        <v>F. Ciencias Físicas</v>
      </c>
      <c r="E187" s="148" t="str">
        <f>TABLA!BD187</f>
        <v>Hay que poner cámaras en las bibliotecas inmediatamente. Hace un mes sufrí un robo, al igual que muchos otros estudiantes de la UCM y sigue sin haber cámaras. Pasarán años y la situación seguirá igual. Además, la universidad no se hace cargo de ningún tipo de robo, cuando la responsabilidad de tener una zona segura de estudio es completamente suya. No puede ser que en lo que fui al baño y volver (3 minutos) desapareciese mi ordenador.</v>
      </c>
      <c r="F187" s="148">
        <f>TABLA!BE187</f>
        <v>0</v>
      </c>
      <c r="G187" s="70" t="str">
        <f t="shared" si="30"/>
        <v>HAY QUE PONER CAMARAS EN LAS BIBLIOTECAS INMEDIATAMENTE. HACE UN MES SUFRI UN ROBO, AL IGUAL QUE MUCHOS OTROS ESTUDIANTES DE LA UCM Y SIGUE SIN HABER CAMARAS. PASARAN AÑOS Y LA SITUACION SEGUIRA IGUAL. ADEMAS, LA UNIVERSIDAD NO SE HACE CARGO DE NINGUN TIPO DE ROBO, CUANDO LA RESPONSABILIDAD DE TENER UNA ZONA SEGURA DE ESTUDIO ES COMPLETAMENTE SUYA. NO PUEDE SER QUE EN LO QUE FUI AL BAÑO Y VOLVER (3 MINUTOS) DESAPARECIESE MI ORDENADOR.</v>
      </c>
      <c r="H187" s="17" t="str">
        <f t="shared" si="39"/>
        <v/>
      </c>
      <c r="I187" s="17" t="str">
        <f t="shared" si="39"/>
        <v/>
      </c>
      <c r="J187" s="17" t="str">
        <f t="shared" si="39"/>
        <v/>
      </c>
      <c r="K187" s="17" t="str">
        <f t="shared" si="39"/>
        <v/>
      </c>
      <c r="L187" s="17" t="str">
        <f t="shared" si="39"/>
        <v/>
      </c>
      <c r="M187" s="17" t="str">
        <f t="shared" si="39"/>
        <v/>
      </c>
      <c r="N187" s="17" t="str">
        <f t="shared" si="39"/>
        <v/>
      </c>
      <c r="O187" s="17" t="str">
        <f t="shared" si="39"/>
        <v/>
      </c>
      <c r="P187" s="17" t="str">
        <f t="shared" si="39"/>
        <v/>
      </c>
      <c r="Q187" s="17" t="str">
        <f t="shared" si="39"/>
        <v/>
      </c>
      <c r="R187" s="17" t="str">
        <f t="shared" si="39"/>
        <v/>
      </c>
      <c r="S187" s="17" t="str">
        <f t="shared" si="39"/>
        <v/>
      </c>
      <c r="T187" s="17" t="str">
        <f t="shared" si="39"/>
        <v/>
      </c>
      <c r="U187" s="17" t="str">
        <f t="shared" si="39"/>
        <v/>
      </c>
      <c r="V187" s="17" t="str">
        <f t="shared" si="39"/>
        <v/>
      </c>
      <c r="W187" s="17" t="str">
        <f t="shared" si="39"/>
        <v/>
      </c>
      <c r="X187" s="17" t="str">
        <f t="shared" si="38"/>
        <v/>
      </c>
      <c r="Y187" s="17" t="str">
        <f t="shared" si="38"/>
        <v/>
      </c>
      <c r="Z187" s="17" t="str">
        <f t="shared" si="38"/>
        <v/>
      </c>
      <c r="AA187" s="17" t="str">
        <f t="shared" si="38"/>
        <v/>
      </c>
      <c r="AB187" s="17" t="str">
        <f t="shared" si="38"/>
        <v/>
      </c>
      <c r="AC187" s="17" t="str">
        <f t="shared" si="38"/>
        <v/>
      </c>
      <c r="AD187" s="17" t="str">
        <f t="shared" si="38"/>
        <v/>
      </c>
      <c r="AE187" s="17" t="str">
        <f t="shared" si="38"/>
        <v/>
      </c>
      <c r="AF187" s="17" t="str">
        <f t="shared" si="38"/>
        <v xml:space="preserve">SEGURIDAD ROBO VIGILAN; </v>
      </c>
      <c r="AG187" s="17" t="str">
        <f t="shared" si="38"/>
        <v/>
      </c>
      <c r="AH187" s="17" t="str">
        <f t="shared" si="38"/>
        <v/>
      </c>
      <c r="AI187" s="17" t="str">
        <f t="shared" si="38"/>
        <v/>
      </c>
      <c r="AJ187" s="17" t="str">
        <f t="shared" si="33"/>
        <v/>
      </c>
      <c r="AK187" s="17" t="str">
        <f t="shared" si="33"/>
        <v/>
      </c>
      <c r="AL187" s="17">
        <f t="shared" si="28"/>
        <v>1</v>
      </c>
    </row>
    <row r="188" spans="1:38" ht="51.65" hidden="1" x14ac:dyDescent="0.2">
      <c r="A188" s="70" t="str">
        <f t="shared" si="29"/>
        <v xml:space="preserve">PERSONAL; SEGURIDAD ROBO VIGILAN; </v>
      </c>
      <c r="B188" s="228" t="str">
        <f>LEFT(TABLA!BC188,1)</f>
        <v>5</v>
      </c>
      <c r="C188" s="17" t="str">
        <f>TABLA!C188</f>
        <v>Ciencias Experimentales</v>
      </c>
      <c r="D188" s="17" t="str">
        <f>TABLA!F188</f>
        <v>F. Ciencias Físicas</v>
      </c>
      <c r="E188" s="148" t="str">
        <f>TABLA!BD188</f>
        <v>Creo que debería aumentarse la seguridad en la biblioteca, se cometen muchos hurtos y la pasividad de la universidad frente a ellos es tremenda. Debería haber más vigilancia, ya sea con cámaras o con personas, pero es inadmisible que se cometan robos y la biblioteca mire para otro lado.</v>
      </c>
      <c r="F188" s="148">
        <f>TABLA!BE188</f>
        <v>0</v>
      </c>
      <c r="G188" s="70" t="str">
        <f t="shared" si="30"/>
        <v>CREO QUE DEBERIA AUMENTARSE LA SEGURIDAD EN LA BIBLIOTECA, SE COMETEN MUCHOS HURTOS Y LA PASIVIDAD DE LA UNIVERSIDAD FRENTE A ELLOS ES TREMENDA. DEBERIA HABER MAS VIGILANCIA, YA SEA CON CAMARAS O CON PERSONAS, PERO ES INADMISIBLE QUE SE COMETAN ROBOS Y LA BIBLIOTECA MIRE PARA OTRO LADO.</v>
      </c>
      <c r="H188" s="17" t="str">
        <f t="shared" si="39"/>
        <v/>
      </c>
      <c r="I188" s="17" t="str">
        <f t="shared" si="39"/>
        <v/>
      </c>
      <c r="J188" s="17" t="str">
        <f t="shared" si="39"/>
        <v/>
      </c>
      <c r="K188" s="17" t="str">
        <f t="shared" si="39"/>
        <v/>
      </c>
      <c r="L188" s="17" t="str">
        <f t="shared" si="39"/>
        <v/>
      </c>
      <c r="M188" s="17" t="str">
        <f t="shared" si="39"/>
        <v/>
      </c>
      <c r="N188" s="17" t="str">
        <f t="shared" si="39"/>
        <v/>
      </c>
      <c r="O188" s="17" t="str">
        <f t="shared" si="39"/>
        <v/>
      </c>
      <c r="P188" s="17" t="str">
        <f t="shared" si="39"/>
        <v/>
      </c>
      <c r="Q188" s="17" t="str">
        <f t="shared" si="39"/>
        <v/>
      </c>
      <c r="R188" s="17" t="str">
        <f t="shared" si="39"/>
        <v/>
      </c>
      <c r="S188" s="17" t="str">
        <f t="shared" si="39"/>
        <v/>
      </c>
      <c r="T188" s="17" t="str">
        <f t="shared" si="39"/>
        <v/>
      </c>
      <c r="U188" s="17" t="str">
        <f t="shared" si="39"/>
        <v/>
      </c>
      <c r="V188" s="17" t="str">
        <f t="shared" si="39"/>
        <v/>
      </c>
      <c r="W188" s="17" t="str">
        <f t="shared" si="39"/>
        <v/>
      </c>
      <c r="X188" s="17" t="str">
        <f t="shared" si="38"/>
        <v/>
      </c>
      <c r="Y188" s="17" t="str">
        <f t="shared" si="38"/>
        <v/>
      </c>
      <c r="Z188" s="17" t="str">
        <f t="shared" si="38"/>
        <v/>
      </c>
      <c r="AA188" s="17" t="str">
        <f t="shared" si="38"/>
        <v xml:space="preserve">PERSONAL; </v>
      </c>
      <c r="AB188" s="17" t="str">
        <f t="shared" si="38"/>
        <v/>
      </c>
      <c r="AC188" s="17" t="str">
        <f t="shared" si="38"/>
        <v/>
      </c>
      <c r="AD188" s="17" t="str">
        <f t="shared" si="38"/>
        <v/>
      </c>
      <c r="AE188" s="17" t="str">
        <f t="shared" si="38"/>
        <v/>
      </c>
      <c r="AF188" s="17" t="str">
        <f t="shared" si="38"/>
        <v xml:space="preserve">SEGURIDAD ROBO VIGILAN; </v>
      </c>
      <c r="AG188" s="17" t="str">
        <f t="shared" si="38"/>
        <v/>
      </c>
      <c r="AH188" s="17" t="str">
        <f t="shared" si="38"/>
        <v/>
      </c>
      <c r="AI188" s="17" t="str">
        <f t="shared" si="38"/>
        <v/>
      </c>
      <c r="AJ188" s="17" t="str">
        <f t="shared" si="33"/>
        <v/>
      </c>
      <c r="AK188" s="17" t="str">
        <f t="shared" si="33"/>
        <v/>
      </c>
      <c r="AL188" s="17">
        <f t="shared" si="28"/>
        <v>1</v>
      </c>
    </row>
    <row r="189" spans="1:38" ht="38.75" hidden="1" x14ac:dyDescent="0.2">
      <c r="A189" s="70" t="str">
        <f t="shared" si="29"/>
        <v xml:space="preserve">INSTALACIONES MESAS SILLAS ENCHUFES; </v>
      </c>
      <c r="B189" s="228" t="str">
        <f>LEFT(TABLA!BC189,1)</f>
        <v>3</v>
      </c>
      <c r="C189" s="17" t="str">
        <f>TABLA!C189</f>
        <v>Ciencias Experimentales</v>
      </c>
      <c r="D189" s="17" t="str">
        <f>TABLA!F189</f>
        <v>F. Ciencias Matemáticas</v>
      </c>
      <c r="E189" s="148" t="str">
        <f>TABLA!BD189</f>
        <v>Faltan enchufes en Mates.</v>
      </c>
      <c r="F189" s="148">
        <f>TABLA!BE189</f>
        <v>0</v>
      </c>
      <c r="G189" s="70" t="str">
        <f t="shared" si="30"/>
        <v>FALTAN ENCHUFES EN MATES.</v>
      </c>
      <c r="H189" s="17" t="str">
        <f t="shared" si="39"/>
        <v/>
      </c>
      <c r="I189" s="17" t="str">
        <f t="shared" si="39"/>
        <v/>
      </c>
      <c r="J189" s="17" t="str">
        <f t="shared" si="39"/>
        <v/>
      </c>
      <c r="K189" s="17" t="str">
        <f t="shared" si="39"/>
        <v/>
      </c>
      <c r="L189" s="17" t="str">
        <f t="shared" si="39"/>
        <v/>
      </c>
      <c r="M189" s="17" t="str">
        <f t="shared" si="39"/>
        <v/>
      </c>
      <c r="N189" s="17" t="str">
        <f t="shared" si="39"/>
        <v/>
      </c>
      <c r="O189" s="17" t="str">
        <f t="shared" si="39"/>
        <v/>
      </c>
      <c r="P189" s="17" t="str">
        <f t="shared" si="39"/>
        <v/>
      </c>
      <c r="Q189" s="17" t="str">
        <f t="shared" si="39"/>
        <v/>
      </c>
      <c r="R189" s="17" t="str">
        <f t="shared" si="39"/>
        <v/>
      </c>
      <c r="S189" s="17" t="str">
        <f t="shared" si="39"/>
        <v/>
      </c>
      <c r="T189" s="17" t="str">
        <f t="shared" si="39"/>
        <v xml:space="preserve">INSTALACIONES MESAS SILLAS ENCHUFES; </v>
      </c>
      <c r="U189" s="17" t="str">
        <f t="shared" si="39"/>
        <v/>
      </c>
      <c r="V189" s="17" t="str">
        <f t="shared" si="39"/>
        <v/>
      </c>
      <c r="W189" s="17" t="str">
        <f t="shared" si="39"/>
        <v/>
      </c>
      <c r="X189" s="17" t="str">
        <f t="shared" si="38"/>
        <v/>
      </c>
      <c r="Y189" s="17" t="str">
        <f t="shared" si="38"/>
        <v/>
      </c>
      <c r="Z189" s="17" t="str">
        <f t="shared" si="38"/>
        <v/>
      </c>
      <c r="AA189" s="17" t="str">
        <f t="shared" si="38"/>
        <v/>
      </c>
      <c r="AB189" s="17" t="str">
        <f t="shared" si="38"/>
        <v/>
      </c>
      <c r="AC189" s="17" t="str">
        <f t="shared" si="38"/>
        <v/>
      </c>
      <c r="AD189" s="17" t="str">
        <f t="shared" si="38"/>
        <v/>
      </c>
      <c r="AE189" s="17" t="str">
        <f t="shared" si="38"/>
        <v/>
      </c>
      <c r="AF189" s="17" t="str">
        <f t="shared" si="38"/>
        <v/>
      </c>
      <c r="AG189" s="17" t="str">
        <f t="shared" si="38"/>
        <v/>
      </c>
      <c r="AH189" s="17" t="str">
        <f t="shared" si="38"/>
        <v/>
      </c>
      <c r="AI189" s="17" t="str">
        <f t="shared" si="38"/>
        <v/>
      </c>
      <c r="AJ189" s="17" t="str">
        <f t="shared" si="33"/>
        <v/>
      </c>
      <c r="AK189" s="17" t="str">
        <f t="shared" si="33"/>
        <v/>
      </c>
      <c r="AL189" s="17">
        <f t="shared" si="28"/>
        <v>1</v>
      </c>
    </row>
    <row r="190" spans="1:38" hidden="1" x14ac:dyDescent="0.2">
      <c r="A190" s="70" t="str">
        <f t="shared" si="29"/>
        <v/>
      </c>
      <c r="B190" s="228" t="str">
        <f>LEFT(TABLA!BC190,1)</f>
        <v>4</v>
      </c>
      <c r="C190" s="17" t="str">
        <f>TABLA!C190</f>
        <v>Ciencias Experimentales</v>
      </c>
      <c r="D190" s="17" t="str">
        <f>TABLA!F190</f>
        <v>F. Ciencias Físicas</v>
      </c>
      <c r="E190" s="148">
        <f>TABLA!BD190</f>
        <v>0</v>
      </c>
      <c r="F190" s="148">
        <f>TABLA!BE190</f>
        <v>0</v>
      </c>
      <c r="G190" s="70" t="str">
        <f t="shared" si="30"/>
        <v>0</v>
      </c>
      <c r="H190" s="17" t="str">
        <f t="shared" si="39"/>
        <v/>
      </c>
      <c r="I190" s="17" t="str">
        <f t="shared" si="39"/>
        <v/>
      </c>
      <c r="J190" s="17" t="str">
        <f t="shared" si="39"/>
        <v/>
      </c>
      <c r="K190" s="17" t="str">
        <f t="shared" si="39"/>
        <v/>
      </c>
      <c r="L190" s="17" t="str">
        <f t="shared" si="39"/>
        <v/>
      </c>
      <c r="M190" s="17" t="str">
        <f t="shared" si="39"/>
        <v/>
      </c>
      <c r="N190" s="17" t="str">
        <f t="shared" si="39"/>
        <v/>
      </c>
      <c r="O190" s="17" t="str">
        <f t="shared" si="39"/>
        <v/>
      </c>
      <c r="P190" s="17" t="str">
        <f t="shared" si="39"/>
        <v/>
      </c>
      <c r="Q190" s="17" t="str">
        <f t="shared" si="39"/>
        <v/>
      </c>
      <c r="R190" s="17" t="str">
        <f t="shared" si="39"/>
        <v/>
      </c>
      <c r="S190" s="17" t="str">
        <f t="shared" si="39"/>
        <v/>
      </c>
      <c r="T190" s="17" t="str">
        <f t="shared" si="39"/>
        <v/>
      </c>
      <c r="U190" s="17" t="str">
        <f t="shared" si="39"/>
        <v/>
      </c>
      <c r="V190" s="17" t="str">
        <f t="shared" si="39"/>
        <v/>
      </c>
      <c r="W190" s="17" t="str">
        <f t="shared" si="39"/>
        <v/>
      </c>
      <c r="X190" s="17" t="str">
        <f t="shared" si="38"/>
        <v/>
      </c>
      <c r="Y190" s="17" t="str">
        <f t="shared" si="38"/>
        <v/>
      </c>
      <c r="Z190" s="17" t="str">
        <f t="shared" si="38"/>
        <v/>
      </c>
      <c r="AA190" s="17" t="str">
        <f t="shared" si="38"/>
        <v/>
      </c>
      <c r="AB190" s="17" t="str">
        <f t="shared" si="38"/>
        <v/>
      </c>
      <c r="AC190" s="17" t="str">
        <f t="shared" si="38"/>
        <v/>
      </c>
      <c r="AD190" s="17" t="str">
        <f t="shared" si="38"/>
        <v/>
      </c>
      <c r="AE190" s="17" t="str">
        <f t="shared" si="38"/>
        <v/>
      </c>
      <c r="AF190" s="17" t="str">
        <f t="shared" si="38"/>
        <v/>
      </c>
      <c r="AG190" s="17" t="str">
        <f t="shared" si="38"/>
        <v/>
      </c>
      <c r="AH190" s="17" t="str">
        <f t="shared" si="38"/>
        <v/>
      </c>
      <c r="AI190" s="17" t="str">
        <f t="shared" si="38"/>
        <v/>
      </c>
      <c r="AJ190" s="17" t="str">
        <f t="shared" si="33"/>
        <v/>
      </c>
      <c r="AK190" s="17" t="str">
        <f t="shared" si="33"/>
        <v/>
      </c>
      <c r="AL190" s="17">
        <f t="shared" si="28"/>
        <v>0</v>
      </c>
    </row>
    <row r="191" spans="1:38" hidden="1" x14ac:dyDescent="0.2">
      <c r="A191" s="70" t="str">
        <f t="shared" si="29"/>
        <v/>
      </c>
      <c r="B191" s="228" t="str">
        <f>LEFT(TABLA!BC191,1)</f>
        <v>4</v>
      </c>
      <c r="C191" s="17" t="str">
        <f>TABLA!C191</f>
        <v>Ciencias Experimentales</v>
      </c>
      <c r="D191" s="17" t="str">
        <f>TABLA!F191</f>
        <v>F. Ciencias Físicas</v>
      </c>
      <c r="E191" s="148" t="str">
        <f>TABLA!BD191</f>
        <v>Instalación de cámaras de vigilancia para hacer frente a robos</v>
      </c>
      <c r="F191" s="148">
        <f>TABLA!BE191</f>
        <v>0</v>
      </c>
      <c r="G191" s="70" t="str">
        <f t="shared" si="30"/>
        <v>INSTALACION DE CAMARAS DE VIGILANCIA PARA HACER FRENTE A ROBOS</v>
      </c>
      <c r="H191" s="17" t="str">
        <f t="shared" si="39"/>
        <v/>
      </c>
      <c r="I191" s="17" t="str">
        <f t="shared" si="39"/>
        <v/>
      </c>
      <c r="J191" s="17" t="str">
        <f t="shared" si="39"/>
        <v/>
      </c>
      <c r="K191" s="17" t="str">
        <f t="shared" si="39"/>
        <v/>
      </c>
      <c r="L191" s="17" t="str">
        <f t="shared" si="39"/>
        <v/>
      </c>
      <c r="M191" s="17" t="str">
        <f t="shared" si="39"/>
        <v/>
      </c>
      <c r="N191" s="17" t="str">
        <f t="shared" si="39"/>
        <v/>
      </c>
      <c r="O191" s="17" t="str">
        <f t="shared" si="39"/>
        <v/>
      </c>
      <c r="P191" s="17" t="str">
        <f t="shared" si="39"/>
        <v/>
      </c>
      <c r="Q191" s="17" t="str">
        <f t="shared" si="39"/>
        <v/>
      </c>
      <c r="R191" s="17" t="str">
        <f t="shared" si="39"/>
        <v/>
      </c>
      <c r="S191" s="17" t="str">
        <f t="shared" si="39"/>
        <v/>
      </c>
      <c r="T191" s="17" t="str">
        <f t="shared" si="39"/>
        <v/>
      </c>
      <c r="U191" s="17" t="str">
        <f t="shared" si="39"/>
        <v/>
      </c>
      <c r="V191" s="17" t="str">
        <f t="shared" si="39"/>
        <v/>
      </c>
      <c r="W191" s="17" t="str">
        <f t="shared" si="39"/>
        <v/>
      </c>
      <c r="X191" s="17" t="str">
        <f t="shared" si="38"/>
        <v/>
      </c>
      <c r="Y191" s="17" t="str">
        <f t="shared" si="38"/>
        <v/>
      </c>
      <c r="Z191" s="17" t="str">
        <f t="shared" si="38"/>
        <v/>
      </c>
      <c r="AA191" s="17" t="str">
        <f t="shared" si="38"/>
        <v/>
      </c>
      <c r="AB191" s="17" t="str">
        <f t="shared" si="38"/>
        <v/>
      </c>
      <c r="AC191" s="17" t="str">
        <f t="shared" si="38"/>
        <v/>
      </c>
      <c r="AD191" s="17" t="str">
        <f t="shared" si="38"/>
        <v/>
      </c>
      <c r="AE191" s="17" t="str">
        <f t="shared" si="38"/>
        <v/>
      </c>
      <c r="AF191" s="17" t="str">
        <f t="shared" si="38"/>
        <v/>
      </c>
      <c r="AG191" s="17" t="str">
        <f t="shared" si="38"/>
        <v/>
      </c>
      <c r="AH191" s="17" t="str">
        <f t="shared" si="38"/>
        <v/>
      </c>
      <c r="AI191" s="17" t="str">
        <f t="shared" si="38"/>
        <v/>
      </c>
      <c r="AJ191" s="17" t="str">
        <f t="shared" si="33"/>
        <v/>
      </c>
      <c r="AK191" s="17" t="str">
        <f t="shared" si="33"/>
        <v/>
      </c>
      <c r="AL191" s="17">
        <f t="shared" si="28"/>
        <v>1</v>
      </c>
    </row>
    <row r="192" spans="1:38" hidden="1" x14ac:dyDescent="0.2">
      <c r="A192" s="70" t="str">
        <f t="shared" si="29"/>
        <v/>
      </c>
      <c r="B192" s="228" t="str">
        <f>LEFT(TABLA!BC192,1)</f>
        <v>5</v>
      </c>
      <c r="C192" s="17" t="str">
        <f>TABLA!C192</f>
        <v/>
      </c>
      <c r="D192" s="17">
        <f>TABLA!F192</f>
        <v>0</v>
      </c>
      <c r="E192" s="148">
        <f>TABLA!BD192</f>
        <v>0</v>
      </c>
      <c r="F192" s="148">
        <f>TABLA!BE192</f>
        <v>0</v>
      </c>
      <c r="G192" s="70" t="str">
        <f t="shared" si="30"/>
        <v>0</v>
      </c>
      <c r="H192" s="17" t="str">
        <f t="shared" si="39"/>
        <v/>
      </c>
      <c r="I192" s="17" t="str">
        <f t="shared" si="39"/>
        <v/>
      </c>
      <c r="J192" s="17" t="str">
        <f t="shared" si="39"/>
        <v/>
      </c>
      <c r="K192" s="17" t="str">
        <f t="shared" si="39"/>
        <v/>
      </c>
      <c r="L192" s="17" t="str">
        <f t="shared" si="39"/>
        <v/>
      </c>
      <c r="M192" s="17" t="str">
        <f t="shared" si="39"/>
        <v/>
      </c>
      <c r="N192" s="17" t="str">
        <f t="shared" si="39"/>
        <v/>
      </c>
      <c r="O192" s="17" t="str">
        <f t="shared" si="39"/>
        <v/>
      </c>
      <c r="P192" s="17" t="str">
        <f t="shared" si="39"/>
        <v/>
      </c>
      <c r="Q192" s="17" t="str">
        <f t="shared" si="39"/>
        <v/>
      </c>
      <c r="R192" s="17" t="str">
        <f t="shared" si="39"/>
        <v/>
      </c>
      <c r="S192" s="17" t="str">
        <f t="shared" si="39"/>
        <v/>
      </c>
      <c r="T192" s="17" t="str">
        <f t="shared" si="39"/>
        <v/>
      </c>
      <c r="U192" s="17" t="str">
        <f t="shared" si="39"/>
        <v/>
      </c>
      <c r="V192" s="17" t="str">
        <f t="shared" si="39"/>
        <v/>
      </c>
      <c r="W192" s="17" t="str">
        <f t="shared" si="39"/>
        <v/>
      </c>
      <c r="X192" s="17" t="str">
        <f t="shared" si="38"/>
        <v/>
      </c>
      <c r="Y192" s="17" t="str">
        <f t="shared" si="38"/>
        <v/>
      </c>
      <c r="Z192" s="17" t="str">
        <f t="shared" si="38"/>
        <v/>
      </c>
      <c r="AA192" s="17" t="str">
        <f t="shared" si="38"/>
        <v/>
      </c>
      <c r="AB192" s="17" t="str">
        <f t="shared" si="38"/>
        <v/>
      </c>
      <c r="AC192" s="17" t="str">
        <f t="shared" si="38"/>
        <v/>
      </c>
      <c r="AD192" s="17" t="str">
        <f t="shared" si="38"/>
        <v/>
      </c>
      <c r="AE192" s="17" t="str">
        <f t="shared" si="38"/>
        <v/>
      </c>
      <c r="AF192" s="17" t="str">
        <f t="shared" si="38"/>
        <v/>
      </c>
      <c r="AG192" s="17" t="str">
        <f t="shared" si="38"/>
        <v/>
      </c>
      <c r="AH192" s="17" t="str">
        <f t="shared" si="38"/>
        <v/>
      </c>
      <c r="AI192" s="17" t="str">
        <f t="shared" si="38"/>
        <v/>
      </c>
      <c r="AJ192" s="17" t="str">
        <f t="shared" si="33"/>
        <v/>
      </c>
      <c r="AK192" s="17" t="str">
        <f t="shared" si="33"/>
        <v/>
      </c>
      <c r="AL192" s="17">
        <f t="shared" si="28"/>
        <v>0</v>
      </c>
    </row>
    <row r="193" spans="1:38" hidden="1" x14ac:dyDescent="0.2">
      <c r="A193" s="70" t="str">
        <f t="shared" si="29"/>
        <v/>
      </c>
      <c r="B193" s="228" t="str">
        <f>LEFT(TABLA!BC193,1)</f>
        <v>4</v>
      </c>
      <c r="C193" s="17" t="str">
        <f>TABLA!C193</f>
        <v>Ciencias Experimentales</v>
      </c>
      <c r="D193" s="17" t="str">
        <f>TABLA!F193</f>
        <v>F. Ciencias Físicas</v>
      </c>
      <c r="E193" s="148">
        <f>TABLA!BD193</f>
        <v>0</v>
      </c>
      <c r="F193" s="148">
        <f>TABLA!BE193</f>
        <v>0</v>
      </c>
      <c r="G193" s="70" t="str">
        <f t="shared" si="30"/>
        <v>0</v>
      </c>
      <c r="H193" s="17" t="str">
        <f t="shared" si="39"/>
        <v/>
      </c>
      <c r="I193" s="17" t="str">
        <f t="shared" si="39"/>
        <v/>
      </c>
      <c r="J193" s="17" t="str">
        <f t="shared" si="39"/>
        <v/>
      </c>
      <c r="K193" s="17" t="str">
        <f t="shared" si="39"/>
        <v/>
      </c>
      <c r="L193" s="17" t="str">
        <f t="shared" si="39"/>
        <v/>
      </c>
      <c r="M193" s="17" t="str">
        <f t="shared" si="39"/>
        <v/>
      </c>
      <c r="N193" s="17" t="str">
        <f t="shared" si="39"/>
        <v/>
      </c>
      <c r="O193" s="17" t="str">
        <f t="shared" si="39"/>
        <v/>
      </c>
      <c r="P193" s="17" t="str">
        <f t="shared" si="39"/>
        <v/>
      </c>
      <c r="Q193" s="17" t="str">
        <f t="shared" si="39"/>
        <v/>
      </c>
      <c r="R193" s="17" t="str">
        <f t="shared" si="39"/>
        <v/>
      </c>
      <c r="S193" s="17" t="str">
        <f t="shared" si="39"/>
        <v/>
      </c>
      <c r="T193" s="17" t="str">
        <f t="shared" si="39"/>
        <v/>
      </c>
      <c r="U193" s="17" t="str">
        <f t="shared" si="39"/>
        <v/>
      </c>
      <c r="V193" s="17" t="str">
        <f t="shared" si="39"/>
        <v/>
      </c>
      <c r="W193" s="17" t="str">
        <f t="shared" si="39"/>
        <v/>
      </c>
      <c r="X193" s="17" t="str">
        <f t="shared" si="38"/>
        <v/>
      </c>
      <c r="Y193" s="17" t="str">
        <f t="shared" si="38"/>
        <v/>
      </c>
      <c r="Z193" s="17" t="str">
        <f t="shared" si="38"/>
        <v/>
      </c>
      <c r="AA193" s="17" t="str">
        <f t="shared" si="38"/>
        <v/>
      </c>
      <c r="AB193" s="17" t="str">
        <f t="shared" si="38"/>
        <v/>
      </c>
      <c r="AC193" s="17" t="str">
        <f t="shared" si="38"/>
        <v/>
      </c>
      <c r="AD193" s="17" t="str">
        <f t="shared" si="38"/>
        <v/>
      </c>
      <c r="AE193" s="17" t="str">
        <f t="shared" si="38"/>
        <v/>
      </c>
      <c r="AF193" s="17" t="str">
        <f t="shared" si="38"/>
        <v/>
      </c>
      <c r="AG193" s="17" t="str">
        <f t="shared" si="38"/>
        <v/>
      </c>
      <c r="AH193" s="17" t="str">
        <f t="shared" si="38"/>
        <v/>
      </c>
      <c r="AI193" s="17" t="str">
        <f t="shared" si="38"/>
        <v/>
      </c>
      <c r="AJ193" s="17" t="str">
        <f t="shared" si="33"/>
        <v/>
      </c>
      <c r="AK193" s="17" t="str">
        <f t="shared" si="33"/>
        <v/>
      </c>
      <c r="AL193" s="17">
        <f t="shared" si="28"/>
        <v>0</v>
      </c>
    </row>
    <row r="194" spans="1:38" hidden="1" x14ac:dyDescent="0.2">
      <c r="A194" s="70" t="str">
        <f t="shared" si="29"/>
        <v/>
      </c>
      <c r="B194" s="228" t="str">
        <f>LEFT(TABLA!BC194,1)</f>
        <v>5</v>
      </c>
      <c r="C194" s="17" t="str">
        <f>TABLA!C194</f>
        <v>Ciencias de la Salud</v>
      </c>
      <c r="D194" s="17" t="str">
        <f>TABLA!F194</f>
        <v>F. Enfermería, Fisioterapia y Podología</v>
      </c>
      <c r="E194" s="148">
        <f>TABLA!BD194</f>
        <v>0</v>
      </c>
      <c r="F194" s="148">
        <f>TABLA!BE194</f>
        <v>0</v>
      </c>
      <c r="G194" s="70" t="str">
        <f t="shared" si="30"/>
        <v>0</v>
      </c>
      <c r="H194" s="17" t="str">
        <f t="shared" si="39"/>
        <v/>
      </c>
      <c r="I194" s="17" t="str">
        <f t="shared" si="39"/>
        <v/>
      </c>
      <c r="J194" s="17" t="str">
        <f t="shared" si="39"/>
        <v/>
      </c>
      <c r="K194" s="17" t="str">
        <f t="shared" si="39"/>
        <v/>
      </c>
      <c r="L194" s="17" t="str">
        <f t="shared" si="39"/>
        <v/>
      </c>
      <c r="M194" s="17" t="str">
        <f t="shared" si="39"/>
        <v/>
      </c>
      <c r="N194" s="17" t="str">
        <f t="shared" si="39"/>
        <v/>
      </c>
      <c r="O194" s="17" t="str">
        <f t="shared" si="39"/>
        <v/>
      </c>
      <c r="P194" s="17" t="str">
        <f t="shared" si="39"/>
        <v/>
      </c>
      <c r="Q194" s="17" t="str">
        <f t="shared" si="39"/>
        <v/>
      </c>
      <c r="R194" s="17" t="str">
        <f t="shared" si="39"/>
        <v/>
      </c>
      <c r="S194" s="17" t="str">
        <f t="shared" si="39"/>
        <v/>
      </c>
      <c r="T194" s="17" t="str">
        <f t="shared" si="39"/>
        <v/>
      </c>
      <c r="U194" s="17" t="str">
        <f t="shared" si="39"/>
        <v/>
      </c>
      <c r="V194" s="17" t="str">
        <f t="shared" si="39"/>
        <v/>
      </c>
      <c r="W194" s="17" t="str">
        <f t="shared" si="39"/>
        <v/>
      </c>
      <c r="X194" s="17" t="str">
        <f t="shared" si="38"/>
        <v/>
      </c>
      <c r="Y194" s="17" t="str">
        <f t="shared" si="38"/>
        <v/>
      </c>
      <c r="Z194" s="17" t="str">
        <f t="shared" si="38"/>
        <v/>
      </c>
      <c r="AA194" s="17" t="str">
        <f t="shared" si="38"/>
        <v/>
      </c>
      <c r="AB194" s="17" t="str">
        <f t="shared" si="38"/>
        <v/>
      </c>
      <c r="AC194" s="17" t="str">
        <f t="shared" si="38"/>
        <v/>
      </c>
      <c r="AD194" s="17" t="str">
        <f t="shared" si="38"/>
        <v/>
      </c>
      <c r="AE194" s="17" t="str">
        <f t="shared" si="38"/>
        <v/>
      </c>
      <c r="AF194" s="17" t="str">
        <f t="shared" si="38"/>
        <v/>
      </c>
      <c r="AG194" s="17" t="str">
        <f t="shared" si="38"/>
        <v/>
      </c>
      <c r="AH194" s="17" t="str">
        <f t="shared" si="38"/>
        <v/>
      </c>
      <c r="AI194" s="17" t="str">
        <f t="shared" si="38"/>
        <v/>
      </c>
      <c r="AJ194" s="17" t="str">
        <f t="shared" si="33"/>
        <v/>
      </c>
      <c r="AK194" s="17" t="str">
        <f t="shared" si="33"/>
        <v/>
      </c>
      <c r="AL194" s="17">
        <f t="shared" si="28"/>
        <v>0</v>
      </c>
    </row>
    <row r="195" spans="1:38" hidden="1" x14ac:dyDescent="0.2">
      <c r="A195" s="70" t="str">
        <f t="shared" si="29"/>
        <v/>
      </c>
      <c r="B195" s="228" t="str">
        <f>LEFT(TABLA!BC195,1)</f>
        <v>4</v>
      </c>
      <c r="C195" s="17" t="str">
        <f>TABLA!C195</f>
        <v>Ciencias de la Salud</v>
      </c>
      <c r="D195" s="17" t="str">
        <f>TABLA!F195</f>
        <v>F. Enfermería, Fisioterapia y Podología</v>
      </c>
      <c r="E195" s="148">
        <f>TABLA!BD195</f>
        <v>0</v>
      </c>
      <c r="F195" s="148">
        <f>TABLA!BE195</f>
        <v>0</v>
      </c>
      <c r="G195" s="70" t="str">
        <f t="shared" si="30"/>
        <v>0</v>
      </c>
      <c r="H195" s="17" t="str">
        <f t="shared" si="39"/>
        <v/>
      </c>
      <c r="I195" s="17" t="str">
        <f t="shared" si="39"/>
        <v/>
      </c>
      <c r="J195" s="17" t="str">
        <f t="shared" si="39"/>
        <v/>
      </c>
      <c r="K195" s="17" t="str">
        <f t="shared" si="39"/>
        <v/>
      </c>
      <c r="L195" s="17" t="str">
        <f t="shared" si="39"/>
        <v/>
      </c>
      <c r="M195" s="17" t="str">
        <f t="shared" si="39"/>
        <v/>
      </c>
      <c r="N195" s="17" t="str">
        <f t="shared" si="39"/>
        <v/>
      </c>
      <c r="O195" s="17" t="str">
        <f t="shared" si="39"/>
        <v/>
      </c>
      <c r="P195" s="17" t="str">
        <f t="shared" si="39"/>
        <v/>
      </c>
      <c r="Q195" s="17" t="str">
        <f t="shared" si="39"/>
        <v/>
      </c>
      <c r="R195" s="17" t="str">
        <f t="shared" si="39"/>
        <v/>
      </c>
      <c r="S195" s="17" t="str">
        <f t="shared" si="39"/>
        <v/>
      </c>
      <c r="T195" s="17" t="str">
        <f t="shared" si="39"/>
        <v/>
      </c>
      <c r="U195" s="17" t="str">
        <f t="shared" si="39"/>
        <v/>
      </c>
      <c r="V195" s="17" t="str">
        <f t="shared" si="39"/>
        <v/>
      </c>
      <c r="W195" s="17" t="str">
        <f t="shared" si="39"/>
        <v/>
      </c>
      <c r="X195" s="17" t="str">
        <f t="shared" si="38"/>
        <v/>
      </c>
      <c r="Y195" s="17" t="str">
        <f t="shared" si="38"/>
        <v/>
      </c>
      <c r="Z195" s="17" t="str">
        <f t="shared" si="38"/>
        <v/>
      </c>
      <c r="AA195" s="17" t="str">
        <f t="shared" si="38"/>
        <v/>
      </c>
      <c r="AB195" s="17" t="str">
        <f t="shared" si="38"/>
        <v/>
      </c>
      <c r="AC195" s="17" t="str">
        <f t="shared" si="38"/>
        <v/>
      </c>
      <c r="AD195" s="17" t="str">
        <f t="shared" si="38"/>
        <v/>
      </c>
      <c r="AE195" s="17" t="str">
        <f t="shared" si="38"/>
        <v/>
      </c>
      <c r="AF195" s="17" t="str">
        <f t="shared" si="38"/>
        <v/>
      </c>
      <c r="AG195" s="17" t="str">
        <f t="shared" si="38"/>
        <v/>
      </c>
      <c r="AH195" s="17" t="str">
        <f t="shared" si="38"/>
        <v/>
      </c>
      <c r="AI195" s="17" t="str">
        <f t="shared" si="38"/>
        <v/>
      </c>
      <c r="AJ195" s="17" t="str">
        <f t="shared" si="33"/>
        <v/>
      </c>
      <c r="AK195" s="17" t="str">
        <f t="shared" si="33"/>
        <v/>
      </c>
      <c r="AL195" s="17">
        <f t="shared" si="28"/>
        <v>0</v>
      </c>
    </row>
    <row r="196" spans="1:38" hidden="1" x14ac:dyDescent="0.2">
      <c r="A196" s="70" t="str">
        <f t="shared" si="29"/>
        <v/>
      </c>
      <c r="B196" s="228" t="str">
        <f>LEFT(TABLA!BC196,1)</f>
        <v>4</v>
      </c>
      <c r="C196" s="17" t="str">
        <f>TABLA!C196</f>
        <v>Ciencias de la Salud</v>
      </c>
      <c r="D196" s="17" t="str">
        <f>TABLA!F196</f>
        <v>F. Enfermería, Fisioterapia y Podología</v>
      </c>
      <c r="E196" s="148">
        <f>TABLA!BD196</f>
        <v>0</v>
      </c>
      <c r="F196" s="148">
        <f>TABLA!BE196</f>
        <v>0</v>
      </c>
      <c r="G196" s="70" t="str">
        <f t="shared" si="30"/>
        <v>0</v>
      </c>
      <c r="H196" s="17" t="str">
        <f t="shared" si="39"/>
        <v/>
      </c>
      <c r="I196" s="17" t="str">
        <f t="shared" si="39"/>
        <v/>
      </c>
      <c r="J196" s="17" t="str">
        <f t="shared" si="39"/>
        <v/>
      </c>
      <c r="K196" s="17" t="str">
        <f t="shared" si="39"/>
        <v/>
      </c>
      <c r="L196" s="17" t="str">
        <f t="shared" si="39"/>
        <v/>
      </c>
      <c r="M196" s="17" t="str">
        <f t="shared" si="39"/>
        <v/>
      </c>
      <c r="N196" s="17" t="str">
        <f t="shared" si="39"/>
        <v/>
      </c>
      <c r="O196" s="17" t="str">
        <f t="shared" si="39"/>
        <v/>
      </c>
      <c r="P196" s="17" t="str">
        <f t="shared" si="39"/>
        <v/>
      </c>
      <c r="Q196" s="17" t="str">
        <f t="shared" si="39"/>
        <v/>
      </c>
      <c r="R196" s="17" t="str">
        <f t="shared" si="39"/>
        <v/>
      </c>
      <c r="S196" s="17" t="str">
        <f t="shared" si="39"/>
        <v/>
      </c>
      <c r="T196" s="17" t="str">
        <f t="shared" si="39"/>
        <v/>
      </c>
      <c r="U196" s="17" t="str">
        <f t="shared" si="39"/>
        <v/>
      </c>
      <c r="V196" s="17" t="str">
        <f t="shared" si="39"/>
        <v/>
      </c>
      <c r="W196" s="17" t="str">
        <f t="shared" si="39"/>
        <v/>
      </c>
      <c r="X196" s="17" t="str">
        <f t="shared" si="38"/>
        <v/>
      </c>
      <c r="Y196" s="17" t="str">
        <f t="shared" si="38"/>
        <v/>
      </c>
      <c r="Z196" s="17" t="str">
        <f t="shared" si="38"/>
        <v/>
      </c>
      <c r="AA196" s="17" t="str">
        <f t="shared" si="38"/>
        <v/>
      </c>
      <c r="AB196" s="17" t="str">
        <f t="shared" si="38"/>
        <v/>
      </c>
      <c r="AC196" s="17" t="str">
        <f t="shared" si="38"/>
        <v/>
      </c>
      <c r="AD196" s="17" t="str">
        <f t="shared" si="38"/>
        <v/>
      </c>
      <c r="AE196" s="17" t="str">
        <f t="shared" si="38"/>
        <v/>
      </c>
      <c r="AF196" s="17" t="str">
        <f t="shared" si="38"/>
        <v/>
      </c>
      <c r="AG196" s="17" t="str">
        <f t="shared" si="38"/>
        <v/>
      </c>
      <c r="AH196" s="17" t="str">
        <f t="shared" si="38"/>
        <v/>
      </c>
      <c r="AI196" s="17" t="str">
        <f t="shared" si="38"/>
        <v/>
      </c>
      <c r="AJ196" s="17" t="str">
        <f t="shared" si="33"/>
        <v/>
      </c>
      <c r="AK196" s="17" t="str">
        <f t="shared" si="33"/>
        <v/>
      </c>
      <c r="AL196" s="17">
        <f t="shared" ref="AL196:AL259" si="40">COUNTIF(E196,"&lt;&gt;0")</f>
        <v>0</v>
      </c>
    </row>
    <row r="197" spans="1:38" x14ac:dyDescent="0.2">
      <c r="A197" s="70" t="str">
        <f t="shared" ref="A197:A260" si="41">CONCATENATE(H197,,I197,J197,K197,L197,M197,N197,O197,P197,Q197,R197,S197,T197,U197,V197,W197,X197,Y197,Z197,AA197,AB197,AC197,AD197,AE197,AF197,AG197,AH197,AI197,AJ197,AK197)</f>
        <v/>
      </c>
      <c r="B197" s="228" t="str">
        <f>LEFT(TABLA!BC197,1)</f>
        <v>4</v>
      </c>
      <c r="C197" s="264" t="str">
        <f>TABLA!C197</f>
        <v>Ciencias de la Salud</v>
      </c>
      <c r="D197" s="264" t="str">
        <f>TABLA!F197</f>
        <v>F. Enfermería, Fisioterapia y Podología</v>
      </c>
      <c r="E197" s="148">
        <f>TABLA!BD197</f>
        <v>0</v>
      </c>
      <c r="F197" s="148" t="str">
        <f>TABLA!BE197</f>
        <v>irejim06@ucm.es</v>
      </c>
      <c r="G197" s="70" t="str">
        <f t="shared" ref="G197:G260" si="42">SUBSTITUTE(SUBSTITUTE(SUBSTITUTE(SUBSTITUTE(SUBSTITUTE(UPPER(E197),"Á","A"),"É","E"),"Í","I"),"Ó","O"),"Ú","U")</f>
        <v>0</v>
      </c>
      <c r="H197" s="17" t="str">
        <f t="shared" si="39"/>
        <v/>
      </c>
      <c r="I197" s="17" t="str">
        <f t="shared" si="39"/>
        <v/>
      </c>
      <c r="J197" s="17" t="str">
        <f t="shared" si="39"/>
        <v/>
      </c>
      <c r="K197" s="17" t="str">
        <f t="shared" si="39"/>
        <v/>
      </c>
      <c r="L197" s="17" t="str">
        <f t="shared" si="39"/>
        <v/>
      </c>
      <c r="M197" s="17" t="str">
        <f t="shared" si="39"/>
        <v/>
      </c>
      <c r="N197" s="17" t="str">
        <f t="shared" si="39"/>
        <v/>
      </c>
      <c r="O197" s="17" t="str">
        <f t="shared" si="39"/>
        <v/>
      </c>
      <c r="P197" s="17" t="str">
        <f t="shared" si="39"/>
        <v/>
      </c>
      <c r="Q197" s="17" t="str">
        <f t="shared" si="39"/>
        <v/>
      </c>
      <c r="R197" s="17" t="str">
        <f t="shared" si="39"/>
        <v/>
      </c>
      <c r="S197" s="17" t="str">
        <f t="shared" si="39"/>
        <v/>
      </c>
      <c r="T197" s="17" t="str">
        <f t="shared" si="39"/>
        <v/>
      </c>
      <c r="U197" s="17" t="str">
        <f t="shared" si="39"/>
        <v/>
      </c>
      <c r="V197" s="17" t="str">
        <f t="shared" si="39"/>
        <v/>
      </c>
      <c r="W197" s="17" t="str">
        <f t="shared" si="39"/>
        <v/>
      </c>
      <c r="X197" s="17" t="str">
        <f t="shared" si="38"/>
        <v/>
      </c>
      <c r="Y197" s="17" t="str">
        <f t="shared" si="38"/>
        <v/>
      </c>
      <c r="Z197" s="17" t="str">
        <f t="shared" si="38"/>
        <v/>
      </c>
      <c r="AA197" s="17" t="str">
        <f t="shared" si="38"/>
        <v/>
      </c>
      <c r="AB197" s="17" t="str">
        <f t="shared" si="38"/>
        <v/>
      </c>
      <c r="AC197" s="17" t="str">
        <f t="shared" si="38"/>
        <v/>
      </c>
      <c r="AD197" s="17" t="str">
        <f t="shared" si="38"/>
        <v/>
      </c>
      <c r="AE197" s="17" t="str">
        <f t="shared" si="38"/>
        <v/>
      </c>
      <c r="AF197" s="17" t="str">
        <f t="shared" si="38"/>
        <v/>
      </c>
      <c r="AG197" s="17" t="str">
        <f t="shared" si="38"/>
        <v/>
      </c>
      <c r="AH197" s="17" t="str">
        <f t="shared" si="38"/>
        <v/>
      </c>
      <c r="AI197" s="17" t="str">
        <f t="shared" si="38"/>
        <v/>
      </c>
      <c r="AJ197" s="17" t="str">
        <f t="shared" si="33"/>
        <v/>
      </c>
      <c r="AK197" s="17" t="str">
        <f t="shared" si="33"/>
        <v/>
      </c>
    </row>
    <row r="198" spans="1:38" hidden="1" x14ac:dyDescent="0.2">
      <c r="A198" s="70" t="str">
        <f t="shared" si="41"/>
        <v/>
      </c>
      <c r="B198" s="228" t="str">
        <f>LEFT(TABLA!BC198,1)</f>
        <v/>
      </c>
      <c r="C198" s="17" t="str">
        <f>TABLA!C198</f>
        <v>Ciencias de la Salud</v>
      </c>
      <c r="D198" s="17" t="str">
        <f>TABLA!F198</f>
        <v>F. Enfermería, Fisioterapia y Podología</v>
      </c>
      <c r="E198" s="262">
        <f>TABLA!BD198</f>
        <v>0</v>
      </c>
      <c r="F198" s="148">
        <f>TABLA!BE198</f>
        <v>0</v>
      </c>
      <c r="G198" s="70" t="str">
        <f t="shared" si="42"/>
        <v>0</v>
      </c>
      <c r="H198" s="17" t="str">
        <f t="shared" si="39"/>
        <v/>
      </c>
      <c r="I198" s="17" t="str">
        <f t="shared" si="39"/>
        <v/>
      </c>
      <c r="J198" s="17" t="str">
        <f t="shared" si="39"/>
        <v/>
      </c>
      <c r="K198" s="17" t="str">
        <f t="shared" si="39"/>
        <v/>
      </c>
      <c r="L198" s="17" t="str">
        <f t="shared" si="39"/>
        <v/>
      </c>
      <c r="M198" s="17" t="str">
        <f t="shared" si="39"/>
        <v/>
      </c>
      <c r="N198" s="17" t="str">
        <f t="shared" si="39"/>
        <v/>
      </c>
      <c r="O198" s="17" t="str">
        <f t="shared" si="39"/>
        <v/>
      </c>
      <c r="P198" s="17" t="str">
        <f t="shared" si="39"/>
        <v/>
      </c>
      <c r="Q198" s="17" t="str">
        <f t="shared" si="39"/>
        <v/>
      </c>
      <c r="R198" s="17" t="str">
        <f t="shared" si="39"/>
        <v/>
      </c>
      <c r="S198" s="17" t="str">
        <f t="shared" si="39"/>
        <v/>
      </c>
      <c r="T198" s="17" t="str">
        <f t="shared" si="39"/>
        <v/>
      </c>
      <c r="U198" s="17" t="str">
        <f t="shared" si="39"/>
        <v/>
      </c>
      <c r="V198" s="17" t="str">
        <f t="shared" si="39"/>
        <v/>
      </c>
      <c r="W198" s="17" t="str">
        <f t="shared" si="39"/>
        <v/>
      </c>
      <c r="X198" s="17" t="str">
        <f t="shared" si="38"/>
        <v/>
      </c>
      <c r="Y198" s="17" t="str">
        <f t="shared" si="38"/>
        <v/>
      </c>
      <c r="Z198" s="17" t="str">
        <f t="shared" si="38"/>
        <v/>
      </c>
      <c r="AA198" s="17" t="str">
        <f t="shared" si="38"/>
        <v/>
      </c>
      <c r="AB198" s="17" t="str">
        <f t="shared" si="38"/>
        <v/>
      </c>
      <c r="AC198" s="17" t="str">
        <f t="shared" si="38"/>
        <v/>
      </c>
      <c r="AD198" s="17" t="str">
        <f t="shared" si="38"/>
        <v/>
      </c>
      <c r="AE198" s="17" t="str">
        <f t="shared" si="38"/>
        <v/>
      </c>
      <c r="AF198" s="17" t="str">
        <f t="shared" si="38"/>
        <v/>
      </c>
      <c r="AG198" s="17" t="str">
        <f t="shared" si="38"/>
        <v/>
      </c>
      <c r="AH198" s="17" t="str">
        <f t="shared" si="38"/>
        <v/>
      </c>
      <c r="AI198" s="17" t="str">
        <f t="shared" si="38"/>
        <v/>
      </c>
      <c r="AJ198" s="17" t="str">
        <f t="shared" si="33"/>
        <v/>
      </c>
      <c r="AK198" s="17" t="str">
        <f t="shared" si="33"/>
        <v/>
      </c>
      <c r="AL198" s="17">
        <f t="shared" si="40"/>
        <v>0</v>
      </c>
    </row>
    <row r="199" spans="1:38" hidden="1" x14ac:dyDescent="0.2">
      <c r="A199" s="70" t="str">
        <f t="shared" si="41"/>
        <v/>
      </c>
      <c r="B199" s="228" t="str">
        <f>LEFT(TABLA!BC199,1)</f>
        <v>3</v>
      </c>
      <c r="C199" s="17" t="str">
        <f>TABLA!C199</f>
        <v>Ciencias de la Salud</v>
      </c>
      <c r="D199" s="17" t="str">
        <f>TABLA!F199</f>
        <v>F. Enfermería, Fisioterapia y Podología</v>
      </c>
      <c r="E199" s="148">
        <f>TABLA!BD199</f>
        <v>0</v>
      </c>
      <c r="F199" s="148">
        <f>TABLA!BE199</f>
        <v>0</v>
      </c>
      <c r="G199" s="70" t="str">
        <f t="shared" si="42"/>
        <v>0</v>
      </c>
      <c r="H199" s="17" t="str">
        <f t="shared" si="39"/>
        <v/>
      </c>
      <c r="I199" s="17" t="str">
        <f t="shared" si="39"/>
        <v/>
      </c>
      <c r="J199" s="17" t="str">
        <f t="shared" si="39"/>
        <v/>
      </c>
      <c r="K199" s="17" t="str">
        <f t="shared" si="39"/>
        <v/>
      </c>
      <c r="L199" s="17" t="str">
        <f t="shared" si="39"/>
        <v/>
      </c>
      <c r="M199" s="17" t="str">
        <f t="shared" si="39"/>
        <v/>
      </c>
      <c r="N199" s="17" t="str">
        <f t="shared" si="39"/>
        <v/>
      </c>
      <c r="O199" s="17" t="str">
        <f t="shared" si="39"/>
        <v/>
      </c>
      <c r="P199" s="17" t="str">
        <f t="shared" si="39"/>
        <v/>
      </c>
      <c r="Q199" s="17" t="str">
        <f t="shared" si="39"/>
        <v/>
      </c>
      <c r="R199" s="17" t="str">
        <f t="shared" si="39"/>
        <v/>
      </c>
      <c r="S199" s="17" t="str">
        <f t="shared" si="39"/>
        <v/>
      </c>
      <c r="T199" s="17" t="str">
        <f t="shared" si="39"/>
        <v/>
      </c>
      <c r="U199" s="17" t="str">
        <f t="shared" si="39"/>
        <v/>
      </c>
      <c r="V199" s="17" t="str">
        <f t="shared" si="39"/>
        <v/>
      </c>
      <c r="W199" s="17" t="str">
        <f t="shared" ref="W199:AI214" si="43">IFERROR((IF(FIND(W$2,$G199,1)&gt;0,W$3)),"")</f>
        <v/>
      </c>
      <c r="X199" s="17" t="str">
        <f t="shared" si="43"/>
        <v/>
      </c>
      <c r="Y199" s="17" t="str">
        <f t="shared" si="43"/>
        <v/>
      </c>
      <c r="Z199" s="17" t="str">
        <f t="shared" si="43"/>
        <v/>
      </c>
      <c r="AA199" s="17" t="str">
        <f t="shared" si="43"/>
        <v/>
      </c>
      <c r="AB199" s="17" t="str">
        <f t="shared" si="43"/>
        <v/>
      </c>
      <c r="AC199" s="17" t="str">
        <f t="shared" si="43"/>
        <v/>
      </c>
      <c r="AD199" s="17" t="str">
        <f t="shared" si="43"/>
        <v/>
      </c>
      <c r="AE199" s="17" t="str">
        <f t="shared" si="43"/>
        <v/>
      </c>
      <c r="AF199" s="17" t="str">
        <f t="shared" si="43"/>
        <v/>
      </c>
      <c r="AG199" s="17" t="str">
        <f t="shared" si="43"/>
        <v/>
      </c>
      <c r="AH199" s="17" t="str">
        <f t="shared" si="43"/>
        <v/>
      </c>
      <c r="AI199" s="17" t="str">
        <f t="shared" si="43"/>
        <v/>
      </c>
      <c r="AJ199" s="17" t="str">
        <f t="shared" si="33"/>
        <v/>
      </c>
      <c r="AK199" s="17" t="str">
        <f t="shared" si="33"/>
        <v/>
      </c>
      <c r="AL199" s="17">
        <f t="shared" si="40"/>
        <v>0</v>
      </c>
    </row>
    <row r="200" spans="1:38" hidden="1" x14ac:dyDescent="0.2">
      <c r="A200" s="70" t="str">
        <f t="shared" si="41"/>
        <v/>
      </c>
      <c r="B200" s="228" t="str">
        <f>LEFT(TABLA!BC200,1)</f>
        <v>3</v>
      </c>
      <c r="C200" s="17" t="str">
        <f>TABLA!C200</f>
        <v>Ciencias de la Salud</v>
      </c>
      <c r="D200" s="17" t="str">
        <f>TABLA!F200</f>
        <v>F. Enfermería, Fisioterapia y Podología</v>
      </c>
      <c r="E200" s="148">
        <f>TABLA!BD200</f>
        <v>0</v>
      </c>
      <c r="F200" s="148">
        <f>TABLA!BE200</f>
        <v>0</v>
      </c>
      <c r="G200" s="70" t="str">
        <f t="shared" si="42"/>
        <v>0</v>
      </c>
      <c r="H200" s="17" t="str">
        <f t="shared" ref="H200:W215" si="44">IFERROR((IF(FIND(H$2,$G200,1)&gt;0,H$3)),"")</f>
        <v/>
      </c>
      <c r="I200" s="17" t="str">
        <f t="shared" si="44"/>
        <v/>
      </c>
      <c r="J200" s="17" t="str">
        <f t="shared" si="44"/>
        <v/>
      </c>
      <c r="K200" s="17" t="str">
        <f t="shared" si="44"/>
        <v/>
      </c>
      <c r="L200" s="17" t="str">
        <f t="shared" si="44"/>
        <v/>
      </c>
      <c r="M200" s="17" t="str">
        <f t="shared" si="44"/>
        <v/>
      </c>
      <c r="N200" s="17" t="str">
        <f t="shared" si="44"/>
        <v/>
      </c>
      <c r="O200" s="17" t="str">
        <f t="shared" si="44"/>
        <v/>
      </c>
      <c r="P200" s="17" t="str">
        <f t="shared" si="44"/>
        <v/>
      </c>
      <c r="Q200" s="17" t="str">
        <f t="shared" si="44"/>
        <v/>
      </c>
      <c r="R200" s="17" t="str">
        <f t="shared" si="44"/>
        <v/>
      </c>
      <c r="S200" s="17" t="str">
        <f t="shared" si="44"/>
        <v/>
      </c>
      <c r="T200" s="17" t="str">
        <f t="shared" si="44"/>
        <v/>
      </c>
      <c r="U200" s="17" t="str">
        <f t="shared" si="44"/>
        <v/>
      </c>
      <c r="V200" s="17" t="str">
        <f t="shared" si="44"/>
        <v/>
      </c>
      <c r="W200" s="17" t="str">
        <f t="shared" si="44"/>
        <v/>
      </c>
      <c r="X200" s="17" t="str">
        <f t="shared" si="43"/>
        <v/>
      </c>
      <c r="Y200" s="17" t="str">
        <f t="shared" si="43"/>
        <v/>
      </c>
      <c r="Z200" s="17" t="str">
        <f t="shared" si="43"/>
        <v/>
      </c>
      <c r="AA200" s="17" t="str">
        <f t="shared" si="43"/>
        <v/>
      </c>
      <c r="AB200" s="17" t="str">
        <f t="shared" si="43"/>
        <v/>
      </c>
      <c r="AC200" s="17" t="str">
        <f t="shared" si="43"/>
        <v/>
      </c>
      <c r="AD200" s="17" t="str">
        <f t="shared" si="43"/>
        <v/>
      </c>
      <c r="AE200" s="17" t="str">
        <f t="shared" si="43"/>
        <v/>
      </c>
      <c r="AF200" s="17" t="str">
        <f t="shared" si="43"/>
        <v/>
      </c>
      <c r="AG200" s="17" t="str">
        <f t="shared" si="43"/>
        <v/>
      </c>
      <c r="AH200" s="17" t="str">
        <f t="shared" si="43"/>
        <v/>
      </c>
      <c r="AI200" s="17" t="str">
        <f t="shared" si="43"/>
        <v/>
      </c>
      <c r="AJ200" s="17" t="str">
        <f t="shared" si="33"/>
        <v/>
      </c>
      <c r="AK200" s="17" t="str">
        <f t="shared" si="33"/>
        <v/>
      </c>
      <c r="AL200" s="17">
        <f t="shared" si="40"/>
        <v>0</v>
      </c>
    </row>
    <row r="201" spans="1:38" hidden="1" x14ac:dyDescent="0.2">
      <c r="A201" s="70" t="str">
        <f t="shared" si="41"/>
        <v/>
      </c>
      <c r="B201" s="228" t="str">
        <f>LEFT(TABLA!BC201,1)</f>
        <v>5</v>
      </c>
      <c r="C201" s="17" t="str">
        <f>TABLA!C201</f>
        <v>Ciencias Sociales</v>
      </c>
      <c r="D201" s="17" t="str">
        <f>TABLA!F201</f>
        <v>F. Ciencias Políticas y Sociología</v>
      </c>
      <c r="E201" s="148">
        <f>TABLA!BD201</f>
        <v>0</v>
      </c>
      <c r="F201" s="148">
        <f>TABLA!BE201</f>
        <v>0</v>
      </c>
      <c r="G201" s="70" t="str">
        <f t="shared" si="42"/>
        <v>0</v>
      </c>
      <c r="H201" s="17" t="str">
        <f t="shared" si="44"/>
        <v/>
      </c>
      <c r="I201" s="17" t="str">
        <f t="shared" si="44"/>
        <v/>
      </c>
      <c r="J201" s="17" t="str">
        <f t="shared" si="44"/>
        <v/>
      </c>
      <c r="K201" s="17" t="str">
        <f t="shared" si="44"/>
        <v/>
      </c>
      <c r="L201" s="17" t="str">
        <f t="shared" si="44"/>
        <v/>
      </c>
      <c r="M201" s="17" t="str">
        <f t="shared" si="44"/>
        <v/>
      </c>
      <c r="N201" s="17" t="str">
        <f t="shared" si="44"/>
        <v/>
      </c>
      <c r="O201" s="17" t="str">
        <f t="shared" si="44"/>
        <v/>
      </c>
      <c r="P201" s="17" t="str">
        <f t="shared" si="44"/>
        <v/>
      </c>
      <c r="Q201" s="17" t="str">
        <f t="shared" si="44"/>
        <v/>
      </c>
      <c r="R201" s="17" t="str">
        <f t="shared" si="44"/>
        <v/>
      </c>
      <c r="S201" s="17" t="str">
        <f t="shared" si="44"/>
        <v/>
      </c>
      <c r="T201" s="17" t="str">
        <f t="shared" si="44"/>
        <v/>
      </c>
      <c r="U201" s="17" t="str">
        <f t="shared" si="44"/>
        <v/>
      </c>
      <c r="V201" s="17" t="str">
        <f t="shared" si="44"/>
        <v/>
      </c>
      <c r="W201" s="17" t="str">
        <f t="shared" si="44"/>
        <v/>
      </c>
      <c r="X201" s="17" t="str">
        <f t="shared" si="43"/>
        <v/>
      </c>
      <c r="Y201" s="17" t="str">
        <f t="shared" si="43"/>
        <v/>
      </c>
      <c r="Z201" s="17" t="str">
        <f t="shared" si="43"/>
        <v/>
      </c>
      <c r="AA201" s="17" t="str">
        <f t="shared" si="43"/>
        <v/>
      </c>
      <c r="AB201" s="17" t="str">
        <f t="shared" si="43"/>
        <v/>
      </c>
      <c r="AC201" s="17" t="str">
        <f t="shared" si="43"/>
        <v/>
      </c>
      <c r="AD201" s="17" t="str">
        <f t="shared" si="43"/>
        <v/>
      </c>
      <c r="AE201" s="17" t="str">
        <f t="shared" si="43"/>
        <v/>
      </c>
      <c r="AF201" s="17" t="str">
        <f t="shared" si="43"/>
        <v/>
      </c>
      <c r="AG201" s="17" t="str">
        <f t="shared" si="43"/>
        <v/>
      </c>
      <c r="AH201" s="17" t="str">
        <f t="shared" si="43"/>
        <v/>
      </c>
      <c r="AI201" s="17" t="str">
        <f t="shared" si="43"/>
        <v/>
      </c>
      <c r="AJ201" s="17" t="str">
        <f t="shared" si="33"/>
        <v/>
      </c>
      <c r="AK201" s="17" t="str">
        <f t="shared" si="33"/>
        <v/>
      </c>
      <c r="AL201" s="17">
        <f t="shared" si="40"/>
        <v>0</v>
      </c>
    </row>
    <row r="202" spans="1:38" ht="38.75" hidden="1" x14ac:dyDescent="0.2">
      <c r="A202" s="70" t="str">
        <f t="shared" si="41"/>
        <v xml:space="preserve">EXÁMENES; </v>
      </c>
      <c r="B202" s="228" t="str">
        <f>LEFT(TABLA!BC202,1)</f>
        <v>5</v>
      </c>
      <c r="C202" s="17" t="str">
        <f>TABLA!C202</f>
        <v>Ciencias de la Salud</v>
      </c>
      <c r="D202" s="17" t="str">
        <f>TABLA!F202</f>
        <v>F. Enfermería, Fisioterapia y Podología</v>
      </c>
      <c r="E202" s="148" t="str">
        <f>TABLA!BD202</f>
        <v>La biblioteca en concreto de la facultad de enfermería es cierto que en época de exámenes queda corta, ya que no es tan grande como otras, pero por lo demás a mí me gusta y de echo es la que utilizo habitualmente</v>
      </c>
      <c r="F202" s="148">
        <f>TABLA!BE202</f>
        <v>0</v>
      </c>
      <c r="G202" s="70" t="str">
        <f t="shared" si="42"/>
        <v>LA BIBLIOTECA EN CONCRETO DE LA FACULTAD DE ENFERMERIA ES CIERTO QUE EN EPOCA DE EXAMENES QUEDA CORTA, YA QUE NO ES TAN GRANDE COMO OTRAS, PERO POR LO DEMAS A MI ME GUSTA Y DE ECHO ES LA QUE UTILIZO HABITUALMENTE</v>
      </c>
      <c r="H202" s="17" t="str">
        <f t="shared" si="44"/>
        <v/>
      </c>
      <c r="I202" s="17" t="str">
        <f t="shared" si="44"/>
        <v/>
      </c>
      <c r="J202" s="17" t="str">
        <f t="shared" si="44"/>
        <v/>
      </c>
      <c r="K202" s="17" t="str">
        <f t="shared" si="44"/>
        <v/>
      </c>
      <c r="L202" s="17" t="str">
        <f t="shared" si="44"/>
        <v/>
      </c>
      <c r="M202" s="17" t="str">
        <f t="shared" si="44"/>
        <v/>
      </c>
      <c r="N202" s="17" t="str">
        <f t="shared" si="44"/>
        <v/>
      </c>
      <c r="O202" s="17" t="str">
        <f t="shared" si="44"/>
        <v/>
      </c>
      <c r="P202" s="17" t="str">
        <f t="shared" si="44"/>
        <v/>
      </c>
      <c r="Q202" s="17" t="str">
        <f t="shared" si="44"/>
        <v xml:space="preserve">EXÁMENES; </v>
      </c>
      <c r="R202" s="17" t="str">
        <f t="shared" si="44"/>
        <v/>
      </c>
      <c r="S202" s="17" t="str">
        <f t="shared" si="44"/>
        <v/>
      </c>
      <c r="T202" s="17" t="str">
        <f t="shared" si="44"/>
        <v/>
      </c>
      <c r="U202" s="17" t="str">
        <f t="shared" si="44"/>
        <v/>
      </c>
      <c r="V202" s="17" t="str">
        <f t="shared" si="44"/>
        <v/>
      </c>
      <c r="W202" s="17" t="str">
        <f t="shared" si="44"/>
        <v/>
      </c>
      <c r="X202" s="17" t="str">
        <f t="shared" si="43"/>
        <v/>
      </c>
      <c r="Y202" s="17" t="str">
        <f t="shared" si="43"/>
        <v/>
      </c>
      <c r="Z202" s="17" t="str">
        <f t="shared" si="43"/>
        <v/>
      </c>
      <c r="AA202" s="17" t="str">
        <f t="shared" si="43"/>
        <v/>
      </c>
      <c r="AB202" s="17" t="str">
        <f t="shared" si="43"/>
        <v/>
      </c>
      <c r="AC202" s="17" t="str">
        <f t="shared" si="43"/>
        <v/>
      </c>
      <c r="AD202" s="17" t="str">
        <f t="shared" si="43"/>
        <v/>
      </c>
      <c r="AE202" s="17" t="str">
        <f t="shared" si="43"/>
        <v/>
      </c>
      <c r="AF202" s="17" t="str">
        <f t="shared" si="43"/>
        <v/>
      </c>
      <c r="AG202" s="17" t="str">
        <f t="shared" si="43"/>
        <v/>
      </c>
      <c r="AH202" s="17" t="str">
        <f t="shared" si="43"/>
        <v/>
      </c>
      <c r="AI202" s="17" t="str">
        <f t="shared" si="43"/>
        <v/>
      </c>
      <c r="AJ202" s="17" t="str">
        <f t="shared" si="33"/>
        <v/>
      </c>
      <c r="AK202" s="17" t="str">
        <f t="shared" si="33"/>
        <v/>
      </c>
      <c r="AL202" s="17">
        <f t="shared" si="40"/>
        <v>1</v>
      </c>
    </row>
    <row r="203" spans="1:38" hidden="1" x14ac:dyDescent="0.2">
      <c r="A203" s="70" t="str">
        <f t="shared" si="41"/>
        <v/>
      </c>
      <c r="B203" s="228" t="str">
        <f>LEFT(TABLA!BC203,1)</f>
        <v>5</v>
      </c>
      <c r="C203" s="17" t="str">
        <f>TABLA!C203</f>
        <v>Ciencias de la Salud</v>
      </c>
      <c r="D203" s="17" t="str">
        <f>TABLA!F203</f>
        <v>F. Enfermería, Fisioterapia y Podología</v>
      </c>
      <c r="E203" s="148">
        <f>TABLA!BD203</f>
        <v>0</v>
      </c>
      <c r="F203" s="148">
        <f>TABLA!BE203</f>
        <v>0</v>
      </c>
      <c r="G203" s="70" t="str">
        <f t="shared" si="42"/>
        <v>0</v>
      </c>
      <c r="H203" s="17" t="str">
        <f t="shared" si="44"/>
        <v/>
      </c>
      <c r="I203" s="17" t="str">
        <f t="shared" si="44"/>
        <v/>
      </c>
      <c r="J203" s="17" t="str">
        <f t="shared" si="44"/>
        <v/>
      </c>
      <c r="K203" s="17" t="str">
        <f t="shared" si="44"/>
        <v/>
      </c>
      <c r="L203" s="17" t="str">
        <f t="shared" si="44"/>
        <v/>
      </c>
      <c r="M203" s="17" t="str">
        <f t="shared" si="44"/>
        <v/>
      </c>
      <c r="N203" s="17" t="str">
        <f t="shared" si="44"/>
        <v/>
      </c>
      <c r="O203" s="17" t="str">
        <f t="shared" si="44"/>
        <v/>
      </c>
      <c r="P203" s="17" t="str">
        <f t="shared" si="44"/>
        <v/>
      </c>
      <c r="Q203" s="17" t="str">
        <f t="shared" si="44"/>
        <v/>
      </c>
      <c r="R203" s="17" t="str">
        <f t="shared" si="44"/>
        <v/>
      </c>
      <c r="S203" s="17" t="str">
        <f t="shared" si="44"/>
        <v/>
      </c>
      <c r="T203" s="17" t="str">
        <f t="shared" si="44"/>
        <v/>
      </c>
      <c r="U203" s="17" t="str">
        <f t="shared" si="44"/>
        <v/>
      </c>
      <c r="V203" s="17" t="str">
        <f t="shared" si="44"/>
        <v/>
      </c>
      <c r="W203" s="17" t="str">
        <f t="shared" si="44"/>
        <v/>
      </c>
      <c r="X203" s="17" t="str">
        <f t="shared" si="43"/>
        <v/>
      </c>
      <c r="Y203" s="17" t="str">
        <f t="shared" si="43"/>
        <v/>
      </c>
      <c r="Z203" s="17" t="str">
        <f t="shared" si="43"/>
        <v/>
      </c>
      <c r="AA203" s="17" t="str">
        <f t="shared" si="43"/>
        <v/>
      </c>
      <c r="AB203" s="17" t="str">
        <f t="shared" si="43"/>
        <v/>
      </c>
      <c r="AC203" s="17" t="str">
        <f t="shared" si="43"/>
        <v/>
      </c>
      <c r="AD203" s="17" t="str">
        <f t="shared" si="43"/>
        <v/>
      </c>
      <c r="AE203" s="17" t="str">
        <f t="shared" si="43"/>
        <v/>
      </c>
      <c r="AF203" s="17" t="str">
        <f t="shared" si="43"/>
        <v/>
      </c>
      <c r="AG203" s="17" t="str">
        <f t="shared" si="43"/>
        <v/>
      </c>
      <c r="AH203" s="17" t="str">
        <f t="shared" si="43"/>
        <v/>
      </c>
      <c r="AI203" s="17" t="str">
        <f t="shared" si="43"/>
        <v/>
      </c>
      <c r="AJ203" s="17" t="str">
        <f t="shared" si="33"/>
        <v/>
      </c>
      <c r="AK203" s="17" t="str">
        <f t="shared" si="33"/>
        <v/>
      </c>
      <c r="AL203" s="17">
        <f t="shared" si="40"/>
        <v>0</v>
      </c>
    </row>
    <row r="204" spans="1:38" hidden="1" x14ac:dyDescent="0.2">
      <c r="A204" s="70" t="str">
        <f t="shared" si="41"/>
        <v/>
      </c>
      <c r="B204" s="228" t="str">
        <f>LEFT(TABLA!BC204,1)</f>
        <v>4</v>
      </c>
      <c r="C204" s="17" t="str">
        <f>TABLA!C204</f>
        <v>Ciencias de la Salud</v>
      </c>
      <c r="D204" s="17" t="str">
        <f>TABLA!F204</f>
        <v>F. Enfermería, Fisioterapia y Podología</v>
      </c>
      <c r="E204" s="148">
        <f>TABLA!BD204</f>
        <v>0</v>
      </c>
      <c r="F204" s="148">
        <f>TABLA!BE204</f>
        <v>0</v>
      </c>
      <c r="G204" s="70" t="str">
        <f t="shared" si="42"/>
        <v>0</v>
      </c>
      <c r="H204" s="17" t="str">
        <f t="shared" si="44"/>
        <v/>
      </c>
      <c r="I204" s="17" t="str">
        <f t="shared" si="44"/>
        <v/>
      </c>
      <c r="J204" s="17" t="str">
        <f t="shared" si="44"/>
        <v/>
      </c>
      <c r="K204" s="17" t="str">
        <f t="shared" si="44"/>
        <v/>
      </c>
      <c r="L204" s="17" t="str">
        <f t="shared" si="44"/>
        <v/>
      </c>
      <c r="M204" s="17" t="str">
        <f t="shared" si="44"/>
        <v/>
      </c>
      <c r="N204" s="17" t="str">
        <f t="shared" si="44"/>
        <v/>
      </c>
      <c r="O204" s="17" t="str">
        <f t="shared" si="44"/>
        <v/>
      </c>
      <c r="P204" s="17" t="str">
        <f t="shared" si="44"/>
        <v/>
      </c>
      <c r="Q204" s="17" t="str">
        <f t="shared" si="44"/>
        <v/>
      </c>
      <c r="R204" s="17" t="str">
        <f t="shared" si="44"/>
        <v/>
      </c>
      <c r="S204" s="17" t="str">
        <f t="shared" si="44"/>
        <v/>
      </c>
      <c r="T204" s="17" t="str">
        <f t="shared" si="44"/>
        <v/>
      </c>
      <c r="U204" s="17" t="str">
        <f t="shared" si="44"/>
        <v/>
      </c>
      <c r="V204" s="17" t="str">
        <f t="shared" si="44"/>
        <v/>
      </c>
      <c r="W204" s="17" t="str">
        <f t="shared" si="44"/>
        <v/>
      </c>
      <c r="X204" s="17" t="str">
        <f t="shared" si="43"/>
        <v/>
      </c>
      <c r="Y204" s="17" t="str">
        <f t="shared" si="43"/>
        <v/>
      </c>
      <c r="Z204" s="17" t="str">
        <f t="shared" si="43"/>
        <v/>
      </c>
      <c r="AA204" s="17" t="str">
        <f t="shared" si="43"/>
        <v/>
      </c>
      <c r="AB204" s="17" t="str">
        <f t="shared" si="43"/>
        <v/>
      </c>
      <c r="AC204" s="17" t="str">
        <f t="shared" si="43"/>
        <v/>
      </c>
      <c r="AD204" s="17" t="str">
        <f t="shared" si="43"/>
        <v/>
      </c>
      <c r="AE204" s="17" t="str">
        <f t="shared" si="43"/>
        <v/>
      </c>
      <c r="AF204" s="17" t="str">
        <f t="shared" si="43"/>
        <v/>
      </c>
      <c r="AG204" s="17" t="str">
        <f t="shared" si="43"/>
        <v/>
      </c>
      <c r="AH204" s="17" t="str">
        <f t="shared" si="43"/>
        <v/>
      </c>
      <c r="AI204" s="17" t="str">
        <f t="shared" si="43"/>
        <v/>
      </c>
      <c r="AJ204" s="17" t="str">
        <f t="shared" si="33"/>
        <v/>
      </c>
      <c r="AK204" s="17" t="str">
        <f t="shared" si="33"/>
        <v/>
      </c>
      <c r="AL204" s="17">
        <f t="shared" si="40"/>
        <v>0</v>
      </c>
    </row>
    <row r="205" spans="1:38" hidden="1" x14ac:dyDescent="0.2">
      <c r="A205" s="70" t="str">
        <f t="shared" si="41"/>
        <v/>
      </c>
      <c r="B205" s="228" t="str">
        <f>LEFT(TABLA!BC205,1)</f>
        <v>4</v>
      </c>
      <c r="C205" s="17" t="str">
        <f>TABLA!C205</f>
        <v>Ciencias de la Salud</v>
      </c>
      <c r="D205" s="17" t="str">
        <f>TABLA!F205</f>
        <v>F. Enfermería, Fisioterapia y Podología</v>
      </c>
      <c r="E205" s="148">
        <f>TABLA!BD205</f>
        <v>0</v>
      </c>
      <c r="F205" s="148">
        <f>TABLA!BE205</f>
        <v>0</v>
      </c>
      <c r="G205" s="70" t="str">
        <f t="shared" si="42"/>
        <v>0</v>
      </c>
      <c r="H205" s="17" t="str">
        <f t="shared" si="44"/>
        <v/>
      </c>
      <c r="I205" s="17" t="str">
        <f t="shared" si="44"/>
        <v/>
      </c>
      <c r="J205" s="17" t="str">
        <f t="shared" si="44"/>
        <v/>
      </c>
      <c r="K205" s="17" t="str">
        <f t="shared" si="44"/>
        <v/>
      </c>
      <c r="L205" s="17" t="str">
        <f t="shared" si="44"/>
        <v/>
      </c>
      <c r="M205" s="17" t="str">
        <f t="shared" si="44"/>
        <v/>
      </c>
      <c r="N205" s="17" t="str">
        <f t="shared" si="44"/>
        <v/>
      </c>
      <c r="O205" s="17" t="str">
        <f t="shared" si="44"/>
        <v/>
      </c>
      <c r="P205" s="17" t="str">
        <f t="shared" si="44"/>
        <v/>
      </c>
      <c r="Q205" s="17" t="str">
        <f t="shared" si="44"/>
        <v/>
      </c>
      <c r="R205" s="17" t="str">
        <f t="shared" si="44"/>
        <v/>
      </c>
      <c r="S205" s="17" t="str">
        <f t="shared" si="44"/>
        <v/>
      </c>
      <c r="T205" s="17" t="str">
        <f t="shared" si="44"/>
        <v/>
      </c>
      <c r="U205" s="17" t="str">
        <f t="shared" si="44"/>
        <v/>
      </c>
      <c r="V205" s="17" t="str">
        <f t="shared" si="44"/>
        <v/>
      </c>
      <c r="W205" s="17" t="str">
        <f t="shared" si="44"/>
        <v/>
      </c>
      <c r="X205" s="17" t="str">
        <f t="shared" si="43"/>
        <v/>
      </c>
      <c r="Y205" s="17" t="str">
        <f t="shared" si="43"/>
        <v/>
      </c>
      <c r="Z205" s="17" t="str">
        <f t="shared" si="43"/>
        <v/>
      </c>
      <c r="AA205" s="17" t="str">
        <f t="shared" si="43"/>
        <v/>
      </c>
      <c r="AB205" s="17" t="str">
        <f t="shared" si="43"/>
        <v/>
      </c>
      <c r="AC205" s="17" t="str">
        <f t="shared" si="43"/>
        <v/>
      </c>
      <c r="AD205" s="17" t="str">
        <f t="shared" si="43"/>
        <v/>
      </c>
      <c r="AE205" s="17" t="str">
        <f t="shared" si="43"/>
        <v/>
      </c>
      <c r="AF205" s="17" t="str">
        <f t="shared" si="43"/>
        <v/>
      </c>
      <c r="AG205" s="17" t="str">
        <f t="shared" si="43"/>
        <v/>
      </c>
      <c r="AH205" s="17" t="str">
        <f t="shared" si="43"/>
        <v/>
      </c>
      <c r="AI205" s="17" t="str">
        <f t="shared" si="43"/>
        <v/>
      </c>
      <c r="AJ205" s="17" t="str">
        <f t="shared" si="33"/>
        <v/>
      </c>
      <c r="AK205" s="17" t="str">
        <f t="shared" si="33"/>
        <v/>
      </c>
      <c r="AL205" s="17">
        <f t="shared" si="40"/>
        <v>0</v>
      </c>
    </row>
    <row r="206" spans="1:38" hidden="1" x14ac:dyDescent="0.2">
      <c r="A206" s="70" t="str">
        <f t="shared" si="41"/>
        <v/>
      </c>
      <c r="B206" s="228" t="str">
        <f>LEFT(TABLA!BC206,1)</f>
        <v>3</v>
      </c>
      <c r="C206" s="17" t="str">
        <f>TABLA!C206</f>
        <v>Ciencias de la Salud</v>
      </c>
      <c r="D206" s="17" t="str">
        <f>TABLA!F206</f>
        <v>F. Enfermería, Fisioterapia y Podología</v>
      </c>
      <c r="E206" s="148">
        <f>TABLA!BD206</f>
        <v>0</v>
      </c>
      <c r="F206" s="148">
        <f>TABLA!BE206</f>
        <v>0</v>
      </c>
      <c r="G206" s="70" t="str">
        <f t="shared" si="42"/>
        <v>0</v>
      </c>
      <c r="H206" s="17" t="str">
        <f t="shared" si="44"/>
        <v/>
      </c>
      <c r="I206" s="17" t="str">
        <f t="shared" si="44"/>
        <v/>
      </c>
      <c r="J206" s="17" t="str">
        <f t="shared" si="44"/>
        <v/>
      </c>
      <c r="K206" s="17" t="str">
        <f t="shared" si="44"/>
        <v/>
      </c>
      <c r="L206" s="17" t="str">
        <f t="shared" si="44"/>
        <v/>
      </c>
      <c r="M206" s="17" t="str">
        <f t="shared" si="44"/>
        <v/>
      </c>
      <c r="N206" s="17" t="str">
        <f t="shared" si="44"/>
        <v/>
      </c>
      <c r="O206" s="17" t="str">
        <f t="shared" si="44"/>
        <v/>
      </c>
      <c r="P206" s="17" t="str">
        <f t="shared" si="44"/>
        <v/>
      </c>
      <c r="Q206" s="17" t="str">
        <f t="shared" si="44"/>
        <v/>
      </c>
      <c r="R206" s="17" t="str">
        <f t="shared" si="44"/>
        <v/>
      </c>
      <c r="S206" s="17" t="str">
        <f t="shared" si="44"/>
        <v/>
      </c>
      <c r="T206" s="17" t="str">
        <f t="shared" si="44"/>
        <v/>
      </c>
      <c r="U206" s="17" t="str">
        <f t="shared" si="44"/>
        <v/>
      </c>
      <c r="V206" s="17" t="str">
        <f t="shared" si="44"/>
        <v/>
      </c>
      <c r="W206" s="17" t="str">
        <f t="shared" si="44"/>
        <v/>
      </c>
      <c r="X206" s="17" t="str">
        <f t="shared" si="43"/>
        <v/>
      </c>
      <c r="Y206" s="17" t="str">
        <f t="shared" si="43"/>
        <v/>
      </c>
      <c r="Z206" s="17" t="str">
        <f t="shared" si="43"/>
        <v/>
      </c>
      <c r="AA206" s="17" t="str">
        <f t="shared" si="43"/>
        <v/>
      </c>
      <c r="AB206" s="17" t="str">
        <f t="shared" si="43"/>
        <v/>
      </c>
      <c r="AC206" s="17" t="str">
        <f t="shared" si="43"/>
        <v/>
      </c>
      <c r="AD206" s="17" t="str">
        <f t="shared" si="43"/>
        <v/>
      </c>
      <c r="AE206" s="17" t="str">
        <f t="shared" si="43"/>
        <v/>
      </c>
      <c r="AF206" s="17" t="str">
        <f t="shared" si="43"/>
        <v/>
      </c>
      <c r="AG206" s="17" t="str">
        <f t="shared" si="43"/>
        <v/>
      </c>
      <c r="AH206" s="17" t="str">
        <f t="shared" si="43"/>
        <v/>
      </c>
      <c r="AI206" s="17" t="str">
        <f t="shared" si="43"/>
        <v/>
      </c>
      <c r="AJ206" s="17" t="str">
        <f t="shared" si="33"/>
        <v/>
      </c>
      <c r="AK206" s="17" t="str">
        <f t="shared" si="33"/>
        <v/>
      </c>
      <c r="AL206" s="17">
        <f t="shared" si="40"/>
        <v>0</v>
      </c>
    </row>
    <row r="207" spans="1:38" x14ac:dyDescent="0.2">
      <c r="A207" s="70" t="str">
        <f t="shared" si="41"/>
        <v/>
      </c>
      <c r="B207" s="228" t="str">
        <f>LEFT(TABLA!BC207,1)</f>
        <v>4</v>
      </c>
      <c r="C207" s="264" t="str">
        <f>TABLA!C207</f>
        <v/>
      </c>
      <c r="D207" s="264">
        <f>TABLA!F207</f>
        <v>0</v>
      </c>
      <c r="E207" s="148">
        <f>TABLA!BD207</f>
        <v>0</v>
      </c>
      <c r="F207" s="148">
        <f>TABLA!BE207</f>
        <v>0</v>
      </c>
      <c r="G207" s="70" t="str">
        <f t="shared" si="42"/>
        <v>0</v>
      </c>
      <c r="H207" s="17" t="str">
        <f t="shared" si="44"/>
        <v/>
      </c>
      <c r="I207" s="17" t="str">
        <f t="shared" si="44"/>
        <v/>
      </c>
      <c r="J207" s="17" t="str">
        <f t="shared" si="44"/>
        <v/>
      </c>
      <c r="K207" s="17" t="str">
        <f t="shared" si="44"/>
        <v/>
      </c>
      <c r="L207" s="17" t="str">
        <f t="shared" si="44"/>
        <v/>
      </c>
      <c r="M207" s="17" t="str">
        <f t="shared" si="44"/>
        <v/>
      </c>
      <c r="N207" s="17" t="str">
        <f t="shared" si="44"/>
        <v/>
      </c>
      <c r="O207" s="17" t="str">
        <f t="shared" si="44"/>
        <v/>
      </c>
      <c r="P207" s="17" t="str">
        <f t="shared" si="44"/>
        <v/>
      </c>
      <c r="Q207" s="17" t="str">
        <f t="shared" si="44"/>
        <v/>
      </c>
      <c r="R207" s="17" t="str">
        <f t="shared" si="44"/>
        <v/>
      </c>
      <c r="S207" s="17" t="str">
        <f t="shared" si="44"/>
        <v/>
      </c>
      <c r="T207" s="17" t="str">
        <f t="shared" si="44"/>
        <v/>
      </c>
      <c r="U207" s="17" t="str">
        <f t="shared" si="44"/>
        <v/>
      </c>
      <c r="V207" s="17" t="str">
        <f t="shared" si="44"/>
        <v/>
      </c>
      <c r="W207" s="17" t="str">
        <f t="shared" si="44"/>
        <v/>
      </c>
      <c r="X207" s="17" t="str">
        <f t="shared" si="43"/>
        <v/>
      </c>
      <c r="Y207" s="17" t="str">
        <f t="shared" si="43"/>
        <v/>
      </c>
      <c r="Z207" s="17" t="str">
        <f t="shared" si="43"/>
        <v/>
      </c>
      <c r="AA207" s="17" t="str">
        <f t="shared" si="43"/>
        <v/>
      </c>
      <c r="AB207" s="17" t="str">
        <f t="shared" si="43"/>
        <v/>
      </c>
      <c r="AC207" s="17" t="str">
        <f t="shared" si="43"/>
        <v/>
      </c>
      <c r="AD207" s="17" t="str">
        <f t="shared" si="43"/>
        <v/>
      </c>
      <c r="AE207" s="17" t="str">
        <f t="shared" si="43"/>
        <v/>
      </c>
      <c r="AF207" s="17" t="str">
        <f t="shared" si="43"/>
        <v/>
      </c>
      <c r="AG207" s="17" t="str">
        <f t="shared" si="43"/>
        <v/>
      </c>
      <c r="AH207" s="17" t="str">
        <f t="shared" si="43"/>
        <v/>
      </c>
      <c r="AI207" s="17" t="str">
        <f t="shared" si="43"/>
        <v/>
      </c>
      <c r="AJ207" s="17" t="str">
        <f t="shared" si="33"/>
        <v/>
      </c>
      <c r="AK207" s="17" t="str">
        <f t="shared" si="33"/>
        <v/>
      </c>
    </row>
    <row r="208" spans="1:38" hidden="1" x14ac:dyDescent="0.2">
      <c r="A208" s="70" t="str">
        <f t="shared" si="41"/>
        <v/>
      </c>
      <c r="B208" s="228" t="str">
        <f>LEFT(TABLA!BC208,1)</f>
        <v>5</v>
      </c>
      <c r="C208" s="17" t="str">
        <f>TABLA!C208</f>
        <v>Ciencias de la Salud</v>
      </c>
      <c r="D208" s="17" t="str">
        <f>TABLA!F208</f>
        <v>F. Enfermería, Fisioterapia y Podología</v>
      </c>
      <c r="E208" s="262">
        <f>TABLA!BD208</f>
        <v>0</v>
      </c>
      <c r="F208" s="148">
        <f>TABLA!BE208</f>
        <v>0</v>
      </c>
      <c r="G208" s="70" t="str">
        <f t="shared" si="42"/>
        <v>0</v>
      </c>
      <c r="H208" s="17" t="str">
        <f t="shared" si="44"/>
        <v/>
      </c>
      <c r="I208" s="17" t="str">
        <f t="shared" si="44"/>
        <v/>
      </c>
      <c r="J208" s="17" t="str">
        <f t="shared" si="44"/>
        <v/>
      </c>
      <c r="K208" s="17" t="str">
        <f t="shared" si="44"/>
        <v/>
      </c>
      <c r="L208" s="17" t="str">
        <f t="shared" si="44"/>
        <v/>
      </c>
      <c r="M208" s="17" t="str">
        <f t="shared" si="44"/>
        <v/>
      </c>
      <c r="N208" s="17" t="str">
        <f t="shared" si="44"/>
        <v/>
      </c>
      <c r="O208" s="17" t="str">
        <f t="shared" si="44"/>
        <v/>
      </c>
      <c r="P208" s="17" t="str">
        <f t="shared" si="44"/>
        <v/>
      </c>
      <c r="Q208" s="17" t="str">
        <f t="shared" si="44"/>
        <v/>
      </c>
      <c r="R208" s="17" t="str">
        <f t="shared" si="44"/>
        <v/>
      </c>
      <c r="S208" s="17" t="str">
        <f t="shared" si="44"/>
        <v/>
      </c>
      <c r="T208" s="17" t="str">
        <f t="shared" si="44"/>
        <v/>
      </c>
      <c r="U208" s="17" t="str">
        <f t="shared" si="44"/>
        <v/>
      </c>
      <c r="V208" s="17" t="str">
        <f t="shared" si="44"/>
        <v/>
      </c>
      <c r="W208" s="17" t="str">
        <f t="shared" si="44"/>
        <v/>
      </c>
      <c r="X208" s="17" t="str">
        <f t="shared" si="43"/>
        <v/>
      </c>
      <c r="Y208" s="17" t="str">
        <f t="shared" si="43"/>
        <v/>
      </c>
      <c r="Z208" s="17" t="str">
        <f t="shared" si="43"/>
        <v/>
      </c>
      <c r="AA208" s="17" t="str">
        <f t="shared" si="43"/>
        <v/>
      </c>
      <c r="AB208" s="17" t="str">
        <f t="shared" si="43"/>
        <v/>
      </c>
      <c r="AC208" s="17" t="str">
        <f t="shared" si="43"/>
        <v/>
      </c>
      <c r="AD208" s="17" t="str">
        <f t="shared" si="43"/>
        <v/>
      </c>
      <c r="AE208" s="17" t="str">
        <f t="shared" si="43"/>
        <v/>
      </c>
      <c r="AF208" s="17" t="str">
        <f t="shared" si="43"/>
        <v/>
      </c>
      <c r="AG208" s="17" t="str">
        <f t="shared" si="43"/>
        <v/>
      </c>
      <c r="AH208" s="17" t="str">
        <f t="shared" si="43"/>
        <v/>
      </c>
      <c r="AI208" s="17" t="str">
        <f t="shared" si="43"/>
        <v/>
      </c>
      <c r="AJ208" s="17" t="str">
        <f t="shared" si="33"/>
        <v/>
      </c>
      <c r="AK208" s="17" t="str">
        <f t="shared" si="33"/>
        <v/>
      </c>
      <c r="AL208" s="17">
        <f t="shared" si="40"/>
        <v>0</v>
      </c>
    </row>
    <row r="209" spans="1:38" x14ac:dyDescent="0.2">
      <c r="A209" s="70" t="str">
        <f t="shared" si="41"/>
        <v/>
      </c>
      <c r="B209" s="228" t="str">
        <f>LEFT(TABLA!BC209,1)</f>
        <v>3</v>
      </c>
      <c r="C209" s="264" t="str">
        <f>TABLA!C209</f>
        <v>Ciencias de la Salud</v>
      </c>
      <c r="D209" s="264" t="str">
        <f>TABLA!F209</f>
        <v>F. Enfermería, Fisioterapia y Podología</v>
      </c>
      <c r="E209" s="148">
        <f>TABLA!BD209</f>
        <v>0</v>
      </c>
      <c r="F209" s="148">
        <f>TABLA!BE209</f>
        <v>0</v>
      </c>
      <c r="G209" s="70" t="str">
        <f t="shared" si="42"/>
        <v>0</v>
      </c>
      <c r="H209" s="17" t="str">
        <f t="shared" si="44"/>
        <v/>
      </c>
      <c r="I209" s="17" t="str">
        <f t="shared" si="44"/>
        <v/>
      </c>
      <c r="J209" s="17" t="str">
        <f t="shared" si="44"/>
        <v/>
      </c>
      <c r="K209" s="17" t="str">
        <f t="shared" si="44"/>
        <v/>
      </c>
      <c r="L209" s="17" t="str">
        <f t="shared" si="44"/>
        <v/>
      </c>
      <c r="M209" s="17" t="str">
        <f t="shared" si="44"/>
        <v/>
      </c>
      <c r="N209" s="17" t="str">
        <f t="shared" si="44"/>
        <v/>
      </c>
      <c r="O209" s="17" t="str">
        <f t="shared" si="44"/>
        <v/>
      </c>
      <c r="P209" s="17" t="str">
        <f t="shared" si="44"/>
        <v/>
      </c>
      <c r="Q209" s="17" t="str">
        <f t="shared" si="44"/>
        <v/>
      </c>
      <c r="R209" s="17" t="str">
        <f t="shared" si="44"/>
        <v/>
      </c>
      <c r="S209" s="17" t="str">
        <f t="shared" si="44"/>
        <v/>
      </c>
      <c r="T209" s="17" t="str">
        <f t="shared" si="44"/>
        <v/>
      </c>
      <c r="U209" s="17" t="str">
        <f t="shared" si="44"/>
        <v/>
      </c>
      <c r="V209" s="17" t="str">
        <f t="shared" si="44"/>
        <v/>
      </c>
      <c r="W209" s="17" t="str">
        <f t="shared" si="44"/>
        <v/>
      </c>
      <c r="X209" s="17" t="str">
        <f t="shared" si="43"/>
        <v/>
      </c>
      <c r="Y209" s="17" t="str">
        <f t="shared" si="43"/>
        <v/>
      </c>
      <c r="Z209" s="17" t="str">
        <f t="shared" si="43"/>
        <v/>
      </c>
      <c r="AA209" s="17" t="str">
        <f t="shared" si="43"/>
        <v/>
      </c>
      <c r="AB209" s="17" t="str">
        <f t="shared" si="43"/>
        <v/>
      </c>
      <c r="AC209" s="17" t="str">
        <f t="shared" si="43"/>
        <v/>
      </c>
      <c r="AD209" s="17" t="str">
        <f t="shared" si="43"/>
        <v/>
      </c>
      <c r="AE209" s="17" t="str">
        <f t="shared" si="43"/>
        <v/>
      </c>
      <c r="AF209" s="17" t="str">
        <f t="shared" si="43"/>
        <v/>
      </c>
      <c r="AG209" s="17" t="str">
        <f t="shared" si="43"/>
        <v/>
      </c>
      <c r="AH209" s="17" t="str">
        <f t="shared" si="43"/>
        <v/>
      </c>
      <c r="AI209" s="17" t="str">
        <f t="shared" si="43"/>
        <v/>
      </c>
      <c r="AJ209" s="17" t="str">
        <f t="shared" si="33"/>
        <v/>
      </c>
      <c r="AK209" s="17" t="str">
        <f t="shared" si="33"/>
        <v/>
      </c>
    </row>
    <row r="210" spans="1:38" hidden="1" x14ac:dyDescent="0.2">
      <c r="A210" s="70" t="str">
        <f t="shared" si="41"/>
        <v/>
      </c>
      <c r="B210" s="228" t="str">
        <f>LEFT(TABLA!BC210,1)</f>
        <v>5</v>
      </c>
      <c r="C210" s="17" t="str">
        <f>TABLA!C210</f>
        <v>Ciencias de la Salud</v>
      </c>
      <c r="D210" s="17" t="str">
        <f>TABLA!F210</f>
        <v>F. Enfermería, Fisioterapia y Podología</v>
      </c>
      <c r="E210" s="262">
        <f>TABLA!BD210</f>
        <v>0</v>
      </c>
      <c r="F210" s="148">
        <f>TABLA!BE210</f>
        <v>0</v>
      </c>
      <c r="G210" s="70" t="str">
        <f t="shared" si="42"/>
        <v>0</v>
      </c>
      <c r="H210" s="17" t="str">
        <f t="shared" si="44"/>
        <v/>
      </c>
      <c r="I210" s="17" t="str">
        <f t="shared" si="44"/>
        <v/>
      </c>
      <c r="J210" s="17" t="str">
        <f t="shared" si="44"/>
        <v/>
      </c>
      <c r="K210" s="17" t="str">
        <f t="shared" si="44"/>
        <v/>
      </c>
      <c r="L210" s="17" t="str">
        <f t="shared" si="44"/>
        <v/>
      </c>
      <c r="M210" s="17" t="str">
        <f t="shared" si="44"/>
        <v/>
      </c>
      <c r="N210" s="17" t="str">
        <f t="shared" si="44"/>
        <v/>
      </c>
      <c r="O210" s="17" t="str">
        <f t="shared" si="44"/>
        <v/>
      </c>
      <c r="P210" s="17" t="str">
        <f t="shared" si="44"/>
        <v/>
      </c>
      <c r="Q210" s="17" t="str">
        <f t="shared" si="44"/>
        <v/>
      </c>
      <c r="R210" s="17" t="str">
        <f t="shared" si="44"/>
        <v/>
      </c>
      <c r="S210" s="17" t="str">
        <f t="shared" si="44"/>
        <v/>
      </c>
      <c r="T210" s="17" t="str">
        <f t="shared" si="44"/>
        <v/>
      </c>
      <c r="U210" s="17" t="str">
        <f t="shared" si="44"/>
        <v/>
      </c>
      <c r="V210" s="17" t="str">
        <f t="shared" si="44"/>
        <v/>
      </c>
      <c r="W210" s="17" t="str">
        <f t="shared" si="44"/>
        <v/>
      </c>
      <c r="X210" s="17" t="str">
        <f t="shared" si="43"/>
        <v/>
      </c>
      <c r="Y210" s="17" t="str">
        <f t="shared" si="43"/>
        <v/>
      </c>
      <c r="Z210" s="17" t="str">
        <f t="shared" si="43"/>
        <v/>
      </c>
      <c r="AA210" s="17" t="str">
        <f t="shared" si="43"/>
        <v/>
      </c>
      <c r="AB210" s="17" t="str">
        <f t="shared" si="43"/>
        <v/>
      </c>
      <c r="AC210" s="17" t="str">
        <f t="shared" si="43"/>
        <v/>
      </c>
      <c r="AD210" s="17" t="str">
        <f t="shared" si="43"/>
        <v/>
      </c>
      <c r="AE210" s="17" t="str">
        <f t="shared" si="43"/>
        <v/>
      </c>
      <c r="AF210" s="17" t="str">
        <f t="shared" si="43"/>
        <v/>
      </c>
      <c r="AG210" s="17" t="str">
        <f t="shared" si="43"/>
        <v/>
      </c>
      <c r="AH210" s="17" t="str">
        <f t="shared" si="43"/>
        <v/>
      </c>
      <c r="AI210" s="17" t="str">
        <f t="shared" si="43"/>
        <v/>
      </c>
      <c r="AJ210" s="17" t="str">
        <f t="shared" si="33"/>
        <v/>
      </c>
      <c r="AK210" s="17" t="str">
        <f t="shared" si="33"/>
        <v/>
      </c>
      <c r="AL210" s="17">
        <f t="shared" si="40"/>
        <v>0</v>
      </c>
    </row>
    <row r="211" spans="1:38" hidden="1" x14ac:dyDescent="0.2">
      <c r="A211" s="70" t="str">
        <f t="shared" si="41"/>
        <v/>
      </c>
      <c r="B211" s="228" t="str">
        <f>LEFT(TABLA!BC211,1)</f>
        <v>3</v>
      </c>
      <c r="C211" s="17" t="str">
        <f>TABLA!C211</f>
        <v>Ciencias de la Salud</v>
      </c>
      <c r="D211" s="17" t="str">
        <f>TABLA!F211</f>
        <v>F. Enfermería, Fisioterapia y Podología</v>
      </c>
      <c r="E211" s="148">
        <f>TABLA!BD211</f>
        <v>0</v>
      </c>
      <c r="F211" s="148">
        <f>TABLA!BE211</f>
        <v>0</v>
      </c>
      <c r="G211" s="70" t="str">
        <f t="shared" si="42"/>
        <v>0</v>
      </c>
      <c r="H211" s="17" t="str">
        <f t="shared" si="44"/>
        <v/>
      </c>
      <c r="I211" s="17" t="str">
        <f t="shared" si="44"/>
        <v/>
      </c>
      <c r="J211" s="17" t="str">
        <f t="shared" si="44"/>
        <v/>
      </c>
      <c r="K211" s="17" t="str">
        <f t="shared" si="44"/>
        <v/>
      </c>
      <c r="L211" s="17" t="str">
        <f t="shared" si="44"/>
        <v/>
      </c>
      <c r="M211" s="17" t="str">
        <f t="shared" si="44"/>
        <v/>
      </c>
      <c r="N211" s="17" t="str">
        <f t="shared" si="44"/>
        <v/>
      </c>
      <c r="O211" s="17" t="str">
        <f t="shared" si="44"/>
        <v/>
      </c>
      <c r="P211" s="17" t="str">
        <f t="shared" si="44"/>
        <v/>
      </c>
      <c r="Q211" s="17" t="str">
        <f t="shared" si="44"/>
        <v/>
      </c>
      <c r="R211" s="17" t="str">
        <f t="shared" si="44"/>
        <v/>
      </c>
      <c r="S211" s="17" t="str">
        <f t="shared" si="44"/>
        <v/>
      </c>
      <c r="T211" s="17" t="str">
        <f t="shared" si="44"/>
        <v/>
      </c>
      <c r="U211" s="17" t="str">
        <f t="shared" si="44"/>
        <v/>
      </c>
      <c r="V211" s="17" t="str">
        <f t="shared" si="44"/>
        <v/>
      </c>
      <c r="W211" s="17" t="str">
        <f t="shared" si="44"/>
        <v/>
      </c>
      <c r="X211" s="17" t="str">
        <f t="shared" si="43"/>
        <v/>
      </c>
      <c r="Y211" s="17" t="str">
        <f t="shared" si="43"/>
        <v/>
      </c>
      <c r="Z211" s="17" t="str">
        <f t="shared" si="43"/>
        <v/>
      </c>
      <c r="AA211" s="17" t="str">
        <f t="shared" si="43"/>
        <v/>
      </c>
      <c r="AB211" s="17" t="str">
        <f t="shared" si="43"/>
        <v/>
      </c>
      <c r="AC211" s="17" t="str">
        <f t="shared" si="43"/>
        <v/>
      </c>
      <c r="AD211" s="17" t="str">
        <f t="shared" si="43"/>
        <v/>
      </c>
      <c r="AE211" s="17" t="str">
        <f t="shared" si="43"/>
        <v/>
      </c>
      <c r="AF211" s="17" t="str">
        <f t="shared" si="43"/>
        <v/>
      </c>
      <c r="AG211" s="17" t="str">
        <f t="shared" si="43"/>
        <v/>
      </c>
      <c r="AH211" s="17" t="str">
        <f t="shared" si="43"/>
        <v/>
      </c>
      <c r="AI211" s="17" t="str">
        <f t="shared" si="43"/>
        <v/>
      </c>
      <c r="AJ211" s="17" t="str">
        <f t="shared" si="33"/>
        <v/>
      </c>
      <c r="AK211" s="17" t="str">
        <f t="shared" si="33"/>
        <v/>
      </c>
      <c r="AL211" s="17">
        <f t="shared" si="40"/>
        <v>0</v>
      </c>
    </row>
    <row r="212" spans="1:38" x14ac:dyDescent="0.2">
      <c r="A212" s="70" t="str">
        <f t="shared" si="41"/>
        <v/>
      </c>
      <c r="B212" s="228" t="str">
        <f>LEFT(TABLA!BC212,1)</f>
        <v>4</v>
      </c>
      <c r="C212" s="264" t="str">
        <f>TABLA!C212</f>
        <v>Ciencias de la Salud</v>
      </c>
      <c r="D212" s="264" t="str">
        <f>TABLA!F212</f>
        <v>F. Enfermería, Fisioterapia y Podología</v>
      </c>
      <c r="E212" s="148">
        <f>TABLA!BD212</f>
        <v>0</v>
      </c>
      <c r="F212" s="148">
        <f>TABLA!BE212</f>
        <v>0</v>
      </c>
      <c r="G212" s="70" t="str">
        <f t="shared" si="42"/>
        <v>0</v>
      </c>
      <c r="H212" s="17" t="str">
        <f t="shared" si="44"/>
        <v/>
      </c>
      <c r="I212" s="17" t="str">
        <f t="shared" si="44"/>
        <v/>
      </c>
      <c r="J212" s="17" t="str">
        <f t="shared" si="44"/>
        <v/>
      </c>
      <c r="K212" s="17" t="str">
        <f t="shared" si="44"/>
        <v/>
      </c>
      <c r="L212" s="17" t="str">
        <f t="shared" si="44"/>
        <v/>
      </c>
      <c r="M212" s="17" t="str">
        <f t="shared" si="44"/>
        <v/>
      </c>
      <c r="N212" s="17" t="str">
        <f t="shared" si="44"/>
        <v/>
      </c>
      <c r="O212" s="17" t="str">
        <f t="shared" si="44"/>
        <v/>
      </c>
      <c r="P212" s="17" t="str">
        <f t="shared" si="44"/>
        <v/>
      </c>
      <c r="Q212" s="17" t="str">
        <f t="shared" si="44"/>
        <v/>
      </c>
      <c r="R212" s="17" t="str">
        <f t="shared" si="44"/>
        <v/>
      </c>
      <c r="S212" s="17" t="str">
        <f t="shared" si="44"/>
        <v/>
      </c>
      <c r="T212" s="17" t="str">
        <f t="shared" si="44"/>
        <v/>
      </c>
      <c r="U212" s="17" t="str">
        <f t="shared" si="44"/>
        <v/>
      </c>
      <c r="V212" s="17" t="str">
        <f t="shared" si="44"/>
        <v/>
      </c>
      <c r="W212" s="17" t="str">
        <f t="shared" si="44"/>
        <v/>
      </c>
      <c r="X212" s="17" t="str">
        <f t="shared" si="43"/>
        <v/>
      </c>
      <c r="Y212" s="17" t="str">
        <f t="shared" si="43"/>
        <v/>
      </c>
      <c r="Z212" s="17" t="str">
        <f t="shared" si="43"/>
        <v/>
      </c>
      <c r="AA212" s="17" t="str">
        <f t="shared" si="43"/>
        <v/>
      </c>
      <c r="AB212" s="17" t="str">
        <f t="shared" si="43"/>
        <v/>
      </c>
      <c r="AC212" s="17" t="str">
        <f t="shared" si="43"/>
        <v/>
      </c>
      <c r="AD212" s="17" t="str">
        <f t="shared" si="43"/>
        <v/>
      </c>
      <c r="AE212" s="17" t="str">
        <f t="shared" si="43"/>
        <v/>
      </c>
      <c r="AF212" s="17" t="str">
        <f t="shared" si="43"/>
        <v/>
      </c>
      <c r="AG212" s="17" t="str">
        <f t="shared" si="43"/>
        <v/>
      </c>
      <c r="AH212" s="17" t="str">
        <f t="shared" si="43"/>
        <v/>
      </c>
      <c r="AI212" s="17" t="str">
        <f t="shared" si="43"/>
        <v/>
      </c>
      <c r="AJ212" s="17" t="str">
        <f t="shared" ref="AJ212:AK275" si="45">IFERROR((IF(FIND(AJ$2,$G212,1)&gt;0,AJ$3)),"")</f>
        <v/>
      </c>
      <c r="AK212" s="17" t="str">
        <f t="shared" si="45"/>
        <v/>
      </c>
    </row>
    <row r="213" spans="1:38" hidden="1" x14ac:dyDescent="0.2">
      <c r="A213" s="70" t="str">
        <f t="shared" si="41"/>
        <v/>
      </c>
      <c r="B213" s="228" t="str">
        <f>LEFT(TABLA!BC213,1)</f>
        <v>4</v>
      </c>
      <c r="C213" s="17" t="str">
        <f>TABLA!C213</f>
        <v>Ciencias de la Salud</v>
      </c>
      <c r="D213" s="17" t="str">
        <f>TABLA!F213</f>
        <v>F. Enfermería, Fisioterapia y Podología</v>
      </c>
      <c r="E213" s="262">
        <f>TABLA!BD213</f>
        <v>0</v>
      </c>
      <c r="F213" s="148">
        <f>TABLA!BE213</f>
        <v>0</v>
      </c>
      <c r="G213" s="70" t="str">
        <f t="shared" si="42"/>
        <v>0</v>
      </c>
      <c r="H213" s="17" t="str">
        <f t="shared" si="44"/>
        <v/>
      </c>
      <c r="I213" s="17" t="str">
        <f t="shared" si="44"/>
        <v/>
      </c>
      <c r="J213" s="17" t="str">
        <f t="shared" si="44"/>
        <v/>
      </c>
      <c r="K213" s="17" t="str">
        <f t="shared" si="44"/>
        <v/>
      </c>
      <c r="L213" s="17" t="str">
        <f t="shared" si="44"/>
        <v/>
      </c>
      <c r="M213" s="17" t="str">
        <f t="shared" si="44"/>
        <v/>
      </c>
      <c r="N213" s="17" t="str">
        <f t="shared" si="44"/>
        <v/>
      </c>
      <c r="O213" s="17" t="str">
        <f t="shared" si="44"/>
        <v/>
      </c>
      <c r="P213" s="17" t="str">
        <f t="shared" si="44"/>
        <v/>
      </c>
      <c r="Q213" s="17" t="str">
        <f t="shared" si="44"/>
        <v/>
      </c>
      <c r="R213" s="17" t="str">
        <f t="shared" si="44"/>
        <v/>
      </c>
      <c r="S213" s="17" t="str">
        <f t="shared" si="44"/>
        <v/>
      </c>
      <c r="T213" s="17" t="str">
        <f t="shared" si="44"/>
        <v/>
      </c>
      <c r="U213" s="17" t="str">
        <f t="shared" si="44"/>
        <v/>
      </c>
      <c r="V213" s="17" t="str">
        <f t="shared" si="44"/>
        <v/>
      </c>
      <c r="W213" s="17" t="str">
        <f t="shared" si="44"/>
        <v/>
      </c>
      <c r="X213" s="17" t="str">
        <f t="shared" si="43"/>
        <v/>
      </c>
      <c r="Y213" s="17" t="str">
        <f t="shared" si="43"/>
        <v/>
      </c>
      <c r="Z213" s="17" t="str">
        <f t="shared" si="43"/>
        <v/>
      </c>
      <c r="AA213" s="17" t="str">
        <f t="shared" si="43"/>
        <v/>
      </c>
      <c r="AB213" s="17" t="str">
        <f t="shared" si="43"/>
        <v/>
      </c>
      <c r="AC213" s="17" t="str">
        <f t="shared" si="43"/>
        <v/>
      </c>
      <c r="AD213" s="17" t="str">
        <f t="shared" si="43"/>
        <v/>
      </c>
      <c r="AE213" s="17" t="str">
        <f t="shared" si="43"/>
        <v/>
      </c>
      <c r="AF213" s="17" t="str">
        <f t="shared" si="43"/>
        <v/>
      </c>
      <c r="AG213" s="17" t="str">
        <f t="shared" si="43"/>
        <v/>
      </c>
      <c r="AH213" s="17" t="str">
        <f t="shared" si="43"/>
        <v/>
      </c>
      <c r="AI213" s="17" t="str">
        <f t="shared" si="43"/>
        <v/>
      </c>
      <c r="AJ213" s="17" t="str">
        <f t="shared" si="45"/>
        <v/>
      </c>
      <c r="AK213" s="17" t="str">
        <f t="shared" si="45"/>
        <v/>
      </c>
      <c r="AL213" s="17">
        <f t="shared" si="40"/>
        <v>0</v>
      </c>
    </row>
    <row r="214" spans="1:38" ht="64.55" hidden="1" x14ac:dyDescent="0.2">
      <c r="A214" s="70" t="str">
        <f t="shared" si="41"/>
        <v xml:space="preserve">LIBROS; SEGURIDAD ROBO VIGILAN; </v>
      </c>
      <c r="B214" s="228" t="str">
        <f>LEFT(TABLA!BC214,1)</f>
        <v>4</v>
      </c>
      <c r="C214" s="17" t="str">
        <f>TABLA!C214</f>
        <v>Ciencias de la Salud</v>
      </c>
      <c r="D214" s="17" t="str">
        <f>TABLA!F214</f>
        <v>F. Enfermería, Fisioterapia y Podología</v>
      </c>
      <c r="E214" s="148" t="str">
        <f>TABLA!BD214</f>
        <v>Me cuesta mucho encontrar libros electrónicos a través de cisne, y muchas veces el enlace funciona pero no termina nunca de cargar el libro; se queda en blanco (me parece que siempre pasa cuando el enlace me lleva a una página que se llama Eureka, creo recordar. Seguro que es un nombre con “K”)</v>
      </c>
      <c r="F214" s="148">
        <f>TABLA!BE214</f>
        <v>0</v>
      </c>
      <c r="G214" s="70" t="str">
        <f t="shared" si="42"/>
        <v>ME CUESTA MUCHO ENCONTRAR LIBROS ELECTRONICOS A TRAVES DE CISNE, Y MUCHAS VECES EL ENLACE FUNCIONA PERO NO TERMINA NUNCA DE CARGAR EL LIBRO; SE QUEDA EN BLANCO (ME PARECE QUE SIEMPRE PASA CUANDO EL ENLACE ME LLEVA A UNA PAGINA QUE SE LLAMA EUREKA, CREO RECORDAR. SEGURO QUE ES UN NOMBRE CON “K”)</v>
      </c>
      <c r="H214" s="17" t="str">
        <f t="shared" si="44"/>
        <v/>
      </c>
      <c r="I214" s="17" t="str">
        <f t="shared" si="44"/>
        <v/>
      </c>
      <c r="J214" s="17" t="str">
        <f t="shared" si="44"/>
        <v/>
      </c>
      <c r="K214" s="17" t="str">
        <f t="shared" si="44"/>
        <v/>
      </c>
      <c r="L214" s="17" t="str">
        <f t="shared" si="44"/>
        <v/>
      </c>
      <c r="M214" s="17" t="str">
        <f t="shared" si="44"/>
        <v/>
      </c>
      <c r="N214" s="17" t="str">
        <f t="shared" si="44"/>
        <v/>
      </c>
      <c r="O214" s="17" t="str">
        <f t="shared" si="44"/>
        <v/>
      </c>
      <c r="P214" s="17" t="str">
        <f t="shared" si="44"/>
        <v/>
      </c>
      <c r="Q214" s="17" t="str">
        <f t="shared" si="44"/>
        <v/>
      </c>
      <c r="R214" s="17" t="str">
        <f t="shared" si="44"/>
        <v/>
      </c>
      <c r="S214" s="17" t="str">
        <f t="shared" si="44"/>
        <v/>
      </c>
      <c r="T214" s="17" t="str">
        <f t="shared" si="44"/>
        <v/>
      </c>
      <c r="U214" s="17" t="str">
        <f t="shared" si="44"/>
        <v xml:space="preserve">LIBROS; </v>
      </c>
      <c r="V214" s="17" t="str">
        <f t="shared" si="44"/>
        <v/>
      </c>
      <c r="W214" s="17" t="str">
        <f t="shared" si="44"/>
        <v/>
      </c>
      <c r="X214" s="17" t="str">
        <f t="shared" si="43"/>
        <v/>
      </c>
      <c r="Y214" s="17" t="str">
        <f t="shared" si="43"/>
        <v/>
      </c>
      <c r="Z214" s="17" t="str">
        <f t="shared" si="43"/>
        <v/>
      </c>
      <c r="AA214" s="17" t="str">
        <f t="shared" si="43"/>
        <v/>
      </c>
      <c r="AB214" s="17" t="str">
        <f t="shared" si="43"/>
        <v/>
      </c>
      <c r="AC214" s="17" t="str">
        <f t="shared" si="43"/>
        <v/>
      </c>
      <c r="AD214" s="17" t="str">
        <f t="shared" si="43"/>
        <v/>
      </c>
      <c r="AE214" s="17" t="str">
        <f t="shared" si="43"/>
        <v/>
      </c>
      <c r="AF214" s="17" t="str">
        <f t="shared" si="43"/>
        <v xml:space="preserve">SEGURIDAD ROBO VIGILAN; </v>
      </c>
      <c r="AG214" s="17" t="str">
        <f t="shared" si="43"/>
        <v/>
      </c>
      <c r="AH214" s="17" t="str">
        <f t="shared" si="43"/>
        <v/>
      </c>
      <c r="AI214" s="17" t="str">
        <f t="shared" si="43"/>
        <v/>
      </c>
      <c r="AJ214" s="17" t="str">
        <f t="shared" si="45"/>
        <v/>
      </c>
      <c r="AK214" s="17" t="str">
        <f t="shared" si="45"/>
        <v/>
      </c>
      <c r="AL214" s="17">
        <f t="shared" si="40"/>
        <v>1</v>
      </c>
    </row>
    <row r="215" spans="1:38" hidden="1" x14ac:dyDescent="0.2">
      <c r="A215" s="70" t="str">
        <f t="shared" si="41"/>
        <v/>
      </c>
      <c r="B215" s="228" t="str">
        <f>LEFT(TABLA!BC215,1)</f>
        <v>5</v>
      </c>
      <c r="C215" s="17" t="str">
        <f>TABLA!C215</f>
        <v>Ciencias de la Salud</v>
      </c>
      <c r="D215" s="17" t="str">
        <f>TABLA!F215</f>
        <v>F. Enfermería, Fisioterapia y Podología</v>
      </c>
      <c r="E215" s="148">
        <f>TABLA!BD215</f>
        <v>0</v>
      </c>
      <c r="F215" s="148">
        <f>TABLA!BE215</f>
        <v>0</v>
      </c>
      <c r="G215" s="70" t="str">
        <f t="shared" si="42"/>
        <v>0</v>
      </c>
      <c r="H215" s="17" t="str">
        <f t="shared" si="44"/>
        <v/>
      </c>
      <c r="I215" s="17" t="str">
        <f t="shared" si="44"/>
        <v/>
      </c>
      <c r="J215" s="17" t="str">
        <f t="shared" si="44"/>
        <v/>
      </c>
      <c r="K215" s="17" t="str">
        <f t="shared" si="44"/>
        <v/>
      </c>
      <c r="L215" s="17" t="str">
        <f t="shared" si="44"/>
        <v/>
      </c>
      <c r="M215" s="17" t="str">
        <f t="shared" si="44"/>
        <v/>
      </c>
      <c r="N215" s="17" t="str">
        <f t="shared" si="44"/>
        <v/>
      </c>
      <c r="O215" s="17" t="str">
        <f t="shared" si="44"/>
        <v/>
      </c>
      <c r="P215" s="17" t="str">
        <f t="shared" si="44"/>
        <v/>
      </c>
      <c r="Q215" s="17" t="str">
        <f t="shared" si="44"/>
        <v/>
      </c>
      <c r="R215" s="17" t="str">
        <f t="shared" si="44"/>
        <v/>
      </c>
      <c r="S215" s="17" t="str">
        <f t="shared" si="44"/>
        <v/>
      </c>
      <c r="T215" s="17" t="str">
        <f t="shared" si="44"/>
        <v/>
      </c>
      <c r="U215" s="17" t="str">
        <f t="shared" si="44"/>
        <v/>
      </c>
      <c r="V215" s="17" t="str">
        <f t="shared" si="44"/>
        <v/>
      </c>
      <c r="W215" s="17" t="str">
        <f t="shared" ref="W215:AI230" si="46">IFERROR((IF(FIND(W$2,$G215,1)&gt;0,W$3)),"")</f>
        <v/>
      </c>
      <c r="X215" s="17" t="str">
        <f t="shared" si="46"/>
        <v/>
      </c>
      <c r="Y215" s="17" t="str">
        <f t="shared" si="46"/>
        <v/>
      </c>
      <c r="Z215" s="17" t="str">
        <f t="shared" si="46"/>
        <v/>
      </c>
      <c r="AA215" s="17" t="str">
        <f t="shared" si="46"/>
        <v/>
      </c>
      <c r="AB215" s="17" t="str">
        <f t="shared" si="46"/>
        <v/>
      </c>
      <c r="AC215" s="17" t="str">
        <f t="shared" si="46"/>
        <v/>
      </c>
      <c r="AD215" s="17" t="str">
        <f t="shared" si="46"/>
        <v/>
      </c>
      <c r="AE215" s="17" t="str">
        <f t="shared" si="46"/>
        <v/>
      </c>
      <c r="AF215" s="17" t="str">
        <f t="shared" si="46"/>
        <v/>
      </c>
      <c r="AG215" s="17" t="str">
        <f t="shared" si="46"/>
        <v/>
      </c>
      <c r="AH215" s="17" t="str">
        <f t="shared" si="46"/>
        <v/>
      </c>
      <c r="AI215" s="17" t="str">
        <f t="shared" si="46"/>
        <v/>
      </c>
      <c r="AJ215" s="17" t="str">
        <f t="shared" si="45"/>
        <v/>
      </c>
      <c r="AK215" s="17" t="str">
        <f t="shared" si="45"/>
        <v/>
      </c>
      <c r="AL215" s="17">
        <f t="shared" si="40"/>
        <v>0</v>
      </c>
    </row>
    <row r="216" spans="1:38" ht="38.75" hidden="1" x14ac:dyDescent="0.2">
      <c r="A216" s="70" t="str">
        <f t="shared" si="41"/>
        <v xml:space="preserve">CORREO; DEVOLUCIÓN; LIBROS; </v>
      </c>
      <c r="B216" s="228" t="str">
        <f>LEFT(TABLA!BC216,1)</f>
        <v>4</v>
      </c>
      <c r="C216" s="17" t="str">
        <f>TABLA!C216</f>
        <v>Ciencias de la Salud</v>
      </c>
      <c r="D216" s="17" t="str">
        <f>TABLA!F216</f>
        <v>F. Enfermería, Fisioterapia y Podología</v>
      </c>
      <c r="E216" s="148" t="str">
        <f>TABLA!BD216</f>
        <v>En alguna ocasión no me ha llegado ningún correo de que el plazo de devolución de un libro va a caducar</v>
      </c>
      <c r="F216" s="148">
        <f>TABLA!BE216</f>
        <v>0</v>
      </c>
      <c r="G216" s="70" t="str">
        <f t="shared" si="42"/>
        <v>EN ALGUNA OCASION NO ME HA LLEGADO NINGUN CORREO DE QUE EL PLAZO DE DEVOLUCION DE UN LIBRO VA A CADUCAR</v>
      </c>
      <c r="H216" s="17" t="str">
        <f t="shared" ref="H216:W231" si="47">IFERROR((IF(FIND(H$2,$G216,1)&gt;0,H$3)),"")</f>
        <v/>
      </c>
      <c r="I216" s="17" t="str">
        <f t="shared" si="47"/>
        <v/>
      </c>
      <c r="J216" s="17" t="str">
        <f t="shared" si="47"/>
        <v/>
      </c>
      <c r="K216" s="17" t="str">
        <f t="shared" si="47"/>
        <v/>
      </c>
      <c r="L216" s="17" t="str">
        <f t="shared" si="47"/>
        <v xml:space="preserve">CORREO; </v>
      </c>
      <c r="M216" s="17" t="str">
        <f t="shared" si="47"/>
        <v/>
      </c>
      <c r="N216" s="17" t="str">
        <f t="shared" si="47"/>
        <v xml:space="preserve">DEVOLUCIÓN; </v>
      </c>
      <c r="O216" s="17" t="str">
        <f t="shared" si="47"/>
        <v/>
      </c>
      <c r="P216" s="17" t="str">
        <f t="shared" si="47"/>
        <v/>
      </c>
      <c r="Q216" s="17" t="str">
        <f t="shared" si="47"/>
        <v/>
      </c>
      <c r="R216" s="17" t="str">
        <f t="shared" si="47"/>
        <v/>
      </c>
      <c r="S216" s="17" t="str">
        <f t="shared" si="47"/>
        <v/>
      </c>
      <c r="T216" s="17" t="str">
        <f t="shared" si="47"/>
        <v/>
      </c>
      <c r="U216" s="17" t="str">
        <f t="shared" si="47"/>
        <v xml:space="preserve">LIBROS; </v>
      </c>
      <c r="V216" s="17" t="str">
        <f t="shared" si="47"/>
        <v/>
      </c>
      <c r="W216" s="17" t="str">
        <f t="shared" si="47"/>
        <v/>
      </c>
      <c r="X216" s="17" t="str">
        <f t="shared" si="46"/>
        <v/>
      </c>
      <c r="Y216" s="17" t="str">
        <f t="shared" si="46"/>
        <v/>
      </c>
      <c r="Z216" s="17" t="str">
        <f t="shared" si="46"/>
        <v/>
      </c>
      <c r="AA216" s="17" t="str">
        <f t="shared" si="46"/>
        <v/>
      </c>
      <c r="AB216" s="17" t="str">
        <f t="shared" si="46"/>
        <v/>
      </c>
      <c r="AC216" s="17" t="str">
        <f t="shared" si="46"/>
        <v/>
      </c>
      <c r="AD216" s="17" t="str">
        <f t="shared" si="46"/>
        <v/>
      </c>
      <c r="AE216" s="17" t="str">
        <f t="shared" si="46"/>
        <v/>
      </c>
      <c r="AF216" s="17" t="str">
        <f t="shared" si="46"/>
        <v/>
      </c>
      <c r="AG216" s="17" t="str">
        <f t="shared" si="46"/>
        <v/>
      </c>
      <c r="AH216" s="17" t="str">
        <f t="shared" si="46"/>
        <v/>
      </c>
      <c r="AI216" s="17" t="str">
        <f t="shared" si="46"/>
        <v/>
      </c>
      <c r="AJ216" s="17" t="str">
        <f t="shared" si="45"/>
        <v/>
      </c>
      <c r="AK216" s="17" t="str">
        <f t="shared" si="45"/>
        <v/>
      </c>
      <c r="AL216" s="17">
        <f t="shared" si="40"/>
        <v>1</v>
      </c>
    </row>
    <row r="217" spans="1:38" hidden="1" x14ac:dyDescent="0.2">
      <c r="A217" s="70" t="str">
        <f t="shared" si="41"/>
        <v/>
      </c>
      <c r="B217" s="228" t="str">
        <f>LEFT(TABLA!BC217,1)</f>
        <v>5</v>
      </c>
      <c r="C217" s="17" t="str">
        <f>TABLA!C217</f>
        <v>Ciencias de la Salud</v>
      </c>
      <c r="D217" s="17" t="str">
        <f>TABLA!F217</f>
        <v>F. Enfermería, Fisioterapia y Podología</v>
      </c>
      <c r="E217" s="148">
        <f>TABLA!BD217</f>
        <v>0</v>
      </c>
      <c r="F217" s="148">
        <f>TABLA!BE217</f>
        <v>0</v>
      </c>
      <c r="G217" s="70" t="str">
        <f t="shared" si="42"/>
        <v>0</v>
      </c>
      <c r="H217" s="17" t="str">
        <f t="shared" si="47"/>
        <v/>
      </c>
      <c r="I217" s="17" t="str">
        <f t="shared" si="47"/>
        <v/>
      </c>
      <c r="J217" s="17" t="str">
        <f t="shared" si="47"/>
        <v/>
      </c>
      <c r="K217" s="17" t="str">
        <f t="shared" si="47"/>
        <v/>
      </c>
      <c r="L217" s="17" t="str">
        <f t="shared" si="47"/>
        <v/>
      </c>
      <c r="M217" s="17" t="str">
        <f t="shared" si="47"/>
        <v/>
      </c>
      <c r="N217" s="17" t="str">
        <f t="shared" si="47"/>
        <v/>
      </c>
      <c r="O217" s="17" t="str">
        <f t="shared" si="47"/>
        <v/>
      </c>
      <c r="P217" s="17" t="str">
        <f t="shared" si="47"/>
        <v/>
      </c>
      <c r="Q217" s="17" t="str">
        <f t="shared" si="47"/>
        <v/>
      </c>
      <c r="R217" s="17" t="str">
        <f t="shared" si="47"/>
        <v/>
      </c>
      <c r="S217" s="17" t="str">
        <f t="shared" si="47"/>
        <v/>
      </c>
      <c r="T217" s="17" t="str">
        <f t="shared" si="47"/>
        <v/>
      </c>
      <c r="U217" s="17" t="str">
        <f t="shared" si="47"/>
        <v/>
      </c>
      <c r="V217" s="17" t="str">
        <f t="shared" si="47"/>
        <v/>
      </c>
      <c r="W217" s="17" t="str">
        <f t="shared" si="47"/>
        <v/>
      </c>
      <c r="X217" s="17" t="str">
        <f t="shared" si="46"/>
        <v/>
      </c>
      <c r="Y217" s="17" t="str">
        <f t="shared" si="46"/>
        <v/>
      </c>
      <c r="Z217" s="17" t="str">
        <f t="shared" si="46"/>
        <v/>
      </c>
      <c r="AA217" s="17" t="str">
        <f t="shared" si="46"/>
        <v/>
      </c>
      <c r="AB217" s="17" t="str">
        <f t="shared" si="46"/>
        <v/>
      </c>
      <c r="AC217" s="17" t="str">
        <f t="shared" si="46"/>
        <v/>
      </c>
      <c r="AD217" s="17" t="str">
        <f t="shared" si="46"/>
        <v/>
      </c>
      <c r="AE217" s="17" t="str">
        <f t="shared" si="46"/>
        <v/>
      </c>
      <c r="AF217" s="17" t="str">
        <f t="shared" si="46"/>
        <v/>
      </c>
      <c r="AG217" s="17" t="str">
        <f t="shared" si="46"/>
        <v/>
      </c>
      <c r="AH217" s="17" t="str">
        <f t="shared" si="46"/>
        <v/>
      </c>
      <c r="AI217" s="17" t="str">
        <f t="shared" si="46"/>
        <v/>
      </c>
      <c r="AJ217" s="17" t="str">
        <f t="shared" si="45"/>
        <v/>
      </c>
      <c r="AK217" s="17" t="str">
        <f t="shared" si="45"/>
        <v/>
      </c>
      <c r="AL217" s="17">
        <f t="shared" si="40"/>
        <v>0</v>
      </c>
    </row>
    <row r="218" spans="1:38" hidden="1" x14ac:dyDescent="0.2">
      <c r="A218" s="70" t="str">
        <f t="shared" si="41"/>
        <v/>
      </c>
      <c r="B218" s="228" t="str">
        <f>LEFT(TABLA!BC218,1)</f>
        <v>4</v>
      </c>
      <c r="C218" s="17" t="str">
        <f>TABLA!C218</f>
        <v>Ciencias de la Salud</v>
      </c>
      <c r="D218" s="17" t="str">
        <f>TABLA!F218</f>
        <v>F. Enfermería, Fisioterapia y Podología</v>
      </c>
      <c r="E218" s="148">
        <f>TABLA!BD218</f>
        <v>0</v>
      </c>
      <c r="F218" s="148">
        <f>TABLA!BE218</f>
        <v>0</v>
      </c>
      <c r="G218" s="70" t="str">
        <f t="shared" si="42"/>
        <v>0</v>
      </c>
      <c r="H218" s="17" t="str">
        <f t="shared" si="47"/>
        <v/>
      </c>
      <c r="I218" s="17" t="str">
        <f t="shared" si="47"/>
        <v/>
      </c>
      <c r="J218" s="17" t="str">
        <f t="shared" si="47"/>
        <v/>
      </c>
      <c r="K218" s="17" t="str">
        <f t="shared" si="47"/>
        <v/>
      </c>
      <c r="L218" s="17" t="str">
        <f t="shared" si="47"/>
        <v/>
      </c>
      <c r="M218" s="17" t="str">
        <f t="shared" si="47"/>
        <v/>
      </c>
      <c r="N218" s="17" t="str">
        <f t="shared" si="47"/>
        <v/>
      </c>
      <c r="O218" s="17" t="str">
        <f t="shared" si="47"/>
        <v/>
      </c>
      <c r="P218" s="17" t="str">
        <f t="shared" si="47"/>
        <v/>
      </c>
      <c r="Q218" s="17" t="str">
        <f t="shared" si="47"/>
        <v/>
      </c>
      <c r="R218" s="17" t="str">
        <f t="shared" si="47"/>
        <v/>
      </c>
      <c r="S218" s="17" t="str">
        <f t="shared" si="47"/>
        <v/>
      </c>
      <c r="T218" s="17" t="str">
        <f t="shared" si="47"/>
        <v/>
      </c>
      <c r="U218" s="17" t="str">
        <f t="shared" si="47"/>
        <v/>
      </c>
      <c r="V218" s="17" t="str">
        <f t="shared" si="47"/>
        <v/>
      </c>
      <c r="W218" s="17" t="str">
        <f t="shared" si="47"/>
        <v/>
      </c>
      <c r="X218" s="17" t="str">
        <f t="shared" si="46"/>
        <v/>
      </c>
      <c r="Y218" s="17" t="str">
        <f t="shared" si="46"/>
        <v/>
      </c>
      <c r="Z218" s="17" t="str">
        <f t="shared" si="46"/>
        <v/>
      </c>
      <c r="AA218" s="17" t="str">
        <f t="shared" si="46"/>
        <v/>
      </c>
      <c r="AB218" s="17" t="str">
        <f t="shared" si="46"/>
        <v/>
      </c>
      <c r="AC218" s="17" t="str">
        <f t="shared" si="46"/>
        <v/>
      </c>
      <c r="AD218" s="17" t="str">
        <f t="shared" si="46"/>
        <v/>
      </c>
      <c r="AE218" s="17" t="str">
        <f t="shared" si="46"/>
        <v/>
      </c>
      <c r="AF218" s="17" t="str">
        <f t="shared" si="46"/>
        <v/>
      </c>
      <c r="AG218" s="17" t="str">
        <f t="shared" si="46"/>
        <v/>
      </c>
      <c r="AH218" s="17" t="str">
        <f t="shared" si="46"/>
        <v/>
      </c>
      <c r="AI218" s="17" t="str">
        <f t="shared" si="46"/>
        <v/>
      </c>
      <c r="AJ218" s="17" t="str">
        <f t="shared" si="45"/>
        <v/>
      </c>
      <c r="AK218" s="17" t="str">
        <f t="shared" si="45"/>
        <v/>
      </c>
      <c r="AL218" s="17">
        <f t="shared" si="40"/>
        <v>0</v>
      </c>
    </row>
    <row r="219" spans="1:38" hidden="1" x14ac:dyDescent="0.2">
      <c r="A219" s="70" t="str">
        <f t="shared" si="41"/>
        <v/>
      </c>
      <c r="B219" s="228" t="str">
        <f>LEFT(TABLA!BC219,1)</f>
        <v>4</v>
      </c>
      <c r="C219" s="17" t="str">
        <f>TABLA!C219</f>
        <v>Ciencias de la Salud</v>
      </c>
      <c r="D219" s="17" t="str">
        <f>TABLA!F219</f>
        <v>F. Enfermería, Fisioterapia y Podología</v>
      </c>
      <c r="E219" s="148">
        <f>TABLA!BD219</f>
        <v>0</v>
      </c>
      <c r="F219" s="148">
        <f>TABLA!BE219</f>
        <v>0</v>
      </c>
      <c r="G219" s="70" t="str">
        <f t="shared" si="42"/>
        <v>0</v>
      </c>
      <c r="H219" s="17" t="str">
        <f t="shared" si="47"/>
        <v/>
      </c>
      <c r="I219" s="17" t="str">
        <f t="shared" si="47"/>
        <v/>
      </c>
      <c r="J219" s="17" t="str">
        <f t="shared" si="47"/>
        <v/>
      </c>
      <c r="K219" s="17" t="str">
        <f t="shared" si="47"/>
        <v/>
      </c>
      <c r="L219" s="17" t="str">
        <f t="shared" si="47"/>
        <v/>
      </c>
      <c r="M219" s="17" t="str">
        <f t="shared" si="47"/>
        <v/>
      </c>
      <c r="N219" s="17" t="str">
        <f t="shared" si="47"/>
        <v/>
      </c>
      <c r="O219" s="17" t="str">
        <f t="shared" si="47"/>
        <v/>
      </c>
      <c r="P219" s="17" t="str">
        <f t="shared" si="47"/>
        <v/>
      </c>
      <c r="Q219" s="17" t="str">
        <f t="shared" si="47"/>
        <v/>
      </c>
      <c r="R219" s="17" t="str">
        <f t="shared" si="47"/>
        <v/>
      </c>
      <c r="S219" s="17" t="str">
        <f t="shared" si="47"/>
        <v/>
      </c>
      <c r="T219" s="17" t="str">
        <f t="shared" si="47"/>
        <v/>
      </c>
      <c r="U219" s="17" t="str">
        <f t="shared" si="47"/>
        <v/>
      </c>
      <c r="V219" s="17" t="str">
        <f t="shared" si="47"/>
        <v/>
      </c>
      <c r="W219" s="17" t="str">
        <f t="shared" si="47"/>
        <v/>
      </c>
      <c r="X219" s="17" t="str">
        <f t="shared" si="46"/>
        <v/>
      </c>
      <c r="Y219" s="17" t="str">
        <f t="shared" si="46"/>
        <v/>
      </c>
      <c r="Z219" s="17" t="str">
        <f t="shared" si="46"/>
        <v/>
      </c>
      <c r="AA219" s="17" t="str">
        <f t="shared" si="46"/>
        <v/>
      </c>
      <c r="AB219" s="17" t="str">
        <f t="shared" si="46"/>
        <v/>
      </c>
      <c r="AC219" s="17" t="str">
        <f t="shared" si="46"/>
        <v/>
      </c>
      <c r="AD219" s="17" t="str">
        <f t="shared" si="46"/>
        <v/>
      </c>
      <c r="AE219" s="17" t="str">
        <f t="shared" si="46"/>
        <v/>
      </c>
      <c r="AF219" s="17" t="str">
        <f t="shared" si="46"/>
        <v/>
      </c>
      <c r="AG219" s="17" t="str">
        <f t="shared" si="46"/>
        <v/>
      </c>
      <c r="AH219" s="17" t="str">
        <f t="shared" si="46"/>
        <v/>
      </c>
      <c r="AI219" s="17" t="str">
        <f t="shared" si="46"/>
        <v/>
      </c>
      <c r="AJ219" s="17" t="str">
        <f t="shared" si="45"/>
        <v/>
      </c>
      <c r="AK219" s="17" t="str">
        <f t="shared" si="45"/>
        <v/>
      </c>
      <c r="AL219" s="17">
        <f t="shared" si="40"/>
        <v>0</v>
      </c>
    </row>
    <row r="220" spans="1:38" hidden="1" x14ac:dyDescent="0.2">
      <c r="A220" s="70" t="str">
        <f t="shared" si="41"/>
        <v/>
      </c>
      <c r="B220" s="228" t="str">
        <f>LEFT(TABLA!BC220,1)</f>
        <v>5</v>
      </c>
      <c r="C220" s="17" t="str">
        <f>TABLA!C220</f>
        <v>Ciencias de la Salud</v>
      </c>
      <c r="D220" s="17" t="str">
        <f>TABLA!F220</f>
        <v>F. Enfermería, Fisioterapia y Podología</v>
      </c>
      <c r="E220" s="148">
        <f>TABLA!BD220</f>
        <v>0</v>
      </c>
      <c r="F220" s="148">
        <f>TABLA!BE220</f>
        <v>0</v>
      </c>
      <c r="G220" s="70" t="str">
        <f t="shared" si="42"/>
        <v>0</v>
      </c>
      <c r="H220" s="17" t="str">
        <f t="shared" si="47"/>
        <v/>
      </c>
      <c r="I220" s="17" t="str">
        <f t="shared" si="47"/>
        <v/>
      </c>
      <c r="J220" s="17" t="str">
        <f t="shared" si="47"/>
        <v/>
      </c>
      <c r="K220" s="17" t="str">
        <f t="shared" si="47"/>
        <v/>
      </c>
      <c r="L220" s="17" t="str">
        <f t="shared" si="47"/>
        <v/>
      </c>
      <c r="M220" s="17" t="str">
        <f t="shared" si="47"/>
        <v/>
      </c>
      <c r="N220" s="17" t="str">
        <f t="shared" si="47"/>
        <v/>
      </c>
      <c r="O220" s="17" t="str">
        <f t="shared" si="47"/>
        <v/>
      </c>
      <c r="P220" s="17" t="str">
        <f t="shared" si="47"/>
        <v/>
      </c>
      <c r="Q220" s="17" t="str">
        <f t="shared" si="47"/>
        <v/>
      </c>
      <c r="R220" s="17" t="str">
        <f t="shared" si="47"/>
        <v/>
      </c>
      <c r="S220" s="17" t="str">
        <f t="shared" si="47"/>
        <v/>
      </c>
      <c r="T220" s="17" t="str">
        <f t="shared" si="47"/>
        <v/>
      </c>
      <c r="U220" s="17" t="str">
        <f t="shared" si="47"/>
        <v/>
      </c>
      <c r="V220" s="17" t="str">
        <f t="shared" si="47"/>
        <v/>
      </c>
      <c r="W220" s="17" t="str">
        <f t="shared" si="47"/>
        <v/>
      </c>
      <c r="X220" s="17" t="str">
        <f t="shared" si="46"/>
        <v/>
      </c>
      <c r="Y220" s="17" t="str">
        <f t="shared" si="46"/>
        <v/>
      </c>
      <c r="Z220" s="17" t="str">
        <f t="shared" si="46"/>
        <v/>
      </c>
      <c r="AA220" s="17" t="str">
        <f t="shared" si="46"/>
        <v/>
      </c>
      <c r="AB220" s="17" t="str">
        <f t="shared" si="46"/>
        <v/>
      </c>
      <c r="AC220" s="17" t="str">
        <f t="shared" si="46"/>
        <v/>
      </c>
      <c r="AD220" s="17" t="str">
        <f t="shared" si="46"/>
        <v/>
      </c>
      <c r="AE220" s="17" t="str">
        <f t="shared" si="46"/>
        <v/>
      </c>
      <c r="AF220" s="17" t="str">
        <f t="shared" si="46"/>
        <v/>
      </c>
      <c r="AG220" s="17" t="str">
        <f t="shared" si="46"/>
        <v/>
      </c>
      <c r="AH220" s="17" t="str">
        <f t="shared" si="46"/>
        <v/>
      </c>
      <c r="AI220" s="17" t="str">
        <f t="shared" si="46"/>
        <v/>
      </c>
      <c r="AJ220" s="17" t="str">
        <f t="shared" si="45"/>
        <v/>
      </c>
      <c r="AK220" s="17" t="str">
        <f t="shared" si="45"/>
        <v/>
      </c>
      <c r="AL220" s="17">
        <f t="shared" si="40"/>
        <v>0</v>
      </c>
    </row>
    <row r="221" spans="1:38" hidden="1" x14ac:dyDescent="0.2">
      <c r="A221" s="70" t="str">
        <f t="shared" si="41"/>
        <v/>
      </c>
      <c r="B221" s="228" t="str">
        <f>LEFT(TABLA!BC221,1)</f>
        <v>3</v>
      </c>
      <c r="C221" s="17" t="str">
        <f>TABLA!C221</f>
        <v>Ciencias de la Salud</v>
      </c>
      <c r="D221" s="17" t="str">
        <f>TABLA!F221</f>
        <v>F. Enfermería, Fisioterapia y Podología</v>
      </c>
      <c r="E221" s="148">
        <f>TABLA!BD221</f>
        <v>0</v>
      </c>
      <c r="F221" s="148">
        <f>TABLA!BE221</f>
        <v>0</v>
      </c>
      <c r="G221" s="70" t="str">
        <f t="shared" si="42"/>
        <v>0</v>
      </c>
      <c r="H221" s="17" t="str">
        <f t="shared" si="47"/>
        <v/>
      </c>
      <c r="I221" s="17" t="str">
        <f t="shared" si="47"/>
        <v/>
      </c>
      <c r="J221" s="17" t="str">
        <f t="shared" si="47"/>
        <v/>
      </c>
      <c r="K221" s="17" t="str">
        <f t="shared" si="47"/>
        <v/>
      </c>
      <c r="L221" s="17" t="str">
        <f t="shared" si="47"/>
        <v/>
      </c>
      <c r="M221" s="17" t="str">
        <f t="shared" si="47"/>
        <v/>
      </c>
      <c r="N221" s="17" t="str">
        <f t="shared" si="47"/>
        <v/>
      </c>
      <c r="O221" s="17" t="str">
        <f t="shared" si="47"/>
        <v/>
      </c>
      <c r="P221" s="17" t="str">
        <f t="shared" si="47"/>
        <v/>
      </c>
      <c r="Q221" s="17" t="str">
        <f t="shared" si="47"/>
        <v/>
      </c>
      <c r="R221" s="17" t="str">
        <f t="shared" si="47"/>
        <v/>
      </c>
      <c r="S221" s="17" t="str">
        <f t="shared" si="47"/>
        <v/>
      </c>
      <c r="T221" s="17" t="str">
        <f t="shared" si="47"/>
        <v/>
      </c>
      <c r="U221" s="17" t="str">
        <f t="shared" si="47"/>
        <v/>
      </c>
      <c r="V221" s="17" t="str">
        <f t="shared" si="47"/>
        <v/>
      </c>
      <c r="W221" s="17" t="str">
        <f t="shared" si="47"/>
        <v/>
      </c>
      <c r="X221" s="17" t="str">
        <f t="shared" si="46"/>
        <v/>
      </c>
      <c r="Y221" s="17" t="str">
        <f t="shared" si="46"/>
        <v/>
      </c>
      <c r="Z221" s="17" t="str">
        <f t="shared" si="46"/>
        <v/>
      </c>
      <c r="AA221" s="17" t="str">
        <f t="shared" si="46"/>
        <v/>
      </c>
      <c r="AB221" s="17" t="str">
        <f t="shared" si="46"/>
        <v/>
      </c>
      <c r="AC221" s="17" t="str">
        <f t="shared" si="46"/>
        <v/>
      </c>
      <c r="AD221" s="17" t="str">
        <f t="shared" si="46"/>
        <v/>
      </c>
      <c r="AE221" s="17" t="str">
        <f t="shared" si="46"/>
        <v/>
      </c>
      <c r="AF221" s="17" t="str">
        <f t="shared" si="46"/>
        <v/>
      </c>
      <c r="AG221" s="17" t="str">
        <f t="shared" si="46"/>
        <v/>
      </c>
      <c r="AH221" s="17" t="str">
        <f t="shared" si="46"/>
        <v/>
      </c>
      <c r="AI221" s="17" t="str">
        <f t="shared" si="46"/>
        <v/>
      </c>
      <c r="AJ221" s="17" t="str">
        <f t="shared" si="45"/>
        <v/>
      </c>
      <c r="AK221" s="17" t="str">
        <f t="shared" si="45"/>
        <v/>
      </c>
      <c r="AL221" s="17">
        <f t="shared" si="40"/>
        <v>0</v>
      </c>
    </row>
    <row r="222" spans="1:38" hidden="1" x14ac:dyDescent="0.2">
      <c r="A222" s="70" t="str">
        <f t="shared" si="41"/>
        <v/>
      </c>
      <c r="B222" s="228" t="str">
        <f>LEFT(TABLA!BC222,1)</f>
        <v>3</v>
      </c>
      <c r="C222" s="17" t="str">
        <f>TABLA!C222</f>
        <v>Ciencias de la Salud</v>
      </c>
      <c r="D222" s="17" t="str">
        <f>TABLA!F222</f>
        <v>F. Enfermería, Fisioterapia y Podología</v>
      </c>
      <c r="E222" s="148">
        <f>TABLA!BD222</f>
        <v>0</v>
      </c>
      <c r="F222" s="148">
        <f>TABLA!BE222</f>
        <v>0</v>
      </c>
      <c r="G222" s="70" t="str">
        <f t="shared" si="42"/>
        <v>0</v>
      </c>
      <c r="H222" s="17" t="str">
        <f t="shared" si="47"/>
        <v/>
      </c>
      <c r="I222" s="17" t="str">
        <f t="shared" si="47"/>
        <v/>
      </c>
      <c r="J222" s="17" t="str">
        <f t="shared" si="47"/>
        <v/>
      </c>
      <c r="K222" s="17" t="str">
        <f t="shared" si="47"/>
        <v/>
      </c>
      <c r="L222" s="17" t="str">
        <f t="shared" si="47"/>
        <v/>
      </c>
      <c r="M222" s="17" t="str">
        <f t="shared" si="47"/>
        <v/>
      </c>
      <c r="N222" s="17" t="str">
        <f t="shared" si="47"/>
        <v/>
      </c>
      <c r="O222" s="17" t="str">
        <f t="shared" si="47"/>
        <v/>
      </c>
      <c r="P222" s="17" t="str">
        <f t="shared" si="47"/>
        <v/>
      </c>
      <c r="Q222" s="17" t="str">
        <f t="shared" si="47"/>
        <v/>
      </c>
      <c r="R222" s="17" t="str">
        <f t="shared" si="47"/>
        <v/>
      </c>
      <c r="S222" s="17" t="str">
        <f t="shared" si="47"/>
        <v/>
      </c>
      <c r="T222" s="17" t="str">
        <f t="shared" si="47"/>
        <v/>
      </c>
      <c r="U222" s="17" t="str">
        <f t="shared" si="47"/>
        <v/>
      </c>
      <c r="V222" s="17" t="str">
        <f t="shared" si="47"/>
        <v/>
      </c>
      <c r="W222" s="17" t="str">
        <f t="shared" si="47"/>
        <v/>
      </c>
      <c r="X222" s="17" t="str">
        <f t="shared" si="46"/>
        <v/>
      </c>
      <c r="Y222" s="17" t="str">
        <f t="shared" si="46"/>
        <v/>
      </c>
      <c r="Z222" s="17" t="str">
        <f t="shared" si="46"/>
        <v/>
      </c>
      <c r="AA222" s="17" t="str">
        <f t="shared" si="46"/>
        <v/>
      </c>
      <c r="AB222" s="17" t="str">
        <f t="shared" si="46"/>
        <v/>
      </c>
      <c r="AC222" s="17" t="str">
        <f t="shared" si="46"/>
        <v/>
      </c>
      <c r="AD222" s="17" t="str">
        <f t="shared" si="46"/>
        <v/>
      </c>
      <c r="AE222" s="17" t="str">
        <f t="shared" si="46"/>
        <v/>
      </c>
      <c r="AF222" s="17" t="str">
        <f t="shared" si="46"/>
        <v/>
      </c>
      <c r="AG222" s="17" t="str">
        <f t="shared" si="46"/>
        <v/>
      </c>
      <c r="AH222" s="17" t="str">
        <f t="shared" si="46"/>
        <v/>
      </c>
      <c r="AI222" s="17" t="str">
        <f t="shared" si="46"/>
        <v/>
      </c>
      <c r="AJ222" s="17" t="str">
        <f t="shared" si="45"/>
        <v/>
      </c>
      <c r="AK222" s="17" t="str">
        <f t="shared" si="45"/>
        <v/>
      </c>
      <c r="AL222" s="17">
        <f t="shared" si="40"/>
        <v>0</v>
      </c>
    </row>
    <row r="223" spans="1:38" x14ac:dyDescent="0.2">
      <c r="A223" s="70" t="str">
        <f t="shared" si="41"/>
        <v/>
      </c>
      <c r="B223" s="228" t="str">
        <f>LEFT(TABLA!BC223,1)</f>
        <v>5</v>
      </c>
      <c r="C223" s="264" t="str">
        <f>TABLA!C223</f>
        <v>Ciencias de la Salud</v>
      </c>
      <c r="D223" s="264" t="str">
        <f>TABLA!F223</f>
        <v>F. Enfermería, Fisioterapia y Podología</v>
      </c>
      <c r="E223" s="148">
        <f>TABLA!BD223</f>
        <v>0</v>
      </c>
      <c r="F223" s="148">
        <f>TABLA!BE223</f>
        <v>0</v>
      </c>
      <c r="G223" s="70" t="str">
        <f t="shared" si="42"/>
        <v>0</v>
      </c>
      <c r="H223" s="17" t="str">
        <f t="shared" si="47"/>
        <v/>
      </c>
      <c r="I223" s="17" t="str">
        <f t="shared" si="47"/>
        <v/>
      </c>
      <c r="J223" s="17" t="str">
        <f t="shared" si="47"/>
        <v/>
      </c>
      <c r="K223" s="17" t="str">
        <f t="shared" si="47"/>
        <v/>
      </c>
      <c r="L223" s="17" t="str">
        <f t="shared" si="47"/>
        <v/>
      </c>
      <c r="M223" s="17" t="str">
        <f t="shared" si="47"/>
        <v/>
      </c>
      <c r="N223" s="17" t="str">
        <f t="shared" si="47"/>
        <v/>
      </c>
      <c r="O223" s="17" t="str">
        <f t="shared" si="47"/>
        <v/>
      </c>
      <c r="P223" s="17" t="str">
        <f t="shared" si="47"/>
        <v/>
      </c>
      <c r="Q223" s="17" t="str">
        <f t="shared" si="47"/>
        <v/>
      </c>
      <c r="R223" s="17" t="str">
        <f t="shared" si="47"/>
        <v/>
      </c>
      <c r="S223" s="17" t="str">
        <f t="shared" si="47"/>
        <v/>
      </c>
      <c r="T223" s="17" t="str">
        <f t="shared" si="47"/>
        <v/>
      </c>
      <c r="U223" s="17" t="str">
        <f t="shared" si="47"/>
        <v/>
      </c>
      <c r="V223" s="17" t="str">
        <f t="shared" si="47"/>
        <v/>
      </c>
      <c r="W223" s="17" t="str">
        <f t="shared" si="47"/>
        <v/>
      </c>
      <c r="X223" s="17" t="str">
        <f t="shared" si="46"/>
        <v/>
      </c>
      <c r="Y223" s="17" t="str">
        <f t="shared" si="46"/>
        <v/>
      </c>
      <c r="Z223" s="17" t="str">
        <f t="shared" si="46"/>
        <v/>
      </c>
      <c r="AA223" s="17" t="str">
        <f t="shared" si="46"/>
        <v/>
      </c>
      <c r="AB223" s="17" t="str">
        <f t="shared" si="46"/>
        <v/>
      </c>
      <c r="AC223" s="17" t="str">
        <f t="shared" si="46"/>
        <v/>
      </c>
      <c r="AD223" s="17" t="str">
        <f t="shared" si="46"/>
        <v/>
      </c>
      <c r="AE223" s="17" t="str">
        <f t="shared" si="46"/>
        <v/>
      </c>
      <c r="AF223" s="17" t="str">
        <f t="shared" si="46"/>
        <v/>
      </c>
      <c r="AG223" s="17" t="str">
        <f t="shared" si="46"/>
        <v/>
      </c>
      <c r="AH223" s="17" t="str">
        <f t="shared" si="46"/>
        <v/>
      </c>
      <c r="AI223" s="17" t="str">
        <f t="shared" si="46"/>
        <v/>
      </c>
      <c r="AJ223" s="17" t="str">
        <f t="shared" si="45"/>
        <v/>
      </c>
      <c r="AK223" s="17" t="str">
        <f t="shared" si="45"/>
        <v/>
      </c>
    </row>
    <row r="224" spans="1:38" hidden="1" x14ac:dyDescent="0.2">
      <c r="A224" s="70" t="str">
        <f t="shared" si="41"/>
        <v/>
      </c>
      <c r="B224" s="228" t="str">
        <f>LEFT(TABLA!BC224,1)</f>
        <v>4</v>
      </c>
      <c r="C224" s="17" t="str">
        <f>TABLA!C224</f>
        <v>Ciencias de la Salud</v>
      </c>
      <c r="D224" s="17" t="str">
        <f>TABLA!F224</f>
        <v>F. Enfermería, Fisioterapia y Podología</v>
      </c>
      <c r="E224" s="262">
        <f>TABLA!BD224</f>
        <v>0</v>
      </c>
      <c r="F224" s="148">
        <f>TABLA!BE224</f>
        <v>0</v>
      </c>
      <c r="G224" s="70" t="str">
        <f t="shared" si="42"/>
        <v>0</v>
      </c>
      <c r="H224" s="17" t="str">
        <f t="shared" si="47"/>
        <v/>
      </c>
      <c r="I224" s="17" t="str">
        <f t="shared" si="47"/>
        <v/>
      </c>
      <c r="J224" s="17" t="str">
        <f t="shared" si="47"/>
        <v/>
      </c>
      <c r="K224" s="17" t="str">
        <f t="shared" si="47"/>
        <v/>
      </c>
      <c r="L224" s="17" t="str">
        <f t="shared" si="47"/>
        <v/>
      </c>
      <c r="M224" s="17" t="str">
        <f t="shared" si="47"/>
        <v/>
      </c>
      <c r="N224" s="17" t="str">
        <f t="shared" si="47"/>
        <v/>
      </c>
      <c r="O224" s="17" t="str">
        <f t="shared" si="47"/>
        <v/>
      </c>
      <c r="P224" s="17" t="str">
        <f t="shared" si="47"/>
        <v/>
      </c>
      <c r="Q224" s="17" t="str">
        <f t="shared" si="47"/>
        <v/>
      </c>
      <c r="R224" s="17" t="str">
        <f t="shared" si="47"/>
        <v/>
      </c>
      <c r="S224" s="17" t="str">
        <f t="shared" si="47"/>
        <v/>
      </c>
      <c r="T224" s="17" t="str">
        <f t="shared" si="47"/>
        <v/>
      </c>
      <c r="U224" s="17" t="str">
        <f t="shared" si="47"/>
        <v/>
      </c>
      <c r="V224" s="17" t="str">
        <f t="shared" si="47"/>
        <v/>
      </c>
      <c r="W224" s="17" t="str">
        <f t="shared" si="47"/>
        <v/>
      </c>
      <c r="X224" s="17" t="str">
        <f t="shared" si="46"/>
        <v/>
      </c>
      <c r="Y224" s="17" t="str">
        <f t="shared" si="46"/>
        <v/>
      </c>
      <c r="Z224" s="17" t="str">
        <f t="shared" si="46"/>
        <v/>
      </c>
      <c r="AA224" s="17" t="str">
        <f t="shared" si="46"/>
        <v/>
      </c>
      <c r="AB224" s="17" t="str">
        <f t="shared" si="46"/>
        <v/>
      </c>
      <c r="AC224" s="17" t="str">
        <f t="shared" si="46"/>
        <v/>
      </c>
      <c r="AD224" s="17" t="str">
        <f t="shared" si="46"/>
        <v/>
      </c>
      <c r="AE224" s="17" t="str">
        <f t="shared" si="46"/>
        <v/>
      </c>
      <c r="AF224" s="17" t="str">
        <f t="shared" si="46"/>
        <v/>
      </c>
      <c r="AG224" s="17" t="str">
        <f t="shared" si="46"/>
        <v/>
      </c>
      <c r="AH224" s="17" t="str">
        <f t="shared" si="46"/>
        <v/>
      </c>
      <c r="AI224" s="17" t="str">
        <f t="shared" si="46"/>
        <v/>
      </c>
      <c r="AJ224" s="17" t="str">
        <f t="shared" si="45"/>
        <v/>
      </c>
      <c r="AK224" s="17" t="str">
        <f t="shared" si="45"/>
        <v/>
      </c>
      <c r="AL224" s="17">
        <f t="shared" si="40"/>
        <v>0</v>
      </c>
    </row>
    <row r="225" spans="1:38" hidden="1" x14ac:dyDescent="0.2">
      <c r="A225" s="70" t="str">
        <f t="shared" si="41"/>
        <v/>
      </c>
      <c r="B225" s="228" t="str">
        <f>LEFT(TABLA!BC225,1)</f>
        <v>5</v>
      </c>
      <c r="C225" s="17" t="str">
        <f>TABLA!C225</f>
        <v>Ciencias de la Salud</v>
      </c>
      <c r="D225" s="17" t="str">
        <f>TABLA!F225</f>
        <v>F. Enfermería, Fisioterapia y Podología</v>
      </c>
      <c r="E225" s="148">
        <f>TABLA!BD225</f>
        <v>0</v>
      </c>
      <c r="F225" s="148">
        <f>TABLA!BE225</f>
        <v>0</v>
      </c>
      <c r="G225" s="70" t="str">
        <f t="shared" si="42"/>
        <v>0</v>
      </c>
      <c r="H225" s="17" t="str">
        <f t="shared" si="47"/>
        <v/>
      </c>
      <c r="I225" s="17" t="str">
        <f t="shared" si="47"/>
        <v/>
      </c>
      <c r="J225" s="17" t="str">
        <f t="shared" si="47"/>
        <v/>
      </c>
      <c r="K225" s="17" t="str">
        <f t="shared" si="47"/>
        <v/>
      </c>
      <c r="L225" s="17" t="str">
        <f t="shared" si="47"/>
        <v/>
      </c>
      <c r="M225" s="17" t="str">
        <f t="shared" si="47"/>
        <v/>
      </c>
      <c r="N225" s="17" t="str">
        <f t="shared" si="47"/>
        <v/>
      </c>
      <c r="O225" s="17" t="str">
        <f t="shared" si="47"/>
        <v/>
      </c>
      <c r="P225" s="17" t="str">
        <f t="shared" si="47"/>
        <v/>
      </c>
      <c r="Q225" s="17" t="str">
        <f t="shared" si="47"/>
        <v/>
      </c>
      <c r="R225" s="17" t="str">
        <f t="shared" si="47"/>
        <v/>
      </c>
      <c r="S225" s="17" t="str">
        <f t="shared" si="47"/>
        <v/>
      </c>
      <c r="T225" s="17" t="str">
        <f t="shared" si="47"/>
        <v/>
      </c>
      <c r="U225" s="17" t="str">
        <f t="shared" si="47"/>
        <v/>
      </c>
      <c r="V225" s="17" t="str">
        <f t="shared" si="47"/>
        <v/>
      </c>
      <c r="W225" s="17" t="str">
        <f t="shared" si="47"/>
        <v/>
      </c>
      <c r="X225" s="17" t="str">
        <f t="shared" si="46"/>
        <v/>
      </c>
      <c r="Y225" s="17" t="str">
        <f t="shared" si="46"/>
        <v/>
      </c>
      <c r="Z225" s="17" t="str">
        <f t="shared" si="46"/>
        <v/>
      </c>
      <c r="AA225" s="17" t="str">
        <f t="shared" si="46"/>
        <v/>
      </c>
      <c r="AB225" s="17" t="str">
        <f t="shared" si="46"/>
        <v/>
      </c>
      <c r="AC225" s="17" t="str">
        <f t="shared" si="46"/>
        <v/>
      </c>
      <c r="AD225" s="17" t="str">
        <f t="shared" si="46"/>
        <v/>
      </c>
      <c r="AE225" s="17" t="str">
        <f t="shared" si="46"/>
        <v/>
      </c>
      <c r="AF225" s="17" t="str">
        <f t="shared" si="46"/>
        <v/>
      </c>
      <c r="AG225" s="17" t="str">
        <f t="shared" si="46"/>
        <v/>
      </c>
      <c r="AH225" s="17" t="str">
        <f t="shared" si="46"/>
        <v/>
      </c>
      <c r="AI225" s="17" t="str">
        <f t="shared" si="46"/>
        <v/>
      </c>
      <c r="AJ225" s="17" t="str">
        <f t="shared" si="45"/>
        <v/>
      </c>
      <c r="AK225" s="17" t="str">
        <f t="shared" si="45"/>
        <v/>
      </c>
      <c r="AL225" s="17">
        <f t="shared" si="40"/>
        <v>0</v>
      </c>
    </row>
    <row r="226" spans="1:38" hidden="1" x14ac:dyDescent="0.2">
      <c r="A226" s="70" t="str">
        <f t="shared" si="41"/>
        <v/>
      </c>
      <c r="B226" s="228" t="str">
        <f>LEFT(TABLA!BC226,1)</f>
        <v>4</v>
      </c>
      <c r="C226" s="17" t="str">
        <f>TABLA!C226</f>
        <v>Ciencias de la Salud</v>
      </c>
      <c r="D226" s="17" t="str">
        <f>TABLA!F226</f>
        <v>F. Enfermería, Fisioterapia y Podología</v>
      </c>
      <c r="E226" s="148">
        <f>TABLA!BD226</f>
        <v>0</v>
      </c>
      <c r="F226" s="148">
        <f>TABLA!BE226</f>
        <v>0</v>
      </c>
      <c r="G226" s="70" t="str">
        <f t="shared" si="42"/>
        <v>0</v>
      </c>
      <c r="H226" s="17" t="str">
        <f t="shared" si="47"/>
        <v/>
      </c>
      <c r="I226" s="17" t="str">
        <f t="shared" si="47"/>
        <v/>
      </c>
      <c r="J226" s="17" t="str">
        <f t="shared" si="47"/>
        <v/>
      </c>
      <c r="K226" s="17" t="str">
        <f t="shared" si="47"/>
        <v/>
      </c>
      <c r="L226" s="17" t="str">
        <f t="shared" si="47"/>
        <v/>
      </c>
      <c r="M226" s="17" t="str">
        <f t="shared" si="47"/>
        <v/>
      </c>
      <c r="N226" s="17" t="str">
        <f t="shared" si="47"/>
        <v/>
      </c>
      <c r="O226" s="17" t="str">
        <f t="shared" si="47"/>
        <v/>
      </c>
      <c r="P226" s="17" t="str">
        <f t="shared" si="47"/>
        <v/>
      </c>
      <c r="Q226" s="17" t="str">
        <f t="shared" si="47"/>
        <v/>
      </c>
      <c r="R226" s="17" t="str">
        <f t="shared" si="47"/>
        <v/>
      </c>
      <c r="S226" s="17" t="str">
        <f t="shared" si="47"/>
        <v/>
      </c>
      <c r="T226" s="17" t="str">
        <f t="shared" si="47"/>
        <v/>
      </c>
      <c r="U226" s="17" t="str">
        <f t="shared" si="47"/>
        <v/>
      </c>
      <c r="V226" s="17" t="str">
        <f t="shared" si="47"/>
        <v/>
      </c>
      <c r="W226" s="17" t="str">
        <f t="shared" si="47"/>
        <v/>
      </c>
      <c r="X226" s="17" t="str">
        <f t="shared" si="46"/>
        <v/>
      </c>
      <c r="Y226" s="17" t="str">
        <f t="shared" si="46"/>
        <v/>
      </c>
      <c r="Z226" s="17" t="str">
        <f t="shared" si="46"/>
        <v/>
      </c>
      <c r="AA226" s="17" t="str">
        <f t="shared" si="46"/>
        <v/>
      </c>
      <c r="AB226" s="17" t="str">
        <f t="shared" si="46"/>
        <v/>
      </c>
      <c r="AC226" s="17" t="str">
        <f t="shared" si="46"/>
        <v/>
      </c>
      <c r="AD226" s="17" t="str">
        <f t="shared" si="46"/>
        <v/>
      </c>
      <c r="AE226" s="17" t="str">
        <f t="shared" si="46"/>
        <v/>
      </c>
      <c r="AF226" s="17" t="str">
        <f t="shared" si="46"/>
        <v/>
      </c>
      <c r="AG226" s="17" t="str">
        <f t="shared" si="46"/>
        <v/>
      </c>
      <c r="AH226" s="17" t="str">
        <f t="shared" si="46"/>
        <v/>
      </c>
      <c r="AI226" s="17" t="str">
        <f t="shared" si="46"/>
        <v/>
      </c>
      <c r="AJ226" s="17" t="str">
        <f t="shared" si="45"/>
        <v/>
      </c>
      <c r="AK226" s="17" t="str">
        <f t="shared" si="45"/>
        <v/>
      </c>
      <c r="AL226" s="17">
        <f t="shared" si="40"/>
        <v>0</v>
      </c>
    </row>
    <row r="227" spans="1:38" hidden="1" x14ac:dyDescent="0.2">
      <c r="A227" s="70" t="str">
        <f t="shared" si="41"/>
        <v/>
      </c>
      <c r="B227" s="228" t="str">
        <f>LEFT(TABLA!BC227,1)</f>
        <v>4</v>
      </c>
      <c r="C227" s="17" t="str">
        <f>TABLA!C227</f>
        <v>Ciencias de la Salud</v>
      </c>
      <c r="D227" s="17" t="str">
        <f>TABLA!F227</f>
        <v>F. Enfermería, Fisioterapia y Podología</v>
      </c>
      <c r="E227" s="148">
        <f>TABLA!BD227</f>
        <v>0</v>
      </c>
      <c r="F227" s="148">
        <f>TABLA!BE227</f>
        <v>0</v>
      </c>
      <c r="G227" s="70" t="str">
        <f t="shared" si="42"/>
        <v>0</v>
      </c>
      <c r="H227" s="17" t="str">
        <f t="shared" si="47"/>
        <v/>
      </c>
      <c r="I227" s="17" t="str">
        <f t="shared" si="47"/>
        <v/>
      </c>
      <c r="J227" s="17" t="str">
        <f t="shared" si="47"/>
        <v/>
      </c>
      <c r="K227" s="17" t="str">
        <f t="shared" si="47"/>
        <v/>
      </c>
      <c r="L227" s="17" t="str">
        <f t="shared" si="47"/>
        <v/>
      </c>
      <c r="M227" s="17" t="str">
        <f t="shared" si="47"/>
        <v/>
      </c>
      <c r="N227" s="17" t="str">
        <f t="shared" si="47"/>
        <v/>
      </c>
      <c r="O227" s="17" t="str">
        <f t="shared" si="47"/>
        <v/>
      </c>
      <c r="P227" s="17" t="str">
        <f t="shared" si="47"/>
        <v/>
      </c>
      <c r="Q227" s="17" t="str">
        <f t="shared" si="47"/>
        <v/>
      </c>
      <c r="R227" s="17" t="str">
        <f t="shared" si="47"/>
        <v/>
      </c>
      <c r="S227" s="17" t="str">
        <f t="shared" si="47"/>
        <v/>
      </c>
      <c r="T227" s="17" t="str">
        <f t="shared" si="47"/>
        <v/>
      </c>
      <c r="U227" s="17" t="str">
        <f t="shared" si="47"/>
        <v/>
      </c>
      <c r="V227" s="17" t="str">
        <f t="shared" si="47"/>
        <v/>
      </c>
      <c r="W227" s="17" t="str">
        <f t="shared" si="47"/>
        <v/>
      </c>
      <c r="X227" s="17" t="str">
        <f t="shared" si="46"/>
        <v/>
      </c>
      <c r="Y227" s="17" t="str">
        <f t="shared" si="46"/>
        <v/>
      </c>
      <c r="Z227" s="17" t="str">
        <f t="shared" si="46"/>
        <v/>
      </c>
      <c r="AA227" s="17" t="str">
        <f t="shared" si="46"/>
        <v/>
      </c>
      <c r="AB227" s="17" t="str">
        <f t="shared" si="46"/>
        <v/>
      </c>
      <c r="AC227" s="17" t="str">
        <f t="shared" si="46"/>
        <v/>
      </c>
      <c r="AD227" s="17" t="str">
        <f t="shared" si="46"/>
        <v/>
      </c>
      <c r="AE227" s="17" t="str">
        <f t="shared" si="46"/>
        <v/>
      </c>
      <c r="AF227" s="17" t="str">
        <f t="shared" si="46"/>
        <v/>
      </c>
      <c r="AG227" s="17" t="str">
        <f t="shared" si="46"/>
        <v/>
      </c>
      <c r="AH227" s="17" t="str">
        <f t="shared" si="46"/>
        <v/>
      </c>
      <c r="AI227" s="17" t="str">
        <f t="shared" si="46"/>
        <v/>
      </c>
      <c r="AJ227" s="17" t="str">
        <f t="shared" si="45"/>
        <v/>
      </c>
      <c r="AK227" s="17" t="str">
        <f t="shared" si="45"/>
        <v/>
      </c>
      <c r="AL227" s="17">
        <f t="shared" si="40"/>
        <v>0</v>
      </c>
    </row>
    <row r="228" spans="1:38" hidden="1" x14ac:dyDescent="0.2">
      <c r="A228" s="70" t="str">
        <f t="shared" si="41"/>
        <v/>
      </c>
      <c r="B228" s="228" t="str">
        <f>LEFT(TABLA!BC228,1)</f>
        <v>5</v>
      </c>
      <c r="C228" s="17" t="str">
        <f>TABLA!C228</f>
        <v>Ciencias de la Salud</v>
      </c>
      <c r="D228" s="17" t="str">
        <f>TABLA!F228</f>
        <v>F. Enfermería, Fisioterapia y Podología</v>
      </c>
      <c r="E228" s="148">
        <f>TABLA!BD228</f>
        <v>0</v>
      </c>
      <c r="F228" s="148">
        <f>TABLA!BE228</f>
        <v>0</v>
      </c>
      <c r="G228" s="70" t="str">
        <f t="shared" si="42"/>
        <v>0</v>
      </c>
      <c r="H228" s="17" t="str">
        <f t="shared" si="47"/>
        <v/>
      </c>
      <c r="I228" s="17" t="str">
        <f t="shared" si="47"/>
        <v/>
      </c>
      <c r="J228" s="17" t="str">
        <f t="shared" si="47"/>
        <v/>
      </c>
      <c r="K228" s="17" t="str">
        <f t="shared" si="47"/>
        <v/>
      </c>
      <c r="L228" s="17" t="str">
        <f t="shared" si="47"/>
        <v/>
      </c>
      <c r="M228" s="17" t="str">
        <f t="shared" si="47"/>
        <v/>
      </c>
      <c r="N228" s="17" t="str">
        <f t="shared" si="47"/>
        <v/>
      </c>
      <c r="O228" s="17" t="str">
        <f t="shared" si="47"/>
        <v/>
      </c>
      <c r="P228" s="17" t="str">
        <f t="shared" si="47"/>
        <v/>
      </c>
      <c r="Q228" s="17" t="str">
        <f t="shared" si="47"/>
        <v/>
      </c>
      <c r="R228" s="17" t="str">
        <f t="shared" si="47"/>
        <v/>
      </c>
      <c r="S228" s="17" t="str">
        <f t="shared" si="47"/>
        <v/>
      </c>
      <c r="T228" s="17" t="str">
        <f t="shared" si="47"/>
        <v/>
      </c>
      <c r="U228" s="17" t="str">
        <f t="shared" si="47"/>
        <v/>
      </c>
      <c r="V228" s="17" t="str">
        <f t="shared" si="47"/>
        <v/>
      </c>
      <c r="W228" s="17" t="str">
        <f t="shared" si="47"/>
        <v/>
      </c>
      <c r="X228" s="17" t="str">
        <f t="shared" si="46"/>
        <v/>
      </c>
      <c r="Y228" s="17" t="str">
        <f t="shared" si="46"/>
        <v/>
      </c>
      <c r="Z228" s="17" t="str">
        <f t="shared" si="46"/>
        <v/>
      </c>
      <c r="AA228" s="17" t="str">
        <f t="shared" si="46"/>
        <v/>
      </c>
      <c r="AB228" s="17" t="str">
        <f t="shared" si="46"/>
        <v/>
      </c>
      <c r="AC228" s="17" t="str">
        <f t="shared" si="46"/>
        <v/>
      </c>
      <c r="AD228" s="17" t="str">
        <f t="shared" si="46"/>
        <v/>
      </c>
      <c r="AE228" s="17" t="str">
        <f t="shared" si="46"/>
        <v/>
      </c>
      <c r="AF228" s="17" t="str">
        <f t="shared" si="46"/>
        <v/>
      </c>
      <c r="AG228" s="17" t="str">
        <f t="shared" si="46"/>
        <v/>
      </c>
      <c r="AH228" s="17" t="str">
        <f t="shared" si="46"/>
        <v/>
      </c>
      <c r="AI228" s="17" t="str">
        <f t="shared" si="46"/>
        <v/>
      </c>
      <c r="AJ228" s="17" t="str">
        <f t="shared" si="45"/>
        <v/>
      </c>
      <c r="AK228" s="17" t="str">
        <f t="shared" si="45"/>
        <v/>
      </c>
      <c r="AL228" s="17">
        <f t="shared" si="40"/>
        <v>0</v>
      </c>
    </row>
    <row r="229" spans="1:38" ht="167.8" hidden="1" x14ac:dyDescent="0.2">
      <c r="A229" s="70" t="str">
        <f t="shared" si="41"/>
        <v xml:space="preserve">REVISTAS; </v>
      </c>
      <c r="B229" s="228" t="str">
        <f>LEFT(TABLA!BC229,1)</f>
        <v>3</v>
      </c>
      <c r="C229" s="17" t="str">
        <f>TABLA!C229</f>
        <v/>
      </c>
      <c r="D229" s="17">
        <f>TABLA!F229</f>
        <v>0</v>
      </c>
      <c r="E229" s="148" t="str">
        <f>TABLA!BD229</f>
        <v>Muchas veces he tenido problemas porque X temas que no son tan importantes no hay apenas y si las hay están en el sótano donde no se sacan por años, luego lo regalan y encima luego no lo encuentro por ningún lado porque son microtemas de estructura que necesito mínimo 3 para mirar, pero es que a veces no hay ni uno. Luego que hay veces que no se está, pero que dice que sí está, pero no saben donde. En definitiva, también cuando algunas veces la plataforma se queda pillada y no se podía hacer nada hasta que la arreglasen. Todo esto me gusta que estén todo, pero deberían digitalizar todos los manuales o revistas, así nos ahorraríamos en tener que hacerlo para poder citarlo, y cosas así. Se que esta el derecho de autor, pero muchas de ellas están casi en desuso, así que no tiene sentido. Porque como he dicho si no tiene espacio, por lo menos poder consultar y bajar en las nubes digitalmente.</v>
      </c>
      <c r="F229" s="148" t="str">
        <f>TABLA!BE229</f>
        <v>ingsanch@ucm.es</v>
      </c>
      <c r="G229" s="70" t="str">
        <f t="shared" si="42"/>
        <v>MUCHAS VECES HE TENIDO PROBLEMAS PORQUE X TEMAS QUE NO SON TAN IMPORTANTES NO HAY APENAS Y SI LAS HAY ESTAN EN EL SOTANO DONDE NO SE SACAN POR AÑOS, LUEGO LO REGALAN Y ENCIMA LUEGO NO LO ENCUENTRO POR NINGUN LADO PORQUE SON MICROTEMAS DE ESTRUCTURA QUE NECESITO MINIMO 3 PARA MIRAR, PERO ES QUE A VECES NO HAY NI UNO. LUEGO QUE HAY VECES QUE NO SE ESTA, PERO QUE DICE QUE SI ESTA, PERO NO SABEN DONDE. EN DEFINITIVA, TAMBIEN CUANDO ALGUNAS VECES LA PLATAFORMA SE QUEDA PILLADA Y NO SE PODIA HACER NADA HASTA QUE LA ARREGLASEN. TODO ESTO ME GUSTA QUE ESTEN TODO, PERO DEBERIAN DIGITALIZAR TODOS LOS MANUALES O REVISTAS, ASI NOS AHORRARIAMOS EN TENER QUE HACERLO PARA PODER CITARLO, Y COSAS ASI. SE QUE ESTA EL DERECHO DE AUTOR, PERO MUCHAS DE ELLAS ESTAN CASI EN DESUSO, ASI QUE NO TIENE SENTIDO. PORQUE COMO HE DICHO SI NO TIENE ESPACIO, POR LO MENOS PODER CONSULTAR Y BAJAR EN LAS NUBES DIGITALMENTE.</v>
      </c>
      <c r="H229" s="17" t="str">
        <f t="shared" si="47"/>
        <v/>
      </c>
      <c r="I229" s="17" t="str">
        <f t="shared" si="47"/>
        <v/>
      </c>
      <c r="J229" s="17" t="str">
        <f t="shared" si="47"/>
        <v/>
      </c>
      <c r="K229" s="17" t="str">
        <f t="shared" si="47"/>
        <v/>
      </c>
      <c r="L229" s="17" t="str">
        <f t="shared" si="47"/>
        <v/>
      </c>
      <c r="M229" s="17" t="str">
        <f t="shared" si="47"/>
        <v/>
      </c>
      <c r="N229" s="17" t="str">
        <f t="shared" si="47"/>
        <v/>
      </c>
      <c r="O229" s="17" t="str">
        <f t="shared" si="47"/>
        <v/>
      </c>
      <c r="P229" s="17" t="str">
        <f t="shared" si="47"/>
        <v/>
      </c>
      <c r="Q229" s="17" t="str">
        <f t="shared" si="47"/>
        <v/>
      </c>
      <c r="R229" s="17" t="str">
        <f t="shared" si="47"/>
        <v/>
      </c>
      <c r="S229" s="17" t="str">
        <f t="shared" si="47"/>
        <v/>
      </c>
      <c r="T229" s="17" t="str">
        <f t="shared" si="47"/>
        <v/>
      </c>
      <c r="U229" s="17" t="str">
        <f t="shared" si="47"/>
        <v/>
      </c>
      <c r="V229" s="17" t="str">
        <f t="shared" si="47"/>
        <v/>
      </c>
      <c r="W229" s="17" t="str">
        <f t="shared" si="47"/>
        <v/>
      </c>
      <c r="X229" s="17" t="str">
        <f t="shared" si="46"/>
        <v/>
      </c>
      <c r="Y229" s="17" t="str">
        <f t="shared" si="46"/>
        <v/>
      </c>
      <c r="Z229" s="17" t="str">
        <f t="shared" si="46"/>
        <v/>
      </c>
      <c r="AA229" s="17" t="str">
        <f t="shared" si="46"/>
        <v/>
      </c>
      <c r="AB229" s="17" t="str">
        <f t="shared" si="46"/>
        <v/>
      </c>
      <c r="AC229" s="17" t="str">
        <f t="shared" si="46"/>
        <v/>
      </c>
      <c r="AD229" s="17" t="str">
        <f t="shared" si="46"/>
        <v/>
      </c>
      <c r="AE229" s="17" t="str">
        <f t="shared" si="46"/>
        <v xml:space="preserve">REVISTAS; </v>
      </c>
      <c r="AF229" s="17" t="str">
        <f t="shared" si="46"/>
        <v/>
      </c>
      <c r="AG229" s="17" t="str">
        <f t="shared" si="46"/>
        <v/>
      </c>
      <c r="AH229" s="17" t="str">
        <f t="shared" si="46"/>
        <v/>
      </c>
      <c r="AI229" s="17" t="str">
        <f t="shared" si="46"/>
        <v/>
      </c>
      <c r="AJ229" s="17" t="str">
        <f t="shared" si="45"/>
        <v/>
      </c>
      <c r="AK229" s="17" t="str">
        <f t="shared" si="45"/>
        <v/>
      </c>
      <c r="AL229" s="17">
        <f t="shared" si="40"/>
        <v>1</v>
      </c>
    </row>
    <row r="230" spans="1:38" hidden="1" x14ac:dyDescent="0.2">
      <c r="A230" s="70" t="str">
        <f t="shared" si="41"/>
        <v/>
      </c>
      <c r="B230" s="228" t="str">
        <f>LEFT(TABLA!BC230,1)</f>
        <v>3</v>
      </c>
      <c r="C230" s="17" t="str">
        <f>TABLA!C230</f>
        <v>Humanidades</v>
      </c>
      <c r="D230" s="17" t="str">
        <f>TABLA!F230</f>
        <v>F. Geografía e Historia</v>
      </c>
      <c r="E230" s="148">
        <f>TABLA!BD230</f>
        <v>0</v>
      </c>
      <c r="F230" s="148">
        <f>TABLA!BE230</f>
        <v>0</v>
      </c>
      <c r="G230" s="70" t="str">
        <f t="shared" si="42"/>
        <v>0</v>
      </c>
      <c r="H230" s="17" t="str">
        <f t="shared" si="47"/>
        <v/>
      </c>
      <c r="I230" s="17" t="str">
        <f t="shared" si="47"/>
        <v/>
      </c>
      <c r="J230" s="17" t="str">
        <f t="shared" si="47"/>
        <v/>
      </c>
      <c r="K230" s="17" t="str">
        <f t="shared" si="47"/>
        <v/>
      </c>
      <c r="L230" s="17" t="str">
        <f t="shared" si="47"/>
        <v/>
      </c>
      <c r="M230" s="17" t="str">
        <f t="shared" si="47"/>
        <v/>
      </c>
      <c r="N230" s="17" t="str">
        <f t="shared" si="47"/>
        <v/>
      </c>
      <c r="O230" s="17" t="str">
        <f t="shared" si="47"/>
        <v/>
      </c>
      <c r="P230" s="17" t="str">
        <f t="shared" si="47"/>
        <v/>
      </c>
      <c r="Q230" s="17" t="str">
        <f t="shared" si="47"/>
        <v/>
      </c>
      <c r="R230" s="17" t="str">
        <f t="shared" si="47"/>
        <v/>
      </c>
      <c r="S230" s="17" t="str">
        <f t="shared" si="47"/>
        <v/>
      </c>
      <c r="T230" s="17" t="str">
        <f t="shared" si="47"/>
        <v/>
      </c>
      <c r="U230" s="17" t="str">
        <f t="shared" si="47"/>
        <v/>
      </c>
      <c r="V230" s="17" t="str">
        <f t="shared" si="47"/>
        <v/>
      </c>
      <c r="W230" s="17" t="str">
        <f t="shared" si="47"/>
        <v/>
      </c>
      <c r="X230" s="17" t="str">
        <f t="shared" si="46"/>
        <v/>
      </c>
      <c r="Y230" s="17" t="str">
        <f t="shared" si="46"/>
        <v/>
      </c>
      <c r="Z230" s="17" t="str">
        <f t="shared" si="46"/>
        <v/>
      </c>
      <c r="AA230" s="17" t="str">
        <f t="shared" si="46"/>
        <v/>
      </c>
      <c r="AB230" s="17" t="str">
        <f t="shared" si="46"/>
        <v/>
      </c>
      <c r="AC230" s="17" t="str">
        <f t="shared" si="46"/>
        <v/>
      </c>
      <c r="AD230" s="17" t="str">
        <f t="shared" si="46"/>
        <v/>
      </c>
      <c r="AE230" s="17" t="str">
        <f t="shared" si="46"/>
        <v/>
      </c>
      <c r="AF230" s="17" t="str">
        <f t="shared" si="46"/>
        <v/>
      </c>
      <c r="AG230" s="17" t="str">
        <f t="shared" si="46"/>
        <v/>
      </c>
      <c r="AH230" s="17" t="str">
        <f t="shared" si="46"/>
        <v/>
      </c>
      <c r="AI230" s="17" t="str">
        <f t="shared" si="46"/>
        <v/>
      </c>
      <c r="AJ230" s="17" t="str">
        <f t="shared" si="45"/>
        <v/>
      </c>
      <c r="AK230" s="17" t="str">
        <f t="shared" si="45"/>
        <v/>
      </c>
      <c r="AL230" s="17">
        <f t="shared" si="40"/>
        <v>0</v>
      </c>
    </row>
    <row r="231" spans="1:38" hidden="1" x14ac:dyDescent="0.2">
      <c r="A231" s="70" t="str">
        <f t="shared" si="41"/>
        <v/>
      </c>
      <c r="B231" s="228" t="str">
        <f>LEFT(TABLA!BC231,1)</f>
        <v>4</v>
      </c>
      <c r="C231" s="17" t="str">
        <f>TABLA!C231</f>
        <v>Humanidades</v>
      </c>
      <c r="D231" s="17" t="str">
        <f>TABLA!F231</f>
        <v>F. Filología</v>
      </c>
      <c r="E231" s="148">
        <f>TABLA!BD231</f>
        <v>0</v>
      </c>
      <c r="F231" s="148">
        <f>TABLA!BE231</f>
        <v>0</v>
      </c>
      <c r="G231" s="70" t="str">
        <f t="shared" si="42"/>
        <v>0</v>
      </c>
      <c r="H231" s="17" t="str">
        <f t="shared" si="47"/>
        <v/>
      </c>
      <c r="I231" s="17" t="str">
        <f t="shared" si="47"/>
        <v/>
      </c>
      <c r="J231" s="17" t="str">
        <f t="shared" si="47"/>
        <v/>
      </c>
      <c r="K231" s="17" t="str">
        <f t="shared" si="47"/>
        <v/>
      </c>
      <c r="L231" s="17" t="str">
        <f t="shared" si="47"/>
        <v/>
      </c>
      <c r="M231" s="17" t="str">
        <f t="shared" si="47"/>
        <v/>
      </c>
      <c r="N231" s="17" t="str">
        <f t="shared" si="47"/>
        <v/>
      </c>
      <c r="O231" s="17" t="str">
        <f t="shared" si="47"/>
        <v/>
      </c>
      <c r="P231" s="17" t="str">
        <f t="shared" si="47"/>
        <v/>
      </c>
      <c r="Q231" s="17" t="str">
        <f t="shared" si="47"/>
        <v/>
      </c>
      <c r="R231" s="17" t="str">
        <f t="shared" si="47"/>
        <v/>
      </c>
      <c r="S231" s="17" t="str">
        <f t="shared" si="47"/>
        <v/>
      </c>
      <c r="T231" s="17" t="str">
        <f t="shared" si="47"/>
        <v/>
      </c>
      <c r="U231" s="17" t="str">
        <f t="shared" si="47"/>
        <v/>
      </c>
      <c r="V231" s="17" t="str">
        <f t="shared" si="47"/>
        <v/>
      </c>
      <c r="W231" s="17" t="str">
        <f t="shared" ref="W231:AI246" si="48">IFERROR((IF(FIND(W$2,$G231,1)&gt;0,W$3)),"")</f>
        <v/>
      </c>
      <c r="X231" s="17" t="str">
        <f t="shared" si="48"/>
        <v/>
      </c>
      <c r="Y231" s="17" t="str">
        <f t="shared" si="48"/>
        <v/>
      </c>
      <c r="Z231" s="17" t="str">
        <f t="shared" si="48"/>
        <v/>
      </c>
      <c r="AA231" s="17" t="str">
        <f t="shared" si="48"/>
        <v/>
      </c>
      <c r="AB231" s="17" t="str">
        <f t="shared" si="48"/>
        <v/>
      </c>
      <c r="AC231" s="17" t="str">
        <f t="shared" si="48"/>
        <v/>
      </c>
      <c r="AD231" s="17" t="str">
        <f t="shared" si="48"/>
        <v/>
      </c>
      <c r="AE231" s="17" t="str">
        <f t="shared" si="48"/>
        <v/>
      </c>
      <c r="AF231" s="17" t="str">
        <f t="shared" si="48"/>
        <v/>
      </c>
      <c r="AG231" s="17" t="str">
        <f t="shared" si="48"/>
        <v/>
      </c>
      <c r="AH231" s="17" t="str">
        <f t="shared" si="48"/>
        <v/>
      </c>
      <c r="AI231" s="17" t="str">
        <f t="shared" si="48"/>
        <v/>
      </c>
      <c r="AJ231" s="17" t="str">
        <f t="shared" si="45"/>
        <v/>
      </c>
      <c r="AK231" s="17" t="str">
        <f t="shared" si="45"/>
        <v/>
      </c>
      <c r="AL231" s="17">
        <f t="shared" si="40"/>
        <v>0</v>
      </c>
    </row>
    <row r="232" spans="1:38" ht="77.45" hidden="1" x14ac:dyDescent="0.2">
      <c r="A232" s="70" t="str">
        <f t="shared" si="41"/>
        <v xml:space="preserve">BIBLIOTECARIOS; ESPACIO SITIO PUESTOS DE LECTURA; PERSONAL; </v>
      </c>
      <c r="B232" s="228" t="str">
        <f>LEFT(TABLA!BC232,1)</f>
        <v>5</v>
      </c>
      <c r="C232" s="17" t="str">
        <f>TABLA!C232</f>
        <v>Ciencias de la Salud</v>
      </c>
      <c r="D232" s="17" t="str">
        <f>TABLA!F232</f>
        <v>F. Medicina</v>
      </c>
      <c r="E232" s="148" t="str">
        <f>TABLA!BD232</f>
        <v>Dar las gracias al personal de las bibliotecas a las que asisto por un trato tan amable y por estar siempre dispuestos a ayudarme. También me encanta que haya contenido de ocio, como novelas o películas (hay una cineteca en Ciencias de la Información que es un tesoro). No todo es estudiar. Mil gracias y enhorabuena por un trabajo excelente. Nota: no soy familiar de bibliotecari@ ni he sido pagado o coaccionado por alguno.</v>
      </c>
      <c r="F232" s="148" t="str">
        <f>TABLA!BE232</f>
        <v>frosino@gmail.com</v>
      </c>
      <c r="G232" s="70" t="str">
        <f t="shared" si="42"/>
        <v>DAR LAS GRACIAS AL PERSONAL DE LAS BIBLIOTECAS A LAS QUE ASISTO POR UN TRATO TAN AMABLE Y POR ESTAR SIEMPRE DISPUESTOS A AYUDARME. TAMBIEN ME ENCANTA QUE HAYA CONTENIDO DE OCIO, COMO NOVELAS O PELICULAS (HAY UNA CINETECA EN CIENCIAS DE LA INFORMACION QUE ES UN TESORO). NO TODO ES ESTUDIAR. MIL GRACIAS Y ENHORABUENA POR UN TRABAJO EXCELENTE. NOTA: NO SOY FAMILIAR DE BIBLIOTECARI@ NI HE SIDO PAGADO O COACCIONADO POR ALGUNO.</v>
      </c>
      <c r="H232" s="17" t="str">
        <f t="shared" ref="H232:W247" si="49">IFERROR((IF(FIND(H$2,$G232,1)&gt;0,H$3)),"")</f>
        <v xml:space="preserve">BIBLIOTECARIOS; </v>
      </c>
      <c r="I232" s="17" t="str">
        <f t="shared" si="49"/>
        <v/>
      </c>
      <c r="J232" s="17" t="str">
        <f t="shared" si="49"/>
        <v/>
      </c>
      <c r="K232" s="17" t="str">
        <f t="shared" si="49"/>
        <v/>
      </c>
      <c r="L232" s="17" t="str">
        <f t="shared" si="49"/>
        <v/>
      </c>
      <c r="M232" s="17" t="str">
        <f t="shared" si="49"/>
        <v/>
      </c>
      <c r="N232" s="17" t="str">
        <f t="shared" si="49"/>
        <v/>
      </c>
      <c r="O232" s="17" t="str">
        <f t="shared" si="49"/>
        <v xml:space="preserve">ESPACIO SITIO PUESTOS DE LECTURA; </v>
      </c>
      <c r="P232" s="17" t="str">
        <f t="shared" si="49"/>
        <v/>
      </c>
      <c r="Q232" s="17" t="str">
        <f t="shared" si="49"/>
        <v/>
      </c>
      <c r="R232" s="17" t="str">
        <f t="shared" si="49"/>
        <v/>
      </c>
      <c r="S232" s="17" t="str">
        <f t="shared" si="49"/>
        <v/>
      </c>
      <c r="T232" s="17" t="str">
        <f t="shared" si="49"/>
        <v/>
      </c>
      <c r="U232" s="17" t="str">
        <f t="shared" si="49"/>
        <v/>
      </c>
      <c r="V232" s="17" t="str">
        <f t="shared" si="49"/>
        <v/>
      </c>
      <c r="W232" s="17" t="str">
        <f t="shared" si="49"/>
        <v/>
      </c>
      <c r="X232" s="17" t="str">
        <f t="shared" si="48"/>
        <v/>
      </c>
      <c r="Y232" s="17" t="str">
        <f t="shared" si="48"/>
        <v/>
      </c>
      <c r="Z232" s="17" t="str">
        <f t="shared" si="48"/>
        <v/>
      </c>
      <c r="AA232" s="17" t="str">
        <f t="shared" si="48"/>
        <v xml:space="preserve">PERSONAL; </v>
      </c>
      <c r="AB232" s="17" t="str">
        <f t="shared" si="48"/>
        <v/>
      </c>
      <c r="AC232" s="17" t="str">
        <f t="shared" si="48"/>
        <v/>
      </c>
      <c r="AD232" s="17" t="str">
        <f t="shared" si="48"/>
        <v/>
      </c>
      <c r="AE232" s="17" t="str">
        <f t="shared" si="48"/>
        <v/>
      </c>
      <c r="AF232" s="17" t="str">
        <f t="shared" si="48"/>
        <v/>
      </c>
      <c r="AG232" s="17" t="str">
        <f t="shared" si="48"/>
        <v/>
      </c>
      <c r="AH232" s="17" t="str">
        <f t="shared" si="48"/>
        <v/>
      </c>
      <c r="AI232" s="17" t="str">
        <f t="shared" si="48"/>
        <v/>
      </c>
      <c r="AJ232" s="17" t="str">
        <f t="shared" si="45"/>
        <v/>
      </c>
      <c r="AK232" s="17" t="str">
        <f t="shared" si="45"/>
        <v/>
      </c>
      <c r="AL232" s="17">
        <f t="shared" si="40"/>
        <v>1</v>
      </c>
    </row>
    <row r="233" spans="1:38" hidden="1" x14ac:dyDescent="0.2">
      <c r="A233" s="70" t="str">
        <f t="shared" si="41"/>
        <v/>
      </c>
      <c r="B233" s="228" t="str">
        <f>LEFT(TABLA!BC233,1)</f>
        <v>4</v>
      </c>
      <c r="C233" s="17" t="str">
        <f>TABLA!C233</f>
        <v>Ciencias Experimentales</v>
      </c>
      <c r="D233" s="17" t="str">
        <f>TABLA!F233</f>
        <v>F. Ciencias Químicas</v>
      </c>
      <c r="E233" s="148">
        <f>TABLA!BD233</f>
        <v>0</v>
      </c>
      <c r="F233" s="148">
        <f>TABLA!BE233</f>
        <v>0</v>
      </c>
      <c r="G233" s="70" t="str">
        <f t="shared" si="42"/>
        <v>0</v>
      </c>
      <c r="H233" s="17" t="str">
        <f t="shared" si="49"/>
        <v/>
      </c>
      <c r="I233" s="17" t="str">
        <f t="shared" si="49"/>
        <v/>
      </c>
      <c r="J233" s="17" t="str">
        <f t="shared" si="49"/>
        <v/>
      </c>
      <c r="K233" s="17" t="str">
        <f t="shared" si="49"/>
        <v/>
      </c>
      <c r="L233" s="17" t="str">
        <f t="shared" si="49"/>
        <v/>
      </c>
      <c r="M233" s="17" t="str">
        <f t="shared" si="49"/>
        <v/>
      </c>
      <c r="N233" s="17" t="str">
        <f t="shared" si="49"/>
        <v/>
      </c>
      <c r="O233" s="17" t="str">
        <f t="shared" si="49"/>
        <v/>
      </c>
      <c r="P233" s="17" t="str">
        <f t="shared" si="49"/>
        <v/>
      </c>
      <c r="Q233" s="17" t="str">
        <f t="shared" si="49"/>
        <v/>
      </c>
      <c r="R233" s="17" t="str">
        <f t="shared" si="49"/>
        <v/>
      </c>
      <c r="S233" s="17" t="str">
        <f t="shared" si="49"/>
        <v/>
      </c>
      <c r="T233" s="17" t="str">
        <f t="shared" si="49"/>
        <v/>
      </c>
      <c r="U233" s="17" t="str">
        <f t="shared" si="49"/>
        <v/>
      </c>
      <c r="V233" s="17" t="str">
        <f t="shared" si="49"/>
        <v/>
      </c>
      <c r="W233" s="17" t="str">
        <f t="shared" si="49"/>
        <v/>
      </c>
      <c r="X233" s="17" t="str">
        <f t="shared" si="48"/>
        <v/>
      </c>
      <c r="Y233" s="17" t="str">
        <f t="shared" si="48"/>
        <v/>
      </c>
      <c r="Z233" s="17" t="str">
        <f t="shared" si="48"/>
        <v/>
      </c>
      <c r="AA233" s="17" t="str">
        <f t="shared" si="48"/>
        <v/>
      </c>
      <c r="AB233" s="17" t="str">
        <f t="shared" si="48"/>
        <v/>
      </c>
      <c r="AC233" s="17" t="str">
        <f t="shared" si="48"/>
        <v/>
      </c>
      <c r="AD233" s="17" t="str">
        <f t="shared" si="48"/>
        <v/>
      </c>
      <c r="AE233" s="17" t="str">
        <f t="shared" si="48"/>
        <v/>
      </c>
      <c r="AF233" s="17" t="str">
        <f t="shared" si="48"/>
        <v/>
      </c>
      <c r="AG233" s="17" t="str">
        <f t="shared" si="48"/>
        <v/>
      </c>
      <c r="AH233" s="17" t="str">
        <f t="shared" si="48"/>
        <v/>
      </c>
      <c r="AI233" s="17" t="str">
        <f t="shared" si="48"/>
        <v/>
      </c>
      <c r="AJ233" s="17" t="str">
        <f t="shared" si="45"/>
        <v/>
      </c>
      <c r="AK233" s="17" t="str">
        <f t="shared" si="45"/>
        <v/>
      </c>
      <c r="AL233" s="17">
        <f t="shared" si="40"/>
        <v>0</v>
      </c>
    </row>
    <row r="234" spans="1:38" hidden="1" x14ac:dyDescent="0.2">
      <c r="A234" s="70" t="str">
        <f t="shared" si="41"/>
        <v/>
      </c>
      <c r="B234" s="228" t="str">
        <f>LEFT(TABLA!BC234,1)</f>
        <v>4</v>
      </c>
      <c r="C234" s="17" t="str">
        <f>TABLA!C234</f>
        <v>Humanidades</v>
      </c>
      <c r="D234" s="17" t="str">
        <f>TABLA!F234</f>
        <v>F. Filología</v>
      </c>
      <c r="E234" s="148">
        <f>TABLA!BD234</f>
        <v>0</v>
      </c>
      <c r="F234" s="148">
        <f>TABLA!BE234</f>
        <v>0</v>
      </c>
      <c r="G234" s="70" t="str">
        <f t="shared" si="42"/>
        <v>0</v>
      </c>
      <c r="H234" s="17" t="str">
        <f t="shared" si="49"/>
        <v/>
      </c>
      <c r="I234" s="17" t="str">
        <f t="shared" si="49"/>
        <v/>
      </c>
      <c r="J234" s="17" t="str">
        <f t="shared" si="49"/>
        <v/>
      </c>
      <c r="K234" s="17" t="str">
        <f t="shared" si="49"/>
        <v/>
      </c>
      <c r="L234" s="17" t="str">
        <f t="shared" si="49"/>
        <v/>
      </c>
      <c r="M234" s="17" t="str">
        <f t="shared" si="49"/>
        <v/>
      </c>
      <c r="N234" s="17" t="str">
        <f t="shared" si="49"/>
        <v/>
      </c>
      <c r="O234" s="17" t="str">
        <f t="shared" si="49"/>
        <v/>
      </c>
      <c r="P234" s="17" t="str">
        <f t="shared" si="49"/>
        <v/>
      </c>
      <c r="Q234" s="17" t="str">
        <f t="shared" si="49"/>
        <v/>
      </c>
      <c r="R234" s="17" t="str">
        <f t="shared" si="49"/>
        <v/>
      </c>
      <c r="S234" s="17" t="str">
        <f t="shared" si="49"/>
        <v/>
      </c>
      <c r="T234" s="17" t="str">
        <f t="shared" si="49"/>
        <v/>
      </c>
      <c r="U234" s="17" t="str">
        <f t="shared" si="49"/>
        <v/>
      </c>
      <c r="V234" s="17" t="str">
        <f t="shared" si="49"/>
        <v/>
      </c>
      <c r="W234" s="17" t="str">
        <f t="shared" si="49"/>
        <v/>
      </c>
      <c r="X234" s="17" t="str">
        <f t="shared" si="48"/>
        <v/>
      </c>
      <c r="Y234" s="17" t="str">
        <f t="shared" si="48"/>
        <v/>
      </c>
      <c r="Z234" s="17" t="str">
        <f t="shared" si="48"/>
        <v/>
      </c>
      <c r="AA234" s="17" t="str">
        <f t="shared" si="48"/>
        <v/>
      </c>
      <c r="AB234" s="17" t="str">
        <f t="shared" si="48"/>
        <v/>
      </c>
      <c r="AC234" s="17" t="str">
        <f t="shared" si="48"/>
        <v/>
      </c>
      <c r="AD234" s="17" t="str">
        <f t="shared" si="48"/>
        <v/>
      </c>
      <c r="AE234" s="17" t="str">
        <f t="shared" si="48"/>
        <v/>
      </c>
      <c r="AF234" s="17" t="str">
        <f t="shared" si="48"/>
        <v/>
      </c>
      <c r="AG234" s="17" t="str">
        <f t="shared" si="48"/>
        <v/>
      </c>
      <c r="AH234" s="17" t="str">
        <f t="shared" si="48"/>
        <v/>
      </c>
      <c r="AI234" s="17" t="str">
        <f t="shared" si="48"/>
        <v/>
      </c>
      <c r="AJ234" s="17" t="str">
        <f t="shared" si="45"/>
        <v/>
      </c>
      <c r="AK234" s="17" t="str">
        <f t="shared" si="45"/>
        <v/>
      </c>
      <c r="AL234" s="17">
        <f t="shared" si="40"/>
        <v>0</v>
      </c>
    </row>
    <row r="235" spans="1:38" hidden="1" x14ac:dyDescent="0.2">
      <c r="A235" s="70" t="str">
        <f t="shared" si="41"/>
        <v/>
      </c>
      <c r="B235" s="228" t="str">
        <f>LEFT(TABLA!BC235,1)</f>
        <v>4</v>
      </c>
      <c r="C235" s="17" t="str">
        <f>TABLA!C235</f>
        <v>Ciencias Sociales</v>
      </c>
      <c r="D235" s="17" t="str">
        <f>TABLA!F235</f>
        <v>F. Ciencias de la Información</v>
      </c>
      <c r="E235" s="148">
        <f>TABLA!BD235</f>
        <v>0</v>
      </c>
      <c r="F235" s="148">
        <f>TABLA!BE235</f>
        <v>0</v>
      </c>
      <c r="G235" s="70" t="str">
        <f t="shared" si="42"/>
        <v>0</v>
      </c>
      <c r="H235" s="17" t="str">
        <f t="shared" si="49"/>
        <v/>
      </c>
      <c r="I235" s="17" t="str">
        <f t="shared" si="49"/>
        <v/>
      </c>
      <c r="J235" s="17" t="str">
        <f t="shared" si="49"/>
        <v/>
      </c>
      <c r="K235" s="17" t="str">
        <f t="shared" si="49"/>
        <v/>
      </c>
      <c r="L235" s="17" t="str">
        <f t="shared" si="49"/>
        <v/>
      </c>
      <c r="M235" s="17" t="str">
        <f t="shared" si="49"/>
        <v/>
      </c>
      <c r="N235" s="17" t="str">
        <f t="shared" si="49"/>
        <v/>
      </c>
      <c r="O235" s="17" t="str">
        <f t="shared" si="49"/>
        <v/>
      </c>
      <c r="P235" s="17" t="str">
        <f t="shared" si="49"/>
        <v/>
      </c>
      <c r="Q235" s="17" t="str">
        <f t="shared" si="49"/>
        <v/>
      </c>
      <c r="R235" s="17" t="str">
        <f t="shared" si="49"/>
        <v/>
      </c>
      <c r="S235" s="17" t="str">
        <f t="shared" si="49"/>
        <v/>
      </c>
      <c r="T235" s="17" t="str">
        <f t="shared" si="49"/>
        <v/>
      </c>
      <c r="U235" s="17" t="str">
        <f t="shared" si="49"/>
        <v/>
      </c>
      <c r="V235" s="17" t="str">
        <f t="shared" si="49"/>
        <v/>
      </c>
      <c r="W235" s="17" t="str">
        <f t="shared" si="49"/>
        <v/>
      </c>
      <c r="X235" s="17" t="str">
        <f t="shared" si="48"/>
        <v/>
      </c>
      <c r="Y235" s="17" t="str">
        <f t="shared" si="48"/>
        <v/>
      </c>
      <c r="Z235" s="17" t="str">
        <f t="shared" si="48"/>
        <v/>
      </c>
      <c r="AA235" s="17" t="str">
        <f t="shared" si="48"/>
        <v/>
      </c>
      <c r="AB235" s="17" t="str">
        <f t="shared" si="48"/>
        <v/>
      </c>
      <c r="AC235" s="17" t="str">
        <f t="shared" si="48"/>
        <v/>
      </c>
      <c r="AD235" s="17" t="str">
        <f t="shared" si="48"/>
        <v/>
      </c>
      <c r="AE235" s="17" t="str">
        <f t="shared" si="48"/>
        <v/>
      </c>
      <c r="AF235" s="17" t="str">
        <f t="shared" si="48"/>
        <v/>
      </c>
      <c r="AG235" s="17" t="str">
        <f t="shared" si="48"/>
        <v/>
      </c>
      <c r="AH235" s="17" t="str">
        <f t="shared" si="48"/>
        <v/>
      </c>
      <c r="AI235" s="17" t="str">
        <f t="shared" si="48"/>
        <v/>
      </c>
      <c r="AJ235" s="17" t="str">
        <f t="shared" si="45"/>
        <v/>
      </c>
      <c r="AK235" s="17" t="str">
        <f t="shared" si="45"/>
        <v/>
      </c>
      <c r="AL235" s="17">
        <f t="shared" si="40"/>
        <v>0</v>
      </c>
    </row>
    <row r="236" spans="1:38" x14ac:dyDescent="0.2">
      <c r="A236" s="70" t="str">
        <f t="shared" si="41"/>
        <v/>
      </c>
      <c r="B236" s="228" t="str">
        <f>LEFT(TABLA!BC236,1)</f>
        <v>5</v>
      </c>
      <c r="C236" s="264" t="str">
        <f>TABLA!C236</f>
        <v>Ciencias Sociales</v>
      </c>
      <c r="D236" s="264" t="str">
        <f>TABLA!F236</f>
        <v>F. Ciencias de la Documentación</v>
      </c>
      <c r="E236" s="148">
        <f>TABLA!BD236</f>
        <v>0</v>
      </c>
      <c r="F236" s="148" t="str">
        <f>TABLA!BE236</f>
        <v>amelisan@ucm.es</v>
      </c>
      <c r="G236" s="70" t="str">
        <f t="shared" si="42"/>
        <v>0</v>
      </c>
      <c r="H236" s="17" t="str">
        <f t="shared" si="49"/>
        <v/>
      </c>
      <c r="I236" s="17" t="str">
        <f t="shared" si="49"/>
        <v/>
      </c>
      <c r="J236" s="17" t="str">
        <f t="shared" si="49"/>
        <v/>
      </c>
      <c r="K236" s="17" t="str">
        <f t="shared" si="49"/>
        <v/>
      </c>
      <c r="L236" s="17" t="str">
        <f t="shared" si="49"/>
        <v/>
      </c>
      <c r="M236" s="17" t="str">
        <f t="shared" si="49"/>
        <v/>
      </c>
      <c r="N236" s="17" t="str">
        <f t="shared" si="49"/>
        <v/>
      </c>
      <c r="O236" s="17" t="str">
        <f t="shared" si="49"/>
        <v/>
      </c>
      <c r="P236" s="17" t="str">
        <f t="shared" si="49"/>
        <v/>
      </c>
      <c r="Q236" s="17" t="str">
        <f t="shared" si="49"/>
        <v/>
      </c>
      <c r="R236" s="17" t="str">
        <f t="shared" si="49"/>
        <v/>
      </c>
      <c r="S236" s="17" t="str">
        <f t="shared" si="49"/>
        <v/>
      </c>
      <c r="T236" s="17" t="str">
        <f t="shared" si="49"/>
        <v/>
      </c>
      <c r="U236" s="17" t="str">
        <f t="shared" si="49"/>
        <v/>
      </c>
      <c r="V236" s="17" t="str">
        <f t="shared" si="49"/>
        <v/>
      </c>
      <c r="W236" s="17" t="str">
        <f t="shared" si="49"/>
        <v/>
      </c>
      <c r="X236" s="17" t="str">
        <f t="shared" si="48"/>
        <v/>
      </c>
      <c r="Y236" s="17" t="str">
        <f t="shared" si="48"/>
        <v/>
      </c>
      <c r="Z236" s="17" t="str">
        <f t="shared" si="48"/>
        <v/>
      </c>
      <c r="AA236" s="17" t="str">
        <f t="shared" si="48"/>
        <v/>
      </c>
      <c r="AB236" s="17" t="str">
        <f t="shared" si="48"/>
        <v/>
      </c>
      <c r="AC236" s="17" t="str">
        <f t="shared" si="48"/>
        <v/>
      </c>
      <c r="AD236" s="17" t="str">
        <f t="shared" si="48"/>
        <v/>
      </c>
      <c r="AE236" s="17" t="str">
        <f t="shared" si="48"/>
        <v/>
      </c>
      <c r="AF236" s="17" t="str">
        <f t="shared" si="48"/>
        <v/>
      </c>
      <c r="AG236" s="17" t="str">
        <f t="shared" si="48"/>
        <v/>
      </c>
      <c r="AH236" s="17" t="str">
        <f t="shared" si="48"/>
        <v/>
      </c>
      <c r="AI236" s="17" t="str">
        <f t="shared" si="48"/>
        <v/>
      </c>
      <c r="AJ236" s="17" t="str">
        <f t="shared" si="45"/>
        <v/>
      </c>
      <c r="AK236" s="17" t="str">
        <f t="shared" si="45"/>
        <v/>
      </c>
    </row>
    <row r="237" spans="1:38" hidden="1" x14ac:dyDescent="0.2">
      <c r="A237" s="70" t="str">
        <f t="shared" si="41"/>
        <v/>
      </c>
      <c r="B237" s="228" t="str">
        <f>LEFT(TABLA!BC237,1)</f>
        <v>5</v>
      </c>
      <c r="C237" s="17" t="str">
        <f>TABLA!C237</f>
        <v>Ciencias Sociales</v>
      </c>
      <c r="D237" s="17" t="str">
        <f>TABLA!F237</f>
        <v>F. Derecho</v>
      </c>
      <c r="E237" s="262">
        <f>TABLA!BD237</f>
        <v>0</v>
      </c>
      <c r="F237" s="148">
        <f>TABLA!BE237</f>
        <v>0</v>
      </c>
      <c r="G237" s="70" t="str">
        <f t="shared" si="42"/>
        <v>0</v>
      </c>
      <c r="H237" s="17" t="str">
        <f t="shared" si="49"/>
        <v/>
      </c>
      <c r="I237" s="17" t="str">
        <f t="shared" si="49"/>
        <v/>
      </c>
      <c r="J237" s="17" t="str">
        <f t="shared" si="49"/>
        <v/>
      </c>
      <c r="K237" s="17" t="str">
        <f t="shared" si="49"/>
        <v/>
      </c>
      <c r="L237" s="17" t="str">
        <f t="shared" si="49"/>
        <v/>
      </c>
      <c r="M237" s="17" t="str">
        <f t="shared" si="49"/>
        <v/>
      </c>
      <c r="N237" s="17" t="str">
        <f t="shared" si="49"/>
        <v/>
      </c>
      <c r="O237" s="17" t="str">
        <f t="shared" si="49"/>
        <v/>
      </c>
      <c r="P237" s="17" t="str">
        <f t="shared" si="49"/>
        <v/>
      </c>
      <c r="Q237" s="17" t="str">
        <f t="shared" si="49"/>
        <v/>
      </c>
      <c r="R237" s="17" t="str">
        <f t="shared" si="49"/>
        <v/>
      </c>
      <c r="S237" s="17" t="str">
        <f t="shared" si="49"/>
        <v/>
      </c>
      <c r="T237" s="17" t="str">
        <f t="shared" si="49"/>
        <v/>
      </c>
      <c r="U237" s="17" t="str">
        <f t="shared" si="49"/>
        <v/>
      </c>
      <c r="V237" s="17" t="str">
        <f t="shared" si="49"/>
        <v/>
      </c>
      <c r="W237" s="17" t="str">
        <f t="shared" si="49"/>
        <v/>
      </c>
      <c r="X237" s="17" t="str">
        <f t="shared" si="48"/>
        <v/>
      </c>
      <c r="Y237" s="17" t="str">
        <f t="shared" si="48"/>
        <v/>
      </c>
      <c r="Z237" s="17" t="str">
        <f t="shared" si="48"/>
        <v/>
      </c>
      <c r="AA237" s="17" t="str">
        <f t="shared" si="48"/>
        <v/>
      </c>
      <c r="AB237" s="17" t="str">
        <f t="shared" si="48"/>
        <v/>
      </c>
      <c r="AC237" s="17" t="str">
        <f t="shared" si="48"/>
        <v/>
      </c>
      <c r="AD237" s="17" t="str">
        <f t="shared" si="48"/>
        <v/>
      </c>
      <c r="AE237" s="17" t="str">
        <f t="shared" si="48"/>
        <v/>
      </c>
      <c r="AF237" s="17" t="str">
        <f t="shared" si="48"/>
        <v/>
      </c>
      <c r="AG237" s="17" t="str">
        <f t="shared" si="48"/>
        <v/>
      </c>
      <c r="AH237" s="17" t="str">
        <f t="shared" si="48"/>
        <v/>
      </c>
      <c r="AI237" s="17" t="str">
        <f t="shared" si="48"/>
        <v/>
      </c>
      <c r="AJ237" s="17" t="str">
        <f t="shared" si="45"/>
        <v/>
      </c>
      <c r="AK237" s="17" t="str">
        <f t="shared" si="45"/>
        <v/>
      </c>
      <c r="AL237" s="17">
        <f t="shared" si="40"/>
        <v>0</v>
      </c>
    </row>
    <row r="238" spans="1:38" hidden="1" x14ac:dyDescent="0.2">
      <c r="A238" s="70" t="str">
        <f t="shared" si="41"/>
        <v/>
      </c>
      <c r="B238" s="228" t="str">
        <f>LEFT(TABLA!BC238,1)</f>
        <v>4</v>
      </c>
      <c r="C238" s="17" t="str">
        <f>TABLA!C238</f>
        <v>Humanidades</v>
      </c>
      <c r="D238" s="17" t="str">
        <f>TABLA!F238</f>
        <v>F. Geografía e Historia</v>
      </c>
      <c r="E238" s="148">
        <f>TABLA!BD238</f>
        <v>0</v>
      </c>
      <c r="F238" s="148">
        <f>TABLA!BE238</f>
        <v>0</v>
      </c>
      <c r="G238" s="70" t="str">
        <f t="shared" si="42"/>
        <v>0</v>
      </c>
      <c r="H238" s="17" t="str">
        <f t="shared" si="49"/>
        <v/>
      </c>
      <c r="I238" s="17" t="str">
        <f t="shared" si="49"/>
        <v/>
      </c>
      <c r="J238" s="17" t="str">
        <f t="shared" si="49"/>
        <v/>
      </c>
      <c r="K238" s="17" t="str">
        <f t="shared" si="49"/>
        <v/>
      </c>
      <c r="L238" s="17" t="str">
        <f t="shared" si="49"/>
        <v/>
      </c>
      <c r="M238" s="17" t="str">
        <f t="shared" si="49"/>
        <v/>
      </c>
      <c r="N238" s="17" t="str">
        <f t="shared" si="49"/>
        <v/>
      </c>
      <c r="O238" s="17" t="str">
        <f t="shared" si="49"/>
        <v/>
      </c>
      <c r="P238" s="17" t="str">
        <f t="shared" si="49"/>
        <v/>
      </c>
      <c r="Q238" s="17" t="str">
        <f t="shared" si="49"/>
        <v/>
      </c>
      <c r="R238" s="17" t="str">
        <f t="shared" si="49"/>
        <v/>
      </c>
      <c r="S238" s="17" t="str">
        <f t="shared" si="49"/>
        <v/>
      </c>
      <c r="T238" s="17" t="str">
        <f t="shared" si="49"/>
        <v/>
      </c>
      <c r="U238" s="17" t="str">
        <f t="shared" si="49"/>
        <v/>
      </c>
      <c r="V238" s="17" t="str">
        <f t="shared" si="49"/>
        <v/>
      </c>
      <c r="W238" s="17" t="str">
        <f t="shared" si="49"/>
        <v/>
      </c>
      <c r="X238" s="17" t="str">
        <f t="shared" si="48"/>
        <v/>
      </c>
      <c r="Y238" s="17" t="str">
        <f t="shared" si="48"/>
        <v/>
      </c>
      <c r="Z238" s="17" t="str">
        <f t="shared" si="48"/>
        <v/>
      </c>
      <c r="AA238" s="17" t="str">
        <f t="shared" si="48"/>
        <v/>
      </c>
      <c r="AB238" s="17" t="str">
        <f t="shared" si="48"/>
        <v/>
      </c>
      <c r="AC238" s="17" t="str">
        <f t="shared" si="48"/>
        <v/>
      </c>
      <c r="AD238" s="17" t="str">
        <f t="shared" si="48"/>
        <v/>
      </c>
      <c r="AE238" s="17" t="str">
        <f t="shared" si="48"/>
        <v/>
      </c>
      <c r="AF238" s="17" t="str">
        <f t="shared" si="48"/>
        <v/>
      </c>
      <c r="AG238" s="17" t="str">
        <f t="shared" si="48"/>
        <v/>
      </c>
      <c r="AH238" s="17" t="str">
        <f t="shared" si="48"/>
        <v/>
      </c>
      <c r="AI238" s="17" t="str">
        <f t="shared" si="48"/>
        <v/>
      </c>
      <c r="AJ238" s="17" t="str">
        <f t="shared" si="45"/>
        <v/>
      </c>
      <c r="AK238" s="17" t="str">
        <f t="shared" si="45"/>
        <v/>
      </c>
      <c r="AL238" s="17">
        <f t="shared" si="40"/>
        <v>0</v>
      </c>
    </row>
    <row r="239" spans="1:38" hidden="1" x14ac:dyDescent="0.2">
      <c r="A239" s="70" t="str">
        <f t="shared" si="41"/>
        <v/>
      </c>
      <c r="B239" s="228" t="str">
        <f>LEFT(TABLA!BC239,1)</f>
        <v>5</v>
      </c>
      <c r="C239" s="17" t="str">
        <f>TABLA!C239</f>
        <v>Humanidades</v>
      </c>
      <c r="D239" s="17" t="str">
        <f>TABLA!F239</f>
        <v>F. Geografía e Historia</v>
      </c>
      <c r="E239" s="148">
        <f>TABLA!BD239</f>
        <v>0</v>
      </c>
      <c r="F239" s="148">
        <f>TABLA!BE239</f>
        <v>0</v>
      </c>
      <c r="G239" s="70" t="str">
        <f t="shared" si="42"/>
        <v>0</v>
      </c>
      <c r="H239" s="17" t="str">
        <f t="shared" si="49"/>
        <v/>
      </c>
      <c r="I239" s="17" t="str">
        <f t="shared" si="49"/>
        <v/>
      </c>
      <c r="J239" s="17" t="str">
        <f t="shared" si="49"/>
        <v/>
      </c>
      <c r="K239" s="17" t="str">
        <f t="shared" si="49"/>
        <v/>
      </c>
      <c r="L239" s="17" t="str">
        <f t="shared" si="49"/>
        <v/>
      </c>
      <c r="M239" s="17" t="str">
        <f t="shared" si="49"/>
        <v/>
      </c>
      <c r="N239" s="17" t="str">
        <f t="shared" si="49"/>
        <v/>
      </c>
      <c r="O239" s="17" t="str">
        <f t="shared" si="49"/>
        <v/>
      </c>
      <c r="P239" s="17" t="str">
        <f t="shared" si="49"/>
        <v/>
      </c>
      <c r="Q239" s="17" t="str">
        <f t="shared" si="49"/>
        <v/>
      </c>
      <c r="R239" s="17" t="str">
        <f t="shared" si="49"/>
        <v/>
      </c>
      <c r="S239" s="17" t="str">
        <f t="shared" si="49"/>
        <v/>
      </c>
      <c r="T239" s="17" t="str">
        <f t="shared" si="49"/>
        <v/>
      </c>
      <c r="U239" s="17" t="str">
        <f t="shared" si="49"/>
        <v/>
      </c>
      <c r="V239" s="17" t="str">
        <f t="shared" si="49"/>
        <v/>
      </c>
      <c r="W239" s="17" t="str">
        <f t="shared" si="49"/>
        <v/>
      </c>
      <c r="X239" s="17" t="str">
        <f t="shared" si="48"/>
        <v/>
      </c>
      <c r="Y239" s="17" t="str">
        <f t="shared" si="48"/>
        <v/>
      </c>
      <c r="Z239" s="17" t="str">
        <f t="shared" si="48"/>
        <v/>
      </c>
      <c r="AA239" s="17" t="str">
        <f t="shared" si="48"/>
        <v/>
      </c>
      <c r="AB239" s="17" t="str">
        <f t="shared" si="48"/>
        <v/>
      </c>
      <c r="AC239" s="17" t="str">
        <f t="shared" si="48"/>
        <v/>
      </c>
      <c r="AD239" s="17" t="str">
        <f t="shared" si="48"/>
        <v/>
      </c>
      <c r="AE239" s="17" t="str">
        <f t="shared" si="48"/>
        <v/>
      </c>
      <c r="AF239" s="17" t="str">
        <f t="shared" si="48"/>
        <v/>
      </c>
      <c r="AG239" s="17" t="str">
        <f t="shared" si="48"/>
        <v/>
      </c>
      <c r="AH239" s="17" t="str">
        <f t="shared" si="48"/>
        <v/>
      </c>
      <c r="AI239" s="17" t="str">
        <f t="shared" si="48"/>
        <v/>
      </c>
      <c r="AJ239" s="17" t="str">
        <f t="shared" si="45"/>
        <v/>
      </c>
      <c r="AK239" s="17" t="str">
        <f t="shared" si="45"/>
        <v/>
      </c>
      <c r="AL239" s="17">
        <f t="shared" si="40"/>
        <v>0</v>
      </c>
    </row>
    <row r="240" spans="1:38" hidden="1" x14ac:dyDescent="0.2">
      <c r="A240" s="70" t="str">
        <f t="shared" si="41"/>
        <v/>
      </c>
      <c r="B240" s="228" t="str">
        <f>LEFT(TABLA!BC240,1)</f>
        <v>4</v>
      </c>
      <c r="C240" s="17" t="str">
        <f>TABLA!C240</f>
        <v>Ciencias Sociales</v>
      </c>
      <c r="D240" s="17" t="str">
        <f>TABLA!F240</f>
        <v>F. Ciencias Económicas y Empresariales</v>
      </c>
      <c r="E240" s="148">
        <f>TABLA!BD240</f>
        <v>0</v>
      </c>
      <c r="F240" s="148">
        <f>TABLA!BE240</f>
        <v>0</v>
      </c>
      <c r="G240" s="70" t="str">
        <f t="shared" si="42"/>
        <v>0</v>
      </c>
      <c r="H240" s="17" t="str">
        <f t="shared" si="49"/>
        <v/>
      </c>
      <c r="I240" s="17" t="str">
        <f t="shared" si="49"/>
        <v/>
      </c>
      <c r="J240" s="17" t="str">
        <f t="shared" si="49"/>
        <v/>
      </c>
      <c r="K240" s="17" t="str">
        <f t="shared" si="49"/>
        <v/>
      </c>
      <c r="L240" s="17" t="str">
        <f t="shared" si="49"/>
        <v/>
      </c>
      <c r="M240" s="17" t="str">
        <f t="shared" si="49"/>
        <v/>
      </c>
      <c r="N240" s="17" t="str">
        <f t="shared" si="49"/>
        <v/>
      </c>
      <c r="O240" s="17" t="str">
        <f t="shared" si="49"/>
        <v/>
      </c>
      <c r="P240" s="17" t="str">
        <f t="shared" si="49"/>
        <v/>
      </c>
      <c r="Q240" s="17" t="str">
        <f t="shared" si="49"/>
        <v/>
      </c>
      <c r="R240" s="17" t="str">
        <f t="shared" si="49"/>
        <v/>
      </c>
      <c r="S240" s="17" t="str">
        <f t="shared" si="49"/>
        <v/>
      </c>
      <c r="T240" s="17" t="str">
        <f t="shared" si="49"/>
        <v/>
      </c>
      <c r="U240" s="17" t="str">
        <f t="shared" si="49"/>
        <v/>
      </c>
      <c r="V240" s="17" t="str">
        <f t="shared" si="49"/>
        <v/>
      </c>
      <c r="W240" s="17" t="str">
        <f t="shared" si="49"/>
        <v/>
      </c>
      <c r="X240" s="17" t="str">
        <f t="shared" si="48"/>
        <v/>
      </c>
      <c r="Y240" s="17" t="str">
        <f t="shared" si="48"/>
        <v/>
      </c>
      <c r="Z240" s="17" t="str">
        <f t="shared" si="48"/>
        <v/>
      </c>
      <c r="AA240" s="17" t="str">
        <f t="shared" si="48"/>
        <v/>
      </c>
      <c r="AB240" s="17" t="str">
        <f t="shared" si="48"/>
        <v/>
      </c>
      <c r="AC240" s="17" t="str">
        <f t="shared" si="48"/>
        <v/>
      </c>
      <c r="AD240" s="17" t="str">
        <f t="shared" si="48"/>
        <v/>
      </c>
      <c r="AE240" s="17" t="str">
        <f t="shared" si="48"/>
        <v/>
      </c>
      <c r="AF240" s="17" t="str">
        <f t="shared" si="48"/>
        <v/>
      </c>
      <c r="AG240" s="17" t="str">
        <f t="shared" si="48"/>
        <v/>
      </c>
      <c r="AH240" s="17" t="str">
        <f t="shared" si="48"/>
        <v/>
      </c>
      <c r="AI240" s="17" t="str">
        <f t="shared" si="48"/>
        <v/>
      </c>
      <c r="AJ240" s="17" t="str">
        <f t="shared" si="45"/>
        <v/>
      </c>
      <c r="AK240" s="17" t="str">
        <f t="shared" si="45"/>
        <v/>
      </c>
      <c r="AL240" s="17">
        <f t="shared" si="40"/>
        <v>0</v>
      </c>
    </row>
    <row r="241" spans="1:38" x14ac:dyDescent="0.2">
      <c r="A241" s="70" t="str">
        <f t="shared" si="41"/>
        <v xml:space="preserve">BIBLIOTECARIOS; </v>
      </c>
      <c r="B241" s="228" t="str">
        <f>LEFT(TABLA!BC241,1)</f>
        <v>5</v>
      </c>
      <c r="C241" s="264" t="str">
        <f>TABLA!C241</f>
        <v>Ciencias Sociales</v>
      </c>
      <c r="D241" s="264" t="str">
        <f>TABLA!F241</f>
        <v>F. Ciencias Económicas y Empresariales</v>
      </c>
      <c r="E241" s="148" t="str">
        <f>TABLA!BD241</f>
        <v>No estudio en Económicas porque los bibliotecarios hablan muy alto</v>
      </c>
      <c r="F241" s="148">
        <f>TABLA!BE241</f>
        <v>0</v>
      </c>
      <c r="G241" s="70" t="str">
        <f t="shared" si="42"/>
        <v>NO ESTUDIO EN ECONOMICAS PORQUE LOS BIBLIOTECARIOS HABLAN MUY ALTO</v>
      </c>
      <c r="H241" s="17" t="str">
        <f t="shared" si="49"/>
        <v xml:space="preserve">BIBLIOTECARIOS; </v>
      </c>
      <c r="I241" s="17" t="str">
        <f t="shared" si="49"/>
        <v/>
      </c>
      <c r="J241" s="17" t="str">
        <f t="shared" si="49"/>
        <v/>
      </c>
      <c r="K241" s="17" t="str">
        <f t="shared" si="49"/>
        <v/>
      </c>
      <c r="L241" s="17" t="str">
        <f t="shared" si="49"/>
        <v/>
      </c>
      <c r="M241" s="17" t="str">
        <f t="shared" si="49"/>
        <v/>
      </c>
      <c r="N241" s="17" t="str">
        <f t="shared" si="49"/>
        <v/>
      </c>
      <c r="O241" s="17" t="str">
        <f t="shared" si="49"/>
        <v/>
      </c>
      <c r="P241" s="17" t="str">
        <f t="shared" si="49"/>
        <v/>
      </c>
      <c r="Q241" s="17" t="str">
        <f t="shared" si="49"/>
        <v/>
      </c>
      <c r="R241" s="17" t="str">
        <f t="shared" si="49"/>
        <v/>
      </c>
      <c r="S241" s="17" t="str">
        <f t="shared" si="49"/>
        <v/>
      </c>
      <c r="T241" s="17" t="str">
        <f t="shared" si="49"/>
        <v/>
      </c>
      <c r="U241" s="17" t="str">
        <f t="shared" si="49"/>
        <v/>
      </c>
      <c r="V241" s="17" t="str">
        <f t="shared" si="49"/>
        <v/>
      </c>
      <c r="W241" s="17" t="str">
        <f t="shared" si="49"/>
        <v/>
      </c>
      <c r="X241" s="17" t="str">
        <f t="shared" si="48"/>
        <v/>
      </c>
      <c r="Y241" s="17" t="str">
        <f t="shared" si="48"/>
        <v/>
      </c>
      <c r="Z241" s="17" t="str">
        <f t="shared" si="48"/>
        <v/>
      </c>
      <c r="AA241" s="17" t="str">
        <f t="shared" si="48"/>
        <v/>
      </c>
      <c r="AB241" s="17" t="str">
        <f t="shared" si="48"/>
        <v/>
      </c>
      <c r="AC241" s="17" t="str">
        <f t="shared" si="48"/>
        <v/>
      </c>
      <c r="AD241" s="17" t="str">
        <f t="shared" si="48"/>
        <v/>
      </c>
      <c r="AE241" s="17" t="str">
        <f t="shared" si="48"/>
        <v/>
      </c>
      <c r="AF241" s="17" t="str">
        <f t="shared" si="48"/>
        <v/>
      </c>
      <c r="AG241" s="17" t="str">
        <f t="shared" si="48"/>
        <v/>
      </c>
      <c r="AH241" s="17" t="str">
        <f t="shared" si="48"/>
        <v/>
      </c>
      <c r="AI241" s="17" t="str">
        <f t="shared" si="48"/>
        <v/>
      </c>
      <c r="AJ241" s="17" t="str">
        <f t="shared" si="45"/>
        <v/>
      </c>
      <c r="AK241" s="17" t="str">
        <f t="shared" si="45"/>
        <v/>
      </c>
    </row>
    <row r="242" spans="1:38" hidden="1" x14ac:dyDescent="0.2">
      <c r="A242" s="70" t="str">
        <f t="shared" si="41"/>
        <v/>
      </c>
      <c r="B242" s="228" t="str">
        <f>LEFT(TABLA!BC242,1)</f>
        <v>4</v>
      </c>
      <c r="C242" s="17" t="str">
        <f>TABLA!C242</f>
        <v>Ciencias de la Salud</v>
      </c>
      <c r="D242" s="17" t="str">
        <f>TABLA!F242</f>
        <v>F. Psicología</v>
      </c>
      <c r="E242" s="262">
        <f>TABLA!BD242</f>
        <v>0</v>
      </c>
      <c r="F242" s="148">
        <f>TABLA!BE242</f>
        <v>0</v>
      </c>
      <c r="G242" s="70" t="str">
        <f t="shared" si="42"/>
        <v>0</v>
      </c>
      <c r="H242" s="17" t="str">
        <f t="shared" si="49"/>
        <v/>
      </c>
      <c r="I242" s="17" t="str">
        <f t="shared" si="49"/>
        <v/>
      </c>
      <c r="J242" s="17" t="str">
        <f t="shared" si="49"/>
        <v/>
      </c>
      <c r="K242" s="17" t="str">
        <f t="shared" si="49"/>
        <v/>
      </c>
      <c r="L242" s="17" t="str">
        <f t="shared" si="49"/>
        <v/>
      </c>
      <c r="M242" s="17" t="str">
        <f t="shared" si="49"/>
        <v/>
      </c>
      <c r="N242" s="17" t="str">
        <f t="shared" si="49"/>
        <v/>
      </c>
      <c r="O242" s="17" t="str">
        <f t="shared" si="49"/>
        <v/>
      </c>
      <c r="P242" s="17" t="str">
        <f t="shared" si="49"/>
        <v/>
      </c>
      <c r="Q242" s="17" t="str">
        <f t="shared" si="49"/>
        <v/>
      </c>
      <c r="R242" s="17" t="str">
        <f t="shared" si="49"/>
        <v/>
      </c>
      <c r="S242" s="17" t="str">
        <f t="shared" si="49"/>
        <v/>
      </c>
      <c r="T242" s="17" t="str">
        <f t="shared" si="49"/>
        <v/>
      </c>
      <c r="U242" s="17" t="str">
        <f t="shared" si="49"/>
        <v/>
      </c>
      <c r="V242" s="17" t="str">
        <f t="shared" si="49"/>
        <v/>
      </c>
      <c r="W242" s="17" t="str">
        <f t="shared" si="49"/>
        <v/>
      </c>
      <c r="X242" s="17" t="str">
        <f t="shared" si="48"/>
        <v/>
      </c>
      <c r="Y242" s="17" t="str">
        <f t="shared" si="48"/>
        <v/>
      </c>
      <c r="Z242" s="17" t="str">
        <f t="shared" si="48"/>
        <v/>
      </c>
      <c r="AA242" s="17" t="str">
        <f t="shared" si="48"/>
        <v/>
      </c>
      <c r="AB242" s="17" t="str">
        <f t="shared" si="48"/>
        <v/>
      </c>
      <c r="AC242" s="17" t="str">
        <f t="shared" si="48"/>
        <v/>
      </c>
      <c r="AD242" s="17" t="str">
        <f t="shared" si="48"/>
        <v/>
      </c>
      <c r="AE242" s="17" t="str">
        <f t="shared" si="48"/>
        <v/>
      </c>
      <c r="AF242" s="17" t="str">
        <f t="shared" si="48"/>
        <v/>
      </c>
      <c r="AG242" s="17" t="str">
        <f t="shared" si="48"/>
        <v/>
      </c>
      <c r="AH242" s="17" t="str">
        <f t="shared" si="48"/>
        <v/>
      </c>
      <c r="AI242" s="17" t="str">
        <f t="shared" si="48"/>
        <v/>
      </c>
      <c r="AJ242" s="17" t="str">
        <f t="shared" si="45"/>
        <v/>
      </c>
      <c r="AK242" s="17" t="str">
        <f t="shared" si="45"/>
        <v/>
      </c>
      <c r="AL242" s="17">
        <f t="shared" si="40"/>
        <v>0</v>
      </c>
    </row>
    <row r="243" spans="1:38" ht="25.85" hidden="1" x14ac:dyDescent="0.2">
      <c r="A243" s="70" t="str">
        <f t="shared" si="41"/>
        <v xml:space="preserve">LIBROS; </v>
      </c>
      <c r="B243" s="228" t="str">
        <f>LEFT(TABLA!BC243,1)</f>
        <v>5</v>
      </c>
      <c r="C243" s="17" t="str">
        <f>TABLA!C243</f>
        <v>Ciencias Experimentales</v>
      </c>
      <c r="D243" s="17" t="str">
        <f>TABLA!F243</f>
        <v>F. Ciencias Matemáticas</v>
      </c>
      <c r="E243" s="148" t="str">
        <f>TABLA!BD243</f>
        <v>Al empezar el curso, explicar cómo funciona la biblioteca, cómo se pueden localizar los libros en función del tema que se trate.</v>
      </c>
      <c r="F243" s="148">
        <f>TABLA!BE243</f>
        <v>0</v>
      </c>
      <c r="G243" s="70" t="str">
        <f t="shared" si="42"/>
        <v>AL EMPEZAR EL CURSO, EXPLICAR COMO FUNCIONA LA BIBLIOTECA, COMO SE PUEDEN LOCALIZAR LOS LIBROS EN FUNCION DEL TEMA QUE SE TRATE.</v>
      </c>
      <c r="H243" s="17" t="str">
        <f t="shared" si="49"/>
        <v/>
      </c>
      <c r="I243" s="17" t="str">
        <f t="shared" si="49"/>
        <v/>
      </c>
      <c r="J243" s="17" t="str">
        <f t="shared" si="49"/>
        <v/>
      </c>
      <c r="K243" s="17" t="str">
        <f t="shared" si="49"/>
        <v/>
      </c>
      <c r="L243" s="17" t="str">
        <f t="shared" si="49"/>
        <v/>
      </c>
      <c r="M243" s="17" t="str">
        <f t="shared" si="49"/>
        <v/>
      </c>
      <c r="N243" s="17" t="str">
        <f t="shared" si="49"/>
        <v/>
      </c>
      <c r="O243" s="17" t="str">
        <f t="shared" si="49"/>
        <v/>
      </c>
      <c r="P243" s="17" t="str">
        <f t="shared" si="49"/>
        <v/>
      </c>
      <c r="Q243" s="17" t="str">
        <f t="shared" si="49"/>
        <v/>
      </c>
      <c r="R243" s="17" t="str">
        <f t="shared" si="49"/>
        <v/>
      </c>
      <c r="S243" s="17" t="str">
        <f t="shared" si="49"/>
        <v/>
      </c>
      <c r="T243" s="17" t="str">
        <f t="shared" si="49"/>
        <v/>
      </c>
      <c r="U243" s="17" t="str">
        <f t="shared" si="49"/>
        <v xml:space="preserve">LIBROS; </v>
      </c>
      <c r="V243" s="17" t="str">
        <f t="shared" si="49"/>
        <v/>
      </c>
      <c r="W243" s="17" t="str">
        <f t="shared" si="49"/>
        <v/>
      </c>
      <c r="X243" s="17" t="str">
        <f t="shared" si="48"/>
        <v/>
      </c>
      <c r="Y243" s="17" t="str">
        <f t="shared" si="48"/>
        <v/>
      </c>
      <c r="Z243" s="17" t="str">
        <f t="shared" si="48"/>
        <v/>
      </c>
      <c r="AA243" s="17" t="str">
        <f t="shared" si="48"/>
        <v/>
      </c>
      <c r="AB243" s="17" t="str">
        <f t="shared" si="48"/>
        <v/>
      </c>
      <c r="AC243" s="17" t="str">
        <f t="shared" si="48"/>
        <v/>
      </c>
      <c r="AD243" s="17" t="str">
        <f t="shared" si="48"/>
        <v/>
      </c>
      <c r="AE243" s="17" t="str">
        <f t="shared" si="48"/>
        <v/>
      </c>
      <c r="AF243" s="17" t="str">
        <f t="shared" si="48"/>
        <v/>
      </c>
      <c r="AG243" s="17" t="str">
        <f t="shared" si="48"/>
        <v/>
      </c>
      <c r="AH243" s="17" t="str">
        <f t="shared" si="48"/>
        <v/>
      </c>
      <c r="AI243" s="17" t="str">
        <f t="shared" si="48"/>
        <v/>
      </c>
      <c r="AJ243" s="17" t="str">
        <f t="shared" si="45"/>
        <v/>
      </c>
      <c r="AK243" s="17" t="str">
        <f t="shared" si="45"/>
        <v/>
      </c>
      <c r="AL243" s="17">
        <f t="shared" si="40"/>
        <v>1</v>
      </c>
    </row>
    <row r="244" spans="1:38" hidden="1" x14ac:dyDescent="0.2">
      <c r="A244" s="70" t="str">
        <f t="shared" si="41"/>
        <v/>
      </c>
      <c r="B244" s="228" t="str">
        <f>LEFT(TABLA!BC244,1)</f>
        <v>4</v>
      </c>
      <c r="C244" s="17" t="str">
        <f>TABLA!C244</f>
        <v>Ciencias Experimentales</v>
      </c>
      <c r="D244" s="17" t="str">
        <f>TABLA!F244</f>
        <v>F. Ciencias Biológicas</v>
      </c>
      <c r="E244" s="148">
        <f>TABLA!BD244</f>
        <v>0</v>
      </c>
      <c r="F244" s="148">
        <f>TABLA!BE244</f>
        <v>0</v>
      </c>
      <c r="G244" s="70" t="str">
        <f t="shared" si="42"/>
        <v>0</v>
      </c>
      <c r="H244" s="17" t="str">
        <f t="shared" si="49"/>
        <v/>
      </c>
      <c r="I244" s="17" t="str">
        <f t="shared" si="49"/>
        <v/>
      </c>
      <c r="J244" s="17" t="str">
        <f t="shared" si="49"/>
        <v/>
      </c>
      <c r="K244" s="17" t="str">
        <f t="shared" si="49"/>
        <v/>
      </c>
      <c r="L244" s="17" t="str">
        <f t="shared" si="49"/>
        <v/>
      </c>
      <c r="M244" s="17" t="str">
        <f t="shared" si="49"/>
        <v/>
      </c>
      <c r="N244" s="17" t="str">
        <f t="shared" si="49"/>
        <v/>
      </c>
      <c r="O244" s="17" t="str">
        <f t="shared" si="49"/>
        <v/>
      </c>
      <c r="P244" s="17" t="str">
        <f t="shared" si="49"/>
        <v/>
      </c>
      <c r="Q244" s="17" t="str">
        <f t="shared" si="49"/>
        <v/>
      </c>
      <c r="R244" s="17" t="str">
        <f t="shared" si="49"/>
        <v/>
      </c>
      <c r="S244" s="17" t="str">
        <f t="shared" si="49"/>
        <v/>
      </c>
      <c r="T244" s="17" t="str">
        <f t="shared" si="49"/>
        <v/>
      </c>
      <c r="U244" s="17" t="str">
        <f t="shared" si="49"/>
        <v/>
      </c>
      <c r="V244" s="17" t="str">
        <f t="shared" si="49"/>
        <v/>
      </c>
      <c r="W244" s="17" t="str">
        <f t="shared" si="49"/>
        <v/>
      </c>
      <c r="X244" s="17" t="str">
        <f t="shared" si="48"/>
        <v/>
      </c>
      <c r="Y244" s="17" t="str">
        <f t="shared" si="48"/>
        <v/>
      </c>
      <c r="Z244" s="17" t="str">
        <f t="shared" si="48"/>
        <v/>
      </c>
      <c r="AA244" s="17" t="str">
        <f t="shared" si="48"/>
        <v/>
      </c>
      <c r="AB244" s="17" t="str">
        <f t="shared" si="48"/>
        <v/>
      </c>
      <c r="AC244" s="17" t="str">
        <f t="shared" si="48"/>
        <v/>
      </c>
      <c r="AD244" s="17" t="str">
        <f t="shared" si="48"/>
        <v/>
      </c>
      <c r="AE244" s="17" t="str">
        <f t="shared" si="48"/>
        <v/>
      </c>
      <c r="AF244" s="17" t="str">
        <f t="shared" si="48"/>
        <v/>
      </c>
      <c r="AG244" s="17" t="str">
        <f t="shared" si="48"/>
        <v/>
      </c>
      <c r="AH244" s="17" t="str">
        <f t="shared" si="48"/>
        <v/>
      </c>
      <c r="AI244" s="17" t="str">
        <f t="shared" si="48"/>
        <v/>
      </c>
      <c r="AJ244" s="17" t="str">
        <f t="shared" si="45"/>
        <v/>
      </c>
      <c r="AK244" s="17" t="str">
        <f t="shared" si="45"/>
        <v/>
      </c>
      <c r="AL244" s="17">
        <f t="shared" si="40"/>
        <v>0</v>
      </c>
    </row>
    <row r="245" spans="1:38" x14ac:dyDescent="0.2">
      <c r="A245" s="70" t="str">
        <f t="shared" si="41"/>
        <v/>
      </c>
      <c r="B245" s="228" t="str">
        <f>LEFT(TABLA!BC245,1)</f>
        <v>4</v>
      </c>
      <c r="C245" s="264" t="str">
        <f>TABLA!C245</f>
        <v>Ciencias Experimentales</v>
      </c>
      <c r="D245" s="264" t="str">
        <f>TABLA!F245</f>
        <v>F. Estudios Estadísticos</v>
      </c>
      <c r="E245" s="148">
        <f>TABLA!BD245</f>
        <v>0</v>
      </c>
      <c r="F245" s="148">
        <f>TABLA!BE245</f>
        <v>0</v>
      </c>
      <c r="G245" s="70" t="str">
        <f t="shared" si="42"/>
        <v>0</v>
      </c>
      <c r="H245" s="17" t="str">
        <f t="shared" si="49"/>
        <v/>
      </c>
      <c r="I245" s="17" t="str">
        <f t="shared" si="49"/>
        <v/>
      </c>
      <c r="J245" s="17" t="str">
        <f t="shared" si="49"/>
        <v/>
      </c>
      <c r="K245" s="17" t="str">
        <f t="shared" si="49"/>
        <v/>
      </c>
      <c r="L245" s="17" t="str">
        <f t="shared" si="49"/>
        <v/>
      </c>
      <c r="M245" s="17" t="str">
        <f t="shared" si="49"/>
        <v/>
      </c>
      <c r="N245" s="17" t="str">
        <f t="shared" si="49"/>
        <v/>
      </c>
      <c r="O245" s="17" t="str">
        <f t="shared" si="49"/>
        <v/>
      </c>
      <c r="P245" s="17" t="str">
        <f t="shared" si="49"/>
        <v/>
      </c>
      <c r="Q245" s="17" t="str">
        <f t="shared" si="49"/>
        <v/>
      </c>
      <c r="R245" s="17" t="str">
        <f t="shared" si="49"/>
        <v/>
      </c>
      <c r="S245" s="17" t="str">
        <f t="shared" si="49"/>
        <v/>
      </c>
      <c r="T245" s="17" t="str">
        <f t="shared" si="49"/>
        <v/>
      </c>
      <c r="U245" s="17" t="str">
        <f t="shared" si="49"/>
        <v/>
      </c>
      <c r="V245" s="17" t="str">
        <f t="shared" si="49"/>
        <v/>
      </c>
      <c r="W245" s="17" t="str">
        <f t="shared" si="49"/>
        <v/>
      </c>
      <c r="X245" s="17" t="str">
        <f t="shared" si="48"/>
        <v/>
      </c>
      <c r="Y245" s="17" t="str">
        <f t="shared" si="48"/>
        <v/>
      </c>
      <c r="Z245" s="17" t="str">
        <f t="shared" si="48"/>
        <v/>
      </c>
      <c r="AA245" s="17" t="str">
        <f t="shared" si="48"/>
        <v/>
      </c>
      <c r="AB245" s="17" t="str">
        <f t="shared" si="48"/>
        <v/>
      </c>
      <c r="AC245" s="17" t="str">
        <f t="shared" si="48"/>
        <v/>
      </c>
      <c r="AD245" s="17" t="str">
        <f t="shared" si="48"/>
        <v/>
      </c>
      <c r="AE245" s="17" t="str">
        <f t="shared" si="48"/>
        <v/>
      </c>
      <c r="AF245" s="17" t="str">
        <f t="shared" si="48"/>
        <v/>
      </c>
      <c r="AG245" s="17" t="str">
        <f t="shared" si="48"/>
        <v/>
      </c>
      <c r="AH245" s="17" t="str">
        <f t="shared" si="48"/>
        <v/>
      </c>
      <c r="AI245" s="17" t="str">
        <f t="shared" si="48"/>
        <v/>
      </c>
      <c r="AJ245" s="17" t="str">
        <f t="shared" si="45"/>
        <v/>
      </c>
      <c r="AK245" s="17" t="str">
        <f t="shared" si="45"/>
        <v/>
      </c>
    </row>
    <row r="246" spans="1:38" ht="90.35" hidden="1" x14ac:dyDescent="0.2">
      <c r="A246" s="70" t="str">
        <f t="shared" si="41"/>
        <v xml:space="preserve">BIBLIOTECARIOS; EXÁMENES; LIBROS; </v>
      </c>
      <c r="B246" s="228" t="str">
        <f>LEFT(TABLA!BC246,1)</f>
        <v>5</v>
      </c>
      <c r="C246" s="17" t="str">
        <f>TABLA!C246</f>
        <v>Ciencias Experimentales</v>
      </c>
      <c r="D246" s="17" t="str">
        <f>TABLA!F246</f>
        <v>F. Ciencias Físicas</v>
      </c>
      <c r="E246" s="262" t="str">
        <f>TABLA!BD246</f>
        <v>Hay una bibliotecaria en concreto que es bastante antipática con la gente, algunos amigos de otra facultad han venido aquí a estudiar y no han querido volver por ese motivo (el resto son muy majos todos y siempre nos han ayudado en todo lo que pueden). También a veces falla el sistema de acceso a los libros electrónicos falla. En épocas de exámenes, cuando no abre la sala de estudio, a veces no hay sitio suficiente para todos.</v>
      </c>
      <c r="F246" s="148">
        <f>TABLA!BE246</f>
        <v>0</v>
      </c>
      <c r="G246" s="70" t="str">
        <f t="shared" si="42"/>
        <v>HAY UNA BIBLIOTECARIA EN CONCRETO QUE ES BASTANTE ANTIPATICA CON LA GENTE, ALGUNOS AMIGOS DE OTRA FACULTAD HAN VENIDO AQUI A ESTUDIAR Y NO HAN QUERIDO VOLVER POR ESE MOTIVO (EL RESTO SON MUY MAJOS TODOS Y SIEMPRE NOS HAN AYUDADO EN TODO LO QUE PUEDEN). TAMBIEN A VECES FALLA EL SISTEMA DE ACCESO A LOS LIBROS ELECTRONICOS FALLA. EN EPOCAS DE EXAMENES, CUANDO NO ABRE LA SALA DE ESTUDIO, A VECES NO HAY SITIO SUFICIENTE PARA TODOS.</v>
      </c>
      <c r="H246" s="17" t="str">
        <f t="shared" si="49"/>
        <v xml:space="preserve">BIBLIOTECARIOS; </v>
      </c>
      <c r="I246" s="17" t="str">
        <f t="shared" si="49"/>
        <v/>
      </c>
      <c r="J246" s="17" t="str">
        <f t="shared" si="49"/>
        <v/>
      </c>
      <c r="K246" s="17" t="str">
        <f t="shared" si="49"/>
        <v/>
      </c>
      <c r="L246" s="17" t="str">
        <f t="shared" si="49"/>
        <v/>
      </c>
      <c r="M246" s="17" t="str">
        <f t="shared" si="49"/>
        <v/>
      </c>
      <c r="N246" s="17" t="str">
        <f t="shared" si="49"/>
        <v/>
      </c>
      <c r="O246" s="17" t="str">
        <f t="shared" si="49"/>
        <v/>
      </c>
      <c r="P246" s="17" t="str">
        <f t="shared" si="49"/>
        <v/>
      </c>
      <c r="Q246" s="17" t="str">
        <f t="shared" si="49"/>
        <v xml:space="preserve">EXÁMENES; </v>
      </c>
      <c r="R246" s="17" t="str">
        <f t="shared" si="49"/>
        <v/>
      </c>
      <c r="S246" s="17" t="str">
        <f t="shared" si="49"/>
        <v/>
      </c>
      <c r="T246" s="17" t="str">
        <f t="shared" si="49"/>
        <v/>
      </c>
      <c r="U246" s="17" t="str">
        <f t="shared" si="49"/>
        <v xml:space="preserve">LIBROS; </v>
      </c>
      <c r="V246" s="17" t="str">
        <f t="shared" si="49"/>
        <v/>
      </c>
      <c r="W246" s="17" t="str">
        <f t="shared" si="49"/>
        <v/>
      </c>
      <c r="X246" s="17" t="str">
        <f t="shared" si="48"/>
        <v/>
      </c>
      <c r="Y246" s="17" t="str">
        <f t="shared" si="48"/>
        <v/>
      </c>
      <c r="Z246" s="17" t="str">
        <f t="shared" si="48"/>
        <v/>
      </c>
      <c r="AA246" s="17" t="str">
        <f t="shared" si="48"/>
        <v/>
      </c>
      <c r="AB246" s="17" t="str">
        <f t="shared" si="48"/>
        <v/>
      </c>
      <c r="AC246" s="17" t="str">
        <f t="shared" si="48"/>
        <v/>
      </c>
      <c r="AD246" s="17" t="str">
        <f t="shared" si="48"/>
        <v/>
      </c>
      <c r="AE246" s="17" t="str">
        <f t="shared" si="48"/>
        <v/>
      </c>
      <c r="AF246" s="17" t="str">
        <f t="shared" si="48"/>
        <v/>
      </c>
      <c r="AG246" s="17" t="str">
        <f t="shared" si="48"/>
        <v/>
      </c>
      <c r="AH246" s="17" t="str">
        <f t="shared" si="48"/>
        <v/>
      </c>
      <c r="AI246" s="17" t="str">
        <f t="shared" si="48"/>
        <v/>
      </c>
      <c r="AJ246" s="17" t="str">
        <f t="shared" si="45"/>
        <v/>
      </c>
      <c r="AK246" s="17" t="str">
        <f t="shared" si="45"/>
        <v/>
      </c>
      <c r="AL246" s="17">
        <f t="shared" si="40"/>
        <v>1</v>
      </c>
    </row>
    <row r="247" spans="1:38" ht="25.85" x14ac:dyDescent="0.2">
      <c r="A247" s="70" t="str">
        <f t="shared" si="41"/>
        <v xml:space="preserve">PERSONAL; </v>
      </c>
      <c r="B247" s="228" t="str">
        <f>LEFT(TABLA!BC247,1)</f>
        <v>3</v>
      </c>
      <c r="C247" s="264" t="str">
        <f>TABLA!C247</f>
        <v>Ciencias Sociales</v>
      </c>
      <c r="D247" s="264" t="str">
        <f>TABLA!F247</f>
        <v>F. Ciencias Económicas y Empresariales</v>
      </c>
      <c r="E247" s="148" t="str">
        <f>TABLA!BD247</f>
        <v>El personal de la Biblioteca de Económicas es desagradable con los estudiantes, parece que les molesta ayudar o simplemente ser amables</v>
      </c>
      <c r="F247" s="148">
        <f>TABLA!BE247</f>
        <v>0</v>
      </c>
      <c r="G247" s="70" t="str">
        <f t="shared" si="42"/>
        <v>EL PERSONAL DE LA BIBLIOTECA DE ECONOMICAS ES DESAGRADABLE CON LOS ESTUDIANTES, PARECE QUE LES MOLESTA AYUDAR O SIMPLEMENTE SER AMABLES</v>
      </c>
      <c r="H247" s="17" t="str">
        <f t="shared" si="49"/>
        <v/>
      </c>
      <c r="I247" s="17" t="str">
        <f t="shared" si="49"/>
        <v/>
      </c>
      <c r="J247" s="17" t="str">
        <f t="shared" si="49"/>
        <v/>
      </c>
      <c r="K247" s="17" t="str">
        <f t="shared" si="49"/>
        <v/>
      </c>
      <c r="L247" s="17" t="str">
        <f t="shared" si="49"/>
        <v/>
      </c>
      <c r="M247" s="17" t="str">
        <f t="shared" si="49"/>
        <v/>
      </c>
      <c r="N247" s="17" t="str">
        <f t="shared" si="49"/>
        <v/>
      </c>
      <c r="O247" s="17" t="str">
        <f t="shared" si="49"/>
        <v/>
      </c>
      <c r="P247" s="17" t="str">
        <f t="shared" si="49"/>
        <v/>
      </c>
      <c r="Q247" s="17" t="str">
        <f t="shared" si="49"/>
        <v/>
      </c>
      <c r="R247" s="17" t="str">
        <f t="shared" si="49"/>
        <v/>
      </c>
      <c r="S247" s="17" t="str">
        <f t="shared" si="49"/>
        <v/>
      </c>
      <c r="T247" s="17" t="str">
        <f t="shared" si="49"/>
        <v/>
      </c>
      <c r="U247" s="17" t="str">
        <f t="shared" si="49"/>
        <v/>
      </c>
      <c r="V247" s="17" t="str">
        <f t="shared" si="49"/>
        <v/>
      </c>
      <c r="W247" s="17" t="str">
        <f t="shared" ref="W247:AI262" si="50">IFERROR((IF(FIND(W$2,$G247,1)&gt;0,W$3)),"")</f>
        <v/>
      </c>
      <c r="X247" s="17" t="str">
        <f t="shared" si="50"/>
        <v/>
      </c>
      <c r="Y247" s="17" t="str">
        <f t="shared" si="50"/>
        <v/>
      </c>
      <c r="Z247" s="17" t="str">
        <f t="shared" si="50"/>
        <v/>
      </c>
      <c r="AA247" s="17" t="str">
        <f t="shared" si="50"/>
        <v xml:space="preserve">PERSONAL; </v>
      </c>
      <c r="AB247" s="17" t="str">
        <f t="shared" si="50"/>
        <v/>
      </c>
      <c r="AC247" s="17" t="str">
        <f t="shared" si="50"/>
        <v/>
      </c>
      <c r="AD247" s="17" t="str">
        <f t="shared" si="50"/>
        <v/>
      </c>
      <c r="AE247" s="17" t="str">
        <f t="shared" si="50"/>
        <v/>
      </c>
      <c r="AF247" s="17" t="str">
        <f t="shared" si="50"/>
        <v/>
      </c>
      <c r="AG247" s="17" t="str">
        <f t="shared" si="50"/>
        <v/>
      </c>
      <c r="AH247" s="17" t="str">
        <f t="shared" si="50"/>
        <v/>
      </c>
      <c r="AI247" s="17" t="str">
        <f t="shared" si="50"/>
        <v/>
      </c>
      <c r="AJ247" s="17" t="str">
        <f t="shared" si="45"/>
        <v/>
      </c>
      <c r="AK247" s="17" t="str">
        <f t="shared" si="45"/>
        <v/>
      </c>
    </row>
    <row r="248" spans="1:38" hidden="1" x14ac:dyDescent="0.2">
      <c r="A248" s="70" t="str">
        <f t="shared" si="41"/>
        <v/>
      </c>
      <c r="B248" s="228" t="str">
        <f>LEFT(TABLA!BC248,1)</f>
        <v>5</v>
      </c>
      <c r="C248" s="17" t="str">
        <f>TABLA!C248</f>
        <v>Ciencias Sociales</v>
      </c>
      <c r="D248" s="17" t="str">
        <f>TABLA!F248</f>
        <v>F. Ciencias Económicas y Empresariales</v>
      </c>
      <c r="E248" s="262">
        <f>TABLA!BD248</f>
        <v>0</v>
      </c>
      <c r="F248" s="148">
        <f>TABLA!BE248</f>
        <v>0</v>
      </c>
      <c r="G248" s="70" t="str">
        <f t="shared" si="42"/>
        <v>0</v>
      </c>
      <c r="H248" s="17" t="str">
        <f t="shared" ref="H248:W263" si="51">IFERROR((IF(FIND(H$2,$G248,1)&gt;0,H$3)),"")</f>
        <v/>
      </c>
      <c r="I248" s="17" t="str">
        <f t="shared" si="51"/>
        <v/>
      </c>
      <c r="J248" s="17" t="str">
        <f t="shared" si="51"/>
        <v/>
      </c>
      <c r="K248" s="17" t="str">
        <f t="shared" si="51"/>
        <v/>
      </c>
      <c r="L248" s="17" t="str">
        <f t="shared" si="51"/>
        <v/>
      </c>
      <c r="M248" s="17" t="str">
        <f t="shared" si="51"/>
        <v/>
      </c>
      <c r="N248" s="17" t="str">
        <f t="shared" si="51"/>
        <v/>
      </c>
      <c r="O248" s="17" t="str">
        <f t="shared" si="51"/>
        <v/>
      </c>
      <c r="P248" s="17" t="str">
        <f t="shared" si="51"/>
        <v/>
      </c>
      <c r="Q248" s="17" t="str">
        <f t="shared" si="51"/>
        <v/>
      </c>
      <c r="R248" s="17" t="str">
        <f t="shared" si="51"/>
        <v/>
      </c>
      <c r="S248" s="17" t="str">
        <f t="shared" si="51"/>
        <v/>
      </c>
      <c r="T248" s="17" t="str">
        <f t="shared" si="51"/>
        <v/>
      </c>
      <c r="U248" s="17" t="str">
        <f t="shared" si="51"/>
        <v/>
      </c>
      <c r="V248" s="17" t="str">
        <f t="shared" si="51"/>
        <v/>
      </c>
      <c r="W248" s="17" t="str">
        <f t="shared" si="51"/>
        <v/>
      </c>
      <c r="X248" s="17" t="str">
        <f t="shared" si="50"/>
        <v/>
      </c>
      <c r="Y248" s="17" t="str">
        <f t="shared" si="50"/>
        <v/>
      </c>
      <c r="Z248" s="17" t="str">
        <f t="shared" si="50"/>
        <v/>
      </c>
      <c r="AA248" s="17" t="str">
        <f t="shared" si="50"/>
        <v/>
      </c>
      <c r="AB248" s="17" t="str">
        <f t="shared" si="50"/>
        <v/>
      </c>
      <c r="AC248" s="17" t="str">
        <f t="shared" si="50"/>
        <v/>
      </c>
      <c r="AD248" s="17" t="str">
        <f t="shared" si="50"/>
        <v/>
      </c>
      <c r="AE248" s="17" t="str">
        <f t="shared" si="50"/>
        <v/>
      </c>
      <c r="AF248" s="17" t="str">
        <f t="shared" si="50"/>
        <v/>
      </c>
      <c r="AG248" s="17" t="str">
        <f t="shared" si="50"/>
        <v/>
      </c>
      <c r="AH248" s="17" t="str">
        <f t="shared" si="50"/>
        <v/>
      </c>
      <c r="AI248" s="17" t="str">
        <f t="shared" si="50"/>
        <v/>
      </c>
      <c r="AJ248" s="17" t="str">
        <f t="shared" si="45"/>
        <v/>
      </c>
      <c r="AK248" s="17" t="str">
        <f t="shared" si="45"/>
        <v/>
      </c>
      <c r="AL248" s="17">
        <f t="shared" si="40"/>
        <v>0</v>
      </c>
    </row>
    <row r="249" spans="1:38" hidden="1" x14ac:dyDescent="0.2">
      <c r="A249" s="70" t="str">
        <f t="shared" si="41"/>
        <v/>
      </c>
      <c r="B249" s="228" t="str">
        <f>LEFT(TABLA!BC249,1)</f>
        <v>5</v>
      </c>
      <c r="C249" s="17" t="str">
        <f>TABLA!C249</f>
        <v>Ciencias Sociales</v>
      </c>
      <c r="D249" s="17" t="str">
        <f>TABLA!F249</f>
        <v>F. Ciencias de la Información</v>
      </c>
      <c r="E249" s="148">
        <f>TABLA!BD249</f>
        <v>0</v>
      </c>
      <c r="F249" s="148">
        <f>TABLA!BE249</f>
        <v>0</v>
      </c>
      <c r="G249" s="70" t="str">
        <f t="shared" si="42"/>
        <v>0</v>
      </c>
      <c r="H249" s="17" t="str">
        <f t="shared" si="51"/>
        <v/>
      </c>
      <c r="I249" s="17" t="str">
        <f t="shared" si="51"/>
        <v/>
      </c>
      <c r="J249" s="17" t="str">
        <f t="shared" si="51"/>
        <v/>
      </c>
      <c r="K249" s="17" t="str">
        <f t="shared" si="51"/>
        <v/>
      </c>
      <c r="L249" s="17" t="str">
        <f t="shared" si="51"/>
        <v/>
      </c>
      <c r="M249" s="17" t="str">
        <f t="shared" si="51"/>
        <v/>
      </c>
      <c r="N249" s="17" t="str">
        <f t="shared" si="51"/>
        <v/>
      </c>
      <c r="O249" s="17" t="str">
        <f t="shared" si="51"/>
        <v/>
      </c>
      <c r="P249" s="17" t="str">
        <f t="shared" si="51"/>
        <v/>
      </c>
      <c r="Q249" s="17" t="str">
        <f t="shared" si="51"/>
        <v/>
      </c>
      <c r="R249" s="17" t="str">
        <f t="shared" si="51"/>
        <v/>
      </c>
      <c r="S249" s="17" t="str">
        <f t="shared" si="51"/>
        <v/>
      </c>
      <c r="T249" s="17" t="str">
        <f t="shared" si="51"/>
        <v/>
      </c>
      <c r="U249" s="17" t="str">
        <f t="shared" si="51"/>
        <v/>
      </c>
      <c r="V249" s="17" t="str">
        <f t="shared" si="51"/>
        <v/>
      </c>
      <c r="W249" s="17" t="str">
        <f t="shared" si="51"/>
        <v/>
      </c>
      <c r="X249" s="17" t="str">
        <f t="shared" si="50"/>
        <v/>
      </c>
      <c r="Y249" s="17" t="str">
        <f t="shared" si="50"/>
        <v/>
      </c>
      <c r="Z249" s="17" t="str">
        <f t="shared" si="50"/>
        <v/>
      </c>
      <c r="AA249" s="17" t="str">
        <f t="shared" si="50"/>
        <v/>
      </c>
      <c r="AB249" s="17" t="str">
        <f t="shared" si="50"/>
        <v/>
      </c>
      <c r="AC249" s="17" t="str">
        <f t="shared" si="50"/>
        <v/>
      </c>
      <c r="AD249" s="17" t="str">
        <f t="shared" si="50"/>
        <v/>
      </c>
      <c r="AE249" s="17" t="str">
        <f t="shared" si="50"/>
        <v/>
      </c>
      <c r="AF249" s="17" t="str">
        <f t="shared" si="50"/>
        <v/>
      </c>
      <c r="AG249" s="17" t="str">
        <f t="shared" si="50"/>
        <v/>
      </c>
      <c r="AH249" s="17" t="str">
        <f t="shared" si="50"/>
        <v/>
      </c>
      <c r="AI249" s="17" t="str">
        <f t="shared" si="50"/>
        <v/>
      </c>
      <c r="AJ249" s="17" t="str">
        <f t="shared" si="45"/>
        <v/>
      </c>
      <c r="AK249" s="17" t="str">
        <f t="shared" si="45"/>
        <v/>
      </c>
      <c r="AL249" s="17">
        <f t="shared" si="40"/>
        <v>0</v>
      </c>
    </row>
    <row r="250" spans="1:38" hidden="1" x14ac:dyDescent="0.2">
      <c r="A250" s="70" t="str">
        <f t="shared" si="41"/>
        <v/>
      </c>
      <c r="B250" s="228" t="str">
        <f>LEFT(TABLA!BC250,1)</f>
        <v>4</v>
      </c>
      <c r="C250" s="17" t="str">
        <f>TABLA!C250</f>
        <v>Humanidades</v>
      </c>
      <c r="D250" s="17" t="str">
        <f>TABLA!F250</f>
        <v>F. Bellas Artes</v>
      </c>
      <c r="E250" s="148">
        <f>TABLA!BD250</f>
        <v>0</v>
      </c>
      <c r="F250" s="148">
        <f>TABLA!BE250</f>
        <v>0</v>
      </c>
      <c r="G250" s="70" t="str">
        <f t="shared" si="42"/>
        <v>0</v>
      </c>
      <c r="H250" s="17" t="str">
        <f t="shared" si="51"/>
        <v/>
      </c>
      <c r="I250" s="17" t="str">
        <f t="shared" si="51"/>
        <v/>
      </c>
      <c r="J250" s="17" t="str">
        <f t="shared" si="51"/>
        <v/>
      </c>
      <c r="K250" s="17" t="str">
        <f t="shared" si="51"/>
        <v/>
      </c>
      <c r="L250" s="17" t="str">
        <f t="shared" si="51"/>
        <v/>
      </c>
      <c r="M250" s="17" t="str">
        <f t="shared" si="51"/>
        <v/>
      </c>
      <c r="N250" s="17" t="str">
        <f t="shared" si="51"/>
        <v/>
      </c>
      <c r="O250" s="17" t="str">
        <f t="shared" si="51"/>
        <v/>
      </c>
      <c r="P250" s="17" t="str">
        <f t="shared" si="51"/>
        <v/>
      </c>
      <c r="Q250" s="17" t="str">
        <f t="shared" si="51"/>
        <v/>
      </c>
      <c r="R250" s="17" t="str">
        <f t="shared" si="51"/>
        <v/>
      </c>
      <c r="S250" s="17" t="str">
        <f t="shared" si="51"/>
        <v/>
      </c>
      <c r="T250" s="17" t="str">
        <f t="shared" si="51"/>
        <v/>
      </c>
      <c r="U250" s="17" t="str">
        <f t="shared" si="51"/>
        <v/>
      </c>
      <c r="V250" s="17" t="str">
        <f t="shared" si="51"/>
        <v/>
      </c>
      <c r="W250" s="17" t="str">
        <f t="shared" si="51"/>
        <v/>
      </c>
      <c r="X250" s="17" t="str">
        <f t="shared" si="50"/>
        <v/>
      </c>
      <c r="Y250" s="17" t="str">
        <f t="shared" si="50"/>
        <v/>
      </c>
      <c r="Z250" s="17" t="str">
        <f t="shared" si="50"/>
        <v/>
      </c>
      <c r="AA250" s="17" t="str">
        <f t="shared" si="50"/>
        <v/>
      </c>
      <c r="AB250" s="17" t="str">
        <f t="shared" si="50"/>
        <v/>
      </c>
      <c r="AC250" s="17" t="str">
        <f t="shared" si="50"/>
        <v/>
      </c>
      <c r="AD250" s="17" t="str">
        <f t="shared" si="50"/>
        <v/>
      </c>
      <c r="AE250" s="17" t="str">
        <f t="shared" si="50"/>
        <v/>
      </c>
      <c r="AF250" s="17" t="str">
        <f t="shared" si="50"/>
        <v/>
      </c>
      <c r="AG250" s="17" t="str">
        <f t="shared" si="50"/>
        <v/>
      </c>
      <c r="AH250" s="17" t="str">
        <f t="shared" si="50"/>
        <v/>
      </c>
      <c r="AI250" s="17" t="str">
        <f t="shared" si="50"/>
        <v/>
      </c>
      <c r="AJ250" s="17" t="str">
        <f t="shared" si="45"/>
        <v/>
      </c>
      <c r="AK250" s="17" t="str">
        <f t="shared" si="45"/>
        <v/>
      </c>
      <c r="AL250" s="17">
        <f t="shared" si="40"/>
        <v>0</v>
      </c>
    </row>
    <row r="251" spans="1:38" hidden="1" x14ac:dyDescent="0.2">
      <c r="A251" s="70" t="str">
        <f t="shared" si="41"/>
        <v/>
      </c>
      <c r="B251" s="228" t="str">
        <f>LEFT(TABLA!BC251,1)</f>
        <v>5</v>
      </c>
      <c r="C251" s="17" t="str">
        <f>TABLA!C251</f>
        <v>Ciencias Sociales</v>
      </c>
      <c r="D251" s="17" t="str">
        <f>TABLA!F251</f>
        <v>F. Ciencias Políticas y Sociología</v>
      </c>
      <c r="E251" s="148">
        <f>TABLA!BD251</f>
        <v>0</v>
      </c>
      <c r="F251" s="148">
        <f>TABLA!BE251</f>
        <v>0</v>
      </c>
      <c r="G251" s="70" t="str">
        <f t="shared" si="42"/>
        <v>0</v>
      </c>
      <c r="H251" s="17" t="str">
        <f t="shared" si="51"/>
        <v/>
      </c>
      <c r="I251" s="17" t="str">
        <f t="shared" si="51"/>
        <v/>
      </c>
      <c r="J251" s="17" t="str">
        <f t="shared" si="51"/>
        <v/>
      </c>
      <c r="K251" s="17" t="str">
        <f t="shared" si="51"/>
        <v/>
      </c>
      <c r="L251" s="17" t="str">
        <f t="shared" si="51"/>
        <v/>
      </c>
      <c r="M251" s="17" t="str">
        <f t="shared" si="51"/>
        <v/>
      </c>
      <c r="N251" s="17" t="str">
        <f t="shared" si="51"/>
        <v/>
      </c>
      <c r="O251" s="17" t="str">
        <f t="shared" si="51"/>
        <v/>
      </c>
      <c r="P251" s="17" t="str">
        <f t="shared" si="51"/>
        <v/>
      </c>
      <c r="Q251" s="17" t="str">
        <f t="shared" si="51"/>
        <v/>
      </c>
      <c r="R251" s="17" t="str">
        <f t="shared" si="51"/>
        <v/>
      </c>
      <c r="S251" s="17" t="str">
        <f t="shared" si="51"/>
        <v/>
      </c>
      <c r="T251" s="17" t="str">
        <f t="shared" si="51"/>
        <v/>
      </c>
      <c r="U251" s="17" t="str">
        <f t="shared" si="51"/>
        <v/>
      </c>
      <c r="V251" s="17" t="str">
        <f t="shared" si="51"/>
        <v/>
      </c>
      <c r="W251" s="17" t="str">
        <f t="shared" si="51"/>
        <v/>
      </c>
      <c r="X251" s="17" t="str">
        <f t="shared" si="50"/>
        <v/>
      </c>
      <c r="Y251" s="17" t="str">
        <f t="shared" si="50"/>
        <v/>
      </c>
      <c r="Z251" s="17" t="str">
        <f t="shared" si="50"/>
        <v/>
      </c>
      <c r="AA251" s="17" t="str">
        <f t="shared" si="50"/>
        <v/>
      </c>
      <c r="AB251" s="17" t="str">
        <f t="shared" si="50"/>
        <v/>
      </c>
      <c r="AC251" s="17" t="str">
        <f t="shared" si="50"/>
        <v/>
      </c>
      <c r="AD251" s="17" t="str">
        <f t="shared" si="50"/>
        <v/>
      </c>
      <c r="AE251" s="17" t="str">
        <f t="shared" si="50"/>
        <v/>
      </c>
      <c r="AF251" s="17" t="str">
        <f t="shared" si="50"/>
        <v/>
      </c>
      <c r="AG251" s="17" t="str">
        <f t="shared" si="50"/>
        <v/>
      </c>
      <c r="AH251" s="17" t="str">
        <f t="shared" si="50"/>
        <v/>
      </c>
      <c r="AI251" s="17" t="str">
        <f t="shared" si="50"/>
        <v/>
      </c>
      <c r="AJ251" s="17" t="str">
        <f t="shared" si="45"/>
        <v/>
      </c>
      <c r="AK251" s="17" t="str">
        <f t="shared" si="45"/>
        <v/>
      </c>
      <c r="AL251" s="17">
        <f t="shared" si="40"/>
        <v>0</v>
      </c>
    </row>
    <row r="252" spans="1:38" hidden="1" x14ac:dyDescent="0.2">
      <c r="A252" s="70" t="str">
        <f t="shared" si="41"/>
        <v/>
      </c>
      <c r="B252" s="228" t="str">
        <f>LEFT(TABLA!BC252,1)</f>
        <v>5</v>
      </c>
      <c r="C252" s="17" t="str">
        <f>TABLA!C252</f>
        <v>Ciencias Experimentales</v>
      </c>
      <c r="D252" s="17" t="str">
        <f>TABLA!F252</f>
        <v>F. Ciencias Biológicas</v>
      </c>
      <c r="E252" s="148">
        <f>TABLA!BD252</f>
        <v>0</v>
      </c>
      <c r="F252" s="148">
        <f>TABLA!BE252</f>
        <v>0</v>
      </c>
      <c r="G252" s="70" t="str">
        <f t="shared" si="42"/>
        <v>0</v>
      </c>
      <c r="H252" s="17" t="str">
        <f t="shared" si="51"/>
        <v/>
      </c>
      <c r="I252" s="17" t="str">
        <f t="shared" si="51"/>
        <v/>
      </c>
      <c r="J252" s="17" t="str">
        <f t="shared" si="51"/>
        <v/>
      </c>
      <c r="K252" s="17" t="str">
        <f t="shared" si="51"/>
        <v/>
      </c>
      <c r="L252" s="17" t="str">
        <f t="shared" si="51"/>
        <v/>
      </c>
      <c r="M252" s="17" t="str">
        <f t="shared" si="51"/>
        <v/>
      </c>
      <c r="N252" s="17" t="str">
        <f t="shared" si="51"/>
        <v/>
      </c>
      <c r="O252" s="17" t="str">
        <f t="shared" si="51"/>
        <v/>
      </c>
      <c r="P252" s="17" t="str">
        <f t="shared" si="51"/>
        <v/>
      </c>
      <c r="Q252" s="17" t="str">
        <f t="shared" si="51"/>
        <v/>
      </c>
      <c r="R252" s="17" t="str">
        <f t="shared" si="51"/>
        <v/>
      </c>
      <c r="S252" s="17" t="str">
        <f t="shared" si="51"/>
        <v/>
      </c>
      <c r="T252" s="17" t="str">
        <f t="shared" si="51"/>
        <v/>
      </c>
      <c r="U252" s="17" t="str">
        <f t="shared" si="51"/>
        <v/>
      </c>
      <c r="V252" s="17" t="str">
        <f t="shared" si="51"/>
        <v/>
      </c>
      <c r="W252" s="17" t="str">
        <f t="shared" si="51"/>
        <v/>
      </c>
      <c r="X252" s="17" t="str">
        <f t="shared" si="50"/>
        <v/>
      </c>
      <c r="Y252" s="17" t="str">
        <f t="shared" si="50"/>
        <v/>
      </c>
      <c r="Z252" s="17" t="str">
        <f t="shared" si="50"/>
        <v/>
      </c>
      <c r="AA252" s="17" t="str">
        <f t="shared" si="50"/>
        <v/>
      </c>
      <c r="AB252" s="17" t="str">
        <f t="shared" si="50"/>
        <v/>
      </c>
      <c r="AC252" s="17" t="str">
        <f t="shared" si="50"/>
        <v/>
      </c>
      <c r="AD252" s="17" t="str">
        <f t="shared" si="50"/>
        <v/>
      </c>
      <c r="AE252" s="17" t="str">
        <f t="shared" si="50"/>
        <v/>
      </c>
      <c r="AF252" s="17" t="str">
        <f t="shared" si="50"/>
        <v/>
      </c>
      <c r="AG252" s="17" t="str">
        <f t="shared" si="50"/>
        <v/>
      </c>
      <c r="AH252" s="17" t="str">
        <f t="shared" si="50"/>
        <v/>
      </c>
      <c r="AI252" s="17" t="str">
        <f t="shared" si="50"/>
        <v/>
      </c>
      <c r="AJ252" s="17" t="str">
        <f t="shared" si="45"/>
        <v/>
      </c>
      <c r="AK252" s="17" t="str">
        <f t="shared" si="45"/>
        <v/>
      </c>
      <c r="AL252" s="17">
        <f t="shared" si="40"/>
        <v>0</v>
      </c>
    </row>
    <row r="253" spans="1:38" hidden="1" x14ac:dyDescent="0.2">
      <c r="A253" s="70" t="str">
        <f t="shared" si="41"/>
        <v/>
      </c>
      <c r="B253" s="228" t="str">
        <f>LEFT(TABLA!BC253,1)</f>
        <v>5</v>
      </c>
      <c r="C253" s="17" t="str">
        <f>TABLA!C253</f>
        <v>Ciencias Experimentales</v>
      </c>
      <c r="D253" s="17" t="str">
        <f>TABLA!F253</f>
        <v>F. Ciencias Biológicas</v>
      </c>
      <c r="E253" s="148">
        <f>TABLA!BD253</f>
        <v>0</v>
      </c>
      <c r="F253" s="148">
        <f>TABLA!BE253</f>
        <v>0</v>
      </c>
      <c r="G253" s="70" t="str">
        <f t="shared" si="42"/>
        <v>0</v>
      </c>
      <c r="H253" s="17" t="str">
        <f t="shared" si="51"/>
        <v/>
      </c>
      <c r="I253" s="17" t="str">
        <f t="shared" si="51"/>
        <v/>
      </c>
      <c r="J253" s="17" t="str">
        <f t="shared" si="51"/>
        <v/>
      </c>
      <c r="K253" s="17" t="str">
        <f t="shared" si="51"/>
        <v/>
      </c>
      <c r="L253" s="17" t="str">
        <f t="shared" si="51"/>
        <v/>
      </c>
      <c r="M253" s="17" t="str">
        <f t="shared" si="51"/>
        <v/>
      </c>
      <c r="N253" s="17" t="str">
        <f t="shared" si="51"/>
        <v/>
      </c>
      <c r="O253" s="17" t="str">
        <f t="shared" si="51"/>
        <v/>
      </c>
      <c r="P253" s="17" t="str">
        <f t="shared" si="51"/>
        <v/>
      </c>
      <c r="Q253" s="17" t="str">
        <f t="shared" si="51"/>
        <v/>
      </c>
      <c r="R253" s="17" t="str">
        <f t="shared" si="51"/>
        <v/>
      </c>
      <c r="S253" s="17" t="str">
        <f t="shared" si="51"/>
        <v/>
      </c>
      <c r="T253" s="17" t="str">
        <f t="shared" si="51"/>
        <v/>
      </c>
      <c r="U253" s="17" t="str">
        <f t="shared" si="51"/>
        <v/>
      </c>
      <c r="V253" s="17" t="str">
        <f t="shared" si="51"/>
        <v/>
      </c>
      <c r="W253" s="17" t="str">
        <f t="shared" si="51"/>
        <v/>
      </c>
      <c r="X253" s="17" t="str">
        <f t="shared" si="50"/>
        <v/>
      </c>
      <c r="Y253" s="17" t="str">
        <f t="shared" si="50"/>
        <v/>
      </c>
      <c r="Z253" s="17" t="str">
        <f t="shared" si="50"/>
        <v/>
      </c>
      <c r="AA253" s="17" t="str">
        <f t="shared" si="50"/>
        <v/>
      </c>
      <c r="AB253" s="17" t="str">
        <f t="shared" si="50"/>
        <v/>
      </c>
      <c r="AC253" s="17" t="str">
        <f t="shared" si="50"/>
        <v/>
      </c>
      <c r="AD253" s="17" t="str">
        <f t="shared" si="50"/>
        <v/>
      </c>
      <c r="AE253" s="17" t="str">
        <f t="shared" si="50"/>
        <v/>
      </c>
      <c r="AF253" s="17" t="str">
        <f t="shared" si="50"/>
        <v/>
      </c>
      <c r="AG253" s="17" t="str">
        <f t="shared" si="50"/>
        <v/>
      </c>
      <c r="AH253" s="17" t="str">
        <f t="shared" si="50"/>
        <v/>
      </c>
      <c r="AI253" s="17" t="str">
        <f t="shared" si="50"/>
        <v/>
      </c>
      <c r="AJ253" s="17" t="str">
        <f t="shared" si="45"/>
        <v/>
      </c>
      <c r="AK253" s="17" t="str">
        <f t="shared" si="45"/>
        <v/>
      </c>
      <c r="AL253" s="17">
        <f t="shared" si="40"/>
        <v>0</v>
      </c>
    </row>
    <row r="254" spans="1:38" hidden="1" x14ac:dyDescent="0.2">
      <c r="A254" s="70" t="str">
        <f t="shared" si="41"/>
        <v/>
      </c>
      <c r="B254" s="228" t="str">
        <f>LEFT(TABLA!BC254,1)</f>
        <v>5</v>
      </c>
      <c r="C254" s="17" t="str">
        <f>TABLA!C254</f>
        <v>Humanidades</v>
      </c>
      <c r="D254" s="17" t="str">
        <f>TABLA!F254</f>
        <v>F. Educación - Centro de Formación del Profesorado</v>
      </c>
      <c r="E254" s="148">
        <f>TABLA!BD254</f>
        <v>0</v>
      </c>
      <c r="F254" s="148">
        <f>TABLA!BE254</f>
        <v>0</v>
      </c>
      <c r="G254" s="70" t="str">
        <f t="shared" si="42"/>
        <v>0</v>
      </c>
      <c r="H254" s="17" t="str">
        <f t="shared" si="51"/>
        <v/>
      </c>
      <c r="I254" s="17" t="str">
        <f t="shared" si="51"/>
        <v/>
      </c>
      <c r="J254" s="17" t="str">
        <f t="shared" si="51"/>
        <v/>
      </c>
      <c r="K254" s="17" t="str">
        <f t="shared" si="51"/>
        <v/>
      </c>
      <c r="L254" s="17" t="str">
        <f t="shared" si="51"/>
        <v/>
      </c>
      <c r="M254" s="17" t="str">
        <f t="shared" si="51"/>
        <v/>
      </c>
      <c r="N254" s="17" t="str">
        <f t="shared" si="51"/>
        <v/>
      </c>
      <c r="O254" s="17" t="str">
        <f t="shared" si="51"/>
        <v/>
      </c>
      <c r="P254" s="17" t="str">
        <f t="shared" si="51"/>
        <v/>
      </c>
      <c r="Q254" s="17" t="str">
        <f t="shared" si="51"/>
        <v/>
      </c>
      <c r="R254" s="17" t="str">
        <f t="shared" si="51"/>
        <v/>
      </c>
      <c r="S254" s="17" t="str">
        <f t="shared" si="51"/>
        <v/>
      </c>
      <c r="T254" s="17" t="str">
        <f t="shared" si="51"/>
        <v/>
      </c>
      <c r="U254" s="17" t="str">
        <f t="shared" si="51"/>
        <v/>
      </c>
      <c r="V254" s="17" t="str">
        <f t="shared" si="51"/>
        <v/>
      </c>
      <c r="W254" s="17" t="str">
        <f t="shared" si="51"/>
        <v/>
      </c>
      <c r="X254" s="17" t="str">
        <f t="shared" si="50"/>
        <v/>
      </c>
      <c r="Y254" s="17" t="str">
        <f t="shared" si="50"/>
        <v/>
      </c>
      <c r="Z254" s="17" t="str">
        <f t="shared" si="50"/>
        <v/>
      </c>
      <c r="AA254" s="17" t="str">
        <f t="shared" si="50"/>
        <v/>
      </c>
      <c r="AB254" s="17" t="str">
        <f t="shared" si="50"/>
        <v/>
      </c>
      <c r="AC254" s="17" t="str">
        <f t="shared" si="50"/>
        <v/>
      </c>
      <c r="AD254" s="17" t="str">
        <f t="shared" si="50"/>
        <v/>
      </c>
      <c r="AE254" s="17" t="str">
        <f t="shared" si="50"/>
        <v/>
      </c>
      <c r="AF254" s="17" t="str">
        <f t="shared" si="50"/>
        <v/>
      </c>
      <c r="AG254" s="17" t="str">
        <f t="shared" si="50"/>
        <v/>
      </c>
      <c r="AH254" s="17" t="str">
        <f t="shared" si="50"/>
        <v/>
      </c>
      <c r="AI254" s="17" t="str">
        <f t="shared" si="50"/>
        <v/>
      </c>
      <c r="AJ254" s="17" t="str">
        <f t="shared" si="45"/>
        <v/>
      </c>
      <c r="AK254" s="17" t="str">
        <f t="shared" si="45"/>
        <v/>
      </c>
      <c r="AL254" s="17">
        <f t="shared" si="40"/>
        <v>0</v>
      </c>
    </row>
    <row r="255" spans="1:38" x14ac:dyDescent="0.2">
      <c r="A255" s="70" t="str">
        <f t="shared" si="41"/>
        <v/>
      </c>
      <c r="B255" s="228" t="str">
        <f>LEFT(TABLA!BC255,1)</f>
        <v>5</v>
      </c>
      <c r="C255" s="264" t="str">
        <f>TABLA!C255</f>
        <v>Ciencias de la Salud</v>
      </c>
      <c r="D255" s="264" t="str">
        <f>TABLA!F255</f>
        <v>F. Enfermería, Fisioterapia y Podología</v>
      </c>
      <c r="E255" s="148">
        <f>TABLA!BD255</f>
        <v>0</v>
      </c>
      <c r="F255" s="148">
        <f>TABLA!BE255</f>
        <v>0</v>
      </c>
      <c r="G255" s="70" t="str">
        <f t="shared" si="42"/>
        <v>0</v>
      </c>
      <c r="H255" s="17" t="str">
        <f t="shared" si="51"/>
        <v/>
      </c>
      <c r="I255" s="17" t="str">
        <f t="shared" si="51"/>
        <v/>
      </c>
      <c r="J255" s="17" t="str">
        <f t="shared" si="51"/>
        <v/>
      </c>
      <c r="K255" s="17" t="str">
        <f t="shared" si="51"/>
        <v/>
      </c>
      <c r="L255" s="17" t="str">
        <f t="shared" si="51"/>
        <v/>
      </c>
      <c r="M255" s="17" t="str">
        <f t="shared" si="51"/>
        <v/>
      </c>
      <c r="N255" s="17" t="str">
        <f t="shared" si="51"/>
        <v/>
      </c>
      <c r="O255" s="17" t="str">
        <f t="shared" si="51"/>
        <v/>
      </c>
      <c r="P255" s="17" t="str">
        <f t="shared" si="51"/>
        <v/>
      </c>
      <c r="Q255" s="17" t="str">
        <f t="shared" si="51"/>
        <v/>
      </c>
      <c r="R255" s="17" t="str">
        <f t="shared" si="51"/>
        <v/>
      </c>
      <c r="S255" s="17" t="str">
        <f t="shared" si="51"/>
        <v/>
      </c>
      <c r="T255" s="17" t="str">
        <f t="shared" si="51"/>
        <v/>
      </c>
      <c r="U255" s="17" t="str">
        <f t="shared" si="51"/>
        <v/>
      </c>
      <c r="V255" s="17" t="str">
        <f t="shared" si="51"/>
        <v/>
      </c>
      <c r="W255" s="17" t="str">
        <f t="shared" si="51"/>
        <v/>
      </c>
      <c r="X255" s="17" t="str">
        <f t="shared" si="50"/>
        <v/>
      </c>
      <c r="Y255" s="17" t="str">
        <f t="shared" si="50"/>
        <v/>
      </c>
      <c r="Z255" s="17" t="str">
        <f t="shared" si="50"/>
        <v/>
      </c>
      <c r="AA255" s="17" t="str">
        <f t="shared" si="50"/>
        <v/>
      </c>
      <c r="AB255" s="17" t="str">
        <f t="shared" si="50"/>
        <v/>
      </c>
      <c r="AC255" s="17" t="str">
        <f t="shared" si="50"/>
        <v/>
      </c>
      <c r="AD255" s="17" t="str">
        <f t="shared" si="50"/>
        <v/>
      </c>
      <c r="AE255" s="17" t="str">
        <f t="shared" si="50"/>
        <v/>
      </c>
      <c r="AF255" s="17" t="str">
        <f t="shared" si="50"/>
        <v/>
      </c>
      <c r="AG255" s="17" t="str">
        <f t="shared" si="50"/>
        <v/>
      </c>
      <c r="AH255" s="17" t="str">
        <f t="shared" si="50"/>
        <v/>
      </c>
      <c r="AI255" s="17" t="str">
        <f t="shared" si="50"/>
        <v/>
      </c>
      <c r="AJ255" s="17" t="str">
        <f t="shared" si="45"/>
        <v/>
      </c>
      <c r="AK255" s="17" t="str">
        <f t="shared" si="45"/>
        <v/>
      </c>
    </row>
    <row r="256" spans="1:38" hidden="1" x14ac:dyDescent="0.2">
      <c r="A256" s="70" t="str">
        <f t="shared" si="41"/>
        <v/>
      </c>
      <c r="B256" s="228" t="str">
        <f>LEFT(TABLA!BC256,1)</f>
        <v>5</v>
      </c>
      <c r="C256" s="17" t="str">
        <f>TABLA!C256</f>
        <v>Humanidades</v>
      </c>
      <c r="D256" s="17" t="str">
        <f>TABLA!F256</f>
        <v>F. Geografía e Historia</v>
      </c>
      <c r="E256" s="262">
        <f>TABLA!BD256</f>
        <v>0</v>
      </c>
      <c r="F256" s="148">
        <f>TABLA!BE256</f>
        <v>0</v>
      </c>
      <c r="G256" s="70" t="str">
        <f t="shared" si="42"/>
        <v>0</v>
      </c>
      <c r="H256" s="17" t="str">
        <f t="shared" si="51"/>
        <v/>
      </c>
      <c r="I256" s="17" t="str">
        <f t="shared" si="51"/>
        <v/>
      </c>
      <c r="J256" s="17" t="str">
        <f t="shared" si="51"/>
        <v/>
      </c>
      <c r="K256" s="17" t="str">
        <f t="shared" si="51"/>
        <v/>
      </c>
      <c r="L256" s="17" t="str">
        <f t="shared" si="51"/>
        <v/>
      </c>
      <c r="M256" s="17" t="str">
        <f t="shared" si="51"/>
        <v/>
      </c>
      <c r="N256" s="17" t="str">
        <f t="shared" si="51"/>
        <v/>
      </c>
      <c r="O256" s="17" t="str">
        <f t="shared" si="51"/>
        <v/>
      </c>
      <c r="P256" s="17" t="str">
        <f t="shared" si="51"/>
        <v/>
      </c>
      <c r="Q256" s="17" t="str">
        <f t="shared" si="51"/>
        <v/>
      </c>
      <c r="R256" s="17" t="str">
        <f t="shared" si="51"/>
        <v/>
      </c>
      <c r="S256" s="17" t="str">
        <f t="shared" si="51"/>
        <v/>
      </c>
      <c r="T256" s="17" t="str">
        <f t="shared" si="51"/>
        <v/>
      </c>
      <c r="U256" s="17" t="str">
        <f t="shared" si="51"/>
        <v/>
      </c>
      <c r="V256" s="17" t="str">
        <f t="shared" si="51"/>
        <v/>
      </c>
      <c r="W256" s="17" t="str">
        <f t="shared" si="51"/>
        <v/>
      </c>
      <c r="X256" s="17" t="str">
        <f t="shared" si="50"/>
        <v/>
      </c>
      <c r="Y256" s="17" t="str">
        <f t="shared" si="50"/>
        <v/>
      </c>
      <c r="Z256" s="17" t="str">
        <f t="shared" si="50"/>
        <v/>
      </c>
      <c r="AA256" s="17" t="str">
        <f t="shared" si="50"/>
        <v/>
      </c>
      <c r="AB256" s="17" t="str">
        <f t="shared" si="50"/>
        <v/>
      </c>
      <c r="AC256" s="17" t="str">
        <f t="shared" si="50"/>
        <v/>
      </c>
      <c r="AD256" s="17" t="str">
        <f t="shared" si="50"/>
        <v/>
      </c>
      <c r="AE256" s="17" t="str">
        <f t="shared" si="50"/>
        <v/>
      </c>
      <c r="AF256" s="17" t="str">
        <f t="shared" si="50"/>
        <v/>
      </c>
      <c r="AG256" s="17" t="str">
        <f t="shared" si="50"/>
        <v/>
      </c>
      <c r="AH256" s="17" t="str">
        <f t="shared" si="50"/>
        <v/>
      </c>
      <c r="AI256" s="17" t="str">
        <f t="shared" si="50"/>
        <v/>
      </c>
      <c r="AJ256" s="17" t="str">
        <f t="shared" si="45"/>
        <v/>
      </c>
      <c r="AK256" s="17" t="str">
        <f t="shared" si="45"/>
        <v/>
      </c>
      <c r="AL256" s="17">
        <f t="shared" si="40"/>
        <v>0</v>
      </c>
    </row>
    <row r="257" spans="1:38" ht="51.65" hidden="1" x14ac:dyDescent="0.2">
      <c r="A257" s="70" t="str">
        <f t="shared" si="41"/>
        <v xml:space="preserve">CURSOS FORMACION INFORMACIÓN; ON-LINE DIGITAL; </v>
      </c>
      <c r="B257" s="228" t="str">
        <f>LEFT(TABLA!BC257,1)</f>
        <v>4</v>
      </c>
      <c r="C257" s="17" t="str">
        <f>TABLA!C257</f>
        <v>Ciencias Experimentales</v>
      </c>
      <c r="D257" s="17" t="str">
        <f>TABLA!F257</f>
        <v>F. Ciencias Químicas</v>
      </c>
      <c r="E257" s="148" t="str">
        <f>TABLA!BD257</f>
        <v>Estoy muy contento con los servicios de la Biblioteca. Los cursos que organizáis en línea y que luego podemos encontrar en Youtube están muy bien. Felicidades por vuestro trabajo.</v>
      </c>
      <c r="F257" s="148">
        <f>TABLA!BE257</f>
        <v>0</v>
      </c>
      <c r="G257" s="70" t="str">
        <f t="shared" si="42"/>
        <v>ESTOY MUY CONTENTO CON LOS SERVICIOS DE LA BIBLIOTECA. LOS CURSOS QUE ORGANIZAIS EN LINEA Y QUE LUEGO PODEMOS ENCONTRAR EN YOUTUBE ESTAN MUY BIEN. FELICIDADES POR VUESTRO TRABAJO.</v>
      </c>
      <c r="H257" s="17" t="str">
        <f t="shared" si="51"/>
        <v/>
      </c>
      <c r="I257" s="17" t="str">
        <f t="shared" si="51"/>
        <v/>
      </c>
      <c r="J257" s="17" t="str">
        <f t="shared" si="51"/>
        <v/>
      </c>
      <c r="K257" s="17" t="str">
        <f t="shared" si="51"/>
        <v/>
      </c>
      <c r="L257" s="17" t="str">
        <f t="shared" si="51"/>
        <v/>
      </c>
      <c r="M257" s="17" t="str">
        <f t="shared" si="51"/>
        <v xml:space="preserve">CURSOS FORMACION INFORMACIÓN; </v>
      </c>
      <c r="N257" s="17" t="str">
        <f t="shared" si="51"/>
        <v/>
      </c>
      <c r="O257" s="17" t="str">
        <f t="shared" si="51"/>
        <v/>
      </c>
      <c r="P257" s="17" t="str">
        <f t="shared" si="51"/>
        <v/>
      </c>
      <c r="Q257" s="17" t="str">
        <f t="shared" si="51"/>
        <v/>
      </c>
      <c r="R257" s="17" t="str">
        <f t="shared" si="51"/>
        <v/>
      </c>
      <c r="S257" s="17" t="str">
        <f t="shared" si="51"/>
        <v/>
      </c>
      <c r="T257" s="17" t="str">
        <f t="shared" si="51"/>
        <v/>
      </c>
      <c r="U257" s="17" t="str">
        <f t="shared" si="51"/>
        <v/>
      </c>
      <c r="V257" s="17" t="str">
        <f t="shared" si="51"/>
        <v/>
      </c>
      <c r="W257" s="17" t="str">
        <f t="shared" si="51"/>
        <v/>
      </c>
      <c r="X257" s="17" t="str">
        <f t="shared" si="50"/>
        <v/>
      </c>
      <c r="Y257" s="17" t="str">
        <f t="shared" si="50"/>
        <v xml:space="preserve">ON-LINE DIGITAL; </v>
      </c>
      <c r="Z257" s="17" t="str">
        <f t="shared" si="50"/>
        <v/>
      </c>
      <c r="AA257" s="17" t="str">
        <f t="shared" si="50"/>
        <v/>
      </c>
      <c r="AB257" s="17" t="str">
        <f t="shared" si="50"/>
        <v/>
      </c>
      <c r="AC257" s="17" t="str">
        <f t="shared" si="50"/>
        <v/>
      </c>
      <c r="AD257" s="17" t="str">
        <f t="shared" si="50"/>
        <v/>
      </c>
      <c r="AE257" s="17" t="str">
        <f t="shared" si="50"/>
        <v/>
      </c>
      <c r="AF257" s="17" t="str">
        <f t="shared" si="50"/>
        <v/>
      </c>
      <c r="AG257" s="17" t="str">
        <f t="shared" si="50"/>
        <v/>
      </c>
      <c r="AH257" s="17" t="str">
        <f t="shared" si="50"/>
        <v/>
      </c>
      <c r="AI257" s="17" t="str">
        <f t="shared" si="50"/>
        <v/>
      </c>
      <c r="AJ257" s="17" t="str">
        <f t="shared" si="45"/>
        <v/>
      </c>
      <c r="AK257" s="17" t="str">
        <f t="shared" si="45"/>
        <v/>
      </c>
      <c r="AL257" s="17">
        <f t="shared" si="40"/>
        <v>1</v>
      </c>
    </row>
    <row r="258" spans="1:38" x14ac:dyDescent="0.2">
      <c r="A258" s="70" t="str">
        <f t="shared" si="41"/>
        <v/>
      </c>
      <c r="B258" s="228" t="str">
        <f>LEFT(TABLA!BC258,1)</f>
        <v>5</v>
      </c>
      <c r="C258" s="264" t="str">
        <f>TABLA!C258</f>
        <v>Ciencias Sociales</v>
      </c>
      <c r="D258" s="264" t="str">
        <f>TABLA!F258</f>
        <v>F. Ciencias Económicas y Empresariales</v>
      </c>
      <c r="E258" s="148">
        <f>TABLA!BD258</f>
        <v>0</v>
      </c>
      <c r="F258" s="148">
        <f>TABLA!BE258</f>
        <v>0</v>
      </c>
      <c r="G258" s="70" t="str">
        <f t="shared" si="42"/>
        <v>0</v>
      </c>
      <c r="H258" s="17" t="str">
        <f t="shared" si="51"/>
        <v/>
      </c>
      <c r="I258" s="17" t="str">
        <f t="shared" si="51"/>
        <v/>
      </c>
      <c r="J258" s="17" t="str">
        <f t="shared" si="51"/>
        <v/>
      </c>
      <c r="K258" s="17" t="str">
        <f t="shared" si="51"/>
        <v/>
      </c>
      <c r="L258" s="17" t="str">
        <f t="shared" si="51"/>
        <v/>
      </c>
      <c r="M258" s="17" t="str">
        <f t="shared" si="51"/>
        <v/>
      </c>
      <c r="N258" s="17" t="str">
        <f t="shared" si="51"/>
        <v/>
      </c>
      <c r="O258" s="17" t="str">
        <f t="shared" si="51"/>
        <v/>
      </c>
      <c r="P258" s="17" t="str">
        <f t="shared" si="51"/>
        <v/>
      </c>
      <c r="Q258" s="17" t="str">
        <f t="shared" si="51"/>
        <v/>
      </c>
      <c r="R258" s="17" t="str">
        <f t="shared" si="51"/>
        <v/>
      </c>
      <c r="S258" s="17" t="str">
        <f t="shared" si="51"/>
        <v/>
      </c>
      <c r="T258" s="17" t="str">
        <f t="shared" si="51"/>
        <v/>
      </c>
      <c r="U258" s="17" t="str">
        <f t="shared" si="51"/>
        <v/>
      </c>
      <c r="V258" s="17" t="str">
        <f t="shared" si="51"/>
        <v/>
      </c>
      <c r="W258" s="17" t="str">
        <f t="shared" si="51"/>
        <v/>
      </c>
      <c r="X258" s="17" t="str">
        <f t="shared" si="50"/>
        <v/>
      </c>
      <c r="Y258" s="17" t="str">
        <f t="shared" si="50"/>
        <v/>
      </c>
      <c r="Z258" s="17" t="str">
        <f t="shared" si="50"/>
        <v/>
      </c>
      <c r="AA258" s="17" t="str">
        <f t="shared" si="50"/>
        <v/>
      </c>
      <c r="AB258" s="17" t="str">
        <f t="shared" si="50"/>
        <v/>
      </c>
      <c r="AC258" s="17" t="str">
        <f t="shared" si="50"/>
        <v/>
      </c>
      <c r="AD258" s="17" t="str">
        <f t="shared" si="50"/>
        <v/>
      </c>
      <c r="AE258" s="17" t="str">
        <f t="shared" si="50"/>
        <v/>
      </c>
      <c r="AF258" s="17" t="str">
        <f t="shared" si="50"/>
        <v/>
      </c>
      <c r="AG258" s="17" t="str">
        <f t="shared" si="50"/>
        <v/>
      </c>
      <c r="AH258" s="17" t="str">
        <f t="shared" si="50"/>
        <v/>
      </c>
      <c r="AI258" s="17" t="str">
        <f t="shared" si="50"/>
        <v/>
      </c>
      <c r="AJ258" s="17" t="str">
        <f t="shared" si="45"/>
        <v/>
      </c>
      <c r="AK258" s="17" t="str">
        <f t="shared" si="45"/>
        <v/>
      </c>
    </row>
    <row r="259" spans="1:38" hidden="1" x14ac:dyDescent="0.2">
      <c r="A259" s="70" t="str">
        <f t="shared" si="41"/>
        <v/>
      </c>
      <c r="B259" s="228" t="str">
        <f>LEFT(TABLA!BC259,1)</f>
        <v>4</v>
      </c>
      <c r="C259" s="17" t="str">
        <f>TABLA!C259</f>
        <v>Ciencias Experimentales</v>
      </c>
      <c r="D259" s="17" t="str">
        <f>TABLA!F259</f>
        <v>F. Ciencias Químicas</v>
      </c>
      <c r="E259" s="262">
        <f>TABLA!BD259</f>
        <v>0</v>
      </c>
      <c r="F259" s="148">
        <f>TABLA!BE259</f>
        <v>0</v>
      </c>
      <c r="G259" s="70" t="str">
        <f t="shared" si="42"/>
        <v>0</v>
      </c>
      <c r="H259" s="17" t="str">
        <f t="shared" si="51"/>
        <v/>
      </c>
      <c r="I259" s="17" t="str">
        <f t="shared" si="51"/>
        <v/>
      </c>
      <c r="J259" s="17" t="str">
        <f t="shared" si="51"/>
        <v/>
      </c>
      <c r="K259" s="17" t="str">
        <f t="shared" si="51"/>
        <v/>
      </c>
      <c r="L259" s="17" t="str">
        <f t="shared" si="51"/>
        <v/>
      </c>
      <c r="M259" s="17" t="str">
        <f t="shared" si="51"/>
        <v/>
      </c>
      <c r="N259" s="17" t="str">
        <f t="shared" si="51"/>
        <v/>
      </c>
      <c r="O259" s="17" t="str">
        <f t="shared" si="51"/>
        <v/>
      </c>
      <c r="P259" s="17" t="str">
        <f t="shared" si="51"/>
        <v/>
      </c>
      <c r="Q259" s="17" t="str">
        <f t="shared" si="51"/>
        <v/>
      </c>
      <c r="R259" s="17" t="str">
        <f t="shared" si="51"/>
        <v/>
      </c>
      <c r="S259" s="17" t="str">
        <f t="shared" si="51"/>
        <v/>
      </c>
      <c r="T259" s="17" t="str">
        <f t="shared" si="51"/>
        <v/>
      </c>
      <c r="U259" s="17" t="str">
        <f t="shared" si="51"/>
        <v/>
      </c>
      <c r="V259" s="17" t="str">
        <f t="shared" si="51"/>
        <v/>
      </c>
      <c r="W259" s="17" t="str">
        <f t="shared" si="51"/>
        <v/>
      </c>
      <c r="X259" s="17" t="str">
        <f t="shared" si="50"/>
        <v/>
      </c>
      <c r="Y259" s="17" t="str">
        <f t="shared" si="50"/>
        <v/>
      </c>
      <c r="Z259" s="17" t="str">
        <f t="shared" si="50"/>
        <v/>
      </c>
      <c r="AA259" s="17" t="str">
        <f t="shared" si="50"/>
        <v/>
      </c>
      <c r="AB259" s="17" t="str">
        <f t="shared" si="50"/>
        <v/>
      </c>
      <c r="AC259" s="17" t="str">
        <f t="shared" si="50"/>
        <v/>
      </c>
      <c r="AD259" s="17" t="str">
        <f t="shared" si="50"/>
        <v/>
      </c>
      <c r="AE259" s="17" t="str">
        <f t="shared" si="50"/>
        <v/>
      </c>
      <c r="AF259" s="17" t="str">
        <f t="shared" si="50"/>
        <v/>
      </c>
      <c r="AG259" s="17" t="str">
        <f t="shared" si="50"/>
        <v/>
      </c>
      <c r="AH259" s="17" t="str">
        <f t="shared" si="50"/>
        <v/>
      </c>
      <c r="AI259" s="17" t="str">
        <f t="shared" si="50"/>
        <v/>
      </c>
      <c r="AJ259" s="17" t="str">
        <f t="shared" si="45"/>
        <v/>
      </c>
      <c r="AK259" s="17" t="str">
        <f t="shared" si="45"/>
        <v/>
      </c>
      <c r="AL259" s="17">
        <f t="shared" si="40"/>
        <v>0</v>
      </c>
    </row>
    <row r="260" spans="1:38" hidden="1" x14ac:dyDescent="0.2">
      <c r="A260" s="70" t="str">
        <f t="shared" si="41"/>
        <v/>
      </c>
      <c r="B260" s="228" t="str">
        <f>LEFT(TABLA!BC260,1)</f>
        <v>5</v>
      </c>
      <c r="C260" s="17" t="str">
        <f>TABLA!C260</f>
        <v>Ciencias de la Salud</v>
      </c>
      <c r="D260" s="17" t="str">
        <f>TABLA!F260</f>
        <v>F. Medicina</v>
      </c>
      <c r="E260" s="148">
        <f>TABLA!BD260</f>
        <v>0</v>
      </c>
      <c r="F260" s="148">
        <f>TABLA!BE260</f>
        <v>0</v>
      </c>
      <c r="G260" s="70" t="str">
        <f t="shared" si="42"/>
        <v>0</v>
      </c>
      <c r="H260" s="17" t="str">
        <f t="shared" si="51"/>
        <v/>
      </c>
      <c r="I260" s="17" t="str">
        <f t="shared" si="51"/>
        <v/>
      </c>
      <c r="J260" s="17" t="str">
        <f t="shared" si="51"/>
        <v/>
      </c>
      <c r="K260" s="17" t="str">
        <f t="shared" si="51"/>
        <v/>
      </c>
      <c r="L260" s="17" t="str">
        <f t="shared" si="51"/>
        <v/>
      </c>
      <c r="M260" s="17" t="str">
        <f t="shared" si="51"/>
        <v/>
      </c>
      <c r="N260" s="17" t="str">
        <f t="shared" si="51"/>
        <v/>
      </c>
      <c r="O260" s="17" t="str">
        <f t="shared" si="51"/>
        <v/>
      </c>
      <c r="P260" s="17" t="str">
        <f t="shared" si="51"/>
        <v/>
      </c>
      <c r="Q260" s="17" t="str">
        <f t="shared" si="51"/>
        <v/>
      </c>
      <c r="R260" s="17" t="str">
        <f t="shared" si="51"/>
        <v/>
      </c>
      <c r="S260" s="17" t="str">
        <f t="shared" si="51"/>
        <v/>
      </c>
      <c r="T260" s="17" t="str">
        <f t="shared" si="51"/>
        <v/>
      </c>
      <c r="U260" s="17" t="str">
        <f t="shared" si="51"/>
        <v/>
      </c>
      <c r="V260" s="17" t="str">
        <f t="shared" si="51"/>
        <v/>
      </c>
      <c r="W260" s="17" t="str">
        <f t="shared" si="51"/>
        <v/>
      </c>
      <c r="X260" s="17" t="str">
        <f t="shared" si="50"/>
        <v/>
      </c>
      <c r="Y260" s="17" t="str">
        <f t="shared" si="50"/>
        <v/>
      </c>
      <c r="Z260" s="17" t="str">
        <f t="shared" si="50"/>
        <v/>
      </c>
      <c r="AA260" s="17" t="str">
        <f t="shared" si="50"/>
        <v/>
      </c>
      <c r="AB260" s="17" t="str">
        <f t="shared" si="50"/>
        <v/>
      </c>
      <c r="AC260" s="17" t="str">
        <f t="shared" si="50"/>
        <v/>
      </c>
      <c r="AD260" s="17" t="str">
        <f t="shared" si="50"/>
        <v/>
      </c>
      <c r="AE260" s="17" t="str">
        <f t="shared" si="50"/>
        <v/>
      </c>
      <c r="AF260" s="17" t="str">
        <f t="shared" si="50"/>
        <v/>
      </c>
      <c r="AG260" s="17" t="str">
        <f t="shared" si="50"/>
        <v/>
      </c>
      <c r="AH260" s="17" t="str">
        <f t="shared" si="50"/>
        <v/>
      </c>
      <c r="AI260" s="17" t="str">
        <f t="shared" si="50"/>
        <v/>
      </c>
      <c r="AJ260" s="17" t="str">
        <f t="shared" si="45"/>
        <v/>
      </c>
      <c r="AK260" s="17" t="str">
        <f t="shared" si="45"/>
        <v/>
      </c>
      <c r="AL260" s="17">
        <f t="shared" ref="AL260:AL323" si="52">COUNTIF(E260,"&lt;&gt;0")</f>
        <v>0</v>
      </c>
    </row>
    <row r="261" spans="1:38" x14ac:dyDescent="0.2">
      <c r="A261" s="70" t="str">
        <f t="shared" ref="A261:A324" si="53">CONCATENATE(H261,,I261,J261,K261,L261,M261,N261,O261,P261,Q261,R261,S261,T261,U261,V261,W261,X261,Y261,Z261,AA261,AB261,AC261,AD261,AE261,AF261,AG261,AH261,AI261,AJ261,AK261)</f>
        <v/>
      </c>
      <c r="B261" s="228" t="str">
        <f>LEFT(TABLA!BC261,1)</f>
        <v>4</v>
      </c>
      <c r="C261" s="264" t="str">
        <f>TABLA!C261</f>
        <v>Humanidades</v>
      </c>
      <c r="D261" s="264" t="str">
        <f>TABLA!F261</f>
        <v>F. Geografía e Historia</v>
      </c>
      <c r="E261" s="148">
        <f>TABLA!BD261</f>
        <v>0</v>
      </c>
      <c r="F261" s="148">
        <f>TABLA!BE261</f>
        <v>0</v>
      </c>
      <c r="G261" s="70" t="str">
        <f t="shared" ref="G261:G324" si="54">SUBSTITUTE(SUBSTITUTE(SUBSTITUTE(SUBSTITUTE(SUBSTITUTE(UPPER(E261),"Á","A"),"É","E"),"Í","I"),"Ó","O"),"Ú","U")</f>
        <v>0</v>
      </c>
      <c r="H261" s="17" t="str">
        <f t="shared" si="51"/>
        <v/>
      </c>
      <c r="I261" s="17" t="str">
        <f t="shared" si="51"/>
        <v/>
      </c>
      <c r="J261" s="17" t="str">
        <f t="shared" si="51"/>
        <v/>
      </c>
      <c r="K261" s="17" t="str">
        <f t="shared" si="51"/>
        <v/>
      </c>
      <c r="L261" s="17" t="str">
        <f t="shared" si="51"/>
        <v/>
      </c>
      <c r="M261" s="17" t="str">
        <f t="shared" si="51"/>
        <v/>
      </c>
      <c r="N261" s="17" t="str">
        <f t="shared" si="51"/>
        <v/>
      </c>
      <c r="O261" s="17" t="str">
        <f t="shared" si="51"/>
        <v/>
      </c>
      <c r="P261" s="17" t="str">
        <f t="shared" si="51"/>
        <v/>
      </c>
      <c r="Q261" s="17" t="str">
        <f t="shared" si="51"/>
        <v/>
      </c>
      <c r="R261" s="17" t="str">
        <f t="shared" si="51"/>
        <v/>
      </c>
      <c r="S261" s="17" t="str">
        <f t="shared" si="51"/>
        <v/>
      </c>
      <c r="T261" s="17" t="str">
        <f t="shared" si="51"/>
        <v/>
      </c>
      <c r="U261" s="17" t="str">
        <f t="shared" si="51"/>
        <v/>
      </c>
      <c r="V261" s="17" t="str">
        <f t="shared" si="51"/>
        <v/>
      </c>
      <c r="W261" s="17" t="str">
        <f t="shared" si="51"/>
        <v/>
      </c>
      <c r="X261" s="17" t="str">
        <f t="shared" si="50"/>
        <v/>
      </c>
      <c r="Y261" s="17" t="str">
        <f t="shared" si="50"/>
        <v/>
      </c>
      <c r="Z261" s="17" t="str">
        <f t="shared" si="50"/>
        <v/>
      </c>
      <c r="AA261" s="17" t="str">
        <f t="shared" si="50"/>
        <v/>
      </c>
      <c r="AB261" s="17" t="str">
        <f t="shared" si="50"/>
        <v/>
      </c>
      <c r="AC261" s="17" t="str">
        <f t="shared" si="50"/>
        <v/>
      </c>
      <c r="AD261" s="17" t="str">
        <f t="shared" si="50"/>
        <v/>
      </c>
      <c r="AE261" s="17" t="str">
        <f t="shared" si="50"/>
        <v/>
      </c>
      <c r="AF261" s="17" t="str">
        <f t="shared" si="50"/>
        <v/>
      </c>
      <c r="AG261" s="17" t="str">
        <f t="shared" si="50"/>
        <v/>
      </c>
      <c r="AH261" s="17" t="str">
        <f t="shared" si="50"/>
        <v/>
      </c>
      <c r="AI261" s="17" t="str">
        <f t="shared" si="50"/>
        <v/>
      </c>
      <c r="AJ261" s="17" t="str">
        <f t="shared" si="45"/>
        <v/>
      </c>
      <c r="AK261" s="17" t="str">
        <f t="shared" si="45"/>
        <v/>
      </c>
    </row>
    <row r="262" spans="1:38" hidden="1" x14ac:dyDescent="0.2">
      <c r="A262" s="70" t="str">
        <f t="shared" si="53"/>
        <v/>
      </c>
      <c r="B262" s="228" t="str">
        <f>LEFT(TABLA!BC262,1)</f>
        <v>5</v>
      </c>
      <c r="C262" s="17" t="str">
        <f>TABLA!C262</f>
        <v>Humanidades</v>
      </c>
      <c r="D262" s="17" t="str">
        <f>TABLA!F262</f>
        <v>F. Filología</v>
      </c>
      <c r="E262" s="262">
        <f>TABLA!BD262</f>
        <v>0</v>
      </c>
      <c r="F262" s="148">
        <f>TABLA!BE262</f>
        <v>0</v>
      </c>
      <c r="G262" s="70" t="str">
        <f t="shared" si="54"/>
        <v>0</v>
      </c>
      <c r="H262" s="17" t="str">
        <f t="shared" si="51"/>
        <v/>
      </c>
      <c r="I262" s="17" t="str">
        <f t="shared" si="51"/>
        <v/>
      </c>
      <c r="J262" s="17" t="str">
        <f t="shared" si="51"/>
        <v/>
      </c>
      <c r="K262" s="17" t="str">
        <f t="shared" si="51"/>
        <v/>
      </c>
      <c r="L262" s="17" t="str">
        <f t="shared" si="51"/>
        <v/>
      </c>
      <c r="M262" s="17" t="str">
        <f t="shared" si="51"/>
        <v/>
      </c>
      <c r="N262" s="17" t="str">
        <f t="shared" si="51"/>
        <v/>
      </c>
      <c r="O262" s="17" t="str">
        <f t="shared" si="51"/>
        <v/>
      </c>
      <c r="P262" s="17" t="str">
        <f t="shared" si="51"/>
        <v/>
      </c>
      <c r="Q262" s="17" t="str">
        <f t="shared" si="51"/>
        <v/>
      </c>
      <c r="R262" s="17" t="str">
        <f t="shared" si="51"/>
        <v/>
      </c>
      <c r="S262" s="17" t="str">
        <f t="shared" si="51"/>
        <v/>
      </c>
      <c r="T262" s="17" t="str">
        <f t="shared" si="51"/>
        <v/>
      </c>
      <c r="U262" s="17" t="str">
        <f t="shared" si="51"/>
        <v/>
      </c>
      <c r="V262" s="17" t="str">
        <f t="shared" si="51"/>
        <v/>
      </c>
      <c r="W262" s="17" t="str">
        <f t="shared" si="51"/>
        <v/>
      </c>
      <c r="X262" s="17" t="str">
        <f t="shared" si="50"/>
        <v/>
      </c>
      <c r="Y262" s="17" t="str">
        <f t="shared" si="50"/>
        <v/>
      </c>
      <c r="Z262" s="17" t="str">
        <f t="shared" si="50"/>
        <v/>
      </c>
      <c r="AA262" s="17" t="str">
        <f t="shared" si="50"/>
        <v/>
      </c>
      <c r="AB262" s="17" t="str">
        <f t="shared" si="50"/>
        <v/>
      </c>
      <c r="AC262" s="17" t="str">
        <f t="shared" si="50"/>
        <v/>
      </c>
      <c r="AD262" s="17" t="str">
        <f t="shared" si="50"/>
        <v/>
      </c>
      <c r="AE262" s="17" t="str">
        <f t="shared" si="50"/>
        <v/>
      </c>
      <c r="AF262" s="17" t="str">
        <f t="shared" si="50"/>
        <v/>
      </c>
      <c r="AG262" s="17" t="str">
        <f t="shared" si="50"/>
        <v/>
      </c>
      <c r="AH262" s="17" t="str">
        <f t="shared" si="50"/>
        <v/>
      </c>
      <c r="AI262" s="17" t="str">
        <f t="shared" si="50"/>
        <v/>
      </c>
      <c r="AJ262" s="17" t="str">
        <f t="shared" si="45"/>
        <v/>
      </c>
      <c r="AK262" s="17" t="str">
        <f t="shared" si="45"/>
        <v/>
      </c>
      <c r="AL262" s="17">
        <f t="shared" si="52"/>
        <v>0</v>
      </c>
    </row>
    <row r="263" spans="1:38" hidden="1" x14ac:dyDescent="0.2">
      <c r="A263" s="70" t="str">
        <f t="shared" si="53"/>
        <v/>
      </c>
      <c r="B263" s="228" t="str">
        <f>LEFT(TABLA!BC263,1)</f>
        <v>4</v>
      </c>
      <c r="C263" s="17" t="str">
        <f>TABLA!C263</f>
        <v>Humanidades</v>
      </c>
      <c r="D263" s="17" t="str">
        <f>TABLA!F263</f>
        <v>F. Geografía e Historia</v>
      </c>
      <c r="E263" s="148">
        <f>TABLA!BD263</f>
        <v>0</v>
      </c>
      <c r="F263" s="148">
        <f>TABLA!BE263</f>
        <v>0</v>
      </c>
      <c r="G263" s="70" t="str">
        <f t="shared" si="54"/>
        <v>0</v>
      </c>
      <c r="H263" s="17" t="str">
        <f t="shared" si="51"/>
        <v/>
      </c>
      <c r="I263" s="17" t="str">
        <f t="shared" si="51"/>
        <v/>
      </c>
      <c r="J263" s="17" t="str">
        <f t="shared" si="51"/>
        <v/>
      </c>
      <c r="K263" s="17" t="str">
        <f t="shared" si="51"/>
        <v/>
      </c>
      <c r="L263" s="17" t="str">
        <f t="shared" si="51"/>
        <v/>
      </c>
      <c r="M263" s="17" t="str">
        <f t="shared" si="51"/>
        <v/>
      </c>
      <c r="N263" s="17" t="str">
        <f t="shared" si="51"/>
        <v/>
      </c>
      <c r="O263" s="17" t="str">
        <f t="shared" si="51"/>
        <v/>
      </c>
      <c r="P263" s="17" t="str">
        <f t="shared" si="51"/>
        <v/>
      </c>
      <c r="Q263" s="17" t="str">
        <f t="shared" si="51"/>
        <v/>
      </c>
      <c r="R263" s="17" t="str">
        <f t="shared" si="51"/>
        <v/>
      </c>
      <c r="S263" s="17" t="str">
        <f t="shared" si="51"/>
        <v/>
      </c>
      <c r="T263" s="17" t="str">
        <f t="shared" si="51"/>
        <v/>
      </c>
      <c r="U263" s="17" t="str">
        <f t="shared" si="51"/>
        <v/>
      </c>
      <c r="V263" s="17" t="str">
        <f t="shared" si="51"/>
        <v/>
      </c>
      <c r="W263" s="17" t="str">
        <f t="shared" ref="W263:AI278" si="55">IFERROR((IF(FIND(W$2,$G263,1)&gt;0,W$3)),"")</f>
        <v/>
      </c>
      <c r="X263" s="17" t="str">
        <f t="shared" si="55"/>
        <v/>
      </c>
      <c r="Y263" s="17" t="str">
        <f t="shared" si="55"/>
        <v/>
      </c>
      <c r="Z263" s="17" t="str">
        <f t="shared" si="55"/>
        <v/>
      </c>
      <c r="AA263" s="17" t="str">
        <f t="shared" si="55"/>
        <v/>
      </c>
      <c r="AB263" s="17" t="str">
        <f t="shared" si="55"/>
        <v/>
      </c>
      <c r="AC263" s="17" t="str">
        <f t="shared" si="55"/>
        <v/>
      </c>
      <c r="AD263" s="17" t="str">
        <f t="shared" si="55"/>
        <v/>
      </c>
      <c r="AE263" s="17" t="str">
        <f t="shared" si="55"/>
        <v/>
      </c>
      <c r="AF263" s="17" t="str">
        <f t="shared" si="55"/>
        <v/>
      </c>
      <c r="AG263" s="17" t="str">
        <f t="shared" si="55"/>
        <v/>
      </c>
      <c r="AH263" s="17" t="str">
        <f t="shared" si="55"/>
        <v/>
      </c>
      <c r="AI263" s="17" t="str">
        <f t="shared" si="55"/>
        <v/>
      </c>
      <c r="AJ263" s="17" t="str">
        <f t="shared" si="45"/>
        <v/>
      </c>
      <c r="AK263" s="17" t="str">
        <f t="shared" si="45"/>
        <v/>
      </c>
      <c r="AL263" s="17">
        <f t="shared" si="52"/>
        <v>0</v>
      </c>
    </row>
    <row r="264" spans="1:38" ht="51.65" hidden="1" x14ac:dyDescent="0.2">
      <c r="A264" s="70" t="str">
        <f t="shared" si="53"/>
        <v xml:space="preserve">PERSONAL; </v>
      </c>
      <c r="B264" s="228" t="str">
        <f>LEFT(TABLA!BC264,1)</f>
        <v>3</v>
      </c>
      <c r="C264" s="17" t="str">
        <f>TABLA!C264</f>
        <v>Ciencias Experimentales</v>
      </c>
      <c r="D264" s="17" t="str">
        <f>TABLA!F264</f>
        <v>F. Ciencias Geológicas</v>
      </c>
      <c r="E264" s="148" t="str">
        <f>TABLA!BD264</f>
        <v>El personal de este biblioteca SIEMPRE están hablando bastante alto y sin parar entre ellos en la zona de mostrador (no en su oficina que tienen al lado) y varios otras zonas de la biblioteca. Es muy molesto y distrae del trabajo</v>
      </c>
      <c r="F264" s="148">
        <f>TABLA!BE264</f>
        <v>0</v>
      </c>
      <c r="G264" s="70" t="str">
        <f t="shared" si="54"/>
        <v>EL PERSONAL DE ESTE BIBLIOTECA SIEMPRE ESTAN HABLANDO BASTANTE ALTO Y SIN PARAR ENTRE ELLOS EN LA ZONA DE MOSTRADOR (NO EN SU OFICINA QUE TIENEN AL LADO) Y VARIOS OTRAS ZONAS DE LA BIBLIOTECA. ES MUY MOLESTO Y DISTRAE DEL TRABAJO</v>
      </c>
      <c r="H264" s="17" t="str">
        <f t="shared" ref="H264:W279" si="56">IFERROR((IF(FIND(H$2,$G264,1)&gt;0,H$3)),"")</f>
        <v/>
      </c>
      <c r="I264" s="17" t="str">
        <f t="shared" si="56"/>
        <v/>
      </c>
      <c r="J264" s="17" t="str">
        <f t="shared" si="56"/>
        <v/>
      </c>
      <c r="K264" s="17" t="str">
        <f t="shared" si="56"/>
        <v/>
      </c>
      <c r="L264" s="17" t="str">
        <f t="shared" si="56"/>
        <v/>
      </c>
      <c r="M264" s="17" t="str">
        <f t="shared" si="56"/>
        <v/>
      </c>
      <c r="N264" s="17" t="str">
        <f t="shared" si="56"/>
        <v/>
      </c>
      <c r="O264" s="17" t="str">
        <f t="shared" si="56"/>
        <v/>
      </c>
      <c r="P264" s="17" t="str">
        <f t="shared" si="56"/>
        <v/>
      </c>
      <c r="Q264" s="17" t="str">
        <f t="shared" si="56"/>
        <v/>
      </c>
      <c r="R264" s="17" t="str">
        <f t="shared" si="56"/>
        <v/>
      </c>
      <c r="S264" s="17" t="str">
        <f t="shared" si="56"/>
        <v/>
      </c>
      <c r="T264" s="17" t="str">
        <f t="shared" si="56"/>
        <v/>
      </c>
      <c r="U264" s="17" t="str">
        <f t="shared" si="56"/>
        <v/>
      </c>
      <c r="V264" s="17" t="str">
        <f t="shared" si="56"/>
        <v/>
      </c>
      <c r="W264" s="17" t="str">
        <f t="shared" si="56"/>
        <v/>
      </c>
      <c r="X264" s="17" t="str">
        <f t="shared" si="55"/>
        <v/>
      </c>
      <c r="Y264" s="17" t="str">
        <f t="shared" si="55"/>
        <v/>
      </c>
      <c r="Z264" s="17" t="str">
        <f t="shared" si="55"/>
        <v/>
      </c>
      <c r="AA264" s="17" t="str">
        <f t="shared" si="55"/>
        <v xml:space="preserve">PERSONAL; </v>
      </c>
      <c r="AB264" s="17" t="str">
        <f t="shared" si="55"/>
        <v/>
      </c>
      <c r="AC264" s="17" t="str">
        <f t="shared" si="55"/>
        <v/>
      </c>
      <c r="AD264" s="17" t="str">
        <f t="shared" si="55"/>
        <v/>
      </c>
      <c r="AE264" s="17" t="str">
        <f t="shared" si="55"/>
        <v/>
      </c>
      <c r="AF264" s="17" t="str">
        <f t="shared" si="55"/>
        <v/>
      </c>
      <c r="AG264" s="17" t="str">
        <f t="shared" si="55"/>
        <v/>
      </c>
      <c r="AH264" s="17" t="str">
        <f t="shared" si="55"/>
        <v/>
      </c>
      <c r="AI264" s="17" t="str">
        <f t="shared" si="55"/>
        <v/>
      </c>
      <c r="AJ264" s="17" t="str">
        <f t="shared" si="45"/>
        <v/>
      </c>
      <c r="AK264" s="17" t="str">
        <f t="shared" si="45"/>
        <v/>
      </c>
      <c r="AL264" s="17">
        <f t="shared" si="52"/>
        <v>1</v>
      </c>
    </row>
    <row r="265" spans="1:38" ht="25.85" hidden="1" x14ac:dyDescent="0.2">
      <c r="A265" s="70" t="str">
        <f t="shared" si="53"/>
        <v/>
      </c>
      <c r="B265" s="228" t="str">
        <f>LEFT(TABLA!BC265,1)</f>
        <v>4</v>
      </c>
      <c r="C265" s="17" t="str">
        <f>TABLA!C265</f>
        <v>Humanidades</v>
      </c>
      <c r="D265" s="17" t="str">
        <f>TABLA!F265</f>
        <v>F. Geografía e Historia</v>
      </c>
      <c r="E265" s="148" t="str">
        <f>TABLA!BD265</f>
        <v>No tengo ninguna queja u objeción. Todo bien desde mi experiencia, la verdad.</v>
      </c>
      <c r="F265" s="148" t="str">
        <f>TABLA!BE265</f>
        <v>ferni2@ucm.es</v>
      </c>
      <c r="G265" s="70" t="str">
        <f t="shared" si="54"/>
        <v>NO TENGO NINGUNA QUEJA U OBJECION. TODO BIEN DESDE MI EXPERIENCIA, LA VERDAD.</v>
      </c>
      <c r="H265" s="17" t="str">
        <f t="shared" si="56"/>
        <v/>
      </c>
      <c r="I265" s="17" t="str">
        <f t="shared" si="56"/>
        <v/>
      </c>
      <c r="J265" s="17" t="str">
        <f t="shared" si="56"/>
        <v/>
      </c>
      <c r="K265" s="17" t="str">
        <f t="shared" si="56"/>
        <v/>
      </c>
      <c r="L265" s="17" t="str">
        <f t="shared" si="56"/>
        <v/>
      </c>
      <c r="M265" s="17" t="str">
        <f t="shared" si="56"/>
        <v/>
      </c>
      <c r="N265" s="17" t="str">
        <f t="shared" si="56"/>
        <v/>
      </c>
      <c r="O265" s="17" t="str">
        <f t="shared" si="56"/>
        <v/>
      </c>
      <c r="P265" s="17" t="str">
        <f t="shared" si="56"/>
        <v/>
      </c>
      <c r="Q265" s="17" t="str">
        <f t="shared" si="56"/>
        <v/>
      </c>
      <c r="R265" s="17" t="str">
        <f t="shared" si="56"/>
        <v/>
      </c>
      <c r="S265" s="17" t="str">
        <f t="shared" si="56"/>
        <v/>
      </c>
      <c r="T265" s="17" t="str">
        <f t="shared" si="56"/>
        <v/>
      </c>
      <c r="U265" s="17" t="str">
        <f t="shared" si="56"/>
        <v/>
      </c>
      <c r="V265" s="17" t="str">
        <f t="shared" si="56"/>
        <v/>
      </c>
      <c r="W265" s="17" t="str">
        <f t="shared" si="56"/>
        <v/>
      </c>
      <c r="X265" s="17" t="str">
        <f t="shared" si="55"/>
        <v/>
      </c>
      <c r="Y265" s="17" t="str">
        <f t="shared" si="55"/>
        <v/>
      </c>
      <c r="Z265" s="17" t="str">
        <f t="shared" si="55"/>
        <v/>
      </c>
      <c r="AA265" s="17" t="str">
        <f t="shared" si="55"/>
        <v/>
      </c>
      <c r="AB265" s="17" t="str">
        <f t="shared" si="55"/>
        <v/>
      </c>
      <c r="AC265" s="17" t="str">
        <f t="shared" si="55"/>
        <v/>
      </c>
      <c r="AD265" s="17" t="str">
        <f t="shared" si="55"/>
        <v/>
      </c>
      <c r="AE265" s="17" t="str">
        <f t="shared" si="55"/>
        <v/>
      </c>
      <c r="AF265" s="17" t="str">
        <f t="shared" si="55"/>
        <v/>
      </c>
      <c r="AG265" s="17" t="str">
        <f t="shared" si="55"/>
        <v/>
      </c>
      <c r="AH265" s="17" t="str">
        <f t="shared" si="55"/>
        <v/>
      </c>
      <c r="AI265" s="17" t="str">
        <f t="shared" si="55"/>
        <v/>
      </c>
      <c r="AJ265" s="17" t="str">
        <f t="shared" si="45"/>
        <v/>
      </c>
      <c r="AK265" s="17" t="str">
        <f t="shared" si="45"/>
        <v/>
      </c>
      <c r="AL265" s="17">
        <f t="shared" si="52"/>
        <v>1</v>
      </c>
    </row>
    <row r="266" spans="1:38" x14ac:dyDescent="0.2">
      <c r="A266" s="70" t="str">
        <f t="shared" si="53"/>
        <v/>
      </c>
      <c r="B266" s="228" t="str">
        <f>LEFT(TABLA!BC266,1)</f>
        <v>5</v>
      </c>
      <c r="C266" s="264" t="str">
        <f>TABLA!C266</f>
        <v>Humanidades</v>
      </c>
      <c r="D266" s="264" t="str">
        <f>TABLA!F266</f>
        <v>F. Geografía e Historia</v>
      </c>
      <c r="E266" s="148">
        <f>TABLA!BD266</f>
        <v>0</v>
      </c>
      <c r="F266" s="148">
        <f>TABLA!BE266</f>
        <v>0</v>
      </c>
      <c r="G266" s="70" t="str">
        <f t="shared" si="54"/>
        <v>0</v>
      </c>
      <c r="H266" s="17" t="str">
        <f t="shared" si="56"/>
        <v/>
      </c>
      <c r="I266" s="17" t="str">
        <f t="shared" si="56"/>
        <v/>
      </c>
      <c r="J266" s="17" t="str">
        <f t="shared" si="56"/>
        <v/>
      </c>
      <c r="K266" s="17" t="str">
        <f t="shared" si="56"/>
        <v/>
      </c>
      <c r="L266" s="17" t="str">
        <f t="shared" si="56"/>
        <v/>
      </c>
      <c r="M266" s="17" t="str">
        <f t="shared" si="56"/>
        <v/>
      </c>
      <c r="N266" s="17" t="str">
        <f t="shared" si="56"/>
        <v/>
      </c>
      <c r="O266" s="17" t="str">
        <f t="shared" si="56"/>
        <v/>
      </c>
      <c r="P266" s="17" t="str">
        <f t="shared" si="56"/>
        <v/>
      </c>
      <c r="Q266" s="17" t="str">
        <f t="shared" si="56"/>
        <v/>
      </c>
      <c r="R266" s="17" t="str">
        <f t="shared" si="56"/>
        <v/>
      </c>
      <c r="S266" s="17" t="str">
        <f t="shared" si="56"/>
        <v/>
      </c>
      <c r="T266" s="17" t="str">
        <f t="shared" si="56"/>
        <v/>
      </c>
      <c r="U266" s="17" t="str">
        <f t="shared" si="56"/>
        <v/>
      </c>
      <c r="V266" s="17" t="str">
        <f t="shared" si="56"/>
        <v/>
      </c>
      <c r="W266" s="17" t="str">
        <f t="shared" si="56"/>
        <v/>
      </c>
      <c r="X266" s="17" t="str">
        <f t="shared" si="55"/>
        <v/>
      </c>
      <c r="Y266" s="17" t="str">
        <f t="shared" si="55"/>
        <v/>
      </c>
      <c r="Z266" s="17" t="str">
        <f t="shared" si="55"/>
        <v/>
      </c>
      <c r="AA266" s="17" t="str">
        <f t="shared" si="55"/>
        <v/>
      </c>
      <c r="AB266" s="17" t="str">
        <f t="shared" si="55"/>
        <v/>
      </c>
      <c r="AC266" s="17" t="str">
        <f t="shared" si="55"/>
        <v/>
      </c>
      <c r="AD266" s="17" t="str">
        <f t="shared" si="55"/>
        <v/>
      </c>
      <c r="AE266" s="17" t="str">
        <f t="shared" si="55"/>
        <v/>
      </c>
      <c r="AF266" s="17" t="str">
        <f t="shared" si="55"/>
        <v/>
      </c>
      <c r="AG266" s="17" t="str">
        <f t="shared" si="55"/>
        <v/>
      </c>
      <c r="AH266" s="17" t="str">
        <f t="shared" si="55"/>
        <v/>
      </c>
      <c r="AI266" s="17" t="str">
        <f t="shared" si="55"/>
        <v/>
      </c>
      <c r="AJ266" s="17" t="str">
        <f t="shared" si="45"/>
        <v/>
      </c>
      <c r="AK266" s="17" t="str">
        <f t="shared" si="45"/>
        <v/>
      </c>
    </row>
    <row r="267" spans="1:38" x14ac:dyDescent="0.2">
      <c r="A267" s="70" t="str">
        <f t="shared" si="53"/>
        <v/>
      </c>
      <c r="B267" s="228" t="str">
        <f>LEFT(TABLA!BC267,1)</f>
        <v>5</v>
      </c>
      <c r="C267" s="264" t="str">
        <f>TABLA!C267</f>
        <v>Humanidades</v>
      </c>
      <c r="D267" s="264" t="str">
        <f>TABLA!F267</f>
        <v>F. Bellas Artes</v>
      </c>
      <c r="E267" s="148">
        <f>TABLA!BD267</f>
        <v>0</v>
      </c>
      <c r="F267" s="148">
        <f>TABLA!BE267</f>
        <v>0</v>
      </c>
      <c r="G267" s="70" t="str">
        <f t="shared" si="54"/>
        <v>0</v>
      </c>
      <c r="H267" s="17" t="str">
        <f t="shared" si="56"/>
        <v/>
      </c>
      <c r="I267" s="17" t="str">
        <f t="shared" si="56"/>
        <v/>
      </c>
      <c r="J267" s="17" t="str">
        <f t="shared" si="56"/>
        <v/>
      </c>
      <c r="K267" s="17" t="str">
        <f t="shared" si="56"/>
        <v/>
      </c>
      <c r="L267" s="17" t="str">
        <f t="shared" si="56"/>
        <v/>
      </c>
      <c r="M267" s="17" t="str">
        <f t="shared" si="56"/>
        <v/>
      </c>
      <c r="N267" s="17" t="str">
        <f t="shared" si="56"/>
        <v/>
      </c>
      <c r="O267" s="17" t="str">
        <f t="shared" si="56"/>
        <v/>
      </c>
      <c r="P267" s="17" t="str">
        <f t="shared" si="56"/>
        <v/>
      </c>
      <c r="Q267" s="17" t="str">
        <f t="shared" si="56"/>
        <v/>
      </c>
      <c r="R267" s="17" t="str">
        <f t="shared" si="56"/>
        <v/>
      </c>
      <c r="S267" s="17" t="str">
        <f t="shared" si="56"/>
        <v/>
      </c>
      <c r="T267" s="17" t="str">
        <f t="shared" si="56"/>
        <v/>
      </c>
      <c r="U267" s="17" t="str">
        <f t="shared" si="56"/>
        <v/>
      </c>
      <c r="V267" s="17" t="str">
        <f t="shared" si="56"/>
        <v/>
      </c>
      <c r="W267" s="17" t="str">
        <f t="shared" si="56"/>
        <v/>
      </c>
      <c r="X267" s="17" t="str">
        <f t="shared" si="55"/>
        <v/>
      </c>
      <c r="Y267" s="17" t="str">
        <f t="shared" si="55"/>
        <v/>
      </c>
      <c r="Z267" s="17" t="str">
        <f t="shared" si="55"/>
        <v/>
      </c>
      <c r="AA267" s="17" t="str">
        <f t="shared" si="55"/>
        <v/>
      </c>
      <c r="AB267" s="17" t="str">
        <f t="shared" si="55"/>
        <v/>
      </c>
      <c r="AC267" s="17" t="str">
        <f t="shared" si="55"/>
        <v/>
      </c>
      <c r="AD267" s="17" t="str">
        <f t="shared" si="55"/>
        <v/>
      </c>
      <c r="AE267" s="17" t="str">
        <f t="shared" si="55"/>
        <v/>
      </c>
      <c r="AF267" s="17" t="str">
        <f t="shared" si="55"/>
        <v/>
      </c>
      <c r="AG267" s="17" t="str">
        <f t="shared" si="55"/>
        <v/>
      </c>
      <c r="AH267" s="17" t="str">
        <f t="shared" si="55"/>
        <v/>
      </c>
      <c r="AI267" s="17" t="str">
        <f t="shared" si="55"/>
        <v/>
      </c>
      <c r="AJ267" s="17" t="str">
        <f t="shared" si="45"/>
        <v/>
      </c>
      <c r="AK267" s="17" t="str">
        <f t="shared" si="45"/>
        <v/>
      </c>
    </row>
    <row r="268" spans="1:38" hidden="1" x14ac:dyDescent="0.2">
      <c r="A268" s="70" t="str">
        <f t="shared" si="53"/>
        <v/>
      </c>
      <c r="B268" s="228" t="str">
        <f>LEFT(TABLA!BC268,1)</f>
        <v>5</v>
      </c>
      <c r="C268" s="17" t="str">
        <f>TABLA!C268</f>
        <v>Ciencias Sociales</v>
      </c>
      <c r="D268" s="17" t="str">
        <f>TABLA!F268</f>
        <v>F. Derecho</v>
      </c>
      <c r="E268" s="262">
        <f>TABLA!BD268</f>
        <v>0</v>
      </c>
      <c r="F268" s="148">
        <f>TABLA!BE268</f>
        <v>0</v>
      </c>
      <c r="G268" s="70" t="str">
        <f t="shared" si="54"/>
        <v>0</v>
      </c>
      <c r="H268" s="17" t="str">
        <f t="shared" si="56"/>
        <v/>
      </c>
      <c r="I268" s="17" t="str">
        <f t="shared" si="56"/>
        <v/>
      </c>
      <c r="J268" s="17" t="str">
        <f t="shared" si="56"/>
        <v/>
      </c>
      <c r="K268" s="17" t="str">
        <f t="shared" si="56"/>
        <v/>
      </c>
      <c r="L268" s="17" t="str">
        <f t="shared" si="56"/>
        <v/>
      </c>
      <c r="M268" s="17" t="str">
        <f t="shared" si="56"/>
        <v/>
      </c>
      <c r="N268" s="17" t="str">
        <f t="shared" si="56"/>
        <v/>
      </c>
      <c r="O268" s="17" t="str">
        <f t="shared" si="56"/>
        <v/>
      </c>
      <c r="P268" s="17" t="str">
        <f t="shared" si="56"/>
        <v/>
      </c>
      <c r="Q268" s="17" t="str">
        <f t="shared" si="56"/>
        <v/>
      </c>
      <c r="R268" s="17" t="str">
        <f t="shared" si="56"/>
        <v/>
      </c>
      <c r="S268" s="17" t="str">
        <f t="shared" si="56"/>
        <v/>
      </c>
      <c r="T268" s="17" t="str">
        <f t="shared" si="56"/>
        <v/>
      </c>
      <c r="U268" s="17" t="str">
        <f t="shared" si="56"/>
        <v/>
      </c>
      <c r="V268" s="17" t="str">
        <f t="shared" si="56"/>
        <v/>
      </c>
      <c r="W268" s="17" t="str">
        <f t="shared" si="56"/>
        <v/>
      </c>
      <c r="X268" s="17" t="str">
        <f t="shared" si="55"/>
        <v/>
      </c>
      <c r="Y268" s="17" t="str">
        <f t="shared" si="55"/>
        <v/>
      </c>
      <c r="Z268" s="17" t="str">
        <f t="shared" si="55"/>
        <v/>
      </c>
      <c r="AA268" s="17" t="str">
        <f t="shared" si="55"/>
        <v/>
      </c>
      <c r="AB268" s="17" t="str">
        <f t="shared" si="55"/>
        <v/>
      </c>
      <c r="AC268" s="17" t="str">
        <f t="shared" si="55"/>
        <v/>
      </c>
      <c r="AD268" s="17" t="str">
        <f t="shared" si="55"/>
        <v/>
      </c>
      <c r="AE268" s="17" t="str">
        <f t="shared" si="55"/>
        <v/>
      </c>
      <c r="AF268" s="17" t="str">
        <f t="shared" si="55"/>
        <v/>
      </c>
      <c r="AG268" s="17" t="str">
        <f t="shared" si="55"/>
        <v/>
      </c>
      <c r="AH268" s="17" t="str">
        <f t="shared" si="55"/>
        <v/>
      </c>
      <c r="AI268" s="17" t="str">
        <f t="shared" si="55"/>
        <v/>
      </c>
      <c r="AJ268" s="17" t="str">
        <f t="shared" si="45"/>
        <v/>
      </c>
      <c r="AK268" s="17" t="str">
        <f t="shared" si="45"/>
        <v/>
      </c>
      <c r="AL268" s="17">
        <f t="shared" si="52"/>
        <v>0</v>
      </c>
    </row>
    <row r="269" spans="1:38" hidden="1" x14ac:dyDescent="0.2">
      <c r="A269" s="70" t="str">
        <f t="shared" si="53"/>
        <v/>
      </c>
      <c r="B269" s="228" t="str">
        <f>LEFT(TABLA!BC269,1)</f>
        <v>5</v>
      </c>
      <c r="C269" s="17" t="str">
        <f>TABLA!C269</f>
        <v>Ciencias Sociales</v>
      </c>
      <c r="D269" s="17" t="str">
        <f>TABLA!F269</f>
        <v>F. Trabajo Social</v>
      </c>
      <c r="E269" s="148">
        <f>TABLA!BD269</f>
        <v>0</v>
      </c>
      <c r="F269" s="148">
        <f>TABLA!BE269</f>
        <v>0</v>
      </c>
      <c r="G269" s="70" t="str">
        <f t="shared" si="54"/>
        <v>0</v>
      </c>
      <c r="H269" s="17" t="str">
        <f t="shared" si="56"/>
        <v/>
      </c>
      <c r="I269" s="17" t="str">
        <f t="shared" si="56"/>
        <v/>
      </c>
      <c r="J269" s="17" t="str">
        <f t="shared" si="56"/>
        <v/>
      </c>
      <c r="K269" s="17" t="str">
        <f t="shared" si="56"/>
        <v/>
      </c>
      <c r="L269" s="17" t="str">
        <f t="shared" si="56"/>
        <v/>
      </c>
      <c r="M269" s="17" t="str">
        <f t="shared" si="56"/>
        <v/>
      </c>
      <c r="N269" s="17" t="str">
        <f t="shared" si="56"/>
        <v/>
      </c>
      <c r="O269" s="17" t="str">
        <f t="shared" si="56"/>
        <v/>
      </c>
      <c r="P269" s="17" t="str">
        <f t="shared" si="56"/>
        <v/>
      </c>
      <c r="Q269" s="17" t="str">
        <f t="shared" si="56"/>
        <v/>
      </c>
      <c r="R269" s="17" t="str">
        <f t="shared" si="56"/>
        <v/>
      </c>
      <c r="S269" s="17" t="str">
        <f t="shared" si="56"/>
        <v/>
      </c>
      <c r="T269" s="17" t="str">
        <f t="shared" si="56"/>
        <v/>
      </c>
      <c r="U269" s="17" t="str">
        <f t="shared" si="56"/>
        <v/>
      </c>
      <c r="V269" s="17" t="str">
        <f t="shared" si="56"/>
        <v/>
      </c>
      <c r="W269" s="17" t="str">
        <f t="shared" si="56"/>
        <v/>
      </c>
      <c r="X269" s="17" t="str">
        <f t="shared" si="55"/>
        <v/>
      </c>
      <c r="Y269" s="17" t="str">
        <f t="shared" si="55"/>
        <v/>
      </c>
      <c r="Z269" s="17" t="str">
        <f t="shared" si="55"/>
        <v/>
      </c>
      <c r="AA269" s="17" t="str">
        <f t="shared" si="55"/>
        <v/>
      </c>
      <c r="AB269" s="17" t="str">
        <f t="shared" si="55"/>
        <v/>
      </c>
      <c r="AC269" s="17" t="str">
        <f t="shared" si="55"/>
        <v/>
      </c>
      <c r="AD269" s="17" t="str">
        <f t="shared" si="55"/>
        <v/>
      </c>
      <c r="AE269" s="17" t="str">
        <f t="shared" si="55"/>
        <v/>
      </c>
      <c r="AF269" s="17" t="str">
        <f t="shared" si="55"/>
        <v/>
      </c>
      <c r="AG269" s="17" t="str">
        <f t="shared" si="55"/>
        <v/>
      </c>
      <c r="AH269" s="17" t="str">
        <f t="shared" si="55"/>
        <v/>
      </c>
      <c r="AI269" s="17" t="str">
        <f t="shared" si="55"/>
        <v/>
      </c>
      <c r="AJ269" s="17" t="str">
        <f t="shared" si="45"/>
        <v/>
      </c>
      <c r="AK269" s="17" t="str">
        <f t="shared" si="45"/>
        <v/>
      </c>
      <c r="AL269" s="17">
        <f t="shared" si="52"/>
        <v>0</v>
      </c>
    </row>
    <row r="270" spans="1:38" ht="64.55" hidden="1" x14ac:dyDescent="0.2">
      <c r="A270" s="70" t="str">
        <f t="shared" si="53"/>
        <v/>
      </c>
      <c r="B270" s="228" t="str">
        <f>LEFT(TABLA!BC270,1)</f>
        <v>3</v>
      </c>
      <c r="C270" s="17" t="str">
        <f>TABLA!C270</f>
        <v>Ciencias Sociales</v>
      </c>
      <c r="D270" s="17" t="str">
        <f>TABLA!F270</f>
        <v>F. Ciencias de la Documentación</v>
      </c>
      <c r="E270" s="148" t="str">
        <f>TABLA!BD270</f>
        <v>Creo que como estudiante virtual que vivo en otro país me pierdo mucho de lo que sucede en la biblioteca física. Me apoyo de lo que encuentro de sus bases de datos, colecciones digitales y repositorio institucional. He tomado un curso y alguna vez escribí y nadie me respondió a mi mensaje. Lo hice desde mi cuenta de UCM.</v>
      </c>
      <c r="F270" s="148">
        <f>TABLA!BE270</f>
        <v>0</v>
      </c>
      <c r="G270" s="70" t="str">
        <f t="shared" si="54"/>
        <v>CREO QUE COMO ESTUDIANTE VIRTUAL QUE VIVO EN OTRO PAIS ME PIERDO MUCHO DE LO QUE SUCEDE EN LA BIBLIOTECA FISICA. ME APOYO DE LO QUE ENCUENTRO DE SUS BASES DE DATOS, COLECCIONES DIGITALES Y REPOSITORIO INSTITUCIONAL. HE TOMADO UN CURSO Y ALGUNA VEZ ESCRIBI Y NADIE ME RESPONDIO A MI MENSAJE. LO HICE DESDE MI CUENTA DE UCM.</v>
      </c>
      <c r="H270" s="17" t="str">
        <f t="shared" si="56"/>
        <v/>
      </c>
      <c r="I270" s="17" t="str">
        <f t="shared" si="56"/>
        <v/>
      </c>
      <c r="J270" s="17" t="str">
        <f t="shared" si="56"/>
        <v/>
      </c>
      <c r="K270" s="17" t="str">
        <f t="shared" si="56"/>
        <v/>
      </c>
      <c r="L270" s="17" t="str">
        <f t="shared" si="56"/>
        <v/>
      </c>
      <c r="M270" s="17" t="str">
        <f t="shared" si="56"/>
        <v/>
      </c>
      <c r="N270" s="17" t="str">
        <f t="shared" si="56"/>
        <v/>
      </c>
      <c r="O270" s="17" t="str">
        <f t="shared" si="56"/>
        <v/>
      </c>
      <c r="P270" s="17" t="str">
        <f t="shared" si="56"/>
        <v/>
      </c>
      <c r="Q270" s="17" t="str">
        <f t="shared" si="56"/>
        <v/>
      </c>
      <c r="R270" s="17" t="str">
        <f t="shared" si="56"/>
        <v/>
      </c>
      <c r="S270" s="17" t="str">
        <f t="shared" si="56"/>
        <v/>
      </c>
      <c r="T270" s="17" t="str">
        <f t="shared" si="56"/>
        <v/>
      </c>
      <c r="U270" s="17" t="str">
        <f t="shared" si="56"/>
        <v/>
      </c>
      <c r="V270" s="17" t="str">
        <f t="shared" si="56"/>
        <v/>
      </c>
      <c r="W270" s="17" t="str">
        <f t="shared" si="56"/>
        <v/>
      </c>
      <c r="X270" s="17" t="str">
        <f t="shared" si="55"/>
        <v/>
      </c>
      <c r="Y270" s="17" t="str">
        <f t="shared" si="55"/>
        <v/>
      </c>
      <c r="Z270" s="17" t="str">
        <f t="shared" si="55"/>
        <v/>
      </c>
      <c r="AA270" s="17" t="str">
        <f t="shared" si="55"/>
        <v/>
      </c>
      <c r="AB270" s="17" t="str">
        <f t="shared" si="55"/>
        <v/>
      </c>
      <c r="AC270" s="17" t="str">
        <f t="shared" si="55"/>
        <v/>
      </c>
      <c r="AD270" s="17" t="str">
        <f t="shared" si="55"/>
        <v/>
      </c>
      <c r="AE270" s="17" t="str">
        <f t="shared" si="55"/>
        <v/>
      </c>
      <c r="AF270" s="17" t="str">
        <f t="shared" si="55"/>
        <v/>
      </c>
      <c r="AG270" s="17" t="str">
        <f t="shared" si="55"/>
        <v/>
      </c>
      <c r="AH270" s="17" t="str">
        <f t="shared" si="55"/>
        <v/>
      </c>
      <c r="AI270" s="17" t="str">
        <f t="shared" si="55"/>
        <v/>
      </c>
      <c r="AJ270" s="17" t="str">
        <f t="shared" si="45"/>
        <v/>
      </c>
      <c r="AK270" s="17" t="str">
        <f t="shared" si="45"/>
        <v/>
      </c>
      <c r="AL270" s="17">
        <f t="shared" si="52"/>
        <v>1</v>
      </c>
    </row>
    <row r="271" spans="1:38" ht="64.55" x14ac:dyDescent="0.2">
      <c r="A271" s="70" t="str">
        <f t="shared" si="53"/>
        <v xml:space="preserve">PERSONAL; </v>
      </c>
      <c r="B271" s="228" t="str">
        <f>LEFT(TABLA!BC271,1)</f>
        <v>4</v>
      </c>
      <c r="C271" s="264" t="str">
        <f>TABLA!C271</f>
        <v>Ciencias de la Salud</v>
      </c>
      <c r="D271" s="264" t="str">
        <f>TABLA!F271</f>
        <v>F. Medicina</v>
      </c>
      <c r="E271" s="148" t="str">
        <f>TABLA!BD271</f>
        <v>Estaría bien poder encontrar una manera de regular los descansos de las personas o que no puedan dejar sus pertenencias si se van por más de un determinado tiempo, ya que muchas veces la gente se va durante dos horas y deja sus cosas ocupando un lugar, mientras tanto nadie puede usar ese asiento y si es un día que hay mucha gente, fastidia. Gracias.</v>
      </c>
      <c r="F271" s="148">
        <f>TABLA!BE271</f>
        <v>0</v>
      </c>
      <c r="G271" s="70" t="str">
        <f t="shared" si="54"/>
        <v>ESTARIA BIEN PODER ENCONTRAR UNA MANERA DE REGULAR LOS DESCANSOS DE LAS PERSONAS O QUE NO PUEDAN DEJAR SUS PERTENENCIAS SI SE VAN POR MAS DE UN DETERMINADO TIEMPO, YA QUE MUCHAS VECES LA GENTE SE VA DURANTE DOS HORAS Y DEJA SUS COSAS OCUPANDO UN LUGAR, MIENTRAS TANTO NADIE PUEDE USAR ESE ASIENTO Y SI ES UN DIA QUE HAY MUCHA GENTE, FASTIDIA. GRACIAS.</v>
      </c>
      <c r="H271" s="17" t="str">
        <f t="shared" si="56"/>
        <v/>
      </c>
      <c r="I271" s="17" t="str">
        <f t="shared" si="56"/>
        <v/>
      </c>
      <c r="J271" s="17" t="str">
        <f t="shared" si="56"/>
        <v/>
      </c>
      <c r="K271" s="17" t="str">
        <f t="shared" si="56"/>
        <v/>
      </c>
      <c r="L271" s="17" t="str">
        <f t="shared" si="56"/>
        <v/>
      </c>
      <c r="M271" s="17" t="str">
        <f t="shared" si="56"/>
        <v/>
      </c>
      <c r="N271" s="17" t="str">
        <f t="shared" si="56"/>
        <v/>
      </c>
      <c r="O271" s="17" t="str">
        <f t="shared" si="56"/>
        <v/>
      </c>
      <c r="P271" s="17" t="str">
        <f t="shared" si="56"/>
        <v/>
      </c>
      <c r="Q271" s="17" t="str">
        <f t="shared" si="56"/>
        <v/>
      </c>
      <c r="R271" s="17" t="str">
        <f t="shared" si="56"/>
        <v/>
      </c>
      <c r="S271" s="17" t="str">
        <f t="shared" si="56"/>
        <v/>
      </c>
      <c r="T271" s="17" t="str">
        <f t="shared" si="56"/>
        <v/>
      </c>
      <c r="U271" s="17" t="str">
        <f t="shared" si="56"/>
        <v/>
      </c>
      <c r="V271" s="17" t="str">
        <f t="shared" si="56"/>
        <v/>
      </c>
      <c r="W271" s="17" t="str">
        <f t="shared" si="56"/>
        <v/>
      </c>
      <c r="X271" s="17" t="str">
        <f t="shared" si="55"/>
        <v/>
      </c>
      <c r="Y271" s="17" t="str">
        <f t="shared" si="55"/>
        <v/>
      </c>
      <c r="Z271" s="17" t="str">
        <f t="shared" si="55"/>
        <v/>
      </c>
      <c r="AA271" s="17" t="str">
        <f t="shared" si="55"/>
        <v xml:space="preserve">PERSONAL; </v>
      </c>
      <c r="AB271" s="17" t="str">
        <f t="shared" si="55"/>
        <v/>
      </c>
      <c r="AC271" s="17" t="str">
        <f t="shared" si="55"/>
        <v/>
      </c>
      <c r="AD271" s="17" t="str">
        <f t="shared" si="55"/>
        <v/>
      </c>
      <c r="AE271" s="17" t="str">
        <f t="shared" si="55"/>
        <v/>
      </c>
      <c r="AF271" s="17" t="str">
        <f t="shared" si="55"/>
        <v/>
      </c>
      <c r="AG271" s="17" t="str">
        <f t="shared" si="55"/>
        <v/>
      </c>
      <c r="AH271" s="17" t="str">
        <f t="shared" si="55"/>
        <v/>
      </c>
      <c r="AI271" s="17" t="str">
        <f t="shared" si="55"/>
        <v/>
      </c>
      <c r="AJ271" s="17" t="str">
        <f t="shared" si="45"/>
        <v/>
      </c>
      <c r="AK271" s="17" t="str">
        <f t="shared" si="45"/>
        <v/>
      </c>
    </row>
    <row r="272" spans="1:38" x14ac:dyDescent="0.2">
      <c r="A272" s="70" t="str">
        <f t="shared" si="53"/>
        <v/>
      </c>
      <c r="B272" s="228" t="str">
        <f>LEFT(TABLA!BC272,1)</f>
        <v>5</v>
      </c>
      <c r="C272" s="264" t="str">
        <f>TABLA!C272</f>
        <v>Humanidades</v>
      </c>
      <c r="D272" s="264" t="str">
        <f>TABLA!F272</f>
        <v>F. Filosofía</v>
      </c>
      <c r="E272" s="148">
        <f>TABLA!BD272</f>
        <v>0</v>
      </c>
      <c r="F272" s="148">
        <f>TABLA!BE272</f>
        <v>0</v>
      </c>
      <c r="G272" s="70" t="str">
        <f t="shared" si="54"/>
        <v>0</v>
      </c>
      <c r="H272" s="17" t="str">
        <f t="shared" si="56"/>
        <v/>
      </c>
      <c r="I272" s="17" t="str">
        <f t="shared" si="56"/>
        <v/>
      </c>
      <c r="J272" s="17" t="str">
        <f t="shared" si="56"/>
        <v/>
      </c>
      <c r="K272" s="17" t="str">
        <f t="shared" si="56"/>
        <v/>
      </c>
      <c r="L272" s="17" t="str">
        <f t="shared" si="56"/>
        <v/>
      </c>
      <c r="M272" s="17" t="str">
        <f t="shared" si="56"/>
        <v/>
      </c>
      <c r="N272" s="17" t="str">
        <f t="shared" si="56"/>
        <v/>
      </c>
      <c r="O272" s="17" t="str">
        <f t="shared" si="56"/>
        <v/>
      </c>
      <c r="P272" s="17" t="str">
        <f t="shared" si="56"/>
        <v/>
      </c>
      <c r="Q272" s="17" t="str">
        <f t="shared" si="56"/>
        <v/>
      </c>
      <c r="R272" s="17" t="str">
        <f t="shared" si="56"/>
        <v/>
      </c>
      <c r="S272" s="17" t="str">
        <f t="shared" si="56"/>
        <v/>
      </c>
      <c r="T272" s="17" t="str">
        <f t="shared" si="56"/>
        <v/>
      </c>
      <c r="U272" s="17" t="str">
        <f t="shared" si="56"/>
        <v/>
      </c>
      <c r="V272" s="17" t="str">
        <f t="shared" si="56"/>
        <v/>
      </c>
      <c r="W272" s="17" t="str">
        <f t="shared" si="56"/>
        <v/>
      </c>
      <c r="X272" s="17" t="str">
        <f t="shared" si="55"/>
        <v/>
      </c>
      <c r="Y272" s="17" t="str">
        <f t="shared" si="55"/>
        <v/>
      </c>
      <c r="Z272" s="17" t="str">
        <f t="shared" si="55"/>
        <v/>
      </c>
      <c r="AA272" s="17" t="str">
        <f t="shared" si="55"/>
        <v/>
      </c>
      <c r="AB272" s="17" t="str">
        <f t="shared" si="55"/>
        <v/>
      </c>
      <c r="AC272" s="17" t="str">
        <f t="shared" si="55"/>
        <v/>
      </c>
      <c r="AD272" s="17" t="str">
        <f t="shared" si="55"/>
        <v/>
      </c>
      <c r="AE272" s="17" t="str">
        <f t="shared" si="55"/>
        <v/>
      </c>
      <c r="AF272" s="17" t="str">
        <f t="shared" si="55"/>
        <v/>
      </c>
      <c r="AG272" s="17" t="str">
        <f t="shared" si="55"/>
        <v/>
      </c>
      <c r="AH272" s="17" t="str">
        <f t="shared" si="55"/>
        <v/>
      </c>
      <c r="AI272" s="17" t="str">
        <f t="shared" si="55"/>
        <v/>
      </c>
      <c r="AJ272" s="17" t="str">
        <f t="shared" si="45"/>
        <v/>
      </c>
      <c r="AK272" s="17" t="str">
        <f t="shared" si="45"/>
        <v/>
      </c>
    </row>
    <row r="273" spans="1:38" ht="77.45" x14ac:dyDescent="0.2">
      <c r="A273" s="70" t="str">
        <f t="shared" si="53"/>
        <v xml:space="preserve">CURSOS FORMACION INFORMACIÓN; </v>
      </c>
      <c r="B273" s="228" t="str">
        <f>LEFT(TABLA!BC273,1)</f>
        <v>5</v>
      </c>
      <c r="C273" s="264" t="str">
        <f>TABLA!C273</f>
        <v>Ciencias Sociales</v>
      </c>
      <c r="D273" s="264" t="str">
        <f>TABLA!F273</f>
        <v>F. Ciencias de la Información</v>
      </c>
      <c r="E273" s="148" t="str">
        <f>TABLA!BD273</f>
        <v>Me encantan los servicios de la biblioteca y estoy muy contenta con ellos. Recomendaría que todos los docentes hablaran desde el comienzo de las clases (en los dos cuatrimestres de todos los cursos) sobre los servicios tanto presenciales como virtuales de la biblioteca. He conocido tantos compañeros que desconocían las posibilidades de las bibliotecas de la Complutense... Una pena.</v>
      </c>
      <c r="F273" s="148">
        <f>TABLA!BE273</f>
        <v>0</v>
      </c>
      <c r="G273" s="70" t="str">
        <f t="shared" si="54"/>
        <v>ME ENCANTAN LOS SERVICIOS DE LA BIBLIOTECA Y ESTOY MUY CONTENTA CON ELLOS. RECOMENDARIA QUE TODOS LOS DOCENTES HABLARAN DESDE EL COMIENZO DE LAS CLASES (EN LOS DOS CUATRIMESTRES DE TODOS LOS CURSOS) SOBRE LOS SERVICIOS TANTO PRESENCIALES COMO VIRTUALES DE LA BIBLIOTECA. HE CONOCIDO TANTOS COMPAÑEROS QUE DESCONOCIAN LAS POSIBILIDADES DE LAS BIBLIOTECAS DE LA COMPLUTENSE... UNA PENA.</v>
      </c>
      <c r="H273" s="17" t="str">
        <f t="shared" si="56"/>
        <v/>
      </c>
      <c r="I273" s="17" t="str">
        <f t="shared" si="56"/>
        <v/>
      </c>
      <c r="J273" s="17" t="str">
        <f t="shared" si="56"/>
        <v/>
      </c>
      <c r="K273" s="17" t="str">
        <f t="shared" si="56"/>
        <v/>
      </c>
      <c r="L273" s="17" t="str">
        <f t="shared" si="56"/>
        <v/>
      </c>
      <c r="M273" s="17" t="str">
        <f t="shared" si="56"/>
        <v xml:space="preserve">CURSOS FORMACION INFORMACIÓN; </v>
      </c>
      <c r="N273" s="17" t="str">
        <f t="shared" si="56"/>
        <v/>
      </c>
      <c r="O273" s="17" t="str">
        <f t="shared" si="56"/>
        <v/>
      </c>
      <c r="P273" s="17" t="str">
        <f t="shared" si="56"/>
        <v/>
      </c>
      <c r="Q273" s="17" t="str">
        <f t="shared" si="56"/>
        <v/>
      </c>
      <c r="R273" s="17" t="str">
        <f t="shared" si="56"/>
        <v/>
      </c>
      <c r="S273" s="17" t="str">
        <f t="shared" si="56"/>
        <v/>
      </c>
      <c r="T273" s="17" t="str">
        <f t="shared" si="56"/>
        <v/>
      </c>
      <c r="U273" s="17" t="str">
        <f t="shared" si="56"/>
        <v/>
      </c>
      <c r="V273" s="17" t="str">
        <f t="shared" si="56"/>
        <v/>
      </c>
      <c r="W273" s="17" t="str">
        <f t="shared" si="56"/>
        <v/>
      </c>
      <c r="X273" s="17" t="str">
        <f t="shared" si="55"/>
        <v/>
      </c>
      <c r="Y273" s="17" t="str">
        <f t="shared" si="55"/>
        <v/>
      </c>
      <c r="Z273" s="17" t="str">
        <f t="shared" si="55"/>
        <v/>
      </c>
      <c r="AA273" s="17" t="str">
        <f t="shared" si="55"/>
        <v/>
      </c>
      <c r="AB273" s="17" t="str">
        <f t="shared" si="55"/>
        <v/>
      </c>
      <c r="AC273" s="17" t="str">
        <f t="shared" si="55"/>
        <v/>
      </c>
      <c r="AD273" s="17" t="str">
        <f t="shared" si="55"/>
        <v/>
      </c>
      <c r="AE273" s="17" t="str">
        <f t="shared" si="55"/>
        <v/>
      </c>
      <c r="AF273" s="17" t="str">
        <f t="shared" si="55"/>
        <v/>
      </c>
      <c r="AG273" s="17" t="str">
        <f t="shared" si="55"/>
        <v/>
      </c>
      <c r="AH273" s="17" t="str">
        <f t="shared" si="55"/>
        <v/>
      </c>
      <c r="AI273" s="17" t="str">
        <f t="shared" si="55"/>
        <v/>
      </c>
      <c r="AJ273" s="17" t="str">
        <f t="shared" si="45"/>
        <v/>
      </c>
      <c r="AK273" s="17" t="str">
        <f t="shared" si="45"/>
        <v/>
      </c>
    </row>
    <row r="274" spans="1:38" hidden="1" x14ac:dyDescent="0.2">
      <c r="A274" s="70" t="str">
        <f t="shared" si="53"/>
        <v/>
      </c>
      <c r="B274" s="228" t="str">
        <f>LEFT(TABLA!BC274,1)</f>
        <v>5</v>
      </c>
      <c r="C274" s="17" t="str">
        <f>TABLA!C274</f>
        <v>Ciencias Experimentales</v>
      </c>
      <c r="D274" s="17" t="str">
        <f>TABLA!F274</f>
        <v>F. Ciencias Geológicas</v>
      </c>
      <c r="E274" s="262">
        <f>TABLA!BD274</f>
        <v>0</v>
      </c>
      <c r="F274" s="148">
        <f>TABLA!BE274</f>
        <v>0</v>
      </c>
      <c r="G274" s="70" t="str">
        <f t="shared" si="54"/>
        <v>0</v>
      </c>
      <c r="H274" s="17" t="str">
        <f t="shared" si="56"/>
        <v/>
      </c>
      <c r="I274" s="17" t="str">
        <f t="shared" si="56"/>
        <v/>
      </c>
      <c r="J274" s="17" t="str">
        <f t="shared" si="56"/>
        <v/>
      </c>
      <c r="K274" s="17" t="str">
        <f t="shared" si="56"/>
        <v/>
      </c>
      <c r="L274" s="17" t="str">
        <f t="shared" si="56"/>
        <v/>
      </c>
      <c r="M274" s="17" t="str">
        <f t="shared" si="56"/>
        <v/>
      </c>
      <c r="N274" s="17" t="str">
        <f t="shared" si="56"/>
        <v/>
      </c>
      <c r="O274" s="17" t="str">
        <f t="shared" si="56"/>
        <v/>
      </c>
      <c r="P274" s="17" t="str">
        <f t="shared" si="56"/>
        <v/>
      </c>
      <c r="Q274" s="17" t="str">
        <f t="shared" si="56"/>
        <v/>
      </c>
      <c r="R274" s="17" t="str">
        <f t="shared" si="56"/>
        <v/>
      </c>
      <c r="S274" s="17" t="str">
        <f t="shared" si="56"/>
        <v/>
      </c>
      <c r="T274" s="17" t="str">
        <f t="shared" si="56"/>
        <v/>
      </c>
      <c r="U274" s="17" t="str">
        <f t="shared" si="56"/>
        <v/>
      </c>
      <c r="V274" s="17" t="str">
        <f t="shared" si="56"/>
        <v/>
      </c>
      <c r="W274" s="17" t="str">
        <f t="shared" si="56"/>
        <v/>
      </c>
      <c r="X274" s="17" t="str">
        <f t="shared" si="55"/>
        <v/>
      </c>
      <c r="Y274" s="17" t="str">
        <f t="shared" si="55"/>
        <v/>
      </c>
      <c r="Z274" s="17" t="str">
        <f t="shared" si="55"/>
        <v/>
      </c>
      <c r="AA274" s="17" t="str">
        <f t="shared" si="55"/>
        <v/>
      </c>
      <c r="AB274" s="17" t="str">
        <f t="shared" si="55"/>
        <v/>
      </c>
      <c r="AC274" s="17" t="str">
        <f t="shared" si="55"/>
        <v/>
      </c>
      <c r="AD274" s="17" t="str">
        <f t="shared" si="55"/>
        <v/>
      </c>
      <c r="AE274" s="17" t="str">
        <f t="shared" si="55"/>
        <v/>
      </c>
      <c r="AF274" s="17" t="str">
        <f t="shared" si="55"/>
        <v/>
      </c>
      <c r="AG274" s="17" t="str">
        <f t="shared" si="55"/>
        <v/>
      </c>
      <c r="AH274" s="17" t="str">
        <f t="shared" si="55"/>
        <v/>
      </c>
      <c r="AI274" s="17" t="str">
        <f t="shared" si="55"/>
        <v/>
      </c>
      <c r="AJ274" s="17" t="str">
        <f t="shared" si="45"/>
        <v/>
      </c>
      <c r="AK274" s="17" t="str">
        <f t="shared" si="45"/>
        <v/>
      </c>
      <c r="AL274" s="17">
        <f t="shared" si="52"/>
        <v>0</v>
      </c>
    </row>
    <row r="275" spans="1:38" hidden="1" x14ac:dyDescent="0.2">
      <c r="A275" s="70" t="str">
        <f t="shared" si="53"/>
        <v/>
      </c>
      <c r="B275" s="228" t="str">
        <f>LEFT(TABLA!BC275,1)</f>
        <v>5</v>
      </c>
      <c r="C275" s="17" t="str">
        <f>TABLA!C275</f>
        <v>Ciencias Sociales</v>
      </c>
      <c r="D275" s="17" t="str">
        <f>TABLA!F275</f>
        <v>F. Derecho</v>
      </c>
      <c r="E275" s="148">
        <f>TABLA!BD275</f>
        <v>0</v>
      </c>
      <c r="F275" s="148">
        <f>TABLA!BE275</f>
        <v>0</v>
      </c>
      <c r="G275" s="70" t="str">
        <f t="shared" si="54"/>
        <v>0</v>
      </c>
      <c r="H275" s="17" t="str">
        <f t="shared" si="56"/>
        <v/>
      </c>
      <c r="I275" s="17" t="str">
        <f t="shared" si="56"/>
        <v/>
      </c>
      <c r="J275" s="17" t="str">
        <f t="shared" si="56"/>
        <v/>
      </c>
      <c r="K275" s="17" t="str">
        <f t="shared" si="56"/>
        <v/>
      </c>
      <c r="L275" s="17" t="str">
        <f t="shared" si="56"/>
        <v/>
      </c>
      <c r="M275" s="17" t="str">
        <f t="shared" si="56"/>
        <v/>
      </c>
      <c r="N275" s="17" t="str">
        <f t="shared" si="56"/>
        <v/>
      </c>
      <c r="O275" s="17" t="str">
        <f t="shared" si="56"/>
        <v/>
      </c>
      <c r="P275" s="17" t="str">
        <f t="shared" si="56"/>
        <v/>
      </c>
      <c r="Q275" s="17" t="str">
        <f t="shared" si="56"/>
        <v/>
      </c>
      <c r="R275" s="17" t="str">
        <f t="shared" si="56"/>
        <v/>
      </c>
      <c r="S275" s="17" t="str">
        <f t="shared" si="56"/>
        <v/>
      </c>
      <c r="T275" s="17" t="str">
        <f t="shared" si="56"/>
        <v/>
      </c>
      <c r="U275" s="17" t="str">
        <f t="shared" si="56"/>
        <v/>
      </c>
      <c r="V275" s="17" t="str">
        <f t="shared" si="56"/>
        <v/>
      </c>
      <c r="W275" s="17" t="str">
        <f t="shared" si="56"/>
        <v/>
      </c>
      <c r="X275" s="17" t="str">
        <f t="shared" si="55"/>
        <v/>
      </c>
      <c r="Y275" s="17" t="str">
        <f t="shared" si="55"/>
        <v/>
      </c>
      <c r="Z275" s="17" t="str">
        <f t="shared" si="55"/>
        <v/>
      </c>
      <c r="AA275" s="17" t="str">
        <f t="shared" si="55"/>
        <v/>
      </c>
      <c r="AB275" s="17" t="str">
        <f t="shared" si="55"/>
        <v/>
      </c>
      <c r="AC275" s="17" t="str">
        <f t="shared" si="55"/>
        <v/>
      </c>
      <c r="AD275" s="17" t="str">
        <f t="shared" si="55"/>
        <v/>
      </c>
      <c r="AE275" s="17" t="str">
        <f t="shared" si="55"/>
        <v/>
      </c>
      <c r="AF275" s="17" t="str">
        <f t="shared" si="55"/>
        <v/>
      </c>
      <c r="AG275" s="17" t="str">
        <f t="shared" si="55"/>
        <v/>
      </c>
      <c r="AH275" s="17" t="str">
        <f t="shared" si="55"/>
        <v/>
      </c>
      <c r="AI275" s="17" t="str">
        <f t="shared" si="55"/>
        <v/>
      </c>
      <c r="AJ275" s="17" t="str">
        <f t="shared" si="45"/>
        <v/>
      </c>
      <c r="AK275" s="17" t="str">
        <f t="shared" si="45"/>
        <v/>
      </c>
      <c r="AL275" s="17">
        <f t="shared" si="52"/>
        <v>0</v>
      </c>
    </row>
    <row r="276" spans="1:38" x14ac:dyDescent="0.2">
      <c r="A276" s="70" t="str">
        <f t="shared" si="53"/>
        <v/>
      </c>
      <c r="B276" s="228" t="str">
        <f>LEFT(TABLA!BC276,1)</f>
        <v>5</v>
      </c>
      <c r="C276" s="264" t="str">
        <f>TABLA!C276</f>
        <v>Ciencias de la Salud</v>
      </c>
      <c r="D276" s="264" t="str">
        <f>TABLA!F276</f>
        <v>F. Óptica y Optometría</v>
      </c>
      <c r="E276" s="148">
        <f>TABLA!BD276</f>
        <v>0</v>
      </c>
      <c r="F276" s="148">
        <f>TABLA!BE276</f>
        <v>0</v>
      </c>
      <c r="G276" s="70" t="str">
        <f t="shared" si="54"/>
        <v>0</v>
      </c>
      <c r="H276" s="17" t="str">
        <f t="shared" si="56"/>
        <v/>
      </c>
      <c r="I276" s="17" t="str">
        <f t="shared" si="56"/>
        <v/>
      </c>
      <c r="J276" s="17" t="str">
        <f t="shared" si="56"/>
        <v/>
      </c>
      <c r="K276" s="17" t="str">
        <f t="shared" si="56"/>
        <v/>
      </c>
      <c r="L276" s="17" t="str">
        <f t="shared" si="56"/>
        <v/>
      </c>
      <c r="M276" s="17" t="str">
        <f t="shared" si="56"/>
        <v/>
      </c>
      <c r="N276" s="17" t="str">
        <f t="shared" si="56"/>
        <v/>
      </c>
      <c r="O276" s="17" t="str">
        <f t="shared" si="56"/>
        <v/>
      </c>
      <c r="P276" s="17" t="str">
        <f t="shared" si="56"/>
        <v/>
      </c>
      <c r="Q276" s="17" t="str">
        <f t="shared" si="56"/>
        <v/>
      </c>
      <c r="R276" s="17" t="str">
        <f t="shared" si="56"/>
        <v/>
      </c>
      <c r="S276" s="17" t="str">
        <f t="shared" si="56"/>
        <v/>
      </c>
      <c r="T276" s="17" t="str">
        <f t="shared" si="56"/>
        <v/>
      </c>
      <c r="U276" s="17" t="str">
        <f t="shared" si="56"/>
        <v/>
      </c>
      <c r="V276" s="17" t="str">
        <f t="shared" si="56"/>
        <v/>
      </c>
      <c r="W276" s="17" t="str">
        <f t="shared" si="56"/>
        <v/>
      </c>
      <c r="X276" s="17" t="str">
        <f t="shared" si="55"/>
        <v/>
      </c>
      <c r="Y276" s="17" t="str">
        <f t="shared" si="55"/>
        <v/>
      </c>
      <c r="Z276" s="17" t="str">
        <f t="shared" si="55"/>
        <v/>
      </c>
      <c r="AA276" s="17" t="str">
        <f t="shared" si="55"/>
        <v/>
      </c>
      <c r="AB276" s="17" t="str">
        <f t="shared" si="55"/>
        <v/>
      </c>
      <c r="AC276" s="17" t="str">
        <f t="shared" si="55"/>
        <v/>
      </c>
      <c r="AD276" s="17" t="str">
        <f t="shared" si="55"/>
        <v/>
      </c>
      <c r="AE276" s="17" t="str">
        <f t="shared" si="55"/>
        <v/>
      </c>
      <c r="AF276" s="17" t="str">
        <f t="shared" si="55"/>
        <v/>
      </c>
      <c r="AG276" s="17" t="str">
        <f t="shared" si="55"/>
        <v/>
      </c>
      <c r="AH276" s="17" t="str">
        <f t="shared" si="55"/>
        <v/>
      </c>
      <c r="AI276" s="17" t="str">
        <f t="shared" si="55"/>
        <v/>
      </c>
      <c r="AJ276" s="17" t="str">
        <f t="shared" ref="AJ276:AK339" si="57">IFERROR((IF(FIND(AJ$2,$G276,1)&gt;0,AJ$3)),"")</f>
        <v/>
      </c>
      <c r="AK276" s="17" t="str">
        <f t="shared" si="57"/>
        <v/>
      </c>
    </row>
    <row r="277" spans="1:38" hidden="1" x14ac:dyDescent="0.2">
      <c r="A277" s="70" t="str">
        <f t="shared" si="53"/>
        <v/>
      </c>
      <c r="B277" s="228" t="str">
        <f>LEFT(TABLA!BC277,1)</f>
        <v>4</v>
      </c>
      <c r="C277" s="17" t="str">
        <f>TABLA!C277</f>
        <v>Humanidades</v>
      </c>
      <c r="D277" s="17" t="str">
        <f>TABLA!F277</f>
        <v>F. Geografía e Historia</v>
      </c>
      <c r="E277" s="262">
        <f>TABLA!BD277</f>
        <v>0</v>
      </c>
      <c r="F277" s="148">
        <f>TABLA!BE277</f>
        <v>0</v>
      </c>
      <c r="G277" s="70" t="str">
        <f t="shared" si="54"/>
        <v>0</v>
      </c>
      <c r="H277" s="17" t="str">
        <f t="shared" si="56"/>
        <v/>
      </c>
      <c r="I277" s="17" t="str">
        <f t="shared" si="56"/>
        <v/>
      </c>
      <c r="J277" s="17" t="str">
        <f t="shared" si="56"/>
        <v/>
      </c>
      <c r="K277" s="17" t="str">
        <f t="shared" si="56"/>
        <v/>
      </c>
      <c r="L277" s="17" t="str">
        <f t="shared" si="56"/>
        <v/>
      </c>
      <c r="M277" s="17" t="str">
        <f t="shared" si="56"/>
        <v/>
      </c>
      <c r="N277" s="17" t="str">
        <f t="shared" si="56"/>
        <v/>
      </c>
      <c r="O277" s="17" t="str">
        <f t="shared" si="56"/>
        <v/>
      </c>
      <c r="P277" s="17" t="str">
        <f t="shared" si="56"/>
        <v/>
      </c>
      <c r="Q277" s="17" t="str">
        <f t="shared" si="56"/>
        <v/>
      </c>
      <c r="R277" s="17" t="str">
        <f t="shared" si="56"/>
        <v/>
      </c>
      <c r="S277" s="17" t="str">
        <f t="shared" si="56"/>
        <v/>
      </c>
      <c r="T277" s="17" t="str">
        <f t="shared" si="56"/>
        <v/>
      </c>
      <c r="U277" s="17" t="str">
        <f t="shared" si="56"/>
        <v/>
      </c>
      <c r="V277" s="17" t="str">
        <f t="shared" si="56"/>
        <v/>
      </c>
      <c r="W277" s="17" t="str">
        <f t="shared" si="56"/>
        <v/>
      </c>
      <c r="X277" s="17" t="str">
        <f t="shared" si="55"/>
        <v/>
      </c>
      <c r="Y277" s="17" t="str">
        <f t="shared" si="55"/>
        <v/>
      </c>
      <c r="Z277" s="17" t="str">
        <f t="shared" si="55"/>
        <v/>
      </c>
      <c r="AA277" s="17" t="str">
        <f t="shared" si="55"/>
        <v/>
      </c>
      <c r="AB277" s="17" t="str">
        <f t="shared" si="55"/>
        <v/>
      </c>
      <c r="AC277" s="17" t="str">
        <f t="shared" si="55"/>
        <v/>
      </c>
      <c r="AD277" s="17" t="str">
        <f t="shared" si="55"/>
        <v/>
      </c>
      <c r="AE277" s="17" t="str">
        <f t="shared" si="55"/>
        <v/>
      </c>
      <c r="AF277" s="17" t="str">
        <f t="shared" si="55"/>
        <v/>
      </c>
      <c r="AG277" s="17" t="str">
        <f t="shared" si="55"/>
        <v/>
      </c>
      <c r="AH277" s="17" t="str">
        <f t="shared" si="55"/>
        <v/>
      </c>
      <c r="AI277" s="17" t="str">
        <f t="shared" si="55"/>
        <v/>
      </c>
      <c r="AJ277" s="17" t="str">
        <f t="shared" si="57"/>
        <v/>
      </c>
      <c r="AK277" s="17" t="str">
        <f t="shared" si="57"/>
        <v/>
      </c>
      <c r="AL277" s="17">
        <f t="shared" si="52"/>
        <v>0</v>
      </c>
    </row>
    <row r="278" spans="1:38" ht="116.15" hidden="1" x14ac:dyDescent="0.2">
      <c r="A278" s="70" t="str">
        <f t="shared" si="53"/>
        <v xml:space="preserve">EXÁMENES; HORARIO; LIBROS; </v>
      </c>
      <c r="B278" s="228" t="str">
        <f>LEFT(TABLA!BC278,1)</f>
        <v>4</v>
      </c>
      <c r="C278" s="17" t="str">
        <f>TABLA!C278</f>
        <v>Humanidades</v>
      </c>
      <c r="D278" s="17" t="str">
        <f>TABLA!F278</f>
        <v>F. Geografía e Historia</v>
      </c>
      <c r="E278" s="148" t="str">
        <f>TABLA!BD278</f>
        <v>La biblioteca de Clásicas debería tener un horario normal todos los días, es un recurso indispensable para los alumnos de Filología Clásica. En la biblioteca María Zambrano no hay ambiente de estudio. Los horarios durante todo el curso están genial, pero debería haber más bibliotecas con ese horario. Todos los alumnos de todas las facultades acuden a esta biblioteca en temporada de exámenes, lo que complica encontrar sitio para estudiar o, incluso, concentrarse; no hay ninguna manera de priorizar la entrada a los alumnos de Derecho y Filología, que tenemos allí libros de consulta.</v>
      </c>
      <c r="F278" s="148" t="str">
        <f>TABLA!BE278</f>
        <v>hdeharo@ucm.es</v>
      </c>
      <c r="G278" s="70" t="str">
        <f t="shared" si="54"/>
        <v>LA BIBLIOTECA DE CLASICAS DEBERIA TENER UN HORARIO NORMAL TODOS LOS DIAS, ES UN RECURSO INDISPENSABLE PARA LOS ALUMNOS DE FILOLOGIA CLASICA. EN LA BIBLIOTECA MARIA ZAMBRANO NO HAY AMBIENTE DE ESTUDIO. LOS HORARIOS DURANTE TODO EL CURSO ESTAN GENIAL, PERO DEBERIA HABER MAS BIBLIOTECAS CON ESE HORARIO. TODOS LOS ALUMNOS DE TODAS LAS FACULTADES ACUDEN A ESTA BIBLIOTECA EN TEMPORADA DE EXAMENES, LO QUE COMPLICA ENCONTRAR SITIO PARA ESTUDIAR O, INCLUSO, CONCENTRARSE; NO HAY NINGUNA MANERA DE PRIORIZAR LA ENTRADA A LOS ALUMNOS DE DERECHO Y FILOLOGIA, QUE TENEMOS ALLI LIBROS DE CONSULTA.</v>
      </c>
      <c r="H278" s="17" t="str">
        <f t="shared" si="56"/>
        <v/>
      </c>
      <c r="I278" s="17" t="str">
        <f t="shared" si="56"/>
        <v/>
      </c>
      <c r="J278" s="17" t="str">
        <f t="shared" si="56"/>
        <v/>
      </c>
      <c r="K278" s="17" t="str">
        <f t="shared" si="56"/>
        <v/>
      </c>
      <c r="L278" s="17" t="str">
        <f t="shared" si="56"/>
        <v/>
      </c>
      <c r="M278" s="17" t="str">
        <f t="shared" si="56"/>
        <v/>
      </c>
      <c r="N278" s="17" t="str">
        <f t="shared" si="56"/>
        <v/>
      </c>
      <c r="O278" s="17" t="str">
        <f t="shared" si="56"/>
        <v/>
      </c>
      <c r="P278" s="17" t="str">
        <f t="shared" si="56"/>
        <v/>
      </c>
      <c r="Q278" s="17" t="str">
        <f t="shared" si="56"/>
        <v xml:space="preserve">EXÁMENES; </v>
      </c>
      <c r="R278" s="17" t="str">
        <f t="shared" si="56"/>
        <v/>
      </c>
      <c r="S278" s="17" t="str">
        <f t="shared" si="56"/>
        <v xml:space="preserve">HORARIO; </v>
      </c>
      <c r="T278" s="17" t="str">
        <f t="shared" si="56"/>
        <v/>
      </c>
      <c r="U278" s="17" t="str">
        <f t="shared" si="56"/>
        <v xml:space="preserve">LIBROS; </v>
      </c>
      <c r="V278" s="17" t="str">
        <f t="shared" si="56"/>
        <v/>
      </c>
      <c r="W278" s="17" t="str">
        <f t="shared" si="56"/>
        <v/>
      </c>
      <c r="X278" s="17" t="str">
        <f t="shared" si="55"/>
        <v/>
      </c>
      <c r="Y278" s="17" t="str">
        <f t="shared" si="55"/>
        <v/>
      </c>
      <c r="Z278" s="17" t="str">
        <f t="shared" si="55"/>
        <v/>
      </c>
      <c r="AA278" s="17" t="str">
        <f t="shared" si="55"/>
        <v/>
      </c>
      <c r="AB278" s="17" t="str">
        <f t="shared" si="55"/>
        <v/>
      </c>
      <c r="AC278" s="17" t="str">
        <f t="shared" si="55"/>
        <v/>
      </c>
      <c r="AD278" s="17" t="str">
        <f t="shared" si="55"/>
        <v/>
      </c>
      <c r="AE278" s="17" t="str">
        <f t="shared" si="55"/>
        <v/>
      </c>
      <c r="AF278" s="17" t="str">
        <f t="shared" si="55"/>
        <v/>
      </c>
      <c r="AG278" s="17" t="str">
        <f t="shared" si="55"/>
        <v/>
      </c>
      <c r="AH278" s="17" t="str">
        <f t="shared" si="55"/>
        <v/>
      </c>
      <c r="AI278" s="17" t="str">
        <f t="shared" si="55"/>
        <v/>
      </c>
      <c r="AJ278" s="17" t="str">
        <f t="shared" si="57"/>
        <v/>
      </c>
      <c r="AK278" s="17" t="str">
        <f t="shared" si="57"/>
        <v/>
      </c>
      <c r="AL278" s="17">
        <f t="shared" si="52"/>
        <v>1</v>
      </c>
    </row>
    <row r="279" spans="1:38" ht="51.65" x14ac:dyDescent="0.2">
      <c r="A279" s="70" t="str">
        <f t="shared" si="53"/>
        <v xml:space="preserve">INSTALACIONES MESAS SILLAS ENCHUFES; Wifi; </v>
      </c>
      <c r="B279" s="228" t="str">
        <f>LEFT(TABLA!BC279,1)</f>
        <v>4</v>
      </c>
      <c r="C279" s="264" t="str">
        <f>TABLA!C279</f>
        <v>Ciencias Experimentales</v>
      </c>
      <c r="D279" s="264" t="str">
        <f>TABLA!F279</f>
        <v>F. Ciencias Biológicas</v>
      </c>
      <c r="E279" s="148" t="str">
        <f>TABLA!BD279</f>
        <v>Añadir enchufes en las zonas de ordenadores para poder cargar otros dispositivos electrónicos mientras se usan los ordenadores de la biblioteca. La mejora de la conexión wifi en todas las zonas de la biblioteca.</v>
      </c>
      <c r="F279" s="148">
        <f>TABLA!BE279</f>
        <v>0</v>
      </c>
      <c r="G279" s="70" t="str">
        <f t="shared" si="54"/>
        <v>AÑADIR ENCHUFES EN LAS ZONAS DE ORDENADORES PARA PODER CARGAR OTROS DISPOSITIVOS ELECTRONICOS MIENTRAS SE USAN LOS ORDENADORES DE LA BIBLIOTECA. LA MEJORA DE LA CONEXION WIFI EN TODAS LAS ZONAS DE LA BIBLIOTECA.</v>
      </c>
      <c r="H279" s="17" t="str">
        <f t="shared" si="56"/>
        <v/>
      </c>
      <c r="I279" s="17" t="str">
        <f t="shared" si="56"/>
        <v/>
      </c>
      <c r="J279" s="17" t="str">
        <f t="shared" si="56"/>
        <v/>
      </c>
      <c r="K279" s="17" t="str">
        <f t="shared" si="56"/>
        <v/>
      </c>
      <c r="L279" s="17" t="str">
        <f t="shared" si="56"/>
        <v/>
      </c>
      <c r="M279" s="17" t="str">
        <f t="shared" si="56"/>
        <v/>
      </c>
      <c r="N279" s="17" t="str">
        <f t="shared" si="56"/>
        <v/>
      </c>
      <c r="O279" s="17" t="str">
        <f t="shared" si="56"/>
        <v/>
      </c>
      <c r="P279" s="17" t="str">
        <f t="shared" si="56"/>
        <v/>
      </c>
      <c r="Q279" s="17" t="str">
        <f t="shared" si="56"/>
        <v/>
      </c>
      <c r="R279" s="17" t="str">
        <f t="shared" si="56"/>
        <v/>
      </c>
      <c r="S279" s="17" t="str">
        <f t="shared" si="56"/>
        <v/>
      </c>
      <c r="T279" s="17" t="str">
        <f t="shared" si="56"/>
        <v xml:space="preserve">INSTALACIONES MESAS SILLAS ENCHUFES; </v>
      </c>
      <c r="U279" s="17" t="str">
        <f t="shared" si="56"/>
        <v/>
      </c>
      <c r="V279" s="17" t="str">
        <f t="shared" si="56"/>
        <v/>
      </c>
      <c r="W279" s="17" t="str">
        <f t="shared" ref="W279:AI294" si="58">IFERROR((IF(FIND(W$2,$G279,1)&gt;0,W$3)),"")</f>
        <v/>
      </c>
      <c r="X279" s="17" t="str">
        <f t="shared" si="58"/>
        <v/>
      </c>
      <c r="Y279" s="17" t="str">
        <f t="shared" si="58"/>
        <v/>
      </c>
      <c r="Z279" s="17" t="str">
        <f t="shared" si="58"/>
        <v/>
      </c>
      <c r="AA279" s="17" t="str">
        <f t="shared" si="58"/>
        <v/>
      </c>
      <c r="AB279" s="17" t="str">
        <f t="shared" si="58"/>
        <v/>
      </c>
      <c r="AC279" s="17" t="str">
        <f t="shared" si="58"/>
        <v/>
      </c>
      <c r="AD279" s="17" t="str">
        <f t="shared" si="58"/>
        <v/>
      </c>
      <c r="AE279" s="17" t="str">
        <f t="shared" si="58"/>
        <v/>
      </c>
      <c r="AF279" s="17" t="str">
        <f t="shared" si="58"/>
        <v/>
      </c>
      <c r="AG279" s="17" t="str">
        <f t="shared" si="58"/>
        <v/>
      </c>
      <c r="AH279" s="17" t="str">
        <f t="shared" si="58"/>
        <v/>
      </c>
      <c r="AI279" s="17" t="str">
        <f t="shared" si="58"/>
        <v/>
      </c>
      <c r="AJ279" s="17" t="str">
        <f t="shared" si="57"/>
        <v xml:space="preserve">Wifi; </v>
      </c>
      <c r="AK279" s="17" t="str">
        <f t="shared" si="57"/>
        <v/>
      </c>
    </row>
    <row r="280" spans="1:38" x14ac:dyDescent="0.2">
      <c r="A280" s="70" t="str">
        <f t="shared" si="53"/>
        <v xml:space="preserve">BIBLIOTECARIOS; </v>
      </c>
      <c r="B280" s="228" t="str">
        <f>LEFT(TABLA!BC280,1)</f>
        <v>5</v>
      </c>
      <c r="C280" s="264" t="str">
        <f>TABLA!C280</f>
        <v>Ciencias de la Salud</v>
      </c>
      <c r="D280" s="264" t="str">
        <f>TABLA!F280</f>
        <v>F. Enfermería, Fisioterapia y Podología</v>
      </c>
      <c r="E280" s="148" t="str">
        <f>TABLA!BD280</f>
        <v>La bibliotecaria es encantadora, qué gusto que nos atienda siempre</v>
      </c>
      <c r="F280" s="148">
        <f>TABLA!BE280</f>
        <v>0</v>
      </c>
      <c r="G280" s="70" t="str">
        <f t="shared" si="54"/>
        <v>LA BIBLIOTECARIA ES ENCANTADORA, QUE GUSTO QUE NOS ATIENDA SIEMPRE</v>
      </c>
      <c r="H280" s="17" t="str">
        <f t="shared" ref="H280:W295" si="59">IFERROR((IF(FIND(H$2,$G280,1)&gt;0,H$3)),"")</f>
        <v xml:space="preserve">BIBLIOTECARIOS; </v>
      </c>
      <c r="I280" s="17" t="str">
        <f t="shared" si="59"/>
        <v/>
      </c>
      <c r="J280" s="17" t="str">
        <f t="shared" si="59"/>
        <v/>
      </c>
      <c r="K280" s="17" t="str">
        <f t="shared" si="59"/>
        <v/>
      </c>
      <c r="L280" s="17" t="str">
        <f t="shared" si="59"/>
        <v/>
      </c>
      <c r="M280" s="17" t="str">
        <f t="shared" si="59"/>
        <v/>
      </c>
      <c r="N280" s="17" t="str">
        <f t="shared" si="59"/>
        <v/>
      </c>
      <c r="O280" s="17" t="str">
        <f t="shared" si="59"/>
        <v/>
      </c>
      <c r="P280" s="17" t="str">
        <f t="shared" si="59"/>
        <v/>
      </c>
      <c r="Q280" s="17" t="str">
        <f t="shared" si="59"/>
        <v/>
      </c>
      <c r="R280" s="17" t="str">
        <f t="shared" si="59"/>
        <v/>
      </c>
      <c r="S280" s="17" t="str">
        <f t="shared" si="59"/>
        <v/>
      </c>
      <c r="T280" s="17" t="str">
        <f t="shared" si="59"/>
        <v/>
      </c>
      <c r="U280" s="17" t="str">
        <f t="shared" si="59"/>
        <v/>
      </c>
      <c r="V280" s="17" t="str">
        <f t="shared" si="59"/>
        <v/>
      </c>
      <c r="W280" s="17" t="str">
        <f t="shared" si="59"/>
        <v/>
      </c>
      <c r="X280" s="17" t="str">
        <f t="shared" si="58"/>
        <v/>
      </c>
      <c r="Y280" s="17" t="str">
        <f t="shared" si="58"/>
        <v/>
      </c>
      <c r="Z280" s="17" t="str">
        <f t="shared" si="58"/>
        <v/>
      </c>
      <c r="AA280" s="17" t="str">
        <f t="shared" si="58"/>
        <v/>
      </c>
      <c r="AB280" s="17" t="str">
        <f t="shared" si="58"/>
        <v/>
      </c>
      <c r="AC280" s="17" t="str">
        <f t="shared" si="58"/>
        <v/>
      </c>
      <c r="AD280" s="17" t="str">
        <f t="shared" si="58"/>
        <v/>
      </c>
      <c r="AE280" s="17" t="str">
        <f t="shared" si="58"/>
        <v/>
      </c>
      <c r="AF280" s="17" t="str">
        <f t="shared" si="58"/>
        <v/>
      </c>
      <c r="AG280" s="17" t="str">
        <f t="shared" si="58"/>
        <v/>
      </c>
      <c r="AH280" s="17" t="str">
        <f t="shared" si="58"/>
        <v/>
      </c>
      <c r="AI280" s="17" t="str">
        <f t="shared" si="58"/>
        <v/>
      </c>
      <c r="AJ280" s="17" t="str">
        <f t="shared" si="57"/>
        <v/>
      </c>
      <c r="AK280" s="17" t="str">
        <f t="shared" si="57"/>
        <v/>
      </c>
    </row>
    <row r="281" spans="1:38" hidden="1" x14ac:dyDescent="0.2">
      <c r="A281" s="70" t="str">
        <f t="shared" si="53"/>
        <v/>
      </c>
      <c r="B281" s="228" t="str">
        <f>LEFT(TABLA!BC281,1)</f>
        <v>5</v>
      </c>
      <c r="C281" s="17" t="str">
        <f>TABLA!C281</f>
        <v>Ciencias de la Salud</v>
      </c>
      <c r="D281" s="17" t="str">
        <f>TABLA!F281</f>
        <v>F. Enfermería, Fisioterapia y Podología</v>
      </c>
      <c r="E281" s="262">
        <f>TABLA!BD281</f>
        <v>0</v>
      </c>
      <c r="F281" s="148">
        <f>TABLA!BE281</f>
        <v>0</v>
      </c>
      <c r="G281" s="70" t="str">
        <f t="shared" si="54"/>
        <v>0</v>
      </c>
      <c r="H281" s="17" t="str">
        <f t="shared" si="59"/>
        <v/>
      </c>
      <c r="I281" s="17" t="str">
        <f t="shared" si="59"/>
        <v/>
      </c>
      <c r="J281" s="17" t="str">
        <f t="shared" si="59"/>
        <v/>
      </c>
      <c r="K281" s="17" t="str">
        <f t="shared" si="59"/>
        <v/>
      </c>
      <c r="L281" s="17" t="str">
        <f t="shared" si="59"/>
        <v/>
      </c>
      <c r="M281" s="17" t="str">
        <f t="shared" si="59"/>
        <v/>
      </c>
      <c r="N281" s="17" t="str">
        <f t="shared" si="59"/>
        <v/>
      </c>
      <c r="O281" s="17" t="str">
        <f t="shared" si="59"/>
        <v/>
      </c>
      <c r="P281" s="17" t="str">
        <f t="shared" si="59"/>
        <v/>
      </c>
      <c r="Q281" s="17" t="str">
        <f t="shared" si="59"/>
        <v/>
      </c>
      <c r="R281" s="17" t="str">
        <f t="shared" si="59"/>
        <v/>
      </c>
      <c r="S281" s="17" t="str">
        <f t="shared" si="59"/>
        <v/>
      </c>
      <c r="T281" s="17" t="str">
        <f t="shared" si="59"/>
        <v/>
      </c>
      <c r="U281" s="17" t="str">
        <f t="shared" si="59"/>
        <v/>
      </c>
      <c r="V281" s="17" t="str">
        <f t="shared" si="59"/>
        <v/>
      </c>
      <c r="W281" s="17" t="str">
        <f t="shared" si="59"/>
        <v/>
      </c>
      <c r="X281" s="17" t="str">
        <f t="shared" si="58"/>
        <v/>
      </c>
      <c r="Y281" s="17" t="str">
        <f t="shared" si="58"/>
        <v/>
      </c>
      <c r="Z281" s="17" t="str">
        <f t="shared" si="58"/>
        <v/>
      </c>
      <c r="AA281" s="17" t="str">
        <f t="shared" si="58"/>
        <v/>
      </c>
      <c r="AB281" s="17" t="str">
        <f t="shared" si="58"/>
        <v/>
      </c>
      <c r="AC281" s="17" t="str">
        <f t="shared" si="58"/>
        <v/>
      </c>
      <c r="AD281" s="17" t="str">
        <f t="shared" si="58"/>
        <v/>
      </c>
      <c r="AE281" s="17" t="str">
        <f t="shared" si="58"/>
        <v/>
      </c>
      <c r="AF281" s="17" t="str">
        <f t="shared" si="58"/>
        <v/>
      </c>
      <c r="AG281" s="17" t="str">
        <f t="shared" si="58"/>
        <v/>
      </c>
      <c r="AH281" s="17" t="str">
        <f t="shared" si="58"/>
        <v/>
      </c>
      <c r="AI281" s="17" t="str">
        <f t="shared" si="58"/>
        <v/>
      </c>
      <c r="AJ281" s="17" t="str">
        <f t="shared" si="57"/>
        <v/>
      </c>
      <c r="AK281" s="17" t="str">
        <f t="shared" si="57"/>
        <v/>
      </c>
      <c r="AL281" s="17">
        <f t="shared" si="52"/>
        <v>0</v>
      </c>
    </row>
    <row r="282" spans="1:38" ht="25.85" x14ac:dyDescent="0.2">
      <c r="A282" s="70" t="str">
        <f t="shared" si="53"/>
        <v xml:space="preserve">BIBLIOTECARIOS; </v>
      </c>
      <c r="B282" s="228" t="str">
        <f>LEFT(TABLA!BC282,1)</f>
        <v>5</v>
      </c>
      <c r="C282" s="264" t="str">
        <f>TABLA!C282</f>
        <v>Ciencias de la Salud</v>
      </c>
      <c r="D282" s="264" t="str">
        <f>TABLA!F282</f>
        <v>F. Enfermería, Fisioterapia y Podología</v>
      </c>
      <c r="E282" s="148" t="str">
        <f>TABLA!BD282</f>
        <v>La Bibliotecaria es muy amable y siempre está dispuesta ayudarnos en todo lo que necesitamos de una forma agradable</v>
      </c>
      <c r="F282" s="148">
        <f>TABLA!BE282</f>
        <v>0</v>
      </c>
      <c r="G282" s="70" t="str">
        <f t="shared" si="54"/>
        <v>LA BIBLIOTECARIA ES MUY AMABLE Y SIEMPRE ESTA DISPUESTA AYUDARNOS EN TODO LO QUE NECESITAMOS DE UNA FORMA AGRADABLE</v>
      </c>
      <c r="H282" s="17" t="str">
        <f t="shared" si="59"/>
        <v xml:space="preserve">BIBLIOTECARIOS; </v>
      </c>
      <c r="I282" s="17" t="str">
        <f t="shared" si="59"/>
        <v/>
      </c>
      <c r="J282" s="17" t="str">
        <f t="shared" si="59"/>
        <v/>
      </c>
      <c r="K282" s="17" t="str">
        <f t="shared" si="59"/>
        <v/>
      </c>
      <c r="L282" s="17" t="str">
        <f t="shared" si="59"/>
        <v/>
      </c>
      <c r="M282" s="17" t="str">
        <f t="shared" si="59"/>
        <v/>
      </c>
      <c r="N282" s="17" t="str">
        <f t="shared" si="59"/>
        <v/>
      </c>
      <c r="O282" s="17" t="str">
        <f t="shared" si="59"/>
        <v/>
      </c>
      <c r="P282" s="17" t="str">
        <f t="shared" si="59"/>
        <v/>
      </c>
      <c r="Q282" s="17" t="str">
        <f t="shared" si="59"/>
        <v/>
      </c>
      <c r="R282" s="17" t="str">
        <f t="shared" si="59"/>
        <v/>
      </c>
      <c r="S282" s="17" t="str">
        <f t="shared" si="59"/>
        <v/>
      </c>
      <c r="T282" s="17" t="str">
        <f t="shared" si="59"/>
        <v/>
      </c>
      <c r="U282" s="17" t="str">
        <f t="shared" si="59"/>
        <v/>
      </c>
      <c r="V282" s="17" t="str">
        <f t="shared" si="59"/>
        <v/>
      </c>
      <c r="W282" s="17" t="str">
        <f t="shared" si="59"/>
        <v/>
      </c>
      <c r="X282" s="17" t="str">
        <f t="shared" si="58"/>
        <v/>
      </c>
      <c r="Y282" s="17" t="str">
        <f t="shared" si="58"/>
        <v/>
      </c>
      <c r="Z282" s="17" t="str">
        <f t="shared" si="58"/>
        <v/>
      </c>
      <c r="AA282" s="17" t="str">
        <f t="shared" si="58"/>
        <v/>
      </c>
      <c r="AB282" s="17" t="str">
        <f t="shared" si="58"/>
        <v/>
      </c>
      <c r="AC282" s="17" t="str">
        <f t="shared" si="58"/>
        <v/>
      </c>
      <c r="AD282" s="17" t="str">
        <f t="shared" si="58"/>
        <v/>
      </c>
      <c r="AE282" s="17" t="str">
        <f t="shared" si="58"/>
        <v/>
      </c>
      <c r="AF282" s="17" t="str">
        <f t="shared" si="58"/>
        <v/>
      </c>
      <c r="AG282" s="17" t="str">
        <f t="shared" si="58"/>
        <v/>
      </c>
      <c r="AH282" s="17" t="str">
        <f t="shared" si="58"/>
        <v/>
      </c>
      <c r="AI282" s="17" t="str">
        <f t="shared" si="58"/>
        <v/>
      </c>
      <c r="AJ282" s="17" t="str">
        <f t="shared" si="57"/>
        <v/>
      </c>
      <c r="AK282" s="17" t="str">
        <f t="shared" si="57"/>
        <v/>
      </c>
    </row>
    <row r="283" spans="1:38" hidden="1" x14ac:dyDescent="0.2">
      <c r="A283" s="70" t="str">
        <f t="shared" si="53"/>
        <v/>
      </c>
      <c r="B283" s="228" t="str">
        <f>LEFT(TABLA!BC283,1)</f>
        <v>1</v>
      </c>
      <c r="C283" s="17" t="str">
        <f>TABLA!C283</f>
        <v>Ciencias de la Salud</v>
      </c>
      <c r="D283" s="17" t="str">
        <f>TABLA!F283</f>
        <v>F. Enfermería, Fisioterapia y Podología</v>
      </c>
      <c r="E283" s="262">
        <f>TABLA!BD283</f>
        <v>0</v>
      </c>
      <c r="F283" s="148">
        <f>TABLA!BE283</f>
        <v>0</v>
      </c>
      <c r="G283" s="70" t="str">
        <f t="shared" si="54"/>
        <v>0</v>
      </c>
      <c r="H283" s="17" t="str">
        <f t="shared" si="59"/>
        <v/>
      </c>
      <c r="I283" s="17" t="str">
        <f t="shared" si="59"/>
        <v/>
      </c>
      <c r="J283" s="17" t="str">
        <f t="shared" si="59"/>
        <v/>
      </c>
      <c r="K283" s="17" t="str">
        <f t="shared" si="59"/>
        <v/>
      </c>
      <c r="L283" s="17" t="str">
        <f t="shared" si="59"/>
        <v/>
      </c>
      <c r="M283" s="17" t="str">
        <f t="shared" si="59"/>
        <v/>
      </c>
      <c r="N283" s="17" t="str">
        <f t="shared" si="59"/>
        <v/>
      </c>
      <c r="O283" s="17" t="str">
        <f t="shared" si="59"/>
        <v/>
      </c>
      <c r="P283" s="17" t="str">
        <f t="shared" si="59"/>
        <v/>
      </c>
      <c r="Q283" s="17" t="str">
        <f t="shared" si="59"/>
        <v/>
      </c>
      <c r="R283" s="17" t="str">
        <f t="shared" si="59"/>
        <v/>
      </c>
      <c r="S283" s="17" t="str">
        <f t="shared" si="59"/>
        <v/>
      </c>
      <c r="T283" s="17" t="str">
        <f t="shared" si="59"/>
        <v/>
      </c>
      <c r="U283" s="17" t="str">
        <f t="shared" si="59"/>
        <v/>
      </c>
      <c r="V283" s="17" t="str">
        <f t="shared" si="59"/>
        <v/>
      </c>
      <c r="W283" s="17" t="str">
        <f t="shared" si="59"/>
        <v/>
      </c>
      <c r="X283" s="17" t="str">
        <f t="shared" si="58"/>
        <v/>
      </c>
      <c r="Y283" s="17" t="str">
        <f t="shared" si="58"/>
        <v/>
      </c>
      <c r="Z283" s="17" t="str">
        <f t="shared" si="58"/>
        <v/>
      </c>
      <c r="AA283" s="17" t="str">
        <f t="shared" si="58"/>
        <v/>
      </c>
      <c r="AB283" s="17" t="str">
        <f t="shared" si="58"/>
        <v/>
      </c>
      <c r="AC283" s="17" t="str">
        <f t="shared" si="58"/>
        <v/>
      </c>
      <c r="AD283" s="17" t="str">
        <f t="shared" si="58"/>
        <v/>
      </c>
      <c r="AE283" s="17" t="str">
        <f t="shared" si="58"/>
        <v/>
      </c>
      <c r="AF283" s="17" t="str">
        <f t="shared" si="58"/>
        <v/>
      </c>
      <c r="AG283" s="17" t="str">
        <f t="shared" si="58"/>
        <v/>
      </c>
      <c r="AH283" s="17" t="str">
        <f t="shared" si="58"/>
        <v/>
      </c>
      <c r="AI283" s="17" t="str">
        <f t="shared" si="58"/>
        <v/>
      </c>
      <c r="AJ283" s="17" t="str">
        <f t="shared" si="57"/>
        <v/>
      </c>
      <c r="AK283" s="17" t="str">
        <f t="shared" si="57"/>
        <v/>
      </c>
      <c r="AL283" s="17">
        <f t="shared" si="52"/>
        <v>0</v>
      </c>
    </row>
    <row r="284" spans="1:38" hidden="1" x14ac:dyDescent="0.2">
      <c r="A284" s="70" t="str">
        <f t="shared" si="53"/>
        <v/>
      </c>
      <c r="B284" s="228" t="str">
        <f>LEFT(TABLA!BC284,1)</f>
        <v>5</v>
      </c>
      <c r="C284" s="17" t="str">
        <f>TABLA!C284</f>
        <v/>
      </c>
      <c r="D284" s="17">
        <f>TABLA!F284</f>
        <v>0</v>
      </c>
      <c r="E284" s="148">
        <f>TABLA!BD284</f>
        <v>0</v>
      </c>
      <c r="F284" s="148">
        <f>TABLA!BE284</f>
        <v>0</v>
      </c>
      <c r="G284" s="70" t="str">
        <f t="shared" si="54"/>
        <v>0</v>
      </c>
      <c r="H284" s="17" t="str">
        <f t="shared" si="59"/>
        <v/>
      </c>
      <c r="I284" s="17" t="str">
        <f t="shared" si="59"/>
        <v/>
      </c>
      <c r="J284" s="17" t="str">
        <f t="shared" si="59"/>
        <v/>
      </c>
      <c r="K284" s="17" t="str">
        <f t="shared" si="59"/>
        <v/>
      </c>
      <c r="L284" s="17" t="str">
        <f t="shared" si="59"/>
        <v/>
      </c>
      <c r="M284" s="17" t="str">
        <f t="shared" si="59"/>
        <v/>
      </c>
      <c r="N284" s="17" t="str">
        <f t="shared" si="59"/>
        <v/>
      </c>
      <c r="O284" s="17" t="str">
        <f t="shared" si="59"/>
        <v/>
      </c>
      <c r="P284" s="17" t="str">
        <f t="shared" si="59"/>
        <v/>
      </c>
      <c r="Q284" s="17" t="str">
        <f t="shared" si="59"/>
        <v/>
      </c>
      <c r="R284" s="17" t="str">
        <f t="shared" si="59"/>
        <v/>
      </c>
      <c r="S284" s="17" t="str">
        <f t="shared" si="59"/>
        <v/>
      </c>
      <c r="T284" s="17" t="str">
        <f t="shared" si="59"/>
        <v/>
      </c>
      <c r="U284" s="17" t="str">
        <f t="shared" si="59"/>
        <v/>
      </c>
      <c r="V284" s="17" t="str">
        <f t="shared" si="59"/>
        <v/>
      </c>
      <c r="W284" s="17" t="str">
        <f t="shared" si="59"/>
        <v/>
      </c>
      <c r="X284" s="17" t="str">
        <f t="shared" si="58"/>
        <v/>
      </c>
      <c r="Y284" s="17" t="str">
        <f t="shared" si="58"/>
        <v/>
      </c>
      <c r="Z284" s="17" t="str">
        <f t="shared" si="58"/>
        <v/>
      </c>
      <c r="AA284" s="17" t="str">
        <f t="shared" si="58"/>
        <v/>
      </c>
      <c r="AB284" s="17" t="str">
        <f t="shared" si="58"/>
        <v/>
      </c>
      <c r="AC284" s="17" t="str">
        <f t="shared" si="58"/>
        <v/>
      </c>
      <c r="AD284" s="17" t="str">
        <f t="shared" si="58"/>
        <v/>
      </c>
      <c r="AE284" s="17" t="str">
        <f t="shared" si="58"/>
        <v/>
      </c>
      <c r="AF284" s="17" t="str">
        <f t="shared" si="58"/>
        <v/>
      </c>
      <c r="AG284" s="17" t="str">
        <f t="shared" si="58"/>
        <v/>
      </c>
      <c r="AH284" s="17" t="str">
        <f t="shared" si="58"/>
        <v/>
      </c>
      <c r="AI284" s="17" t="str">
        <f t="shared" si="58"/>
        <v/>
      </c>
      <c r="AJ284" s="17" t="str">
        <f t="shared" si="57"/>
        <v/>
      </c>
      <c r="AK284" s="17" t="str">
        <f t="shared" si="57"/>
        <v/>
      </c>
      <c r="AL284" s="17">
        <f t="shared" si="52"/>
        <v>0</v>
      </c>
    </row>
    <row r="285" spans="1:38" ht="38.75" hidden="1" x14ac:dyDescent="0.2">
      <c r="A285" s="70" t="str">
        <f t="shared" si="53"/>
        <v xml:space="preserve">FONDOS; LUZ ILUMINACION; SILENCIO RUIDO; </v>
      </c>
      <c r="B285" s="228" t="str">
        <f>LEFT(TABLA!BC285,1)</f>
        <v>4</v>
      </c>
      <c r="C285" s="17" t="str">
        <f>TABLA!C285</f>
        <v>Ciencias Experimentales</v>
      </c>
      <c r="D285" s="17" t="str">
        <f>TABLA!F285</f>
        <v>F. Ciencias Biológicas</v>
      </c>
      <c r="E285" s="148" t="str">
        <f>TABLA!BD285</f>
        <v>En la Hemeroteca de la biblioteca de la Facultad de Ciencias Biológicas hay un ruido de fondo bastante molesto, puede que esté producido por los sistemas de iluminación.</v>
      </c>
      <c r="F285" s="148">
        <f>TABLA!BE285</f>
        <v>0</v>
      </c>
      <c r="G285" s="70" t="str">
        <f t="shared" si="54"/>
        <v>EN LA HEMEROTECA DE LA BIBLIOTECA DE LA FACULTAD DE CIENCIAS BIOLOGICAS HAY UN RUIDO DE FONDO BASTANTE MOLESTO, PUEDE QUE ESTE PRODUCIDO POR LOS SISTEMAS DE ILUMINACION.</v>
      </c>
      <c r="H285" s="17" t="str">
        <f t="shared" si="59"/>
        <v/>
      </c>
      <c r="I285" s="17" t="str">
        <f t="shared" si="59"/>
        <v/>
      </c>
      <c r="J285" s="17" t="str">
        <f t="shared" si="59"/>
        <v/>
      </c>
      <c r="K285" s="17" t="str">
        <f t="shared" si="59"/>
        <v/>
      </c>
      <c r="L285" s="17" t="str">
        <f t="shared" si="59"/>
        <v/>
      </c>
      <c r="M285" s="17" t="str">
        <f t="shared" si="59"/>
        <v/>
      </c>
      <c r="N285" s="17" t="str">
        <f t="shared" si="59"/>
        <v/>
      </c>
      <c r="O285" s="17" t="str">
        <f t="shared" si="59"/>
        <v/>
      </c>
      <c r="P285" s="17" t="str">
        <f t="shared" si="59"/>
        <v/>
      </c>
      <c r="Q285" s="17" t="str">
        <f t="shared" si="59"/>
        <v/>
      </c>
      <c r="R285" s="17" t="str">
        <f t="shared" si="59"/>
        <v xml:space="preserve">FONDOS; </v>
      </c>
      <c r="S285" s="17" t="str">
        <f t="shared" si="59"/>
        <v/>
      </c>
      <c r="T285" s="17" t="str">
        <f t="shared" si="59"/>
        <v/>
      </c>
      <c r="U285" s="17" t="str">
        <f t="shared" si="59"/>
        <v/>
      </c>
      <c r="V285" s="17" t="str">
        <f t="shared" si="59"/>
        <v/>
      </c>
      <c r="W285" s="17" t="str">
        <f t="shared" si="59"/>
        <v/>
      </c>
      <c r="X285" s="17" t="str">
        <f t="shared" si="58"/>
        <v xml:space="preserve">LUZ ILUMINACION; </v>
      </c>
      <c r="Y285" s="17" t="str">
        <f t="shared" si="58"/>
        <v/>
      </c>
      <c r="Z285" s="17" t="str">
        <f t="shared" si="58"/>
        <v/>
      </c>
      <c r="AA285" s="17" t="str">
        <f t="shared" si="58"/>
        <v/>
      </c>
      <c r="AB285" s="17" t="str">
        <f t="shared" si="58"/>
        <v/>
      </c>
      <c r="AC285" s="17" t="str">
        <f t="shared" si="58"/>
        <v/>
      </c>
      <c r="AD285" s="17" t="str">
        <f t="shared" si="58"/>
        <v/>
      </c>
      <c r="AE285" s="17" t="str">
        <f t="shared" si="58"/>
        <v/>
      </c>
      <c r="AF285" s="17" t="str">
        <f t="shared" si="58"/>
        <v/>
      </c>
      <c r="AG285" s="17" t="str">
        <f t="shared" si="58"/>
        <v xml:space="preserve">SILENCIO RUIDO; </v>
      </c>
      <c r="AH285" s="17" t="str">
        <f t="shared" si="58"/>
        <v/>
      </c>
      <c r="AI285" s="17" t="str">
        <f t="shared" si="58"/>
        <v/>
      </c>
      <c r="AJ285" s="17" t="str">
        <f t="shared" si="57"/>
        <v/>
      </c>
      <c r="AK285" s="17" t="str">
        <f t="shared" si="57"/>
        <v/>
      </c>
      <c r="AL285" s="17">
        <f t="shared" si="52"/>
        <v>1</v>
      </c>
    </row>
    <row r="286" spans="1:38" hidden="1" x14ac:dyDescent="0.2">
      <c r="A286" s="70" t="str">
        <f t="shared" si="53"/>
        <v/>
      </c>
      <c r="B286" s="228" t="str">
        <f>LEFT(TABLA!BC286,1)</f>
        <v>5</v>
      </c>
      <c r="C286" s="17" t="str">
        <f>TABLA!C286</f>
        <v>Humanidades</v>
      </c>
      <c r="D286" s="17" t="str">
        <f>TABLA!F286</f>
        <v>F. Geografía e Historia</v>
      </c>
      <c r="E286" s="148">
        <f>TABLA!BD286</f>
        <v>0</v>
      </c>
      <c r="F286" s="148">
        <f>TABLA!BE286</f>
        <v>0</v>
      </c>
      <c r="G286" s="70" t="str">
        <f t="shared" si="54"/>
        <v>0</v>
      </c>
      <c r="H286" s="17" t="str">
        <f t="shared" si="59"/>
        <v/>
      </c>
      <c r="I286" s="17" t="str">
        <f t="shared" si="59"/>
        <v/>
      </c>
      <c r="J286" s="17" t="str">
        <f t="shared" si="59"/>
        <v/>
      </c>
      <c r="K286" s="17" t="str">
        <f t="shared" si="59"/>
        <v/>
      </c>
      <c r="L286" s="17" t="str">
        <f t="shared" si="59"/>
        <v/>
      </c>
      <c r="M286" s="17" t="str">
        <f t="shared" si="59"/>
        <v/>
      </c>
      <c r="N286" s="17" t="str">
        <f t="shared" si="59"/>
        <v/>
      </c>
      <c r="O286" s="17" t="str">
        <f t="shared" si="59"/>
        <v/>
      </c>
      <c r="P286" s="17" t="str">
        <f t="shared" si="59"/>
        <v/>
      </c>
      <c r="Q286" s="17" t="str">
        <f t="shared" si="59"/>
        <v/>
      </c>
      <c r="R286" s="17" t="str">
        <f t="shared" si="59"/>
        <v/>
      </c>
      <c r="S286" s="17" t="str">
        <f t="shared" si="59"/>
        <v/>
      </c>
      <c r="T286" s="17" t="str">
        <f t="shared" si="59"/>
        <v/>
      </c>
      <c r="U286" s="17" t="str">
        <f t="shared" si="59"/>
        <v/>
      </c>
      <c r="V286" s="17" t="str">
        <f t="shared" si="59"/>
        <v/>
      </c>
      <c r="W286" s="17" t="str">
        <f t="shared" si="59"/>
        <v/>
      </c>
      <c r="X286" s="17" t="str">
        <f t="shared" si="58"/>
        <v/>
      </c>
      <c r="Y286" s="17" t="str">
        <f t="shared" si="58"/>
        <v/>
      </c>
      <c r="Z286" s="17" t="str">
        <f t="shared" si="58"/>
        <v/>
      </c>
      <c r="AA286" s="17" t="str">
        <f t="shared" si="58"/>
        <v/>
      </c>
      <c r="AB286" s="17" t="str">
        <f t="shared" si="58"/>
        <v/>
      </c>
      <c r="AC286" s="17" t="str">
        <f t="shared" si="58"/>
        <v/>
      </c>
      <c r="AD286" s="17" t="str">
        <f t="shared" si="58"/>
        <v/>
      </c>
      <c r="AE286" s="17" t="str">
        <f t="shared" si="58"/>
        <v/>
      </c>
      <c r="AF286" s="17" t="str">
        <f t="shared" si="58"/>
        <v/>
      </c>
      <c r="AG286" s="17" t="str">
        <f t="shared" si="58"/>
        <v/>
      </c>
      <c r="AH286" s="17" t="str">
        <f t="shared" si="58"/>
        <v/>
      </c>
      <c r="AI286" s="17" t="str">
        <f t="shared" si="58"/>
        <v/>
      </c>
      <c r="AJ286" s="17" t="str">
        <f t="shared" si="57"/>
        <v/>
      </c>
      <c r="AK286" s="17" t="str">
        <f t="shared" si="57"/>
        <v/>
      </c>
      <c r="AL286" s="17">
        <f t="shared" si="52"/>
        <v>0</v>
      </c>
    </row>
    <row r="287" spans="1:38" x14ac:dyDescent="0.2">
      <c r="A287" s="70" t="str">
        <f t="shared" si="53"/>
        <v/>
      </c>
      <c r="B287" s="228" t="str">
        <f>LEFT(TABLA!BC287,1)</f>
        <v>4</v>
      </c>
      <c r="C287" s="264" t="str">
        <f>TABLA!C287</f>
        <v>Ciencias Experimentales</v>
      </c>
      <c r="D287" s="264" t="str">
        <f>TABLA!F287</f>
        <v>F. Ciencias Biológicas</v>
      </c>
      <c r="E287" s="148">
        <f>TABLA!BD287</f>
        <v>0</v>
      </c>
      <c r="F287" s="148">
        <f>TABLA!BE287</f>
        <v>0</v>
      </c>
      <c r="G287" s="70" t="str">
        <f t="shared" si="54"/>
        <v>0</v>
      </c>
      <c r="H287" s="17" t="str">
        <f t="shared" si="59"/>
        <v/>
      </c>
      <c r="I287" s="17" t="str">
        <f t="shared" si="59"/>
        <v/>
      </c>
      <c r="J287" s="17" t="str">
        <f t="shared" si="59"/>
        <v/>
      </c>
      <c r="K287" s="17" t="str">
        <f t="shared" si="59"/>
        <v/>
      </c>
      <c r="L287" s="17" t="str">
        <f t="shared" si="59"/>
        <v/>
      </c>
      <c r="M287" s="17" t="str">
        <f t="shared" si="59"/>
        <v/>
      </c>
      <c r="N287" s="17" t="str">
        <f t="shared" si="59"/>
        <v/>
      </c>
      <c r="O287" s="17" t="str">
        <f t="shared" si="59"/>
        <v/>
      </c>
      <c r="P287" s="17" t="str">
        <f t="shared" si="59"/>
        <v/>
      </c>
      <c r="Q287" s="17" t="str">
        <f t="shared" si="59"/>
        <v/>
      </c>
      <c r="R287" s="17" t="str">
        <f t="shared" si="59"/>
        <v/>
      </c>
      <c r="S287" s="17" t="str">
        <f t="shared" si="59"/>
        <v/>
      </c>
      <c r="T287" s="17" t="str">
        <f t="shared" si="59"/>
        <v/>
      </c>
      <c r="U287" s="17" t="str">
        <f t="shared" si="59"/>
        <v/>
      </c>
      <c r="V287" s="17" t="str">
        <f t="shared" si="59"/>
        <v/>
      </c>
      <c r="W287" s="17" t="str">
        <f t="shared" si="59"/>
        <v/>
      </c>
      <c r="X287" s="17" t="str">
        <f t="shared" si="58"/>
        <v/>
      </c>
      <c r="Y287" s="17" t="str">
        <f t="shared" si="58"/>
        <v/>
      </c>
      <c r="Z287" s="17" t="str">
        <f t="shared" si="58"/>
        <v/>
      </c>
      <c r="AA287" s="17" t="str">
        <f t="shared" si="58"/>
        <v/>
      </c>
      <c r="AB287" s="17" t="str">
        <f t="shared" si="58"/>
        <v/>
      </c>
      <c r="AC287" s="17" t="str">
        <f t="shared" si="58"/>
        <v/>
      </c>
      <c r="AD287" s="17" t="str">
        <f t="shared" si="58"/>
        <v/>
      </c>
      <c r="AE287" s="17" t="str">
        <f t="shared" si="58"/>
        <v/>
      </c>
      <c r="AF287" s="17" t="str">
        <f t="shared" si="58"/>
        <v/>
      </c>
      <c r="AG287" s="17" t="str">
        <f t="shared" si="58"/>
        <v/>
      </c>
      <c r="AH287" s="17" t="str">
        <f t="shared" si="58"/>
        <v/>
      </c>
      <c r="AI287" s="17" t="str">
        <f t="shared" si="58"/>
        <v/>
      </c>
      <c r="AJ287" s="17" t="str">
        <f t="shared" si="57"/>
        <v/>
      </c>
      <c r="AK287" s="17" t="str">
        <f t="shared" si="57"/>
        <v/>
      </c>
    </row>
    <row r="288" spans="1:38" hidden="1" x14ac:dyDescent="0.2">
      <c r="A288" s="70" t="str">
        <f t="shared" si="53"/>
        <v/>
      </c>
      <c r="B288" s="228" t="str">
        <f>LEFT(TABLA!BC288,1)</f>
        <v>4</v>
      </c>
      <c r="C288" s="17" t="str">
        <f>TABLA!C288</f>
        <v>Humanidades</v>
      </c>
      <c r="D288" s="17" t="str">
        <f>TABLA!F288</f>
        <v>F. Geografía e Historia</v>
      </c>
      <c r="E288" s="262">
        <f>TABLA!BD288</f>
        <v>0</v>
      </c>
      <c r="F288" s="148">
        <f>TABLA!BE288</f>
        <v>0</v>
      </c>
      <c r="G288" s="70" t="str">
        <f t="shared" si="54"/>
        <v>0</v>
      </c>
      <c r="H288" s="17" t="str">
        <f t="shared" si="59"/>
        <v/>
      </c>
      <c r="I288" s="17" t="str">
        <f t="shared" si="59"/>
        <v/>
      </c>
      <c r="J288" s="17" t="str">
        <f t="shared" si="59"/>
        <v/>
      </c>
      <c r="K288" s="17" t="str">
        <f t="shared" si="59"/>
        <v/>
      </c>
      <c r="L288" s="17" t="str">
        <f t="shared" si="59"/>
        <v/>
      </c>
      <c r="M288" s="17" t="str">
        <f t="shared" si="59"/>
        <v/>
      </c>
      <c r="N288" s="17" t="str">
        <f t="shared" si="59"/>
        <v/>
      </c>
      <c r="O288" s="17" t="str">
        <f t="shared" si="59"/>
        <v/>
      </c>
      <c r="P288" s="17" t="str">
        <f t="shared" si="59"/>
        <v/>
      </c>
      <c r="Q288" s="17" t="str">
        <f t="shared" si="59"/>
        <v/>
      </c>
      <c r="R288" s="17" t="str">
        <f t="shared" si="59"/>
        <v/>
      </c>
      <c r="S288" s="17" t="str">
        <f t="shared" si="59"/>
        <v/>
      </c>
      <c r="T288" s="17" t="str">
        <f t="shared" si="59"/>
        <v/>
      </c>
      <c r="U288" s="17" t="str">
        <f t="shared" si="59"/>
        <v/>
      </c>
      <c r="V288" s="17" t="str">
        <f t="shared" si="59"/>
        <v/>
      </c>
      <c r="W288" s="17" t="str">
        <f t="shared" si="59"/>
        <v/>
      </c>
      <c r="X288" s="17" t="str">
        <f t="shared" si="58"/>
        <v/>
      </c>
      <c r="Y288" s="17" t="str">
        <f t="shared" si="58"/>
        <v/>
      </c>
      <c r="Z288" s="17" t="str">
        <f t="shared" si="58"/>
        <v/>
      </c>
      <c r="AA288" s="17" t="str">
        <f t="shared" si="58"/>
        <v/>
      </c>
      <c r="AB288" s="17" t="str">
        <f t="shared" si="58"/>
        <v/>
      </c>
      <c r="AC288" s="17" t="str">
        <f t="shared" si="58"/>
        <v/>
      </c>
      <c r="AD288" s="17" t="str">
        <f t="shared" si="58"/>
        <v/>
      </c>
      <c r="AE288" s="17" t="str">
        <f t="shared" si="58"/>
        <v/>
      </c>
      <c r="AF288" s="17" t="str">
        <f t="shared" si="58"/>
        <v/>
      </c>
      <c r="AG288" s="17" t="str">
        <f t="shared" si="58"/>
        <v/>
      </c>
      <c r="AH288" s="17" t="str">
        <f t="shared" si="58"/>
        <v/>
      </c>
      <c r="AI288" s="17" t="str">
        <f t="shared" si="58"/>
        <v/>
      </c>
      <c r="AJ288" s="17" t="str">
        <f t="shared" si="57"/>
        <v/>
      </c>
      <c r="AK288" s="17" t="str">
        <f t="shared" si="57"/>
        <v/>
      </c>
      <c r="AL288" s="17">
        <f t="shared" si="52"/>
        <v>0</v>
      </c>
    </row>
    <row r="289" spans="1:38" ht="25.85" hidden="1" x14ac:dyDescent="0.2">
      <c r="A289" s="70" t="str">
        <f t="shared" si="53"/>
        <v xml:space="preserve">HORARIO; </v>
      </c>
      <c r="B289" s="228" t="str">
        <f>LEFT(TABLA!BC289,1)</f>
        <v>4</v>
      </c>
      <c r="C289" s="17" t="str">
        <f>TABLA!C289</f>
        <v>Ciencias Sociales</v>
      </c>
      <c r="D289" s="17" t="str">
        <f>TABLA!F289</f>
        <v>F. Ciencias Políticas y Sociología</v>
      </c>
      <c r="E289" s="148" t="str">
        <f>TABLA!BD289</f>
        <v>El horario de las bibliotecas de cada facultad que las cierren a las 20:30 podría ampliarse a las 21:00.</v>
      </c>
      <c r="F289" s="148">
        <f>TABLA!BE289</f>
        <v>0</v>
      </c>
      <c r="G289" s="70" t="str">
        <f t="shared" si="54"/>
        <v>EL HORARIO DE LAS BIBLIOTECAS DE CADA FACULTAD QUE LAS CIERREN A LAS 20:30 PODRIA AMPLIARSE A LAS 21:00.</v>
      </c>
      <c r="H289" s="17" t="str">
        <f t="shared" si="59"/>
        <v/>
      </c>
      <c r="I289" s="17" t="str">
        <f t="shared" si="59"/>
        <v/>
      </c>
      <c r="J289" s="17" t="str">
        <f t="shared" si="59"/>
        <v/>
      </c>
      <c r="K289" s="17" t="str">
        <f t="shared" si="59"/>
        <v/>
      </c>
      <c r="L289" s="17" t="str">
        <f t="shared" si="59"/>
        <v/>
      </c>
      <c r="M289" s="17" t="str">
        <f t="shared" si="59"/>
        <v/>
      </c>
      <c r="N289" s="17" t="str">
        <f t="shared" si="59"/>
        <v/>
      </c>
      <c r="O289" s="17" t="str">
        <f t="shared" si="59"/>
        <v/>
      </c>
      <c r="P289" s="17" t="str">
        <f t="shared" si="59"/>
        <v/>
      </c>
      <c r="Q289" s="17" t="str">
        <f t="shared" si="59"/>
        <v/>
      </c>
      <c r="R289" s="17" t="str">
        <f t="shared" si="59"/>
        <v/>
      </c>
      <c r="S289" s="17" t="str">
        <f t="shared" si="59"/>
        <v xml:space="preserve">HORARIO; </v>
      </c>
      <c r="T289" s="17" t="str">
        <f t="shared" si="59"/>
        <v/>
      </c>
      <c r="U289" s="17" t="str">
        <f t="shared" si="59"/>
        <v/>
      </c>
      <c r="V289" s="17" t="str">
        <f t="shared" si="59"/>
        <v/>
      </c>
      <c r="W289" s="17" t="str">
        <f t="shared" si="59"/>
        <v/>
      </c>
      <c r="X289" s="17" t="str">
        <f t="shared" si="58"/>
        <v/>
      </c>
      <c r="Y289" s="17" t="str">
        <f t="shared" si="58"/>
        <v/>
      </c>
      <c r="Z289" s="17" t="str">
        <f t="shared" si="58"/>
        <v/>
      </c>
      <c r="AA289" s="17" t="str">
        <f t="shared" si="58"/>
        <v/>
      </c>
      <c r="AB289" s="17" t="str">
        <f t="shared" si="58"/>
        <v/>
      </c>
      <c r="AC289" s="17" t="str">
        <f t="shared" si="58"/>
        <v/>
      </c>
      <c r="AD289" s="17" t="str">
        <f t="shared" si="58"/>
        <v/>
      </c>
      <c r="AE289" s="17" t="str">
        <f t="shared" si="58"/>
        <v/>
      </c>
      <c r="AF289" s="17" t="str">
        <f t="shared" si="58"/>
        <v/>
      </c>
      <c r="AG289" s="17" t="str">
        <f t="shared" si="58"/>
        <v/>
      </c>
      <c r="AH289" s="17" t="str">
        <f t="shared" si="58"/>
        <v/>
      </c>
      <c r="AI289" s="17" t="str">
        <f t="shared" si="58"/>
        <v/>
      </c>
      <c r="AJ289" s="17" t="str">
        <f t="shared" si="57"/>
        <v/>
      </c>
      <c r="AK289" s="17" t="str">
        <f t="shared" si="57"/>
        <v/>
      </c>
      <c r="AL289" s="17">
        <f t="shared" si="52"/>
        <v>1</v>
      </c>
    </row>
    <row r="290" spans="1:38" hidden="1" x14ac:dyDescent="0.2">
      <c r="A290" s="70" t="str">
        <f t="shared" si="53"/>
        <v/>
      </c>
      <c r="B290" s="228" t="str">
        <f>LEFT(TABLA!BC290,1)</f>
        <v>4</v>
      </c>
      <c r="C290" s="17" t="str">
        <f>TABLA!C290</f>
        <v>Ciencias de la Salud</v>
      </c>
      <c r="D290" s="17" t="str">
        <f>TABLA!F290</f>
        <v>F. Enfermería, Fisioterapia y Podología</v>
      </c>
      <c r="E290" s="148">
        <f>TABLA!BD290</f>
        <v>0</v>
      </c>
      <c r="F290" s="148">
        <f>TABLA!BE290</f>
        <v>0</v>
      </c>
      <c r="G290" s="70" t="str">
        <f t="shared" si="54"/>
        <v>0</v>
      </c>
      <c r="H290" s="17" t="str">
        <f t="shared" si="59"/>
        <v/>
      </c>
      <c r="I290" s="17" t="str">
        <f t="shared" si="59"/>
        <v/>
      </c>
      <c r="J290" s="17" t="str">
        <f t="shared" si="59"/>
        <v/>
      </c>
      <c r="K290" s="17" t="str">
        <f t="shared" si="59"/>
        <v/>
      </c>
      <c r="L290" s="17" t="str">
        <f t="shared" si="59"/>
        <v/>
      </c>
      <c r="M290" s="17" t="str">
        <f t="shared" si="59"/>
        <v/>
      </c>
      <c r="N290" s="17" t="str">
        <f t="shared" si="59"/>
        <v/>
      </c>
      <c r="O290" s="17" t="str">
        <f t="shared" si="59"/>
        <v/>
      </c>
      <c r="P290" s="17" t="str">
        <f t="shared" si="59"/>
        <v/>
      </c>
      <c r="Q290" s="17" t="str">
        <f t="shared" si="59"/>
        <v/>
      </c>
      <c r="R290" s="17" t="str">
        <f t="shared" si="59"/>
        <v/>
      </c>
      <c r="S290" s="17" t="str">
        <f t="shared" si="59"/>
        <v/>
      </c>
      <c r="T290" s="17" t="str">
        <f t="shared" si="59"/>
        <v/>
      </c>
      <c r="U290" s="17" t="str">
        <f t="shared" si="59"/>
        <v/>
      </c>
      <c r="V290" s="17" t="str">
        <f t="shared" si="59"/>
        <v/>
      </c>
      <c r="W290" s="17" t="str">
        <f t="shared" si="59"/>
        <v/>
      </c>
      <c r="X290" s="17" t="str">
        <f t="shared" si="58"/>
        <v/>
      </c>
      <c r="Y290" s="17" t="str">
        <f t="shared" si="58"/>
        <v/>
      </c>
      <c r="Z290" s="17" t="str">
        <f t="shared" si="58"/>
        <v/>
      </c>
      <c r="AA290" s="17" t="str">
        <f t="shared" si="58"/>
        <v/>
      </c>
      <c r="AB290" s="17" t="str">
        <f t="shared" si="58"/>
        <v/>
      </c>
      <c r="AC290" s="17" t="str">
        <f t="shared" si="58"/>
        <v/>
      </c>
      <c r="AD290" s="17" t="str">
        <f t="shared" si="58"/>
        <v/>
      </c>
      <c r="AE290" s="17" t="str">
        <f t="shared" si="58"/>
        <v/>
      </c>
      <c r="AF290" s="17" t="str">
        <f t="shared" si="58"/>
        <v/>
      </c>
      <c r="AG290" s="17" t="str">
        <f t="shared" si="58"/>
        <v/>
      </c>
      <c r="AH290" s="17" t="str">
        <f t="shared" si="58"/>
        <v/>
      </c>
      <c r="AI290" s="17" t="str">
        <f t="shared" si="58"/>
        <v/>
      </c>
      <c r="AJ290" s="17" t="str">
        <f t="shared" si="57"/>
        <v/>
      </c>
      <c r="AK290" s="17" t="str">
        <f t="shared" si="57"/>
        <v/>
      </c>
      <c r="AL290" s="17">
        <f t="shared" si="52"/>
        <v>0</v>
      </c>
    </row>
    <row r="291" spans="1:38" hidden="1" x14ac:dyDescent="0.2">
      <c r="A291" s="70" t="str">
        <f t="shared" si="53"/>
        <v/>
      </c>
      <c r="B291" s="228" t="str">
        <f>LEFT(TABLA!BC291,1)</f>
        <v>5</v>
      </c>
      <c r="C291" s="17" t="str">
        <f>TABLA!C291</f>
        <v>Humanidades</v>
      </c>
      <c r="D291" s="17" t="str">
        <f>TABLA!F291</f>
        <v>F. Bellas Artes</v>
      </c>
      <c r="E291" s="148">
        <f>TABLA!BD291</f>
        <v>0</v>
      </c>
      <c r="F291" s="148">
        <f>TABLA!BE291</f>
        <v>0</v>
      </c>
      <c r="G291" s="70" t="str">
        <f t="shared" si="54"/>
        <v>0</v>
      </c>
      <c r="H291" s="17" t="str">
        <f t="shared" si="59"/>
        <v/>
      </c>
      <c r="I291" s="17" t="str">
        <f t="shared" si="59"/>
        <v/>
      </c>
      <c r="J291" s="17" t="str">
        <f t="shared" si="59"/>
        <v/>
      </c>
      <c r="K291" s="17" t="str">
        <f t="shared" si="59"/>
        <v/>
      </c>
      <c r="L291" s="17" t="str">
        <f t="shared" si="59"/>
        <v/>
      </c>
      <c r="M291" s="17" t="str">
        <f t="shared" si="59"/>
        <v/>
      </c>
      <c r="N291" s="17" t="str">
        <f t="shared" si="59"/>
        <v/>
      </c>
      <c r="O291" s="17" t="str">
        <f t="shared" si="59"/>
        <v/>
      </c>
      <c r="P291" s="17" t="str">
        <f t="shared" si="59"/>
        <v/>
      </c>
      <c r="Q291" s="17" t="str">
        <f t="shared" si="59"/>
        <v/>
      </c>
      <c r="R291" s="17" t="str">
        <f t="shared" si="59"/>
        <v/>
      </c>
      <c r="S291" s="17" t="str">
        <f t="shared" si="59"/>
        <v/>
      </c>
      <c r="T291" s="17" t="str">
        <f t="shared" si="59"/>
        <v/>
      </c>
      <c r="U291" s="17" t="str">
        <f t="shared" si="59"/>
        <v/>
      </c>
      <c r="V291" s="17" t="str">
        <f t="shared" si="59"/>
        <v/>
      </c>
      <c r="W291" s="17" t="str">
        <f t="shared" si="59"/>
        <v/>
      </c>
      <c r="X291" s="17" t="str">
        <f t="shared" si="58"/>
        <v/>
      </c>
      <c r="Y291" s="17" t="str">
        <f t="shared" si="58"/>
        <v/>
      </c>
      <c r="Z291" s="17" t="str">
        <f t="shared" si="58"/>
        <v/>
      </c>
      <c r="AA291" s="17" t="str">
        <f t="shared" si="58"/>
        <v/>
      </c>
      <c r="AB291" s="17" t="str">
        <f t="shared" si="58"/>
        <v/>
      </c>
      <c r="AC291" s="17" t="str">
        <f t="shared" si="58"/>
        <v/>
      </c>
      <c r="AD291" s="17" t="str">
        <f t="shared" si="58"/>
        <v/>
      </c>
      <c r="AE291" s="17" t="str">
        <f t="shared" si="58"/>
        <v/>
      </c>
      <c r="AF291" s="17" t="str">
        <f t="shared" si="58"/>
        <v/>
      </c>
      <c r="AG291" s="17" t="str">
        <f t="shared" si="58"/>
        <v/>
      </c>
      <c r="AH291" s="17" t="str">
        <f t="shared" si="58"/>
        <v/>
      </c>
      <c r="AI291" s="17" t="str">
        <f t="shared" si="58"/>
        <v/>
      </c>
      <c r="AJ291" s="17" t="str">
        <f t="shared" si="57"/>
        <v/>
      </c>
      <c r="AK291" s="17" t="str">
        <f t="shared" si="57"/>
        <v/>
      </c>
      <c r="AL291" s="17">
        <f t="shared" si="52"/>
        <v>0</v>
      </c>
    </row>
    <row r="292" spans="1:38" x14ac:dyDescent="0.2">
      <c r="A292" s="70" t="str">
        <f t="shared" si="53"/>
        <v/>
      </c>
      <c r="B292" s="228" t="str">
        <f>LEFT(TABLA!BC292,1)</f>
        <v>4</v>
      </c>
      <c r="C292" s="264" t="str">
        <f>TABLA!C292</f>
        <v>Ciencias Sociales</v>
      </c>
      <c r="D292" s="264" t="str">
        <f>TABLA!F292</f>
        <v>F. Derecho</v>
      </c>
      <c r="E292" s="148">
        <f>TABLA!BD292</f>
        <v>0</v>
      </c>
      <c r="F292" s="148">
        <f>TABLA!BE292</f>
        <v>0</v>
      </c>
      <c r="G292" s="70" t="str">
        <f t="shared" si="54"/>
        <v>0</v>
      </c>
      <c r="H292" s="17" t="str">
        <f t="shared" si="59"/>
        <v/>
      </c>
      <c r="I292" s="17" t="str">
        <f t="shared" si="59"/>
        <v/>
      </c>
      <c r="J292" s="17" t="str">
        <f t="shared" si="59"/>
        <v/>
      </c>
      <c r="K292" s="17" t="str">
        <f t="shared" si="59"/>
        <v/>
      </c>
      <c r="L292" s="17" t="str">
        <f t="shared" si="59"/>
        <v/>
      </c>
      <c r="M292" s="17" t="str">
        <f t="shared" si="59"/>
        <v/>
      </c>
      <c r="N292" s="17" t="str">
        <f t="shared" si="59"/>
        <v/>
      </c>
      <c r="O292" s="17" t="str">
        <f t="shared" si="59"/>
        <v/>
      </c>
      <c r="P292" s="17" t="str">
        <f t="shared" si="59"/>
        <v/>
      </c>
      <c r="Q292" s="17" t="str">
        <f t="shared" si="59"/>
        <v/>
      </c>
      <c r="R292" s="17" t="str">
        <f t="shared" si="59"/>
        <v/>
      </c>
      <c r="S292" s="17" t="str">
        <f t="shared" si="59"/>
        <v/>
      </c>
      <c r="T292" s="17" t="str">
        <f t="shared" si="59"/>
        <v/>
      </c>
      <c r="U292" s="17" t="str">
        <f t="shared" si="59"/>
        <v/>
      </c>
      <c r="V292" s="17" t="str">
        <f t="shared" si="59"/>
        <v/>
      </c>
      <c r="W292" s="17" t="str">
        <f t="shared" si="59"/>
        <v/>
      </c>
      <c r="X292" s="17" t="str">
        <f t="shared" si="58"/>
        <v/>
      </c>
      <c r="Y292" s="17" t="str">
        <f t="shared" si="58"/>
        <v/>
      </c>
      <c r="Z292" s="17" t="str">
        <f t="shared" si="58"/>
        <v/>
      </c>
      <c r="AA292" s="17" t="str">
        <f t="shared" si="58"/>
        <v/>
      </c>
      <c r="AB292" s="17" t="str">
        <f t="shared" si="58"/>
        <v/>
      </c>
      <c r="AC292" s="17" t="str">
        <f t="shared" si="58"/>
        <v/>
      </c>
      <c r="AD292" s="17" t="str">
        <f t="shared" si="58"/>
        <v/>
      </c>
      <c r="AE292" s="17" t="str">
        <f t="shared" si="58"/>
        <v/>
      </c>
      <c r="AF292" s="17" t="str">
        <f t="shared" si="58"/>
        <v/>
      </c>
      <c r="AG292" s="17" t="str">
        <f t="shared" si="58"/>
        <v/>
      </c>
      <c r="AH292" s="17" t="str">
        <f t="shared" si="58"/>
        <v/>
      </c>
      <c r="AI292" s="17" t="str">
        <f t="shared" si="58"/>
        <v/>
      </c>
      <c r="AJ292" s="17" t="str">
        <f t="shared" si="57"/>
        <v/>
      </c>
      <c r="AK292" s="17" t="str">
        <f t="shared" si="57"/>
        <v/>
      </c>
    </row>
    <row r="293" spans="1:38" hidden="1" x14ac:dyDescent="0.2">
      <c r="A293" s="70" t="str">
        <f t="shared" si="53"/>
        <v/>
      </c>
      <c r="B293" s="228" t="str">
        <f>LEFT(TABLA!BC293,1)</f>
        <v>4</v>
      </c>
      <c r="C293" s="17" t="str">
        <f>TABLA!C293</f>
        <v>Ciencias Experimentales</v>
      </c>
      <c r="D293" s="17" t="str">
        <f>TABLA!F293</f>
        <v>F. Ciencias Matemáticas</v>
      </c>
      <c r="E293" s="262">
        <f>TABLA!BD293</f>
        <v>0</v>
      </c>
      <c r="F293" s="148">
        <f>TABLA!BE293</f>
        <v>0</v>
      </c>
      <c r="G293" s="70" t="str">
        <f t="shared" si="54"/>
        <v>0</v>
      </c>
      <c r="H293" s="17" t="str">
        <f t="shared" si="59"/>
        <v/>
      </c>
      <c r="I293" s="17" t="str">
        <f t="shared" si="59"/>
        <v/>
      </c>
      <c r="J293" s="17" t="str">
        <f t="shared" si="59"/>
        <v/>
      </c>
      <c r="K293" s="17" t="str">
        <f t="shared" si="59"/>
        <v/>
      </c>
      <c r="L293" s="17" t="str">
        <f t="shared" si="59"/>
        <v/>
      </c>
      <c r="M293" s="17" t="str">
        <f t="shared" si="59"/>
        <v/>
      </c>
      <c r="N293" s="17" t="str">
        <f t="shared" si="59"/>
        <v/>
      </c>
      <c r="O293" s="17" t="str">
        <f t="shared" si="59"/>
        <v/>
      </c>
      <c r="P293" s="17" t="str">
        <f t="shared" si="59"/>
        <v/>
      </c>
      <c r="Q293" s="17" t="str">
        <f t="shared" si="59"/>
        <v/>
      </c>
      <c r="R293" s="17" t="str">
        <f t="shared" si="59"/>
        <v/>
      </c>
      <c r="S293" s="17" t="str">
        <f t="shared" si="59"/>
        <v/>
      </c>
      <c r="T293" s="17" t="str">
        <f t="shared" si="59"/>
        <v/>
      </c>
      <c r="U293" s="17" t="str">
        <f t="shared" si="59"/>
        <v/>
      </c>
      <c r="V293" s="17" t="str">
        <f t="shared" si="59"/>
        <v/>
      </c>
      <c r="W293" s="17" t="str">
        <f t="shared" si="59"/>
        <v/>
      </c>
      <c r="X293" s="17" t="str">
        <f t="shared" si="58"/>
        <v/>
      </c>
      <c r="Y293" s="17" t="str">
        <f t="shared" si="58"/>
        <v/>
      </c>
      <c r="Z293" s="17" t="str">
        <f t="shared" si="58"/>
        <v/>
      </c>
      <c r="AA293" s="17" t="str">
        <f t="shared" si="58"/>
        <v/>
      </c>
      <c r="AB293" s="17" t="str">
        <f t="shared" si="58"/>
        <v/>
      </c>
      <c r="AC293" s="17" t="str">
        <f t="shared" si="58"/>
        <v/>
      </c>
      <c r="AD293" s="17" t="str">
        <f t="shared" si="58"/>
        <v/>
      </c>
      <c r="AE293" s="17" t="str">
        <f t="shared" si="58"/>
        <v/>
      </c>
      <c r="AF293" s="17" t="str">
        <f t="shared" si="58"/>
        <v/>
      </c>
      <c r="AG293" s="17" t="str">
        <f t="shared" si="58"/>
        <v/>
      </c>
      <c r="AH293" s="17" t="str">
        <f t="shared" si="58"/>
        <v/>
      </c>
      <c r="AI293" s="17" t="str">
        <f t="shared" si="58"/>
        <v/>
      </c>
      <c r="AJ293" s="17" t="str">
        <f t="shared" si="57"/>
        <v/>
      </c>
      <c r="AK293" s="17" t="str">
        <f t="shared" si="57"/>
        <v/>
      </c>
      <c r="AL293" s="17">
        <f t="shared" si="52"/>
        <v>0</v>
      </c>
    </row>
    <row r="294" spans="1:38" hidden="1" x14ac:dyDescent="0.2">
      <c r="A294" s="70" t="str">
        <f t="shared" si="53"/>
        <v/>
      </c>
      <c r="B294" s="228" t="str">
        <f>LEFT(TABLA!BC294,1)</f>
        <v>5</v>
      </c>
      <c r="C294" s="17" t="str">
        <f>TABLA!C294</f>
        <v>Ciencias Sociales</v>
      </c>
      <c r="D294" s="17" t="str">
        <f>TABLA!F294</f>
        <v>F. Ciencias Políticas y Sociología</v>
      </c>
      <c r="E294" s="148">
        <f>TABLA!BD294</f>
        <v>0</v>
      </c>
      <c r="F294" s="148">
        <f>TABLA!BE294</f>
        <v>0</v>
      </c>
      <c r="G294" s="70" t="str">
        <f t="shared" si="54"/>
        <v>0</v>
      </c>
      <c r="H294" s="17" t="str">
        <f t="shared" si="59"/>
        <v/>
      </c>
      <c r="I294" s="17" t="str">
        <f t="shared" si="59"/>
        <v/>
      </c>
      <c r="J294" s="17" t="str">
        <f t="shared" si="59"/>
        <v/>
      </c>
      <c r="K294" s="17" t="str">
        <f t="shared" si="59"/>
        <v/>
      </c>
      <c r="L294" s="17" t="str">
        <f t="shared" si="59"/>
        <v/>
      </c>
      <c r="M294" s="17" t="str">
        <f t="shared" si="59"/>
        <v/>
      </c>
      <c r="N294" s="17" t="str">
        <f t="shared" si="59"/>
        <v/>
      </c>
      <c r="O294" s="17" t="str">
        <f t="shared" si="59"/>
        <v/>
      </c>
      <c r="P294" s="17" t="str">
        <f t="shared" si="59"/>
        <v/>
      </c>
      <c r="Q294" s="17" t="str">
        <f t="shared" si="59"/>
        <v/>
      </c>
      <c r="R294" s="17" t="str">
        <f t="shared" si="59"/>
        <v/>
      </c>
      <c r="S294" s="17" t="str">
        <f t="shared" si="59"/>
        <v/>
      </c>
      <c r="T294" s="17" t="str">
        <f t="shared" si="59"/>
        <v/>
      </c>
      <c r="U294" s="17" t="str">
        <f t="shared" si="59"/>
        <v/>
      </c>
      <c r="V294" s="17" t="str">
        <f t="shared" si="59"/>
        <v/>
      </c>
      <c r="W294" s="17" t="str">
        <f t="shared" si="59"/>
        <v/>
      </c>
      <c r="X294" s="17" t="str">
        <f t="shared" si="58"/>
        <v/>
      </c>
      <c r="Y294" s="17" t="str">
        <f t="shared" si="58"/>
        <v/>
      </c>
      <c r="Z294" s="17" t="str">
        <f t="shared" si="58"/>
        <v/>
      </c>
      <c r="AA294" s="17" t="str">
        <f t="shared" si="58"/>
        <v/>
      </c>
      <c r="AB294" s="17" t="str">
        <f t="shared" si="58"/>
        <v/>
      </c>
      <c r="AC294" s="17" t="str">
        <f t="shared" si="58"/>
        <v/>
      </c>
      <c r="AD294" s="17" t="str">
        <f t="shared" si="58"/>
        <v/>
      </c>
      <c r="AE294" s="17" t="str">
        <f t="shared" si="58"/>
        <v/>
      </c>
      <c r="AF294" s="17" t="str">
        <f t="shared" si="58"/>
        <v/>
      </c>
      <c r="AG294" s="17" t="str">
        <f t="shared" si="58"/>
        <v/>
      </c>
      <c r="AH294" s="17" t="str">
        <f t="shared" si="58"/>
        <v/>
      </c>
      <c r="AI294" s="17" t="str">
        <f t="shared" si="58"/>
        <v/>
      </c>
      <c r="AJ294" s="17" t="str">
        <f t="shared" si="57"/>
        <v/>
      </c>
      <c r="AK294" s="17" t="str">
        <f t="shared" si="57"/>
        <v/>
      </c>
      <c r="AL294" s="17">
        <f t="shared" si="52"/>
        <v>0</v>
      </c>
    </row>
    <row r="295" spans="1:38" x14ac:dyDescent="0.2">
      <c r="A295" s="70" t="str">
        <f t="shared" si="53"/>
        <v/>
      </c>
      <c r="B295" s="228" t="str">
        <f>LEFT(TABLA!BC295,1)</f>
        <v>5</v>
      </c>
      <c r="C295" s="264" t="str">
        <f>TABLA!C295</f>
        <v>Ciencias de la Salud</v>
      </c>
      <c r="D295" s="264" t="str">
        <f>TABLA!F295</f>
        <v>F. Enfermería, Fisioterapia y Podología</v>
      </c>
      <c r="E295" s="148">
        <f>TABLA!BD295</f>
        <v>0</v>
      </c>
      <c r="F295" s="148">
        <f>TABLA!BE295</f>
        <v>0</v>
      </c>
      <c r="G295" s="70" t="str">
        <f t="shared" si="54"/>
        <v>0</v>
      </c>
      <c r="H295" s="17" t="str">
        <f t="shared" si="59"/>
        <v/>
      </c>
      <c r="I295" s="17" t="str">
        <f t="shared" si="59"/>
        <v/>
      </c>
      <c r="J295" s="17" t="str">
        <f t="shared" si="59"/>
        <v/>
      </c>
      <c r="K295" s="17" t="str">
        <f t="shared" si="59"/>
        <v/>
      </c>
      <c r="L295" s="17" t="str">
        <f t="shared" si="59"/>
        <v/>
      </c>
      <c r="M295" s="17" t="str">
        <f t="shared" si="59"/>
        <v/>
      </c>
      <c r="N295" s="17" t="str">
        <f t="shared" si="59"/>
        <v/>
      </c>
      <c r="O295" s="17" t="str">
        <f t="shared" si="59"/>
        <v/>
      </c>
      <c r="P295" s="17" t="str">
        <f t="shared" si="59"/>
        <v/>
      </c>
      <c r="Q295" s="17" t="str">
        <f t="shared" si="59"/>
        <v/>
      </c>
      <c r="R295" s="17" t="str">
        <f t="shared" si="59"/>
        <v/>
      </c>
      <c r="S295" s="17" t="str">
        <f t="shared" si="59"/>
        <v/>
      </c>
      <c r="T295" s="17" t="str">
        <f t="shared" si="59"/>
        <v/>
      </c>
      <c r="U295" s="17" t="str">
        <f t="shared" si="59"/>
        <v/>
      </c>
      <c r="V295" s="17" t="str">
        <f t="shared" si="59"/>
        <v/>
      </c>
      <c r="W295" s="17" t="str">
        <f t="shared" ref="W295:AI310" si="60">IFERROR((IF(FIND(W$2,$G295,1)&gt;0,W$3)),"")</f>
        <v/>
      </c>
      <c r="X295" s="17" t="str">
        <f t="shared" si="60"/>
        <v/>
      </c>
      <c r="Y295" s="17" t="str">
        <f t="shared" si="60"/>
        <v/>
      </c>
      <c r="Z295" s="17" t="str">
        <f t="shared" si="60"/>
        <v/>
      </c>
      <c r="AA295" s="17" t="str">
        <f t="shared" si="60"/>
        <v/>
      </c>
      <c r="AB295" s="17" t="str">
        <f t="shared" si="60"/>
        <v/>
      </c>
      <c r="AC295" s="17" t="str">
        <f t="shared" si="60"/>
        <v/>
      </c>
      <c r="AD295" s="17" t="str">
        <f t="shared" si="60"/>
        <v/>
      </c>
      <c r="AE295" s="17" t="str">
        <f t="shared" si="60"/>
        <v/>
      </c>
      <c r="AF295" s="17" t="str">
        <f t="shared" si="60"/>
        <v/>
      </c>
      <c r="AG295" s="17" t="str">
        <f t="shared" si="60"/>
        <v/>
      </c>
      <c r="AH295" s="17" t="str">
        <f t="shared" si="60"/>
        <v/>
      </c>
      <c r="AI295" s="17" t="str">
        <f t="shared" si="60"/>
        <v/>
      </c>
      <c r="AJ295" s="17" t="str">
        <f t="shared" si="57"/>
        <v/>
      </c>
      <c r="AK295" s="17" t="str">
        <f t="shared" si="57"/>
        <v/>
      </c>
    </row>
    <row r="296" spans="1:38" ht="25.85" hidden="1" x14ac:dyDescent="0.2">
      <c r="A296" s="70" t="str">
        <f t="shared" si="53"/>
        <v xml:space="preserve">PERSONAL; </v>
      </c>
      <c r="B296" s="228" t="str">
        <f>LEFT(TABLA!BC296,1)</f>
        <v>5</v>
      </c>
      <c r="C296" s="17" t="str">
        <f>TABLA!C296</f>
        <v>Ciencias Sociales</v>
      </c>
      <c r="D296" s="17" t="str">
        <f>TABLA!F296</f>
        <v>F. Ciencias de la Información</v>
      </c>
      <c r="E296" s="262" t="str">
        <f>TABLA!BD296</f>
        <v>La disposición, eficiencia y amabilildad del personal de las bibliotecas UCM que frecuento es extraordinaria.</v>
      </c>
      <c r="F296" s="148">
        <f>TABLA!BE296</f>
        <v>0</v>
      </c>
      <c r="G296" s="70" t="str">
        <f t="shared" si="54"/>
        <v>LA DISPOSICION, EFICIENCIA Y AMABILILDAD DEL PERSONAL DE LAS BIBLIOTECAS UCM QUE FRECUENTO ES EXTRAORDINARIA.</v>
      </c>
      <c r="H296" s="17" t="str">
        <f t="shared" ref="H296:W311" si="61">IFERROR((IF(FIND(H$2,$G296,1)&gt;0,H$3)),"")</f>
        <v/>
      </c>
      <c r="I296" s="17" t="str">
        <f t="shared" si="61"/>
        <v/>
      </c>
      <c r="J296" s="17" t="str">
        <f t="shared" si="61"/>
        <v/>
      </c>
      <c r="K296" s="17" t="str">
        <f t="shared" si="61"/>
        <v/>
      </c>
      <c r="L296" s="17" t="str">
        <f t="shared" si="61"/>
        <v/>
      </c>
      <c r="M296" s="17" t="str">
        <f t="shared" si="61"/>
        <v/>
      </c>
      <c r="N296" s="17" t="str">
        <f t="shared" si="61"/>
        <v/>
      </c>
      <c r="O296" s="17" t="str">
        <f t="shared" si="61"/>
        <v/>
      </c>
      <c r="P296" s="17" t="str">
        <f t="shared" si="61"/>
        <v/>
      </c>
      <c r="Q296" s="17" t="str">
        <f t="shared" si="61"/>
        <v/>
      </c>
      <c r="R296" s="17" t="str">
        <f t="shared" si="61"/>
        <v/>
      </c>
      <c r="S296" s="17" t="str">
        <f t="shared" si="61"/>
        <v/>
      </c>
      <c r="T296" s="17" t="str">
        <f t="shared" si="61"/>
        <v/>
      </c>
      <c r="U296" s="17" t="str">
        <f t="shared" si="61"/>
        <v/>
      </c>
      <c r="V296" s="17" t="str">
        <f t="shared" si="61"/>
        <v/>
      </c>
      <c r="W296" s="17" t="str">
        <f t="shared" si="61"/>
        <v/>
      </c>
      <c r="X296" s="17" t="str">
        <f t="shared" si="60"/>
        <v/>
      </c>
      <c r="Y296" s="17" t="str">
        <f t="shared" si="60"/>
        <v/>
      </c>
      <c r="Z296" s="17" t="str">
        <f t="shared" si="60"/>
        <v/>
      </c>
      <c r="AA296" s="17" t="str">
        <f t="shared" si="60"/>
        <v xml:space="preserve">PERSONAL; </v>
      </c>
      <c r="AB296" s="17" t="str">
        <f t="shared" si="60"/>
        <v/>
      </c>
      <c r="AC296" s="17" t="str">
        <f t="shared" si="60"/>
        <v/>
      </c>
      <c r="AD296" s="17" t="str">
        <f t="shared" si="60"/>
        <v/>
      </c>
      <c r="AE296" s="17" t="str">
        <f t="shared" si="60"/>
        <v/>
      </c>
      <c r="AF296" s="17" t="str">
        <f t="shared" si="60"/>
        <v/>
      </c>
      <c r="AG296" s="17" t="str">
        <f t="shared" si="60"/>
        <v/>
      </c>
      <c r="AH296" s="17" t="str">
        <f t="shared" si="60"/>
        <v/>
      </c>
      <c r="AI296" s="17" t="str">
        <f t="shared" si="60"/>
        <v/>
      </c>
      <c r="AJ296" s="17" t="str">
        <f t="shared" si="57"/>
        <v/>
      </c>
      <c r="AK296" s="17" t="str">
        <f t="shared" si="57"/>
        <v/>
      </c>
      <c r="AL296" s="17">
        <f t="shared" si="52"/>
        <v>1</v>
      </c>
    </row>
    <row r="297" spans="1:38" x14ac:dyDescent="0.2">
      <c r="A297" s="70" t="str">
        <f t="shared" si="53"/>
        <v/>
      </c>
      <c r="B297" s="228" t="str">
        <f>LEFT(TABLA!BC297,1)</f>
        <v>5</v>
      </c>
      <c r="C297" s="264" t="str">
        <f>TABLA!C297</f>
        <v/>
      </c>
      <c r="D297" s="264" t="str">
        <f>TABLA!F297</f>
        <v>Otro</v>
      </c>
      <c r="E297" s="148">
        <f>TABLA!BD297</f>
        <v>0</v>
      </c>
      <c r="F297" s="148">
        <f>TABLA!BE297</f>
        <v>0</v>
      </c>
      <c r="G297" s="70" t="str">
        <f t="shared" si="54"/>
        <v>0</v>
      </c>
      <c r="H297" s="17" t="str">
        <f t="shared" si="61"/>
        <v/>
      </c>
      <c r="I297" s="17" t="str">
        <f t="shared" si="61"/>
        <v/>
      </c>
      <c r="J297" s="17" t="str">
        <f t="shared" si="61"/>
        <v/>
      </c>
      <c r="K297" s="17" t="str">
        <f t="shared" si="61"/>
        <v/>
      </c>
      <c r="L297" s="17" t="str">
        <f t="shared" si="61"/>
        <v/>
      </c>
      <c r="M297" s="17" t="str">
        <f t="shared" si="61"/>
        <v/>
      </c>
      <c r="N297" s="17" t="str">
        <f t="shared" si="61"/>
        <v/>
      </c>
      <c r="O297" s="17" t="str">
        <f t="shared" si="61"/>
        <v/>
      </c>
      <c r="P297" s="17" t="str">
        <f t="shared" si="61"/>
        <v/>
      </c>
      <c r="Q297" s="17" t="str">
        <f t="shared" si="61"/>
        <v/>
      </c>
      <c r="R297" s="17" t="str">
        <f t="shared" si="61"/>
        <v/>
      </c>
      <c r="S297" s="17" t="str">
        <f t="shared" si="61"/>
        <v/>
      </c>
      <c r="T297" s="17" t="str">
        <f t="shared" si="61"/>
        <v/>
      </c>
      <c r="U297" s="17" t="str">
        <f t="shared" si="61"/>
        <v/>
      </c>
      <c r="V297" s="17" t="str">
        <f t="shared" si="61"/>
        <v/>
      </c>
      <c r="W297" s="17" t="str">
        <f t="shared" si="61"/>
        <v/>
      </c>
      <c r="X297" s="17" t="str">
        <f t="shared" si="60"/>
        <v/>
      </c>
      <c r="Y297" s="17" t="str">
        <f t="shared" si="60"/>
        <v/>
      </c>
      <c r="Z297" s="17" t="str">
        <f t="shared" si="60"/>
        <v/>
      </c>
      <c r="AA297" s="17" t="str">
        <f t="shared" si="60"/>
        <v/>
      </c>
      <c r="AB297" s="17" t="str">
        <f t="shared" si="60"/>
        <v/>
      </c>
      <c r="AC297" s="17" t="str">
        <f t="shared" si="60"/>
        <v/>
      </c>
      <c r="AD297" s="17" t="str">
        <f t="shared" si="60"/>
        <v/>
      </c>
      <c r="AE297" s="17" t="str">
        <f t="shared" si="60"/>
        <v/>
      </c>
      <c r="AF297" s="17" t="str">
        <f t="shared" si="60"/>
        <v/>
      </c>
      <c r="AG297" s="17" t="str">
        <f t="shared" si="60"/>
        <v/>
      </c>
      <c r="AH297" s="17" t="str">
        <f t="shared" si="60"/>
        <v/>
      </c>
      <c r="AI297" s="17" t="str">
        <f t="shared" si="60"/>
        <v/>
      </c>
      <c r="AJ297" s="17" t="str">
        <f t="shared" si="57"/>
        <v/>
      </c>
      <c r="AK297" s="17" t="str">
        <f t="shared" si="57"/>
        <v/>
      </c>
    </row>
    <row r="298" spans="1:38" hidden="1" x14ac:dyDescent="0.2">
      <c r="A298" s="70" t="str">
        <f t="shared" si="53"/>
        <v/>
      </c>
      <c r="B298" s="228" t="str">
        <f>LEFT(TABLA!BC298,1)</f>
        <v>5</v>
      </c>
      <c r="C298" s="17" t="str">
        <f>TABLA!C298</f>
        <v>Humanidades</v>
      </c>
      <c r="D298" s="17" t="str">
        <f>TABLA!F298</f>
        <v>F. Filología</v>
      </c>
      <c r="E298" s="262">
        <f>TABLA!BD298</f>
        <v>0</v>
      </c>
      <c r="F298" s="148">
        <f>TABLA!BE298</f>
        <v>0</v>
      </c>
      <c r="G298" s="70" t="str">
        <f t="shared" si="54"/>
        <v>0</v>
      </c>
      <c r="H298" s="17" t="str">
        <f t="shared" si="61"/>
        <v/>
      </c>
      <c r="I298" s="17" t="str">
        <f t="shared" si="61"/>
        <v/>
      </c>
      <c r="J298" s="17" t="str">
        <f t="shared" si="61"/>
        <v/>
      </c>
      <c r="K298" s="17" t="str">
        <f t="shared" si="61"/>
        <v/>
      </c>
      <c r="L298" s="17" t="str">
        <f t="shared" si="61"/>
        <v/>
      </c>
      <c r="M298" s="17" t="str">
        <f t="shared" si="61"/>
        <v/>
      </c>
      <c r="N298" s="17" t="str">
        <f t="shared" si="61"/>
        <v/>
      </c>
      <c r="O298" s="17" t="str">
        <f t="shared" si="61"/>
        <v/>
      </c>
      <c r="P298" s="17" t="str">
        <f t="shared" si="61"/>
        <v/>
      </c>
      <c r="Q298" s="17" t="str">
        <f t="shared" si="61"/>
        <v/>
      </c>
      <c r="R298" s="17" t="str">
        <f t="shared" si="61"/>
        <v/>
      </c>
      <c r="S298" s="17" t="str">
        <f t="shared" si="61"/>
        <v/>
      </c>
      <c r="T298" s="17" t="str">
        <f t="shared" si="61"/>
        <v/>
      </c>
      <c r="U298" s="17" t="str">
        <f t="shared" si="61"/>
        <v/>
      </c>
      <c r="V298" s="17" t="str">
        <f t="shared" si="61"/>
        <v/>
      </c>
      <c r="W298" s="17" t="str">
        <f t="shared" si="61"/>
        <v/>
      </c>
      <c r="X298" s="17" t="str">
        <f t="shared" si="60"/>
        <v/>
      </c>
      <c r="Y298" s="17" t="str">
        <f t="shared" si="60"/>
        <v/>
      </c>
      <c r="Z298" s="17" t="str">
        <f t="shared" si="60"/>
        <v/>
      </c>
      <c r="AA298" s="17" t="str">
        <f t="shared" si="60"/>
        <v/>
      </c>
      <c r="AB298" s="17" t="str">
        <f t="shared" si="60"/>
        <v/>
      </c>
      <c r="AC298" s="17" t="str">
        <f t="shared" si="60"/>
        <v/>
      </c>
      <c r="AD298" s="17" t="str">
        <f t="shared" si="60"/>
        <v/>
      </c>
      <c r="AE298" s="17" t="str">
        <f t="shared" si="60"/>
        <v/>
      </c>
      <c r="AF298" s="17" t="str">
        <f t="shared" si="60"/>
        <v/>
      </c>
      <c r="AG298" s="17" t="str">
        <f t="shared" si="60"/>
        <v/>
      </c>
      <c r="AH298" s="17" t="str">
        <f t="shared" si="60"/>
        <v/>
      </c>
      <c r="AI298" s="17" t="str">
        <f t="shared" si="60"/>
        <v/>
      </c>
      <c r="AJ298" s="17" t="str">
        <f t="shared" si="57"/>
        <v/>
      </c>
      <c r="AK298" s="17" t="str">
        <f t="shared" si="57"/>
        <v/>
      </c>
      <c r="AL298" s="17">
        <f t="shared" si="52"/>
        <v>0</v>
      </c>
    </row>
    <row r="299" spans="1:38" hidden="1" x14ac:dyDescent="0.2">
      <c r="A299" s="70" t="str">
        <f t="shared" si="53"/>
        <v/>
      </c>
      <c r="B299" s="228" t="str">
        <f>LEFT(TABLA!BC299,1)</f>
        <v>4</v>
      </c>
      <c r="C299" s="17" t="str">
        <f>TABLA!C299</f>
        <v>Ciencias de la Salud</v>
      </c>
      <c r="D299" s="17" t="str">
        <f>TABLA!F299</f>
        <v>F. Medicina</v>
      </c>
      <c r="E299" s="148">
        <f>TABLA!BD299</f>
        <v>0</v>
      </c>
      <c r="F299" s="148">
        <f>TABLA!BE299</f>
        <v>0</v>
      </c>
      <c r="G299" s="70" t="str">
        <f t="shared" si="54"/>
        <v>0</v>
      </c>
      <c r="H299" s="17" t="str">
        <f t="shared" si="61"/>
        <v/>
      </c>
      <c r="I299" s="17" t="str">
        <f t="shared" si="61"/>
        <v/>
      </c>
      <c r="J299" s="17" t="str">
        <f t="shared" si="61"/>
        <v/>
      </c>
      <c r="K299" s="17" t="str">
        <f t="shared" si="61"/>
        <v/>
      </c>
      <c r="L299" s="17" t="str">
        <f t="shared" si="61"/>
        <v/>
      </c>
      <c r="M299" s="17" t="str">
        <f t="shared" si="61"/>
        <v/>
      </c>
      <c r="N299" s="17" t="str">
        <f t="shared" si="61"/>
        <v/>
      </c>
      <c r="O299" s="17" t="str">
        <f t="shared" si="61"/>
        <v/>
      </c>
      <c r="P299" s="17" t="str">
        <f t="shared" si="61"/>
        <v/>
      </c>
      <c r="Q299" s="17" t="str">
        <f t="shared" si="61"/>
        <v/>
      </c>
      <c r="R299" s="17" t="str">
        <f t="shared" si="61"/>
        <v/>
      </c>
      <c r="S299" s="17" t="str">
        <f t="shared" si="61"/>
        <v/>
      </c>
      <c r="T299" s="17" t="str">
        <f t="shared" si="61"/>
        <v/>
      </c>
      <c r="U299" s="17" t="str">
        <f t="shared" si="61"/>
        <v/>
      </c>
      <c r="V299" s="17" t="str">
        <f t="shared" si="61"/>
        <v/>
      </c>
      <c r="W299" s="17" t="str">
        <f t="shared" si="61"/>
        <v/>
      </c>
      <c r="X299" s="17" t="str">
        <f t="shared" si="60"/>
        <v/>
      </c>
      <c r="Y299" s="17" t="str">
        <f t="shared" si="60"/>
        <v/>
      </c>
      <c r="Z299" s="17" t="str">
        <f t="shared" si="60"/>
        <v/>
      </c>
      <c r="AA299" s="17" t="str">
        <f t="shared" si="60"/>
        <v/>
      </c>
      <c r="AB299" s="17" t="str">
        <f t="shared" si="60"/>
        <v/>
      </c>
      <c r="AC299" s="17" t="str">
        <f t="shared" si="60"/>
        <v/>
      </c>
      <c r="AD299" s="17" t="str">
        <f t="shared" si="60"/>
        <v/>
      </c>
      <c r="AE299" s="17" t="str">
        <f t="shared" si="60"/>
        <v/>
      </c>
      <c r="AF299" s="17" t="str">
        <f t="shared" si="60"/>
        <v/>
      </c>
      <c r="AG299" s="17" t="str">
        <f t="shared" si="60"/>
        <v/>
      </c>
      <c r="AH299" s="17" t="str">
        <f t="shared" si="60"/>
        <v/>
      </c>
      <c r="AI299" s="17" t="str">
        <f t="shared" si="60"/>
        <v/>
      </c>
      <c r="AJ299" s="17" t="str">
        <f t="shared" si="57"/>
        <v/>
      </c>
      <c r="AK299" s="17" t="str">
        <f t="shared" si="57"/>
        <v/>
      </c>
      <c r="AL299" s="17">
        <f t="shared" si="52"/>
        <v>0</v>
      </c>
    </row>
    <row r="300" spans="1:38" hidden="1" x14ac:dyDescent="0.2">
      <c r="A300" s="70" t="str">
        <f t="shared" si="53"/>
        <v/>
      </c>
      <c r="B300" s="228" t="str">
        <f>LEFT(TABLA!BC300,1)</f>
        <v>5</v>
      </c>
      <c r="C300" s="17" t="str">
        <f>TABLA!C300</f>
        <v>Humanidades</v>
      </c>
      <c r="D300" s="17" t="str">
        <f>TABLA!F300</f>
        <v>F. Geografía e Historia</v>
      </c>
      <c r="E300" s="148">
        <f>TABLA!BD300</f>
        <v>0</v>
      </c>
      <c r="F300" s="148">
        <f>TABLA!BE300</f>
        <v>0</v>
      </c>
      <c r="G300" s="70" t="str">
        <f t="shared" si="54"/>
        <v>0</v>
      </c>
      <c r="H300" s="17" t="str">
        <f t="shared" si="61"/>
        <v/>
      </c>
      <c r="I300" s="17" t="str">
        <f t="shared" si="61"/>
        <v/>
      </c>
      <c r="J300" s="17" t="str">
        <f t="shared" si="61"/>
        <v/>
      </c>
      <c r="K300" s="17" t="str">
        <f t="shared" si="61"/>
        <v/>
      </c>
      <c r="L300" s="17" t="str">
        <f t="shared" si="61"/>
        <v/>
      </c>
      <c r="M300" s="17" t="str">
        <f t="shared" si="61"/>
        <v/>
      </c>
      <c r="N300" s="17" t="str">
        <f t="shared" si="61"/>
        <v/>
      </c>
      <c r="O300" s="17" t="str">
        <f t="shared" si="61"/>
        <v/>
      </c>
      <c r="P300" s="17" t="str">
        <f t="shared" si="61"/>
        <v/>
      </c>
      <c r="Q300" s="17" t="str">
        <f t="shared" si="61"/>
        <v/>
      </c>
      <c r="R300" s="17" t="str">
        <f t="shared" si="61"/>
        <v/>
      </c>
      <c r="S300" s="17" t="str">
        <f t="shared" si="61"/>
        <v/>
      </c>
      <c r="T300" s="17" t="str">
        <f t="shared" si="61"/>
        <v/>
      </c>
      <c r="U300" s="17" t="str">
        <f t="shared" si="61"/>
        <v/>
      </c>
      <c r="V300" s="17" t="str">
        <f t="shared" si="61"/>
        <v/>
      </c>
      <c r="W300" s="17" t="str">
        <f t="shared" si="61"/>
        <v/>
      </c>
      <c r="X300" s="17" t="str">
        <f t="shared" si="60"/>
        <v/>
      </c>
      <c r="Y300" s="17" t="str">
        <f t="shared" si="60"/>
        <v/>
      </c>
      <c r="Z300" s="17" t="str">
        <f t="shared" si="60"/>
        <v/>
      </c>
      <c r="AA300" s="17" t="str">
        <f t="shared" si="60"/>
        <v/>
      </c>
      <c r="AB300" s="17" t="str">
        <f t="shared" si="60"/>
        <v/>
      </c>
      <c r="AC300" s="17" t="str">
        <f t="shared" si="60"/>
        <v/>
      </c>
      <c r="AD300" s="17" t="str">
        <f t="shared" si="60"/>
        <v/>
      </c>
      <c r="AE300" s="17" t="str">
        <f t="shared" si="60"/>
        <v/>
      </c>
      <c r="AF300" s="17" t="str">
        <f t="shared" si="60"/>
        <v/>
      </c>
      <c r="AG300" s="17" t="str">
        <f t="shared" si="60"/>
        <v/>
      </c>
      <c r="AH300" s="17" t="str">
        <f t="shared" si="60"/>
        <v/>
      </c>
      <c r="AI300" s="17" t="str">
        <f t="shared" si="60"/>
        <v/>
      </c>
      <c r="AJ300" s="17" t="str">
        <f t="shared" si="57"/>
        <v/>
      </c>
      <c r="AK300" s="17" t="str">
        <f t="shared" si="57"/>
        <v/>
      </c>
      <c r="AL300" s="17">
        <f t="shared" si="52"/>
        <v>0</v>
      </c>
    </row>
    <row r="301" spans="1:38" hidden="1" x14ac:dyDescent="0.2">
      <c r="A301" s="70" t="str">
        <f t="shared" si="53"/>
        <v/>
      </c>
      <c r="B301" s="228" t="str">
        <f>LEFT(TABLA!BC301,1)</f>
        <v>4</v>
      </c>
      <c r="C301" s="17" t="str">
        <f>TABLA!C301</f>
        <v>Ciencias de la Salud</v>
      </c>
      <c r="D301" s="17" t="str">
        <f>TABLA!F301</f>
        <v>F. Óptica y Optometría</v>
      </c>
      <c r="E301" s="148">
        <f>TABLA!BD301</f>
        <v>0</v>
      </c>
      <c r="F301" s="148">
        <f>TABLA!BE301</f>
        <v>0</v>
      </c>
      <c r="G301" s="70" t="str">
        <f t="shared" si="54"/>
        <v>0</v>
      </c>
      <c r="H301" s="17" t="str">
        <f t="shared" si="61"/>
        <v/>
      </c>
      <c r="I301" s="17" t="str">
        <f t="shared" si="61"/>
        <v/>
      </c>
      <c r="J301" s="17" t="str">
        <f t="shared" si="61"/>
        <v/>
      </c>
      <c r="K301" s="17" t="str">
        <f t="shared" si="61"/>
        <v/>
      </c>
      <c r="L301" s="17" t="str">
        <f t="shared" si="61"/>
        <v/>
      </c>
      <c r="M301" s="17" t="str">
        <f t="shared" si="61"/>
        <v/>
      </c>
      <c r="N301" s="17" t="str">
        <f t="shared" si="61"/>
        <v/>
      </c>
      <c r="O301" s="17" t="str">
        <f t="shared" si="61"/>
        <v/>
      </c>
      <c r="P301" s="17" t="str">
        <f t="shared" si="61"/>
        <v/>
      </c>
      <c r="Q301" s="17" t="str">
        <f t="shared" si="61"/>
        <v/>
      </c>
      <c r="R301" s="17" t="str">
        <f t="shared" si="61"/>
        <v/>
      </c>
      <c r="S301" s="17" t="str">
        <f t="shared" si="61"/>
        <v/>
      </c>
      <c r="T301" s="17" t="str">
        <f t="shared" si="61"/>
        <v/>
      </c>
      <c r="U301" s="17" t="str">
        <f t="shared" si="61"/>
        <v/>
      </c>
      <c r="V301" s="17" t="str">
        <f t="shared" si="61"/>
        <v/>
      </c>
      <c r="W301" s="17" t="str">
        <f t="shared" si="61"/>
        <v/>
      </c>
      <c r="X301" s="17" t="str">
        <f t="shared" si="60"/>
        <v/>
      </c>
      <c r="Y301" s="17" t="str">
        <f t="shared" si="60"/>
        <v/>
      </c>
      <c r="Z301" s="17" t="str">
        <f t="shared" si="60"/>
        <v/>
      </c>
      <c r="AA301" s="17" t="str">
        <f t="shared" si="60"/>
        <v/>
      </c>
      <c r="AB301" s="17" t="str">
        <f t="shared" si="60"/>
        <v/>
      </c>
      <c r="AC301" s="17" t="str">
        <f t="shared" si="60"/>
        <v/>
      </c>
      <c r="AD301" s="17" t="str">
        <f t="shared" si="60"/>
        <v/>
      </c>
      <c r="AE301" s="17" t="str">
        <f t="shared" si="60"/>
        <v/>
      </c>
      <c r="AF301" s="17" t="str">
        <f t="shared" si="60"/>
        <v/>
      </c>
      <c r="AG301" s="17" t="str">
        <f t="shared" si="60"/>
        <v/>
      </c>
      <c r="AH301" s="17" t="str">
        <f t="shared" si="60"/>
        <v/>
      </c>
      <c r="AI301" s="17" t="str">
        <f t="shared" si="60"/>
        <v/>
      </c>
      <c r="AJ301" s="17" t="str">
        <f t="shared" si="57"/>
        <v/>
      </c>
      <c r="AK301" s="17" t="str">
        <f t="shared" si="57"/>
        <v/>
      </c>
      <c r="AL301" s="17">
        <f t="shared" si="52"/>
        <v>0</v>
      </c>
    </row>
    <row r="302" spans="1:38" hidden="1" x14ac:dyDescent="0.2">
      <c r="A302" s="70" t="str">
        <f t="shared" si="53"/>
        <v/>
      </c>
      <c r="B302" s="228" t="str">
        <f>LEFT(TABLA!BC302,1)</f>
        <v>5</v>
      </c>
      <c r="C302" s="17" t="str">
        <f>TABLA!C302</f>
        <v>Ciencias Sociales</v>
      </c>
      <c r="D302" s="17" t="str">
        <f>TABLA!F302</f>
        <v>F. Ciencias de la Documentación</v>
      </c>
      <c r="E302" s="148">
        <f>TABLA!BD302</f>
        <v>0</v>
      </c>
      <c r="F302" s="148">
        <f>TABLA!BE302</f>
        <v>0</v>
      </c>
      <c r="G302" s="70" t="str">
        <f t="shared" si="54"/>
        <v>0</v>
      </c>
      <c r="H302" s="17" t="str">
        <f t="shared" si="61"/>
        <v/>
      </c>
      <c r="I302" s="17" t="str">
        <f t="shared" si="61"/>
        <v/>
      </c>
      <c r="J302" s="17" t="str">
        <f t="shared" si="61"/>
        <v/>
      </c>
      <c r="K302" s="17" t="str">
        <f t="shared" si="61"/>
        <v/>
      </c>
      <c r="L302" s="17" t="str">
        <f t="shared" si="61"/>
        <v/>
      </c>
      <c r="M302" s="17" t="str">
        <f t="shared" si="61"/>
        <v/>
      </c>
      <c r="N302" s="17" t="str">
        <f t="shared" si="61"/>
        <v/>
      </c>
      <c r="O302" s="17" t="str">
        <f t="shared" si="61"/>
        <v/>
      </c>
      <c r="P302" s="17" t="str">
        <f t="shared" si="61"/>
        <v/>
      </c>
      <c r="Q302" s="17" t="str">
        <f t="shared" si="61"/>
        <v/>
      </c>
      <c r="R302" s="17" t="str">
        <f t="shared" si="61"/>
        <v/>
      </c>
      <c r="S302" s="17" t="str">
        <f t="shared" si="61"/>
        <v/>
      </c>
      <c r="T302" s="17" t="str">
        <f t="shared" si="61"/>
        <v/>
      </c>
      <c r="U302" s="17" t="str">
        <f t="shared" si="61"/>
        <v/>
      </c>
      <c r="V302" s="17" t="str">
        <f t="shared" si="61"/>
        <v/>
      </c>
      <c r="W302" s="17" t="str">
        <f t="shared" si="61"/>
        <v/>
      </c>
      <c r="X302" s="17" t="str">
        <f t="shared" si="60"/>
        <v/>
      </c>
      <c r="Y302" s="17" t="str">
        <f t="shared" si="60"/>
        <v/>
      </c>
      <c r="Z302" s="17" t="str">
        <f t="shared" si="60"/>
        <v/>
      </c>
      <c r="AA302" s="17" t="str">
        <f t="shared" si="60"/>
        <v/>
      </c>
      <c r="AB302" s="17" t="str">
        <f t="shared" si="60"/>
        <v/>
      </c>
      <c r="AC302" s="17" t="str">
        <f t="shared" si="60"/>
        <v/>
      </c>
      <c r="AD302" s="17" t="str">
        <f t="shared" si="60"/>
        <v/>
      </c>
      <c r="AE302" s="17" t="str">
        <f t="shared" si="60"/>
        <v/>
      </c>
      <c r="AF302" s="17" t="str">
        <f t="shared" si="60"/>
        <v/>
      </c>
      <c r="AG302" s="17" t="str">
        <f t="shared" si="60"/>
        <v/>
      </c>
      <c r="AH302" s="17" t="str">
        <f t="shared" si="60"/>
        <v/>
      </c>
      <c r="AI302" s="17" t="str">
        <f t="shared" si="60"/>
        <v/>
      </c>
      <c r="AJ302" s="17" t="str">
        <f t="shared" si="57"/>
        <v/>
      </c>
      <c r="AK302" s="17" t="str">
        <f t="shared" si="57"/>
        <v/>
      </c>
      <c r="AL302" s="17">
        <f t="shared" si="52"/>
        <v>0</v>
      </c>
    </row>
    <row r="303" spans="1:38" hidden="1" x14ac:dyDescent="0.2">
      <c r="A303" s="70" t="str">
        <f t="shared" si="53"/>
        <v/>
      </c>
      <c r="B303" s="228" t="str">
        <f>LEFT(TABLA!BC303,1)</f>
        <v>5</v>
      </c>
      <c r="C303" s="17" t="str">
        <f>TABLA!C303</f>
        <v>Humanidades</v>
      </c>
      <c r="D303" s="17" t="str">
        <f>TABLA!F303</f>
        <v>F. Filosofía</v>
      </c>
      <c r="E303" s="148">
        <f>TABLA!BD303</f>
        <v>0</v>
      </c>
      <c r="F303" s="148">
        <f>TABLA!BE303</f>
        <v>0</v>
      </c>
      <c r="G303" s="70" t="str">
        <f t="shared" si="54"/>
        <v>0</v>
      </c>
      <c r="H303" s="17" t="str">
        <f t="shared" si="61"/>
        <v/>
      </c>
      <c r="I303" s="17" t="str">
        <f t="shared" si="61"/>
        <v/>
      </c>
      <c r="J303" s="17" t="str">
        <f t="shared" si="61"/>
        <v/>
      </c>
      <c r="K303" s="17" t="str">
        <f t="shared" si="61"/>
        <v/>
      </c>
      <c r="L303" s="17" t="str">
        <f t="shared" si="61"/>
        <v/>
      </c>
      <c r="M303" s="17" t="str">
        <f t="shared" si="61"/>
        <v/>
      </c>
      <c r="N303" s="17" t="str">
        <f t="shared" si="61"/>
        <v/>
      </c>
      <c r="O303" s="17" t="str">
        <f t="shared" si="61"/>
        <v/>
      </c>
      <c r="P303" s="17" t="str">
        <f t="shared" si="61"/>
        <v/>
      </c>
      <c r="Q303" s="17" t="str">
        <f t="shared" si="61"/>
        <v/>
      </c>
      <c r="R303" s="17" t="str">
        <f t="shared" si="61"/>
        <v/>
      </c>
      <c r="S303" s="17" t="str">
        <f t="shared" si="61"/>
        <v/>
      </c>
      <c r="T303" s="17" t="str">
        <f t="shared" si="61"/>
        <v/>
      </c>
      <c r="U303" s="17" t="str">
        <f t="shared" si="61"/>
        <v/>
      </c>
      <c r="V303" s="17" t="str">
        <f t="shared" si="61"/>
        <v/>
      </c>
      <c r="W303" s="17" t="str">
        <f t="shared" si="61"/>
        <v/>
      </c>
      <c r="X303" s="17" t="str">
        <f t="shared" si="60"/>
        <v/>
      </c>
      <c r="Y303" s="17" t="str">
        <f t="shared" si="60"/>
        <v/>
      </c>
      <c r="Z303" s="17" t="str">
        <f t="shared" si="60"/>
        <v/>
      </c>
      <c r="AA303" s="17" t="str">
        <f t="shared" si="60"/>
        <v/>
      </c>
      <c r="AB303" s="17" t="str">
        <f t="shared" si="60"/>
        <v/>
      </c>
      <c r="AC303" s="17" t="str">
        <f t="shared" si="60"/>
        <v/>
      </c>
      <c r="AD303" s="17" t="str">
        <f t="shared" si="60"/>
        <v/>
      </c>
      <c r="AE303" s="17" t="str">
        <f t="shared" si="60"/>
        <v/>
      </c>
      <c r="AF303" s="17" t="str">
        <f t="shared" si="60"/>
        <v/>
      </c>
      <c r="AG303" s="17" t="str">
        <f t="shared" si="60"/>
        <v/>
      </c>
      <c r="AH303" s="17" t="str">
        <f t="shared" si="60"/>
        <v/>
      </c>
      <c r="AI303" s="17" t="str">
        <f t="shared" si="60"/>
        <v/>
      </c>
      <c r="AJ303" s="17" t="str">
        <f t="shared" si="57"/>
        <v/>
      </c>
      <c r="AK303" s="17" t="str">
        <f t="shared" si="57"/>
        <v/>
      </c>
      <c r="AL303" s="17">
        <f t="shared" si="52"/>
        <v>0</v>
      </c>
    </row>
    <row r="304" spans="1:38" hidden="1" x14ac:dyDescent="0.2">
      <c r="A304" s="70" t="str">
        <f t="shared" si="53"/>
        <v/>
      </c>
      <c r="B304" s="228" t="str">
        <f>LEFT(TABLA!BC304,1)</f>
        <v>5</v>
      </c>
      <c r="C304" s="17" t="str">
        <f>TABLA!C304</f>
        <v>Humanidades</v>
      </c>
      <c r="D304" s="17" t="str">
        <f>TABLA!F304</f>
        <v>F. Geografía e Historia</v>
      </c>
      <c r="E304" s="148">
        <f>TABLA!BD304</f>
        <v>0</v>
      </c>
      <c r="F304" s="148">
        <f>TABLA!BE304</f>
        <v>0</v>
      </c>
      <c r="G304" s="70" t="str">
        <f t="shared" si="54"/>
        <v>0</v>
      </c>
      <c r="H304" s="17" t="str">
        <f t="shared" si="61"/>
        <v/>
      </c>
      <c r="I304" s="17" t="str">
        <f t="shared" si="61"/>
        <v/>
      </c>
      <c r="J304" s="17" t="str">
        <f t="shared" si="61"/>
        <v/>
      </c>
      <c r="K304" s="17" t="str">
        <f t="shared" si="61"/>
        <v/>
      </c>
      <c r="L304" s="17" t="str">
        <f t="shared" si="61"/>
        <v/>
      </c>
      <c r="M304" s="17" t="str">
        <f t="shared" si="61"/>
        <v/>
      </c>
      <c r="N304" s="17" t="str">
        <f t="shared" si="61"/>
        <v/>
      </c>
      <c r="O304" s="17" t="str">
        <f t="shared" si="61"/>
        <v/>
      </c>
      <c r="P304" s="17" t="str">
        <f t="shared" si="61"/>
        <v/>
      </c>
      <c r="Q304" s="17" t="str">
        <f t="shared" si="61"/>
        <v/>
      </c>
      <c r="R304" s="17" t="str">
        <f t="shared" si="61"/>
        <v/>
      </c>
      <c r="S304" s="17" t="str">
        <f t="shared" si="61"/>
        <v/>
      </c>
      <c r="T304" s="17" t="str">
        <f t="shared" si="61"/>
        <v/>
      </c>
      <c r="U304" s="17" t="str">
        <f t="shared" si="61"/>
        <v/>
      </c>
      <c r="V304" s="17" t="str">
        <f t="shared" si="61"/>
        <v/>
      </c>
      <c r="W304" s="17" t="str">
        <f t="shared" si="61"/>
        <v/>
      </c>
      <c r="X304" s="17" t="str">
        <f t="shared" si="60"/>
        <v/>
      </c>
      <c r="Y304" s="17" t="str">
        <f t="shared" si="60"/>
        <v/>
      </c>
      <c r="Z304" s="17" t="str">
        <f t="shared" si="60"/>
        <v/>
      </c>
      <c r="AA304" s="17" t="str">
        <f t="shared" si="60"/>
        <v/>
      </c>
      <c r="AB304" s="17" t="str">
        <f t="shared" si="60"/>
        <v/>
      </c>
      <c r="AC304" s="17" t="str">
        <f t="shared" si="60"/>
        <v/>
      </c>
      <c r="AD304" s="17" t="str">
        <f t="shared" si="60"/>
        <v/>
      </c>
      <c r="AE304" s="17" t="str">
        <f t="shared" si="60"/>
        <v/>
      </c>
      <c r="AF304" s="17" t="str">
        <f t="shared" si="60"/>
        <v/>
      </c>
      <c r="AG304" s="17" t="str">
        <f t="shared" si="60"/>
        <v/>
      </c>
      <c r="AH304" s="17" t="str">
        <f t="shared" si="60"/>
        <v/>
      </c>
      <c r="AI304" s="17" t="str">
        <f t="shared" si="60"/>
        <v/>
      </c>
      <c r="AJ304" s="17" t="str">
        <f t="shared" si="57"/>
        <v/>
      </c>
      <c r="AK304" s="17" t="str">
        <f t="shared" si="57"/>
        <v/>
      </c>
      <c r="AL304" s="17">
        <f t="shared" si="52"/>
        <v>0</v>
      </c>
    </row>
    <row r="305" spans="1:38" hidden="1" x14ac:dyDescent="0.2">
      <c r="A305" s="70" t="str">
        <f t="shared" si="53"/>
        <v/>
      </c>
      <c r="B305" s="228" t="str">
        <f>LEFT(TABLA!BC305,1)</f>
        <v>5</v>
      </c>
      <c r="C305" s="17" t="str">
        <f>TABLA!C305</f>
        <v>Humanidades</v>
      </c>
      <c r="D305" s="17" t="str">
        <f>TABLA!F305</f>
        <v>F. Bellas Artes</v>
      </c>
      <c r="E305" s="148">
        <f>TABLA!BD305</f>
        <v>0</v>
      </c>
      <c r="F305" s="148">
        <f>TABLA!BE305</f>
        <v>0</v>
      </c>
      <c r="G305" s="70" t="str">
        <f t="shared" si="54"/>
        <v>0</v>
      </c>
      <c r="H305" s="17" t="str">
        <f t="shared" si="61"/>
        <v/>
      </c>
      <c r="I305" s="17" t="str">
        <f t="shared" si="61"/>
        <v/>
      </c>
      <c r="J305" s="17" t="str">
        <f t="shared" si="61"/>
        <v/>
      </c>
      <c r="K305" s="17" t="str">
        <f t="shared" si="61"/>
        <v/>
      </c>
      <c r="L305" s="17" t="str">
        <f t="shared" si="61"/>
        <v/>
      </c>
      <c r="M305" s="17" t="str">
        <f t="shared" si="61"/>
        <v/>
      </c>
      <c r="N305" s="17" t="str">
        <f t="shared" si="61"/>
        <v/>
      </c>
      <c r="O305" s="17" t="str">
        <f t="shared" si="61"/>
        <v/>
      </c>
      <c r="P305" s="17" t="str">
        <f t="shared" si="61"/>
        <v/>
      </c>
      <c r="Q305" s="17" t="str">
        <f t="shared" si="61"/>
        <v/>
      </c>
      <c r="R305" s="17" t="str">
        <f t="shared" si="61"/>
        <v/>
      </c>
      <c r="S305" s="17" t="str">
        <f t="shared" si="61"/>
        <v/>
      </c>
      <c r="T305" s="17" t="str">
        <f t="shared" si="61"/>
        <v/>
      </c>
      <c r="U305" s="17" t="str">
        <f t="shared" si="61"/>
        <v/>
      </c>
      <c r="V305" s="17" t="str">
        <f t="shared" si="61"/>
        <v/>
      </c>
      <c r="W305" s="17" t="str">
        <f t="shared" si="61"/>
        <v/>
      </c>
      <c r="X305" s="17" t="str">
        <f t="shared" si="60"/>
        <v/>
      </c>
      <c r="Y305" s="17" t="str">
        <f t="shared" si="60"/>
        <v/>
      </c>
      <c r="Z305" s="17" t="str">
        <f t="shared" si="60"/>
        <v/>
      </c>
      <c r="AA305" s="17" t="str">
        <f t="shared" si="60"/>
        <v/>
      </c>
      <c r="AB305" s="17" t="str">
        <f t="shared" si="60"/>
        <v/>
      </c>
      <c r="AC305" s="17" t="str">
        <f t="shared" si="60"/>
        <v/>
      </c>
      <c r="AD305" s="17" t="str">
        <f t="shared" si="60"/>
        <v/>
      </c>
      <c r="AE305" s="17" t="str">
        <f t="shared" si="60"/>
        <v/>
      </c>
      <c r="AF305" s="17" t="str">
        <f t="shared" si="60"/>
        <v/>
      </c>
      <c r="AG305" s="17" t="str">
        <f t="shared" si="60"/>
        <v/>
      </c>
      <c r="AH305" s="17" t="str">
        <f t="shared" si="60"/>
        <v/>
      </c>
      <c r="AI305" s="17" t="str">
        <f t="shared" si="60"/>
        <v/>
      </c>
      <c r="AJ305" s="17" t="str">
        <f t="shared" si="57"/>
        <v/>
      </c>
      <c r="AK305" s="17" t="str">
        <f t="shared" si="57"/>
        <v/>
      </c>
      <c r="AL305" s="17">
        <f t="shared" si="52"/>
        <v>0</v>
      </c>
    </row>
    <row r="306" spans="1:38" hidden="1" x14ac:dyDescent="0.2">
      <c r="A306" s="70" t="str">
        <f t="shared" si="53"/>
        <v/>
      </c>
      <c r="B306" s="228" t="str">
        <f>LEFT(TABLA!BC306,1)</f>
        <v>5</v>
      </c>
      <c r="C306" s="17" t="str">
        <f>TABLA!C306</f>
        <v>Ciencias Experimentales</v>
      </c>
      <c r="D306" s="17" t="str">
        <f>TABLA!F306</f>
        <v>F. Ciencias Geológicas</v>
      </c>
      <c r="E306" s="148">
        <f>TABLA!BD306</f>
        <v>0</v>
      </c>
      <c r="F306" s="148">
        <f>TABLA!BE306</f>
        <v>0</v>
      </c>
      <c r="G306" s="70" t="str">
        <f t="shared" si="54"/>
        <v>0</v>
      </c>
      <c r="H306" s="17" t="str">
        <f t="shared" si="61"/>
        <v/>
      </c>
      <c r="I306" s="17" t="str">
        <f t="shared" si="61"/>
        <v/>
      </c>
      <c r="J306" s="17" t="str">
        <f t="shared" si="61"/>
        <v/>
      </c>
      <c r="K306" s="17" t="str">
        <f t="shared" si="61"/>
        <v/>
      </c>
      <c r="L306" s="17" t="str">
        <f t="shared" si="61"/>
        <v/>
      </c>
      <c r="M306" s="17" t="str">
        <f t="shared" si="61"/>
        <v/>
      </c>
      <c r="N306" s="17" t="str">
        <f t="shared" si="61"/>
        <v/>
      </c>
      <c r="O306" s="17" t="str">
        <f t="shared" si="61"/>
        <v/>
      </c>
      <c r="P306" s="17" t="str">
        <f t="shared" si="61"/>
        <v/>
      </c>
      <c r="Q306" s="17" t="str">
        <f t="shared" si="61"/>
        <v/>
      </c>
      <c r="R306" s="17" t="str">
        <f t="shared" si="61"/>
        <v/>
      </c>
      <c r="S306" s="17" t="str">
        <f t="shared" si="61"/>
        <v/>
      </c>
      <c r="T306" s="17" t="str">
        <f t="shared" si="61"/>
        <v/>
      </c>
      <c r="U306" s="17" t="str">
        <f t="shared" si="61"/>
        <v/>
      </c>
      <c r="V306" s="17" t="str">
        <f t="shared" si="61"/>
        <v/>
      </c>
      <c r="W306" s="17" t="str">
        <f t="shared" si="61"/>
        <v/>
      </c>
      <c r="X306" s="17" t="str">
        <f t="shared" si="60"/>
        <v/>
      </c>
      <c r="Y306" s="17" t="str">
        <f t="shared" si="60"/>
        <v/>
      </c>
      <c r="Z306" s="17" t="str">
        <f t="shared" si="60"/>
        <v/>
      </c>
      <c r="AA306" s="17" t="str">
        <f t="shared" si="60"/>
        <v/>
      </c>
      <c r="AB306" s="17" t="str">
        <f t="shared" si="60"/>
        <v/>
      </c>
      <c r="AC306" s="17" t="str">
        <f t="shared" si="60"/>
        <v/>
      </c>
      <c r="AD306" s="17" t="str">
        <f t="shared" si="60"/>
        <v/>
      </c>
      <c r="AE306" s="17" t="str">
        <f t="shared" si="60"/>
        <v/>
      </c>
      <c r="AF306" s="17" t="str">
        <f t="shared" si="60"/>
        <v/>
      </c>
      <c r="AG306" s="17" t="str">
        <f t="shared" si="60"/>
        <v/>
      </c>
      <c r="AH306" s="17" t="str">
        <f t="shared" si="60"/>
        <v/>
      </c>
      <c r="AI306" s="17" t="str">
        <f t="shared" si="60"/>
        <v/>
      </c>
      <c r="AJ306" s="17" t="str">
        <f t="shared" si="57"/>
        <v/>
      </c>
      <c r="AK306" s="17" t="str">
        <f t="shared" si="57"/>
        <v/>
      </c>
      <c r="AL306" s="17">
        <f t="shared" si="52"/>
        <v>0</v>
      </c>
    </row>
    <row r="307" spans="1:38" hidden="1" x14ac:dyDescent="0.2">
      <c r="A307" s="70" t="str">
        <f t="shared" si="53"/>
        <v/>
      </c>
      <c r="B307" s="228" t="str">
        <f>LEFT(TABLA!BC307,1)</f>
        <v>5</v>
      </c>
      <c r="C307" s="17" t="str">
        <f>TABLA!C307</f>
        <v>Humanidades</v>
      </c>
      <c r="D307" s="17" t="str">
        <f>TABLA!F307</f>
        <v>F. Filología</v>
      </c>
      <c r="E307" s="148">
        <f>TABLA!BD307</f>
        <v>0</v>
      </c>
      <c r="F307" s="148">
        <f>TABLA!BE307</f>
        <v>0</v>
      </c>
      <c r="G307" s="70" t="str">
        <f t="shared" si="54"/>
        <v>0</v>
      </c>
      <c r="H307" s="17" t="str">
        <f t="shared" si="61"/>
        <v/>
      </c>
      <c r="I307" s="17" t="str">
        <f t="shared" si="61"/>
        <v/>
      </c>
      <c r="J307" s="17" t="str">
        <f t="shared" si="61"/>
        <v/>
      </c>
      <c r="K307" s="17" t="str">
        <f t="shared" si="61"/>
        <v/>
      </c>
      <c r="L307" s="17" t="str">
        <f t="shared" si="61"/>
        <v/>
      </c>
      <c r="M307" s="17" t="str">
        <f t="shared" si="61"/>
        <v/>
      </c>
      <c r="N307" s="17" t="str">
        <f t="shared" si="61"/>
        <v/>
      </c>
      <c r="O307" s="17" t="str">
        <f t="shared" si="61"/>
        <v/>
      </c>
      <c r="P307" s="17" t="str">
        <f t="shared" si="61"/>
        <v/>
      </c>
      <c r="Q307" s="17" t="str">
        <f t="shared" si="61"/>
        <v/>
      </c>
      <c r="R307" s="17" t="str">
        <f t="shared" si="61"/>
        <v/>
      </c>
      <c r="S307" s="17" t="str">
        <f t="shared" si="61"/>
        <v/>
      </c>
      <c r="T307" s="17" t="str">
        <f t="shared" si="61"/>
        <v/>
      </c>
      <c r="U307" s="17" t="str">
        <f t="shared" si="61"/>
        <v/>
      </c>
      <c r="V307" s="17" t="str">
        <f t="shared" si="61"/>
        <v/>
      </c>
      <c r="W307" s="17" t="str">
        <f t="shared" si="61"/>
        <v/>
      </c>
      <c r="X307" s="17" t="str">
        <f t="shared" si="60"/>
        <v/>
      </c>
      <c r="Y307" s="17" t="str">
        <f t="shared" si="60"/>
        <v/>
      </c>
      <c r="Z307" s="17" t="str">
        <f t="shared" si="60"/>
        <v/>
      </c>
      <c r="AA307" s="17" t="str">
        <f t="shared" si="60"/>
        <v/>
      </c>
      <c r="AB307" s="17" t="str">
        <f t="shared" si="60"/>
        <v/>
      </c>
      <c r="AC307" s="17" t="str">
        <f t="shared" si="60"/>
        <v/>
      </c>
      <c r="AD307" s="17" t="str">
        <f t="shared" si="60"/>
        <v/>
      </c>
      <c r="AE307" s="17" t="str">
        <f t="shared" si="60"/>
        <v/>
      </c>
      <c r="AF307" s="17" t="str">
        <f t="shared" si="60"/>
        <v/>
      </c>
      <c r="AG307" s="17" t="str">
        <f t="shared" si="60"/>
        <v/>
      </c>
      <c r="AH307" s="17" t="str">
        <f t="shared" si="60"/>
        <v/>
      </c>
      <c r="AI307" s="17" t="str">
        <f t="shared" si="60"/>
        <v/>
      </c>
      <c r="AJ307" s="17" t="str">
        <f t="shared" si="57"/>
        <v/>
      </c>
      <c r="AK307" s="17" t="str">
        <f t="shared" si="57"/>
        <v/>
      </c>
      <c r="AL307" s="17">
        <f t="shared" si="52"/>
        <v>0</v>
      </c>
    </row>
    <row r="308" spans="1:38" hidden="1" x14ac:dyDescent="0.2">
      <c r="A308" s="70" t="str">
        <f t="shared" si="53"/>
        <v/>
      </c>
      <c r="B308" s="228" t="str">
        <f>LEFT(TABLA!BC308,1)</f>
        <v>5</v>
      </c>
      <c r="C308" s="17" t="str">
        <f>TABLA!C308</f>
        <v>Ciencias Sociales</v>
      </c>
      <c r="D308" s="17" t="str">
        <f>TABLA!F308</f>
        <v>F. Derecho</v>
      </c>
      <c r="E308" s="148">
        <f>TABLA!BD308</f>
        <v>0</v>
      </c>
      <c r="F308" s="148">
        <f>TABLA!BE308</f>
        <v>0</v>
      </c>
      <c r="G308" s="70" t="str">
        <f t="shared" si="54"/>
        <v>0</v>
      </c>
      <c r="H308" s="17" t="str">
        <f t="shared" si="61"/>
        <v/>
      </c>
      <c r="I308" s="17" t="str">
        <f t="shared" si="61"/>
        <v/>
      </c>
      <c r="J308" s="17" t="str">
        <f t="shared" si="61"/>
        <v/>
      </c>
      <c r="K308" s="17" t="str">
        <f t="shared" si="61"/>
        <v/>
      </c>
      <c r="L308" s="17" t="str">
        <f t="shared" si="61"/>
        <v/>
      </c>
      <c r="M308" s="17" t="str">
        <f t="shared" si="61"/>
        <v/>
      </c>
      <c r="N308" s="17" t="str">
        <f t="shared" si="61"/>
        <v/>
      </c>
      <c r="O308" s="17" t="str">
        <f t="shared" si="61"/>
        <v/>
      </c>
      <c r="P308" s="17" t="str">
        <f t="shared" si="61"/>
        <v/>
      </c>
      <c r="Q308" s="17" t="str">
        <f t="shared" si="61"/>
        <v/>
      </c>
      <c r="R308" s="17" t="str">
        <f t="shared" si="61"/>
        <v/>
      </c>
      <c r="S308" s="17" t="str">
        <f t="shared" si="61"/>
        <v/>
      </c>
      <c r="T308" s="17" t="str">
        <f t="shared" si="61"/>
        <v/>
      </c>
      <c r="U308" s="17" t="str">
        <f t="shared" si="61"/>
        <v/>
      </c>
      <c r="V308" s="17" t="str">
        <f t="shared" si="61"/>
        <v/>
      </c>
      <c r="W308" s="17" t="str">
        <f t="shared" si="61"/>
        <v/>
      </c>
      <c r="X308" s="17" t="str">
        <f t="shared" si="60"/>
        <v/>
      </c>
      <c r="Y308" s="17" t="str">
        <f t="shared" si="60"/>
        <v/>
      </c>
      <c r="Z308" s="17" t="str">
        <f t="shared" si="60"/>
        <v/>
      </c>
      <c r="AA308" s="17" t="str">
        <f t="shared" si="60"/>
        <v/>
      </c>
      <c r="AB308" s="17" t="str">
        <f t="shared" si="60"/>
        <v/>
      </c>
      <c r="AC308" s="17" t="str">
        <f t="shared" si="60"/>
        <v/>
      </c>
      <c r="AD308" s="17" t="str">
        <f t="shared" si="60"/>
        <v/>
      </c>
      <c r="AE308" s="17" t="str">
        <f t="shared" si="60"/>
        <v/>
      </c>
      <c r="AF308" s="17" t="str">
        <f t="shared" si="60"/>
        <v/>
      </c>
      <c r="AG308" s="17" t="str">
        <f t="shared" si="60"/>
        <v/>
      </c>
      <c r="AH308" s="17" t="str">
        <f t="shared" si="60"/>
        <v/>
      </c>
      <c r="AI308" s="17" t="str">
        <f t="shared" si="60"/>
        <v/>
      </c>
      <c r="AJ308" s="17" t="str">
        <f t="shared" si="57"/>
        <v/>
      </c>
      <c r="AK308" s="17" t="str">
        <f t="shared" si="57"/>
        <v/>
      </c>
      <c r="AL308" s="17">
        <f t="shared" si="52"/>
        <v>0</v>
      </c>
    </row>
    <row r="309" spans="1:38" hidden="1" x14ac:dyDescent="0.2">
      <c r="A309" s="70" t="str">
        <f t="shared" si="53"/>
        <v/>
      </c>
      <c r="B309" s="228" t="str">
        <f>LEFT(TABLA!BC309,1)</f>
        <v>4</v>
      </c>
      <c r="C309" s="17" t="str">
        <f>TABLA!C309</f>
        <v>Ciencias Experimentales</v>
      </c>
      <c r="D309" s="17" t="str">
        <f>TABLA!F309</f>
        <v>F. Informática</v>
      </c>
      <c r="E309" s="148">
        <f>TABLA!BD309</f>
        <v>0</v>
      </c>
      <c r="F309" s="148">
        <f>TABLA!BE309</f>
        <v>0</v>
      </c>
      <c r="G309" s="70" t="str">
        <f t="shared" si="54"/>
        <v>0</v>
      </c>
      <c r="H309" s="17" t="str">
        <f t="shared" si="61"/>
        <v/>
      </c>
      <c r="I309" s="17" t="str">
        <f t="shared" si="61"/>
        <v/>
      </c>
      <c r="J309" s="17" t="str">
        <f t="shared" si="61"/>
        <v/>
      </c>
      <c r="K309" s="17" t="str">
        <f t="shared" si="61"/>
        <v/>
      </c>
      <c r="L309" s="17" t="str">
        <f t="shared" si="61"/>
        <v/>
      </c>
      <c r="M309" s="17" t="str">
        <f t="shared" si="61"/>
        <v/>
      </c>
      <c r="N309" s="17" t="str">
        <f t="shared" si="61"/>
        <v/>
      </c>
      <c r="O309" s="17" t="str">
        <f t="shared" si="61"/>
        <v/>
      </c>
      <c r="P309" s="17" t="str">
        <f t="shared" si="61"/>
        <v/>
      </c>
      <c r="Q309" s="17" t="str">
        <f t="shared" si="61"/>
        <v/>
      </c>
      <c r="R309" s="17" t="str">
        <f t="shared" si="61"/>
        <v/>
      </c>
      <c r="S309" s="17" t="str">
        <f t="shared" si="61"/>
        <v/>
      </c>
      <c r="T309" s="17" t="str">
        <f t="shared" si="61"/>
        <v/>
      </c>
      <c r="U309" s="17" t="str">
        <f t="shared" si="61"/>
        <v/>
      </c>
      <c r="V309" s="17" t="str">
        <f t="shared" si="61"/>
        <v/>
      </c>
      <c r="W309" s="17" t="str">
        <f t="shared" si="61"/>
        <v/>
      </c>
      <c r="X309" s="17" t="str">
        <f t="shared" si="60"/>
        <v/>
      </c>
      <c r="Y309" s="17" t="str">
        <f t="shared" si="60"/>
        <v/>
      </c>
      <c r="Z309" s="17" t="str">
        <f t="shared" si="60"/>
        <v/>
      </c>
      <c r="AA309" s="17" t="str">
        <f t="shared" si="60"/>
        <v/>
      </c>
      <c r="AB309" s="17" t="str">
        <f t="shared" si="60"/>
        <v/>
      </c>
      <c r="AC309" s="17" t="str">
        <f t="shared" si="60"/>
        <v/>
      </c>
      <c r="AD309" s="17" t="str">
        <f t="shared" si="60"/>
        <v/>
      </c>
      <c r="AE309" s="17" t="str">
        <f t="shared" si="60"/>
        <v/>
      </c>
      <c r="AF309" s="17" t="str">
        <f t="shared" si="60"/>
        <v/>
      </c>
      <c r="AG309" s="17" t="str">
        <f t="shared" si="60"/>
        <v/>
      </c>
      <c r="AH309" s="17" t="str">
        <f t="shared" si="60"/>
        <v/>
      </c>
      <c r="AI309" s="17" t="str">
        <f t="shared" si="60"/>
        <v/>
      </c>
      <c r="AJ309" s="17" t="str">
        <f t="shared" si="57"/>
        <v/>
      </c>
      <c r="AK309" s="17" t="str">
        <f t="shared" si="57"/>
        <v/>
      </c>
      <c r="AL309" s="17">
        <f t="shared" si="52"/>
        <v>0</v>
      </c>
    </row>
    <row r="310" spans="1:38" ht="142" hidden="1" x14ac:dyDescent="0.2">
      <c r="A310" s="70" t="str">
        <f t="shared" si="53"/>
        <v xml:space="preserve">CALOR FRIO TEMPERATURA; CURSOS FORMACION INFORMACIÓN; HORARIO; PERSONAL; PRESTAMO; </v>
      </c>
      <c r="B310" s="228" t="str">
        <f>LEFT(TABLA!BC310,1)</f>
        <v>5</v>
      </c>
      <c r="C310" s="17" t="str">
        <f>TABLA!C310</f>
        <v>Ciencias de la Salud</v>
      </c>
      <c r="D310" s="17" t="str">
        <f>TABLA!F310</f>
        <v>F. Enfermería, Fisioterapia y Podología</v>
      </c>
      <c r="E310" s="148" t="str">
        <f>TABLA!BD310</f>
        <v>Frecuento la biblioteca de la facultad de Enfermería, Fisioterapia y Podología. El primer aspecto que me gustaría que se mejorase sería la circulación/renovación del aire. Siento que muchas veces no circula o se ventila correctamente la biblioteca y causa una sensación de calor. Por otra parte, me gustaría que hubiese una taquilla inteligente para el préstamo de componentes (cargadores, ratones, etc.) como ya existe en bibliotecas como en la facultad de Medicina. Por último, el horario me gustaría que pudiese ampliarse a primera hora y que coincidiese con el horario lectivo de las clases (inicio 8:30 am). Por el resto, creo que la biblioteca es un espacio muy bueno de la facultad con infinidad de recursos al alcance de los estudiantes y con personal muy amable.</v>
      </c>
      <c r="F310" s="148" t="str">
        <f>TABLA!BE310</f>
        <v>diegoato@ucm.es</v>
      </c>
      <c r="G310" s="70" t="str">
        <f t="shared" si="54"/>
        <v>FRECUENTO LA BIBLIOTECA DE LA FACULTAD DE ENFERMERIA, FISIOTERAPIA Y PODOLOGIA. EL PRIMER ASPECTO QUE ME GUSTARIA QUE SE MEJORASE SERIA LA CIRCULACION/RENOVACION DEL AIRE. SIENTO QUE MUCHAS VECES NO CIRCULA O SE VENTILA CORRECTAMENTE LA BIBLIOTECA Y CAUSA UNA SENSACION DE CALOR. POR OTRA PARTE, ME GUSTARIA QUE HUBIESE UNA TAQUILLA INTELIGENTE PARA EL PRESTAMO DE COMPONENTES (CARGADORES, RATONES, ETC.) COMO YA EXISTE EN BIBLIOTECAS COMO EN LA FACULTAD DE MEDICINA. POR ULTIMO, EL HORARIO ME GUSTARIA QUE PUDIESE AMPLIARSE A PRIMERA HORA Y QUE COINCIDIESE CON EL HORARIO LECTIVO DE LAS CLASES (INICIO 8:30 AM). POR EL RESTO, CREO QUE LA BIBLIOTECA ES UN ESPACIO MUY BUENO DE LA FACULTAD CON INFINIDAD DE RECURSOS AL ALCANCE DE LOS ESTUDIANTES Y CON PERSONAL MUY AMABLE.</v>
      </c>
      <c r="H310" s="17" t="str">
        <f t="shared" si="61"/>
        <v/>
      </c>
      <c r="I310" s="17" t="str">
        <f t="shared" si="61"/>
        <v/>
      </c>
      <c r="J310" s="17" t="str">
        <f t="shared" si="61"/>
        <v xml:space="preserve">CALOR FRIO TEMPERATURA; </v>
      </c>
      <c r="K310" s="17" t="str">
        <f t="shared" si="61"/>
        <v/>
      </c>
      <c r="L310" s="17" t="str">
        <f t="shared" si="61"/>
        <v/>
      </c>
      <c r="M310" s="17" t="str">
        <f t="shared" si="61"/>
        <v xml:space="preserve">CURSOS FORMACION INFORMACIÓN; </v>
      </c>
      <c r="N310" s="17" t="str">
        <f t="shared" si="61"/>
        <v/>
      </c>
      <c r="O310" s="17" t="str">
        <f t="shared" si="61"/>
        <v/>
      </c>
      <c r="P310" s="17" t="str">
        <f t="shared" si="61"/>
        <v/>
      </c>
      <c r="Q310" s="17" t="str">
        <f t="shared" si="61"/>
        <v/>
      </c>
      <c r="R310" s="17" t="str">
        <f t="shared" si="61"/>
        <v/>
      </c>
      <c r="S310" s="17" t="str">
        <f t="shared" si="61"/>
        <v xml:space="preserve">HORARIO; </v>
      </c>
      <c r="T310" s="17" t="str">
        <f t="shared" si="61"/>
        <v/>
      </c>
      <c r="U310" s="17" t="str">
        <f t="shared" si="61"/>
        <v/>
      </c>
      <c r="V310" s="17" t="str">
        <f t="shared" si="61"/>
        <v/>
      </c>
      <c r="W310" s="17" t="str">
        <f t="shared" si="61"/>
        <v/>
      </c>
      <c r="X310" s="17" t="str">
        <f t="shared" si="60"/>
        <v/>
      </c>
      <c r="Y310" s="17" t="str">
        <f t="shared" si="60"/>
        <v/>
      </c>
      <c r="Z310" s="17" t="str">
        <f t="shared" si="60"/>
        <v/>
      </c>
      <c r="AA310" s="17" t="str">
        <f t="shared" si="60"/>
        <v xml:space="preserve">PERSONAL; </v>
      </c>
      <c r="AB310" s="17" t="str">
        <f t="shared" si="60"/>
        <v/>
      </c>
      <c r="AC310" s="17" t="str">
        <f t="shared" si="60"/>
        <v xml:space="preserve">PRESTAMO; </v>
      </c>
      <c r="AD310" s="17" t="str">
        <f t="shared" si="60"/>
        <v/>
      </c>
      <c r="AE310" s="17" t="str">
        <f t="shared" si="60"/>
        <v/>
      </c>
      <c r="AF310" s="17" t="str">
        <f t="shared" si="60"/>
        <v/>
      </c>
      <c r="AG310" s="17" t="str">
        <f t="shared" si="60"/>
        <v/>
      </c>
      <c r="AH310" s="17" t="str">
        <f t="shared" si="60"/>
        <v/>
      </c>
      <c r="AI310" s="17" t="str">
        <f t="shared" si="60"/>
        <v/>
      </c>
      <c r="AJ310" s="17" t="str">
        <f t="shared" si="57"/>
        <v/>
      </c>
      <c r="AK310" s="17" t="str">
        <f t="shared" si="57"/>
        <v/>
      </c>
      <c r="AL310" s="17">
        <f t="shared" si="52"/>
        <v>1</v>
      </c>
    </row>
    <row r="311" spans="1:38" ht="64.55" hidden="1" x14ac:dyDescent="0.2">
      <c r="A311" s="70" t="str">
        <f t="shared" si="53"/>
        <v xml:space="preserve">BIBLIOTECARIOS; </v>
      </c>
      <c r="B311" s="228" t="str">
        <f>LEFT(TABLA!BC311,1)</f>
        <v>5</v>
      </c>
      <c r="C311" s="17" t="str">
        <f>TABLA!C311</f>
        <v>Humanidades</v>
      </c>
      <c r="D311" s="17" t="str">
        <f>TABLA!F311</f>
        <v>F. Geografía e Historia</v>
      </c>
      <c r="E311" s="148" t="str">
        <f>TABLA!BD311</f>
        <v>Sólo como observación, el servicio de las bibliotecarias de las bibliotecas de filología (de clásicas y la general) es excelente y perfecto, siempre nos ayudan a los alumnos, y se superaron específicamente cuando la biblioteca de clásicas estuvo parcialmente cerrada. Muchas gracias.</v>
      </c>
      <c r="F311" s="148">
        <f>TABLA!BE311</f>
        <v>0</v>
      </c>
      <c r="G311" s="70" t="str">
        <f t="shared" si="54"/>
        <v>SOLO COMO OBSERVACION, EL SERVICIO DE LAS BIBLIOTECARIAS DE LAS BIBLIOTECAS DE FILOLOGIA (DE CLASICAS Y LA GENERAL) ES EXCELENTE Y PERFECTO, SIEMPRE NOS AYUDAN A LOS ALUMNOS, Y SE SUPERARON ESPECIFICAMENTE CUANDO LA BIBLIOTECA DE CLASICAS ESTUVO PARCIALMENTE CERRADA. MUCHAS GRACIAS.</v>
      </c>
      <c r="H311" s="17" t="str">
        <f t="shared" si="61"/>
        <v xml:space="preserve">BIBLIOTECARIOS; </v>
      </c>
      <c r="I311" s="17" t="str">
        <f t="shared" si="61"/>
        <v/>
      </c>
      <c r="J311" s="17" t="str">
        <f t="shared" si="61"/>
        <v/>
      </c>
      <c r="K311" s="17" t="str">
        <f t="shared" si="61"/>
        <v/>
      </c>
      <c r="L311" s="17" t="str">
        <f t="shared" si="61"/>
        <v/>
      </c>
      <c r="M311" s="17" t="str">
        <f t="shared" si="61"/>
        <v/>
      </c>
      <c r="N311" s="17" t="str">
        <f t="shared" si="61"/>
        <v/>
      </c>
      <c r="O311" s="17" t="str">
        <f t="shared" si="61"/>
        <v/>
      </c>
      <c r="P311" s="17" t="str">
        <f t="shared" si="61"/>
        <v/>
      </c>
      <c r="Q311" s="17" t="str">
        <f t="shared" si="61"/>
        <v/>
      </c>
      <c r="R311" s="17" t="str">
        <f t="shared" si="61"/>
        <v/>
      </c>
      <c r="S311" s="17" t="str">
        <f t="shared" si="61"/>
        <v/>
      </c>
      <c r="T311" s="17" t="str">
        <f t="shared" si="61"/>
        <v/>
      </c>
      <c r="U311" s="17" t="str">
        <f t="shared" si="61"/>
        <v/>
      </c>
      <c r="V311" s="17" t="str">
        <f t="shared" si="61"/>
        <v/>
      </c>
      <c r="W311" s="17" t="str">
        <f t="shared" ref="W311:AI326" si="62">IFERROR((IF(FIND(W$2,$G311,1)&gt;0,W$3)),"")</f>
        <v/>
      </c>
      <c r="X311" s="17" t="str">
        <f t="shared" si="62"/>
        <v/>
      </c>
      <c r="Y311" s="17" t="str">
        <f t="shared" si="62"/>
        <v/>
      </c>
      <c r="Z311" s="17" t="str">
        <f t="shared" si="62"/>
        <v/>
      </c>
      <c r="AA311" s="17" t="str">
        <f t="shared" si="62"/>
        <v/>
      </c>
      <c r="AB311" s="17" t="str">
        <f t="shared" si="62"/>
        <v/>
      </c>
      <c r="AC311" s="17" t="str">
        <f t="shared" si="62"/>
        <v/>
      </c>
      <c r="AD311" s="17" t="str">
        <f t="shared" si="62"/>
        <v/>
      </c>
      <c r="AE311" s="17" t="str">
        <f t="shared" si="62"/>
        <v/>
      </c>
      <c r="AF311" s="17" t="str">
        <f t="shared" si="62"/>
        <v/>
      </c>
      <c r="AG311" s="17" t="str">
        <f t="shared" si="62"/>
        <v/>
      </c>
      <c r="AH311" s="17" t="str">
        <f t="shared" si="62"/>
        <v/>
      </c>
      <c r="AI311" s="17" t="str">
        <f t="shared" si="62"/>
        <v/>
      </c>
      <c r="AJ311" s="17" t="str">
        <f t="shared" si="57"/>
        <v/>
      </c>
      <c r="AK311" s="17" t="str">
        <f t="shared" si="57"/>
        <v/>
      </c>
      <c r="AL311" s="17">
        <f t="shared" si="52"/>
        <v>1</v>
      </c>
    </row>
    <row r="312" spans="1:38" x14ac:dyDescent="0.2">
      <c r="A312" s="70" t="str">
        <f t="shared" si="53"/>
        <v/>
      </c>
      <c r="B312" s="228" t="str">
        <f>LEFT(TABLA!BC312,1)</f>
        <v>4</v>
      </c>
      <c r="C312" s="264" t="str">
        <f>TABLA!C312</f>
        <v>Ciencias de la Salud</v>
      </c>
      <c r="D312" s="264" t="str">
        <f>TABLA!F312</f>
        <v>F. Farmacia</v>
      </c>
      <c r="E312" s="148">
        <f>TABLA!BD312</f>
        <v>0</v>
      </c>
      <c r="F312" s="148">
        <f>TABLA!BE312</f>
        <v>0</v>
      </c>
      <c r="G312" s="70" t="str">
        <f t="shared" si="54"/>
        <v>0</v>
      </c>
      <c r="H312" s="17" t="str">
        <f t="shared" ref="H312:W327" si="63">IFERROR((IF(FIND(H$2,$G312,1)&gt;0,H$3)),"")</f>
        <v/>
      </c>
      <c r="I312" s="17" t="str">
        <f t="shared" si="63"/>
        <v/>
      </c>
      <c r="J312" s="17" t="str">
        <f t="shared" si="63"/>
        <v/>
      </c>
      <c r="K312" s="17" t="str">
        <f t="shared" si="63"/>
        <v/>
      </c>
      <c r="L312" s="17" t="str">
        <f t="shared" si="63"/>
        <v/>
      </c>
      <c r="M312" s="17" t="str">
        <f t="shared" si="63"/>
        <v/>
      </c>
      <c r="N312" s="17" t="str">
        <f t="shared" si="63"/>
        <v/>
      </c>
      <c r="O312" s="17" t="str">
        <f t="shared" si="63"/>
        <v/>
      </c>
      <c r="P312" s="17" t="str">
        <f t="shared" si="63"/>
        <v/>
      </c>
      <c r="Q312" s="17" t="str">
        <f t="shared" si="63"/>
        <v/>
      </c>
      <c r="R312" s="17" t="str">
        <f t="shared" si="63"/>
        <v/>
      </c>
      <c r="S312" s="17" t="str">
        <f t="shared" si="63"/>
        <v/>
      </c>
      <c r="T312" s="17" t="str">
        <f t="shared" si="63"/>
        <v/>
      </c>
      <c r="U312" s="17" t="str">
        <f t="shared" si="63"/>
        <v/>
      </c>
      <c r="V312" s="17" t="str">
        <f t="shared" si="63"/>
        <v/>
      </c>
      <c r="W312" s="17" t="str">
        <f t="shared" si="63"/>
        <v/>
      </c>
      <c r="X312" s="17" t="str">
        <f t="shared" si="62"/>
        <v/>
      </c>
      <c r="Y312" s="17" t="str">
        <f t="shared" si="62"/>
        <v/>
      </c>
      <c r="Z312" s="17" t="str">
        <f t="shared" si="62"/>
        <v/>
      </c>
      <c r="AA312" s="17" t="str">
        <f t="shared" si="62"/>
        <v/>
      </c>
      <c r="AB312" s="17" t="str">
        <f t="shared" si="62"/>
        <v/>
      </c>
      <c r="AC312" s="17" t="str">
        <f t="shared" si="62"/>
        <v/>
      </c>
      <c r="AD312" s="17" t="str">
        <f t="shared" si="62"/>
        <v/>
      </c>
      <c r="AE312" s="17" t="str">
        <f t="shared" si="62"/>
        <v/>
      </c>
      <c r="AF312" s="17" t="str">
        <f t="shared" si="62"/>
        <v/>
      </c>
      <c r="AG312" s="17" t="str">
        <f t="shared" si="62"/>
        <v/>
      </c>
      <c r="AH312" s="17" t="str">
        <f t="shared" si="62"/>
        <v/>
      </c>
      <c r="AI312" s="17" t="str">
        <f t="shared" si="62"/>
        <v/>
      </c>
      <c r="AJ312" s="17" t="str">
        <f t="shared" si="57"/>
        <v/>
      </c>
      <c r="AK312" s="17" t="str">
        <f t="shared" si="57"/>
        <v/>
      </c>
    </row>
    <row r="313" spans="1:38" hidden="1" x14ac:dyDescent="0.2">
      <c r="A313" s="70" t="str">
        <f t="shared" si="53"/>
        <v/>
      </c>
      <c r="B313" s="228" t="str">
        <f>LEFT(TABLA!BC313,1)</f>
        <v>4</v>
      </c>
      <c r="C313" s="17" t="str">
        <f>TABLA!C313</f>
        <v>Ciencias Experimentales</v>
      </c>
      <c r="D313" s="17" t="str">
        <f>TABLA!F313</f>
        <v>F. Ciencias Químicas</v>
      </c>
      <c r="E313" s="262">
        <f>TABLA!BD313</f>
        <v>0</v>
      </c>
      <c r="F313" s="148">
        <f>TABLA!BE313</f>
        <v>0</v>
      </c>
      <c r="G313" s="70" t="str">
        <f t="shared" si="54"/>
        <v>0</v>
      </c>
      <c r="H313" s="17" t="str">
        <f t="shared" si="63"/>
        <v/>
      </c>
      <c r="I313" s="17" t="str">
        <f t="shared" si="63"/>
        <v/>
      </c>
      <c r="J313" s="17" t="str">
        <f t="shared" si="63"/>
        <v/>
      </c>
      <c r="K313" s="17" t="str">
        <f t="shared" si="63"/>
        <v/>
      </c>
      <c r="L313" s="17" t="str">
        <f t="shared" si="63"/>
        <v/>
      </c>
      <c r="M313" s="17" t="str">
        <f t="shared" si="63"/>
        <v/>
      </c>
      <c r="N313" s="17" t="str">
        <f t="shared" si="63"/>
        <v/>
      </c>
      <c r="O313" s="17" t="str">
        <f t="shared" si="63"/>
        <v/>
      </c>
      <c r="P313" s="17" t="str">
        <f t="shared" si="63"/>
        <v/>
      </c>
      <c r="Q313" s="17" t="str">
        <f t="shared" si="63"/>
        <v/>
      </c>
      <c r="R313" s="17" t="str">
        <f t="shared" si="63"/>
        <v/>
      </c>
      <c r="S313" s="17" t="str">
        <f t="shared" si="63"/>
        <v/>
      </c>
      <c r="T313" s="17" t="str">
        <f t="shared" si="63"/>
        <v/>
      </c>
      <c r="U313" s="17" t="str">
        <f t="shared" si="63"/>
        <v/>
      </c>
      <c r="V313" s="17" t="str">
        <f t="shared" si="63"/>
        <v/>
      </c>
      <c r="W313" s="17" t="str">
        <f t="shared" si="63"/>
        <v/>
      </c>
      <c r="X313" s="17" t="str">
        <f t="shared" si="62"/>
        <v/>
      </c>
      <c r="Y313" s="17" t="str">
        <f t="shared" si="62"/>
        <v/>
      </c>
      <c r="Z313" s="17" t="str">
        <f t="shared" si="62"/>
        <v/>
      </c>
      <c r="AA313" s="17" t="str">
        <f t="shared" si="62"/>
        <v/>
      </c>
      <c r="AB313" s="17" t="str">
        <f t="shared" si="62"/>
        <v/>
      </c>
      <c r="AC313" s="17" t="str">
        <f t="shared" si="62"/>
        <v/>
      </c>
      <c r="AD313" s="17" t="str">
        <f t="shared" si="62"/>
        <v/>
      </c>
      <c r="AE313" s="17" t="str">
        <f t="shared" si="62"/>
        <v/>
      </c>
      <c r="AF313" s="17" t="str">
        <f t="shared" si="62"/>
        <v/>
      </c>
      <c r="AG313" s="17" t="str">
        <f t="shared" si="62"/>
        <v/>
      </c>
      <c r="AH313" s="17" t="str">
        <f t="shared" si="62"/>
        <v/>
      </c>
      <c r="AI313" s="17" t="str">
        <f t="shared" si="62"/>
        <v/>
      </c>
      <c r="AJ313" s="17" t="str">
        <f t="shared" si="57"/>
        <v/>
      </c>
      <c r="AK313" s="17" t="str">
        <f t="shared" si="57"/>
        <v/>
      </c>
      <c r="AL313" s="17">
        <f t="shared" si="52"/>
        <v>0</v>
      </c>
    </row>
    <row r="314" spans="1:38" ht="38.75" hidden="1" x14ac:dyDescent="0.2">
      <c r="A314" s="70" t="str">
        <f t="shared" si="53"/>
        <v xml:space="preserve">ON-LINE DIGITAL; </v>
      </c>
      <c r="B314" s="228" t="str">
        <f>LEFT(TABLA!BC314,1)</f>
        <v>2</v>
      </c>
      <c r="C314" s="17" t="str">
        <f>TABLA!C314</f>
        <v>Ciencias Sociales</v>
      </c>
      <c r="D314" s="17" t="str">
        <f>TABLA!F314</f>
        <v>F. Ciencias Políticas y Sociología</v>
      </c>
      <c r="E314" s="148" t="str">
        <f>TABLA!BD314</f>
        <v>Please: presentation session ONLINE at the beginning of the semester, and in English too.  The access to many journals in political sciences is very limited, another system (VPN?) of access could be beneficial.</v>
      </c>
      <c r="F314" s="148" t="str">
        <f>TABLA!BE314</f>
        <v>mcghobert@ucm.es</v>
      </c>
      <c r="G314" s="70" t="str">
        <f t="shared" si="54"/>
        <v>PLEASE: PRESENTATION SESSION ONLINE AT THE BEGINNING OF THE SEMESTER, AND IN ENGLISH TOO.  THE ACCESS TO MANY JOURNALS IN POLITICAL SCIENCES IS VERY LIMITED, ANOTHER SYSTEM (VPN?) OF ACCESS COULD BE BENEFICIAL.</v>
      </c>
      <c r="H314" s="17" t="str">
        <f t="shared" si="63"/>
        <v/>
      </c>
      <c r="I314" s="17" t="str">
        <f t="shared" si="63"/>
        <v/>
      </c>
      <c r="J314" s="17" t="str">
        <f t="shared" si="63"/>
        <v/>
      </c>
      <c r="K314" s="17" t="str">
        <f t="shared" si="63"/>
        <v/>
      </c>
      <c r="L314" s="17" t="str">
        <f t="shared" si="63"/>
        <v/>
      </c>
      <c r="M314" s="17" t="str">
        <f t="shared" si="63"/>
        <v/>
      </c>
      <c r="N314" s="17" t="str">
        <f t="shared" si="63"/>
        <v/>
      </c>
      <c r="O314" s="17" t="str">
        <f t="shared" si="63"/>
        <v/>
      </c>
      <c r="P314" s="17" t="str">
        <f t="shared" si="63"/>
        <v/>
      </c>
      <c r="Q314" s="17" t="str">
        <f t="shared" si="63"/>
        <v/>
      </c>
      <c r="R314" s="17" t="str">
        <f t="shared" si="63"/>
        <v/>
      </c>
      <c r="S314" s="17" t="str">
        <f t="shared" si="63"/>
        <v/>
      </c>
      <c r="T314" s="17" t="str">
        <f t="shared" si="63"/>
        <v/>
      </c>
      <c r="U314" s="17" t="str">
        <f t="shared" si="63"/>
        <v/>
      </c>
      <c r="V314" s="17" t="str">
        <f t="shared" si="63"/>
        <v/>
      </c>
      <c r="W314" s="17" t="str">
        <f t="shared" si="63"/>
        <v/>
      </c>
      <c r="X314" s="17" t="str">
        <f t="shared" si="62"/>
        <v/>
      </c>
      <c r="Y314" s="17" t="str">
        <f t="shared" si="62"/>
        <v xml:space="preserve">ON-LINE DIGITAL; </v>
      </c>
      <c r="Z314" s="17" t="str">
        <f t="shared" si="62"/>
        <v/>
      </c>
      <c r="AA314" s="17" t="str">
        <f t="shared" si="62"/>
        <v/>
      </c>
      <c r="AB314" s="17" t="str">
        <f t="shared" si="62"/>
        <v/>
      </c>
      <c r="AC314" s="17" t="str">
        <f t="shared" si="62"/>
        <v/>
      </c>
      <c r="AD314" s="17" t="str">
        <f t="shared" si="62"/>
        <v/>
      </c>
      <c r="AE314" s="17" t="str">
        <f t="shared" si="62"/>
        <v/>
      </c>
      <c r="AF314" s="17" t="str">
        <f t="shared" si="62"/>
        <v/>
      </c>
      <c r="AG314" s="17" t="str">
        <f t="shared" si="62"/>
        <v/>
      </c>
      <c r="AH314" s="17" t="str">
        <f t="shared" si="62"/>
        <v/>
      </c>
      <c r="AI314" s="17" t="str">
        <f t="shared" si="62"/>
        <v/>
      </c>
      <c r="AJ314" s="17" t="str">
        <f t="shared" si="57"/>
        <v/>
      </c>
      <c r="AK314" s="17" t="str">
        <f t="shared" si="57"/>
        <v/>
      </c>
      <c r="AL314" s="17">
        <f t="shared" si="52"/>
        <v>1</v>
      </c>
    </row>
    <row r="315" spans="1:38" x14ac:dyDescent="0.2">
      <c r="A315" s="70" t="str">
        <f t="shared" si="53"/>
        <v/>
      </c>
      <c r="B315" s="228" t="str">
        <f>LEFT(TABLA!BC315,1)</f>
        <v>5</v>
      </c>
      <c r="C315" s="264" t="str">
        <f>TABLA!C315</f>
        <v/>
      </c>
      <c r="D315" s="264">
        <f>TABLA!F315</f>
        <v>0</v>
      </c>
      <c r="E315" s="148">
        <f>TABLA!BD315</f>
        <v>0</v>
      </c>
      <c r="F315" s="148">
        <f>TABLA!BE315</f>
        <v>0</v>
      </c>
      <c r="G315" s="70" t="str">
        <f t="shared" si="54"/>
        <v>0</v>
      </c>
      <c r="H315" s="17" t="str">
        <f t="shared" si="63"/>
        <v/>
      </c>
      <c r="I315" s="17" t="str">
        <f t="shared" si="63"/>
        <v/>
      </c>
      <c r="J315" s="17" t="str">
        <f t="shared" si="63"/>
        <v/>
      </c>
      <c r="K315" s="17" t="str">
        <f t="shared" si="63"/>
        <v/>
      </c>
      <c r="L315" s="17" t="str">
        <f t="shared" si="63"/>
        <v/>
      </c>
      <c r="M315" s="17" t="str">
        <f t="shared" si="63"/>
        <v/>
      </c>
      <c r="N315" s="17" t="str">
        <f t="shared" si="63"/>
        <v/>
      </c>
      <c r="O315" s="17" t="str">
        <f t="shared" si="63"/>
        <v/>
      </c>
      <c r="P315" s="17" t="str">
        <f t="shared" si="63"/>
        <v/>
      </c>
      <c r="Q315" s="17" t="str">
        <f t="shared" si="63"/>
        <v/>
      </c>
      <c r="R315" s="17" t="str">
        <f t="shared" si="63"/>
        <v/>
      </c>
      <c r="S315" s="17" t="str">
        <f t="shared" si="63"/>
        <v/>
      </c>
      <c r="T315" s="17" t="str">
        <f t="shared" si="63"/>
        <v/>
      </c>
      <c r="U315" s="17" t="str">
        <f t="shared" si="63"/>
        <v/>
      </c>
      <c r="V315" s="17" t="str">
        <f t="shared" si="63"/>
        <v/>
      </c>
      <c r="W315" s="17" t="str">
        <f t="shared" si="63"/>
        <v/>
      </c>
      <c r="X315" s="17" t="str">
        <f t="shared" si="62"/>
        <v/>
      </c>
      <c r="Y315" s="17" t="str">
        <f t="shared" si="62"/>
        <v/>
      </c>
      <c r="Z315" s="17" t="str">
        <f t="shared" si="62"/>
        <v/>
      </c>
      <c r="AA315" s="17" t="str">
        <f t="shared" si="62"/>
        <v/>
      </c>
      <c r="AB315" s="17" t="str">
        <f t="shared" si="62"/>
        <v/>
      </c>
      <c r="AC315" s="17" t="str">
        <f t="shared" si="62"/>
        <v/>
      </c>
      <c r="AD315" s="17" t="str">
        <f t="shared" si="62"/>
        <v/>
      </c>
      <c r="AE315" s="17" t="str">
        <f t="shared" si="62"/>
        <v/>
      </c>
      <c r="AF315" s="17" t="str">
        <f t="shared" si="62"/>
        <v/>
      </c>
      <c r="AG315" s="17" t="str">
        <f t="shared" si="62"/>
        <v/>
      </c>
      <c r="AH315" s="17" t="str">
        <f t="shared" si="62"/>
        <v/>
      </c>
      <c r="AI315" s="17" t="str">
        <f t="shared" si="62"/>
        <v/>
      </c>
      <c r="AJ315" s="17" t="str">
        <f t="shared" si="57"/>
        <v/>
      </c>
      <c r="AK315" s="17" t="str">
        <f t="shared" si="57"/>
        <v/>
      </c>
    </row>
    <row r="316" spans="1:38" hidden="1" x14ac:dyDescent="0.2">
      <c r="A316" s="70" t="str">
        <f t="shared" si="53"/>
        <v/>
      </c>
      <c r="B316" s="228" t="str">
        <f>LEFT(TABLA!BC316,1)</f>
        <v>5</v>
      </c>
      <c r="C316" s="17" t="str">
        <f>TABLA!C316</f>
        <v>Ciencias de la Salud</v>
      </c>
      <c r="D316" s="17" t="str">
        <f>TABLA!F316</f>
        <v>F. Óptica y Optometría</v>
      </c>
      <c r="E316" s="262">
        <f>TABLA!BD316</f>
        <v>0</v>
      </c>
      <c r="F316" s="148">
        <f>TABLA!BE316</f>
        <v>0</v>
      </c>
      <c r="G316" s="70" t="str">
        <f t="shared" si="54"/>
        <v>0</v>
      </c>
      <c r="H316" s="17" t="str">
        <f t="shared" si="63"/>
        <v/>
      </c>
      <c r="I316" s="17" t="str">
        <f t="shared" si="63"/>
        <v/>
      </c>
      <c r="J316" s="17" t="str">
        <f t="shared" si="63"/>
        <v/>
      </c>
      <c r="K316" s="17" t="str">
        <f t="shared" si="63"/>
        <v/>
      </c>
      <c r="L316" s="17" t="str">
        <f t="shared" si="63"/>
        <v/>
      </c>
      <c r="M316" s="17" t="str">
        <f t="shared" si="63"/>
        <v/>
      </c>
      <c r="N316" s="17" t="str">
        <f t="shared" si="63"/>
        <v/>
      </c>
      <c r="O316" s="17" t="str">
        <f t="shared" si="63"/>
        <v/>
      </c>
      <c r="P316" s="17" t="str">
        <f t="shared" si="63"/>
        <v/>
      </c>
      <c r="Q316" s="17" t="str">
        <f t="shared" si="63"/>
        <v/>
      </c>
      <c r="R316" s="17" t="str">
        <f t="shared" si="63"/>
        <v/>
      </c>
      <c r="S316" s="17" t="str">
        <f t="shared" si="63"/>
        <v/>
      </c>
      <c r="T316" s="17" t="str">
        <f t="shared" si="63"/>
        <v/>
      </c>
      <c r="U316" s="17" t="str">
        <f t="shared" si="63"/>
        <v/>
      </c>
      <c r="V316" s="17" t="str">
        <f t="shared" si="63"/>
        <v/>
      </c>
      <c r="W316" s="17" t="str">
        <f t="shared" si="63"/>
        <v/>
      </c>
      <c r="X316" s="17" t="str">
        <f t="shared" si="62"/>
        <v/>
      </c>
      <c r="Y316" s="17" t="str">
        <f t="shared" si="62"/>
        <v/>
      </c>
      <c r="Z316" s="17" t="str">
        <f t="shared" si="62"/>
        <v/>
      </c>
      <c r="AA316" s="17" t="str">
        <f t="shared" si="62"/>
        <v/>
      </c>
      <c r="AB316" s="17" t="str">
        <f t="shared" si="62"/>
        <v/>
      </c>
      <c r="AC316" s="17" t="str">
        <f t="shared" si="62"/>
        <v/>
      </c>
      <c r="AD316" s="17" t="str">
        <f t="shared" si="62"/>
        <v/>
      </c>
      <c r="AE316" s="17" t="str">
        <f t="shared" si="62"/>
        <v/>
      </c>
      <c r="AF316" s="17" t="str">
        <f t="shared" si="62"/>
        <v/>
      </c>
      <c r="AG316" s="17" t="str">
        <f t="shared" si="62"/>
        <v/>
      </c>
      <c r="AH316" s="17" t="str">
        <f t="shared" si="62"/>
        <v/>
      </c>
      <c r="AI316" s="17" t="str">
        <f t="shared" si="62"/>
        <v/>
      </c>
      <c r="AJ316" s="17" t="str">
        <f t="shared" si="57"/>
        <v/>
      </c>
      <c r="AK316" s="17" t="str">
        <f t="shared" si="57"/>
        <v/>
      </c>
      <c r="AL316" s="17">
        <f t="shared" si="52"/>
        <v>0</v>
      </c>
    </row>
    <row r="317" spans="1:38" hidden="1" x14ac:dyDescent="0.2">
      <c r="A317" s="70" t="str">
        <f t="shared" si="53"/>
        <v/>
      </c>
      <c r="B317" s="228" t="str">
        <f>LEFT(TABLA!BC317,1)</f>
        <v>3</v>
      </c>
      <c r="C317" s="17" t="str">
        <f>TABLA!C317</f>
        <v>Ciencias de la Salud</v>
      </c>
      <c r="D317" s="17" t="str">
        <f>TABLA!F317</f>
        <v>F. Medicina</v>
      </c>
      <c r="E317" s="148">
        <f>TABLA!BD317</f>
        <v>0</v>
      </c>
      <c r="F317" s="148">
        <f>TABLA!BE317</f>
        <v>0</v>
      </c>
      <c r="G317" s="70" t="str">
        <f t="shared" si="54"/>
        <v>0</v>
      </c>
      <c r="H317" s="17" t="str">
        <f t="shared" si="63"/>
        <v/>
      </c>
      <c r="I317" s="17" t="str">
        <f t="shared" si="63"/>
        <v/>
      </c>
      <c r="J317" s="17" t="str">
        <f t="shared" si="63"/>
        <v/>
      </c>
      <c r="K317" s="17" t="str">
        <f t="shared" si="63"/>
        <v/>
      </c>
      <c r="L317" s="17" t="str">
        <f t="shared" si="63"/>
        <v/>
      </c>
      <c r="M317" s="17" t="str">
        <f t="shared" si="63"/>
        <v/>
      </c>
      <c r="N317" s="17" t="str">
        <f t="shared" si="63"/>
        <v/>
      </c>
      <c r="O317" s="17" t="str">
        <f t="shared" si="63"/>
        <v/>
      </c>
      <c r="P317" s="17" t="str">
        <f t="shared" si="63"/>
        <v/>
      </c>
      <c r="Q317" s="17" t="str">
        <f t="shared" si="63"/>
        <v/>
      </c>
      <c r="R317" s="17" t="str">
        <f t="shared" si="63"/>
        <v/>
      </c>
      <c r="S317" s="17" t="str">
        <f t="shared" si="63"/>
        <v/>
      </c>
      <c r="T317" s="17" t="str">
        <f t="shared" si="63"/>
        <v/>
      </c>
      <c r="U317" s="17" t="str">
        <f t="shared" si="63"/>
        <v/>
      </c>
      <c r="V317" s="17" t="str">
        <f t="shared" si="63"/>
        <v/>
      </c>
      <c r="W317" s="17" t="str">
        <f t="shared" si="63"/>
        <v/>
      </c>
      <c r="X317" s="17" t="str">
        <f t="shared" si="62"/>
        <v/>
      </c>
      <c r="Y317" s="17" t="str">
        <f t="shared" si="62"/>
        <v/>
      </c>
      <c r="Z317" s="17" t="str">
        <f t="shared" si="62"/>
        <v/>
      </c>
      <c r="AA317" s="17" t="str">
        <f t="shared" si="62"/>
        <v/>
      </c>
      <c r="AB317" s="17" t="str">
        <f t="shared" si="62"/>
        <v/>
      </c>
      <c r="AC317" s="17" t="str">
        <f t="shared" si="62"/>
        <v/>
      </c>
      <c r="AD317" s="17" t="str">
        <f t="shared" si="62"/>
        <v/>
      </c>
      <c r="AE317" s="17" t="str">
        <f t="shared" si="62"/>
        <v/>
      </c>
      <c r="AF317" s="17" t="str">
        <f t="shared" si="62"/>
        <v/>
      </c>
      <c r="AG317" s="17" t="str">
        <f t="shared" si="62"/>
        <v/>
      </c>
      <c r="AH317" s="17" t="str">
        <f t="shared" si="62"/>
        <v/>
      </c>
      <c r="AI317" s="17" t="str">
        <f t="shared" si="62"/>
        <v/>
      </c>
      <c r="AJ317" s="17" t="str">
        <f t="shared" si="57"/>
        <v/>
      </c>
      <c r="AK317" s="17" t="str">
        <f t="shared" si="57"/>
        <v/>
      </c>
      <c r="AL317" s="17">
        <f t="shared" si="52"/>
        <v>0</v>
      </c>
    </row>
    <row r="318" spans="1:38" hidden="1" x14ac:dyDescent="0.2">
      <c r="A318" s="70" t="str">
        <f t="shared" si="53"/>
        <v/>
      </c>
      <c r="B318" s="228" t="str">
        <f>LEFT(TABLA!BC318,1)</f>
        <v>4</v>
      </c>
      <c r="C318" s="17" t="str">
        <f>TABLA!C318</f>
        <v>Ciencias Sociales</v>
      </c>
      <c r="D318" s="17" t="str">
        <f>TABLA!F318</f>
        <v>F. Ciencias Políticas y Sociología</v>
      </c>
      <c r="E318" s="148">
        <f>TABLA!BD318</f>
        <v>0</v>
      </c>
      <c r="F318" s="148">
        <f>TABLA!BE318</f>
        <v>0</v>
      </c>
      <c r="G318" s="70" t="str">
        <f t="shared" si="54"/>
        <v>0</v>
      </c>
      <c r="H318" s="17" t="str">
        <f t="shared" si="63"/>
        <v/>
      </c>
      <c r="I318" s="17" t="str">
        <f t="shared" si="63"/>
        <v/>
      </c>
      <c r="J318" s="17" t="str">
        <f t="shared" si="63"/>
        <v/>
      </c>
      <c r="K318" s="17" t="str">
        <f t="shared" si="63"/>
        <v/>
      </c>
      <c r="L318" s="17" t="str">
        <f t="shared" si="63"/>
        <v/>
      </c>
      <c r="M318" s="17" t="str">
        <f t="shared" si="63"/>
        <v/>
      </c>
      <c r="N318" s="17" t="str">
        <f t="shared" si="63"/>
        <v/>
      </c>
      <c r="O318" s="17" t="str">
        <f t="shared" si="63"/>
        <v/>
      </c>
      <c r="P318" s="17" t="str">
        <f t="shared" si="63"/>
        <v/>
      </c>
      <c r="Q318" s="17" t="str">
        <f t="shared" si="63"/>
        <v/>
      </c>
      <c r="R318" s="17" t="str">
        <f t="shared" si="63"/>
        <v/>
      </c>
      <c r="S318" s="17" t="str">
        <f t="shared" si="63"/>
        <v/>
      </c>
      <c r="T318" s="17" t="str">
        <f t="shared" si="63"/>
        <v/>
      </c>
      <c r="U318" s="17" t="str">
        <f t="shared" si="63"/>
        <v/>
      </c>
      <c r="V318" s="17" t="str">
        <f t="shared" si="63"/>
        <v/>
      </c>
      <c r="W318" s="17" t="str">
        <f t="shared" si="63"/>
        <v/>
      </c>
      <c r="X318" s="17" t="str">
        <f t="shared" si="62"/>
        <v/>
      </c>
      <c r="Y318" s="17" t="str">
        <f t="shared" si="62"/>
        <v/>
      </c>
      <c r="Z318" s="17" t="str">
        <f t="shared" si="62"/>
        <v/>
      </c>
      <c r="AA318" s="17" t="str">
        <f t="shared" si="62"/>
        <v/>
      </c>
      <c r="AB318" s="17" t="str">
        <f t="shared" si="62"/>
        <v/>
      </c>
      <c r="AC318" s="17" t="str">
        <f t="shared" si="62"/>
        <v/>
      </c>
      <c r="AD318" s="17" t="str">
        <f t="shared" si="62"/>
        <v/>
      </c>
      <c r="AE318" s="17" t="str">
        <f t="shared" si="62"/>
        <v/>
      </c>
      <c r="AF318" s="17" t="str">
        <f t="shared" si="62"/>
        <v/>
      </c>
      <c r="AG318" s="17" t="str">
        <f t="shared" si="62"/>
        <v/>
      </c>
      <c r="AH318" s="17" t="str">
        <f t="shared" si="62"/>
        <v/>
      </c>
      <c r="AI318" s="17" t="str">
        <f t="shared" si="62"/>
        <v/>
      </c>
      <c r="AJ318" s="17" t="str">
        <f t="shared" si="57"/>
        <v/>
      </c>
      <c r="AK318" s="17" t="str">
        <f t="shared" si="57"/>
        <v/>
      </c>
      <c r="AL318" s="17">
        <f t="shared" si="52"/>
        <v>0</v>
      </c>
    </row>
    <row r="319" spans="1:38" hidden="1" x14ac:dyDescent="0.2">
      <c r="A319" s="70" t="str">
        <f t="shared" si="53"/>
        <v/>
      </c>
      <c r="B319" s="228" t="str">
        <f>LEFT(TABLA!BC319,1)</f>
        <v>4</v>
      </c>
      <c r="C319" s="17" t="str">
        <f>TABLA!C319</f>
        <v>Humanidades</v>
      </c>
      <c r="D319" s="17" t="str">
        <f>TABLA!F319</f>
        <v>F. Geografía e Historia</v>
      </c>
      <c r="E319" s="148">
        <f>TABLA!BD319</f>
        <v>0</v>
      </c>
      <c r="F319" s="148">
        <f>TABLA!BE319</f>
        <v>0</v>
      </c>
      <c r="G319" s="70" t="str">
        <f t="shared" si="54"/>
        <v>0</v>
      </c>
      <c r="H319" s="17" t="str">
        <f t="shared" si="63"/>
        <v/>
      </c>
      <c r="I319" s="17" t="str">
        <f t="shared" si="63"/>
        <v/>
      </c>
      <c r="J319" s="17" t="str">
        <f t="shared" si="63"/>
        <v/>
      </c>
      <c r="K319" s="17" t="str">
        <f t="shared" si="63"/>
        <v/>
      </c>
      <c r="L319" s="17" t="str">
        <f t="shared" si="63"/>
        <v/>
      </c>
      <c r="M319" s="17" t="str">
        <f t="shared" si="63"/>
        <v/>
      </c>
      <c r="N319" s="17" t="str">
        <f t="shared" si="63"/>
        <v/>
      </c>
      <c r="O319" s="17" t="str">
        <f t="shared" si="63"/>
        <v/>
      </c>
      <c r="P319" s="17" t="str">
        <f t="shared" si="63"/>
        <v/>
      </c>
      <c r="Q319" s="17" t="str">
        <f t="shared" si="63"/>
        <v/>
      </c>
      <c r="R319" s="17" t="str">
        <f t="shared" si="63"/>
        <v/>
      </c>
      <c r="S319" s="17" t="str">
        <f t="shared" si="63"/>
        <v/>
      </c>
      <c r="T319" s="17" t="str">
        <f t="shared" si="63"/>
        <v/>
      </c>
      <c r="U319" s="17" t="str">
        <f t="shared" si="63"/>
        <v/>
      </c>
      <c r="V319" s="17" t="str">
        <f t="shared" si="63"/>
        <v/>
      </c>
      <c r="W319" s="17" t="str">
        <f t="shared" si="63"/>
        <v/>
      </c>
      <c r="X319" s="17" t="str">
        <f t="shared" si="62"/>
        <v/>
      </c>
      <c r="Y319" s="17" t="str">
        <f t="shared" si="62"/>
        <v/>
      </c>
      <c r="Z319" s="17" t="str">
        <f t="shared" si="62"/>
        <v/>
      </c>
      <c r="AA319" s="17" t="str">
        <f t="shared" si="62"/>
        <v/>
      </c>
      <c r="AB319" s="17" t="str">
        <f t="shared" si="62"/>
        <v/>
      </c>
      <c r="AC319" s="17" t="str">
        <f t="shared" si="62"/>
        <v/>
      </c>
      <c r="AD319" s="17" t="str">
        <f t="shared" si="62"/>
        <v/>
      </c>
      <c r="AE319" s="17" t="str">
        <f t="shared" si="62"/>
        <v/>
      </c>
      <c r="AF319" s="17" t="str">
        <f t="shared" si="62"/>
        <v/>
      </c>
      <c r="AG319" s="17" t="str">
        <f t="shared" si="62"/>
        <v/>
      </c>
      <c r="AH319" s="17" t="str">
        <f t="shared" si="62"/>
        <v/>
      </c>
      <c r="AI319" s="17" t="str">
        <f t="shared" si="62"/>
        <v/>
      </c>
      <c r="AJ319" s="17" t="str">
        <f t="shared" si="57"/>
        <v/>
      </c>
      <c r="AK319" s="17" t="str">
        <f t="shared" si="57"/>
        <v/>
      </c>
      <c r="AL319" s="17">
        <f t="shared" si="52"/>
        <v>0</v>
      </c>
    </row>
    <row r="320" spans="1:38" hidden="1" x14ac:dyDescent="0.2">
      <c r="A320" s="70" t="str">
        <f t="shared" si="53"/>
        <v/>
      </c>
      <c r="B320" s="228" t="str">
        <f>LEFT(TABLA!BC320,1)</f>
        <v>5</v>
      </c>
      <c r="C320" s="17" t="str">
        <f>TABLA!C320</f>
        <v>Ciencias Experimentales</v>
      </c>
      <c r="D320" s="17" t="str">
        <f>TABLA!F320</f>
        <v>F. Ciencias Biológicas</v>
      </c>
      <c r="E320" s="148">
        <f>TABLA!BD320</f>
        <v>0</v>
      </c>
      <c r="F320" s="148">
        <f>TABLA!BE320</f>
        <v>0</v>
      </c>
      <c r="G320" s="70" t="str">
        <f t="shared" si="54"/>
        <v>0</v>
      </c>
      <c r="H320" s="17" t="str">
        <f t="shared" si="63"/>
        <v/>
      </c>
      <c r="I320" s="17" t="str">
        <f t="shared" si="63"/>
        <v/>
      </c>
      <c r="J320" s="17" t="str">
        <f t="shared" si="63"/>
        <v/>
      </c>
      <c r="K320" s="17" t="str">
        <f t="shared" si="63"/>
        <v/>
      </c>
      <c r="L320" s="17" t="str">
        <f t="shared" si="63"/>
        <v/>
      </c>
      <c r="M320" s="17" t="str">
        <f t="shared" si="63"/>
        <v/>
      </c>
      <c r="N320" s="17" t="str">
        <f t="shared" si="63"/>
        <v/>
      </c>
      <c r="O320" s="17" t="str">
        <f t="shared" si="63"/>
        <v/>
      </c>
      <c r="P320" s="17" t="str">
        <f t="shared" si="63"/>
        <v/>
      </c>
      <c r="Q320" s="17" t="str">
        <f t="shared" si="63"/>
        <v/>
      </c>
      <c r="R320" s="17" t="str">
        <f t="shared" si="63"/>
        <v/>
      </c>
      <c r="S320" s="17" t="str">
        <f t="shared" si="63"/>
        <v/>
      </c>
      <c r="T320" s="17" t="str">
        <f t="shared" si="63"/>
        <v/>
      </c>
      <c r="U320" s="17" t="str">
        <f t="shared" si="63"/>
        <v/>
      </c>
      <c r="V320" s="17" t="str">
        <f t="shared" si="63"/>
        <v/>
      </c>
      <c r="W320" s="17" t="str">
        <f t="shared" si="63"/>
        <v/>
      </c>
      <c r="X320" s="17" t="str">
        <f t="shared" si="62"/>
        <v/>
      </c>
      <c r="Y320" s="17" t="str">
        <f t="shared" si="62"/>
        <v/>
      </c>
      <c r="Z320" s="17" t="str">
        <f t="shared" si="62"/>
        <v/>
      </c>
      <c r="AA320" s="17" t="str">
        <f t="shared" si="62"/>
        <v/>
      </c>
      <c r="AB320" s="17" t="str">
        <f t="shared" si="62"/>
        <v/>
      </c>
      <c r="AC320" s="17" t="str">
        <f t="shared" si="62"/>
        <v/>
      </c>
      <c r="AD320" s="17" t="str">
        <f t="shared" si="62"/>
        <v/>
      </c>
      <c r="AE320" s="17" t="str">
        <f t="shared" si="62"/>
        <v/>
      </c>
      <c r="AF320" s="17" t="str">
        <f t="shared" si="62"/>
        <v/>
      </c>
      <c r="AG320" s="17" t="str">
        <f t="shared" si="62"/>
        <v/>
      </c>
      <c r="AH320" s="17" t="str">
        <f t="shared" si="62"/>
        <v/>
      </c>
      <c r="AI320" s="17" t="str">
        <f t="shared" si="62"/>
        <v/>
      </c>
      <c r="AJ320" s="17" t="str">
        <f t="shared" si="57"/>
        <v/>
      </c>
      <c r="AK320" s="17" t="str">
        <f t="shared" si="57"/>
        <v/>
      </c>
      <c r="AL320" s="17">
        <f t="shared" si="52"/>
        <v>0</v>
      </c>
    </row>
    <row r="321" spans="1:38" x14ac:dyDescent="0.2">
      <c r="A321" s="70" t="str">
        <f t="shared" si="53"/>
        <v/>
      </c>
      <c r="B321" s="228" t="str">
        <f>LEFT(TABLA!BC321,1)</f>
        <v>5</v>
      </c>
      <c r="C321" s="264" t="str">
        <f>TABLA!C321</f>
        <v>Ciencias Experimentales</v>
      </c>
      <c r="D321" s="264" t="str">
        <f>TABLA!F321</f>
        <v>F. Estudios Estadísticos</v>
      </c>
      <c r="E321" s="148">
        <f>TABLA!BD321</f>
        <v>0</v>
      </c>
      <c r="F321" s="148">
        <f>TABLA!BE321</f>
        <v>0</v>
      </c>
      <c r="G321" s="70" t="str">
        <f t="shared" si="54"/>
        <v>0</v>
      </c>
      <c r="H321" s="17" t="str">
        <f t="shared" si="63"/>
        <v/>
      </c>
      <c r="I321" s="17" t="str">
        <f t="shared" si="63"/>
        <v/>
      </c>
      <c r="J321" s="17" t="str">
        <f t="shared" si="63"/>
        <v/>
      </c>
      <c r="K321" s="17" t="str">
        <f t="shared" si="63"/>
        <v/>
      </c>
      <c r="L321" s="17" t="str">
        <f t="shared" si="63"/>
        <v/>
      </c>
      <c r="M321" s="17" t="str">
        <f t="shared" si="63"/>
        <v/>
      </c>
      <c r="N321" s="17" t="str">
        <f t="shared" si="63"/>
        <v/>
      </c>
      <c r="O321" s="17" t="str">
        <f t="shared" si="63"/>
        <v/>
      </c>
      <c r="P321" s="17" t="str">
        <f t="shared" si="63"/>
        <v/>
      </c>
      <c r="Q321" s="17" t="str">
        <f t="shared" si="63"/>
        <v/>
      </c>
      <c r="R321" s="17" t="str">
        <f t="shared" si="63"/>
        <v/>
      </c>
      <c r="S321" s="17" t="str">
        <f t="shared" si="63"/>
        <v/>
      </c>
      <c r="T321" s="17" t="str">
        <f t="shared" si="63"/>
        <v/>
      </c>
      <c r="U321" s="17" t="str">
        <f t="shared" si="63"/>
        <v/>
      </c>
      <c r="V321" s="17" t="str">
        <f t="shared" si="63"/>
        <v/>
      </c>
      <c r="W321" s="17" t="str">
        <f t="shared" si="63"/>
        <v/>
      </c>
      <c r="X321" s="17" t="str">
        <f t="shared" si="62"/>
        <v/>
      </c>
      <c r="Y321" s="17" t="str">
        <f t="shared" si="62"/>
        <v/>
      </c>
      <c r="Z321" s="17" t="str">
        <f t="shared" si="62"/>
        <v/>
      </c>
      <c r="AA321" s="17" t="str">
        <f t="shared" si="62"/>
        <v/>
      </c>
      <c r="AB321" s="17" t="str">
        <f t="shared" si="62"/>
        <v/>
      </c>
      <c r="AC321" s="17" t="str">
        <f t="shared" si="62"/>
        <v/>
      </c>
      <c r="AD321" s="17" t="str">
        <f t="shared" si="62"/>
        <v/>
      </c>
      <c r="AE321" s="17" t="str">
        <f t="shared" si="62"/>
        <v/>
      </c>
      <c r="AF321" s="17" t="str">
        <f t="shared" si="62"/>
        <v/>
      </c>
      <c r="AG321" s="17" t="str">
        <f t="shared" si="62"/>
        <v/>
      </c>
      <c r="AH321" s="17" t="str">
        <f t="shared" si="62"/>
        <v/>
      </c>
      <c r="AI321" s="17" t="str">
        <f t="shared" si="62"/>
        <v/>
      </c>
      <c r="AJ321" s="17" t="str">
        <f t="shared" si="57"/>
        <v/>
      </c>
      <c r="AK321" s="17" t="str">
        <f t="shared" si="57"/>
        <v/>
      </c>
    </row>
    <row r="322" spans="1:38" hidden="1" x14ac:dyDescent="0.2">
      <c r="A322" s="70" t="str">
        <f t="shared" si="53"/>
        <v/>
      </c>
      <c r="B322" s="228" t="str">
        <f>LEFT(TABLA!BC322,1)</f>
        <v>4</v>
      </c>
      <c r="C322" s="17" t="str">
        <f>TABLA!C322</f>
        <v>Ciencias de la Salud</v>
      </c>
      <c r="D322" s="17" t="str">
        <f>TABLA!F322</f>
        <v>F. Farmacia</v>
      </c>
      <c r="E322" s="262">
        <f>TABLA!BD322</f>
        <v>0</v>
      </c>
      <c r="F322" s="148">
        <f>TABLA!BE322</f>
        <v>0</v>
      </c>
      <c r="G322" s="70" t="str">
        <f t="shared" si="54"/>
        <v>0</v>
      </c>
      <c r="H322" s="17" t="str">
        <f t="shared" si="63"/>
        <v/>
      </c>
      <c r="I322" s="17" t="str">
        <f t="shared" si="63"/>
        <v/>
      </c>
      <c r="J322" s="17" t="str">
        <f t="shared" si="63"/>
        <v/>
      </c>
      <c r="K322" s="17" t="str">
        <f t="shared" si="63"/>
        <v/>
      </c>
      <c r="L322" s="17" t="str">
        <f t="shared" si="63"/>
        <v/>
      </c>
      <c r="M322" s="17" t="str">
        <f t="shared" si="63"/>
        <v/>
      </c>
      <c r="N322" s="17" t="str">
        <f t="shared" si="63"/>
        <v/>
      </c>
      <c r="O322" s="17" t="str">
        <f t="shared" si="63"/>
        <v/>
      </c>
      <c r="P322" s="17" t="str">
        <f t="shared" si="63"/>
        <v/>
      </c>
      <c r="Q322" s="17" t="str">
        <f t="shared" si="63"/>
        <v/>
      </c>
      <c r="R322" s="17" t="str">
        <f t="shared" si="63"/>
        <v/>
      </c>
      <c r="S322" s="17" t="str">
        <f t="shared" si="63"/>
        <v/>
      </c>
      <c r="T322" s="17" t="str">
        <f t="shared" si="63"/>
        <v/>
      </c>
      <c r="U322" s="17" t="str">
        <f t="shared" si="63"/>
        <v/>
      </c>
      <c r="V322" s="17" t="str">
        <f t="shared" si="63"/>
        <v/>
      </c>
      <c r="W322" s="17" t="str">
        <f t="shared" si="63"/>
        <v/>
      </c>
      <c r="X322" s="17" t="str">
        <f t="shared" si="62"/>
        <v/>
      </c>
      <c r="Y322" s="17" t="str">
        <f t="shared" si="62"/>
        <v/>
      </c>
      <c r="Z322" s="17" t="str">
        <f t="shared" si="62"/>
        <v/>
      </c>
      <c r="AA322" s="17" t="str">
        <f t="shared" si="62"/>
        <v/>
      </c>
      <c r="AB322" s="17" t="str">
        <f t="shared" si="62"/>
        <v/>
      </c>
      <c r="AC322" s="17" t="str">
        <f t="shared" si="62"/>
        <v/>
      </c>
      <c r="AD322" s="17" t="str">
        <f t="shared" si="62"/>
        <v/>
      </c>
      <c r="AE322" s="17" t="str">
        <f t="shared" si="62"/>
        <v/>
      </c>
      <c r="AF322" s="17" t="str">
        <f t="shared" si="62"/>
        <v/>
      </c>
      <c r="AG322" s="17" t="str">
        <f t="shared" si="62"/>
        <v/>
      </c>
      <c r="AH322" s="17" t="str">
        <f t="shared" si="62"/>
        <v/>
      </c>
      <c r="AI322" s="17" t="str">
        <f t="shared" si="62"/>
        <v/>
      </c>
      <c r="AJ322" s="17" t="str">
        <f t="shared" si="57"/>
        <v/>
      </c>
      <c r="AK322" s="17" t="str">
        <f t="shared" si="57"/>
        <v/>
      </c>
      <c r="AL322" s="17">
        <f t="shared" si="52"/>
        <v>0</v>
      </c>
    </row>
    <row r="323" spans="1:38" ht="38.75" hidden="1" x14ac:dyDescent="0.2">
      <c r="A323" s="70" t="str">
        <f t="shared" si="53"/>
        <v/>
      </c>
      <c r="B323" s="228" t="str">
        <f>LEFT(TABLA!BC323,1)</f>
        <v>4</v>
      </c>
      <c r="C323" s="17" t="str">
        <f>TABLA!C323</f>
        <v>Ciencias Experimentales</v>
      </c>
      <c r="D323" s="17" t="str">
        <f>TABLA!F323</f>
        <v>F. Ciencias Biológicas</v>
      </c>
      <c r="E323" s="148" t="str">
        <f>TABLA!BD323</f>
        <v>Que haya zonas de descanso en Biológicas, como en la Zambrano o en Geológicas que presentan asientos más cómodos donde puedes estudiar o simplemente leer.</v>
      </c>
      <c r="F323" s="148">
        <f>TABLA!BE323</f>
        <v>0</v>
      </c>
      <c r="G323" s="70" t="str">
        <f t="shared" si="54"/>
        <v>QUE HAYA ZONAS DE DESCANSO EN BIOLOGICAS, COMO EN LA ZAMBRANO O EN GEOLOGICAS QUE PRESENTAN ASIENTOS MAS COMODOS DONDE PUEDES ESTUDIAR O SIMPLEMENTE LEER.</v>
      </c>
      <c r="H323" s="17" t="str">
        <f t="shared" si="63"/>
        <v/>
      </c>
      <c r="I323" s="17" t="str">
        <f t="shared" si="63"/>
        <v/>
      </c>
      <c r="J323" s="17" t="str">
        <f t="shared" si="63"/>
        <v/>
      </c>
      <c r="K323" s="17" t="str">
        <f t="shared" si="63"/>
        <v/>
      </c>
      <c r="L323" s="17" t="str">
        <f t="shared" si="63"/>
        <v/>
      </c>
      <c r="M323" s="17" t="str">
        <f t="shared" si="63"/>
        <v/>
      </c>
      <c r="N323" s="17" t="str">
        <f t="shared" si="63"/>
        <v/>
      </c>
      <c r="O323" s="17" t="str">
        <f t="shared" si="63"/>
        <v/>
      </c>
      <c r="P323" s="17" t="str">
        <f t="shared" si="63"/>
        <v/>
      </c>
      <c r="Q323" s="17" t="str">
        <f t="shared" si="63"/>
        <v/>
      </c>
      <c r="R323" s="17" t="str">
        <f t="shared" si="63"/>
        <v/>
      </c>
      <c r="S323" s="17" t="str">
        <f t="shared" si="63"/>
        <v/>
      </c>
      <c r="T323" s="17" t="str">
        <f t="shared" si="63"/>
        <v/>
      </c>
      <c r="U323" s="17" t="str">
        <f t="shared" si="63"/>
        <v/>
      </c>
      <c r="V323" s="17" t="str">
        <f t="shared" si="63"/>
        <v/>
      </c>
      <c r="W323" s="17" t="str">
        <f t="shared" si="63"/>
        <v/>
      </c>
      <c r="X323" s="17" t="str">
        <f t="shared" si="62"/>
        <v/>
      </c>
      <c r="Y323" s="17" t="str">
        <f t="shared" si="62"/>
        <v/>
      </c>
      <c r="Z323" s="17" t="str">
        <f t="shared" si="62"/>
        <v/>
      </c>
      <c r="AA323" s="17" t="str">
        <f t="shared" si="62"/>
        <v/>
      </c>
      <c r="AB323" s="17" t="str">
        <f t="shared" si="62"/>
        <v/>
      </c>
      <c r="AC323" s="17" t="str">
        <f t="shared" si="62"/>
        <v/>
      </c>
      <c r="AD323" s="17" t="str">
        <f t="shared" si="62"/>
        <v/>
      </c>
      <c r="AE323" s="17" t="str">
        <f t="shared" si="62"/>
        <v/>
      </c>
      <c r="AF323" s="17" t="str">
        <f t="shared" si="62"/>
        <v/>
      </c>
      <c r="AG323" s="17" t="str">
        <f t="shared" si="62"/>
        <v/>
      </c>
      <c r="AH323" s="17" t="str">
        <f t="shared" si="62"/>
        <v/>
      </c>
      <c r="AI323" s="17" t="str">
        <f t="shared" si="62"/>
        <v/>
      </c>
      <c r="AJ323" s="17" t="str">
        <f t="shared" si="57"/>
        <v/>
      </c>
      <c r="AK323" s="17" t="str">
        <f t="shared" si="57"/>
        <v/>
      </c>
      <c r="AL323" s="17">
        <f t="shared" si="52"/>
        <v>1</v>
      </c>
    </row>
    <row r="324" spans="1:38" ht="90.35" hidden="1" x14ac:dyDescent="0.2">
      <c r="A324" s="70" t="str">
        <f t="shared" si="53"/>
        <v xml:space="preserve">CURSOS FORMACION INFORMACIÓN; WEB INTERNET;  </v>
      </c>
      <c r="B324" s="228" t="str">
        <f>LEFT(TABLA!BC324,1)</f>
        <v>4</v>
      </c>
      <c r="C324" s="17" t="str">
        <f>TABLA!C324</f>
        <v>Ciencias Sociales</v>
      </c>
      <c r="D324" s="17" t="str">
        <f>TABLA!F324</f>
        <v>F. Trabajo Social</v>
      </c>
      <c r="E324" s="148" t="str">
        <f>TABLA!BD324</f>
        <v>En mi caso la utilizo en la distancia, y estoy muy satisfecha con todos los recursos que tienen en la web es muy completa. Los talleres virtuales me parece una gran idea que deben seguir realizando porque realmente responden a necesidades del alumnado con información que no forma parte del curriculum de cada máster o grado. En cuanto a las bibliografías recomendadas por cada docente lo puntué bajo porque en mi caso no había nada del Máster, sólo del Grado.</v>
      </c>
      <c r="F324" s="148">
        <f>TABLA!BE324</f>
        <v>0</v>
      </c>
      <c r="G324" s="70" t="str">
        <f t="shared" si="54"/>
        <v>EN MI CASO LA UTILIZO EN LA DISTANCIA, Y ESTOY MUY SATISFECHA CON TODOS LOS RECURSOS QUE TIENEN EN LA WEB ES MUY COMPLETA. LOS TALLERES VIRTUALES ME PARECE UNA GRAN IDEA QUE DEBEN SEGUIR REALIZANDO PORQUE REALMENTE RESPONDEN A NECESIDADES DEL ALUMNADO CON INFORMACION QUE NO FORMA PARTE DEL CURRICULUM DE CADA MASTER O GRADO. EN CUANTO A LAS BIBLIOGRAFIAS RECOMENDADAS POR CADA DOCENTE LO PUNTUE BAJO PORQUE EN MI CASO NO HABIA NADA DEL MASTER, SOLO DEL GRADO.</v>
      </c>
      <c r="H324" s="17" t="str">
        <f t="shared" si="63"/>
        <v/>
      </c>
      <c r="I324" s="17" t="str">
        <f t="shared" si="63"/>
        <v/>
      </c>
      <c r="J324" s="17" t="str">
        <f t="shared" si="63"/>
        <v/>
      </c>
      <c r="K324" s="17" t="str">
        <f t="shared" si="63"/>
        <v/>
      </c>
      <c r="L324" s="17" t="str">
        <f t="shared" si="63"/>
        <v/>
      </c>
      <c r="M324" s="17" t="str">
        <f t="shared" si="63"/>
        <v xml:space="preserve">CURSOS FORMACION INFORMACIÓN; </v>
      </c>
      <c r="N324" s="17" t="str">
        <f t="shared" si="63"/>
        <v/>
      </c>
      <c r="O324" s="17" t="str">
        <f t="shared" si="63"/>
        <v/>
      </c>
      <c r="P324" s="17" t="str">
        <f t="shared" si="63"/>
        <v/>
      </c>
      <c r="Q324" s="17" t="str">
        <f t="shared" si="63"/>
        <v/>
      </c>
      <c r="R324" s="17" t="str">
        <f t="shared" si="63"/>
        <v/>
      </c>
      <c r="S324" s="17" t="str">
        <f t="shared" si="63"/>
        <v/>
      </c>
      <c r="T324" s="17" t="str">
        <f t="shared" si="63"/>
        <v/>
      </c>
      <c r="U324" s="17" t="str">
        <f t="shared" si="63"/>
        <v/>
      </c>
      <c r="V324" s="17" t="str">
        <f t="shared" si="63"/>
        <v/>
      </c>
      <c r="W324" s="17" t="str">
        <f t="shared" si="63"/>
        <v/>
      </c>
      <c r="X324" s="17" t="str">
        <f t="shared" si="62"/>
        <v/>
      </c>
      <c r="Y324" s="17" t="str">
        <f t="shared" si="62"/>
        <v/>
      </c>
      <c r="Z324" s="17" t="str">
        <f t="shared" si="62"/>
        <v/>
      </c>
      <c r="AA324" s="17" t="str">
        <f t="shared" si="62"/>
        <v/>
      </c>
      <c r="AB324" s="17" t="str">
        <f t="shared" si="62"/>
        <v/>
      </c>
      <c r="AC324" s="17" t="str">
        <f t="shared" si="62"/>
        <v/>
      </c>
      <c r="AD324" s="17" t="str">
        <f t="shared" si="62"/>
        <v/>
      </c>
      <c r="AE324" s="17" t="str">
        <f t="shared" si="62"/>
        <v/>
      </c>
      <c r="AF324" s="17" t="str">
        <f t="shared" si="62"/>
        <v/>
      </c>
      <c r="AG324" s="17" t="str">
        <f t="shared" si="62"/>
        <v/>
      </c>
      <c r="AH324" s="17" t="str">
        <f t="shared" si="62"/>
        <v/>
      </c>
      <c r="AI324" s="17" t="str">
        <f t="shared" si="62"/>
        <v xml:space="preserve">WEB INTERNET;  </v>
      </c>
      <c r="AJ324" s="17" t="str">
        <f t="shared" si="57"/>
        <v/>
      </c>
      <c r="AK324" s="17" t="str">
        <f t="shared" si="57"/>
        <v/>
      </c>
      <c r="AL324" s="17">
        <f t="shared" ref="AL324:AL387" si="64">COUNTIF(E324,"&lt;&gt;0")</f>
        <v>1</v>
      </c>
    </row>
    <row r="325" spans="1:38" x14ac:dyDescent="0.2">
      <c r="A325" s="70" t="str">
        <f t="shared" ref="A325:A388" si="65">CONCATENATE(H325,,I325,J325,K325,L325,M325,N325,O325,P325,Q325,R325,S325,T325,U325,V325,W325,X325,Y325,Z325,AA325,AB325,AC325,AD325,AE325,AF325,AG325,AH325,AI325,AJ325,AK325)</f>
        <v/>
      </c>
      <c r="B325" s="228" t="str">
        <f>LEFT(TABLA!BC325,1)</f>
        <v>4</v>
      </c>
      <c r="C325" s="264" t="str">
        <f>TABLA!C325</f>
        <v>Ciencias Sociales</v>
      </c>
      <c r="D325" s="264" t="str">
        <f>TABLA!F325</f>
        <v>F. Ciencias Políticas y Sociología</v>
      </c>
      <c r="E325" s="148" t="str">
        <f>TABLA!BD325</f>
        <v>Ninguno</v>
      </c>
      <c r="F325" s="148">
        <f>TABLA!BE325</f>
        <v>0</v>
      </c>
      <c r="G325" s="70" t="str">
        <f t="shared" ref="G325:G388" si="66">SUBSTITUTE(SUBSTITUTE(SUBSTITUTE(SUBSTITUTE(SUBSTITUTE(UPPER(E325),"Á","A"),"É","E"),"Í","I"),"Ó","O"),"Ú","U")</f>
        <v>NINGUNO</v>
      </c>
      <c r="H325" s="17" t="str">
        <f t="shared" si="63"/>
        <v/>
      </c>
      <c r="I325" s="17" t="str">
        <f t="shared" si="63"/>
        <v/>
      </c>
      <c r="J325" s="17" t="str">
        <f t="shared" si="63"/>
        <v/>
      </c>
      <c r="K325" s="17" t="str">
        <f t="shared" si="63"/>
        <v/>
      </c>
      <c r="L325" s="17" t="str">
        <f t="shared" si="63"/>
        <v/>
      </c>
      <c r="M325" s="17" t="str">
        <f t="shared" si="63"/>
        <v/>
      </c>
      <c r="N325" s="17" t="str">
        <f t="shared" si="63"/>
        <v/>
      </c>
      <c r="O325" s="17" t="str">
        <f t="shared" si="63"/>
        <v/>
      </c>
      <c r="P325" s="17" t="str">
        <f t="shared" si="63"/>
        <v/>
      </c>
      <c r="Q325" s="17" t="str">
        <f t="shared" si="63"/>
        <v/>
      </c>
      <c r="R325" s="17" t="str">
        <f t="shared" si="63"/>
        <v/>
      </c>
      <c r="S325" s="17" t="str">
        <f t="shared" si="63"/>
        <v/>
      </c>
      <c r="T325" s="17" t="str">
        <f t="shared" si="63"/>
        <v/>
      </c>
      <c r="U325" s="17" t="str">
        <f t="shared" si="63"/>
        <v/>
      </c>
      <c r="V325" s="17" t="str">
        <f t="shared" si="63"/>
        <v/>
      </c>
      <c r="W325" s="17" t="str">
        <f t="shared" si="63"/>
        <v/>
      </c>
      <c r="X325" s="17" t="str">
        <f t="shared" si="62"/>
        <v/>
      </c>
      <c r="Y325" s="17" t="str">
        <f t="shared" si="62"/>
        <v/>
      </c>
      <c r="Z325" s="17" t="str">
        <f t="shared" si="62"/>
        <v/>
      </c>
      <c r="AA325" s="17" t="str">
        <f t="shared" si="62"/>
        <v/>
      </c>
      <c r="AB325" s="17" t="str">
        <f t="shared" si="62"/>
        <v/>
      </c>
      <c r="AC325" s="17" t="str">
        <f t="shared" si="62"/>
        <v/>
      </c>
      <c r="AD325" s="17" t="str">
        <f t="shared" si="62"/>
        <v/>
      </c>
      <c r="AE325" s="17" t="str">
        <f t="shared" si="62"/>
        <v/>
      </c>
      <c r="AF325" s="17" t="str">
        <f t="shared" si="62"/>
        <v/>
      </c>
      <c r="AG325" s="17" t="str">
        <f t="shared" si="62"/>
        <v/>
      </c>
      <c r="AH325" s="17" t="str">
        <f t="shared" si="62"/>
        <v/>
      </c>
      <c r="AI325" s="17" t="str">
        <f t="shared" si="62"/>
        <v/>
      </c>
      <c r="AJ325" s="17" t="str">
        <f t="shared" si="57"/>
        <v/>
      </c>
      <c r="AK325" s="17" t="str">
        <f t="shared" si="57"/>
        <v/>
      </c>
    </row>
    <row r="326" spans="1:38" x14ac:dyDescent="0.2">
      <c r="A326" s="70" t="str">
        <f t="shared" si="65"/>
        <v/>
      </c>
      <c r="B326" s="228" t="str">
        <f>LEFT(TABLA!BC326,1)</f>
        <v>4</v>
      </c>
      <c r="C326" s="264" t="str">
        <f>TABLA!C326</f>
        <v>Ciencias Experimentales</v>
      </c>
      <c r="D326" s="264" t="str">
        <f>TABLA!F326</f>
        <v>F. Informática</v>
      </c>
      <c r="E326" s="148">
        <f>TABLA!BD326</f>
        <v>0</v>
      </c>
      <c r="F326" s="148">
        <f>TABLA!BE326</f>
        <v>0</v>
      </c>
      <c r="G326" s="70" t="str">
        <f t="shared" si="66"/>
        <v>0</v>
      </c>
      <c r="H326" s="17" t="str">
        <f t="shared" si="63"/>
        <v/>
      </c>
      <c r="I326" s="17" t="str">
        <f t="shared" si="63"/>
        <v/>
      </c>
      <c r="J326" s="17" t="str">
        <f t="shared" si="63"/>
        <v/>
      </c>
      <c r="K326" s="17" t="str">
        <f t="shared" si="63"/>
        <v/>
      </c>
      <c r="L326" s="17" t="str">
        <f t="shared" si="63"/>
        <v/>
      </c>
      <c r="M326" s="17" t="str">
        <f t="shared" si="63"/>
        <v/>
      </c>
      <c r="N326" s="17" t="str">
        <f t="shared" si="63"/>
        <v/>
      </c>
      <c r="O326" s="17" t="str">
        <f t="shared" si="63"/>
        <v/>
      </c>
      <c r="P326" s="17" t="str">
        <f t="shared" si="63"/>
        <v/>
      </c>
      <c r="Q326" s="17" t="str">
        <f t="shared" si="63"/>
        <v/>
      </c>
      <c r="R326" s="17" t="str">
        <f t="shared" si="63"/>
        <v/>
      </c>
      <c r="S326" s="17" t="str">
        <f t="shared" si="63"/>
        <v/>
      </c>
      <c r="T326" s="17" t="str">
        <f t="shared" si="63"/>
        <v/>
      </c>
      <c r="U326" s="17" t="str">
        <f t="shared" si="63"/>
        <v/>
      </c>
      <c r="V326" s="17" t="str">
        <f t="shared" si="63"/>
        <v/>
      </c>
      <c r="W326" s="17" t="str">
        <f t="shared" si="63"/>
        <v/>
      </c>
      <c r="X326" s="17" t="str">
        <f t="shared" si="62"/>
        <v/>
      </c>
      <c r="Y326" s="17" t="str">
        <f t="shared" si="62"/>
        <v/>
      </c>
      <c r="Z326" s="17" t="str">
        <f t="shared" si="62"/>
        <v/>
      </c>
      <c r="AA326" s="17" t="str">
        <f t="shared" si="62"/>
        <v/>
      </c>
      <c r="AB326" s="17" t="str">
        <f t="shared" si="62"/>
        <v/>
      </c>
      <c r="AC326" s="17" t="str">
        <f t="shared" si="62"/>
        <v/>
      </c>
      <c r="AD326" s="17" t="str">
        <f t="shared" si="62"/>
        <v/>
      </c>
      <c r="AE326" s="17" t="str">
        <f t="shared" si="62"/>
        <v/>
      </c>
      <c r="AF326" s="17" t="str">
        <f t="shared" si="62"/>
        <v/>
      </c>
      <c r="AG326" s="17" t="str">
        <f t="shared" si="62"/>
        <v/>
      </c>
      <c r="AH326" s="17" t="str">
        <f t="shared" si="62"/>
        <v/>
      </c>
      <c r="AI326" s="17" t="str">
        <f t="shared" si="62"/>
        <v/>
      </c>
      <c r="AJ326" s="17" t="str">
        <f t="shared" si="57"/>
        <v/>
      </c>
      <c r="AK326" s="17" t="str">
        <f t="shared" si="57"/>
        <v/>
      </c>
    </row>
    <row r="327" spans="1:38" hidden="1" x14ac:dyDescent="0.2">
      <c r="A327" s="70" t="str">
        <f t="shared" si="65"/>
        <v/>
      </c>
      <c r="B327" s="228" t="str">
        <f>LEFT(TABLA!BC327,1)</f>
        <v>3</v>
      </c>
      <c r="C327" s="17" t="str">
        <f>TABLA!C327</f>
        <v>Ciencias Sociales</v>
      </c>
      <c r="D327" s="17" t="str">
        <f>TABLA!F327</f>
        <v>F. Ciencias Políticas y Sociología</v>
      </c>
      <c r="E327" s="262">
        <f>TABLA!BD327</f>
        <v>0</v>
      </c>
      <c r="F327" s="148">
        <f>TABLA!BE327</f>
        <v>0</v>
      </c>
      <c r="G327" s="70" t="str">
        <f t="shared" si="66"/>
        <v>0</v>
      </c>
      <c r="H327" s="17" t="str">
        <f t="shared" si="63"/>
        <v/>
      </c>
      <c r="I327" s="17" t="str">
        <f t="shared" si="63"/>
        <v/>
      </c>
      <c r="J327" s="17" t="str">
        <f t="shared" si="63"/>
        <v/>
      </c>
      <c r="K327" s="17" t="str">
        <f t="shared" si="63"/>
        <v/>
      </c>
      <c r="L327" s="17" t="str">
        <f t="shared" si="63"/>
        <v/>
      </c>
      <c r="M327" s="17" t="str">
        <f t="shared" si="63"/>
        <v/>
      </c>
      <c r="N327" s="17" t="str">
        <f t="shared" si="63"/>
        <v/>
      </c>
      <c r="O327" s="17" t="str">
        <f t="shared" si="63"/>
        <v/>
      </c>
      <c r="P327" s="17" t="str">
        <f t="shared" si="63"/>
        <v/>
      </c>
      <c r="Q327" s="17" t="str">
        <f t="shared" si="63"/>
        <v/>
      </c>
      <c r="R327" s="17" t="str">
        <f t="shared" si="63"/>
        <v/>
      </c>
      <c r="S327" s="17" t="str">
        <f t="shared" si="63"/>
        <v/>
      </c>
      <c r="T327" s="17" t="str">
        <f t="shared" si="63"/>
        <v/>
      </c>
      <c r="U327" s="17" t="str">
        <f t="shared" si="63"/>
        <v/>
      </c>
      <c r="V327" s="17" t="str">
        <f t="shared" si="63"/>
        <v/>
      </c>
      <c r="W327" s="17" t="str">
        <f t="shared" ref="W327:AJ362" si="67">IFERROR((IF(FIND(W$2,$G327,1)&gt;0,W$3)),"")</f>
        <v/>
      </c>
      <c r="X327" s="17" t="str">
        <f t="shared" si="67"/>
        <v/>
      </c>
      <c r="Y327" s="17" t="str">
        <f t="shared" si="67"/>
        <v/>
      </c>
      <c r="Z327" s="17" t="str">
        <f t="shared" si="67"/>
        <v/>
      </c>
      <c r="AA327" s="17" t="str">
        <f t="shared" si="67"/>
        <v/>
      </c>
      <c r="AB327" s="17" t="str">
        <f t="shared" si="67"/>
        <v/>
      </c>
      <c r="AC327" s="17" t="str">
        <f t="shared" si="67"/>
        <v/>
      </c>
      <c r="AD327" s="17" t="str">
        <f t="shared" si="67"/>
        <v/>
      </c>
      <c r="AE327" s="17" t="str">
        <f t="shared" si="67"/>
        <v/>
      </c>
      <c r="AF327" s="17" t="str">
        <f t="shared" si="67"/>
        <v/>
      </c>
      <c r="AG327" s="17" t="str">
        <f t="shared" si="67"/>
        <v/>
      </c>
      <c r="AH327" s="17" t="str">
        <f t="shared" si="67"/>
        <v/>
      </c>
      <c r="AI327" s="17" t="str">
        <f t="shared" si="67"/>
        <v/>
      </c>
      <c r="AJ327" s="17" t="str">
        <f t="shared" si="57"/>
        <v/>
      </c>
      <c r="AK327" s="17" t="str">
        <f t="shared" si="57"/>
        <v/>
      </c>
      <c r="AL327" s="17">
        <f t="shared" si="64"/>
        <v>0</v>
      </c>
    </row>
    <row r="328" spans="1:38" hidden="1" x14ac:dyDescent="0.2">
      <c r="A328" s="70" t="str">
        <f t="shared" si="65"/>
        <v/>
      </c>
      <c r="B328" s="228" t="str">
        <f>LEFT(TABLA!BC328,1)</f>
        <v>4</v>
      </c>
      <c r="C328" s="17" t="str">
        <f>TABLA!C328</f>
        <v>Humanidades</v>
      </c>
      <c r="D328" s="17" t="str">
        <f>TABLA!F328</f>
        <v>F. Educación - Centro de Formación del Profesorado</v>
      </c>
      <c r="E328" s="148">
        <f>TABLA!BD328</f>
        <v>0</v>
      </c>
      <c r="F328" s="148">
        <f>TABLA!BE328</f>
        <v>0</v>
      </c>
      <c r="G328" s="70" t="str">
        <f t="shared" si="66"/>
        <v>0</v>
      </c>
      <c r="H328" s="17" t="str">
        <f t="shared" ref="H328:W343" si="68">IFERROR((IF(FIND(H$2,$G328,1)&gt;0,H$3)),"")</f>
        <v/>
      </c>
      <c r="I328" s="17" t="str">
        <f t="shared" si="68"/>
        <v/>
      </c>
      <c r="J328" s="17" t="str">
        <f t="shared" si="68"/>
        <v/>
      </c>
      <c r="K328" s="17" t="str">
        <f t="shared" si="68"/>
        <v/>
      </c>
      <c r="L328" s="17" t="str">
        <f t="shared" si="68"/>
        <v/>
      </c>
      <c r="M328" s="17" t="str">
        <f t="shared" si="68"/>
        <v/>
      </c>
      <c r="N328" s="17" t="str">
        <f t="shared" si="68"/>
        <v/>
      </c>
      <c r="O328" s="17" t="str">
        <f t="shared" si="68"/>
        <v/>
      </c>
      <c r="P328" s="17" t="str">
        <f t="shared" si="68"/>
        <v/>
      </c>
      <c r="Q328" s="17" t="str">
        <f t="shared" si="68"/>
        <v/>
      </c>
      <c r="R328" s="17" t="str">
        <f t="shared" si="68"/>
        <v/>
      </c>
      <c r="S328" s="17" t="str">
        <f t="shared" si="68"/>
        <v/>
      </c>
      <c r="T328" s="17" t="str">
        <f t="shared" si="68"/>
        <v/>
      </c>
      <c r="U328" s="17" t="str">
        <f t="shared" si="68"/>
        <v/>
      </c>
      <c r="V328" s="17" t="str">
        <f t="shared" si="68"/>
        <v/>
      </c>
      <c r="W328" s="17" t="str">
        <f t="shared" si="68"/>
        <v/>
      </c>
      <c r="X328" s="17" t="str">
        <f t="shared" si="67"/>
        <v/>
      </c>
      <c r="Y328" s="17" t="str">
        <f t="shared" si="67"/>
        <v/>
      </c>
      <c r="Z328" s="17" t="str">
        <f t="shared" si="67"/>
        <v/>
      </c>
      <c r="AA328" s="17" t="str">
        <f t="shared" si="67"/>
        <v/>
      </c>
      <c r="AB328" s="17" t="str">
        <f t="shared" si="67"/>
        <v/>
      </c>
      <c r="AC328" s="17" t="str">
        <f t="shared" si="67"/>
        <v/>
      </c>
      <c r="AD328" s="17" t="str">
        <f t="shared" si="67"/>
        <v/>
      </c>
      <c r="AE328" s="17" t="str">
        <f t="shared" si="67"/>
        <v/>
      </c>
      <c r="AF328" s="17" t="str">
        <f t="shared" si="67"/>
        <v/>
      </c>
      <c r="AG328" s="17" t="str">
        <f t="shared" si="67"/>
        <v/>
      </c>
      <c r="AH328" s="17" t="str">
        <f t="shared" si="67"/>
        <v/>
      </c>
      <c r="AI328" s="17" t="str">
        <f t="shared" si="67"/>
        <v/>
      </c>
      <c r="AJ328" s="17" t="str">
        <f t="shared" si="57"/>
        <v/>
      </c>
      <c r="AK328" s="17" t="str">
        <f t="shared" si="57"/>
        <v/>
      </c>
      <c r="AL328" s="17">
        <f t="shared" si="64"/>
        <v>0</v>
      </c>
    </row>
    <row r="329" spans="1:38" hidden="1" x14ac:dyDescent="0.2">
      <c r="A329" s="70" t="str">
        <f t="shared" si="65"/>
        <v/>
      </c>
      <c r="B329" s="228" t="str">
        <f>LEFT(TABLA!BC329,1)</f>
        <v>5</v>
      </c>
      <c r="C329" s="17" t="str">
        <f>TABLA!C329</f>
        <v>Humanidades</v>
      </c>
      <c r="D329" s="17" t="str">
        <f>TABLA!F329</f>
        <v>F. Filosofía</v>
      </c>
      <c r="E329" s="148">
        <f>TABLA!BD329</f>
        <v>0</v>
      </c>
      <c r="F329" s="148">
        <f>TABLA!BE329</f>
        <v>0</v>
      </c>
      <c r="G329" s="70" t="str">
        <f t="shared" si="66"/>
        <v>0</v>
      </c>
      <c r="H329" s="17" t="str">
        <f t="shared" si="68"/>
        <v/>
      </c>
      <c r="I329" s="17" t="str">
        <f t="shared" si="68"/>
        <v/>
      </c>
      <c r="J329" s="17" t="str">
        <f t="shared" si="68"/>
        <v/>
      </c>
      <c r="K329" s="17" t="str">
        <f t="shared" si="68"/>
        <v/>
      </c>
      <c r="L329" s="17" t="str">
        <f t="shared" si="68"/>
        <v/>
      </c>
      <c r="M329" s="17" t="str">
        <f t="shared" si="68"/>
        <v/>
      </c>
      <c r="N329" s="17" t="str">
        <f t="shared" si="68"/>
        <v/>
      </c>
      <c r="O329" s="17" t="str">
        <f t="shared" si="68"/>
        <v/>
      </c>
      <c r="P329" s="17" t="str">
        <f t="shared" si="68"/>
        <v/>
      </c>
      <c r="Q329" s="17" t="str">
        <f t="shared" si="68"/>
        <v/>
      </c>
      <c r="R329" s="17" t="str">
        <f t="shared" si="68"/>
        <v/>
      </c>
      <c r="S329" s="17" t="str">
        <f t="shared" si="68"/>
        <v/>
      </c>
      <c r="T329" s="17" t="str">
        <f t="shared" si="68"/>
        <v/>
      </c>
      <c r="U329" s="17" t="str">
        <f t="shared" si="68"/>
        <v/>
      </c>
      <c r="V329" s="17" t="str">
        <f t="shared" si="68"/>
        <v/>
      </c>
      <c r="W329" s="17" t="str">
        <f t="shared" si="68"/>
        <v/>
      </c>
      <c r="X329" s="17" t="str">
        <f t="shared" si="67"/>
        <v/>
      </c>
      <c r="Y329" s="17" t="str">
        <f t="shared" si="67"/>
        <v/>
      </c>
      <c r="Z329" s="17" t="str">
        <f t="shared" si="67"/>
        <v/>
      </c>
      <c r="AA329" s="17" t="str">
        <f t="shared" si="67"/>
        <v/>
      </c>
      <c r="AB329" s="17" t="str">
        <f t="shared" si="67"/>
        <v/>
      </c>
      <c r="AC329" s="17" t="str">
        <f t="shared" si="67"/>
        <v/>
      </c>
      <c r="AD329" s="17" t="str">
        <f t="shared" si="67"/>
        <v/>
      </c>
      <c r="AE329" s="17" t="str">
        <f t="shared" si="67"/>
        <v/>
      </c>
      <c r="AF329" s="17" t="str">
        <f t="shared" si="67"/>
        <v/>
      </c>
      <c r="AG329" s="17" t="str">
        <f t="shared" si="67"/>
        <v/>
      </c>
      <c r="AH329" s="17" t="str">
        <f t="shared" si="67"/>
        <v/>
      </c>
      <c r="AI329" s="17" t="str">
        <f t="shared" si="67"/>
        <v/>
      </c>
      <c r="AJ329" s="17" t="str">
        <f t="shared" si="57"/>
        <v/>
      </c>
      <c r="AK329" s="17" t="str">
        <f t="shared" si="57"/>
        <v/>
      </c>
      <c r="AL329" s="17">
        <f t="shared" si="64"/>
        <v>0</v>
      </c>
    </row>
    <row r="330" spans="1:38" hidden="1" x14ac:dyDescent="0.2">
      <c r="A330" s="70" t="str">
        <f t="shared" si="65"/>
        <v/>
      </c>
      <c r="B330" s="228" t="str">
        <f>LEFT(TABLA!BC330,1)</f>
        <v>5</v>
      </c>
      <c r="C330" s="17" t="str">
        <f>TABLA!C330</f>
        <v>Humanidades</v>
      </c>
      <c r="D330" s="17" t="str">
        <f>TABLA!F330</f>
        <v>F. Geografía e Historia</v>
      </c>
      <c r="E330" s="148">
        <f>TABLA!BD330</f>
        <v>0</v>
      </c>
      <c r="F330" s="148">
        <f>TABLA!BE330</f>
        <v>0</v>
      </c>
      <c r="G330" s="70" t="str">
        <f t="shared" si="66"/>
        <v>0</v>
      </c>
      <c r="H330" s="17" t="str">
        <f t="shared" si="68"/>
        <v/>
      </c>
      <c r="I330" s="17" t="str">
        <f t="shared" si="68"/>
        <v/>
      </c>
      <c r="J330" s="17" t="str">
        <f t="shared" si="68"/>
        <v/>
      </c>
      <c r="K330" s="17" t="str">
        <f t="shared" si="68"/>
        <v/>
      </c>
      <c r="L330" s="17" t="str">
        <f t="shared" si="68"/>
        <v/>
      </c>
      <c r="M330" s="17" t="str">
        <f t="shared" si="68"/>
        <v/>
      </c>
      <c r="N330" s="17" t="str">
        <f t="shared" si="68"/>
        <v/>
      </c>
      <c r="O330" s="17" t="str">
        <f t="shared" si="68"/>
        <v/>
      </c>
      <c r="P330" s="17" t="str">
        <f t="shared" si="68"/>
        <v/>
      </c>
      <c r="Q330" s="17" t="str">
        <f t="shared" si="68"/>
        <v/>
      </c>
      <c r="R330" s="17" t="str">
        <f t="shared" si="68"/>
        <v/>
      </c>
      <c r="S330" s="17" t="str">
        <f t="shared" si="68"/>
        <v/>
      </c>
      <c r="T330" s="17" t="str">
        <f t="shared" si="68"/>
        <v/>
      </c>
      <c r="U330" s="17" t="str">
        <f t="shared" si="68"/>
        <v/>
      </c>
      <c r="V330" s="17" t="str">
        <f t="shared" si="68"/>
        <v/>
      </c>
      <c r="W330" s="17" t="str">
        <f t="shared" si="68"/>
        <v/>
      </c>
      <c r="X330" s="17" t="str">
        <f t="shared" si="67"/>
        <v/>
      </c>
      <c r="Y330" s="17" t="str">
        <f t="shared" si="67"/>
        <v/>
      </c>
      <c r="Z330" s="17" t="str">
        <f t="shared" si="67"/>
        <v/>
      </c>
      <c r="AA330" s="17" t="str">
        <f t="shared" si="67"/>
        <v/>
      </c>
      <c r="AB330" s="17" t="str">
        <f t="shared" si="67"/>
        <v/>
      </c>
      <c r="AC330" s="17" t="str">
        <f t="shared" si="67"/>
        <v/>
      </c>
      <c r="AD330" s="17" t="str">
        <f t="shared" si="67"/>
        <v/>
      </c>
      <c r="AE330" s="17" t="str">
        <f t="shared" si="67"/>
        <v/>
      </c>
      <c r="AF330" s="17" t="str">
        <f t="shared" si="67"/>
        <v/>
      </c>
      <c r="AG330" s="17" t="str">
        <f t="shared" si="67"/>
        <v/>
      </c>
      <c r="AH330" s="17" t="str">
        <f t="shared" si="67"/>
        <v/>
      </c>
      <c r="AI330" s="17" t="str">
        <f t="shared" si="67"/>
        <v/>
      </c>
      <c r="AJ330" s="17" t="str">
        <f t="shared" si="57"/>
        <v/>
      </c>
      <c r="AK330" s="17" t="str">
        <f t="shared" si="57"/>
        <v/>
      </c>
      <c r="AL330" s="17">
        <f t="shared" si="64"/>
        <v>0</v>
      </c>
    </row>
    <row r="331" spans="1:38" hidden="1" x14ac:dyDescent="0.2">
      <c r="A331" s="70" t="str">
        <f t="shared" si="65"/>
        <v/>
      </c>
      <c r="B331" s="228" t="str">
        <f>LEFT(TABLA!BC331,1)</f>
        <v>5</v>
      </c>
      <c r="C331" s="17" t="str">
        <f>TABLA!C331</f>
        <v>Ciencias de la Salud</v>
      </c>
      <c r="D331" s="17" t="str">
        <f>TABLA!F331</f>
        <v>F. Medicina</v>
      </c>
      <c r="E331" s="148">
        <f>TABLA!BD331</f>
        <v>0</v>
      </c>
      <c r="F331" s="148">
        <f>TABLA!BE331</f>
        <v>0</v>
      </c>
      <c r="G331" s="70" t="str">
        <f t="shared" si="66"/>
        <v>0</v>
      </c>
      <c r="H331" s="17" t="str">
        <f t="shared" si="68"/>
        <v/>
      </c>
      <c r="I331" s="17" t="str">
        <f t="shared" si="68"/>
        <v/>
      </c>
      <c r="J331" s="17" t="str">
        <f t="shared" si="68"/>
        <v/>
      </c>
      <c r="K331" s="17" t="str">
        <f t="shared" si="68"/>
        <v/>
      </c>
      <c r="L331" s="17" t="str">
        <f t="shared" si="68"/>
        <v/>
      </c>
      <c r="M331" s="17" t="str">
        <f t="shared" si="68"/>
        <v/>
      </c>
      <c r="N331" s="17" t="str">
        <f t="shared" si="68"/>
        <v/>
      </c>
      <c r="O331" s="17" t="str">
        <f t="shared" si="68"/>
        <v/>
      </c>
      <c r="P331" s="17" t="str">
        <f t="shared" si="68"/>
        <v/>
      </c>
      <c r="Q331" s="17" t="str">
        <f t="shared" si="68"/>
        <v/>
      </c>
      <c r="R331" s="17" t="str">
        <f t="shared" si="68"/>
        <v/>
      </c>
      <c r="S331" s="17" t="str">
        <f t="shared" si="68"/>
        <v/>
      </c>
      <c r="T331" s="17" t="str">
        <f t="shared" si="68"/>
        <v/>
      </c>
      <c r="U331" s="17" t="str">
        <f t="shared" si="68"/>
        <v/>
      </c>
      <c r="V331" s="17" t="str">
        <f t="shared" si="68"/>
        <v/>
      </c>
      <c r="W331" s="17" t="str">
        <f t="shared" si="68"/>
        <v/>
      </c>
      <c r="X331" s="17" t="str">
        <f t="shared" si="67"/>
        <v/>
      </c>
      <c r="Y331" s="17" t="str">
        <f t="shared" si="67"/>
        <v/>
      </c>
      <c r="Z331" s="17" t="str">
        <f t="shared" si="67"/>
        <v/>
      </c>
      <c r="AA331" s="17" t="str">
        <f t="shared" si="67"/>
        <v/>
      </c>
      <c r="AB331" s="17" t="str">
        <f t="shared" si="67"/>
        <v/>
      </c>
      <c r="AC331" s="17" t="str">
        <f t="shared" si="67"/>
        <v/>
      </c>
      <c r="AD331" s="17" t="str">
        <f t="shared" si="67"/>
        <v/>
      </c>
      <c r="AE331" s="17" t="str">
        <f t="shared" si="67"/>
        <v/>
      </c>
      <c r="AF331" s="17" t="str">
        <f t="shared" si="67"/>
        <v/>
      </c>
      <c r="AG331" s="17" t="str">
        <f t="shared" si="67"/>
        <v/>
      </c>
      <c r="AH331" s="17" t="str">
        <f t="shared" si="67"/>
        <v/>
      </c>
      <c r="AI331" s="17" t="str">
        <f t="shared" si="67"/>
        <v/>
      </c>
      <c r="AJ331" s="17" t="str">
        <f t="shared" si="57"/>
        <v/>
      </c>
      <c r="AK331" s="17" t="str">
        <f t="shared" si="57"/>
        <v/>
      </c>
      <c r="AL331" s="17">
        <f t="shared" si="64"/>
        <v>0</v>
      </c>
    </row>
    <row r="332" spans="1:38" hidden="1" x14ac:dyDescent="0.2">
      <c r="A332" s="70" t="str">
        <f t="shared" si="65"/>
        <v/>
      </c>
      <c r="B332" s="228" t="str">
        <f>LEFT(TABLA!BC332,1)</f>
        <v>5</v>
      </c>
      <c r="C332" s="17" t="str">
        <f>TABLA!C332</f>
        <v>Ciencias Experimentales</v>
      </c>
      <c r="D332" s="17" t="str">
        <f>TABLA!F332</f>
        <v>F. Ciencias Químicas</v>
      </c>
      <c r="E332" s="148">
        <f>TABLA!BD332</f>
        <v>0</v>
      </c>
      <c r="F332" s="148">
        <f>TABLA!BE332</f>
        <v>0</v>
      </c>
      <c r="G332" s="70" t="str">
        <f t="shared" si="66"/>
        <v>0</v>
      </c>
      <c r="H332" s="17" t="str">
        <f t="shared" si="68"/>
        <v/>
      </c>
      <c r="I332" s="17" t="str">
        <f t="shared" si="68"/>
        <v/>
      </c>
      <c r="J332" s="17" t="str">
        <f t="shared" si="68"/>
        <v/>
      </c>
      <c r="K332" s="17" t="str">
        <f t="shared" si="68"/>
        <v/>
      </c>
      <c r="L332" s="17" t="str">
        <f t="shared" si="68"/>
        <v/>
      </c>
      <c r="M332" s="17" t="str">
        <f t="shared" si="68"/>
        <v/>
      </c>
      <c r="N332" s="17" t="str">
        <f t="shared" si="68"/>
        <v/>
      </c>
      <c r="O332" s="17" t="str">
        <f t="shared" si="68"/>
        <v/>
      </c>
      <c r="P332" s="17" t="str">
        <f t="shared" si="68"/>
        <v/>
      </c>
      <c r="Q332" s="17" t="str">
        <f t="shared" si="68"/>
        <v/>
      </c>
      <c r="R332" s="17" t="str">
        <f t="shared" si="68"/>
        <v/>
      </c>
      <c r="S332" s="17" t="str">
        <f t="shared" si="68"/>
        <v/>
      </c>
      <c r="T332" s="17" t="str">
        <f t="shared" si="68"/>
        <v/>
      </c>
      <c r="U332" s="17" t="str">
        <f t="shared" si="68"/>
        <v/>
      </c>
      <c r="V332" s="17" t="str">
        <f t="shared" si="68"/>
        <v/>
      </c>
      <c r="W332" s="17" t="str">
        <f t="shared" si="68"/>
        <v/>
      </c>
      <c r="X332" s="17" t="str">
        <f t="shared" si="67"/>
        <v/>
      </c>
      <c r="Y332" s="17" t="str">
        <f t="shared" si="67"/>
        <v/>
      </c>
      <c r="Z332" s="17" t="str">
        <f t="shared" si="67"/>
        <v/>
      </c>
      <c r="AA332" s="17" t="str">
        <f t="shared" si="67"/>
        <v/>
      </c>
      <c r="AB332" s="17" t="str">
        <f t="shared" si="67"/>
        <v/>
      </c>
      <c r="AC332" s="17" t="str">
        <f t="shared" si="67"/>
        <v/>
      </c>
      <c r="AD332" s="17" t="str">
        <f t="shared" si="67"/>
        <v/>
      </c>
      <c r="AE332" s="17" t="str">
        <f t="shared" si="67"/>
        <v/>
      </c>
      <c r="AF332" s="17" t="str">
        <f t="shared" si="67"/>
        <v/>
      </c>
      <c r="AG332" s="17" t="str">
        <f t="shared" si="67"/>
        <v/>
      </c>
      <c r="AH332" s="17" t="str">
        <f t="shared" si="67"/>
        <v/>
      </c>
      <c r="AI332" s="17" t="str">
        <f t="shared" si="67"/>
        <v/>
      </c>
      <c r="AJ332" s="17" t="str">
        <f t="shared" si="57"/>
        <v/>
      </c>
      <c r="AK332" s="17" t="str">
        <f t="shared" si="57"/>
        <v/>
      </c>
      <c r="AL332" s="17">
        <f t="shared" si="64"/>
        <v>0</v>
      </c>
    </row>
    <row r="333" spans="1:38" x14ac:dyDescent="0.2">
      <c r="A333" s="70" t="str">
        <f t="shared" si="65"/>
        <v/>
      </c>
      <c r="B333" s="228" t="str">
        <f>LEFT(TABLA!BC333,1)</f>
        <v>5</v>
      </c>
      <c r="C333" s="264" t="str">
        <f>TABLA!C333</f>
        <v>Ciencias Experimentales</v>
      </c>
      <c r="D333" s="264" t="str">
        <f>TABLA!F333</f>
        <v>F. Ciencias Biológicas</v>
      </c>
      <c r="E333" s="148">
        <f>TABLA!BD333</f>
        <v>0</v>
      </c>
      <c r="F333" s="148">
        <f>TABLA!BE333</f>
        <v>0</v>
      </c>
      <c r="G333" s="70" t="str">
        <f t="shared" si="66"/>
        <v>0</v>
      </c>
      <c r="H333" s="17" t="str">
        <f t="shared" si="68"/>
        <v/>
      </c>
      <c r="I333" s="17" t="str">
        <f t="shared" si="68"/>
        <v/>
      </c>
      <c r="J333" s="17" t="str">
        <f t="shared" si="68"/>
        <v/>
      </c>
      <c r="K333" s="17" t="str">
        <f t="shared" si="68"/>
        <v/>
      </c>
      <c r="L333" s="17" t="str">
        <f t="shared" si="68"/>
        <v/>
      </c>
      <c r="M333" s="17" t="str">
        <f t="shared" si="68"/>
        <v/>
      </c>
      <c r="N333" s="17" t="str">
        <f t="shared" si="68"/>
        <v/>
      </c>
      <c r="O333" s="17" t="str">
        <f t="shared" si="68"/>
        <v/>
      </c>
      <c r="P333" s="17" t="str">
        <f t="shared" si="68"/>
        <v/>
      </c>
      <c r="Q333" s="17" t="str">
        <f t="shared" si="68"/>
        <v/>
      </c>
      <c r="R333" s="17" t="str">
        <f t="shared" si="68"/>
        <v/>
      </c>
      <c r="S333" s="17" t="str">
        <f t="shared" si="68"/>
        <v/>
      </c>
      <c r="T333" s="17" t="str">
        <f t="shared" si="68"/>
        <v/>
      </c>
      <c r="U333" s="17" t="str">
        <f t="shared" si="68"/>
        <v/>
      </c>
      <c r="V333" s="17" t="str">
        <f t="shared" si="68"/>
        <v/>
      </c>
      <c r="W333" s="17" t="str">
        <f t="shared" si="68"/>
        <v/>
      </c>
      <c r="X333" s="17" t="str">
        <f t="shared" si="67"/>
        <v/>
      </c>
      <c r="Y333" s="17" t="str">
        <f t="shared" si="67"/>
        <v/>
      </c>
      <c r="Z333" s="17" t="str">
        <f t="shared" si="67"/>
        <v/>
      </c>
      <c r="AA333" s="17" t="str">
        <f t="shared" si="67"/>
        <v/>
      </c>
      <c r="AB333" s="17" t="str">
        <f t="shared" si="67"/>
        <v/>
      </c>
      <c r="AC333" s="17" t="str">
        <f t="shared" si="67"/>
        <v/>
      </c>
      <c r="AD333" s="17" t="str">
        <f t="shared" si="67"/>
        <v/>
      </c>
      <c r="AE333" s="17" t="str">
        <f t="shared" si="67"/>
        <v/>
      </c>
      <c r="AF333" s="17" t="str">
        <f t="shared" si="67"/>
        <v/>
      </c>
      <c r="AG333" s="17" t="str">
        <f t="shared" si="67"/>
        <v/>
      </c>
      <c r="AH333" s="17" t="str">
        <f t="shared" si="67"/>
        <v/>
      </c>
      <c r="AI333" s="17" t="str">
        <f t="shared" si="67"/>
        <v/>
      </c>
      <c r="AJ333" s="17" t="str">
        <f t="shared" si="57"/>
        <v/>
      </c>
      <c r="AK333" s="17" t="str">
        <f t="shared" si="57"/>
        <v/>
      </c>
    </row>
    <row r="334" spans="1:38" hidden="1" x14ac:dyDescent="0.2">
      <c r="A334" s="70" t="str">
        <f t="shared" si="65"/>
        <v/>
      </c>
      <c r="B334" s="228" t="str">
        <f>LEFT(TABLA!BC334,1)</f>
        <v>3</v>
      </c>
      <c r="C334" s="17" t="str">
        <f>TABLA!C334</f>
        <v>Ciencias Experimentales</v>
      </c>
      <c r="D334" s="17" t="str">
        <f>TABLA!F334</f>
        <v>F. Ciencias Químicas</v>
      </c>
      <c r="E334" s="262">
        <f>TABLA!BD334</f>
        <v>0</v>
      </c>
      <c r="F334" s="148">
        <f>TABLA!BE334</f>
        <v>0</v>
      </c>
      <c r="G334" s="70" t="str">
        <f t="shared" si="66"/>
        <v>0</v>
      </c>
      <c r="H334" s="17" t="str">
        <f t="shared" si="68"/>
        <v/>
      </c>
      <c r="I334" s="17" t="str">
        <f t="shared" si="68"/>
        <v/>
      </c>
      <c r="J334" s="17" t="str">
        <f t="shared" si="68"/>
        <v/>
      </c>
      <c r="K334" s="17" t="str">
        <f t="shared" si="68"/>
        <v/>
      </c>
      <c r="L334" s="17" t="str">
        <f t="shared" si="68"/>
        <v/>
      </c>
      <c r="M334" s="17" t="str">
        <f t="shared" si="68"/>
        <v/>
      </c>
      <c r="N334" s="17" t="str">
        <f t="shared" si="68"/>
        <v/>
      </c>
      <c r="O334" s="17" t="str">
        <f t="shared" si="68"/>
        <v/>
      </c>
      <c r="P334" s="17" t="str">
        <f t="shared" si="68"/>
        <v/>
      </c>
      <c r="Q334" s="17" t="str">
        <f t="shared" si="68"/>
        <v/>
      </c>
      <c r="R334" s="17" t="str">
        <f t="shared" si="68"/>
        <v/>
      </c>
      <c r="S334" s="17" t="str">
        <f t="shared" si="68"/>
        <v/>
      </c>
      <c r="T334" s="17" t="str">
        <f t="shared" si="68"/>
        <v/>
      </c>
      <c r="U334" s="17" t="str">
        <f t="shared" si="68"/>
        <v/>
      </c>
      <c r="V334" s="17" t="str">
        <f t="shared" si="68"/>
        <v/>
      </c>
      <c r="W334" s="17" t="str">
        <f t="shared" si="68"/>
        <v/>
      </c>
      <c r="X334" s="17" t="str">
        <f t="shared" si="67"/>
        <v/>
      </c>
      <c r="Y334" s="17" t="str">
        <f t="shared" si="67"/>
        <v/>
      </c>
      <c r="Z334" s="17" t="str">
        <f t="shared" si="67"/>
        <v/>
      </c>
      <c r="AA334" s="17" t="str">
        <f t="shared" si="67"/>
        <v/>
      </c>
      <c r="AB334" s="17" t="str">
        <f t="shared" si="67"/>
        <v/>
      </c>
      <c r="AC334" s="17" t="str">
        <f t="shared" si="67"/>
        <v/>
      </c>
      <c r="AD334" s="17" t="str">
        <f t="shared" si="67"/>
        <v/>
      </c>
      <c r="AE334" s="17" t="str">
        <f t="shared" si="67"/>
        <v/>
      </c>
      <c r="AF334" s="17" t="str">
        <f t="shared" si="67"/>
        <v/>
      </c>
      <c r="AG334" s="17" t="str">
        <f t="shared" si="67"/>
        <v/>
      </c>
      <c r="AH334" s="17" t="str">
        <f t="shared" si="67"/>
        <v/>
      </c>
      <c r="AI334" s="17" t="str">
        <f t="shared" si="67"/>
        <v/>
      </c>
      <c r="AJ334" s="17" t="str">
        <f t="shared" si="57"/>
        <v/>
      </c>
      <c r="AK334" s="17" t="str">
        <f t="shared" si="57"/>
        <v/>
      </c>
      <c r="AL334" s="17">
        <f t="shared" si="64"/>
        <v>0</v>
      </c>
    </row>
    <row r="335" spans="1:38" hidden="1" x14ac:dyDescent="0.2">
      <c r="A335" s="70" t="str">
        <f t="shared" si="65"/>
        <v/>
      </c>
      <c r="B335" s="228" t="str">
        <f>LEFT(TABLA!BC335,1)</f>
        <v>5</v>
      </c>
      <c r="C335" s="17" t="str">
        <f>TABLA!C335</f>
        <v>Humanidades</v>
      </c>
      <c r="D335" s="17" t="str">
        <f>TABLA!F335</f>
        <v>F. Geografía e Historia</v>
      </c>
      <c r="E335" s="148">
        <f>TABLA!BD335</f>
        <v>0</v>
      </c>
      <c r="F335" s="148">
        <f>TABLA!BE335</f>
        <v>0</v>
      </c>
      <c r="G335" s="70" t="str">
        <f t="shared" si="66"/>
        <v>0</v>
      </c>
      <c r="H335" s="17" t="str">
        <f t="shared" si="68"/>
        <v/>
      </c>
      <c r="I335" s="17" t="str">
        <f t="shared" si="68"/>
        <v/>
      </c>
      <c r="J335" s="17" t="str">
        <f t="shared" si="68"/>
        <v/>
      </c>
      <c r="K335" s="17" t="str">
        <f t="shared" si="68"/>
        <v/>
      </c>
      <c r="L335" s="17" t="str">
        <f t="shared" si="68"/>
        <v/>
      </c>
      <c r="M335" s="17" t="str">
        <f t="shared" si="68"/>
        <v/>
      </c>
      <c r="N335" s="17" t="str">
        <f t="shared" si="68"/>
        <v/>
      </c>
      <c r="O335" s="17" t="str">
        <f t="shared" si="68"/>
        <v/>
      </c>
      <c r="P335" s="17" t="str">
        <f t="shared" si="68"/>
        <v/>
      </c>
      <c r="Q335" s="17" t="str">
        <f t="shared" si="68"/>
        <v/>
      </c>
      <c r="R335" s="17" t="str">
        <f t="shared" si="68"/>
        <v/>
      </c>
      <c r="S335" s="17" t="str">
        <f t="shared" si="68"/>
        <v/>
      </c>
      <c r="T335" s="17" t="str">
        <f t="shared" si="68"/>
        <v/>
      </c>
      <c r="U335" s="17" t="str">
        <f t="shared" si="68"/>
        <v/>
      </c>
      <c r="V335" s="17" t="str">
        <f t="shared" si="68"/>
        <v/>
      </c>
      <c r="W335" s="17" t="str">
        <f t="shared" si="68"/>
        <v/>
      </c>
      <c r="X335" s="17" t="str">
        <f t="shared" si="67"/>
        <v/>
      </c>
      <c r="Y335" s="17" t="str">
        <f t="shared" si="67"/>
        <v/>
      </c>
      <c r="Z335" s="17" t="str">
        <f t="shared" si="67"/>
        <v/>
      </c>
      <c r="AA335" s="17" t="str">
        <f t="shared" si="67"/>
        <v/>
      </c>
      <c r="AB335" s="17" t="str">
        <f t="shared" si="67"/>
        <v/>
      </c>
      <c r="AC335" s="17" t="str">
        <f t="shared" si="67"/>
        <v/>
      </c>
      <c r="AD335" s="17" t="str">
        <f t="shared" si="67"/>
        <v/>
      </c>
      <c r="AE335" s="17" t="str">
        <f t="shared" si="67"/>
        <v/>
      </c>
      <c r="AF335" s="17" t="str">
        <f t="shared" si="67"/>
        <v/>
      </c>
      <c r="AG335" s="17" t="str">
        <f t="shared" si="67"/>
        <v/>
      </c>
      <c r="AH335" s="17" t="str">
        <f t="shared" si="67"/>
        <v/>
      </c>
      <c r="AI335" s="17" t="str">
        <f t="shared" si="67"/>
        <v/>
      </c>
      <c r="AJ335" s="17" t="str">
        <f t="shared" si="57"/>
        <v/>
      </c>
      <c r="AK335" s="17" t="str">
        <f t="shared" si="57"/>
        <v/>
      </c>
      <c r="AL335" s="17">
        <f t="shared" si="64"/>
        <v>0</v>
      </c>
    </row>
    <row r="336" spans="1:38" ht="38.75" hidden="1" x14ac:dyDescent="0.2">
      <c r="A336" s="70" t="str">
        <f t="shared" si="65"/>
        <v/>
      </c>
      <c r="B336" s="228" t="str">
        <f>LEFT(TABLA!BC336,1)</f>
        <v>3</v>
      </c>
      <c r="C336" s="17" t="str">
        <f>TABLA!C336</f>
        <v>Ciencias de la Salud</v>
      </c>
      <c r="D336" s="17" t="str">
        <f>TABLA!F336</f>
        <v>F. Medicina</v>
      </c>
      <c r="E336" s="148" t="str">
        <f>TABLA!BD336</f>
        <v>Me gustaria poder estudiar dentro de la biblioteca de la facultad de medicina, cómodamente, desde las 7:00h hasta el inicio de mis clases a las 8:40h.</v>
      </c>
      <c r="F336" s="148">
        <f>TABLA!BE336</f>
        <v>0</v>
      </c>
      <c r="G336" s="70" t="str">
        <f t="shared" si="66"/>
        <v>ME GUSTARIA PODER ESTUDIAR DENTRO DE LA BIBLIOTECA DE LA FACULTAD DE MEDICINA, COMODAMENTE, DESDE LAS 7:00H HASTA EL INICIO DE MIS CLASES A LAS 8:40H.</v>
      </c>
      <c r="H336" s="17" t="str">
        <f t="shared" si="68"/>
        <v/>
      </c>
      <c r="I336" s="17" t="str">
        <f t="shared" si="68"/>
        <v/>
      </c>
      <c r="J336" s="17" t="str">
        <f t="shared" si="68"/>
        <v/>
      </c>
      <c r="K336" s="17" t="str">
        <f t="shared" si="68"/>
        <v/>
      </c>
      <c r="L336" s="17" t="str">
        <f t="shared" si="68"/>
        <v/>
      </c>
      <c r="M336" s="17" t="str">
        <f t="shared" si="68"/>
        <v/>
      </c>
      <c r="N336" s="17" t="str">
        <f t="shared" si="68"/>
        <v/>
      </c>
      <c r="O336" s="17" t="str">
        <f t="shared" si="68"/>
        <v/>
      </c>
      <c r="P336" s="17" t="str">
        <f t="shared" si="68"/>
        <v/>
      </c>
      <c r="Q336" s="17" t="str">
        <f t="shared" si="68"/>
        <v/>
      </c>
      <c r="R336" s="17" t="str">
        <f t="shared" si="68"/>
        <v/>
      </c>
      <c r="S336" s="17" t="str">
        <f t="shared" si="68"/>
        <v/>
      </c>
      <c r="T336" s="17" t="str">
        <f t="shared" si="68"/>
        <v/>
      </c>
      <c r="U336" s="17" t="str">
        <f t="shared" si="68"/>
        <v/>
      </c>
      <c r="V336" s="17" t="str">
        <f t="shared" si="68"/>
        <v/>
      </c>
      <c r="W336" s="17" t="str">
        <f t="shared" si="68"/>
        <v/>
      </c>
      <c r="X336" s="17" t="str">
        <f t="shared" si="67"/>
        <v/>
      </c>
      <c r="Y336" s="17" t="str">
        <f t="shared" si="67"/>
        <v/>
      </c>
      <c r="Z336" s="17" t="str">
        <f t="shared" si="67"/>
        <v/>
      </c>
      <c r="AA336" s="17" t="str">
        <f t="shared" si="67"/>
        <v/>
      </c>
      <c r="AB336" s="17" t="str">
        <f t="shared" si="67"/>
        <v/>
      </c>
      <c r="AC336" s="17" t="str">
        <f t="shared" si="67"/>
        <v/>
      </c>
      <c r="AD336" s="17" t="str">
        <f t="shared" si="67"/>
        <v/>
      </c>
      <c r="AE336" s="17" t="str">
        <f t="shared" si="67"/>
        <v/>
      </c>
      <c r="AF336" s="17" t="str">
        <f t="shared" si="67"/>
        <v/>
      </c>
      <c r="AG336" s="17" t="str">
        <f t="shared" si="67"/>
        <v/>
      </c>
      <c r="AH336" s="17" t="str">
        <f t="shared" si="67"/>
        <v/>
      </c>
      <c r="AI336" s="17" t="str">
        <f t="shared" si="67"/>
        <v/>
      </c>
      <c r="AJ336" s="17" t="str">
        <f t="shared" si="57"/>
        <v/>
      </c>
      <c r="AK336" s="17" t="str">
        <f t="shared" si="57"/>
        <v/>
      </c>
      <c r="AL336" s="17">
        <f t="shared" si="64"/>
        <v>1</v>
      </c>
    </row>
    <row r="337" spans="1:38" hidden="1" x14ac:dyDescent="0.2">
      <c r="A337" s="70" t="str">
        <f t="shared" si="65"/>
        <v/>
      </c>
      <c r="B337" s="228" t="str">
        <f>LEFT(TABLA!BC337,1)</f>
        <v>4</v>
      </c>
      <c r="C337" s="17" t="str">
        <f>TABLA!C337</f>
        <v>Ciencias de la Salud</v>
      </c>
      <c r="D337" s="17" t="str">
        <f>TABLA!F337</f>
        <v>F. Enfermería, Fisioterapia y Podología</v>
      </c>
      <c r="E337" s="148">
        <f>TABLA!BD337</f>
        <v>0</v>
      </c>
      <c r="F337" s="148">
        <f>TABLA!BE337</f>
        <v>0</v>
      </c>
      <c r="G337" s="70" t="str">
        <f t="shared" si="66"/>
        <v>0</v>
      </c>
      <c r="H337" s="17" t="str">
        <f t="shared" si="68"/>
        <v/>
      </c>
      <c r="I337" s="17" t="str">
        <f t="shared" si="68"/>
        <v/>
      </c>
      <c r="J337" s="17" t="str">
        <f t="shared" si="68"/>
        <v/>
      </c>
      <c r="K337" s="17" t="str">
        <f t="shared" si="68"/>
        <v/>
      </c>
      <c r="L337" s="17" t="str">
        <f t="shared" si="68"/>
        <v/>
      </c>
      <c r="M337" s="17" t="str">
        <f t="shared" si="68"/>
        <v/>
      </c>
      <c r="N337" s="17" t="str">
        <f t="shared" si="68"/>
        <v/>
      </c>
      <c r="O337" s="17" t="str">
        <f t="shared" si="68"/>
        <v/>
      </c>
      <c r="P337" s="17" t="str">
        <f t="shared" si="68"/>
        <v/>
      </c>
      <c r="Q337" s="17" t="str">
        <f t="shared" si="68"/>
        <v/>
      </c>
      <c r="R337" s="17" t="str">
        <f t="shared" si="68"/>
        <v/>
      </c>
      <c r="S337" s="17" t="str">
        <f t="shared" si="68"/>
        <v/>
      </c>
      <c r="T337" s="17" t="str">
        <f t="shared" si="68"/>
        <v/>
      </c>
      <c r="U337" s="17" t="str">
        <f t="shared" si="68"/>
        <v/>
      </c>
      <c r="V337" s="17" t="str">
        <f t="shared" si="68"/>
        <v/>
      </c>
      <c r="W337" s="17" t="str">
        <f t="shared" si="68"/>
        <v/>
      </c>
      <c r="X337" s="17" t="str">
        <f t="shared" si="67"/>
        <v/>
      </c>
      <c r="Y337" s="17" t="str">
        <f t="shared" si="67"/>
        <v/>
      </c>
      <c r="Z337" s="17" t="str">
        <f t="shared" si="67"/>
        <v/>
      </c>
      <c r="AA337" s="17" t="str">
        <f t="shared" si="67"/>
        <v/>
      </c>
      <c r="AB337" s="17" t="str">
        <f t="shared" si="67"/>
        <v/>
      </c>
      <c r="AC337" s="17" t="str">
        <f t="shared" si="67"/>
        <v/>
      </c>
      <c r="AD337" s="17" t="str">
        <f t="shared" si="67"/>
        <v/>
      </c>
      <c r="AE337" s="17" t="str">
        <f t="shared" si="67"/>
        <v/>
      </c>
      <c r="AF337" s="17" t="str">
        <f t="shared" si="67"/>
        <v/>
      </c>
      <c r="AG337" s="17" t="str">
        <f t="shared" si="67"/>
        <v/>
      </c>
      <c r="AH337" s="17" t="str">
        <f t="shared" si="67"/>
        <v/>
      </c>
      <c r="AI337" s="17" t="str">
        <f t="shared" si="67"/>
        <v/>
      </c>
      <c r="AJ337" s="17" t="str">
        <f t="shared" si="57"/>
        <v/>
      </c>
      <c r="AK337" s="17" t="str">
        <f t="shared" si="57"/>
        <v/>
      </c>
      <c r="AL337" s="17">
        <f t="shared" si="64"/>
        <v>0</v>
      </c>
    </row>
    <row r="338" spans="1:38" hidden="1" x14ac:dyDescent="0.2">
      <c r="A338" s="70" t="str">
        <f t="shared" si="65"/>
        <v/>
      </c>
      <c r="B338" s="228" t="str">
        <f>LEFT(TABLA!BC338,1)</f>
        <v>5</v>
      </c>
      <c r="C338" s="17" t="str">
        <f>TABLA!C338</f>
        <v>Humanidades</v>
      </c>
      <c r="D338" s="17" t="str">
        <f>TABLA!F338</f>
        <v>F. Filología</v>
      </c>
      <c r="E338" s="148">
        <f>TABLA!BD338</f>
        <v>0</v>
      </c>
      <c r="F338" s="148">
        <f>TABLA!BE338</f>
        <v>0</v>
      </c>
      <c r="G338" s="70" t="str">
        <f t="shared" si="66"/>
        <v>0</v>
      </c>
      <c r="H338" s="17" t="str">
        <f t="shared" si="68"/>
        <v/>
      </c>
      <c r="I338" s="17" t="str">
        <f t="shared" si="68"/>
        <v/>
      </c>
      <c r="J338" s="17" t="str">
        <f t="shared" si="68"/>
        <v/>
      </c>
      <c r="K338" s="17" t="str">
        <f t="shared" si="68"/>
        <v/>
      </c>
      <c r="L338" s="17" t="str">
        <f t="shared" si="68"/>
        <v/>
      </c>
      <c r="M338" s="17" t="str">
        <f t="shared" si="68"/>
        <v/>
      </c>
      <c r="N338" s="17" t="str">
        <f t="shared" si="68"/>
        <v/>
      </c>
      <c r="O338" s="17" t="str">
        <f t="shared" si="68"/>
        <v/>
      </c>
      <c r="P338" s="17" t="str">
        <f t="shared" si="68"/>
        <v/>
      </c>
      <c r="Q338" s="17" t="str">
        <f t="shared" si="68"/>
        <v/>
      </c>
      <c r="R338" s="17" t="str">
        <f t="shared" si="68"/>
        <v/>
      </c>
      <c r="S338" s="17" t="str">
        <f t="shared" si="68"/>
        <v/>
      </c>
      <c r="T338" s="17" t="str">
        <f t="shared" si="68"/>
        <v/>
      </c>
      <c r="U338" s="17" t="str">
        <f t="shared" si="68"/>
        <v/>
      </c>
      <c r="V338" s="17" t="str">
        <f t="shared" si="68"/>
        <v/>
      </c>
      <c r="W338" s="17" t="str">
        <f t="shared" si="68"/>
        <v/>
      </c>
      <c r="X338" s="17" t="str">
        <f t="shared" si="67"/>
        <v/>
      </c>
      <c r="Y338" s="17" t="str">
        <f t="shared" si="67"/>
        <v/>
      </c>
      <c r="Z338" s="17" t="str">
        <f t="shared" si="67"/>
        <v/>
      </c>
      <c r="AA338" s="17" t="str">
        <f t="shared" si="67"/>
        <v/>
      </c>
      <c r="AB338" s="17" t="str">
        <f t="shared" si="67"/>
        <v/>
      </c>
      <c r="AC338" s="17" t="str">
        <f t="shared" si="67"/>
        <v/>
      </c>
      <c r="AD338" s="17" t="str">
        <f t="shared" si="67"/>
        <v/>
      </c>
      <c r="AE338" s="17" t="str">
        <f t="shared" si="67"/>
        <v/>
      </c>
      <c r="AF338" s="17" t="str">
        <f t="shared" si="67"/>
        <v/>
      </c>
      <c r="AG338" s="17" t="str">
        <f t="shared" si="67"/>
        <v/>
      </c>
      <c r="AH338" s="17" t="str">
        <f t="shared" si="67"/>
        <v/>
      </c>
      <c r="AI338" s="17" t="str">
        <f t="shared" si="67"/>
        <v/>
      </c>
      <c r="AJ338" s="17" t="str">
        <f t="shared" si="57"/>
        <v/>
      </c>
      <c r="AK338" s="17" t="str">
        <f t="shared" si="57"/>
        <v/>
      </c>
      <c r="AL338" s="17">
        <f t="shared" si="64"/>
        <v>0</v>
      </c>
    </row>
    <row r="339" spans="1:38" hidden="1" x14ac:dyDescent="0.2">
      <c r="A339" s="70" t="str">
        <f t="shared" si="65"/>
        <v/>
      </c>
      <c r="B339" s="228" t="str">
        <f>LEFT(TABLA!BC339,1)</f>
        <v>5</v>
      </c>
      <c r="C339" s="17" t="str">
        <f>TABLA!C339</f>
        <v>Humanidades</v>
      </c>
      <c r="D339" s="17" t="str">
        <f>TABLA!F339</f>
        <v>F. Filología</v>
      </c>
      <c r="E339" s="148">
        <f>TABLA!BD339</f>
        <v>0</v>
      </c>
      <c r="F339" s="148">
        <f>TABLA!BE339</f>
        <v>0</v>
      </c>
      <c r="G339" s="70" t="str">
        <f t="shared" si="66"/>
        <v>0</v>
      </c>
      <c r="H339" s="17" t="str">
        <f t="shared" si="68"/>
        <v/>
      </c>
      <c r="I339" s="17" t="str">
        <f t="shared" si="68"/>
        <v/>
      </c>
      <c r="J339" s="17" t="str">
        <f t="shared" si="68"/>
        <v/>
      </c>
      <c r="K339" s="17" t="str">
        <f t="shared" si="68"/>
        <v/>
      </c>
      <c r="L339" s="17" t="str">
        <f t="shared" si="68"/>
        <v/>
      </c>
      <c r="M339" s="17" t="str">
        <f t="shared" si="68"/>
        <v/>
      </c>
      <c r="N339" s="17" t="str">
        <f t="shared" si="68"/>
        <v/>
      </c>
      <c r="O339" s="17" t="str">
        <f t="shared" si="68"/>
        <v/>
      </c>
      <c r="P339" s="17" t="str">
        <f t="shared" si="68"/>
        <v/>
      </c>
      <c r="Q339" s="17" t="str">
        <f t="shared" si="68"/>
        <v/>
      </c>
      <c r="R339" s="17" t="str">
        <f t="shared" si="68"/>
        <v/>
      </c>
      <c r="S339" s="17" t="str">
        <f t="shared" si="68"/>
        <v/>
      </c>
      <c r="T339" s="17" t="str">
        <f t="shared" si="68"/>
        <v/>
      </c>
      <c r="U339" s="17" t="str">
        <f t="shared" si="68"/>
        <v/>
      </c>
      <c r="V339" s="17" t="str">
        <f t="shared" si="68"/>
        <v/>
      </c>
      <c r="W339" s="17" t="str">
        <f t="shared" si="68"/>
        <v/>
      </c>
      <c r="X339" s="17" t="str">
        <f t="shared" si="67"/>
        <v/>
      </c>
      <c r="Y339" s="17" t="str">
        <f t="shared" si="67"/>
        <v/>
      </c>
      <c r="Z339" s="17" t="str">
        <f t="shared" si="67"/>
        <v/>
      </c>
      <c r="AA339" s="17" t="str">
        <f t="shared" si="67"/>
        <v/>
      </c>
      <c r="AB339" s="17" t="str">
        <f t="shared" si="67"/>
        <v/>
      </c>
      <c r="AC339" s="17" t="str">
        <f t="shared" si="67"/>
        <v/>
      </c>
      <c r="AD339" s="17" t="str">
        <f t="shared" si="67"/>
        <v/>
      </c>
      <c r="AE339" s="17" t="str">
        <f t="shared" si="67"/>
        <v/>
      </c>
      <c r="AF339" s="17" t="str">
        <f t="shared" si="67"/>
        <v/>
      </c>
      <c r="AG339" s="17" t="str">
        <f t="shared" si="67"/>
        <v/>
      </c>
      <c r="AH339" s="17" t="str">
        <f t="shared" si="67"/>
        <v/>
      </c>
      <c r="AI339" s="17" t="str">
        <f t="shared" si="67"/>
        <v/>
      </c>
      <c r="AJ339" s="17" t="str">
        <f t="shared" si="57"/>
        <v/>
      </c>
      <c r="AK339" s="17" t="str">
        <f t="shared" si="57"/>
        <v/>
      </c>
      <c r="AL339" s="17">
        <f t="shared" si="64"/>
        <v>0</v>
      </c>
    </row>
    <row r="340" spans="1:38" hidden="1" x14ac:dyDescent="0.2">
      <c r="A340" s="70" t="str">
        <f t="shared" si="65"/>
        <v xml:space="preserve">HORARIO; </v>
      </c>
      <c r="B340" s="228" t="str">
        <f>LEFT(TABLA!BC340,1)</f>
        <v>4</v>
      </c>
      <c r="C340" s="17" t="str">
        <f>TABLA!C340</f>
        <v>Ciencias de la Salud</v>
      </c>
      <c r="D340" s="17" t="str">
        <f>TABLA!F340</f>
        <v>F. Óptica y Optometría</v>
      </c>
      <c r="E340" s="148" t="str">
        <f>TABLA!BD340</f>
        <v>Ampliar el horario de mañana de la biblioteca de 8:30 en vez de 9:00.</v>
      </c>
      <c r="F340" s="148">
        <f>TABLA!BE340</f>
        <v>0</v>
      </c>
      <c r="G340" s="70" t="str">
        <f t="shared" si="66"/>
        <v>AMPLIAR EL HORARIO DE MAÑANA DE LA BIBLIOTECA DE 8:30 EN VEZ DE 9:00.</v>
      </c>
      <c r="H340" s="17" t="str">
        <f t="shared" si="68"/>
        <v/>
      </c>
      <c r="I340" s="17" t="str">
        <f t="shared" si="68"/>
        <v/>
      </c>
      <c r="J340" s="17" t="str">
        <f t="shared" si="68"/>
        <v/>
      </c>
      <c r="K340" s="17" t="str">
        <f t="shared" si="68"/>
        <v/>
      </c>
      <c r="L340" s="17" t="str">
        <f t="shared" si="68"/>
        <v/>
      </c>
      <c r="M340" s="17" t="str">
        <f t="shared" si="68"/>
        <v/>
      </c>
      <c r="N340" s="17" t="str">
        <f t="shared" si="68"/>
        <v/>
      </c>
      <c r="O340" s="17" t="str">
        <f t="shared" si="68"/>
        <v/>
      </c>
      <c r="P340" s="17" t="str">
        <f t="shared" si="68"/>
        <v/>
      </c>
      <c r="Q340" s="17" t="str">
        <f t="shared" si="68"/>
        <v/>
      </c>
      <c r="R340" s="17" t="str">
        <f t="shared" si="68"/>
        <v/>
      </c>
      <c r="S340" s="17" t="str">
        <f t="shared" si="68"/>
        <v xml:space="preserve">HORARIO; </v>
      </c>
      <c r="T340" s="17" t="str">
        <f t="shared" si="68"/>
        <v/>
      </c>
      <c r="U340" s="17" t="str">
        <f t="shared" si="68"/>
        <v/>
      </c>
      <c r="V340" s="17" t="str">
        <f t="shared" si="68"/>
        <v/>
      </c>
      <c r="W340" s="17" t="str">
        <f t="shared" si="68"/>
        <v/>
      </c>
      <c r="X340" s="17" t="str">
        <f t="shared" si="67"/>
        <v/>
      </c>
      <c r="Y340" s="17" t="str">
        <f t="shared" si="67"/>
        <v/>
      </c>
      <c r="Z340" s="17" t="str">
        <f t="shared" si="67"/>
        <v/>
      </c>
      <c r="AA340" s="17" t="str">
        <f t="shared" si="67"/>
        <v/>
      </c>
      <c r="AB340" s="17" t="str">
        <f t="shared" si="67"/>
        <v/>
      </c>
      <c r="AC340" s="17" t="str">
        <f t="shared" si="67"/>
        <v/>
      </c>
      <c r="AD340" s="17" t="str">
        <f t="shared" si="67"/>
        <v/>
      </c>
      <c r="AE340" s="17" t="str">
        <f t="shared" si="67"/>
        <v/>
      </c>
      <c r="AF340" s="17" t="str">
        <f t="shared" si="67"/>
        <v/>
      </c>
      <c r="AG340" s="17" t="str">
        <f t="shared" si="67"/>
        <v/>
      </c>
      <c r="AH340" s="17" t="str">
        <f t="shared" si="67"/>
        <v/>
      </c>
      <c r="AI340" s="17" t="str">
        <f t="shared" si="67"/>
        <v/>
      </c>
      <c r="AJ340" s="17" t="str">
        <f t="shared" si="67"/>
        <v/>
      </c>
      <c r="AK340" s="17" t="str">
        <f t="shared" ref="AK340:AK403" si="69">IFERROR((IF(FIND(AK$2,$G340,1)&gt;0,AK$3)),"")</f>
        <v/>
      </c>
      <c r="AL340" s="17">
        <f t="shared" si="64"/>
        <v>1</v>
      </c>
    </row>
    <row r="341" spans="1:38" hidden="1" x14ac:dyDescent="0.2">
      <c r="A341" s="70" t="str">
        <f t="shared" si="65"/>
        <v/>
      </c>
      <c r="B341" s="228" t="str">
        <f>LEFT(TABLA!BC341,1)</f>
        <v>5</v>
      </c>
      <c r="C341" s="17" t="str">
        <f>TABLA!C341</f>
        <v>Ciencias Sociales</v>
      </c>
      <c r="D341" s="17" t="str">
        <f>TABLA!F341</f>
        <v>F. Derecho</v>
      </c>
      <c r="E341" s="148">
        <f>TABLA!BD341</f>
        <v>0</v>
      </c>
      <c r="F341" s="148">
        <f>TABLA!BE341</f>
        <v>0</v>
      </c>
      <c r="G341" s="70" t="str">
        <f t="shared" si="66"/>
        <v>0</v>
      </c>
      <c r="H341" s="17" t="str">
        <f t="shared" si="68"/>
        <v/>
      </c>
      <c r="I341" s="17" t="str">
        <f t="shared" si="68"/>
        <v/>
      </c>
      <c r="J341" s="17" t="str">
        <f t="shared" si="68"/>
        <v/>
      </c>
      <c r="K341" s="17" t="str">
        <f t="shared" si="68"/>
        <v/>
      </c>
      <c r="L341" s="17" t="str">
        <f t="shared" si="68"/>
        <v/>
      </c>
      <c r="M341" s="17" t="str">
        <f t="shared" si="68"/>
        <v/>
      </c>
      <c r="N341" s="17" t="str">
        <f t="shared" si="68"/>
        <v/>
      </c>
      <c r="O341" s="17" t="str">
        <f t="shared" si="68"/>
        <v/>
      </c>
      <c r="P341" s="17" t="str">
        <f t="shared" si="68"/>
        <v/>
      </c>
      <c r="Q341" s="17" t="str">
        <f t="shared" si="68"/>
        <v/>
      </c>
      <c r="R341" s="17" t="str">
        <f t="shared" si="68"/>
        <v/>
      </c>
      <c r="S341" s="17" t="str">
        <f t="shared" si="68"/>
        <v/>
      </c>
      <c r="T341" s="17" t="str">
        <f t="shared" si="68"/>
        <v/>
      </c>
      <c r="U341" s="17" t="str">
        <f t="shared" si="68"/>
        <v/>
      </c>
      <c r="V341" s="17" t="str">
        <f t="shared" si="68"/>
        <v/>
      </c>
      <c r="W341" s="17" t="str">
        <f t="shared" si="68"/>
        <v/>
      </c>
      <c r="X341" s="17" t="str">
        <f t="shared" si="67"/>
        <v/>
      </c>
      <c r="Y341" s="17" t="str">
        <f t="shared" si="67"/>
        <v/>
      </c>
      <c r="Z341" s="17" t="str">
        <f t="shared" si="67"/>
        <v/>
      </c>
      <c r="AA341" s="17" t="str">
        <f t="shared" si="67"/>
        <v/>
      </c>
      <c r="AB341" s="17" t="str">
        <f t="shared" si="67"/>
        <v/>
      </c>
      <c r="AC341" s="17" t="str">
        <f t="shared" si="67"/>
        <v/>
      </c>
      <c r="AD341" s="17" t="str">
        <f t="shared" si="67"/>
        <v/>
      </c>
      <c r="AE341" s="17" t="str">
        <f t="shared" si="67"/>
        <v/>
      </c>
      <c r="AF341" s="17" t="str">
        <f t="shared" si="67"/>
        <v/>
      </c>
      <c r="AG341" s="17" t="str">
        <f t="shared" si="67"/>
        <v/>
      </c>
      <c r="AH341" s="17" t="str">
        <f t="shared" si="67"/>
        <v/>
      </c>
      <c r="AI341" s="17" t="str">
        <f t="shared" si="67"/>
        <v/>
      </c>
      <c r="AJ341" s="17" t="str">
        <f t="shared" si="67"/>
        <v/>
      </c>
      <c r="AK341" s="17" t="str">
        <f t="shared" si="69"/>
        <v/>
      </c>
      <c r="AL341" s="17">
        <f t="shared" si="64"/>
        <v>0</v>
      </c>
    </row>
    <row r="342" spans="1:38" ht="25.85" x14ac:dyDescent="0.2">
      <c r="A342" s="70" t="str">
        <f t="shared" si="65"/>
        <v xml:space="preserve">EXÁMENES; </v>
      </c>
      <c r="B342" s="228" t="str">
        <f>LEFT(TABLA!BC342,1)</f>
        <v>3</v>
      </c>
      <c r="C342" s="264" t="str">
        <f>TABLA!C342</f>
        <v>Ciencias de la Salud</v>
      </c>
      <c r="D342" s="264" t="str">
        <f>TABLA!F342</f>
        <v>F. Veterinaria</v>
      </c>
      <c r="E342" s="148" t="str">
        <f>TABLA!BD342</f>
        <v>Tener una biblioteca que abra los fines de semana durante todo el año, también fuera de la época de exámenes</v>
      </c>
      <c r="F342" s="148">
        <f>TABLA!BE342</f>
        <v>0</v>
      </c>
      <c r="G342" s="70" t="str">
        <f t="shared" si="66"/>
        <v>TENER UNA BIBLIOTECA QUE ABRA LOS FINES DE SEMANA DURANTE TODO EL AÑO, TAMBIEN FUERA DE LA EPOCA DE EXAMENES</v>
      </c>
      <c r="H342" s="17" t="str">
        <f t="shared" si="68"/>
        <v/>
      </c>
      <c r="I342" s="17" t="str">
        <f t="shared" si="68"/>
        <v/>
      </c>
      <c r="J342" s="17" t="str">
        <f t="shared" si="68"/>
        <v/>
      </c>
      <c r="K342" s="17" t="str">
        <f t="shared" si="68"/>
        <v/>
      </c>
      <c r="L342" s="17" t="str">
        <f t="shared" si="68"/>
        <v/>
      </c>
      <c r="M342" s="17" t="str">
        <f t="shared" si="68"/>
        <v/>
      </c>
      <c r="N342" s="17" t="str">
        <f t="shared" si="68"/>
        <v/>
      </c>
      <c r="O342" s="17" t="str">
        <f t="shared" si="68"/>
        <v/>
      </c>
      <c r="P342" s="17" t="str">
        <f t="shared" si="68"/>
        <v/>
      </c>
      <c r="Q342" s="17" t="str">
        <f t="shared" si="68"/>
        <v xml:space="preserve">EXÁMENES; </v>
      </c>
      <c r="R342" s="17" t="str">
        <f t="shared" si="68"/>
        <v/>
      </c>
      <c r="S342" s="17" t="str">
        <f t="shared" si="68"/>
        <v/>
      </c>
      <c r="T342" s="17" t="str">
        <f t="shared" si="68"/>
        <v/>
      </c>
      <c r="U342" s="17" t="str">
        <f t="shared" si="68"/>
        <v/>
      </c>
      <c r="V342" s="17" t="str">
        <f t="shared" si="68"/>
        <v/>
      </c>
      <c r="W342" s="17" t="str">
        <f t="shared" si="68"/>
        <v/>
      </c>
      <c r="X342" s="17" t="str">
        <f t="shared" si="67"/>
        <v/>
      </c>
      <c r="Y342" s="17" t="str">
        <f t="shared" si="67"/>
        <v/>
      </c>
      <c r="Z342" s="17" t="str">
        <f t="shared" si="67"/>
        <v/>
      </c>
      <c r="AA342" s="17" t="str">
        <f t="shared" si="67"/>
        <v/>
      </c>
      <c r="AB342" s="17" t="str">
        <f t="shared" si="67"/>
        <v/>
      </c>
      <c r="AC342" s="17" t="str">
        <f t="shared" si="67"/>
        <v/>
      </c>
      <c r="AD342" s="17" t="str">
        <f t="shared" si="67"/>
        <v/>
      </c>
      <c r="AE342" s="17" t="str">
        <f t="shared" si="67"/>
        <v/>
      </c>
      <c r="AF342" s="17" t="str">
        <f t="shared" si="67"/>
        <v/>
      </c>
      <c r="AG342" s="17" t="str">
        <f t="shared" si="67"/>
        <v/>
      </c>
      <c r="AH342" s="17" t="str">
        <f t="shared" si="67"/>
        <v/>
      </c>
      <c r="AI342" s="17" t="str">
        <f t="shared" si="67"/>
        <v/>
      </c>
      <c r="AJ342" s="17" t="str">
        <f t="shared" si="67"/>
        <v/>
      </c>
      <c r="AK342" s="17" t="str">
        <f t="shared" si="69"/>
        <v/>
      </c>
    </row>
    <row r="343" spans="1:38" hidden="1" x14ac:dyDescent="0.2">
      <c r="A343" s="70" t="str">
        <f t="shared" si="65"/>
        <v/>
      </c>
      <c r="B343" s="228" t="str">
        <f>LEFT(TABLA!BC343,1)</f>
        <v>4</v>
      </c>
      <c r="C343" s="17" t="str">
        <f>TABLA!C343</f>
        <v>Ciencias Experimentales</v>
      </c>
      <c r="D343" s="17" t="str">
        <f>TABLA!F343</f>
        <v>F. Estudios Estadísticos</v>
      </c>
      <c r="E343" s="262">
        <f>TABLA!BD343</f>
        <v>0</v>
      </c>
      <c r="F343" s="148">
        <f>TABLA!BE343</f>
        <v>0</v>
      </c>
      <c r="G343" s="70" t="str">
        <f t="shared" si="66"/>
        <v>0</v>
      </c>
      <c r="H343" s="17" t="str">
        <f t="shared" si="68"/>
        <v/>
      </c>
      <c r="I343" s="17" t="str">
        <f t="shared" si="68"/>
        <v/>
      </c>
      <c r="J343" s="17" t="str">
        <f t="shared" si="68"/>
        <v/>
      </c>
      <c r="K343" s="17" t="str">
        <f t="shared" si="68"/>
        <v/>
      </c>
      <c r="L343" s="17" t="str">
        <f t="shared" si="68"/>
        <v/>
      </c>
      <c r="M343" s="17" t="str">
        <f t="shared" si="68"/>
        <v/>
      </c>
      <c r="N343" s="17" t="str">
        <f t="shared" si="68"/>
        <v/>
      </c>
      <c r="O343" s="17" t="str">
        <f t="shared" si="68"/>
        <v/>
      </c>
      <c r="P343" s="17" t="str">
        <f t="shared" si="68"/>
        <v/>
      </c>
      <c r="Q343" s="17" t="str">
        <f t="shared" si="68"/>
        <v/>
      </c>
      <c r="R343" s="17" t="str">
        <f t="shared" si="68"/>
        <v/>
      </c>
      <c r="S343" s="17" t="str">
        <f t="shared" si="68"/>
        <v/>
      </c>
      <c r="T343" s="17" t="str">
        <f t="shared" si="68"/>
        <v/>
      </c>
      <c r="U343" s="17" t="str">
        <f t="shared" si="68"/>
        <v/>
      </c>
      <c r="V343" s="17" t="str">
        <f t="shared" si="68"/>
        <v/>
      </c>
      <c r="W343" s="17" t="str">
        <f t="shared" ref="W343:AI358" si="70">IFERROR((IF(FIND(W$2,$G343,1)&gt;0,W$3)),"")</f>
        <v/>
      </c>
      <c r="X343" s="17" t="str">
        <f t="shared" si="70"/>
        <v/>
      </c>
      <c r="Y343" s="17" t="str">
        <f t="shared" si="70"/>
        <v/>
      </c>
      <c r="Z343" s="17" t="str">
        <f t="shared" si="70"/>
        <v/>
      </c>
      <c r="AA343" s="17" t="str">
        <f t="shared" si="70"/>
        <v/>
      </c>
      <c r="AB343" s="17" t="str">
        <f t="shared" si="70"/>
        <v/>
      </c>
      <c r="AC343" s="17" t="str">
        <f t="shared" si="70"/>
        <v/>
      </c>
      <c r="AD343" s="17" t="str">
        <f t="shared" si="70"/>
        <v/>
      </c>
      <c r="AE343" s="17" t="str">
        <f t="shared" si="70"/>
        <v/>
      </c>
      <c r="AF343" s="17" t="str">
        <f t="shared" si="70"/>
        <v/>
      </c>
      <c r="AG343" s="17" t="str">
        <f t="shared" si="70"/>
        <v/>
      </c>
      <c r="AH343" s="17" t="str">
        <f t="shared" si="70"/>
        <v/>
      </c>
      <c r="AI343" s="17" t="str">
        <f t="shared" si="70"/>
        <v/>
      </c>
      <c r="AJ343" s="17" t="str">
        <f t="shared" si="67"/>
        <v/>
      </c>
      <c r="AK343" s="17" t="str">
        <f t="shared" si="69"/>
        <v/>
      </c>
      <c r="AL343" s="17">
        <f t="shared" si="64"/>
        <v>0</v>
      </c>
    </row>
    <row r="344" spans="1:38" x14ac:dyDescent="0.2">
      <c r="A344" s="70" t="str">
        <f t="shared" si="65"/>
        <v/>
      </c>
      <c r="B344" s="228" t="str">
        <f>LEFT(TABLA!BC344,1)</f>
        <v>5</v>
      </c>
      <c r="C344" s="264" t="str">
        <f>TABLA!C344</f>
        <v>Ciencias de la Salud</v>
      </c>
      <c r="D344" s="264" t="str">
        <f>TABLA!F344</f>
        <v>F. Psicología</v>
      </c>
      <c r="E344" s="148">
        <f>TABLA!BD344</f>
        <v>0</v>
      </c>
      <c r="F344" s="148" t="str">
        <f>TABLA!BE344</f>
        <v>beatrg22@ucm.es</v>
      </c>
      <c r="G344" s="70" t="str">
        <f t="shared" si="66"/>
        <v>0</v>
      </c>
      <c r="H344" s="17" t="str">
        <f t="shared" ref="H344:W359" si="71">IFERROR((IF(FIND(H$2,$G344,1)&gt;0,H$3)),"")</f>
        <v/>
      </c>
      <c r="I344" s="17" t="str">
        <f t="shared" si="71"/>
        <v/>
      </c>
      <c r="J344" s="17" t="str">
        <f t="shared" si="71"/>
        <v/>
      </c>
      <c r="K344" s="17" t="str">
        <f t="shared" si="71"/>
        <v/>
      </c>
      <c r="L344" s="17" t="str">
        <f t="shared" si="71"/>
        <v/>
      </c>
      <c r="M344" s="17" t="str">
        <f t="shared" si="71"/>
        <v/>
      </c>
      <c r="N344" s="17" t="str">
        <f t="shared" si="71"/>
        <v/>
      </c>
      <c r="O344" s="17" t="str">
        <f t="shared" si="71"/>
        <v/>
      </c>
      <c r="P344" s="17" t="str">
        <f t="shared" si="71"/>
        <v/>
      </c>
      <c r="Q344" s="17" t="str">
        <f t="shared" si="71"/>
        <v/>
      </c>
      <c r="R344" s="17" t="str">
        <f t="shared" si="71"/>
        <v/>
      </c>
      <c r="S344" s="17" t="str">
        <f t="shared" si="71"/>
        <v/>
      </c>
      <c r="T344" s="17" t="str">
        <f t="shared" si="71"/>
        <v/>
      </c>
      <c r="U344" s="17" t="str">
        <f t="shared" si="71"/>
        <v/>
      </c>
      <c r="V344" s="17" t="str">
        <f t="shared" si="71"/>
        <v/>
      </c>
      <c r="W344" s="17" t="str">
        <f t="shared" si="71"/>
        <v/>
      </c>
      <c r="X344" s="17" t="str">
        <f t="shared" si="70"/>
        <v/>
      </c>
      <c r="Y344" s="17" t="str">
        <f t="shared" si="70"/>
        <v/>
      </c>
      <c r="Z344" s="17" t="str">
        <f t="shared" si="70"/>
        <v/>
      </c>
      <c r="AA344" s="17" t="str">
        <f t="shared" si="70"/>
        <v/>
      </c>
      <c r="AB344" s="17" t="str">
        <f t="shared" si="70"/>
        <v/>
      </c>
      <c r="AC344" s="17" t="str">
        <f t="shared" si="70"/>
        <v/>
      </c>
      <c r="AD344" s="17" t="str">
        <f t="shared" si="70"/>
        <v/>
      </c>
      <c r="AE344" s="17" t="str">
        <f t="shared" si="70"/>
        <v/>
      </c>
      <c r="AF344" s="17" t="str">
        <f t="shared" si="70"/>
        <v/>
      </c>
      <c r="AG344" s="17" t="str">
        <f t="shared" si="70"/>
        <v/>
      </c>
      <c r="AH344" s="17" t="str">
        <f t="shared" si="70"/>
        <v/>
      </c>
      <c r="AI344" s="17" t="str">
        <f t="shared" si="70"/>
        <v/>
      </c>
      <c r="AJ344" s="17" t="str">
        <f t="shared" si="67"/>
        <v/>
      </c>
      <c r="AK344" s="17" t="str">
        <f t="shared" si="69"/>
        <v/>
      </c>
    </row>
    <row r="345" spans="1:38" hidden="1" x14ac:dyDescent="0.2">
      <c r="A345" s="70" t="str">
        <f t="shared" si="65"/>
        <v/>
      </c>
      <c r="B345" s="228" t="str">
        <f>LEFT(TABLA!BC345,1)</f>
        <v>5</v>
      </c>
      <c r="C345" s="17" t="str">
        <f>TABLA!C345</f>
        <v>Ciencias Experimentales</v>
      </c>
      <c r="D345" s="17" t="str">
        <f>TABLA!F345</f>
        <v>F. Ciencias Químicas</v>
      </c>
      <c r="E345" s="262">
        <f>TABLA!BD345</f>
        <v>0</v>
      </c>
      <c r="F345" s="148">
        <f>TABLA!BE345</f>
        <v>0</v>
      </c>
      <c r="G345" s="70" t="str">
        <f t="shared" si="66"/>
        <v>0</v>
      </c>
      <c r="H345" s="17" t="str">
        <f t="shared" si="71"/>
        <v/>
      </c>
      <c r="I345" s="17" t="str">
        <f t="shared" si="71"/>
        <v/>
      </c>
      <c r="J345" s="17" t="str">
        <f t="shared" si="71"/>
        <v/>
      </c>
      <c r="K345" s="17" t="str">
        <f t="shared" si="71"/>
        <v/>
      </c>
      <c r="L345" s="17" t="str">
        <f t="shared" si="71"/>
        <v/>
      </c>
      <c r="M345" s="17" t="str">
        <f t="shared" si="71"/>
        <v/>
      </c>
      <c r="N345" s="17" t="str">
        <f t="shared" si="71"/>
        <v/>
      </c>
      <c r="O345" s="17" t="str">
        <f t="shared" si="71"/>
        <v/>
      </c>
      <c r="P345" s="17" t="str">
        <f t="shared" si="71"/>
        <v/>
      </c>
      <c r="Q345" s="17" t="str">
        <f t="shared" si="71"/>
        <v/>
      </c>
      <c r="R345" s="17" t="str">
        <f t="shared" si="71"/>
        <v/>
      </c>
      <c r="S345" s="17" t="str">
        <f t="shared" si="71"/>
        <v/>
      </c>
      <c r="T345" s="17" t="str">
        <f t="shared" si="71"/>
        <v/>
      </c>
      <c r="U345" s="17" t="str">
        <f t="shared" si="71"/>
        <v/>
      </c>
      <c r="V345" s="17" t="str">
        <f t="shared" si="71"/>
        <v/>
      </c>
      <c r="W345" s="17" t="str">
        <f t="shared" si="71"/>
        <v/>
      </c>
      <c r="X345" s="17" t="str">
        <f t="shared" si="70"/>
        <v/>
      </c>
      <c r="Y345" s="17" t="str">
        <f t="shared" si="70"/>
        <v/>
      </c>
      <c r="Z345" s="17" t="str">
        <f t="shared" si="70"/>
        <v/>
      </c>
      <c r="AA345" s="17" t="str">
        <f t="shared" si="70"/>
        <v/>
      </c>
      <c r="AB345" s="17" t="str">
        <f t="shared" si="70"/>
        <v/>
      </c>
      <c r="AC345" s="17" t="str">
        <f t="shared" si="70"/>
        <v/>
      </c>
      <c r="AD345" s="17" t="str">
        <f t="shared" si="70"/>
        <v/>
      </c>
      <c r="AE345" s="17" t="str">
        <f t="shared" si="70"/>
        <v/>
      </c>
      <c r="AF345" s="17" t="str">
        <f t="shared" si="70"/>
        <v/>
      </c>
      <c r="AG345" s="17" t="str">
        <f t="shared" si="70"/>
        <v/>
      </c>
      <c r="AH345" s="17" t="str">
        <f t="shared" si="70"/>
        <v/>
      </c>
      <c r="AI345" s="17" t="str">
        <f t="shared" si="70"/>
        <v/>
      </c>
      <c r="AJ345" s="17" t="str">
        <f t="shared" si="67"/>
        <v/>
      </c>
      <c r="AK345" s="17" t="str">
        <f t="shared" si="69"/>
        <v/>
      </c>
      <c r="AL345" s="17">
        <f t="shared" si="64"/>
        <v>0</v>
      </c>
    </row>
    <row r="346" spans="1:38" hidden="1" x14ac:dyDescent="0.2">
      <c r="A346" s="70" t="str">
        <f t="shared" si="65"/>
        <v/>
      </c>
      <c r="B346" s="228" t="str">
        <f>LEFT(TABLA!BC346,1)</f>
        <v>4</v>
      </c>
      <c r="C346" s="17" t="str">
        <f>TABLA!C346</f>
        <v>Ciencias Sociales</v>
      </c>
      <c r="D346" s="17" t="str">
        <f>TABLA!F346</f>
        <v>F. Trabajo Social</v>
      </c>
      <c r="E346" s="148">
        <f>TABLA!BD346</f>
        <v>0</v>
      </c>
      <c r="F346" s="148">
        <f>TABLA!BE346</f>
        <v>0</v>
      </c>
      <c r="G346" s="70" t="str">
        <f t="shared" si="66"/>
        <v>0</v>
      </c>
      <c r="H346" s="17" t="str">
        <f t="shared" si="71"/>
        <v/>
      </c>
      <c r="I346" s="17" t="str">
        <f t="shared" si="71"/>
        <v/>
      </c>
      <c r="J346" s="17" t="str">
        <f t="shared" si="71"/>
        <v/>
      </c>
      <c r="K346" s="17" t="str">
        <f t="shared" si="71"/>
        <v/>
      </c>
      <c r="L346" s="17" t="str">
        <f t="shared" si="71"/>
        <v/>
      </c>
      <c r="M346" s="17" t="str">
        <f t="shared" si="71"/>
        <v/>
      </c>
      <c r="N346" s="17" t="str">
        <f t="shared" si="71"/>
        <v/>
      </c>
      <c r="O346" s="17" t="str">
        <f t="shared" si="71"/>
        <v/>
      </c>
      <c r="P346" s="17" t="str">
        <f t="shared" si="71"/>
        <v/>
      </c>
      <c r="Q346" s="17" t="str">
        <f t="shared" si="71"/>
        <v/>
      </c>
      <c r="R346" s="17" t="str">
        <f t="shared" si="71"/>
        <v/>
      </c>
      <c r="S346" s="17" t="str">
        <f t="shared" si="71"/>
        <v/>
      </c>
      <c r="T346" s="17" t="str">
        <f t="shared" si="71"/>
        <v/>
      </c>
      <c r="U346" s="17" t="str">
        <f t="shared" si="71"/>
        <v/>
      </c>
      <c r="V346" s="17" t="str">
        <f t="shared" si="71"/>
        <v/>
      </c>
      <c r="W346" s="17" t="str">
        <f t="shared" si="71"/>
        <v/>
      </c>
      <c r="X346" s="17" t="str">
        <f t="shared" si="70"/>
        <v/>
      </c>
      <c r="Y346" s="17" t="str">
        <f t="shared" si="70"/>
        <v/>
      </c>
      <c r="Z346" s="17" t="str">
        <f t="shared" si="70"/>
        <v/>
      </c>
      <c r="AA346" s="17" t="str">
        <f t="shared" si="70"/>
        <v/>
      </c>
      <c r="AB346" s="17" t="str">
        <f t="shared" si="70"/>
        <v/>
      </c>
      <c r="AC346" s="17" t="str">
        <f t="shared" si="70"/>
        <v/>
      </c>
      <c r="AD346" s="17" t="str">
        <f t="shared" si="70"/>
        <v/>
      </c>
      <c r="AE346" s="17" t="str">
        <f t="shared" si="70"/>
        <v/>
      </c>
      <c r="AF346" s="17" t="str">
        <f t="shared" si="70"/>
        <v/>
      </c>
      <c r="AG346" s="17" t="str">
        <f t="shared" si="70"/>
        <v/>
      </c>
      <c r="AH346" s="17" t="str">
        <f t="shared" si="70"/>
        <v/>
      </c>
      <c r="AI346" s="17" t="str">
        <f t="shared" si="70"/>
        <v/>
      </c>
      <c r="AJ346" s="17" t="str">
        <f t="shared" si="67"/>
        <v/>
      </c>
      <c r="AK346" s="17" t="str">
        <f t="shared" si="69"/>
        <v/>
      </c>
      <c r="AL346" s="17">
        <f t="shared" si="64"/>
        <v>0</v>
      </c>
    </row>
    <row r="347" spans="1:38" hidden="1" x14ac:dyDescent="0.2">
      <c r="A347" s="70" t="str">
        <f t="shared" si="65"/>
        <v/>
      </c>
      <c r="B347" s="228" t="str">
        <f>LEFT(TABLA!BC347,1)</f>
        <v>3</v>
      </c>
      <c r="C347" s="17" t="str">
        <f>TABLA!C347</f>
        <v>Humanidades</v>
      </c>
      <c r="D347" s="17" t="str">
        <f>TABLA!F347</f>
        <v>F. Educación - Centro de Formación del Profesorado</v>
      </c>
      <c r="E347" s="148">
        <f>TABLA!BD347</f>
        <v>0</v>
      </c>
      <c r="F347" s="148">
        <f>TABLA!BE347</f>
        <v>0</v>
      </c>
      <c r="G347" s="70" t="str">
        <f t="shared" si="66"/>
        <v>0</v>
      </c>
      <c r="H347" s="17" t="str">
        <f t="shared" si="71"/>
        <v/>
      </c>
      <c r="I347" s="17" t="str">
        <f t="shared" si="71"/>
        <v/>
      </c>
      <c r="J347" s="17" t="str">
        <f t="shared" si="71"/>
        <v/>
      </c>
      <c r="K347" s="17" t="str">
        <f t="shared" si="71"/>
        <v/>
      </c>
      <c r="L347" s="17" t="str">
        <f t="shared" si="71"/>
        <v/>
      </c>
      <c r="M347" s="17" t="str">
        <f t="shared" si="71"/>
        <v/>
      </c>
      <c r="N347" s="17" t="str">
        <f t="shared" si="71"/>
        <v/>
      </c>
      <c r="O347" s="17" t="str">
        <f t="shared" si="71"/>
        <v/>
      </c>
      <c r="P347" s="17" t="str">
        <f t="shared" si="71"/>
        <v/>
      </c>
      <c r="Q347" s="17" t="str">
        <f t="shared" si="71"/>
        <v/>
      </c>
      <c r="R347" s="17" t="str">
        <f t="shared" si="71"/>
        <v/>
      </c>
      <c r="S347" s="17" t="str">
        <f t="shared" si="71"/>
        <v/>
      </c>
      <c r="T347" s="17" t="str">
        <f t="shared" si="71"/>
        <v/>
      </c>
      <c r="U347" s="17" t="str">
        <f t="shared" si="71"/>
        <v/>
      </c>
      <c r="V347" s="17" t="str">
        <f t="shared" si="71"/>
        <v/>
      </c>
      <c r="W347" s="17" t="str">
        <f t="shared" si="71"/>
        <v/>
      </c>
      <c r="X347" s="17" t="str">
        <f t="shared" si="70"/>
        <v/>
      </c>
      <c r="Y347" s="17" t="str">
        <f t="shared" si="70"/>
        <v/>
      </c>
      <c r="Z347" s="17" t="str">
        <f t="shared" si="70"/>
        <v/>
      </c>
      <c r="AA347" s="17" t="str">
        <f t="shared" si="70"/>
        <v/>
      </c>
      <c r="AB347" s="17" t="str">
        <f t="shared" si="70"/>
        <v/>
      </c>
      <c r="AC347" s="17" t="str">
        <f t="shared" si="70"/>
        <v/>
      </c>
      <c r="AD347" s="17" t="str">
        <f t="shared" si="70"/>
        <v/>
      </c>
      <c r="AE347" s="17" t="str">
        <f t="shared" si="70"/>
        <v/>
      </c>
      <c r="AF347" s="17" t="str">
        <f t="shared" si="70"/>
        <v/>
      </c>
      <c r="AG347" s="17" t="str">
        <f t="shared" si="70"/>
        <v/>
      </c>
      <c r="AH347" s="17" t="str">
        <f t="shared" si="70"/>
        <v/>
      </c>
      <c r="AI347" s="17" t="str">
        <f t="shared" si="70"/>
        <v/>
      </c>
      <c r="AJ347" s="17" t="str">
        <f t="shared" si="67"/>
        <v/>
      </c>
      <c r="AK347" s="17" t="str">
        <f t="shared" si="69"/>
        <v/>
      </c>
      <c r="AL347" s="17">
        <f t="shared" si="64"/>
        <v>0</v>
      </c>
    </row>
    <row r="348" spans="1:38" hidden="1" x14ac:dyDescent="0.2">
      <c r="A348" s="70" t="str">
        <f t="shared" si="65"/>
        <v/>
      </c>
      <c r="B348" s="228" t="str">
        <f>LEFT(TABLA!BC348,1)</f>
        <v>4</v>
      </c>
      <c r="C348" s="17" t="str">
        <f>TABLA!C348</f>
        <v>Ciencias Sociales</v>
      </c>
      <c r="D348" s="17" t="str">
        <f>TABLA!F348</f>
        <v>F. Ciencias Económicas y Empresariales</v>
      </c>
      <c r="E348" s="148" t="str">
        <f>TABLA!BD348</f>
        <v>.</v>
      </c>
      <c r="F348" s="148">
        <f>TABLA!BE348</f>
        <v>0</v>
      </c>
      <c r="G348" s="70" t="str">
        <f t="shared" si="66"/>
        <v>.</v>
      </c>
      <c r="H348" s="17" t="str">
        <f t="shared" si="71"/>
        <v/>
      </c>
      <c r="I348" s="17" t="str">
        <f t="shared" si="71"/>
        <v/>
      </c>
      <c r="J348" s="17" t="str">
        <f t="shared" si="71"/>
        <v/>
      </c>
      <c r="K348" s="17" t="str">
        <f t="shared" si="71"/>
        <v/>
      </c>
      <c r="L348" s="17" t="str">
        <f t="shared" si="71"/>
        <v/>
      </c>
      <c r="M348" s="17" t="str">
        <f t="shared" si="71"/>
        <v/>
      </c>
      <c r="N348" s="17" t="str">
        <f t="shared" si="71"/>
        <v/>
      </c>
      <c r="O348" s="17" t="str">
        <f t="shared" si="71"/>
        <v/>
      </c>
      <c r="P348" s="17" t="str">
        <f t="shared" si="71"/>
        <v/>
      </c>
      <c r="Q348" s="17" t="str">
        <f t="shared" si="71"/>
        <v/>
      </c>
      <c r="R348" s="17" t="str">
        <f t="shared" si="71"/>
        <v/>
      </c>
      <c r="S348" s="17" t="str">
        <f t="shared" si="71"/>
        <v/>
      </c>
      <c r="T348" s="17" t="str">
        <f t="shared" si="71"/>
        <v/>
      </c>
      <c r="U348" s="17" t="str">
        <f t="shared" si="71"/>
        <v/>
      </c>
      <c r="V348" s="17" t="str">
        <f t="shared" si="71"/>
        <v/>
      </c>
      <c r="W348" s="17" t="str">
        <f t="shared" si="71"/>
        <v/>
      </c>
      <c r="X348" s="17" t="str">
        <f t="shared" si="70"/>
        <v/>
      </c>
      <c r="Y348" s="17" t="str">
        <f t="shared" si="70"/>
        <v/>
      </c>
      <c r="Z348" s="17" t="str">
        <f t="shared" si="70"/>
        <v/>
      </c>
      <c r="AA348" s="17" t="str">
        <f t="shared" si="70"/>
        <v/>
      </c>
      <c r="AB348" s="17" t="str">
        <f t="shared" si="70"/>
        <v/>
      </c>
      <c r="AC348" s="17" t="str">
        <f t="shared" si="70"/>
        <v/>
      </c>
      <c r="AD348" s="17" t="str">
        <f t="shared" si="70"/>
        <v/>
      </c>
      <c r="AE348" s="17" t="str">
        <f t="shared" si="70"/>
        <v/>
      </c>
      <c r="AF348" s="17" t="str">
        <f t="shared" si="70"/>
        <v/>
      </c>
      <c r="AG348" s="17" t="str">
        <f t="shared" si="70"/>
        <v/>
      </c>
      <c r="AH348" s="17" t="str">
        <f t="shared" si="70"/>
        <v/>
      </c>
      <c r="AI348" s="17" t="str">
        <f t="shared" si="70"/>
        <v/>
      </c>
      <c r="AJ348" s="17" t="str">
        <f t="shared" si="67"/>
        <v/>
      </c>
      <c r="AK348" s="17" t="str">
        <f t="shared" si="69"/>
        <v/>
      </c>
      <c r="AL348" s="17">
        <f t="shared" si="64"/>
        <v>1</v>
      </c>
    </row>
    <row r="349" spans="1:38" hidden="1" x14ac:dyDescent="0.2">
      <c r="A349" s="70" t="str">
        <f t="shared" si="65"/>
        <v/>
      </c>
      <c r="B349" s="228" t="str">
        <f>LEFT(TABLA!BC349,1)</f>
        <v>5</v>
      </c>
      <c r="C349" s="17" t="str">
        <f>TABLA!C349</f>
        <v>Humanidades</v>
      </c>
      <c r="D349" s="17" t="str">
        <f>TABLA!F349</f>
        <v>F. Bellas Artes</v>
      </c>
      <c r="E349" s="148">
        <f>TABLA!BD349</f>
        <v>0</v>
      </c>
      <c r="F349" s="148">
        <f>TABLA!BE349</f>
        <v>0</v>
      </c>
      <c r="G349" s="70" t="str">
        <f t="shared" si="66"/>
        <v>0</v>
      </c>
      <c r="H349" s="17" t="str">
        <f t="shared" si="71"/>
        <v/>
      </c>
      <c r="I349" s="17" t="str">
        <f t="shared" si="71"/>
        <v/>
      </c>
      <c r="J349" s="17" t="str">
        <f t="shared" si="71"/>
        <v/>
      </c>
      <c r="K349" s="17" t="str">
        <f t="shared" si="71"/>
        <v/>
      </c>
      <c r="L349" s="17" t="str">
        <f t="shared" si="71"/>
        <v/>
      </c>
      <c r="M349" s="17" t="str">
        <f t="shared" si="71"/>
        <v/>
      </c>
      <c r="N349" s="17" t="str">
        <f t="shared" si="71"/>
        <v/>
      </c>
      <c r="O349" s="17" t="str">
        <f t="shared" si="71"/>
        <v/>
      </c>
      <c r="P349" s="17" t="str">
        <f t="shared" si="71"/>
        <v/>
      </c>
      <c r="Q349" s="17" t="str">
        <f t="shared" si="71"/>
        <v/>
      </c>
      <c r="R349" s="17" t="str">
        <f t="shared" si="71"/>
        <v/>
      </c>
      <c r="S349" s="17" t="str">
        <f t="shared" si="71"/>
        <v/>
      </c>
      <c r="T349" s="17" t="str">
        <f t="shared" si="71"/>
        <v/>
      </c>
      <c r="U349" s="17" t="str">
        <f t="shared" si="71"/>
        <v/>
      </c>
      <c r="V349" s="17" t="str">
        <f t="shared" si="71"/>
        <v/>
      </c>
      <c r="W349" s="17" t="str">
        <f t="shared" si="71"/>
        <v/>
      </c>
      <c r="X349" s="17" t="str">
        <f t="shared" si="70"/>
        <v/>
      </c>
      <c r="Y349" s="17" t="str">
        <f t="shared" si="70"/>
        <v/>
      </c>
      <c r="Z349" s="17" t="str">
        <f t="shared" si="70"/>
        <v/>
      </c>
      <c r="AA349" s="17" t="str">
        <f t="shared" si="70"/>
        <v/>
      </c>
      <c r="AB349" s="17" t="str">
        <f t="shared" si="70"/>
        <v/>
      </c>
      <c r="AC349" s="17" t="str">
        <f t="shared" si="70"/>
        <v/>
      </c>
      <c r="AD349" s="17" t="str">
        <f t="shared" si="70"/>
        <v/>
      </c>
      <c r="AE349" s="17" t="str">
        <f t="shared" si="70"/>
        <v/>
      </c>
      <c r="AF349" s="17" t="str">
        <f t="shared" si="70"/>
        <v/>
      </c>
      <c r="AG349" s="17" t="str">
        <f t="shared" si="70"/>
        <v/>
      </c>
      <c r="AH349" s="17" t="str">
        <f t="shared" si="70"/>
        <v/>
      </c>
      <c r="AI349" s="17" t="str">
        <f t="shared" si="70"/>
        <v/>
      </c>
      <c r="AJ349" s="17" t="str">
        <f t="shared" si="67"/>
        <v/>
      </c>
      <c r="AK349" s="17" t="str">
        <f t="shared" si="69"/>
        <v/>
      </c>
      <c r="AL349" s="17">
        <f t="shared" si="64"/>
        <v>0</v>
      </c>
    </row>
    <row r="350" spans="1:38" ht="25.85" hidden="1" x14ac:dyDescent="0.2">
      <c r="A350" s="70" t="str">
        <f t="shared" si="65"/>
        <v xml:space="preserve">LIBROS; </v>
      </c>
      <c r="B350" s="228" t="str">
        <f>LEFT(TABLA!BC350,1)</f>
        <v>4</v>
      </c>
      <c r="C350" s="17" t="str">
        <f>TABLA!C350</f>
        <v>Humanidades</v>
      </c>
      <c r="D350" s="17" t="str">
        <f>TABLA!F350</f>
        <v>F. Educación - Centro de Formación del Profesorado</v>
      </c>
      <c r="E350" s="148" t="str">
        <f>TABLA!BD350</f>
        <v>Me gustaría que la colocación de los libros de la biblioteca de la facultad de educación fuera mejor para facilitar su localización</v>
      </c>
      <c r="F350" s="148">
        <f>TABLA!BE350</f>
        <v>0</v>
      </c>
      <c r="G350" s="70" t="str">
        <f t="shared" si="66"/>
        <v>ME GUSTARIA QUE LA COLOCACION DE LOS LIBROS DE LA BIBLIOTECA DE LA FACULTAD DE EDUCACION FUERA MEJOR PARA FACILITAR SU LOCALIZACION</v>
      </c>
      <c r="H350" s="17" t="str">
        <f t="shared" si="71"/>
        <v/>
      </c>
      <c r="I350" s="17" t="str">
        <f t="shared" si="71"/>
        <v/>
      </c>
      <c r="J350" s="17" t="str">
        <f t="shared" si="71"/>
        <v/>
      </c>
      <c r="K350" s="17" t="str">
        <f t="shared" si="71"/>
        <v/>
      </c>
      <c r="L350" s="17" t="str">
        <f t="shared" si="71"/>
        <v/>
      </c>
      <c r="M350" s="17" t="str">
        <f t="shared" si="71"/>
        <v/>
      </c>
      <c r="N350" s="17" t="str">
        <f t="shared" si="71"/>
        <v/>
      </c>
      <c r="O350" s="17" t="str">
        <f t="shared" si="71"/>
        <v/>
      </c>
      <c r="P350" s="17" t="str">
        <f t="shared" si="71"/>
        <v/>
      </c>
      <c r="Q350" s="17" t="str">
        <f t="shared" si="71"/>
        <v/>
      </c>
      <c r="R350" s="17" t="str">
        <f t="shared" si="71"/>
        <v/>
      </c>
      <c r="S350" s="17" t="str">
        <f t="shared" si="71"/>
        <v/>
      </c>
      <c r="T350" s="17" t="str">
        <f t="shared" si="71"/>
        <v/>
      </c>
      <c r="U350" s="17" t="str">
        <f t="shared" si="71"/>
        <v xml:space="preserve">LIBROS; </v>
      </c>
      <c r="V350" s="17" t="str">
        <f t="shared" si="71"/>
        <v/>
      </c>
      <c r="W350" s="17" t="str">
        <f t="shared" si="71"/>
        <v/>
      </c>
      <c r="X350" s="17" t="str">
        <f t="shared" si="70"/>
        <v/>
      </c>
      <c r="Y350" s="17" t="str">
        <f t="shared" si="70"/>
        <v/>
      </c>
      <c r="Z350" s="17" t="str">
        <f t="shared" si="70"/>
        <v/>
      </c>
      <c r="AA350" s="17" t="str">
        <f t="shared" si="70"/>
        <v/>
      </c>
      <c r="AB350" s="17" t="str">
        <f t="shared" si="70"/>
        <v/>
      </c>
      <c r="AC350" s="17" t="str">
        <f t="shared" si="70"/>
        <v/>
      </c>
      <c r="AD350" s="17" t="str">
        <f t="shared" si="70"/>
        <v/>
      </c>
      <c r="AE350" s="17" t="str">
        <f t="shared" si="70"/>
        <v/>
      </c>
      <c r="AF350" s="17" t="str">
        <f t="shared" si="70"/>
        <v/>
      </c>
      <c r="AG350" s="17" t="str">
        <f t="shared" si="70"/>
        <v/>
      </c>
      <c r="AH350" s="17" t="str">
        <f t="shared" si="70"/>
        <v/>
      </c>
      <c r="AI350" s="17" t="str">
        <f t="shared" si="70"/>
        <v/>
      </c>
      <c r="AJ350" s="17" t="str">
        <f t="shared" si="67"/>
        <v/>
      </c>
      <c r="AK350" s="17" t="str">
        <f t="shared" si="69"/>
        <v/>
      </c>
      <c r="AL350" s="17">
        <f t="shared" si="64"/>
        <v>1</v>
      </c>
    </row>
    <row r="351" spans="1:38" x14ac:dyDescent="0.2">
      <c r="A351" s="70" t="str">
        <f t="shared" si="65"/>
        <v/>
      </c>
      <c r="B351" s="228" t="str">
        <f>LEFT(TABLA!BC351,1)</f>
        <v>4</v>
      </c>
      <c r="C351" s="264" t="str">
        <f>TABLA!C351</f>
        <v>Ciencias Experimentales</v>
      </c>
      <c r="D351" s="264" t="str">
        <f>TABLA!F351</f>
        <v>F. Ciencias Químicas</v>
      </c>
      <c r="E351" s="148">
        <f>TABLA!BD351</f>
        <v>0</v>
      </c>
      <c r="F351" s="148">
        <f>TABLA!BE351</f>
        <v>0</v>
      </c>
      <c r="G351" s="70" t="str">
        <f t="shared" si="66"/>
        <v>0</v>
      </c>
      <c r="H351" s="17" t="str">
        <f t="shared" si="71"/>
        <v/>
      </c>
      <c r="I351" s="17" t="str">
        <f t="shared" si="71"/>
        <v/>
      </c>
      <c r="J351" s="17" t="str">
        <f t="shared" si="71"/>
        <v/>
      </c>
      <c r="K351" s="17" t="str">
        <f t="shared" si="71"/>
        <v/>
      </c>
      <c r="L351" s="17" t="str">
        <f t="shared" si="71"/>
        <v/>
      </c>
      <c r="M351" s="17" t="str">
        <f t="shared" si="71"/>
        <v/>
      </c>
      <c r="N351" s="17" t="str">
        <f t="shared" si="71"/>
        <v/>
      </c>
      <c r="O351" s="17" t="str">
        <f t="shared" si="71"/>
        <v/>
      </c>
      <c r="P351" s="17" t="str">
        <f t="shared" si="71"/>
        <v/>
      </c>
      <c r="Q351" s="17" t="str">
        <f t="shared" si="71"/>
        <v/>
      </c>
      <c r="R351" s="17" t="str">
        <f t="shared" si="71"/>
        <v/>
      </c>
      <c r="S351" s="17" t="str">
        <f t="shared" si="71"/>
        <v/>
      </c>
      <c r="T351" s="17" t="str">
        <f t="shared" si="71"/>
        <v/>
      </c>
      <c r="U351" s="17" t="str">
        <f t="shared" si="71"/>
        <v/>
      </c>
      <c r="V351" s="17" t="str">
        <f t="shared" si="71"/>
        <v/>
      </c>
      <c r="W351" s="17" t="str">
        <f t="shared" si="71"/>
        <v/>
      </c>
      <c r="X351" s="17" t="str">
        <f t="shared" si="70"/>
        <v/>
      </c>
      <c r="Y351" s="17" t="str">
        <f t="shared" si="70"/>
        <v/>
      </c>
      <c r="Z351" s="17" t="str">
        <f t="shared" si="70"/>
        <v/>
      </c>
      <c r="AA351" s="17" t="str">
        <f t="shared" si="70"/>
        <v/>
      </c>
      <c r="AB351" s="17" t="str">
        <f t="shared" si="70"/>
        <v/>
      </c>
      <c r="AC351" s="17" t="str">
        <f t="shared" si="70"/>
        <v/>
      </c>
      <c r="AD351" s="17" t="str">
        <f t="shared" si="70"/>
        <v/>
      </c>
      <c r="AE351" s="17" t="str">
        <f t="shared" si="70"/>
        <v/>
      </c>
      <c r="AF351" s="17" t="str">
        <f t="shared" si="70"/>
        <v/>
      </c>
      <c r="AG351" s="17" t="str">
        <f t="shared" si="70"/>
        <v/>
      </c>
      <c r="AH351" s="17" t="str">
        <f t="shared" si="70"/>
        <v/>
      </c>
      <c r="AI351" s="17" t="str">
        <f t="shared" si="70"/>
        <v/>
      </c>
      <c r="AJ351" s="17" t="str">
        <f t="shared" si="67"/>
        <v/>
      </c>
      <c r="AK351" s="17" t="str">
        <f t="shared" si="69"/>
        <v/>
      </c>
    </row>
    <row r="352" spans="1:38" hidden="1" x14ac:dyDescent="0.2">
      <c r="A352" s="70" t="str">
        <f t="shared" si="65"/>
        <v/>
      </c>
      <c r="B352" s="228" t="str">
        <f>LEFT(TABLA!BC352,1)</f>
        <v>5</v>
      </c>
      <c r="C352" s="17" t="str">
        <f>TABLA!C352</f>
        <v>Ciencias de la Salud</v>
      </c>
      <c r="D352" s="17" t="str">
        <f>TABLA!F352</f>
        <v>F. Medicina</v>
      </c>
      <c r="E352" s="262">
        <f>TABLA!BD352</f>
        <v>0</v>
      </c>
      <c r="F352" s="148">
        <f>TABLA!BE352</f>
        <v>0</v>
      </c>
      <c r="G352" s="70" t="str">
        <f t="shared" si="66"/>
        <v>0</v>
      </c>
      <c r="H352" s="17" t="str">
        <f t="shared" si="71"/>
        <v/>
      </c>
      <c r="I352" s="17" t="str">
        <f t="shared" si="71"/>
        <v/>
      </c>
      <c r="J352" s="17" t="str">
        <f t="shared" si="71"/>
        <v/>
      </c>
      <c r="K352" s="17" t="str">
        <f t="shared" si="71"/>
        <v/>
      </c>
      <c r="L352" s="17" t="str">
        <f t="shared" si="71"/>
        <v/>
      </c>
      <c r="M352" s="17" t="str">
        <f t="shared" si="71"/>
        <v/>
      </c>
      <c r="N352" s="17" t="str">
        <f t="shared" si="71"/>
        <v/>
      </c>
      <c r="O352" s="17" t="str">
        <f t="shared" si="71"/>
        <v/>
      </c>
      <c r="P352" s="17" t="str">
        <f t="shared" si="71"/>
        <v/>
      </c>
      <c r="Q352" s="17" t="str">
        <f t="shared" si="71"/>
        <v/>
      </c>
      <c r="R352" s="17" t="str">
        <f t="shared" si="71"/>
        <v/>
      </c>
      <c r="S352" s="17" t="str">
        <f t="shared" si="71"/>
        <v/>
      </c>
      <c r="T352" s="17" t="str">
        <f t="shared" si="71"/>
        <v/>
      </c>
      <c r="U352" s="17" t="str">
        <f t="shared" si="71"/>
        <v/>
      </c>
      <c r="V352" s="17" t="str">
        <f t="shared" si="71"/>
        <v/>
      </c>
      <c r="W352" s="17" t="str">
        <f t="shared" si="71"/>
        <v/>
      </c>
      <c r="X352" s="17" t="str">
        <f t="shared" si="70"/>
        <v/>
      </c>
      <c r="Y352" s="17" t="str">
        <f t="shared" si="70"/>
        <v/>
      </c>
      <c r="Z352" s="17" t="str">
        <f t="shared" si="70"/>
        <v/>
      </c>
      <c r="AA352" s="17" t="str">
        <f t="shared" si="70"/>
        <v/>
      </c>
      <c r="AB352" s="17" t="str">
        <f t="shared" si="70"/>
        <v/>
      </c>
      <c r="AC352" s="17" t="str">
        <f t="shared" si="70"/>
        <v/>
      </c>
      <c r="AD352" s="17" t="str">
        <f t="shared" si="70"/>
        <v/>
      </c>
      <c r="AE352" s="17" t="str">
        <f t="shared" si="70"/>
        <v/>
      </c>
      <c r="AF352" s="17" t="str">
        <f t="shared" si="70"/>
        <v/>
      </c>
      <c r="AG352" s="17" t="str">
        <f t="shared" si="70"/>
        <v/>
      </c>
      <c r="AH352" s="17" t="str">
        <f t="shared" si="70"/>
        <v/>
      </c>
      <c r="AI352" s="17" t="str">
        <f t="shared" si="70"/>
        <v/>
      </c>
      <c r="AJ352" s="17" t="str">
        <f t="shared" si="67"/>
        <v/>
      </c>
      <c r="AK352" s="17" t="str">
        <f t="shared" si="69"/>
        <v/>
      </c>
      <c r="AL352" s="17">
        <f t="shared" si="64"/>
        <v>0</v>
      </c>
    </row>
    <row r="353" spans="1:38" ht="64.55" hidden="1" x14ac:dyDescent="0.2">
      <c r="A353" s="70" t="str">
        <f t="shared" si="65"/>
        <v xml:space="preserve">DEVOLUCIÓN; LIBROS; PRESTAMO; </v>
      </c>
      <c r="B353" s="228" t="str">
        <f>LEFT(TABLA!BC353,1)</f>
        <v>3</v>
      </c>
      <c r="C353" s="17" t="str">
        <f>TABLA!C353</f>
        <v>Humanidades</v>
      </c>
      <c r="D353" s="17" t="str">
        <f>TABLA!F353</f>
        <v>F. Bellas Artes</v>
      </c>
      <c r="E353" s="148" t="str">
        <f>TABLA!BD353</f>
        <v>El plazo del préstamo de los libros podría alargarse a cuatro semanas y el espacio de la biblioteca parece bastante pequeña. Se podría notificar el día antes del plazo máximo de devolución y por lo menos encontrar fácilmente el apartado donde aparezca la fecha límite de devolución de los libros.</v>
      </c>
      <c r="F353" s="148">
        <f>TABLA!BE353</f>
        <v>0</v>
      </c>
      <c r="G353" s="70" t="str">
        <f t="shared" si="66"/>
        <v>EL PLAZO DEL PRESTAMO DE LOS LIBROS PODRIA ALARGARSE A CUATRO SEMANAS Y EL ESPACIO DE LA BIBLIOTECA PARECE BASTANTE PEQUEÑA. SE PODRIA NOTIFICAR EL DIA ANTES DEL PLAZO MAXIMO DE DEVOLUCION Y POR LO MENOS ENCONTRAR FACILMENTE EL APARTADO DONDE APAREZCA LA FECHA LIMITE DE DEVOLUCION DE LOS LIBROS.</v>
      </c>
      <c r="H353" s="17" t="str">
        <f t="shared" si="71"/>
        <v/>
      </c>
      <c r="I353" s="17" t="str">
        <f t="shared" si="71"/>
        <v/>
      </c>
      <c r="J353" s="17" t="str">
        <f t="shared" si="71"/>
        <v/>
      </c>
      <c r="K353" s="17" t="str">
        <f t="shared" si="71"/>
        <v/>
      </c>
      <c r="L353" s="17" t="str">
        <f t="shared" si="71"/>
        <v/>
      </c>
      <c r="M353" s="17" t="str">
        <f t="shared" si="71"/>
        <v/>
      </c>
      <c r="N353" s="17" t="str">
        <f t="shared" si="71"/>
        <v xml:space="preserve">DEVOLUCIÓN; </v>
      </c>
      <c r="O353" s="17" t="str">
        <f t="shared" si="71"/>
        <v/>
      </c>
      <c r="P353" s="17" t="str">
        <f t="shared" si="71"/>
        <v/>
      </c>
      <c r="Q353" s="17" t="str">
        <f t="shared" si="71"/>
        <v/>
      </c>
      <c r="R353" s="17" t="str">
        <f t="shared" si="71"/>
        <v/>
      </c>
      <c r="S353" s="17" t="str">
        <f t="shared" si="71"/>
        <v/>
      </c>
      <c r="T353" s="17" t="str">
        <f t="shared" si="71"/>
        <v/>
      </c>
      <c r="U353" s="17" t="str">
        <f t="shared" si="71"/>
        <v xml:space="preserve">LIBROS; </v>
      </c>
      <c r="V353" s="17" t="str">
        <f t="shared" si="71"/>
        <v/>
      </c>
      <c r="W353" s="17" t="str">
        <f t="shared" si="71"/>
        <v/>
      </c>
      <c r="X353" s="17" t="str">
        <f t="shared" si="70"/>
        <v/>
      </c>
      <c r="Y353" s="17" t="str">
        <f t="shared" si="70"/>
        <v/>
      </c>
      <c r="Z353" s="17" t="str">
        <f t="shared" si="70"/>
        <v/>
      </c>
      <c r="AA353" s="17" t="str">
        <f t="shared" si="70"/>
        <v/>
      </c>
      <c r="AB353" s="17" t="str">
        <f t="shared" si="70"/>
        <v/>
      </c>
      <c r="AC353" s="17" t="str">
        <f t="shared" si="70"/>
        <v xml:space="preserve">PRESTAMO; </v>
      </c>
      <c r="AD353" s="17" t="str">
        <f t="shared" si="70"/>
        <v/>
      </c>
      <c r="AE353" s="17" t="str">
        <f t="shared" si="70"/>
        <v/>
      </c>
      <c r="AF353" s="17" t="str">
        <f t="shared" si="70"/>
        <v/>
      </c>
      <c r="AG353" s="17" t="str">
        <f t="shared" si="70"/>
        <v/>
      </c>
      <c r="AH353" s="17" t="str">
        <f t="shared" si="70"/>
        <v/>
      </c>
      <c r="AI353" s="17" t="str">
        <f t="shared" si="70"/>
        <v/>
      </c>
      <c r="AJ353" s="17" t="str">
        <f t="shared" si="67"/>
        <v/>
      </c>
      <c r="AK353" s="17" t="str">
        <f t="shared" si="69"/>
        <v/>
      </c>
      <c r="AL353" s="17">
        <f t="shared" si="64"/>
        <v>1</v>
      </c>
    </row>
    <row r="354" spans="1:38" hidden="1" x14ac:dyDescent="0.2">
      <c r="A354" s="70" t="str">
        <f t="shared" si="65"/>
        <v/>
      </c>
      <c r="B354" s="228" t="str">
        <f>LEFT(TABLA!BC354,1)</f>
        <v>5</v>
      </c>
      <c r="C354" s="17" t="str">
        <f>TABLA!C354</f>
        <v>Ciencias Experimentales</v>
      </c>
      <c r="D354" s="17" t="str">
        <f>TABLA!F354</f>
        <v>F. Ciencias Físicas</v>
      </c>
      <c r="E354" s="148">
        <f>TABLA!BD354</f>
        <v>0</v>
      </c>
      <c r="F354" s="148">
        <f>TABLA!BE354</f>
        <v>0</v>
      </c>
      <c r="G354" s="70" t="str">
        <f t="shared" si="66"/>
        <v>0</v>
      </c>
      <c r="H354" s="17" t="str">
        <f t="shared" si="71"/>
        <v/>
      </c>
      <c r="I354" s="17" t="str">
        <f t="shared" si="71"/>
        <v/>
      </c>
      <c r="J354" s="17" t="str">
        <f t="shared" si="71"/>
        <v/>
      </c>
      <c r="K354" s="17" t="str">
        <f t="shared" si="71"/>
        <v/>
      </c>
      <c r="L354" s="17" t="str">
        <f t="shared" si="71"/>
        <v/>
      </c>
      <c r="M354" s="17" t="str">
        <f t="shared" si="71"/>
        <v/>
      </c>
      <c r="N354" s="17" t="str">
        <f t="shared" si="71"/>
        <v/>
      </c>
      <c r="O354" s="17" t="str">
        <f t="shared" si="71"/>
        <v/>
      </c>
      <c r="P354" s="17" t="str">
        <f t="shared" si="71"/>
        <v/>
      </c>
      <c r="Q354" s="17" t="str">
        <f t="shared" si="71"/>
        <v/>
      </c>
      <c r="R354" s="17" t="str">
        <f t="shared" si="71"/>
        <v/>
      </c>
      <c r="S354" s="17" t="str">
        <f t="shared" si="71"/>
        <v/>
      </c>
      <c r="T354" s="17" t="str">
        <f t="shared" si="71"/>
        <v/>
      </c>
      <c r="U354" s="17" t="str">
        <f t="shared" si="71"/>
        <v/>
      </c>
      <c r="V354" s="17" t="str">
        <f t="shared" si="71"/>
        <v/>
      </c>
      <c r="W354" s="17" t="str">
        <f t="shared" si="71"/>
        <v/>
      </c>
      <c r="X354" s="17" t="str">
        <f t="shared" si="70"/>
        <v/>
      </c>
      <c r="Y354" s="17" t="str">
        <f t="shared" si="70"/>
        <v/>
      </c>
      <c r="Z354" s="17" t="str">
        <f t="shared" si="70"/>
        <v/>
      </c>
      <c r="AA354" s="17" t="str">
        <f t="shared" si="70"/>
        <v/>
      </c>
      <c r="AB354" s="17" t="str">
        <f t="shared" si="70"/>
        <v/>
      </c>
      <c r="AC354" s="17" t="str">
        <f t="shared" si="70"/>
        <v/>
      </c>
      <c r="AD354" s="17" t="str">
        <f t="shared" si="70"/>
        <v/>
      </c>
      <c r="AE354" s="17" t="str">
        <f t="shared" si="70"/>
        <v/>
      </c>
      <c r="AF354" s="17" t="str">
        <f t="shared" si="70"/>
        <v/>
      </c>
      <c r="AG354" s="17" t="str">
        <f t="shared" si="70"/>
        <v/>
      </c>
      <c r="AH354" s="17" t="str">
        <f t="shared" si="70"/>
        <v/>
      </c>
      <c r="AI354" s="17" t="str">
        <f t="shared" si="70"/>
        <v/>
      </c>
      <c r="AJ354" s="17" t="str">
        <f t="shared" si="67"/>
        <v/>
      </c>
      <c r="AK354" s="17" t="str">
        <f t="shared" si="69"/>
        <v/>
      </c>
      <c r="AL354" s="17">
        <f t="shared" si="64"/>
        <v>0</v>
      </c>
    </row>
    <row r="355" spans="1:38" ht="38.75" x14ac:dyDescent="0.2">
      <c r="A355" s="70" t="str">
        <f t="shared" si="65"/>
        <v/>
      </c>
      <c r="B355" s="228" t="str">
        <f>LEFT(TABLA!BC355,1)</f>
        <v>5</v>
      </c>
      <c r="C355" s="264" t="str">
        <f>TABLA!C355</f>
        <v>Ciencias de la Salud</v>
      </c>
      <c r="D355" s="264" t="str">
        <f>TABLA!F355</f>
        <v>F. Psicología</v>
      </c>
      <c r="E355" s="148" t="str">
        <f>TABLA!BD355</f>
        <v>Me gustaría dar la enhorabuena a todo el equipo de la Biblioteca de mi facultad. Gracias por la excelente profesionalidad y amabilidad con la que siempre me atienden. Hacen una labor realmente excepcional.</v>
      </c>
      <c r="F355" s="148">
        <f>TABLA!BE355</f>
        <v>0</v>
      </c>
      <c r="G355" s="70" t="str">
        <f t="shared" si="66"/>
        <v>ME GUSTARIA DAR LA ENHORABUENA A TODO EL EQUIPO DE LA BIBLIOTECA DE MI FACULTAD. GRACIAS POR LA EXCELENTE PROFESIONALIDAD Y AMABILIDAD CON LA QUE SIEMPRE ME ATIENDEN. HACEN UNA LABOR REALMENTE EXCEPCIONAL.</v>
      </c>
      <c r="H355" s="17" t="str">
        <f t="shared" si="71"/>
        <v/>
      </c>
      <c r="I355" s="17" t="str">
        <f t="shared" si="71"/>
        <v/>
      </c>
      <c r="J355" s="17" t="str">
        <f t="shared" si="71"/>
        <v/>
      </c>
      <c r="K355" s="17" t="str">
        <f t="shared" si="71"/>
        <v/>
      </c>
      <c r="L355" s="17" t="str">
        <f t="shared" si="71"/>
        <v/>
      </c>
      <c r="M355" s="17" t="str">
        <f t="shared" si="71"/>
        <v/>
      </c>
      <c r="N355" s="17" t="str">
        <f t="shared" si="71"/>
        <v/>
      </c>
      <c r="O355" s="17" t="str">
        <f t="shared" si="71"/>
        <v/>
      </c>
      <c r="P355" s="17" t="str">
        <f t="shared" si="71"/>
        <v/>
      </c>
      <c r="Q355" s="17" t="str">
        <f t="shared" si="71"/>
        <v/>
      </c>
      <c r="R355" s="17" t="str">
        <f t="shared" si="71"/>
        <v/>
      </c>
      <c r="S355" s="17" t="str">
        <f t="shared" si="71"/>
        <v/>
      </c>
      <c r="T355" s="17" t="str">
        <f t="shared" si="71"/>
        <v/>
      </c>
      <c r="U355" s="17" t="str">
        <f t="shared" si="71"/>
        <v/>
      </c>
      <c r="V355" s="17" t="str">
        <f t="shared" si="71"/>
        <v/>
      </c>
      <c r="W355" s="17" t="str">
        <f t="shared" si="71"/>
        <v/>
      </c>
      <c r="X355" s="17" t="str">
        <f t="shared" si="70"/>
        <v/>
      </c>
      <c r="Y355" s="17" t="str">
        <f t="shared" si="70"/>
        <v/>
      </c>
      <c r="Z355" s="17" t="str">
        <f t="shared" si="70"/>
        <v/>
      </c>
      <c r="AA355" s="17" t="str">
        <f t="shared" si="70"/>
        <v/>
      </c>
      <c r="AB355" s="17" t="str">
        <f t="shared" si="70"/>
        <v/>
      </c>
      <c r="AC355" s="17" t="str">
        <f t="shared" si="70"/>
        <v/>
      </c>
      <c r="AD355" s="17" t="str">
        <f t="shared" si="70"/>
        <v/>
      </c>
      <c r="AE355" s="17" t="str">
        <f t="shared" si="70"/>
        <v/>
      </c>
      <c r="AF355" s="17" t="str">
        <f t="shared" si="70"/>
        <v/>
      </c>
      <c r="AG355" s="17" t="str">
        <f t="shared" si="70"/>
        <v/>
      </c>
      <c r="AH355" s="17" t="str">
        <f t="shared" si="70"/>
        <v/>
      </c>
      <c r="AI355" s="17" t="str">
        <f t="shared" si="70"/>
        <v/>
      </c>
      <c r="AJ355" s="17" t="str">
        <f t="shared" si="67"/>
        <v/>
      </c>
      <c r="AK355" s="17" t="str">
        <f t="shared" si="69"/>
        <v/>
      </c>
    </row>
    <row r="356" spans="1:38" ht="38.75" hidden="1" x14ac:dyDescent="0.2">
      <c r="A356" s="70" t="str">
        <f t="shared" si="65"/>
        <v xml:space="preserve">PERSONAL; </v>
      </c>
      <c r="B356" s="228" t="str">
        <f>LEFT(TABLA!BC356,1)</f>
        <v>4</v>
      </c>
      <c r="C356" s="17" t="str">
        <f>TABLA!C356</f>
        <v>Humanidades</v>
      </c>
      <c r="D356" s="17" t="str">
        <f>TABLA!F356</f>
        <v>F. Geografía e Historia</v>
      </c>
      <c r="E356" s="262" t="str">
        <f>TABLA!BD356</f>
        <v>Personalmente no he tenido ningún contratiempo en mis visitas a la biblioteca, por tanto considero este servicio aceptablemente  bueno, en cualquier caso, cualquier mejora siempre será bienvenida.</v>
      </c>
      <c r="F356" s="148">
        <f>TABLA!BE356</f>
        <v>0</v>
      </c>
      <c r="G356" s="70" t="str">
        <f t="shared" si="66"/>
        <v>PERSONALMENTE NO HE TENIDO NINGUN CONTRATIEMPO EN MIS VISITAS A LA BIBLIOTECA, POR TANTO CONSIDERO ESTE SERVICIO ACEPTABLEMENTE  BUENO, EN CUALQUIER CASO, CUALQUIER MEJORA SIEMPRE SERA BIENVENIDA.</v>
      </c>
      <c r="H356" s="17" t="str">
        <f t="shared" si="71"/>
        <v/>
      </c>
      <c r="I356" s="17" t="str">
        <f t="shared" si="71"/>
        <v/>
      </c>
      <c r="J356" s="17" t="str">
        <f t="shared" si="71"/>
        <v/>
      </c>
      <c r="K356" s="17" t="str">
        <f t="shared" si="71"/>
        <v/>
      </c>
      <c r="L356" s="17" t="str">
        <f t="shared" si="71"/>
        <v/>
      </c>
      <c r="M356" s="17" t="str">
        <f t="shared" si="71"/>
        <v/>
      </c>
      <c r="N356" s="17" t="str">
        <f t="shared" si="71"/>
        <v/>
      </c>
      <c r="O356" s="17" t="str">
        <f t="shared" si="71"/>
        <v/>
      </c>
      <c r="P356" s="17" t="str">
        <f t="shared" si="71"/>
        <v/>
      </c>
      <c r="Q356" s="17" t="str">
        <f t="shared" si="71"/>
        <v/>
      </c>
      <c r="R356" s="17" t="str">
        <f t="shared" si="71"/>
        <v/>
      </c>
      <c r="S356" s="17" t="str">
        <f t="shared" si="71"/>
        <v/>
      </c>
      <c r="T356" s="17" t="str">
        <f t="shared" si="71"/>
        <v/>
      </c>
      <c r="U356" s="17" t="str">
        <f t="shared" si="71"/>
        <v/>
      </c>
      <c r="V356" s="17" t="str">
        <f t="shared" si="71"/>
        <v/>
      </c>
      <c r="W356" s="17" t="str">
        <f t="shared" si="71"/>
        <v/>
      </c>
      <c r="X356" s="17" t="str">
        <f t="shared" si="70"/>
        <v/>
      </c>
      <c r="Y356" s="17" t="str">
        <f t="shared" si="70"/>
        <v/>
      </c>
      <c r="Z356" s="17" t="str">
        <f t="shared" si="70"/>
        <v/>
      </c>
      <c r="AA356" s="17" t="str">
        <f t="shared" si="70"/>
        <v xml:space="preserve">PERSONAL; </v>
      </c>
      <c r="AB356" s="17" t="str">
        <f t="shared" si="70"/>
        <v/>
      </c>
      <c r="AC356" s="17" t="str">
        <f t="shared" si="70"/>
        <v/>
      </c>
      <c r="AD356" s="17" t="str">
        <f t="shared" si="70"/>
        <v/>
      </c>
      <c r="AE356" s="17" t="str">
        <f t="shared" si="70"/>
        <v/>
      </c>
      <c r="AF356" s="17" t="str">
        <f t="shared" si="70"/>
        <v/>
      </c>
      <c r="AG356" s="17" t="str">
        <f t="shared" si="70"/>
        <v/>
      </c>
      <c r="AH356" s="17" t="str">
        <f t="shared" si="70"/>
        <v/>
      </c>
      <c r="AI356" s="17" t="str">
        <f t="shared" si="70"/>
        <v/>
      </c>
      <c r="AJ356" s="17" t="str">
        <f t="shared" si="67"/>
        <v/>
      </c>
      <c r="AK356" s="17" t="str">
        <f t="shared" si="69"/>
        <v/>
      </c>
      <c r="AL356" s="17">
        <f t="shared" si="64"/>
        <v>1</v>
      </c>
    </row>
    <row r="357" spans="1:38" ht="38.75" hidden="1" x14ac:dyDescent="0.2">
      <c r="A357" s="70" t="str">
        <f t="shared" si="65"/>
        <v xml:space="preserve">ESPACIO SITIO PUESTOS DE LECTURA; </v>
      </c>
      <c r="B357" s="228" t="str">
        <f>LEFT(TABLA!BC357,1)</f>
        <v>4</v>
      </c>
      <c r="C357" s="17" t="str">
        <f>TABLA!C357</f>
        <v>Ciencias Sociales</v>
      </c>
      <c r="D357" s="17" t="str">
        <f>TABLA!F357</f>
        <v>F. Ciencias Políticas y Sociología</v>
      </c>
      <c r="E357" s="148" t="str">
        <f>TABLA!BD357</f>
        <v>Mejorar silencio y comodidad puestos de lectura</v>
      </c>
      <c r="F357" s="148" t="str">
        <f>TABLA!BE357</f>
        <v>davmoren@ucm.es</v>
      </c>
      <c r="G357" s="70" t="str">
        <f t="shared" si="66"/>
        <v>MEJORAR SILENCIO Y COMODIDAD PUESTOS DE LECTURA</v>
      </c>
      <c r="H357" s="17" t="str">
        <f t="shared" si="71"/>
        <v/>
      </c>
      <c r="I357" s="17" t="str">
        <f t="shared" si="71"/>
        <v/>
      </c>
      <c r="J357" s="17" t="str">
        <f t="shared" si="71"/>
        <v/>
      </c>
      <c r="K357" s="17" t="str">
        <f t="shared" si="71"/>
        <v/>
      </c>
      <c r="L357" s="17" t="str">
        <f t="shared" si="71"/>
        <v/>
      </c>
      <c r="M357" s="17" t="str">
        <f t="shared" si="71"/>
        <v/>
      </c>
      <c r="N357" s="17" t="str">
        <f t="shared" si="71"/>
        <v/>
      </c>
      <c r="O357" s="17" t="str">
        <f t="shared" si="71"/>
        <v xml:space="preserve">ESPACIO SITIO PUESTOS DE LECTURA; </v>
      </c>
      <c r="P357" s="17" t="str">
        <f t="shared" si="71"/>
        <v/>
      </c>
      <c r="Q357" s="17" t="str">
        <f t="shared" si="71"/>
        <v/>
      </c>
      <c r="R357" s="17" t="str">
        <f t="shared" si="71"/>
        <v/>
      </c>
      <c r="S357" s="17" t="str">
        <f t="shared" si="71"/>
        <v/>
      </c>
      <c r="T357" s="17" t="str">
        <f t="shared" si="71"/>
        <v/>
      </c>
      <c r="U357" s="17" t="str">
        <f t="shared" si="71"/>
        <v/>
      </c>
      <c r="V357" s="17" t="str">
        <f t="shared" si="71"/>
        <v/>
      </c>
      <c r="W357" s="17" t="str">
        <f t="shared" si="71"/>
        <v/>
      </c>
      <c r="X357" s="17" t="str">
        <f t="shared" si="70"/>
        <v/>
      </c>
      <c r="Y357" s="17" t="str">
        <f t="shared" si="70"/>
        <v/>
      </c>
      <c r="Z357" s="17" t="str">
        <f t="shared" si="70"/>
        <v/>
      </c>
      <c r="AA357" s="17" t="str">
        <f t="shared" si="70"/>
        <v/>
      </c>
      <c r="AB357" s="17" t="str">
        <f t="shared" si="70"/>
        <v/>
      </c>
      <c r="AC357" s="17" t="str">
        <f t="shared" si="70"/>
        <v/>
      </c>
      <c r="AD357" s="17" t="str">
        <f t="shared" si="70"/>
        <v/>
      </c>
      <c r="AE357" s="17" t="str">
        <f t="shared" si="70"/>
        <v/>
      </c>
      <c r="AF357" s="17" t="str">
        <f t="shared" si="70"/>
        <v/>
      </c>
      <c r="AG357" s="17" t="str">
        <f t="shared" si="70"/>
        <v/>
      </c>
      <c r="AH357" s="17" t="str">
        <f t="shared" si="70"/>
        <v/>
      </c>
      <c r="AI357" s="17" t="str">
        <f t="shared" si="70"/>
        <v/>
      </c>
      <c r="AJ357" s="17" t="str">
        <f t="shared" si="67"/>
        <v/>
      </c>
      <c r="AK357" s="17" t="str">
        <f t="shared" si="69"/>
        <v/>
      </c>
      <c r="AL357" s="17">
        <f t="shared" si="64"/>
        <v>1</v>
      </c>
    </row>
    <row r="358" spans="1:38" hidden="1" x14ac:dyDescent="0.2">
      <c r="A358" s="70" t="str">
        <f t="shared" si="65"/>
        <v/>
      </c>
      <c r="B358" s="228" t="str">
        <f>LEFT(TABLA!BC358,1)</f>
        <v>5</v>
      </c>
      <c r="C358" s="17" t="str">
        <f>TABLA!C358</f>
        <v>Humanidades</v>
      </c>
      <c r="D358" s="17" t="str">
        <f>TABLA!F358</f>
        <v>F. Geografía e Historia</v>
      </c>
      <c r="E358" s="148">
        <f>TABLA!BD358</f>
        <v>0</v>
      </c>
      <c r="F358" s="148">
        <f>TABLA!BE358</f>
        <v>0</v>
      </c>
      <c r="G358" s="70" t="str">
        <f t="shared" si="66"/>
        <v>0</v>
      </c>
      <c r="H358" s="17" t="str">
        <f t="shared" si="71"/>
        <v/>
      </c>
      <c r="I358" s="17" t="str">
        <f t="shared" si="71"/>
        <v/>
      </c>
      <c r="J358" s="17" t="str">
        <f t="shared" si="71"/>
        <v/>
      </c>
      <c r="K358" s="17" t="str">
        <f t="shared" si="71"/>
        <v/>
      </c>
      <c r="L358" s="17" t="str">
        <f t="shared" si="71"/>
        <v/>
      </c>
      <c r="M358" s="17" t="str">
        <f t="shared" si="71"/>
        <v/>
      </c>
      <c r="N358" s="17" t="str">
        <f t="shared" si="71"/>
        <v/>
      </c>
      <c r="O358" s="17" t="str">
        <f t="shared" si="71"/>
        <v/>
      </c>
      <c r="P358" s="17" t="str">
        <f t="shared" si="71"/>
        <v/>
      </c>
      <c r="Q358" s="17" t="str">
        <f t="shared" si="71"/>
        <v/>
      </c>
      <c r="R358" s="17" t="str">
        <f t="shared" si="71"/>
        <v/>
      </c>
      <c r="S358" s="17" t="str">
        <f t="shared" si="71"/>
        <v/>
      </c>
      <c r="T358" s="17" t="str">
        <f t="shared" si="71"/>
        <v/>
      </c>
      <c r="U358" s="17" t="str">
        <f t="shared" si="71"/>
        <v/>
      </c>
      <c r="V358" s="17" t="str">
        <f t="shared" si="71"/>
        <v/>
      </c>
      <c r="W358" s="17" t="str">
        <f t="shared" si="71"/>
        <v/>
      </c>
      <c r="X358" s="17" t="str">
        <f t="shared" si="70"/>
        <v/>
      </c>
      <c r="Y358" s="17" t="str">
        <f t="shared" si="70"/>
        <v/>
      </c>
      <c r="Z358" s="17" t="str">
        <f t="shared" si="70"/>
        <v/>
      </c>
      <c r="AA358" s="17" t="str">
        <f t="shared" si="70"/>
        <v/>
      </c>
      <c r="AB358" s="17" t="str">
        <f t="shared" si="70"/>
        <v/>
      </c>
      <c r="AC358" s="17" t="str">
        <f t="shared" si="70"/>
        <v/>
      </c>
      <c r="AD358" s="17" t="str">
        <f t="shared" si="70"/>
        <v/>
      </c>
      <c r="AE358" s="17" t="str">
        <f t="shared" si="70"/>
        <v/>
      </c>
      <c r="AF358" s="17" t="str">
        <f t="shared" si="70"/>
        <v/>
      </c>
      <c r="AG358" s="17" t="str">
        <f t="shared" si="70"/>
        <v/>
      </c>
      <c r="AH358" s="17" t="str">
        <f t="shared" si="70"/>
        <v/>
      </c>
      <c r="AI358" s="17" t="str">
        <f t="shared" si="70"/>
        <v/>
      </c>
      <c r="AJ358" s="17" t="str">
        <f t="shared" si="67"/>
        <v/>
      </c>
      <c r="AK358" s="17" t="str">
        <f t="shared" si="69"/>
        <v/>
      </c>
      <c r="AL358" s="17">
        <f t="shared" si="64"/>
        <v>0</v>
      </c>
    </row>
    <row r="359" spans="1:38" x14ac:dyDescent="0.2">
      <c r="A359" s="70" t="str">
        <f t="shared" si="65"/>
        <v/>
      </c>
      <c r="B359" s="228" t="str">
        <f>LEFT(TABLA!BC359,1)</f>
        <v>4</v>
      </c>
      <c r="C359" s="264" t="str">
        <f>TABLA!C359</f>
        <v/>
      </c>
      <c r="D359" s="264">
        <f>TABLA!F359</f>
        <v>0</v>
      </c>
      <c r="E359" s="148">
        <f>TABLA!BD359</f>
        <v>0</v>
      </c>
      <c r="F359" s="148">
        <f>TABLA!BE359</f>
        <v>0</v>
      </c>
      <c r="G359" s="70" t="str">
        <f t="shared" si="66"/>
        <v>0</v>
      </c>
      <c r="H359" s="17" t="str">
        <f t="shared" si="71"/>
        <v/>
      </c>
      <c r="I359" s="17" t="str">
        <f t="shared" si="71"/>
        <v/>
      </c>
      <c r="J359" s="17" t="str">
        <f t="shared" si="71"/>
        <v/>
      </c>
      <c r="K359" s="17" t="str">
        <f t="shared" si="71"/>
        <v/>
      </c>
      <c r="L359" s="17" t="str">
        <f t="shared" si="71"/>
        <v/>
      </c>
      <c r="M359" s="17" t="str">
        <f t="shared" si="71"/>
        <v/>
      </c>
      <c r="N359" s="17" t="str">
        <f t="shared" si="71"/>
        <v/>
      </c>
      <c r="O359" s="17" t="str">
        <f t="shared" si="71"/>
        <v/>
      </c>
      <c r="P359" s="17" t="str">
        <f t="shared" si="71"/>
        <v/>
      </c>
      <c r="Q359" s="17" t="str">
        <f t="shared" si="71"/>
        <v/>
      </c>
      <c r="R359" s="17" t="str">
        <f t="shared" si="71"/>
        <v/>
      </c>
      <c r="S359" s="17" t="str">
        <f t="shared" si="71"/>
        <v/>
      </c>
      <c r="T359" s="17" t="str">
        <f t="shared" si="71"/>
        <v/>
      </c>
      <c r="U359" s="17" t="str">
        <f t="shared" si="71"/>
        <v/>
      </c>
      <c r="V359" s="17" t="str">
        <f t="shared" si="71"/>
        <v/>
      </c>
      <c r="W359" s="17" t="str">
        <f t="shared" ref="W359:AI374" si="72">IFERROR((IF(FIND(W$2,$G359,1)&gt;0,W$3)),"")</f>
        <v/>
      </c>
      <c r="X359" s="17" t="str">
        <f t="shared" si="72"/>
        <v/>
      </c>
      <c r="Y359" s="17" t="str">
        <f t="shared" si="72"/>
        <v/>
      </c>
      <c r="Z359" s="17" t="str">
        <f t="shared" si="72"/>
        <v/>
      </c>
      <c r="AA359" s="17" t="str">
        <f t="shared" si="72"/>
        <v/>
      </c>
      <c r="AB359" s="17" t="str">
        <f t="shared" si="72"/>
        <v/>
      </c>
      <c r="AC359" s="17" t="str">
        <f t="shared" si="72"/>
        <v/>
      </c>
      <c r="AD359" s="17" t="str">
        <f t="shared" si="72"/>
        <v/>
      </c>
      <c r="AE359" s="17" t="str">
        <f t="shared" si="72"/>
        <v/>
      </c>
      <c r="AF359" s="17" t="str">
        <f t="shared" si="72"/>
        <v/>
      </c>
      <c r="AG359" s="17" t="str">
        <f t="shared" si="72"/>
        <v/>
      </c>
      <c r="AH359" s="17" t="str">
        <f t="shared" si="72"/>
        <v/>
      </c>
      <c r="AI359" s="17" t="str">
        <f t="shared" si="72"/>
        <v/>
      </c>
      <c r="AJ359" s="17" t="str">
        <f t="shared" si="67"/>
        <v/>
      </c>
      <c r="AK359" s="17" t="str">
        <f t="shared" si="69"/>
        <v/>
      </c>
    </row>
    <row r="360" spans="1:38" ht="38.75" hidden="1" x14ac:dyDescent="0.2">
      <c r="A360" s="70" t="str">
        <f t="shared" si="65"/>
        <v xml:space="preserve">EXÁMENES; </v>
      </c>
      <c r="B360" s="228" t="str">
        <f>LEFT(TABLA!BC360,1)</f>
        <v>4</v>
      </c>
      <c r="C360" s="17" t="str">
        <f>TABLA!C360</f>
        <v>Ciencias Sociales</v>
      </c>
      <c r="D360" s="17" t="str">
        <f>TABLA!F360</f>
        <v>F. Derecho</v>
      </c>
      <c r="E360" s="262" t="str">
        <f>TABLA!BD360</f>
        <v>Deberían tener abierta las dos salas de estudio de la facultad de derecho, que encima el decano se pone un cuadro y nos tiene hacinaos en una sola hasta examenes que abren las 2</v>
      </c>
      <c r="F360" s="148">
        <f>TABLA!BE360</f>
        <v>0</v>
      </c>
      <c r="G360" s="70" t="str">
        <f t="shared" si="66"/>
        <v>DEBERIAN TENER ABIERTA LAS DOS SALAS DE ESTUDIO DE LA FACULTAD DE DERECHO, QUE ENCIMA EL DECANO SE PONE UN CUADRO Y NOS TIENE HACINAOS EN UNA SOLA HASTA EXAMENES QUE ABREN LAS 2</v>
      </c>
      <c r="H360" s="17" t="str">
        <f t="shared" ref="H360:W375" si="73">IFERROR((IF(FIND(H$2,$G360,1)&gt;0,H$3)),"")</f>
        <v/>
      </c>
      <c r="I360" s="17" t="str">
        <f t="shared" si="73"/>
        <v/>
      </c>
      <c r="J360" s="17" t="str">
        <f t="shared" si="73"/>
        <v/>
      </c>
      <c r="K360" s="17" t="str">
        <f t="shared" si="73"/>
        <v/>
      </c>
      <c r="L360" s="17" t="str">
        <f t="shared" si="73"/>
        <v/>
      </c>
      <c r="M360" s="17" t="str">
        <f t="shared" si="73"/>
        <v/>
      </c>
      <c r="N360" s="17" t="str">
        <f t="shared" si="73"/>
        <v/>
      </c>
      <c r="O360" s="17" t="str">
        <f t="shared" si="73"/>
        <v/>
      </c>
      <c r="P360" s="17" t="str">
        <f t="shared" si="73"/>
        <v/>
      </c>
      <c r="Q360" s="17" t="str">
        <f t="shared" si="73"/>
        <v xml:space="preserve">EXÁMENES; </v>
      </c>
      <c r="R360" s="17" t="str">
        <f t="shared" si="73"/>
        <v/>
      </c>
      <c r="S360" s="17" t="str">
        <f t="shared" si="73"/>
        <v/>
      </c>
      <c r="T360" s="17" t="str">
        <f t="shared" si="73"/>
        <v/>
      </c>
      <c r="U360" s="17" t="str">
        <f t="shared" si="73"/>
        <v/>
      </c>
      <c r="V360" s="17" t="str">
        <f t="shared" si="73"/>
        <v/>
      </c>
      <c r="W360" s="17" t="str">
        <f t="shared" si="73"/>
        <v/>
      </c>
      <c r="X360" s="17" t="str">
        <f t="shared" si="72"/>
        <v/>
      </c>
      <c r="Y360" s="17" t="str">
        <f t="shared" si="72"/>
        <v/>
      </c>
      <c r="Z360" s="17" t="str">
        <f t="shared" si="72"/>
        <v/>
      </c>
      <c r="AA360" s="17" t="str">
        <f t="shared" si="72"/>
        <v/>
      </c>
      <c r="AB360" s="17" t="str">
        <f t="shared" si="72"/>
        <v/>
      </c>
      <c r="AC360" s="17" t="str">
        <f t="shared" si="72"/>
        <v/>
      </c>
      <c r="AD360" s="17" t="str">
        <f t="shared" si="72"/>
        <v/>
      </c>
      <c r="AE360" s="17" t="str">
        <f t="shared" si="72"/>
        <v/>
      </c>
      <c r="AF360" s="17" t="str">
        <f t="shared" si="72"/>
        <v/>
      </c>
      <c r="AG360" s="17" t="str">
        <f t="shared" si="72"/>
        <v/>
      </c>
      <c r="AH360" s="17" t="str">
        <f t="shared" si="72"/>
        <v/>
      </c>
      <c r="AI360" s="17" t="str">
        <f t="shared" si="72"/>
        <v/>
      </c>
      <c r="AJ360" s="17" t="str">
        <f t="shared" si="67"/>
        <v/>
      </c>
      <c r="AK360" s="17" t="str">
        <f t="shared" si="69"/>
        <v/>
      </c>
      <c r="AL360" s="17">
        <f t="shared" si="64"/>
        <v>1</v>
      </c>
    </row>
    <row r="361" spans="1:38" ht="25.85" hidden="1" x14ac:dyDescent="0.2">
      <c r="A361" s="70" t="str">
        <f t="shared" si="65"/>
        <v/>
      </c>
      <c r="B361" s="228" t="str">
        <f>LEFT(TABLA!BC361,1)</f>
        <v>5</v>
      </c>
      <c r="C361" s="17" t="str">
        <f>TABLA!C361</f>
        <v>Ciencias Sociales</v>
      </c>
      <c r="D361" s="17" t="str">
        <f>TABLA!F361</f>
        <v>F. Ciencias de la Información</v>
      </c>
      <c r="E361" s="148" t="str">
        <f>TABLA!BD361</f>
        <v>Me gustaría que los ordenadores se prestaran por mas tiempo o actualizarlo al menos una vez.</v>
      </c>
      <c r="F361" s="148">
        <f>TABLA!BE361</f>
        <v>0</v>
      </c>
      <c r="G361" s="70" t="str">
        <f t="shared" si="66"/>
        <v>ME GUSTARIA QUE LOS ORDENADORES SE PRESTARAN POR MAS TIEMPO O ACTUALIZARLO AL MENOS UNA VEZ.</v>
      </c>
      <c r="H361" s="17" t="str">
        <f t="shared" si="73"/>
        <v/>
      </c>
      <c r="I361" s="17" t="str">
        <f t="shared" si="73"/>
        <v/>
      </c>
      <c r="J361" s="17" t="str">
        <f t="shared" si="73"/>
        <v/>
      </c>
      <c r="K361" s="17" t="str">
        <f t="shared" si="73"/>
        <v/>
      </c>
      <c r="L361" s="17" t="str">
        <f t="shared" si="73"/>
        <v/>
      </c>
      <c r="M361" s="17" t="str">
        <f t="shared" si="73"/>
        <v/>
      </c>
      <c r="N361" s="17" t="str">
        <f t="shared" si="73"/>
        <v/>
      </c>
      <c r="O361" s="17" t="str">
        <f t="shared" si="73"/>
        <v/>
      </c>
      <c r="P361" s="17" t="str">
        <f t="shared" si="73"/>
        <v/>
      </c>
      <c r="Q361" s="17" t="str">
        <f t="shared" si="73"/>
        <v/>
      </c>
      <c r="R361" s="17" t="str">
        <f t="shared" si="73"/>
        <v/>
      </c>
      <c r="S361" s="17" t="str">
        <f t="shared" si="73"/>
        <v/>
      </c>
      <c r="T361" s="17" t="str">
        <f t="shared" si="73"/>
        <v/>
      </c>
      <c r="U361" s="17" t="str">
        <f t="shared" si="73"/>
        <v/>
      </c>
      <c r="V361" s="17" t="str">
        <f t="shared" si="73"/>
        <v/>
      </c>
      <c r="W361" s="17" t="str">
        <f t="shared" si="73"/>
        <v/>
      </c>
      <c r="X361" s="17" t="str">
        <f t="shared" si="72"/>
        <v/>
      </c>
      <c r="Y361" s="17" t="str">
        <f t="shared" si="72"/>
        <v/>
      </c>
      <c r="Z361" s="17" t="str">
        <f t="shared" si="72"/>
        <v/>
      </c>
      <c r="AA361" s="17" t="str">
        <f t="shared" si="72"/>
        <v/>
      </c>
      <c r="AB361" s="17" t="str">
        <f t="shared" si="72"/>
        <v/>
      </c>
      <c r="AC361" s="17" t="str">
        <f t="shared" si="72"/>
        <v/>
      </c>
      <c r="AD361" s="17" t="str">
        <f t="shared" si="72"/>
        <v/>
      </c>
      <c r="AE361" s="17" t="str">
        <f t="shared" si="72"/>
        <v/>
      </c>
      <c r="AF361" s="17" t="str">
        <f t="shared" si="72"/>
        <v/>
      </c>
      <c r="AG361" s="17" t="str">
        <f t="shared" si="72"/>
        <v/>
      </c>
      <c r="AH361" s="17" t="str">
        <f t="shared" si="72"/>
        <v/>
      </c>
      <c r="AI361" s="17" t="str">
        <f t="shared" si="72"/>
        <v/>
      </c>
      <c r="AJ361" s="17" t="str">
        <f t="shared" si="67"/>
        <v/>
      </c>
      <c r="AK361" s="17" t="str">
        <f t="shared" si="69"/>
        <v/>
      </c>
      <c r="AL361" s="17">
        <f t="shared" si="64"/>
        <v>1</v>
      </c>
    </row>
    <row r="362" spans="1:38" ht="103.25" x14ac:dyDescent="0.2">
      <c r="A362" s="70" t="str">
        <f t="shared" si="65"/>
        <v xml:space="preserve">PERSONAL; </v>
      </c>
      <c r="B362" s="228" t="str">
        <f>LEFT(TABLA!BC362,1)</f>
        <v>4</v>
      </c>
      <c r="C362" s="264" t="str">
        <f>TABLA!C362</f>
        <v>Ciencias Experimentales</v>
      </c>
      <c r="D362" s="264" t="str">
        <f>TABLA!F362</f>
        <v>F. Ciencias Químicas</v>
      </c>
      <c r="E362" s="148" t="str">
        <f>TABLA!BD362</f>
        <v>Con la biblioteca no hay problema, de hecho es de las mejores atenciones que he recibido, pero los profesores? Me parece contradictorio que intentemos aprender de personas que no tienen ningún valor pedagógico, profesores que ni te contestan cuando tienes una duda, que les importa nada y menos lo que aprendas y que son los mismos que luego se quejan de que no van a sus clases y demás, a lo mejor la culpa viene de algunos profesores que son muy incompetentes y muy “pasotas”.  El problema no es la biblioteca, es el grupo docente.</v>
      </c>
      <c r="F362" s="148">
        <f>TABLA!BE362</f>
        <v>0</v>
      </c>
      <c r="G362" s="70" t="str">
        <f t="shared" si="66"/>
        <v>CON LA BIBLIOTECA NO HAY PROBLEMA, DE HECHO ES DE LAS MEJORES ATENCIONES QUE HE RECIBIDO, PERO LOS PROFESORES? ME PARECE CONTRADICTORIO QUE INTENTEMOS APRENDER DE PERSONAS QUE NO TIENEN NINGUN VALOR PEDAGOGICO, PROFESORES QUE NI TE CONTESTAN CUANDO TIENES UNA DUDA, QUE LES IMPORTA NADA Y MENOS LO QUE APRENDAS Y QUE SON LOS MISMOS QUE LUEGO SE QUEJAN DE QUE NO VAN A SUS CLASES Y DEMAS, A LO MEJOR LA CULPA VIENE DE ALGUNOS PROFESORES QUE SON MUY INCOMPETENTES Y MUY “PASOTAS”.  EL PROBLEMA NO ES LA BIBLIOTECA, ES EL GRUPO DOCENTE.</v>
      </c>
      <c r="H362" s="17" t="str">
        <f t="shared" si="73"/>
        <v/>
      </c>
      <c r="I362" s="17" t="str">
        <f t="shared" si="73"/>
        <v/>
      </c>
      <c r="J362" s="17" t="str">
        <f t="shared" si="73"/>
        <v/>
      </c>
      <c r="K362" s="17" t="str">
        <f t="shared" si="73"/>
        <v/>
      </c>
      <c r="L362" s="17" t="str">
        <f t="shared" si="73"/>
        <v/>
      </c>
      <c r="M362" s="17" t="str">
        <f t="shared" si="73"/>
        <v/>
      </c>
      <c r="N362" s="17" t="str">
        <f t="shared" si="73"/>
        <v/>
      </c>
      <c r="O362" s="17" t="str">
        <f t="shared" si="73"/>
        <v/>
      </c>
      <c r="P362" s="17" t="str">
        <f t="shared" si="73"/>
        <v/>
      </c>
      <c r="Q362" s="17" t="str">
        <f t="shared" si="73"/>
        <v/>
      </c>
      <c r="R362" s="17" t="str">
        <f t="shared" si="73"/>
        <v/>
      </c>
      <c r="S362" s="17" t="str">
        <f t="shared" si="73"/>
        <v/>
      </c>
      <c r="T362" s="17" t="str">
        <f t="shared" si="73"/>
        <v/>
      </c>
      <c r="U362" s="17" t="str">
        <f t="shared" si="73"/>
        <v/>
      </c>
      <c r="V362" s="17" t="str">
        <f t="shared" si="73"/>
        <v/>
      </c>
      <c r="W362" s="17" t="str">
        <f t="shared" si="73"/>
        <v/>
      </c>
      <c r="X362" s="17" t="str">
        <f t="shared" si="72"/>
        <v/>
      </c>
      <c r="Y362" s="17" t="str">
        <f t="shared" si="72"/>
        <v/>
      </c>
      <c r="Z362" s="17" t="str">
        <f t="shared" si="72"/>
        <v/>
      </c>
      <c r="AA362" s="17" t="str">
        <f t="shared" si="72"/>
        <v xml:space="preserve">PERSONAL; </v>
      </c>
      <c r="AB362" s="17" t="str">
        <f t="shared" si="72"/>
        <v/>
      </c>
      <c r="AC362" s="17" t="str">
        <f t="shared" si="72"/>
        <v/>
      </c>
      <c r="AD362" s="17" t="str">
        <f t="shared" si="72"/>
        <v/>
      </c>
      <c r="AE362" s="17" t="str">
        <f t="shared" si="72"/>
        <v/>
      </c>
      <c r="AF362" s="17" t="str">
        <f t="shared" si="72"/>
        <v/>
      </c>
      <c r="AG362" s="17" t="str">
        <f t="shared" si="72"/>
        <v/>
      </c>
      <c r="AH362" s="17" t="str">
        <f t="shared" si="72"/>
        <v/>
      </c>
      <c r="AI362" s="17" t="str">
        <f t="shared" si="72"/>
        <v/>
      </c>
      <c r="AJ362" s="17" t="str">
        <f t="shared" si="67"/>
        <v/>
      </c>
      <c r="AK362" s="17" t="str">
        <f t="shared" si="69"/>
        <v/>
      </c>
    </row>
    <row r="363" spans="1:38" hidden="1" x14ac:dyDescent="0.2">
      <c r="A363" s="70" t="str">
        <f t="shared" si="65"/>
        <v/>
      </c>
      <c r="B363" s="228" t="str">
        <f>LEFT(TABLA!BC363,1)</f>
        <v>5</v>
      </c>
      <c r="C363" s="17" t="str">
        <f>TABLA!C363</f>
        <v>Ciencias Experimentales</v>
      </c>
      <c r="D363" s="17" t="str">
        <f>TABLA!F363</f>
        <v>F. Ciencias Matemáticas</v>
      </c>
      <c r="E363" s="262">
        <f>TABLA!BD363</f>
        <v>0</v>
      </c>
      <c r="F363" s="148">
        <f>TABLA!BE363</f>
        <v>0</v>
      </c>
      <c r="G363" s="70" t="str">
        <f t="shared" si="66"/>
        <v>0</v>
      </c>
      <c r="H363" s="17" t="str">
        <f t="shared" si="73"/>
        <v/>
      </c>
      <c r="I363" s="17" t="str">
        <f t="shared" si="73"/>
        <v/>
      </c>
      <c r="J363" s="17" t="str">
        <f t="shared" si="73"/>
        <v/>
      </c>
      <c r="K363" s="17" t="str">
        <f t="shared" si="73"/>
        <v/>
      </c>
      <c r="L363" s="17" t="str">
        <f t="shared" si="73"/>
        <v/>
      </c>
      <c r="M363" s="17" t="str">
        <f t="shared" si="73"/>
        <v/>
      </c>
      <c r="N363" s="17" t="str">
        <f t="shared" si="73"/>
        <v/>
      </c>
      <c r="O363" s="17" t="str">
        <f t="shared" si="73"/>
        <v/>
      </c>
      <c r="P363" s="17" t="str">
        <f t="shared" si="73"/>
        <v/>
      </c>
      <c r="Q363" s="17" t="str">
        <f t="shared" si="73"/>
        <v/>
      </c>
      <c r="R363" s="17" t="str">
        <f t="shared" si="73"/>
        <v/>
      </c>
      <c r="S363" s="17" t="str">
        <f t="shared" si="73"/>
        <v/>
      </c>
      <c r="T363" s="17" t="str">
        <f t="shared" si="73"/>
        <v/>
      </c>
      <c r="U363" s="17" t="str">
        <f t="shared" si="73"/>
        <v/>
      </c>
      <c r="V363" s="17" t="str">
        <f t="shared" si="73"/>
        <v/>
      </c>
      <c r="W363" s="17" t="str">
        <f t="shared" si="73"/>
        <v/>
      </c>
      <c r="X363" s="17" t="str">
        <f t="shared" si="72"/>
        <v/>
      </c>
      <c r="Y363" s="17" t="str">
        <f t="shared" si="72"/>
        <v/>
      </c>
      <c r="Z363" s="17" t="str">
        <f t="shared" si="72"/>
        <v/>
      </c>
      <c r="AA363" s="17" t="str">
        <f t="shared" si="72"/>
        <v/>
      </c>
      <c r="AB363" s="17" t="str">
        <f t="shared" si="72"/>
        <v/>
      </c>
      <c r="AC363" s="17" t="str">
        <f t="shared" si="72"/>
        <v/>
      </c>
      <c r="AD363" s="17" t="str">
        <f t="shared" si="72"/>
        <v/>
      </c>
      <c r="AE363" s="17" t="str">
        <f t="shared" si="72"/>
        <v/>
      </c>
      <c r="AF363" s="17" t="str">
        <f t="shared" si="72"/>
        <v/>
      </c>
      <c r="AG363" s="17" t="str">
        <f t="shared" si="72"/>
        <v/>
      </c>
      <c r="AH363" s="17" t="str">
        <f t="shared" si="72"/>
        <v/>
      </c>
      <c r="AI363" s="17" t="str">
        <f t="shared" si="72"/>
        <v/>
      </c>
      <c r="AJ363" s="17" t="str">
        <f t="shared" ref="AJ363:AK426" si="74">IFERROR((IF(FIND(AJ$2,$G363,1)&gt;0,AJ$3)),"")</f>
        <v/>
      </c>
      <c r="AK363" s="17" t="str">
        <f t="shared" si="69"/>
        <v/>
      </c>
      <c r="AL363" s="17">
        <f t="shared" si="64"/>
        <v>0</v>
      </c>
    </row>
    <row r="364" spans="1:38" hidden="1" x14ac:dyDescent="0.2">
      <c r="A364" s="70" t="str">
        <f t="shared" si="65"/>
        <v/>
      </c>
      <c r="B364" s="228" t="str">
        <f>LEFT(TABLA!BC364,1)</f>
        <v>5</v>
      </c>
      <c r="C364" s="17" t="str">
        <f>TABLA!C364</f>
        <v>Humanidades</v>
      </c>
      <c r="D364" s="17" t="str">
        <f>TABLA!F364</f>
        <v>F. Bellas Artes</v>
      </c>
      <c r="E364" s="148">
        <f>TABLA!BD364</f>
        <v>0</v>
      </c>
      <c r="F364" s="148">
        <f>TABLA!BE364</f>
        <v>0</v>
      </c>
      <c r="G364" s="70" t="str">
        <f t="shared" si="66"/>
        <v>0</v>
      </c>
      <c r="H364" s="17" t="str">
        <f t="shared" si="73"/>
        <v/>
      </c>
      <c r="I364" s="17" t="str">
        <f t="shared" si="73"/>
        <v/>
      </c>
      <c r="J364" s="17" t="str">
        <f t="shared" si="73"/>
        <v/>
      </c>
      <c r="K364" s="17" t="str">
        <f t="shared" si="73"/>
        <v/>
      </c>
      <c r="L364" s="17" t="str">
        <f t="shared" si="73"/>
        <v/>
      </c>
      <c r="M364" s="17" t="str">
        <f t="shared" si="73"/>
        <v/>
      </c>
      <c r="N364" s="17" t="str">
        <f t="shared" si="73"/>
        <v/>
      </c>
      <c r="O364" s="17" t="str">
        <f t="shared" si="73"/>
        <v/>
      </c>
      <c r="P364" s="17" t="str">
        <f t="shared" si="73"/>
        <v/>
      </c>
      <c r="Q364" s="17" t="str">
        <f t="shared" si="73"/>
        <v/>
      </c>
      <c r="R364" s="17" t="str">
        <f t="shared" si="73"/>
        <v/>
      </c>
      <c r="S364" s="17" t="str">
        <f t="shared" si="73"/>
        <v/>
      </c>
      <c r="T364" s="17" t="str">
        <f t="shared" si="73"/>
        <v/>
      </c>
      <c r="U364" s="17" t="str">
        <f t="shared" si="73"/>
        <v/>
      </c>
      <c r="V364" s="17" t="str">
        <f t="shared" si="73"/>
        <v/>
      </c>
      <c r="W364" s="17" t="str">
        <f t="shared" si="73"/>
        <v/>
      </c>
      <c r="X364" s="17" t="str">
        <f t="shared" si="72"/>
        <v/>
      </c>
      <c r="Y364" s="17" t="str">
        <f t="shared" si="72"/>
        <v/>
      </c>
      <c r="Z364" s="17" t="str">
        <f t="shared" si="72"/>
        <v/>
      </c>
      <c r="AA364" s="17" t="str">
        <f t="shared" si="72"/>
        <v/>
      </c>
      <c r="AB364" s="17" t="str">
        <f t="shared" si="72"/>
        <v/>
      </c>
      <c r="AC364" s="17" t="str">
        <f t="shared" si="72"/>
        <v/>
      </c>
      <c r="AD364" s="17" t="str">
        <f t="shared" si="72"/>
        <v/>
      </c>
      <c r="AE364" s="17" t="str">
        <f t="shared" si="72"/>
        <v/>
      </c>
      <c r="AF364" s="17" t="str">
        <f t="shared" si="72"/>
        <v/>
      </c>
      <c r="AG364" s="17" t="str">
        <f t="shared" si="72"/>
        <v/>
      </c>
      <c r="AH364" s="17" t="str">
        <f t="shared" si="72"/>
        <v/>
      </c>
      <c r="AI364" s="17" t="str">
        <f t="shared" si="72"/>
        <v/>
      </c>
      <c r="AJ364" s="17" t="str">
        <f t="shared" si="74"/>
        <v/>
      </c>
      <c r="AK364" s="17" t="str">
        <f t="shared" si="69"/>
        <v/>
      </c>
      <c r="AL364" s="17">
        <f t="shared" si="64"/>
        <v>0</v>
      </c>
    </row>
    <row r="365" spans="1:38" x14ac:dyDescent="0.2">
      <c r="A365" s="70" t="str">
        <f t="shared" si="65"/>
        <v/>
      </c>
      <c r="B365" s="228" t="str">
        <f>LEFT(TABLA!BC365,1)</f>
        <v>5</v>
      </c>
      <c r="C365" s="264" t="str">
        <f>TABLA!C365</f>
        <v>Humanidades</v>
      </c>
      <c r="D365" s="264" t="str">
        <f>TABLA!F365</f>
        <v>F. Filología</v>
      </c>
      <c r="E365" s="148">
        <f>TABLA!BD365</f>
        <v>0</v>
      </c>
      <c r="F365" s="148">
        <f>TABLA!BE365</f>
        <v>0</v>
      </c>
      <c r="G365" s="70" t="str">
        <f t="shared" si="66"/>
        <v>0</v>
      </c>
      <c r="H365" s="17" t="str">
        <f t="shared" si="73"/>
        <v/>
      </c>
      <c r="I365" s="17" t="str">
        <f t="shared" si="73"/>
        <v/>
      </c>
      <c r="J365" s="17" t="str">
        <f t="shared" si="73"/>
        <v/>
      </c>
      <c r="K365" s="17" t="str">
        <f t="shared" si="73"/>
        <v/>
      </c>
      <c r="L365" s="17" t="str">
        <f t="shared" si="73"/>
        <v/>
      </c>
      <c r="M365" s="17" t="str">
        <f t="shared" si="73"/>
        <v/>
      </c>
      <c r="N365" s="17" t="str">
        <f t="shared" si="73"/>
        <v/>
      </c>
      <c r="O365" s="17" t="str">
        <f t="shared" si="73"/>
        <v/>
      </c>
      <c r="P365" s="17" t="str">
        <f t="shared" si="73"/>
        <v/>
      </c>
      <c r="Q365" s="17" t="str">
        <f t="shared" si="73"/>
        <v/>
      </c>
      <c r="R365" s="17" t="str">
        <f t="shared" si="73"/>
        <v/>
      </c>
      <c r="S365" s="17" t="str">
        <f t="shared" si="73"/>
        <v/>
      </c>
      <c r="T365" s="17" t="str">
        <f t="shared" si="73"/>
        <v/>
      </c>
      <c r="U365" s="17" t="str">
        <f t="shared" si="73"/>
        <v/>
      </c>
      <c r="V365" s="17" t="str">
        <f t="shared" si="73"/>
        <v/>
      </c>
      <c r="W365" s="17" t="str">
        <f t="shared" si="73"/>
        <v/>
      </c>
      <c r="X365" s="17" t="str">
        <f t="shared" si="72"/>
        <v/>
      </c>
      <c r="Y365" s="17" t="str">
        <f t="shared" si="72"/>
        <v/>
      </c>
      <c r="Z365" s="17" t="str">
        <f t="shared" si="72"/>
        <v/>
      </c>
      <c r="AA365" s="17" t="str">
        <f t="shared" si="72"/>
        <v/>
      </c>
      <c r="AB365" s="17" t="str">
        <f t="shared" si="72"/>
        <v/>
      </c>
      <c r="AC365" s="17" t="str">
        <f t="shared" si="72"/>
        <v/>
      </c>
      <c r="AD365" s="17" t="str">
        <f t="shared" si="72"/>
        <v/>
      </c>
      <c r="AE365" s="17" t="str">
        <f t="shared" si="72"/>
        <v/>
      </c>
      <c r="AF365" s="17" t="str">
        <f t="shared" si="72"/>
        <v/>
      </c>
      <c r="AG365" s="17" t="str">
        <f t="shared" si="72"/>
        <v/>
      </c>
      <c r="AH365" s="17" t="str">
        <f t="shared" si="72"/>
        <v/>
      </c>
      <c r="AI365" s="17" t="str">
        <f t="shared" si="72"/>
        <v/>
      </c>
      <c r="AJ365" s="17" t="str">
        <f t="shared" si="74"/>
        <v/>
      </c>
      <c r="AK365" s="17" t="str">
        <f t="shared" si="69"/>
        <v/>
      </c>
    </row>
    <row r="366" spans="1:38" hidden="1" x14ac:dyDescent="0.2">
      <c r="A366" s="70" t="str">
        <f t="shared" si="65"/>
        <v/>
      </c>
      <c r="B366" s="228" t="str">
        <f>LEFT(TABLA!BC366,1)</f>
        <v>4</v>
      </c>
      <c r="C366" s="17" t="str">
        <f>TABLA!C366</f>
        <v>Ciencias Experimentales</v>
      </c>
      <c r="D366" s="17" t="str">
        <f>TABLA!F366</f>
        <v>F. Ciencias Biológicas</v>
      </c>
      <c r="E366" s="262">
        <f>TABLA!BD366</f>
        <v>0</v>
      </c>
      <c r="F366" s="148">
        <f>TABLA!BE366</f>
        <v>0</v>
      </c>
      <c r="G366" s="70" t="str">
        <f t="shared" si="66"/>
        <v>0</v>
      </c>
      <c r="H366" s="17" t="str">
        <f t="shared" si="73"/>
        <v/>
      </c>
      <c r="I366" s="17" t="str">
        <f t="shared" si="73"/>
        <v/>
      </c>
      <c r="J366" s="17" t="str">
        <f t="shared" si="73"/>
        <v/>
      </c>
      <c r="K366" s="17" t="str">
        <f t="shared" si="73"/>
        <v/>
      </c>
      <c r="L366" s="17" t="str">
        <f t="shared" si="73"/>
        <v/>
      </c>
      <c r="M366" s="17" t="str">
        <f t="shared" si="73"/>
        <v/>
      </c>
      <c r="N366" s="17" t="str">
        <f t="shared" si="73"/>
        <v/>
      </c>
      <c r="O366" s="17" t="str">
        <f t="shared" si="73"/>
        <v/>
      </c>
      <c r="P366" s="17" t="str">
        <f t="shared" si="73"/>
        <v/>
      </c>
      <c r="Q366" s="17" t="str">
        <f t="shared" si="73"/>
        <v/>
      </c>
      <c r="R366" s="17" t="str">
        <f t="shared" si="73"/>
        <v/>
      </c>
      <c r="S366" s="17" t="str">
        <f t="shared" si="73"/>
        <v/>
      </c>
      <c r="T366" s="17" t="str">
        <f t="shared" si="73"/>
        <v/>
      </c>
      <c r="U366" s="17" t="str">
        <f t="shared" si="73"/>
        <v/>
      </c>
      <c r="V366" s="17" t="str">
        <f t="shared" si="73"/>
        <v/>
      </c>
      <c r="W366" s="17" t="str">
        <f t="shared" si="73"/>
        <v/>
      </c>
      <c r="X366" s="17" t="str">
        <f t="shared" si="72"/>
        <v/>
      </c>
      <c r="Y366" s="17" t="str">
        <f t="shared" si="72"/>
        <v/>
      </c>
      <c r="Z366" s="17" t="str">
        <f t="shared" si="72"/>
        <v/>
      </c>
      <c r="AA366" s="17" t="str">
        <f t="shared" si="72"/>
        <v/>
      </c>
      <c r="AB366" s="17" t="str">
        <f t="shared" si="72"/>
        <v/>
      </c>
      <c r="AC366" s="17" t="str">
        <f t="shared" si="72"/>
        <v/>
      </c>
      <c r="AD366" s="17" t="str">
        <f t="shared" si="72"/>
        <v/>
      </c>
      <c r="AE366" s="17" t="str">
        <f t="shared" si="72"/>
        <v/>
      </c>
      <c r="AF366" s="17" t="str">
        <f t="shared" si="72"/>
        <v/>
      </c>
      <c r="AG366" s="17" t="str">
        <f t="shared" si="72"/>
        <v/>
      </c>
      <c r="AH366" s="17" t="str">
        <f t="shared" si="72"/>
        <v/>
      </c>
      <c r="AI366" s="17" t="str">
        <f t="shared" si="72"/>
        <v/>
      </c>
      <c r="AJ366" s="17" t="str">
        <f t="shared" si="74"/>
        <v/>
      </c>
      <c r="AK366" s="17" t="str">
        <f t="shared" si="69"/>
        <v/>
      </c>
      <c r="AL366" s="17">
        <f t="shared" si="64"/>
        <v>0</v>
      </c>
    </row>
    <row r="367" spans="1:38" hidden="1" x14ac:dyDescent="0.2">
      <c r="A367" s="70" t="str">
        <f t="shared" si="65"/>
        <v/>
      </c>
      <c r="B367" s="228" t="str">
        <f>LEFT(TABLA!BC367,1)</f>
        <v>4</v>
      </c>
      <c r="C367" s="17" t="str">
        <f>TABLA!C367</f>
        <v>Humanidades</v>
      </c>
      <c r="D367" s="17" t="str">
        <f>TABLA!F367</f>
        <v>F. Filología</v>
      </c>
      <c r="E367" s="148">
        <f>TABLA!BD367</f>
        <v>0</v>
      </c>
      <c r="F367" s="148">
        <f>TABLA!BE367</f>
        <v>0</v>
      </c>
      <c r="G367" s="70" t="str">
        <f t="shared" si="66"/>
        <v>0</v>
      </c>
      <c r="H367" s="17" t="str">
        <f t="shared" si="73"/>
        <v/>
      </c>
      <c r="I367" s="17" t="str">
        <f t="shared" si="73"/>
        <v/>
      </c>
      <c r="J367" s="17" t="str">
        <f t="shared" si="73"/>
        <v/>
      </c>
      <c r="K367" s="17" t="str">
        <f t="shared" si="73"/>
        <v/>
      </c>
      <c r="L367" s="17" t="str">
        <f t="shared" si="73"/>
        <v/>
      </c>
      <c r="M367" s="17" t="str">
        <f t="shared" si="73"/>
        <v/>
      </c>
      <c r="N367" s="17" t="str">
        <f t="shared" si="73"/>
        <v/>
      </c>
      <c r="O367" s="17" t="str">
        <f t="shared" si="73"/>
        <v/>
      </c>
      <c r="P367" s="17" t="str">
        <f t="shared" si="73"/>
        <v/>
      </c>
      <c r="Q367" s="17" t="str">
        <f t="shared" si="73"/>
        <v/>
      </c>
      <c r="R367" s="17" t="str">
        <f t="shared" si="73"/>
        <v/>
      </c>
      <c r="S367" s="17" t="str">
        <f t="shared" si="73"/>
        <v/>
      </c>
      <c r="T367" s="17" t="str">
        <f t="shared" si="73"/>
        <v/>
      </c>
      <c r="U367" s="17" t="str">
        <f t="shared" si="73"/>
        <v/>
      </c>
      <c r="V367" s="17" t="str">
        <f t="shared" si="73"/>
        <v/>
      </c>
      <c r="W367" s="17" t="str">
        <f t="shared" si="73"/>
        <v/>
      </c>
      <c r="X367" s="17" t="str">
        <f t="shared" si="72"/>
        <v/>
      </c>
      <c r="Y367" s="17" t="str">
        <f t="shared" si="72"/>
        <v/>
      </c>
      <c r="Z367" s="17" t="str">
        <f t="shared" si="72"/>
        <v/>
      </c>
      <c r="AA367" s="17" t="str">
        <f t="shared" si="72"/>
        <v/>
      </c>
      <c r="AB367" s="17" t="str">
        <f t="shared" si="72"/>
        <v/>
      </c>
      <c r="AC367" s="17" t="str">
        <f t="shared" si="72"/>
        <v/>
      </c>
      <c r="AD367" s="17" t="str">
        <f t="shared" si="72"/>
        <v/>
      </c>
      <c r="AE367" s="17" t="str">
        <f t="shared" si="72"/>
        <v/>
      </c>
      <c r="AF367" s="17" t="str">
        <f t="shared" si="72"/>
        <v/>
      </c>
      <c r="AG367" s="17" t="str">
        <f t="shared" si="72"/>
        <v/>
      </c>
      <c r="AH367" s="17" t="str">
        <f t="shared" si="72"/>
        <v/>
      </c>
      <c r="AI367" s="17" t="str">
        <f t="shared" si="72"/>
        <v/>
      </c>
      <c r="AJ367" s="17" t="str">
        <f t="shared" si="74"/>
        <v/>
      </c>
      <c r="AK367" s="17" t="str">
        <f t="shared" si="69"/>
        <v/>
      </c>
      <c r="AL367" s="17">
        <f t="shared" si="64"/>
        <v>0</v>
      </c>
    </row>
    <row r="368" spans="1:38" hidden="1" x14ac:dyDescent="0.2">
      <c r="A368" s="70" t="str">
        <f t="shared" si="65"/>
        <v/>
      </c>
      <c r="B368" s="228" t="str">
        <f>LEFT(TABLA!BC368,1)</f>
        <v>5</v>
      </c>
      <c r="C368" s="17" t="str">
        <f>TABLA!C368</f>
        <v>Humanidades</v>
      </c>
      <c r="D368" s="17" t="str">
        <f>TABLA!F368</f>
        <v>F. Filología</v>
      </c>
      <c r="E368" s="148">
        <f>TABLA!BD368</f>
        <v>0</v>
      </c>
      <c r="F368" s="148">
        <f>TABLA!BE368</f>
        <v>0</v>
      </c>
      <c r="G368" s="70" t="str">
        <f t="shared" si="66"/>
        <v>0</v>
      </c>
      <c r="H368" s="17" t="str">
        <f t="shared" si="73"/>
        <v/>
      </c>
      <c r="I368" s="17" t="str">
        <f t="shared" si="73"/>
        <v/>
      </c>
      <c r="J368" s="17" t="str">
        <f t="shared" si="73"/>
        <v/>
      </c>
      <c r="K368" s="17" t="str">
        <f t="shared" si="73"/>
        <v/>
      </c>
      <c r="L368" s="17" t="str">
        <f t="shared" si="73"/>
        <v/>
      </c>
      <c r="M368" s="17" t="str">
        <f t="shared" si="73"/>
        <v/>
      </c>
      <c r="N368" s="17" t="str">
        <f t="shared" si="73"/>
        <v/>
      </c>
      <c r="O368" s="17" t="str">
        <f t="shared" si="73"/>
        <v/>
      </c>
      <c r="P368" s="17" t="str">
        <f t="shared" si="73"/>
        <v/>
      </c>
      <c r="Q368" s="17" t="str">
        <f t="shared" si="73"/>
        <v/>
      </c>
      <c r="R368" s="17" t="str">
        <f t="shared" si="73"/>
        <v/>
      </c>
      <c r="S368" s="17" t="str">
        <f t="shared" si="73"/>
        <v/>
      </c>
      <c r="T368" s="17" t="str">
        <f t="shared" si="73"/>
        <v/>
      </c>
      <c r="U368" s="17" t="str">
        <f t="shared" si="73"/>
        <v/>
      </c>
      <c r="V368" s="17" t="str">
        <f t="shared" si="73"/>
        <v/>
      </c>
      <c r="W368" s="17" t="str">
        <f t="shared" si="73"/>
        <v/>
      </c>
      <c r="X368" s="17" t="str">
        <f t="shared" si="72"/>
        <v/>
      </c>
      <c r="Y368" s="17" t="str">
        <f t="shared" si="72"/>
        <v/>
      </c>
      <c r="Z368" s="17" t="str">
        <f t="shared" si="72"/>
        <v/>
      </c>
      <c r="AA368" s="17" t="str">
        <f t="shared" si="72"/>
        <v/>
      </c>
      <c r="AB368" s="17" t="str">
        <f t="shared" si="72"/>
        <v/>
      </c>
      <c r="AC368" s="17" t="str">
        <f t="shared" si="72"/>
        <v/>
      </c>
      <c r="AD368" s="17" t="str">
        <f t="shared" si="72"/>
        <v/>
      </c>
      <c r="AE368" s="17" t="str">
        <f t="shared" si="72"/>
        <v/>
      </c>
      <c r="AF368" s="17" t="str">
        <f t="shared" si="72"/>
        <v/>
      </c>
      <c r="AG368" s="17" t="str">
        <f t="shared" si="72"/>
        <v/>
      </c>
      <c r="AH368" s="17" t="str">
        <f t="shared" si="72"/>
        <v/>
      </c>
      <c r="AI368" s="17" t="str">
        <f t="shared" si="72"/>
        <v/>
      </c>
      <c r="AJ368" s="17" t="str">
        <f t="shared" si="74"/>
        <v/>
      </c>
      <c r="AK368" s="17" t="str">
        <f t="shared" si="69"/>
        <v/>
      </c>
      <c r="AL368" s="17">
        <f t="shared" si="64"/>
        <v>0</v>
      </c>
    </row>
    <row r="369" spans="1:38" x14ac:dyDescent="0.2">
      <c r="A369" s="70" t="str">
        <f t="shared" si="65"/>
        <v/>
      </c>
      <c r="B369" s="228" t="str">
        <f>LEFT(TABLA!BC369,1)</f>
        <v>5</v>
      </c>
      <c r="C369" s="264" t="str">
        <f>TABLA!C369</f>
        <v>Ciencias Sociales</v>
      </c>
      <c r="D369" s="264" t="str">
        <f>TABLA!F369</f>
        <v>F. Trabajo Social</v>
      </c>
      <c r="E369" s="148">
        <f>TABLA!BD369</f>
        <v>0</v>
      </c>
      <c r="F369" s="148">
        <f>TABLA!BE369</f>
        <v>0</v>
      </c>
      <c r="G369" s="70" t="str">
        <f t="shared" si="66"/>
        <v>0</v>
      </c>
      <c r="H369" s="17" t="str">
        <f t="shared" si="73"/>
        <v/>
      </c>
      <c r="I369" s="17" t="str">
        <f t="shared" si="73"/>
        <v/>
      </c>
      <c r="J369" s="17" t="str">
        <f t="shared" si="73"/>
        <v/>
      </c>
      <c r="K369" s="17" t="str">
        <f t="shared" si="73"/>
        <v/>
      </c>
      <c r="L369" s="17" t="str">
        <f t="shared" si="73"/>
        <v/>
      </c>
      <c r="M369" s="17" t="str">
        <f t="shared" si="73"/>
        <v/>
      </c>
      <c r="N369" s="17" t="str">
        <f t="shared" si="73"/>
        <v/>
      </c>
      <c r="O369" s="17" t="str">
        <f t="shared" si="73"/>
        <v/>
      </c>
      <c r="P369" s="17" t="str">
        <f t="shared" si="73"/>
        <v/>
      </c>
      <c r="Q369" s="17" t="str">
        <f t="shared" si="73"/>
        <v/>
      </c>
      <c r="R369" s="17" t="str">
        <f t="shared" si="73"/>
        <v/>
      </c>
      <c r="S369" s="17" t="str">
        <f t="shared" si="73"/>
        <v/>
      </c>
      <c r="T369" s="17" t="str">
        <f t="shared" si="73"/>
        <v/>
      </c>
      <c r="U369" s="17" t="str">
        <f t="shared" si="73"/>
        <v/>
      </c>
      <c r="V369" s="17" t="str">
        <f t="shared" si="73"/>
        <v/>
      </c>
      <c r="W369" s="17" t="str">
        <f t="shared" si="73"/>
        <v/>
      </c>
      <c r="X369" s="17" t="str">
        <f t="shared" si="72"/>
        <v/>
      </c>
      <c r="Y369" s="17" t="str">
        <f t="shared" si="72"/>
        <v/>
      </c>
      <c r="Z369" s="17" t="str">
        <f t="shared" si="72"/>
        <v/>
      </c>
      <c r="AA369" s="17" t="str">
        <f t="shared" si="72"/>
        <v/>
      </c>
      <c r="AB369" s="17" t="str">
        <f t="shared" si="72"/>
        <v/>
      </c>
      <c r="AC369" s="17" t="str">
        <f t="shared" si="72"/>
        <v/>
      </c>
      <c r="AD369" s="17" t="str">
        <f t="shared" si="72"/>
        <v/>
      </c>
      <c r="AE369" s="17" t="str">
        <f t="shared" si="72"/>
        <v/>
      </c>
      <c r="AF369" s="17" t="str">
        <f t="shared" si="72"/>
        <v/>
      </c>
      <c r="AG369" s="17" t="str">
        <f t="shared" si="72"/>
        <v/>
      </c>
      <c r="AH369" s="17" t="str">
        <f t="shared" si="72"/>
        <v/>
      </c>
      <c r="AI369" s="17" t="str">
        <f t="shared" si="72"/>
        <v/>
      </c>
      <c r="AJ369" s="17" t="str">
        <f t="shared" si="74"/>
        <v/>
      </c>
      <c r="AK369" s="17" t="str">
        <f t="shared" si="69"/>
        <v/>
      </c>
    </row>
    <row r="370" spans="1:38" x14ac:dyDescent="0.2">
      <c r="A370" s="70" t="str">
        <f t="shared" si="65"/>
        <v/>
      </c>
      <c r="B370" s="228" t="str">
        <f>LEFT(TABLA!BC370,1)</f>
        <v>5</v>
      </c>
      <c r="C370" s="264" t="str">
        <f>TABLA!C370</f>
        <v>Ciencias de la Salud</v>
      </c>
      <c r="D370" s="264" t="str">
        <f>TABLA!F370</f>
        <v>F. Farmacia</v>
      </c>
      <c r="E370" s="148">
        <f>TABLA!BD370</f>
        <v>0</v>
      </c>
      <c r="F370" s="148">
        <f>TABLA!BE370</f>
        <v>0</v>
      </c>
      <c r="G370" s="70" t="str">
        <f t="shared" si="66"/>
        <v>0</v>
      </c>
      <c r="H370" s="17" t="str">
        <f t="shared" si="73"/>
        <v/>
      </c>
      <c r="I370" s="17" t="str">
        <f t="shared" si="73"/>
        <v/>
      </c>
      <c r="J370" s="17" t="str">
        <f t="shared" si="73"/>
        <v/>
      </c>
      <c r="K370" s="17" t="str">
        <f t="shared" si="73"/>
        <v/>
      </c>
      <c r="L370" s="17" t="str">
        <f t="shared" si="73"/>
        <v/>
      </c>
      <c r="M370" s="17" t="str">
        <f t="shared" si="73"/>
        <v/>
      </c>
      <c r="N370" s="17" t="str">
        <f t="shared" si="73"/>
        <v/>
      </c>
      <c r="O370" s="17" t="str">
        <f t="shared" si="73"/>
        <v/>
      </c>
      <c r="P370" s="17" t="str">
        <f t="shared" si="73"/>
        <v/>
      </c>
      <c r="Q370" s="17" t="str">
        <f t="shared" si="73"/>
        <v/>
      </c>
      <c r="R370" s="17" t="str">
        <f t="shared" si="73"/>
        <v/>
      </c>
      <c r="S370" s="17" t="str">
        <f t="shared" si="73"/>
        <v/>
      </c>
      <c r="T370" s="17" t="str">
        <f t="shared" si="73"/>
        <v/>
      </c>
      <c r="U370" s="17" t="str">
        <f t="shared" si="73"/>
        <v/>
      </c>
      <c r="V370" s="17" t="str">
        <f t="shared" si="73"/>
        <v/>
      </c>
      <c r="W370" s="17" t="str">
        <f t="shared" si="73"/>
        <v/>
      </c>
      <c r="X370" s="17" t="str">
        <f t="shared" si="72"/>
        <v/>
      </c>
      <c r="Y370" s="17" t="str">
        <f t="shared" si="72"/>
        <v/>
      </c>
      <c r="Z370" s="17" t="str">
        <f t="shared" si="72"/>
        <v/>
      </c>
      <c r="AA370" s="17" t="str">
        <f t="shared" si="72"/>
        <v/>
      </c>
      <c r="AB370" s="17" t="str">
        <f t="shared" si="72"/>
        <v/>
      </c>
      <c r="AC370" s="17" t="str">
        <f t="shared" si="72"/>
        <v/>
      </c>
      <c r="AD370" s="17" t="str">
        <f t="shared" si="72"/>
        <v/>
      </c>
      <c r="AE370" s="17" t="str">
        <f t="shared" si="72"/>
        <v/>
      </c>
      <c r="AF370" s="17" t="str">
        <f t="shared" si="72"/>
        <v/>
      </c>
      <c r="AG370" s="17" t="str">
        <f t="shared" si="72"/>
        <v/>
      </c>
      <c r="AH370" s="17" t="str">
        <f t="shared" si="72"/>
        <v/>
      </c>
      <c r="AI370" s="17" t="str">
        <f t="shared" si="72"/>
        <v/>
      </c>
      <c r="AJ370" s="17" t="str">
        <f t="shared" si="74"/>
        <v/>
      </c>
      <c r="AK370" s="17" t="str">
        <f t="shared" si="69"/>
        <v/>
      </c>
    </row>
    <row r="371" spans="1:38" hidden="1" x14ac:dyDescent="0.2">
      <c r="A371" s="70" t="str">
        <f t="shared" si="65"/>
        <v/>
      </c>
      <c r="B371" s="228" t="str">
        <f>LEFT(TABLA!BC371,1)</f>
        <v>4</v>
      </c>
      <c r="C371" s="17" t="str">
        <f>TABLA!C371</f>
        <v>Humanidades</v>
      </c>
      <c r="D371" s="17" t="str">
        <f>TABLA!F371</f>
        <v>F. Filología</v>
      </c>
      <c r="E371" s="262" t="str">
        <f>TABLA!BD371</f>
        <v>No tengo ninguna sugerencia ni propuesta.</v>
      </c>
      <c r="F371" s="148" t="str">
        <f>TABLA!BE371</f>
        <v>albeco02@ucm.es</v>
      </c>
      <c r="G371" s="70" t="str">
        <f t="shared" si="66"/>
        <v>NO TENGO NINGUNA SUGERENCIA NI PROPUESTA.</v>
      </c>
      <c r="H371" s="17" t="str">
        <f t="shared" si="73"/>
        <v/>
      </c>
      <c r="I371" s="17" t="str">
        <f t="shared" si="73"/>
        <v/>
      </c>
      <c r="J371" s="17" t="str">
        <f t="shared" si="73"/>
        <v/>
      </c>
      <c r="K371" s="17" t="str">
        <f t="shared" si="73"/>
        <v/>
      </c>
      <c r="L371" s="17" t="str">
        <f t="shared" si="73"/>
        <v/>
      </c>
      <c r="M371" s="17" t="str">
        <f t="shared" si="73"/>
        <v/>
      </c>
      <c r="N371" s="17" t="str">
        <f t="shared" si="73"/>
        <v/>
      </c>
      <c r="O371" s="17" t="str">
        <f t="shared" si="73"/>
        <v/>
      </c>
      <c r="P371" s="17" t="str">
        <f t="shared" si="73"/>
        <v/>
      </c>
      <c r="Q371" s="17" t="str">
        <f t="shared" si="73"/>
        <v/>
      </c>
      <c r="R371" s="17" t="str">
        <f t="shared" si="73"/>
        <v/>
      </c>
      <c r="S371" s="17" t="str">
        <f t="shared" si="73"/>
        <v/>
      </c>
      <c r="T371" s="17" t="str">
        <f t="shared" si="73"/>
        <v/>
      </c>
      <c r="U371" s="17" t="str">
        <f t="shared" si="73"/>
        <v/>
      </c>
      <c r="V371" s="17" t="str">
        <f t="shared" si="73"/>
        <v/>
      </c>
      <c r="W371" s="17" t="str">
        <f t="shared" si="73"/>
        <v/>
      </c>
      <c r="X371" s="17" t="str">
        <f t="shared" si="72"/>
        <v/>
      </c>
      <c r="Y371" s="17" t="str">
        <f t="shared" si="72"/>
        <v/>
      </c>
      <c r="Z371" s="17" t="str">
        <f t="shared" si="72"/>
        <v/>
      </c>
      <c r="AA371" s="17" t="str">
        <f t="shared" si="72"/>
        <v/>
      </c>
      <c r="AB371" s="17" t="str">
        <f t="shared" si="72"/>
        <v/>
      </c>
      <c r="AC371" s="17" t="str">
        <f t="shared" si="72"/>
        <v/>
      </c>
      <c r="AD371" s="17" t="str">
        <f t="shared" si="72"/>
        <v/>
      </c>
      <c r="AE371" s="17" t="str">
        <f t="shared" si="72"/>
        <v/>
      </c>
      <c r="AF371" s="17" t="str">
        <f t="shared" si="72"/>
        <v/>
      </c>
      <c r="AG371" s="17" t="str">
        <f t="shared" si="72"/>
        <v/>
      </c>
      <c r="AH371" s="17" t="str">
        <f t="shared" si="72"/>
        <v/>
      </c>
      <c r="AI371" s="17" t="str">
        <f t="shared" si="72"/>
        <v/>
      </c>
      <c r="AJ371" s="17" t="str">
        <f t="shared" si="74"/>
        <v/>
      </c>
      <c r="AK371" s="17" t="str">
        <f t="shared" si="69"/>
        <v/>
      </c>
      <c r="AL371" s="17">
        <f t="shared" si="64"/>
        <v>1</v>
      </c>
    </row>
    <row r="372" spans="1:38" hidden="1" x14ac:dyDescent="0.2">
      <c r="A372" s="70" t="str">
        <f t="shared" si="65"/>
        <v/>
      </c>
      <c r="B372" s="228" t="str">
        <f>LEFT(TABLA!BC372,1)</f>
        <v>5</v>
      </c>
      <c r="C372" s="17" t="str">
        <f>TABLA!C372</f>
        <v/>
      </c>
      <c r="D372" s="17">
        <f>TABLA!F372</f>
        <v>0</v>
      </c>
      <c r="E372" s="148">
        <f>TABLA!BD372</f>
        <v>0</v>
      </c>
      <c r="F372" s="148">
        <f>TABLA!BE372</f>
        <v>0</v>
      </c>
      <c r="G372" s="70" t="str">
        <f t="shared" si="66"/>
        <v>0</v>
      </c>
      <c r="H372" s="17" t="str">
        <f t="shared" si="73"/>
        <v/>
      </c>
      <c r="I372" s="17" t="str">
        <f t="shared" si="73"/>
        <v/>
      </c>
      <c r="J372" s="17" t="str">
        <f t="shared" si="73"/>
        <v/>
      </c>
      <c r="K372" s="17" t="str">
        <f t="shared" si="73"/>
        <v/>
      </c>
      <c r="L372" s="17" t="str">
        <f t="shared" si="73"/>
        <v/>
      </c>
      <c r="M372" s="17" t="str">
        <f t="shared" si="73"/>
        <v/>
      </c>
      <c r="N372" s="17" t="str">
        <f t="shared" si="73"/>
        <v/>
      </c>
      <c r="O372" s="17" t="str">
        <f t="shared" si="73"/>
        <v/>
      </c>
      <c r="P372" s="17" t="str">
        <f t="shared" si="73"/>
        <v/>
      </c>
      <c r="Q372" s="17" t="str">
        <f t="shared" si="73"/>
        <v/>
      </c>
      <c r="R372" s="17" t="str">
        <f t="shared" si="73"/>
        <v/>
      </c>
      <c r="S372" s="17" t="str">
        <f t="shared" si="73"/>
        <v/>
      </c>
      <c r="T372" s="17" t="str">
        <f t="shared" si="73"/>
        <v/>
      </c>
      <c r="U372" s="17" t="str">
        <f t="shared" si="73"/>
        <v/>
      </c>
      <c r="V372" s="17" t="str">
        <f t="shared" si="73"/>
        <v/>
      </c>
      <c r="W372" s="17" t="str">
        <f t="shared" si="73"/>
        <v/>
      </c>
      <c r="X372" s="17" t="str">
        <f t="shared" si="72"/>
        <v/>
      </c>
      <c r="Y372" s="17" t="str">
        <f t="shared" si="72"/>
        <v/>
      </c>
      <c r="Z372" s="17" t="str">
        <f t="shared" si="72"/>
        <v/>
      </c>
      <c r="AA372" s="17" t="str">
        <f t="shared" si="72"/>
        <v/>
      </c>
      <c r="AB372" s="17" t="str">
        <f t="shared" si="72"/>
        <v/>
      </c>
      <c r="AC372" s="17" t="str">
        <f t="shared" si="72"/>
        <v/>
      </c>
      <c r="AD372" s="17" t="str">
        <f t="shared" si="72"/>
        <v/>
      </c>
      <c r="AE372" s="17" t="str">
        <f t="shared" si="72"/>
        <v/>
      </c>
      <c r="AF372" s="17" t="str">
        <f t="shared" si="72"/>
        <v/>
      </c>
      <c r="AG372" s="17" t="str">
        <f t="shared" si="72"/>
        <v/>
      </c>
      <c r="AH372" s="17" t="str">
        <f t="shared" si="72"/>
        <v/>
      </c>
      <c r="AI372" s="17" t="str">
        <f t="shared" si="72"/>
        <v/>
      </c>
      <c r="AJ372" s="17" t="str">
        <f t="shared" si="74"/>
        <v/>
      </c>
      <c r="AK372" s="17" t="str">
        <f t="shared" si="69"/>
        <v/>
      </c>
      <c r="AL372" s="17">
        <f t="shared" si="64"/>
        <v>0</v>
      </c>
    </row>
    <row r="373" spans="1:38" hidden="1" x14ac:dyDescent="0.2">
      <c r="A373" s="70" t="str">
        <f t="shared" si="65"/>
        <v/>
      </c>
      <c r="B373" s="228" t="str">
        <f>LEFT(TABLA!BC373,1)</f>
        <v>4</v>
      </c>
      <c r="C373" s="17" t="str">
        <f>TABLA!C373</f>
        <v>Ciencias de la Salud</v>
      </c>
      <c r="D373" s="17" t="str">
        <f>TABLA!F373</f>
        <v>F. Psicología</v>
      </c>
      <c r="E373" s="148">
        <f>TABLA!BD373</f>
        <v>0</v>
      </c>
      <c r="F373" s="148">
        <f>TABLA!BE373</f>
        <v>0</v>
      </c>
      <c r="G373" s="70" t="str">
        <f t="shared" si="66"/>
        <v>0</v>
      </c>
      <c r="H373" s="17" t="str">
        <f t="shared" si="73"/>
        <v/>
      </c>
      <c r="I373" s="17" t="str">
        <f t="shared" si="73"/>
        <v/>
      </c>
      <c r="J373" s="17" t="str">
        <f t="shared" si="73"/>
        <v/>
      </c>
      <c r="K373" s="17" t="str">
        <f t="shared" si="73"/>
        <v/>
      </c>
      <c r="L373" s="17" t="str">
        <f t="shared" si="73"/>
        <v/>
      </c>
      <c r="M373" s="17" t="str">
        <f t="shared" si="73"/>
        <v/>
      </c>
      <c r="N373" s="17" t="str">
        <f t="shared" si="73"/>
        <v/>
      </c>
      <c r="O373" s="17" t="str">
        <f t="shared" si="73"/>
        <v/>
      </c>
      <c r="P373" s="17" t="str">
        <f t="shared" si="73"/>
        <v/>
      </c>
      <c r="Q373" s="17" t="str">
        <f t="shared" si="73"/>
        <v/>
      </c>
      <c r="R373" s="17" t="str">
        <f t="shared" si="73"/>
        <v/>
      </c>
      <c r="S373" s="17" t="str">
        <f t="shared" si="73"/>
        <v/>
      </c>
      <c r="T373" s="17" t="str">
        <f t="shared" si="73"/>
        <v/>
      </c>
      <c r="U373" s="17" t="str">
        <f t="shared" si="73"/>
        <v/>
      </c>
      <c r="V373" s="17" t="str">
        <f t="shared" si="73"/>
        <v/>
      </c>
      <c r="W373" s="17" t="str">
        <f t="shared" si="73"/>
        <v/>
      </c>
      <c r="X373" s="17" t="str">
        <f t="shared" si="72"/>
        <v/>
      </c>
      <c r="Y373" s="17" t="str">
        <f t="shared" si="72"/>
        <v/>
      </c>
      <c r="Z373" s="17" t="str">
        <f t="shared" si="72"/>
        <v/>
      </c>
      <c r="AA373" s="17" t="str">
        <f t="shared" si="72"/>
        <v/>
      </c>
      <c r="AB373" s="17" t="str">
        <f t="shared" si="72"/>
        <v/>
      </c>
      <c r="AC373" s="17" t="str">
        <f t="shared" si="72"/>
        <v/>
      </c>
      <c r="AD373" s="17" t="str">
        <f t="shared" si="72"/>
        <v/>
      </c>
      <c r="AE373" s="17" t="str">
        <f t="shared" si="72"/>
        <v/>
      </c>
      <c r="AF373" s="17" t="str">
        <f t="shared" si="72"/>
        <v/>
      </c>
      <c r="AG373" s="17" t="str">
        <f t="shared" si="72"/>
        <v/>
      </c>
      <c r="AH373" s="17" t="str">
        <f t="shared" si="72"/>
        <v/>
      </c>
      <c r="AI373" s="17" t="str">
        <f t="shared" si="72"/>
        <v/>
      </c>
      <c r="AJ373" s="17" t="str">
        <f t="shared" si="74"/>
        <v/>
      </c>
      <c r="AK373" s="17" t="str">
        <f t="shared" si="69"/>
        <v/>
      </c>
      <c r="AL373" s="17">
        <f t="shared" si="64"/>
        <v>0</v>
      </c>
    </row>
    <row r="374" spans="1:38" hidden="1" x14ac:dyDescent="0.2">
      <c r="A374" s="70" t="str">
        <f t="shared" si="65"/>
        <v/>
      </c>
      <c r="B374" s="228" t="str">
        <f>LEFT(TABLA!BC374,1)</f>
        <v>5</v>
      </c>
      <c r="C374" s="17" t="str">
        <f>TABLA!C374</f>
        <v>Ciencias de la Salud</v>
      </c>
      <c r="D374" s="17" t="str">
        <f>TABLA!F374</f>
        <v>F. Psicología</v>
      </c>
      <c r="E374" s="148">
        <f>TABLA!BD374</f>
        <v>0</v>
      </c>
      <c r="F374" s="148">
        <f>TABLA!BE374</f>
        <v>0</v>
      </c>
      <c r="G374" s="70" t="str">
        <f t="shared" si="66"/>
        <v>0</v>
      </c>
      <c r="H374" s="17" t="str">
        <f t="shared" si="73"/>
        <v/>
      </c>
      <c r="I374" s="17" t="str">
        <f t="shared" si="73"/>
        <v/>
      </c>
      <c r="J374" s="17" t="str">
        <f t="shared" si="73"/>
        <v/>
      </c>
      <c r="K374" s="17" t="str">
        <f t="shared" si="73"/>
        <v/>
      </c>
      <c r="L374" s="17" t="str">
        <f t="shared" si="73"/>
        <v/>
      </c>
      <c r="M374" s="17" t="str">
        <f t="shared" si="73"/>
        <v/>
      </c>
      <c r="N374" s="17" t="str">
        <f t="shared" si="73"/>
        <v/>
      </c>
      <c r="O374" s="17" t="str">
        <f t="shared" si="73"/>
        <v/>
      </c>
      <c r="P374" s="17" t="str">
        <f t="shared" si="73"/>
        <v/>
      </c>
      <c r="Q374" s="17" t="str">
        <f t="shared" si="73"/>
        <v/>
      </c>
      <c r="R374" s="17" t="str">
        <f t="shared" si="73"/>
        <v/>
      </c>
      <c r="S374" s="17" t="str">
        <f t="shared" si="73"/>
        <v/>
      </c>
      <c r="T374" s="17" t="str">
        <f t="shared" si="73"/>
        <v/>
      </c>
      <c r="U374" s="17" t="str">
        <f t="shared" si="73"/>
        <v/>
      </c>
      <c r="V374" s="17" t="str">
        <f t="shared" si="73"/>
        <v/>
      </c>
      <c r="W374" s="17" t="str">
        <f t="shared" si="73"/>
        <v/>
      </c>
      <c r="X374" s="17" t="str">
        <f t="shared" si="72"/>
        <v/>
      </c>
      <c r="Y374" s="17" t="str">
        <f t="shared" si="72"/>
        <v/>
      </c>
      <c r="Z374" s="17" t="str">
        <f t="shared" si="72"/>
        <v/>
      </c>
      <c r="AA374" s="17" t="str">
        <f t="shared" si="72"/>
        <v/>
      </c>
      <c r="AB374" s="17" t="str">
        <f t="shared" si="72"/>
        <v/>
      </c>
      <c r="AC374" s="17" t="str">
        <f t="shared" si="72"/>
        <v/>
      </c>
      <c r="AD374" s="17" t="str">
        <f t="shared" si="72"/>
        <v/>
      </c>
      <c r="AE374" s="17" t="str">
        <f t="shared" si="72"/>
        <v/>
      </c>
      <c r="AF374" s="17" t="str">
        <f t="shared" si="72"/>
        <v/>
      </c>
      <c r="AG374" s="17" t="str">
        <f t="shared" si="72"/>
        <v/>
      </c>
      <c r="AH374" s="17" t="str">
        <f t="shared" si="72"/>
        <v/>
      </c>
      <c r="AI374" s="17" t="str">
        <f t="shared" si="72"/>
        <v/>
      </c>
      <c r="AJ374" s="17" t="str">
        <f t="shared" si="74"/>
        <v/>
      </c>
      <c r="AK374" s="17" t="str">
        <f t="shared" si="69"/>
        <v/>
      </c>
      <c r="AL374" s="17">
        <f t="shared" si="64"/>
        <v>0</v>
      </c>
    </row>
    <row r="375" spans="1:38" hidden="1" x14ac:dyDescent="0.2">
      <c r="A375" s="70" t="str">
        <f t="shared" si="65"/>
        <v/>
      </c>
      <c r="B375" s="228" t="str">
        <f>LEFT(TABLA!BC375,1)</f>
        <v>5</v>
      </c>
      <c r="C375" s="17" t="str">
        <f>TABLA!C375</f>
        <v>Ciencias Sociales</v>
      </c>
      <c r="D375" s="17" t="str">
        <f>TABLA!F375</f>
        <v>F. Ciencias Económicas y Empresariales</v>
      </c>
      <c r="E375" s="148">
        <f>TABLA!BD375</f>
        <v>0</v>
      </c>
      <c r="F375" s="148">
        <f>TABLA!BE375</f>
        <v>0</v>
      </c>
      <c r="G375" s="70" t="str">
        <f t="shared" si="66"/>
        <v>0</v>
      </c>
      <c r="H375" s="17" t="str">
        <f t="shared" si="73"/>
        <v/>
      </c>
      <c r="I375" s="17" t="str">
        <f t="shared" si="73"/>
        <v/>
      </c>
      <c r="J375" s="17" t="str">
        <f t="shared" si="73"/>
        <v/>
      </c>
      <c r="K375" s="17" t="str">
        <f t="shared" si="73"/>
        <v/>
      </c>
      <c r="L375" s="17" t="str">
        <f t="shared" si="73"/>
        <v/>
      </c>
      <c r="M375" s="17" t="str">
        <f t="shared" si="73"/>
        <v/>
      </c>
      <c r="N375" s="17" t="str">
        <f t="shared" si="73"/>
        <v/>
      </c>
      <c r="O375" s="17" t="str">
        <f t="shared" si="73"/>
        <v/>
      </c>
      <c r="P375" s="17" t="str">
        <f t="shared" si="73"/>
        <v/>
      </c>
      <c r="Q375" s="17" t="str">
        <f t="shared" si="73"/>
        <v/>
      </c>
      <c r="R375" s="17" t="str">
        <f t="shared" si="73"/>
        <v/>
      </c>
      <c r="S375" s="17" t="str">
        <f t="shared" si="73"/>
        <v/>
      </c>
      <c r="T375" s="17" t="str">
        <f t="shared" si="73"/>
        <v/>
      </c>
      <c r="U375" s="17" t="str">
        <f t="shared" si="73"/>
        <v/>
      </c>
      <c r="V375" s="17" t="str">
        <f t="shared" si="73"/>
        <v/>
      </c>
      <c r="W375" s="17" t="str">
        <f t="shared" ref="W375:AI390" si="75">IFERROR((IF(FIND(W$2,$G375,1)&gt;0,W$3)),"")</f>
        <v/>
      </c>
      <c r="X375" s="17" t="str">
        <f t="shared" si="75"/>
        <v/>
      </c>
      <c r="Y375" s="17" t="str">
        <f t="shared" si="75"/>
        <v/>
      </c>
      <c r="Z375" s="17" t="str">
        <f t="shared" si="75"/>
        <v/>
      </c>
      <c r="AA375" s="17" t="str">
        <f t="shared" si="75"/>
        <v/>
      </c>
      <c r="AB375" s="17" t="str">
        <f t="shared" si="75"/>
        <v/>
      </c>
      <c r="AC375" s="17" t="str">
        <f t="shared" si="75"/>
        <v/>
      </c>
      <c r="AD375" s="17" t="str">
        <f t="shared" si="75"/>
        <v/>
      </c>
      <c r="AE375" s="17" t="str">
        <f t="shared" si="75"/>
        <v/>
      </c>
      <c r="AF375" s="17" t="str">
        <f t="shared" si="75"/>
        <v/>
      </c>
      <c r="AG375" s="17" t="str">
        <f t="shared" si="75"/>
        <v/>
      </c>
      <c r="AH375" s="17" t="str">
        <f t="shared" si="75"/>
        <v/>
      </c>
      <c r="AI375" s="17" t="str">
        <f t="shared" si="75"/>
        <v/>
      </c>
      <c r="AJ375" s="17" t="str">
        <f t="shared" si="74"/>
        <v/>
      </c>
      <c r="AK375" s="17" t="str">
        <f t="shared" si="69"/>
        <v/>
      </c>
      <c r="AL375" s="17">
        <f t="shared" si="64"/>
        <v>0</v>
      </c>
    </row>
    <row r="376" spans="1:38" ht="38.75" hidden="1" x14ac:dyDescent="0.2">
      <c r="A376" s="70" t="str">
        <f t="shared" si="65"/>
        <v xml:space="preserve">CALEFACCIÓN; </v>
      </c>
      <c r="B376" s="228" t="str">
        <f>LEFT(TABLA!BC376,1)</f>
        <v>2</v>
      </c>
      <c r="C376" s="17" t="str">
        <f>TABLA!C376</f>
        <v>Ciencias Experimentales</v>
      </c>
      <c r="D376" s="17" t="str">
        <f>TABLA!F376</f>
        <v>F. Ciencias Químicas</v>
      </c>
      <c r="E376" s="148" t="str">
        <f>TABLA!BD376</f>
        <v>La calefacción de la biblioteca de la facultad de ciencias Químicas no funciona. No solo no calienta, sino que sale aire frío. No se puede estar a gusto.</v>
      </c>
      <c r="F376" s="148">
        <f>TABLA!BE376</f>
        <v>0</v>
      </c>
      <c r="G376" s="70" t="str">
        <f t="shared" si="66"/>
        <v>LA CALEFACCION DE LA BIBLIOTECA DE LA FACULTAD DE CIENCIAS QUIMICAS NO FUNCIONA. NO SOLO NO CALIENTA, SINO QUE SALE AIRE FRIO. NO SE PUEDE ESTAR A GUSTO.</v>
      </c>
      <c r="H376" s="17" t="str">
        <f t="shared" ref="H376:W391" si="76">IFERROR((IF(FIND(H$2,$G376,1)&gt;0,H$3)),"")</f>
        <v/>
      </c>
      <c r="I376" s="17" t="str">
        <f t="shared" si="76"/>
        <v xml:space="preserve">CALEFACCIÓN; </v>
      </c>
      <c r="J376" s="17" t="str">
        <f t="shared" si="76"/>
        <v/>
      </c>
      <c r="K376" s="17" t="str">
        <f t="shared" si="76"/>
        <v/>
      </c>
      <c r="L376" s="17" t="str">
        <f t="shared" si="76"/>
        <v/>
      </c>
      <c r="M376" s="17" t="str">
        <f t="shared" si="76"/>
        <v/>
      </c>
      <c r="N376" s="17" t="str">
        <f t="shared" si="76"/>
        <v/>
      </c>
      <c r="O376" s="17" t="str">
        <f t="shared" si="76"/>
        <v/>
      </c>
      <c r="P376" s="17" t="str">
        <f t="shared" si="76"/>
        <v/>
      </c>
      <c r="Q376" s="17" t="str">
        <f t="shared" si="76"/>
        <v/>
      </c>
      <c r="R376" s="17" t="str">
        <f t="shared" si="76"/>
        <v/>
      </c>
      <c r="S376" s="17" t="str">
        <f t="shared" si="76"/>
        <v/>
      </c>
      <c r="T376" s="17" t="str">
        <f t="shared" si="76"/>
        <v/>
      </c>
      <c r="U376" s="17" t="str">
        <f t="shared" si="76"/>
        <v/>
      </c>
      <c r="V376" s="17" t="str">
        <f t="shared" si="76"/>
        <v/>
      </c>
      <c r="W376" s="17" t="str">
        <f t="shared" si="76"/>
        <v/>
      </c>
      <c r="X376" s="17" t="str">
        <f t="shared" si="75"/>
        <v/>
      </c>
      <c r="Y376" s="17" t="str">
        <f t="shared" si="75"/>
        <v/>
      </c>
      <c r="Z376" s="17" t="str">
        <f t="shared" si="75"/>
        <v/>
      </c>
      <c r="AA376" s="17" t="str">
        <f t="shared" si="75"/>
        <v/>
      </c>
      <c r="AB376" s="17" t="str">
        <f t="shared" si="75"/>
        <v/>
      </c>
      <c r="AC376" s="17" t="str">
        <f t="shared" si="75"/>
        <v/>
      </c>
      <c r="AD376" s="17" t="str">
        <f t="shared" si="75"/>
        <v/>
      </c>
      <c r="AE376" s="17" t="str">
        <f t="shared" si="75"/>
        <v/>
      </c>
      <c r="AF376" s="17" t="str">
        <f t="shared" si="75"/>
        <v/>
      </c>
      <c r="AG376" s="17" t="str">
        <f t="shared" si="75"/>
        <v/>
      </c>
      <c r="AH376" s="17" t="str">
        <f t="shared" si="75"/>
        <v/>
      </c>
      <c r="AI376" s="17" t="str">
        <f t="shared" si="75"/>
        <v/>
      </c>
      <c r="AJ376" s="17" t="str">
        <f t="shared" si="74"/>
        <v/>
      </c>
      <c r="AK376" s="17" t="str">
        <f t="shared" si="69"/>
        <v/>
      </c>
      <c r="AL376" s="17">
        <f t="shared" si="64"/>
        <v>1</v>
      </c>
    </row>
    <row r="377" spans="1:38" ht="38.75" hidden="1" x14ac:dyDescent="0.2">
      <c r="A377" s="70" t="str">
        <f t="shared" si="65"/>
        <v/>
      </c>
      <c r="B377" s="228" t="str">
        <f>LEFT(TABLA!BC377,1)</f>
        <v>4</v>
      </c>
      <c r="C377" s="17" t="str">
        <f>TABLA!C377</f>
        <v>Ciencias Experimentales</v>
      </c>
      <c r="D377" s="17" t="str">
        <f>TABLA!F377</f>
        <v>F. Ciencias Biológicas</v>
      </c>
      <c r="E377" s="148" t="str">
        <f>TABLA!BD377</f>
        <v>Agradecería algún lugar para descansar dentro de la biblioteca de la facultad de biológicas, algo del estilo de unos sillones como tienen en geológicas o en la zambrano</v>
      </c>
      <c r="F377" s="148">
        <f>TABLA!BE377</f>
        <v>0</v>
      </c>
      <c r="G377" s="70" t="str">
        <f t="shared" si="66"/>
        <v>AGRADECERIA ALGUN LUGAR PARA DESCANSAR DENTRO DE LA BIBLIOTECA DE LA FACULTAD DE BIOLOGICAS, ALGO DEL ESTILO DE UNOS SILLONES COMO TIENEN EN GEOLOGICAS O EN LA ZAMBRANO</v>
      </c>
      <c r="H377" s="17" t="str">
        <f t="shared" si="76"/>
        <v/>
      </c>
      <c r="I377" s="17" t="str">
        <f t="shared" si="76"/>
        <v/>
      </c>
      <c r="J377" s="17" t="str">
        <f t="shared" si="76"/>
        <v/>
      </c>
      <c r="K377" s="17" t="str">
        <f t="shared" si="76"/>
        <v/>
      </c>
      <c r="L377" s="17" t="str">
        <f t="shared" si="76"/>
        <v/>
      </c>
      <c r="M377" s="17" t="str">
        <f t="shared" si="76"/>
        <v/>
      </c>
      <c r="N377" s="17" t="str">
        <f t="shared" si="76"/>
        <v/>
      </c>
      <c r="O377" s="17" t="str">
        <f t="shared" si="76"/>
        <v/>
      </c>
      <c r="P377" s="17" t="str">
        <f t="shared" si="76"/>
        <v/>
      </c>
      <c r="Q377" s="17" t="str">
        <f t="shared" si="76"/>
        <v/>
      </c>
      <c r="R377" s="17" t="str">
        <f t="shared" si="76"/>
        <v/>
      </c>
      <c r="S377" s="17" t="str">
        <f t="shared" si="76"/>
        <v/>
      </c>
      <c r="T377" s="17" t="str">
        <f t="shared" si="76"/>
        <v/>
      </c>
      <c r="U377" s="17" t="str">
        <f t="shared" si="76"/>
        <v/>
      </c>
      <c r="V377" s="17" t="str">
        <f t="shared" si="76"/>
        <v/>
      </c>
      <c r="W377" s="17" t="str">
        <f t="shared" si="76"/>
        <v/>
      </c>
      <c r="X377" s="17" t="str">
        <f t="shared" si="75"/>
        <v/>
      </c>
      <c r="Y377" s="17" t="str">
        <f t="shared" si="75"/>
        <v/>
      </c>
      <c r="Z377" s="17" t="str">
        <f t="shared" si="75"/>
        <v/>
      </c>
      <c r="AA377" s="17" t="str">
        <f t="shared" si="75"/>
        <v/>
      </c>
      <c r="AB377" s="17" t="str">
        <f t="shared" si="75"/>
        <v/>
      </c>
      <c r="AC377" s="17" t="str">
        <f t="shared" si="75"/>
        <v/>
      </c>
      <c r="AD377" s="17" t="str">
        <f t="shared" si="75"/>
        <v/>
      </c>
      <c r="AE377" s="17" t="str">
        <f t="shared" si="75"/>
        <v/>
      </c>
      <c r="AF377" s="17" t="str">
        <f t="shared" si="75"/>
        <v/>
      </c>
      <c r="AG377" s="17" t="str">
        <f t="shared" si="75"/>
        <v/>
      </c>
      <c r="AH377" s="17" t="str">
        <f t="shared" si="75"/>
        <v/>
      </c>
      <c r="AI377" s="17" t="str">
        <f t="shared" si="75"/>
        <v/>
      </c>
      <c r="AJ377" s="17" t="str">
        <f t="shared" si="74"/>
        <v/>
      </c>
      <c r="AK377" s="17" t="str">
        <f t="shared" si="69"/>
        <v/>
      </c>
      <c r="AL377" s="17">
        <f t="shared" si="64"/>
        <v>1</v>
      </c>
    </row>
    <row r="378" spans="1:38" hidden="1" x14ac:dyDescent="0.2">
      <c r="A378" s="70" t="str">
        <f t="shared" si="65"/>
        <v/>
      </c>
      <c r="B378" s="228" t="str">
        <f>LEFT(TABLA!BC378,1)</f>
        <v>5</v>
      </c>
      <c r="C378" s="17" t="str">
        <f>TABLA!C378</f>
        <v>Ciencias Sociales</v>
      </c>
      <c r="D378" s="17" t="str">
        <f>TABLA!F378</f>
        <v>F. Ciencias de la Información</v>
      </c>
      <c r="E378" s="148">
        <f>TABLA!BD378</f>
        <v>0</v>
      </c>
      <c r="F378" s="148">
        <f>TABLA!BE378</f>
        <v>0</v>
      </c>
      <c r="G378" s="70" t="str">
        <f t="shared" si="66"/>
        <v>0</v>
      </c>
      <c r="H378" s="17" t="str">
        <f t="shared" si="76"/>
        <v/>
      </c>
      <c r="I378" s="17" t="str">
        <f t="shared" si="76"/>
        <v/>
      </c>
      <c r="J378" s="17" t="str">
        <f t="shared" si="76"/>
        <v/>
      </c>
      <c r="K378" s="17" t="str">
        <f t="shared" si="76"/>
        <v/>
      </c>
      <c r="L378" s="17" t="str">
        <f t="shared" si="76"/>
        <v/>
      </c>
      <c r="M378" s="17" t="str">
        <f t="shared" si="76"/>
        <v/>
      </c>
      <c r="N378" s="17" t="str">
        <f t="shared" si="76"/>
        <v/>
      </c>
      <c r="O378" s="17" t="str">
        <f t="shared" si="76"/>
        <v/>
      </c>
      <c r="P378" s="17" t="str">
        <f t="shared" si="76"/>
        <v/>
      </c>
      <c r="Q378" s="17" t="str">
        <f t="shared" si="76"/>
        <v/>
      </c>
      <c r="R378" s="17" t="str">
        <f t="shared" si="76"/>
        <v/>
      </c>
      <c r="S378" s="17" t="str">
        <f t="shared" si="76"/>
        <v/>
      </c>
      <c r="T378" s="17" t="str">
        <f t="shared" si="76"/>
        <v/>
      </c>
      <c r="U378" s="17" t="str">
        <f t="shared" si="76"/>
        <v/>
      </c>
      <c r="V378" s="17" t="str">
        <f t="shared" si="76"/>
        <v/>
      </c>
      <c r="W378" s="17" t="str">
        <f t="shared" si="76"/>
        <v/>
      </c>
      <c r="X378" s="17" t="str">
        <f t="shared" si="75"/>
        <v/>
      </c>
      <c r="Y378" s="17" t="str">
        <f t="shared" si="75"/>
        <v/>
      </c>
      <c r="Z378" s="17" t="str">
        <f t="shared" si="75"/>
        <v/>
      </c>
      <c r="AA378" s="17" t="str">
        <f t="shared" si="75"/>
        <v/>
      </c>
      <c r="AB378" s="17" t="str">
        <f t="shared" si="75"/>
        <v/>
      </c>
      <c r="AC378" s="17" t="str">
        <f t="shared" si="75"/>
        <v/>
      </c>
      <c r="AD378" s="17" t="str">
        <f t="shared" si="75"/>
        <v/>
      </c>
      <c r="AE378" s="17" t="str">
        <f t="shared" si="75"/>
        <v/>
      </c>
      <c r="AF378" s="17" t="str">
        <f t="shared" si="75"/>
        <v/>
      </c>
      <c r="AG378" s="17" t="str">
        <f t="shared" si="75"/>
        <v/>
      </c>
      <c r="AH378" s="17" t="str">
        <f t="shared" si="75"/>
        <v/>
      </c>
      <c r="AI378" s="17" t="str">
        <f t="shared" si="75"/>
        <v/>
      </c>
      <c r="AJ378" s="17" t="str">
        <f t="shared" si="74"/>
        <v/>
      </c>
      <c r="AK378" s="17" t="str">
        <f t="shared" si="69"/>
        <v/>
      </c>
      <c r="AL378" s="17">
        <f t="shared" si="64"/>
        <v>0</v>
      </c>
    </row>
    <row r="379" spans="1:38" hidden="1" x14ac:dyDescent="0.2">
      <c r="A379" s="70" t="str">
        <f t="shared" si="65"/>
        <v/>
      </c>
      <c r="B379" s="228" t="str">
        <f>LEFT(TABLA!BC379,1)</f>
        <v>4</v>
      </c>
      <c r="C379" s="17" t="str">
        <f>TABLA!C379</f>
        <v>Ciencias Sociales</v>
      </c>
      <c r="D379" s="17" t="str">
        <f>TABLA!F379</f>
        <v>F. Ciencias de la Documentación</v>
      </c>
      <c r="E379" s="148">
        <f>TABLA!BD379</f>
        <v>0</v>
      </c>
      <c r="F379" s="148" t="str">
        <f>TABLA!BE379</f>
        <v>gemart10@ucm.es</v>
      </c>
      <c r="G379" s="70" t="str">
        <f t="shared" si="66"/>
        <v>0</v>
      </c>
      <c r="H379" s="17" t="str">
        <f t="shared" si="76"/>
        <v/>
      </c>
      <c r="I379" s="17" t="str">
        <f t="shared" si="76"/>
        <v/>
      </c>
      <c r="J379" s="17" t="str">
        <f t="shared" si="76"/>
        <v/>
      </c>
      <c r="K379" s="17" t="str">
        <f t="shared" si="76"/>
        <v/>
      </c>
      <c r="L379" s="17" t="str">
        <f t="shared" si="76"/>
        <v/>
      </c>
      <c r="M379" s="17" t="str">
        <f t="shared" si="76"/>
        <v/>
      </c>
      <c r="N379" s="17" t="str">
        <f t="shared" si="76"/>
        <v/>
      </c>
      <c r="O379" s="17" t="str">
        <f t="shared" si="76"/>
        <v/>
      </c>
      <c r="P379" s="17" t="str">
        <f t="shared" si="76"/>
        <v/>
      </c>
      <c r="Q379" s="17" t="str">
        <f t="shared" si="76"/>
        <v/>
      </c>
      <c r="R379" s="17" t="str">
        <f t="shared" si="76"/>
        <v/>
      </c>
      <c r="S379" s="17" t="str">
        <f t="shared" si="76"/>
        <v/>
      </c>
      <c r="T379" s="17" t="str">
        <f t="shared" si="76"/>
        <v/>
      </c>
      <c r="U379" s="17" t="str">
        <f t="shared" si="76"/>
        <v/>
      </c>
      <c r="V379" s="17" t="str">
        <f t="shared" si="76"/>
        <v/>
      </c>
      <c r="W379" s="17" t="str">
        <f t="shared" si="76"/>
        <v/>
      </c>
      <c r="X379" s="17" t="str">
        <f t="shared" si="75"/>
        <v/>
      </c>
      <c r="Y379" s="17" t="str">
        <f t="shared" si="75"/>
        <v/>
      </c>
      <c r="Z379" s="17" t="str">
        <f t="shared" si="75"/>
        <v/>
      </c>
      <c r="AA379" s="17" t="str">
        <f t="shared" si="75"/>
        <v/>
      </c>
      <c r="AB379" s="17" t="str">
        <f t="shared" si="75"/>
        <v/>
      </c>
      <c r="AC379" s="17" t="str">
        <f t="shared" si="75"/>
        <v/>
      </c>
      <c r="AD379" s="17" t="str">
        <f t="shared" si="75"/>
        <v/>
      </c>
      <c r="AE379" s="17" t="str">
        <f t="shared" si="75"/>
        <v/>
      </c>
      <c r="AF379" s="17" t="str">
        <f t="shared" si="75"/>
        <v/>
      </c>
      <c r="AG379" s="17" t="str">
        <f t="shared" si="75"/>
        <v/>
      </c>
      <c r="AH379" s="17" t="str">
        <f t="shared" si="75"/>
        <v/>
      </c>
      <c r="AI379" s="17" t="str">
        <f t="shared" si="75"/>
        <v/>
      </c>
      <c r="AJ379" s="17" t="str">
        <f t="shared" si="74"/>
        <v/>
      </c>
      <c r="AK379" s="17" t="str">
        <f t="shared" si="69"/>
        <v/>
      </c>
      <c r="AL379" s="17">
        <f t="shared" si="64"/>
        <v>0</v>
      </c>
    </row>
    <row r="380" spans="1:38" hidden="1" x14ac:dyDescent="0.2">
      <c r="A380" s="70" t="str">
        <f t="shared" si="65"/>
        <v/>
      </c>
      <c r="B380" s="228" t="str">
        <f>LEFT(TABLA!BC380,1)</f>
        <v>4</v>
      </c>
      <c r="C380" s="17" t="str">
        <f>TABLA!C380</f>
        <v>Humanidades</v>
      </c>
      <c r="D380" s="17" t="str">
        <f>TABLA!F380</f>
        <v>F. Geografía e Historia</v>
      </c>
      <c r="E380" s="148">
        <f>TABLA!BD380</f>
        <v>0</v>
      </c>
      <c r="F380" s="148">
        <f>TABLA!BE380</f>
        <v>0</v>
      </c>
      <c r="G380" s="70" t="str">
        <f t="shared" si="66"/>
        <v>0</v>
      </c>
      <c r="H380" s="17" t="str">
        <f t="shared" si="76"/>
        <v/>
      </c>
      <c r="I380" s="17" t="str">
        <f t="shared" si="76"/>
        <v/>
      </c>
      <c r="J380" s="17" t="str">
        <f t="shared" si="76"/>
        <v/>
      </c>
      <c r="K380" s="17" t="str">
        <f t="shared" si="76"/>
        <v/>
      </c>
      <c r="L380" s="17" t="str">
        <f t="shared" si="76"/>
        <v/>
      </c>
      <c r="M380" s="17" t="str">
        <f t="shared" si="76"/>
        <v/>
      </c>
      <c r="N380" s="17" t="str">
        <f t="shared" si="76"/>
        <v/>
      </c>
      <c r="O380" s="17" t="str">
        <f t="shared" si="76"/>
        <v/>
      </c>
      <c r="P380" s="17" t="str">
        <f t="shared" si="76"/>
        <v/>
      </c>
      <c r="Q380" s="17" t="str">
        <f t="shared" si="76"/>
        <v/>
      </c>
      <c r="R380" s="17" t="str">
        <f t="shared" si="76"/>
        <v/>
      </c>
      <c r="S380" s="17" t="str">
        <f t="shared" si="76"/>
        <v/>
      </c>
      <c r="T380" s="17" t="str">
        <f t="shared" si="76"/>
        <v/>
      </c>
      <c r="U380" s="17" t="str">
        <f t="shared" si="76"/>
        <v/>
      </c>
      <c r="V380" s="17" t="str">
        <f t="shared" si="76"/>
        <v/>
      </c>
      <c r="W380" s="17" t="str">
        <f t="shared" si="76"/>
        <v/>
      </c>
      <c r="X380" s="17" t="str">
        <f t="shared" si="75"/>
        <v/>
      </c>
      <c r="Y380" s="17" t="str">
        <f t="shared" si="75"/>
        <v/>
      </c>
      <c r="Z380" s="17" t="str">
        <f t="shared" si="75"/>
        <v/>
      </c>
      <c r="AA380" s="17" t="str">
        <f t="shared" si="75"/>
        <v/>
      </c>
      <c r="AB380" s="17" t="str">
        <f t="shared" si="75"/>
        <v/>
      </c>
      <c r="AC380" s="17" t="str">
        <f t="shared" si="75"/>
        <v/>
      </c>
      <c r="AD380" s="17" t="str">
        <f t="shared" si="75"/>
        <v/>
      </c>
      <c r="AE380" s="17" t="str">
        <f t="shared" si="75"/>
        <v/>
      </c>
      <c r="AF380" s="17" t="str">
        <f t="shared" si="75"/>
        <v/>
      </c>
      <c r="AG380" s="17" t="str">
        <f t="shared" si="75"/>
        <v/>
      </c>
      <c r="AH380" s="17" t="str">
        <f t="shared" si="75"/>
        <v/>
      </c>
      <c r="AI380" s="17" t="str">
        <f t="shared" si="75"/>
        <v/>
      </c>
      <c r="AJ380" s="17" t="str">
        <f t="shared" si="74"/>
        <v/>
      </c>
      <c r="AK380" s="17" t="str">
        <f t="shared" si="69"/>
        <v/>
      </c>
      <c r="AL380" s="17">
        <f t="shared" si="64"/>
        <v>0</v>
      </c>
    </row>
    <row r="381" spans="1:38" ht="51.65" hidden="1" x14ac:dyDescent="0.2">
      <c r="A381" s="70" t="str">
        <f t="shared" si="65"/>
        <v/>
      </c>
      <c r="B381" s="228" t="str">
        <f>LEFT(TABLA!BC381,1)</f>
        <v>5</v>
      </c>
      <c r="C381" s="17" t="str">
        <f>TABLA!C381</f>
        <v>Ciencias Sociales</v>
      </c>
      <c r="D381" s="17" t="str">
        <f>TABLA!F381</f>
        <v>F. Ciencias Políticas y Sociología</v>
      </c>
      <c r="E381" s="148" t="str">
        <f>TABLA!BD381</f>
        <v>Es una maravilla. Tendría que haber más difusión para que los alumnos fueran a la biblioteca a buscar referencias como primera opción, en vez de encontrar documentos en internet, los cuales son válidos, recurrir siempre a la biblioteca.</v>
      </c>
      <c r="F381" s="148" t="str">
        <f>TABLA!BE381</f>
        <v>lcasad06@ucm.es</v>
      </c>
      <c r="G381" s="70" t="str">
        <f t="shared" si="66"/>
        <v>ES UNA MARAVILLA. TENDRIA QUE HABER MAS DIFUSION PARA QUE LOS ALUMNOS FUERAN A LA BIBLIOTECA A BUSCAR REFERENCIAS COMO PRIMERA OPCION, EN VEZ DE ENCONTRAR DOCUMENTOS EN INTERNET, LOS CUALES SON VALIDOS, RECURRIR SIEMPRE A LA BIBLIOTECA.</v>
      </c>
      <c r="H381" s="17" t="str">
        <f t="shared" si="76"/>
        <v/>
      </c>
      <c r="I381" s="17" t="str">
        <f t="shared" si="76"/>
        <v/>
      </c>
      <c r="J381" s="17" t="str">
        <f t="shared" si="76"/>
        <v/>
      </c>
      <c r="K381" s="17" t="str">
        <f t="shared" si="76"/>
        <v/>
      </c>
      <c r="L381" s="17" t="str">
        <f t="shared" si="76"/>
        <v/>
      </c>
      <c r="M381" s="17" t="str">
        <f t="shared" si="76"/>
        <v/>
      </c>
      <c r="N381" s="17" t="str">
        <f t="shared" si="76"/>
        <v/>
      </c>
      <c r="O381" s="17" t="str">
        <f t="shared" si="76"/>
        <v/>
      </c>
      <c r="P381" s="17" t="str">
        <f t="shared" si="76"/>
        <v/>
      </c>
      <c r="Q381" s="17" t="str">
        <f t="shared" si="76"/>
        <v/>
      </c>
      <c r="R381" s="17" t="str">
        <f t="shared" si="76"/>
        <v/>
      </c>
      <c r="S381" s="17" t="str">
        <f t="shared" si="76"/>
        <v/>
      </c>
      <c r="T381" s="17" t="str">
        <f t="shared" si="76"/>
        <v/>
      </c>
      <c r="U381" s="17" t="str">
        <f t="shared" si="76"/>
        <v/>
      </c>
      <c r="V381" s="17" t="str">
        <f t="shared" si="76"/>
        <v/>
      </c>
      <c r="W381" s="17" t="str">
        <f t="shared" si="76"/>
        <v/>
      </c>
      <c r="X381" s="17" t="str">
        <f t="shared" si="75"/>
        <v/>
      </c>
      <c r="Y381" s="17" t="str">
        <f t="shared" si="75"/>
        <v/>
      </c>
      <c r="Z381" s="17" t="str">
        <f t="shared" si="75"/>
        <v/>
      </c>
      <c r="AA381" s="17" t="str">
        <f t="shared" si="75"/>
        <v/>
      </c>
      <c r="AB381" s="17" t="str">
        <f t="shared" si="75"/>
        <v/>
      </c>
      <c r="AC381" s="17" t="str">
        <f t="shared" si="75"/>
        <v/>
      </c>
      <c r="AD381" s="17" t="str">
        <f t="shared" si="75"/>
        <v/>
      </c>
      <c r="AE381" s="17" t="str">
        <f t="shared" si="75"/>
        <v/>
      </c>
      <c r="AF381" s="17" t="str">
        <f t="shared" si="75"/>
        <v/>
      </c>
      <c r="AG381" s="17" t="str">
        <f t="shared" si="75"/>
        <v/>
      </c>
      <c r="AH381" s="17" t="str">
        <f t="shared" si="75"/>
        <v/>
      </c>
      <c r="AI381" s="17" t="str">
        <f t="shared" si="75"/>
        <v/>
      </c>
      <c r="AJ381" s="17" t="str">
        <f t="shared" si="74"/>
        <v/>
      </c>
      <c r="AK381" s="17" t="str">
        <f t="shared" si="69"/>
        <v/>
      </c>
      <c r="AL381" s="17">
        <f t="shared" si="64"/>
        <v>1</v>
      </c>
    </row>
    <row r="382" spans="1:38" hidden="1" x14ac:dyDescent="0.2">
      <c r="A382" s="70" t="str">
        <f t="shared" si="65"/>
        <v/>
      </c>
      <c r="B382" s="228" t="str">
        <f>LEFT(TABLA!BC382,1)</f>
        <v>4</v>
      </c>
      <c r="C382" s="17" t="str">
        <f>TABLA!C382</f>
        <v>Ciencias Experimentales</v>
      </c>
      <c r="D382" s="17" t="str">
        <f>TABLA!F382</f>
        <v>F. Ciencias Físicas</v>
      </c>
      <c r="E382" s="148">
        <f>TABLA!BD382</f>
        <v>0</v>
      </c>
      <c r="F382" s="148">
        <f>TABLA!BE382</f>
        <v>0</v>
      </c>
      <c r="G382" s="70" t="str">
        <f t="shared" si="66"/>
        <v>0</v>
      </c>
      <c r="H382" s="17" t="str">
        <f t="shared" si="76"/>
        <v/>
      </c>
      <c r="I382" s="17" t="str">
        <f t="shared" si="76"/>
        <v/>
      </c>
      <c r="J382" s="17" t="str">
        <f t="shared" si="76"/>
        <v/>
      </c>
      <c r="K382" s="17" t="str">
        <f t="shared" si="76"/>
        <v/>
      </c>
      <c r="L382" s="17" t="str">
        <f t="shared" si="76"/>
        <v/>
      </c>
      <c r="M382" s="17" t="str">
        <f t="shared" si="76"/>
        <v/>
      </c>
      <c r="N382" s="17" t="str">
        <f t="shared" si="76"/>
        <v/>
      </c>
      <c r="O382" s="17" t="str">
        <f t="shared" si="76"/>
        <v/>
      </c>
      <c r="P382" s="17" t="str">
        <f t="shared" si="76"/>
        <v/>
      </c>
      <c r="Q382" s="17" t="str">
        <f t="shared" si="76"/>
        <v/>
      </c>
      <c r="R382" s="17" t="str">
        <f t="shared" si="76"/>
        <v/>
      </c>
      <c r="S382" s="17" t="str">
        <f t="shared" si="76"/>
        <v/>
      </c>
      <c r="T382" s="17" t="str">
        <f t="shared" si="76"/>
        <v/>
      </c>
      <c r="U382" s="17" t="str">
        <f t="shared" si="76"/>
        <v/>
      </c>
      <c r="V382" s="17" t="str">
        <f t="shared" si="76"/>
        <v/>
      </c>
      <c r="W382" s="17" t="str">
        <f t="shared" si="76"/>
        <v/>
      </c>
      <c r="X382" s="17" t="str">
        <f t="shared" si="75"/>
        <v/>
      </c>
      <c r="Y382" s="17" t="str">
        <f t="shared" si="75"/>
        <v/>
      </c>
      <c r="Z382" s="17" t="str">
        <f t="shared" si="75"/>
        <v/>
      </c>
      <c r="AA382" s="17" t="str">
        <f t="shared" si="75"/>
        <v/>
      </c>
      <c r="AB382" s="17" t="str">
        <f t="shared" si="75"/>
        <v/>
      </c>
      <c r="AC382" s="17" t="str">
        <f t="shared" si="75"/>
        <v/>
      </c>
      <c r="AD382" s="17" t="str">
        <f t="shared" si="75"/>
        <v/>
      </c>
      <c r="AE382" s="17" t="str">
        <f t="shared" si="75"/>
        <v/>
      </c>
      <c r="AF382" s="17" t="str">
        <f t="shared" si="75"/>
        <v/>
      </c>
      <c r="AG382" s="17" t="str">
        <f t="shared" si="75"/>
        <v/>
      </c>
      <c r="AH382" s="17" t="str">
        <f t="shared" si="75"/>
        <v/>
      </c>
      <c r="AI382" s="17" t="str">
        <f t="shared" si="75"/>
        <v/>
      </c>
      <c r="AJ382" s="17" t="str">
        <f t="shared" si="74"/>
        <v/>
      </c>
      <c r="AK382" s="17" t="str">
        <f t="shared" si="69"/>
        <v/>
      </c>
      <c r="AL382" s="17">
        <f t="shared" si="64"/>
        <v>0</v>
      </c>
    </row>
    <row r="383" spans="1:38" x14ac:dyDescent="0.2">
      <c r="A383" s="70" t="str">
        <f t="shared" si="65"/>
        <v xml:space="preserve">PERSONAL; </v>
      </c>
      <c r="B383" s="228" t="str">
        <f>LEFT(TABLA!BC383,1)</f>
        <v>3</v>
      </c>
      <c r="C383" s="264" t="str">
        <f>TABLA!C383</f>
        <v>Ciencias Sociales</v>
      </c>
      <c r="D383" s="264" t="str">
        <f>TABLA!F383</f>
        <v>F. Derecho</v>
      </c>
      <c r="E383" s="148" t="str">
        <f>TABLA!BD383</f>
        <v>El personal de la biblioteca podría ayudar más y ser más amable</v>
      </c>
      <c r="F383" s="148">
        <f>TABLA!BE383</f>
        <v>0</v>
      </c>
      <c r="G383" s="70" t="str">
        <f t="shared" si="66"/>
        <v>EL PERSONAL DE LA BIBLIOTECA PODRIA AYUDAR MAS Y SER MAS AMABLE</v>
      </c>
      <c r="H383" s="17" t="str">
        <f t="shared" si="76"/>
        <v/>
      </c>
      <c r="I383" s="17" t="str">
        <f t="shared" si="76"/>
        <v/>
      </c>
      <c r="J383" s="17" t="str">
        <f t="shared" si="76"/>
        <v/>
      </c>
      <c r="K383" s="17" t="str">
        <f t="shared" si="76"/>
        <v/>
      </c>
      <c r="L383" s="17" t="str">
        <f t="shared" si="76"/>
        <v/>
      </c>
      <c r="M383" s="17" t="str">
        <f t="shared" si="76"/>
        <v/>
      </c>
      <c r="N383" s="17" t="str">
        <f t="shared" si="76"/>
        <v/>
      </c>
      <c r="O383" s="17" t="str">
        <f t="shared" si="76"/>
        <v/>
      </c>
      <c r="P383" s="17" t="str">
        <f t="shared" si="76"/>
        <v/>
      </c>
      <c r="Q383" s="17" t="str">
        <f t="shared" si="76"/>
        <v/>
      </c>
      <c r="R383" s="17" t="str">
        <f t="shared" si="76"/>
        <v/>
      </c>
      <c r="S383" s="17" t="str">
        <f t="shared" si="76"/>
        <v/>
      </c>
      <c r="T383" s="17" t="str">
        <f t="shared" si="76"/>
        <v/>
      </c>
      <c r="U383" s="17" t="str">
        <f t="shared" si="76"/>
        <v/>
      </c>
      <c r="V383" s="17" t="str">
        <f t="shared" si="76"/>
        <v/>
      </c>
      <c r="W383" s="17" t="str">
        <f t="shared" si="76"/>
        <v/>
      </c>
      <c r="X383" s="17" t="str">
        <f t="shared" si="75"/>
        <v/>
      </c>
      <c r="Y383" s="17" t="str">
        <f t="shared" si="75"/>
        <v/>
      </c>
      <c r="Z383" s="17" t="str">
        <f t="shared" si="75"/>
        <v/>
      </c>
      <c r="AA383" s="17" t="str">
        <f t="shared" si="75"/>
        <v xml:space="preserve">PERSONAL; </v>
      </c>
      <c r="AB383" s="17" t="str">
        <f t="shared" si="75"/>
        <v/>
      </c>
      <c r="AC383" s="17" t="str">
        <f t="shared" si="75"/>
        <v/>
      </c>
      <c r="AD383" s="17" t="str">
        <f t="shared" si="75"/>
        <v/>
      </c>
      <c r="AE383" s="17" t="str">
        <f t="shared" si="75"/>
        <v/>
      </c>
      <c r="AF383" s="17" t="str">
        <f t="shared" si="75"/>
        <v/>
      </c>
      <c r="AG383" s="17" t="str">
        <f t="shared" si="75"/>
        <v/>
      </c>
      <c r="AH383" s="17" t="str">
        <f t="shared" si="75"/>
        <v/>
      </c>
      <c r="AI383" s="17" t="str">
        <f t="shared" si="75"/>
        <v/>
      </c>
      <c r="AJ383" s="17" t="str">
        <f t="shared" si="74"/>
        <v/>
      </c>
      <c r="AK383" s="17" t="str">
        <f t="shared" si="69"/>
        <v/>
      </c>
    </row>
    <row r="384" spans="1:38" x14ac:dyDescent="0.2">
      <c r="A384" s="70" t="str">
        <f t="shared" si="65"/>
        <v/>
      </c>
      <c r="B384" s="228" t="str">
        <f>LEFT(TABLA!BC384,1)</f>
        <v>4</v>
      </c>
      <c r="C384" s="264" t="str">
        <f>TABLA!C384</f>
        <v>Ciencias Experimentales</v>
      </c>
      <c r="D384" s="264" t="str">
        <f>TABLA!F384</f>
        <v>F. Ciencias Biológicas</v>
      </c>
      <c r="E384" s="148">
        <f>TABLA!BD384</f>
        <v>0</v>
      </c>
      <c r="F384" s="148">
        <f>TABLA!BE384</f>
        <v>0</v>
      </c>
      <c r="G384" s="70" t="str">
        <f t="shared" si="66"/>
        <v>0</v>
      </c>
      <c r="H384" s="17" t="str">
        <f t="shared" si="76"/>
        <v/>
      </c>
      <c r="I384" s="17" t="str">
        <f t="shared" si="76"/>
        <v/>
      </c>
      <c r="J384" s="17" t="str">
        <f t="shared" si="76"/>
        <v/>
      </c>
      <c r="K384" s="17" t="str">
        <f t="shared" si="76"/>
        <v/>
      </c>
      <c r="L384" s="17" t="str">
        <f t="shared" si="76"/>
        <v/>
      </c>
      <c r="M384" s="17" t="str">
        <f t="shared" si="76"/>
        <v/>
      </c>
      <c r="N384" s="17" t="str">
        <f t="shared" si="76"/>
        <v/>
      </c>
      <c r="O384" s="17" t="str">
        <f t="shared" si="76"/>
        <v/>
      </c>
      <c r="P384" s="17" t="str">
        <f t="shared" si="76"/>
        <v/>
      </c>
      <c r="Q384" s="17" t="str">
        <f t="shared" si="76"/>
        <v/>
      </c>
      <c r="R384" s="17" t="str">
        <f t="shared" si="76"/>
        <v/>
      </c>
      <c r="S384" s="17" t="str">
        <f t="shared" si="76"/>
        <v/>
      </c>
      <c r="T384" s="17" t="str">
        <f t="shared" si="76"/>
        <v/>
      </c>
      <c r="U384" s="17" t="str">
        <f t="shared" si="76"/>
        <v/>
      </c>
      <c r="V384" s="17" t="str">
        <f t="shared" si="76"/>
        <v/>
      </c>
      <c r="W384" s="17" t="str">
        <f t="shared" si="76"/>
        <v/>
      </c>
      <c r="X384" s="17" t="str">
        <f t="shared" si="75"/>
        <v/>
      </c>
      <c r="Y384" s="17" t="str">
        <f t="shared" si="75"/>
        <v/>
      </c>
      <c r="Z384" s="17" t="str">
        <f t="shared" si="75"/>
        <v/>
      </c>
      <c r="AA384" s="17" t="str">
        <f t="shared" si="75"/>
        <v/>
      </c>
      <c r="AB384" s="17" t="str">
        <f t="shared" si="75"/>
        <v/>
      </c>
      <c r="AC384" s="17" t="str">
        <f t="shared" si="75"/>
        <v/>
      </c>
      <c r="AD384" s="17" t="str">
        <f t="shared" si="75"/>
        <v/>
      </c>
      <c r="AE384" s="17" t="str">
        <f t="shared" si="75"/>
        <v/>
      </c>
      <c r="AF384" s="17" t="str">
        <f t="shared" si="75"/>
        <v/>
      </c>
      <c r="AG384" s="17" t="str">
        <f t="shared" si="75"/>
        <v/>
      </c>
      <c r="AH384" s="17" t="str">
        <f t="shared" si="75"/>
        <v/>
      </c>
      <c r="AI384" s="17" t="str">
        <f t="shared" si="75"/>
        <v/>
      </c>
      <c r="AJ384" s="17" t="str">
        <f t="shared" si="74"/>
        <v/>
      </c>
      <c r="AK384" s="17" t="str">
        <f t="shared" si="69"/>
        <v/>
      </c>
    </row>
    <row r="385" spans="1:38" x14ac:dyDescent="0.2">
      <c r="A385" s="70" t="str">
        <f t="shared" si="65"/>
        <v/>
      </c>
      <c r="B385" s="228" t="str">
        <f>LEFT(TABLA!BC385,1)</f>
        <v>5</v>
      </c>
      <c r="C385" s="264" t="str">
        <f>TABLA!C385</f>
        <v>Ciencias Sociales</v>
      </c>
      <c r="D385" s="264" t="str">
        <f>TABLA!F385</f>
        <v>F. Ciencias Económicas y Empresariales</v>
      </c>
      <c r="E385" s="148">
        <f>TABLA!BD385</f>
        <v>0</v>
      </c>
      <c r="F385" s="148">
        <f>TABLA!BE385</f>
        <v>0</v>
      </c>
      <c r="G385" s="70" t="str">
        <f t="shared" si="66"/>
        <v>0</v>
      </c>
      <c r="H385" s="17" t="str">
        <f t="shared" si="76"/>
        <v/>
      </c>
      <c r="I385" s="17" t="str">
        <f t="shared" si="76"/>
        <v/>
      </c>
      <c r="J385" s="17" t="str">
        <f t="shared" si="76"/>
        <v/>
      </c>
      <c r="K385" s="17" t="str">
        <f t="shared" si="76"/>
        <v/>
      </c>
      <c r="L385" s="17" t="str">
        <f t="shared" si="76"/>
        <v/>
      </c>
      <c r="M385" s="17" t="str">
        <f t="shared" si="76"/>
        <v/>
      </c>
      <c r="N385" s="17" t="str">
        <f t="shared" si="76"/>
        <v/>
      </c>
      <c r="O385" s="17" t="str">
        <f t="shared" si="76"/>
        <v/>
      </c>
      <c r="P385" s="17" t="str">
        <f t="shared" si="76"/>
        <v/>
      </c>
      <c r="Q385" s="17" t="str">
        <f t="shared" si="76"/>
        <v/>
      </c>
      <c r="R385" s="17" t="str">
        <f t="shared" si="76"/>
        <v/>
      </c>
      <c r="S385" s="17" t="str">
        <f t="shared" si="76"/>
        <v/>
      </c>
      <c r="T385" s="17" t="str">
        <f t="shared" si="76"/>
        <v/>
      </c>
      <c r="U385" s="17" t="str">
        <f t="shared" si="76"/>
        <v/>
      </c>
      <c r="V385" s="17" t="str">
        <f t="shared" si="76"/>
        <v/>
      </c>
      <c r="W385" s="17" t="str">
        <f t="shared" si="76"/>
        <v/>
      </c>
      <c r="X385" s="17" t="str">
        <f t="shared" si="75"/>
        <v/>
      </c>
      <c r="Y385" s="17" t="str">
        <f t="shared" si="75"/>
        <v/>
      </c>
      <c r="Z385" s="17" t="str">
        <f t="shared" si="75"/>
        <v/>
      </c>
      <c r="AA385" s="17" t="str">
        <f t="shared" si="75"/>
        <v/>
      </c>
      <c r="AB385" s="17" t="str">
        <f t="shared" si="75"/>
        <v/>
      </c>
      <c r="AC385" s="17" t="str">
        <f t="shared" si="75"/>
        <v/>
      </c>
      <c r="AD385" s="17" t="str">
        <f t="shared" si="75"/>
        <v/>
      </c>
      <c r="AE385" s="17" t="str">
        <f t="shared" si="75"/>
        <v/>
      </c>
      <c r="AF385" s="17" t="str">
        <f t="shared" si="75"/>
        <v/>
      </c>
      <c r="AG385" s="17" t="str">
        <f t="shared" si="75"/>
        <v/>
      </c>
      <c r="AH385" s="17" t="str">
        <f t="shared" si="75"/>
        <v/>
      </c>
      <c r="AI385" s="17" t="str">
        <f t="shared" si="75"/>
        <v/>
      </c>
      <c r="AJ385" s="17" t="str">
        <f t="shared" si="74"/>
        <v/>
      </c>
      <c r="AK385" s="17" t="str">
        <f t="shared" si="69"/>
        <v/>
      </c>
    </row>
    <row r="386" spans="1:38" hidden="1" x14ac:dyDescent="0.2">
      <c r="A386" s="70" t="str">
        <f t="shared" si="65"/>
        <v/>
      </c>
      <c r="B386" s="228" t="str">
        <f>LEFT(TABLA!BC386,1)</f>
        <v>4</v>
      </c>
      <c r="C386" s="17" t="str">
        <f>TABLA!C386</f>
        <v>Humanidades</v>
      </c>
      <c r="D386" s="17" t="str">
        <f>TABLA!F386</f>
        <v>F. Filosofía</v>
      </c>
      <c r="E386" s="262">
        <f>TABLA!BD386</f>
        <v>0</v>
      </c>
      <c r="F386" s="148">
        <f>TABLA!BE386</f>
        <v>0</v>
      </c>
      <c r="G386" s="70" t="str">
        <f t="shared" si="66"/>
        <v>0</v>
      </c>
      <c r="H386" s="17" t="str">
        <f t="shared" si="76"/>
        <v/>
      </c>
      <c r="I386" s="17" t="str">
        <f t="shared" si="76"/>
        <v/>
      </c>
      <c r="J386" s="17" t="str">
        <f t="shared" si="76"/>
        <v/>
      </c>
      <c r="K386" s="17" t="str">
        <f t="shared" si="76"/>
        <v/>
      </c>
      <c r="L386" s="17" t="str">
        <f t="shared" si="76"/>
        <v/>
      </c>
      <c r="M386" s="17" t="str">
        <f t="shared" si="76"/>
        <v/>
      </c>
      <c r="N386" s="17" t="str">
        <f t="shared" si="76"/>
        <v/>
      </c>
      <c r="O386" s="17" t="str">
        <f t="shared" si="76"/>
        <v/>
      </c>
      <c r="P386" s="17" t="str">
        <f t="shared" si="76"/>
        <v/>
      </c>
      <c r="Q386" s="17" t="str">
        <f t="shared" si="76"/>
        <v/>
      </c>
      <c r="R386" s="17" t="str">
        <f t="shared" si="76"/>
        <v/>
      </c>
      <c r="S386" s="17" t="str">
        <f t="shared" si="76"/>
        <v/>
      </c>
      <c r="T386" s="17" t="str">
        <f t="shared" si="76"/>
        <v/>
      </c>
      <c r="U386" s="17" t="str">
        <f t="shared" si="76"/>
        <v/>
      </c>
      <c r="V386" s="17" t="str">
        <f t="shared" si="76"/>
        <v/>
      </c>
      <c r="W386" s="17" t="str">
        <f t="shared" si="76"/>
        <v/>
      </c>
      <c r="X386" s="17" t="str">
        <f t="shared" si="75"/>
        <v/>
      </c>
      <c r="Y386" s="17" t="str">
        <f t="shared" si="75"/>
        <v/>
      </c>
      <c r="Z386" s="17" t="str">
        <f t="shared" si="75"/>
        <v/>
      </c>
      <c r="AA386" s="17" t="str">
        <f t="shared" si="75"/>
        <v/>
      </c>
      <c r="AB386" s="17" t="str">
        <f t="shared" si="75"/>
        <v/>
      </c>
      <c r="AC386" s="17" t="str">
        <f t="shared" si="75"/>
        <v/>
      </c>
      <c r="AD386" s="17" t="str">
        <f t="shared" si="75"/>
        <v/>
      </c>
      <c r="AE386" s="17" t="str">
        <f t="shared" si="75"/>
        <v/>
      </c>
      <c r="AF386" s="17" t="str">
        <f t="shared" si="75"/>
        <v/>
      </c>
      <c r="AG386" s="17" t="str">
        <f t="shared" si="75"/>
        <v/>
      </c>
      <c r="AH386" s="17" t="str">
        <f t="shared" si="75"/>
        <v/>
      </c>
      <c r="AI386" s="17" t="str">
        <f t="shared" si="75"/>
        <v/>
      </c>
      <c r="AJ386" s="17" t="str">
        <f t="shared" si="74"/>
        <v/>
      </c>
      <c r="AK386" s="17" t="str">
        <f t="shared" si="69"/>
        <v/>
      </c>
      <c r="AL386" s="17">
        <f t="shared" si="64"/>
        <v>0</v>
      </c>
    </row>
    <row r="387" spans="1:38" hidden="1" x14ac:dyDescent="0.2">
      <c r="A387" s="70" t="str">
        <f t="shared" si="65"/>
        <v/>
      </c>
      <c r="B387" s="228" t="str">
        <f>LEFT(TABLA!BC387,1)</f>
        <v>4</v>
      </c>
      <c r="C387" s="17" t="str">
        <f>TABLA!C387</f>
        <v>Ciencias Experimentales</v>
      </c>
      <c r="D387" s="17" t="str">
        <f>TABLA!F387</f>
        <v>F. Ciencias Geológicas</v>
      </c>
      <c r="E387" s="148">
        <f>TABLA!BD387</f>
        <v>0</v>
      </c>
      <c r="F387" s="148">
        <f>TABLA!BE387</f>
        <v>0</v>
      </c>
      <c r="G387" s="70" t="str">
        <f t="shared" si="66"/>
        <v>0</v>
      </c>
      <c r="H387" s="17" t="str">
        <f t="shared" si="76"/>
        <v/>
      </c>
      <c r="I387" s="17" t="str">
        <f t="shared" si="76"/>
        <v/>
      </c>
      <c r="J387" s="17" t="str">
        <f t="shared" si="76"/>
        <v/>
      </c>
      <c r="K387" s="17" t="str">
        <f t="shared" si="76"/>
        <v/>
      </c>
      <c r="L387" s="17" t="str">
        <f t="shared" si="76"/>
        <v/>
      </c>
      <c r="M387" s="17" t="str">
        <f t="shared" si="76"/>
        <v/>
      </c>
      <c r="N387" s="17" t="str">
        <f t="shared" si="76"/>
        <v/>
      </c>
      <c r="O387" s="17" t="str">
        <f t="shared" si="76"/>
        <v/>
      </c>
      <c r="P387" s="17" t="str">
        <f t="shared" si="76"/>
        <v/>
      </c>
      <c r="Q387" s="17" t="str">
        <f t="shared" si="76"/>
        <v/>
      </c>
      <c r="R387" s="17" t="str">
        <f t="shared" si="76"/>
        <v/>
      </c>
      <c r="S387" s="17" t="str">
        <f t="shared" si="76"/>
        <v/>
      </c>
      <c r="T387" s="17" t="str">
        <f t="shared" si="76"/>
        <v/>
      </c>
      <c r="U387" s="17" t="str">
        <f t="shared" si="76"/>
        <v/>
      </c>
      <c r="V387" s="17" t="str">
        <f t="shared" si="76"/>
        <v/>
      </c>
      <c r="W387" s="17" t="str">
        <f t="shared" si="76"/>
        <v/>
      </c>
      <c r="X387" s="17" t="str">
        <f t="shared" si="75"/>
        <v/>
      </c>
      <c r="Y387" s="17" t="str">
        <f t="shared" si="75"/>
        <v/>
      </c>
      <c r="Z387" s="17" t="str">
        <f t="shared" si="75"/>
        <v/>
      </c>
      <c r="AA387" s="17" t="str">
        <f t="shared" si="75"/>
        <v/>
      </c>
      <c r="AB387" s="17" t="str">
        <f t="shared" si="75"/>
        <v/>
      </c>
      <c r="AC387" s="17" t="str">
        <f t="shared" si="75"/>
        <v/>
      </c>
      <c r="AD387" s="17" t="str">
        <f t="shared" si="75"/>
        <v/>
      </c>
      <c r="AE387" s="17" t="str">
        <f t="shared" si="75"/>
        <v/>
      </c>
      <c r="AF387" s="17" t="str">
        <f t="shared" si="75"/>
        <v/>
      </c>
      <c r="AG387" s="17" t="str">
        <f t="shared" si="75"/>
        <v/>
      </c>
      <c r="AH387" s="17" t="str">
        <f t="shared" si="75"/>
        <v/>
      </c>
      <c r="AI387" s="17" t="str">
        <f t="shared" si="75"/>
        <v/>
      </c>
      <c r="AJ387" s="17" t="str">
        <f t="shared" si="74"/>
        <v/>
      </c>
      <c r="AK387" s="17" t="str">
        <f t="shared" si="69"/>
        <v/>
      </c>
      <c r="AL387" s="17">
        <f t="shared" si="64"/>
        <v>0</v>
      </c>
    </row>
    <row r="388" spans="1:38" x14ac:dyDescent="0.2">
      <c r="A388" s="70" t="str">
        <f t="shared" si="65"/>
        <v/>
      </c>
      <c r="B388" s="228" t="str">
        <f>LEFT(TABLA!BC388,1)</f>
        <v>5</v>
      </c>
      <c r="C388" s="264" t="str">
        <f>TABLA!C388</f>
        <v>Ciencias Experimentales</v>
      </c>
      <c r="D388" s="264" t="str">
        <f>TABLA!F388</f>
        <v>F. Ciencias Físicas</v>
      </c>
      <c r="E388" s="148">
        <f>TABLA!BD388</f>
        <v>0</v>
      </c>
      <c r="F388" s="148">
        <f>TABLA!BE388</f>
        <v>0</v>
      </c>
      <c r="G388" s="70" t="str">
        <f t="shared" si="66"/>
        <v>0</v>
      </c>
      <c r="H388" s="17" t="str">
        <f t="shared" si="76"/>
        <v/>
      </c>
      <c r="I388" s="17" t="str">
        <f t="shared" si="76"/>
        <v/>
      </c>
      <c r="J388" s="17" t="str">
        <f t="shared" si="76"/>
        <v/>
      </c>
      <c r="K388" s="17" t="str">
        <f t="shared" si="76"/>
        <v/>
      </c>
      <c r="L388" s="17" t="str">
        <f t="shared" si="76"/>
        <v/>
      </c>
      <c r="M388" s="17" t="str">
        <f t="shared" si="76"/>
        <v/>
      </c>
      <c r="N388" s="17" t="str">
        <f t="shared" si="76"/>
        <v/>
      </c>
      <c r="O388" s="17" t="str">
        <f t="shared" si="76"/>
        <v/>
      </c>
      <c r="P388" s="17" t="str">
        <f t="shared" si="76"/>
        <v/>
      </c>
      <c r="Q388" s="17" t="str">
        <f t="shared" si="76"/>
        <v/>
      </c>
      <c r="R388" s="17" t="str">
        <f t="shared" si="76"/>
        <v/>
      </c>
      <c r="S388" s="17" t="str">
        <f t="shared" si="76"/>
        <v/>
      </c>
      <c r="T388" s="17" t="str">
        <f t="shared" si="76"/>
        <v/>
      </c>
      <c r="U388" s="17" t="str">
        <f t="shared" si="76"/>
        <v/>
      </c>
      <c r="V388" s="17" t="str">
        <f t="shared" si="76"/>
        <v/>
      </c>
      <c r="W388" s="17" t="str">
        <f t="shared" si="76"/>
        <v/>
      </c>
      <c r="X388" s="17" t="str">
        <f t="shared" si="75"/>
        <v/>
      </c>
      <c r="Y388" s="17" t="str">
        <f t="shared" si="75"/>
        <v/>
      </c>
      <c r="Z388" s="17" t="str">
        <f t="shared" si="75"/>
        <v/>
      </c>
      <c r="AA388" s="17" t="str">
        <f t="shared" si="75"/>
        <v/>
      </c>
      <c r="AB388" s="17" t="str">
        <f t="shared" si="75"/>
        <v/>
      </c>
      <c r="AC388" s="17" t="str">
        <f t="shared" si="75"/>
        <v/>
      </c>
      <c r="AD388" s="17" t="str">
        <f t="shared" si="75"/>
        <v/>
      </c>
      <c r="AE388" s="17" t="str">
        <f t="shared" si="75"/>
        <v/>
      </c>
      <c r="AF388" s="17" t="str">
        <f t="shared" si="75"/>
        <v/>
      </c>
      <c r="AG388" s="17" t="str">
        <f t="shared" si="75"/>
        <v/>
      </c>
      <c r="AH388" s="17" t="str">
        <f t="shared" si="75"/>
        <v/>
      </c>
      <c r="AI388" s="17" t="str">
        <f t="shared" si="75"/>
        <v/>
      </c>
      <c r="AJ388" s="17" t="str">
        <f t="shared" si="74"/>
        <v/>
      </c>
      <c r="AK388" s="17" t="str">
        <f t="shared" si="69"/>
        <v/>
      </c>
    </row>
    <row r="389" spans="1:38" x14ac:dyDescent="0.2">
      <c r="A389" s="70" t="str">
        <f t="shared" ref="A389:A452" si="77">CONCATENATE(H389,,I389,J389,K389,L389,M389,N389,O389,P389,Q389,R389,S389,T389,U389,V389,W389,X389,Y389,Z389,AA389,AB389,AC389,AD389,AE389,AF389,AG389,AH389,AI389,AJ389,AK389)</f>
        <v/>
      </c>
      <c r="B389" s="228" t="str">
        <f>LEFT(TABLA!BC389,1)</f>
        <v>5</v>
      </c>
      <c r="C389" s="264" t="str">
        <f>TABLA!C389</f>
        <v>Ciencias de la Salud</v>
      </c>
      <c r="D389" s="264" t="str">
        <f>TABLA!F389</f>
        <v>F. Psicología</v>
      </c>
      <c r="E389" s="148">
        <f>TABLA!BD389</f>
        <v>0</v>
      </c>
      <c r="F389" s="148">
        <f>TABLA!BE389</f>
        <v>0</v>
      </c>
      <c r="G389" s="70" t="str">
        <f t="shared" ref="G389:G452" si="78">SUBSTITUTE(SUBSTITUTE(SUBSTITUTE(SUBSTITUTE(SUBSTITUTE(UPPER(E389),"Á","A"),"É","E"),"Í","I"),"Ó","O"),"Ú","U")</f>
        <v>0</v>
      </c>
      <c r="H389" s="17" t="str">
        <f t="shared" si="76"/>
        <v/>
      </c>
      <c r="I389" s="17" t="str">
        <f t="shared" si="76"/>
        <v/>
      </c>
      <c r="J389" s="17" t="str">
        <f t="shared" si="76"/>
        <v/>
      </c>
      <c r="K389" s="17" t="str">
        <f t="shared" si="76"/>
        <v/>
      </c>
      <c r="L389" s="17" t="str">
        <f t="shared" si="76"/>
        <v/>
      </c>
      <c r="M389" s="17" t="str">
        <f t="shared" si="76"/>
        <v/>
      </c>
      <c r="N389" s="17" t="str">
        <f t="shared" si="76"/>
        <v/>
      </c>
      <c r="O389" s="17" t="str">
        <f t="shared" si="76"/>
        <v/>
      </c>
      <c r="P389" s="17" t="str">
        <f t="shared" si="76"/>
        <v/>
      </c>
      <c r="Q389" s="17" t="str">
        <f t="shared" si="76"/>
        <v/>
      </c>
      <c r="R389" s="17" t="str">
        <f t="shared" si="76"/>
        <v/>
      </c>
      <c r="S389" s="17" t="str">
        <f t="shared" si="76"/>
        <v/>
      </c>
      <c r="T389" s="17" t="str">
        <f t="shared" si="76"/>
        <v/>
      </c>
      <c r="U389" s="17" t="str">
        <f t="shared" si="76"/>
        <v/>
      </c>
      <c r="V389" s="17" t="str">
        <f t="shared" si="76"/>
        <v/>
      </c>
      <c r="W389" s="17" t="str">
        <f t="shared" si="76"/>
        <v/>
      </c>
      <c r="X389" s="17" t="str">
        <f t="shared" si="75"/>
        <v/>
      </c>
      <c r="Y389" s="17" t="str">
        <f t="shared" si="75"/>
        <v/>
      </c>
      <c r="Z389" s="17" t="str">
        <f t="shared" si="75"/>
        <v/>
      </c>
      <c r="AA389" s="17" t="str">
        <f t="shared" si="75"/>
        <v/>
      </c>
      <c r="AB389" s="17" t="str">
        <f t="shared" si="75"/>
        <v/>
      </c>
      <c r="AC389" s="17" t="str">
        <f t="shared" si="75"/>
        <v/>
      </c>
      <c r="AD389" s="17" t="str">
        <f t="shared" si="75"/>
        <v/>
      </c>
      <c r="AE389" s="17" t="str">
        <f t="shared" si="75"/>
        <v/>
      </c>
      <c r="AF389" s="17" t="str">
        <f t="shared" si="75"/>
        <v/>
      </c>
      <c r="AG389" s="17" t="str">
        <f t="shared" si="75"/>
        <v/>
      </c>
      <c r="AH389" s="17" t="str">
        <f t="shared" si="75"/>
        <v/>
      </c>
      <c r="AI389" s="17" t="str">
        <f t="shared" si="75"/>
        <v/>
      </c>
      <c r="AJ389" s="17" t="str">
        <f t="shared" si="74"/>
        <v/>
      </c>
      <c r="AK389" s="17" t="str">
        <f t="shared" si="69"/>
        <v/>
      </c>
    </row>
    <row r="390" spans="1:38" hidden="1" x14ac:dyDescent="0.2">
      <c r="A390" s="70" t="str">
        <f t="shared" si="77"/>
        <v/>
      </c>
      <c r="B390" s="228" t="str">
        <f>LEFT(TABLA!BC390,1)</f>
        <v>5</v>
      </c>
      <c r="C390" s="17" t="str">
        <f>TABLA!C390</f>
        <v>Ciencias Sociales</v>
      </c>
      <c r="D390" s="17" t="str">
        <f>TABLA!F390</f>
        <v>F. Ciencias de la Documentación</v>
      </c>
      <c r="E390" s="262">
        <f>TABLA!BD390</f>
        <v>0</v>
      </c>
      <c r="F390" s="148" t="str">
        <f>TABLA!BE390</f>
        <v>adelba02@ucm.es</v>
      </c>
      <c r="G390" s="70" t="str">
        <f t="shared" si="78"/>
        <v>0</v>
      </c>
      <c r="H390" s="17" t="str">
        <f t="shared" si="76"/>
        <v/>
      </c>
      <c r="I390" s="17" t="str">
        <f t="shared" si="76"/>
        <v/>
      </c>
      <c r="J390" s="17" t="str">
        <f t="shared" si="76"/>
        <v/>
      </c>
      <c r="K390" s="17" t="str">
        <f t="shared" si="76"/>
        <v/>
      </c>
      <c r="L390" s="17" t="str">
        <f t="shared" si="76"/>
        <v/>
      </c>
      <c r="M390" s="17" t="str">
        <f t="shared" si="76"/>
        <v/>
      </c>
      <c r="N390" s="17" t="str">
        <f t="shared" si="76"/>
        <v/>
      </c>
      <c r="O390" s="17" t="str">
        <f t="shared" si="76"/>
        <v/>
      </c>
      <c r="P390" s="17" t="str">
        <f t="shared" si="76"/>
        <v/>
      </c>
      <c r="Q390" s="17" t="str">
        <f t="shared" si="76"/>
        <v/>
      </c>
      <c r="R390" s="17" t="str">
        <f t="shared" si="76"/>
        <v/>
      </c>
      <c r="S390" s="17" t="str">
        <f t="shared" si="76"/>
        <v/>
      </c>
      <c r="T390" s="17" t="str">
        <f t="shared" si="76"/>
        <v/>
      </c>
      <c r="U390" s="17" t="str">
        <f t="shared" si="76"/>
        <v/>
      </c>
      <c r="V390" s="17" t="str">
        <f t="shared" si="76"/>
        <v/>
      </c>
      <c r="W390" s="17" t="str">
        <f t="shared" si="76"/>
        <v/>
      </c>
      <c r="X390" s="17" t="str">
        <f t="shared" si="75"/>
        <v/>
      </c>
      <c r="Y390" s="17" t="str">
        <f t="shared" si="75"/>
        <v/>
      </c>
      <c r="Z390" s="17" t="str">
        <f t="shared" si="75"/>
        <v/>
      </c>
      <c r="AA390" s="17" t="str">
        <f t="shared" si="75"/>
        <v/>
      </c>
      <c r="AB390" s="17" t="str">
        <f t="shared" si="75"/>
        <v/>
      </c>
      <c r="AC390" s="17" t="str">
        <f t="shared" si="75"/>
        <v/>
      </c>
      <c r="AD390" s="17" t="str">
        <f t="shared" si="75"/>
        <v/>
      </c>
      <c r="AE390" s="17" t="str">
        <f t="shared" si="75"/>
        <v/>
      </c>
      <c r="AF390" s="17" t="str">
        <f t="shared" si="75"/>
        <v/>
      </c>
      <c r="AG390" s="17" t="str">
        <f t="shared" si="75"/>
        <v/>
      </c>
      <c r="AH390" s="17" t="str">
        <f t="shared" si="75"/>
        <v/>
      </c>
      <c r="AI390" s="17" t="str">
        <f t="shared" si="75"/>
        <v/>
      </c>
      <c r="AJ390" s="17" t="str">
        <f t="shared" si="74"/>
        <v/>
      </c>
      <c r="AK390" s="17" t="str">
        <f t="shared" si="69"/>
        <v/>
      </c>
      <c r="AL390" s="17">
        <f t="shared" ref="AL390:AL451" si="79">COUNTIF(E390,"&lt;&gt;0")</f>
        <v>0</v>
      </c>
    </row>
    <row r="391" spans="1:38" hidden="1" x14ac:dyDescent="0.2">
      <c r="A391" s="70" t="str">
        <f t="shared" si="77"/>
        <v/>
      </c>
      <c r="B391" s="228" t="str">
        <f>LEFT(TABLA!BC391,1)</f>
        <v>4</v>
      </c>
      <c r="C391" s="17" t="str">
        <f>TABLA!C391</f>
        <v>Ciencias Sociales</v>
      </c>
      <c r="D391" s="17" t="str">
        <f>TABLA!F391</f>
        <v>F. Trabajo Social</v>
      </c>
      <c r="E391" s="148">
        <f>TABLA!BD391</f>
        <v>0</v>
      </c>
      <c r="F391" s="148">
        <f>TABLA!BE391</f>
        <v>0</v>
      </c>
      <c r="G391" s="70" t="str">
        <f t="shared" si="78"/>
        <v>0</v>
      </c>
      <c r="H391" s="17" t="str">
        <f t="shared" si="76"/>
        <v/>
      </c>
      <c r="I391" s="17" t="str">
        <f t="shared" si="76"/>
        <v/>
      </c>
      <c r="J391" s="17" t="str">
        <f t="shared" si="76"/>
        <v/>
      </c>
      <c r="K391" s="17" t="str">
        <f t="shared" si="76"/>
        <v/>
      </c>
      <c r="L391" s="17" t="str">
        <f t="shared" si="76"/>
        <v/>
      </c>
      <c r="M391" s="17" t="str">
        <f t="shared" si="76"/>
        <v/>
      </c>
      <c r="N391" s="17" t="str">
        <f t="shared" si="76"/>
        <v/>
      </c>
      <c r="O391" s="17" t="str">
        <f t="shared" si="76"/>
        <v/>
      </c>
      <c r="P391" s="17" t="str">
        <f t="shared" si="76"/>
        <v/>
      </c>
      <c r="Q391" s="17" t="str">
        <f t="shared" si="76"/>
        <v/>
      </c>
      <c r="R391" s="17" t="str">
        <f t="shared" si="76"/>
        <v/>
      </c>
      <c r="S391" s="17" t="str">
        <f t="shared" si="76"/>
        <v/>
      </c>
      <c r="T391" s="17" t="str">
        <f t="shared" si="76"/>
        <v/>
      </c>
      <c r="U391" s="17" t="str">
        <f t="shared" si="76"/>
        <v/>
      </c>
      <c r="V391" s="17" t="str">
        <f t="shared" si="76"/>
        <v/>
      </c>
      <c r="W391" s="17" t="str">
        <f t="shared" ref="W391:AI406" si="80">IFERROR((IF(FIND(W$2,$G391,1)&gt;0,W$3)),"")</f>
        <v/>
      </c>
      <c r="X391" s="17" t="str">
        <f t="shared" si="80"/>
        <v/>
      </c>
      <c r="Y391" s="17" t="str">
        <f t="shared" si="80"/>
        <v/>
      </c>
      <c r="Z391" s="17" t="str">
        <f t="shared" si="80"/>
        <v/>
      </c>
      <c r="AA391" s="17" t="str">
        <f t="shared" si="80"/>
        <v/>
      </c>
      <c r="AB391" s="17" t="str">
        <f t="shared" si="80"/>
        <v/>
      </c>
      <c r="AC391" s="17" t="str">
        <f t="shared" si="80"/>
        <v/>
      </c>
      <c r="AD391" s="17" t="str">
        <f t="shared" si="80"/>
        <v/>
      </c>
      <c r="AE391" s="17" t="str">
        <f t="shared" si="80"/>
        <v/>
      </c>
      <c r="AF391" s="17" t="str">
        <f t="shared" si="80"/>
        <v/>
      </c>
      <c r="AG391" s="17" t="str">
        <f t="shared" si="80"/>
        <v/>
      </c>
      <c r="AH391" s="17" t="str">
        <f t="shared" si="80"/>
        <v/>
      </c>
      <c r="AI391" s="17" t="str">
        <f t="shared" si="80"/>
        <v/>
      </c>
      <c r="AJ391" s="17" t="str">
        <f t="shared" si="74"/>
        <v/>
      </c>
      <c r="AK391" s="17" t="str">
        <f t="shared" si="69"/>
        <v/>
      </c>
      <c r="AL391" s="17">
        <f t="shared" si="79"/>
        <v>0</v>
      </c>
    </row>
    <row r="392" spans="1:38" ht="77.45" hidden="1" x14ac:dyDescent="0.2">
      <c r="A392" s="70" t="str">
        <f t="shared" si="77"/>
        <v xml:space="preserve">BIBLIOTECARIOS; CURSOS FORMACION INFORMACIÓN; LIBROS; PRESTAMO; </v>
      </c>
      <c r="B392" s="228" t="str">
        <f>LEFT(TABLA!BC392,1)</f>
        <v>5</v>
      </c>
      <c r="C392" s="17" t="str">
        <f>TABLA!C392</f>
        <v>Humanidades</v>
      </c>
      <c r="D392" s="17" t="str">
        <f>TABLA!F392</f>
        <v>F. Geografía e Historia</v>
      </c>
      <c r="E392" s="148" t="str">
        <f>TABLA!BD392</f>
        <v>Agilizar y promocionar la compra de textos sugeridos Agilizar el préstamo interbibliotecario para alumnos Mayor información de los recursos de la biblioteca y el acceso a los mismos (que no sean libros)</v>
      </c>
      <c r="F392" s="148">
        <f>TABLA!BE392</f>
        <v>0</v>
      </c>
      <c r="G392" s="70" t="str">
        <f t="shared" si="78"/>
        <v>AGILIZAR Y PROMOCIONAR LA COMPRA DE TEXTOS SUGERIDOS AGILIZAR EL PRESTAMO INTERBIBLIOTECARIO PARA ALUMNOS MAYOR INFORMACION DE LOS RECURSOS DE LA BIBLIOTECA Y EL ACCESO A LOS MISMOS (QUE NO SEAN LIBROS)</v>
      </c>
      <c r="H392" s="17" t="str">
        <f t="shared" ref="H392:W407" si="81">IFERROR((IF(FIND(H$2,$G392,1)&gt;0,H$3)),"")</f>
        <v xml:space="preserve">BIBLIOTECARIOS; </v>
      </c>
      <c r="I392" s="17" t="str">
        <f t="shared" si="81"/>
        <v/>
      </c>
      <c r="J392" s="17" t="str">
        <f t="shared" si="81"/>
        <v/>
      </c>
      <c r="K392" s="17" t="str">
        <f t="shared" si="81"/>
        <v/>
      </c>
      <c r="L392" s="17" t="str">
        <f t="shared" si="81"/>
        <v/>
      </c>
      <c r="M392" s="17" t="str">
        <f t="shared" si="81"/>
        <v xml:space="preserve">CURSOS FORMACION INFORMACIÓN; </v>
      </c>
      <c r="N392" s="17" t="str">
        <f t="shared" si="81"/>
        <v/>
      </c>
      <c r="O392" s="17" t="str">
        <f t="shared" si="81"/>
        <v/>
      </c>
      <c r="P392" s="17" t="str">
        <f t="shared" si="81"/>
        <v/>
      </c>
      <c r="Q392" s="17" t="str">
        <f t="shared" si="81"/>
        <v/>
      </c>
      <c r="R392" s="17" t="str">
        <f t="shared" si="81"/>
        <v/>
      </c>
      <c r="S392" s="17" t="str">
        <f t="shared" si="81"/>
        <v/>
      </c>
      <c r="T392" s="17" t="str">
        <f t="shared" si="81"/>
        <v/>
      </c>
      <c r="U392" s="17" t="str">
        <f t="shared" si="81"/>
        <v xml:space="preserve">LIBROS; </v>
      </c>
      <c r="V392" s="17" t="str">
        <f t="shared" si="81"/>
        <v/>
      </c>
      <c r="W392" s="17" t="str">
        <f t="shared" si="81"/>
        <v/>
      </c>
      <c r="X392" s="17" t="str">
        <f t="shared" si="80"/>
        <v/>
      </c>
      <c r="Y392" s="17" t="str">
        <f t="shared" si="80"/>
        <v/>
      </c>
      <c r="Z392" s="17" t="str">
        <f t="shared" si="80"/>
        <v/>
      </c>
      <c r="AA392" s="17" t="str">
        <f t="shared" si="80"/>
        <v/>
      </c>
      <c r="AB392" s="17" t="str">
        <f t="shared" si="80"/>
        <v/>
      </c>
      <c r="AC392" s="17" t="str">
        <f t="shared" si="80"/>
        <v xml:space="preserve">PRESTAMO; </v>
      </c>
      <c r="AD392" s="17" t="str">
        <f t="shared" si="80"/>
        <v/>
      </c>
      <c r="AE392" s="17" t="str">
        <f t="shared" si="80"/>
        <v/>
      </c>
      <c r="AF392" s="17" t="str">
        <f t="shared" si="80"/>
        <v/>
      </c>
      <c r="AG392" s="17" t="str">
        <f t="shared" si="80"/>
        <v/>
      </c>
      <c r="AH392" s="17" t="str">
        <f t="shared" si="80"/>
        <v/>
      </c>
      <c r="AI392" s="17" t="str">
        <f t="shared" si="80"/>
        <v/>
      </c>
      <c r="AJ392" s="17" t="str">
        <f t="shared" si="74"/>
        <v/>
      </c>
      <c r="AK392" s="17" t="str">
        <f t="shared" si="69"/>
        <v/>
      </c>
      <c r="AL392" s="17">
        <f t="shared" si="79"/>
        <v>1</v>
      </c>
    </row>
    <row r="393" spans="1:38" hidden="1" x14ac:dyDescent="0.2">
      <c r="A393" s="70" t="str">
        <f t="shared" si="77"/>
        <v/>
      </c>
      <c r="B393" s="228" t="str">
        <f>LEFT(TABLA!BC393,1)</f>
        <v>4</v>
      </c>
      <c r="C393" s="17" t="str">
        <f>TABLA!C393</f>
        <v>Ciencias Experimentales</v>
      </c>
      <c r="D393" s="17" t="str">
        <f>TABLA!F393</f>
        <v>F. Estudios Estadísticos</v>
      </c>
      <c r="E393" s="148">
        <f>TABLA!BD393</f>
        <v>0</v>
      </c>
      <c r="F393" s="148">
        <f>TABLA!BE393</f>
        <v>0</v>
      </c>
      <c r="G393" s="70" t="str">
        <f t="shared" si="78"/>
        <v>0</v>
      </c>
      <c r="H393" s="17" t="str">
        <f t="shared" si="81"/>
        <v/>
      </c>
      <c r="I393" s="17" t="str">
        <f t="shared" si="81"/>
        <v/>
      </c>
      <c r="J393" s="17" t="str">
        <f t="shared" si="81"/>
        <v/>
      </c>
      <c r="K393" s="17" t="str">
        <f t="shared" si="81"/>
        <v/>
      </c>
      <c r="L393" s="17" t="str">
        <f t="shared" si="81"/>
        <v/>
      </c>
      <c r="M393" s="17" t="str">
        <f t="shared" si="81"/>
        <v/>
      </c>
      <c r="N393" s="17" t="str">
        <f t="shared" si="81"/>
        <v/>
      </c>
      <c r="O393" s="17" t="str">
        <f t="shared" si="81"/>
        <v/>
      </c>
      <c r="P393" s="17" t="str">
        <f t="shared" si="81"/>
        <v/>
      </c>
      <c r="Q393" s="17" t="str">
        <f t="shared" si="81"/>
        <v/>
      </c>
      <c r="R393" s="17" t="str">
        <f t="shared" si="81"/>
        <v/>
      </c>
      <c r="S393" s="17" t="str">
        <f t="shared" si="81"/>
        <v/>
      </c>
      <c r="T393" s="17" t="str">
        <f t="shared" si="81"/>
        <v/>
      </c>
      <c r="U393" s="17" t="str">
        <f t="shared" si="81"/>
        <v/>
      </c>
      <c r="V393" s="17" t="str">
        <f t="shared" si="81"/>
        <v/>
      </c>
      <c r="W393" s="17" t="str">
        <f t="shared" si="81"/>
        <v/>
      </c>
      <c r="X393" s="17" t="str">
        <f t="shared" si="80"/>
        <v/>
      </c>
      <c r="Y393" s="17" t="str">
        <f t="shared" si="80"/>
        <v/>
      </c>
      <c r="Z393" s="17" t="str">
        <f t="shared" si="80"/>
        <v/>
      </c>
      <c r="AA393" s="17" t="str">
        <f t="shared" si="80"/>
        <v/>
      </c>
      <c r="AB393" s="17" t="str">
        <f t="shared" si="80"/>
        <v/>
      </c>
      <c r="AC393" s="17" t="str">
        <f t="shared" si="80"/>
        <v/>
      </c>
      <c r="AD393" s="17" t="str">
        <f t="shared" si="80"/>
        <v/>
      </c>
      <c r="AE393" s="17" t="str">
        <f t="shared" si="80"/>
        <v/>
      </c>
      <c r="AF393" s="17" t="str">
        <f t="shared" si="80"/>
        <v/>
      </c>
      <c r="AG393" s="17" t="str">
        <f t="shared" si="80"/>
        <v/>
      </c>
      <c r="AH393" s="17" t="str">
        <f t="shared" si="80"/>
        <v/>
      </c>
      <c r="AI393" s="17" t="str">
        <f t="shared" si="80"/>
        <v/>
      </c>
      <c r="AJ393" s="17" t="str">
        <f t="shared" si="74"/>
        <v/>
      </c>
      <c r="AK393" s="17" t="str">
        <f t="shared" si="69"/>
        <v/>
      </c>
      <c r="AL393" s="17">
        <f t="shared" si="79"/>
        <v>0</v>
      </c>
    </row>
    <row r="394" spans="1:38" ht="51.65" hidden="1" x14ac:dyDescent="0.2">
      <c r="A394" s="70" t="str">
        <f t="shared" si="77"/>
        <v xml:space="preserve">HORARIO; PERSONAL; </v>
      </c>
      <c r="B394" s="228" t="str">
        <f>LEFT(TABLA!BC394,1)</f>
        <v>5</v>
      </c>
      <c r="C394" s="17" t="str">
        <f>TABLA!C394</f>
        <v>Ciencias Experimentales</v>
      </c>
      <c r="D394" s="17" t="str">
        <f>TABLA!F394</f>
        <v>F. Ciencias Biológicas</v>
      </c>
      <c r="E394" s="148" t="str">
        <f>TABLA!BD394</f>
        <v>Creo que personalmente lo único que realmente cambiaría es el horario de apertura de la biblioteca. No pido que de abra a las 7 am, pero abrirla a las 8 y media, en muchos casos es muy tarde. Creo que debería estar abierta al menos desde las 8 y que muchos alumnos lo agradecerían.</v>
      </c>
      <c r="F394" s="148">
        <f>TABLA!BE394</f>
        <v>0</v>
      </c>
      <c r="G394" s="70" t="str">
        <f t="shared" si="78"/>
        <v>CREO QUE PERSONALMENTE LO UNICO QUE REALMENTE CAMBIARIA ES EL HORARIO DE APERTURA DE LA BIBLIOTECA. NO PIDO QUE DE ABRA A LAS 7 AM, PERO ABRIRLA A LAS 8 Y MEDIA, EN MUCHOS CASOS ES MUY TARDE. CREO QUE DEBERIA ESTAR ABIERTA AL MENOS DESDE LAS 8 Y QUE MUCHOS ALUMNOS LO AGRADECERIAN.</v>
      </c>
      <c r="H394" s="17" t="str">
        <f t="shared" si="81"/>
        <v/>
      </c>
      <c r="I394" s="17" t="str">
        <f t="shared" si="81"/>
        <v/>
      </c>
      <c r="J394" s="17" t="str">
        <f t="shared" si="81"/>
        <v/>
      </c>
      <c r="K394" s="17" t="str">
        <f t="shared" si="81"/>
        <v/>
      </c>
      <c r="L394" s="17" t="str">
        <f t="shared" si="81"/>
        <v/>
      </c>
      <c r="M394" s="17" t="str">
        <f t="shared" si="81"/>
        <v/>
      </c>
      <c r="N394" s="17" t="str">
        <f t="shared" si="81"/>
        <v/>
      </c>
      <c r="O394" s="17" t="str">
        <f t="shared" si="81"/>
        <v/>
      </c>
      <c r="P394" s="17" t="str">
        <f t="shared" si="81"/>
        <v/>
      </c>
      <c r="Q394" s="17" t="str">
        <f t="shared" si="81"/>
        <v/>
      </c>
      <c r="R394" s="17" t="str">
        <f t="shared" si="81"/>
        <v/>
      </c>
      <c r="S394" s="17" t="str">
        <f t="shared" si="81"/>
        <v xml:space="preserve">HORARIO; </v>
      </c>
      <c r="T394" s="17" t="str">
        <f t="shared" si="81"/>
        <v/>
      </c>
      <c r="U394" s="17" t="str">
        <f t="shared" si="81"/>
        <v/>
      </c>
      <c r="V394" s="17" t="str">
        <f t="shared" si="81"/>
        <v/>
      </c>
      <c r="W394" s="17" t="str">
        <f t="shared" si="81"/>
        <v/>
      </c>
      <c r="X394" s="17" t="str">
        <f t="shared" si="80"/>
        <v/>
      </c>
      <c r="Y394" s="17" t="str">
        <f t="shared" si="80"/>
        <v/>
      </c>
      <c r="Z394" s="17" t="str">
        <f t="shared" si="80"/>
        <v/>
      </c>
      <c r="AA394" s="17" t="str">
        <f t="shared" si="80"/>
        <v xml:space="preserve">PERSONAL; </v>
      </c>
      <c r="AB394" s="17" t="str">
        <f t="shared" si="80"/>
        <v/>
      </c>
      <c r="AC394" s="17" t="str">
        <f t="shared" si="80"/>
        <v/>
      </c>
      <c r="AD394" s="17" t="str">
        <f t="shared" si="80"/>
        <v/>
      </c>
      <c r="AE394" s="17" t="str">
        <f t="shared" si="80"/>
        <v/>
      </c>
      <c r="AF394" s="17" t="str">
        <f t="shared" si="80"/>
        <v/>
      </c>
      <c r="AG394" s="17" t="str">
        <f t="shared" si="80"/>
        <v/>
      </c>
      <c r="AH394" s="17" t="str">
        <f t="shared" si="80"/>
        <v/>
      </c>
      <c r="AI394" s="17" t="str">
        <f t="shared" si="80"/>
        <v/>
      </c>
      <c r="AJ394" s="17" t="str">
        <f t="shared" si="74"/>
        <v/>
      </c>
      <c r="AK394" s="17" t="str">
        <f t="shared" si="69"/>
        <v/>
      </c>
      <c r="AL394" s="17">
        <f t="shared" si="79"/>
        <v>1</v>
      </c>
    </row>
    <row r="395" spans="1:38" ht="25.85" hidden="1" x14ac:dyDescent="0.2">
      <c r="A395" s="70" t="str">
        <f t="shared" si="77"/>
        <v/>
      </c>
      <c r="B395" s="228" t="str">
        <f>LEFT(TABLA!BC395,1)</f>
        <v>5</v>
      </c>
      <c r="C395" s="17" t="str">
        <f>TABLA!C395</f>
        <v>Ciencias de la Salud</v>
      </c>
      <c r="D395" s="17" t="str">
        <f>TABLA!F395</f>
        <v>F. Enfermería, Fisioterapia y Podología</v>
      </c>
      <c r="E395" s="148" t="str">
        <f>TABLA!BD395</f>
        <v>La biblioteca de enfermería es la mejor gracias a sus profesionales que siempre nos sacan una sonrisa</v>
      </c>
      <c r="F395" s="148">
        <f>TABLA!BE395</f>
        <v>0</v>
      </c>
      <c r="G395" s="70" t="str">
        <f t="shared" si="78"/>
        <v>LA BIBLIOTECA DE ENFERMERIA ES LA MEJOR GRACIAS A SUS PROFESIONALES QUE SIEMPRE NOS SACAN UNA SONRISA</v>
      </c>
      <c r="H395" s="17" t="str">
        <f t="shared" si="81"/>
        <v/>
      </c>
      <c r="I395" s="17" t="str">
        <f t="shared" si="81"/>
        <v/>
      </c>
      <c r="J395" s="17" t="str">
        <f t="shared" si="81"/>
        <v/>
      </c>
      <c r="K395" s="17" t="str">
        <f t="shared" si="81"/>
        <v/>
      </c>
      <c r="L395" s="17" t="str">
        <f t="shared" si="81"/>
        <v/>
      </c>
      <c r="M395" s="17" t="str">
        <f t="shared" si="81"/>
        <v/>
      </c>
      <c r="N395" s="17" t="str">
        <f t="shared" si="81"/>
        <v/>
      </c>
      <c r="O395" s="17" t="str">
        <f t="shared" si="81"/>
        <v/>
      </c>
      <c r="P395" s="17" t="str">
        <f t="shared" si="81"/>
        <v/>
      </c>
      <c r="Q395" s="17" t="str">
        <f t="shared" si="81"/>
        <v/>
      </c>
      <c r="R395" s="17" t="str">
        <f t="shared" si="81"/>
        <v/>
      </c>
      <c r="S395" s="17" t="str">
        <f t="shared" si="81"/>
        <v/>
      </c>
      <c r="T395" s="17" t="str">
        <f t="shared" si="81"/>
        <v/>
      </c>
      <c r="U395" s="17" t="str">
        <f t="shared" si="81"/>
        <v/>
      </c>
      <c r="V395" s="17" t="str">
        <f t="shared" si="81"/>
        <v/>
      </c>
      <c r="W395" s="17" t="str">
        <f t="shared" si="81"/>
        <v/>
      </c>
      <c r="X395" s="17" t="str">
        <f t="shared" si="80"/>
        <v/>
      </c>
      <c r="Y395" s="17" t="str">
        <f t="shared" si="80"/>
        <v/>
      </c>
      <c r="Z395" s="17" t="str">
        <f t="shared" si="80"/>
        <v/>
      </c>
      <c r="AA395" s="17" t="str">
        <f t="shared" si="80"/>
        <v/>
      </c>
      <c r="AB395" s="17" t="str">
        <f t="shared" si="80"/>
        <v/>
      </c>
      <c r="AC395" s="17" t="str">
        <f t="shared" si="80"/>
        <v/>
      </c>
      <c r="AD395" s="17" t="str">
        <f t="shared" si="80"/>
        <v/>
      </c>
      <c r="AE395" s="17" t="str">
        <f t="shared" si="80"/>
        <v/>
      </c>
      <c r="AF395" s="17" t="str">
        <f t="shared" si="80"/>
        <v/>
      </c>
      <c r="AG395" s="17" t="str">
        <f t="shared" si="80"/>
        <v/>
      </c>
      <c r="AH395" s="17" t="str">
        <f t="shared" si="80"/>
        <v/>
      </c>
      <c r="AI395" s="17" t="str">
        <f t="shared" si="80"/>
        <v/>
      </c>
      <c r="AJ395" s="17" t="str">
        <f t="shared" si="74"/>
        <v/>
      </c>
      <c r="AK395" s="17" t="str">
        <f t="shared" si="69"/>
        <v/>
      </c>
      <c r="AL395" s="17">
        <f t="shared" si="79"/>
        <v>1</v>
      </c>
    </row>
    <row r="396" spans="1:38" ht="90.35" hidden="1" x14ac:dyDescent="0.2">
      <c r="A396" s="70" t="str">
        <f t="shared" si="77"/>
        <v xml:space="preserve">CURSOS FORMACION INFORMACIÓN; </v>
      </c>
      <c r="B396" s="228" t="str">
        <f>LEFT(TABLA!BC396,1)</f>
        <v>4</v>
      </c>
      <c r="C396" s="17" t="str">
        <f>TABLA!C396</f>
        <v>Ciencias de la Salud</v>
      </c>
      <c r="D396" s="17" t="str">
        <f>TABLA!F396</f>
        <v>F. Psicología</v>
      </c>
      <c r="E396" s="148" t="str">
        <f>TABLA!BD396</f>
        <v>Me gustó mucho la exposición que se hizo sobre el suicidio, me gusta cuando ambientan la biblioteca según la festividad o celebración del año (Halloween, navidad, etc).Se que ofertan cursos y recursos, pero de algún modo no pongo mucha atención, a lo mejor si puediesen implementar  una estrategia que logre captar la atención de usuarios "automatizados" (por no decir despistados) como yo, seria interesante. Muchas gracias por sus servicios</v>
      </c>
      <c r="F396" s="148">
        <f>TABLA!BE396</f>
        <v>0</v>
      </c>
      <c r="G396" s="70" t="str">
        <f t="shared" si="78"/>
        <v>ME GUSTO MUCHO LA EXPOSICION QUE SE HIZO SOBRE EL SUICIDIO, ME GUSTA CUANDO AMBIENTAN LA BIBLIOTECA SEGUN LA FESTIVIDAD O CELEBRACION DEL AÑO (HALLOWEEN, NAVIDAD, ETC).SE QUE OFERTAN CURSOS Y RECURSOS, PERO DE ALGUN MODO NO PONGO MUCHA ATENCION, A LO MEJOR SI PUEDIESEN IMPLEMENTAR  UNA ESTRATEGIA QUE LOGRE CAPTAR LA ATENCION DE USUARIOS "AUTOMATIZADOS" (POR NO DECIR DESPISTADOS) COMO YO, SERIA INTERESANTE. MUCHAS GRACIAS POR SUS SERVICIOS</v>
      </c>
      <c r="H396" s="17" t="str">
        <f t="shared" si="81"/>
        <v/>
      </c>
      <c r="I396" s="17" t="str">
        <f t="shared" si="81"/>
        <v/>
      </c>
      <c r="J396" s="17" t="str">
        <f t="shared" si="81"/>
        <v/>
      </c>
      <c r="K396" s="17" t="str">
        <f t="shared" si="81"/>
        <v/>
      </c>
      <c r="L396" s="17" t="str">
        <f t="shared" si="81"/>
        <v/>
      </c>
      <c r="M396" s="17" t="str">
        <f t="shared" si="81"/>
        <v xml:space="preserve">CURSOS FORMACION INFORMACIÓN; </v>
      </c>
      <c r="N396" s="17" t="str">
        <f t="shared" si="81"/>
        <v/>
      </c>
      <c r="O396" s="17" t="str">
        <f t="shared" si="81"/>
        <v/>
      </c>
      <c r="P396" s="17" t="str">
        <f t="shared" si="81"/>
        <v/>
      </c>
      <c r="Q396" s="17" t="str">
        <f t="shared" si="81"/>
        <v/>
      </c>
      <c r="R396" s="17" t="str">
        <f t="shared" si="81"/>
        <v/>
      </c>
      <c r="S396" s="17" t="str">
        <f t="shared" si="81"/>
        <v/>
      </c>
      <c r="T396" s="17" t="str">
        <f t="shared" si="81"/>
        <v/>
      </c>
      <c r="U396" s="17" t="str">
        <f t="shared" si="81"/>
        <v/>
      </c>
      <c r="V396" s="17" t="str">
        <f t="shared" si="81"/>
        <v/>
      </c>
      <c r="W396" s="17" t="str">
        <f t="shared" si="81"/>
        <v/>
      </c>
      <c r="X396" s="17" t="str">
        <f t="shared" si="80"/>
        <v/>
      </c>
      <c r="Y396" s="17" t="str">
        <f t="shared" si="80"/>
        <v/>
      </c>
      <c r="Z396" s="17" t="str">
        <f t="shared" si="80"/>
        <v/>
      </c>
      <c r="AA396" s="17" t="str">
        <f t="shared" si="80"/>
        <v/>
      </c>
      <c r="AB396" s="17" t="str">
        <f t="shared" si="80"/>
        <v/>
      </c>
      <c r="AC396" s="17" t="str">
        <f t="shared" si="80"/>
        <v/>
      </c>
      <c r="AD396" s="17" t="str">
        <f t="shared" si="80"/>
        <v/>
      </c>
      <c r="AE396" s="17" t="str">
        <f t="shared" si="80"/>
        <v/>
      </c>
      <c r="AF396" s="17" t="str">
        <f t="shared" si="80"/>
        <v/>
      </c>
      <c r="AG396" s="17" t="str">
        <f t="shared" si="80"/>
        <v/>
      </c>
      <c r="AH396" s="17" t="str">
        <f t="shared" si="80"/>
        <v/>
      </c>
      <c r="AI396" s="17" t="str">
        <f t="shared" si="80"/>
        <v/>
      </c>
      <c r="AJ396" s="17" t="str">
        <f t="shared" si="74"/>
        <v/>
      </c>
      <c r="AK396" s="17" t="str">
        <f t="shared" si="69"/>
        <v/>
      </c>
      <c r="AL396" s="17">
        <f t="shared" si="79"/>
        <v>1</v>
      </c>
    </row>
    <row r="397" spans="1:38" hidden="1" x14ac:dyDescent="0.2">
      <c r="A397" s="70" t="str">
        <f t="shared" si="77"/>
        <v/>
      </c>
      <c r="B397" s="228" t="str">
        <f>LEFT(TABLA!BC397,1)</f>
        <v>4</v>
      </c>
      <c r="C397" s="17" t="str">
        <f>TABLA!C397</f>
        <v>Ciencias Experimentales</v>
      </c>
      <c r="D397" s="17" t="str">
        <f>TABLA!F397</f>
        <v>F. Ciencias Biológicas</v>
      </c>
      <c r="E397" s="148">
        <f>TABLA!BD397</f>
        <v>0</v>
      </c>
      <c r="F397" s="148">
        <f>TABLA!BE397</f>
        <v>0</v>
      </c>
      <c r="G397" s="70" t="str">
        <f t="shared" si="78"/>
        <v>0</v>
      </c>
      <c r="H397" s="17" t="str">
        <f t="shared" si="81"/>
        <v/>
      </c>
      <c r="I397" s="17" t="str">
        <f t="shared" si="81"/>
        <v/>
      </c>
      <c r="J397" s="17" t="str">
        <f t="shared" si="81"/>
        <v/>
      </c>
      <c r="K397" s="17" t="str">
        <f t="shared" si="81"/>
        <v/>
      </c>
      <c r="L397" s="17" t="str">
        <f t="shared" si="81"/>
        <v/>
      </c>
      <c r="M397" s="17" t="str">
        <f t="shared" si="81"/>
        <v/>
      </c>
      <c r="N397" s="17" t="str">
        <f t="shared" si="81"/>
        <v/>
      </c>
      <c r="O397" s="17" t="str">
        <f t="shared" si="81"/>
        <v/>
      </c>
      <c r="P397" s="17" t="str">
        <f t="shared" si="81"/>
        <v/>
      </c>
      <c r="Q397" s="17" t="str">
        <f t="shared" si="81"/>
        <v/>
      </c>
      <c r="R397" s="17" t="str">
        <f t="shared" si="81"/>
        <v/>
      </c>
      <c r="S397" s="17" t="str">
        <f t="shared" si="81"/>
        <v/>
      </c>
      <c r="T397" s="17" t="str">
        <f t="shared" si="81"/>
        <v/>
      </c>
      <c r="U397" s="17" t="str">
        <f t="shared" si="81"/>
        <v/>
      </c>
      <c r="V397" s="17" t="str">
        <f t="shared" si="81"/>
        <v/>
      </c>
      <c r="W397" s="17" t="str">
        <f t="shared" si="81"/>
        <v/>
      </c>
      <c r="X397" s="17" t="str">
        <f t="shared" si="80"/>
        <v/>
      </c>
      <c r="Y397" s="17" t="str">
        <f t="shared" si="80"/>
        <v/>
      </c>
      <c r="Z397" s="17" t="str">
        <f t="shared" si="80"/>
        <v/>
      </c>
      <c r="AA397" s="17" t="str">
        <f t="shared" si="80"/>
        <v/>
      </c>
      <c r="AB397" s="17" t="str">
        <f t="shared" si="80"/>
        <v/>
      </c>
      <c r="AC397" s="17" t="str">
        <f t="shared" si="80"/>
        <v/>
      </c>
      <c r="AD397" s="17" t="str">
        <f t="shared" si="80"/>
        <v/>
      </c>
      <c r="AE397" s="17" t="str">
        <f t="shared" si="80"/>
        <v/>
      </c>
      <c r="AF397" s="17" t="str">
        <f t="shared" si="80"/>
        <v/>
      </c>
      <c r="AG397" s="17" t="str">
        <f t="shared" si="80"/>
        <v/>
      </c>
      <c r="AH397" s="17" t="str">
        <f t="shared" si="80"/>
        <v/>
      </c>
      <c r="AI397" s="17" t="str">
        <f t="shared" si="80"/>
        <v/>
      </c>
      <c r="AJ397" s="17" t="str">
        <f t="shared" si="74"/>
        <v/>
      </c>
      <c r="AK397" s="17" t="str">
        <f t="shared" si="69"/>
        <v/>
      </c>
      <c r="AL397" s="17">
        <f t="shared" si="79"/>
        <v>0</v>
      </c>
    </row>
    <row r="398" spans="1:38" hidden="1" x14ac:dyDescent="0.2">
      <c r="A398" s="70" t="str">
        <f t="shared" si="77"/>
        <v/>
      </c>
      <c r="B398" s="228" t="str">
        <f>LEFT(TABLA!BC398,1)</f>
        <v>5</v>
      </c>
      <c r="C398" s="17" t="str">
        <f>TABLA!C398</f>
        <v>Ciencias de la Salud</v>
      </c>
      <c r="D398" s="17" t="str">
        <f>TABLA!F398</f>
        <v>F. Enfermería, Fisioterapia y Podología</v>
      </c>
      <c r="E398" s="148">
        <f>TABLA!BD398</f>
        <v>0</v>
      </c>
      <c r="F398" s="148">
        <f>TABLA!BE398</f>
        <v>0</v>
      </c>
      <c r="G398" s="70" t="str">
        <f t="shared" si="78"/>
        <v>0</v>
      </c>
      <c r="H398" s="17" t="str">
        <f t="shared" si="81"/>
        <v/>
      </c>
      <c r="I398" s="17" t="str">
        <f t="shared" si="81"/>
        <v/>
      </c>
      <c r="J398" s="17" t="str">
        <f t="shared" si="81"/>
        <v/>
      </c>
      <c r="K398" s="17" t="str">
        <f t="shared" si="81"/>
        <v/>
      </c>
      <c r="L398" s="17" t="str">
        <f t="shared" si="81"/>
        <v/>
      </c>
      <c r="M398" s="17" t="str">
        <f t="shared" si="81"/>
        <v/>
      </c>
      <c r="N398" s="17" t="str">
        <f t="shared" si="81"/>
        <v/>
      </c>
      <c r="O398" s="17" t="str">
        <f t="shared" si="81"/>
        <v/>
      </c>
      <c r="P398" s="17" t="str">
        <f t="shared" si="81"/>
        <v/>
      </c>
      <c r="Q398" s="17" t="str">
        <f t="shared" si="81"/>
        <v/>
      </c>
      <c r="R398" s="17" t="str">
        <f t="shared" si="81"/>
        <v/>
      </c>
      <c r="S398" s="17" t="str">
        <f t="shared" si="81"/>
        <v/>
      </c>
      <c r="T398" s="17" t="str">
        <f t="shared" si="81"/>
        <v/>
      </c>
      <c r="U398" s="17" t="str">
        <f t="shared" si="81"/>
        <v/>
      </c>
      <c r="V398" s="17" t="str">
        <f t="shared" si="81"/>
        <v/>
      </c>
      <c r="W398" s="17" t="str">
        <f t="shared" si="81"/>
        <v/>
      </c>
      <c r="X398" s="17" t="str">
        <f t="shared" si="80"/>
        <v/>
      </c>
      <c r="Y398" s="17" t="str">
        <f t="shared" si="80"/>
        <v/>
      </c>
      <c r="Z398" s="17" t="str">
        <f t="shared" si="80"/>
        <v/>
      </c>
      <c r="AA398" s="17" t="str">
        <f t="shared" si="80"/>
        <v/>
      </c>
      <c r="AB398" s="17" t="str">
        <f t="shared" si="80"/>
        <v/>
      </c>
      <c r="AC398" s="17" t="str">
        <f t="shared" si="80"/>
        <v/>
      </c>
      <c r="AD398" s="17" t="str">
        <f t="shared" si="80"/>
        <v/>
      </c>
      <c r="AE398" s="17" t="str">
        <f t="shared" si="80"/>
        <v/>
      </c>
      <c r="AF398" s="17" t="str">
        <f t="shared" si="80"/>
        <v/>
      </c>
      <c r="AG398" s="17" t="str">
        <f t="shared" si="80"/>
        <v/>
      </c>
      <c r="AH398" s="17" t="str">
        <f t="shared" si="80"/>
        <v/>
      </c>
      <c r="AI398" s="17" t="str">
        <f t="shared" si="80"/>
        <v/>
      </c>
      <c r="AJ398" s="17" t="str">
        <f t="shared" si="74"/>
        <v/>
      </c>
      <c r="AK398" s="17" t="str">
        <f t="shared" si="69"/>
        <v/>
      </c>
      <c r="AL398" s="17">
        <f t="shared" si="79"/>
        <v>0</v>
      </c>
    </row>
    <row r="399" spans="1:38" ht="38.75" hidden="1" x14ac:dyDescent="0.2">
      <c r="A399" s="70" t="str">
        <f t="shared" si="77"/>
        <v xml:space="preserve">HORARIO; </v>
      </c>
      <c r="B399" s="228" t="str">
        <f>LEFT(TABLA!BC399,1)</f>
        <v>3</v>
      </c>
      <c r="C399" s="17" t="str">
        <f>TABLA!C399</f>
        <v>Ciencias Sociales</v>
      </c>
      <c r="D399" s="17" t="str">
        <f>TABLA!F399</f>
        <v>F. Comercio y Turismo</v>
      </c>
      <c r="E399" s="148" t="str">
        <f>TABLA!BD399</f>
        <v>me gustaría que la entrada y la salida con la tarjeta sea más accesible, muchas veces se forma cola al entrar. me gustaría también que ampliasen horario en vez de en mayo unas semanas antes, muchas gracias.</v>
      </c>
      <c r="F399" s="148">
        <f>TABLA!BE399</f>
        <v>0</v>
      </c>
      <c r="G399" s="70" t="str">
        <f t="shared" si="78"/>
        <v>ME GUSTARIA QUE LA ENTRADA Y LA SALIDA CON LA TARJETA SEA MAS ACCESIBLE, MUCHAS VECES SE FORMA COLA AL ENTRAR. ME GUSTARIA TAMBIEN QUE AMPLIASEN HORARIO EN VEZ DE EN MAYO UNAS SEMANAS ANTES, MUCHAS GRACIAS.</v>
      </c>
      <c r="H399" s="17" t="str">
        <f t="shared" si="81"/>
        <v/>
      </c>
      <c r="I399" s="17" t="str">
        <f t="shared" si="81"/>
        <v/>
      </c>
      <c r="J399" s="17" t="str">
        <f t="shared" si="81"/>
        <v/>
      </c>
      <c r="K399" s="17" t="str">
        <f t="shared" si="81"/>
        <v/>
      </c>
      <c r="L399" s="17" t="str">
        <f t="shared" si="81"/>
        <v/>
      </c>
      <c r="M399" s="17" t="str">
        <f t="shared" si="81"/>
        <v/>
      </c>
      <c r="N399" s="17" t="str">
        <f t="shared" si="81"/>
        <v/>
      </c>
      <c r="O399" s="17" t="str">
        <f t="shared" si="81"/>
        <v/>
      </c>
      <c r="P399" s="17" t="str">
        <f t="shared" si="81"/>
        <v/>
      </c>
      <c r="Q399" s="17" t="str">
        <f t="shared" si="81"/>
        <v/>
      </c>
      <c r="R399" s="17" t="str">
        <f t="shared" si="81"/>
        <v/>
      </c>
      <c r="S399" s="17" t="str">
        <f t="shared" si="81"/>
        <v xml:space="preserve">HORARIO; </v>
      </c>
      <c r="T399" s="17" t="str">
        <f t="shared" si="81"/>
        <v/>
      </c>
      <c r="U399" s="17" t="str">
        <f t="shared" si="81"/>
        <v/>
      </c>
      <c r="V399" s="17" t="str">
        <f t="shared" si="81"/>
        <v/>
      </c>
      <c r="W399" s="17" t="str">
        <f t="shared" si="81"/>
        <v/>
      </c>
      <c r="X399" s="17" t="str">
        <f t="shared" si="80"/>
        <v/>
      </c>
      <c r="Y399" s="17" t="str">
        <f t="shared" si="80"/>
        <v/>
      </c>
      <c r="Z399" s="17" t="str">
        <f t="shared" si="80"/>
        <v/>
      </c>
      <c r="AA399" s="17" t="str">
        <f t="shared" si="80"/>
        <v/>
      </c>
      <c r="AB399" s="17" t="str">
        <f t="shared" si="80"/>
        <v/>
      </c>
      <c r="AC399" s="17" t="str">
        <f t="shared" si="80"/>
        <v/>
      </c>
      <c r="AD399" s="17" t="str">
        <f t="shared" si="80"/>
        <v/>
      </c>
      <c r="AE399" s="17" t="str">
        <f t="shared" si="80"/>
        <v/>
      </c>
      <c r="AF399" s="17" t="str">
        <f t="shared" si="80"/>
        <v/>
      </c>
      <c r="AG399" s="17" t="str">
        <f t="shared" si="80"/>
        <v/>
      </c>
      <c r="AH399" s="17" t="str">
        <f t="shared" si="80"/>
        <v/>
      </c>
      <c r="AI399" s="17" t="str">
        <f t="shared" si="80"/>
        <v/>
      </c>
      <c r="AJ399" s="17" t="str">
        <f t="shared" si="74"/>
        <v/>
      </c>
      <c r="AK399" s="17" t="str">
        <f t="shared" si="69"/>
        <v/>
      </c>
      <c r="AL399" s="17">
        <f t="shared" si="79"/>
        <v>1</v>
      </c>
    </row>
    <row r="400" spans="1:38" hidden="1" x14ac:dyDescent="0.2">
      <c r="A400" s="70" t="str">
        <f t="shared" si="77"/>
        <v/>
      </c>
      <c r="B400" s="228" t="str">
        <f>LEFT(TABLA!BC400,1)</f>
        <v>5</v>
      </c>
      <c r="C400" s="17" t="str">
        <f>TABLA!C400</f>
        <v>Ciencias de la Salud</v>
      </c>
      <c r="D400" s="17" t="str">
        <f>TABLA!F400</f>
        <v>F. Psicología</v>
      </c>
      <c r="E400" s="148">
        <f>TABLA!BD400</f>
        <v>0</v>
      </c>
      <c r="F400" s="148">
        <f>TABLA!BE400</f>
        <v>0</v>
      </c>
      <c r="G400" s="70" t="str">
        <f t="shared" si="78"/>
        <v>0</v>
      </c>
      <c r="H400" s="17" t="str">
        <f t="shared" si="81"/>
        <v/>
      </c>
      <c r="I400" s="17" t="str">
        <f t="shared" si="81"/>
        <v/>
      </c>
      <c r="J400" s="17" t="str">
        <f t="shared" si="81"/>
        <v/>
      </c>
      <c r="K400" s="17" t="str">
        <f t="shared" si="81"/>
        <v/>
      </c>
      <c r="L400" s="17" t="str">
        <f t="shared" si="81"/>
        <v/>
      </c>
      <c r="M400" s="17" t="str">
        <f t="shared" si="81"/>
        <v/>
      </c>
      <c r="N400" s="17" t="str">
        <f t="shared" si="81"/>
        <v/>
      </c>
      <c r="O400" s="17" t="str">
        <f t="shared" si="81"/>
        <v/>
      </c>
      <c r="P400" s="17" t="str">
        <f t="shared" si="81"/>
        <v/>
      </c>
      <c r="Q400" s="17" t="str">
        <f t="shared" si="81"/>
        <v/>
      </c>
      <c r="R400" s="17" t="str">
        <f t="shared" si="81"/>
        <v/>
      </c>
      <c r="S400" s="17" t="str">
        <f t="shared" si="81"/>
        <v/>
      </c>
      <c r="T400" s="17" t="str">
        <f t="shared" si="81"/>
        <v/>
      </c>
      <c r="U400" s="17" t="str">
        <f t="shared" si="81"/>
        <v/>
      </c>
      <c r="V400" s="17" t="str">
        <f t="shared" si="81"/>
        <v/>
      </c>
      <c r="W400" s="17" t="str">
        <f t="shared" si="81"/>
        <v/>
      </c>
      <c r="X400" s="17" t="str">
        <f t="shared" si="80"/>
        <v/>
      </c>
      <c r="Y400" s="17" t="str">
        <f t="shared" si="80"/>
        <v/>
      </c>
      <c r="Z400" s="17" t="str">
        <f t="shared" si="80"/>
        <v/>
      </c>
      <c r="AA400" s="17" t="str">
        <f t="shared" si="80"/>
        <v/>
      </c>
      <c r="AB400" s="17" t="str">
        <f t="shared" si="80"/>
        <v/>
      </c>
      <c r="AC400" s="17" t="str">
        <f t="shared" si="80"/>
        <v/>
      </c>
      <c r="AD400" s="17" t="str">
        <f t="shared" si="80"/>
        <v/>
      </c>
      <c r="AE400" s="17" t="str">
        <f t="shared" si="80"/>
        <v/>
      </c>
      <c r="AF400" s="17" t="str">
        <f t="shared" si="80"/>
        <v/>
      </c>
      <c r="AG400" s="17" t="str">
        <f t="shared" si="80"/>
        <v/>
      </c>
      <c r="AH400" s="17" t="str">
        <f t="shared" si="80"/>
        <v/>
      </c>
      <c r="AI400" s="17" t="str">
        <f t="shared" si="80"/>
        <v/>
      </c>
      <c r="AJ400" s="17" t="str">
        <f t="shared" si="74"/>
        <v/>
      </c>
      <c r="AK400" s="17" t="str">
        <f t="shared" si="69"/>
        <v/>
      </c>
      <c r="AL400" s="17">
        <f t="shared" si="79"/>
        <v>0</v>
      </c>
    </row>
    <row r="401" spans="1:38" hidden="1" x14ac:dyDescent="0.2">
      <c r="A401" s="70" t="str">
        <f t="shared" si="77"/>
        <v/>
      </c>
      <c r="B401" s="228" t="str">
        <f>LEFT(TABLA!BC401,1)</f>
        <v>5</v>
      </c>
      <c r="C401" s="17" t="str">
        <f>TABLA!C401</f>
        <v>Humanidades</v>
      </c>
      <c r="D401" s="17" t="str">
        <f>TABLA!F401</f>
        <v>F. Bellas Artes</v>
      </c>
      <c r="E401" s="148">
        <f>TABLA!BD401</f>
        <v>0</v>
      </c>
      <c r="F401" s="148">
        <f>TABLA!BE401</f>
        <v>0</v>
      </c>
      <c r="G401" s="70" t="str">
        <f t="shared" si="78"/>
        <v>0</v>
      </c>
      <c r="H401" s="17" t="str">
        <f t="shared" si="81"/>
        <v/>
      </c>
      <c r="I401" s="17" t="str">
        <f t="shared" si="81"/>
        <v/>
      </c>
      <c r="J401" s="17" t="str">
        <f t="shared" si="81"/>
        <v/>
      </c>
      <c r="K401" s="17" t="str">
        <f t="shared" si="81"/>
        <v/>
      </c>
      <c r="L401" s="17" t="str">
        <f t="shared" si="81"/>
        <v/>
      </c>
      <c r="M401" s="17" t="str">
        <f t="shared" si="81"/>
        <v/>
      </c>
      <c r="N401" s="17" t="str">
        <f t="shared" si="81"/>
        <v/>
      </c>
      <c r="O401" s="17" t="str">
        <f t="shared" si="81"/>
        <v/>
      </c>
      <c r="P401" s="17" t="str">
        <f t="shared" si="81"/>
        <v/>
      </c>
      <c r="Q401" s="17" t="str">
        <f t="shared" si="81"/>
        <v/>
      </c>
      <c r="R401" s="17" t="str">
        <f t="shared" si="81"/>
        <v/>
      </c>
      <c r="S401" s="17" t="str">
        <f t="shared" si="81"/>
        <v/>
      </c>
      <c r="T401" s="17" t="str">
        <f t="shared" si="81"/>
        <v/>
      </c>
      <c r="U401" s="17" t="str">
        <f t="shared" si="81"/>
        <v/>
      </c>
      <c r="V401" s="17" t="str">
        <f t="shared" si="81"/>
        <v/>
      </c>
      <c r="W401" s="17" t="str">
        <f t="shared" si="81"/>
        <v/>
      </c>
      <c r="X401" s="17" t="str">
        <f t="shared" si="80"/>
        <v/>
      </c>
      <c r="Y401" s="17" t="str">
        <f t="shared" si="80"/>
        <v/>
      </c>
      <c r="Z401" s="17" t="str">
        <f t="shared" si="80"/>
        <v/>
      </c>
      <c r="AA401" s="17" t="str">
        <f t="shared" si="80"/>
        <v/>
      </c>
      <c r="AB401" s="17" t="str">
        <f t="shared" si="80"/>
        <v/>
      </c>
      <c r="AC401" s="17" t="str">
        <f t="shared" si="80"/>
        <v/>
      </c>
      <c r="AD401" s="17" t="str">
        <f t="shared" si="80"/>
        <v/>
      </c>
      <c r="AE401" s="17" t="str">
        <f t="shared" si="80"/>
        <v/>
      </c>
      <c r="AF401" s="17" t="str">
        <f t="shared" si="80"/>
        <v/>
      </c>
      <c r="AG401" s="17" t="str">
        <f t="shared" si="80"/>
        <v/>
      </c>
      <c r="AH401" s="17" t="str">
        <f t="shared" si="80"/>
        <v/>
      </c>
      <c r="AI401" s="17" t="str">
        <f t="shared" si="80"/>
        <v/>
      </c>
      <c r="AJ401" s="17" t="str">
        <f t="shared" si="74"/>
        <v/>
      </c>
      <c r="AK401" s="17" t="str">
        <f t="shared" si="69"/>
        <v/>
      </c>
      <c r="AL401" s="17">
        <f t="shared" si="79"/>
        <v>0</v>
      </c>
    </row>
    <row r="402" spans="1:38" x14ac:dyDescent="0.2">
      <c r="A402" s="70" t="str">
        <f t="shared" si="77"/>
        <v/>
      </c>
      <c r="B402" s="228" t="str">
        <f>LEFT(TABLA!BC402,1)</f>
        <v>5</v>
      </c>
      <c r="C402" s="264" t="str">
        <f>TABLA!C402</f>
        <v>Ciencias Experimentales</v>
      </c>
      <c r="D402" s="264" t="str">
        <f>TABLA!F402</f>
        <v>F. Ciencias Biológicas</v>
      </c>
      <c r="E402" s="148">
        <f>TABLA!BD402</f>
        <v>0</v>
      </c>
      <c r="F402" s="148">
        <f>TABLA!BE402</f>
        <v>0</v>
      </c>
      <c r="G402" s="70" t="str">
        <f t="shared" si="78"/>
        <v>0</v>
      </c>
      <c r="H402" s="17" t="str">
        <f t="shared" si="81"/>
        <v/>
      </c>
      <c r="I402" s="17" t="str">
        <f t="shared" si="81"/>
        <v/>
      </c>
      <c r="J402" s="17" t="str">
        <f t="shared" si="81"/>
        <v/>
      </c>
      <c r="K402" s="17" t="str">
        <f t="shared" si="81"/>
        <v/>
      </c>
      <c r="L402" s="17" t="str">
        <f t="shared" si="81"/>
        <v/>
      </c>
      <c r="M402" s="17" t="str">
        <f t="shared" si="81"/>
        <v/>
      </c>
      <c r="N402" s="17" t="str">
        <f t="shared" si="81"/>
        <v/>
      </c>
      <c r="O402" s="17" t="str">
        <f t="shared" si="81"/>
        <v/>
      </c>
      <c r="P402" s="17" t="str">
        <f t="shared" si="81"/>
        <v/>
      </c>
      <c r="Q402" s="17" t="str">
        <f t="shared" si="81"/>
        <v/>
      </c>
      <c r="R402" s="17" t="str">
        <f t="shared" si="81"/>
        <v/>
      </c>
      <c r="S402" s="17" t="str">
        <f t="shared" si="81"/>
        <v/>
      </c>
      <c r="T402" s="17" t="str">
        <f t="shared" si="81"/>
        <v/>
      </c>
      <c r="U402" s="17" t="str">
        <f t="shared" si="81"/>
        <v/>
      </c>
      <c r="V402" s="17" t="str">
        <f t="shared" si="81"/>
        <v/>
      </c>
      <c r="W402" s="17" t="str">
        <f t="shared" si="81"/>
        <v/>
      </c>
      <c r="X402" s="17" t="str">
        <f t="shared" si="80"/>
        <v/>
      </c>
      <c r="Y402" s="17" t="str">
        <f t="shared" si="80"/>
        <v/>
      </c>
      <c r="Z402" s="17" t="str">
        <f t="shared" si="80"/>
        <v/>
      </c>
      <c r="AA402" s="17" t="str">
        <f t="shared" si="80"/>
        <v/>
      </c>
      <c r="AB402" s="17" t="str">
        <f t="shared" si="80"/>
        <v/>
      </c>
      <c r="AC402" s="17" t="str">
        <f t="shared" si="80"/>
        <v/>
      </c>
      <c r="AD402" s="17" t="str">
        <f t="shared" si="80"/>
        <v/>
      </c>
      <c r="AE402" s="17" t="str">
        <f t="shared" si="80"/>
        <v/>
      </c>
      <c r="AF402" s="17" t="str">
        <f t="shared" si="80"/>
        <v/>
      </c>
      <c r="AG402" s="17" t="str">
        <f t="shared" si="80"/>
        <v/>
      </c>
      <c r="AH402" s="17" t="str">
        <f t="shared" si="80"/>
        <v/>
      </c>
      <c r="AI402" s="17" t="str">
        <f t="shared" si="80"/>
        <v/>
      </c>
      <c r="AJ402" s="17" t="str">
        <f t="shared" si="74"/>
        <v/>
      </c>
      <c r="AK402" s="17" t="str">
        <f t="shared" si="69"/>
        <v/>
      </c>
    </row>
    <row r="403" spans="1:38" x14ac:dyDescent="0.2">
      <c r="A403" s="70" t="str">
        <f t="shared" si="77"/>
        <v/>
      </c>
      <c r="B403" s="228" t="str">
        <f>LEFT(TABLA!BC403,1)</f>
        <v>3</v>
      </c>
      <c r="C403" s="264" t="str">
        <f>TABLA!C403</f>
        <v>Humanidades</v>
      </c>
      <c r="D403" s="264" t="str">
        <f>TABLA!F403</f>
        <v>F. Geografía e Historia</v>
      </c>
      <c r="E403" s="148">
        <f>TABLA!BD403</f>
        <v>0</v>
      </c>
      <c r="F403" s="148">
        <f>TABLA!BE403</f>
        <v>0</v>
      </c>
      <c r="G403" s="70" t="str">
        <f t="shared" si="78"/>
        <v>0</v>
      </c>
      <c r="H403" s="17" t="str">
        <f t="shared" si="81"/>
        <v/>
      </c>
      <c r="I403" s="17" t="str">
        <f t="shared" si="81"/>
        <v/>
      </c>
      <c r="J403" s="17" t="str">
        <f t="shared" si="81"/>
        <v/>
      </c>
      <c r="K403" s="17" t="str">
        <f t="shared" si="81"/>
        <v/>
      </c>
      <c r="L403" s="17" t="str">
        <f t="shared" si="81"/>
        <v/>
      </c>
      <c r="M403" s="17" t="str">
        <f t="shared" si="81"/>
        <v/>
      </c>
      <c r="N403" s="17" t="str">
        <f t="shared" si="81"/>
        <v/>
      </c>
      <c r="O403" s="17" t="str">
        <f t="shared" si="81"/>
        <v/>
      </c>
      <c r="P403" s="17" t="str">
        <f t="shared" si="81"/>
        <v/>
      </c>
      <c r="Q403" s="17" t="str">
        <f t="shared" si="81"/>
        <v/>
      </c>
      <c r="R403" s="17" t="str">
        <f t="shared" si="81"/>
        <v/>
      </c>
      <c r="S403" s="17" t="str">
        <f t="shared" si="81"/>
        <v/>
      </c>
      <c r="T403" s="17" t="str">
        <f t="shared" si="81"/>
        <v/>
      </c>
      <c r="U403" s="17" t="str">
        <f t="shared" si="81"/>
        <v/>
      </c>
      <c r="V403" s="17" t="str">
        <f t="shared" si="81"/>
        <v/>
      </c>
      <c r="W403" s="17" t="str">
        <f t="shared" si="81"/>
        <v/>
      </c>
      <c r="X403" s="17" t="str">
        <f t="shared" si="80"/>
        <v/>
      </c>
      <c r="Y403" s="17" t="str">
        <f t="shared" si="80"/>
        <v/>
      </c>
      <c r="Z403" s="17" t="str">
        <f t="shared" si="80"/>
        <v/>
      </c>
      <c r="AA403" s="17" t="str">
        <f t="shared" si="80"/>
        <v/>
      </c>
      <c r="AB403" s="17" t="str">
        <f t="shared" si="80"/>
        <v/>
      </c>
      <c r="AC403" s="17" t="str">
        <f t="shared" si="80"/>
        <v/>
      </c>
      <c r="AD403" s="17" t="str">
        <f t="shared" si="80"/>
        <v/>
      </c>
      <c r="AE403" s="17" t="str">
        <f t="shared" si="80"/>
        <v/>
      </c>
      <c r="AF403" s="17" t="str">
        <f t="shared" si="80"/>
        <v/>
      </c>
      <c r="AG403" s="17" t="str">
        <f t="shared" si="80"/>
        <v/>
      </c>
      <c r="AH403" s="17" t="str">
        <f t="shared" si="80"/>
        <v/>
      </c>
      <c r="AI403" s="17" t="str">
        <f t="shared" si="80"/>
        <v/>
      </c>
      <c r="AJ403" s="17" t="str">
        <f t="shared" si="74"/>
        <v/>
      </c>
      <c r="AK403" s="17" t="str">
        <f t="shared" si="69"/>
        <v/>
      </c>
    </row>
    <row r="404" spans="1:38" hidden="1" x14ac:dyDescent="0.2">
      <c r="A404" s="70" t="str">
        <f t="shared" si="77"/>
        <v/>
      </c>
      <c r="B404" s="228" t="str">
        <f>LEFT(TABLA!BC404,1)</f>
        <v>5</v>
      </c>
      <c r="C404" s="17" t="str">
        <f>TABLA!C404</f>
        <v>Ciencias Sociales</v>
      </c>
      <c r="D404" s="17" t="str">
        <f>TABLA!F404</f>
        <v>F. Trabajo Social</v>
      </c>
      <c r="E404" s="262">
        <f>TABLA!BD404</f>
        <v>0</v>
      </c>
      <c r="F404" s="148">
        <f>TABLA!BE404</f>
        <v>0</v>
      </c>
      <c r="G404" s="70" t="str">
        <f t="shared" si="78"/>
        <v>0</v>
      </c>
      <c r="H404" s="17" t="str">
        <f t="shared" si="81"/>
        <v/>
      </c>
      <c r="I404" s="17" t="str">
        <f t="shared" si="81"/>
        <v/>
      </c>
      <c r="J404" s="17" t="str">
        <f t="shared" si="81"/>
        <v/>
      </c>
      <c r="K404" s="17" t="str">
        <f t="shared" si="81"/>
        <v/>
      </c>
      <c r="L404" s="17" t="str">
        <f t="shared" si="81"/>
        <v/>
      </c>
      <c r="M404" s="17" t="str">
        <f t="shared" si="81"/>
        <v/>
      </c>
      <c r="N404" s="17" t="str">
        <f t="shared" si="81"/>
        <v/>
      </c>
      <c r="O404" s="17" t="str">
        <f t="shared" si="81"/>
        <v/>
      </c>
      <c r="P404" s="17" t="str">
        <f t="shared" si="81"/>
        <v/>
      </c>
      <c r="Q404" s="17" t="str">
        <f t="shared" si="81"/>
        <v/>
      </c>
      <c r="R404" s="17" t="str">
        <f t="shared" si="81"/>
        <v/>
      </c>
      <c r="S404" s="17" t="str">
        <f t="shared" si="81"/>
        <v/>
      </c>
      <c r="T404" s="17" t="str">
        <f t="shared" si="81"/>
        <v/>
      </c>
      <c r="U404" s="17" t="str">
        <f t="shared" si="81"/>
        <v/>
      </c>
      <c r="V404" s="17" t="str">
        <f t="shared" si="81"/>
        <v/>
      </c>
      <c r="W404" s="17" t="str">
        <f t="shared" si="81"/>
        <v/>
      </c>
      <c r="X404" s="17" t="str">
        <f t="shared" si="80"/>
        <v/>
      </c>
      <c r="Y404" s="17" t="str">
        <f t="shared" si="80"/>
        <v/>
      </c>
      <c r="Z404" s="17" t="str">
        <f t="shared" si="80"/>
        <v/>
      </c>
      <c r="AA404" s="17" t="str">
        <f t="shared" si="80"/>
        <v/>
      </c>
      <c r="AB404" s="17" t="str">
        <f t="shared" si="80"/>
        <v/>
      </c>
      <c r="AC404" s="17" t="str">
        <f t="shared" si="80"/>
        <v/>
      </c>
      <c r="AD404" s="17" t="str">
        <f t="shared" si="80"/>
        <v/>
      </c>
      <c r="AE404" s="17" t="str">
        <f t="shared" si="80"/>
        <v/>
      </c>
      <c r="AF404" s="17" t="str">
        <f t="shared" si="80"/>
        <v/>
      </c>
      <c r="AG404" s="17" t="str">
        <f t="shared" si="80"/>
        <v/>
      </c>
      <c r="AH404" s="17" t="str">
        <f t="shared" si="80"/>
        <v/>
      </c>
      <c r="AI404" s="17" t="str">
        <f t="shared" si="80"/>
        <v/>
      </c>
      <c r="AJ404" s="17" t="str">
        <f t="shared" si="74"/>
        <v/>
      </c>
      <c r="AK404" s="17" t="str">
        <f t="shared" si="74"/>
        <v/>
      </c>
      <c r="AL404" s="17">
        <f t="shared" si="79"/>
        <v>0</v>
      </c>
    </row>
    <row r="405" spans="1:38" x14ac:dyDescent="0.2">
      <c r="A405" s="70" t="str">
        <f t="shared" si="77"/>
        <v/>
      </c>
      <c r="B405" s="228" t="str">
        <f>LEFT(TABLA!BC405,1)</f>
        <v>4</v>
      </c>
      <c r="C405" s="264" t="str">
        <f>TABLA!C405</f>
        <v>Humanidades</v>
      </c>
      <c r="D405" s="264" t="str">
        <f>TABLA!F405</f>
        <v>F. Geografía e Historia</v>
      </c>
      <c r="E405" s="148">
        <f>TABLA!BD405</f>
        <v>0</v>
      </c>
      <c r="F405" s="148">
        <f>TABLA!BE405</f>
        <v>0</v>
      </c>
      <c r="G405" s="70" t="str">
        <f t="shared" si="78"/>
        <v>0</v>
      </c>
      <c r="H405" s="17" t="str">
        <f t="shared" si="81"/>
        <v/>
      </c>
      <c r="I405" s="17" t="str">
        <f t="shared" si="81"/>
        <v/>
      </c>
      <c r="J405" s="17" t="str">
        <f t="shared" si="81"/>
        <v/>
      </c>
      <c r="K405" s="17" t="str">
        <f t="shared" si="81"/>
        <v/>
      </c>
      <c r="L405" s="17" t="str">
        <f t="shared" si="81"/>
        <v/>
      </c>
      <c r="M405" s="17" t="str">
        <f t="shared" si="81"/>
        <v/>
      </c>
      <c r="N405" s="17" t="str">
        <f t="shared" si="81"/>
        <v/>
      </c>
      <c r="O405" s="17" t="str">
        <f t="shared" si="81"/>
        <v/>
      </c>
      <c r="P405" s="17" t="str">
        <f t="shared" si="81"/>
        <v/>
      </c>
      <c r="Q405" s="17" t="str">
        <f t="shared" si="81"/>
        <v/>
      </c>
      <c r="R405" s="17" t="str">
        <f t="shared" si="81"/>
        <v/>
      </c>
      <c r="S405" s="17" t="str">
        <f t="shared" si="81"/>
        <v/>
      </c>
      <c r="T405" s="17" t="str">
        <f t="shared" si="81"/>
        <v/>
      </c>
      <c r="U405" s="17" t="str">
        <f t="shared" si="81"/>
        <v/>
      </c>
      <c r="V405" s="17" t="str">
        <f t="shared" si="81"/>
        <v/>
      </c>
      <c r="W405" s="17" t="str">
        <f t="shared" si="81"/>
        <v/>
      </c>
      <c r="X405" s="17" t="str">
        <f t="shared" si="80"/>
        <v/>
      </c>
      <c r="Y405" s="17" t="str">
        <f t="shared" si="80"/>
        <v/>
      </c>
      <c r="Z405" s="17" t="str">
        <f t="shared" si="80"/>
        <v/>
      </c>
      <c r="AA405" s="17" t="str">
        <f t="shared" si="80"/>
        <v/>
      </c>
      <c r="AB405" s="17" t="str">
        <f t="shared" si="80"/>
        <v/>
      </c>
      <c r="AC405" s="17" t="str">
        <f t="shared" si="80"/>
        <v/>
      </c>
      <c r="AD405" s="17" t="str">
        <f t="shared" si="80"/>
        <v/>
      </c>
      <c r="AE405" s="17" t="str">
        <f t="shared" si="80"/>
        <v/>
      </c>
      <c r="AF405" s="17" t="str">
        <f t="shared" si="80"/>
        <v/>
      </c>
      <c r="AG405" s="17" t="str">
        <f t="shared" si="80"/>
        <v/>
      </c>
      <c r="AH405" s="17" t="str">
        <f t="shared" si="80"/>
        <v/>
      </c>
      <c r="AI405" s="17" t="str">
        <f t="shared" si="80"/>
        <v/>
      </c>
      <c r="AJ405" s="17" t="str">
        <f t="shared" si="74"/>
        <v/>
      </c>
      <c r="AK405" s="17" t="str">
        <f t="shared" si="74"/>
        <v/>
      </c>
    </row>
    <row r="406" spans="1:38" hidden="1" x14ac:dyDescent="0.2">
      <c r="A406" s="70" t="str">
        <f t="shared" si="77"/>
        <v/>
      </c>
      <c r="B406" s="228" t="str">
        <f>LEFT(TABLA!BC406,1)</f>
        <v>5</v>
      </c>
      <c r="C406" s="17" t="str">
        <f>TABLA!C406</f>
        <v>Ciencias Experimentales</v>
      </c>
      <c r="D406" s="17" t="str">
        <f>TABLA!F406</f>
        <v>F. Ciencias Matemáticas</v>
      </c>
      <c r="E406" s="262">
        <f>TABLA!BD406</f>
        <v>0</v>
      </c>
      <c r="F406" s="148">
        <f>TABLA!BE406</f>
        <v>0</v>
      </c>
      <c r="G406" s="70" t="str">
        <f t="shared" si="78"/>
        <v>0</v>
      </c>
      <c r="H406" s="17" t="str">
        <f t="shared" si="81"/>
        <v/>
      </c>
      <c r="I406" s="17" t="str">
        <f t="shared" si="81"/>
        <v/>
      </c>
      <c r="J406" s="17" t="str">
        <f t="shared" si="81"/>
        <v/>
      </c>
      <c r="K406" s="17" t="str">
        <f t="shared" si="81"/>
        <v/>
      </c>
      <c r="L406" s="17" t="str">
        <f t="shared" si="81"/>
        <v/>
      </c>
      <c r="M406" s="17" t="str">
        <f t="shared" si="81"/>
        <v/>
      </c>
      <c r="N406" s="17" t="str">
        <f t="shared" si="81"/>
        <v/>
      </c>
      <c r="O406" s="17" t="str">
        <f t="shared" si="81"/>
        <v/>
      </c>
      <c r="P406" s="17" t="str">
        <f t="shared" si="81"/>
        <v/>
      </c>
      <c r="Q406" s="17" t="str">
        <f t="shared" si="81"/>
        <v/>
      </c>
      <c r="R406" s="17" t="str">
        <f t="shared" si="81"/>
        <v/>
      </c>
      <c r="S406" s="17" t="str">
        <f t="shared" si="81"/>
        <v/>
      </c>
      <c r="T406" s="17" t="str">
        <f t="shared" si="81"/>
        <v/>
      </c>
      <c r="U406" s="17" t="str">
        <f t="shared" si="81"/>
        <v/>
      </c>
      <c r="V406" s="17" t="str">
        <f t="shared" si="81"/>
        <v/>
      </c>
      <c r="W406" s="17" t="str">
        <f t="shared" si="81"/>
        <v/>
      </c>
      <c r="X406" s="17" t="str">
        <f t="shared" si="80"/>
        <v/>
      </c>
      <c r="Y406" s="17" t="str">
        <f t="shared" si="80"/>
        <v/>
      </c>
      <c r="Z406" s="17" t="str">
        <f t="shared" si="80"/>
        <v/>
      </c>
      <c r="AA406" s="17" t="str">
        <f t="shared" si="80"/>
        <v/>
      </c>
      <c r="AB406" s="17" t="str">
        <f t="shared" si="80"/>
        <v/>
      </c>
      <c r="AC406" s="17" t="str">
        <f t="shared" si="80"/>
        <v/>
      </c>
      <c r="AD406" s="17" t="str">
        <f t="shared" si="80"/>
        <v/>
      </c>
      <c r="AE406" s="17" t="str">
        <f t="shared" si="80"/>
        <v/>
      </c>
      <c r="AF406" s="17" t="str">
        <f t="shared" si="80"/>
        <v/>
      </c>
      <c r="AG406" s="17" t="str">
        <f t="shared" si="80"/>
        <v/>
      </c>
      <c r="AH406" s="17" t="str">
        <f t="shared" si="80"/>
        <v/>
      </c>
      <c r="AI406" s="17" t="str">
        <f t="shared" si="80"/>
        <v/>
      </c>
      <c r="AJ406" s="17" t="str">
        <f t="shared" si="74"/>
        <v/>
      </c>
      <c r="AK406" s="17" t="str">
        <f t="shared" si="74"/>
        <v/>
      </c>
      <c r="AL406" s="17">
        <f t="shared" si="79"/>
        <v>0</v>
      </c>
    </row>
    <row r="407" spans="1:38" x14ac:dyDescent="0.2">
      <c r="A407" s="70" t="str">
        <f t="shared" si="77"/>
        <v/>
      </c>
      <c r="B407" s="228" t="str">
        <f>LEFT(TABLA!BC407,1)</f>
        <v>5</v>
      </c>
      <c r="C407" s="264" t="str">
        <f>TABLA!C407</f>
        <v>Humanidades</v>
      </c>
      <c r="D407" s="264" t="str">
        <f>TABLA!F407</f>
        <v>F. Geografía e Historia</v>
      </c>
      <c r="E407" s="148">
        <f>TABLA!BD407</f>
        <v>0</v>
      </c>
      <c r="F407" s="148">
        <f>TABLA!BE407</f>
        <v>0</v>
      </c>
      <c r="G407" s="70" t="str">
        <f t="shared" si="78"/>
        <v>0</v>
      </c>
      <c r="H407" s="17" t="str">
        <f t="shared" si="81"/>
        <v/>
      </c>
      <c r="I407" s="17" t="str">
        <f t="shared" si="81"/>
        <v/>
      </c>
      <c r="J407" s="17" t="str">
        <f t="shared" si="81"/>
        <v/>
      </c>
      <c r="K407" s="17" t="str">
        <f t="shared" si="81"/>
        <v/>
      </c>
      <c r="L407" s="17" t="str">
        <f t="shared" si="81"/>
        <v/>
      </c>
      <c r="M407" s="17" t="str">
        <f t="shared" si="81"/>
        <v/>
      </c>
      <c r="N407" s="17" t="str">
        <f t="shared" si="81"/>
        <v/>
      </c>
      <c r="O407" s="17" t="str">
        <f t="shared" si="81"/>
        <v/>
      </c>
      <c r="P407" s="17" t="str">
        <f t="shared" si="81"/>
        <v/>
      </c>
      <c r="Q407" s="17" t="str">
        <f t="shared" si="81"/>
        <v/>
      </c>
      <c r="R407" s="17" t="str">
        <f t="shared" si="81"/>
        <v/>
      </c>
      <c r="S407" s="17" t="str">
        <f t="shared" si="81"/>
        <v/>
      </c>
      <c r="T407" s="17" t="str">
        <f t="shared" si="81"/>
        <v/>
      </c>
      <c r="U407" s="17" t="str">
        <f t="shared" si="81"/>
        <v/>
      </c>
      <c r="V407" s="17" t="str">
        <f t="shared" si="81"/>
        <v/>
      </c>
      <c r="W407" s="17" t="str">
        <f t="shared" ref="W407:AI422" si="82">IFERROR((IF(FIND(W$2,$G407,1)&gt;0,W$3)),"")</f>
        <v/>
      </c>
      <c r="X407" s="17" t="str">
        <f t="shared" si="82"/>
        <v/>
      </c>
      <c r="Y407" s="17" t="str">
        <f t="shared" si="82"/>
        <v/>
      </c>
      <c r="Z407" s="17" t="str">
        <f t="shared" si="82"/>
        <v/>
      </c>
      <c r="AA407" s="17" t="str">
        <f t="shared" si="82"/>
        <v/>
      </c>
      <c r="AB407" s="17" t="str">
        <f t="shared" si="82"/>
        <v/>
      </c>
      <c r="AC407" s="17" t="str">
        <f t="shared" si="82"/>
        <v/>
      </c>
      <c r="AD407" s="17" t="str">
        <f t="shared" si="82"/>
        <v/>
      </c>
      <c r="AE407" s="17" t="str">
        <f t="shared" si="82"/>
        <v/>
      </c>
      <c r="AF407" s="17" t="str">
        <f t="shared" si="82"/>
        <v/>
      </c>
      <c r="AG407" s="17" t="str">
        <f t="shared" si="82"/>
        <v/>
      </c>
      <c r="AH407" s="17" t="str">
        <f t="shared" si="82"/>
        <v/>
      </c>
      <c r="AI407" s="17" t="str">
        <f t="shared" si="82"/>
        <v/>
      </c>
      <c r="AJ407" s="17" t="str">
        <f t="shared" si="74"/>
        <v/>
      </c>
      <c r="AK407" s="17" t="str">
        <f t="shared" si="74"/>
        <v/>
      </c>
    </row>
    <row r="408" spans="1:38" x14ac:dyDescent="0.2">
      <c r="A408" s="70" t="str">
        <f t="shared" si="77"/>
        <v/>
      </c>
      <c r="B408" s="228" t="str">
        <f>LEFT(TABLA!BC408,1)</f>
        <v>5</v>
      </c>
      <c r="C408" s="264" t="str">
        <f>TABLA!C408</f>
        <v>Ciencias Sociales</v>
      </c>
      <c r="D408" s="264" t="str">
        <f>TABLA!F408</f>
        <v>F. Derecho</v>
      </c>
      <c r="E408" s="148">
        <f>TABLA!BD408</f>
        <v>0</v>
      </c>
      <c r="F408" s="148">
        <f>TABLA!BE408</f>
        <v>0</v>
      </c>
      <c r="G408" s="70" t="str">
        <f t="shared" si="78"/>
        <v>0</v>
      </c>
      <c r="H408" s="17" t="str">
        <f t="shared" ref="H408:W423" si="83">IFERROR((IF(FIND(H$2,$G408,1)&gt;0,H$3)),"")</f>
        <v/>
      </c>
      <c r="I408" s="17" t="str">
        <f t="shared" si="83"/>
        <v/>
      </c>
      <c r="J408" s="17" t="str">
        <f t="shared" si="83"/>
        <v/>
      </c>
      <c r="K408" s="17" t="str">
        <f t="shared" si="83"/>
        <v/>
      </c>
      <c r="L408" s="17" t="str">
        <f t="shared" si="83"/>
        <v/>
      </c>
      <c r="M408" s="17" t="str">
        <f t="shared" si="83"/>
        <v/>
      </c>
      <c r="N408" s="17" t="str">
        <f t="shared" si="83"/>
        <v/>
      </c>
      <c r="O408" s="17" t="str">
        <f t="shared" si="83"/>
        <v/>
      </c>
      <c r="P408" s="17" t="str">
        <f t="shared" si="83"/>
        <v/>
      </c>
      <c r="Q408" s="17" t="str">
        <f t="shared" si="83"/>
        <v/>
      </c>
      <c r="R408" s="17" t="str">
        <f t="shared" si="83"/>
        <v/>
      </c>
      <c r="S408" s="17" t="str">
        <f t="shared" si="83"/>
        <v/>
      </c>
      <c r="T408" s="17" t="str">
        <f t="shared" si="83"/>
        <v/>
      </c>
      <c r="U408" s="17" t="str">
        <f t="shared" si="83"/>
        <v/>
      </c>
      <c r="V408" s="17" t="str">
        <f t="shared" si="83"/>
        <v/>
      </c>
      <c r="W408" s="17" t="str">
        <f t="shared" si="83"/>
        <v/>
      </c>
      <c r="X408" s="17" t="str">
        <f t="shared" si="82"/>
        <v/>
      </c>
      <c r="Y408" s="17" t="str">
        <f t="shared" si="82"/>
        <v/>
      </c>
      <c r="Z408" s="17" t="str">
        <f t="shared" si="82"/>
        <v/>
      </c>
      <c r="AA408" s="17" t="str">
        <f t="shared" si="82"/>
        <v/>
      </c>
      <c r="AB408" s="17" t="str">
        <f t="shared" si="82"/>
        <v/>
      </c>
      <c r="AC408" s="17" t="str">
        <f t="shared" si="82"/>
        <v/>
      </c>
      <c r="AD408" s="17" t="str">
        <f t="shared" si="82"/>
        <v/>
      </c>
      <c r="AE408" s="17" t="str">
        <f t="shared" si="82"/>
        <v/>
      </c>
      <c r="AF408" s="17" t="str">
        <f t="shared" si="82"/>
        <v/>
      </c>
      <c r="AG408" s="17" t="str">
        <f t="shared" si="82"/>
        <v/>
      </c>
      <c r="AH408" s="17" t="str">
        <f t="shared" si="82"/>
        <v/>
      </c>
      <c r="AI408" s="17" t="str">
        <f t="shared" si="82"/>
        <v/>
      </c>
      <c r="AJ408" s="17" t="str">
        <f t="shared" si="74"/>
        <v/>
      </c>
      <c r="AK408" s="17" t="str">
        <f t="shared" si="74"/>
        <v/>
      </c>
    </row>
    <row r="409" spans="1:38" ht="51.65" hidden="1" x14ac:dyDescent="0.2">
      <c r="A409" s="70" t="str">
        <f t="shared" si="77"/>
        <v xml:space="preserve">CALOR FRIO TEMPERATURA; </v>
      </c>
      <c r="B409" s="228" t="str">
        <f>LEFT(TABLA!BC409,1)</f>
        <v>5</v>
      </c>
      <c r="C409" s="17" t="str">
        <f>TABLA!C409</f>
        <v>Ciencias de la Salud</v>
      </c>
      <c r="D409" s="17" t="str">
        <f>TABLA!F409</f>
        <v>F. Enfermería, Fisioterapia y Podología</v>
      </c>
      <c r="E409" s="262" t="str">
        <f>TABLA!BD409</f>
        <v>Siempre hace mucho calor en ma biblioteca de Enfermería, Fisioterapia y Podología, sobre todo cuando hay dias calurosos, que no cierran la calefacción ni abren las ventanas. Seria mejor estudiar en un ambiente con temperatura adecuada.</v>
      </c>
      <c r="F409" s="148">
        <f>TABLA!BE409</f>
        <v>0</v>
      </c>
      <c r="G409" s="70" t="str">
        <f t="shared" si="78"/>
        <v>SIEMPRE HACE MUCHO CALOR EN MA BIBLIOTECA DE ENFERMERIA, FISIOTERAPIA Y PODOLOGIA, SOBRE TODO CUANDO HAY DIAS CALUROSOS, QUE NO CIERRAN LA CALEFACCION NI ABREN LAS VENTANAS. SERIA MEJOR ESTUDIAR EN UN AMBIENTE CON TEMPERATURA ADECUADA.</v>
      </c>
      <c r="H409" s="17" t="str">
        <f t="shared" si="83"/>
        <v/>
      </c>
      <c r="I409" s="17" t="str">
        <f t="shared" si="83"/>
        <v/>
      </c>
      <c r="J409" s="17" t="str">
        <f t="shared" si="83"/>
        <v xml:space="preserve">CALOR FRIO TEMPERATURA; </v>
      </c>
      <c r="K409" s="17" t="str">
        <f t="shared" si="83"/>
        <v/>
      </c>
      <c r="L409" s="17" t="str">
        <f t="shared" si="83"/>
        <v/>
      </c>
      <c r="M409" s="17" t="str">
        <f t="shared" si="83"/>
        <v/>
      </c>
      <c r="N409" s="17" t="str">
        <f t="shared" si="83"/>
        <v/>
      </c>
      <c r="O409" s="17" t="str">
        <f t="shared" si="83"/>
        <v/>
      </c>
      <c r="P409" s="17" t="str">
        <f t="shared" si="83"/>
        <v/>
      </c>
      <c r="Q409" s="17" t="str">
        <f t="shared" si="83"/>
        <v/>
      </c>
      <c r="R409" s="17" t="str">
        <f t="shared" si="83"/>
        <v/>
      </c>
      <c r="S409" s="17" t="str">
        <f t="shared" si="83"/>
        <v/>
      </c>
      <c r="T409" s="17" t="str">
        <f t="shared" si="83"/>
        <v/>
      </c>
      <c r="U409" s="17" t="str">
        <f t="shared" si="83"/>
        <v/>
      </c>
      <c r="V409" s="17" t="str">
        <f t="shared" si="83"/>
        <v/>
      </c>
      <c r="W409" s="17" t="str">
        <f t="shared" si="83"/>
        <v/>
      </c>
      <c r="X409" s="17" t="str">
        <f t="shared" si="82"/>
        <v/>
      </c>
      <c r="Y409" s="17" t="str">
        <f t="shared" si="82"/>
        <v/>
      </c>
      <c r="Z409" s="17" t="str">
        <f t="shared" si="82"/>
        <v/>
      </c>
      <c r="AA409" s="17" t="str">
        <f t="shared" si="82"/>
        <v/>
      </c>
      <c r="AB409" s="17" t="str">
        <f t="shared" si="82"/>
        <v/>
      </c>
      <c r="AC409" s="17" t="str">
        <f t="shared" si="82"/>
        <v/>
      </c>
      <c r="AD409" s="17" t="str">
        <f t="shared" si="82"/>
        <v/>
      </c>
      <c r="AE409" s="17" t="str">
        <f t="shared" si="82"/>
        <v/>
      </c>
      <c r="AF409" s="17" t="str">
        <f t="shared" si="82"/>
        <v/>
      </c>
      <c r="AG409" s="17" t="str">
        <f t="shared" si="82"/>
        <v/>
      </c>
      <c r="AH409" s="17" t="str">
        <f t="shared" si="82"/>
        <v/>
      </c>
      <c r="AI409" s="17" t="str">
        <f t="shared" si="82"/>
        <v/>
      </c>
      <c r="AJ409" s="17" t="str">
        <f t="shared" si="74"/>
        <v/>
      </c>
      <c r="AK409" s="17" t="str">
        <f t="shared" si="74"/>
        <v/>
      </c>
      <c r="AL409" s="17">
        <f t="shared" si="79"/>
        <v>1</v>
      </c>
    </row>
    <row r="410" spans="1:38" hidden="1" x14ac:dyDescent="0.2">
      <c r="A410" s="70" t="str">
        <f t="shared" si="77"/>
        <v/>
      </c>
      <c r="B410" s="228" t="str">
        <f>LEFT(TABLA!BC410,1)</f>
        <v>1</v>
      </c>
      <c r="C410" s="17" t="str">
        <f>TABLA!C410</f>
        <v>Ciencias Sociales</v>
      </c>
      <c r="D410" s="17" t="str">
        <f>TABLA!F410</f>
        <v>F. Derecho</v>
      </c>
      <c r="E410" s="148">
        <f>TABLA!BD410</f>
        <v>0</v>
      </c>
      <c r="F410" s="148">
        <f>TABLA!BE410</f>
        <v>0</v>
      </c>
      <c r="G410" s="70" t="str">
        <f t="shared" si="78"/>
        <v>0</v>
      </c>
      <c r="H410" s="17" t="str">
        <f t="shared" si="83"/>
        <v/>
      </c>
      <c r="I410" s="17" t="str">
        <f t="shared" si="83"/>
        <v/>
      </c>
      <c r="J410" s="17" t="str">
        <f t="shared" si="83"/>
        <v/>
      </c>
      <c r="K410" s="17" t="str">
        <f t="shared" si="83"/>
        <v/>
      </c>
      <c r="L410" s="17" t="str">
        <f t="shared" si="83"/>
        <v/>
      </c>
      <c r="M410" s="17" t="str">
        <f t="shared" si="83"/>
        <v/>
      </c>
      <c r="N410" s="17" t="str">
        <f t="shared" si="83"/>
        <v/>
      </c>
      <c r="O410" s="17" t="str">
        <f t="shared" si="83"/>
        <v/>
      </c>
      <c r="P410" s="17" t="str">
        <f t="shared" si="83"/>
        <v/>
      </c>
      <c r="Q410" s="17" t="str">
        <f t="shared" si="83"/>
        <v/>
      </c>
      <c r="R410" s="17" t="str">
        <f t="shared" si="83"/>
        <v/>
      </c>
      <c r="S410" s="17" t="str">
        <f t="shared" si="83"/>
        <v/>
      </c>
      <c r="T410" s="17" t="str">
        <f t="shared" si="83"/>
        <v/>
      </c>
      <c r="U410" s="17" t="str">
        <f t="shared" si="83"/>
        <v/>
      </c>
      <c r="V410" s="17" t="str">
        <f t="shared" si="83"/>
        <v/>
      </c>
      <c r="W410" s="17" t="str">
        <f t="shared" si="83"/>
        <v/>
      </c>
      <c r="X410" s="17" t="str">
        <f t="shared" si="82"/>
        <v/>
      </c>
      <c r="Y410" s="17" t="str">
        <f t="shared" si="82"/>
        <v/>
      </c>
      <c r="Z410" s="17" t="str">
        <f t="shared" si="82"/>
        <v/>
      </c>
      <c r="AA410" s="17" t="str">
        <f t="shared" si="82"/>
        <v/>
      </c>
      <c r="AB410" s="17" t="str">
        <f t="shared" si="82"/>
        <v/>
      </c>
      <c r="AC410" s="17" t="str">
        <f t="shared" si="82"/>
        <v/>
      </c>
      <c r="AD410" s="17" t="str">
        <f t="shared" si="82"/>
        <v/>
      </c>
      <c r="AE410" s="17" t="str">
        <f t="shared" si="82"/>
        <v/>
      </c>
      <c r="AF410" s="17" t="str">
        <f t="shared" si="82"/>
        <v/>
      </c>
      <c r="AG410" s="17" t="str">
        <f t="shared" si="82"/>
        <v/>
      </c>
      <c r="AH410" s="17" t="str">
        <f t="shared" si="82"/>
        <v/>
      </c>
      <c r="AI410" s="17" t="str">
        <f t="shared" si="82"/>
        <v/>
      </c>
      <c r="AJ410" s="17" t="str">
        <f t="shared" si="74"/>
        <v/>
      </c>
      <c r="AK410" s="17" t="str">
        <f t="shared" si="74"/>
        <v/>
      </c>
      <c r="AL410" s="17">
        <f t="shared" si="79"/>
        <v>0</v>
      </c>
    </row>
    <row r="411" spans="1:38" x14ac:dyDescent="0.2">
      <c r="A411" s="70" t="str">
        <f t="shared" si="77"/>
        <v/>
      </c>
      <c r="B411" s="228" t="str">
        <f>LEFT(TABLA!BC411,1)</f>
        <v>4</v>
      </c>
      <c r="C411" s="264" t="str">
        <f>TABLA!C411</f>
        <v>Humanidades</v>
      </c>
      <c r="D411" s="264" t="str">
        <f>TABLA!F411</f>
        <v>F. Educación - Centro de Formación del Profesorado</v>
      </c>
      <c r="E411" s="148">
        <f>TABLA!BD411</f>
        <v>0</v>
      </c>
      <c r="F411" s="148">
        <f>TABLA!BE411</f>
        <v>0</v>
      </c>
      <c r="G411" s="70" t="str">
        <f t="shared" si="78"/>
        <v>0</v>
      </c>
      <c r="H411" s="17" t="str">
        <f t="shared" si="83"/>
        <v/>
      </c>
      <c r="I411" s="17" t="str">
        <f t="shared" si="83"/>
        <v/>
      </c>
      <c r="J411" s="17" t="str">
        <f t="shared" si="83"/>
        <v/>
      </c>
      <c r="K411" s="17" t="str">
        <f t="shared" si="83"/>
        <v/>
      </c>
      <c r="L411" s="17" t="str">
        <f t="shared" si="83"/>
        <v/>
      </c>
      <c r="M411" s="17" t="str">
        <f t="shared" si="83"/>
        <v/>
      </c>
      <c r="N411" s="17" t="str">
        <f t="shared" si="83"/>
        <v/>
      </c>
      <c r="O411" s="17" t="str">
        <f t="shared" si="83"/>
        <v/>
      </c>
      <c r="P411" s="17" t="str">
        <f t="shared" si="83"/>
        <v/>
      </c>
      <c r="Q411" s="17" t="str">
        <f t="shared" si="83"/>
        <v/>
      </c>
      <c r="R411" s="17" t="str">
        <f t="shared" si="83"/>
        <v/>
      </c>
      <c r="S411" s="17" t="str">
        <f t="shared" si="83"/>
        <v/>
      </c>
      <c r="T411" s="17" t="str">
        <f t="shared" si="83"/>
        <v/>
      </c>
      <c r="U411" s="17" t="str">
        <f t="shared" si="83"/>
        <v/>
      </c>
      <c r="V411" s="17" t="str">
        <f t="shared" si="83"/>
        <v/>
      </c>
      <c r="W411" s="17" t="str">
        <f t="shared" si="83"/>
        <v/>
      </c>
      <c r="X411" s="17" t="str">
        <f t="shared" si="82"/>
        <v/>
      </c>
      <c r="Y411" s="17" t="str">
        <f t="shared" si="82"/>
        <v/>
      </c>
      <c r="Z411" s="17" t="str">
        <f t="shared" si="82"/>
        <v/>
      </c>
      <c r="AA411" s="17" t="str">
        <f t="shared" si="82"/>
        <v/>
      </c>
      <c r="AB411" s="17" t="str">
        <f t="shared" si="82"/>
        <v/>
      </c>
      <c r="AC411" s="17" t="str">
        <f t="shared" si="82"/>
        <v/>
      </c>
      <c r="AD411" s="17" t="str">
        <f t="shared" si="82"/>
        <v/>
      </c>
      <c r="AE411" s="17" t="str">
        <f t="shared" si="82"/>
        <v/>
      </c>
      <c r="AF411" s="17" t="str">
        <f t="shared" si="82"/>
        <v/>
      </c>
      <c r="AG411" s="17" t="str">
        <f t="shared" si="82"/>
        <v/>
      </c>
      <c r="AH411" s="17" t="str">
        <f t="shared" si="82"/>
        <v/>
      </c>
      <c r="AI411" s="17" t="str">
        <f t="shared" si="82"/>
        <v/>
      </c>
      <c r="AJ411" s="17" t="str">
        <f t="shared" si="74"/>
        <v/>
      </c>
      <c r="AK411" s="17" t="str">
        <f t="shared" si="74"/>
        <v/>
      </c>
    </row>
    <row r="412" spans="1:38" x14ac:dyDescent="0.2">
      <c r="A412" s="70" t="str">
        <f t="shared" si="77"/>
        <v/>
      </c>
      <c r="B412" s="228" t="str">
        <f>LEFT(TABLA!BC412,1)</f>
        <v>4</v>
      </c>
      <c r="C412" s="264" t="str">
        <f>TABLA!C412</f>
        <v>Humanidades</v>
      </c>
      <c r="D412" s="264" t="str">
        <f>TABLA!F412</f>
        <v>F. Educación - Centro de Formación del Profesorado</v>
      </c>
      <c r="E412" s="148">
        <f>TABLA!BD412</f>
        <v>0</v>
      </c>
      <c r="F412" s="148">
        <f>TABLA!BE412</f>
        <v>0</v>
      </c>
      <c r="G412" s="70" t="str">
        <f t="shared" si="78"/>
        <v>0</v>
      </c>
      <c r="H412" s="17" t="str">
        <f t="shared" si="83"/>
        <v/>
      </c>
      <c r="I412" s="17" t="str">
        <f t="shared" si="83"/>
        <v/>
      </c>
      <c r="J412" s="17" t="str">
        <f t="shared" si="83"/>
        <v/>
      </c>
      <c r="K412" s="17" t="str">
        <f t="shared" si="83"/>
        <v/>
      </c>
      <c r="L412" s="17" t="str">
        <f t="shared" si="83"/>
        <v/>
      </c>
      <c r="M412" s="17" t="str">
        <f t="shared" si="83"/>
        <v/>
      </c>
      <c r="N412" s="17" t="str">
        <f t="shared" si="83"/>
        <v/>
      </c>
      <c r="O412" s="17" t="str">
        <f t="shared" si="83"/>
        <v/>
      </c>
      <c r="P412" s="17" t="str">
        <f t="shared" si="83"/>
        <v/>
      </c>
      <c r="Q412" s="17" t="str">
        <f t="shared" si="83"/>
        <v/>
      </c>
      <c r="R412" s="17" t="str">
        <f t="shared" si="83"/>
        <v/>
      </c>
      <c r="S412" s="17" t="str">
        <f t="shared" si="83"/>
        <v/>
      </c>
      <c r="T412" s="17" t="str">
        <f t="shared" si="83"/>
        <v/>
      </c>
      <c r="U412" s="17" t="str">
        <f t="shared" si="83"/>
        <v/>
      </c>
      <c r="V412" s="17" t="str">
        <f t="shared" si="83"/>
        <v/>
      </c>
      <c r="W412" s="17" t="str">
        <f t="shared" si="83"/>
        <v/>
      </c>
      <c r="X412" s="17" t="str">
        <f t="shared" si="82"/>
        <v/>
      </c>
      <c r="Y412" s="17" t="str">
        <f t="shared" si="82"/>
        <v/>
      </c>
      <c r="Z412" s="17" t="str">
        <f t="shared" si="82"/>
        <v/>
      </c>
      <c r="AA412" s="17" t="str">
        <f t="shared" si="82"/>
        <v/>
      </c>
      <c r="AB412" s="17" t="str">
        <f t="shared" si="82"/>
        <v/>
      </c>
      <c r="AC412" s="17" t="str">
        <f t="shared" si="82"/>
        <v/>
      </c>
      <c r="AD412" s="17" t="str">
        <f t="shared" si="82"/>
        <v/>
      </c>
      <c r="AE412" s="17" t="str">
        <f t="shared" si="82"/>
        <v/>
      </c>
      <c r="AF412" s="17" t="str">
        <f t="shared" si="82"/>
        <v/>
      </c>
      <c r="AG412" s="17" t="str">
        <f t="shared" si="82"/>
        <v/>
      </c>
      <c r="AH412" s="17" t="str">
        <f t="shared" si="82"/>
        <v/>
      </c>
      <c r="AI412" s="17" t="str">
        <f t="shared" si="82"/>
        <v/>
      </c>
      <c r="AJ412" s="17" t="str">
        <f t="shared" si="74"/>
        <v/>
      </c>
      <c r="AK412" s="17" t="str">
        <f t="shared" si="74"/>
        <v/>
      </c>
    </row>
    <row r="413" spans="1:38" x14ac:dyDescent="0.2">
      <c r="A413" s="70" t="str">
        <f t="shared" si="77"/>
        <v/>
      </c>
      <c r="B413" s="228" t="str">
        <f>LEFT(TABLA!BC413,1)</f>
        <v>5</v>
      </c>
      <c r="C413" s="264" t="str">
        <f>TABLA!C413</f>
        <v>Ciencias Experimentales</v>
      </c>
      <c r="D413" s="264" t="str">
        <f>TABLA!F413</f>
        <v>F. Ciencias Químicas</v>
      </c>
      <c r="E413" s="148">
        <f>TABLA!BD413</f>
        <v>0</v>
      </c>
      <c r="F413" s="148">
        <f>TABLA!BE413</f>
        <v>0</v>
      </c>
      <c r="G413" s="70" t="str">
        <f t="shared" si="78"/>
        <v>0</v>
      </c>
      <c r="H413" s="17" t="str">
        <f t="shared" si="83"/>
        <v/>
      </c>
      <c r="I413" s="17" t="str">
        <f t="shared" si="83"/>
        <v/>
      </c>
      <c r="J413" s="17" t="str">
        <f t="shared" si="83"/>
        <v/>
      </c>
      <c r="K413" s="17" t="str">
        <f t="shared" si="83"/>
        <v/>
      </c>
      <c r="L413" s="17" t="str">
        <f t="shared" si="83"/>
        <v/>
      </c>
      <c r="M413" s="17" t="str">
        <f t="shared" si="83"/>
        <v/>
      </c>
      <c r="N413" s="17" t="str">
        <f t="shared" si="83"/>
        <v/>
      </c>
      <c r="O413" s="17" t="str">
        <f t="shared" si="83"/>
        <v/>
      </c>
      <c r="P413" s="17" t="str">
        <f t="shared" si="83"/>
        <v/>
      </c>
      <c r="Q413" s="17" t="str">
        <f t="shared" si="83"/>
        <v/>
      </c>
      <c r="R413" s="17" t="str">
        <f t="shared" si="83"/>
        <v/>
      </c>
      <c r="S413" s="17" t="str">
        <f t="shared" si="83"/>
        <v/>
      </c>
      <c r="T413" s="17" t="str">
        <f t="shared" si="83"/>
        <v/>
      </c>
      <c r="U413" s="17" t="str">
        <f t="shared" si="83"/>
        <v/>
      </c>
      <c r="V413" s="17" t="str">
        <f t="shared" si="83"/>
        <v/>
      </c>
      <c r="W413" s="17" t="str">
        <f t="shared" si="83"/>
        <v/>
      </c>
      <c r="X413" s="17" t="str">
        <f t="shared" si="82"/>
        <v/>
      </c>
      <c r="Y413" s="17" t="str">
        <f t="shared" si="82"/>
        <v/>
      </c>
      <c r="Z413" s="17" t="str">
        <f t="shared" si="82"/>
        <v/>
      </c>
      <c r="AA413" s="17" t="str">
        <f t="shared" si="82"/>
        <v/>
      </c>
      <c r="AB413" s="17" t="str">
        <f t="shared" si="82"/>
        <v/>
      </c>
      <c r="AC413" s="17" t="str">
        <f t="shared" si="82"/>
        <v/>
      </c>
      <c r="AD413" s="17" t="str">
        <f t="shared" si="82"/>
        <v/>
      </c>
      <c r="AE413" s="17" t="str">
        <f t="shared" si="82"/>
        <v/>
      </c>
      <c r="AF413" s="17" t="str">
        <f t="shared" si="82"/>
        <v/>
      </c>
      <c r="AG413" s="17" t="str">
        <f t="shared" si="82"/>
        <v/>
      </c>
      <c r="AH413" s="17" t="str">
        <f t="shared" si="82"/>
        <v/>
      </c>
      <c r="AI413" s="17" t="str">
        <f t="shared" si="82"/>
        <v/>
      </c>
      <c r="AJ413" s="17" t="str">
        <f t="shared" si="74"/>
        <v/>
      </c>
      <c r="AK413" s="17" t="str">
        <f t="shared" si="74"/>
        <v/>
      </c>
    </row>
    <row r="414" spans="1:38" hidden="1" x14ac:dyDescent="0.2">
      <c r="A414" s="70" t="str">
        <f t="shared" si="77"/>
        <v/>
      </c>
      <c r="B414" s="228" t="str">
        <f>LEFT(TABLA!BC414,1)</f>
        <v>4</v>
      </c>
      <c r="C414" s="17" t="str">
        <f>TABLA!C414</f>
        <v/>
      </c>
      <c r="D414" s="17">
        <f>TABLA!F414</f>
        <v>0</v>
      </c>
      <c r="E414" s="262">
        <f>TABLA!BD414</f>
        <v>0</v>
      </c>
      <c r="F414" s="148">
        <f>TABLA!BE414</f>
        <v>0</v>
      </c>
      <c r="G414" s="70" t="str">
        <f t="shared" si="78"/>
        <v>0</v>
      </c>
      <c r="H414" s="17" t="str">
        <f t="shared" si="83"/>
        <v/>
      </c>
      <c r="I414" s="17" t="str">
        <f t="shared" si="83"/>
        <v/>
      </c>
      <c r="J414" s="17" t="str">
        <f t="shared" si="83"/>
        <v/>
      </c>
      <c r="K414" s="17" t="str">
        <f t="shared" si="83"/>
        <v/>
      </c>
      <c r="L414" s="17" t="str">
        <f t="shared" si="83"/>
        <v/>
      </c>
      <c r="M414" s="17" t="str">
        <f t="shared" si="83"/>
        <v/>
      </c>
      <c r="N414" s="17" t="str">
        <f t="shared" si="83"/>
        <v/>
      </c>
      <c r="O414" s="17" t="str">
        <f t="shared" si="83"/>
        <v/>
      </c>
      <c r="P414" s="17" t="str">
        <f t="shared" si="83"/>
        <v/>
      </c>
      <c r="Q414" s="17" t="str">
        <f t="shared" si="83"/>
        <v/>
      </c>
      <c r="R414" s="17" t="str">
        <f t="shared" si="83"/>
        <v/>
      </c>
      <c r="S414" s="17" t="str">
        <f t="shared" si="83"/>
        <v/>
      </c>
      <c r="T414" s="17" t="str">
        <f t="shared" si="83"/>
        <v/>
      </c>
      <c r="U414" s="17" t="str">
        <f t="shared" si="83"/>
        <v/>
      </c>
      <c r="V414" s="17" t="str">
        <f t="shared" si="83"/>
        <v/>
      </c>
      <c r="W414" s="17" t="str">
        <f t="shared" si="83"/>
        <v/>
      </c>
      <c r="X414" s="17" t="str">
        <f t="shared" si="82"/>
        <v/>
      </c>
      <c r="Y414" s="17" t="str">
        <f t="shared" si="82"/>
        <v/>
      </c>
      <c r="Z414" s="17" t="str">
        <f t="shared" si="82"/>
        <v/>
      </c>
      <c r="AA414" s="17" t="str">
        <f t="shared" si="82"/>
        <v/>
      </c>
      <c r="AB414" s="17" t="str">
        <f t="shared" si="82"/>
        <v/>
      </c>
      <c r="AC414" s="17" t="str">
        <f t="shared" si="82"/>
        <v/>
      </c>
      <c r="AD414" s="17" t="str">
        <f t="shared" si="82"/>
        <v/>
      </c>
      <c r="AE414" s="17" t="str">
        <f t="shared" si="82"/>
        <v/>
      </c>
      <c r="AF414" s="17" t="str">
        <f t="shared" si="82"/>
        <v/>
      </c>
      <c r="AG414" s="17" t="str">
        <f t="shared" si="82"/>
        <v/>
      </c>
      <c r="AH414" s="17" t="str">
        <f t="shared" si="82"/>
        <v/>
      </c>
      <c r="AI414" s="17" t="str">
        <f t="shared" si="82"/>
        <v/>
      </c>
      <c r="AJ414" s="17" t="str">
        <f t="shared" si="74"/>
        <v/>
      </c>
      <c r="AK414" s="17" t="str">
        <f t="shared" si="74"/>
        <v/>
      </c>
      <c r="AL414" s="17">
        <f t="shared" si="79"/>
        <v>0</v>
      </c>
    </row>
    <row r="415" spans="1:38" hidden="1" x14ac:dyDescent="0.2">
      <c r="A415" s="70" t="str">
        <f t="shared" si="77"/>
        <v/>
      </c>
      <c r="B415" s="228" t="str">
        <f>LEFT(TABLA!BC415,1)</f>
        <v>4</v>
      </c>
      <c r="C415" s="17" t="str">
        <f>TABLA!C415</f>
        <v>Humanidades</v>
      </c>
      <c r="D415" s="17" t="str">
        <f>TABLA!F415</f>
        <v>F. Bellas Artes</v>
      </c>
      <c r="E415" s="148">
        <f>TABLA!BD415</f>
        <v>0</v>
      </c>
      <c r="F415" s="148">
        <f>TABLA!BE415</f>
        <v>0</v>
      </c>
      <c r="G415" s="70" t="str">
        <f t="shared" si="78"/>
        <v>0</v>
      </c>
      <c r="H415" s="17" t="str">
        <f t="shared" si="83"/>
        <v/>
      </c>
      <c r="I415" s="17" t="str">
        <f t="shared" si="83"/>
        <v/>
      </c>
      <c r="J415" s="17" t="str">
        <f t="shared" si="83"/>
        <v/>
      </c>
      <c r="K415" s="17" t="str">
        <f t="shared" si="83"/>
        <v/>
      </c>
      <c r="L415" s="17" t="str">
        <f t="shared" si="83"/>
        <v/>
      </c>
      <c r="M415" s="17" t="str">
        <f t="shared" si="83"/>
        <v/>
      </c>
      <c r="N415" s="17" t="str">
        <f t="shared" si="83"/>
        <v/>
      </c>
      <c r="O415" s="17" t="str">
        <f t="shared" si="83"/>
        <v/>
      </c>
      <c r="P415" s="17" t="str">
        <f t="shared" si="83"/>
        <v/>
      </c>
      <c r="Q415" s="17" t="str">
        <f t="shared" si="83"/>
        <v/>
      </c>
      <c r="R415" s="17" t="str">
        <f t="shared" si="83"/>
        <v/>
      </c>
      <c r="S415" s="17" t="str">
        <f t="shared" si="83"/>
        <v/>
      </c>
      <c r="T415" s="17" t="str">
        <f t="shared" si="83"/>
        <v/>
      </c>
      <c r="U415" s="17" t="str">
        <f t="shared" si="83"/>
        <v/>
      </c>
      <c r="V415" s="17" t="str">
        <f t="shared" si="83"/>
        <v/>
      </c>
      <c r="W415" s="17" t="str">
        <f t="shared" si="83"/>
        <v/>
      </c>
      <c r="X415" s="17" t="str">
        <f t="shared" si="82"/>
        <v/>
      </c>
      <c r="Y415" s="17" t="str">
        <f t="shared" si="82"/>
        <v/>
      </c>
      <c r="Z415" s="17" t="str">
        <f t="shared" si="82"/>
        <v/>
      </c>
      <c r="AA415" s="17" t="str">
        <f t="shared" si="82"/>
        <v/>
      </c>
      <c r="AB415" s="17" t="str">
        <f t="shared" si="82"/>
        <v/>
      </c>
      <c r="AC415" s="17" t="str">
        <f t="shared" si="82"/>
        <v/>
      </c>
      <c r="AD415" s="17" t="str">
        <f t="shared" si="82"/>
        <v/>
      </c>
      <c r="AE415" s="17" t="str">
        <f t="shared" si="82"/>
        <v/>
      </c>
      <c r="AF415" s="17" t="str">
        <f t="shared" si="82"/>
        <v/>
      </c>
      <c r="AG415" s="17" t="str">
        <f t="shared" si="82"/>
        <v/>
      </c>
      <c r="AH415" s="17" t="str">
        <f t="shared" si="82"/>
        <v/>
      </c>
      <c r="AI415" s="17" t="str">
        <f t="shared" si="82"/>
        <v/>
      </c>
      <c r="AJ415" s="17" t="str">
        <f t="shared" si="74"/>
        <v/>
      </c>
      <c r="AK415" s="17" t="str">
        <f t="shared" si="74"/>
        <v/>
      </c>
      <c r="AL415" s="17">
        <f t="shared" si="79"/>
        <v>0</v>
      </c>
    </row>
    <row r="416" spans="1:38" hidden="1" x14ac:dyDescent="0.2">
      <c r="A416" s="70" t="str">
        <f t="shared" si="77"/>
        <v/>
      </c>
      <c r="B416" s="228" t="str">
        <f>LEFT(TABLA!BC416,1)</f>
        <v>4</v>
      </c>
      <c r="C416" s="17" t="str">
        <f>TABLA!C416</f>
        <v>Ciencias de la Salud</v>
      </c>
      <c r="D416" s="17" t="str">
        <f>TABLA!F416</f>
        <v>F. Farmacia</v>
      </c>
      <c r="E416" s="148">
        <f>TABLA!BD416</f>
        <v>0</v>
      </c>
      <c r="F416" s="148">
        <f>TABLA!BE416</f>
        <v>0</v>
      </c>
      <c r="G416" s="70" t="str">
        <f t="shared" si="78"/>
        <v>0</v>
      </c>
      <c r="H416" s="17" t="str">
        <f t="shared" si="83"/>
        <v/>
      </c>
      <c r="I416" s="17" t="str">
        <f t="shared" si="83"/>
        <v/>
      </c>
      <c r="J416" s="17" t="str">
        <f t="shared" si="83"/>
        <v/>
      </c>
      <c r="K416" s="17" t="str">
        <f t="shared" si="83"/>
        <v/>
      </c>
      <c r="L416" s="17" t="str">
        <f t="shared" si="83"/>
        <v/>
      </c>
      <c r="M416" s="17" t="str">
        <f t="shared" si="83"/>
        <v/>
      </c>
      <c r="N416" s="17" t="str">
        <f t="shared" si="83"/>
        <v/>
      </c>
      <c r="O416" s="17" t="str">
        <f t="shared" si="83"/>
        <v/>
      </c>
      <c r="P416" s="17" t="str">
        <f t="shared" si="83"/>
        <v/>
      </c>
      <c r="Q416" s="17" t="str">
        <f t="shared" si="83"/>
        <v/>
      </c>
      <c r="R416" s="17" t="str">
        <f t="shared" si="83"/>
        <v/>
      </c>
      <c r="S416" s="17" t="str">
        <f t="shared" si="83"/>
        <v/>
      </c>
      <c r="T416" s="17" t="str">
        <f t="shared" si="83"/>
        <v/>
      </c>
      <c r="U416" s="17" t="str">
        <f t="shared" si="83"/>
        <v/>
      </c>
      <c r="V416" s="17" t="str">
        <f t="shared" si="83"/>
        <v/>
      </c>
      <c r="W416" s="17" t="str">
        <f t="shared" si="83"/>
        <v/>
      </c>
      <c r="X416" s="17" t="str">
        <f t="shared" si="82"/>
        <v/>
      </c>
      <c r="Y416" s="17" t="str">
        <f t="shared" si="82"/>
        <v/>
      </c>
      <c r="Z416" s="17" t="str">
        <f t="shared" si="82"/>
        <v/>
      </c>
      <c r="AA416" s="17" t="str">
        <f t="shared" si="82"/>
        <v/>
      </c>
      <c r="AB416" s="17" t="str">
        <f t="shared" si="82"/>
        <v/>
      </c>
      <c r="AC416" s="17" t="str">
        <f t="shared" si="82"/>
        <v/>
      </c>
      <c r="AD416" s="17" t="str">
        <f t="shared" si="82"/>
        <v/>
      </c>
      <c r="AE416" s="17" t="str">
        <f t="shared" si="82"/>
        <v/>
      </c>
      <c r="AF416" s="17" t="str">
        <f t="shared" si="82"/>
        <v/>
      </c>
      <c r="AG416" s="17" t="str">
        <f t="shared" si="82"/>
        <v/>
      </c>
      <c r="AH416" s="17" t="str">
        <f t="shared" si="82"/>
        <v/>
      </c>
      <c r="AI416" s="17" t="str">
        <f t="shared" si="82"/>
        <v/>
      </c>
      <c r="AJ416" s="17" t="str">
        <f t="shared" si="74"/>
        <v/>
      </c>
      <c r="AK416" s="17" t="str">
        <f t="shared" si="74"/>
        <v/>
      </c>
      <c r="AL416" s="17">
        <f t="shared" si="79"/>
        <v>0</v>
      </c>
    </row>
    <row r="417" spans="1:38" hidden="1" x14ac:dyDescent="0.2">
      <c r="A417" s="70" t="str">
        <f t="shared" si="77"/>
        <v/>
      </c>
      <c r="B417" s="228" t="str">
        <f>LEFT(TABLA!BC417,1)</f>
        <v>5</v>
      </c>
      <c r="C417" s="17" t="str">
        <f>TABLA!C417</f>
        <v>Humanidades</v>
      </c>
      <c r="D417" s="17" t="str">
        <f>TABLA!F417</f>
        <v>F. Geografía e Historia</v>
      </c>
      <c r="E417" s="148">
        <f>TABLA!BD417</f>
        <v>0</v>
      </c>
      <c r="F417" s="148">
        <f>TABLA!BE417</f>
        <v>0</v>
      </c>
      <c r="G417" s="70" t="str">
        <f t="shared" si="78"/>
        <v>0</v>
      </c>
      <c r="H417" s="17" t="str">
        <f t="shared" si="83"/>
        <v/>
      </c>
      <c r="I417" s="17" t="str">
        <f t="shared" si="83"/>
        <v/>
      </c>
      <c r="J417" s="17" t="str">
        <f t="shared" si="83"/>
        <v/>
      </c>
      <c r="K417" s="17" t="str">
        <f t="shared" si="83"/>
        <v/>
      </c>
      <c r="L417" s="17" t="str">
        <f t="shared" si="83"/>
        <v/>
      </c>
      <c r="M417" s="17" t="str">
        <f t="shared" si="83"/>
        <v/>
      </c>
      <c r="N417" s="17" t="str">
        <f t="shared" si="83"/>
        <v/>
      </c>
      <c r="O417" s="17" t="str">
        <f t="shared" si="83"/>
        <v/>
      </c>
      <c r="P417" s="17" t="str">
        <f t="shared" si="83"/>
        <v/>
      </c>
      <c r="Q417" s="17" t="str">
        <f t="shared" si="83"/>
        <v/>
      </c>
      <c r="R417" s="17" t="str">
        <f t="shared" si="83"/>
        <v/>
      </c>
      <c r="S417" s="17" t="str">
        <f t="shared" si="83"/>
        <v/>
      </c>
      <c r="T417" s="17" t="str">
        <f t="shared" si="83"/>
        <v/>
      </c>
      <c r="U417" s="17" t="str">
        <f t="shared" si="83"/>
        <v/>
      </c>
      <c r="V417" s="17" t="str">
        <f t="shared" si="83"/>
        <v/>
      </c>
      <c r="W417" s="17" t="str">
        <f t="shared" si="83"/>
        <v/>
      </c>
      <c r="X417" s="17" t="str">
        <f t="shared" si="82"/>
        <v/>
      </c>
      <c r="Y417" s="17" t="str">
        <f t="shared" si="82"/>
        <v/>
      </c>
      <c r="Z417" s="17" t="str">
        <f t="shared" si="82"/>
        <v/>
      </c>
      <c r="AA417" s="17" t="str">
        <f t="shared" si="82"/>
        <v/>
      </c>
      <c r="AB417" s="17" t="str">
        <f t="shared" si="82"/>
        <v/>
      </c>
      <c r="AC417" s="17" t="str">
        <f t="shared" si="82"/>
        <v/>
      </c>
      <c r="AD417" s="17" t="str">
        <f t="shared" si="82"/>
        <v/>
      </c>
      <c r="AE417" s="17" t="str">
        <f t="shared" si="82"/>
        <v/>
      </c>
      <c r="AF417" s="17" t="str">
        <f t="shared" si="82"/>
        <v/>
      </c>
      <c r="AG417" s="17" t="str">
        <f t="shared" si="82"/>
        <v/>
      </c>
      <c r="AH417" s="17" t="str">
        <f t="shared" si="82"/>
        <v/>
      </c>
      <c r="AI417" s="17" t="str">
        <f t="shared" si="82"/>
        <v/>
      </c>
      <c r="AJ417" s="17" t="str">
        <f t="shared" si="74"/>
        <v/>
      </c>
      <c r="AK417" s="17" t="str">
        <f t="shared" si="74"/>
        <v/>
      </c>
      <c r="AL417" s="17">
        <f t="shared" si="79"/>
        <v>0</v>
      </c>
    </row>
    <row r="418" spans="1:38" hidden="1" x14ac:dyDescent="0.2">
      <c r="A418" s="70" t="str">
        <f t="shared" si="77"/>
        <v/>
      </c>
      <c r="B418" s="228" t="str">
        <f>LEFT(TABLA!BC418,1)</f>
        <v>4</v>
      </c>
      <c r="C418" s="17" t="str">
        <f>TABLA!C418</f>
        <v>Ciencias de la Salud</v>
      </c>
      <c r="D418" s="17" t="str">
        <f>TABLA!F418</f>
        <v>F. Farmacia</v>
      </c>
      <c r="E418" s="148">
        <f>TABLA!BD418</f>
        <v>0</v>
      </c>
      <c r="F418" s="148">
        <f>TABLA!BE418</f>
        <v>0</v>
      </c>
      <c r="G418" s="70" t="str">
        <f t="shared" si="78"/>
        <v>0</v>
      </c>
      <c r="H418" s="17" t="str">
        <f t="shared" si="83"/>
        <v/>
      </c>
      <c r="I418" s="17" t="str">
        <f t="shared" si="83"/>
        <v/>
      </c>
      <c r="J418" s="17" t="str">
        <f t="shared" si="83"/>
        <v/>
      </c>
      <c r="K418" s="17" t="str">
        <f t="shared" si="83"/>
        <v/>
      </c>
      <c r="L418" s="17" t="str">
        <f t="shared" si="83"/>
        <v/>
      </c>
      <c r="M418" s="17" t="str">
        <f t="shared" si="83"/>
        <v/>
      </c>
      <c r="N418" s="17" t="str">
        <f t="shared" si="83"/>
        <v/>
      </c>
      <c r="O418" s="17" t="str">
        <f t="shared" si="83"/>
        <v/>
      </c>
      <c r="P418" s="17" t="str">
        <f t="shared" si="83"/>
        <v/>
      </c>
      <c r="Q418" s="17" t="str">
        <f t="shared" si="83"/>
        <v/>
      </c>
      <c r="R418" s="17" t="str">
        <f t="shared" si="83"/>
        <v/>
      </c>
      <c r="S418" s="17" t="str">
        <f t="shared" si="83"/>
        <v/>
      </c>
      <c r="T418" s="17" t="str">
        <f t="shared" si="83"/>
        <v/>
      </c>
      <c r="U418" s="17" t="str">
        <f t="shared" si="83"/>
        <v/>
      </c>
      <c r="V418" s="17" t="str">
        <f t="shared" si="83"/>
        <v/>
      </c>
      <c r="W418" s="17" t="str">
        <f t="shared" si="83"/>
        <v/>
      </c>
      <c r="X418" s="17" t="str">
        <f t="shared" si="82"/>
        <v/>
      </c>
      <c r="Y418" s="17" t="str">
        <f t="shared" si="82"/>
        <v/>
      </c>
      <c r="Z418" s="17" t="str">
        <f t="shared" si="82"/>
        <v/>
      </c>
      <c r="AA418" s="17" t="str">
        <f t="shared" si="82"/>
        <v/>
      </c>
      <c r="AB418" s="17" t="str">
        <f t="shared" si="82"/>
        <v/>
      </c>
      <c r="AC418" s="17" t="str">
        <f t="shared" si="82"/>
        <v/>
      </c>
      <c r="AD418" s="17" t="str">
        <f t="shared" si="82"/>
        <v/>
      </c>
      <c r="AE418" s="17" t="str">
        <f t="shared" si="82"/>
        <v/>
      </c>
      <c r="AF418" s="17" t="str">
        <f t="shared" si="82"/>
        <v/>
      </c>
      <c r="AG418" s="17" t="str">
        <f t="shared" si="82"/>
        <v/>
      </c>
      <c r="AH418" s="17" t="str">
        <f t="shared" si="82"/>
        <v/>
      </c>
      <c r="AI418" s="17" t="str">
        <f t="shared" si="82"/>
        <v/>
      </c>
      <c r="AJ418" s="17" t="str">
        <f t="shared" si="74"/>
        <v/>
      </c>
      <c r="AK418" s="17" t="str">
        <f t="shared" si="74"/>
        <v/>
      </c>
      <c r="AL418" s="17">
        <f t="shared" si="79"/>
        <v>0</v>
      </c>
    </row>
    <row r="419" spans="1:38" hidden="1" x14ac:dyDescent="0.2">
      <c r="A419" s="70" t="str">
        <f t="shared" si="77"/>
        <v/>
      </c>
      <c r="B419" s="228" t="str">
        <f>LEFT(TABLA!BC419,1)</f>
        <v>5</v>
      </c>
      <c r="C419" s="17" t="str">
        <f>TABLA!C419</f>
        <v>Humanidades</v>
      </c>
      <c r="D419" s="17" t="str">
        <f>TABLA!F419</f>
        <v>F. Bellas Artes</v>
      </c>
      <c r="E419" s="148">
        <f>TABLA!BD419</f>
        <v>0</v>
      </c>
      <c r="F419" s="148">
        <f>TABLA!BE419</f>
        <v>0</v>
      </c>
      <c r="G419" s="70" t="str">
        <f t="shared" si="78"/>
        <v>0</v>
      </c>
      <c r="H419" s="17" t="str">
        <f t="shared" si="83"/>
        <v/>
      </c>
      <c r="I419" s="17" t="str">
        <f t="shared" si="83"/>
        <v/>
      </c>
      <c r="J419" s="17" t="str">
        <f t="shared" si="83"/>
        <v/>
      </c>
      <c r="K419" s="17" t="str">
        <f t="shared" si="83"/>
        <v/>
      </c>
      <c r="L419" s="17" t="str">
        <f t="shared" si="83"/>
        <v/>
      </c>
      <c r="M419" s="17" t="str">
        <f t="shared" si="83"/>
        <v/>
      </c>
      <c r="N419" s="17" t="str">
        <f t="shared" si="83"/>
        <v/>
      </c>
      <c r="O419" s="17" t="str">
        <f t="shared" si="83"/>
        <v/>
      </c>
      <c r="P419" s="17" t="str">
        <f t="shared" si="83"/>
        <v/>
      </c>
      <c r="Q419" s="17" t="str">
        <f t="shared" si="83"/>
        <v/>
      </c>
      <c r="R419" s="17" t="str">
        <f t="shared" si="83"/>
        <v/>
      </c>
      <c r="S419" s="17" t="str">
        <f t="shared" si="83"/>
        <v/>
      </c>
      <c r="T419" s="17" t="str">
        <f t="shared" si="83"/>
        <v/>
      </c>
      <c r="U419" s="17" t="str">
        <f t="shared" si="83"/>
        <v/>
      </c>
      <c r="V419" s="17" t="str">
        <f t="shared" si="83"/>
        <v/>
      </c>
      <c r="W419" s="17" t="str">
        <f t="shared" si="83"/>
        <v/>
      </c>
      <c r="X419" s="17" t="str">
        <f t="shared" si="82"/>
        <v/>
      </c>
      <c r="Y419" s="17" t="str">
        <f t="shared" si="82"/>
        <v/>
      </c>
      <c r="Z419" s="17" t="str">
        <f t="shared" si="82"/>
        <v/>
      </c>
      <c r="AA419" s="17" t="str">
        <f t="shared" si="82"/>
        <v/>
      </c>
      <c r="AB419" s="17" t="str">
        <f t="shared" si="82"/>
        <v/>
      </c>
      <c r="AC419" s="17" t="str">
        <f t="shared" si="82"/>
        <v/>
      </c>
      <c r="AD419" s="17" t="str">
        <f t="shared" si="82"/>
        <v/>
      </c>
      <c r="AE419" s="17" t="str">
        <f t="shared" si="82"/>
        <v/>
      </c>
      <c r="AF419" s="17" t="str">
        <f t="shared" si="82"/>
        <v/>
      </c>
      <c r="AG419" s="17" t="str">
        <f t="shared" si="82"/>
        <v/>
      </c>
      <c r="AH419" s="17" t="str">
        <f t="shared" si="82"/>
        <v/>
      </c>
      <c r="AI419" s="17" t="str">
        <f t="shared" si="82"/>
        <v/>
      </c>
      <c r="AJ419" s="17" t="str">
        <f t="shared" si="74"/>
        <v/>
      </c>
      <c r="AK419" s="17" t="str">
        <f t="shared" si="74"/>
        <v/>
      </c>
      <c r="AL419" s="17">
        <f t="shared" si="79"/>
        <v>0</v>
      </c>
    </row>
    <row r="420" spans="1:38" hidden="1" x14ac:dyDescent="0.2">
      <c r="A420" s="70" t="str">
        <f t="shared" si="77"/>
        <v/>
      </c>
      <c r="B420" s="228" t="str">
        <f>LEFT(TABLA!BC420,1)</f>
        <v>4</v>
      </c>
      <c r="C420" s="17" t="str">
        <f>TABLA!C420</f>
        <v>Ciencias Sociales</v>
      </c>
      <c r="D420" s="17" t="str">
        <f>TABLA!F420</f>
        <v>F. Ciencias Económicas y Empresariales</v>
      </c>
      <c r="E420" s="148">
        <f>TABLA!BD420</f>
        <v>0</v>
      </c>
      <c r="F420" s="148">
        <f>TABLA!BE420</f>
        <v>0</v>
      </c>
      <c r="G420" s="70" t="str">
        <f t="shared" si="78"/>
        <v>0</v>
      </c>
      <c r="H420" s="17" t="str">
        <f t="shared" si="83"/>
        <v/>
      </c>
      <c r="I420" s="17" t="str">
        <f t="shared" si="83"/>
        <v/>
      </c>
      <c r="J420" s="17" t="str">
        <f t="shared" si="83"/>
        <v/>
      </c>
      <c r="K420" s="17" t="str">
        <f t="shared" si="83"/>
        <v/>
      </c>
      <c r="L420" s="17" t="str">
        <f t="shared" si="83"/>
        <v/>
      </c>
      <c r="M420" s="17" t="str">
        <f t="shared" si="83"/>
        <v/>
      </c>
      <c r="N420" s="17" t="str">
        <f t="shared" si="83"/>
        <v/>
      </c>
      <c r="O420" s="17" t="str">
        <f t="shared" si="83"/>
        <v/>
      </c>
      <c r="P420" s="17" t="str">
        <f t="shared" si="83"/>
        <v/>
      </c>
      <c r="Q420" s="17" t="str">
        <f t="shared" si="83"/>
        <v/>
      </c>
      <c r="R420" s="17" t="str">
        <f t="shared" si="83"/>
        <v/>
      </c>
      <c r="S420" s="17" t="str">
        <f t="shared" si="83"/>
        <v/>
      </c>
      <c r="T420" s="17" t="str">
        <f t="shared" si="83"/>
        <v/>
      </c>
      <c r="U420" s="17" t="str">
        <f t="shared" si="83"/>
        <v/>
      </c>
      <c r="V420" s="17" t="str">
        <f t="shared" si="83"/>
        <v/>
      </c>
      <c r="W420" s="17" t="str">
        <f t="shared" si="83"/>
        <v/>
      </c>
      <c r="X420" s="17" t="str">
        <f t="shared" si="82"/>
        <v/>
      </c>
      <c r="Y420" s="17" t="str">
        <f t="shared" si="82"/>
        <v/>
      </c>
      <c r="Z420" s="17" t="str">
        <f t="shared" si="82"/>
        <v/>
      </c>
      <c r="AA420" s="17" t="str">
        <f t="shared" si="82"/>
        <v/>
      </c>
      <c r="AB420" s="17" t="str">
        <f t="shared" si="82"/>
        <v/>
      </c>
      <c r="AC420" s="17" t="str">
        <f t="shared" si="82"/>
        <v/>
      </c>
      <c r="AD420" s="17" t="str">
        <f t="shared" si="82"/>
        <v/>
      </c>
      <c r="AE420" s="17" t="str">
        <f t="shared" si="82"/>
        <v/>
      </c>
      <c r="AF420" s="17" t="str">
        <f t="shared" si="82"/>
        <v/>
      </c>
      <c r="AG420" s="17" t="str">
        <f t="shared" si="82"/>
        <v/>
      </c>
      <c r="AH420" s="17" t="str">
        <f t="shared" si="82"/>
        <v/>
      </c>
      <c r="AI420" s="17" t="str">
        <f t="shared" si="82"/>
        <v/>
      </c>
      <c r="AJ420" s="17" t="str">
        <f t="shared" si="74"/>
        <v/>
      </c>
      <c r="AK420" s="17" t="str">
        <f t="shared" si="74"/>
        <v/>
      </c>
      <c r="AL420" s="17">
        <f t="shared" si="79"/>
        <v>0</v>
      </c>
    </row>
    <row r="421" spans="1:38" hidden="1" x14ac:dyDescent="0.2">
      <c r="A421" s="70" t="str">
        <f t="shared" si="77"/>
        <v/>
      </c>
      <c r="B421" s="228" t="str">
        <f>LEFT(TABLA!BC421,1)</f>
        <v>4</v>
      </c>
      <c r="C421" s="17" t="str">
        <f>TABLA!C421</f>
        <v>Humanidades</v>
      </c>
      <c r="D421" s="17" t="str">
        <f>TABLA!F421</f>
        <v>F. Filosofía</v>
      </c>
      <c r="E421" s="148">
        <f>TABLA!BD421</f>
        <v>0</v>
      </c>
      <c r="F421" s="148">
        <f>TABLA!BE421</f>
        <v>0</v>
      </c>
      <c r="G421" s="70" t="str">
        <f t="shared" si="78"/>
        <v>0</v>
      </c>
      <c r="H421" s="17" t="str">
        <f t="shared" si="83"/>
        <v/>
      </c>
      <c r="I421" s="17" t="str">
        <f t="shared" si="83"/>
        <v/>
      </c>
      <c r="J421" s="17" t="str">
        <f t="shared" si="83"/>
        <v/>
      </c>
      <c r="K421" s="17" t="str">
        <f t="shared" si="83"/>
        <v/>
      </c>
      <c r="L421" s="17" t="str">
        <f t="shared" si="83"/>
        <v/>
      </c>
      <c r="M421" s="17" t="str">
        <f t="shared" si="83"/>
        <v/>
      </c>
      <c r="N421" s="17" t="str">
        <f t="shared" si="83"/>
        <v/>
      </c>
      <c r="O421" s="17" t="str">
        <f t="shared" si="83"/>
        <v/>
      </c>
      <c r="P421" s="17" t="str">
        <f t="shared" si="83"/>
        <v/>
      </c>
      <c r="Q421" s="17" t="str">
        <f t="shared" si="83"/>
        <v/>
      </c>
      <c r="R421" s="17" t="str">
        <f t="shared" si="83"/>
        <v/>
      </c>
      <c r="S421" s="17" t="str">
        <f t="shared" si="83"/>
        <v/>
      </c>
      <c r="T421" s="17" t="str">
        <f t="shared" si="83"/>
        <v/>
      </c>
      <c r="U421" s="17" t="str">
        <f t="shared" si="83"/>
        <v/>
      </c>
      <c r="V421" s="17" t="str">
        <f t="shared" si="83"/>
        <v/>
      </c>
      <c r="W421" s="17" t="str">
        <f t="shared" si="83"/>
        <v/>
      </c>
      <c r="X421" s="17" t="str">
        <f t="shared" si="82"/>
        <v/>
      </c>
      <c r="Y421" s="17" t="str">
        <f t="shared" si="82"/>
        <v/>
      </c>
      <c r="Z421" s="17" t="str">
        <f t="shared" si="82"/>
        <v/>
      </c>
      <c r="AA421" s="17" t="str">
        <f t="shared" si="82"/>
        <v/>
      </c>
      <c r="AB421" s="17" t="str">
        <f t="shared" si="82"/>
        <v/>
      </c>
      <c r="AC421" s="17" t="str">
        <f t="shared" si="82"/>
        <v/>
      </c>
      <c r="AD421" s="17" t="str">
        <f t="shared" si="82"/>
        <v/>
      </c>
      <c r="AE421" s="17" t="str">
        <f t="shared" si="82"/>
        <v/>
      </c>
      <c r="AF421" s="17" t="str">
        <f t="shared" si="82"/>
        <v/>
      </c>
      <c r="AG421" s="17" t="str">
        <f t="shared" si="82"/>
        <v/>
      </c>
      <c r="AH421" s="17" t="str">
        <f t="shared" si="82"/>
        <v/>
      </c>
      <c r="AI421" s="17" t="str">
        <f t="shared" si="82"/>
        <v/>
      </c>
      <c r="AJ421" s="17" t="str">
        <f t="shared" si="74"/>
        <v/>
      </c>
      <c r="AK421" s="17" t="str">
        <f t="shared" si="74"/>
        <v/>
      </c>
      <c r="AL421" s="17">
        <f t="shared" si="79"/>
        <v>0</v>
      </c>
    </row>
    <row r="422" spans="1:38" x14ac:dyDescent="0.2">
      <c r="A422" s="70" t="str">
        <f t="shared" si="77"/>
        <v/>
      </c>
      <c r="B422" s="228" t="str">
        <f>LEFT(TABLA!BC422,1)</f>
        <v>5</v>
      </c>
      <c r="C422" s="264" t="str">
        <f>TABLA!C422</f>
        <v>Ciencias Experimentales</v>
      </c>
      <c r="D422" s="264" t="str">
        <f>TABLA!F422</f>
        <v>F. Ciencias Matemáticas</v>
      </c>
      <c r="E422" s="148">
        <f>TABLA!BD422</f>
        <v>0</v>
      </c>
      <c r="F422" s="148">
        <f>TABLA!BE422</f>
        <v>0</v>
      </c>
      <c r="G422" s="70" t="str">
        <f t="shared" si="78"/>
        <v>0</v>
      </c>
      <c r="H422" s="17" t="str">
        <f t="shared" si="83"/>
        <v/>
      </c>
      <c r="I422" s="17" t="str">
        <f t="shared" si="83"/>
        <v/>
      </c>
      <c r="J422" s="17" t="str">
        <f t="shared" si="83"/>
        <v/>
      </c>
      <c r="K422" s="17" t="str">
        <f t="shared" si="83"/>
        <v/>
      </c>
      <c r="L422" s="17" t="str">
        <f t="shared" si="83"/>
        <v/>
      </c>
      <c r="M422" s="17" t="str">
        <f t="shared" si="83"/>
        <v/>
      </c>
      <c r="N422" s="17" t="str">
        <f t="shared" si="83"/>
        <v/>
      </c>
      <c r="O422" s="17" t="str">
        <f t="shared" si="83"/>
        <v/>
      </c>
      <c r="P422" s="17" t="str">
        <f t="shared" si="83"/>
        <v/>
      </c>
      <c r="Q422" s="17" t="str">
        <f t="shared" si="83"/>
        <v/>
      </c>
      <c r="R422" s="17" t="str">
        <f t="shared" si="83"/>
        <v/>
      </c>
      <c r="S422" s="17" t="str">
        <f t="shared" si="83"/>
        <v/>
      </c>
      <c r="T422" s="17" t="str">
        <f t="shared" si="83"/>
        <v/>
      </c>
      <c r="U422" s="17" t="str">
        <f t="shared" si="83"/>
        <v/>
      </c>
      <c r="V422" s="17" t="str">
        <f t="shared" si="83"/>
        <v/>
      </c>
      <c r="W422" s="17" t="str">
        <f t="shared" si="83"/>
        <v/>
      </c>
      <c r="X422" s="17" t="str">
        <f t="shared" si="82"/>
        <v/>
      </c>
      <c r="Y422" s="17" t="str">
        <f t="shared" si="82"/>
        <v/>
      </c>
      <c r="Z422" s="17" t="str">
        <f t="shared" si="82"/>
        <v/>
      </c>
      <c r="AA422" s="17" t="str">
        <f t="shared" si="82"/>
        <v/>
      </c>
      <c r="AB422" s="17" t="str">
        <f t="shared" si="82"/>
        <v/>
      </c>
      <c r="AC422" s="17" t="str">
        <f t="shared" si="82"/>
        <v/>
      </c>
      <c r="AD422" s="17" t="str">
        <f t="shared" si="82"/>
        <v/>
      </c>
      <c r="AE422" s="17" t="str">
        <f t="shared" si="82"/>
        <v/>
      </c>
      <c r="AF422" s="17" t="str">
        <f t="shared" si="82"/>
        <v/>
      </c>
      <c r="AG422" s="17" t="str">
        <f t="shared" si="82"/>
        <v/>
      </c>
      <c r="AH422" s="17" t="str">
        <f t="shared" si="82"/>
        <v/>
      </c>
      <c r="AI422" s="17" t="str">
        <f t="shared" si="82"/>
        <v/>
      </c>
      <c r="AJ422" s="17" t="str">
        <f t="shared" si="74"/>
        <v/>
      </c>
      <c r="AK422" s="17" t="str">
        <f t="shared" si="74"/>
        <v/>
      </c>
    </row>
    <row r="423" spans="1:38" hidden="1" x14ac:dyDescent="0.2">
      <c r="A423" s="70" t="str">
        <f t="shared" si="77"/>
        <v/>
      </c>
      <c r="B423" s="228" t="str">
        <f>LEFT(TABLA!BC423,1)</f>
        <v>3</v>
      </c>
      <c r="C423" s="17" t="str">
        <f>TABLA!C423</f>
        <v>Ciencias de la Salud</v>
      </c>
      <c r="D423" s="17" t="str">
        <f>TABLA!F423</f>
        <v>F. Óptica y Optometría</v>
      </c>
      <c r="E423" s="262">
        <f>TABLA!BD423</f>
        <v>0</v>
      </c>
      <c r="F423" s="148">
        <f>TABLA!BE423</f>
        <v>0</v>
      </c>
      <c r="G423" s="70" t="str">
        <f t="shared" si="78"/>
        <v>0</v>
      </c>
      <c r="H423" s="17" t="str">
        <f t="shared" si="83"/>
        <v/>
      </c>
      <c r="I423" s="17" t="str">
        <f t="shared" si="83"/>
        <v/>
      </c>
      <c r="J423" s="17" t="str">
        <f t="shared" si="83"/>
        <v/>
      </c>
      <c r="K423" s="17" t="str">
        <f t="shared" si="83"/>
        <v/>
      </c>
      <c r="L423" s="17" t="str">
        <f t="shared" si="83"/>
        <v/>
      </c>
      <c r="M423" s="17" t="str">
        <f t="shared" si="83"/>
        <v/>
      </c>
      <c r="N423" s="17" t="str">
        <f t="shared" si="83"/>
        <v/>
      </c>
      <c r="O423" s="17" t="str">
        <f t="shared" si="83"/>
        <v/>
      </c>
      <c r="P423" s="17" t="str">
        <f t="shared" si="83"/>
        <v/>
      </c>
      <c r="Q423" s="17" t="str">
        <f t="shared" si="83"/>
        <v/>
      </c>
      <c r="R423" s="17" t="str">
        <f t="shared" si="83"/>
        <v/>
      </c>
      <c r="S423" s="17" t="str">
        <f t="shared" si="83"/>
        <v/>
      </c>
      <c r="T423" s="17" t="str">
        <f t="shared" si="83"/>
        <v/>
      </c>
      <c r="U423" s="17" t="str">
        <f t="shared" si="83"/>
        <v/>
      </c>
      <c r="V423" s="17" t="str">
        <f t="shared" si="83"/>
        <v/>
      </c>
      <c r="W423" s="17" t="str">
        <f t="shared" ref="W423:AJ449" si="84">IFERROR((IF(FIND(W$2,$G423,1)&gt;0,W$3)),"")</f>
        <v/>
      </c>
      <c r="X423" s="17" t="str">
        <f t="shared" si="84"/>
        <v/>
      </c>
      <c r="Y423" s="17" t="str">
        <f t="shared" si="84"/>
        <v/>
      </c>
      <c r="Z423" s="17" t="str">
        <f t="shared" si="84"/>
        <v/>
      </c>
      <c r="AA423" s="17" t="str">
        <f t="shared" si="84"/>
        <v/>
      </c>
      <c r="AB423" s="17" t="str">
        <f t="shared" si="84"/>
        <v/>
      </c>
      <c r="AC423" s="17" t="str">
        <f t="shared" si="84"/>
        <v/>
      </c>
      <c r="AD423" s="17" t="str">
        <f t="shared" si="84"/>
        <v/>
      </c>
      <c r="AE423" s="17" t="str">
        <f t="shared" si="84"/>
        <v/>
      </c>
      <c r="AF423" s="17" t="str">
        <f t="shared" si="84"/>
        <v/>
      </c>
      <c r="AG423" s="17" t="str">
        <f t="shared" si="84"/>
        <v/>
      </c>
      <c r="AH423" s="17" t="str">
        <f t="shared" si="84"/>
        <v/>
      </c>
      <c r="AI423" s="17" t="str">
        <f t="shared" si="84"/>
        <v/>
      </c>
      <c r="AJ423" s="17" t="str">
        <f t="shared" si="74"/>
        <v/>
      </c>
      <c r="AK423" s="17" t="str">
        <f t="shared" si="74"/>
        <v/>
      </c>
      <c r="AL423" s="17">
        <f t="shared" si="79"/>
        <v>0</v>
      </c>
    </row>
    <row r="424" spans="1:38" x14ac:dyDescent="0.2">
      <c r="A424" s="70" t="str">
        <f t="shared" si="77"/>
        <v/>
      </c>
      <c r="B424" s="228" t="str">
        <f>LEFT(TABLA!BC424,1)</f>
        <v>5</v>
      </c>
      <c r="C424" s="264" t="str">
        <f>TABLA!C424</f>
        <v>Humanidades</v>
      </c>
      <c r="D424" s="264" t="str">
        <f>TABLA!F424</f>
        <v>F. Filosofía</v>
      </c>
      <c r="E424" s="148">
        <f>TABLA!BD424</f>
        <v>0</v>
      </c>
      <c r="F424" s="148">
        <f>TABLA!BE424</f>
        <v>0</v>
      </c>
      <c r="G424" s="70" t="str">
        <f t="shared" si="78"/>
        <v>0</v>
      </c>
      <c r="H424" s="17" t="str">
        <f t="shared" ref="H424:W439" si="85">IFERROR((IF(FIND(H$2,$G424,1)&gt;0,H$3)),"")</f>
        <v/>
      </c>
      <c r="I424" s="17" t="str">
        <f t="shared" si="85"/>
        <v/>
      </c>
      <c r="J424" s="17" t="str">
        <f t="shared" si="85"/>
        <v/>
      </c>
      <c r="K424" s="17" t="str">
        <f t="shared" si="85"/>
        <v/>
      </c>
      <c r="L424" s="17" t="str">
        <f t="shared" si="85"/>
        <v/>
      </c>
      <c r="M424" s="17" t="str">
        <f t="shared" si="85"/>
        <v/>
      </c>
      <c r="N424" s="17" t="str">
        <f t="shared" si="85"/>
        <v/>
      </c>
      <c r="O424" s="17" t="str">
        <f t="shared" si="85"/>
        <v/>
      </c>
      <c r="P424" s="17" t="str">
        <f t="shared" si="85"/>
        <v/>
      </c>
      <c r="Q424" s="17" t="str">
        <f t="shared" si="85"/>
        <v/>
      </c>
      <c r="R424" s="17" t="str">
        <f t="shared" si="85"/>
        <v/>
      </c>
      <c r="S424" s="17" t="str">
        <f t="shared" si="85"/>
        <v/>
      </c>
      <c r="T424" s="17" t="str">
        <f t="shared" si="85"/>
        <v/>
      </c>
      <c r="U424" s="17" t="str">
        <f t="shared" si="85"/>
        <v/>
      </c>
      <c r="V424" s="17" t="str">
        <f t="shared" si="85"/>
        <v/>
      </c>
      <c r="W424" s="17" t="str">
        <f t="shared" si="85"/>
        <v/>
      </c>
      <c r="X424" s="17" t="str">
        <f t="shared" si="84"/>
        <v/>
      </c>
      <c r="Y424" s="17" t="str">
        <f t="shared" si="84"/>
        <v/>
      </c>
      <c r="Z424" s="17" t="str">
        <f t="shared" si="84"/>
        <v/>
      </c>
      <c r="AA424" s="17" t="str">
        <f t="shared" si="84"/>
        <v/>
      </c>
      <c r="AB424" s="17" t="str">
        <f t="shared" si="84"/>
        <v/>
      </c>
      <c r="AC424" s="17" t="str">
        <f t="shared" si="84"/>
        <v/>
      </c>
      <c r="AD424" s="17" t="str">
        <f t="shared" si="84"/>
        <v/>
      </c>
      <c r="AE424" s="17" t="str">
        <f t="shared" si="84"/>
        <v/>
      </c>
      <c r="AF424" s="17" t="str">
        <f t="shared" si="84"/>
        <v/>
      </c>
      <c r="AG424" s="17" t="str">
        <f t="shared" si="84"/>
        <v/>
      </c>
      <c r="AH424" s="17" t="str">
        <f t="shared" si="84"/>
        <v/>
      </c>
      <c r="AI424" s="17" t="str">
        <f t="shared" si="84"/>
        <v/>
      </c>
      <c r="AJ424" s="17" t="str">
        <f t="shared" si="74"/>
        <v/>
      </c>
      <c r="AK424" s="17" t="str">
        <f t="shared" si="74"/>
        <v/>
      </c>
    </row>
    <row r="425" spans="1:38" x14ac:dyDescent="0.2">
      <c r="A425" s="70" t="str">
        <f t="shared" si="77"/>
        <v/>
      </c>
      <c r="B425" s="228" t="str">
        <f>LEFT(TABLA!BC425,1)</f>
        <v>5</v>
      </c>
      <c r="C425" s="264" t="str">
        <f>TABLA!C425</f>
        <v>Humanidades</v>
      </c>
      <c r="D425" s="264" t="str">
        <f>TABLA!F425</f>
        <v>F. Filosofía</v>
      </c>
      <c r="E425" s="148">
        <f>TABLA!BD425</f>
        <v>0</v>
      </c>
      <c r="F425" s="148">
        <f>TABLA!BE425</f>
        <v>0</v>
      </c>
      <c r="G425" s="70" t="str">
        <f t="shared" si="78"/>
        <v>0</v>
      </c>
      <c r="H425" s="17" t="str">
        <f t="shared" si="85"/>
        <v/>
      </c>
      <c r="I425" s="17" t="str">
        <f t="shared" si="85"/>
        <v/>
      </c>
      <c r="J425" s="17" t="str">
        <f t="shared" si="85"/>
        <v/>
      </c>
      <c r="K425" s="17" t="str">
        <f t="shared" si="85"/>
        <v/>
      </c>
      <c r="L425" s="17" t="str">
        <f t="shared" si="85"/>
        <v/>
      </c>
      <c r="M425" s="17" t="str">
        <f t="shared" si="85"/>
        <v/>
      </c>
      <c r="N425" s="17" t="str">
        <f t="shared" si="85"/>
        <v/>
      </c>
      <c r="O425" s="17" t="str">
        <f t="shared" si="85"/>
        <v/>
      </c>
      <c r="P425" s="17" t="str">
        <f t="shared" si="85"/>
        <v/>
      </c>
      <c r="Q425" s="17" t="str">
        <f t="shared" si="85"/>
        <v/>
      </c>
      <c r="R425" s="17" t="str">
        <f t="shared" si="85"/>
        <v/>
      </c>
      <c r="S425" s="17" t="str">
        <f t="shared" si="85"/>
        <v/>
      </c>
      <c r="T425" s="17" t="str">
        <f t="shared" si="85"/>
        <v/>
      </c>
      <c r="U425" s="17" t="str">
        <f t="shared" si="85"/>
        <v/>
      </c>
      <c r="V425" s="17" t="str">
        <f t="shared" si="85"/>
        <v/>
      </c>
      <c r="W425" s="17" t="str">
        <f t="shared" si="85"/>
        <v/>
      </c>
      <c r="X425" s="17" t="str">
        <f t="shared" si="84"/>
        <v/>
      </c>
      <c r="Y425" s="17" t="str">
        <f t="shared" si="84"/>
        <v/>
      </c>
      <c r="Z425" s="17" t="str">
        <f t="shared" si="84"/>
        <v/>
      </c>
      <c r="AA425" s="17" t="str">
        <f t="shared" si="84"/>
        <v/>
      </c>
      <c r="AB425" s="17" t="str">
        <f t="shared" si="84"/>
        <v/>
      </c>
      <c r="AC425" s="17" t="str">
        <f t="shared" si="84"/>
        <v/>
      </c>
      <c r="AD425" s="17" t="str">
        <f t="shared" si="84"/>
        <v/>
      </c>
      <c r="AE425" s="17" t="str">
        <f t="shared" si="84"/>
        <v/>
      </c>
      <c r="AF425" s="17" t="str">
        <f t="shared" si="84"/>
        <v/>
      </c>
      <c r="AG425" s="17" t="str">
        <f t="shared" si="84"/>
        <v/>
      </c>
      <c r="AH425" s="17" t="str">
        <f t="shared" si="84"/>
        <v/>
      </c>
      <c r="AI425" s="17" t="str">
        <f t="shared" si="84"/>
        <v/>
      </c>
      <c r="AJ425" s="17" t="str">
        <f t="shared" si="74"/>
        <v/>
      </c>
      <c r="AK425" s="17" t="str">
        <f t="shared" si="74"/>
        <v/>
      </c>
    </row>
    <row r="426" spans="1:38" hidden="1" x14ac:dyDescent="0.2">
      <c r="A426" s="70" t="str">
        <f t="shared" si="77"/>
        <v/>
      </c>
      <c r="B426" s="228" t="str">
        <f>LEFT(TABLA!BC426,1)</f>
        <v>4</v>
      </c>
      <c r="C426" s="17" t="str">
        <f>TABLA!C426</f>
        <v>Ciencias de la Salud</v>
      </c>
      <c r="D426" s="17" t="str">
        <f>TABLA!F426</f>
        <v>F. Enfermería, Fisioterapia y Podología</v>
      </c>
      <c r="E426" s="262" t="str">
        <f>TABLA!BD426</f>
        <v>añadir más salas de estudio</v>
      </c>
      <c r="F426" s="148">
        <f>TABLA!BE426</f>
        <v>0</v>
      </c>
      <c r="G426" s="70" t="str">
        <f t="shared" si="78"/>
        <v>AÑADIR MAS SALAS DE ESTUDIO</v>
      </c>
      <c r="H426" s="17" t="str">
        <f t="shared" si="85"/>
        <v/>
      </c>
      <c r="I426" s="17" t="str">
        <f t="shared" si="85"/>
        <v/>
      </c>
      <c r="J426" s="17" t="str">
        <f t="shared" si="85"/>
        <v/>
      </c>
      <c r="K426" s="17" t="str">
        <f t="shared" si="85"/>
        <v/>
      </c>
      <c r="L426" s="17" t="str">
        <f t="shared" si="85"/>
        <v/>
      </c>
      <c r="M426" s="17" t="str">
        <f t="shared" si="85"/>
        <v/>
      </c>
      <c r="N426" s="17" t="str">
        <f t="shared" si="85"/>
        <v/>
      </c>
      <c r="O426" s="17" t="str">
        <f t="shared" si="85"/>
        <v/>
      </c>
      <c r="P426" s="17" t="str">
        <f t="shared" si="85"/>
        <v/>
      </c>
      <c r="Q426" s="17" t="str">
        <f t="shared" si="85"/>
        <v/>
      </c>
      <c r="R426" s="17" t="str">
        <f t="shared" si="85"/>
        <v/>
      </c>
      <c r="S426" s="17" t="str">
        <f t="shared" si="85"/>
        <v/>
      </c>
      <c r="T426" s="17" t="str">
        <f t="shared" si="85"/>
        <v/>
      </c>
      <c r="U426" s="17" t="str">
        <f t="shared" si="85"/>
        <v/>
      </c>
      <c r="V426" s="17" t="str">
        <f t="shared" si="85"/>
        <v/>
      </c>
      <c r="W426" s="17" t="str">
        <f t="shared" si="85"/>
        <v/>
      </c>
      <c r="X426" s="17" t="str">
        <f t="shared" si="84"/>
        <v/>
      </c>
      <c r="Y426" s="17" t="str">
        <f t="shared" si="84"/>
        <v/>
      </c>
      <c r="Z426" s="17" t="str">
        <f t="shared" si="84"/>
        <v/>
      </c>
      <c r="AA426" s="17" t="str">
        <f t="shared" si="84"/>
        <v/>
      </c>
      <c r="AB426" s="17" t="str">
        <f t="shared" si="84"/>
        <v/>
      </c>
      <c r="AC426" s="17" t="str">
        <f t="shared" si="84"/>
        <v/>
      </c>
      <c r="AD426" s="17" t="str">
        <f t="shared" si="84"/>
        <v/>
      </c>
      <c r="AE426" s="17" t="str">
        <f t="shared" si="84"/>
        <v/>
      </c>
      <c r="AF426" s="17" t="str">
        <f t="shared" si="84"/>
        <v/>
      </c>
      <c r="AG426" s="17" t="str">
        <f t="shared" si="84"/>
        <v/>
      </c>
      <c r="AH426" s="17" t="str">
        <f t="shared" si="84"/>
        <v/>
      </c>
      <c r="AI426" s="17" t="str">
        <f t="shared" si="84"/>
        <v/>
      </c>
      <c r="AJ426" s="17" t="str">
        <f t="shared" si="74"/>
        <v/>
      </c>
      <c r="AK426" s="17" t="str">
        <f t="shared" si="74"/>
        <v/>
      </c>
      <c r="AL426" s="17">
        <f t="shared" si="79"/>
        <v>1</v>
      </c>
    </row>
    <row r="427" spans="1:38" hidden="1" x14ac:dyDescent="0.2">
      <c r="A427" s="70" t="str">
        <f t="shared" si="77"/>
        <v/>
      </c>
      <c r="B427" s="228" t="str">
        <f>LEFT(TABLA!BC427,1)</f>
        <v>5</v>
      </c>
      <c r="C427" s="17" t="str">
        <f>TABLA!C427</f>
        <v>Ciencias Sociales</v>
      </c>
      <c r="D427" s="17" t="str">
        <f>TABLA!F427</f>
        <v>F. Derecho</v>
      </c>
      <c r="E427" s="148">
        <f>TABLA!BD427</f>
        <v>0</v>
      </c>
      <c r="F427" s="148">
        <f>TABLA!BE427</f>
        <v>0</v>
      </c>
      <c r="G427" s="70" t="str">
        <f t="shared" si="78"/>
        <v>0</v>
      </c>
      <c r="H427" s="17" t="str">
        <f t="shared" si="85"/>
        <v/>
      </c>
      <c r="I427" s="17" t="str">
        <f t="shared" si="85"/>
        <v/>
      </c>
      <c r="J427" s="17" t="str">
        <f t="shared" si="85"/>
        <v/>
      </c>
      <c r="K427" s="17" t="str">
        <f t="shared" si="85"/>
        <v/>
      </c>
      <c r="L427" s="17" t="str">
        <f t="shared" si="85"/>
        <v/>
      </c>
      <c r="M427" s="17" t="str">
        <f t="shared" si="85"/>
        <v/>
      </c>
      <c r="N427" s="17" t="str">
        <f t="shared" si="85"/>
        <v/>
      </c>
      <c r="O427" s="17" t="str">
        <f t="shared" si="85"/>
        <v/>
      </c>
      <c r="P427" s="17" t="str">
        <f t="shared" si="85"/>
        <v/>
      </c>
      <c r="Q427" s="17" t="str">
        <f t="shared" si="85"/>
        <v/>
      </c>
      <c r="R427" s="17" t="str">
        <f t="shared" si="85"/>
        <v/>
      </c>
      <c r="S427" s="17" t="str">
        <f t="shared" si="85"/>
        <v/>
      </c>
      <c r="T427" s="17" t="str">
        <f t="shared" si="85"/>
        <v/>
      </c>
      <c r="U427" s="17" t="str">
        <f t="shared" si="85"/>
        <v/>
      </c>
      <c r="V427" s="17" t="str">
        <f t="shared" si="85"/>
        <v/>
      </c>
      <c r="W427" s="17" t="str">
        <f t="shared" si="85"/>
        <v/>
      </c>
      <c r="X427" s="17" t="str">
        <f t="shared" si="84"/>
        <v/>
      </c>
      <c r="Y427" s="17" t="str">
        <f t="shared" si="84"/>
        <v/>
      </c>
      <c r="Z427" s="17" t="str">
        <f t="shared" si="84"/>
        <v/>
      </c>
      <c r="AA427" s="17" t="str">
        <f t="shared" si="84"/>
        <v/>
      </c>
      <c r="AB427" s="17" t="str">
        <f t="shared" si="84"/>
        <v/>
      </c>
      <c r="AC427" s="17" t="str">
        <f t="shared" si="84"/>
        <v/>
      </c>
      <c r="AD427" s="17" t="str">
        <f t="shared" si="84"/>
        <v/>
      </c>
      <c r="AE427" s="17" t="str">
        <f t="shared" si="84"/>
        <v/>
      </c>
      <c r="AF427" s="17" t="str">
        <f t="shared" si="84"/>
        <v/>
      </c>
      <c r="AG427" s="17" t="str">
        <f t="shared" si="84"/>
        <v/>
      </c>
      <c r="AH427" s="17" t="str">
        <f t="shared" si="84"/>
        <v/>
      </c>
      <c r="AI427" s="17" t="str">
        <f t="shared" si="84"/>
        <v/>
      </c>
      <c r="AJ427" s="17" t="str">
        <f t="shared" si="84"/>
        <v/>
      </c>
      <c r="AK427" s="17" t="str">
        <f t="shared" ref="AK427:AK490" si="86">IFERROR((IF(FIND(AK$2,$G427,1)&gt;0,AK$3)),"")</f>
        <v/>
      </c>
      <c r="AL427" s="17">
        <f t="shared" si="79"/>
        <v>0</v>
      </c>
    </row>
    <row r="428" spans="1:38" hidden="1" x14ac:dyDescent="0.2">
      <c r="A428" s="70" t="str">
        <f t="shared" si="77"/>
        <v/>
      </c>
      <c r="B428" s="228" t="str">
        <f>LEFT(TABLA!BC428,1)</f>
        <v>5</v>
      </c>
      <c r="C428" s="17" t="str">
        <f>TABLA!C428</f>
        <v/>
      </c>
      <c r="D428" s="17">
        <f>TABLA!F428</f>
        <v>0</v>
      </c>
      <c r="E428" s="148" t="str">
        <f>TABLA!BD428</f>
        <v>que solo entre gente de la complutense</v>
      </c>
      <c r="F428" s="148">
        <f>TABLA!BE428</f>
        <v>0</v>
      </c>
      <c r="G428" s="70" t="str">
        <f t="shared" si="78"/>
        <v>QUE SOLO ENTRE GENTE DE LA COMPLUTENSE</v>
      </c>
      <c r="H428" s="17" t="str">
        <f t="shared" si="85"/>
        <v/>
      </c>
      <c r="I428" s="17" t="str">
        <f t="shared" si="85"/>
        <v/>
      </c>
      <c r="J428" s="17" t="str">
        <f t="shared" si="85"/>
        <v/>
      </c>
      <c r="K428" s="17" t="str">
        <f t="shared" si="85"/>
        <v/>
      </c>
      <c r="L428" s="17" t="str">
        <f t="shared" si="85"/>
        <v/>
      </c>
      <c r="M428" s="17" t="str">
        <f t="shared" si="85"/>
        <v/>
      </c>
      <c r="N428" s="17" t="str">
        <f t="shared" si="85"/>
        <v/>
      </c>
      <c r="O428" s="17" t="str">
        <f t="shared" si="85"/>
        <v/>
      </c>
      <c r="P428" s="17" t="str">
        <f t="shared" si="85"/>
        <v/>
      </c>
      <c r="Q428" s="17" t="str">
        <f t="shared" si="85"/>
        <v/>
      </c>
      <c r="R428" s="17" t="str">
        <f t="shared" si="85"/>
        <v/>
      </c>
      <c r="S428" s="17" t="str">
        <f t="shared" si="85"/>
        <v/>
      </c>
      <c r="T428" s="17" t="str">
        <f t="shared" si="85"/>
        <v/>
      </c>
      <c r="U428" s="17" t="str">
        <f t="shared" si="85"/>
        <v/>
      </c>
      <c r="V428" s="17" t="str">
        <f t="shared" si="85"/>
        <v/>
      </c>
      <c r="W428" s="17" t="str">
        <f t="shared" si="85"/>
        <v/>
      </c>
      <c r="X428" s="17" t="str">
        <f t="shared" si="84"/>
        <v/>
      </c>
      <c r="Y428" s="17" t="str">
        <f t="shared" si="84"/>
        <v/>
      </c>
      <c r="Z428" s="17" t="str">
        <f t="shared" si="84"/>
        <v/>
      </c>
      <c r="AA428" s="17" t="str">
        <f t="shared" si="84"/>
        <v/>
      </c>
      <c r="AB428" s="17" t="str">
        <f t="shared" si="84"/>
        <v/>
      </c>
      <c r="AC428" s="17" t="str">
        <f t="shared" si="84"/>
        <v/>
      </c>
      <c r="AD428" s="17" t="str">
        <f t="shared" si="84"/>
        <v/>
      </c>
      <c r="AE428" s="17" t="str">
        <f t="shared" si="84"/>
        <v/>
      </c>
      <c r="AF428" s="17" t="str">
        <f t="shared" si="84"/>
        <v/>
      </c>
      <c r="AG428" s="17" t="str">
        <f t="shared" si="84"/>
        <v/>
      </c>
      <c r="AH428" s="17" t="str">
        <f t="shared" si="84"/>
        <v/>
      </c>
      <c r="AI428" s="17" t="str">
        <f t="shared" si="84"/>
        <v/>
      </c>
      <c r="AJ428" s="17" t="str">
        <f t="shared" si="84"/>
        <v/>
      </c>
      <c r="AK428" s="17" t="str">
        <f t="shared" si="86"/>
        <v/>
      </c>
      <c r="AL428" s="17">
        <f t="shared" si="79"/>
        <v>1</v>
      </c>
    </row>
    <row r="429" spans="1:38" hidden="1" x14ac:dyDescent="0.2">
      <c r="A429" s="70" t="str">
        <f t="shared" si="77"/>
        <v/>
      </c>
      <c r="B429" s="228" t="str">
        <f>LEFT(TABLA!BC429,1)</f>
        <v>5</v>
      </c>
      <c r="C429" s="17" t="str">
        <f>TABLA!C429</f>
        <v>Humanidades</v>
      </c>
      <c r="D429" s="17" t="str">
        <f>TABLA!F429</f>
        <v>F. Geografía e Historia</v>
      </c>
      <c r="E429" s="148">
        <f>TABLA!BD429</f>
        <v>0</v>
      </c>
      <c r="F429" s="148" t="str">
        <f>TABLA!BE429</f>
        <v>darodr24@ucm.es</v>
      </c>
      <c r="G429" s="70" t="str">
        <f t="shared" si="78"/>
        <v>0</v>
      </c>
      <c r="H429" s="17" t="str">
        <f t="shared" si="85"/>
        <v/>
      </c>
      <c r="I429" s="17" t="str">
        <f t="shared" si="85"/>
        <v/>
      </c>
      <c r="J429" s="17" t="str">
        <f t="shared" si="85"/>
        <v/>
      </c>
      <c r="K429" s="17" t="str">
        <f t="shared" si="85"/>
        <v/>
      </c>
      <c r="L429" s="17" t="str">
        <f t="shared" si="85"/>
        <v/>
      </c>
      <c r="M429" s="17" t="str">
        <f t="shared" si="85"/>
        <v/>
      </c>
      <c r="N429" s="17" t="str">
        <f t="shared" si="85"/>
        <v/>
      </c>
      <c r="O429" s="17" t="str">
        <f t="shared" si="85"/>
        <v/>
      </c>
      <c r="P429" s="17" t="str">
        <f t="shared" si="85"/>
        <v/>
      </c>
      <c r="Q429" s="17" t="str">
        <f t="shared" si="85"/>
        <v/>
      </c>
      <c r="R429" s="17" t="str">
        <f t="shared" si="85"/>
        <v/>
      </c>
      <c r="S429" s="17" t="str">
        <f t="shared" si="85"/>
        <v/>
      </c>
      <c r="T429" s="17" t="str">
        <f t="shared" si="85"/>
        <v/>
      </c>
      <c r="U429" s="17" t="str">
        <f t="shared" si="85"/>
        <v/>
      </c>
      <c r="V429" s="17" t="str">
        <f t="shared" si="85"/>
        <v/>
      </c>
      <c r="W429" s="17" t="str">
        <f t="shared" si="85"/>
        <v/>
      </c>
      <c r="X429" s="17" t="str">
        <f t="shared" si="84"/>
        <v/>
      </c>
      <c r="Y429" s="17" t="str">
        <f t="shared" si="84"/>
        <v/>
      </c>
      <c r="Z429" s="17" t="str">
        <f t="shared" si="84"/>
        <v/>
      </c>
      <c r="AA429" s="17" t="str">
        <f t="shared" si="84"/>
        <v/>
      </c>
      <c r="AB429" s="17" t="str">
        <f t="shared" si="84"/>
        <v/>
      </c>
      <c r="AC429" s="17" t="str">
        <f t="shared" si="84"/>
        <v/>
      </c>
      <c r="AD429" s="17" t="str">
        <f t="shared" si="84"/>
        <v/>
      </c>
      <c r="AE429" s="17" t="str">
        <f t="shared" si="84"/>
        <v/>
      </c>
      <c r="AF429" s="17" t="str">
        <f t="shared" si="84"/>
        <v/>
      </c>
      <c r="AG429" s="17" t="str">
        <f t="shared" si="84"/>
        <v/>
      </c>
      <c r="AH429" s="17" t="str">
        <f t="shared" si="84"/>
        <v/>
      </c>
      <c r="AI429" s="17" t="str">
        <f t="shared" si="84"/>
        <v/>
      </c>
      <c r="AJ429" s="17" t="str">
        <f t="shared" si="84"/>
        <v/>
      </c>
      <c r="AK429" s="17" t="str">
        <f t="shared" si="86"/>
        <v/>
      </c>
      <c r="AL429" s="17">
        <f t="shared" si="79"/>
        <v>0</v>
      </c>
    </row>
    <row r="430" spans="1:38" hidden="1" x14ac:dyDescent="0.2">
      <c r="A430" s="70" t="str">
        <f t="shared" si="77"/>
        <v/>
      </c>
      <c r="B430" s="228" t="str">
        <f>LEFT(TABLA!BC430,1)</f>
        <v>5</v>
      </c>
      <c r="C430" s="17" t="str">
        <f>TABLA!C430</f>
        <v>Ciencias Experimentales</v>
      </c>
      <c r="D430" s="17" t="str">
        <f>TABLA!F430</f>
        <v>F. Ciencias Biológicas</v>
      </c>
      <c r="E430" s="148">
        <f>TABLA!BD430</f>
        <v>0</v>
      </c>
      <c r="F430" s="148">
        <f>TABLA!BE430</f>
        <v>0</v>
      </c>
      <c r="G430" s="70" t="str">
        <f t="shared" si="78"/>
        <v>0</v>
      </c>
      <c r="H430" s="17" t="str">
        <f t="shared" si="85"/>
        <v/>
      </c>
      <c r="I430" s="17" t="str">
        <f t="shared" si="85"/>
        <v/>
      </c>
      <c r="J430" s="17" t="str">
        <f t="shared" si="85"/>
        <v/>
      </c>
      <c r="K430" s="17" t="str">
        <f t="shared" si="85"/>
        <v/>
      </c>
      <c r="L430" s="17" t="str">
        <f t="shared" si="85"/>
        <v/>
      </c>
      <c r="M430" s="17" t="str">
        <f t="shared" si="85"/>
        <v/>
      </c>
      <c r="N430" s="17" t="str">
        <f t="shared" si="85"/>
        <v/>
      </c>
      <c r="O430" s="17" t="str">
        <f t="shared" si="85"/>
        <v/>
      </c>
      <c r="P430" s="17" t="str">
        <f t="shared" si="85"/>
        <v/>
      </c>
      <c r="Q430" s="17" t="str">
        <f t="shared" si="85"/>
        <v/>
      </c>
      <c r="R430" s="17" t="str">
        <f t="shared" si="85"/>
        <v/>
      </c>
      <c r="S430" s="17" t="str">
        <f t="shared" si="85"/>
        <v/>
      </c>
      <c r="T430" s="17" t="str">
        <f t="shared" si="85"/>
        <v/>
      </c>
      <c r="U430" s="17" t="str">
        <f t="shared" si="85"/>
        <v/>
      </c>
      <c r="V430" s="17" t="str">
        <f t="shared" si="85"/>
        <v/>
      </c>
      <c r="W430" s="17" t="str">
        <f t="shared" si="85"/>
        <v/>
      </c>
      <c r="X430" s="17" t="str">
        <f t="shared" si="84"/>
        <v/>
      </c>
      <c r="Y430" s="17" t="str">
        <f t="shared" si="84"/>
        <v/>
      </c>
      <c r="Z430" s="17" t="str">
        <f t="shared" si="84"/>
        <v/>
      </c>
      <c r="AA430" s="17" t="str">
        <f t="shared" si="84"/>
        <v/>
      </c>
      <c r="AB430" s="17" t="str">
        <f t="shared" si="84"/>
        <v/>
      </c>
      <c r="AC430" s="17" t="str">
        <f t="shared" si="84"/>
        <v/>
      </c>
      <c r="AD430" s="17" t="str">
        <f t="shared" si="84"/>
        <v/>
      </c>
      <c r="AE430" s="17" t="str">
        <f t="shared" si="84"/>
        <v/>
      </c>
      <c r="AF430" s="17" t="str">
        <f t="shared" si="84"/>
        <v/>
      </c>
      <c r="AG430" s="17" t="str">
        <f t="shared" si="84"/>
        <v/>
      </c>
      <c r="AH430" s="17" t="str">
        <f t="shared" si="84"/>
        <v/>
      </c>
      <c r="AI430" s="17" t="str">
        <f t="shared" si="84"/>
        <v/>
      </c>
      <c r="AJ430" s="17" t="str">
        <f t="shared" si="84"/>
        <v/>
      </c>
      <c r="AK430" s="17" t="str">
        <f t="shared" si="86"/>
        <v/>
      </c>
      <c r="AL430" s="17">
        <f t="shared" si="79"/>
        <v>0</v>
      </c>
    </row>
    <row r="431" spans="1:38" ht="25.85" hidden="1" x14ac:dyDescent="0.2">
      <c r="A431" s="70" t="str">
        <f t="shared" si="77"/>
        <v xml:space="preserve">Wifi; </v>
      </c>
      <c r="B431" s="228" t="str">
        <f>LEFT(TABLA!BC431,1)</f>
        <v>4</v>
      </c>
      <c r="C431" s="17" t="str">
        <f>TABLA!C431</f>
        <v>Ciencias de la Salud</v>
      </c>
      <c r="D431" s="17" t="str">
        <f>TABLA!F431</f>
        <v>F. Farmacia</v>
      </c>
      <c r="E431" s="148" t="str">
        <f>TABLA!BD431</f>
        <v>poner todas las maquinas de comida y bebida para pagar con tarjeta y mejorar el acceso a la red wifi sería bastante mejoría, gracias.</v>
      </c>
      <c r="F431" s="148" t="str">
        <f>TABLA!BE431</f>
        <v>pperezfo@ucm.es</v>
      </c>
      <c r="G431" s="70" t="str">
        <f t="shared" si="78"/>
        <v>PONER TODAS LAS MAQUINAS DE COMIDA Y BEBIDA PARA PAGAR CON TARJETA Y MEJORAR EL ACCESO A LA RED WIFI SERIA BASTANTE MEJORIA, GRACIAS.</v>
      </c>
      <c r="H431" s="17" t="str">
        <f t="shared" si="85"/>
        <v/>
      </c>
      <c r="I431" s="17" t="str">
        <f t="shared" si="85"/>
        <v/>
      </c>
      <c r="J431" s="17" t="str">
        <f t="shared" si="85"/>
        <v/>
      </c>
      <c r="K431" s="17" t="str">
        <f t="shared" si="85"/>
        <v/>
      </c>
      <c r="L431" s="17" t="str">
        <f t="shared" si="85"/>
        <v/>
      </c>
      <c r="M431" s="17" t="str">
        <f t="shared" si="85"/>
        <v/>
      </c>
      <c r="N431" s="17" t="str">
        <f t="shared" si="85"/>
        <v/>
      </c>
      <c r="O431" s="17" t="str">
        <f t="shared" si="85"/>
        <v/>
      </c>
      <c r="P431" s="17" t="str">
        <f t="shared" si="85"/>
        <v/>
      </c>
      <c r="Q431" s="17" t="str">
        <f t="shared" si="85"/>
        <v/>
      </c>
      <c r="R431" s="17" t="str">
        <f t="shared" si="85"/>
        <v/>
      </c>
      <c r="S431" s="17" t="str">
        <f t="shared" si="85"/>
        <v/>
      </c>
      <c r="T431" s="17" t="str">
        <f t="shared" si="85"/>
        <v/>
      </c>
      <c r="U431" s="17" t="str">
        <f t="shared" si="85"/>
        <v/>
      </c>
      <c r="V431" s="17" t="str">
        <f t="shared" si="85"/>
        <v/>
      </c>
      <c r="W431" s="17" t="str">
        <f t="shared" si="85"/>
        <v/>
      </c>
      <c r="X431" s="17" t="str">
        <f t="shared" si="84"/>
        <v/>
      </c>
      <c r="Y431" s="17" t="str">
        <f t="shared" si="84"/>
        <v/>
      </c>
      <c r="Z431" s="17" t="str">
        <f t="shared" si="84"/>
        <v/>
      </c>
      <c r="AA431" s="17" t="str">
        <f t="shared" si="84"/>
        <v/>
      </c>
      <c r="AB431" s="17" t="str">
        <f t="shared" si="84"/>
        <v/>
      </c>
      <c r="AC431" s="17" t="str">
        <f t="shared" si="84"/>
        <v/>
      </c>
      <c r="AD431" s="17" t="str">
        <f t="shared" si="84"/>
        <v/>
      </c>
      <c r="AE431" s="17" t="str">
        <f t="shared" si="84"/>
        <v/>
      </c>
      <c r="AF431" s="17" t="str">
        <f t="shared" si="84"/>
        <v/>
      </c>
      <c r="AG431" s="17" t="str">
        <f t="shared" si="84"/>
        <v/>
      </c>
      <c r="AH431" s="17" t="str">
        <f t="shared" si="84"/>
        <v/>
      </c>
      <c r="AI431" s="17" t="str">
        <f t="shared" si="84"/>
        <v/>
      </c>
      <c r="AJ431" s="17" t="str">
        <f t="shared" si="84"/>
        <v xml:space="preserve">Wifi; </v>
      </c>
      <c r="AK431" s="17" t="str">
        <f t="shared" si="86"/>
        <v/>
      </c>
      <c r="AL431" s="17">
        <f t="shared" si="79"/>
        <v>1</v>
      </c>
    </row>
    <row r="432" spans="1:38" x14ac:dyDescent="0.2">
      <c r="A432" s="70" t="str">
        <f t="shared" si="77"/>
        <v/>
      </c>
      <c r="B432" s="228" t="str">
        <f>LEFT(TABLA!BC432,1)</f>
        <v>5</v>
      </c>
      <c r="C432" s="264" t="str">
        <f>TABLA!C432</f>
        <v>Ciencias Experimentales</v>
      </c>
      <c r="D432" s="264" t="str">
        <f>TABLA!F432</f>
        <v>F. Ciencias Químicas</v>
      </c>
      <c r="E432" s="148">
        <f>TABLA!BD432</f>
        <v>0</v>
      </c>
      <c r="F432" s="148">
        <f>TABLA!BE432</f>
        <v>0</v>
      </c>
      <c r="G432" s="70" t="str">
        <f t="shared" si="78"/>
        <v>0</v>
      </c>
      <c r="H432" s="17" t="str">
        <f t="shared" si="85"/>
        <v/>
      </c>
      <c r="I432" s="17" t="str">
        <f t="shared" si="85"/>
        <v/>
      </c>
      <c r="J432" s="17" t="str">
        <f t="shared" si="85"/>
        <v/>
      </c>
      <c r="K432" s="17" t="str">
        <f t="shared" si="85"/>
        <v/>
      </c>
      <c r="L432" s="17" t="str">
        <f t="shared" si="85"/>
        <v/>
      </c>
      <c r="M432" s="17" t="str">
        <f t="shared" si="85"/>
        <v/>
      </c>
      <c r="N432" s="17" t="str">
        <f t="shared" si="85"/>
        <v/>
      </c>
      <c r="O432" s="17" t="str">
        <f t="shared" si="85"/>
        <v/>
      </c>
      <c r="P432" s="17" t="str">
        <f t="shared" si="85"/>
        <v/>
      </c>
      <c r="Q432" s="17" t="str">
        <f t="shared" si="85"/>
        <v/>
      </c>
      <c r="R432" s="17" t="str">
        <f t="shared" si="85"/>
        <v/>
      </c>
      <c r="S432" s="17" t="str">
        <f t="shared" si="85"/>
        <v/>
      </c>
      <c r="T432" s="17" t="str">
        <f t="shared" si="85"/>
        <v/>
      </c>
      <c r="U432" s="17" t="str">
        <f t="shared" si="85"/>
        <v/>
      </c>
      <c r="V432" s="17" t="str">
        <f t="shared" si="85"/>
        <v/>
      </c>
      <c r="W432" s="17" t="str">
        <f t="shared" si="85"/>
        <v/>
      </c>
      <c r="X432" s="17" t="str">
        <f t="shared" si="84"/>
        <v/>
      </c>
      <c r="Y432" s="17" t="str">
        <f t="shared" si="84"/>
        <v/>
      </c>
      <c r="Z432" s="17" t="str">
        <f t="shared" si="84"/>
        <v/>
      </c>
      <c r="AA432" s="17" t="str">
        <f t="shared" si="84"/>
        <v/>
      </c>
      <c r="AB432" s="17" t="str">
        <f t="shared" si="84"/>
        <v/>
      </c>
      <c r="AC432" s="17" t="str">
        <f t="shared" si="84"/>
        <v/>
      </c>
      <c r="AD432" s="17" t="str">
        <f t="shared" si="84"/>
        <v/>
      </c>
      <c r="AE432" s="17" t="str">
        <f t="shared" si="84"/>
        <v/>
      </c>
      <c r="AF432" s="17" t="str">
        <f t="shared" si="84"/>
        <v/>
      </c>
      <c r="AG432" s="17" t="str">
        <f t="shared" si="84"/>
        <v/>
      </c>
      <c r="AH432" s="17" t="str">
        <f t="shared" si="84"/>
        <v/>
      </c>
      <c r="AI432" s="17" t="str">
        <f t="shared" si="84"/>
        <v/>
      </c>
      <c r="AJ432" s="17" t="str">
        <f t="shared" si="84"/>
        <v/>
      </c>
      <c r="AK432" s="17" t="str">
        <f t="shared" si="86"/>
        <v/>
      </c>
    </row>
    <row r="433" spans="1:38" hidden="1" x14ac:dyDescent="0.2">
      <c r="A433" s="70" t="str">
        <f t="shared" si="77"/>
        <v/>
      </c>
      <c r="B433" s="228" t="str">
        <f>LEFT(TABLA!BC433,1)</f>
        <v>5</v>
      </c>
      <c r="C433" s="17" t="str">
        <f>TABLA!C433</f>
        <v>Ciencias de la Salud</v>
      </c>
      <c r="D433" s="17" t="str">
        <f>TABLA!F433</f>
        <v>F. Enfermería, Fisioterapia y Podología</v>
      </c>
      <c r="E433" s="262">
        <f>TABLA!BD433</f>
        <v>0</v>
      </c>
      <c r="F433" s="148">
        <f>TABLA!BE433</f>
        <v>0</v>
      </c>
      <c r="G433" s="70" t="str">
        <f t="shared" si="78"/>
        <v>0</v>
      </c>
      <c r="H433" s="17" t="str">
        <f t="shared" si="85"/>
        <v/>
      </c>
      <c r="I433" s="17" t="str">
        <f t="shared" si="85"/>
        <v/>
      </c>
      <c r="J433" s="17" t="str">
        <f t="shared" si="85"/>
        <v/>
      </c>
      <c r="K433" s="17" t="str">
        <f t="shared" si="85"/>
        <v/>
      </c>
      <c r="L433" s="17" t="str">
        <f t="shared" si="85"/>
        <v/>
      </c>
      <c r="M433" s="17" t="str">
        <f t="shared" si="85"/>
        <v/>
      </c>
      <c r="N433" s="17" t="str">
        <f t="shared" si="85"/>
        <v/>
      </c>
      <c r="O433" s="17" t="str">
        <f t="shared" si="85"/>
        <v/>
      </c>
      <c r="P433" s="17" t="str">
        <f t="shared" si="85"/>
        <v/>
      </c>
      <c r="Q433" s="17" t="str">
        <f t="shared" si="85"/>
        <v/>
      </c>
      <c r="R433" s="17" t="str">
        <f t="shared" si="85"/>
        <v/>
      </c>
      <c r="S433" s="17" t="str">
        <f t="shared" si="85"/>
        <v/>
      </c>
      <c r="T433" s="17" t="str">
        <f t="shared" si="85"/>
        <v/>
      </c>
      <c r="U433" s="17" t="str">
        <f t="shared" si="85"/>
        <v/>
      </c>
      <c r="V433" s="17" t="str">
        <f t="shared" si="85"/>
        <v/>
      </c>
      <c r="W433" s="17" t="str">
        <f t="shared" si="85"/>
        <v/>
      </c>
      <c r="X433" s="17" t="str">
        <f t="shared" si="84"/>
        <v/>
      </c>
      <c r="Y433" s="17" t="str">
        <f t="shared" si="84"/>
        <v/>
      </c>
      <c r="Z433" s="17" t="str">
        <f t="shared" si="84"/>
        <v/>
      </c>
      <c r="AA433" s="17" t="str">
        <f t="shared" si="84"/>
        <v/>
      </c>
      <c r="AB433" s="17" t="str">
        <f t="shared" si="84"/>
        <v/>
      </c>
      <c r="AC433" s="17" t="str">
        <f t="shared" si="84"/>
        <v/>
      </c>
      <c r="AD433" s="17" t="str">
        <f t="shared" si="84"/>
        <v/>
      </c>
      <c r="AE433" s="17" t="str">
        <f t="shared" si="84"/>
        <v/>
      </c>
      <c r="AF433" s="17" t="str">
        <f t="shared" si="84"/>
        <v/>
      </c>
      <c r="AG433" s="17" t="str">
        <f t="shared" si="84"/>
        <v/>
      </c>
      <c r="AH433" s="17" t="str">
        <f t="shared" si="84"/>
        <v/>
      </c>
      <c r="AI433" s="17" t="str">
        <f t="shared" si="84"/>
        <v/>
      </c>
      <c r="AJ433" s="17" t="str">
        <f t="shared" si="84"/>
        <v/>
      </c>
      <c r="AK433" s="17" t="str">
        <f t="shared" si="86"/>
        <v/>
      </c>
      <c r="AL433" s="17">
        <f t="shared" si="79"/>
        <v>0</v>
      </c>
    </row>
    <row r="434" spans="1:38" ht="38.75" hidden="1" x14ac:dyDescent="0.2">
      <c r="A434" s="70" t="str">
        <f t="shared" si="77"/>
        <v xml:space="preserve">CURSOS FORMACION INFORMACIÓN; </v>
      </c>
      <c r="B434" s="228" t="str">
        <f>LEFT(TABLA!BC434,1)</f>
        <v>3</v>
      </c>
      <c r="C434" s="17" t="str">
        <f>TABLA!C434</f>
        <v>Humanidades</v>
      </c>
      <c r="D434" s="17" t="str">
        <f>TABLA!F434</f>
        <v>F. Filosofía</v>
      </c>
      <c r="E434" s="148" t="str">
        <f>TABLA!BD434</f>
        <v>Deben mejorar los sistemas de búsqueda de referencias y el acceso a los recursos digitalizados</v>
      </c>
      <c r="F434" s="148">
        <f>TABLA!BE434</f>
        <v>0</v>
      </c>
      <c r="G434" s="70" t="str">
        <f t="shared" si="78"/>
        <v>DEBEN MEJORAR LOS SISTEMAS DE BUSQUEDA DE REFERENCIAS Y EL ACCESO A LOS RECURSOS DIGITALIZADOS</v>
      </c>
      <c r="H434" s="17" t="str">
        <f t="shared" si="85"/>
        <v/>
      </c>
      <c r="I434" s="17" t="str">
        <f t="shared" si="85"/>
        <v/>
      </c>
      <c r="J434" s="17" t="str">
        <f t="shared" si="85"/>
        <v/>
      </c>
      <c r="K434" s="17" t="str">
        <f t="shared" si="85"/>
        <v/>
      </c>
      <c r="L434" s="17" t="str">
        <f t="shared" si="85"/>
        <v/>
      </c>
      <c r="M434" s="17" t="str">
        <f t="shared" si="85"/>
        <v xml:space="preserve">CURSOS FORMACION INFORMACIÓN; </v>
      </c>
      <c r="N434" s="17" t="str">
        <f t="shared" si="85"/>
        <v/>
      </c>
      <c r="O434" s="17" t="str">
        <f t="shared" si="85"/>
        <v/>
      </c>
      <c r="P434" s="17" t="str">
        <f t="shared" si="85"/>
        <v/>
      </c>
      <c r="Q434" s="17" t="str">
        <f t="shared" si="85"/>
        <v/>
      </c>
      <c r="R434" s="17" t="str">
        <f t="shared" si="85"/>
        <v/>
      </c>
      <c r="S434" s="17" t="str">
        <f t="shared" si="85"/>
        <v/>
      </c>
      <c r="T434" s="17" t="str">
        <f t="shared" si="85"/>
        <v/>
      </c>
      <c r="U434" s="17" t="str">
        <f t="shared" si="85"/>
        <v/>
      </c>
      <c r="V434" s="17" t="str">
        <f t="shared" si="85"/>
        <v/>
      </c>
      <c r="W434" s="17" t="str">
        <f t="shared" si="85"/>
        <v/>
      </c>
      <c r="X434" s="17" t="str">
        <f t="shared" si="84"/>
        <v/>
      </c>
      <c r="Y434" s="17" t="str">
        <f t="shared" si="84"/>
        <v/>
      </c>
      <c r="Z434" s="17" t="str">
        <f t="shared" si="84"/>
        <v/>
      </c>
      <c r="AA434" s="17" t="str">
        <f t="shared" si="84"/>
        <v/>
      </c>
      <c r="AB434" s="17" t="str">
        <f t="shared" si="84"/>
        <v/>
      </c>
      <c r="AC434" s="17" t="str">
        <f t="shared" si="84"/>
        <v/>
      </c>
      <c r="AD434" s="17" t="str">
        <f t="shared" si="84"/>
        <v/>
      </c>
      <c r="AE434" s="17" t="str">
        <f t="shared" si="84"/>
        <v/>
      </c>
      <c r="AF434" s="17" t="str">
        <f t="shared" si="84"/>
        <v/>
      </c>
      <c r="AG434" s="17" t="str">
        <f t="shared" si="84"/>
        <v/>
      </c>
      <c r="AH434" s="17" t="str">
        <f t="shared" si="84"/>
        <v/>
      </c>
      <c r="AI434" s="17" t="str">
        <f t="shared" si="84"/>
        <v/>
      </c>
      <c r="AJ434" s="17" t="str">
        <f t="shared" si="84"/>
        <v/>
      </c>
      <c r="AK434" s="17" t="str">
        <f t="shared" si="86"/>
        <v/>
      </c>
      <c r="AL434" s="17">
        <f t="shared" si="79"/>
        <v>1</v>
      </c>
    </row>
    <row r="435" spans="1:38" hidden="1" x14ac:dyDescent="0.2">
      <c r="A435" s="70" t="str">
        <f t="shared" si="77"/>
        <v/>
      </c>
      <c r="B435" s="228" t="str">
        <f>LEFT(TABLA!BC435,1)</f>
        <v>3</v>
      </c>
      <c r="C435" s="17" t="str">
        <f>TABLA!C435</f>
        <v>Ciencias Sociales</v>
      </c>
      <c r="D435" s="17" t="str">
        <f>TABLA!F435</f>
        <v>F. Derecho</v>
      </c>
      <c r="E435" s="148">
        <f>TABLA!BD435</f>
        <v>0</v>
      </c>
      <c r="F435" s="148">
        <f>TABLA!BE435</f>
        <v>0</v>
      </c>
      <c r="G435" s="70" t="str">
        <f t="shared" si="78"/>
        <v>0</v>
      </c>
      <c r="H435" s="17" t="str">
        <f t="shared" si="85"/>
        <v/>
      </c>
      <c r="I435" s="17" t="str">
        <f t="shared" si="85"/>
        <v/>
      </c>
      <c r="J435" s="17" t="str">
        <f t="shared" si="85"/>
        <v/>
      </c>
      <c r="K435" s="17" t="str">
        <f t="shared" si="85"/>
        <v/>
      </c>
      <c r="L435" s="17" t="str">
        <f t="shared" si="85"/>
        <v/>
      </c>
      <c r="M435" s="17" t="str">
        <f t="shared" si="85"/>
        <v/>
      </c>
      <c r="N435" s="17" t="str">
        <f t="shared" si="85"/>
        <v/>
      </c>
      <c r="O435" s="17" t="str">
        <f t="shared" si="85"/>
        <v/>
      </c>
      <c r="P435" s="17" t="str">
        <f t="shared" si="85"/>
        <v/>
      </c>
      <c r="Q435" s="17" t="str">
        <f t="shared" si="85"/>
        <v/>
      </c>
      <c r="R435" s="17" t="str">
        <f t="shared" si="85"/>
        <v/>
      </c>
      <c r="S435" s="17" t="str">
        <f t="shared" si="85"/>
        <v/>
      </c>
      <c r="T435" s="17" t="str">
        <f t="shared" si="85"/>
        <v/>
      </c>
      <c r="U435" s="17" t="str">
        <f t="shared" si="85"/>
        <v/>
      </c>
      <c r="V435" s="17" t="str">
        <f t="shared" si="85"/>
        <v/>
      </c>
      <c r="W435" s="17" t="str">
        <f t="shared" si="85"/>
        <v/>
      </c>
      <c r="X435" s="17" t="str">
        <f t="shared" si="84"/>
        <v/>
      </c>
      <c r="Y435" s="17" t="str">
        <f t="shared" si="84"/>
        <v/>
      </c>
      <c r="Z435" s="17" t="str">
        <f t="shared" si="84"/>
        <v/>
      </c>
      <c r="AA435" s="17" t="str">
        <f t="shared" si="84"/>
        <v/>
      </c>
      <c r="AB435" s="17" t="str">
        <f t="shared" si="84"/>
        <v/>
      </c>
      <c r="AC435" s="17" t="str">
        <f t="shared" si="84"/>
        <v/>
      </c>
      <c r="AD435" s="17" t="str">
        <f t="shared" si="84"/>
        <v/>
      </c>
      <c r="AE435" s="17" t="str">
        <f t="shared" si="84"/>
        <v/>
      </c>
      <c r="AF435" s="17" t="str">
        <f t="shared" si="84"/>
        <v/>
      </c>
      <c r="AG435" s="17" t="str">
        <f t="shared" si="84"/>
        <v/>
      </c>
      <c r="AH435" s="17" t="str">
        <f t="shared" si="84"/>
        <v/>
      </c>
      <c r="AI435" s="17" t="str">
        <f t="shared" si="84"/>
        <v/>
      </c>
      <c r="AJ435" s="17" t="str">
        <f t="shared" si="84"/>
        <v/>
      </c>
      <c r="AK435" s="17" t="str">
        <f t="shared" si="86"/>
        <v/>
      </c>
      <c r="AL435" s="17">
        <f t="shared" si="79"/>
        <v>0</v>
      </c>
    </row>
    <row r="436" spans="1:38" x14ac:dyDescent="0.2">
      <c r="A436" s="70" t="str">
        <f t="shared" si="77"/>
        <v/>
      </c>
      <c r="B436" s="228" t="str">
        <f>LEFT(TABLA!BC436,1)</f>
        <v>4</v>
      </c>
      <c r="C436" s="264" t="str">
        <f>TABLA!C436</f>
        <v>Ciencias de la Salud</v>
      </c>
      <c r="D436" s="264" t="str">
        <f>TABLA!F436</f>
        <v>F. Óptica y Optometría</v>
      </c>
      <c r="E436" s="148">
        <f>TABLA!BD436</f>
        <v>0</v>
      </c>
      <c r="F436" s="148">
        <f>TABLA!BE436</f>
        <v>0</v>
      </c>
      <c r="G436" s="70" t="str">
        <f t="shared" si="78"/>
        <v>0</v>
      </c>
      <c r="H436" s="17" t="str">
        <f t="shared" si="85"/>
        <v/>
      </c>
      <c r="I436" s="17" t="str">
        <f t="shared" si="85"/>
        <v/>
      </c>
      <c r="J436" s="17" t="str">
        <f t="shared" si="85"/>
        <v/>
      </c>
      <c r="K436" s="17" t="str">
        <f t="shared" si="85"/>
        <v/>
      </c>
      <c r="L436" s="17" t="str">
        <f t="shared" si="85"/>
        <v/>
      </c>
      <c r="M436" s="17" t="str">
        <f t="shared" si="85"/>
        <v/>
      </c>
      <c r="N436" s="17" t="str">
        <f t="shared" si="85"/>
        <v/>
      </c>
      <c r="O436" s="17" t="str">
        <f t="shared" si="85"/>
        <v/>
      </c>
      <c r="P436" s="17" t="str">
        <f t="shared" si="85"/>
        <v/>
      </c>
      <c r="Q436" s="17" t="str">
        <f t="shared" si="85"/>
        <v/>
      </c>
      <c r="R436" s="17" t="str">
        <f t="shared" si="85"/>
        <v/>
      </c>
      <c r="S436" s="17" t="str">
        <f t="shared" si="85"/>
        <v/>
      </c>
      <c r="T436" s="17" t="str">
        <f t="shared" si="85"/>
        <v/>
      </c>
      <c r="U436" s="17" t="str">
        <f t="shared" si="85"/>
        <v/>
      </c>
      <c r="V436" s="17" t="str">
        <f t="shared" si="85"/>
        <v/>
      </c>
      <c r="W436" s="17" t="str">
        <f t="shared" si="85"/>
        <v/>
      </c>
      <c r="X436" s="17" t="str">
        <f t="shared" si="84"/>
        <v/>
      </c>
      <c r="Y436" s="17" t="str">
        <f t="shared" si="84"/>
        <v/>
      </c>
      <c r="Z436" s="17" t="str">
        <f t="shared" si="84"/>
        <v/>
      </c>
      <c r="AA436" s="17" t="str">
        <f t="shared" si="84"/>
        <v/>
      </c>
      <c r="AB436" s="17" t="str">
        <f t="shared" si="84"/>
        <v/>
      </c>
      <c r="AC436" s="17" t="str">
        <f t="shared" si="84"/>
        <v/>
      </c>
      <c r="AD436" s="17" t="str">
        <f t="shared" si="84"/>
        <v/>
      </c>
      <c r="AE436" s="17" t="str">
        <f t="shared" si="84"/>
        <v/>
      </c>
      <c r="AF436" s="17" t="str">
        <f t="shared" si="84"/>
        <v/>
      </c>
      <c r="AG436" s="17" t="str">
        <f t="shared" si="84"/>
        <v/>
      </c>
      <c r="AH436" s="17" t="str">
        <f t="shared" si="84"/>
        <v/>
      </c>
      <c r="AI436" s="17" t="str">
        <f t="shared" si="84"/>
        <v/>
      </c>
      <c r="AJ436" s="17" t="str">
        <f t="shared" si="84"/>
        <v/>
      </c>
      <c r="AK436" s="17" t="str">
        <f t="shared" si="86"/>
        <v/>
      </c>
    </row>
    <row r="437" spans="1:38" hidden="1" x14ac:dyDescent="0.2">
      <c r="A437" s="70" t="str">
        <f t="shared" si="77"/>
        <v/>
      </c>
      <c r="B437" s="228" t="str">
        <f>LEFT(TABLA!BC437,1)</f>
        <v>4</v>
      </c>
      <c r="C437" s="17" t="str">
        <f>TABLA!C437</f>
        <v>Humanidades</v>
      </c>
      <c r="D437" s="17" t="str">
        <f>TABLA!F437</f>
        <v>F. Geografía e Historia</v>
      </c>
      <c r="E437" s="262">
        <f>TABLA!BD437</f>
        <v>0</v>
      </c>
      <c r="F437" s="148">
        <f>TABLA!BE437</f>
        <v>0</v>
      </c>
      <c r="G437" s="70" t="str">
        <f t="shared" si="78"/>
        <v>0</v>
      </c>
      <c r="H437" s="17" t="str">
        <f t="shared" si="85"/>
        <v/>
      </c>
      <c r="I437" s="17" t="str">
        <f t="shared" si="85"/>
        <v/>
      </c>
      <c r="J437" s="17" t="str">
        <f t="shared" si="85"/>
        <v/>
      </c>
      <c r="K437" s="17" t="str">
        <f t="shared" si="85"/>
        <v/>
      </c>
      <c r="L437" s="17" t="str">
        <f t="shared" si="85"/>
        <v/>
      </c>
      <c r="M437" s="17" t="str">
        <f t="shared" si="85"/>
        <v/>
      </c>
      <c r="N437" s="17" t="str">
        <f t="shared" si="85"/>
        <v/>
      </c>
      <c r="O437" s="17" t="str">
        <f t="shared" si="85"/>
        <v/>
      </c>
      <c r="P437" s="17" t="str">
        <f t="shared" si="85"/>
        <v/>
      </c>
      <c r="Q437" s="17" t="str">
        <f t="shared" si="85"/>
        <v/>
      </c>
      <c r="R437" s="17" t="str">
        <f t="shared" si="85"/>
        <v/>
      </c>
      <c r="S437" s="17" t="str">
        <f t="shared" si="85"/>
        <v/>
      </c>
      <c r="T437" s="17" t="str">
        <f t="shared" si="85"/>
        <v/>
      </c>
      <c r="U437" s="17" t="str">
        <f t="shared" si="85"/>
        <v/>
      </c>
      <c r="V437" s="17" t="str">
        <f t="shared" si="85"/>
        <v/>
      </c>
      <c r="W437" s="17" t="str">
        <f t="shared" si="85"/>
        <v/>
      </c>
      <c r="X437" s="17" t="str">
        <f t="shared" si="84"/>
        <v/>
      </c>
      <c r="Y437" s="17" t="str">
        <f t="shared" si="84"/>
        <v/>
      </c>
      <c r="Z437" s="17" t="str">
        <f t="shared" si="84"/>
        <v/>
      </c>
      <c r="AA437" s="17" t="str">
        <f t="shared" si="84"/>
        <v/>
      </c>
      <c r="AB437" s="17" t="str">
        <f t="shared" si="84"/>
        <v/>
      </c>
      <c r="AC437" s="17" t="str">
        <f t="shared" si="84"/>
        <v/>
      </c>
      <c r="AD437" s="17" t="str">
        <f t="shared" si="84"/>
        <v/>
      </c>
      <c r="AE437" s="17" t="str">
        <f t="shared" si="84"/>
        <v/>
      </c>
      <c r="AF437" s="17" t="str">
        <f t="shared" si="84"/>
        <v/>
      </c>
      <c r="AG437" s="17" t="str">
        <f t="shared" si="84"/>
        <v/>
      </c>
      <c r="AH437" s="17" t="str">
        <f t="shared" si="84"/>
        <v/>
      </c>
      <c r="AI437" s="17" t="str">
        <f t="shared" si="84"/>
        <v/>
      </c>
      <c r="AJ437" s="17" t="str">
        <f t="shared" si="84"/>
        <v/>
      </c>
      <c r="AK437" s="17" t="str">
        <f t="shared" si="86"/>
        <v/>
      </c>
      <c r="AL437" s="17">
        <f t="shared" si="79"/>
        <v>0</v>
      </c>
    </row>
    <row r="438" spans="1:38" hidden="1" x14ac:dyDescent="0.2">
      <c r="A438" s="70" t="str">
        <f t="shared" si="77"/>
        <v/>
      </c>
      <c r="B438" s="228" t="str">
        <f>LEFT(TABLA!BC438,1)</f>
        <v>5</v>
      </c>
      <c r="C438" s="17" t="str">
        <f>TABLA!C438</f>
        <v>Humanidades</v>
      </c>
      <c r="D438" s="17" t="str">
        <f>TABLA!F438</f>
        <v>F. Filología</v>
      </c>
      <c r="E438" s="148" t="str">
        <f>TABLA!BD438</f>
        <v>Muchas gracias :D</v>
      </c>
      <c r="F438" s="148">
        <f>TABLA!BE438</f>
        <v>0</v>
      </c>
      <c r="G438" s="70" t="str">
        <f t="shared" si="78"/>
        <v>MUCHAS GRACIAS :D</v>
      </c>
      <c r="H438" s="17" t="str">
        <f t="shared" si="85"/>
        <v/>
      </c>
      <c r="I438" s="17" t="str">
        <f t="shared" si="85"/>
        <v/>
      </c>
      <c r="J438" s="17" t="str">
        <f t="shared" si="85"/>
        <v/>
      </c>
      <c r="K438" s="17" t="str">
        <f t="shared" si="85"/>
        <v/>
      </c>
      <c r="L438" s="17" t="str">
        <f t="shared" si="85"/>
        <v/>
      </c>
      <c r="M438" s="17" t="str">
        <f t="shared" si="85"/>
        <v/>
      </c>
      <c r="N438" s="17" t="str">
        <f t="shared" si="85"/>
        <v/>
      </c>
      <c r="O438" s="17" t="str">
        <f t="shared" si="85"/>
        <v/>
      </c>
      <c r="P438" s="17" t="str">
        <f t="shared" si="85"/>
        <v/>
      </c>
      <c r="Q438" s="17" t="str">
        <f t="shared" si="85"/>
        <v/>
      </c>
      <c r="R438" s="17" t="str">
        <f t="shared" si="85"/>
        <v/>
      </c>
      <c r="S438" s="17" t="str">
        <f t="shared" si="85"/>
        <v/>
      </c>
      <c r="T438" s="17" t="str">
        <f t="shared" si="85"/>
        <v/>
      </c>
      <c r="U438" s="17" t="str">
        <f t="shared" si="85"/>
        <v/>
      </c>
      <c r="V438" s="17" t="str">
        <f t="shared" si="85"/>
        <v/>
      </c>
      <c r="W438" s="17" t="str">
        <f t="shared" si="85"/>
        <v/>
      </c>
      <c r="X438" s="17" t="str">
        <f t="shared" si="84"/>
        <v/>
      </c>
      <c r="Y438" s="17" t="str">
        <f t="shared" si="84"/>
        <v/>
      </c>
      <c r="Z438" s="17" t="str">
        <f t="shared" si="84"/>
        <v/>
      </c>
      <c r="AA438" s="17" t="str">
        <f t="shared" si="84"/>
        <v/>
      </c>
      <c r="AB438" s="17" t="str">
        <f t="shared" si="84"/>
        <v/>
      </c>
      <c r="AC438" s="17" t="str">
        <f t="shared" si="84"/>
        <v/>
      </c>
      <c r="AD438" s="17" t="str">
        <f t="shared" si="84"/>
        <v/>
      </c>
      <c r="AE438" s="17" t="str">
        <f t="shared" si="84"/>
        <v/>
      </c>
      <c r="AF438" s="17" t="str">
        <f t="shared" si="84"/>
        <v/>
      </c>
      <c r="AG438" s="17" t="str">
        <f t="shared" si="84"/>
        <v/>
      </c>
      <c r="AH438" s="17" t="str">
        <f t="shared" si="84"/>
        <v/>
      </c>
      <c r="AI438" s="17" t="str">
        <f t="shared" si="84"/>
        <v/>
      </c>
      <c r="AJ438" s="17" t="str">
        <f t="shared" si="84"/>
        <v/>
      </c>
      <c r="AK438" s="17" t="str">
        <f t="shared" si="86"/>
        <v/>
      </c>
      <c r="AL438" s="17">
        <f t="shared" si="79"/>
        <v>1</v>
      </c>
    </row>
    <row r="439" spans="1:38" hidden="1" x14ac:dyDescent="0.2">
      <c r="A439" s="70" t="str">
        <f t="shared" si="77"/>
        <v/>
      </c>
      <c r="B439" s="228" t="str">
        <f>LEFT(TABLA!BC439,1)</f>
        <v>5</v>
      </c>
      <c r="C439" s="17" t="str">
        <f>TABLA!C439</f>
        <v/>
      </c>
      <c r="D439" s="17">
        <f>TABLA!F439</f>
        <v>0</v>
      </c>
      <c r="E439" s="148">
        <f>TABLA!BD439</f>
        <v>0</v>
      </c>
      <c r="F439" s="148">
        <f>TABLA!BE439</f>
        <v>0</v>
      </c>
      <c r="G439" s="70" t="str">
        <f t="shared" si="78"/>
        <v>0</v>
      </c>
      <c r="H439" s="17" t="str">
        <f t="shared" si="85"/>
        <v/>
      </c>
      <c r="I439" s="17" t="str">
        <f t="shared" si="85"/>
        <v/>
      </c>
      <c r="J439" s="17" t="str">
        <f t="shared" si="85"/>
        <v/>
      </c>
      <c r="K439" s="17" t="str">
        <f t="shared" si="85"/>
        <v/>
      </c>
      <c r="L439" s="17" t="str">
        <f t="shared" si="85"/>
        <v/>
      </c>
      <c r="M439" s="17" t="str">
        <f t="shared" si="85"/>
        <v/>
      </c>
      <c r="N439" s="17" t="str">
        <f t="shared" si="85"/>
        <v/>
      </c>
      <c r="O439" s="17" t="str">
        <f t="shared" si="85"/>
        <v/>
      </c>
      <c r="P439" s="17" t="str">
        <f t="shared" si="85"/>
        <v/>
      </c>
      <c r="Q439" s="17" t="str">
        <f t="shared" si="85"/>
        <v/>
      </c>
      <c r="R439" s="17" t="str">
        <f t="shared" si="85"/>
        <v/>
      </c>
      <c r="S439" s="17" t="str">
        <f t="shared" si="85"/>
        <v/>
      </c>
      <c r="T439" s="17" t="str">
        <f t="shared" si="85"/>
        <v/>
      </c>
      <c r="U439" s="17" t="str">
        <f t="shared" si="85"/>
        <v/>
      </c>
      <c r="V439" s="17" t="str">
        <f t="shared" si="85"/>
        <v/>
      </c>
      <c r="W439" s="17" t="str">
        <f t="shared" ref="W439:AI454" si="87">IFERROR((IF(FIND(W$2,$G439,1)&gt;0,W$3)),"")</f>
        <v/>
      </c>
      <c r="X439" s="17" t="str">
        <f t="shared" si="87"/>
        <v/>
      </c>
      <c r="Y439" s="17" t="str">
        <f t="shared" si="87"/>
        <v/>
      </c>
      <c r="Z439" s="17" t="str">
        <f t="shared" si="87"/>
        <v/>
      </c>
      <c r="AA439" s="17" t="str">
        <f t="shared" si="87"/>
        <v/>
      </c>
      <c r="AB439" s="17" t="str">
        <f t="shared" si="87"/>
        <v/>
      </c>
      <c r="AC439" s="17" t="str">
        <f t="shared" si="87"/>
        <v/>
      </c>
      <c r="AD439" s="17" t="str">
        <f t="shared" si="87"/>
        <v/>
      </c>
      <c r="AE439" s="17" t="str">
        <f t="shared" si="87"/>
        <v/>
      </c>
      <c r="AF439" s="17" t="str">
        <f t="shared" si="87"/>
        <v/>
      </c>
      <c r="AG439" s="17" t="str">
        <f t="shared" si="87"/>
        <v/>
      </c>
      <c r="AH439" s="17" t="str">
        <f t="shared" si="87"/>
        <v/>
      </c>
      <c r="AI439" s="17" t="str">
        <f t="shared" si="87"/>
        <v/>
      </c>
      <c r="AJ439" s="17" t="str">
        <f t="shared" si="84"/>
        <v/>
      </c>
      <c r="AK439" s="17" t="str">
        <f t="shared" si="86"/>
        <v/>
      </c>
      <c r="AL439" s="17">
        <f t="shared" si="79"/>
        <v>0</v>
      </c>
    </row>
    <row r="440" spans="1:38" hidden="1" x14ac:dyDescent="0.2">
      <c r="A440" s="70" t="str">
        <f t="shared" si="77"/>
        <v/>
      </c>
      <c r="B440" s="228" t="str">
        <f>LEFT(TABLA!BC440,1)</f>
        <v>5</v>
      </c>
      <c r="C440" s="17" t="str">
        <f>TABLA!C440</f>
        <v>Humanidades</v>
      </c>
      <c r="D440" s="17" t="str">
        <f>TABLA!F440</f>
        <v>F. Geografía e Historia</v>
      </c>
      <c r="E440" s="148">
        <f>TABLA!BD440</f>
        <v>0</v>
      </c>
      <c r="F440" s="148">
        <f>TABLA!BE440</f>
        <v>0</v>
      </c>
      <c r="G440" s="70" t="str">
        <f t="shared" si="78"/>
        <v>0</v>
      </c>
      <c r="H440" s="17" t="str">
        <f t="shared" ref="H440:W455" si="88">IFERROR((IF(FIND(H$2,$G440,1)&gt;0,H$3)),"")</f>
        <v/>
      </c>
      <c r="I440" s="17" t="str">
        <f t="shared" si="88"/>
        <v/>
      </c>
      <c r="J440" s="17" t="str">
        <f t="shared" si="88"/>
        <v/>
      </c>
      <c r="K440" s="17" t="str">
        <f t="shared" si="88"/>
        <v/>
      </c>
      <c r="L440" s="17" t="str">
        <f t="shared" si="88"/>
        <v/>
      </c>
      <c r="M440" s="17" t="str">
        <f t="shared" si="88"/>
        <v/>
      </c>
      <c r="N440" s="17" t="str">
        <f t="shared" si="88"/>
        <v/>
      </c>
      <c r="O440" s="17" t="str">
        <f t="shared" si="88"/>
        <v/>
      </c>
      <c r="P440" s="17" t="str">
        <f t="shared" si="88"/>
        <v/>
      </c>
      <c r="Q440" s="17" t="str">
        <f t="shared" si="88"/>
        <v/>
      </c>
      <c r="R440" s="17" t="str">
        <f t="shared" si="88"/>
        <v/>
      </c>
      <c r="S440" s="17" t="str">
        <f t="shared" si="88"/>
        <v/>
      </c>
      <c r="T440" s="17" t="str">
        <f t="shared" si="88"/>
        <v/>
      </c>
      <c r="U440" s="17" t="str">
        <f t="shared" si="88"/>
        <v/>
      </c>
      <c r="V440" s="17" t="str">
        <f t="shared" si="88"/>
        <v/>
      </c>
      <c r="W440" s="17" t="str">
        <f t="shared" si="88"/>
        <v/>
      </c>
      <c r="X440" s="17" t="str">
        <f t="shared" si="87"/>
        <v/>
      </c>
      <c r="Y440" s="17" t="str">
        <f t="shared" si="87"/>
        <v/>
      </c>
      <c r="Z440" s="17" t="str">
        <f t="shared" si="87"/>
        <v/>
      </c>
      <c r="AA440" s="17" t="str">
        <f t="shared" si="87"/>
        <v/>
      </c>
      <c r="AB440" s="17" t="str">
        <f t="shared" si="87"/>
        <v/>
      </c>
      <c r="AC440" s="17" t="str">
        <f t="shared" si="87"/>
        <v/>
      </c>
      <c r="AD440" s="17" t="str">
        <f t="shared" si="87"/>
        <v/>
      </c>
      <c r="AE440" s="17" t="str">
        <f t="shared" si="87"/>
        <v/>
      </c>
      <c r="AF440" s="17" t="str">
        <f t="shared" si="87"/>
        <v/>
      </c>
      <c r="AG440" s="17" t="str">
        <f t="shared" si="87"/>
        <v/>
      </c>
      <c r="AH440" s="17" t="str">
        <f t="shared" si="87"/>
        <v/>
      </c>
      <c r="AI440" s="17" t="str">
        <f t="shared" si="87"/>
        <v/>
      </c>
      <c r="AJ440" s="17" t="str">
        <f t="shared" si="84"/>
        <v/>
      </c>
      <c r="AK440" s="17" t="str">
        <f t="shared" si="86"/>
        <v/>
      </c>
      <c r="AL440" s="17">
        <f t="shared" si="79"/>
        <v>0</v>
      </c>
    </row>
    <row r="441" spans="1:38" hidden="1" x14ac:dyDescent="0.2">
      <c r="A441" s="70" t="str">
        <f t="shared" si="77"/>
        <v/>
      </c>
      <c r="B441" s="228" t="str">
        <f>LEFT(TABLA!BC441,1)</f>
        <v>5</v>
      </c>
      <c r="C441" s="17" t="str">
        <f>TABLA!C441</f>
        <v>Ciencias Sociales</v>
      </c>
      <c r="D441" s="17" t="str">
        <f>TABLA!F441</f>
        <v>F. Trabajo Social</v>
      </c>
      <c r="E441" s="148">
        <f>TABLA!BD441</f>
        <v>0</v>
      </c>
      <c r="F441" s="148">
        <f>TABLA!BE441</f>
        <v>0</v>
      </c>
      <c r="G441" s="70" t="str">
        <f t="shared" si="78"/>
        <v>0</v>
      </c>
      <c r="H441" s="17" t="str">
        <f t="shared" si="88"/>
        <v/>
      </c>
      <c r="I441" s="17" t="str">
        <f t="shared" si="88"/>
        <v/>
      </c>
      <c r="J441" s="17" t="str">
        <f t="shared" si="88"/>
        <v/>
      </c>
      <c r="K441" s="17" t="str">
        <f t="shared" si="88"/>
        <v/>
      </c>
      <c r="L441" s="17" t="str">
        <f t="shared" si="88"/>
        <v/>
      </c>
      <c r="M441" s="17" t="str">
        <f t="shared" si="88"/>
        <v/>
      </c>
      <c r="N441" s="17" t="str">
        <f t="shared" si="88"/>
        <v/>
      </c>
      <c r="O441" s="17" t="str">
        <f t="shared" si="88"/>
        <v/>
      </c>
      <c r="P441" s="17" t="str">
        <f t="shared" si="88"/>
        <v/>
      </c>
      <c r="Q441" s="17" t="str">
        <f t="shared" si="88"/>
        <v/>
      </c>
      <c r="R441" s="17" t="str">
        <f t="shared" si="88"/>
        <v/>
      </c>
      <c r="S441" s="17" t="str">
        <f t="shared" si="88"/>
        <v/>
      </c>
      <c r="T441" s="17" t="str">
        <f t="shared" si="88"/>
        <v/>
      </c>
      <c r="U441" s="17" t="str">
        <f t="shared" si="88"/>
        <v/>
      </c>
      <c r="V441" s="17" t="str">
        <f t="shared" si="88"/>
        <v/>
      </c>
      <c r="W441" s="17" t="str">
        <f t="shared" si="88"/>
        <v/>
      </c>
      <c r="X441" s="17" t="str">
        <f t="shared" si="87"/>
        <v/>
      </c>
      <c r="Y441" s="17" t="str">
        <f t="shared" si="87"/>
        <v/>
      </c>
      <c r="Z441" s="17" t="str">
        <f t="shared" si="87"/>
        <v/>
      </c>
      <c r="AA441" s="17" t="str">
        <f t="shared" si="87"/>
        <v/>
      </c>
      <c r="AB441" s="17" t="str">
        <f t="shared" si="87"/>
        <v/>
      </c>
      <c r="AC441" s="17" t="str">
        <f t="shared" si="87"/>
        <v/>
      </c>
      <c r="AD441" s="17" t="str">
        <f t="shared" si="87"/>
        <v/>
      </c>
      <c r="AE441" s="17" t="str">
        <f t="shared" si="87"/>
        <v/>
      </c>
      <c r="AF441" s="17" t="str">
        <f t="shared" si="87"/>
        <v/>
      </c>
      <c r="AG441" s="17" t="str">
        <f t="shared" si="87"/>
        <v/>
      </c>
      <c r="AH441" s="17" t="str">
        <f t="shared" si="87"/>
        <v/>
      </c>
      <c r="AI441" s="17" t="str">
        <f t="shared" si="87"/>
        <v/>
      </c>
      <c r="AJ441" s="17" t="str">
        <f t="shared" si="84"/>
        <v/>
      </c>
      <c r="AK441" s="17" t="str">
        <f t="shared" si="86"/>
        <v/>
      </c>
      <c r="AL441" s="17">
        <f t="shared" si="79"/>
        <v>0</v>
      </c>
    </row>
    <row r="442" spans="1:38" ht="38.75" hidden="1" x14ac:dyDescent="0.2">
      <c r="A442" s="70" t="str">
        <f t="shared" si="77"/>
        <v xml:space="preserve">EXÁMENES; HORARIO; SILENCIO RUIDO; </v>
      </c>
      <c r="B442" s="228" t="str">
        <f>LEFT(TABLA!BC442,1)</f>
        <v>3</v>
      </c>
      <c r="C442" s="17" t="str">
        <f>TABLA!C442</f>
        <v>Ciencias de la Salud</v>
      </c>
      <c r="D442" s="17" t="str">
        <f>TABLA!F442</f>
        <v>F. Medicina</v>
      </c>
      <c r="E442" s="148" t="str">
        <f>TABLA!BD442</f>
        <v>la puerta de entrada de la biblioteca de medicina hace un ruido muy desagradable y el horario, sobretodo en examenes, es bastante malo, se supone que cierran a las nueve pero a las 8.45 ya te están echando</v>
      </c>
      <c r="F442" s="148">
        <f>TABLA!BE442</f>
        <v>0</v>
      </c>
      <c r="G442" s="70" t="str">
        <f t="shared" si="78"/>
        <v>LA PUERTA DE ENTRADA DE LA BIBLIOTECA DE MEDICINA HACE UN RUIDO MUY DESAGRADABLE Y EL HORARIO, SOBRETODO EN EXAMENES, ES BASTANTE MALO, SE SUPONE QUE CIERRAN A LAS NUEVE PERO A LAS 8.45 YA TE ESTAN ECHANDO</v>
      </c>
      <c r="H442" s="17" t="str">
        <f t="shared" si="88"/>
        <v/>
      </c>
      <c r="I442" s="17" t="str">
        <f t="shared" si="88"/>
        <v/>
      </c>
      <c r="J442" s="17" t="str">
        <f t="shared" si="88"/>
        <v/>
      </c>
      <c r="K442" s="17" t="str">
        <f t="shared" si="88"/>
        <v/>
      </c>
      <c r="L442" s="17" t="str">
        <f t="shared" si="88"/>
        <v/>
      </c>
      <c r="M442" s="17" t="str">
        <f t="shared" si="88"/>
        <v/>
      </c>
      <c r="N442" s="17" t="str">
        <f t="shared" si="88"/>
        <v/>
      </c>
      <c r="O442" s="17" t="str">
        <f t="shared" si="88"/>
        <v/>
      </c>
      <c r="P442" s="17" t="str">
        <f t="shared" si="88"/>
        <v/>
      </c>
      <c r="Q442" s="17" t="str">
        <f t="shared" si="88"/>
        <v xml:space="preserve">EXÁMENES; </v>
      </c>
      <c r="R442" s="17" t="str">
        <f t="shared" si="88"/>
        <v/>
      </c>
      <c r="S442" s="17" t="str">
        <f t="shared" si="88"/>
        <v xml:space="preserve">HORARIO; </v>
      </c>
      <c r="T442" s="17" t="str">
        <f t="shared" si="88"/>
        <v/>
      </c>
      <c r="U442" s="17" t="str">
        <f t="shared" si="88"/>
        <v/>
      </c>
      <c r="V442" s="17" t="str">
        <f t="shared" si="88"/>
        <v/>
      </c>
      <c r="W442" s="17" t="str">
        <f t="shared" si="88"/>
        <v/>
      </c>
      <c r="X442" s="17" t="str">
        <f t="shared" si="87"/>
        <v/>
      </c>
      <c r="Y442" s="17" t="str">
        <f t="shared" si="87"/>
        <v/>
      </c>
      <c r="Z442" s="17" t="str">
        <f t="shared" si="87"/>
        <v/>
      </c>
      <c r="AA442" s="17" t="str">
        <f t="shared" si="87"/>
        <v/>
      </c>
      <c r="AB442" s="17" t="str">
        <f t="shared" si="87"/>
        <v/>
      </c>
      <c r="AC442" s="17" t="str">
        <f t="shared" si="87"/>
        <v/>
      </c>
      <c r="AD442" s="17" t="str">
        <f t="shared" si="87"/>
        <v/>
      </c>
      <c r="AE442" s="17" t="str">
        <f t="shared" si="87"/>
        <v/>
      </c>
      <c r="AF442" s="17" t="str">
        <f t="shared" si="87"/>
        <v/>
      </c>
      <c r="AG442" s="17" t="str">
        <f t="shared" si="87"/>
        <v xml:space="preserve">SILENCIO RUIDO; </v>
      </c>
      <c r="AH442" s="17" t="str">
        <f t="shared" si="87"/>
        <v/>
      </c>
      <c r="AI442" s="17" t="str">
        <f t="shared" si="87"/>
        <v/>
      </c>
      <c r="AJ442" s="17" t="str">
        <f t="shared" si="84"/>
        <v/>
      </c>
      <c r="AK442" s="17" t="str">
        <f t="shared" si="86"/>
        <v/>
      </c>
      <c r="AL442" s="17">
        <f t="shared" si="79"/>
        <v>1</v>
      </c>
    </row>
    <row r="443" spans="1:38" hidden="1" x14ac:dyDescent="0.2">
      <c r="A443" s="70" t="str">
        <f t="shared" si="77"/>
        <v/>
      </c>
      <c r="B443" s="228" t="str">
        <f>LEFT(TABLA!BC443,1)</f>
        <v>4</v>
      </c>
      <c r="C443" s="17" t="str">
        <f>TABLA!C443</f>
        <v>Humanidades</v>
      </c>
      <c r="D443" s="17" t="str">
        <f>TABLA!F443</f>
        <v>F. Filología</v>
      </c>
      <c r="E443" s="148">
        <f>TABLA!BD443</f>
        <v>0</v>
      </c>
      <c r="F443" s="148">
        <f>TABLA!BE443</f>
        <v>0</v>
      </c>
      <c r="G443" s="70" t="str">
        <f t="shared" si="78"/>
        <v>0</v>
      </c>
      <c r="H443" s="17" t="str">
        <f t="shared" si="88"/>
        <v/>
      </c>
      <c r="I443" s="17" t="str">
        <f t="shared" si="88"/>
        <v/>
      </c>
      <c r="J443" s="17" t="str">
        <f t="shared" si="88"/>
        <v/>
      </c>
      <c r="K443" s="17" t="str">
        <f t="shared" si="88"/>
        <v/>
      </c>
      <c r="L443" s="17" t="str">
        <f t="shared" si="88"/>
        <v/>
      </c>
      <c r="M443" s="17" t="str">
        <f t="shared" si="88"/>
        <v/>
      </c>
      <c r="N443" s="17" t="str">
        <f t="shared" si="88"/>
        <v/>
      </c>
      <c r="O443" s="17" t="str">
        <f t="shared" si="88"/>
        <v/>
      </c>
      <c r="P443" s="17" t="str">
        <f t="shared" si="88"/>
        <v/>
      </c>
      <c r="Q443" s="17" t="str">
        <f t="shared" si="88"/>
        <v/>
      </c>
      <c r="R443" s="17" t="str">
        <f t="shared" si="88"/>
        <v/>
      </c>
      <c r="S443" s="17" t="str">
        <f t="shared" si="88"/>
        <v/>
      </c>
      <c r="T443" s="17" t="str">
        <f t="shared" si="88"/>
        <v/>
      </c>
      <c r="U443" s="17" t="str">
        <f t="shared" si="88"/>
        <v/>
      </c>
      <c r="V443" s="17" t="str">
        <f t="shared" si="88"/>
        <v/>
      </c>
      <c r="W443" s="17" t="str">
        <f t="shared" si="88"/>
        <v/>
      </c>
      <c r="X443" s="17" t="str">
        <f t="shared" si="87"/>
        <v/>
      </c>
      <c r="Y443" s="17" t="str">
        <f t="shared" si="87"/>
        <v/>
      </c>
      <c r="Z443" s="17" t="str">
        <f t="shared" si="87"/>
        <v/>
      </c>
      <c r="AA443" s="17" t="str">
        <f t="shared" si="87"/>
        <v/>
      </c>
      <c r="AB443" s="17" t="str">
        <f t="shared" si="87"/>
        <v/>
      </c>
      <c r="AC443" s="17" t="str">
        <f t="shared" si="87"/>
        <v/>
      </c>
      <c r="AD443" s="17" t="str">
        <f t="shared" si="87"/>
        <v/>
      </c>
      <c r="AE443" s="17" t="str">
        <f t="shared" si="87"/>
        <v/>
      </c>
      <c r="AF443" s="17" t="str">
        <f t="shared" si="87"/>
        <v/>
      </c>
      <c r="AG443" s="17" t="str">
        <f t="shared" si="87"/>
        <v/>
      </c>
      <c r="AH443" s="17" t="str">
        <f t="shared" si="87"/>
        <v/>
      </c>
      <c r="AI443" s="17" t="str">
        <f t="shared" si="87"/>
        <v/>
      </c>
      <c r="AJ443" s="17" t="str">
        <f t="shared" si="84"/>
        <v/>
      </c>
      <c r="AK443" s="17" t="str">
        <f t="shared" si="86"/>
        <v/>
      </c>
      <c r="AL443" s="17">
        <f t="shared" si="79"/>
        <v>0</v>
      </c>
    </row>
    <row r="444" spans="1:38" x14ac:dyDescent="0.2">
      <c r="A444" s="70" t="str">
        <f t="shared" si="77"/>
        <v/>
      </c>
      <c r="B444" s="228" t="str">
        <f>LEFT(TABLA!BC444,1)</f>
        <v>4</v>
      </c>
      <c r="C444" s="264" t="str">
        <f>TABLA!C444</f>
        <v>Ciencias de la Salud</v>
      </c>
      <c r="D444" s="264" t="str">
        <f>TABLA!F444</f>
        <v>F. Psicología</v>
      </c>
      <c r="E444" s="148">
        <f>TABLA!BD444</f>
        <v>0</v>
      </c>
      <c r="F444" s="148">
        <f>TABLA!BE444</f>
        <v>0</v>
      </c>
      <c r="G444" s="70" t="str">
        <f t="shared" si="78"/>
        <v>0</v>
      </c>
      <c r="H444" s="17" t="str">
        <f t="shared" si="88"/>
        <v/>
      </c>
      <c r="I444" s="17" t="str">
        <f t="shared" si="88"/>
        <v/>
      </c>
      <c r="J444" s="17" t="str">
        <f t="shared" si="88"/>
        <v/>
      </c>
      <c r="K444" s="17" t="str">
        <f t="shared" si="88"/>
        <v/>
      </c>
      <c r="L444" s="17" t="str">
        <f t="shared" si="88"/>
        <v/>
      </c>
      <c r="M444" s="17" t="str">
        <f t="shared" si="88"/>
        <v/>
      </c>
      <c r="N444" s="17" t="str">
        <f t="shared" si="88"/>
        <v/>
      </c>
      <c r="O444" s="17" t="str">
        <f t="shared" si="88"/>
        <v/>
      </c>
      <c r="P444" s="17" t="str">
        <f t="shared" si="88"/>
        <v/>
      </c>
      <c r="Q444" s="17" t="str">
        <f t="shared" si="88"/>
        <v/>
      </c>
      <c r="R444" s="17" t="str">
        <f t="shared" si="88"/>
        <v/>
      </c>
      <c r="S444" s="17" t="str">
        <f t="shared" si="88"/>
        <v/>
      </c>
      <c r="T444" s="17" t="str">
        <f t="shared" si="88"/>
        <v/>
      </c>
      <c r="U444" s="17" t="str">
        <f t="shared" si="88"/>
        <v/>
      </c>
      <c r="V444" s="17" t="str">
        <f t="shared" si="88"/>
        <v/>
      </c>
      <c r="W444" s="17" t="str">
        <f t="shared" si="88"/>
        <v/>
      </c>
      <c r="X444" s="17" t="str">
        <f t="shared" si="87"/>
        <v/>
      </c>
      <c r="Y444" s="17" t="str">
        <f t="shared" si="87"/>
        <v/>
      </c>
      <c r="Z444" s="17" t="str">
        <f t="shared" si="87"/>
        <v/>
      </c>
      <c r="AA444" s="17" t="str">
        <f t="shared" si="87"/>
        <v/>
      </c>
      <c r="AB444" s="17" t="str">
        <f t="shared" si="87"/>
        <v/>
      </c>
      <c r="AC444" s="17" t="str">
        <f t="shared" si="87"/>
        <v/>
      </c>
      <c r="AD444" s="17" t="str">
        <f t="shared" si="87"/>
        <v/>
      </c>
      <c r="AE444" s="17" t="str">
        <f t="shared" si="87"/>
        <v/>
      </c>
      <c r="AF444" s="17" t="str">
        <f t="shared" si="87"/>
        <v/>
      </c>
      <c r="AG444" s="17" t="str">
        <f t="shared" si="87"/>
        <v/>
      </c>
      <c r="AH444" s="17" t="str">
        <f t="shared" si="87"/>
        <v/>
      </c>
      <c r="AI444" s="17" t="str">
        <f t="shared" si="87"/>
        <v/>
      </c>
      <c r="AJ444" s="17" t="str">
        <f t="shared" si="84"/>
        <v/>
      </c>
      <c r="AK444" s="17" t="str">
        <f t="shared" si="86"/>
        <v/>
      </c>
    </row>
    <row r="445" spans="1:38" hidden="1" x14ac:dyDescent="0.2">
      <c r="A445" s="70" t="str">
        <f t="shared" si="77"/>
        <v/>
      </c>
      <c r="B445" s="228" t="str">
        <f>LEFT(TABLA!BC445,1)</f>
        <v>3</v>
      </c>
      <c r="C445" s="17" t="str">
        <f>TABLA!C445</f>
        <v>Humanidades</v>
      </c>
      <c r="D445" s="17" t="str">
        <f>TABLA!F445</f>
        <v>F. Filología</v>
      </c>
      <c r="E445" s="262">
        <f>TABLA!BD445</f>
        <v>0</v>
      </c>
      <c r="F445" s="148">
        <f>TABLA!BE445</f>
        <v>0</v>
      </c>
      <c r="G445" s="70" t="str">
        <f t="shared" si="78"/>
        <v>0</v>
      </c>
      <c r="H445" s="17" t="str">
        <f t="shared" si="88"/>
        <v/>
      </c>
      <c r="I445" s="17" t="str">
        <f t="shared" si="88"/>
        <v/>
      </c>
      <c r="J445" s="17" t="str">
        <f t="shared" si="88"/>
        <v/>
      </c>
      <c r="K445" s="17" t="str">
        <f t="shared" si="88"/>
        <v/>
      </c>
      <c r="L445" s="17" t="str">
        <f t="shared" si="88"/>
        <v/>
      </c>
      <c r="M445" s="17" t="str">
        <f t="shared" si="88"/>
        <v/>
      </c>
      <c r="N445" s="17" t="str">
        <f t="shared" si="88"/>
        <v/>
      </c>
      <c r="O445" s="17" t="str">
        <f t="shared" si="88"/>
        <v/>
      </c>
      <c r="P445" s="17" t="str">
        <f t="shared" si="88"/>
        <v/>
      </c>
      <c r="Q445" s="17" t="str">
        <f t="shared" si="88"/>
        <v/>
      </c>
      <c r="R445" s="17" t="str">
        <f t="shared" si="88"/>
        <v/>
      </c>
      <c r="S445" s="17" t="str">
        <f t="shared" si="88"/>
        <v/>
      </c>
      <c r="T445" s="17" t="str">
        <f t="shared" si="88"/>
        <v/>
      </c>
      <c r="U445" s="17" t="str">
        <f t="shared" si="88"/>
        <v/>
      </c>
      <c r="V445" s="17" t="str">
        <f t="shared" si="88"/>
        <v/>
      </c>
      <c r="W445" s="17" t="str">
        <f t="shared" si="88"/>
        <v/>
      </c>
      <c r="X445" s="17" t="str">
        <f t="shared" si="87"/>
        <v/>
      </c>
      <c r="Y445" s="17" t="str">
        <f t="shared" si="87"/>
        <v/>
      </c>
      <c r="Z445" s="17" t="str">
        <f t="shared" si="87"/>
        <v/>
      </c>
      <c r="AA445" s="17" t="str">
        <f t="shared" si="87"/>
        <v/>
      </c>
      <c r="AB445" s="17" t="str">
        <f t="shared" si="87"/>
        <v/>
      </c>
      <c r="AC445" s="17" t="str">
        <f t="shared" si="87"/>
        <v/>
      </c>
      <c r="AD445" s="17" t="str">
        <f t="shared" si="87"/>
        <v/>
      </c>
      <c r="AE445" s="17" t="str">
        <f t="shared" si="87"/>
        <v/>
      </c>
      <c r="AF445" s="17" t="str">
        <f t="shared" si="87"/>
        <v/>
      </c>
      <c r="AG445" s="17" t="str">
        <f t="shared" si="87"/>
        <v/>
      </c>
      <c r="AH445" s="17" t="str">
        <f t="shared" si="87"/>
        <v/>
      </c>
      <c r="AI445" s="17" t="str">
        <f t="shared" si="87"/>
        <v/>
      </c>
      <c r="AJ445" s="17" t="str">
        <f t="shared" si="84"/>
        <v/>
      </c>
      <c r="AK445" s="17" t="str">
        <f t="shared" si="86"/>
        <v/>
      </c>
      <c r="AL445" s="17">
        <f t="shared" si="79"/>
        <v>0</v>
      </c>
    </row>
    <row r="446" spans="1:38" ht="51.65" hidden="1" x14ac:dyDescent="0.2">
      <c r="A446" s="70" t="str">
        <f t="shared" si="77"/>
        <v/>
      </c>
      <c r="B446" s="228" t="str">
        <f>LEFT(TABLA!BC446,1)</f>
        <v>5</v>
      </c>
      <c r="C446" s="17" t="str">
        <f>TABLA!C446</f>
        <v>Ciencias de la Salud</v>
      </c>
      <c r="D446" s="17" t="str">
        <f>TABLA!F446</f>
        <v>F. Medicina</v>
      </c>
      <c r="E446" s="148" t="str">
        <f>TABLA!BD446</f>
        <v>Haceis un trabajo increible, estoy super satisfecha. Lo unico a lo que podría ponerle alguna queja es en la politizacion de algunas campañas que se hacen en la biblioteca Por lo demás, trabajo 10 de 10. SUPER CONTENTA con todo de la biblioteca de Medicina de la complu.</v>
      </c>
      <c r="F446" s="148">
        <f>TABLA!BE446</f>
        <v>0</v>
      </c>
      <c r="G446" s="70" t="str">
        <f t="shared" si="78"/>
        <v>HACEIS UN TRABAJO INCREIBLE, ESTOY SUPER SATISFECHA. LO UNICO A LO QUE PODRIA PONERLE ALGUNA QUEJA ES EN LA POLITIZACION DE ALGUNAS CAMPAÑAS QUE SE HACEN EN LA BIBLIOTECA POR LO DEMAS, TRABAJO 10 DE 10. SUPER CONTENTA CON TODO DE LA BIBLIOTECA DE MEDICINA DE LA COMPLU.</v>
      </c>
      <c r="H446" s="17" t="str">
        <f t="shared" si="88"/>
        <v/>
      </c>
      <c r="I446" s="17" t="str">
        <f t="shared" si="88"/>
        <v/>
      </c>
      <c r="J446" s="17" t="str">
        <f t="shared" si="88"/>
        <v/>
      </c>
      <c r="K446" s="17" t="str">
        <f t="shared" si="88"/>
        <v/>
      </c>
      <c r="L446" s="17" t="str">
        <f t="shared" si="88"/>
        <v/>
      </c>
      <c r="M446" s="17" t="str">
        <f t="shared" si="88"/>
        <v/>
      </c>
      <c r="N446" s="17" t="str">
        <f t="shared" si="88"/>
        <v/>
      </c>
      <c r="O446" s="17" t="str">
        <f t="shared" si="88"/>
        <v/>
      </c>
      <c r="P446" s="17" t="str">
        <f t="shared" si="88"/>
        <v/>
      </c>
      <c r="Q446" s="17" t="str">
        <f t="shared" si="88"/>
        <v/>
      </c>
      <c r="R446" s="17" t="str">
        <f t="shared" si="88"/>
        <v/>
      </c>
      <c r="S446" s="17" t="str">
        <f t="shared" si="88"/>
        <v/>
      </c>
      <c r="T446" s="17" t="str">
        <f t="shared" si="88"/>
        <v/>
      </c>
      <c r="U446" s="17" t="str">
        <f t="shared" si="88"/>
        <v/>
      </c>
      <c r="V446" s="17" t="str">
        <f t="shared" si="88"/>
        <v/>
      </c>
      <c r="W446" s="17" t="str">
        <f t="shared" si="88"/>
        <v/>
      </c>
      <c r="X446" s="17" t="str">
        <f t="shared" si="87"/>
        <v/>
      </c>
      <c r="Y446" s="17" t="str">
        <f t="shared" si="87"/>
        <v/>
      </c>
      <c r="Z446" s="17" t="str">
        <f t="shared" si="87"/>
        <v/>
      </c>
      <c r="AA446" s="17" t="str">
        <f t="shared" si="87"/>
        <v/>
      </c>
      <c r="AB446" s="17" t="str">
        <f t="shared" si="87"/>
        <v/>
      </c>
      <c r="AC446" s="17" t="str">
        <f t="shared" si="87"/>
        <v/>
      </c>
      <c r="AD446" s="17" t="str">
        <f t="shared" si="87"/>
        <v/>
      </c>
      <c r="AE446" s="17" t="str">
        <f t="shared" si="87"/>
        <v/>
      </c>
      <c r="AF446" s="17" t="str">
        <f t="shared" si="87"/>
        <v/>
      </c>
      <c r="AG446" s="17" t="str">
        <f t="shared" si="87"/>
        <v/>
      </c>
      <c r="AH446" s="17" t="str">
        <f t="shared" si="87"/>
        <v/>
      </c>
      <c r="AI446" s="17" t="str">
        <f t="shared" si="87"/>
        <v/>
      </c>
      <c r="AJ446" s="17" t="str">
        <f t="shared" si="84"/>
        <v/>
      </c>
      <c r="AK446" s="17" t="str">
        <f t="shared" si="86"/>
        <v/>
      </c>
      <c r="AL446" s="17">
        <f t="shared" si="79"/>
        <v>1</v>
      </c>
    </row>
    <row r="447" spans="1:38" hidden="1" x14ac:dyDescent="0.2">
      <c r="A447" s="70" t="str">
        <f t="shared" si="77"/>
        <v/>
      </c>
      <c r="B447" s="228" t="str">
        <f>LEFT(TABLA!BC447,1)</f>
        <v>3</v>
      </c>
      <c r="C447" s="17" t="str">
        <f>TABLA!C447</f>
        <v>Ciencias de la Salud</v>
      </c>
      <c r="D447" s="17" t="str">
        <f>TABLA!F447</f>
        <v>F. Psicología</v>
      </c>
      <c r="E447" s="148">
        <f>TABLA!BD447</f>
        <v>0</v>
      </c>
      <c r="F447" s="148">
        <f>TABLA!BE447</f>
        <v>0</v>
      </c>
      <c r="G447" s="70" t="str">
        <f t="shared" si="78"/>
        <v>0</v>
      </c>
      <c r="H447" s="17" t="str">
        <f t="shared" si="88"/>
        <v/>
      </c>
      <c r="I447" s="17" t="str">
        <f t="shared" si="88"/>
        <v/>
      </c>
      <c r="J447" s="17" t="str">
        <f t="shared" si="88"/>
        <v/>
      </c>
      <c r="K447" s="17" t="str">
        <f t="shared" si="88"/>
        <v/>
      </c>
      <c r="L447" s="17" t="str">
        <f t="shared" si="88"/>
        <v/>
      </c>
      <c r="M447" s="17" t="str">
        <f t="shared" si="88"/>
        <v/>
      </c>
      <c r="N447" s="17" t="str">
        <f t="shared" si="88"/>
        <v/>
      </c>
      <c r="O447" s="17" t="str">
        <f t="shared" si="88"/>
        <v/>
      </c>
      <c r="P447" s="17" t="str">
        <f t="shared" si="88"/>
        <v/>
      </c>
      <c r="Q447" s="17" t="str">
        <f t="shared" si="88"/>
        <v/>
      </c>
      <c r="R447" s="17" t="str">
        <f t="shared" si="88"/>
        <v/>
      </c>
      <c r="S447" s="17" t="str">
        <f t="shared" si="88"/>
        <v/>
      </c>
      <c r="T447" s="17" t="str">
        <f t="shared" si="88"/>
        <v/>
      </c>
      <c r="U447" s="17" t="str">
        <f t="shared" si="88"/>
        <v/>
      </c>
      <c r="V447" s="17" t="str">
        <f t="shared" si="88"/>
        <v/>
      </c>
      <c r="W447" s="17" t="str">
        <f t="shared" si="88"/>
        <v/>
      </c>
      <c r="X447" s="17" t="str">
        <f t="shared" si="87"/>
        <v/>
      </c>
      <c r="Y447" s="17" t="str">
        <f t="shared" si="87"/>
        <v/>
      </c>
      <c r="Z447" s="17" t="str">
        <f t="shared" si="87"/>
        <v/>
      </c>
      <c r="AA447" s="17" t="str">
        <f t="shared" si="87"/>
        <v/>
      </c>
      <c r="AB447" s="17" t="str">
        <f t="shared" si="87"/>
        <v/>
      </c>
      <c r="AC447" s="17" t="str">
        <f t="shared" si="87"/>
        <v/>
      </c>
      <c r="AD447" s="17" t="str">
        <f t="shared" si="87"/>
        <v/>
      </c>
      <c r="AE447" s="17" t="str">
        <f t="shared" si="87"/>
        <v/>
      </c>
      <c r="AF447" s="17" t="str">
        <f t="shared" si="87"/>
        <v/>
      </c>
      <c r="AG447" s="17" t="str">
        <f t="shared" si="87"/>
        <v/>
      </c>
      <c r="AH447" s="17" t="str">
        <f t="shared" si="87"/>
        <v/>
      </c>
      <c r="AI447" s="17" t="str">
        <f t="shared" si="87"/>
        <v/>
      </c>
      <c r="AJ447" s="17" t="str">
        <f t="shared" si="84"/>
        <v/>
      </c>
      <c r="AK447" s="17" t="str">
        <f t="shared" si="86"/>
        <v/>
      </c>
      <c r="AL447" s="17">
        <f t="shared" si="79"/>
        <v>0</v>
      </c>
    </row>
    <row r="448" spans="1:38" hidden="1" x14ac:dyDescent="0.2">
      <c r="A448" s="70" t="str">
        <f t="shared" si="77"/>
        <v/>
      </c>
      <c r="B448" s="228" t="str">
        <f>LEFT(TABLA!BC448,1)</f>
        <v>5</v>
      </c>
      <c r="C448" s="17" t="str">
        <f>TABLA!C448</f>
        <v/>
      </c>
      <c r="D448" s="17">
        <f>TABLA!F448</f>
        <v>0</v>
      </c>
      <c r="E448" s="148">
        <f>TABLA!BD448</f>
        <v>0</v>
      </c>
      <c r="F448" s="148">
        <f>TABLA!BE448</f>
        <v>0</v>
      </c>
      <c r="G448" s="70" t="str">
        <f t="shared" si="78"/>
        <v>0</v>
      </c>
      <c r="H448" s="17" t="str">
        <f t="shared" si="88"/>
        <v/>
      </c>
      <c r="I448" s="17" t="str">
        <f t="shared" si="88"/>
        <v/>
      </c>
      <c r="J448" s="17" t="str">
        <f t="shared" si="88"/>
        <v/>
      </c>
      <c r="K448" s="17" t="str">
        <f t="shared" si="88"/>
        <v/>
      </c>
      <c r="L448" s="17" t="str">
        <f t="shared" si="88"/>
        <v/>
      </c>
      <c r="M448" s="17" t="str">
        <f t="shared" si="88"/>
        <v/>
      </c>
      <c r="N448" s="17" t="str">
        <f t="shared" si="88"/>
        <v/>
      </c>
      <c r="O448" s="17" t="str">
        <f t="shared" si="88"/>
        <v/>
      </c>
      <c r="P448" s="17" t="str">
        <f t="shared" si="88"/>
        <v/>
      </c>
      <c r="Q448" s="17" t="str">
        <f t="shared" si="88"/>
        <v/>
      </c>
      <c r="R448" s="17" t="str">
        <f t="shared" si="88"/>
        <v/>
      </c>
      <c r="S448" s="17" t="str">
        <f t="shared" si="88"/>
        <v/>
      </c>
      <c r="T448" s="17" t="str">
        <f t="shared" si="88"/>
        <v/>
      </c>
      <c r="U448" s="17" t="str">
        <f t="shared" si="88"/>
        <v/>
      </c>
      <c r="V448" s="17" t="str">
        <f t="shared" si="88"/>
        <v/>
      </c>
      <c r="W448" s="17" t="str">
        <f t="shared" si="88"/>
        <v/>
      </c>
      <c r="X448" s="17" t="str">
        <f t="shared" si="87"/>
        <v/>
      </c>
      <c r="Y448" s="17" t="str">
        <f t="shared" si="87"/>
        <v/>
      </c>
      <c r="Z448" s="17" t="str">
        <f t="shared" si="87"/>
        <v/>
      </c>
      <c r="AA448" s="17" t="str">
        <f t="shared" si="87"/>
        <v/>
      </c>
      <c r="AB448" s="17" t="str">
        <f t="shared" si="87"/>
        <v/>
      </c>
      <c r="AC448" s="17" t="str">
        <f t="shared" si="87"/>
        <v/>
      </c>
      <c r="AD448" s="17" t="str">
        <f t="shared" si="87"/>
        <v/>
      </c>
      <c r="AE448" s="17" t="str">
        <f t="shared" si="87"/>
        <v/>
      </c>
      <c r="AF448" s="17" t="str">
        <f t="shared" si="87"/>
        <v/>
      </c>
      <c r="AG448" s="17" t="str">
        <f t="shared" si="87"/>
        <v/>
      </c>
      <c r="AH448" s="17" t="str">
        <f t="shared" si="87"/>
        <v/>
      </c>
      <c r="AI448" s="17" t="str">
        <f t="shared" si="87"/>
        <v/>
      </c>
      <c r="AJ448" s="17" t="str">
        <f t="shared" si="84"/>
        <v/>
      </c>
      <c r="AK448" s="17" t="str">
        <f t="shared" si="86"/>
        <v/>
      </c>
      <c r="AL448" s="17">
        <f t="shared" si="79"/>
        <v>0</v>
      </c>
    </row>
    <row r="449" spans="1:38" ht="38.75" hidden="1" x14ac:dyDescent="0.2">
      <c r="A449" s="70" t="str">
        <f t="shared" si="77"/>
        <v xml:space="preserve">ESPACIO SITIO PUESTOS DE LECTURA; </v>
      </c>
      <c r="B449" s="228" t="str">
        <f>LEFT(TABLA!BC449,1)</f>
        <v>5</v>
      </c>
      <c r="C449" s="17" t="str">
        <f>TABLA!C449</f>
        <v>Ciencias Experimentales</v>
      </c>
      <c r="D449" s="17" t="str">
        <f>TABLA!F449</f>
        <v>F. Ciencias Biológicas</v>
      </c>
      <c r="E449" s="148" t="str">
        <f>TABLA!BD449</f>
        <v>Creo que hacen falta más puestos de ordenadores para trabajar en la biblio, más escáneres</v>
      </c>
      <c r="F449" s="148" t="str">
        <f>TABLA!BE449</f>
        <v>elenagomez3@hotmail.com</v>
      </c>
      <c r="G449" s="70" t="str">
        <f t="shared" si="78"/>
        <v>CREO QUE HACEN FALTA MAS PUESTOS DE ORDENADORES PARA TRABAJAR EN LA BIBLIO, MAS ESCANERES</v>
      </c>
      <c r="H449" s="17" t="str">
        <f t="shared" si="88"/>
        <v/>
      </c>
      <c r="I449" s="17" t="str">
        <f t="shared" si="88"/>
        <v/>
      </c>
      <c r="J449" s="17" t="str">
        <f t="shared" si="88"/>
        <v/>
      </c>
      <c r="K449" s="17" t="str">
        <f t="shared" si="88"/>
        <v/>
      </c>
      <c r="L449" s="17" t="str">
        <f t="shared" si="88"/>
        <v/>
      </c>
      <c r="M449" s="17" t="str">
        <f t="shared" si="88"/>
        <v/>
      </c>
      <c r="N449" s="17" t="str">
        <f t="shared" si="88"/>
        <v/>
      </c>
      <c r="O449" s="17" t="str">
        <f t="shared" si="88"/>
        <v xml:space="preserve">ESPACIO SITIO PUESTOS DE LECTURA; </v>
      </c>
      <c r="P449" s="17" t="str">
        <f t="shared" si="88"/>
        <v/>
      </c>
      <c r="Q449" s="17" t="str">
        <f t="shared" si="88"/>
        <v/>
      </c>
      <c r="R449" s="17" t="str">
        <f t="shared" si="88"/>
        <v/>
      </c>
      <c r="S449" s="17" t="str">
        <f t="shared" si="88"/>
        <v/>
      </c>
      <c r="T449" s="17" t="str">
        <f t="shared" si="88"/>
        <v/>
      </c>
      <c r="U449" s="17" t="str">
        <f t="shared" si="88"/>
        <v/>
      </c>
      <c r="V449" s="17" t="str">
        <f t="shared" si="88"/>
        <v/>
      </c>
      <c r="W449" s="17" t="str">
        <f t="shared" si="88"/>
        <v/>
      </c>
      <c r="X449" s="17" t="str">
        <f t="shared" si="87"/>
        <v/>
      </c>
      <c r="Y449" s="17" t="str">
        <f t="shared" si="87"/>
        <v/>
      </c>
      <c r="Z449" s="17" t="str">
        <f t="shared" si="87"/>
        <v/>
      </c>
      <c r="AA449" s="17" t="str">
        <f t="shared" si="87"/>
        <v/>
      </c>
      <c r="AB449" s="17" t="str">
        <f t="shared" si="87"/>
        <v/>
      </c>
      <c r="AC449" s="17" t="str">
        <f t="shared" si="87"/>
        <v/>
      </c>
      <c r="AD449" s="17" t="str">
        <f t="shared" si="87"/>
        <v/>
      </c>
      <c r="AE449" s="17" t="str">
        <f t="shared" si="87"/>
        <v/>
      </c>
      <c r="AF449" s="17" t="str">
        <f t="shared" si="87"/>
        <v/>
      </c>
      <c r="AG449" s="17" t="str">
        <f t="shared" si="87"/>
        <v/>
      </c>
      <c r="AH449" s="17" t="str">
        <f t="shared" si="87"/>
        <v/>
      </c>
      <c r="AI449" s="17" t="str">
        <f t="shared" si="87"/>
        <v/>
      </c>
      <c r="AJ449" s="17" t="str">
        <f t="shared" si="84"/>
        <v/>
      </c>
      <c r="AK449" s="17" t="str">
        <f t="shared" si="86"/>
        <v/>
      </c>
      <c r="AL449" s="17">
        <f t="shared" si="79"/>
        <v>1</v>
      </c>
    </row>
    <row r="450" spans="1:38" hidden="1" x14ac:dyDescent="0.2">
      <c r="A450" s="70" t="str">
        <f t="shared" si="77"/>
        <v/>
      </c>
      <c r="B450" s="228" t="str">
        <f>LEFT(TABLA!BC450,1)</f>
        <v>5</v>
      </c>
      <c r="C450" s="17" t="str">
        <f>TABLA!C450</f>
        <v>Humanidades</v>
      </c>
      <c r="D450" s="17" t="str">
        <f>TABLA!F450</f>
        <v>F. Filología</v>
      </c>
      <c r="E450" s="148">
        <f>TABLA!BD450</f>
        <v>0</v>
      </c>
      <c r="F450" s="148">
        <f>TABLA!BE450</f>
        <v>0</v>
      </c>
      <c r="G450" s="70" t="str">
        <f t="shared" si="78"/>
        <v>0</v>
      </c>
      <c r="H450" s="17" t="str">
        <f t="shared" si="88"/>
        <v/>
      </c>
      <c r="I450" s="17" t="str">
        <f t="shared" si="88"/>
        <v/>
      </c>
      <c r="J450" s="17" t="str">
        <f t="shared" si="88"/>
        <v/>
      </c>
      <c r="K450" s="17" t="str">
        <f t="shared" si="88"/>
        <v/>
      </c>
      <c r="L450" s="17" t="str">
        <f t="shared" si="88"/>
        <v/>
      </c>
      <c r="M450" s="17" t="str">
        <f t="shared" si="88"/>
        <v/>
      </c>
      <c r="N450" s="17" t="str">
        <f t="shared" si="88"/>
        <v/>
      </c>
      <c r="O450" s="17" t="str">
        <f t="shared" si="88"/>
        <v/>
      </c>
      <c r="P450" s="17" t="str">
        <f t="shared" si="88"/>
        <v/>
      </c>
      <c r="Q450" s="17" t="str">
        <f t="shared" si="88"/>
        <v/>
      </c>
      <c r="R450" s="17" t="str">
        <f t="shared" si="88"/>
        <v/>
      </c>
      <c r="S450" s="17" t="str">
        <f t="shared" si="88"/>
        <v/>
      </c>
      <c r="T450" s="17" t="str">
        <f t="shared" si="88"/>
        <v/>
      </c>
      <c r="U450" s="17" t="str">
        <f t="shared" si="88"/>
        <v/>
      </c>
      <c r="V450" s="17" t="str">
        <f t="shared" si="88"/>
        <v/>
      </c>
      <c r="W450" s="17" t="str">
        <f t="shared" si="88"/>
        <v/>
      </c>
      <c r="X450" s="17" t="str">
        <f t="shared" si="87"/>
        <v/>
      </c>
      <c r="Y450" s="17" t="str">
        <f t="shared" si="87"/>
        <v/>
      </c>
      <c r="Z450" s="17" t="str">
        <f t="shared" si="87"/>
        <v/>
      </c>
      <c r="AA450" s="17" t="str">
        <f t="shared" si="87"/>
        <v/>
      </c>
      <c r="AB450" s="17" t="str">
        <f t="shared" si="87"/>
        <v/>
      </c>
      <c r="AC450" s="17" t="str">
        <f t="shared" si="87"/>
        <v/>
      </c>
      <c r="AD450" s="17" t="str">
        <f t="shared" si="87"/>
        <v/>
      </c>
      <c r="AE450" s="17" t="str">
        <f t="shared" si="87"/>
        <v/>
      </c>
      <c r="AF450" s="17" t="str">
        <f t="shared" si="87"/>
        <v/>
      </c>
      <c r="AG450" s="17" t="str">
        <f t="shared" si="87"/>
        <v/>
      </c>
      <c r="AH450" s="17" t="str">
        <f t="shared" si="87"/>
        <v/>
      </c>
      <c r="AI450" s="17" t="str">
        <f t="shared" si="87"/>
        <v/>
      </c>
      <c r="AJ450" s="17" t="str">
        <f t="shared" ref="AJ450:AK513" si="89">IFERROR((IF(FIND(AJ$2,$G450,1)&gt;0,AJ$3)),"")</f>
        <v/>
      </c>
      <c r="AK450" s="17" t="str">
        <f t="shared" si="86"/>
        <v/>
      </c>
      <c r="AL450" s="17">
        <f t="shared" si="79"/>
        <v>0</v>
      </c>
    </row>
    <row r="451" spans="1:38" hidden="1" x14ac:dyDescent="0.2">
      <c r="A451" s="70" t="str">
        <f t="shared" si="77"/>
        <v/>
      </c>
      <c r="B451" s="228" t="str">
        <f>LEFT(TABLA!BC451,1)</f>
        <v>4</v>
      </c>
      <c r="C451" s="17" t="str">
        <f>TABLA!C451</f>
        <v>Ciencias de la Salud</v>
      </c>
      <c r="D451" s="17" t="str">
        <f>TABLA!F451</f>
        <v>F. Psicología</v>
      </c>
      <c r="E451" s="148">
        <f>TABLA!BD451</f>
        <v>0</v>
      </c>
      <c r="F451" s="148">
        <f>TABLA!BE451</f>
        <v>0</v>
      </c>
      <c r="G451" s="70" t="str">
        <f t="shared" si="78"/>
        <v>0</v>
      </c>
      <c r="H451" s="17" t="str">
        <f t="shared" si="88"/>
        <v/>
      </c>
      <c r="I451" s="17" t="str">
        <f t="shared" si="88"/>
        <v/>
      </c>
      <c r="J451" s="17" t="str">
        <f t="shared" si="88"/>
        <v/>
      </c>
      <c r="K451" s="17" t="str">
        <f t="shared" si="88"/>
        <v/>
      </c>
      <c r="L451" s="17" t="str">
        <f t="shared" si="88"/>
        <v/>
      </c>
      <c r="M451" s="17" t="str">
        <f t="shared" si="88"/>
        <v/>
      </c>
      <c r="N451" s="17" t="str">
        <f t="shared" si="88"/>
        <v/>
      </c>
      <c r="O451" s="17" t="str">
        <f t="shared" si="88"/>
        <v/>
      </c>
      <c r="P451" s="17" t="str">
        <f t="shared" si="88"/>
        <v/>
      </c>
      <c r="Q451" s="17" t="str">
        <f t="shared" si="88"/>
        <v/>
      </c>
      <c r="R451" s="17" t="str">
        <f t="shared" si="88"/>
        <v/>
      </c>
      <c r="S451" s="17" t="str">
        <f t="shared" si="88"/>
        <v/>
      </c>
      <c r="T451" s="17" t="str">
        <f t="shared" si="88"/>
        <v/>
      </c>
      <c r="U451" s="17" t="str">
        <f t="shared" si="88"/>
        <v/>
      </c>
      <c r="V451" s="17" t="str">
        <f t="shared" si="88"/>
        <v/>
      </c>
      <c r="W451" s="17" t="str">
        <f t="shared" si="88"/>
        <v/>
      </c>
      <c r="X451" s="17" t="str">
        <f t="shared" si="87"/>
        <v/>
      </c>
      <c r="Y451" s="17" t="str">
        <f t="shared" si="87"/>
        <v/>
      </c>
      <c r="Z451" s="17" t="str">
        <f t="shared" si="87"/>
        <v/>
      </c>
      <c r="AA451" s="17" t="str">
        <f t="shared" si="87"/>
        <v/>
      </c>
      <c r="AB451" s="17" t="str">
        <f t="shared" si="87"/>
        <v/>
      </c>
      <c r="AC451" s="17" t="str">
        <f t="shared" si="87"/>
        <v/>
      </c>
      <c r="AD451" s="17" t="str">
        <f t="shared" si="87"/>
        <v/>
      </c>
      <c r="AE451" s="17" t="str">
        <f t="shared" si="87"/>
        <v/>
      </c>
      <c r="AF451" s="17" t="str">
        <f t="shared" si="87"/>
        <v/>
      </c>
      <c r="AG451" s="17" t="str">
        <f t="shared" si="87"/>
        <v/>
      </c>
      <c r="AH451" s="17" t="str">
        <f t="shared" si="87"/>
        <v/>
      </c>
      <c r="AI451" s="17" t="str">
        <f t="shared" si="87"/>
        <v/>
      </c>
      <c r="AJ451" s="17" t="str">
        <f t="shared" si="89"/>
        <v/>
      </c>
      <c r="AK451" s="17" t="str">
        <f t="shared" si="86"/>
        <v/>
      </c>
      <c r="AL451" s="17">
        <f t="shared" si="79"/>
        <v>0</v>
      </c>
    </row>
    <row r="452" spans="1:38" hidden="1" x14ac:dyDescent="0.2">
      <c r="A452" s="70" t="str">
        <f t="shared" si="77"/>
        <v/>
      </c>
      <c r="B452" s="228" t="str">
        <f>LEFT(TABLA!BC452,1)</f>
        <v>4</v>
      </c>
      <c r="C452" s="17" t="str">
        <f>TABLA!C452</f>
        <v/>
      </c>
      <c r="D452" s="17">
        <f>TABLA!F452</f>
        <v>0</v>
      </c>
      <c r="E452" s="148">
        <f>TABLA!BD452</f>
        <v>0</v>
      </c>
      <c r="F452" s="148">
        <f>TABLA!BE452</f>
        <v>0</v>
      </c>
      <c r="G452" s="70" t="str">
        <f t="shared" si="78"/>
        <v>0</v>
      </c>
      <c r="H452" s="17" t="str">
        <f t="shared" si="88"/>
        <v/>
      </c>
      <c r="I452" s="17" t="str">
        <f t="shared" si="88"/>
        <v/>
      </c>
      <c r="J452" s="17" t="str">
        <f t="shared" si="88"/>
        <v/>
      </c>
      <c r="K452" s="17" t="str">
        <f t="shared" si="88"/>
        <v/>
      </c>
      <c r="L452" s="17" t="str">
        <f t="shared" si="88"/>
        <v/>
      </c>
      <c r="M452" s="17" t="str">
        <f t="shared" si="88"/>
        <v/>
      </c>
      <c r="N452" s="17" t="str">
        <f t="shared" si="88"/>
        <v/>
      </c>
      <c r="O452" s="17" t="str">
        <f t="shared" si="88"/>
        <v/>
      </c>
      <c r="P452" s="17" t="str">
        <f t="shared" si="88"/>
        <v/>
      </c>
      <c r="Q452" s="17" t="str">
        <f t="shared" si="88"/>
        <v/>
      </c>
      <c r="R452" s="17" t="str">
        <f t="shared" si="88"/>
        <v/>
      </c>
      <c r="S452" s="17" t="str">
        <f t="shared" si="88"/>
        <v/>
      </c>
      <c r="T452" s="17" t="str">
        <f t="shared" si="88"/>
        <v/>
      </c>
      <c r="U452" s="17" t="str">
        <f t="shared" si="88"/>
        <v/>
      </c>
      <c r="V452" s="17" t="str">
        <f t="shared" si="88"/>
        <v/>
      </c>
      <c r="W452" s="17" t="str">
        <f t="shared" si="88"/>
        <v/>
      </c>
      <c r="X452" s="17" t="str">
        <f t="shared" si="87"/>
        <v/>
      </c>
      <c r="Y452" s="17" t="str">
        <f t="shared" si="87"/>
        <v/>
      </c>
      <c r="Z452" s="17" t="str">
        <f t="shared" si="87"/>
        <v/>
      </c>
      <c r="AA452" s="17" t="str">
        <f t="shared" si="87"/>
        <v/>
      </c>
      <c r="AB452" s="17" t="str">
        <f t="shared" si="87"/>
        <v/>
      </c>
      <c r="AC452" s="17" t="str">
        <f t="shared" si="87"/>
        <v/>
      </c>
      <c r="AD452" s="17" t="str">
        <f t="shared" si="87"/>
        <v/>
      </c>
      <c r="AE452" s="17" t="str">
        <f t="shared" si="87"/>
        <v/>
      </c>
      <c r="AF452" s="17" t="str">
        <f t="shared" si="87"/>
        <v/>
      </c>
      <c r="AG452" s="17" t="str">
        <f t="shared" si="87"/>
        <v/>
      </c>
      <c r="AH452" s="17" t="str">
        <f t="shared" si="87"/>
        <v/>
      </c>
      <c r="AI452" s="17" t="str">
        <f t="shared" si="87"/>
        <v/>
      </c>
      <c r="AJ452" s="17" t="str">
        <f t="shared" si="89"/>
        <v/>
      </c>
      <c r="AK452" s="17" t="str">
        <f t="shared" si="86"/>
        <v/>
      </c>
      <c r="AL452" s="17">
        <f t="shared" ref="AL452:AL515" si="90">COUNTIF(E452,"&lt;&gt;0")</f>
        <v>0</v>
      </c>
    </row>
    <row r="453" spans="1:38" x14ac:dyDescent="0.2">
      <c r="A453" s="70" t="str">
        <f t="shared" ref="A453:A516" si="91">CONCATENATE(H453,,I453,J453,K453,L453,M453,N453,O453,P453,Q453,R453,S453,T453,U453,V453,W453,X453,Y453,Z453,AA453,AB453,AC453,AD453,AE453,AF453,AG453,AH453,AI453,AJ453,AK453)</f>
        <v/>
      </c>
      <c r="B453" s="228" t="str">
        <f>LEFT(TABLA!BC453,1)</f>
        <v>4</v>
      </c>
      <c r="C453" s="264" t="str">
        <f>TABLA!C453</f>
        <v>Humanidades</v>
      </c>
      <c r="D453" s="264" t="str">
        <f>TABLA!F453</f>
        <v>F. Geografía e Historia</v>
      </c>
      <c r="E453" s="148">
        <f>TABLA!BD453</f>
        <v>0</v>
      </c>
      <c r="F453" s="148">
        <f>TABLA!BE453</f>
        <v>0</v>
      </c>
      <c r="G453" s="70" t="str">
        <f t="shared" ref="G453:G516" si="92">SUBSTITUTE(SUBSTITUTE(SUBSTITUTE(SUBSTITUTE(SUBSTITUTE(UPPER(E453),"Á","A"),"É","E"),"Í","I"),"Ó","O"),"Ú","U")</f>
        <v>0</v>
      </c>
      <c r="H453" s="17" t="str">
        <f t="shared" si="88"/>
        <v/>
      </c>
      <c r="I453" s="17" t="str">
        <f t="shared" si="88"/>
        <v/>
      </c>
      <c r="J453" s="17" t="str">
        <f t="shared" si="88"/>
        <v/>
      </c>
      <c r="K453" s="17" t="str">
        <f t="shared" si="88"/>
        <v/>
      </c>
      <c r="L453" s="17" t="str">
        <f t="shared" si="88"/>
        <v/>
      </c>
      <c r="M453" s="17" t="str">
        <f t="shared" si="88"/>
        <v/>
      </c>
      <c r="N453" s="17" t="str">
        <f t="shared" si="88"/>
        <v/>
      </c>
      <c r="O453" s="17" t="str">
        <f t="shared" si="88"/>
        <v/>
      </c>
      <c r="P453" s="17" t="str">
        <f t="shared" si="88"/>
        <v/>
      </c>
      <c r="Q453" s="17" t="str">
        <f t="shared" si="88"/>
        <v/>
      </c>
      <c r="R453" s="17" t="str">
        <f t="shared" si="88"/>
        <v/>
      </c>
      <c r="S453" s="17" t="str">
        <f t="shared" si="88"/>
        <v/>
      </c>
      <c r="T453" s="17" t="str">
        <f t="shared" si="88"/>
        <v/>
      </c>
      <c r="U453" s="17" t="str">
        <f t="shared" si="88"/>
        <v/>
      </c>
      <c r="V453" s="17" t="str">
        <f t="shared" si="88"/>
        <v/>
      </c>
      <c r="W453" s="17" t="str">
        <f t="shared" si="88"/>
        <v/>
      </c>
      <c r="X453" s="17" t="str">
        <f t="shared" si="87"/>
        <v/>
      </c>
      <c r="Y453" s="17" t="str">
        <f t="shared" si="87"/>
        <v/>
      </c>
      <c r="Z453" s="17" t="str">
        <f t="shared" si="87"/>
        <v/>
      </c>
      <c r="AA453" s="17" t="str">
        <f t="shared" si="87"/>
        <v/>
      </c>
      <c r="AB453" s="17" t="str">
        <f t="shared" si="87"/>
        <v/>
      </c>
      <c r="AC453" s="17" t="str">
        <f t="shared" si="87"/>
        <v/>
      </c>
      <c r="AD453" s="17" t="str">
        <f t="shared" si="87"/>
        <v/>
      </c>
      <c r="AE453" s="17" t="str">
        <f t="shared" si="87"/>
        <v/>
      </c>
      <c r="AF453" s="17" t="str">
        <f t="shared" si="87"/>
        <v/>
      </c>
      <c r="AG453" s="17" t="str">
        <f t="shared" si="87"/>
        <v/>
      </c>
      <c r="AH453" s="17" t="str">
        <f t="shared" si="87"/>
        <v/>
      </c>
      <c r="AI453" s="17" t="str">
        <f t="shared" si="87"/>
        <v/>
      </c>
      <c r="AJ453" s="17" t="str">
        <f t="shared" si="89"/>
        <v/>
      </c>
      <c r="AK453" s="17" t="str">
        <f t="shared" si="86"/>
        <v/>
      </c>
    </row>
    <row r="454" spans="1:38" hidden="1" x14ac:dyDescent="0.2">
      <c r="A454" s="70" t="str">
        <f t="shared" si="91"/>
        <v/>
      </c>
      <c r="B454" s="228" t="str">
        <f>LEFT(TABLA!BC454,1)</f>
        <v>4</v>
      </c>
      <c r="C454" s="17" t="str">
        <f>TABLA!C454</f>
        <v>Ciencias Experimentales</v>
      </c>
      <c r="D454" s="17" t="str">
        <f>TABLA!F454</f>
        <v>F. Informática</v>
      </c>
      <c r="E454" s="262">
        <f>TABLA!BD454</f>
        <v>0</v>
      </c>
      <c r="F454" s="148">
        <f>TABLA!BE454</f>
        <v>0</v>
      </c>
      <c r="G454" s="70" t="str">
        <f t="shared" si="92"/>
        <v>0</v>
      </c>
      <c r="H454" s="17" t="str">
        <f t="shared" si="88"/>
        <v/>
      </c>
      <c r="I454" s="17" t="str">
        <f t="shared" si="88"/>
        <v/>
      </c>
      <c r="J454" s="17" t="str">
        <f t="shared" si="88"/>
        <v/>
      </c>
      <c r="K454" s="17" t="str">
        <f t="shared" si="88"/>
        <v/>
      </c>
      <c r="L454" s="17" t="str">
        <f t="shared" si="88"/>
        <v/>
      </c>
      <c r="M454" s="17" t="str">
        <f t="shared" si="88"/>
        <v/>
      </c>
      <c r="N454" s="17" t="str">
        <f t="shared" si="88"/>
        <v/>
      </c>
      <c r="O454" s="17" t="str">
        <f t="shared" si="88"/>
        <v/>
      </c>
      <c r="P454" s="17" t="str">
        <f t="shared" si="88"/>
        <v/>
      </c>
      <c r="Q454" s="17" t="str">
        <f t="shared" si="88"/>
        <v/>
      </c>
      <c r="R454" s="17" t="str">
        <f t="shared" si="88"/>
        <v/>
      </c>
      <c r="S454" s="17" t="str">
        <f t="shared" si="88"/>
        <v/>
      </c>
      <c r="T454" s="17" t="str">
        <f t="shared" si="88"/>
        <v/>
      </c>
      <c r="U454" s="17" t="str">
        <f t="shared" si="88"/>
        <v/>
      </c>
      <c r="V454" s="17" t="str">
        <f t="shared" si="88"/>
        <v/>
      </c>
      <c r="W454" s="17" t="str">
        <f t="shared" si="88"/>
        <v/>
      </c>
      <c r="X454" s="17" t="str">
        <f t="shared" si="87"/>
        <v/>
      </c>
      <c r="Y454" s="17" t="str">
        <f t="shared" si="87"/>
        <v/>
      </c>
      <c r="Z454" s="17" t="str">
        <f t="shared" si="87"/>
        <v/>
      </c>
      <c r="AA454" s="17" t="str">
        <f t="shared" si="87"/>
        <v/>
      </c>
      <c r="AB454" s="17" t="str">
        <f t="shared" si="87"/>
        <v/>
      </c>
      <c r="AC454" s="17" t="str">
        <f t="shared" si="87"/>
        <v/>
      </c>
      <c r="AD454" s="17" t="str">
        <f t="shared" si="87"/>
        <v/>
      </c>
      <c r="AE454" s="17" t="str">
        <f t="shared" si="87"/>
        <v/>
      </c>
      <c r="AF454" s="17" t="str">
        <f t="shared" si="87"/>
        <v/>
      </c>
      <c r="AG454" s="17" t="str">
        <f t="shared" si="87"/>
        <v/>
      </c>
      <c r="AH454" s="17" t="str">
        <f t="shared" si="87"/>
        <v/>
      </c>
      <c r="AI454" s="17" t="str">
        <f t="shared" si="87"/>
        <v/>
      </c>
      <c r="AJ454" s="17" t="str">
        <f t="shared" si="89"/>
        <v/>
      </c>
      <c r="AK454" s="17" t="str">
        <f t="shared" si="86"/>
        <v/>
      </c>
      <c r="AL454" s="17">
        <f t="shared" si="90"/>
        <v>0</v>
      </c>
    </row>
    <row r="455" spans="1:38" ht="64.55" hidden="1" x14ac:dyDescent="0.2">
      <c r="A455" s="70" t="str">
        <f t="shared" si="91"/>
        <v xml:space="preserve">DEVOLUCIÓN; ESPACIO SITIO PUESTOS DE LECTURA; LIBROS; PRESTAMO; </v>
      </c>
      <c r="B455" s="228" t="str">
        <f>LEFT(TABLA!BC455,1)</f>
        <v>2</v>
      </c>
      <c r="C455" s="17" t="str">
        <f>TABLA!C455</f>
        <v>Ciencias Sociales</v>
      </c>
      <c r="D455" s="17" t="str">
        <f>TABLA!F455</f>
        <v>F. Derecho</v>
      </c>
      <c r="E455" s="148" t="str">
        <f>TABLA!BD455</f>
        <v>mejor coordinación entre momento de devolución del libro prestado y efectiva recepción del libro, puesto me han sancionado por unos préstamos que yo devolví pero que debe ser que tardó en quedar constancia de ello.</v>
      </c>
      <c r="F455" s="148">
        <f>TABLA!BE455</f>
        <v>0</v>
      </c>
      <c r="G455" s="70" t="str">
        <f t="shared" si="92"/>
        <v>MEJOR COORDINACION ENTRE MOMENTO DE DEVOLUCION DEL LIBRO PRESTADO Y EFECTIVA RECEPCION DEL LIBRO, PUESTO ME HAN SANCIONADO POR UNOS PRESTAMOS QUE YO DEVOLVI PERO QUE DEBE SER QUE TARDO EN QUEDAR CONSTANCIA DE ELLO.</v>
      </c>
      <c r="H455" s="17" t="str">
        <f t="shared" si="88"/>
        <v/>
      </c>
      <c r="I455" s="17" t="str">
        <f t="shared" si="88"/>
        <v/>
      </c>
      <c r="J455" s="17" t="str">
        <f t="shared" si="88"/>
        <v/>
      </c>
      <c r="K455" s="17" t="str">
        <f t="shared" si="88"/>
        <v/>
      </c>
      <c r="L455" s="17" t="str">
        <f t="shared" si="88"/>
        <v/>
      </c>
      <c r="M455" s="17" t="str">
        <f t="shared" si="88"/>
        <v/>
      </c>
      <c r="N455" s="17" t="str">
        <f t="shared" si="88"/>
        <v xml:space="preserve">DEVOLUCIÓN; </v>
      </c>
      <c r="O455" s="17" t="str">
        <f t="shared" si="88"/>
        <v xml:space="preserve">ESPACIO SITIO PUESTOS DE LECTURA; </v>
      </c>
      <c r="P455" s="17" t="str">
        <f t="shared" si="88"/>
        <v/>
      </c>
      <c r="Q455" s="17" t="str">
        <f t="shared" si="88"/>
        <v/>
      </c>
      <c r="R455" s="17" t="str">
        <f t="shared" si="88"/>
        <v/>
      </c>
      <c r="S455" s="17" t="str">
        <f t="shared" si="88"/>
        <v/>
      </c>
      <c r="T455" s="17" t="str">
        <f t="shared" si="88"/>
        <v/>
      </c>
      <c r="U455" s="17" t="str">
        <f t="shared" si="88"/>
        <v xml:space="preserve">LIBROS; </v>
      </c>
      <c r="V455" s="17" t="str">
        <f t="shared" si="88"/>
        <v/>
      </c>
      <c r="W455" s="17" t="str">
        <f t="shared" ref="W455:AI470" si="93">IFERROR((IF(FIND(W$2,$G455,1)&gt;0,W$3)),"")</f>
        <v/>
      </c>
      <c r="X455" s="17" t="str">
        <f t="shared" si="93"/>
        <v/>
      </c>
      <c r="Y455" s="17" t="str">
        <f t="shared" si="93"/>
        <v/>
      </c>
      <c r="Z455" s="17" t="str">
        <f t="shared" si="93"/>
        <v/>
      </c>
      <c r="AA455" s="17" t="str">
        <f t="shared" si="93"/>
        <v/>
      </c>
      <c r="AB455" s="17" t="str">
        <f t="shared" si="93"/>
        <v/>
      </c>
      <c r="AC455" s="17" t="str">
        <f t="shared" si="93"/>
        <v xml:space="preserve">PRESTAMO; </v>
      </c>
      <c r="AD455" s="17" t="str">
        <f t="shared" si="93"/>
        <v/>
      </c>
      <c r="AE455" s="17" t="str">
        <f t="shared" si="93"/>
        <v/>
      </c>
      <c r="AF455" s="17" t="str">
        <f t="shared" si="93"/>
        <v/>
      </c>
      <c r="AG455" s="17" t="str">
        <f t="shared" si="93"/>
        <v/>
      </c>
      <c r="AH455" s="17" t="str">
        <f t="shared" si="93"/>
        <v/>
      </c>
      <c r="AI455" s="17" t="str">
        <f t="shared" si="93"/>
        <v/>
      </c>
      <c r="AJ455" s="17" t="str">
        <f t="shared" si="89"/>
        <v/>
      </c>
      <c r="AK455" s="17" t="str">
        <f t="shared" si="86"/>
        <v/>
      </c>
      <c r="AL455" s="17">
        <f t="shared" si="90"/>
        <v>1</v>
      </c>
    </row>
    <row r="456" spans="1:38" hidden="1" x14ac:dyDescent="0.2">
      <c r="A456" s="70" t="str">
        <f t="shared" si="91"/>
        <v/>
      </c>
      <c r="B456" s="228" t="str">
        <f>LEFT(TABLA!BC456,1)</f>
        <v>2</v>
      </c>
      <c r="C456" s="17" t="str">
        <f>TABLA!C456</f>
        <v>Ciencias Sociales</v>
      </c>
      <c r="D456" s="17" t="str">
        <f>TABLA!F456</f>
        <v>F. Derecho</v>
      </c>
      <c r="E456" s="148">
        <f>TABLA!BD456</f>
        <v>0</v>
      </c>
      <c r="F456" s="148">
        <f>TABLA!BE456</f>
        <v>0</v>
      </c>
      <c r="G456" s="70" t="str">
        <f t="shared" si="92"/>
        <v>0</v>
      </c>
      <c r="H456" s="17" t="str">
        <f t="shared" ref="H456:W471" si="94">IFERROR((IF(FIND(H$2,$G456,1)&gt;0,H$3)),"")</f>
        <v/>
      </c>
      <c r="I456" s="17" t="str">
        <f t="shared" si="94"/>
        <v/>
      </c>
      <c r="J456" s="17" t="str">
        <f t="shared" si="94"/>
        <v/>
      </c>
      <c r="K456" s="17" t="str">
        <f t="shared" si="94"/>
        <v/>
      </c>
      <c r="L456" s="17" t="str">
        <f t="shared" si="94"/>
        <v/>
      </c>
      <c r="M456" s="17" t="str">
        <f t="shared" si="94"/>
        <v/>
      </c>
      <c r="N456" s="17" t="str">
        <f t="shared" si="94"/>
        <v/>
      </c>
      <c r="O456" s="17" t="str">
        <f t="shared" si="94"/>
        <v/>
      </c>
      <c r="P456" s="17" t="str">
        <f t="shared" si="94"/>
        <v/>
      </c>
      <c r="Q456" s="17" t="str">
        <f t="shared" si="94"/>
        <v/>
      </c>
      <c r="R456" s="17" t="str">
        <f t="shared" si="94"/>
        <v/>
      </c>
      <c r="S456" s="17" t="str">
        <f t="shared" si="94"/>
        <v/>
      </c>
      <c r="T456" s="17" t="str">
        <f t="shared" si="94"/>
        <v/>
      </c>
      <c r="U456" s="17" t="str">
        <f t="shared" si="94"/>
        <v/>
      </c>
      <c r="V456" s="17" t="str">
        <f t="shared" si="94"/>
        <v/>
      </c>
      <c r="W456" s="17" t="str">
        <f t="shared" si="94"/>
        <v/>
      </c>
      <c r="X456" s="17" t="str">
        <f t="shared" si="93"/>
        <v/>
      </c>
      <c r="Y456" s="17" t="str">
        <f t="shared" si="93"/>
        <v/>
      </c>
      <c r="Z456" s="17" t="str">
        <f t="shared" si="93"/>
        <v/>
      </c>
      <c r="AA456" s="17" t="str">
        <f t="shared" si="93"/>
        <v/>
      </c>
      <c r="AB456" s="17" t="str">
        <f t="shared" si="93"/>
        <v/>
      </c>
      <c r="AC456" s="17" t="str">
        <f t="shared" si="93"/>
        <v/>
      </c>
      <c r="AD456" s="17" t="str">
        <f t="shared" si="93"/>
        <v/>
      </c>
      <c r="AE456" s="17" t="str">
        <f t="shared" si="93"/>
        <v/>
      </c>
      <c r="AF456" s="17" t="str">
        <f t="shared" si="93"/>
        <v/>
      </c>
      <c r="AG456" s="17" t="str">
        <f t="shared" si="93"/>
        <v/>
      </c>
      <c r="AH456" s="17" t="str">
        <f t="shared" si="93"/>
        <v/>
      </c>
      <c r="AI456" s="17" t="str">
        <f t="shared" si="93"/>
        <v/>
      </c>
      <c r="AJ456" s="17" t="str">
        <f t="shared" si="89"/>
        <v/>
      </c>
      <c r="AK456" s="17" t="str">
        <f t="shared" si="86"/>
        <v/>
      </c>
      <c r="AL456" s="17">
        <f t="shared" si="90"/>
        <v>0</v>
      </c>
    </row>
    <row r="457" spans="1:38" hidden="1" x14ac:dyDescent="0.2">
      <c r="A457" s="70" t="str">
        <f t="shared" si="91"/>
        <v/>
      </c>
      <c r="B457" s="228" t="str">
        <f>LEFT(TABLA!BC457,1)</f>
        <v>5</v>
      </c>
      <c r="C457" s="17" t="str">
        <f>TABLA!C457</f>
        <v>Humanidades</v>
      </c>
      <c r="D457" s="17" t="str">
        <f>TABLA!F457</f>
        <v>F. Geografía e Historia</v>
      </c>
      <c r="E457" s="148">
        <f>TABLA!BD457</f>
        <v>0</v>
      </c>
      <c r="F457" s="148">
        <f>TABLA!BE457</f>
        <v>0</v>
      </c>
      <c r="G457" s="70" t="str">
        <f t="shared" si="92"/>
        <v>0</v>
      </c>
      <c r="H457" s="17" t="str">
        <f t="shared" si="94"/>
        <v/>
      </c>
      <c r="I457" s="17" t="str">
        <f t="shared" si="94"/>
        <v/>
      </c>
      <c r="J457" s="17" t="str">
        <f t="shared" si="94"/>
        <v/>
      </c>
      <c r="K457" s="17" t="str">
        <f t="shared" si="94"/>
        <v/>
      </c>
      <c r="L457" s="17" t="str">
        <f t="shared" si="94"/>
        <v/>
      </c>
      <c r="M457" s="17" t="str">
        <f t="shared" si="94"/>
        <v/>
      </c>
      <c r="N457" s="17" t="str">
        <f t="shared" si="94"/>
        <v/>
      </c>
      <c r="O457" s="17" t="str">
        <f t="shared" si="94"/>
        <v/>
      </c>
      <c r="P457" s="17" t="str">
        <f t="shared" si="94"/>
        <v/>
      </c>
      <c r="Q457" s="17" t="str">
        <f t="shared" si="94"/>
        <v/>
      </c>
      <c r="R457" s="17" t="str">
        <f t="shared" si="94"/>
        <v/>
      </c>
      <c r="S457" s="17" t="str">
        <f t="shared" si="94"/>
        <v/>
      </c>
      <c r="T457" s="17" t="str">
        <f t="shared" si="94"/>
        <v/>
      </c>
      <c r="U457" s="17" t="str">
        <f t="shared" si="94"/>
        <v/>
      </c>
      <c r="V457" s="17" t="str">
        <f t="shared" si="94"/>
        <v/>
      </c>
      <c r="W457" s="17" t="str">
        <f t="shared" si="94"/>
        <v/>
      </c>
      <c r="X457" s="17" t="str">
        <f t="shared" si="93"/>
        <v/>
      </c>
      <c r="Y457" s="17" t="str">
        <f t="shared" si="93"/>
        <v/>
      </c>
      <c r="Z457" s="17" t="str">
        <f t="shared" si="93"/>
        <v/>
      </c>
      <c r="AA457" s="17" t="str">
        <f t="shared" si="93"/>
        <v/>
      </c>
      <c r="AB457" s="17" t="str">
        <f t="shared" si="93"/>
        <v/>
      </c>
      <c r="AC457" s="17" t="str">
        <f t="shared" si="93"/>
        <v/>
      </c>
      <c r="AD457" s="17" t="str">
        <f t="shared" si="93"/>
        <v/>
      </c>
      <c r="AE457" s="17" t="str">
        <f t="shared" si="93"/>
        <v/>
      </c>
      <c r="AF457" s="17" t="str">
        <f t="shared" si="93"/>
        <v/>
      </c>
      <c r="AG457" s="17" t="str">
        <f t="shared" si="93"/>
        <v/>
      </c>
      <c r="AH457" s="17" t="str">
        <f t="shared" si="93"/>
        <v/>
      </c>
      <c r="AI457" s="17" t="str">
        <f t="shared" si="93"/>
        <v/>
      </c>
      <c r="AJ457" s="17" t="str">
        <f t="shared" si="89"/>
        <v/>
      </c>
      <c r="AK457" s="17" t="str">
        <f t="shared" si="86"/>
        <v/>
      </c>
      <c r="AL457" s="17">
        <f t="shared" si="90"/>
        <v>0</v>
      </c>
    </row>
    <row r="458" spans="1:38" hidden="1" x14ac:dyDescent="0.2">
      <c r="A458" s="70" t="str">
        <f t="shared" si="91"/>
        <v/>
      </c>
      <c r="B458" s="228" t="str">
        <f>LEFT(TABLA!BC458,1)</f>
        <v>4</v>
      </c>
      <c r="C458" s="17" t="str">
        <f>TABLA!C458</f>
        <v>Ciencias Experimentales</v>
      </c>
      <c r="D458" s="17" t="str">
        <f>TABLA!F458</f>
        <v>F. Ciencias Biológicas</v>
      </c>
      <c r="E458" s="148">
        <f>TABLA!BD458</f>
        <v>0</v>
      </c>
      <c r="F458" s="148">
        <f>TABLA!BE458</f>
        <v>0</v>
      </c>
      <c r="G458" s="70" t="str">
        <f t="shared" si="92"/>
        <v>0</v>
      </c>
      <c r="H458" s="17" t="str">
        <f t="shared" si="94"/>
        <v/>
      </c>
      <c r="I458" s="17" t="str">
        <f t="shared" si="94"/>
        <v/>
      </c>
      <c r="J458" s="17" t="str">
        <f t="shared" si="94"/>
        <v/>
      </c>
      <c r="K458" s="17" t="str">
        <f t="shared" si="94"/>
        <v/>
      </c>
      <c r="L458" s="17" t="str">
        <f t="shared" si="94"/>
        <v/>
      </c>
      <c r="M458" s="17" t="str">
        <f t="shared" si="94"/>
        <v/>
      </c>
      <c r="N458" s="17" t="str">
        <f t="shared" si="94"/>
        <v/>
      </c>
      <c r="O458" s="17" t="str">
        <f t="shared" si="94"/>
        <v/>
      </c>
      <c r="P458" s="17" t="str">
        <f t="shared" si="94"/>
        <v/>
      </c>
      <c r="Q458" s="17" t="str">
        <f t="shared" si="94"/>
        <v/>
      </c>
      <c r="R458" s="17" t="str">
        <f t="shared" si="94"/>
        <v/>
      </c>
      <c r="S458" s="17" t="str">
        <f t="shared" si="94"/>
        <v/>
      </c>
      <c r="T458" s="17" t="str">
        <f t="shared" si="94"/>
        <v/>
      </c>
      <c r="U458" s="17" t="str">
        <f t="shared" si="94"/>
        <v/>
      </c>
      <c r="V458" s="17" t="str">
        <f t="shared" si="94"/>
        <v/>
      </c>
      <c r="W458" s="17" t="str">
        <f t="shared" si="94"/>
        <v/>
      </c>
      <c r="X458" s="17" t="str">
        <f t="shared" si="93"/>
        <v/>
      </c>
      <c r="Y458" s="17" t="str">
        <f t="shared" si="93"/>
        <v/>
      </c>
      <c r="Z458" s="17" t="str">
        <f t="shared" si="93"/>
        <v/>
      </c>
      <c r="AA458" s="17" t="str">
        <f t="shared" si="93"/>
        <v/>
      </c>
      <c r="AB458" s="17" t="str">
        <f t="shared" si="93"/>
        <v/>
      </c>
      <c r="AC458" s="17" t="str">
        <f t="shared" si="93"/>
        <v/>
      </c>
      <c r="AD458" s="17" t="str">
        <f t="shared" si="93"/>
        <v/>
      </c>
      <c r="AE458" s="17" t="str">
        <f t="shared" si="93"/>
        <v/>
      </c>
      <c r="AF458" s="17" t="str">
        <f t="shared" si="93"/>
        <v/>
      </c>
      <c r="AG458" s="17" t="str">
        <f t="shared" si="93"/>
        <v/>
      </c>
      <c r="AH458" s="17" t="str">
        <f t="shared" si="93"/>
        <v/>
      </c>
      <c r="AI458" s="17" t="str">
        <f t="shared" si="93"/>
        <v/>
      </c>
      <c r="AJ458" s="17" t="str">
        <f t="shared" si="89"/>
        <v/>
      </c>
      <c r="AK458" s="17" t="str">
        <f t="shared" si="86"/>
        <v/>
      </c>
      <c r="AL458" s="17">
        <f t="shared" si="90"/>
        <v>0</v>
      </c>
    </row>
    <row r="459" spans="1:38" x14ac:dyDescent="0.2">
      <c r="A459" s="70" t="str">
        <f t="shared" si="91"/>
        <v/>
      </c>
      <c r="B459" s="228" t="str">
        <f>LEFT(TABLA!BC459,1)</f>
        <v>5</v>
      </c>
      <c r="C459" s="264" t="str">
        <f>TABLA!C459</f>
        <v>Ciencias de la Salud</v>
      </c>
      <c r="D459" s="264" t="str">
        <f>TABLA!F459</f>
        <v>F. Farmacia</v>
      </c>
      <c r="E459" s="148">
        <f>TABLA!BD459</f>
        <v>0</v>
      </c>
      <c r="F459" s="148">
        <f>TABLA!BE459</f>
        <v>0</v>
      </c>
      <c r="G459" s="70" t="str">
        <f t="shared" si="92"/>
        <v>0</v>
      </c>
      <c r="H459" s="17" t="str">
        <f t="shared" si="94"/>
        <v/>
      </c>
      <c r="I459" s="17" t="str">
        <f t="shared" si="94"/>
        <v/>
      </c>
      <c r="J459" s="17" t="str">
        <f t="shared" si="94"/>
        <v/>
      </c>
      <c r="K459" s="17" t="str">
        <f t="shared" si="94"/>
        <v/>
      </c>
      <c r="L459" s="17" t="str">
        <f t="shared" si="94"/>
        <v/>
      </c>
      <c r="M459" s="17" t="str">
        <f t="shared" si="94"/>
        <v/>
      </c>
      <c r="N459" s="17" t="str">
        <f t="shared" si="94"/>
        <v/>
      </c>
      <c r="O459" s="17" t="str">
        <f t="shared" si="94"/>
        <v/>
      </c>
      <c r="P459" s="17" t="str">
        <f t="shared" si="94"/>
        <v/>
      </c>
      <c r="Q459" s="17" t="str">
        <f t="shared" si="94"/>
        <v/>
      </c>
      <c r="R459" s="17" t="str">
        <f t="shared" si="94"/>
        <v/>
      </c>
      <c r="S459" s="17" t="str">
        <f t="shared" si="94"/>
        <v/>
      </c>
      <c r="T459" s="17" t="str">
        <f t="shared" si="94"/>
        <v/>
      </c>
      <c r="U459" s="17" t="str">
        <f t="shared" si="94"/>
        <v/>
      </c>
      <c r="V459" s="17" t="str">
        <f t="shared" si="94"/>
        <v/>
      </c>
      <c r="W459" s="17" t="str">
        <f t="shared" si="94"/>
        <v/>
      </c>
      <c r="X459" s="17" t="str">
        <f t="shared" si="93"/>
        <v/>
      </c>
      <c r="Y459" s="17" t="str">
        <f t="shared" si="93"/>
        <v/>
      </c>
      <c r="Z459" s="17" t="str">
        <f t="shared" si="93"/>
        <v/>
      </c>
      <c r="AA459" s="17" t="str">
        <f t="shared" si="93"/>
        <v/>
      </c>
      <c r="AB459" s="17" t="str">
        <f t="shared" si="93"/>
        <v/>
      </c>
      <c r="AC459" s="17" t="str">
        <f t="shared" si="93"/>
        <v/>
      </c>
      <c r="AD459" s="17" t="str">
        <f t="shared" si="93"/>
        <v/>
      </c>
      <c r="AE459" s="17" t="str">
        <f t="shared" si="93"/>
        <v/>
      </c>
      <c r="AF459" s="17" t="str">
        <f t="shared" si="93"/>
        <v/>
      </c>
      <c r="AG459" s="17" t="str">
        <f t="shared" si="93"/>
        <v/>
      </c>
      <c r="AH459" s="17" t="str">
        <f t="shared" si="93"/>
        <v/>
      </c>
      <c r="AI459" s="17" t="str">
        <f t="shared" si="93"/>
        <v/>
      </c>
      <c r="AJ459" s="17" t="str">
        <f t="shared" si="89"/>
        <v/>
      </c>
      <c r="AK459" s="17" t="str">
        <f t="shared" si="86"/>
        <v/>
      </c>
    </row>
    <row r="460" spans="1:38" ht="38.75" hidden="1" x14ac:dyDescent="0.2">
      <c r="A460" s="70" t="str">
        <f t="shared" si="91"/>
        <v xml:space="preserve">Wifi; </v>
      </c>
      <c r="B460" s="228" t="str">
        <f>LEFT(TABLA!BC460,1)</f>
        <v/>
      </c>
      <c r="C460" s="17" t="str">
        <f>TABLA!C460</f>
        <v>Humanidades</v>
      </c>
      <c r="D460" s="17" t="str">
        <f>TABLA!F460</f>
        <v>F. Filología</v>
      </c>
      <c r="E460" s="262" t="str">
        <f>TABLA!BD460</f>
        <v>Por favor mejora un poco el Internet, los móviles pierden conexión de datos al entrar la puerta, y el wifi de UCM y eduroam ocurre problemas con una frecuencia muy alta.</v>
      </c>
      <c r="F460" s="148">
        <f>TABLA!BE460</f>
        <v>0</v>
      </c>
      <c r="G460" s="70" t="str">
        <f t="shared" si="92"/>
        <v>POR FAVOR MEJORA UN POCO EL INTERNET, LOS MOVILES PIERDEN CONEXION DE DATOS AL ENTRAR LA PUERTA, Y EL WIFI DE UCM Y EDUROAM OCURRE PROBLEMAS CON UNA FRECUENCIA MUY ALTA.</v>
      </c>
      <c r="H460" s="17" t="str">
        <f t="shared" si="94"/>
        <v/>
      </c>
      <c r="I460" s="17" t="str">
        <f t="shared" si="94"/>
        <v/>
      </c>
      <c r="J460" s="17" t="str">
        <f t="shared" si="94"/>
        <v/>
      </c>
      <c r="K460" s="17" t="str">
        <f t="shared" si="94"/>
        <v/>
      </c>
      <c r="L460" s="17" t="str">
        <f t="shared" si="94"/>
        <v/>
      </c>
      <c r="M460" s="17" t="str">
        <f t="shared" si="94"/>
        <v/>
      </c>
      <c r="N460" s="17" t="str">
        <f t="shared" si="94"/>
        <v/>
      </c>
      <c r="O460" s="17" t="str">
        <f t="shared" si="94"/>
        <v/>
      </c>
      <c r="P460" s="17" t="str">
        <f t="shared" si="94"/>
        <v/>
      </c>
      <c r="Q460" s="17" t="str">
        <f t="shared" si="94"/>
        <v/>
      </c>
      <c r="R460" s="17" t="str">
        <f t="shared" si="94"/>
        <v/>
      </c>
      <c r="S460" s="17" t="str">
        <f t="shared" si="94"/>
        <v/>
      </c>
      <c r="T460" s="17" t="str">
        <f t="shared" si="94"/>
        <v/>
      </c>
      <c r="U460" s="17" t="str">
        <f t="shared" si="94"/>
        <v/>
      </c>
      <c r="V460" s="17" t="str">
        <f t="shared" si="94"/>
        <v/>
      </c>
      <c r="W460" s="17" t="str">
        <f t="shared" si="94"/>
        <v/>
      </c>
      <c r="X460" s="17" t="str">
        <f t="shared" si="93"/>
        <v/>
      </c>
      <c r="Y460" s="17" t="str">
        <f t="shared" si="93"/>
        <v/>
      </c>
      <c r="Z460" s="17" t="str">
        <f t="shared" si="93"/>
        <v/>
      </c>
      <c r="AA460" s="17" t="str">
        <f t="shared" si="93"/>
        <v/>
      </c>
      <c r="AB460" s="17" t="str">
        <f t="shared" si="93"/>
        <v/>
      </c>
      <c r="AC460" s="17" t="str">
        <f t="shared" si="93"/>
        <v/>
      </c>
      <c r="AD460" s="17" t="str">
        <f t="shared" si="93"/>
        <v/>
      </c>
      <c r="AE460" s="17" t="str">
        <f t="shared" si="93"/>
        <v/>
      </c>
      <c r="AF460" s="17" t="str">
        <f t="shared" si="93"/>
        <v/>
      </c>
      <c r="AG460" s="17" t="str">
        <f t="shared" si="93"/>
        <v/>
      </c>
      <c r="AH460" s="17" t="str">
        <f t="shared" si="93"/>
        <v/>
      </c>
      <c r="AI460" s="17" t="str">
        <f t="shared" si="93"/>
        <v/>
      </c>
      <c r="AJ460" s="17" t="str">
        <f t="shared" si="89"/>
        <v xml:space="preserve">Wifi; </v>
      </c>
      <c r="AK460" s="17" t="str">
        <f t="shared" si="86"/>
        <v/>
      </c>
      <c r="AL460" s="17">
        <f t="shared" si="90"/>
        <v>1</v>
      </c>
    </row>
    <row r="461" spans="1:38" hidden="1" x14ac:dyDescent="0.2">
      <c r="A461" s="70" t="str">
        <f t="shared" si="91"/>
        <v/>
      </c>
      <c r="B461" s="228" t="str">
        <f>LEFT(TABLA!BC461,1)</f>
        <v>4</v>
      </c>
      <c r="C461" s="17" t="str">
        <f>TABLA!C461</f>
        <v>Ciencias Experimentales</v>
      </c>
      <c r="D461" s="17" t="str">
        <f>TABLA!F461</f>
        <v>F. Ciencias Químicas</v>
      </c>
      <c r="E461" s="148">
        <f>TABLA!BD461</f>
        <v>0</v>
      </c>
      <c r="F461" s="148">
        <f>TABLA!BE461</f>
        <v>0</v>
      </c>
      <c r="G461" s="70" t="str">
        <f t="shared" si="92"/>
        <v>0</v>
      </c>
      <c r="H461" s="17" t="str">
        <f t="shared" si="94"/>
        <v/>
      </c>
      <c r="I461" s="17" t="str">
        <f t="shared" si="94"/>
        <v/>
      </c>
      <c r="J461" s="17" t="str">
        <f t="shared" si="94"/>
        <v/>
      </c>
      <c r="K461" s="17" t="str">
        <f t="shared" si="94"/>
        <v/>
      </c>
      <c r="L461" s="17" t="str">
        <f t="shared" si="94"/>
        <v/>
      </c>
      <c r="M461" s="17" t="str">
        <f t="shared" si="94"/>
        <v/>
      </c>
      <c r="N461" s="17" t="str">
        <f t="shared" si="94"/>
        <v/>
      </c>
      <c r="O461" s="17" t="str">
        <f t="shared" si="94"/>
        <v/>
      </c>
      <c r="P461" s="17" t="str">
        <f t="shared" si="94"/>
        <v/>
      </c>
      <c r="Q461" s="17" t="str">
        <f t="shared" si="94"/>
        <v/>
      </c>
      <c r="R461" s="17" t="str">
        <f t="shared" si="94"/>
        <v/>
      </c>
      <c r="S461" s="17" t="str">
        <f t="shared" si="94"/>
        <v/>
      </c>
      <c r="T461" s="17" t="str">
        <f t="shared" si="94"/>
        <v/>
      </c>
      <c r="U461" s="17" t="str">
        <f t="shared" si="94"/>
        <v/>
      </c>
      <c r="V461" s="17" t="str">
        <f t="shared" si="94"/>
        <v/>
      </c>
      <c r="W461" s="17" t="str">
        <f t="shared" si="94"/>
        <v/>
      </c>
      <c r="X461" s="17" t="str">
        <f t="shared" si="93"/>
        <v/>
      </c>
      <c r="Y461" s="17" t="str">
        <f t="shared" si="93"/>
        <v/>
      </c>
      <c r="Z461" s="17" t="str">
        <f t="shared" si="93"/>
        <v/>
      </c>
      <c r="AA461" s="17" t="str">
        <f t="shared" si="93"/>
        <v/>
      </c>
      <c r="AB461" s="17" t="str">
        <f t="shared" si="93"/>
        <v/>
      </c>
      <c r="AC461" s="17" t="str">
        <f t="shared" si="93"/>
        <v/>
      </c>
      <c r="AD461" s="17" t="str">
        <f t="shared" si="93"/>
        <v/>
      </c>
      <c r="AE461" s="17" t="str">
        <f t="shared" si="93"/>
        <v/>
      </c>
      <c r="AF461" s="17" t="str">
        <f t="shared" si="93"/>
        <v/>
      </c>
      <c r="AG461" s="17" t="str">
        <f t="shared" si="93"/>
        <v/>
      </c>
      <c r="AH461" s="17" t="str">
        <f t="shared" si="93"/>
        <v/>
      </c>
      <c r="AI461" s="17" t="str">
        <f t="shared" si="93"/>
        <v/>
      </c>
      <c r="AJ461" s="17" t="str">
        <f t="shared" si="89"/>
        <v/>
      </c>
      <c r="AK461" s="17" t="str">
        <f t="shared" si="86"/>
        <v/>
      </c>
      <c r="AL461" s="17">
        <f t="shared" si="90"/>
        <v>0</v>
      </c>
    </row>
    <row r="462" spans="1:38" hidden="1" x14ac:dyDescent="0.2">
      <c r="A462" s="70" t="str">
        <f t="shared" si="91"/>
        <v/>
      </c>
      <c r="B462" s="228" t="str">
        <f>LEFT(TABLA!BC462,1)</f>
        <v>4</v>
      </c>
      <c r="C462" s="17" t="str">
        <f>TABLA!C462</f>
        <v>Ciencias Sociales</v>
      </c>
      <c r="D462" s="17" t="str">
        <f>TABLA!F462</f>
        <v>F. Ciencias Políticas y Sociología</v>
      </c>
      <c r="E462" s="148">
        <f>TABLA!BD462</f>
        <v>0</v>
      </c>
      <c r="F462" s="148">
        <f>TABLA!BE462</f>
        <v>0</v>
      </c>
      <c r="G462" s="70" t="str">
        <f t="shared" si="92"/>
        <v>0</v>
      </c>
      <c r="H462" s="17" t="str">
        <f t="shared" si="94"/>
        <v/>
      </c>
      <c r="I462" s="17" t="str">
        <f t="shared" si="94"/>
        <v/>
      </c>
      <c r="J462" s="17" t="str">
        <f t="shared" si="94"/>
        <v/>
      </c>
      <c r="K462" s="17" t="str">
        <f t="shared" si="94"/>
        <v/>
      </c>
      <c r="L462" s="17" t="str">
        <f t="shared" si="94"/>
        <v/>
      </c>
      <c r="M462" s="17" t="str">
        <f t="shared" si="94"/>
        <v/>
      </c>
      <c r="N462" s="17" t="str">
        <f t="shared" si="94"/>
        <v/>
      </c>
      <c r="O462" s="17" t="str">
        <f t="shared" si="94"/>
        <v/>
      </c>
      <c r="P462" s="17" t="str">
        <f t="shared" si="94"/>
        <v/>
      </c>
      <c r="Q462" s="17" t="str">
        <f t="shared" si="94"/>
        <v/>
      </c>
      <c r="R462" s="17" t="str">
        <f t="shared" si="94"/>
        <v/>
      </c>
      <c r="S462" s="17" t="str">
        <f t="shared" si="94"/>
        <v/>
      </c>
      <c r="T462" s="17" t="str">
        <f t="shared" si="94"/>
        <v/>
      </c>
      <c r="U462" s="17" t="str">
        <f t="shared" si="94"/>
        <v/>
      </c>
      <c r="V462" s="17" t="str">
        <f t="shared" si="94"/>
        <v/>
      </c>
      <c r="W462" s="17" t="str">
        <f t="shared" si="94"/>
        <v/>
      </c>
      <c r="X462" s="17" t="str">
        <f t="shared" si="93"/>
        <v/>
      </c>
      <c r="Y462" s="17" t="str">
        <f t="shared" si="93"/>
        <v/>
      </c>
      <c r="Z462" s="17" t="str">
        <f t="shared" si="93"/>
        <v/>
      </c>
      <c r="AA462" s="17" t="str">
        <f t="shared" si="93"/>
        <v/>
      </c>
      <c r="AB462" s="17" t="str">
        <f t="shared" si="93"/>
        <v/>
      </c>
      <c r="AC462" s="17" t="str">
        <f t="shared" si="93"/>
        <v/>
      </c>
      <c r="AD462" s="17" t="str">
        <f t="shared" si="93"/>
        <v/>
      </c>
      <c r="AE462" s="17" t="str">
        <f t="shared" si="93"/>
        <v/>
      </c>
      <c r="AF462" s="17" t="str">
        <f t="shared" si="93"/>
        <v/>
      </c>
      <c r="AG462" s="17" t="str">
        <f t="shared" si="93"/>
        <v/>
      </c>
      <c r="AH462" s="17" t="str">
        <f t="shared" si="93"/>
        <v/>
      </c>
      <c r="AI462" s="17" t="str">
        <f t="shared" si="93"/>
        <v/>
      </c>
      <c r="AJ462" s="17" t="str">
        <f t="shared" si="89"/>
        <v/>
      </c>
      <c r="AK462" s="17" t="str">
        <f t="shared" si="86"/>
        <v/>
      </c>
      <c r="AL462" s="17">
        <f t="shared" si="90"/>
        <v>0</v>
      </c>
    </row>
    <row r="463" spans="1:38" x14ac:dyDescent="0.2">
      <c r="A463" s="70" t="str">
        <f t="shared" si="91"/>
        <v/>
      </c>
      <c r="B463" s="228" t="str">
        <f>LEFT(TABLA!BC463,1)</f>
        <v>3</v>
      </c>
      <c r="C463" s="264" t="str">
        <f>TABLA!C463</f>
        <v/>
      </c>
      <c r="D463" s="264">
        <f>TABLA!F463</f>
        <v>0</v>
      </c>
      <c r="E463" s="148">
        <f>TABLA!BD463</f>
        <v>0</v>
      </c>
      <c r="F463" s="148">
        <f>TABLA!BE463</f>
        <v>0</v>
      </c>
      <c r="G463" s="70" t="str">
        <f t="shared" si="92"/>
        <v>0</v>
      </c>
      <c r="H463" s="17" t="str">
        <f t="shared" si="94"/>
        <v/>
      </c>
      <c r="I463" s="17" t="str">
        <f t="shared" si="94"/>
        <v/>
      </c>
      <c r="J463" s="17" t="str">
        <f t="shared" si="94"/>
        <v/>
      </c>
      <c r="K463" s="17" t="str">
        <f t="shared" si="94"/>
        <v/>
      </c>
      <c r="L463" s="17" t="str">
        <f t="shared" si="94"/>
        <v/>
      </c>
      <c r="M463" s="17" t="str">
        <f t="shared" si="94"/>
        <v/>
      </c>
      <c r="N463" s="17" t="str">
        <f t="shared" si="94"/>
        <v/>
      </c>
      <c r="O463" s="17" t="str">
        <f t="shared" si="94"/>
        <v/>
      </c>
      <c r="P463" s="17" t="str">
        <f t="shared" si="94"/>
        <v/>
      </c>
      <c r="Q463" s="17" t="str">
        <f t="shared" si="94"/>
        <v/>
      </c>
      <c r="R463" s="17" t="str">
        <f t="shared" si="94"/>
        <v/>
      </c>
      <c r="S463" s="17" t="str">
        <f t="shared" si="94"/>
        <v/>
      </c>
      <c r="T463" s="17" t="str">
        <f t="shared" si="94"/>
        <v/>
      </c>
      <c r="U463" s="17" t="str">
        <f t="shared" si="94"/>
        <v/>
      </c>
      <c r="V463" s="17" t="str">
        <f t="shared" si="94"/>
        <v/>
      </c>
      <c r="W463" s="17" t="str">
        <f t="shared" si="94"/>
        <v/>
      </c>
      <c r="X463" s="17" t="str">
        <f t="shared" si="93"/>
        <v/>
      </c>
      <c r="Y463" s="17" t="str">
        <f t="shared" si="93"/>
        <v/>
      </c>
      <c r="Z463" s="17" t="str">
        <f t="shared" si="93"/>
        <v/>
      </c>
      <c r="AA463" s="17" t="str">
        <f t="shared" si="93"/>
        <v/>
      </c>
      <c r="AB463" s="17" t="str">
        <f t="shared" si="93"/>
        <v/>
      </c>
      <c r="AC463" s="17" t="str">
        <f t="shared" si="93"/>
        <v/>
      </c>
      <c r="AD463" s="17" t="str">
        <f t="shared" si="93"/>
        <v/>
      </c>
      <c r="AE463" s="17" t="str">
        <f t="shared" si="93"/>
        <v/>
      </c>
      <c r="AF463" s="17" t="str">
        <f t="shared" si="93"/>
        <v/>
      </c>
      <c r="AG463" s="17" t="str">
        <f t="shared" si="93"/>
        <v/>
      </c>
      <c r="AH463" s="17" t="str">
        <f t="shared" si="93"/>
        <v/>
      </c>
      <c r="AI463" s="17" t="str">
        <f t="shared" si="93"/>
        <v/>
      </c>
      <c r="AJ463" s="17" t="str">
        <f t="shared" si="89"/>
        <v/>
      </c>
      <c r="AK463" s="17" t="str">
        <f t="shared" si="86"/>
        <v/>
      </c>
    </row>
    <row r="464" spans="1:38" x14ac:dyDescent="0.2">
      <c r="A464" s="70" t="str">
        <f t="shared" si="91"/>
        <v/>
      </c>
      <c r="B464" s="228" t="str">
        <f>LEFT(TABLA!BC464,1)</f>
        <v>5</v>
      </c>
      <c r="C464" s="264" t="str">
        <f>TABLA!C464</f>
        <v>Humanidades</v>
      </c>
      <c r="D464" s="264" t="str">
        <f>TABLA!F464</f>
        <v>F. Filología</v>
      </c>
      <c r="E464" s="148">
        <f>TABLA!BD464</f>
        <v>0</v>
      </c>
      <c r="F464" s="148">
        <f>TABLA!BE464</f>
        <v>0</v>
      </c>
      <c r="G464" s="70" t="str">
        <f t="shared" si="92"/>
        <v>0</v>
      </c>
      <c r="H464" s="17" t="str">
        <f t="shared" si="94"/>
        <v/>
      </c>
      <c r="I464" s="17" t="str">
        <f t="shared" si="94"/>
        <v/>
      </c>
      <c r="J464" s="17" t="str">
        <f t="shared" si="94"/>
        <v/>
      </c>
      <c r="K464" s="17" t="str">
        <f t="shared" si="94"/>
        <v/>
      </c>
      <c r="L464" s="17" t="str">
        <f t="shared" si="94"/>
        <v/>
      </c>
      <c r="M464" s="17" t="str">
        <f t="shared" si="94"/>
        <v/>
      </c>
      <c r="N464" s="17" t="str">
        <f t="shared" si="94"/>
        <v/>
      </c>
      <c r="O464" s="17" t="str">
        <f t="shared" si="94"/>
        <v/>
      </c>
      <c r="P464" s="17" t="str">
        <f t="shared" si="94"/>
        <v/>
      </c>
      <c r="Q464" s="17" t="str">
        <f t="shared" si="94"/>
        <v/>
      </c>
      <c r="R464" s="17" t="str">
        <f t="shared" si="94"/>
        <v/>
      </c>
      <c r="S464" s="17" t="str">
        <f t="shared" si="94"/>
        <v/>
      </c>
      <c r="T464" s="17" t="str">
        <f t="shared" si="94"/>
        <v/>
      </c>
      <c r="U464" s="17" t="str">
        <f t="shared" si="94"/>
        <v/>
      </c>
      <c r="V464" s="17" t="str">
        <f t="shared" si="94"/>
        <v/>
      </c>
      <c r="W464" s="17" t="str">
        <f t="shared" si="94"/>
        <v/>
      </c>
      <c r="X464" s="17" t="str">
        <f t="shared" si="93"/>
        <v/>
      </c>
      <c r="Y464" s="17" t="str">
        <f t="shared" si="93"/>
        <v/>
      </c>
      <c r="Z464" s="17" t="str">
        <f t="shared" si="93"/>
        <v/>
      </c>
      <c r="AA464" s="17" t="str">
        <f t="shared" si="93"/>
        <v/>
      </c>
      <c r="AB464" s="17" t="str">
        <f t="shared" si="93"/>
        <v/>
      </c>
      <c r="AC464" s="17" t="str">
        <f t="shared" si="93"/>
        <v/>
      </c>
      <c r="AD464" s="17" t="str">
        <f t="shared" si="93"/>
        <v/>
      </c>
      <c r="AE464" s="17" t="str">
        <f t="shared" si="93"/>
        <v/>
      </c>
      <c r="AF464" s="17" t="str">
        <f t="shared" si="93"/>
        <v/>
      </c>
      <c r="AG464" s="17" t="str">
        <f t="shared" si="93"/>
        <v/>
      </c>
      <c r="AH464" s="17" t="str">
        <f t="shared" si="93"/>
        <v/>
      </c>
      <c r="AI464" s="17" t="str">
        <f t="shared" si="93"/>
        <v/>
      </c>
      <c r="AJ464" s="17" t="str">
        <f t="shared" si="89"/>
        <v/>
      </c>
      <c r="AK464" s="17" t="str">
        <f t="shared" si="86"/>
        <v/>
      </c>
    </row>
    <row r="465" spans="1:38" hidden="1" x14ac:dyDescent="0.2">
      <c r="A465" s="70" t="str">
        <f t="shared" si="91"/>
        <v/>
      </c>
      <c r="B465" s="228" t="str">
        <f>LEFT(TABLA!BC465,1)</f>
        <v>5</v>
      </c>
      <c r="C465" s="17" t="str">
        <f>TABLA!C465</f>
        <v>Ciencias Sociales</v>
      </c>
      <c r="D465" s="17" t="str">
        <f>TABLA!F465</f>
        <v>F. Ciencias de la Información</v>
      </c>
      <c r="E465" s="262">
        <f>TABLA!BD465</f>
        <v>0</v>
      </c>
      <c r="F465" s="148">
        <f>TABLA!BE465</f>
        <v>0</v>
      </c>
      <c r="G465" s="70" t="str">
        <f t="shared" si="92"/>
        <v>0</v>
      </c>
      <c r="H465" s="17" t="str">
        <f t="shared" si="94"/>
        <v/>
      </c>
      <c r="I465" s="17" t="str">
        <f t="shared" si="94"/>
        <v/>
      </c>
      <c r="J465" s="17" t="str">
        <f t="shared" si="94"/>
        <v/>
      </c>
      <c r="K465" s="17" t="str">
        <f t="shared" si="94"/>
        <v/>
      </c>
      <c r="L465" s="17" t="str">
        <f t="shared" si="94"/>
        <v/>
      </c>
      <c r="M465" s="17" t="str">
        <f t="shared" si="94"/>
        <v/>
      </c>
      <c r="N465" s="17" t="str">
        <f t="shared" si="94"/>
        <v/>
      </c>
      <c r="O465" s="17" t="str">
        <f t="shared" si="94"/>
        <v/>
      </c>
      <c r="P465" s="17" t="str">
        <f t="shared" si="94"/>
        <v/>
      </c>
      <c r="Q465" s="17" t="str">
        <f t="shared" si="94"/>
        <v/>
      </c>
      <c r="R465" s="17" t="str">
        <f t="shared" si="94"/>
        <v/>
      </c>
      <c r="S465" s="17" t="str">
        <f t="shared" si="94"/>
        <v/>
      </c>
      <c r="T465" s="17" t="str">
        <f t="shared" si="94"/>
        <v/>
      </c>
      <c r="U465" s="17" t="str">
        <f t="shared" si="94"/>
        <v/>
      </c>
      <c r="V465" s="17" t="str">
        <f t="shared" si="94"/>
        <v/>
      </c>
      <c r="W465" s="17" t="str">
        <f t="shared" si="94"/>
        <v/>
      </c>
      <c r="X465" s="17" t="str">
        <f t="shared" si="93"/>
        <v/>
      </c>
      <c r="Y465" s="17" t="str">
        <f t="shared" si="93"/>
        <v/>
      </c>
      <c r="Z465" s="17" t="str">
        <f t="shared" si="93"/>
        <v/>
      </c>
      <c r="AA465" s="17" t="str">
        <f t="shared" si="93"/>
        <v/>
      </c>
      <c r="AB465" s="17" t="str">
        <f t="shared" si="93"/>
        <v/>
      </c>
      <c r="AC465" s="17" t="str">
        <f t="shared" si="93"/>
        <v/>
      </c>
      <c r="AD465" s="17" t="str">
        <f t="shared" si="93"/>
        <v/>
      </c>
      <c r="AE465" s="17" t="str">
        <f t="shared" si="93"/>
        <v/>
      </c>
      <c r="AF465" s="17" t="str">
        <f t="shared" si="93"/>
        <v/>
      </c>
      <c r="AG465" s="17" t="str">
        <f t="shared" si="93"/>
        <v/>
      </c>
      <c r="AH465" s="17" t="str">
        <f t="shared" si="93"/>
        <v/>
      </c>
      <c r="AI465" s="17" t="str">
        <f t="shared" si="93"/>
        <v/>
      </c>
      <c r="AJ465" s="17" t="str">
        <f t="shared" si="89"/>
        <v/>
      </c>
      <c r="AK465" s="17" t="str">
        <f t="shared" si="86"/>
        <v/>
      </c>
      <c r="AL465" s="17">
        <f t="shared" si="90"/>
        <v>0</v>
      </c>
    </row>
    <row r="466" spans="1:38" x14ac:dyDescent="0.2">
      <c r="A466" s="70" t="str">
        <f t="shared" si="91"/>
        <v/>
      </c>
      <c r="B466" s="228" t="str">
        <f>LEFT(TABLA!BC466,1)</f>
        <v>4</v>
      </c>
      <c r="C466" s="264" t="str">
        <f>TABLA!C466</f>
        <v/>
      </c>
      <c r="D466" s="264">
        <f>TABLA!F466</f>
        <v>0</v>
      </c>
      <c r="E466" s="148">
        <f>TABLA!BD466</f>
        <v>0</v>
      </c>
      <c r="F466" s="148">
        <f>TABLA!BE466</f>
        <v>0</v>
      </c>
      <c r="G466" s="70" t="str">
        <f t="shared" si="92"/>
        <v>0</v>
      </c>
      <c r="H466" s="17" t="str">
        <f t="shared" si="94"/>
        <v/>
      </c>
      <c r="I466" s="17" t="str">
        <f t="shared" si="94"/>
        <v/>
      </c>
      <c r="J466" s="17" t="str">
        <f t="shared" si="94"/>
        <v/>
      </c>
      <c r="K466" s="17" t="str">
        <f t="shared" si="94"/>
        <v/>
      </c>
      <c r="L466" s="17" t="str">
        <f t="shared" si="94"/>
        <v/>
      </c>
      <c r="M466" s="17" t="str">
        <f t="shared" si="94"/>
        <v/>
      </c>
      <c r="N466" s="17" t="str">
        <f t="shared" si="94"/>
        <v/>
      </c>
      <c r="O466" s="17" t="str">
        <f t="shared" si="94"/>
        <v/>
      </c>
      <c r="P466" s="17" t="str">
        <f t="shared" si="94"/>
        <v/>
      </c>
      <c r="Q466" s="17" t="str">
        <f t="shared" si="94"/>
        <v/>
      </c>
      <c r="R466" s="17" t="str">
        <f t="shared" si="94"/>
        <v/>
      </c>
      <c r="S466" s="17" t="str">
        <f t="shared" si="94"/>
        <v/>
      </c>
      <c r="T466" s="17" t="str">
        <f t="shared" si="94"/>
        <v/>
      </c>
      <c r="U466" s="17" t="str">
        <f t="shared" si="94"/>
        <v/>
      </c>
      <c r="V466" s="17" t="str">
        <f t="shared" si="94"/>
        <v/>
      </c>
      <c r="W466" s="17" t="str">
        <f t="shared" si="94"/>
        <v/>
      </c>
      <c r="X466" s="17" t="str">
        <f t="shared" si="93"/>
        <v/>
      </c>
      <c r="Y466" s="17" t="str">
        <f t="shared" si="93"/>
        <v/>
      </c>
      <c r="Z466" s="17" t="str">
        <f t="shared" si="93"/>
        <v/>
      </c>
      <c r="AA466" s="17" t="str">
        <f t="shared" si="93"/>
        <v/>
      </c>
      <c r="AB466" s="17" t="str">
        <f t="shared" si="93"/>
        <v/>
      </c>
      <c r="AC466" s="17" t="str">
        <f t="shared" si="93"/>
        <v/>
      </c>
      <c r="AD466" s="17" t="str">
        <f t="shared" si="93"/>
        <v/>
      </c>
      <c r="AE466" s="17" t="str">
        <f t="shared" si="93"/>
        <v/>
      </c>
      <c r="AF466" s="17" t="str">
        <f t="shared" si="93"/>
        <v/>
      </c>
      <c r="AG466" s="17" t="str">
        <f t="shared" si="93"/>
        <v/>
      </c>
      <c r="AH466" s="17" t="str">
        <f t="shared" si="93"/>
        <v/>
      </c>
      <c r="AI466" s="17" t="str">
        <f t="shared" si="93"/>
        <v/>
      </c>
      <c r="AJ466" s="17" t="str">
        <f t="shared" si="89"/>
        <v/>
      </c>
      <c r="AK466" s="17" t="str">
        <f t="shared" si="86"/>
        <v/>
      </c>
    </row>
    <row r="467" spans="1:38" hidden="1" x14ac:dyDescent="0.2">
      <c r="A467" s="70" t="str">
        <f t="shared" si="91"/>
        <v/>
      </c>
      <c r="B467" s="228" t="str">
        <f>LEFT(TABLA!BC467,1)</f>
        <v>5</v>
      </c>
      <c r="C467" s="17" t="str">
        <f>TABLA!C467</f>
        <v>Humanidades</v>
      </c>
      <c r="D467" s="17" t="str">
        <f>TABLA!F467</f>
        <v>F. Geografía e Historia</v>
      </c>
      <c r="E467" s="262">
        <f>TABLA!BD467</f>
        <v>0</v>
      </c>
      <c r="F467" s="148">
        <f>TABLA!BE467</f>
        <v>0</v>
      </c>
      <c r="G467" s="70" t="str">
        <f t="shared" si="92"/>
        <v>0</v>
      </c>
      <c r="H467" s="17" t="str">
        <f t="shared" si="94"/>
        <v/>
      </c>
      <c r="I467" s="17" t="str">
        <f t="shared" si="94"/>
        <v/>
      </c>
      <c r="J467" s="17" t="str">
        <f t="shared" si="94"/>
        <v/>
      </c>
      <c r="K467" s="17" t="str">
        <f t="shared" si="94"/>
        <v/>
      </c>
      <c r="L467" s="17" t="str">
        <f t="shared" si="94"/>
        <v/>
      </c>
      <c r="M467" s="17" t="str">
        <f t="shared" si="94"/>
        <v/>
      </c>
      <c r="N467" s="17" t="str">
        <f t="shared" si="94"/>
        <v/>
      </c>
      <c r="O467" s="17" t="str">
        <f t="shared" si="94"/>
        <v/>
      </c>
      <c r="P467" s="17" t="str">
        <f t="shared" si="94"/>
        <v/>
      </c>
      <c r="Q467" s="17" t="str">
        <f t="shared" si="94"/>
        <v/>
      </c>
      <c r="R467" s="17" t="str">
        <f t="shared" si="94"/>
        <v/>
      </c>
      <c r="S467" s="17" t="str">
        <f t="shared" si="94"/>
        <v/>
      </c>
      <c r="T467" s="17" t="str">
        <f t="shared" si="94"/>
        <v/>
      </c>
      <c r="U467" s="17" t="str">
        <f t="shared" si="94"/>
        <v/>
      </c>
      <c r="V467" s="17" t="str">
        <f t="shared" si="94"/>
        <v/>
      </c>
      <c r="W467" s="17" t="str">
        <f t="shared" si="94"/>
        <v/>
      </c>
      <c r="X467" s="17" t="str">
        <f t="shared" si="93"/>
        <v/>
      </c>
      <c r="Y467" s="17" t="str">
        <f t="shared" si="93"/>
        <v/>
      </c>
      <c r="Z467" s="17" t="str">
        <f t="shared" si="93"/>
        <v/>
      </c>
      <c r="AA467" s="17" t="str">
        <f t="shared" si="93"/>
        <v/>
      </c>
      <c r="AB467" s="17" t="str">
        <f t="shared" si="93"/>
        <v/>
      </c>
      <c r="AC467" s="17" t="str">
        <f t="shared" si="93"/>
        <v/>
      </c>
      <c r="AD467" s="17" t="str">
        <f t="shared" si="93"/>
        <v/>
      </c>
      <c r="AE467" s="17" t="str">
        <f t="shared" si="93"/>
        <v/>
      </c>
      <c r="AF467" s="17" t="str">
        <f t="shared" si="93"/>
        <v/>
      </c>
      <c r="AG467" s="17" t="str">
        <f t="shared" si="93"/>
        <v/>
      </c>
      <c r="AH467" s="17" t="str">
        <f t="shared" si="93"/>
        <v/>
      </c>
      <c r="AI467" s="17" t="str">
        <f t="shared" si="93"/>
        <v/>
      </c>
      <c r="AJ467" s="17" t="str">
        <f t="shared" si="89"/>
        <v/>
      </c>
      <c r="AK467" s="17" t="str">
        <f t="shared" si="86"/>
        <v/>
      </c>
      <c r="AL467" s="17">
        <f t="shared" si="90"/>
        <v>0</v>
      </c>
    </row>
    <row r="468" spans="1:38" x14ac:dyDescent="0.2">
      <c r="A468" s="70" t="str">
        <f t="shared" si="91"/>
        <v/>
      </c>
      <c r="B468" s="228" t="str">
        <f>LEFT(TABLA!BC468,1)</f>
        <v>4</v>
      </c>
      <c r="C468" s="264" t="str">
        <f>TABLA!C468</f>
        <v>Ciencias de la Salud</v>
      </c>
      <c r="D468" s="264" t="str">
        <f>TABLA!F468</f>
        <v>F. Farmacia</v>
      </c>
      <c r="E468" s="148">
        <f>TABLA!BD468</f>
        <v>0</v>
      </c>
      <c r="F468" s="148">
        <f>TABLA!BE468</f>
        <v>0</v>
      </c>
      <c r="G468" s="70" t="str">
        <f t="shared" si="92"/>
        <v>0</v>
      </c>
      <c r="H468" s="17" t="str">
        <f t="shared" si="94"/>
        <v/>
      </c>
      <c r="I468" s="17" t="str">
        <f t="shared" si="94"/>
        <v/>
      </c>
      <c r="J468" s="17" t="str">
        <f t="shared" si="94"/>
        <v/>
      </c>
      <c r="K468" s="17" t="str">
        <f t="shared" si="94"/>
        <v/>
      </c>
      <c r="L468" s="17" t="str">
        <f t="shared" si="94"/>
        <v/>
      </c>
      <c r="M468" s="17" t="str">
        <f t="shared" si="94"/>
        <v/>
      </c>
      <c r="N468" s="17" t="str">
        <f t="shared" si="94"/>
        <v/>
      </c>
      <c r="O468" s="17" t="str">
        <f t="shared" si="94"/>
        <v/>
      </c>
      <c r="P468" s="17" t="str">
        <f t="shared" si="94"/>
        <v/>
      </c>
      <c r="Q468" s="17" t="str">
        <f t="shared" si="94"/>
        <v/>
      </c>
      <c r="R468" s="17" t="str">
        <f t="shared" si="94"/>
        <v/>
      </c>
      <c r="S468" s="17" t="str">
        <f t="shared" si="94"/>
        <v/>
      </c>
      <c r="T468" s="17" t="str">
        <f t="shared" si="94"/>
        <v/>
      </c>
      <c r="U468" s="17" t="str">
        <f t="shared" si="94"/>
        <v/>
      </c>
      <c r="V468" s="17" t="str">
        <f t="shared" si="94"/>
        <v/>
      </c>
      <c r="W468" s="17" t="str">
        <f t="shared" si="94"/>
        <v/>
      </c>
      <c r="X468" s="17" t="str">
        <f t="shared" si="93"/>
        <v/>
      </c>
      <c r="Y468" s="17" t="str">
        <f t="shared" si="93"/>
        <v/>
      </c>
      <c r="Z468" s="17" t="str">
        <f t="shared" si="93"/>
        <v/>
      </c>
      <c r="AA468" s="17" t="str">
        <f t="shared" si="93"/>
        <v/>
      </c>
      <c r="AB468" s="17" t="str">
        <f t="shared" si="93"/>
        <v/>
      </c>
      <c r="AC468" s="17" t="str">
        <f t="shared" si="93"/>
        <v/>
      </c>
      <c r="AD468" s="17" t="str">
        <f t="shared" si="93"/>
        <v/>
      </c>
      <c r="AE468" s="17" t="str">
        <f t="shared" si="93"/>
        <v/>
      </c>
      <c r="AF468" s="17" t="str">
        <f t="shared" si="93"/>
        <v/>
      </c>
      <c r="AG468" s="17" t="str">
        <f t="shared" si="93"/>
        <v/>
      </c>
      <c r="AH468" s="17" t="str">
        <f t="shared" si="93"/>
        <v/>
      </c>
      <c r="AI468" s="17" t="str">
        <f t="shared" si="93"/>
        <v/>
      </c>
      <c r="AJ468" s="17" t="str">
        <f t="shared" si="89"/>
        <v/>
      </c>
      <c r="AK468" s="17" t="str">
        <f t="shared" si="86"/>
        <v/>
      </c>
    </row>
    <row r="469" spans="1:38" hidden="1" x14ac:dyDescent="0.2">
      <c r="A469" s="70" t="str">
        <f t="shared" si="91"/>
        <v/>
      </c>
      <c r="B469" s="228" t="str">
        <f>LEFT(TABLA!BC469,1)</f>
        <v>4</v>
      </c>
      <c r="C469" s="17" t="str">
        <f>TABLA!C469</f>
        <v>Ciencias de la Salud</v>
      </c>
      <c r="D469" s="17" t="str">
        <f>TABLA!F469</f>
        <v>F. Óptica y Optometría</v>
      </c>
      <c r="E469" s="262">
        <f>TABLA!BD469</f>
        <v>0</v>
      </c>
      <c r="F469" s="148">
        <f>TABLA!BE469</f>
        <v>0</v>
      </c>
      <c r="G469" s="70" t="str">
        <f t="shared" si="92"/>
        <v>0</v>
      </c>
      <c r="H469" s="17" t="str">
        <f t="shared" si="94"/>
        <v/>
      </c>
      <c r="I469" s="17" t="str">
        <f t="shared" si="94"/>
        <v/>
      </c>
      <c r="J469" s="17" t="str">
        <f t="shared" si="94"/>
        <v/>
      </c>
      <c r="K469" s="17" t="str">
        <f t="shared" si="94"/>
        <v/>
      </c>
      <c r="L469" s="17" t="str">
        <f t="shared" si="94"/>
        <v/>
      </c>
      <c r="M469" s="17" t="str">
        <f t="shared" si="94"/>
        <v/>
      </c>
      <c r="N469" s="17" t="str">
        <f t="shared" si="94"/>
        <v/>
      </c>
      <c r="O469" s="17" t="str">
        <f t="shared" si="94"/>
        <v/>
      </c>
      <c r="P469" s="17" t="str">
        <f t="shared" si="94"/>
        <v/>
      </c>
      <c r="Q469" s="17" t="str">
        <f t="shared" si="94"/>
        <v/>
      </c>
      <c r="R469" s="17" t="str">
        <f t="shared" si="94"/>
        <v/>
      </c>
      <c r="S469" s="17" t="str">
        <f t="shared" si="94"/>
        <v/>
      </c>
      <c r="T469" s="17" t="str">
        <f t="shared" si="94"/>
        <v/>
      </c>
      <c r="U469" s="17" t="str">
        <f t="shared" si="94"/>
        <v/>
      </c>
      <c r="V469" s="17" t="str">
        <f t="shared" si="94"/>
        <v/>
      </c>
      <c r="W469" s="17" t="str">
        <f t="shared" si="94"/>
        <v/>
      </c>
      <c r="X469" s="17" t="str">
        <f t="shared" si="93"/>
        <v/>
      </c>
      <c r="Y469" s="17" t="str">
        <f t="shared" si="93"/>
        <v/>
      </c>
      <c r="Z469" s="17" t="str">
        <f t="shared" si="93"/>
        <v/>
      </c>
      <c r="AA469" s="17" t="str">
        <f t="shared" si="93"/>
        <v/>
      </c>
      <c r="AB469" s="17" t="str">
        <f t="shared" si="93"/>
        <v/>
      </c>
      <c r="AC469" s="17" t="str">
        <f t="shared" si="93"/>
        <v/>
      </c>
      <c r="AD469" s="17" t="str">
        <f t="shared" si="93"/>
        <v/>
      </c>
      <c r="AE469" s="17" t="str">
        <f t="shared" si="93"/>
        <v/>
      </c>
      <c r="AF469" s="17" t="str">
        <f t="shared" si="93"/>
        <v/>
      </c>
      <c r="AG469" s="17" t="str">
        <f t="shared" si="93"/>
        <v/>
      </c>
      <c r="AH469" s="17" t="str">
        <f t="shared" si="93"/>
        <v/>
      </c>
      <c r="AI469" s="17" t="str">
        <f t="shared" si="93"/>
        <v/>
      </c>
      <c r="AJ469" s="17" t="str">
        <f t="shared" si="89"/>
        <v/>
      </c>
      <c r="AK469" s="17" t="str">
        <f t="shared" si="86"/>
        <v/>
      </c>
      <c r="AL469" s="17">
        <f t="shared" si="90"/>
        <v>0</v>
      </c>
    </row>
    <row r="470" spans="1:38" hidden="1" x14ac:dyDescent="0.2">
      <c r="A470" s="70" t="str">
        <f t="shared" si="91"/>
        <v/>
      </c>
      <c r="B470" s="228" t="str">
        <f>LEFT(TABLA!BC470,1)</f>
        <v>5</v>
      </c>
      <c r="C470" s="17" t="str">
        <f>TABLA!C470</f>
        <v>Humanidades</v>
      </c>
      <c r="D470" s="17" t="str">
        <f>TABLA!F470</f>
        <v>F. Bellas Artes</v>
      </c>
      <c r="E470" s="148">
        <f>TABLA!BD470</f>
        <v>0</v>
      </c>
      <c r="F470" s="148">
        <f>TABLA!BE470</f>
        <v>0</v>
      </c>
      <c r="G470" s="70" t="str">
        <f t="shared" si="92"/>
        <v>0</v>
      </c>
      <c r="H470" s="17" t="str">
        <f t="shared" si="94"/>
        <v/>
      </c>
      <c r="I470" s="17" t="str">
        <f t="shared" si="94"/>
        <v/>
      </c>
      <c r="J470" s="17" t="str">
        <f t="shared" si="94"/>
        <v/>
      </c>
      <c r="K470" s="17" t="str">
        <f t="shared" si="94"/>
        <v/>
      </c>
      <c r="L470" s="17" t="str">
        <f t="shared" si="94"/>
        <v/>
      </c>
      <c r="M470" s="17" t="str">
        <f t="shared" si="94"/>
        <v/>
      </c>
      <c r="N470" s="17" t="str">
        <f t="shared" si="94"/>
        <v/>
      </c>
      <c r="O470" s="17" t="str">
        <f t="shared" si="94"/>
        <v/>
      </c>
      <c r="P470" s="17" t="str">
        <f t="shared" si="94"/>
        <v/>
      </c>
      <c r="Q470" s="17" t="str">
        <f t="shared" si="94"/>
        <v/>
      </c>
      <c r="R470" s="17" t="str">
        <f t="shared" si="94"/>
        <v/>
      </c>
      <c r="S470" s="17" t="str">
        <f t="shared" si="94"/>
        <v/>
      </c>
      <c r="T470" s="17" t="str">
        <f t="shared" si="94"/>
        <v/>
      </c>
      <c r="U470" s="17" t="str">
        <f t="shared" si="94"/>
        <v/>
      </c>
      <c r="V470" s="17" t="str">
        <f t="shared" si="94"/>
        <v/>
      </c>
      <c r="W470" s="17" t="str">
        <f t="shared" si="94"/>
        <v/>
      </c>
      <c r="X470" s="17" t="str">
        <f t="shared" si="93"/>
        <v/>
      </c>
      <c r="Y470" s="17" t="str">
        <f t="shared" si="93"/>
        <v/>
      </c>
      <c r="Z470" s="17" t="str">
        <f t="shared" si="93"/>
        <v/>
      </c>
      <c r="AA470" s="17" t="str">
        <f t="shared" si="93"/>
        <v/>
      </c>
      <c r="AB470" s="17" t="str">
        <f t="shared" si="93"/>
        <v/>
      </c>
      <c r="AC470" s="17" t="str">
        <f t="shared" si="93"/>
        <v/>
      </c>
      <c r="AD470" s="17" t="str">
        <f t="shared" si="93"/>
        <v/>
      </c>
      <c r="AE470" s="17" t="str">
        <f t="shared" si="93"/>
        <v/>
      </c>
      <c r="AF470" s="17" t="str">
        <f t="shared" si="93"/>
        <v/>
      </c>
      <c r="AG470" s="17" t="str">
        <f t="shared" si="93"/>
        <v/>
      </c>
      <c r="AH470" s="17" t="str">
        <f t="shared" si="93"/>
        <v/>
      </c>
      <c r="AI470" s="17" t="str">
        <f t="shared" si="93"/>
        <v/>
      </c>
      <c r="AJ470" s="17" t="str">
        <f t="shared" si="89"/>
        <v/>
      </c>
      <c r="AK470" s="17" t="str">
        <f t="shared" si="86"/>
        <v/>
      </c>
      <c r="AL470" s="17">
        <f t="shared" si="90"/>
        <v>0</v>
      </c>
    </row>
    <row r="471" spans="1:38" hidden="1" x14ac:dyDescent="0.2">
      <c r="A471" s="70" t="str">
        <f t="shared" si="91"/>
        <v/>
      </c>
      <c r="B471" s="228" t="str">
        <f>LEFT(TABLA!BC471,1)</f>
        <v>4</v>
      </c>
      <c r="C471" s="17" t="str">
        <f>TABLA!C471</f>
        <v>Ciencias Experimentales</v>
      </c>
      <c r="D471" s="17" t="str">
        <f>TABLA!F471</f>
        <v>F. Informática</v>
      </c>
      <c r="E471" s="148">
        <f>TABLA!BD471</f>
        <v>0</v>
      </c>
      <c r="F471" s="148">
        <f>TABLA!BE471</f>
        <v>0</v>
      </c>
      <c r="G471" s="70" t="str">
        <f t="shared" si="92"/>
        <v>0</v>
      </c>
      <c r="H471" s="17" t="str">
        <f t="shared" si="94"/>
        <v/>
      </c>
      <c r="I471" s="17" t="str">
        <f t="shared" si="94"/>
        <v/>
      </c>
      <c r="J471" s="17" t="str">
        <f t="shared" si="94"/>
        <v/>
      </c>
      <c r="K471" s="17" t="str">
        <f t="shared" si="94"/>
        <v/>
      </c>
      <c r="L471" s="17" t="str">
        <f t="shared" si="94"/>
        <v/>
      </c>
      <c r="M471" s="17" t="str">
        <f t="shared" si="94"/>
        <v/>
      </c>
      <c r="N471" s="17" t="str">
        <f t="shared" si="94"/>
        <v/>
      </c>
      <c r="O471" s="17" t="str">
        <f t="shared" si="94"/>
        <v/>
      </c>
      <c r="P471" s="17" t="str">
        <f t="shared" si="94"/>
        <v/>
      </c>
      <c r="Q471" s="17" t="str">
        <f t="shared" si="94"/>
        <v/>
      </c>
      <c r="R471" s="17" t="str">
        <f t="shared" si="94"/>
        <v/>
      </c>
      <c r="S471" s="17" t="str">
        <f t="shared" si="94"/>
        <v/>
      </c>
      <c r="T471" s="17" t="str">
        <f t="shared" si="94"/>
        <v/>
      </c>
      <c r="U471" s="17" t="str">
        <f t="shared" si="94"/>
        <v/>
      </c>
      <c r="V471" s="17" t="str">
        <f t="shared" si="94"/>
        <v/>
      </c>
      <c r="W471" s="17" t="str">
        <f t="shared" ref="W471:AI486" si="95">IFERROR((IF(FIND(W$2,$G471,1)&gt;0,W$3)),"")</f>
        <v/>
      </c>
      <c r="X471" s="17" t="str">
        <f t="shared" si="95"/>
        <v/>
      </c>
      <c r="Y471" s="17" t="str">
        <f t="shared" si="95"/>
        <v/>
      </c>
      <c r="Z471" s="17" t="str">
        <f t="shared" si="95"/>
        <v/>
      </c>
      <c r="AA471" s="17" t="str">
        <f t="shared" si="95"/>
        <v/>
      </c>
      <c r="AB471" s="17" t="str">
        <f t="shared" si="95"/>
        <v/>
      </c>
      <c r="AC471" s="17" t="str">
        <f t="shared" si="95"/>
        <v/>
      </c>
      <c r="AD471" s="17" t="str">
        <f t="shared" si="95"/>
        <v/>
      </c>
      <c r="AE471" s="17" t="str">
        <f t="shared" si="95"/>
        <v/>
      </c>
      <c r="AF471" s="17" t="str">
        <f t="shared" si="95"/>
        <v/>
      </c>
      <c r="AG471" s="17" t="str">
        <f t="shared" si="95"/>
        <v/>
      </c>
      <c r="AH471" s="17" t="str">
        <f t="shared" si="95"/>
        <v/>
      </c>
      <c r="AI471" s="17" t="str">
        <f t="shared" si="95"/>
        <v/>
      </c>
      <c r="AJ471" s="17" t="str">
        <f t="shared" si="89"/>
        <v/>
      </c>
      <c r="AK471" s="17" t="str">
        <f t="shared" si="86"/>
        <v/>
      </c>
      <c r="AL471" s="17">
        <f t="shared" si="90"/>
        <v>0</v>
      </c>
    </row>
    <row r="472" spans="1:38" hidden="1" x14ac:dyDescent="0.2">
      <c r="A472" s="70" t="str">
        <f t="shared" si="91"/>
        <v/>
      </c>
      <c r="B472" s="228" t="str">
        <f>LEFT(TABLA!BC472,1)</f>
        <v>5</v>
      </c>
      <c r="C472" s="17" t="str">
        <f>TABLA!C472</f>
        <v>Humanidades</v>
      </c>
      <c r="D472" s="17" t="str">
        <f>TABLA!F472</f>
        <v>F. Bellas Artes</v>
      </c>
      <c r="E472" s="148">
        <f>TABLA!BD472</f>
        <v>0</v>
      </c>
      <c r="F472" s="148" t="str">
        <f>TABLA!BE472</f>
        <v>helenaaj@ucm.es</v>
      </c>
      <c r="G472" s="70" t="str">
        <f t="shared" si="92"/>
        <v>0</v>
      </c>
      <c r="H472" s="17" t="str">
        <f t="shared" ref="H472:W487" si="96">IFERROR((IF(FIND(H$2,$G472,1)&gt;0,H$3)),"")</f>
        <v/>
      </c>
      <c r="I472" s="17" t="str">
        <f t="shared" si="96"/>
        <v/>
      </c>
      <c r="J472" s="17" t="str">
        <f t="shared" si="96"/>
        <v/>
      </c>
      <c r="K472" s="17" t="str">
        <f t="shared" si="96"/>
        <v/>
      </c>
      <c r="L472" s="17" t="str">
        <f t="shared" si="96"/>
        <v/>
      </c>
      <c r="M472" s="17" t="str">
        <f t="shared" si="96"/>
        <v/>
      </c>
      <c r="N472" s="17" t="str">
        <f t="shared" si="96"/>
        <v/>
      </c>
      <c r="O472" s="17" t="str">
        <f t="shared" si="96"/>
        <v/>
      </c>
      <c r="P472" s="17" t="str">
        <f t="shared" si="96"/>
        <v/>
      </c>
      <c r="Q472" s="17" t="str">
        <f t="shared" si="96"/>
        <v/>
      </c>
      <c r="R472" s="17" t="str">
        <f t="shared" si="96"/>
        <v/>
      </c>
      <c r="S472" s="17" t="str">
        <f t="shared" si="96"/>
        <v/>
      </c>
      <c r="T472" s="17" t="str">
        <f t="shared" si="96"/>
        <v/>
      </c>
      <c r="U472" s="17" t="str">
        <f t="shared" si="96"/>
        <v/>
      </c>
      <c r="V472" s="17" t="str">
        <f t="shared" si="96"/>
        <v/>
      </c>
      <c r="W472" s="17" t="str">
        <f t="shared" si="96"/>
        <v/>
      </c>
      <c r="X472" s="17" t="str">
        <f t="shared" si="95"/>
        <v/>
      </c>
      <c r="Y472" s="17" t="str">
        <f t="shared" si="95"/>
        <v/>
      </c>
      <c r="Z472" s="17" t="str">
        <f t="shared" si="95"/>
        <v/>
      </c>
      <c r="AA472" s="17" t="str">
        <f t="shared" si="95"/>
        <v/>
      </c>
      <c r="AB472" s="17" t="str">
        <f t="shared" si="95"/>
        <v/>
      </c>
      <c r="AC472" s="17" t="str">
        <f t="shared" si="95"/>
        <v/>
      </c>
      <c r="AD472" s="17" t="str">
        <f t="shared" si="95"/>
        <v/>
      </c>
      <c r="AE472" s="17" t="str">
        <f t="shared" si="95"/>
        <v/>
      </c>
      <c r="AF472" s="17" t="str">
        <f t="shared" si="95"/>
        <v/>
      </c>
      <c r="AG472" s="17" t="str">
        <f t="shared" si="95"/>
        <v/>
      </c>
      <c r="AH472" s="17" t="str">
        <f t="shared" si="95"/>
        <v/>
      </c>
      <c r="AI472" s="17" t="str">
        <f t="shared" si="95"/>
        <v/>
      </c>
      <c r="AJ472" s="17" t="str">
        <f t="shared" si="89"/>
        <v/>
      </c>
      <c r="AK472" s="17" t="str">
        <f t="shared" si="86"/>
        <v/>
      </c>
      <c r="AL472" s="17">
        <f t="shared" si="90"/>
        <v>0</v>
      </c>
    </row>
    <row r="473" spans="1:38" hidden="1" x14ac:dyDescent="0.2">
      <c r="A473" s="70" t="str">
        <f t="shared" si="91"/>
        <v/>
      </c>
      <c r="B473" s="228" t="str">
        <f>LEFT(TABLA!BC473,1)</f>
        <v>4</v>
      </c>
      <c r="C473" s="17" t="str">
        <f>TABLA!C473</f>
        <v>Humanidades</v>
      </c>
      <c r="D473" s="17" t="str">
        <f>TABLA!F473</f>
        <v>F. Geografía e Historia</v>
      </c>
      <c r="E473" s="148">
        <f>TABLA!BD473</f>
        <v>0</v>
      </c>
      <c r="F473" s="148">
        <f>TABLA!BE473</f>
        <v>0</v>
      </c>
      <c r="G473" s="70" t="str">
        <f t="shared" si="92"/>
        <v>0</v>
      </c>
      <c r="H473" s="17" t="str">
        <f t="shared" si="96"/>
        <v/>
      </c>
      <c r="I473" s="17" t="str">
        <f t="shared" si="96"/>
        <v/>
      </c>
      <c r="J473" s="17" t="str">
        <f t="shared" si="96"/>
        <v/>
      </c>
      <c r="K473" s="17" t="str">
        <f t="shared" si="96"/>
        <v/>
      </c>
      <c r="L473" s="17" t="str">
        <f t="shared" si="96"/>
        <v/>
      </c>
      <c r="M473" s="17" t="str">
        <f t="shared" si="96"/>
        <v/>
      </c>
      <c r="N473" s="17" t="str">
        <f t="shared" si="96"/>
        <v/>
      </c>
      <c r="O473" s="17" t="str">
        <f t="shared" si="96"/>
        <v/>
      </c>
      <c r="P473" s="17" t="str">
        <f t="shared" si="96"/>
        <v/>
      </c>
      <c r="Q473" s="17" t="str">
        <f t="shared" si="96"/>
        <v/>
      </c>
      <c r="R473" s="17" t="str">
        <f t="shared" si="96"/>
        <v/>
      </c>
      <c r="S473" s="17" t="str">
        <f t="shared" si="96"/>
        <v/>
      </c>
      <c r="T473" s="17" t="str">
        <f t="shared" si="96"/>
        <v/>
      </c>
      <c r="U473" s="17" t="str">
        <f t="shared" si="96"/>
        <v/>
      </c>
      <c r="V473" s="17" t="str">
        <f t="shared" si="96"/>
        <v/>
      </c>
      <c r="W473" s="17" t="str">
        <f t="shared" si="96"/>
        <v/>
      </c>
      <c r="X473" s="17" t="str">
        <f t="shared" si="95"/>
        <v/>
      </c>
      <c r="Y473" s="17" t="str">
        <f t="shared" si="95"/>
        <v/>
      </c>
      <c r="Z473" s="17" t="str">
        <f t="shared" si="95"/>
        <v/>
      </c>
      <c r="AA473" s="17" t="str">
        <f t="shared" si="95"/>
        <v/>
      </c>
      <c r="AB473" s="17" t="str">
        <f t="shared" si="95"/>
        <v/>
      </c>
      <c r="AC473" s="17" t="str">
        <f t="shared" si="95"/>
        <v/>
      </c>
      <c r="AD473" s="17" t="str">
        <f t="shared" si="95"/>
        <v/>
      </c>
      <c r="AE473" s="17" t="str">
        <f t="shared" si="95"/>
        <v/>
      </c>
      <c r="AF473" s="17" t="str">
        <f t="shared" si="95"/>
        <v/>
      </c>
      <c r="AG473" s="17" t="str">
        <f t="shared" si="95"/>
        <v/>
      </c>
      <c r="AH473" s="17" t="str">
        <f t="shared" si="95"/>
        <v/>
      </c>
      <c r="AI473" s="17" t="str">
        <f t="shared" si="95"/>
        <v/>
      </c>
      <c r="AJ473" s="17" t="str">
        <f t="shared" si="89"/>
        <v/>
      </c>
      <c r="AK473" s="17" t="str">
        <f t="shared" si="86"/>
        <v/>
      </c>
      <c r="AL473" s="17">
        <f t="shared" si="90"/>
        <v>0</v>
      </c>
    </row>
    <row r="474" spans="1:38" hidden="1" x14ac:dyDescent="0.2">
      <c r="A474" s="70" t="str">
        <f t="shared" si="91"/>
        <v/>
      </c>
      <c r="B474" s="228" t="str">
        <f>LEFT(TABLA!BC474,1)</f>
        <v>3</v>
      </c>
      <c r="C474" s="17" t="str">
        <f>TABLA!C474</f>
        <v>Humanidades</v>
      </c>
      <c r="D474" s="17" t="str">
        <f>TABLA!F474</f>
        <v>F. Educación - Centro de Formación del Profesorado</v>
      </c>
      <c r="E474" s="148">
        <f>TABLA!BD474</f>
        <v>0</v>
      </c>
      <c r="F474" s="148">
        <f>TABLA!BE474</f>
        <v>0</v>
      </c>
      <c r="G474" s="70" t="str">
        <f t="shared" si="92"/>
        <v>0</v>
      </c>
      <c r="H474" s="17" t="str">
        <f t="shared" si="96"/>
        <v/>
      </c>
      <c r="I474" s="17" t="str">
        <f t="shared" si="96"/>
        <v/>
      </c>
      <c r="J474" s="17" t="str">
        <f t="shared" si="96"/>
        <v/>
      </c>
      <c r="K474" s="17" t="str">
        <f t="shared" si="96"/>
        <v/>
      </c>
      <c r="L474" s="17" t="str">
        <f t="shared" si="96"/>
        <v/>
      </c>
      <c r="M474" s="17" t="str">
        <f t="shared" si="96"/>
        <v/>
      </c>
      <c r="N474" s="17" t="str">
        <f t="shared" si="96"/>
        <v/>
      </c>
      <c r="O474" s="17" t="str">
        <f t="shared" si="96"/>
        <v/>
      </c>
      <c r="P474" s="17" t="str">
        <f t="shared" si="96"/>
        <v/>
      </c>
      <c r="Q474" s="17" t="str">
        <f t="shared" si="96"/>
        <v/>
      </c>
      <c r="R474" s="17" t="str">
        <f t="shared" si="96"/>
        <v/>
      </c>
      <c r="S474" s="17" t="str">
        <f t="shared" si="96"/>
        <v/>
      </c>
      <c r="T474" s="17" t="str">
        <f t="shared" si="96"/>
        <v/>
      </c>
      <c r="U474" s="17" t="str">
        <f t="shared" si="96"/>
        <v/>
      </c>
      <c r="V474" s="17" t="str">
        <f t="shared" si="96"/>
        <v/>
      </c>
      <c r="W474" s="17" t="str">
        <f t="shared" si="96"/>
        <v/>
      </c>
      <c r="X474" s="17" t="str">
        <f t="shared" si="95"/>
        <v/>
      </c>
      <c r="Y474" s="17" t="str">
        <f t="shared" si="95"/>
        <v/>
      </c>
      <c r="Z474" s="17" t="str">
        <f t="shared" si="95"/>
        <v/>
      </c>
      <c r="AA474" s="17" t="str">
        <f t="shared" si="95"/>
        <v/>
      </c>
      <c r="AB474" s="17" t="str">
        <f t="shared" si="95"/>
        <v/>
      </c>
      <c r="AC474" s="17" t="str">
        <f t="shared" si="95"/>
        <v/>
      </c>
      <c r="AD474" s="17" t="str">
        <f t="shared" si="95"/>
        <v/>
      </c>
      <c r="AE474" s="17" t="str">
        <f t="shared" si="95"/>
        <v/>
      </c>
      <c r="AF474" s="17" t="str">
        <f t="shared" si="95"/>
        <v/>
      </c>
      <c r="AG474" s="17" t="str">
        <f t="shared" si="95"/>
        <v/>
      </c>
      <c r="AH474" s="17" t="str">
        <f t="shared" si="95"/>
        <v/>
      </c>
      <c r="AI474" s="17" t="str">
        <f t="shared" si="95"/>
        <v/>
      </c>
      <c r="AJ474" s="17" t="str">
        <f t="shared" si="89"/>
        <v/>
      </c>
      <c r="AK474" s="17" t="str">
        <f t="shared" si="86"/>
        <v/>
      </c>
      <c r="AL474" s="17">
        <f t="shared" si="90"/>
        <v>0</v>
      </c>
    </row>
    <row r="475" spans="1:38" hidden="1" x14ac:dyDescent="0.2">
      <c r="A475" s="70" t="str">
        <f t="shared" si="91"/>
        <v/>
      </c>
      <c r="B475" s="228" t="str">
        <f>LEFT(TABLA!BC475,1)</f>
        <v>4</v>
      </c>
      <c r="C475" s="17" t="str">
        <f>TABLA!C475</f>
        <v>Ciencias Sociales</v>
      </c>
      <c r="D475" s="17" t="str">
        <f>TABLA!F475</f>
        <v>F. Derecho</v>
      </c>
      <c r="E475" s="148">
        <f>TABLA!BD475</f>
        <v>0</v>
      </c>
      <c r="F475" s="148">
        <f>TABLA!BE475</f>
        <v>0</v>
      </c>
      <c r="G475" s="70" t="str">
        <f t="shared" si="92"/>
        <v>0</v>
      </c>
      <c r="H475" s="17" t="str">
        <f t="shared" si="96"/>
        <v/>
      </c>
      <c r="I475" s="17" t="str">
        <f t="shared" si="96"/>
        <v/>
      </c>
      <c r="J475" s="17" t="str">
        <f t="shared" si="96"/>
        <v/>
      </c>
      <c r="K475" s="17" t="str">
        <f t="shared" si="96"/>
        <v/>
      </c>
      <c r="L475" s="17" t="str">
        <f t="shared" si="96"/>
        <v/>
      </c>
      <c r="M475" s="17" t="str">
        <f t="shared" si="96"/>
        <v/>
      </c>
      <c r="N475" s="17" t="str">
        <f t="shared" si="96"/>
        <v/>
      </c>
      <c r="O475" s="17" t="str">
        <f t="shared" si="96"/>
        <v/>
      </c>
      <c r="P475" s="17" t="str">
        <f t="shared" si="96"/>
        <v/>
      </c>
      <c r="Q475" s="17" t="str">
        <f t="shared" si="96"/>
        <v/>
      </c>
      <c r="R475" s="17" t="str">
        <f t="shared" si="96"/>
        <v/>
      </c>
      <c r="S475" s="17" t="str">
        <f t="shared" si="96"/>
        <v/>
      </c>
      <c r="T475" s="17" t="str">
        <f t="shared" si="96"/>
        <v/>
      </c>
      <c r="U475" s="17" t="str">
        <f t="shared" si="96"/>
        <v/>
      </c>
      <c r="V475" s="17" t="str">
        <f t="shared" si="96"/>
        <v/>
      </c>
      <c r="W475" s="17" t="str">
        <f t="shared" si="96"/>
        <v/>
      </c>
      <c r="X475" s="17" t="str">
        <f t="shared" si="95"/>
        <v/>
      </c>
      <c r="Y475" s="17" t="str">
        <f t="shared" si="95"/>
        <v/>
      </c>
      <c r="Z475" s="17" t="str">
        <f t="shared" si="95"/>
        <v/>
      </c>
      <c r="AA475" s="17" t="str">
        <f t="shared" si="95"/>
        <v/>
      </c>
      <c r="AB475" s="17" t="str">
        <f t="shared" si="95"/>
        <v/>
      </c>
      <c r="AC475" s="17" t="str">
        <f t="shared" si="95"/>
        <v/>
      </c>
      <c r="AD475" s="17" t="str">
        <f t="shared" si="95"/>
        <v/>
      </c>
      <c r="AE475" s="17" t="str">
        <f t="shared" si="95"/>
        <v/>
      </c>
      <c r="AF475" s="17" t="str">
        <f t="shared" si="95"/>
        <v/>
      </c>
      <c r="AG475" s="17" t="str">
        <f t="shared" si="95"/>
        <v/>
      </c>
      <c r="AH475" s="17" t="str">
        <f t="shared" si="95"/>
        <v/>
      </c>
      <c r="AI475" s="17" t="str">
        <f t="shared" si="95"/>
        <v/>
      </c>
      <c r="AJ475" s="17" t="str">
        <f t="shared" si="89"/>
        <v/>
      </c>
      <c r="AK475" s="17" t="str">
        <f t="shared" si="86"/>
        <v/>
      </c>
      <c r="AL475" s="17">
        <f t="shared" si="90"/>
        <v>0</v>
      </c>
    </row>
    <row r="476" spans="1:38" hidden="1" x14ac:dyDescent="0.2">
      <c r="A476" s="70" t="str">
        <f t="shared" si="91"/>
        <v/>
      </c>
      <c r="B476" s="228" t="str">
        <f>LEFT(TABLA!BC476,1)</f>
        <v>5</v>
      </c>
      <c r="C476" s="17" t="str">
        <f>TABLA!C476</f>
        <v>Ciencias Sociales</v>
      </c>
      <c r="D476" s="17" t="str">
        <f>TABLA!F476</f>
        <v>F. Ciencias de la Información</v>
      </c>
      <c r="E476" s="148">
        <f>TABLA!BD476</f>
        <v>0</v>
      </c>
      <c r="F476" s="148">
        <f>TABLA!BE476</f>
        <v>0</v>
      </c>
      <c r="G476" s="70" t="str">
        <f t="shared" si="92"/>
        <v>0</v>
      </c>
      <c r="H476" s="17" t="str">
        <f t="shared" si="96"/>
        <v/>
      </c>
      <c r="I476" s="17" t="str">
        <f t="shared" si="96"/>
        <v/>
      </c>
      <c r="J476" s="17" t="str">
        <f t="shared" si="96"/>
        <v/>
      </c>
      <c r="K476" s="17" t="str">
        <f t="shared" si="96"/>
        <v/>
      </c>
      <c r="L476" s="17" t="str">
        <f t="shared" si="96"/>
        <v/>
      </c>
      <c r="M476" s="17" t="str">
        <f t="shared" si="96"/>
        <v/>
      </c>
      <c r="N476" s="17" t="str">
        <f t="shared" si="96"/>
        <v/>
      </c>
      <c r="O476" s="17" t="str">
        <f t="shared" si="96"/>
        <v/>
      </c>
      <c r="P476" s="17" t="str">
        <f t="shared" si="96"/>
        <v/>
      </c>
      <c r="Q476" s="17" t="str">
        <f t="shared" si="96"/>
        <v/>
      </c>
      <c r="R476" s="17" t="str">
        <f t="shared" si="96"/>
        <v/>
      </c>
      <c r="S476" s="17" t="str">
        <f t="shared" si="96"/>
        <v/>
      </c>
      <c r="T476" s="17" t="str">
        <f t="shared" si="96"/>
        <v/>
      </c>
      <c r="U476" s="17" t="str">
        <f t="shared" si="96"/>
        <v/>
      </c>
      <c r="V476" s="17" t="str">
        <f t="shared" si="96"/>
        <v/>
      </c>
      <c r="W476" s="17" t="str">
        <f t="shared" si="96"/>
        <v/>
      </c>
      <c r="X476" s="17" t="str">
        <f t="shared" si="95"/>
        <v/>
      </c>
      <c r="Y476" s="17" t="str">
        <f t="shared" si="95"/>
        <v/>
      </c>
      <c r="Z476" s="17" t="str">
        <f t="shared" si="95"/>
        <v/>
      </c>
      <c r="AA476" s="17" t="str">
        <f t="shared" si="95"/>
        <v/>
      </c>
      <c r="AB476" s="17" t="str">
        <f t="shared" si="95"/>
        <v/>
      </c>
      <c r="AC476" s="17" t="str">
        <f t="shared" si="95"/>
        <v/>
      </c>
      <c r="AD476" s="17" t="str">
        <f t="shared" si="95"/>
        <v/>
      </c>
      <c r="AE476" s="17" t="str">
        <f t="shared" si="95"/>
        <v/>
      </c>
      <c r="AF476" s="17" t="str">
        <f t="shared" si="95"/>
        <v/>
      </c>
      <c r="AG476" s="17" t="str">
        <f t="shared" si="95"/>
        <v/>
      </c>
      <c r="AH476" s="17" t="str">
        <f t="shared" si="95"/>
        <v/>
      </c>
      <c r="AI476" s="17" t="str">
        <f t="shared" si="95"/>
        <v/>
      </c>
      <c r="AJ476" s="17" t="str">
        <f t="shared" si="89"/>
        <v/>
      </c>
      <c r="AK476" s="17" t="str">
        <f t="shared" si="86"/>
        <v/>
      </c>
      <c r="AL476" s="17">
        <f t="shared" si="90"/>
        <v>0</v>
      </c>
    </row>
    <row r="477" spans="1:38" ht="77.45" hidden="1" x14ac:dyDescent="0.2">
      <c r="A477" s="70" t="str">
        <f t="shared" si="91"/>
        <v xml:space="preserve">ESPACIO SITIO PUESTOS DE LECTURA; LIBROS; PERSONAL; </v>
      </c>
      <c r="B477" s="228" t="str">
        <f>LEFT(TABLA!BC477,1)</f>
        <v>5</v>
      </c>
      <c r="C477" s="17" t="str">
        <f>TABLA!C477</f>
        <v>Humanidades</v>
      </c>
      <c r="D477" s="17" t="str">
        <f>TABLA!F477</f>
        <v>F. Geografía e Historia</v>
      </c>
      <c r="E477" s="148" t="str">
        <f>TABLA!BD477</f>
        <v>En general estoy contentisima con la bibl de la F de Gª e Hª. En esta suelo tener todos los libros que necesito. Tambien otras veces voy a la Maria Zambrano pero menos. Estoy muy satisfecha. Quizas se podria modernizar un poco la de Gª e Hª y quizas poner mas puestos ordenadores para buscar los libros porque solo hay dos y a veces uno no funciona. El personal siempre es muy atento y ayuda mucho. Muchas gracias por todo.</v>
      </c>
      <c r="F477" s="148">
        <f>TABLA!BE477</f>
        <v>0</v>
      </c>
      <c r="G477" s="70" t="str">
        <f t="shared" si="92"/>
        <v>EN GENERAL ESTOY CONTENTISIMA CON LA BIBL DE LA F DE Gª E Hª. EN ESTA SUELO TENER TODOS LOS LIBROS QUE NECESITO. TAMBIEN OTRAS VECES VOY A LA MARIA ZAMBRANO PERO MENOS. ESTOY MUY SATISFECHA. QUIZAS SE PODRIA MODERNIZAR UN POCO LA DE Gª E Hª Y QUIZAS PONER MAS PUESTOS ORDENADORES PARA BUSCAR LOS LIBROS PORQUE SOLO HAY DOS Y A VECES UNO NO FUNCIONA. EL PERSONAL SIEMPRE ES MUY ATENTO Y AYUDA MUCHO. MUCHAS GRACIAS POR TODO.</v>
      </c>
      <c r="H477" s="17" t="str">
        <f t="shared" si="96"/>
        <v/>
      </c>
      <c r="I477" s="17" t="str">
        <f t="shared" si="96"/>
        <v/>
      </c>
      <c r="J477" s="17" t="str">
        <f t="shared" si="96"/>
        <v/>
      </c>
      <c r="K477" s="17" t="str">
        <f t="shared" si="96"/>
        <v/>
      </c>
      <c r="L477" s="17" t="str">
        <f t="shared" si="96"/>
        <v/>
      </c>
      <c r="M477" s="17" t="str">
        <f t="shared" si="96"/>
        <v/>
      </c>
      <c r="N477" s="17" t="str">
        <f t="shared" si="96"/>
        <v/>
      </c>
      <c r="O477" s="17" t="str">
        <f t="shared" si="96"/>
        <v xml:space="preserve">ESPACIO SITIO PUESTOS DE LECTURA; </v>
      </c>
      <c r="P477" s="17" t="str">
        <f t="shared" si="96"/>
        <v/>
      </c>
      <c r="Q477" s="17" t="str">
        <f t="shared" si="96"/>
        <v/>
      </c>
      <c r="R477" s="17" t="str">
        <f t="shared" si="96"/>
        <v/>
      </c>
      <c r="S477" s="17" t="str">
        <f t="shared" si="96"/>
        <v/>
      </c>
      <c r="T477" s="17" t="str">
        <f t="shared" si="96"/>
        <v/>
      </c>
      <c r="U477" s="17" t="str">
        <f t="shared" si="96"/>
        <v xml:space="preserve">LIBROS; </v>
      </c>
      <c r="V477" s="17" t="str">
        <f t="shared" si="96"/>
        <v/>
      </c>
      <c r="W477" s="17" t="str">
        <f t="shared" si="96"/>
        <v/>
      </c>
      <c r="X477" s="17" t="str">
        <f t="shared" si="95"/>
        <v/>
      </c>
      <c r="Y477" s="17" t="str">
        <f t="shared" si="95"/>
        <v/>
      </c>
      <c r="Z477" s="17" t="str">
        <f t="shared" si="95"/>
        <v/>
      </c>
      <c r="AA477" s="17" t="str">
        <f t="shared" si="95"/>
        <v xml:space="preserve">PERSONAL; </v>
      </c>
      <c r="AB477" s="17" t="str">
        <f t="shared" si="95"/>
        <v/>
      </c>
      <c r="AC477" s="17" t="str">
        <f t="shared" si="95"/>
        <v/>
      </c>
      <c r="AD477" s="17" t="str">
        <f t="shared" si="95"/>
        <v/>
      </c>
      <c r="AE477" s="17" t="str">
        <f t="shared" si="95"/>
        <v/>
      </c>
      <c r="AF477" s="17" t="str">
        <f t="shared" si="95"/>
        <v/>
      </c>
      <c r="AG477" s="17" t="str">
        <f t="shared" si="95"/>
        <v/>
      </c>
      <c r="AH477" s="17" t="str">
        <f t="shared" si="95"/>
        <v/>
      </c>
      <c r="AI477" s="17" t="str">
        <f t="shared" si="95"/>
        <v/>
      </c>
      <c r="AJ477" s="17" t="str">
        <f t="shared" si="89"/>
        <v/>
      </c>
      <c r="AK477" s="17" t="str">
        <f t="shared" si="86"/>
        <v/>
      </c>
      <c r="AL477" s="17">
        <f t="shared" si="90"/>
        <v>1</v>
      </c>
    </row>
    <row r="478" spans="1:38" ht="167.8" hidden="1" x14ac:dyDescent="0.2">
      <c r="A478" s="70" t="str">
        <f t="shared" si="91"/>
        <v xml:space="preserve">BIBLIOTECARIOS; CALEFACCIÓN; CALOR FRIO TEMPERATURA; ESPACIO SITIO PUESTOS DE LECTURA; INSTALACIONES MESAS SILLAS ENCHUFES; SILENCIO RUIDO; </v>
      </c>
      <c r="B478" s="228" t="str">
        <f>LEFT(TABLA!BC478,1)</f>
        <v>1</v>
      </c>
      <c r="C478" s="17" t="str">
        <f>TABLA!C478</f>
        <v/>
      </c>
      <c r="D478" s="17">
        <f>TABLA!F478</f>
        <v>0</v>
      </c>
      <c r="E478" s="148" t="str">
        <f>TABLA!BD478</f>
        <v>La instalaciones de la Biblioteca de la facultad de veterinaria dejan mucho que desear. No hay suficientes puestos para todos los alumnos, no hay casi enchufes e igual hay un alargador en toda la sala. La ventilación deja mucho que desear, siendo además las temperaturas muy extremas en cuanto frío-calor. No solo es una biblioteca pequeña sino que en un cuarto de la misma están los despachos de los bibliotecarios, por lo que hay ruido constante (es imposible concentrarse y más de una vez te tienes que levantar a cerrarles la puerta o a pedirles que hablen más bajo); otra parte de la biblioteca, las ventanas dan a la puerta del edificio principal, por lo que hay también bastante ruido aunque más puntual. Las salas individuales (3), no están insonorizadas, por lo que es otro foco de ruido. Por lo que sugerencias: que la biblioteca deje de dar risa y sea un sitio en el que poder concentrarse y estudiar</v>
      </c>
      <c r="F478" s="148">
        <f>TABLA!BE478</f>
        <v>0</v>
      </c>
      <c r="G478" s="70" t="str">
        <f t="shared" si="92"/>
        <v>LA INSTALACIONES DE LA BIBLIOTECA DE LA FACULTAD DE VETERINARIA DEJAN MUCHO QUE DESEAR. NO HAY SUFICIENTES PUESTOS PARA TODOS LOS ALUMNOS, NO HAY CASI ENCHUFES E IGUAL HAY UN ALARGADOR EN TODA LA SALA. LA VENTILACION DEJA MUCHO QUE DESEAR, SIENDO ADEMAS LAS TEMPERATURAS MUY EXTREMAS EN CUANTO FRIO-CALOR. NO SOLO ES UNA BIBLIOTECA PEQUEÑA SINO QUE EN UN CUARTO DE LA MISMA ESTAN LOS DESPACHOS DE LOS BIBLIOTECARIOS, POR LO QUE HAY RUIDO CONSTANTE (ES IMPOSIBLE CONCENTRARSE Y MAS DE UNA VEZ TE TIENES QUE LEVANTAR A CERRARLES LA PUERTA O A PEDIRLES QUE HABLEN MAS BAJO); OTRA PARTE DE LA BIBLIOTECA, LAS VENTANAS DAN A LA PUERTA DEL EDIFICIO PRINCIPAL, POR LO QUE HAY TAMBIEN BASTANTE RUIDO AUNQUE MAS PUNTUAL. LAS SALAS INDIVIDUALES (3), NO ESTAN INSONORIZADAS, POR LO QUE ES OTRO FOCO DE RUIDO. POR LO QUE SUGERENCIAS: QUE LA BIBLIOTECA DEJE DE DAR RISA Y SEA UN SITIO EN EL QUE PODER CONCENTRARSE Y ESTUDIAR</v>
      </c>
      <c r="H478" s="17" t="str">
        <f t="shared" si="96"/>
        <v xml:space="preserve">BIBLIOTECARIOS; </v>
      </c>
      <c r="I478" s="17" t="str">
        <f t="shared" si="96"/>
        <v xml:space="preserve">CALEFACCIÓN; </v>
      </c>
      <c r="J478" s="17" t="str">
        <f t="shared" si="96"/>
        <v xml:space="preserve">CALOR FRIO TEMPERATURA; </v>
      </c>
      <c r="K478" s="17" t="str">
        <f t="shared" si="96"/>
        <v/>
      </c>
      <c r="L478" s="17" t="str">
        <f t="shared" si="96"/>
        <v/>
      </c>
      <c r="M478" s="17" t="str">
        <f t="shared" si="96"/>
        <v/>
      </c>
      <c r="N478" s="17" t="str">
        <f t="shared" si="96"/>
        <v/>
      </c>
      <c r="O478" s="17" t="str">
        <f t="shared" si="96"/>
        <v xml:space="preserve">ESPACIO SITIO PUESTOS DE LECTURA; </v>
      </c>
      <c r="P478" s="17" t="str">
        <f t="shared" si="96"/>
        <v/>
      </c>
      <c r="Q478" s="17" t="str">
        <f t="shared" si="96"/>
        <v/>
      </c>
      <c r="R478" s="17" t="str">
        <f t="shared" si="96"/>
        <v/>
      </c>
      <c r="S478" s="17" t="str">
        <f t="shared" si="96"/>
        <v/>
      </c>
      <c r="T478" s="17" t="str">
        <f t="shared" si="96"/>
        <v xml:space="preserve">INSTALACIONES MESAS SILLAS ENCHUFES; </v>
      </c>
      <c r="U478" s="17" t="str">
        <f t="shared" si="96"/>
        <v/>
      </c>
      <c r="V478" s="17" t="str">
        <f t="shared" si="96"/>
        <v/>
      </c>
      <c r="W478" s="17" t="str">
        <f t="shared" si="96"/>
        <v/>
      </c>
      <c r="X478" s="17" t="str">
        <f t="shared" si="95"/>
        <v/>
      </c>
      <c r="Y478" s="17" t="str">
        <f t="shared" si="95"/>
        <v/>
      </c>
      <c r="Z478" s="17" t="str">
        <f t="shared" si="95"/>
        <v/>
      </c>
      <c r="AA478" s="17" t="str">
        <f t="shared" si="95"/>
        <v/>
      </c>
      <c r="AB478" s="17" t="str">
        <f t="shared" si="95"/>
        <v/>
      </c>
      <c r="AC478" s="17" t="str">
        <f t="shared" si="95"/>
        <v/>
      </c>
      <c r="AD478" s="17" t="str">
        <f t="shared" si="95"/>
        <v/>
      </c>
      <c r="AE478" s="17" t="str">
        <f t="shared" si="95"/>
        <v/>
      </c>
      <c r="AF478" s="17" t="str">
        <f t="shared" si="95"/>
        <v/>
      </c>
      <c r="AG478" s="17" t="str">
        <f t="shared" si="95"/>
        <v xml:space="preserve">SILENCIO RUIDO; </v>
      </c>
      <c r="AH478" s="17" t="str">
        <f t="shared" si="95"/>
        <v/>
      </c>
      <c r="AI478" s="17" t="str">
        <f t="shared" si="95"/>
        <v/>
      </c>
      <c r="AJ478" s="17" t="str">
        <f t="shared" si="89"/>
        <v/>
      </c>
      <c r="AK478" s="17" t="str">
        <f t="shared" si="86"/>
        <v/>
      </c>
      <c r="AL478" s="17">
        <f t="shared" si="90"/>
        <v>1</v>
      </c>
    </row>
    <row r="479" spans="1:38" hidden="1" x14ac:dyDescent="0.2">
      <c r="A479" s="70" t="str">
        <f t="shared" si="91"/>
        <v/>
      </c>
      <c r="B479" s="228" t="str">
        <f>LEFT(TABLA!BC479,1)</f>
        <v>5</v>
      </c>
      <c r="C479" s="17" t="str">
        <f>TABLA!C479</f>
        <v/>
      </c>
      <c r="D479" s="17" t="str">
        <f>TABLA!F479</f>
        <v>Otro</v>
      </c>
      <c r="E479" s="148">
        <f>TABLA!BD479</f>
        <v>0</v>
      </c>
      <c r="F479" s="148">
        <f>TABLA!BE479</f>
        <v>0</v>
      </c>
      <c r="G479" s="70" t="str">
        <f t="shared" si="92"/>
        <v>0</v>
      </c>
      <c r="H479" s="17" t="str">
        <f t="shared" si="96"/>
        <v/>
      </c>
      <c r="I479" s="17" t="str">
        <f t="shared" si="96"/>
        <v/>
      </c>
      <c r="J479" s="17" t="str">
        <f t="shared" si="96"/>
        <v/>
      </c>
      <c r="K479" s="17" t="str">
        <f t="shared" si="96"/>
        <v/>
      </c>
      <c r="L479" s="17" t="str">
        <f t="shared" si="96"/>
        <v/>
      </c>
      <c r="M479" s="17" t="str">
        <f t="shared" si="96"/>
        <v/>
      </c>
      <c r="N479" s="17" t="str">
        <f t="shared" si="96"/>
        <v/>
      </c>
      <c r="O479" s="17" t="str">
        <f t="shared" si="96"/>
        <v/>
      </c>
      <c r="P479" s="17" t="str">
        <f t="shared" si="96"/>
        <v/>
      </c>
      <c r="Q479" s="17" t="str">
        <f t="shared" si="96"/>
        <v/>
      </c>
      <c r="R479" s="17" t="str">
        <f t="shared" si="96"/>
        <v/>
      </c>
      <c r="S479" s="17" t="str">
        <f t="shared" si="96"/>
        <v/>
      </c>
      <c r="T479" s="17" t="str">
        <f t="shared" si="96"/>
        <v/>
      </c>
      <c r="U479" s="17" t="str">
        <f t="shared" si="96"/>
        <v/>
      </c>
      <c r="V479" s="17" t="str">
        <f t="shared" si="96"/>
        <v/>
      </c>
      <c r="W479" s="17" t="str">
        <f t="shared" si="96"/>
        <v/>
      </c>
      <c r="X479" s="17" t="str">
        <f t="shared" si="95"/>
        <v/>
      </c>
      <c r="Y479" s="17" t="str">
        <f t="shared" si="95"/>
        <v/>
      </c>
      <c r="Z479" s="17" t="str">
        <f t="shared" si="95"/>
        <v/>
      </c>
      <c r="AA479" s="17" t="str">
        <f t="shared" si="95"/>
        <v/>
      </c>
      <c r="AB479" s="17" t="str">
        <f t="shared" si="95"/>
        <v/>
      </c>
      <c r="AC479" s="17" t="str">
        <f t="shared" si="95"/>
        <v/>
      </c>
      <c r="AD479" s="17" t="str">
        <f t="shared" si="95"/>
        <v/>
      </c>
      <c r="AE479" s="17" t="str">
        <f t="shared" si="95"/>
        <v/>
      </c>
      <c r="AF479" s="17" t="str">
        <f t="shared" si="95"/>
        <v/>
      </c>
      <c r="AG479" s="17" t="str">
        <f t="shared" si="95"/>
        <v/>
      </c>
      <c r="AH479" s="17" t="str">
        <f t="shared" si="95"/>
        <v/>
      </c>
      <c r="AI479" s="17" t="str">
        <f t="shared" si="95"/>
        <v/>
      </c>
      <c r="AJ479" s="17" t="str">
        <f t="shared" si="89"/>
        <v/>
      </c>
      <c r="AK479" s="17" t="str">
        <f t="shared" si="86"/>
        <v/>
      </c>
      <c r="AL479" s="17">
        <f t="shared" si="90"/>
        <v>0</v>
      </c>
    </row>
    <row r="480" spans="1:38" x14ac:dyDescent="0.2">
      <c r="A480" s="70" t="str">
        <f t="shared" si="91"/>
        <v/>
      </c>
      <c r="B480" s="228" t="str">
        <f>LEFT(TABLA!BC480,1)</f>
        <v>5</v>
      </c>
      <c r="C480" s="264" t="str">
        <f>TABLA!C480</f>
        <v>Ciencias de la Salud</v>
      </c>
      <c r="D480" s="264" t="str">
        <f>TABLA!F480</f>
        <v>F. Enfermería, Fisioterapia y Podología</v>
      </c>
      <c r="E480" s="148">
        <f>TABLA!BD480</f>
        <v>0</v>
      </c>
      <c r="F480" s="148">
        <f>TABLA!BE480</f>
        <v>0</v>
      </c>
      <c r="G480" s="70" t="str">
        <f t="shared" si="92"/>
        <v>0</v>
      </c>
      <c r="H480" s="17" t="str">
        <f t="shared" si="96"/>
        <v/>
      </c>
      <c r="I480" s="17" t="str">
        <f t="shared" si="96"/>
        <v/>
      </c>
      <c r="J480" s="17" t="str">
        <f t="shared" si="96"/>
        <v/>
      </c>
      <c r="K480" s="17" t="str">
        <f t="shared" si="96"/>
        <v/>
      </c>
      <c r="L480" s="17" t="str">
        <f t="shared" si="96"/>
        <v/>
      </c>
      <c r="M480" s="17" t="str">
        <f t="shared" si="96"/>
        <v/>
      </c>
      <c r="N480" s="17" t="str">
        <f t="shared" si="96"/>
        <v/>
      </c>
      <c r="O480" s="17" t="str">
        <f t="shared" si="96"/>
        <v/>
      </c>
      <c r="P480" s="17" t="str">
        <f t="shared" si="96"/>
        <v/>
      </c>
      <c r="Q480" s="17" t="str">
        <f t="shared" si="96"/>
        <v/>
      </c>
      <c r="R480" s="17" t="str">
        <f t="shared" si="96"/>
        <v/>
      </c>
      <c r="S480" s="17" t="str">
        <f t="shared" si="96"/>
        <v/>
      </c>
      <c r="T480" s="17" t="str">
        <f t="shared" si="96"/>
        <v/>
      </c>
      <c r="U480" s="17" t="str">
        <f t="shared" si="96"/>
        <v/>
      </c>
      <c r="V480" s="17" t="str">
        <f t="shared" si="96"/>
        <v/>
      </c>
      <c r="W480" s="17" t="str">
        <f t="shared" si="96"/>
        <v/>
      </c>
      <c r="X480" s="17" t="str">
        <f t="shared" si="95"/>
        <v/>
      </c>
      <c r="Y480" s="17" t="str">
        <f t="shared" si="95"/>
        <v/>
      </c>
      <c r="Z480" s="17" t="str">
        <f t="shared" si="95"/>
        <v/>
      </c>
      <c r="AA480" s="17" t="str">
        <f t="shared" si="95"/>
        <v/>
      </c>
      <c r="AB480" s="17" t="str">
        <f t="shared" si="95"/>
        <v/>
      </c>
      <c r="AC480" s="17" t="str">
        <f t="shared" si="95"/>
        <v/>
      </c>
      <c r="AD480" s="17" t="str">
        <f t="shared" si="95"/>
        <v/>
      </c>
      <c r="AE480" s="17" t="str">
        <f t="shared" si="95"/>
        <v/>
      </c>
      <c r="AF480" s="17" t="str">
        <f t="shared" si="95"/>
        <v/>
      </c>
      <c r="AG480" s="17" t="str">
        <f t="shared" si="95"/>
        <v/>
      </c>
      <c r="AH480" s="17" t="str">
        <f t="shared" si="95"/>
        <v/>
      </c>
      <c r="AI480" s="17" t="str">
        <f t="shared" si="95"/>
        <v/>
      </c>
      <c r="AJ480" s="17" t="str">
        <f t="shared" si="89"/>
        <v/>
      </c>
      <c r="AK480" s="17" t="str">
        <f t="shared" si="86"/>
        <v/>
      </c>
    </row>
    <row r="481" spans="1:38" hidden="1" x14ac:dyDescent="0.2">
      <c r="A481" s="70" t="str">
        <f t="shared" si="91"/>
        <v/>
      </c>
      <c r="B481" s="228" t="str">
        <f>LEFT(TABLA!BC481,1)</f>
        <v>5</v>
      </c>
      <c r="C481" s="17" t="str">
        <f>TABLA!C481</f>
        <v>Ciencias Experimentales</v>
      </c>
      <c r="D481" s="17" t="str">
        <f>TABLA!F481</f>
        <v>F. Ciencias Geológicas</v>
      </c>
      <c r="E481" s="262">
        <f>TABLA!BD481</f>
        <v>0</v>
      </c>
      <c r="F481" s="148">
        <f>TABLA!BE481</f>
        <v>0</v>
      </c>
      <c r="G481" s="70" t="str">
        <f t="shared" si="92"/>
        <v>0</v>
      </c>
      <c r="H481" s="17" t="str">
        <f t="shared" si="96"/>
        <v/>
      </c>
      <c r="I481" s="17" t="str">
        <f t="shared" si="96"/>
        <v/>
      </c>
      <c r="J481" s="17" t="str">
        <f t="shared" si="96"/>
        <v/>
      </c>
      <c r="K481" s="17" t="str">
        <f t="shared" si="96"/>
        <v/>
      </c>
      <c r="L481" s="17" t="str">
        <f t="shared" si="96"/>
        <v/>
      </c>
      <c r="M481" s="17" t="str">
        <f t="shared" si="96"/>
        <v/>
      </c>
      <c r="N481" s="17" t="str">
        <f t="shared" si="96"/>
        <v/>
      </c>
      <c r="O481" s="17" t="str">
        <f t="shared" si="96"/>
        <v/>
      </c>
      <c r="P481" s="17" t="str">
        <f t="shared" si="96"/>
        <v/>
      </c>
      <c r="Q481" s="17" t="str">
        <f t="shared" si="96"/>
        <v/>
      </c>
      <c r="R481" s="17" t="str">
        <f t="shared" si="96"/>
        <v/>
      </c>
      <c r="S481" s="17" t="str">
        <f t="shared" si="96"/>
        <v/>
      </c>
      <c r="T481" s="17" t="str">
        <f t="shared" si="96"/>
        <v/>
      </c>
      <c r="U481" s="17" t="str">
        <f t="shared" si="96"/>
        <v/>
      </c>
      <c r="V481" s="17" t="str">
        <f t="shared" si="96"/>
        <v/>
      </c>
      <c r="W481" s="17" t="str">
        <f t="shared" si="96"/>
        <v/>
      </c>
      <c r="X481" s="17" t="str">
        <f t="shared" si="95"/>
        <v/>
      </c>
      <c r="Y481" s="17" t="str">
        <f t="shared" si="95"/>
        <v/>
      </c>
      <c r="Z481" s="17" t="str">
        <f t="shared" si="95"/>
        <v/>
      </c>
      <c r="AA481" s="17" t="str">
        <f t="shared" si="95"/>
        <v/>
      </c>
      <c r="AB481" s="17" t="str">
        <f t="shared" si="95"/>
        <v/>
      </c>
      <c r="AC481" s="17" t="str">
        <f t="shared" si="95"/>
        <v/>
      </c>
      <c r="AD481" s="17" t="str">
        <f t="shared" si="95"/>
        <v/>
      </c>
      <c r="AE481" s="17" t="str">
        <f t="shared" si="95"/>
        <v/>
      </c>
      <c r="AF481" s="17" t="str">
        <f t="shared" si="95"/>
        <v/>
      </c>
      <c r="AG481" s="17" t="str">
        <f t="shared" si="95"/>
        <v/>
      </c>
      <c r="AH481" s="17" t="str">
        <f t="shared" si="95"/>
        <v/>
      </c>
      <c r="AI481" s="17" t="str">
        <f t="shared" si="95"/>
        <v/>
      </c>
      <c r="AJ481" s="17" t="str">
        <f t="shared" si="89"/>
        <v/>
      </c>
      <c r="AK481" s="17" t="str">
        <f t="shared" si="86"/>
        <v/>
      </c>
      <c r="AL481" s="17">
        <f t="shared" si="90"/>
        <v>0</v>
      </c>
    </row>
    <row r="482" spans="1:38" hidden="1" x14ac:dyDescent="0.2">
      <c r="A482" s="70" t="str">
        <f t="shared" si="91"/>
        <v/>
      </c>
      <c r="B482" s="228" t="str">
        <f>LEFT(TABLA!BC482,1)</f>
        <v>5</v>
      </c>
      <c r="C482" s="17" t="str">
        <f>TABLA!C482</f>
        <v>Humanidades</v>
      </c>
      <c r="D482" s="17" t="str">
        <f>TABLA!F482</f>
        <v>F. Filología</v>
      </c>
      <c r="E482" s="148">
        <f>TABLA!BD482</f>
        <v>0</v>
      </c>
      <c r="F482" s="148">
        <f>TABLA!BE482</f>
        <v>0</v>
      </c>
      <c r="G482" s="70" t="str">
        <f t="shared" si="92"/>
        <v>0</v>
      </c>
      <c r="H482" s="17" t="str">
        <f t="shared" si="96"/>
        <v/>
      </c>
      <c r="I482" s="17" t="str">
        <f t="shared" si="96"/>
        <v/>
      </c>
      <c r="J482" s="17" t="str">
        <f t="shared" si="96"/>
        <v/>
      </c>
      <c r="K482" s="17" t="str">
        <f t="shared" si="96"/>
        <v/>
      </c>
      <c r="L482" s="17" t="str">
        <f t="shared" si="96"/>
        <v/>
      </c>
      <c r="M482" s="17" t="str">
        <f t="shared" si="96"/>
        <v/>
      </c>
      <c r="N482" s="17" t="str">
        <f t="shared" si="96"/>
        <v/>
      </c>
      <c r="O482" s="17" t="str">
        <f t="shared" si="96"/>
        <v/>
      </c>
      <c r="P482" s="17" t="str">
        <f t="shared" si="96"/>
        <v/>
      </c>
      <c r="Q482" s="17" t="str">
        <f t="shared" si="96"/>
        <v/>
      </c>
      <c r="R482" s="17" t="str">
        <f t="shared" si="96"/>
        <v/>
      </c>
      <c r="S482" s="17" t="str">
        <f t="shared" si="96"/>
        <v/>
      </c>
      <c r="T482" s="17" t="str">
        <f t="shared" si="96"/>
        <v/>
      </c>
      <c r="U482" s="17" t="str">
        <f t="shared" si="96"/>
        <v/>
      </c>
      <c r="V482" s="17" t="str">
        <f t="shared" si="96"/>
        <v/>
      </c>
      <c r="W482" s="17" t="str">
        <f t="shared" si="96"/>
        <v/>
      </c>
      <c r="X482" s="17" t="str">
        <f t="shared" si="95"/>
        <v/>
      </c>
      <c r="Y482" s="17" t="str">
        <f t="shared" si="95"/>
        <v/>
      </c>
      <c r="Z482" s="17" t="str">
        <f t="shared" si="95"/>
        <v/>
      </c>
      <c r="AA482" s="17" t="str">
        <f t="shared" si="95"/>
        <v/>
      </c>
      <c r="AB482" s="17" t="str">
        <f t="shared" si="95"/>
        <v/>
      </c>
      <c r="AC482" s="17" t="str">
        <f t="shared" si="95"/>
        <v/>
      </c>
      <c r="AD482" s="17" t="str">
        <f t="shared" si="95"/>
        <v/>
      </c>
      <c r="AE482" s="17" t="str">
        <f t="shared" si="95"/>
        <v/>
      </c>
      <c r="AF482" s="17" t="str">
        <f t="shared" si="95"/>
        <v/>
      </c>
      <c r="AG482" s="17" t="str">
        <f t="shared" si="95"/>
        <v/>
      </c>
      <c r="AH482" s="17" t="str">
        <f t="shared" si="95"/>
        <v/>
      </c>
      <c r="AI482" s="17" t="str">
        <f t="shared" si="95"/>
        <v/>
      </c>
      <c r="AJ482" s="17" t="str">
        <f t="shared" si="89"/>
        <v/>
      </c>
      <c r="AK482" s="17" t="str">
        <f t="shared" si="86"/>
        <v/>
      </c>
      <c r="AL482" s="17">
        <f t="shared" si="90"/>
        <v>0</v>
      </c>
    </row>
    <row r="483" spans="1:38" ht="38.75" hidden="1" x14ac:dyDescent="0.2">
      <c r="A483" s="70" t="str">
        <f t="shared" si="91"/>
        <v xml:space="preserve">CURSOS FORMACION INFORMACIÓN; </v>
      </c>
      <c r="B483" s="228" t="str">
        <f>LEFT(TABLA!BC483,1)</f>
        <v>4</v>
      </c>
      <c r="C483" s="17" t="str">
        <f>TABLA!C483</f>
        <v>Humanidades</v>
      </c>
      <c r="D483" s="17" t="str">
        <f>TABLA!F483</f>
        <v>F. Educación - Centro de Formación del Profesorado</v>
      </c>
      <c r="E483" s="148" t="str">
        <f>TABLA!BD483</f>
        <v>Modernización instalaciones, materiales y recursos; acceso a recursos digitales desde iOS, zona de descanso (sillas cómodas)</v>
      </c>
      <c r="F483" s="148" t="str">
        <f>TABLA!BE483</f>
        <v>chiararo@ucm.es</v>
      </c>
      <c r="G483" s="70" t="str">
        <f t="shared" si="92"/>
        <v>MODERNIZACION INSTALACIONES, MATERIALES Y RECURSOS; ACCESO A RECURSOS DIGITALES DESDE IOS, ZONA DE DESCANSO (SILLAS COMODAS)</v>
      </c>
      <c r="H483" s="17" t="str">
        <f t="shared" si="96"/>
        <v/>
      </c>
      <c r="I483" s="17" t="str">
        <f t="shared" si="96"/>
        <v/>
      </c>
      <c r="J483" s="17" t="str">
        <f t="shared" si="96"/>
        <v/>
      </c>
      <c r="K483" s="17" t="str">
        <f t="shared" si="96"/>
        <v/>
      </c>
      <c r="L483" s="17" t="str">
        <f t="shared" si="96"/>
        <v/>
      </c>
      <c r="M483" s="17" t="str">
        <f t="shared" si="96"/>
        <v xml:space="preserve">CURSOS FORMACION INFORMACIÓN; </v>
      </c>
      <c r="N483" s="17" t="str">
        <f t="shared" si="96"/>
        <v/>
      </c>
      <c r="O483" s="17" t="str">
        <f t="shared" si="96"/>
        <v/>
      </c>
      <c r="P483" s="17" t="str">
        <f t="shared" si="96"/>
        <v/>
      </c>
      <c r="Q483" s="17" t="str">
        <f t="shared" si="96"/>
        <v/>
      </c>
      <c r="R483" s="17" t="str">
        <f t="shared" si="96"/>
        <v/>
      </c>
      <c r="S483" s="17" t="str">
        <f t="shared" si="96"/>
        <v/>
      </c>
      <c r="T483" s="17" t="str">
        <f t="shared" si="96"/>
        <v/>
      </c>
      <c r="U483" s="17" t="str">
        <f t="shared" si="96"/>
        <v/>
      </c>
      <c r="V483" s="17" t="str">
        <f t="shared" si="96"/>
        <v/>
      </c>
      <c r="W483" s="17" t="str">
        <f t="shared" si="96"/>
        <v/>
      </c>
      <c r="X483" s="17" t="str">
        <f t="shared" si="95"/>
        <v/>
      </c>
      <c r="Y483" s="17" t="str">
        <f t="shared" si="95"/>
        <v/>
      </c>
      <c r="Z483" s="17" t="str">
        <f t="shared" si="95"/>
        <v/>
      </c>
      <c r="AA483" s="17" t="str">
        <f t="shared" si="95"/>
        <v/>
      </c>
      <c r="AB483" s="17" t="str">
        <f t="shared" si="95"/>
        <v/>
      </c>
      <c r="AC483" s="17" t="str">
        <f t="shared" si="95"/>
        <v/>
      </c>
      <c r="AD483" s="17" t="str">
        <f t="shared" si="95"/>
        <v/>
      </c>
      <c r="AE483" s="17" t="str">
        <f t="shared" si="95"/>
        <v/>
      </c>
      <c r="AF483" s="17" t="str">
        <f t="shared" si="95"/>
        <v/>
      </c>
      <c r="AG483" s="17" t="str">
        <f t="shared" si="95"/>
        <v/>
      </c>
      <c r="AH483" s="17" t="str">
        <f t="shared" si="95"/>
        <v/>
      </c>
      <c r="AI483" s="17" t="str">
        <f t="shared" si="95"/>
        <v/>
      </c>
      <c r="AJ483" s="17" t="str">
        <f t="shared" si="89"/>
        <v/>
      </c>
      <c r="AK483" s="17" t="str">
        <f t="shared" si="86"/>
        <v/>
      </c>
      <c r="AL483" s="17">
        <f t="shared" si="90"/>
        <v>1</v>
      </c>
    </row>
    <row r="484" spans="1:38" hidden="1" x14ac:dyDescent="0.2">
      <c r="A484" s="70" t="str">
        <f t="shared" si="91"/>
        <v/>
      </c>
      <c r="B484" s="228" t="str">
        <f>LEFT(TABLA!BC484,1)</f>
        <v>4</v>
      </c>
      <c r="C484" s="17" t="str">
        <f>TABLA!C484</f>
        <v>Ciencias de la Salud</v>
      </c>
      <c r="D484" s="17" t="str">
        <f>TABLA!F484</f>
        <v>F. Psicología</v>
      </c>
      <c r="E484" s="148">
        <f>TABLA!BD484</f>
        <v>0</v>
      </c>
      <c r="F484" s="148">
        <f>TABLA!BE484</f>
        <v>0</v>
      </c>
      <c r="G484" s="70" t="str">
        <f t="shared" si="92"/>
        <v>0</v>
      </c>
      <c r="H484" s="17" t="str">
        <f t="shared" si="96"/>
        <v/>
      </c>
      <c r="I484" s="17" t="str">
        <f t="shared" si="96"/>
        <v/>
      </c>
      <c r="J484" s="17" t="str">
        <f t="shared" si="96"/>
        <v/>
      </c>
      <c r="K484" s="17" t="str">
        <f t="shared" si="96"/>
        <v/>
      </c>
      <c r="L484" s="17" t="str">
        <f t="shared" si="96"/>
        <v/>
      </c>
      <c r="M484" s="17" t="str">
        <f t="shared" si="96"/>
        <v/>
      </c>
      <c r="N484" s="17" t="str">
        <f t="shared" si="96"/>
        <v/>
      </c>
      <c r="O484" s="17" t="str">
        <f t="shared" si="96"/>
        <v/>
      </c>
      <c r="P484" s="17" t="str">
        <f t="shared" si="96"/>
        <v/>
      </c>
      <c r="Q484" s="17" t="str">
        <f t="shared" si="96"/>
        <v/>
      </c>
      <c r="R484" s="17" t="str">
        <f t="shared" si="96"/>
        <v/>
      </c>
      <c r="S484" s="17" t="str">
        <f t="shared" si="96"/>
        <v/>
      </c>
      <c r="T484" s="17" t="str">
        <f t="shared" si="96"/>
        <v/>
      </c>
      <c r="U484" s="17" t="str">
        <f t="shared" si="96"/>
        <v/>
      </c>
      <c r="V484" s="17" t="str">
        <f t="shared" si="96"/>
        <v/>
      </c>
      <c r="W484" s="17" t="str">
        <f t="shared" si="96"/>
        <v/>
      </c>
      <c r="X484" s="17" t="str">
        <f t="shared" si="95"/>
        <v/>
      </c>
      <c r="Y484" s="17" t="str">
        <f t="shared" si="95"/>
        <v/>
      </c>
      <c r="Z484" s="17" t="str">
        <f t="shared" si="95"/>
        <v/>
      </c>
      <c r="AA484" s="17" t="str">
        <f t="shared" si="95"/>
        <v/>
      </c>
      <c r="AB484" s="17" t="str">
        <f t="shared" si="95"/>
        <v/>
      </c>
      <c r="AC484" s="17" t="str">
        <f t="shared" si="95"/>
        <v/>
      </c>
      <c r="AD484" s="17" t="str">
        <f t="shared" si="95"/>
        <v/>
      </c>
      <c r="AE484" s="17" t="str">
        <f t="shared" si="95"/>
        <v/>
      </c>
      <c r="AF484" s="17" t="str">
        <f t="shared" si="95"/>
        <v/>
      </c>
      <c r="AG484" s="17" t="str">
        <f t="shared" si="95"/>
        <v/>
      </c>
      <c r="AH484" s="17" t="str">
        <f t="shared" si="95"/>
        <v/>
      </c>
      <c r="AI484" s="17" t="str">
        <f t="shared" si="95"/>
        <v/>
      </c>
      <c r="AJ484" s="17" t="str">
        <f t="shared" si="89"/>
        <v/>
      </c>
      <c r="AK484" s="17" t="str">
        <f t="shared" si="86"/>
        <v/>
      </c>
      <c r="AL484" s="17">
        <f t="shared" si="90"/>
        <v>0</v>
      </c>
    </row>
    <row r="485" spans="1:38" x14ac:dyDescent="0.2">
      <c r="A485" s="70" t="str">
        <f t="shared" si="91"/>
        <v/>
      </c>
      <c r="B485" s="228" t="str">
        <f>LEFT(TABLA!BC485,1)</f>
        <v>4</v>
      </c>
      <c r="C485" s="264" t="str">
        <f>TABLA!C485</f>
        <v>Ciencias Experimentales</v>
      </c>
      <c r="D485" s="264" t="str">
        <f>TABLA!F485</f>
        <v>F. Ciencias Matemáticas</v>
      </c>
      <c r="E485" s="148">
        <f>TABLA!BD485</f>
        <v>0</v>
      </c>
      <c r="F485" s="148">
        <f>TABLA!BE485</f>
        <v>0</v>
      </c>
      <c r="G485" s="70" t="str">
        <f t="shared" si="92"/>
        <v>0</v>
      </c>
      <c r="H485" s="17" t="str">
        <f t="shared" si="96"/>
        <v/>
      </c>
      <c r="I485" s="17" t="str">
        <f t="shared" si="96"/>
        <v/>
      </c>
      <c r="J485" s="17" t="str">
        <f t="shared" si="96"/>
        <v/>
      </c>
      <c r="K485" s="17" t="str">
        <f t="shared" si="96"/>
        <v/>
      </c>
      <c r="L485" s="17" t="str">
        <f t="shared" si="96"/>
        <v/>
      </c>
      <c r="M485" s="17" t="str">
        <f t="shared" si="96"/>
        <v/>
      </c>
      <c r="N485" s="17" t="str">
        <f t="shared" si="96"/>
        <v/>
      </c>
      <c r="O485" s="17" t="str">
        <f t="shared" si="96"/>
        <v/>
      </c>
      <c r="P485" s="17" t="str">
        <f t="shared" si="96"/>
        <v/>
      </c>
      <c r="Q485" s="17" t="str">
        <f t="shared" si="96"/>
        <v/>
      </c>
      <c r="R485" s="17" t="str">
        <f t="shared" si="96"/>
        <v/>
      </c>
      <c r="S485" s="17" t="str">
        <f t="shared" si="96"/>
        <v/>
      </c>
      <c r="T485" s="17" t="str">
        <f t="shared" si="96"/>
        <v/>
      </c>
      <c r="U485" s="17" t="str">
        <f t="shared" si="96"/>
        <v/>
      </c>
      <c r="V485" s="17" t="str">
        <f t="shared" si="96"/>
        <v/>
      </c>
      <c r="W485" s="17" t="str">
        <f t="shared" si="96"/>
        <v/>
      </c>
      <c r="X485" s="17" t="str">
        <f t="shared" si="95"/>
        <v/>
      </c>
      <c r="Y485" s="17" t="str">
        <f t="shared" si="95"/>
        <v/>
      </c>
      <c r="Z485" s="17" t="str">
        <f t="shared" si="95"/>
        <v/>
      </c>
      <c r="AA485" s="17" t="str">
        <f t="shared" si="95"/>
        <v/>
      </c>
      <c r="AB485" s="17" t="str">
        <f t="shared" si="95"/>
        <v/>
      </c>
      <c r="AC485" s="17" t="str">
        <f t="shared" si="95"/>
        <v/>
      </c>
      <c r="AD485" s="17" t="str">
        <f t="shared" si="95"/>
        <v/>
      </c>
      <c r="AE485" s="17" t="str">
        <f t="shared" si="95"/>
        <v/>
      </c>
      <c r="AF485" s="17" t="str">
        <f t="shared" si="95"/>
        <v/>
      </c>
      <c r="AG485" s="17" t="str">
        <f t="shared" si="95"/>
        <v/>
      </c>
      <c r="AH485" s="17" t="str">
        <f t="shared" si="95"/>
        <v/>
      </c>
      <c r="AI485" s="17" t="str">
        <f t="shared" si="95"/>
        <v/>
      </c>
      <c r="AJ485" s="17" t="str">
        <f t="shared" si="89"/>
        <v/>
      </c>
      <c r="AK485" s="17" t="str">
        <f t="shared" si="86"/>
        <v/>
      </c>
    </row>
    <row r="486" spans="1:38" hidden="1" x14ac:dyDescent="0.2">
      <c r="A486" s="70" t="str">
        <f t="shared" si="91"/>
        <v/>
      </c>
      <c r="B486" s="228" t="str">
        <f>LEFT(TABLA!BC486,1)</f>
        <v>5</v>
      </c>
      <c r="C486" s="17" t="str">
        <f>TABLA!C486</f>
        <v/>
      </c>
      <c r="D486" s="17">
        <f>TABLA!F486</f>
        <v>0</v>
      </c>
      <c r="E486" s="262">
        <f>TABLA!BD486</f>
        <v>0</v>
      </c>
      <c r="F486" s="148">
        <f>TABLA!BE486</f>
        <v>0</v>
      </c>
      <c r="G486" s="70" t="str">
        <f t="shared" si="92"/>
        <v>0</v>
      </c>
      <c r="H486" s="17" t="str">
        <f t="shared" si="96"/>
        <v/>
      </c>
      <c r="I486" s="17" t="str">
        <f t="shared" si="96"/>
        <v/>
      </c>
      <c r="J486" s="17" t="str">
        <f t="shared" si="96"/>
        <v/>
      </c>
      <c r="K486" s="17" t="str">
        <f t="shared" si="96"/>
        <v/>
      </c>
      <c r="L486" s="17" t="str">
        <f t="shared" si="96"/>
        <v/>
      </c>
      <c r="M486" s="17" t="str">
        <f t="shared" si="96"/>
        <v/>
      </c>
      <c r="N486" s="17" t="str">
        <f t="shared" si="96"/>
        <v/>
      </c>
      <c r="O486" s="17" t="str">
        <f t="shared" si="96"/>
        <v/>
      </c>
      <c r="P486" s="17" t="str">
        <f t="shared" si="96"/>
        <v/>
      </c>
      <c r="Q486" s="17" t="str">
        <f t="shared" si="96"/>
        <v/>
      </c>
      <c r="R486" s="17" t="str">
        <f t="shared" si="96"/>
        <v/>
      </c>
      <c r="S486" s="17" t="str">
        <f t="shared" si="96"/>
        <v/>
      </c>
      <c r="T486" s="17" t="str">
        <f t="shared" si="96"/>
        <v/>
      </c>
      <c r="U486" s="17" t="str">
        <f t="shared" si="96"/>
        <v/>
      </c>
      <c r="V486" s="17" t="str">
        <f t="shared" si="96"/>
        <v/>
      </c>
      <c r="W486" s="17" t="str">
        <f t="shared" si="96"/>
        <v/>
      </c>
      <c r="X486" s="17" t="str">
        <f t="shared" si="95"/>
        <v/>
      </c>
      <c r="Y486" s="17" t="str">
        <f t="shared" si="95"/>
        <v/>
      </c>
      <c r="Z486" s="17" t="str">
        <f t="shared" si="95"/>
        <v/>
      </c>
      <c r="AA486" s="17" t="str">
        <f t="shared" si="95"/>
        <v/>
      </c>
      <c r="AB486" s="17" t="str">
        <f t="shared" si="95"/>
        <v/>
      </c>
      <c r="AC486" s="17" t="str">
        <f t="shared" si="95"/>
        <v/>
      </c>
      <c r="AD486" s="17" t="str">
        <f t="shared" si="95"/>
        <v/>
      </c>
      <c r="AE486" s="17" t="str">
        <f t="shared" si="95"/>
        <v/>
      </c>
      <c r="AF486" s="17" t="str">
        <f t="shared" si="95"/>
        <v/>
      </c>
      <c r="AG486" s="17" t="str">
        <f t="shared" si="95"/>
        <v/>
      </c>
      <c r="AH486" s="17" t="str">
        <f t="shared" si="95"/>
        <v/>
      </c>
      <c r="AI486" s="17" t="str">
        <f t="shared" si="95"/>
        <v/>
      </c>
      <c r="AJ486" s="17" t="str">
        <f t="shared" si="89"/>
        <v/>
      </c>
      <c r="AK486" s="17" t="str">
        <f t="shared" si="86"/>
        <v/>
      </c>
      <c r="AL486" s="17">
        <f t="shared" si="90"/>
        <v>0</v>
      </c>
    </row>
    <row r="487" spans="1:38" ht="77.45" x14ac:dyDescent="0.2">
      <c r="A487" s="70" t="str">
        <f t="shared" si="91"/>
        <v xml:space="preserve">EXÁMENES; HORARIO; SILENCIO RUIDO; </v>
      </c>
      <c r="B487" s="228" t="str">
        <f>LEFT(TABLA!BC487,1)</f>
        <v>3</v>
      </c>
      <c r="C487" s="264" t="str">
        <f>TABLA!C487</f>
        <v>Ciencias de la Salud</v>
      </c>
      <c r="D487" s="264" t="str">
        <f>TABLA!F487</f>
        <v>F. Farmacia</v>
      </c>
      <c r="E487" s="148" t="str">
        <f>TABLA!BD487</f>
        <v>yo siempre estudio en bibliotecas y lo que percibo es que en muy pocas hay silencio, si no es por culpa de los estudiantes es, muchas veces por los propios trabajadores hablando entre sí. El horario de la zambrano en examenes está muy bien, pero es prácticamente imposible encontrar sitioy el ruido que hay es horrible, no sé si se podría habilitar alguna otra biblioteca.</v>
      </c>
      <c r="F487" s="148">
        <f>TABLA!BE487</f>
        <v>0</v>
      </c>
      <c r="G487" s="70" t="str">
        <f t="shared" si="92"/>
        <v>YO SIEMPRE ESTUDIO EN BIBLIOTECAS Y LO QUE PERCIBO ES QUE EN MUY POCAS HAY SILENCIO, SI NO ES POR CULPA DE LOS ESTUDIANTES ES, MUCHAS VECES POR LOS PROPIOS TRABAJADORES HABLANDO ENTRE SI. EL HORARIO DE LA ZAMBRANO EN EXAMENES ESTA MUY BIEN, PERO ES PRACTICAMENTE IMPOSIBLE ENCONTRAR SITIOY EL RUIDO QUE HAY ES HORRIBLE, NO SE SI SE PODRIA HABILITAR ALGUNA OTRA BIBLIOTECA.</v>
      </c>
      <c r="H487" s="17" t="str">
        <f t="shared" si="96"/>
        <v/>
      </c>
      <c r="I487" s="17" t="str">
        <f t="shared" si="96"/>
        <v/>
      </c>
      <c r="J487" s="17" t="str">
        <f t="shared" si="96"/>
        <v/>
      </c>
      <c r="K487" s="17" t="str">
        <f t="shared" si="96"/>
        <v/>
      </c>
      <c r="L487" s="17" t="str">
        <f t="shared" si="96"/>
        <v/>
      </c>
      <c r="M487" s="17" t="str">
        <f t="shared" si="96"/>
        <v/>
      </c>
      <c r="N487" s="17" t="str">
        <f t="shared" si="96"/>
        <v/>
      </c>
      <c r="O487" s="17" t="str">
        <f t="shared" si="96"/>
        <v/>
      </c>
      <c r="P487" s="17" t="str">
        <f t="shared" si="96"/>
        <v/>
      </c>
      <c r="Q487" s="17" t="str">
        <f t="shared" si="96"/>
        <v xml:space="preserve">EXÁMENES; </v>
      </c>
      <c r="R487" s="17" t="str">
        <f t="shared" si="96"/>
        <v/>
      </c>
      <c r="S487" s="17" t="str">
        <f t="shared" si="96"/>
        <v xml:space="preserve">HORARIO; </v>
      </c>
      <c r="T487" s="17" t="str">
        <f t="shared" si="96"/>
        <v/>
      </c>
      <c r="U487" s="17" t="str">
        <f t="shared" si="96"/>
        <v/>
      </c>
      <c r="V487" s="17" t="str">
        <f t="shared" si="96"/>
        <v/>
      </c>
      <c r="W487" s="17" t="str">
        <f t="shared" ref="W487:AI502" si="97">IFERROR((IF(FIND(W$2,$G487,1)&gt;0,W$3)),"")</f>
        <v/>
      </c>
      <c r="X487" s="17" t="str">
        <f t="shared" si="97"/>
        <v/>
      </c>
      <c r="Y487" s="17" t="str">
        <f t="shared" si="97"/>
        <v/>
      </c>
      <c r="Z487" s="17" t="str">
        <f t="shared" si="97"/>
        <v/>
      </c>
      <c r="AA487" s="17" t="str">
        <f t="shared" si="97"/>
        <v/>
      </c>
      <c r="AB487" s="17" t="str">
        <f t="shared" si="97"/>
        <v/>
      </c>
      <c r="AC487" s="17" t="str">
        <f t="shared" si="97"/>
        <v/>
      </c>
      <c r="AD487" s="17" t="str">
        <f t="shared" si="97"/>
        <v/>
      </c>
      <c r="AE487" s="17" t="str">
        <f t="shared" si="97"/>
        <v/>
      </c>
      <c r="AF487" s="17" t="str">
        <f t="shared" si="97"/>
        <v/>
      </c>
      <c r="AG487" s="17" t="str">
        <f t="shared" si="97"/>
        <v xml:space="preserve">SILENCIO RUIDO; </v>
      </c>
      <c r="AH487" s="17" t="str">
        <f t="shared" si="97"/>
        <v/>
      </c>
      <c r="AI487" s="17" t="str">
        <f t="shared" si="97"/>
        <v/>
      </c>
      <c r="AJ487" s="17" t="str">
        <f t="shared" si="89"/>
        <v/>
      </c>
      <c r="AK487" s="17" t="str">
        <f t="shared" si="86"/>
        <v/>
      </c>
    </row>
    <row r="488" spans="1:38" hidden="1" x14ac:dyDescent="0.2">
      <c r="A488" s="70" t="str">
        <f t="shared" si="91"/>
        <v/>
      </c>
      <c r="B488" s="228" t="str">
        <f>LEFT(TABLA!BC488,1)</f>
        <v/>
      </c>
      <c r="C488" s="17" t="str">
        <f>TABLA!C488</f>
        <v>Ciencias Experimentales</v>
      </c>
      <c r="D488" s="17" t="str">
        <f>TABLA!F488</f>
        <v>F. Ciencias Matemáticas</v>
      </c>
      <c r="E488" s="262">
        <f>TABLA!BD488</f>
        <v>0</v>
      </c>
      <c r="F488" s="148">
        <f>TABLA!BE488</f>
        <v>0</v>
      </c>
      <c r="G488" s="70" t="str">
        <f t="shared" si="92"/>
        <v>0</v>
      </c>
      <c r="H488" s="17" t="str">
        <f t="shared" ref="H488:W503" si="98">IFERROR((IF(FIND(H$2,$G488,1)&gt;0,H$3)),"")</f>
        <v/>
      </c>
      <c r="I488" s="17" t="str">
        <f t="shared" si="98"/>
        <v/>
      </c>
      <c r="J488" s="17" t="str">
        <f t="shared" si="98"/>
        <v/>
      </c>
      <c r="K488" s="17" t="str">
        <f t="shared" si="98"/>
        <v/>
      </c>
      <c r="L488" s="17" t="str">
        <f t="shared" si="98"/>
        <v/>
      </c>
      <c r="M488" s="17" t="str">
        <f t="shared" si="98"/>
        <v/>
      </c>
      <c r="N488" s="17" t="str">
        <f t="shared" si="98"/>
        <v/>
      </c>
      <c r="O488" s="17" t="str">
        <f t="shared" si="98"/>
        <v/>
      </c>
      <c r="P488" s="17" t="str">
        <f t="shared" si="98"/>
        <v/>
      </c>
      <c r="Q488" s="17" t="str">
        <f t="shared" si="98"/>
        <v/>
      </c>
      <c r="R488" s="17" t="str">
        <f t="shared" si="98"/>
        <v/>
      </c>
      <c r="S488" s="17" t="str">
        <f t="shared" si="98"/>
        <v/>
      </c>
      <c r="T488" s="17" t="str">
        <f t="shared" si="98"/>
        <v/>
      </c>
      <c r="U488" s="17" t="str">
        <f t="shared" si="98"/>
        <v/>
      </c>
      <c r="V488" s="17" t="str">
        <f t="shared" si="98"/>
        <v/>
      </c>
      <c r="W488" s="17" t="str">
        <f t="shared" si="98"/>
        <v/>
      </c>
      <c r="X488" s="17" t="str">
        <f t="shared" si="97"/>
        <v/>
      </c>
      <c r="Y488" s="17" t="str">
        <f t="shared" si="97"/>
        <v/>
      </c>
      <c r="Z488" s="17" t="str">
        <f t="shared" si="97"/>
        <v/>
      </c>
      <c r="AA488" s="17" t="str">
        <f t="shared" si="97"/>
        <v/>
      </c>
      <c r="AB488" s="17" t="str">
        <f t="shared" si="97"/>
        <v/>
      </c>
      <c r="AC488" s="17" t="str">
        <f t="shared" si="97"/>
        <v/>
      </c>
      <c r="AD488" s="17" t="str">
        <f t="shared" si="97"/>
        <v/>
      </c>
      <c r="AE488" s="17" t="str">
        <f t="shared" si="97"/>
        <v/>
      </c>
      <c r="AF488" s="17" t="str">
        <f t="shared" si="97"/>
        <v/>
      </c>
      <c r="AG488" s="17" t="str">
        <f t="shared" si="97"/>
        <v/>
      </c>
      <c r="AH488" s="17" t="str">
        <f t="shared" si="97"/>
        <v/>
      </c>
      <c r="AI488" s="17" t="str">
        <f t="shared" si="97"/>
        <v/>
      </c>
      <c r="AJ488" s="17" t="str">
        <f t="shared" si="89"/>
        <v/>
      </c>
      <c r="AK488" s="17" t="str">
        <f t="shared" si="86"/>
        <v/>
      </c>
      <c r="AL488" s="17">
        <f t="shared" si="90"/>
        <v>0</v>
      </c>
    </row>
    <row r="489" spans="1:38" ht="25.85" hidden="1" x14ac:dyDescent="0.2">
      <c r="A489" s="70" t="str">
        <f t="shared" si="91"/>
        <v xml:space="preserve">LIBROS; </v>
      </c>
      <c r="B489" s="228" t="str">
        <f>LEFT(TABLA!BC489,1)</f>
        <v>5</v>
      </c>
      <c r="C489" s="17" t="str">
        <f>TABLA!C489</f>
        <v>Ciencias Experimentales</v>
      </c>
      <c r="D489" s="17" t="str">
        <f>TABLA!F489</f>
        <v>F. Ciencias Geológicas</v>
      </c>
      <c r="E489" s="148" t="str">
        <f>TABLA!BD489</f>
        <v>Que los libros que ya no están en la biblioteca, cuando se piden varias veces, que investiguen si no aparecen y no te digan que esta cogido</v>
      </c>
      <c r="F489" s="148">
        <f>TABLA!BE489</f>
        <v>0</v>
      </c>
      <c r="G489" s="70" t="str">
        <f t="shared" si="92"/>
        <v>QUE LOS LIBROS QUE YA NO ESTAN EN LA BIBLIOTECA, CUANDO SE PIDEN VARIAS VECES, QUE INVESTIGUEN SI NO APARECEN Y NO TE DIGAN QUE ESTA COGIDO</v>
      </c>
      <c r="H489" s="17" t="str">
        <f t="shared" si="98"/>
        <v/>
      </c>
      <c r="I489" s="17" t="str">
        <f t="shared" si="98"/>
        <v/>
      </c>
      <c r="J489" s="17" t="str">
        <f t="shared" si="98"/>
        <v/>
      </c>
      <c r="K489" s="17" t="str">
        <f t="shared" si="98"/>
        <v/>
      </c>
      <c r="L489" s="17" t="str">
        <f t="shared" si="98"/>
        <v/>
      </c>
      <c r="M489" s="17" t="str">
        <f t="shared" si="98"/>
        <v/>
      </c>
      <c r="N489" s="17" t="str">
        <f t="shared" si="98"/>
        <v/>
      </c>
      <c r="O489" s="17" t="str">
        <f t="shared" si="98"/>
        <v/>
      </c>
      <c r="P489" s="17" t="str">
        <f t="shared" si="98"/>
        <v/>
      </c>
      <c r="Q489" s="17" t="str">
        <f t="shared" si="98"/>
        <v/>
      </c>
      <c r="R489" s="17" t="str">
        <f t="shared" si="98"/>
        <v/>
      </c>
      <c r="S489" s="17" t="str">
        <f t="shared" si="98"/>
        <v/>
      </c>
      <c r="T489" s="17" t="str">
        <f t="shared" si="98"/>
        <v/>
      </c>
      <c r="U489" s="17" t="str">
        <f t="shared" si="98"/>
        <v xml:space="preserve">LIBROS; </v>
      </c>
      <c r="V489" s="17" t="str">
        <f t="shared" si="98"/>
        <v/>
      </c>
      <c r="W489" s="17" t="str">
        <f t="shared" si="98"/>
        <v/>
      </c>
      <c r="X489" s="17" t="str">
        <f t="shared" si="97"/>
        <v/>
      </c>
      <c r="Y489" s="17" t="str">
        <f t="shared" si="97"/>
        <v/>
      </c>
      <c r="Z489" s="17" t="str">
        <f t="shared" si="97"/>
        <v/>
      </c>
      <c r="AA489" s="17" t="str">
        <f t="shared" si="97"/>
        <v/>
      </c>
      <c r="AB489" s="17" t="str">
        <f t="shared" si="97"/>
        <v/>
      </c>
      <c r="AC489" s="17" t="str">
        <f t="shared" si="97"/>
        <v/>
      </c>
      <c r="AD489" s="17" t="str">
        <f t="shared" si="97"/>
        <v/>
      </c>
      <c r="AE489" s="17" t="str">
        <f t="shared" si="97"/>
        <v/>
      </c>
      <c r="AF489" s="17" t="str">
        <f t="shared" si="97"/>
        <v/>
      </c>
      <c r="AG489" s="17" t="str">
        <f t="shared" si="97"/>
        <v/>
      </c>
      <c r="AH489" s="17" t="str">
        <f t="shared" si="97"/>
        <v/>
      </c>
      <c r="AI489" s="17" t="str">
        <f t="shared" si="97"/>
        <v/>
      </c>
      <c r="AJ489" s="17" t="str">
        <f t="shared" si="89"/>
        <v/>
      </c>
      <c r="AK489" s="17" t="str">
        <f t="shared" si="86"/>
        <v/>
      </c>
      <c r="AL489" s="17">
        <f t="shared" si="90"/>
        <v>1</v>
      </c>
    </row>
    <row r="490" spans="1:38" hidden="1" x14ac:dyDescent="0.2">
      <c r="A490" s="70" t="str">
        <f t="shared" si="91"/>
        <v/>
      </c>
      <c r="B490" s="228" t="str">
        <f>LEFT(TABLA!BC490,1)</f>
        <v>5</v>
      </c>
      <c r="C490" s="17" t="str">
        <f>TABLA!C490</f>
        <v>Humanidades</v>
      </c>
      <c r="D490" s="17" t="str">
        <f>TABLA!F490</f>
        <v>F. Filología</v>
      </c>
      <c r="E490" s="148">
        <f>TABLA!BD490</f>
        <v>0</v>
      </c>
      <c r="F490" s="148">
        <f>TABLA!BE490</f>
        <v>0</v>
      </c>
      <c r="G490" s="70" t="str">
        <f t="shared" si="92"/>
        <v>0</v>
      </c>
      <c r="H490" s="17" t="str">
        <f t="shared" si="98"/>
        <v/>
      </c>
      <c r="I490" s="17" t="str">
        <f t="shared" si="98"/>
        <v/>
      </c>
      <c r="J490" s="17" t="str">
        <f t="shared" si="98"/>
        <v/>
      </c>
      <c r="K490" s="17" t="str">
        <f t="shared" si="98"/>
        <v/>
      </c>
      <c r="L490" s="17" t="str">
        <f t="shared" si="98"/>
        <v/>
      </c>
      <c r="M490" s="17" t="str">
        <f t="shared" si="98"/>
        <v/>
      </c>
      <c r="N490" s="17" t="str">
        <f t="shared" si="98"/>
        <v/>
      </c>
      <c r="O490" s="17" t="str">
        <f t="shared" si="98"/>
        <v/>
      </c>
      <c r="P490" s="17" t="str">
        <f t="shared" si="98"/>
        <v/>
      </c>
      <c r="Q490" s="17" t="str">
        <f t="shared" si="98"/>
        <v/>
      </c>
      <c r="R490" s="17" t="str">
        <f t="shared" si="98"/>
        <v/>
      </c>
      <c r="S490" s="17" t="str">
        <f t="shared" si="98"/>
        <v/>
      </c>
      <c r="T490" s="17" t="str">
        <f t="shared" si="98"/>
        <v/>
      </c>
      <c r="U490" s="17" t="str">
        <f t="shared" si="98"/>
        <v/>
      </c>
      <c r="V490" s="17" t="str">
        <f t="shared" si="98"/>
        <v/>
      </c>
      <c r="W490" s="17" t="str">
        <f t="shared" si="98"/>
        <v/>
      </c>
      <c r="X490" s="17" t="str">
        <f t="shared" si="97"/>
        <v/>
      </c>
      <c r="Y490" s="17" t="str">
        <f t="shared" si="97"/>
        <v/>
      </c>
      <c r="Z490" s="17" t="str">
        <f t="shared" si="97"/>
        <v/>
      </c>
      <c r="AA490" s="17" t="str">
        <f t="shared" si="97"/>
        <v/>
      </c>
      <c r="AB490" s="17" t="str">
        <f t="shared" si="97"/>
        <v/>
      </c>
      <c r="AC490" s="17" t="str">
        <f t="shared" si="97"/>
        <v/>
      </c>
      <c r="AD490" s="17" t="str">
        <f t="shared" si="97"/>
        <v/>
      </c>
      <c r="AE490" s="17" t="str">
        <f t="shared" si="97"/>
        <v/>
      </c>
      <c r="AF490" s="17" t="str">
        <f t="shared" si="97"/>
        <v/>
      </c>
      <c r="AG490" s="17" t="str">
        <f t="shared" si="97"/>
        <v/>
      </c>
      <c r="AH490" s="17" t="str">
        <f t="shared" si="97"/>
        <v/>
      </c>
      <c r="AI490" s="17" t="str">
        <f t="shared" si="97"/>
        <v/>
      </c>
      <c r="AJ490" s="17" t="str">
        <f t="shared" si="89"/>
        <v/>
      </c>
      <c r="AK490" s="17" t="str">
        <f t="shared" si="86"/>
        <v/>
      </c>
      <c r="AL490" s="17">
        <f t="shared" si="90"/>
        <v>0</v>
      </c>
    </row>
    <row r="491" spans="1:38" x14ac:dyDescent="0.2">
      <c r="A491" s="70" t="str">
        <f t="shared" si="91"/>
        <v/>
      </c>
      <c r="B491" s="228" t="str">
        <f>LEFT(TABLA!BC491,1)</f>
        <v>5</v>
      </c>
      <c r="C491" s="264" t="str">
        <f>TABLA!C491</f>
        <v>Humanidades</v>
      </c>
      <c r="D491" s="264" t="str">
        <f>TABLA!F491</f>
        <v>F. Educación - Centro de Formación del Profesorado</v>
      </c>
      <c r="E491" s="148">
        <f>TABLA!BD491</f>
        <v>0</v>
      </c>
      <c r="F491" s="148">
        <f>TABLA!BE491</f>
        <v>0</v>
      </c>
      <c r="G491" s="70" t="str">
        <f t="shared" si="92"/>
        <v>0</v>
      </c>
      <c r="H491" s="17" t="str">
        <f t="shared" si="98"/>
        <v/>
      </c>
      <c r="I491" s="17" t="str">
        <f t="shared" si="98"/>
        <v/>
      </c>
      <c r="J491" s="17" t="str">
        <f t="shared" si="98"/>
        <v/>
      </c>
      <c r="K491" s="17" t="str">
        <f t="shared" si="98"/>
        <v/>
      </c>
      <c r="L491" s="17" t="str">
        <f t="shared" si="98"/>
        <v/>
      </c>
      <c r="M491" s="17" t="str">
        <f t="shared" si="98"/>
        <v/>
      </c>
      <c r="N491" s="17" t="str">
        <f t="shared" si="98"/>
        <v/>
      </c>
      <c r="O491" s="17" t="str">
        <f t="shared" si="98"/>
        <v/>
      </c>
      <c r="P491" s="17" t="str">
        <f t="shared" si="98"/>
        <v/>
      </c>
      <c r="Q491" s="17" t="str">
        <f t="shared" si="98"/>
        <v/>
      </c>
      <c r="R491" s="17" t="str">
        <f t="shared" si="98"/>
        <v/>
      </c>
      <c r="S491" s="17" t="str">
        <f t="shared" si="98"/>
        <v/>
      </c>
      <c r="T491" s="17" t="str">
        <f t="shared" si="98"/>
        <v/>
      </c>
      <c r="U491" s="17" t="str">
        <f t="shared" si="98"/>
        <v/>
      </c>
      <c r="V491" s="17" t="str">
        <f t="shared" si="98"/>
        <v/>
      </c>
      <c r="W491" s="17" t="str">
        <f t="shared" si="98"/>
        <v/>
      </c>
      <c r="X491" s="17" t="str">
        <f t="shared" si="97"/>
        <v/>
      </c>
      <c r="Y491" s="17" t="str">
        <f t="shared" si="97"/>
        <v/>
      </c>
      <c r="Z491" s="17" t="str">
        <f t="shared" si="97"/>
        <v/>
      </c>
      <c r="AA491" s="17" t="str">
        <f t="shared" si="97"/>
        <v/>
      </c>
      <c r="AB491" s="17" t="str">
        <f t="shared" si="97"/>
        <v/>
      </c>
      <c r="AC491" s="17" t="str">
        <f t="shared" si="97"/>
        <v/>
      </c>
      <c r="AD491" s="17" t="str">
        <f t="shared" si="97"/>
        <v/>
      </c>
      <c r="AE491" s="17" t="str">
        <f t="shared" si="97"/>
        <v/>
      </c>
      <c r="AF491" s="17" t="str">
        <f t="shared" si="97"/>
        <v/>
      </c>
      <c r="AG491" s="17" t="str">
        <f t="shared" si="97"/>
        <v/>
      </c>
      <c r="AH491" s="17" t="str">
        <f t="shared" si="97"/>
        <v/>
      </c>
      <c r="AI491" s="17" t="str">
        <f t="shared" si="97"/>
        <v/>
      </c>
      <c r="AJ491" s="17" t="str">
        <f t="shared" si="89"/>
        <v/>
      </c>
      <c r="AK491" s="17" t="str">
        <f t="shared" si="89"/>
        <v/>
      </c>
    </row>
    <row r="492" spans="1:38" hidden="1" x14ac:dyDescent="0.2">
      <c r="A492" s="70" t="str">
        <f t="shared" si="91"/>
        <v/>
      </c>
      <c r="B492" s="228" t="str">
        <f>LEFT(TABLA!BC492,1)</f>
        <v>4</v>
      </c>
      <c r="C492" s="17" t="str">
        <f>TABLA!C492</f>
        <v>Humanidades</v>
      </c>
      <c r="D492" s="17" t="str">
        <f>TABLA!F492</f>
        <v>F. Geografía e Historia</v>
      </c>
      <c r="E492" s="262">
        <f>TABLA!BD492</f>
        <v>0</v>
      </c>
      <c r="F492" s="148">
        <f>TABLA!BE492</f>
        <v>0</v>
      </c>
      <c r="G492" s="70" t="str">
        <f t="shared" si="92"/>
        <v>0</v>
      </c>
      <c r="H492" s="17" t="str">
        <f t="shared" si="98"/>
        <v/>
      </c>
      <c r="I492" s="17" t="str">
        <f t="shared" si="98"/>
        <v/>
      </c>
      <c r="J492" s="17" t="str">
        <f t="shared" si="98"/>
        <v/>
      </c>
      <c r="K492" s="17" t="str">
        <f t="shared" si="98"/>
        <v/>
      </c>
      <c r="L492" s="17" t="str">
        <f t="shared" si="98"/>
        <v/>
      </c>
      <c r="M492" s="17" t="str">
        <f t="shared" si="98"/>
        <v/>
      </c>
      <c r="N492" s="17" t="str">
        <f t="shared" si="98"/>
        <v/>
      </c>
      <c r="O492" s="17" t="str">
        <f t="shared" si="98"/>
        <v/>
      </c>
      <c r="P492" s="17" t="str">
        <f t="shared" si="98"/>
        <v/>
      </c>
      <c r="Q492" s="17" t="str">
        <f t="shared" si="98"/>
        <v/>
      </c>
      <c r="R492" s="17" t="str">
        <f t="shared" si="98"/>
        <v/>
      </c>
      <c r="S492" s="17" t="str">
        <f t="shared" si="98"/>
        <v/>
      </c>
      <c r="T492" s="17" t="str">
        <f t="shared" si="98"/>
        <v/>
      </c>
      <c r="U492" s="17" t="str">
        <f t="shared" si="98"/>
        <v/>
      </c>
      <c r="V492" s="17" t="str">
        <f t="shared" si="98"/>
        <v/>
      </c>
      <c r="W492" s="17" t="str">
        <f t="shared" si="98"/>
        <v/>
      </c>
      <c r="X492" s="17" t="str">
        <f t="shared" si="97"/>
        <v/>
      </c>
      <c r="Y492" s="17" t="str">
        <f t="shared" si="97"/>
        <v/>
      </c>
      <c r="Z492" s="17" t="str">
        <f t="shared" si="97"/>
        <v/>
      </c>
      <c r="AA492" s="17" t="str">
        <f t="shared" si="97"/>
        <v/>
      </c>
      <c r="AB492" s="17" t="str">
        <f t="shared" si="97"/>
        <v/>
      </c>
      <c r="AC492" s="17" t="str">
        <f t="shared" si="97"/>
        <v/>
      </c>
      <c r="AD492" s="17" t="str">
        <f t="shared" si="97"/>
        <v/>
      </c>
      <c r="AE492" s="17" t="str">
        <f t="shared" si="97"/>
        <v/>
      </c>
      <c r="AF492" s="17" t="str">
        <f t="shared" si="97"/>
        <v/>
      </c>
      <c r="AG492" s="17" t="str">
        <f t="shared" si="97"/>
        <v/>
      </c>
      <c r="AH492" s="17" t="str">
        <f t="shared" si="97"/>
        <v/>
      </c>
      <c r="AI492" s="17" t="str">
        <f t="shared" si="97"/>
        <v/>
      </c>
      <c r="AJ492" s="17" t="str">
        <f t="shared" si="89"/>
        <v/>
      </c>
      <c r="AK492" s="17" t="str">
        <f t="shared" si="89"/>
        <v/>
      </c>
      <c r="AL492" s="17">
        <f t="shared" si="90"/>
        <v>0</v>
      </c>
    </row>
    <row r="493" spans="1:38" hidden="1" x14ac:dyDescent="0.2">
      <c r="A493" s="70" t="str">
        <f t="shared" si="91"/>
        <v/>
      </c>
      <c r="B493" s="228" t="str">
        <f>LEFT(TABLA!BC493,1)</f>
        <v>5</v>
      </c>
      <c r="C493" s="17" t="str">
        <f>TABLA!C493</f>
        <v>Humanidades</v>
      </c>
      <c r="D493" s="17" t="str">
        <f>TABLA!F493</f>
        <v>F. Geografía e Historia</v>
      </c>
      <c r="E493" s="148">
        <f>TABLA!BD493</f>
        <v>0</v>
      </c>
      <c r="F493" s="148" t="str">
        <f>TABLA!BE493</f>
        <v>dabard01@ucm.es</v>
      </c>
      <c r="G493" s="70" t="str">
        <f t="shared" si="92"/>
        <v>0</v>
      </c>
      <c r="H493" s="17" t="str">
        <f t="shared" si="98"/>
        <v/>
      </c>
      <c r="I493" s="17" t="str">
        <f t="shared" si="98"/>
        <v/>
      </c>
      <c r="J493" s="17" t="str">
        <f t="shared" si="98"/>
        <v/>
      </c>
      <c r="K493" s="17" t="str">
        <f t="shared" si="98"/>
        <v/>
      </c>
      <c r="L493" s="17" t="str">
        <f t="shared" si="98"/>
        <v/>
      </c>
      <c r="M493" s="17" t="str">
        <f t="shared" si="98"/>
        <v/>
      </c>
      <c r="N493" s="17" t="str">
        <f t="shared" si="98"/>
        <v/>
      </c>
      <c r="O493" s="17" t="str">
        <f t="shared" si="98"/>
        <v/>
      </c>
      <c r="P493" s="17" t="str">
        <f t="shared" si="98"/>
        <v/>
      </c>
      <c r="Q493" s="17" t="str">
        <f t="shared" si="98"/>
        <v/>
      </c>
      <c r="R493" s="17" t="str">
        <f t="shared" si="98"/>
        <v/>
      </c>
      <c r="S493" s="17" t="str">
        <f t="shared" si="98"/>
        <v/>
      </c>
      <c r="T493" s="17" t="str">
        <f t="shared" si="98"/>
        <v/>
      </c>
      <c r="U493" s="17" t="str">
        <f t="shared" si="98"/>
        <v/>
      </c>
      <c r="V493" s="17" t="str">
        <f t="shared" si="98"/>
        <v/>
      </c>
      <c r="W493" s="17" t="str">
        <f t="shared" si="98"/>
        <v/>
      </c>
      <c r="X493" s="17" t="str">
        <f t="shared" si="97"/>
        <v/>
      </c>
      <c r="Y493" s="17" t="str">
        <f t="shared" si="97"/>
        <v/>
      </c>
      <c r="Z493" s="17" t="str">
        <f t="shared" si="97"/>
        <v/>
      </c>
      <c r="AA493" s="17" t="str">
        <f t="shared" si="97"/>
        <v/>
      </c>
      <c r="AB493" s="17" t="str">
        <f t="shared" si="97"/>
        <v/>
      </c>
      <c r="AC493" s="17" t="str">
        <f t="shared" si="97"/>
        <v/>
      </c>
      <c r="AD493" s="17" t="str">
        <f t="shared" si="97"/>
        <v/>
      </c>
      <c r="AE493" s="17" t="str">
        <f t="shared" si="97"/>
        <v/>
      </c>
      <c r="AF493" s="17" t="str">
        <f t="shared" si="97"/>
        <v/>
      </c>
      <c r="AG493" s="17" t="str">
        <f t="shared" si="97"/>
        <v/>
      </c>
      <c r="AH493" s="17" t="str">
        <f t="shared" si="97"/>
        <v/>
      </c>
      <c r="AI493" s="17" t="str">
        <f t="shared" si="97"/>
        <v/>
      </c>
      <c r="AJ493" s="17" t="str">
        <f t="shared" si="89"/>
        <v/>
      </c>
      <c r="AK493" s="17" t="str">
        <f t="shared" si="89"/>
        <v/>
      </c>
      <c r="AL493" s="17">
        <f t="shared" si="90"/>
        <v>0</v>
      </c>
    </row>
    <row r="494" spans="1:38" hidden="1" x14ac:dyDescent="0.2">
      <c r="A494" s="70" t="str">
        <f t="shared" si="91"/>
        <v/>
      </c>
      <c r="B494" s="228" t="str">
        <f>LEFT(TABLA!BC494,1)</f>
        <v>5</v>
      </c>
      <c r="C494" s="17" t="str">
        <f>TABLA!C494</f>
        <v>Humanidades</v>
      </c>
      <c r="D494" s="17" t="str">
        <f>TABLA!F494</f>
        <v>F. Geografía e Historia</v>
      </c>
      <c r="E494" s="148">
        <f>TABLA!BD494</f>
        <v>0</v>
      </c>
      <c r="F494" s="148">
        <f>TABLA!BE494</f>
        <v>0</v>
      </c>
      <c r="G494" s="70" t="str">
        <f t="shared" si="92"/>
        <v>0</v>
      </c>
      <c r="H494" s="17" t="str">
        <f t="shared" si="98"/>
        <v/>
      </c>
      <c r="I494" s="17" t="str">
        <f t="shared" si="98"/>
        <v/>
      </c>
      <c r="J494" s="17" t="str">
        <f t="shared" si="98"/>
        <v/>
      </c>
      <c r="K494" s="17" t="str">
        <f t="shared" si="98"/>
        <v/>
      </c>
      <c r="L494" s="17" t="str">
        <f t="shared" si="98"/>
        <v/>
      </c>
      <c r="M494" s="17" t="str">
        <f t="shared" si="98"/>
        <v/>
      </c>
      <c r="N494" s="17" t="str">
        <f t="shared" si="98"/>
        <v/>
      </c>
      <c r="O494" s="17" t="str">
        <f t="shared" si="98"/>
        <v/>
      </c>
      <c r="P494" s="17" t="str">
        <f t="shared" si="98"/>
        <v/>
      </c>
      <c r="Q494" s="17" t="str">
        <f t="shared" si="98"/>
        <v/>
      </c>
      <c r="R494" s="17" t="str">
        <f t="shared" si="98"/>
        <v/>
      </c>
      <c r="S494" s="17" t="str">
        <f t="shared" si="98"/>
        <v/>
      </c>
      <c r="T494" s="17" t="str">
        <f t="shared" si="98"/>
        <v/>
      </c>
      <c r="U494" s="17" t="str">
        <f t="shared" si="98"/>
        <v/>
      </c>
      <c r="V494" s="17" t="str">
        <f t="shared" si="98"/>
        <v/>
      </c>
      <c r="W494" s="17" t="str">
        <f t="shared" si="98"/>
        <v/>
      </c>
      <c r="X494" s="17" t="str">
        <f t="shared" si="97"/>
        <v/>
      </c>
      <c r="Y494" s="17" t="str">
        <f t="shared" si="97"/>
        <v/>
      </c>
      <c r="Z494" s="17" t="str">
        <f t="shared" si="97"/>
        <v/>
      </c>
      <c r="AA494" s="17" t="str">
        <f t="shared" si="97"/>
        <v/>
      </c>
      <c r="AB494" s="17" t="str">
        <f t="shared" si="97"/>
        <v/>
      </c>
      <c r="AC494" s="17" t="str">
        <f t="shared" si="97"/>
        <v/>
      </c>
      <c r="AD494" s="17" t="str">
        <f t="shared" si="97"/>
        <v/>
      </c>
      <c r="AE494" s="17" t="str">
        <f t="shared" si="97"/>
        <v/>
      </c>
      <c r="AF494" s="17" t="str">
        <f t="shared" si="97"/>
        <v/>
      </c>
      <c r="AG494" s="17" t="str">
        <f t="shared" si="97"/>
        <v/>
      </c>
      <c r="AH494" s="17" t="str">
        <f t="shared" si="97"/>
        <v/>
      </c>
      <c r="AI494" s="17" t="str">
        <f t="shared" si="97"/>
        <v/>
      </c>
      <c r="AJ494" s="17" t="str">
        <f t="shared" si="89"/>
        <v/>
      </c>
      <c r="AK494" s="17" t="str">
        <f t="shared" si="89"/>
        <v/>
      </c>
      <c r="AL494" s="17">
        <f t="shared" si="90"/>
        <v>0</v>
      </c>
    </row>
    <row r="495" spans="1:38" hidden="1" x14ac:dyDescent="0.2">
      <c r="A495" s="70" t="str">
        <f t="shared" si="91"/>
        <v/>
      </c>
      <c r="B495" s="228" t="str">
        <f>LEFT(TABLA!BC495,1)</f>
        <v>5</v>
      </c>
      <c r="C495" s="17" t="str">
        <f>TABLA!C495</f>
        <v>Ciencias Sociales</v>
      </c>
      <c r="D495" s="17" t="str">
        <f>TABLA!F495</f>
        <v>F. Trabajo Social</v>
      </c>
      <c r="E495" s="148">
        <f>TABLA!BD495</f>
        <v>0</v>
      </c>
      <c r="F495" s="148">
        <f>TABLA!BE495</f>
        <v>0</v>
      </c>
      <c r="G495" s="70" t="str">
        <f t="shared" si="92"/>
        <v>0</v>
      </c>
      <c r="H495" s="17" t="str">
        <f t="shared" si="98"/>
        <v/>
      </c>
      <c r="I495" s="17" t="str">
        <f t="shared" si="98"/>
        <v/>
      </c>
      <c r="J495" s="17" t="str">
        <f t="shared" si="98"/>
        <v/>
      </c>
      <c r="K495" s="17" t="str">
        <f t="shared" si="98"/>
        <v/>
      </c>
      <c r="L495" s="17" t="str">
        <f t="shared" si="98"/>
        <v/>
      </c>
      <c r="M495" s="17" t="str">
        <f t="shared" si="98"/>
        <v/>
      </c>
      <c r="N495" s="17" t="str">
        <f t="shared" si="98"/>
        <v/>
      </c>
      <c r="O495" s="17" t="str">
        <f t="shared" si="98"/>
        <v/>
      </c>
      <c r="P495" s="17" t="str">
        <f t="shared" si="98"/>
        <v/>
      </c>
      <c r="Q495" s="17" t="str">
        <f t="shared" si="98"/>
        <v/>
      </c>
      <c r="R495" s="17" t="str">
        <f t="shared" si="98"/>
        <v/>
      </c>
      <c r="S495" s="17" t="str">
        <f t="shared" si="98"/>
        <v/>
      </c>
      <c r="T495" s="17" t="str">
        <f t="shared" si="98"/>
        <v/>
      </c>
      <c r="U495" s="17" t="str">
        <f t="shared" si="98"/>
        <v/>
      </c>
      <c r="V495" s="17" t="str">
        <f t="shared" si="98"/>
        <v/>
      </c>
      <c r="W495" s="17" t="str">
        <f t="shared" si="98"/>
        <v/>
      </c>
      <c r="X495" s="17" t="str">
        <f t="shared" si="97"/>
        <v/>
      </c>
      <c r="Y495" s="17" t="str">
        <f t="shared" si="97"/>
        <v/>
      </c>
      <c r="Z495" s="17" t="str">
        <f t="shared" si="97"/>
        <v/>
      </c>
      <c r="AA495" s="17" t="str">
        <f t="shared" si="97"/>
        <v/>
      </c>
      <c r="AB495" s="17" t="str">
        <f t="shared" si="97"/>
        <v/>
      </c>
      <c r="AC495" s="17" t="str">
        <f t="shared" si="97"/>
        <v/>
      </c>
      <c r="AD495" s="17" t="str">
        <f t="shared" si="97"/>
        <v/>
      </c>
      <c r="AE495" s="17" t="str">
        <f t="shared" si="97"/>
        <v/>
      </c>
      <c r="AF495" s="17" t="str">
        <f t="shared" si="97"/>
        <v/>
      </c>
      <c r="AG495" s="17" t="str">
        <f t="shared" si="97"/>
        <v/>
      </c>
      <c r="AH495" s="17" t="str">
        <f t="shared" si="97"/>
        <v/>
      </c>
      <c r="AI495" s="17" t="str">
        <f t="shared" si="97"/>
        <v/>
      </c>
      <c r="AJ495" s="17" t="str">
        <f t="shared" si="89"/>
        <v/>
      </c>
      <c r="AK495" s="17" t="str">
        <f t="shared" si="89"/>
        <v/>
      </c>
      <c r="AL495" s="17">
        <f t="shared" si="90"/>
        <v>0</v>
      </c>
    </row>
    <row r="496" spans="1:38" x14ac:dyDescent="0.2">
      <c r="A496" s="70" t="str">
        <f t="shared" si="91"/>
        <v/>
      </c>
      <c r="B496" s="228" t="str">
        <f>LEFT(TABLA!BC496,1)</f>
        <v>4</v>
      </c>
      <c r="C496" s="264" t="str">
        <f>TABLA!C496</f>
        <v>Humanidades</v>
      </c>
      <c r="D496" s="264" t="str">
        <f>TABLA!F496</f>
        <v>F. Educación - Centro de Formación del Profesorado</v>
      </c>
      <c r="E496" s="148">
        <f>TABLA!BD496</f>
        <v>0</v>
      </c>
      <c r="F496" s="148">
        <f>TABLA!BE496</f>
        <v>0</v>
      </c>
      <c r="G496" s="70" t="str">
        <f t="shared" si="92"/>
        <v>0</v>
      </c>
      <c r="H496" s="17" t="str">
        <f t="shared" si="98"/>
        <v/>
      </c>
      <c r="I496" s="17" t="str">
        <f t="shared" si="98"/>
        <v/>
      </c>
      <c r="J496" s="17" t="str">
        <f t="shared" si="98"/>
        <v/>
      </c>
      <c r="K496" s="17" t="str">
        <f t="shared" si="98"/>
        <v/>
      </c>
      <c r="L496" s="17" t="str">
        <f t="shared" si="98"/>
        <v/>
      </c>
      <c r="M496" s="17" t="str">
        <f t="shared" si="98"/>
        <v/>
      </c>
      <c r="N496" s="17" t="str">
        <f t="shared" si="98"/>
        <v/>
      </c>
      <c r="O496" s="17" t="str">
        <f t="shared" si="98"/>
        <v/>
      </c>
      <c r="P496" s="17" t="str">
        <f t="shared" si="98"/>
        <v/>
      </c>
      <c r="Q496" s="17" t="str">
        <f t="shared" si="98"/>
        <v/>
      </c>
      <c r="R496" s="17" t="str">
        <f t="shared" si="98"/>
        <v/>
      </c>
      <c r="S496" s="17" t="str">
        <f t="shared" si="98"/>
        <v/>
      </c>
      <c r="T496" s="17" t="str">
        <f t="shared" si="98"/>
        <v/>
      </c>
      <c r="U496" s="17" t="str">
        <f t="shared" si="98"/>
        <v/>
      </c>
      <c r="V496" s="17" t="str">
        <f t="shared" si="98"/>
        <v/>
      </c>
      <c r="W496" s="17" t="str">
        <f t="shared" si="98"/>
        <v/>
      </c>
      <c r="X496" s="17" t="str">
        <f t="shared" si="97"/>
        <v/>
      </c>
      <c r="Y496" s="17" t="str">
        <f t="shared" si="97"/>
        <v/>
      </c>
      <c r="Z496" s="17" t="str">
        <f t="shared" si="97"/>
        <v/>
      </c>
      <c r="AA496" s="17" t="str">
        <f t="shared" si="97"/>
        <v/>
      </c>
      <c r="AB496" s="17" t="str">
        <f t="shared" si="97"/>
        <v/>
      </c>
      <c r="AC496" s="17" t="str">
        <f t="shared" si="97"/>
        <v/>
      </c>
      <c r="AD496" s="17" t="str">
        <f t="shared" si="97"/>
        <v/>
      </c>
      <c r="AE496" s="17" t="str">
        <f t="shared" si="97"/>
        <v/>
      </c>
      <c r="AF496" s="17" t="str">
        <f t="shared" si="97"/>
        <v/>
      </c>
      <c r="AG496" s="17" t="str">
        <f t="shared" si="97"/>
        <v/>
      </c>
      <c r="AH496" s="17" t="str">
        <f t="shared" si="97"/>
        <v/>
      </c>
      <c r="AI496" s="17" t="str">
        <f t="shared" si="97"/>
        <v/>
      </c>
      <c r="AJ496" s="17" t="str">
        <f t="shared" si="89"/>
        <v/>
      </c>
      <c r="AK496" s="17" t="str">
        <f t="shared" si="89"/>
        <v/>
      </c>
    </row>
    <row r="497" spans="1:38" x14ac:dyDescent="0.2">
      <c r="A497" s="70" t="str">
        <f t="shared" si="91"/>
        <v/>
      </c>
      <c r="B497" s="228" t="str">
        <f>LEFT(TABLA!BC497,1)</f>
        <v>4</v>
      </c>
      <c r="C497" s="264" t="str">
        <f>TABLA!C497</f>
        <v>Ciencias Experimentales</v>
      </c>
      <c r="D497" s="264" t="str">
        <f>TABLA!F497</f>
        <v>F. Ciencias Químicas</v>
      </c>
      <c r="E497" s="148">
        <f>TABLA!BD497</f>
        <v>0</v>
      </c>
      <c r="F497" s="148">
        <f>TABLA!BE497</f>
        <v>0</v>
      </c>
      <c r="G497" s="70" t="str">
        <f t="shared" si="92"/>
        <v>0</v>
      </c>
      <c r="H497" s="17" t="str">
        <f t="shared" si="98"/>
        <v/>
      </c>
      <c r="I497" s="17" t="str">
        <f t="shared" si="98"/>
        <v/>
      </c>
      <c r="J497" s="17" t="str">
        <f t="shared" si="98"/>
        <v/>
      </c>
      <c r="K497" s="17" t="str">
        <f t="shared" si="98"/>
        <v/>
      </c>
      <c r="L497" s="17" t="str">
        <f t="shared" si="98"/>
        <v/>
      </c>
      <c r="M497" s="17" t="str">
        <f t="shared" si="98"/>
        <v/>
      </c>
      <c r="N497" s="17" t="str">
        <f t="shared" si="98"/>
        <v/>
      </c>
      <c r="O497" s="17" t="str">
        <f t="shared" si="98"/>
        <v/>
      </c>
      <c r="P497" s="17" t="str">
        <f t="shared" si="98"/>
        <v/>
      </c>
      <c r="Q497" s="17" t="str">
        <f t="shared" si="98"/>
        <v/>
      </c>
      <c r="R497" s="17" t="str">
        <f t="shared" si="98"/>
        <v/>
      </c>
      <c r="S497" s="17" t="str">
        <f t="shared" si="98"/>
        <v/>
      </c>
      <c r="T497" s="17" t="str">
        <f t="shared" si="98"/>
        <v/>
      </c>
      <c r="U497" s="17" t="str">
        <f t="shared" si="98"/>
        <v/>
      </c>
      <c r="V497" s="17" t="str">
        <f t="shared" si="98"/>
        <v/>
      </c>
      <c r="W497" s="17" t="str">
        <f t="shared" si="98"/>
        <v/>
      </c>
      <c r="X497" s="17" t="str">
        <f t="shared" si="97"/>
        <v/>
      </c>
      <c r="Y497" s="17" t="str">
        <f t="shared" si="97"/>
        <v/>
      </c>
      <c r="Z497" s="17" t="str">
        <f t="shared" si="97"/>
        <v/>
      </c>
      <c r="AA497" s="17" t="str">
        <f t="shared" si="97"/>
        <v/>
      </c>
      <c r="AB497" s="17" t="str">
        <f t="shared" si="97"/>
        <v/>
      </c>
      <c r="AC497" s="17" t="str">
        <f t="shared" si="97"/>
        <v/>
      </c>
      <c r="AD497" s="17" t="str">
        <f t="shared" si="97"/>
        <v/>
      </c>
      <c r="AE497" s="17" t="str">
        <f t="shared" si="97"/>
        <v/>
      </c>
      <c r="AF497" s="17" t="str">
        <f t="shared" si="97"/>
        <v/>
      </c>
      <c r="AG497" s="17" t="str">
        <f t="shared" si="97"/>
        <v/>
      </c>
      <c r="AH497" s="17" t="str">
        <f t="shared" si="97"/>
        <v/>
      </c>
      <c r="AI497" s="17" t="str">
        <f t="shared" si="97"/>
        <v/>
      </c>
      <c r="AJ497" s="17" t="str">
        <f t="shared" si="89"/>
        <v/>
      </c>
      <c r="AK497" s="17" t="str">
        <f t="shared" si="89"/>
        <v/>
      </c>
    </row>
    <row r="498" spans="1:38" ht="38.75" hidden="1" x14ac:dyDescent="0.2">
      <c r="A498" s="70" t="str">
        <f t="shared" si="91"/>
        <v xml:space="preserve">BIBLIOTECARIOS; </v>
      </c>
      <c r="B498" s="228" t="str">
        <f>LEFT(TABLA!BC498,1)</f>
        <v>3</v>
      </c>
      <c r="C498" s="17" t="str">
        <f>TABLA!C498</f>
        <v>Ciencias Experimentales</v>
      </c>
      <c r="D498" s="17" t="str">
        <f>TABLA!F498</f>
        <v>F. Ciencias Químicas</v>
      </c>
      <c r="E498" s="262" t="str">
        <f>TABLA!BD498</f>
        <v>Deberían tener en cuenta la actitud de una de las bibliotecarias en Ciencias Químicas, da mucho que desear. Ni un mínimo de cordialidad ni predisposición a ayudar.</v>
      </c>
      <c r="F498" s="148">
        <f>TABLA!BE498</f>
        <v>0</v>
      </c>
      <c r="G498" s="70" t="str">
        <f t="shared" si="92"/>
        <v>DEBERIAN TENER EN CUENTA LA ACTITUD DE UNA DE LAS BIBLIOTECARIAS EN CIENCIAS QUIMICAS, DA MUCHO QUE DESEAR. NI UN MINIMO DE CORDIALIDAD NI PREDISPOSICION A AYUDAR.</v>
      </c>
      <c r="H498" s="17" t="str">
        <f t="shared" si="98"/>
        <v xml:space="preserve">BIBLIOTECARIOS; </v>
      </c>
      <c r="I498" s="17" t="str">
        <f t="shared" si="98"/>
        <v/>
      </c>
      <c r="J498" s="17" t="str">
        <f t="shared" si="98"/>
        <v/>
      </c>
      <c r="K498" s="17" t="str">
        <f t="shared" si="98"/>
        <v/>
      </c>
      <c r="L498" s="17" t="str">
        <f t="shared" si="98"/>
        <v/>
      </c>
      <c r="M498" s="17" t="str">
        <f t="shared" si="98"/>
        <v/>
      </c>
      <c r="N498" s="17" t="str">
        <f t="shared" si="98"/>
        <v/>
      </c>
      <c r="O498" s="17" t="str">
        <f t="shared" si="98"/>
        <v/>
      </c>
      <c r="P498" s="17" t="str">
        <f t="shared" si="98"/>
        <v/>
      </c>
      <c r="Q498" s="17" t="str">
        <f t="shared" si="98"/>
        <v/>
      </c>
      <c r="R498" s="17" t="str">
        <f t="shared" si="98"/>
        <v/>
      </c>
      <c r="S498" s="17" t="str">
        <f t="shared" si="98"/>
        <v/>
      </c>
      <c r="T498" s="17" t="str">
        <f t="shared" si="98"/>
        <v/>
      </c>
      <c r="U498" s="17" t="str">
        <f t="shared" si="98"/>
        <v/>
      </c>
      <c r="V498" s="17" t="str">
        <f t="shared" si="98"/>
        <v/>
      </c>
      <c r="W498" s="17" t="str">
        <f t="shared" si="98"/>
        <v/>
      </c>
      <c r="X498" s="17" t="str">
        <f t="shared" si="97"/>
        <v/>
      </c>
      <c r="Y498" s="17" t="str">
        <f t="shared" si="97"/>
        <v/>
      </c>
      <c r="Z498" s="17" t="str">
        <f t="shared" si="97"/>
        <v/>
      </c>
      <c r="AA498" s="17" t="str">
        <f t="shared" si="97"/>
        <v/>
      </c>
      <c r="AB498" s="17" t="str">
        <f t="shared" si="97"/>
        <v/>
      </c>
      <c r="AC498" s="17" t="str">
        <f t="shared" si="97"/>
        <v/>
      </c>
      <c r="AD498" s="17" t="str">
        <f t="shared" si="97"/>
        <v/>
      </c>
      <c r="AE498" s="17" t="str">
        <f t="shared" si="97"/>
        <v/>
      </c>
      <c r="AF498" s="17" t="str">
        <f t="shared" si="97"/>
        <v/>
      </c>
      <c r="AG498" s="17" t="str">
        <f t="shared" si="97"/>
        <v/>
      </c>
      <c r="AH498" s="17" t="str">
        <f t="shared" si="97"/>
        <v/>
      </c>
      <c r="AI498" s="17" t="str">
        <f t="shared" si="97"/>
        <v/>
      </c>
      <c r="AJ498" s="17" t="str">
        <f t="shared" si="89"/>
        <v/>
      </c>
      <c r="AK498" s="17" t="str">
        <f t="shared" si="89"/>
        <v/>
      </c>
      <c r="AL498" s="17">
        <f t="shared" si="90"/>
        <v>1</v>
      </c>
    </row>
    <row r="499" spans="1:38" hidden="1" x14ac:dyDescent="0.2">
      <c r="A499" s="70" t="str">
        <f t="shared" si="91"/>
        <v/>
      </c>
      <c r="B499" s="228" t="str">
        <f>LEFT(TABLA!BC499,1)</f>
        <v>5</v>
      </c>
      <c r="C499" s="17" t="str">
        <f>TABLA!C499</f>
        <v>Ciencias Experimentales</v>
      </c>
      <c r="D499" s="17" t="str">
        <f>TABLA!F499</f>
        <v>F. Ciencias Matemáticas</v>
      </c>
      <c r="E499" s="148">
        <f>TABLA!BD499</f>
        <v>0</v>
      </c>
      <c r="F499" s="148">
        <f>TABLA!BE499</f>
        <v>0</v>
      </c>
      <c r="G499" s="70" t="str">
        <f t="shared" si="92"/>
        <v>0</v>
      </c>
      <c r="H499" s="17" t="str">
        <f t="shared" si="98"/>
        <v/>
      </c>
      <c r="I499" s="17" t="str">
        <f t="shared" si="98"/>
        <v/>
      </c>
      <c r="J499" s="17" t="str">
        <f t="shared" si="98"/>
        <v/>
      </c>
      <c r="K499" s="17" t="str">
        <f t="shared" si="98"/>
        <v/>
      </c>
      <c r="L499" s="17" t="str">
        <f t="shared" si="98"/>
        <v/>
      </c>
      <c r="M499" s="17" t="str">
        <f t="shared" si="98"/>
        <v/>
      </c>
      <c r="N499" s="17" t="str">
        <f t="shared" si="98"/>
        <v/>
      </c>
      <c r="O499" s="17" t="str">
        <f t="shared" si="98"/>
        <v/>
      </c>
      <c r="P499" s="17" t="str">
        <f t="shared" si="98"/>
        <v/>
      </c>
      <c r="Q499" s="17" t="str">
        <f t="shared" si="98"/>
        <v/>
      </c>
      <c r="R499" s="17" t="str">
        <f t="shared" si="98"/>
        <v/>
      </c>
      <c r="S499" s="17" t="str">
        <f t="shared" si="98"/>
        <v/>
      </c>
      <c r="T499" s="17" t="str">
        <f t="shared" si="98"/>
        <v/>
      </c>
      <c r="U499" s="17" t="str">
        <f t="shared" si="98"/>
        <v/>
      </c>
      <c r="V499" s="17" t="str">
        <f t="shared" si="98"/>
        <v/>
      </c>
      <c r="W499" s="17" t="str">
        <f t="shared" si="98"/>
        <v/>
      </c>
      <c r="X499" s="17" t="str">
        <f t="shared" si="97"/>
        <v/>
      </c>
      <c r="Y499" s="17" t="str">
        <f t="shared" si="97"/>
        <v/>
      </c>
      <c r="Z499" s="17" t="str">
        <f t="shared" si="97"/>
        <v/>
      </c>
      <c r="AA499" s="17" t="str">
        <f t="shared" si="97"/>
        <v/>
      </c>
      <c r="AB499" s="17" t="str">
        <f t="shared" si="97"/>
        <v/>
      </c>
      <c r="AC499" s="17" t="str">
        <f t="shared" si="97"/>
        <v/>
      </c>
      <c r="AD499" s="17" t="str">
        <f t="shared" si="97"/>
        <v/>
      </c>
      <c r="AE499" s="17" t="str">
        <f t="shared" si="97"/>
        <v/>
      </c>
      <c r="AF499" s="17" t="str">
        <f t="shared" si="97"/>
        <v/>
      </c>
      <c r="AG499" s="17" t="str">
        <f t="shared" si="97"/>
        <v/>
      </c>
      <c r="AH499" s="17" t="str">
        <f t="shared" si="97"/>
        <v/>
      </c>
      <c r="AI499" s="17" t="str">
        <f t="shared" si="97"/>
        <v/>
      </c>
      <c r="AJ499" s="17" t="str">
        <f t="shared" si="89"/>
        <v/>
      </c>
      <c r="AK499" s="17" t="str">
        <f t="shared" si="89"/>
        <v/>
      </c>
      <c r="AL499" s="17">
        <f t="shared" si="90"/>
        <v>0</v>
      </c>
    </row>
    <row r="500" spans="1:38" x14ac:dyDescent="0.2">
      <c r="A500" s="70" t="str">
        <f t="shared" si="91"/>
        <v/>
      </c>
      <c r="B500" s="228" t="str">
        <f>LEFT(TABLA!BC500,1)</f>
        <v>5</v>
      </c>
      <c r="C500" s="264" t="str">
        <f>TABLA!C500</f>
        <v>Ciencias Sociales</v>
      </c>
      <c r="D500" s="264" t="str">
        <f>TABLA!F500</f>
        <v>F. Ciencias de la Información</v>
      </c>
      <c r="E500" s="148">
        <f>TABLA!BD500</f>
        <v>0</v>
      </c>
      <c r="F500" s="148" t="str">
        <f>TABLA!BE500</f>
        <v>ceshered@ucm.es</v>
      </c>
      <c r="G500" s="70" t="str">
        <f t="shared" si="92"/>
        <v>0</v>
      </c>
      <c r="H500" s="17" t="str">
        <f t="shared" si="98"/>
        <v/>
      </c>
      <c r="I500" s="17" t="str">
        <f t="shared" si="98"/>
        <v/>
      </c>
      <c r="J500" s="17" t="str">
        <f t="shared" si="98"/>
        <v/>
      </c>
      <c r="K500" s="17" t="str">
        <f t="shared" si="98"/>
        <v/>
      </c>
      <c r="L500" s="17" t="str">
        <f t="shared" si="98"/>
        <v/>
      </c>
      <c r="M500" s="17" t="str">
        <f t="shared" si="98"/>
        <v/>
      </c>
      <c r="N500" s="17" t="str">
        <f t="shared" si="98"/>
        <v/>
      </c>
      <c r="O500" s="17" t="str">
        <f t="shared" si="98"/>
        <v/>
      </c>
      <c r="P500" s="17" t="str">
        <f t="shared" si="98"/>
        <v/>
      </c>
      <c r="Q500" s="17" t="str">
        <f t="shared" si="98"/>
        <v/>
      </c>
      <c r="R500" s="17" t="str">
        <f t="shared" si="98"/>
        <v/>
      </c>
      <c r="S500" s="17" t="str">
        <f t="shared" si="98"/>
        <v/>
      </c>
      <c r="T500" s="17" t="str">
        <f t="shared" si="98"/>
        <v/>
      </c>
      <c r="U500" s="17" t="str">
        <f t="shared" si="98"/>
        <v/>
      </c>
      <c r="V500" s="17" t="str">
        <f t="shared" si="98"/>
        <v/>
      </c>
      <c r="W500" s="17" t="str">
        <f t="shared" si="98"/>
        <v/>
      </c>
      <c r="X500" s="17" t="str">
        <f t="shared" si="97"/>
        <v/>
      </c>
      <c r="Y500" s="17" t="str">
        <f t="shared" si="97"/>
        <v/>
      </c>
      <c r="Z500" s="17" t="str">
        <f t="shared" si="97"/>
        <v/>
      </c>
      <c r="AA500" s="17" t="str">
        <f t="shared" si="97"/>
        <v/>
      </c>
      <c r="AB500" s="17" t="str">
        <f t="shared" si="97"/>
        <v/>
      </c>
      <c r="AC500" s="17" t="str">
        <f t="shared" si="97"/>
        <v/>
      </c>
      <c r="AD500" s="17" t="str">
        <f t="shared" si="97"/>
        <v/>
      </c>
      <c r="AE500" s="17" t="str">
        <f t="shared" si="97"/>
        <v/>
      </c>
      <c r="AF500" s="17" t="str">
        <f t="shared" si="97"/>
        <v/>
      </c>
      <c r="AG500" s="17" t="str">
        <f t="shared" si="97"/>
        <v/>
      </c>
      <c r="AH500" s="17" t="str">
        <f t="shared" si="97"/>
        <v/>
      </c>
      <c r="AI500" s="17" t="str">
        <f t="shared" si="97"/>
        <v/>
      </c>
      <c r="AJ500" s="17" t="str">
        <f t="shared" si="89"/>
        <v/>
      </c>
      <c r="AK500" s="17" t="str">
        <f t="shared" si="89"/>
        <v/>
      </c>
    </row>
    <row r="501" spans="1:38" ht="38.75" hidden="1" x14ac:dyDescent="0.2">
      <c r="A501" s="70" t="str">
        <f t="shared" si="91"/>
        <v/>
      </c>
      <c r="B501" s="228" t="str">
        <f>LEFT(TABLA!BC501,1)</f>
        <v>3</v>
      </c>
      <c r="C501" s="17" t="str">
        <f>TABLA!C501</f>
        <v>Humanidades</v>
      </c>
      <c r="D501" s="17" t="str">
        <f>TABLA!F501</f>
        <v>F. Filología</v>
      </c>
      <c r="E501" s="262" t="str">
        <f>TABLA!BD501</f>
        <v>He observado una carencia de literatura por ejemplo italiana contemporánea. Una mejora del material presente en la biblioteca sería una ayuda.</v>
      </c>
      <c r="F501" s="148" t="str">
        <f>TABLA!BE501</f>
        <v>gcigna@ucm.es</v>
      </c>
      <c r="G501" s="70" t="str">
        <f t="shared" si="92"/>
        <v>HE OBSERVADO UNA CARENCIA DE LITERATURA POR EJEMPLO ITALIANA CONTEMPORANEA. UNA MEJORA DEL MATERIAL PRESENTE EN LA BIBLIOTECA SERIA UNA AYUDA.</v>
      </c>
      <c r="H501" s="17" t="str">
        <f t="shared" si="98"/>
        <v/>
      </c>
      <c r="I501" s="17" t="str">
        <f t="shared" si="98"/>
        <v/>
      </c>
      <c r="J501" s="17" t="str">
        <f t="shared" si="98"/>
        <v/>
      </c>
      <c r="K501" s="17" t="str">
        <f t="shared" si="98"/>
        <v/>
      </c>
      <c r="L501" s="17" t="str">
        <f t="shared" si="98"/>
        <v/>
      </c>
      <c r="M501" s="17" t="str">
        <f t="shared" si="98"/>
        <v/>
      </c>
      <c r="N501" s="17" t="str">
        <f t="shared" si="98"/>
        <v/>
      </c>
      <c r="O501" s="17" t="str">
        <f t="shared" si="98"/>
        <v/>
      </c>
      <c r="P501" s="17" t="str">
        <f t="shared" si="98"/>
        <v/>
      </c>
      <c r="Q501" s="17" t="str">
        <f t="shared" si="98"/>
        <v/>
      </c>
      <c r="R501" s="17" t="str">
        <f t="shared" si="98"/>
        <v/>
      </c>
      <c r="S501" s="17" t="str">
        <f t="shared" si="98"/>
        <v/>
      </c>
      <c r="T501" s="17" t="str">
        <f t="shared" si="98"/>
        <v/>
      </c>
      <c r="U501" s="17" t="str">
        <f t="shared" si="98"/>
        <v/>
      </c>
      <c r="V501" s="17" t="str">
        <f t="shared" si="98"/>
        <v/>
      </c>
      <c r="W501" s="17" t="str">
        <f t="shared" si="98"/>
        <v/>
      </c>
      <c r="X501" s="17" t="str">
        <f t="shared" si="97"/>
        <v/>
      </c>
      <c r="Y501" s="17" t="str">
        <f t="shared" si="97"/>
        <v/>
      </c>
      <c r="Z501" s="17" t="str">
        <f t="shared" si="97"/>
        <v/>
      </c>
      <c r="AA501" s="17" t="str">
        <f t="shared" si="97"/>
        <v/>
      </c>
      <c r="AB501" s="17" t="str">
        <f t="shared" si="97"/>
        <v/>
      </c>
      <c r="AC501" s="17" t="str">
        <f t="shared" si="97"/>
        <v/>
      </c>
      <c r="AD501" s="17" t="str">
        <f t="shared" si="97"/>
        <v/>
      </c>
      <c r="AE501" s="17" t="str">
        <f t="shared" si="97"/>
        <v/>
      </c>
      <c r="AF501" s="17" t="str">
        <f t="shared" si="97"/>
        <v/>
      </c>
      <c r="AG501" s="17" t="str">
        <f t="shared" si="97"/>
        <v/>
      </c>
      <c r="AH501" s="17" t="str">
        <f t="shared" si="97"/>
        <v/>
      </c>
      <c r="AI501" s="17" t="str">
        <f t="shared" si="97"/>
        <v/>
      </c>
      <c r="AJ501" s="17" t="str">
        <f t="shared" si="89"/>
        <v/>
      </c>
      <c r="AK501" s="17" t="str">
        <f t="shared" si="89"/>
        <v/>
      </c>
      <c r="AL501" s="17">
        <f t="shared" si="90"/>
        <v>1</v>
      </c>
    </row>
    <row r="502" spans="1:38" hidden="1" x14ac:dyDescent="0.2">
      <c r="A502" s="70" t="str">
        <f t="shared" si="91"/>
        <v/>
      </c>
      <c r="B502" s="228" t="str">
        <f>LEFT(TABLA!BC502,1)</f>
        <v>4</v>
      </c>
      <c r="C502" s="17" t="str">
        <f>TABLA!C502</f>
        <v>Humanidades</v>
      </c>
      <c r="D502" s="17" t="str">
        <f>TABLA!F502</f>
        <v>F. Bellas Artes</v>
      </c>
      <c r="E502" s="148">
        <f>TABLA!BD502</f>
        <v>0</v>
      </c>
      <c r="F502" s="148">
        <f>TABLA!BE502</f>
        <v>0</v>
      </c>
      <c r="G502" s="70" t="str">
        <f t="shared" si="92"/>
        <v>0</v>
      </c>
      <c r="H502" s="17" t="str">
        <f t="shared" si="98"/>
        <v/>
      </c>
      <c r="I502" s="17" t="str">
        <f t="shared" si="98"/>
        <v/>
      </c>
      <c r="J502" s="17" t="str">
        <f t="shared" si="98"/>
        <v/>
      </c>
      <c r="K502" s="17" t="str">
        <f t="shared" si="98"/>
        <v/>
      </c>
      <c r="L502" s="17" t="str">
        <f t="shared" si="98"/>
        <v/>
      </c>
      <c r="M502" s="17" t="str">
        <f t="shared" si="98"/>
        <v/>
      </c>
      <c r="N502" s="17" t="str">
        <f t="shared" si="98"/>
        <v/>
      </c>
      <c r="O502" s="17" t="str">
        <f t="shared" si="98"/>
        <v/>
      </c>
      <c r="P502" s="17" t="str">
        <f t="shared" si="98"/>
        <v/>
      </c>
      <c r="Q502" s="17" t="str">
        <f t="shared" si="98"/>
        <v/>
      </c>
      <c r="R502" s="17" t="str">
        <f t="shared" si="98"/>
        <v/>
      </c>
      <c r="S502" s="17" t="str">
        <f t="shared" si="98"/>
        <v/>
      </c>
      <c r="T502" s="17" t="str">
        <f t="shared" si="98"/>
        <v/>
      </c>
      <c r="U502" s="17" t="str">
        <f t="shared" si="98"/>
        <v/>
      </c>
      <c r="V502" s="17" t="str">
        <f t="shared" si="98"/>
        <v/>
      </c>
      <c r="W502" s="17" t="str">
        <f t="shared" si="98"/>
        <v/>
      </c>
      <c r="X502" s="17" t="str">
        <f t="shared" si="97"/>
        <v/>
      </c>
      <c r="Y502" s="17" t="str">
        <f t="shared" si="97"/>
        <v/>
      </c>
      <c r="Z502" s="17" t="str">
        <f t="shared" si="97"/>
        <v/>
      </c>
      <c r="AA502" s="17" t="str">
        <f t="shared" si="97"/>
        <v/>
      </c>
      <c r="AB502" s="17" t="str">
        <f t="shared" si="97"/>
        <v/>
      </c>
      <c r="AC502" s="17" t="str">
        <f t="shared" si="97"/>
        <v/>
      </c>
      <c r="AD502" s="17" t="str">
        <f t="shared" si="97"/>
        <v/>
      </c>
      <c r="AE502" s="17" t="str">
        <f t="shared" si="97"/>
        <v/>
      </c>
      <c r="AF502" s="17" t="str">
        <f t="shared" si="97"/>
        <v/>
      </c>
      <c r="AG502" s="17" t="str">
        <f t="shared" si="97"/>
        <v/>
      </c>
      <c r="AH502" s="17" t="str">
        <f t="shared" si="97"/>
        <v/>
      </c>
      <c r="AI502" s="17" t="str">
        <f t="shared" si="97"/>
        <v/>
      </c>
      <c r="AJ502" s="17" t="str">
        <f t="shared" si="89"/>
        <v/>
      </c>
      <c r="AK502" s="17" t="str">
        <f t="shared" si="89"/>
        <v/>
      </c>
      <c r="AL502" s="17">
        <f t="shared" si="90"/>
        <v>0</v>
      </c>
    </row>
    <row r="503" spans="1:38" hidden="1" x14ac:dyDescent="0.2">
      <c r="A503" s="70" t="str">
        <f t="shared" si="91"/>
        <v/>
      </c>
      <c r="B503" s="228" t="str">
        <f>LEFT(TABLA!BC503,1)</f>
        <v>4</v>
      </c>
      <c r="C503" s="17" t="str">
        <f>TABLA!C503</f>
        <v>Ciencias Experimentales</v>
      </c>
      <c r="D503" s="17" t="str">
        <f>TABLA!F503</f>
        <v>F. Ciencias Matemáticas</v>
      </c>
      <c r="E503" s="148">
        <f>TABLA!BD503</f>
        <v>0</v>
      </c>
      <c r="F503" s="148">
        <f>TABLA!BE503</f>
        <v>0</v>
      </c>
      <c r="G503" s="70" t="str">
        <f t="shared" si="92"/>
        <v>0</v>
      </c>
      <c r="H503" s="17" t="str">
        <f t="shared" si="98"/>
        <v/>
      </c>
      <c r="I503" s="17" t="str">
        <f t="shared" si="98"/>
        <v/>
      </c>
      <c r="J503" s="17" t="str">
        <f t="shared" si="98"/>
        <v/>
      </c>
      <c r="K503" s="17" t="str">
        <f t="shared" si="98"/>
        <v/>
      </c>
      <c r="L503" s="17" t="str">
        <f t="shared" si="98"/>
        <v/>
      </c>
      <c r="M503" s="17" t="str">
        <f t="shared" si="98"/>
        <v/>
      </c>
      <c r="N503" s="17" t="str">
        <f t="shared" si="98"/>
        <v/>
      </c>
      <c r="O503" s="17" t="str">
        <f t="shared" si="98"/>
        <v/>
      </c>
      <c r="P503" s="17" t="str">
        <f t="shared" si="98"/>
        <v/>
      </c>
      <c r="Q503" s="17" t="str">
        <f t="shared" si="98"/>
        <v/>
      </c>
      <c r="R503" s="17" t="str">
        <f t="shared" si="98"/>
        <v/>
      </c>
      <c r="S503" s="17" t="str">
        <f t="shared" si="98"/>
        <v/>
      </c>
      <c r="T503" s="17" t="str">
        <f t="shared" si="98"/>
        <v/>
      </c>
      <c r="U503" s="17" t="str">
        <f t="shared" si="98"/>
        <v/>
      </c>
      <c r="V503" s="17" t="str">
        <f t="shared" si="98"/>
        <v/>
      </c>
      <c r="W503" s="17" t="str">
        <f t="shared" ref="W503:AI518" si="99">IFERROR((IF(FIND(W$2,$G503,1)&gt;0,W$3)),"")</f>
        <v/>
      </c>
      <c r="X503" s="17" t="str">
        <f t="shared" si="99"/>
        <v/>
      </c>
      <c r="Y503" s="17" t="str">
        <f t="shared" si="99"/>
        <v/>
      </c>
      <c r="Z503" s="17" t="str">
        <f t="shared" si="99"/>
        <v/>
      </c>
      <c r="AA503" s="17" t="str">
        <f t="shared" si="99"/>
        <v/>
      </c>
      <c r="AB503" s="17" t="str">
        <f t="shared" si="99"/>
        <v/>
      </c>
      <c r="AC503" s="17" t="str">
        <f t="shared" si="99"/>
        <v/>
      </c>
      <c r="AD503" s="17" t="str">
        <f t="shared" si="99"/>
        <v/>
      </c>
      <c r="AE503" s="17" t="str">
        <f t="shared" si="99"/>
        <v/>
      </c>
      <c r="AF503" s="17" t="str">
        <f t="shared" si="99"/>
        <v/>
      </c>
      <c r="AG503" s="17" t="str">
        <f t="shared" si="99"/>
        <v/>
      </c>
      <c r="AH503" s="17" t="str">
        <f t="shared" si="99"/>
        <v/>
      </c>
      <c r="AI503" s="17" t="str">
        <f t="shared" si="99"/>
        <v/>
      </c>
      <c r="AJ503" s="17" t="str">
        <f t="shared" si="89"/>
        <v/>
      </c>
      <c r="AK503" s="17" t="str">
        <f t="shared" si="89"/>
        <v/>
      </c>
      <c r="AL503" s="17">
        <f t="shared" si="90"/>
        <v>0</v>
      </c>
    </row>
    <row r="504" spans="1:38" hidden="1" x14ac:dyDescent="0.2">
      <c r="A504" s="70" t="str">
        <f t="shared" si="91"/>
        <v/>
      </c>
      <c r="B504" s="228" t="str">
        <f>LEFT(TABLA!BC504,1)</f>
        <v>5</v>
      </c>
      <c r="C504" s="17" t="str">
        <f>TABLA!C504</f>
        <v>Ciencias de la Salud</v>
      </c>
      <c r="D504" s="17" t="str">
        <f>TABLA!F504</f>
        <v>F. Odontología</v>
      </c>
      <c r="E504" s="148">
        <f>TABLA!BD504</f>
        <v>0</v>
      </c>
      <c r="F504" s="148">
        <f>TABLA!BE504</f>
        <v>0</v>
      </c>
      <c r="G504" s="70" t="str">
        <f t="shared" si="92"/>
        <v>0</v>
      </c>
      <c r="H504" s="17" t="str">
        <f t="shared" ref="H504:W519" si="100">IFERROR((IF(FIND(H$2,$G504,1)&gt;0,H$3)),"")</f>
        <v/>
      </c>
      <c r="I504" s="17" t="str">
        <f t="shared" si="100"/>
        <v/>
      </c>
      <c r="J504" s="17" t="str">
        <f t="shared" si="100"/>
        <v/>
      </c>
      <c r="K504" s="17" t="str">
        <f t="shared" si="100"/>
        <v/>
      </c>
      <c r="L504" s="17" t="str">
        <f t="shared" si="100"/>
        <v/>
      </c>
      <c r="M504" s="17" t="str">
        <f t="shared" si="100"/>
        <v/>
      </c>
      <c r="N504" s="17" t="str">
        <f t="shared" si="100"/>
        <v/>
      </c>
      <c r="O504" s="17" t="str">
        <f t="shared" si="100"/>
        <v/>
      </c>
      <c r="P504" s="17" t="str">
        <f t="shared" si="100"/>
        <v/>
      </c>
      <c r="Q504" s="17" t="str">
        <f t="shared" si="100"/>
        <v/>
      </c>
      <c r="R504" s="17" t="str">
        <f t="shared" si="100"/>
        <v/>
      </c>
      <c r="S504" s="17" t="str">
        <f t="shared" si="100"/>
        <v/>
      </c>
      <c r="T504" s="17" t="str">
        <f t="shared" si="100"/>
        <v/>
      </c>
      <c r="U504" s="17" t="str">
        <f t="shared" si="100"/>
        <v/>
      </c>
      <c r="V504" s="17" t="str">
        <f t="shared" si="100"/>
        <v/>
      </c>
      <c r="W504" s="17" t="str">
        <f t="shared" si="100"/>
        <v/>
      </c>
      <c r="X504" s="17" t="str">
        <f t="shared" si="99"/>
        <v/>
      </c>
      <c r="Y504" s="17" t="str">
        <f t="shared" si="99"/>
        <v/>
      </c>
      <c r="Z504" s="17" t="str">
        <f t="shared" si="99"/>
        <v/>
      </c>
      <c r="AA504" s="17" t="str">
        <f t="shared" si="99"/>
        <v/>
      </c>
      <c r="AB504" s="17" t="str">
        <f t="shared" si="99"/>
        <v/>
      </c>
      <c r="AC504" s="17" t="str">
        <f t="shared" si="99"/>
        <v/>
      </c>
      <c r="AD504" s="17" t="str">
        <f t="shared" si="99"/>
        <v/>
      </c>
      <c r="AE504" s="17" t="str">
        <f t="shared" si="99"/>
        <v/>
      </c>
      <c r="AF504" s="17" t="str">
        <f t="shared" si="99"/>
        <v/>
      </c>
      <c r="AG504" s="17" t="str">
        <f t="shared" si="99"/>
        <v/>
      </c>
      <c r="AH504" s="17" t="str">
        <f t="shared" si="99"/>
        <v/>
      </c>
      <c r="AI504" s="17" t="str">
        <f t="shared" si="99"/>
        <v/>
      </c>
      <c r="AJ504" s="17" t="str">
        <f t="shared" si="89"/>
        <v/>
      </c>
      <c r="AK504" s="17" t="str">
        <f t="shared" si="89"/>
        <v/>
      </c>
      <c r="AL504" s="17">
        <f t="shared" si="90"/>
        <v>0</v>
      </c>
    </row>
    <row r="505" spans="1:38" ht="38.75" hidden="1" x14ac:dyDescent="0.2">
      <c r="A505" s="70" t="str">
        <f t="shared" si="91"/>
        <v xml:space="preserve">INSTALACIONES MESAS SILLAS ENCHUFES; Wifi; </v>
      </c>
      <c r="B505" s="228" t="str">
        <f>LEFT(TABLA!BC505,1)</f>
        <v>3</v>
      </c>
      <c r="C505" s="17" t="str">
        <f>TABLA!C505</f>
        <v>Ciencias Experimentales</v>
      </c>
      <c r="D505" s="17" t="str">
        <f>TABLA!F505</f>
        <v>F. Ciencias Matemáticas</v>
      </c>
      <c r="E505" s="148" t="str">
        <f>TABLA!BD505</f>
        <v>Hacen falta muchos enchufes y mejorar el wifi en la zona cercana a la entrada principal de la Biblioteca de la Facultad de Ciencias Matemáticas</v>
      </c>
      <c r="F505" s="148">
        <f>TABLA!BE505</f>
        <v>0</v>
      </c>
      <c r="G505" s="70" t="str">
        <f t="shared" si="92"/>
        <v>HACEN FALTA MUCHOS ENCHUFES Y MEJORAR EL WIFI EN LA ZONA CERCANA A LA ENTRADA PRINCIPAL DE LA BIBLIOTECA DE LA FACULTAD DE CIENCIAS MATEMATICAS</v>
      </c>
      <c r="H505" s="17" t="str">
        <f t="shared" si="100"/>
        <v/>
      </c>
      <c r="I505" s="17" t="str">
        <f t="shared" si="100"/>
        <v/>
      </c>
      <c r="J505" s="17" t="str">
        <f t="shared" si="100"/>
        <v/>
      </c>
      <c r="K505" s="17" t="str">
        <f t="shared" si="100"/>
        <v/>
      </c>
      <c r="L505" s="17" t="str">
        <f t="shared" si="100"/>
        <v/>
      </c>
      <c r="M505" s="17" t="str">
        <f t="shared" si="100"/>
        <v/>
      </c>
      <c r="N505" s="17" t="str">
        <f t="shared" si="100"/>
        <v/>
      </c>
      <c r="O505" s="17" t="str">
        <f t="shared" si="100"/>
        <v/>
      </c>
      <c r="P505" s="17" t="str">
        <f t="shared" si="100"/>
        <v/>
      </c>
      <c r="Q505" s="17" t="str">
        <f t="shared" si="100"/>
        <v/>
      </c>
      <c r="R505" s="17" t="str">
        <f t="shared" si="100"/>
        <v/>
      </c>
      <c r="S505" s="17" t="str">
        <f t="shared" si="100"/>
        <v/>
      </c>
      <c r="T505" s="17" t="str">
        <f t="shared" si="100"/>
        <v xml:space="preserve">INSTALACIONES MESAS SILLAS ENCHUFES; </v>
      </c>
      <c r="U505" s="17" t="str">
        <f t="shared" si="100"/>
        <v/>
      </c>
      <c r="V505" s="17" t="str">
        <f t="shared" si="100"/>
        <v/>
      </c>
      <c r="W505" s="17" t="str">
        <f t="shared" si="100"/>
        <v/>
      </c>
      <c r="X505" s="17" t="str">
        <f t="shared" si="99"/>
        <v/>
      </c>
      <c r="Y505" s="17" t="str">
        <f t="shared" si="99"/>
        <v/>
      </c>
      <c r="Z505" s="17" t="str">
        <f t="shared" si="99"/>
        <v/>
      </c>
      <c r="AA505" s="17" t="str">
        <f t="shared" si="99"/>
        <v/>
      </c>
      <c r="AB505" s="17" t="str">
        <f t="shared" si="99"/>
        <v/>
      </c>
      <c r="AC505" s="17" t="str">
        <f t="shared" si="99"/>
        <v/>
      </c>
      <c r="AD505" s="17" t="str">
        <f t="shared" si="99"/>
        <v/>
      </c>
      <c r="AE505" s="17" t="str">
        <f t="shared" si="99"/>
        <v/>
      </c>
      <c r="AF505" s="17" t="str">
        <f t="shared" si="99"/>
        <v/>
      </c>
      <c r="AG505" s="17" t="str">
        <f t="shared" si="99"/>
        <v/>
      </c>
      <c r="AH505" s="17" t="str">
        <f t="shared" si="99"/>
        <v/>
      </c>
      <c r="AI505" s="17" t="str">
        <f t="shared" si="99"/>
        <v/>
      </c>
      <c r="AJ505" s="17" t="str">
        <f t="shared" si="89"/>
        <v xml:space="preserve">Wifi; </v>
      </c>
      <c r="AK505" s="17" t="str">
        <f t="shared" si="89"/>
        <v/>
      </c>
      <c r="AL505" s="17">
        <f t="shared" si="90"/>
        <v>1</v>
      </c>
    </row>
    <row r="506" spans="1:38" x14ac:dyDescent="0.2">
      <c r="A506" s="70" t="str">
        <f t="shared" si="91"/>
        <v/>
      </c>
      <c r="B506" s="228" t="str">
        <f>LEFT(TABLA!BC506,1)</f>
        <v/>
      </c>
      <c r="C506" s="264" t="str">
        <f>TABLA!C506</f>
        <v/>
      </c>
      <c r="D506" s="264">
        <f>TABLA!F506</f>
        <v>0</v>
      </c>
      <c r="E506" s="148">
        <f>TABLA!BD506</f>
        <v>0</v>
      </c>
      <c r="F506" s="148">
        <f>TABLA!BE506</f>
        <v>0</v>
      </c>
      <c r="G506" s="70" t="str">
        <f t="shared" si="92"/>
        <v>0</v>
      </c>
      <c r="H506" s="17" t="str">
        <f t="shared" si="100"/>
        <v/>
      </c>
      <c r="I506" s="17" t="str">
        <f t="shared" si="100"/>
        <v/>
      </c>
      <c r="J506" s="17" t="str">
        <f t="shared" si="100"/>
        <v/>
      </c>
      <c r="K506" s="17" t="str">
        <f t="shared" si="100"/>
        <v/>
      </c>
      <c r="L506" s="17" t="str">
        <f t="shared" si="100"/>
        <v/>
      </c>
      <c r="M506" s="17" t="str">
        <f t="shared" si="100"/>
        <v/>
      </c>
      <c r="N506" s="17" t="str">
        <f t="shared" si="100"/>
        <v/>
      </c>
      <c r="O506" s="17" t="str">
        <f t="shared" si="100"/>
        <v/>
      </c>
      <c r="P506" s="17" t="str">
        <f t="shared" si="100"/>
        <v/>
      </c>
      <c r="Q506" s="17" t="str">
        <f t="shared" si="100"/>
        <v/>
      </c>
      <c r="R506" s="17" t="str">
        <f t="shared" si="100"/>
        <v/>
      </c>
      <c r="S506" s="17" t="str">
        <f t="shared" si="100"/>
        <v/>
      </c>
      <c r="T506" s="17" t="str">
        <f t="shared" si="100"/>
        <v/>
      </c>
      <c r="U506" s="17" t="str">
        <f t="shared" si="100"/>
        <v/>
      </c>
      <c r="V506" s="17" t="str">
        <f t="shared" si="100"/>
        <v/>
      </c>
      <c r="W506" s="17" t="str">
        <f t="shared" si="100"/>
        <v/>
      </c>
      <c r="X506" s="17" t="str">
        <f t="shared" si="99"/>
        <v/>
      </c>
      <c r="Y506" s="17" t="str">
        <f t="shared" si="99"/>
        <v/>
      </c>
      <c r="Z506" s="17" t="str">
        <f t="shared" si="99"/>
        <v/>
      </c>
      <c r="AA506" s="17" t="str">
        <f t="shared" si="99"/>
        <v/>
      </c>
      <c r="AB506" s="17" t="str">
        <f t="shared" si="99"/>
        <v/>
      </c>
      <c r="AC506" s="17" t="str">
        <f t="shared" si="99"/>
        <v/>
      </c>
      <c r="AD506" s="17" t="str">
        <f t="shared" si="99"/>
        <v/>
      </c>
      <c r="AE506" s="17" t="str">
        <f t="shared" si="99"/>
        <v/>
      </c>
      <c r="AF506" s="17" t="str">
        <f t="shared" si="99"/>
        <v/>
      </c>
      <c r="AG506" s="17" t="str">
        <f t="shared" si="99"/>
        <v/>
      </c>
      <c r="AH506" s="17" t="str">
        <f t="shared" si="99"/>
        <v/>
      </c>
      <c r="AI506" s="17" t="str">
        <f t="shared" si="99"/>
        <v/>
      </c>
      <c r="AJ506" s="17" t="str">
        <f t="shared" si="89"/>
        <v/>
      </c>
      <c r="AK506" s="17" t="str">
        <f t="shared" si="89"/>
        <v/>
      </c>
    </row>
    <row r="507" spans="1:38" hidden="1" x14ac:dyDescent="0.2">
      <c r="A507" s="70" t="str">
        <f t="shared" si="91"/>
        <v/>
      </c>
      <c r="B507" s="228" t="str">
        <f>LEFT(TABLA!BC507,1)</f>
        <v>5</v>
      </c>
      <c r="C507" s="17" t="str">
        <f>TABLA!C507</f>
        <v>Humanidades</v>
      </c>
      <c r="D507" s="17" t="str">
        <f>TABLA!F507</f>
        <v>F. Filología</v>
      </c>
      <c r="E507" s="262">
        <f>TABLA!BD507</f>
        <v>0</v>
      </c>
      <c r="F507" s="148" t="str">
        <f>TABLA!BE507</f>
        <v>migmadin@ucm.es</v>
      </c>
      <c r="G507" s="70" t="str">
        <f t="shared" si="92"/>
        <v>0</v>
      </c>
      <c r="H507" s="17" t="str">
        <f t="shared" si="100"/>
        <v/>
      </c>
      <c r="I507" s="17" t="str">
        <f t="shared" si="100"/>
        <v/>
      </c>
      <c r="J507" s="17" t="str">
        <f t="shared" si="100"/>
        <v/>
      </c>
      <c r="K507" s="17" t="str">
        <f t="shared" si="100"/>
        <v/>
      </c>
      <c r="L507" s="17" t="str">
        <f t="shared" si="100"/>
        <v/>
      </c>
      <c r="M507" s="17" t="str">
        <f t="shared" si="100"/>
        <v/>
      </c>
      <c r="N507" s="17" t="str">
        <f t="shared" si="100"/>
        <v/>
      </c>
      <c r="O507" s="17" t="str">
        <f t="shared" si="100"/>
        <v/>
      </c>
      <c r="P507" s="17" t="str">
        <f t="shared" si="100"/>
        <v/>
      </c>
      <c r="Q507" s="17" t="str">
        <f t="shared" si="100"/>
        <v/>
      </c>
      <c r="R507" s="17" t="str">
        <f t="shared" si="100"/>
        <v/>
      </c>
      <c r="S507" s="17" t="str">
        <f t="shared" si="100"/>
        <v/>
      </c>
      <c r="T507" s="17" t="str">
        <f t="shared" si="100"/>
        <v/>
      </c>
      <c r="U507" s="17" t="str">
        <f t="shared" si="100"/>
        <v/>
      </c>
      <c r="V507" s="17" t="str">
        <f t="shared" si="100"/>
        <v/>
      </c>
      <c r="W507" s="17" t="str">
        <f t="shared" si="100"/>
        <v/>
      </c>
      <c r="X507" s="17" t="str">
        <f t="shared" si="99"/>
        <v/>
      </c>
      <c r="Y507" s="17" t="str">
        <f t="shared" si="99"/>
        <v/>
      </c>
      <c r="Z507" s="17" t="str">
        <f t="shared" si="99"/>
        <v/>
      </c>
      <c r="AA507" s="17" t="str">
        <f t="shared" si="99"/>
        <v/>
      </c>
      <c r="AB507" s="17" t="str">
        <f t="shared" si="99"/>
        <v/>
      </c>
      <c r="AC507" s="17" t="str">
        <f t="shared" si="99"/>
        <v/>
      </c>
      <c r="AD507" s="17" t="str">
        <f t="shared" si="99"/>
        <v/>
      </c>
      <c r="AE507" s="17" t="str">
        <f t="shared" si="99"/>
        <v/>
      </c>
      <c r="AF507" s="17" t="str">
        <f t="shared" si="99"/>
        <v/>
      </c>
      <c r="AG507" s="17" t="str">
        <f t="shared" si="99"/>
        <v/>
      </c>
      <c r="AH507" s="17" t="str">
        <f t="shared" si="99"/>
        <v/>
      </c>
      <c r="AI507" s="17" t="str">
        <f t="shared" si="99"/>
        <v/>
      </c>
      <c r="AJ507" s="17" t="str">
        <f t="shared" si="89"/>
        <v/>
      </c>
      <c r="AK507" s="17" t="str">
        <f t="shared" si="89"/>
        <v/>
      </c>
      <c r="AL507" s="17">
        <f t="shared" si="90"/>
        <v>0</v>
      </c>
    </row>
    <row r="508" spans="1:38" hidden="1" x14ac:dyDescent="0.2">
      <c r="A508" s="70" t="str">
        <f t="shared" si="91"/>
        <v/>
      </c>
      <c r="B508" s="228" t="str">
        <f>LEFT(TABLA!BC508,1)</f>
        <v>5</v>
      </c>
      <c r="C508" s="17" t="str">
        <f>TABLA!C508</f>
        <v>Humanidades</v>
      </c>
      <c r="D508" s="17" t="str">
        <f>TABLA!F508</f>
        <v>F. Geografía e Historia</v>
      </c>
      <c r="E508" s="148">
        <f>TABLA!BD508</f>
        <v>0</v>
      </c>
      <c r="F508" s="148">
        <f>TABLA!BE508</f>
        <v>0</v>
      </c>
      <c r="G508" s="70" t="str">
        <f t="shared" si="92"/>
        <v>0</v>
      </c>
      <c r="H508" s="17" t="str">
        <f t="shared" si="100"/>
        <v/>
      </c>
      <c r="I508" s="17" t="str">
        <f t="shared" si="100"/>
        <v/>
      </c>
      <c r="J508" s="17" t="str">
        <f t="shared" si="100"/>
        <v/>
      </c>
      <c r="K508" s="17" t="str">
        <f t="shared" si="100"/>
        <v/>
      </c>
      <c r="L508" s="17" t="str">
        <f t="shared" si="100"/>
        <v/>
      </c>
      <c r="M508" s="17" t="str">
        <f t="shared" si="100"/>
        <v/>
      </c>
      <c r="N508" s="17" t="str">
        <f t="shared" si="100"/>
        <v/>
      </c>
      <c r="O508" s="17" t="str">
        <f t="shared" si="100"/>
        <v/>
      </c>
      <c r="P508" s="17" t="str">
        <f t="shared" si="100"/>
        <v/>
      </c>
      <c r="Q508" s="17" t="str">
        <f t="shared" si="100"/>
        <v/>
      </c>
      <c r="R508" s="17" t="str">
        <f t="shared" si="100"/>
        <v/>
      </c>
      <c r="S508" s="17" t="str">
        <f t="shared" si="100"/>
        <v/>
      </c>
      <c r="T508" s="17" t="str">
        <f t="shared" si="100"/>
        <v/>
      </c>
      <c r="U508" s="17" t="str">
        <f t="shared" si="100"/>
        <v/>
      </c>
      <c r="V508" s="17" t="str">
        <f t="shared" si="100"/>
        <v/>
      </c>
      <c r="W508" s="17" t="str">
        <f t="shared" si="100"/>
        <v/>
      </c>
      <c r="X508" s="17" t="str">
        <f t="shared" si="99"/>
        <v/>
      </c>
      <c r="Y508" s="17" t="str">
        <f t="shared" si="99"/>
        <v/>
      </c>
      <c r="Z508" s="17" t="str">
        <f t="shared" si="99"/>
        <v/>
      </c>
      <c r="AA508" s="17" t="str">
        <f t="shared" si="99"/>
        <v/>
      </c>
      <c r="AB508" s="17" t="str">
        <f t="shared" si="99"/>
        <v/>
      </c>
      <c r="AC508" s="17" t="str">
        <f t="shared" si="99"/>
        <v/>
      </c>
      <c r="AD508" s="17" t="str">
        <f t="shared" si="99"/>
        <v/>
      </c>
      <c r="AE508" s="17" t="str">
        <f t="shared" si="99"/>
        <v/>
      </c>
      <c r="AF508" s="17" t="str">
        <f t="shared" si="99"/>
        <v/>
      </c>
      <c r="AG508" s="17" t="str">
        <f t="shared" si="99"/>
        <v/>
      </c>
      <c r="AH508" s="17" t="str">
        <f t="shared" si="99"/>
        <v/>
      </c>
      <c r="AI508" s="17" t="str">
        <f t="shared" si="99"/>
        <v/>
      </c>
      <c r="AJ508" s="17" t="str">
        <f t="shared" si="89"/>
        <v/>
      </c>
      <c r="AK508" s="17" t="str">
        <f t="shared" si="89"/>
        <v/>
      </c>
      <c r="AL508" s="17">
        <f t="shared" si="90"/>
        <v>0</v>
      </c>
    </row>
    <row r="509" spans="1:38" hidden="1" x14ac:dyDescent="0.2">
      <c r="A509" s="70" t="str">
        <f t="shared" si="91"/>
        <v/>
      </c>
      <c r="B509" s="228" t="str">
        <f>LEFT(TABLA!BC509,1)</f>
        <v>5</v>
      </c>
      <c r="C509" s="17" t="str">
        <f>TABLA!C509</f>
        <v>Ciencias Sociales</v>
      </c>
      <c r="D509" s="17" t="str">
        <f>TABLA!F509</f>
        <v>F. Ciencias Políticas y Sociología</v>
      </c>
      <c r="E509" s="148">
        <f>TABLA!BD509</f>
        <v>0</v>
      </c>
      <c r="F509" s="148">
        <f>TABLA!BE509</f>
        <v>0</v>
      </c>
      <c r="G509" s="70" t="str">
        <f t="shared" si="92"/>
        <v>0</v>
      </c>
      <c r="H509" s="17" t="str">
        <f t="shared" si="100"/>
        <v/>
      </c>
      <c r="I509" s="17" t="str">
        <f t="shared" si="100"/>
        <v/>
      </c>
      <c r="J509" s="17" t="str">
        <f t="shared" si="100"/>
        <v/>
      </c>
      <c r="K509" s="17" t="str">
        <f t="shared" si="100"/>
        <v/>
      </c>
      <c r="L509" s="17" t="str">
        <f t="shared" si="100"/>
        <v/>
      </c>
      <c r="M509" s="17" t="str">
        <f t="shared" si="100"/>
        <v/>
      </c>
      <c r="N509" s="17" t="str">
        <f t="shared" si="100"/>
        <v/>
      </c>
      <c r="O509" s="17" t="str">
        <f t="shared" si="100"/>
        <v/>
      </c>
      <c r="P509" s="17" t="str">
        <f t="shared" si="100"/>
        <v/>
      </c>
      <c r="Q509" s="17" t="str">
        <f t="shared" si="100"/>
        <v/>
      </c>
      <c r="R509" s="17" t="str">
        <f t="shared" si="100"/>
        <v/>
      </c>
      <c r="S509" s="17" t="str">
        <f t="shared" si="100"/>
        <v/>
      </c>
      <c r="T509" s="17" t="str">
        <f t="shared" si="100"/>
        <v/>
      </c>
      <c r="U509" s="17" t="str">
        <f t="shared" si="100"/>
        <v/>
      </c>
      <c r="V509" s="17" t="str">
        <f t="shared" si="100"/>
        <v/>
      </c>
      <c r="W509" s="17" t="str">
        <f t="shared" si="100"/>
        <v/>
      </c>
      <c r="X509" s="17" t="str">
        <f t="shared" si="99"/>
        <v/>
      </c>
      <c r="Y509" s="17" t="str">
        <f t="shared" si="99"/>
        <v/>
      </c>
      <c r="Z509" s="17" t="str">
        <f t="shared" si="99"/>
        <v/>
      </c>
      <c r="AA509" s="17" t="str">
        <f t="shared" si="99"/>
        <v/>
      </c>
      <c r="AB509" s="17" t="str">
        <f t="shared" si="99"/>
        <v/>
      </c>
      <c r="AC509" s="17" t="str">
        <f t="shared" si="99"/>
        <v/>
      </c>
      <c r="AD509" s="17" t="str">
        <f t="shared" si="99"/>
        <v/>
      </c>
      <c r="AE509" s="17" t="str">
        <f t="shared" si="99"/>
        <v/>
      </c>
      <c r="AF509" s="17" t="str">
        <f t="shared" si="99"/>
        <v/>
      </c>
      <c r="AG509" s="17" t="str">
        <f t="shared" si="99"/>
        <v/>
      </c>
      <c r="AH509" s="17" t="str">
        <f t="shared" si="99"/>
        <v/>
      </c>
      <c r="AI509" s="17" t="str">
        <f t="shared" si="99"/>
        <v/>
      </c>
      <c r="AJ509" s="17" t="str">
        <f t="shared" si="89"/>
        <v/>
      </c>
      <c r="AK509" s="17" t="str">
        <f t="shared" si="89"/>
        <v/>
      </c>
      <c r="AL509" s="17">
        <f t="shared" si="90"/>
        <v>0</v>
      </c>
    </row>
    <row r="510" spans="1:38" hidden="1" x14ac:dyDescent="0.2">
      <c r="A510" s="70" t="str">
        <f t="shared" si="91"/>
        <v/>
      </c>
      <c r="B510" s="228" t="str">
        <f>LEFT(TABLA!BC510,1)</f>
        <v>5</v>
      </c>
      <c r="C510" s="17" t="str">
        <f>TABLA!C510</f>
        <v>Humanidades</v>
      </c>
      <c r="D510" s="17" t="str">
        <f>TABLA!F510</f>
        <v>F. Filología</v>
      </c>
      <c r="E510" s="148">
        <f>TABLA!BD510</f>
        <v>0</v>
      </c>
      <c r="F510" s="148">
        <f>TABLA!BE510</f>
        <v>0</v>
      </c>
      <c r="G510" s="70" t="str">
        <f t="shared" si="92"/>
        <v>0</v>
      </c>
      <c r="H510" s="17" t="str">
        <f t="shared" si="100"/>
        <v/>
      </c>
      <c r="I510" s="17" t="str">
        <f t="shared" si="100"/>
        <v/>
      </c>
      <c r="J510" s="17" t="str">
        <f t="shared" si="100"/>
        <v/>
      </c>
      <c r="K510" s="17" t="str">
        <f t="shared" si="100"/>
        <v/>
      </c>
      <c r="L510" s="17" t="str">
        <f t="shared" si="100"/>
        <v/>
      </c>
      <c r="M510" s="17" t="str">
        <f t="shared" si="100"/>
        <v/>
      </c>
      <c r="N510" s="17" t="str">
        <f t="shared" si="100"/>
        <v/>
      </c>
      <c r="O510" s="17" t="str">
        <f t="shared" si="100"/>
        <v/>
      </c>
      <c r="P510" s="17" t="str">
        <f t="shared" si="100"/>
        <v/>
      </c>
      <c r="Q510" s="17" t="str">
        <f t="shared" si="100"/>
        <v/>
      </c>
      <c r="R510" s="17" t="str">
        <f t="shared" si="100"/>
        <v/>
      </c>
      <c r="S510" s="17" t="str">
        <f t="shared" si="100"/>
        <v/>
      </c>
      <c r="T510" s="17" t="str">
        <f t="shared" si="100"/>
        <v/>
      </c>
      <c r="U510" s="17" t="str">
        <f t="shared" si="100"/>
        <v/>
      </c>
      <c r="V510" s="17" t="str">
        <f t="shared" si="100"/>
        <v/>
      </c>
      <c r="W510" s="17" t="str">
        <f t="shared" si="100"/>
        <v/>
      </c>
      <c r="X510" s="17" t="str">
        <f t="shared" si="99"/>
        <v/>
      </c>
      <c r="Y510" s="17" t="str">
        <f t="shared" si="99"/>
        <v/>
      </c>
      <c r="Z510" s="17" t="str">
        <f t="shared" si="99"/>
        <v/>
      </c>
      <c r="AA510" s="17" t="str">
        <f t="shared" si="99"/>
        <v/>
      </c>
      <c r="AB510" s="17" t="str">
        <f t="shared" si="99"/>
        <v/>
      </c>
      <c r="AC510" s="17" t="str">
        <f t="shared" si="99"/>
        <v/>
      </c>
      <c r="AD510" s="17" t="str">
        <f t="shared" si="99"/>
        <v/>
      </c>
      <c r="AE510" s="17" t="str">
        <f t="shared" si="99"/>
        <v/>
      </c>
      <c r="AF510" s="17" t="str">
        <f t="shared" si="99"/>
        <v/>
      </c>
      <c r="AG510" s="17" t="str">
        <f t="shared" si="99"/>
        <v/>
      </c>
      <c r="AH510" s="17" t="str">
        <f t="shared" si="99"/>
        <v/>
      </c>
      <c r="AI510" s="17" t="str">
        <f t="shared" si="99"/>
        <v/>
      </c>
      <c r="AJ510" s="17" t="str">
        <f t="shared" si="89"/>
        <v/>
      </c>
      <c r="AK510" s="17" t="str">
        <f t="shared" si="89"/>
        <v/>
      </c>
      <c r="AL510" s="17">
        <f t="shared" si="90"/>
        <v>0</v>
      </c>
    </row>
    <row r="511" spans="1:38" ht="206.5" hidden="1" x14ac:dyDescent="0.2">
      <c r="A511" s="70" t="str">
        <f t="shared" si="91"/>
        <v xml:space="preserve">BIBLIOTECARIOS; ESPACIO SITIO PUESTOS DE LECTURA; PERSONAL; SEGURIDAD ROBO VIGILAN; </v>
      </c>
      <c r="B511" s="228" t="str">
        <f>LEFT(TABLA!BC511,1)</f>
        <v>4</v>
      </c>
      <c r="C511" s="17" t="str">
        <f>TABLA!C511</f>
        <v>Ciencias Sociales</v>
      </c>
      <c r="D511" s="17" t="str">
        <f>TABLA!F511</f>
        <v>F. Ciencias de la Información</v>
      </c>
      <c r="E511" s="148" t="str">
        <f>TABLA!BD511</f>
        <v>El ambiente en la biblioteca es muy agradable, y es gracias a la atención del personal de biblioteca.  IMPORTANTE: Sería estupendo que todos los profesionales supieran cómo usar la escalera mecánica para personas con discapacidad. Nos hemos encontrado con que los trabajadores no sabían cómo activar la escalera, si era la llave en cuestión o no, si funcionaba o no. Además que hay poca comunicación con las necesidades de la persona con discapacidad, por ejemplo, cuando la persona en silla de ruedas está en la parte superior, no tiene manera de contactar con los bibliotecarios abajo. Eso sí, siempre se han mostrado amables y respetuosos en todo momento y dispuestos a ayudar. Otra observación, supongo que será complicado por higiene y seguridad, pero estaría bien que hubiera más cojines en la sala de grupos en la parte superior de la biblioteca, algunos de los asientos son rígidos o están demasiado alejados de las mesas. Hace poco vimos que había 4, nos han encantado, sería estupendo que hubiera alguno más. En general es un espacio en el que se está a gusto y que se disfruta.</v>
      </c>
      <c r="F511" s="148">
        <f>TABLA!BE511</f>
        <v>0</v>
      </c>
      <c r="G511" s="70" t="str">
        <f t="shared" si="92"/>
        <v>EL AMBIENTE EN LA BIBLIOTECA ES MUY AGRADABLE, Y ES GRACIAS A LA ATENCION DEL PERSONAL DE BIBLIOTECA.  IMPORTANTE: SERIA ESTUPENDO QUE TODOS LOS PROFESIONALES SUPIERAN COMO USAR LA ESCALERA MECANICA PARA PERSONAS CON DISCAPACIDAD. NOS HEMOS ENCONTRADO CON QUE LOS TRABAJADORES NO SABIAN COMO ACTIVAR LA ESCALERA, SI ERA LA LLAVE EN CUESTION O NO, SI FUNCIONABA O NO. ADEMAS QUE HAY POCA COMUNICACION CON LAS NECESIDADES DE LA PERSONA CON DISCAPACIDAD, POR EJEMPLO, CUANDO LA PERSONA EN SILLA DE RUEDAS ESTA EN LA PARTE SUPERIOR, NO TIENE MANERA DE CONTACTAR CON LOS BIBLIOTECARIOS ABAJO. ESO SI, SIEMPRE SE HAN MOSTRADO AMABLES Y RESPETUOSOS EN TODO MOMENTO Y DISPUESTOS A AYUDAR. OTRA OBSERVACION, SUPONGO QUE SERA COMPLICADO POR HIGIENE Y SEGURIDAD, PERO ESTARIA BIEN QUE HUBIERA MAS COJINES EN LA SALA DE GRUPOS EN LA PARTE SUPERIOR DE LA BIBLIOTECA, ALGUNOS DE LOS ASIENTOS SON RIGIDOS O ESTAN DEMASIADO ALEJADOS DE LAS MESAS. HACE POCO VIMOS QUE HABIA 4, NOS HAN ENCANTADO, SERIA ESTUPENDO QUE HUBIERA ALGUNO MAS. EN GENERAL ES UN ESPACIO EN EL QUE SE ESTA A GUSTO Y QUE SE DISFRUTA.</v>
      </c>
      <c r="H511" s="17" t="str">
        <f t="shared" si="100"/>
        <v xml:space="preserve">BIBLIOTECARIOS; </v>
      </c>
      <c r="I511" s="17" t="str">
        <f t="shared" si="100"/>
        <v/>
      </c>
      <c r="J511" s="17" t="str">
        <f t="shared" si="100"/>
        <v/>
      </c>
      <c r="K511" s="17" t="str">
        <f t="shared" si="100"/>
        <v/>
      </c>
      <c r="L511" s="17" t="str">
        <f t="shared" si="100"/>
        <v/>
      </c>
      <c r="M511" s="17" t="str">
        <f t="shared" si="100"/>
        <v/>
      </c>
      <c r="N511" s="17" t="str">
        <f t="shared" si="100"/>
        <v/>
      </c>
      <c r="O511" s="17" t="str">
        <f t="shared" si="100"/>
        <v xml:space="preserve">ESPACIO SITIO PUESTOS DE LECTURA; </v>
      </c>
      <c r="P511" s="17" t="str">
        <f t="shared" si="100"/>
        <v/>
      </c>
      <c r="Q511" s="17" t="str">
        <f t="shared" si="100"/>
        <v/>
      </c>
      <c r="R511" s="17" t="str">
        <f t="shared" si="100"/>
        <v/>
      </c>
      <c r="S511" s="17" t="str">
        <f t="shared" si="100"/>
        <v/>
      </c>
      <c r="T511" s="17" t="str">
        <f t="shared" si="100"/>
        <v/>
      </c>
      <c r="U511" s="17" t="str">
        <f t="shared" si="100"/>
        <v/>
      </c>
      <c r="V511" s="17" t="str">
        <f t="shared" si="100"/>
        <v/>
      </c>
      <c r="W511" s="17" t="str">
        <f t="shared" si="100"/>
        <v/>
      </c>
      <c r="X511" s="17" t="str">
        <f t="shared" si="99"/>
        <v/>
      </c>
      <c r="Y511" s="17" t="str">
        <f t="shared" si="99"/>
        <v/>
      </c>
      <c r="Z511" s="17" t="str">
        <f t="shared" si="99"/>
        <v/>
      </c>
      <c r="AA511" s="17" t="str">
        <f t="shared" si="99"/>
        <v xml:space="preserve">PERSONAL; </v>
      </c>
      <c r="AB511" s="17" t="str">
        <f t="shared" si="99"/>
        <v/>
      </c>
      <c r="AC511" s="17" t="str">
        <f t="shared" si="99"/>
        <v/>
      </c>
      <c r="AD511" s="17" t="str">
        <f t="shared" si="99"/>
        <v/>
      </c>
      <c r="AE511" s="17" t="str">
        <f t="shared" si="99"/>
        <v/>
      </c>
      <c r="AF511" s="17" t="str">
        <f t="shared" si="99"/>
        <v xml:space="preserve">SEGURIDAD ROBO VIGILAN; </v>
      </c>
      <c r="AG511" s="17" t="str">
        <f t="shared" si="99"/>
        <v/>
      </c>
      <c r="AH511" s="17" t="str">
        <f t="shared" si="99"/>
        <v/>
      </c>
      <c r="AI511" s="17" t="str">
        <f t="shared" si="99"/>
        <v/>
      </c>
      <c r="AJ511" s="17" t="str">
        <f t="shared" si="89"/>
        <v/>
      </c>
      <c r="AK511" s="17" t="str">
        <f t="shared" si="89"/>
        <v/>
      </c>
      <c r="AL511" s="17">
        <f t="shared" si="90"/>
        <v>1</v>
      </c>
    </row>
    <row r="512" spans="1:38" ht="25.85" hidden="1" x14ac:dyDescent="0.2">
      <c r="A512" s="70" t="str">
        <f t="shared" si="91"/>
        <v xml:space="preserve">EXÁMENES; </v>
      </c>
      <c r="B512" s="228" t="str">
        <f>LEFT(TABLA!BC512,1)</f>
        <v>5</v>
      </c>
      <c r="C512" s="17" t="str">
        <f>TABLA!C512</f>
        <v>Ciencias Sociales</v>
      </c>
      <c r="D512" s="17" t="str">
        <f>TABLA!F512</f>
        <v>F. Derecho</v>
      </c>
      <c r="E512" s="148" t="str">
        <f>TABLA!BD512</f>
        <v>Pienso que periodo de examenes seria ideal que la biblioteca abriera sus puertas un poco mas temprano... El resto es perfecto !</v>
      </c>
      <c r="F512" s="148">
        <f>TABLA!BE512</f>
        <v>0</v>
      </c>
      <c r="G512" s="70" t="str">
        <f t="shared" si="92"/>
        <v>PIENSO QUE PERIODO DE EXAMENES SERIA IDEAL QUE LA BIBLIOTECA ABRIERA SUS PUERTAS UN POCO MAS TEMPRANO... EL RESTO ES PERFECTO !</v>
      </c>
      <c r="H512" s="17" t="str">
        <f t="shared" si="100"/>
        <v/>
      </c>
      <c r="I512" s="17" t="str">
        <f t="shared" si="100"/>
        <v/>
      </c>
      <c r="J512" s="17" t="str">
        <f t="shared" si="100"/>
        <v/>
      </c>
      <c r="K512" s="17" t="str">
        <f t="shared" si="100"/>
        <v/>
      </c>
      <c r="L512" s="17" t="str">
        <f t="shared" si="100"/>
        <v/>
      </c>
      <c r="M512" s="17" t="str">
        <f t="shared" si="100"/>
        <v/>
      </c>
      <c r="N512" s="17" t="str">
        <f t="shared" si="100"/>
        <v/>
      </c>
      <c r="O512" s="17" t="str">
        <f t="shared" si="100"/>
        <v/>
      </c>
      <c r="P512" s="17" t="str">
        <f t="shared" si="100"/>
        <v/>
      </c>
      <c r="Q512" s="17" t="str">
        <f t="shared" si="100"/>
        <v xml:space="preserve">EXÁMENES; </v>
      </c>
      <c r="R512" s="17" t="str">
        <f t="shared" si="100"/>
        <v/>
      </c>
      <c r="S512" s="17" t="str">
        <f t="shared" si="100"/>
        <v/>
      </c>
      <c r="T512" s="17" t="str">
        <f t="shared" si="100"/>
        <v/>
      </c>
      <c r="U512" s="17" t="str">
        <f t="shared" si="100"/>
        <v/>
      </c>
      <c r="V512" s="17" t="str">
        <f t="shared" si="100"/>
        <v/>
      </c>
      <c r="W512" s="17" t="str">
        <f t="shared" si="100"/>
        <v/>
      </c>
      <c r="X512" s="17" t="str">
        <f t="shared" si="99"/>
        <v/>
      </c>
      <c r="Y512" s="17" t="str">
        <f t="shared" si="99"/>
        <v/>
      </c>
      <c r="Z512" s="17" t="str">
        <f t="shared" si="99"/>
        <v/>
      </c>
      <c r="AA512" s="17" t="str">
        <f t="shared" si="99"/>
        <v/>
      </c>
      <c r="AB512" s="17" t="str">
        <f t="shared" si="99"/>
        <v/>
      </c>
      <c r="AC512" s="17" t="str">
        <f t="shared" si="99"/>
        <v/>
      </c>
      <c r="AD512" s="17" t="str">
        <f t="shared" si="99"/>
        <v/>
      </c>
      <c r="AE512" s="17" t="str">
        <f t="shared" si="99"/>
        <v/>
      </c>
      <c r="AF512" s="17" t="str">
        <f t="shared" si="99"/>
        <v/>
      </c>
      <c r="AG512" s="17" t="str">
        <f t="shared" si="99"/>
        <v/>
      </c>
      <c r="AH512" s="17" t="str">
        <f t="shared" si="99"/>
        <v/>
      </c>
      <c r="AI512" s="17" t="str">
        <f t="shared" si="99"/>
        <v/>
      </c>
      <c r="AJ512" s="17" t="str">
        <f t="shared" si="89"/>
        <v/>
      </c>
      <c r="AK512" s="17" t="str">
        <f t="shared" si="89"/>
        <v/>
      </c>
      <c r="AL512" s="17">
        <f t="shared" si="90"/>
        <v>1</v>
      </c>
    </row>
    <row r="513" spans="1:38" hidden="1" x14ac:dyDescent="0.2">
      <c r="A513" s="70" t="str">
        <f t="shared" si="91"/>
        <v/>
      </c>
      <c r="B513" s="228" t="str">
        <f>LEFT(TABLA!BC513,1)</f>
        <v>4</v>
      </c>
      <c r="C513" s="17" t="str">
        <f>TABLA!C513</f>
        <v>Humanidades</v>
      </c>
      <c r="D513" s="17" t="str">
        <f>TABLA!F513</f>
        <v>F. Geografía e Historia</v>
      </c>
      <c r="E513" s="148">
        <f>TABLA!BD513</f>
        <v>0</v>
      </c>
      <c r="F513" s="148">
        <f>TABLA!BE513</f>
        <v>0</v>
      </c>
      <c r="G513" s="70" t="str">
        <f t="shared" si="92"/>
        <v>0</v>
      </c>
      <c r="H513" s="17" t="str">
        <f t="shared" si="100"/>
        <v/>
      </c>
      <c r="I513" s="17" t="str">
        <f t="shared" si="100"/>
        <v/>
      </c>
      <c r="J513" s="17" t="str">
        <f t="shared" si="100"/>
        <v/>
      </c>
      <c r="K513" s="17" t="str">
        <f t="shared" si="100"/>
        <v/>
      </c>
      <c r="L513" s="17" t="str">
        <f t="shared" si="100"/>
        <v/>
      </c>
      <c r="M513" s="17" t="str">
        <f t="shared" si="100"/>
        <v/>
      </c>
      <c r="N513" s="17" t="str">
        <f t="shared" si="100"/>
        <v/>
      </c>
      <c r="O513" s="17" t="str">
        <f t="shared" si="100"/>
        <v/>
      </c>
      <c r="P513" s="17" t="str">
        <f t="shared" si="100"/>
        <v/>
      </c>
      <c r="Q513" s="17" t="str">
        <f t="shared" si="100"/>
        <v/>
      </c>
      <c r="R513" s="17" t="str">
        <f t="shared" si="100"/>
        <v/>
      </c>
      <c r="S513" s="17" t="str">
        <f t="shared" si="100"/>
        <v/>
      </c>
      <c r="T513" s="17" t="str">
        <f t="shared" si="100"/>
        <v/>
      </c>
      <c r="U513" s="17" t="str">
        <f t="shared" si="100"/>
        <v/>
      </c>
      <c r="V513" s="17" t="str">
        <f t="shared" si="100"/>
        <v/>
      </c>
      <c r="W513" s="17" t="str">
        <f t="shared" si="100"/>
        <v/>
      </c>
      <c r="X513" s="17" t="str">
        <f t="shared" si="99"/>
        <v/>
      </c>
      <c r="Y513" s="17" t="str">
        <f t="shared" si="99"/>
        <v/>
      </c>
      <c r="Z513" s="17" t="str">
        <f t="shared" si="99"/>
        <v/>
      </c>
      <c r="AA513" s="17" t="str">
        <f t="shared" si="99"/>
        <v/>
      </c>
      <c r="AB513" s="17" t="str">
        <f t="shared" si="99"/>
        <v/>
      </c>
      <c r="AC513" s="17" t="str">
        <f t="shared" si="99"/>
        <v/>
      </c>
      <c r="AD513" s="17" t="str">
        <f t="shared" si="99"/>
        <v/>
      </c>
      <c r="AE513" s="17" t="str">
        <f t="shared" si="99"/>
        <v/>
      </c>
      <c r="AF513" s="17" t="str">
        <f t="shared" si="99"/>
        <v/>
      </c>
      <c r="AG513" s="17" t="str">
        <f t="shared" si="99"/>
        <v/>
      </c>
      <c r="AH513" s="17" t="str">
        <f t="shared" si="99"/>
        <v/>
      </c>
      <c r="AI513" s="17" t="str">
        <f t="shared" si="99"/>
        <v/>
      </c>
      <c r="AJ513" s="17" t="str">
        <f t="shared" si="89"/>
        <v/>
      </c>
      <c r="AK513" s="17" t="str">
        <f t="shared" si="89"/>
        <v/>
      </c>
      <c r="AL513" s="17">
        <f t="shared" si="90"/>
        <v>0</v>
      </c>
    </row>
    <row r="514" spans="1:38" x14ac:dyDescent="0.2">
      <c r="A514" s="70" t="str">
        <f t="shared" si="91"/>
        <v/>
      </c>
      <c r="B514" s="228" t="str">
        <f>LEFT(TABLA!BC514,1)</f>
        <v>5</v>
      </c>
      <c r="C514" s="264" t="str">
        <f>TABLA!C514</f>
        <v>Humanidades</v>
      </c>
      <c r="D514" s="264" t="str">
        <f>TABLA!F514</f>
        <v>F. Geografía e Historia</v>
      </c>
      <c r="E514" s="148">
        <f>TABLA!BD514</f>
        <v>0</v>
      </c>
      <c r="F514" s="148">
        <f>TABLA!BE514</f>
        <v>0</v>
      </c>
      <c r="G514" s="70" t="str">
        <f t="shared" si="92"/>
        <v>0</v>
      </c>
      <c r="H514" s="17" t="str">
        <f t="shared" si="100"/>
        <v/>
      </c>
      <c r="I514" s="17" t="str">
        <f t="shared" si="100"/>
        <v/>
      </c>
      <c r="J514" s="17" t="str">
        <f t="shared" si="100"/>
        <v/>
      </c>
      <c r="K514" s="17" t="str">
        <f t="shared" si="100"/>
        <v/>
      </c>
      <c r="L514" s="17" t="str">
        <f t="shared" si="100"/>
        <v/>
      </c>
      <c r="M514" s="17" t="str">
        <f t="shared" si="100"/>
        <v/>
      </c>
      <c r="N514" s="17" t="str">
        <f t="shared" si="100"/>
        <v/>
      </c>
      <c r="O514" s="17" t="str">
        <f t="shared" si="100"/>
        <v/>
      </c>
      <c r="P514" s="17" t="str">
        <f t="shared" si="100"/>
        <v/>
      </c>
      <c r="Q514" s="17" t="str">
        <f t="shared" si="100"/>
        <v/>
      </c>
      <c r="R514" s="17" t="str">
        <f t="shared" si="100"/>
        <v/>
      </c>
      <c r="S514" s="17" t="str">
        <f t="shared" si="100"/>
        <v/>
      </c>
      <c r="T514" s="17" t="str">
        <f t="shared" si="100"/>
        <v/>
      </c>
      <c r="U514" s="17" t="str">
        <f t="shared" si="100"/>
        <v/>
      </c>
      <c r="V514" s="17" t="str">
        <f t="shared" si="100"/>
        <v/>
      </c>
      <c r="W514" s="17" t="str">
        <f t="shared" si="100"/>
        <v/>
      </c>
      <c r="X514" s="17" t="str">
        <f t="shared" si="99"/>
        <v/>
      </c>
      <c r="Y514" s="17" t="str">
        <f t="shared" si="99"/>
        <v/>
      </c>
      <c r="Z514" s="17" t="str">
        <f t="shared" si="99"/>
        <v/>
      </c>
      <c r="AA514" s="17" t="str">
        <f t="shared" si="99"/>
        <v/>
      </c>
      <c r="AB514" s="17" t="str">
        <f t="shared" si="99"/>
        <v/>
      </c>
      <c r="AC514" s="17" t="str">
        <f t="shared" si="99"/>
        <v/>
      </c>
      <c r="AD514" s="17" t="str">
        <f t="shared" si="99"/>
        <v/>
      </c>
      <c r="AE514" s="17" t="str">
        <f t="shared" si="99"/>
        <v/>
      </c>
      <c r="AF514" s="17" t="str">
        <f t="shared" si="99"/>
        <v/>
      </c>
      <c r="AG514" s="17" t="str">
        <f t="shared" si="99"/>
        <v/>
      </c>
      <c r="AH514" s="17" t="str">
        <f t="shared" si="99"/>
        <v/>
      </c>
      <c r="AI514" s="17" t="str">
        <f t="shared" si="99"/>
        <v/>
      </c>
      <c r="AJ514" s="17" t="str">
        <f t="shared" ref="AJ514:AK577" si="101">IFERROR((IF(FIND(AJ$2,$G514,1)&gt;0,AJ$3)),"")</f>
        <v/>
      </c>
      <c r="AK514" s="17" t="str">
        <f t="shared" si="101"/>
        <v/>
      </c>
    </row>
    <row r="515" spans="1:38" ht="154.9" hidden="1" x14ac:dyDescent="0.2">
      <c r="A515" s="70" t="str">
        <f t="shared" si="91"/>
        <v xml:space="preserve">BIBLIOTECARIOS; EXÁMENES; INSTALACIONES MESAS SILLAS ENCHUFES; SILENCIO RUIDO; </v>
      </c>
      <c r="B515" s="228" t="str">
        <f>LEFT(TABLA!BC515,1)</f>
        <v>2</v>
      </c>
      <c r="C515" s="17" t="str">
        <f>TABLA!C515</f>
        <v>Humanidades</v>
      </c>
      <c r="D515" s="17" t="str">
        <f>TABLA!F515</f>
        <v>F. Filosofía</v>
      </c>
      <c r="E515" s="262" t="str">
        <f>TABLA!BD515</f>
        <v>el ruido, los trabajadores hablan alto, hoy ha venido una visita de una gente académica para tomarse fotos y se ríen como hienas, la gente se va a la cafetería y se dejan los apuntes en épocas de exámenes a veces no hay hueco, los enchufes de la biblioteca de filología del edificio A son insuficientes, los ordenadores son del pleistoceno. Me parece una vergüenza que no se respete una norma básica como el SILENCIO en una biblioteca, tener que explicar eso a gente ACADÉMICA YA FORMADA ...no tengo palabras...que sea gente académica quien venga a la biblioteca y se permitan el lujo de reirse como HIENAS es increíble, que lo hagan  los alumnos lo entiendo pero que un bibliotecario o un académico no sepa que en una biblioteca hay que guardar silencio y que esto no es una cafetería...es increíble.</v>
      </c>
      <c r="F515" s="148">
        <f>TABLA!BE515</f>
        <v>0</v>
      </c>
      <c r="G515" s="70" t="str">
        <f t="shared" si="92"/>
        <v>EL RUIDO, LOS TRABAJADORES HABLAN ALTO, HOY HA VENIDO UNA VISITA DE UNA GENTE ACADEMICA PARA TOMARSE FOTOS Y SE RIEN COMO HIENAS, LA GENTE SE VA A LA CAFETERIA Y SE DEJAN LOS APUNTES EN EPOCAS DE EXAMENES A VECES NO HAY HUECO, LOS ENCHUFES DE LA BIBLIOTECA DE FILOLOGIA DEL EDIFICIO A SON INSUFICIENTES, LOS ORDENADORES SON DEL PLEISTOCENO. ME PARECE UNA VERGÜENZA QUE NO SE RESPETE UNA NORMA BASICA COMO EL SILENCIO EN UNA BIBLIOTECA, TENER QUE EXPLICAR ESO A GENTE ACADEMICA YA FORMADA ...NO TENGO PALABRAS...QUE SEA GENTE ACADEMICA QUIEN VENGA A LA BIBLIOTECA Y SE PERMITAN EL LUJO DE REIRSE COMO HIENAS ES INCREIBLE, QUE LO HAGAN  LOS ALUMNOS LO ENTIENDO PERO QUE UN BIBLIOTECARIO O UN ACADEMICO NO SEPA QUE EN UNA BIBLIOTECA HAY QUE GUARDAR SILENCIO Y QUE ESTO NO ES UNA CAFETERIA...ES INCREIBLE.</v>
      </c>
      <c r="H515" s="17" t="str">
        <f t="shared" si="100"/>
        <v xml:space="preserve">BIBLIOTECARIOS; </v>
      </c>
      <c r="I515" s="17" t="str">
        <f t="shared" si="100"/>
        <v/>
      </c>
      <c r="J515" s="17" t="str">
        <f t="shared" si="100"/>
        <v/>
      </c>
      <c r="K515" s="17" t="str">
        <f t="shared" si="100"/>
        <v/>
      </c>
      <c r="L515" s="17" t="str">
        <f t="shared" si="100"/>
        <v/>
      </c>
      <c r="M515" s="17" t="str">
        <f t="shared" si="100"/>
        <v/>
      </c>
      <c r="N515" s="17" t="str">
        <f t="shared" si="100"/>
        <v/>
      </c>
      <c r="O515" s="17" t="str">
        <f t="shared" si="100"/>
        <v/>
      </c>
      <c r="P515" s="17" t="str">
        <f t="shared" si="100"/>
        <v/>
      </c>
      <c r="Q515" s="17" t="str">
        <f t="shared" si="100"/>
        <v xml:space="preserve">EXÁMENES; </v>
      </c>
      <c r="R515" s="17" t="str">
        <f t="shared" si="100"/>
        <v/>
      </c>
      <c r="S515" s="17" t="str">
        <f t="shared" si="100"/>
        <v/>
      </c>
      <c r="T515" s="17" t="str">
        <f t="shared" si="100"/>
        <v xml:space="preserve">INSTALACIONES MESAS SILLAS ENCHUFES; </v>
      </c>
      <c r="U515" s="17" t="str">
        <f t="shared" si="100"/>
        <v/>
      </c>
      <c r="V515" s="17" t="str">
        <f t="shared" si="100"/>
        <v/>
      </c>
      <c r="W515" s="17" t="str">
        <f t="shared" si="100"/>
        <v/>
      </c>
      <c r="X515" s="17" t="str">
        <f t="shared" si="99"/>
        <v/>
      </c>
      <c r="Y515" s="17" t="str">
        <f t="shared" si="99"/>
        <v/>
      </c>
      <c r="Z515" s="17" t="str">
        <f t="shared" si="99"/>
        <v/>
      </c>
      <c r="AA515" s="17" t="str">
        <f t="shared" si="99"/>
        <v/>
      </c>
      <c r="AB515" s="17" t="str">
        <f t="shared" si="99"/>
        <v/>
      </c>
      <c r="AC515" s="17" t="str">
        <f t="shared" si="99"/>
        <v/>
      </c>
      <c r="AD515" s="17" t="str">
        <f t="shared" si="99"/>
        <v/>
      </c>
      <c r="AE515" s="17" t="str">
        <f t="shared" si="99"/>
        <v/>
      </c>
      <c r="AF515" s="17" t="str">
        <f t="shared" si="99"/>
        <v/>
      </c>
      <c r="AG515" s="17" t="str">
        <f t="shared" si="99"/>
        <v xml:space="preserve">SILENCIO RUIDO; </v>
      </c>
      <c r="AH515" s="17" t="str">
        <f t="shared" si="99"/>
        <v/>
      </c>
      <c r="AI515" s="17" t="str">
        <f t="shared" si="99"/>
        <v/>
      </c>
      <c r="AJ515" s="17" t="str">
        <f t="shared" si="101"/>
        <v/>
      </c>
      <c r="AK515" s="17" t="str">
        <f t="shared" si="101"/>
        <v/>
      </c>
      <c r="AL515" s="17">
        <f t="shared" si="90"/>
        <v>1</v>
      </c>
    </row>
    <row r="516" spans="1:38" ht="25.85" hidden="1" x14ac:dyDescent="0.2">
      <c r="A516" s="70" t="str">
        <f t="shared" si="91"/>
        <v/>
      </c>
      <c r="B516" s="228" t="str">
        <f>LEFT(TABLA!BC516,1)</f>
        <v>4</v>
      </c>
      <c r="C516" s="17" t="str">
        <f>TABLA!C516</f>
        <v>Humanidades</v>
      </c>
      <c r="D516" s="17" t="str">
        <f>TABLA!F516</f>
        <v>F. Geografía e Historia</v>
      </c>
      <c r="E516" s="148" t="str">
        <f>TABLA!BD516</f>
        <v>Quizás sería idóneo un jornada extendida para los días sábados dentro del calendario lectivo.</v>
      </c>
      <c r="F516" s="148" t="str">
        <f>TABLA!BE516</f>
        <v>oguevara@ucm.es</v>
      </c>
      <c r="G516" s="70" t="str">
        <f t="shared" si="92"/>
        <v>QUIZAS SERIA IDONEO UN JORNADA EXTENDIDA PARA LOS DIAS SABADOS DENTRO DEL CALENDARIO LECTIVO.</v>
      </c>
      <c r="H516" s="17" t="str">
        <f t="shared" si="100"/>
        <v/>
      </c>
      <c r="I516" s="17" t="str">
        <f t="shared" si="100"/>
        <v/>
      </c>
      <c r="J516" s="17" t="str">
        <f t="shared" si="100"/>
        <v/>
      </c>
      <c r="K516" s="17" t="str">
        <f t="shared" si="100"/>
        <v/>
      </c>
      <c r="L516" s="17" t="str">
        <f t="shared" si="100"/>
        <v/>
      </c>
      <c r="M516" s="17" t="str">
        <f t="shared" si="100"/>
        <v/>
      </c>
      <c r="N516" s="17" t="str">
        <f t="shared" si="100"/>
        <v/>
      </c>
      <c r="O516" s="17" t="str">
        <f t="shared" si="100"/>
        <v/>
      </c>
      <c r="P516" s="17" t="str">
        <f t="shared" si="100"/>
        <v/>
      </c>
      <c r="Q516" s="17" t="str">
        <f t="shared" si="100"/>
        <v/>
      </c>
      <c r="R516" s="17" t="str">
        <f t="shared" si="100"/>
        <v/>
      </c>
      <c r="S516" s="17" t="str">
        <f t="shared" si="100"/>
        <v/>
      </c>
      <c r="T516" s="17" t="str">
        <f t="shared" si="100"/>
        <v/>
      </c>
      <c r="U516" s="17" t="str">
        <f t="shared" si="100"/>
        <v/>
      </c>
      <c r="V516" s="17" t="str">
        <f t="shared" si="100"/>
        <v/>
      </c>
      <c r="W516" s="17" t="str">
        <f t="shared" si="100"/>
        <v/>
      </c>
      <c r="X516" s="17" t="str">
        <f t="shared" si="99"/>
        <v/>
      </c>
      <c r="Y516" s="17" t="str">
        <f t="shared" si="99"/>
        <v/>
      </c>
      <c r="Z516" s="17" t="str">
        <f t="shared" si="99"/>
        <v/>
      </c>
      <c r="AA516" s="17" t="str">
        <f t="shared" si="99"/>
        <v/>
      </c>
      <c r="AB516" s="17" t="str">
        <f t="shared" si="99"/>
        <v/>
      </c>
      <c r="AC516" s="17" t="str">
        <f t="shared" si="99"/>
        <v/>
      </c>
      <c r="AD516" s="17" t="str">
        <f t="shared" si="99"/>
        <v/>
      </c>
      <c r="AE516" s="17" t="str">
        <f t="shared" si="99"/>
        <v/>
      </c>
      <c r="AF516" s="17" t="str">
        <f t="shared" si="99"/>
        <v/>
      </c>
      <c r="AG516" s="17" t="str">
        <f t="shared" si="99"/>
        <v/>
      </c>
      <c r="AH516" s="17" t="str">
        <f t="shared" si="99"/>
        <v/>
      </c>
      <c r="AI516" s="17" t="str">
        <f t="shared" si="99"/>
        <v/>
      </c>
      <c r="AJ516" s="17" t="str">
        <f t="shared" si="101"/>
        <v/>
      </c>
      <c r="AK516" s="17" t="str">
        <f t="shared" si="101"/>
        <v/>
      </c>
      <c r="AL516" s="17">
        <f t="shared" ref="AL516:AL579" si="102">COUNTIF(E516,"&lt;&gt;0")</f>
        <v>1</v>
      </c>
    </row>
    <row r="517" spans="1:38" hidden="1" x14ac:dyDescent="0.2">
      <c r="A517" s="70" t="str">
        <f t="shared" ref="A517:A580" si="103">CONCATENATE(H517,,I517,J517,K517,L517,M517,N517,O517,P517,Q517,R517,S517,T517,U517,V517,W517,X517,Y517,Z517,AA517,AB517,AC517,AD517,AE517,AF517,AG517,AH517,AI517,AJ517,AK517)</f>
        <v/>
      </c>
      <c r="B517" s="228" t="str">
        <f>LEFT(TABLA!BC517,1)</f>
        <v>5</v>
      </c>
      <c r="C517" s="17" t="str">
        <f>TABLA!C517</f>
        <v>Ciencias Experimentales</v>
      </c>
      <c r="D517" s="17" t="str">
        <f>TABLA!F517</f>
        <v>F. Informática</v>
      </c>
      <c r="E517" s="148">
        <f>TABLA!BD517</f>
        <v>0</v>
      </c>
      <c r="F517" s="148">
        <f>TABLA!BE517</f>
        <v>0</v>
      </c>
      <c r="G517" s="70" t="str">
        <f t="shared" ref="G517:G580" si="104">SUBSTITUTE(SUBSTITUTE(SUBSTITUTE(SUBSTITUTE(SUBSTITUTE(UPPER(E517),"Á","A"),"É","E"),"Í","I"),"Ó","O"),"Ú","U")</f>
        <v>0</v>
      </c>
      <c r="H517" s="17" t="str">
        <f t="shared" si="100"/>
        <v/>
      </c>
      <c r="I517" s="17" t="str">
        <f t="shared" si="100"/>
        <v/>
      </c>
      <c r="J517" s="17" t="str">
        <f t="shared" si="100"/>
        <v/>
      </c>
      <c r="K517" s="17" t="str">
        <f t="shared" si="100"/>
        <v/>
      </c>
      <c r="L517" s="17" t="str">
        <f t="shared" si="100"/>
        <v/>
      </c>
      <c r="M517" s="17" t="str">
        <f t="shared" si="100"/>
        <v/>
      </c>
      <c r="N517" s="17" t="str">
        <f t="shared" si="100"/>
        <v/>
      </c>
      <c r="O517" s="17" t="str">
        <f t="shared" si="100"/>
        <v/>
      </c>
      <c r="P517" s="17" t="str">
        <f t="shared" si="100"/>
        <v/>
      </c>
      <c r="Q517" s="17" t="str">
        <f t="shared" si="100"/>
        <v/>
      </c>
      <c r="R517" s="17" t="str">
        <f t="shared" si="100"/>
        <v/>
      </c>
      <c r="S517" s="17" t="str">
        <f t="shared" si="100"/>
        <v/>
      </c>
      <c r="T517" s="17" t="str">
        <f t="shared" si="100"/>
        <v/>
      </c>
      <c r="U517" s="17" t="str">
        <f t="shared" si="100"/>
        <v/>
      </c>
      <c r="V517" s="17" t="str">
        <f t="shared" si="100"/>
        <v/>
      </c>
      <c r="W517" s="17" t="str">
        <f t="shared" si="100"/>
        <v/>
      </c>
      <c r="X517" s="17" t="str">
        <f t="shared" si="99"/>
        <v/>
      </c>
      <c r="Y517" s="17" t="str">
        <f t="shared" si="99"/>
        <v/>
      </c>
      <c r="Z517" s="17" t="str">
        <f t="shared" si="99"/>
        <v/>
      </c>
      <c r="AA517" s="17" t="str">
        <f t="shared" si="99"/>
        <v/>
      </c>
      <c r="AB517" s="17" t="str">
        <f t="shared" si="99"/>
        <v/>
      </c>
      <c r="AC517" s="17" t="str">
        <f t="shared" si="99"/>
        <v/>
      </c>
      <c r="AD517" s="17" t="str">
        <f t="shared" si="99"/>
        <v/>
      </c>
      <c r="AE517" s="17" t="str">
        <f t="shared" si="99"/>
        <v/>
      </c>
      <c r="AF517" s="17" t="str">
        <f t="shared" si="99"/>
        <v/>
      </c>
      <c r="AG517" s="17" t="str">
        <f t="shared" si="99"/>
        <v/>
      </c>
      <c r="AH517" s="17" t="str">
        <f t="shared" si="99"/>
        <v/>
      </c>
      <c r="AI517" s="17" t="str">
        <f t="shared" si="99"/>
        <v/>
      </c>
      <c r="AJ517" s="17" t="str">
        <f t="shared" si="101"/>
        <v/>
      </c>
      <c r="AK517" s="17" t="str">
        <f t="shared" si="101"/>
        <v/>
      </c>
      <c r="AL517" s="17">
        <f t="shared" si="102"/>
        <v>0</v>
      </c>
    </row>
    <row r="518" spans="1:38" x14ac:dyDescent="0.2">
      <c r="A518" s="70" t="str">
        <f t="shared" si="103"/>
        <v/>
      </c>
      <c r="B518" s="228" t="str">
        <f>LEFT(TABLA!BC518,1)</f>
        <v>5</v>
      </c>
      <c r="C518" s="264" t="str">
        <f>TABLA!C518</f>
        <v>Ciencias Experimentales</v>
      </c>
      <c r="D518" s="264" t="str">
        <f>TABLA!F518</f>
        <v>F. Ciencias Biológicas</v>
      </c>
      <c r="E518" s="148">
        <f>TABLA!BD518</f>
        <v>0</v>
      </c>
      <c r="F518" s="148">
        <f>TABLA!BE518</f>
        <v>0</v>
      </c>
      <c r="G518" s="70" t="str">
        <f t="shared" si="104"/>
        <v>0</v>
      </c>
      <c r="H518" s="17" t="str">
        <f t="shared" si="100"/>
        <v/>
      </c>
      <c r="I518" s="17" t="str">
        <f t="shared" si="100"/>
        <v/>
      </c>
      <c r="J518" s="17" t="str">
        <f t="shared" si="100"/>
        <v/>
      </c>
      <c r="K518" s="17" t="str">
        <f t="shared" si="100"/>
        <v/>
      </c>
      <c r="L518" s="17" t="str">
        <f t="shared" si="100"/>
        <v/>
      </c>
      <c r="M518" s="17" t="str">
        <f t="shared" si="100"/>
        <v/>
      </c>
      <c r="N518" s="17" t="str">
        <f t="shared" si="100"/>
        <v/>
      </c>
      <c r="O518" s="17" t="str">
        <f t="shared" si="100"/>
        <v/>
      </c>
      <c r="P518" s="17" t="str">
        <f t="shared" si="100"/>
        <v/>
      </c>
      <c r="Q518" s="17" t="str">
        <f t="shared" si="100"/>
        <v/>
      </c>
      <c r="R518" s="17" t="str">
        <f t="shared" si="100"/>
        <v/>
      </c>
      <c r="S518" s="17" t="str">
        <f t="shared" si="100"/>
        <v/>
      </c>
      <c r="T518" s="17" t="str">
        <f t="shared" si="100"/>
        <v/>
      </c>
      <c r="U518" s="17" t="str">
        <f t="shared" si="100"/>
        <v/>
      </c>
      <c r="V518" s="17" t="str">
        <f t="shared" si="100"/>
        <v/>
      </c>
      <c r="W518" s="17" t="str">
        <f t="shared" si="100"/>
        <v/>
      </c>
      <c r="X518" s="17" t="str">
        <f t="shared" si="99"/>
        <v/>
      </c>
      <c r="Y518" s="17" t="str">
        <f t="shared" si="99"/>
        <v/>
      </c>
      <c r="Z518" s="17" t="str">
        <f t="shared" si="99"/>
        <v/>
      </c>
      <c r="AA518" s="17" t="str">
        <f t="shared" si="99"/>
        <v/>
      </c>
      <c r="AB518" s="17" t="str">
        <f t="shared" si="99"/>
        <v/>
      </c>
      <c r="AC518" s="17" t="str">
        <f t="shared" si="99"/>
        <v/>
      </c>
      <c r="AD518" s="17" t="str">
        <f t="shared" si="99"/>
        <v/>
      </c>
      <c r="AE518" s="17" t="str">
        <f t="shared" si="99"/>
        <v/>
      </c>
      <c r="AF518" s="17" t="str">
        <f t="shared" si="99"/>
        <v/>
      </c>
      <c r="AG518" s="17" t="str">
        <f t="shared" si="99"/>
        <v/>
      </c>
      <c r="AH518" s="17" t="str">
        <f t="shared" si="99"/>
        <v/>
      </c>
      <c r="AI518" s="17" t="str">
        <f t="shared" si="99"/>
        <v/>
      </c>
      <c r="AJ518" s="17" t="str">
        <f t="shared" si="101"/>
        <v/>
      </c>
      <c r="AK518" s="17" t="str">
        <f t="shared" si="101"/>
        <v/>
      </c>
    </row>
    <row r="519" spans="1:38" ht="64.55" x14ac:dyDescent="0.2">
      <c r="A519" s="70" t="str">
        <f t="shared" si="103"/>
        <v xml:space="preserve">CURSOS FORMACION INFORMACIÓN; ON-LINE DIGITAL; PERSONAL; </v>
      </c>
      <c r="B519" s="228" t="str">
        <f>LEFT(TABLA!BC519,1)</f>
        <v>4</v>
      </c>
      <c r="C519" s="264" t="str">
        <f>TABLA!C519</f>
        <v>Ciencias Sociales</v>
      </c>
      <c r="D519" s="264" t="str">
        <f>TABLA!F519</f>
        <v>F. Ciencias de la Información</v>
      </c>
      <c r="E519" s="148" t="str">
        <f>TABLA!BD519</f>
        <v>En los cursos de formación, los ponentes podrían hablar un poco más despacio, teniendo en cuenta que hay extrangeros no muy expertos en castellano y que el sonido de un curso online no tiene la misma calidad de un profesor hablando personalmente.</v>
      </c>
      <c r="F519" s="148">
        <f>TABLA!BE519</f>
        <v>0</v>
      </c>
      <c r="G519" s="70" t="str">
        <f t="shared" si="104"/>
        <v>EN LOS CURSOS DE FORMACION, LOS PONENTES PODRIAN HABLAR UN POCO MAS DESPACIO, TENIENDO EN CUENTA QUE HAY EXTRANGEROS NO MUY EXPERTOS EN CASTELLANO Y QUE EL SONIDO DE UN CURSO ONLINE NO TIENE LA MISMA CALIDAD DE UN PROFESOR HABLANDO PERSONALMENTE.</v>
      </c>
      <c r="H519" s="17" t="str">
        <f t="shared" si="100"/>
        <v/>
      </c>
      <c r="I519" s="17" t="str">
        <f t="shared" si="100"/>
        <v/>
      </c>
      <c r="J519" s="17" t="str">
        <f t="shared" si="100"/>
        <v/>
      </c>
      <c r="K519" s="17" t="str">
        <f t="shared" si="100"/>
        <v/>
      </c>
      <c r="L519" s="17" t="str">
        <f t="shared" si="100"/>
        <v/>
      </c>
      <c r="M519" s="17" t="str">
        <f t="shared" si="100"/>
        <v xml:space="preserve">CURSOS FORMACION INFORMACIÓN; </v>
      </c>
      <c r="N519" s="17" t="str">
        <f t="shared" si="100"/>
        <v/>
      </c>
      <c r="O519" s="17" t="str">
        <f t="shared" si="100"/>
        <v/>
      </c>
      <c r="P519" s="17" t="str">
        <f t="shared" si="100"/>
        <v/>
      </c>
      <c r="Q519" s="17" t="str">
        <f t="shared" si="100"/>
        <v/>
      </c>
      <c r="R519" s="17" t="str">
        <f t="shared" si="100"/>
        <v/>
      </c>
      <c r="S519" s="17" t="str">
        <f t="shared" si="100"/>
        <v/>
      </c>
      <c r="T519" s="17" t="str">
        <f t="shared" si="100"/>
        <v/>
      </c>
      <c r="U519" s="17" t="str">
        <f t="shared" si="100"/>
        <v/>
      </c>
      <c r="V519" s="17" t="str">
        <f t="shared" si="100"/>
        <v/>
      </c>
      <c r="W519" s="17" t="str">
        <f t="shared" ref="W519:AI534" si="105">IFERROR((IF(FIND(W$2,$G519,1)&gt;0,W$3)),"")</f>
        <v/>
      </c>
      <c r="X519" s="17" t="str">
        <f t="shared" si="105"/>
        <v/>
      </c>
      <c r="Y519" s="17" t="str">
        <f t="shared" si="105"/>
        <v xml:space="preserve">ON-LINE DIGITAL; </v>
      </c>
      <c r="Z519" s="17" t="str">
        <f t="shared" si="105"/>
        <v/>
      </c>
      <c r="AA519" s="17" t="str">
        <f t="shared" si="105"/>
        <v xml:space="preserve">PERSONAL; </v>
      </c>
      <c r="AB519" s="17" t="str">
        <f t="shared" si="105"/>
        <v/>
      </c>
      <c r="AC519" s="17" t="str">
        <f t="shared" si="105"/>
        <v/>
      </c>
      <c r="AD519" s="17" t="str">
        <f t="shared" si="105"/>
        <v/>
      </c>
      <c r="AE519" s="17" t="str">
        <f t="shared" si="105"/>
        <v/>
      </c>
      <c r="AF519" s="17" t="str">
        <f t="shared" si="105"/>
        <v/>
      </c>
      <c r="AG519" s="17" t="str">
        <f t="shared" si="105"/>
        <v/>
      </c>
      <c r="AH519" s="17" t="str">
        <f t="shared" si="105"/>
        <v/>
      </c>
      <c r="AI519" s="17" t="str">
        <f t="shared" si="105"/>
        <v/>
      </c>
      <c r="AJ519" s="17" t="str">
        <f t="shared" si="101"/>
        <v/>
      </c>
      <c r="AK519" s="17" t="str">
        <f t="shared" si="101"/>
        <v/>
      </c>
    </row>
    <row r="520" spans="1:38" hidden="1" x14ac:dyDescent="0.2">
      <c r="A520" s="70" t="str">
        <f t="shared" si="103"/>
        <v/>
      </c>
      <c r="B520" s="228" t="str">
        <f>LEFT(TABLA!BC520,1)</f>
        <v>5</v>
      </c>
      <c r="C520" s="17" t="str">
        <f>TABLA!C520</f>
        <v>Ciencias Experimentales</v>
      </c>
      <c r="D520" s="17" t="str">
        <f>TABLA!F520</f>
        <v>F. Ciencias Matemáticas</v>
      </c>
      <c r="E520" s="262">
        <f>TABLA!BD520</f>
        <v>0</v>
      </c>
      <c r="F520" s="148">
        <f>TABLA!BE520</f>
        <v>0</v>
      </c>
      <c r="G520" s="70" t="str">
        <f t="shared" si="104"/>
        <v>0</v>
      </c>
      <c r="H520" s="17" t="str">
        <f t="shared" ref="H520:W535" si="106">IFERROR((IF(FIND(H$2,$G520,1)&gt;0,H$3)),"")</f>
        <v/>
      </c>
      <c r="I520" s="17" t="str">
        <f t="shared" si="106"/>
        <v/>
      </c>
      <c r="J520" s="17" t="str">
        <f t="shared" si="106"/>
        <v/>
      </c>
      <c r="K520" s="17" t="str">
        <f t="shared" si="106"/>
        <v/>
      </c>
      <c r="L520" s="17" t="str">
        <f t="shared" si="106"/>
        <v/>
      </c>
      <c r="M520" s="17" t="str">
        <f t="shared" si="106"/>
        <v/>
      </c>
      <c r="N520" s="17" t="str">
        <f t="shared" si="106"/>
        <v/>
      </c>
      <c r="O520" s="17" t="str">
        <f t="shared" si="106"/>
        <v/>
      </c>
      <c r="P520" s="17" t="str">
        <f t="shared" si="106"/>
        <v/>
      </c>
      <c r="Q520" s="17" t="str">
        <f t="shared" si="106"/>
        <v/>
      </c>
      <c r="R520" s="17" t="str">
        <f t="shared" si="106"/>
        <v/>
      </c>
      <c r="S520" s="17" t="str">
        <f t="shared" si="106"/>
        <v/>
      </c>
      <c r="T520" s="17" t="str">
        <f t="shared" si="106"/>
        <v/>
      </c>
      <c r="U520" s="17" t="str">
        <f t="shared" si="106"/>
        <v/>
      </c>
      <c r="V520" s="17" t="str">
        <f t="shared" si="106"/>
        <v/>
      </c>
      <c r="W520" s="17" t="str">
        <f t="shared" si="106"/>
        <v/>
      </c>
      <c r="X520" s="17" t="str">
        <f t="shared" si="105"/>
        <v/>
      </c>
      <c r="Y520" s="17" t="str">
        <f t="shared" si="105"/>
        <v/>
      </c>
      <c r="Z520" s="17" t="str">
        <f t="shared" si="105"/>
        <v/>
      </c>
      <c r="AA520" s="17" t="str">
        <f t="shared" si="105"/>
        <v/>
      </c>
      <c r="AB520" s="17" t="str">
        <f t="shared" si="105"/>
        <v/>
      </c>
      <c r="AC520" s="17" t="str">
        <f t="shared" si="105"/>
        <v/>
      </c>
      <c r="AD520" s="17" t="str">
        <f t="shared" si="105"/>
        <v/>
      </c>
      <c r="AE520" s="17" t="str">
        <f t="shared" si="105"/>
        <v/>
      </c>
      <c r="AF520" s="17" t="str">
        <f t="shared" si="105"/>
        <v/>
      </c>
      <c r="AG520" s="17" t="str">
        <f t="shared" si="105"/>
        <v/>
      </c>
      <c r="AH520" s="17" t="str">
        <f t="shared" si="105"/>
        <v/>
      </c>
      <c r="AI520" s="17" t="str">
        <f t="shared" si="105"/>
        <v/>
      </c>
      <c r="AJ520" s="17" t="str">
        <f t="shared" si="101"/>
        <v/>
      </c>
      <c r="AK520" s="17" t="str">
        <f t="shared" si="101"/>
        <v/>
      </c>
      <c r="AL520" s="17">
        <f t="shared" si="102"/>
        <v>0</v>
      </c>
    </row>
    <row r="521" spans="1:38" hidden="1" x14ac:dyDescent="0.2">
      <c r="A521" s="70" t="str">
        <f t="shared" si="103"/>
        <v/>
      </c>
      <c r="B521" s="228" t="str">
        <f>LEFT(TABLA!BC521,1)</f>
        <v>4</v>
      </c>
      <c r="C521" s="17" t="str">
        <f>TABLA!C521</f>
        <v>Humanidades</v>
      </c>
      <c r="D521" s="17" t="str">
        <f>TABLA!F521</f>
        <v>F. Educación - Centro de Formación del Profesorado</v>
      </c>
      <c r="E521" s="148">
        <f>TABLA!BD521</f>
        <v>0</v>
      </c>
      <c r="F521" s="148">
        <f>TABLA!BE521</f>
        <v>0</v>
      </c>
      <c r="G521" s="70" t="str">
        <f t="shared" si="104"/>
        <v>0</v>
      </c>
      <c r="H521" s="17" t="str">
        <f t="shared" si="106"/>
        <v/>
      </c>
      <c r="I521" s="17" t="str">
        <f t="shared" si="106"/>
        <v/>
      </c>
      <c r="J521" s="17" t="str">
        <f t="shared" si="106"/>
        <v/>
      </c>
      <c r="K521" s="17" t="str">
        <f t="shared" si="106"/>
        <v/>
      </c>
      <c r="L521" s="17" t="str">
        <f t="shared" si="106"/>
        <v/>
      </c>
      <c r="M521" s="17" t="str">
        <f t="shared" si="106"/>
        <v/>
      </c>
      <c r="N521" s="17" t="str">
        <f t="shared" si="106"/>
        <v/>
      </c>
      <c r="O521" s="17" t="str">
        <f t="shared" si="106"/>
        <v/>
      </c>
      <c r="P521" s="17" t="str">
        <f t="shared" si="106"/>
        <v/>
      </c>
      <c r="Q521" s="17" t="str">
        <f t="shared" si="106"/>
        <v/>
      </c>
      <c r="R521" s="17" t="str">
        <f t="shared" si="106"/>
        <v/>
      </c>
      <c r="S521" s="17" t="str">
        <f t="shared" si="106"/>
        <v/>
      </c>
      <c r="T521" s="17" t="str">
        <f t="shared" si="106"/>
        <v/>
      </c>
      <c r="U521" s="17" t="str">
        <f t="shared" si="106"/>
        <v/>
      </c>
      <c r="V521" s="17" t="str">
        <f t="shared" si="106"/>
        <v/>
      </c>
      <c r="W521" s="17" t="str">
        <f t="shared" si="106"/>
        <v/>
      </c>
      <c r="X521" s="17" t="str">
        <f t="shared" si="105"/>
        <v/>
      </c>
      <c r="Y521" s="17" t="str">
        <f t="shared" si="105"/>
        <v/>
      </c>
      <c r="Z521" s="17" t="str">
        <f t="shared" si="105"/>
        <v/>
      </c>
      <c r="AA521" s="17" t="str">
        <f t="shared" si="105"/>
        <v/>
      </c>
      <c r="AB521" s="17" t="str">
        <f t="shared" si="105"/>
        <v/>
      </c>
      <c r="AC521" s="17" t="str">
        <f t="shared" si="105"/>
        <v/>
      </c>
      <c r="AD521" s="17" t="str">
        <f t="shared" si="105"/>
        <v/>
      </c>
      <c r="AE521" s="17" t="str">
        <f t="shared" si="105"/>
        <v/>
      </c>
      <c r="AF521" s="17" t="str">
        <f t="shared" si="105"/>
        <v/>
      </c>
      <c r="AG521" s="17" t="str">
        <f t="shared" si="105"/>
        <v/>
      </c>
      <c r="AH521" s="17" t="str">
        <f t="shared" si="105"/>
        <v/>
      </c>
      <c r="AI521" s="17" t="str">
        <f t="shared" si="105"/>
        <v/>
      </c>
      <c r="AJ521" s="17" t="str">
        <f t="shared" si="101"/>
        <v/>
      </c>
      <c r="AK521" s="17" t="str">
        <f t="shared" si="101"/>
        <v/>
      </c>
      <c r="AL521" s="17">
        <f t="shared" si="102"/>
        <v>0</v>
      </c>
    </row>
    <row r="522" spans="1:38" ht="38.75" hidden="1" x14ac:dyDescent="0.2">
      <c r="A522" s="70" t="str">
        <f t="shared" si="103"/>
        <v/>
      </c>
      <c r="B522" s="228" t="str">
        <f>LEFT(TABLA!BC522,1)</f>
        <v>5</v>
      </c>
      <c r="C522" s="17" t="str">
        <f>TABLA!C522</f>
        <v>Humanidades</v>
      </c>
      <c r="D522" s="17" t="str">
        <f>TABLA!F522</f>
        <v>F. Geografía e Historia</v>
      </c>
      <c r="E522" s="148" t="str">
        <f>TABLA!BD522</f>
        <v>Para mí está todo perfecto, estoy enormemente agradecida por los servicios de la biblioteca y pienso que hacen un trabajo fantástico, ¡seguid así!</v>
      </c>
      <c r="F522" s="148">
        <f>TABLA!BE522</f>
        <v>0</v>
      </c>
      <c r="G522" s="70" t="str">
        <f t="shared" si="104"/>
        <v>PARA MI ESTA TODO PERFECTO, ESTOY ENORMEMENTE AGRADECIDA POR LOS SERVICIOS DE LA BIBLIOTECA Y PIENSO QUE HACEN UN TRABAJO FANTASTICO, ¡SEGUID ASI!</v>
      </c>
      <c r="H522" s="17" t="str">
        <f t="shared" si="106"/>
        <v/>
      </c>
      <c r="I522" s="17" t="str">
        <f t="shared" si="106"/>
        <v/>
      </c>
      <c r="J522" s="17" t="str">
        <f t="shared" si="106"/>
        <v/>
      </c>
      <c r="K522" s="17" t="str">
        <f t="shared" si="106"/>
        <v/>
      </c>
      <c r="L522" s="17" t="str">
        <f t="shared" si="106"/>
        <v/>
      </c>
      <c r="M522" s="17" t="str">
        <f t="shared" si="106"/>
        <v/>
      </c>
      <c r="N522" s="17" t="str">
        <f t="shared" si="106"/>
        <v/>
      </c>
      <c r="O522" s="17" t="str">
        <f t="shared" si="106"/>
        <v/>
      </c>
      <c r="P522" s="17" t="str">
        <f t="shared" si="106"/>
        <v/>
      </c>
      <c r="Q522" s="17" t="str">
        <f t="shared" si="106"/>
        <v/>
      </c>
      <c r="R522" s="17" t="str">
        <f t="shared" si="106"/>
        <v/>
      </c>
      <c r="S522" s="17" t="str">
        <f t="shared" si="106"/>
        <v/>
      </c>
      <c r="T522" s="17" t="str">
        <f t="shared" si="106"/>
        <v/>
      </c>
      <c r="U522" s="17" t="str">
        <f t="shared" si="106"/>
        <v/>
      </c>
      <c r="V522" s="17" t="str">
        <f t="shared" si="106"/>
        <v/>
      </c>
      <c r="W522" s="17" t="str">
        <f t="shared" si="106"/>
        <v/>
      </c>
      <c r="X522" s="17" t="str">
        <f t="shared" si="105"/>
        <v/>
      </c>
      <c r="Y522" s="17" t="str">
        <f t="shared" si="105"/>
        <v/>
      </c>
      <c r="Z522" s="17" t="str">
        <f t="shared" si="105"/>
        <v/>
      </c>
      <c r="AA522" s="17" t="str">
        <f t="shared" si="105"/>
        <v/>
      </c>
      <c r="AB522" s="17" t="str">
        <f t="shared" si="105"/>
        <v/>
      </c>
      <c r="AC522" s="17" t="str">
        <f t="shared" si="105"/>
        <v/>
      </c>
      <c r="AD522" s="17" t="str">
        <f t="shared" si="105"/>
        <v/>
      </c>
      <c r="AE522" s="17" t="str">
        <f t="shared" si="105"/>
        <v/>
      </c>
      <c r="AF522" s="17" t="str">
        <f t="shared" si="105"/>
        <v/>
      </c>
      <c r="AG522" s="17" t="str">
        <f t="shared" si="105"/>
        <v/>
      </c>
      <c r="AH522" s="17" t="str">
        <f t="shared" si="105"/>
        <v/>
      </c>
      <c r="AI522" s="17" t="str">
        <f t="shared" si="105"/>
        <v/>
      </c>
      <c r="AJ522" s="17" t="str">
        <f t="shared" si="101"/>
        <v/>
      </c>
      <c r="AK522" s="17" t="str">
        <f t="shared" si="101"/>
        <v/>
      </c>
      <c r="AL522" s="17">
        <f t="shared" si="102"/>
        <v>1</v>
      </c>
    </row>
    <row r="523" spans="1:38" hidden="1" x14ac:dyDescent="0.2">
      <c r="A523" s="70" t="str">
        <f t="shared" si="103"/>
        <v/>
      </c>
      <c r="B523" s="228" t="str">
        <f>LEFT(TABLA!BC523,1)</f>
        <v>4</v>
      </c>
      <c r="C523" s="17" t="str">
        <f>TABLA!C523</f>
        <v>Ciencias Experimentales</v>
      </c>
      <c r="D523" s="17" t="str">
        <f>TABLA!F523</f>
        <v>F. Ciencias Químicas</v>
      </c>
      <c r="E523" s="148">
        <f>TABLA!BD523</f>
        <v>0</v>
      </c>
      <c r="F523" s="148">
        <f>TABLA!BE523</f>
        <v>0</v>
      </c>
      <c r="G523" s="70" t="str">
        <f t="shared" si="104"/>
        <v>0</v>
      </c>
      <c r="H523" s="17" t="str">
        <f t="shared" si="106"/>
        <v/>
      </c>
      <c r="I523" s="17" t="str">
        <f t="shared" si="106"/>
        <v/>
      </c>
      <c r="J523" s="17" t="str">
        <f t="shared" si="106"/>
        <v/>
      </c>
      <c r="K523" s="17" t="str">
        <f t="shared" si="106"/>
        <v/>
      </c>
      <c r="L523" s="17" t="str">
        <f t="shared" si="106"/>
        <v/>
      </c>
      <c r="M523" s="17" t="str">
        <f t="shared" si="106"/>
        <v/>
      </c>
      <c r="N523" s="17" t="str">
        <f t="shared" si="106"/>
        <v/>
      </c>
      <c r="O523" s="17" t="str">
        <f t="shared" si="106"/>
        <v/>
      </c>
      <c r="P523" s="17" t="str">
        <f t="shared" si="106"/>
        <v/>
      </c>
      <c r="Q523" s="17" t="str">
        <f t="shared" si="106"/>
        <v/>
      </c>
      <c r="R523" s="17" t="str">
        <f t="shared" si="106"/>
        <v/>
      </c>
      <c r="S523" s="17" t="str">
        <f t="shared" si="106"/>
        <v/>
      </c>
      <c r="T523" s="17" t="str">
        <f t="shared" si="106"/>
        <v/>
      </c>
      <c r="U523" s="17" t="str">
        <f t="shared" si="106"/>
        <v/>
      </c>
      <c r="V523" s="17" t="str">
        <f t="shared" si="106"/>
        <v/>
      </c>
      <c r="W523" s="17" t="str">
        <f t="shared" si="106"/>
        <v/>
      </c>
      <c r="X523" s="17" t="str">
        <f t="shared" si="105"/>
        <v/>
      </c>
      <c r="Y523" s="17" t="str">
        <f t="shared" si="105"/>
        <v/>
      </c>
      <c r="Z523" s="17" t="str">
        <f t="shared" si="105"/>
        <v/>
      </c>
      <c r="AA523" s="17" t="str">
        <f t="shared" si="105"/>
        <v/>
      </c>
      <c r="AB523" s="17" t="str">
        <f t="shared" si="105"/>
        <v/>
      </c>
      <c r="AC523" s="17" t="str">
        <f t="shared" si="105"/>
        <v/>
      </c>
      <c r="AD523" s="17" t="str">
        <f t="shared" si="105"/>
        <v/>
      </c>
      <c r="AE523" s="17" t="str">
        <f t="shared" si="105"/>
        <v/>
      </c>
      <c r="AF523" s="17" t="str">
        <f t="shared" si="105"/>
        <v/>
      </c>
      <c r="AG523" s="17" t="str">
        <f t="shared" si="105"/>
        <v/>
      </c>
      <c r="AH523" s="17" t="str">
        <f t="shared" si="105"/>
        <v/>
      </c>
      <c r="AI523" s="17" t="str">
        <f t="shared" si="105"/>
        <v/>
      </c>
      <c r="AJ523" s="17" t="str">
        <f t="shared" si="101"/>
        <v/>
      </c>
      <c r="AK523" s="17" t="str">
        <f t="shared" si="101"/>
        <v/>
      </c>
      <c r="AL523" s="17">
        <f t="shared" si="102"/>
        <v>0</v>
      </c>
    </row>
    <row r="524" spans="1:38" ht="38.75" hidden="1" x14ac:dyDescent="0.2">
      <c r="A524" s="70" t="str">
        <f t="shared" si="103"/>
        <v xml:space="preserve">ON-LINE DIGITAL; </v>
      </c>
      <c r="B524" s="228" t="str">
        <f>LEFT(TABLA!BC524,1)</f>
        <v>2</v>
      </c>
      <c r="C524" s="17" t="str">
        <f>TABLA!C524</f>
        <v/>
      </c>
      <c r="D524" s="17">
        <f>TABLA!F524</f>
        <v>0</v>
      </c>
      <c r="E524" s="148" t="str">
        <f>TABLA!BD524</f>
        <v>Deben mejorar la colección en linea el acceso a todo en linea.  Y la gestión no depende del funcionario, el funcionario me puede escuchar o leer, pero no todo está en sus manos</v>
      </c>
      <c r="F524" s="148" t="str">
        <f>TABLA!BE524</f>
        <v>sipulgar@ucm.es</v>
      </c>
      <c r="G524" s="70" t="str">
        <f t="shared" si="104"/>
        <v>DEBEN MEJORAR LA COLECCION EN LINEA EL ACCESO A TODO EN LINEA.  Y LA GESTION NO DEPENDE DEL FUNCIONARIO, EL FUNCIONARIO ME PUEDE ESCUCHAR O LEER, PERO NO TODO ESTA EN SUS MANOS</v>
      </c>
      <c r="H524" s="17" t="str">
        <f t="shared" si="106"/>
        <v/>
      </c>
      <c r="I524" s="17" t="str">
        <f t="shared" si="106"/>
        <v/>
      </c>
      <c r="J524" s="17" t="str">
        <f t="shared" si="106"/>
        <v/>
      </c>
      <c r="K524" s="17" t="str">
        <f t="shared" si="106"/>
        <v/>
      </c>
      <c r="L524" s="17" t="str">
        <f t="shared" si="106"/>
        <v/>
      </c>
      <c r="M524" s="17" t="str">
        <f t="shared" si="106"/>
        <v/>
      </c>
      <c r="N524" s="17" t="str">
        <f t="shared" si="106"/>
        <v/>
      </c>
      <c r="O524" s="17" t="str">
        <f t="shared" si="106"/>
        <v/>
      </c>
      <c r="P524" s="17" t="str">
        <f t="shared" si="106"/>
        <v/>
      </c>
      <c r="Q524" s="17" t="str">
        <f t="shared" si="106"/>
        <v/>
      </c>
      <c r="R524" s="17" t="str">
        <f t="shared" si="106"/>
        <v/>
      </c>
      <c r="S524" s="17" t="str">
        <f t="shared" si="106"/>
        <v/>
      </c>
      <c r="T524" s="17" t="str">
        <f t="shared" si="106"/>
        <v/>
      </c>
      <c r="U524" s="17" t="str">
        <f t="shared" si="106"/>
        <v/>
      </c>
      <c r="V524" s="17" t="str">
        <f t="shared" si="106"/>
        <v/>
      </c>
      <c r="W524" s="17" t="str">
        <f t="shared" si="106"/>
        <v/>
      </c>
      <c r="X524" s="17" t="str">
        <f t="shared" si="105"/>
        <v/>
      </c>
      <c r="Y524" s="17" t="str">
        <f t="shared" si="105"/>
        <v xml:space="preserve">ON-LINE DIGITAL; </v>
      </c>
      <c r="Z524" s="17" t="str">
        <f t="shared" si="105"/>
        <v/>
      </c>
      <c r="AA524" s="17" t="str">
        <f t="shared" si="105"/>
        <v/>
      </c>
      <c r="AB524" s="17" t="str">
        <f t="shared" si="105"/>
        <v/>
      </c>
      <c r="AC524" s="17" t="str">
        <f t="shared" si="105"/>
        <v/>
      </c>
      <c r="AD524" s="17" t="str">
        <f t="shared" si="105"/>
        <v/>
      </c>
      <c r="AE524" s="17" t="str">
        <f t="shared" si="105"/>
        <v/>
      </c>
      <c r="AF524" s="17" t="str">
        <f t="shared" si="105"/>
        <v/>
      </c>
      <c r="AG524" s="17" t="str">
        <f t="shared" si="105"/>
        <v/>
      </c>
      <c r="AH524" s="17" t="str">
        <f t="shared" si="105"/>
        <v/>
      </c>
      <c r="AI524" s="17" t="str">
        <f t="shared" si="105"/>
        <v/>
      </c>
      <c r="AJ524" s="17" t="str">
        <f t="shared" si="101"/>
        <v/>
      </c>
      <c r="AK524" s="17" t="str">
        <f t="shared" si="101"/>
        <v/>
      </c>
      <c r="AL524" s="17">
        <f t="shared" si="102"/>
        <v>1</v>
      </c>
    </row>
    <row r="525" spans="1:38" hidden="1" x14ac:dyDescent="0.2">
      <c r="A525" s="70" t="str">
        <f t="shared" si="103"/>
        <v/>
      </c>
      <c r="B525" s="228" t="str">
        <f>LEFT(TABLA!BC525,1)</f>
        <v>3</v>
      </c>
      <c r="C525" s="17" t="str">
        <f>TABLA!C525</f>
        <v>Ciencias de la Salud</v>
      </c>
      <c r="D525" s="17" t="str">
        <f>TABLA!F525</f>
        <v>F. Medicina</v>
      </c>
      <c r="E525" s="148" t="str">
        <f>TABLA!BD525</f>
        <v>Gracias por los espacios para estudiar</v>
      </c>
      <c r="F525" s="148">
        <f>TABLA!BE525</f>
        <v>0</v>
      </c>
      <c r="G525" s="70" t="str">
        <f t="shared" si="104"/>
        <v>GRACIAS POR LOS ESPACIOS PARA ESTUDIAR</v>
      </c>
      <c r="H525" s="17" t="str">
        <f t="shared" si="106"/>
        <v/>
      </c>
      <c r="I525" s="17" t="str">
        <f t="shared" si="106"/>
        <v/>
      </c>
      <c r="J525" s="17" t="str">
        <f t="shared" si="106"/>
        <v/>
      </c>
      <c r="K525" s="17" t="str">
        <f t="shared" si="106"/>
        <v/>
      </c>
      <c r="L525" s="17" t="str">
        <f t="shared" si="106"/>
        <v/>
      </c>
      <c r="M525" s="17" t="str">
        <f t="shared" si="106"/>
        <v/>
      </c>
      <c r="N525" s="17" t="str">
        <f t="shared" si="106"/>
        <v/>
      </c>
      <c r="O525" s="17" t="str">
        <f t="shared" si="106"/>
        <v/>
      </c>
      <c r="P525" s="17" t="str">
        <f t="shared" si="106"/>
        <v/>
      </c>
      <c r="Q525" s="17" t="str">
        <f t="shared" si="106"/>
        <v/>
      </c>
      <c r="R525" s="17" t="str">
        <f t="shared" si="106"/>
        <v/>
      </c>
      <c r="S525" s="17" t="str">
        <f t="shared" si="106"/>
        <v/>
      </c>
      <c r="T525" s="17" t="str">
        <f t="shared" si="106"/>
        <v/>
      </c>
      <c r="U525" s="17" t="str">
        <f t="shared" si="106"/>
        <v/>
      </c>
      <c r="V525" s="17" t="str">
        <f t="shared" si="106"/>
        <v/>
      </c>
      <c r="W525" s="17" t="str">
        <f t="shared" si="106"/>
        <v/>
      </c>
      <c r="X525" s="17" t="str">
        <f t="shared" si="105"/>
        <v/>
      </c>
      <c r="Y525" s="17" t="str">
        <f t="shared" si="105"/>
        <v/>
      </c>
      <c r="Z525" s="17" t="str">
        <f t="shared" si="105"/>
        <v/>
      </c>
      <c r="AA525" s="17" t="str">
        <f t="shared" si="105"/>
        <v/>
      </c>
      <c r="AB525" s="17" t="str">
        <f t="shared" si="105"/>
        <v/>
      </c>
      <c r="AC525" s="17" t="str">
        <f t="shared" si="105"/>
        <v/>
      </c>
      <c r="AD525" s="17" t="str">
        <f t="shared" si="105"/>
        <v/>
      </c>
      <c r="AE525" s="17" t="str">
        <f t="shared" si="105"/>
        <v/>
      </c>
      <c r="AF525" s="17" t="str">
        <f t="shared" si="105"/>
        <v/>
      </c>
      <c r="AG525" s="17" t="str">
        <f t="shared" si="105"/>
        <v/>
      </c>
      <c r="AH525" s="17" t="str">
        <f t="shared" si="105"/>
        <v/>
      </c>
      <c r="AI525" s="17" t="str">
        <f t="shared" si="105"/>
        <v/>
      </c>
      <c r="AJ525" s="17" t="str">
        <f t="shared" si="101"/>
        <v/>
      </c>
      <c r="AK525" s="17" t="str">
        <f t="shared" si="101"/>
        <v/>
      </c>
      <c r="AL525" s="17">
        <f t="shared" si="102"/>
        <v>1</v>
      </c>
    </row>
    <row r="526" spans="1:38" hidden="1" x14ac:dyDescent="0.2">
      <c r="A526" s="70" t="str">
        <f t="shared" si="103"/>
        <v/>
      </c>
      <c r="B526" s="228" t="str">
        <f>LEFT(TABLA!BC526,1)</f>
        <v>2</v>
      </c>
      <c r="C526" s="17" t="str">
        <f>TABLA!C526</f>
        <v>Humanidades</v>
      </c>
      <c r="D526" s="17" t="str">
        <f>TABLA!F526</f>
        <v>F. Filología</v>
      </c>
      <c r="E526" s="148">
        <f>TABLA!BD526</f>
        <v>0</v>
      </c>
      <c r="F526" s="148">
        <f>TABLA!BE526</f>
        <v>0</v>
      </c>
      <c r="G526" s="70" t="str">
        <f t="shared" si="104"/>
        <v>0</v>
      </c>
      <c r="H526" s="17" t="str">
        <f t="shared" si="106"/>
        <v/>
      </c>
      <c r="I526" s="17" t="str">
        <f t="shared" si="106"/>
        <v/>
      </c>
      <c r="J526" s="17" t="str">
        <f t="shared" si="106"/>
        <v/>
      </c>
      <c r="K526" s="17" t="str">
        <f t="shared" si="106"/>
        <v/>
      </c>
      <c r="L526" s="17" t="str">
        <f t="shared" si="106"/>
        <v/>
      </c>
      <c r="M526" s="17" t="str">
        <f t="shared" si="106"/>
        <v/>
      </c>
      <c r="N526" s="17" t="str">
        <f t="shared" si="106"/>
        <v/>
      </c>
      <c r="O526" s="17" t="str">
        <f t="shared" si="106"/>
        <v/>
      </c>
      <c r="P526" s="17" t="str">
        <f t="shared" si="106"/>
        <v/>
      </c>
      <c r="Q526" s="17" t="str">
        <f t="shared" si="106"/>
        <v/>
      </c>
      <c r="R526" s="17" t="str">
        <f t="shared" si="106"/>
        <v/>
      </c>
      <c r="S526" s="17" t="str">
        <f t="shared" si="106"/>
        <v/>
      </c>
      <c r="T526" s="17" t="str">
        <f t="shared" si="106"/>
        <v/>
      </c>
      <c r="U526" s="17" t="str">
        <f t="shared" si="106"/>
        <v/>
      </c>
      <c r="V526" s="17" t="str">
        <f t="shared" si="106"/>
        <v/>
      </c>
      <c r="W526" s="17" t="str">
        <f t="shared" si="106"/>
        <v/>
      </c>
      <c r="X526" s="17" t="str">
        <f t="shared" si="105"/>
        <v/>
      </c>
      <c r="Y526" s="17" t="str">
        <f t="shared" si="105"/>
        <v/>
      </c>
      <c r="Z526" s="17" t="str">
        <f t="shared" si="105"/>
        <v/>
      </c>
      <c r="AA526" s="17" t="str">
        <f t="shared" si="105"/>
        <v/>
      </c>
      <c r="AB526" s="17" t="str">
        <f t="shared" si="105"/>
        <v/>
      </c>
      <c r="AC526" s="17" t="str">
        <f t="shared" si="105"/>
        <v/>
      </c>
      <c r="AD526" s="17" t="str">
        <f t="shared" si="105"/>
        <v/>
      </c>
      <c r="AE526" s="17" t="str">
        <f t="shared" si="105"/>
        <v/>
      </c>
      <c r="AF526" s="17" t="str">
        <f t="shared" si="105"/>
        <v/>
      </c>
      <c r="AG526" s="17" t="str">
        <f t="shared" si="105"/>
        <v/>
      </c>
      <c r="AH526" s="17" t="str">
        <f t="shared" si="105"/>
        <v/>
      </c>
      <c r="AI526" s="17" t="str">
        <f t="shared" si="105"/>
        <v/>
      </c>
      <c r="AJ526" s="17" t="str">
        <f t="shared" si="101"/>
        <v/>
      </c>
      <c r="AK526" s="17" t="str">
        <f t="shared" si="101"/>
        <v/>
      </c>
      <c r="AL526" s="17">
        <f t="shared" si="102"/>
        <v>0</v>
      </c>
    </row>
    <row r="527" spans="1:38" ht="51.65" x14ac:dyDescent="0.2">
      <c r="A527" s="70" t="str">
        <f t="shared" si="103"/>
        <v xml:space="preserve">LIBROS; </v>
      </c>
      <c r="B527" s="228" t="str">
        <f>LEFT(TABLA!BC527,1)</f>
        <v>5</v>
      </c>
      <c r="C527" s="264" t="str">
        <f>TABLA!C527</f>
        <v>Ciencias Experimentales</v>
      </c>
      <c r="D527" s="264" t="str">
        <f>TABLA!F527</f>
        <v>F. Ciencias Matemáticas</v>
      </c>
      <c r="E527" s="148" t="str">
        <f>TABLA!BD527</f>
        <v>Me gustaría que aumentara el tiempo que tienes un libro cuando lo tomas prestado. Porque es un poco pesado tener que estar renovándolo constantemente. Si tomo prestado un libro, normalmente es porque lo necesito durante varios meses.</v>
      </c>
      <c r="F527" s="148">
        <f>TABLA!BE527</f>
        <v>0</v>
      </c>
      <c r="G527" s="70" t="str">
        <f t="shared" si="104"/>
        <v>ME GUSTARIA QUE AUMENTARA EL TIEMPO QUE TIENES UN LIBRO CUANDO LO TOMAS PRESTADO. PORQUE ES UN POCO PESADO TENER QUE ESTAR RENOVANDOLO CONSTANTEMENTE. SI TOMO PRESTADO UN LIBRO, NORMALMENTE ES PORQUE LO NECESITO DURANTE VARIOS MESES.</v>
      </c>
      <c r="H527" s="17" t="str">
        <f t="shared" si="106"/>
        <v/>
      </c>
      <c r="I527" s="17" t="str">
        <f t="shared" si="106"/>
        <v/>
      </c>
      <c r="J527" s="17" t="str">
        <f t="shared" si="106"/>
        <v/>
      </c>
      <c r="K527" s="17" t="str">
        <f t="shared" si="106"/>
        <v/>
      </c>
      <c r="L527" s="17" t="str">
        <f t="shared" si="106"/>
        <v/>
      </c>
      <c r="M527" s="17" t="str">
        <f t="shared" si="106"/>
        <v/>
      </c>
      <c r="N527" s="17" t="str">
        <f t="shared" si="106"/>
        <v/>
      </c>
      <c r="O527" s="17" t="str">
        <f t="shared" si="106"/>
        <v/>
      </c>
      <c r="P527" s="17" t="str">
        <f t="shared" si="106"/>
        <v/>
      </c>
      <c r="Q527" s="17" t="str">
        <f t="shared" si="106"/>
        <v/>
      </c>
      <c r="R527" s="17" t="str">
        <f t="shared" si="106"/>
        <v/>
      </c>
      <c r="S527" s="17" t="str">
        <f t="shared" si="106"/>
        <v/>
      </c>
      <c r="T527" s="17" t="str">
        <f t="shared" si="106"/>
        <v/>
      </c>
      <c r="U527" s="17" t="str">
        <f t="shared" si="106"/>
        <v xml:space="preserve">LIBROS; </v>
      </c>
      <c r="V527" s="17" t="str">
        <f t="shared" si="106"/>
        <v/>
      </c>
      <c r="W527" s="17" t="str">
        <f t="shared" si="106"/>
        <v/>
      </c>
      <c r="X527" s="17" t="str">
        <f t="shared" si="105"/>
        <v/>
      </c>
      <c r="Y527" s="17" t="str">
        <f t="shared" si="105"/>
        <v/>
      </c>
      <c r="Z527" s="17" t="str">
        <f t="shared" si="105"/>
        <v/>
      </c>
      <c r="AA527" s="17" t="str">
        <f t="shared" si="105"/>
        <v/>
      </c>
      <c r="AB527" s="17" t="str">
        <f t="shared" si="105"/>
        <v/>
      </c>
      <c r="AC527" s="17" t="str">
        <f t="shared" si="105"/>
        <v/>
      </c>
      <c r="AD527" s="17" t="str">
        <f t="shared" si="105"/>
        <v/>
      </c>
      <c r="AE527" s="17" t="str">
        <f t="shared" si="105"/>
        <v/>
      </c>
      <c r="AF527" s="17" t="str">
        <f t="shared" si="105"/>
        <v/>
      </c>
      <c r="AG527" s="17" t="str">
        <f t="shared" si="105"/>
        <v/>
      </c>
      <c r="AH527" s="17" t="str">
        <f t="shared" si="105"/>
        <v/>
      </c>
      <c r="AI527" s="17" t="str">
        <f t="shared" si="105"/>
        <v/>
      </c>
      <c r="AJ527" s="17" t="str">
        <f t="shared" si="101"/>
        <v/>
      </c>
      <c r="AK527" s="17" t="str">
        <f t="shared" si="101"/>
        <v/>
      </c>
    </row>
    <row r="528" spans="1:38" ht="25.85" hidden="1" x14ac:dyDescent="0.2">
      <c r="A528" s="70" t="str">
        <f t="shared" si="103"/>
        <v xml:space="preserve">PRESTAMO; </v>
      </c>
      <c r="B528" s="228" t="str">
        <f>LEFT(TABLA!BC528,1)</f>
        <v>4</v>
      </c>
      <c r="C528" s="17" t="str">
        <f>TABLA!C528</f>
        <v>Humanidades</v>
      </c>
      <c r="D528" s="17" t="str">
        <f>TABLA!F528</f>
        <v>F. Educación - Centro de Formación del Profesorado</v>
      </c>
      <c r="E528" s="262" t="str">
        <f>TABLA!BD528</f>
        <v>El préstamo de ordenadores de 1 semana es algo breve, sería mejor poder ampliarlo a 10 o 15 días.</v>
      </c>
      <c r="F528" s="148">
        <f>TABLA!BE528</f>
        <v>0</v>
      </c>
      <c r="G528" s="70" t="str">
        <f t="shared" si="104"/>
        <v>EL PRESTAMO DE ORDENADORES DE 1 SEMANA ES ALGO BREVE, SERIA MEJOR PODER AMPLIARLO A 10 O 15 DIAS.</v>
      </c>
      <c r="H528" s="17" t="str">
        <f t="shared" si="106"/>
        <v/>
      </c>
      <c r="I528" s="17" t="str">
        <f t="shared" si="106"/>
        <v/>
      </c>
      <c r="J528" s="17" t="str">
        <f t="shared" si="106"/>
        <v/>
      </c>
      <c r="K528" s="17" t="str">
        <f t="shared" si="106"/>
        <v/>
      </c>
      <c r="L528" s="17" t="str">
        <f t="shared" si="106"/>
        <v/>
      </c>
      <c r="M528" s="17" t="str">
        <f t="shared" si="106"/>
        <v/>
      </c>
      <c r="N528" s="17" t="str">
        <f t="shared" si="106"/>
        <v/>
      </c>
      <c r="O528" s="17" t="str">
        <f t="shared" si="106"/>
        <v/>
      </c>
      <c r="P528" s="17" t="str">
        <f t="shared" si="106"/>
        <v/>
      </c>
      <c r="Q528" s="17" t="str">
        <f t="shared" si="106"/>
        <v/>
      </c>
      <c r="R528" s="17" t="str">
        <f t="shared" si="106"/>
        <v/>
      </c>
      <c r="S528" s="17" t="str">
        <f t="shared" si="106"/>
        <v/>
      </c>
      <c r="T528" s="17" t="str">
        <f t="shared" si="106"/>
        <v/>
      </c>
      <c r="U528" s="17" t="str">
        <f t="shared" si="106"/>
        <v/>
      </c>
      <c r="V528" s="17" t="str">
        <f t="shared" si="106"/>
        <v/>
      </c>
      <c r="W528" s="17" t="str">
        <f t="shared" si="106"/>
        <v/>
      </c>
      <c r="X528" s="17" t="str">
        <f t="shared" si="105"/>
        <v/>
      </c>
      <c r="Y528" s="17" t="str">
        <f t="shared" si="105"/>
        <v/>
      </c>
      <c r="Z528" s="17" t="str">
        <f t="shared" si="105"/>
        <v/>
      </c>
      <c r="AA528" s="17" t="str">
        <f t="shared" si="105"/>
        <v/>
      </c>
      <c r="AB528" s="17" t="str">
        <f t="shared" si="105"/>
        <v/>
      </c>
      <c r="AC528" s="17" t="str">
        <f t="shared" si="105"/>
        <v xml:space="preserve">PRESTAMO; </v>
      </c>
      <c r="AD528" s="17" t="str">
        <f t="shared" si="105"/>
        <v/>
      </c>
      <c r="AE528" s="17" t="str">
        <f t="shared" si="105"/>
        <v/>
      </c>
      <c r="AF528" s="17" t="str">
        <f t="shared" si="105"/>
        <v/>
      </c>
      <c r="AG528" s="17" t="str">
        <f t="shared" si="105"/>
        <v/>
      </c>
      <c r="AH528" s="17" t="str">
        <f t="shared" si="105"/>
        <v/>
      </c>
      <c r="AI528" s="17" t="str">
        <f t="shared" si="105"/>
        <v/>
      </c>
      <c r="AJ528" s="17" t="str">
        <f t="shared" si="101"/>
        <v/>
      </c>
      <c r="AK528" s="17" t="str">
        <f t="shared" si="101"/>
        <v/>
      </c>
      <c r="AL528" s="17">
        <f t="shared" si="102"/>
        <v>1</v>
      </c>
    </row>
    <row r="529" spans="1:38" hidden="1" x14ac:dyDescent="0.2">
      <c r="A529" s="70" t="str">
        <f t="shared" si="103"/>
        <v/>
      </c>
      <c r="B529" s="228" t="str">
        <f>LEFT(TABLA!BC529,1)</f>
        <v>3</v>
      </c>
      <c r="C529" s="17" t="str">
        <f>TABLA!C529</f>
        <v>Humanidades</v>
      </c>
      <c r="D529" s="17" t="str">
        <f>TABLA!F529</f>
        <v>F. Educación - Centro de Formación del Profesorado</v>
      </c>
      <c r="E529" s="148">
        <f>TABLA!BD529</f>
        <v>0</v>
      </c>
      <c r="F529" s="148">
        <f>TABLA!BE529</f>
        <v>0</v>
      </c>
      <c r="G529" s="70" t="str">
        <f t="shared" si="104"/>
        <v>0</v>
      </c>
      <c r="H529" s="17" t="str">
        <f t="shared" si="106"/>
        <v/>
      </c>
      <c r="I529" s="17" t="str">
        <f t="shared" si="106"/>
        <v/>
      </c>
      <c r="J529" s="17" t="str">
        <f t="shared" si="106"/>
        <v/>
      </c>
      <c r="K529" s="17" t="str">
        <f t="shared" si="106"/>
        <v/>
      </c>
      <c r="L529" s="17" t="str">
        <f t="shared" si="106"/>
        <v/>
      </c>
      <c r="M529" s="17" t="str">
        <f t="shared" si="106"/>
        <v/>
      </c>
      <c r="N529" s="17" t="str">
        <f t="shared" si="106"/>
        <v/>
      </c>
      <c r="O529" s="17" t="str">
        <f t="shared" si="106"/>
        <v/>
      </c>
      <c r="P529" s="17" t="str">
        <f t="shared" si="106"/>
        <v/>
      </c>
      <c r="Q529" s="17" t="str">
        <f t="shared" si="106"/>
        <v/>
      </c>
      <c r="R529" s="17" t="str">
        <f t="shared" si="106"/>
        <v/>
      </c>
      <c r="S529" s="17" t="str">
        <f t="shared" si="106"/>
        <v/>
      </c>
      <c r="T529" s="17" t="str">
        <f t="shared" si="106"/>
        <v/>
      </c>
      <c r="U529" s="17" t="str">
        <f t="shared" si="106"/>
        <v/>
      </c>
      <c r="V529" s="17" t="str">
        <f t="shared" si="106"/>
        <v/>
      </c>
      <c r="W529" s="17" t="str">
        <f t="shared" si="106"/>
        <v/>
      </c>
      <c r="X529" s="17" t="str">
        <f t="shared" si="105"/>
        <v/>
      </c>
      <c r="Y529" s="17" t="str">
        <f t="shared" si="105"/>
        <v/>
      </c>
      <c r="Z529" s="17" t="str">
        <f t="shared" si="105"/>
        <v/>
      </c>
      <c r="AA529" s="17" t="str">
        <f t="shared" si="105"/>
        <v/>
      </c>
      <c r="AB529" s="17" t="str">
        <f t="shared" si="105"/>
        <v/>
      </c>
      <c r="AC529" s="17" t="str">
        <f t="shared" si="105"/>
        <v/>
      </c>
      <c r="AD529" s="17" t="str">
        <f t="shared" si="105"/>
        <v/>
      </c>
      <c r="AE529" s="17" t="str">
        <f t="shared" si="105"/>
        <v/>
      </c>
      <c r="AF529" s="17" t="str">
        <f t="shared" si="105"/>
        <v/>
      </c>
      <c r="AG529" s="17" t="str">
        <f t="shared" si="105"/>
        <v/>
      </c>
      <c r="AH529" s="17" t="str">
        <f t="shared" si="105"/>
        <v/>
      </c>
      <c r="AI529" s="17" t="str">
        <f t="shared" si="105"/>
        <v/>
      </c>
      <c r="AJ529" s="17" t="str">
        <f t="shared" si="101"/>
        <v/>
      </c>
      <c r="AK529" s="17" t="str">
        <f t="shared" si="101"/>
        <v/>
      </c>
      <c r="AL529" s="17">
        <f t="shared" si="102"/>
        <v>0</v>
      </c>
    </row>
    <row r="530" spans="1:38" ht="38.75" hidden="1" x14ac:dyDescent="0.2">
      <c r="A530" s="70" t="str">
        <f t="shared" si="103"/>
        <v xml:space="preserve">HORARIO; Wifi; </v>
      </c>
      <c r="B530" s="228" t="str">
        <f>LEFT(TABLA!BC530,1)</f>
        <v>5</v>
      </c>
      <c r="C530" s="17" t="str">
        <f>TABLA!C530</f>
        <v>Ciencias Sociales</v>
      </c>
      <c r="D530" s="17" t="str">
        <f>TABLA!F530</f>
        <v>F. Derecho</v>
      </c>
      <c r="E530" s="148" t="str">
        <f>TABLA!BD530</f>
        <v>Sinceramente, el servicio que ofrece es muy bueno, tan solo puedo sugerir, arreglar el wifi publico de la complutense y la señal en todo el campus, además de ampliar el horario de las bibliotecas los findes.</v>
      </c>
      <c r="F530" s="148">
        <f>TABLA!BE530</f>
        <v>0</v>
      </c>
      <c r="G530" s="70" t="str">
        <f t="shared" si="104"/>
        <v>SINCERAMENTE, EL SERVICIO QUE OFRECE ES MUY BUENO, TAN SOLO PUEDO SUGERIR, ARREGLAR EL WIFI PUBLICO DE LA COMPLUTENSE Y LA SEÑAL EN TODO EL CAMPUS, ADEMAS DE AMPLIAR EL HORARIO DE LAS BIBLIOTECAS LOS FINDES.</v>
      </c>
      <c r="H530" s="17" t="str">
        <f t="shared" si="106"/>
        <v/>
      </c>
      <c r="I530" s="17" t="str">
        <f t="shared" si="106"/>
        <v/>
      </c>
      <c r="J530" s="17" t="str">
        <f t="shared" si="106"/>
        <v/>
      </c>
      <c r="K530" s="17" t="str">
        <f t="shared" si="106"/>
        <v/>
      </c>
      <c r="L530" s="17" t="str">
        <f t="shared" si="106"/>
        <v/>
      </c>
      <c r="M530" s="17" t="str">
        <f t="shared" si="106"/>
        <v/>
      </c>
      <c r="N530" s="17" t="str">
        <f t="shared" si="106"/>
        <v/>
      </c>
      <c r="O530" s="17" t="str">
        <f t="shared" si="106"/>
        <v/>
      </c>
      <c r="P530" s="17" t="str">
        <f t="shared" si="106"/>
        <v/>
      </c>
      <c r="Q530" s="17" t="str">
        <f t="shared" si="106"/>
        <v/>
      </c>
      <c r="R530" s="17" t="str">
        <f t="shared" si="106"/>
        <v/>
      </c>
      <c r="S530" s="17" t="str">
        <f t="shared" si="106"/>
        <v xml:space="preserve">HORARIO; </v>
      </c>
      <c r="T530" s="17" t="str">
        <f t="shared" si="106"/>
        <v/>
      </c>
      <c r="U530" s="17" t="str">
        <f t="shared" si="106"/>
        <v/>
      </c>
      <c r="V530" s="17" t="str">
        <f t="shared" si="106"/>
        <v/>
      </c>
      <c r="W530" s="17" t="str">
        <f t="shared" si="106"/>
        <v/>
      </c>
      <c r="X530" s="17" t="str">
        <f t="shared" si="105"/>
        <v/>
      </c>
      <c r="Y530" s="17" t="str">
        <f t="shared" si="105"/>
        <v/>
      </c>
      <c r="Z530" s="17" t="str">
        <f t="shared" si="105"/>
        <v/>
      </c>
      <c r="AA530" s="17" t="str">
        <f t="shared" si="105"/>
        <v/>
      </c>
      <c r="AB530" s="17" t="str">
        <f t="shared" si="105"/>
        <v/>
      </c>
      <c r="AC530" s="17" t="str">
        <f t="shared" si="105"/>
        <v/>
      </c>
      <c r="AD530" s="17" t="str">
        <f t="shared" si="105"/>
        <v/>
      </c>
      <c r="AE530" s="17" t="str">
        <f t="shared" si="105"/>
        <v/>
      </c>
      <c r="AF530" s="17" t="str">
        <f t="shared" si="105"/>
        <v/>
      </c>
      <c r="AG530" s="17" t="str">
        <f t="shared" si="105"/>
        <v/>
      </c>
      <c r="AH530" s="17" t="str">
        <f t="shared" si="105"/>
        <v/>
      </c>
      <c r="AI530" s="17" t="str">
        <f t="shared" si="105"/>
        <v/>
      </c>
      <c r="AJ530" s="17" t="str">
        <f t="shared" si="101"/>
        <v xml:space="preserve">Wifi; </v>
      </c>
      <c r="AK530" s="17" t="str">
        <f t="shared" si="101"/>
        <v/>
      </c>
      <c r="AL530" s="17">
        <f t="shared" si="102"/>
        <v>1</v>
      </c>
    </row>
    <row r="531" spans="1:38" x14ac:dyDescent="0.2">
      <c r="A531" s="70" t="str">
        <f t="shared" si="103"/>
        <v xml:space="preserve">HORARIO; </v>
      </c>
      <c r="B531" s="228" t="str">
        <f>LEFT(TABLA!BC531,1)</f>
        <v>4</v>
      </c>
      <c r="C531" s="264" t="str">
        <f>TABLA!C531</f>
        <v>Ciencias Sociales</v>
      </c>
      <c r="D531" s="264" t="str">
        <f>TABLA!F531</f>
        <v>F. Trabajo Social</v>
      </c>
      <c r="E531" s="148" t="str">
        <f>TABLA!BD531</f>
        <v>Quizás ampliar el horario de la biblioteca. 24h</v>
      </c>
      <c r="F531" s="148">
        <f>TABLA!BE531</f>
        <v>0</v>
      </c>
      <c r="G531" s="70" t="str">
        <f t="shared" si="104"/>
        <v>QUIZAS AMPLIAR EL HORARIO DE LA BIBLIOTECA. 24H</v>
      </c>
      <c r="H531" s="17" t="str">
        <f t="shared" si="106"/>
        <v/>
      </c>
      <c r="I531" s="17" t="str">
        <f t="shared" si="106"/>
        <v/>
      </c>
      <c r="J531" s="17" t="str">
        <f t="shared" si="106"/>
        <v/>
      </c>
      <c r="K531" s="17" t="str">
        <f t="shared" si="106"/>
        <v/>
      </c>
      <c r="L531" s="17" t="str">
        <f t="shared" si="106"/>
        <v/>
      </c>
      <c r="M531" s="17" t="str">
        <f t="shared" si="106"/>
        <v/>
      </c>
      <c r="N531" s="17" t="str">
        <f t="shared" si="106"/>
        <v/>
      </c>
      <c r="O531" s="17" t="str">
        <f t="shared" si="106"/>
        <v/>
      </c>
      <c r="P531" s="17" t="str">
        <f t="shared" si="106"/>
        <v/>
      </c>
      <c r="Q531" s="17" t="str">
        <f t="shared" si="106"/>
        <v/>
      </c>
      <c r="R531" s="17" t="str">
        <f t="shared" si="106"/>
        <v/>
      </c>
      <c r="S531" s="17" t="str">
        <f t="shared" si="106"/>
        <v xml:space="preserve">HORARIO; </v>
      </c>
      <c r="T531" s="17" t="str">
        <f t="shared" si="106"/>
        <v/>
      </c>
      <c r="U531" s="17" t="str">
        <f t="shared" si="106"/>
        <v/>
      </c>
      <c r="V531" s="17" t="str">
        <f t="shared" si="106"/>
        <v/>
      </c>
      <c r="W531" s="17" t="str">
        <f t="shared" si="106"/>
        <v/>
      </c>
      <c r="X531" s="17" t="str">
        <f t="shared" si="105"/>
        <v/>
      </c>
      <c r="Y531" s="17" t="str">
        <f t="shared" si="105"/>
        <v/>
      </c>
      <c r="Z531" s="17" t="str">
        <f t="shared" si="105"/>
        <v/>
      </c>
      <c r="AA531" s="17" t="str">
        <f t="shared" si="105"/>
        <v/>
      </c>
      <c r="AB531" s="17" t="str">
        <f t="shared" si="105"/>
        <v/>
      </c>
      <c r="AC531" s="17" t="str">
        <f t="shared" si="105"/>
        <v/>
      </c>
      <c r="AD531" s="17" t="str">
        <f t="shared" si="105"/>
        <v/>
      </c>
      <c r="AE531" s="17" t="str">
        <f t="shared" si="105"/>
        <v/>
      </c>
      <c r="AF531" s="17" t="str">
        <f t="shared" si="105"/>
        <v/>
      </c>
      <c r="AG531" s="17" t="str">
        <f t="shared" si="105"/>
        <v/>
      </c>
      <c r="AH531" s="17" t="str">
        <f t="shared" si="105"/>
        <v/>
      </c>
      <c r="AI531" s="17" t="str">
        <f t="shared" si="105"/>
        <v/>
      </c>
      <c r="AJ531" s="17" t="str">
        <f t="shared" si="101"/>
        <v/>
      </c>
      <c r="AK531" s="17" t="str">
        <f t="shared" si="101"/>
        <v/>
      </c>
    </row>
    <row r="532" spans="1:38" hidden="1" x14ac:dyDescent="0.2">
      <c r="A532" s="70" t="str">
        <f t="shared" si="103"/>
        <v/>
      </c>
      <c r="B532" s="228" t="str">
        <f>LEFT(TABLA!BC532,1)</f>
        <v>4</v>
      </c>
      <c r="C532" s="17" t="str">
        <f>TABLA!C532</f>
        <v/>
      </c>
      <c r="D532" s="17" t="str">
        <f>TABLA!F532</f>
        <v>Otro</v>
      </c>
      <c r="E532" s="262">
        <f>TABLA!BD532</f>
        <v>0</v>
      </c>
      <c r="F532" s="148">
        <f>TABLA!BE532</f>
        <v>0</v>
      </c>
      <c r="G532" s="70" t="str">
        <f t="shared" si="104"/>
        <v>0</v>
      </c>
      <c r="H532" s="17" t="str">
        <f t="shared" si="106"/>
        <v/>
      </c>
      <c r="I532" s="17" t="str">
        <f t="shared" si="106"/>
        <v/>
      </c>
      <c r="J532" s="17" t="str">
        <f t="shared" si="106"/>
        <v/>
      </c>
      <c r="K532" s="17" t="str">
        <f t="shared" si="106"/>
        <v/>
      </c>
      <c r="L532" s="17" t="str">
        <f t="shared" si="106"/>
        <v/>
      </c>
      <c r="M532" s="17" t="str">
        <f t="shared" si="106"/>
        <v/>
      </c>
      <c r="N532" s="17" t="str">
        <f t="shared" si="106"/>
        <v/>
      </c>
      <c r="O532" s="17" t="str">
        <f t="shared" si="106"/>
        <v/>
      </c>
      <c r="P532" s="17" t="str">
        <f t="shared" si="106"/>
        <v/>
      </c>
      <c r="Q532" s="17" t="str">
        <f t="shared" si="106"/>
        <v/>
      </c>
      <c r="R532" s="17" t="str">
        <f t="shared" si="106"/>
        <v/>
      </c>
      <c r="S532" s="17" t="str">
        <f t="shared" si="106"/>
        <v/>
      </c>
      <c r="T532" s="17" t="str">
        <f t="shared" si="106"/>
        <v/>
      </c>
      <c r="U532" s="17" t="str">
        <f t="shared" si="106"/>
        <v/>
      </c>
      <c r="V532" s="17" t="str">
        <f t="shared" si="106"/>
        <v/>
      </c>
      <c r="W532" s="17" t="str">
        <f t="shared" si="106"/>
        <v/>
      </c>
      <c r="X532" s="17" t="str">
        <f t="shared" si="105"/>
        <v/>
      </c>
      <c r="Y532" s="17" t="str">
        <f t="shared" si="105"/>
        <v/>
      </c>
      <c r="Z532" s="17" t="str">
        <f t="shared" si="105"/>
        <v/>
      </c>
      <c r="AA532" s="17" t="str">
        <f t="shared" si="105"/>
        <v/>
      </c>
      <c r="AB532" s="17" t="str">
        <f t="shared" si="105"/>
        <v/>
      </c>
      <c r="AC532" s="17" t="str">
        <f t="shared" si="105"/>
        <v/>
      </c>
      <c r="AD532" s="17" t="str">
        <f t="shared" si="105"/>
        <v/>
      </c>
      <c r="AE532" s="17" t="str">
        <f t="shared" si="105"/>
        <v/>
      </c>
      <c r="AF532" s="17" t="str">
        <f t="shared" si="105"/>
        <v/>
      </c>
      <c r="AG532" s="17" t="str">
        <f t="shared" si="105"/>
        <v/>
      </c>
      <c r="AH532" s="17" t="str">
        <f t="shared" si="105"/>
        <v/>
      </c>
      <c r="AI532" s="17" t="str">
        <f t="shared" si="105"/>
        <v/>
      </c>
      <c r="AJ532" s="17" t="str">
        <f t="shared" si="101"/>
        <v/>
      </c>
      <c r="AK532" s="17" t="str">
        <f t="shared" si="101"/>
        <v/>
      </c>
      <c r="AL532" s="17">
        <f t="shared" si="102"/>
        <v>0</v>
      </c>
    </row>
    <row r="533" spans="1:38" hidden="1" x14ac:dyDescent="0.2">
      <c r="A533" s="70" t="str">
        <f t="shared" si="103"/>
        <v/>
      </c>
      <c r="B533" s="228" t="str">
        <f>LEFT(TABLA!BC533,1)</f>
        <v>4</v>
      </c>
      <c r="C533" s="17" t="str">
        <f>TABLA!C533</f>
        <v>Ciencias Experimentales</v>
      </c>
      <c r="D533" s="17" t="str">
        <f>TABLA!F533</f>
        <v>F. Ciencias Físicas</v>
      </c>
      <c r="E533" s="148">
        <f>TABLA!BD533</f>
        <v>0</v>
      </c>
      <c r="F533" s="148">
        <f>TABLA!BE533</f>
        <v>0</v>
      </c>
      <c r="G533" s="70" t="str">
        <f t="shared" si="104"/>
        <v>0</v>
      </c>
      <c r="H533" s="17" t="str">
        <f t="shared" si="106"/>
        <v/>
      </c>
      <c r="I533" s="17" t="str">
        <f t="shared" si="106"/>
        <v/>
      </c>
      <c r="J533" s="17" t="str">
        <f t="shared" si="106"/>
        <v/>
      </c>
      <c r="K533" s="17" t="str">
        <f t="shared" si="106"/>
        <v/>
      </c>
      <c r="L533" s="17" t="str">
        <f t="shared" si="106"/>
        <v/>
      </c>
      <c r="M533" s="17" t="str">
        <f t="shared" si="106"/>
        <v/>
      </c>
      <c r="N533" s="17" t="str">
        <f t="shared" si="106"/>
        <v/>
      </c>
      <c r="O533" s="17" t="str">
        <f t="shared" si="106"/>
        <v/>
      </c>
      <c r="P533" s="17" t="str">
        <f t="shared" si="106"/>
        <v/>
      </c>
      <c r="Q533" s="17" t="str">
        <f t="shared" si="106"/>
        <v/>
      </c>
      <c r="R533" s="17" t="str">
        <f t="shared" si="106"/>
        <v/>
      </c>
      <c r="S533" s="17" t="str">
        <f t="shared" si="106"/>
        <v/>
      </c>
      <c r="T533" s="17" t="str">
        <f t="shared" si="106"/>
        <v/>
      </c>
      <c r="U533" s="17" t="str">
        <f t="shared" si="106"/>
        <v/>
      </c>
      <c r="V533" s="17" t="str">
        <f t="shared" si="106"/>
        <v/>
      </c>
      <c r="W533" s="17" t="str">
        <f t="shared" si="106"/>
        <v/>
      </c>
      <c r="X533" s="17" t="str">
        <f t="shared" si="105"/>
        <v/>
      </c>
      <c r="Y533" s="17" t="str">
        <f t="shared" si="105"/>
        <v/>
      </c>
      <c r="Z533" s="17" t="str">
        <f t="shared" si="105"/>
        <v/>
      </c>
      <c r="AA533" s="17" t="str">
        <f t="shared" si="105"/>
        <v/>
      </c>
      <c r="AB533" s="17" t="str">
        <f t="shared" si="105"/>
        <v/>
      </c>
      <c r="AC533" s="17" t="str">
        <f t="shared" si="105"/>
        <v/>
      </c>
      <c r="AD533" s="17" t="str">
        <f t="shared" si="105"/>
        <v/>
      </c>
      <c r="AE533" s="17" t="str">
        <f t="shared" si="105"/>
        <v/>
      </c>
      <c r="AF533" s="17" t="str">
        <f t="shared" si="105"/>
        <v/>
      </c>
      <c r="AG533" s="17" t="str">
        <f t="shared" si="105"/>
        <v/>
      </c>
      <c r="AH533" s="17" t="str">
        <f t="shared" si="105"/>
        <v/>
      </c>
      <c r="AI533" s="17" t="str">
        <f t="shared" si="105"/>
        <v/>
      </c>
      <c r="AJ533" s="17" t="str">
        <f t="shared" si="101"/>
        <v/>
      </c>
      <c r="AK533" s="17" t="str">
        <f t="shared" si="101"/>
        <v/>
      </c>
      <c r="AL533" s="17">
        <f t="shared" si="102"/>
        <v>0</v>
      </c>
    </row>
    <row r="534" spans="1:38" hidden="1" x14ac:dyDescent="0.2">
      <c r="A534" s="70" t="str">
        <f t="shared" si="103"/>
        <v/>
      </c>
      <c r="B534" s="228" t="str">
        <f>LEFT(TABLA!BC534,1)</f>
        <v>3</v>
      </c>
      <c r="C534" s="17" t="str">
        <f>TABLA!C534</f>
        <v/>
      </c>
      <c r="D534" s="17">
        <f>TABLA!F534</f>
        <v>0</v>
      </c>
      <c r="E534" s="148">
        <f>TABLA!BD534</f>
        <v>0</v>
      </c>
      <c r="F534" s="148">
        <f>TABLA!BE534</f>
        <v>0</v>
      </c>
      <c r="G534" s="70" t="str">
        <f t="shared" si="104"/>
        <v>0</v>
      </c>
      <c r="H534" s="17" t="str">
        <f t="shared" si="106"/>
        <v/>
      </c>
      <c r="I534" s="17" t="str">
        <f t="shared" si="106"/>
        <v/>
      </c>
      <c r="J534" s="17" t="str">
        <f t="shared" si="106"/>
        <v/>
      </c>
      <c r="K534" s="17" t="str">
        <f t="shared" si="106"/>
        <v/>
      </c>
      <c r="L534" s="17" t="str">
        <f t="shared" si="106"/>
        <v/>
      </c>
      <c r="M534" s="17" t="str">
        <f t="shared" si="106"/>
        <v/>
      </c>
      <c r="N534" s="17" t="str">
        <f t="shared" si="106"/>
        <v/>
      </c>
      <c r="O534" s="17" t="str">
        <f t="shared" si="106"/>
        <v/>
      </c>
      <c r="P534" s="17" t="str">
        <f t="shared" si="106"/>
        <v/>
      </c>
      <c r="Q534" s="17" t="str">
        <f t="shared" si="106"/>
        <v/>
      </c>
      <c r="R534" s="17" t="str">
        <f t="shared" si="106"/>
        <v/>
      </c>
      <c r="S534" s="17" t="str">
        <f t="shared" si="106"/>
        <v/>
      </c>
      <c r="T534" s="17" t="str">
        <f t="shared" si="106"/>
        <v/>
      </c>
      <c r="U534" s="17" t="str">
        <f t="shared" si="106"/>
        <v/>
      </c>
      <c r="V534" s="17" t="str">
        <f t="shared" si="106"/>
        <v/>
      </c>
      <c r="W534" s="17" t="str">
        <f t="shared" si="106"/>
        <v/>
      </c>
      <c r="X534" s="17" t="str">
        <f t="shared" si="105"/>
        <v/>
      </c>
      <c r="Y534" s="17" t="str">
        <f t="shared" si="105"/>
        <v/>
      </c>
      <c r="Z534" s="17" t="str">
        <f t="shared" si="105"/>
        <v/>
      </c>
      <c r="AA534" s="17" t="str">
        <f t="shared" si="105"/>
        <v/>
      </c>
      <c r="AB534" s="17" t="str">
        <f t="shared" si="105"/>
        <v/>
      </c>
      <c r="AC534" s="17" t="str">
        <f t="shared" si="105"/>
        <v/>
      </c>
      <c r="AD534" s="17" t="str">
        <f t="shared" si="105"/>
        <v/>
      </c>
      <c r="AE534" s="17" t="str">
        <f t="shared" si="105"/>
        <v/>
      </c>
      <c r="AF534" s="17" t="str">
        <f t="shared" si="105"/>
        <v/>
      </c>
      <c r="AG534" s="17" t="str">
        <f t="shared" si="105"/>
        <v/>
      </c>
      <c r="AH534" s="17" t="str">
        <f t="shared" si="105"/>
        <v/>
      </c>
      <c r="AI534" s="17" t="str">
        <f t="shared" si="105"/>
        <v/>
      </c>
      <c r="AJ534" s="17" t="str">
        <f t="shared" si="101"/>
        <v/>
      </c>
      <c r="AK534" s="17" t="str">
        <f t="shared" si="101"/>
        <v/>
      </c>
      <c r="AL534" s="17">
        <f t="shared" si="102"/>
        <v>0</v>
      </c>
    </row>
    <row r="535" spans="1:38" hidden="1" x14ac:dyDescent="0.2">
      <c r="A535" s="70" t="str">
        <f t="shared" si="103"/>
        <v/>
      </c>
      <c r="B535" s="228" t="str">
        <f>LEFT(TABLA!BC535,1)</f>
        <v>3</v>
      </c>
      <c r="C535" s="17" t="str">
        <f>TABLA!C535</f>
        <v>Ciencias de la Salud</v>
      </c>
      <c r="D535" s="17" t="str">
        <f>TABLA!F535</f>
        <v>F. Veterinaria</v>
      </c>
      <c r="E535" s="148">
        <f>TABLA!BD535</f>
        <v>0</v>
      </c>
      <c r="F535" s="148">
        <f>TABLA!BE535</f>
        <v>0</v>
      </c>
      <c r="G535" s="70" t="str">
        <f t="shared" si="104"/>
        <v>0</v>
      </c>
      <c r="H535" s="17" t="str">
        <f t="shared" si="106"/>
        <v/>
      </c>
      <c r="I535" s="17" t="str">
        <f t="shared" si="106"/>
        <v/>
      </c>
      <c r="J535" s="17" t="str">
        <f t="shared" si="106"/>
        <v/>
      </c>
      <c r="K535" s="17" t="str">
        <f t="shared" si="106"/>
        <v/>
      </c>
      <c r="L535" s="17" t="str">
        <f t="shared" si="106"/>
        <v/>
      </c>
      <c r="M535" s="17" t="str">
        <f t="shared" si="106"/>
        <v/>
      </c>
      <c r="N535" s="17" t="str">
        <f t="shared" si="106"/>
        <v/>
      </c>
      <c r="O535" s="17" t="str">
        <f t="shared" si="106"/>
        <v/>
      </c>
      <c r="P535" s="17" t="str">
        <f t="shared" si="106"/>
        <v/>
      </c>
      <c r="Q535" s="17" t="str">
        <f t="shared" si="106"/>
        <v/>
      </c>
      <c r="R535" s="17" t="str">
        <f t="shared" si="106"/>
        <v/>
      </c>
      <c r="S535" s="17" t="str">
        <f t="shared" si="106"/>
        <v/>
      </c>
      <c r="T535" s="17" t="str">
        <f t="shared" si="106"/>
        <v/>
      </c>
      <c r="U535" s="17" t="str">
        <f t="shared" si="106"/>
        <v/>
      </c>
      <c r="V535" s="17" t="str">
        <f t="shared" si="106"/>
        <v/>
      </c>
      <c r="W535" s="17" t="str">
        <f t="shared" ref="W535:AI550" si="107">IFERROR((IF(FIND(W$2,$G535,1)&gt;0,W$3)),"")</f>
        <v/>
      </c>
      <c r="X535" s="17" t="str">
        <f t="shared" si="107"/>
        <v/>
      </c>
      <c r="Y535" s="17" t="str">
        <f t="shared" si="107"/>
        <v/>
      </c>
      <c r="Z535" s="17" t="str">
        <f t="shared" si="107"/>
        <v/>
      </c>
      <c r="AA535" s="17" t="str">
        <f t="shared" si="107"/>
        <v/>
      </c>
      <c r="AB535" s="17" t="str">
        <f t="shared" si="107"/>
        <v/>
      </c>
      <c r="AC535" s="17" t="str">
        <f t="shared" si="107"/>
        <v/>
      </c>
      <c r="AD535" s="17" t="str">
        <f t="shared" si="107"/>
        <v/>
      </c>
      <c r="AE535" s="17" t="str">
        <f t="shared" si="107"/>
        <v/>
      </c>
      <c r="AF535" s="17" t="str">
        <f t="shared" si="107"/>
        <v/>
      </c>
      <c r="AG535" s="17" t="str">
        <f t="shared" si="107"/>
        <v/>
      </c>
      <c r="AH535" s="17" t="str">
        <f t="shared" si="107"/>
        <v/>
      </c>
      <c r="AI535" s="17" t="str">
        <f t="shared" si="107"/>
        <v/>
      </c>
      <c r="AJ535" s="17" t="str">
        <f t="shared" si="101"/>
        <v/>
      </c>
      <c r="AK535" s="17" t="str">
        <f t="shared" si="101"/>
        <v/>
      </c>
      <c r="AL535" s="17">
        <f t="shared" si="102"/>
        <v>0</v>
      </c>
    </row>
    <row r="536" spans="1:38" ht="51.65" hidden="1" x14ac:dyDescent="0.2">
      <c r="A536" s="70" t="str">
        <f t="shared" si="103"/>
        <v xml:space="preserve">LIBROS; PRESTAMO; </v>
      </c>
      <c r="B536" s="228" t="str">
        <f>LEFT(TABLA!BC536,1)</f>
        <v>5</v>
      </c>
      <c r="C536" s="17" t="str">
        <f>TABLA!C536</f>
        <v>Humanidades</v>
      </c>
      <c r="D536" s="17" t="str">
        <f>TABLA!F536</f>
        <v>F. Filosofía</v>
      </c>
      <c r="E536" s="148" t="str">
        <f>TABLA!BD536</f>
        <v>Más libros disponibles en formato electrónico, sobre todo manuales, que en físico se acaban rápido y mejorar el servicio de préstamo digital con algunas distribuidoras. Prácticamente todos los libros físicos deberían tener un formato digital accesible.</v>
      </c>
      <c r="F536" s="148">
        <f>TABLA!BE536</f>
        <v>0</v>
      </c>
      <c r="G536" s="70" t="str">
        <f t="shared" si="104"/>
        <v>MAS LIBROS DISPONIBLES EN FORMATO ELECTRONICO, SOBRE TODO MANUALES, QUE EN FISICO SE ACABAN RAPIDO Y MEJORAR EL SERVICIO DE PRESTAMO DIGITAL CON ALGUNAS DISTRIBUIDORAS. PRACTICAMENTE TODOS LOS LIBROS FISICOS DEBERIAN TENER UN FORMATO DIGITAL ACCESIBLE.</v>
      </c>
      <c r="H536" s="17" t="str">
        <f t="shared" ref="H536:W551" si="108">IFERROR((IF(FIND(H$2,$G536,1)&gt;0,H$3)),"")</f>
        <v/>
      </c>
      <c r="I536" s="17" t="str">
        <f t="shared" si="108"/>
        <v/>
      </c>
      <c r="J536" s="17" t="str">
        <f t="shared" si="108"/>
        <v/>
      </c>
      <c r="K536" s="17" t="str">
        <f t="shared" si="108"/>
        <v/>
      </c>
      <c r="L536" s="17" t="str">
        <f t="shared" si="108"/>
        <v/>
      </c>
      <c r="M536" s="17" t="str">
        <f t="shared" si="108"/>
        <v/>
      </c>
      <c r="N536" s="17" t="str">
        <f t="shared" si="108"/>
        <v/>
      </c>
      <c r="O536" s="17" t="str">
        <f t="shared" si="108"/>
        <v/>
      </c>
      <c r="P536" s="17" t="str">
        <f t="shared" si="108"/>
        <v/>
      </c>
      <c r="Q536" s="17" t="str">
        <f t="shared" si="108"/>
        <v/>
      </c>
      <c r="R536" s="17" t="str">
        <f t="shared" si="108"/>
        <v/>
      </c>
      <c r="S536" s="17" t="str">
        <f t="shared" si="108"/>
        <v/>
      </c>
      <c r="T536" s="17" t="str">
        <f t="shared" si="108"/>
        <v/>
      </c>
      <c r="U536" s="17" t="str">
        <f t="shared" si="108"/>
        <v xml:space="preserve">LIBROS; </v>
      </c>
      <c r="V536" s="17" t="str">
        <f t="shared" si="108"/>
        <v/>
      </c>
      <c r="W536" s="17" t="str">
        <f t="shared" si="108"/>
        <v/>
      </c>
      <c r="X536" s="17" t="str">
        <f t="shared" si="107"/>
        <v/>
      </c>
      <c r="Y536" s="17" t="str">
        <f t="shared" si="107"/>
        <v/>
      </c>
      <c r="Z536" s="17" t="str">
        <f t="shared" si="107"/>
        <v/>
      </c>
      <c r="AA536" s="17" t="str">
        <f t="shared" si="107"/>
        <v/>
      </c>
      <c r="AB536" s="17" t="str">
        <f t="shared" si="107"/>
        <v/>
      </c>
      <c r="AC536" s="17" t="str">
        <f t="shared" si="107"/>
        <v xml:space="preserve">PRESTAMO; </v>
      </c>
      <c r="AD536" s="17" t="str">
        <f t="shared" si="107"/>
        <v/>
      </c>
      <c r="AE536" s="17" t="str">
        <f t="shared" si="107"/>
        <v/>
      </c>
      <c r="AF536" s="17" t="str">
        <f t="shared" si="107"/>
        <v/>
      </c>
      <c r="AG536" s="17" t="str">
        <f t="shared" si="107"/>
        <v/>
      </c>
      <c r="AH536" s="17" t="str">
        <f t="shared" si="107"/>
        <v/>
      </c>
      <c r="AI536" s="17" t="str">
        <f t="shared" si="107"/>
        <v/>
      </c>
      <c r="AJ536" s="17" t="str">
        <f t="shared" si="101"/>
        <v/>
      </c>
      <c r="AK536" s="17" t="str">
        <f t="shared" si="101"/>
        <v/>
      </c>
      <c r="AL536" s="17">
        <f t="shared" si="102"/>
        <v>1</v>
      </c>
    </row>
    <row r="537" spans="1:38" hidden="1" x14ac:dyDescent="0.2">
      <c r="A537" s="70" t="str">
        <f t="shared" si="103"/>
        <v/>
      </c>
      <c r="B537" s="228" t="str">
        <f>LEFT(TABLA!BC537,1)</f>
        <v>4</v>
      </c>
      <c r="C537" s="17" t="str">
        <f>TABLA!C537</f>
        <v>Ciencias Sociales</v>
      </c>
      <c r="D537" s="17" t="str">
        <f>TABLA!F537</f>
        <v>F. Ciencias de la Información</v>
      </c>
      <c r="E537" s="148">
        <f>TABLA!BD537</f>
        <v>0</v>
      </c>
      <c r="F537" s="148">
        <f>TABLA!BE537</f>
        <v>0</v>
      </c>
      <c r="G537" s="70" t="str">
        <f t="shared" si="104"/>
        <v>0</v>
      </c>
      <c r="H537" s="17" t="str">
        <f t="shared" si="108"/>
        <v/>
      </c>
      <c r="I537" s="17" t="str">
        <f t="shared" si="108"/>
        <v/>
      </c>
      <c r="J537" s="17" t="str">
        <f t="shared" si="108"/>
        <v/>
      </c>
      <c r="K537" s="17" t="str">
        <f t="shared" si="108"/>
        <v/>
      </c>
      <c r="L537" s="17" t="str">
        <f t="shared" si="108"/>
        <v/>
      </c>
      <c r="M537" s="17" t="str">
        <f t="shared" si="108"/>
        <v/>
      </c>
      <c r="N537" s="17" t="str">
        <f t="shared" si="108"/>
        <v/>
      </c>
      <c r="O537" s="17" t="str">
        <f t="shared" si="108"/>
        <v/>
      </c>
      <c r="P537" s="17" t="str">
        <f t="shared" si="108"/>
        <v/>
      </c>
      <c r="Q537" s="17" t="str">
        <f t="shared" si="108"/>
        <v/>
      </c>
      <c r="R537" s="17" t="str">
        <f t="shared" si="108"/>
        <v/>
      </c>
      <c r="S537" s="17" t="str">
        <f t="shared" si="108"/>
        <v/>
      </c>
      <c r="T537" s="17" t="str">
        <f t="shared" si="108"/>
        <v/>
      </c>
      <c r="U537" s="17" t="str">
        <f t="shared" si="108"/>
        <v/>
      </c>
      <c r="V537" s="17" t="str">
        <f t="shared" si="108"/>
        <v/>
      </c>
      <c r="W537" s="17" t="str">
        <f t="shared" si="108"/>
        <v/>
      </c>
      <c r="X537" s="17" t="str">
        <f t="shared" si="107"/>
        <v/>
      </c>
      <c r="Y537" s="17" t="str">
        <f t="shared" si="107"/>
        <v/>
      </c>
      <c r="Z537" s="17" t="str">
        <f t="shared" si="107"/>
        <v/>
      </c>
      <c r="AA537" s="17" t="str">
        <f t="shared" si="107"/>
        <v/>
      </c>
      <c r="AB537" s="17" t="str">
        <f t="shared" si="107"/>
        <v/>
      </c>
      <c r="AC537" s="17" t="str">
        <f t="shared" si="107"/>
        <v/>
      </c>
      <c r="AD537" s="17" t="str">
        <f t="shared" si="107"/>
        <v/>
      </c>
      <c r="AE537" s="17" t="str">
        <f t="shared" si="107"/>
        <v/>
      </c>
      <c r="AF537" s="17" t="str">
        <f t="shared" si="107"/>
        <v/>
      </c>
      <c r="AG537" s="17" t="str">
        <f t="shared" si="107"/>
        <v/>
      </c>
      <c r="AH537" s="17" t="str">
        <f t="shared" si="107"/>
        <v/>
      </c>
      <c r="AI537" s="17" t="str">
        <f t="shared" si="107"/>
        <v/>
      </c>
      <c r="AJ537" s="17" t="str">
        <f t="shared" si="101"/>
        <v/>
      </c>
      <c r="AK537" s="17" t="str">
        <f t="shared" si="101"/>
        <v/>
      </c>
      <c r="AL537" s="17">
        <f t="shared" si="102"/>
        <v>0</v>
      </c>
    </row>
    <row r="538" spans="1:38" hidden="1" x14ac:dyDescent="0.2">
      <c r="A538" s="70" t="str">
        <f t="shared" si="103"/>
        <v/>
      </c>
      <c r="B538" s="228" t="str">
        <f>LEFT(TABLA!BC538,1)</f>
        <v>5</v>
      </c>
      <c r="C538" s="17" t="str">
        <f>TABLA!C538</f>
        <v>Ciencias Sociales</v>
      </c>
      <c r="D538" s="17" t="str">
        <f>TABLA!F538</f>
        <v>F. Ciencias de la Información</v>
      </c>
      <c r="E538" s="148">
        <f>TABLA!BD538</f>
        <v>0</v>
      </c>
      <c r="F538" s="148">
        <f>TABLA!BE538</f>
        <v>0</v>
      </c>
      <c r="G538" s="70" t="str">
        <f t="shared" si="104"/>
        <v>0</v>
      </c>
      <c r="H538" s="17" t="str">
        <f t="shared" si="108"/>
        <v/>
      </c>
      <c r="I538" s="17" t="str">
        <f t="shared" si="108"/>
        <v/>
      </c>
      <c r="J538" s="17" t="str">
        <f t="shared" si="108"/>
        <v/>
      </c>
      <c r="K538" s="17" t="str">
        <f t="shared" si="108"/>
        <v/>
      </c>
      <c r="L538" s="17" t="str">
        <f t="shared" si="108"/>
        <v/>
      </c>
      <c r="M538" s="17" t="str">
        <f t="shared" si="108"/>
        <v/>
      </c>
      <c r="N538" s="17" t="str">
        <f t="shared" si="108"/>
        <v/>
      </c>
      <c r="O538" s="17" t="str">
        <f t="shared" si="108"/>
        <v/>
      </c>
      <c r="P538" s="17" t="str">
        <f t="shared" si="108"/>
        <v/>
      </c>
      <c r="Q538" s="17" t="str">
        <f t="shared" si="108"/>
        <v/>
      </c>
      <c r="R538" s="17" t="str">
        <f t="shared" si="108"/>
        <v/>
      </c>
      <c r="S538" s="17" t="str">
        <f t="shared" si="108"/>
        <v/>
      </c>
      <c r="T538" s="17" t="str">
        <f t="shared" si="108"/>
        <v/>
      </c>
      <c r="U538" s="17" t="str">
        <f t="shared" si="108"/>
        <v/>
      </c>
      <c r="V538" s="17" t="str">
        <f t="shared" si="108"/>
        <v/>
      </c>
      <c r="W538" s="17" t="str">
        <f t="shared" si="108"/>
        <v/>
      </c>
      <c r="X538" s="17" t="str">
        <f t="shared" si="107"/>
        <v/>
      </c>
      <c r="Y538" s="17" t="str">
        <f t="shared" si="107"/>
        <v/>
      </c>
      <c r="Z538" s="17" t="str">
        <f t="shared" si="107"/>
        <v/>
      </c>
      <c r="AA538" s="17" t="str">
        <f t="shared" si="107"/>
        <v/>
      </c>
      <c r="AB538" s="17" t="str">
        <f t="shared" si="107"/>
        <v/>
      </c>
      <c r="AC538" s="17" t="str">
        <f t="shared" si="107"/>
        <v/>
      </c>
      <c r="AD538" s="17" t="str">
        <f t="shared" si="107"/>
        <v/>
      </c>
      <c r="AE538" s="17" t="str">
        <f t="shared" si="107"/>
        <v/>
      </c>
      <c r="AF538" s="17" t="str">
        <f t="shared" si="107"/>
        <v/>
      </c>
      <c r="AG538" s="17" t="str">
        <f t="shared" si="107"/>
        <v/>
      </c>
      <c r="AH538" s="17" t="str">
        <f t="shared" si="107"/>
        <v/>
      </c>
      <c r="AI538" s="17" t="str">
        <f t="shared" si="107"/>
        <v/>
      </c>
      <c r="AJ538" s="17" t="str">
        <f t="shared" si="101"/>
        <v/>
      </c>
      <c r="AK538" s="17" t="str">
        <f t="shared" si="101"/>
        <v/>
      </c>
      <c r="AL538" s="17">
        <f t="shared" si="102"/>
        <v>0</v>
      </c>
    </row>
    <row r="539" spans="1:38" x14ac:dyDescent="0.2">
      <c r="A539" s="70" t="str">
        <f t="shared" si="103"/>
        <v/>
      </c>
      <c r="B539" s="228" t="str">
        <f>LEFT(TABLA!BC539,1)</f>
        <v>5</v>
      </c>
      <c r="C539" s="264" t="str">
        <f>TABLA!C539</f>
        <v>Ciencias Sociales</v>
      </c>
      <c r="D539" s="264" t="str">
        <f>TABLA!F539</f>
        <v>F. Ciencias Políticas y Sociología</v>
      </c>
      <c r="E539" s="148">
        <f>TABLA!BD539</f>
        <v>0</v>
      </c>
      <c r="F539" s="148">
        <f>TABLA!BE539</f>
        <v>0</v>
      </c>
      <c r="G539" s="70" t="str">
        <f t="shared" si="104"/>
        <v>0</v>
      </c>
      <c r="H539" s="17" t="str">
        <f t="shared" si="108"/>
        <v/>
      </c>
      <c r="I539" s="17" t="str">
        <f t="shared" si="108"/>
        <v/>
      </c>
      <c r="J539" s="17" t="str">
        <f t="shared" si="108"/>
        <v/>
      </c>
      <c r="K539" s="17" t="str">
        <f t="shared" si="108"/>
        <v/>
      </c>
      <c r="L539" s="17" t="str">
        <f t="shared" si="108"/>
        <v/>
      </c>
      <c r="M539" s="17" t="str">
        <f t="shared" si="108"/>
        <v/>
      </c>
      <c r="N539" s="17" t="str">
        <f t="shared" si="108"/>
        <v/>
      </c>
      <c r="O539" s="17" t="str">
        <f t="shared" si="108"/>
        <v/>
      </c>
      <c r="P539" s="17" t="str">
        <f t="shared" si="108"/>
        <v/>
      </c>
      <c r="Q539" s="17" t="str">
        <f t="shared" si="108"/>
        <v/>
      </c>
      <c r="R539" s="17" t="str">
        <f t="shared" si="108"/>
        <v/>
      </c>
      <c r="S539" s="17" t="str">
        <f t="shared" si="108"/>
        <v/>
      </c>
      <c r="T539" s="17" t="str">
        <f t="shared" si="108"/>
        <v/>
      </c>
      <c r="U539" s="17" t="str">
        <f t="shared" si="108"/>
        <v/>
      </c>
      <c r="V539" s="17" t="str">
        <f t="shared" si="108"/>
        <v/>
      </c>
      <c r="W539" s="17" t="str">
        <f t="shared" si="108"/>
        <v/>
      </c>
      <c r="X539" s="17" t="str">
        <f t="shared" si="107"/>
        <v/>
      </c>
      <c r="Y539" s="17" t="str">
        <f t="shared" si="107"/>
        <v/>
      </c>
      <c r="Z539" s="17" t="str">
        <f t="shared" si="107"/>
        <v/>
      </c>
      <c r="AA539" s="17" t="str">
        <f t="shared" si="107"/>
        <v/>
      </c>
      <c r="AB539" s="17" t="str">
        <f t="shared" si="107"/>
        <v/>
      </c>
      <c r="AC539" s="17" t="str">
        <f t="shared" si="107"/>
        <v/>
      </c>
      <c r="AD539" s="17" t="str">
        <f t="shared" si="107"/>
        <v/>
      </c>
      <c r="AE539" s="17" t="str">
        <f t="shared" si="107"/>
        <v/>
      </c>
      <c r="AF539" s="17" t="str">
        <f t="shared" si="107"/>
        <v/>
      </c>
      <c r="AG539" s="17" t="str">
        <f t="shared" si="107"/>
        <v/>
      </c>
      <c r="AH539" s="17" t="str">
        <f t="shared" si="107"/>
        <v/>
      </c>
      <c r="AI539" s="17" t="str">
        <f t="shared" si="107"/>
        <v/>
      </c>
      <c r="AJ539" s="17" t="str">
        <f t="shared" si="101"/>
        <v/>
      </c>
      <c r="AK539" s="17" t="str">
        <f t="shared" si="101"/>
        <v/>
      </c>
    </row>
    <row r="540" spans="1:38" x14ac:dyDescent="0.2">
      <c r="A540" s="70" t="str">
        <f t="shared" si="103"/>
        <v/>
      </c>
      <c r="B540" s="228" t="str">
        <f>LEFT(TABLA!BC540,1)</f>
        <v>4</v>
      </c>
      <c r="C540" s="264" t="str">
        <f>TABLA!C540</f>
        <v>Ciencias de la Salud</v>
      </c>
      <c r="D540" s="264" t="str">
        <f>TABLA!F540</f>
        <v>F. Farmacia</v>
      </c>
      <c r="E540" s="148">
        <f>TABLA!BD540</f>
        <v>0</v>
      </c>
      <c r="F540" s="148">
        <f>TABLA!BE540</f>
        <v>0</v>
      </c>
      <c r="G540" s="70" t="str">
        <f t="shared" si="104"/>
        <v>0</v>
      </c>
      <c r="H540" s="17" t="str">
        <f t="shared" si="108"/>
        <v/>
      </c>
      <c r="I540" s="17" t="str">
        <f t="shared" si="108"/>
        <v/>
      </c>
      <c r="J540" s="17" t="str">
        <f t="shared" si="108"/>
        <v/>
      </c>
      <c r="K540" s="17" t="str">
        <f t="shared" si="108"/>
        <v/>
      </c>
      <c r="L540" s="17" t="str">
        <f t="shared" si="108"/>
        <v/>
      </c>
      <c r="M540" s="17" t="str">
        <f t="shared" si="108"/>
        <v/>
      </c>
      <c r="N540" s="17" t="str">
        <f t="shared" si="108"/>
        <v/>
      </c>
      <c r="O540" s="17" t="str">
        <f t="shared" si="108"/>
        <v/>
      </c>
      <c r="P540" s="17" t="str">
        <f t="shared" si="108"/>
        <v/>
      </c>
      <c r="Q540" s="17" t="str">
        <f t="shared" si="108"/>
        <v/>
      </c>
      <c r="R540" s="17" t="str">
        <f t="shared" si="108"/>
        <v/>
      </c>
      <c r="S540" s="17" t="str">
        <f t="shared" si="108"/>
        <v/>
      </c>
      <c r="T540" s="17" t="str">
        <f t="shared" si="108"/>
        <v/>
      </c>
      <c r="U540" s="17" t="str">
        <f t="shared" si="108"/>
        <v/>
      </c>
      <c r="V540" s="17" t="str">
        <f t="shared" si="108"/>
        <v/>
      </c>
      <c r="W540" s="17" t="str">
        <f t="shared" si="108"/>
        <v/>
      </c>
      <c r="X540" s="17" t="str">
        <f t="shared" si="107"/>
        <v/>
      </c>
      <c r="Y540" s="17" t="str">
        <f t="shared" si="107"/>
        <v/>
      </c>
      <c r="Z540" s="17" t="str">
        <f t="shared" si="107"/>
        <v/>
      </c>
      <c r="AA540" s="17" t="str">
        <f t="shared" si="107"/>
        <v/>
      </c>
      <c r="AB540" s="17" t="str">
        <f t="shared" si="107"/>
        <v/>
      </c>
      <c r="AC540" s="17" t="str">
        <f t="shared" si="107"/>
        <v/>
      </c>
      <c r="AD540" s="17" t="str">
        <f t="shared" si="107"/>
        <v/>
      </c>
      <c r="AE540" s="17" t="str">
        <f t="shared" si="107"/>
        <v/>
      </c>
      <c r="AF540" s="17" t="str">
        <f t="shared" si="107"/>
        <v/>
      </c>
      <c r="AG540" s="17" t="str">
        <f t="shared" si="107"/>
        <v/>
      </c>
      <c r="AH540" s="17" t="str">
        <f t="shared" si="107"/>
        <v/>
      </c>
      <c r="AI540" s="17" t="str">
        <f t="shared" si="107"/>
        <v/>
      </c>
      <c r="AJ540" s="17" t="str">
        <f t="shared" si="101"/>
        <v/>
      </c>
      <c r="AK540" s="17" t="str">
        <f t="shared" si="101"/>
        <v/>
      </c>
    </row>
    <row r="541" spans="1:38" hidden="1" x14ac:dyDescent="0.2">
      <c r="A541" s="70" t="str">
        <f t="shared" si="103"/>
        <v/>
      </c>
      <c r="B541" s="228" t="str">
        <f>LEFT(TABLA!BC541,1)</f>
        <v>5</v>
      </c>
      <c r="C541" s="17" t="str">
        <f>TABLA!C541</f>
        <v>Ciencias Sociales</v>
      </c>
      <c r="D541" s="17" t="str">
        <f>TABLA!F541</f>
        <v>F. Derecho</v>
      </c>
      <c r="E541" s="262">
        <f>TABLA!BD541</f>
        <v>0</v>
      </c>
      <c r="F541" s="148">
        <f>TABLA!BE541</f>
        <v>0</v>
      </c>
      <c r="G541" s="70" t="str">
        <f t="shared" si="104"/>
        <v>0</v>
      </c>
      <c r="H541" s="17" t="str">
        <f t="shared" si="108"/>
        <v/>
      </c>
      <c r="I541" s="17" t="str">
        <f t="shared" si="108"/>
        <v/>
      </c>
      <c r="J541" s="17" t="str">
        <f t="shared" si="108"/>
        <v/>
      </c>
      <c r="K541" s="17" t="str">
        <f t="shared" si="108"/>
        <v/>
      </c>
      <c r="L541" s="17" t="str">
        <f t="shared" si="108"/>
        <v/>
      </c>
      <c r="M541" s="17" t="str">
        <f t="shared" si="108"/>
        <v/>
      </c>
      <c r="N541" s="17" t="str">
        <f t="shared" si="108"/>
        <v/>
      </c>
      <c r="O541" s="17" t="str">
        <f t="shared" si="108"/>
        <v/>
      </c>
      <c r="P541" s="17" t="str">
        <f t="shared" si="108"/>
        <v/>
      </c>
      <c r="Q541" s="17" t="str">
        <f t="shared" si="108"/>
        <v/>
      </c>
      <c r="R541" s="17" t="str">
        <f t="shared" si="108"/>
        <v/>
      </c>
      <c r="S541" s="17" t="str">
        <f t="shared" si="108"/>
        <v/>
      </c>
      <c r="T541" s="17" t="str">
        <f t="shared" si="108"/>
        <v/>
      </c>
      <c r="U541" s="17" t="str">
        <f t="shared" si="108"/>
        <v/>
      </c>
      <c r="V541" s="17" t="str">
        <f t="shared" si="108"/>
        <v/>
      </c>
      <c r="W541" s="17" t="str">
        <f t="shared" si="108"/>
        <v/>
      </c>
      <c r="X541" s="17" t="str">
        <f t="shared" si="107"/>
        <v/>
      </c>
      <c r="Y541" s="17" t="str">
        <f t="shared" si="107"/>
        <v/>
      </c>
      <c r="Z541" s="17" t="str">
        <f t="shared" si="107"/>
        <v/>
      </c>
      <c r="AA541" s="17" t="str">
        <f t="shared" si="107"/>
        <v/>
      </c>
      <c r="AB541" s="17" t="str">
        <f t="shared" si="107"/>
        <v/>
      </c>
      <c r="AC541" s="17" t="str">
        <f t="shared" si="107"/>
        <v/>
      </c>
      <c r="AD541" s="17" t="str">
        <f t="shared" si="107"/>
        <v/>
      </c>
      <c r="AE541" s="17" t="str">
        <f t="shared" si="107"/>
        <v/>
      </c>
      <c r="AF541" s="17" t="str">
        <f t="shared" si="107"/>
        <v/>
      </c>
      <c r="AG541" s="17" t="str">
        <f t="shared" si="107"/>
        <v/>
      </c>
      <c r="AH541" s="17" t="str">
        <f t="shared" si="107"/>
        <v/>
      </c>
      <c r="AI541" s="17" t="str">
        <f t="shared" si="107"/>
        <v/>
      </c>
      <c r="AJ541" s="17" t="str">
        <f t="shared" si="101"/>
        <v/>
      </c>
      <c r="AK541" s="17" t="str">
        <f t="shared" si="101"/>
        <v/>
      </c>
      <c r="AL541" s="17">
        <f t="shared" si="102"/>
        <v>0</v>
      </c>
    </row>
    <row r="542" spans="1:38" hidden="1" x14ac:dyDescent="0.2">
      <c r="A542" s="70" t="str">
        <f t="shared" si="103"/>
        <v/>
      </c>
      <c r="B542" s="228" t="str">
        <f>LEFT(TABLA!BC542,1)</f>
        <v>5</v>
      </c>
      <c r="C542" s="17" t="str">
        <f>TABLA!C542</f>
        <v>Humanidades</v>
      </c>
      <c r="D542" s="17" t="str">
        <f>TABLA!F542</f>
        <v>F. Geografía e Historia</v>
      </c>
      <c r="E542" s="148">
        <f>TABLA!BD542</f>
        <v>0</v>
      </c>
      <c r="F542" s="148">
        <f>TABLA!BE542</f>
        <v>0</v>
      </c>
      <c r="G542" s="70" t="str">
        <f t="shared" si="104"/>
        <v>0</v>
      </c>
      <c r="H542" s="17" t="str">
        <f t="shared" si="108"/>
        <v/>
      </c>
      <c r="I542" s="17" t="str">
        <f t="shared" si="108"/>
        <v/>
      </c>
      <c r="J542" s="17" t="str">
        <f t="shared" si="108"/>
        <v/>
      </c>
      <c r="K542" s="17" t="str">
        <f t="shared" si="108"/>
        <v/>
      </c>
      <c r="L542" s="17" t="str">
        <f t="shared" si="108"/>
        <v/>
      </c>
      <c r="M542" s="17" t="str">
        <f t="shared" si="108"/>
        <v/>
      </c>
      <c r="N542" s="17" t="str">
        <f t="shared" si="108"/>
        <v/>
      </c>
      <c r="O542" s="17" t="str">
        <f t="shared" si="108"/>
        <v/>
      </c>
      <c r="P542" s="17" t="str">
        <f t="shared" si="108"/>
        <v/>
      </c>
      <c r="Q542" s="17" t="str">
        <f t="shared" si="108"/>
        <v/>
      </c>
      <c r="R542" s="17" t="str">
        <f t="shared" si="108"/>
        <v/>
      </c>
      <c r="S542" s="17" t="str">
        <f t="shared" si="108"/>
        <v/>
      </c>
      <c r="T542" s="17" t="str">
        <f t="shared" si="108"/>
        <v/>
      </c>
      <c r="U542" s="17" t="str">
        <f t="shared" si="108"/>
        <v/>
      </c>
      <c r="V542" s="17" t="str">
        <f t="shared" si="108"/>
        <v/>
      </c>
      <c r="W542" s="17" t="str">
        <f t="shared" si="108"/>
        <v/>
      </c>
      <c r="X542" s="17" t="str">
        <f t="shared" si="107"/>
        <v/>
      </c>
      <c r="Y542" s="17" t="str">
        <f t="shared" si="107"/>
        <v/>
      </c>
      <c r="Z542" s="17" t="str">
        <f t="shared" si="107"/>
        <v/>
      </c>
      <c r="AA542" s="17" t="str">
        <f t="shared" si="107"/>
        <v/>
      </c>
      <c r="AB542" s="17" t="str">
        <f t="shared" si="107"/>
        <v/>
      </c>
      <c r="AC542" s="17" t="str">
        <f t="shared" si="107"/>
        <v/>
      </c>
      <c r="AD542" s="17" t="str">
        <f t="shared" si="107"/>
        <v/>
      </c>
      <c r="AE542" s="17" t="str">
        <f t="shared" si="107"/>
        <v/>
      </c>
      <c r="AF542" s="17" t="str">
        <f t="shared" si="107"/>
        <v/>
      </c>
      <c r="AG542" s="17" t="str">
        <f t="shared" si="107"/>
        <v/>
      </c>
      <c r="AH542" s="17" t="str">
        <f t="shared" si="107"/>
        <v/>
      </c>
      <c r="AI542" s="17" t="str">
        <f t="shared" si="107"/>
        <v/>
      </c>
      <c r="AJ542" s="17" t="str">
        <f t="shared" si="101"/>
        <v/>
      </c>
      <c r="AK542" s="17" t="str">
        <f t="shared" si="101"/>
        <v/>
      </c>
      <c r="AL542" s="17">
        <f t="shared" si="102"/>
        <v>0</v>
      </c>
    </row>
    <row r="543" spans="1:38" x14ac:dyDescent="0.2">
      <c r="A543" s="70" t="str">
        <f t="shared" si="103"/>
        <v/>
      </c>
      <c r="B543" s="228" t="str">
        <f>LEFT(TABLA!BC543,1)</f>
        <v>4</v>
      </c>
      <c r="C543" s="264" t="str">
        <f>TABLA!C543</f>
        <v>Ciencias Sociales</v>
      </c>
      <c r="D543" s="264" t="str">
        <f>TABLA!F543</f>
        <v>F. Ciencias Políticas y Sociología</v>
      </c>
      <c r="E543" s="148">
        <f>TABLA!BD543</f>
        <v>0</v>
      </c>
      <c r="F543" s="148">
        <f>TABLA!BE543</f>
        <v>0</v>
      </c>
      <c r="G543" s="70" t="str">
        <f t="shared" si="104"/>
        <v>0</v>
      </c>
      <c r="H543" s="17" t="str">
        <f t="shared" si="108"/>
        <v/>
      </c>
      <c r="I543" s="17" t="str">
        <f t="shared" si="108"/>
        <v/>
      </c>
      <c r="J543" s="17" t="str">
        <f t="shared" si="108"/>
        <v/>
      </c>
      <c r="K543" s="17" t="str">
        <f t="shared" si="108"/>
        <v/>
      </c>
      <c r="L543" s="17" t="str">
        <f t="shared" si="108"/>
        <v/>
      </c>
      <c r="M543" s="17" t="str">
        <f t="shared" si="108"/>
        <v/>
      </c>
      <c r="N543" s="17" t="str">
        <f t="shared" si="108"/>
        <v/>
      </c>
      <c r="O543" s="17" t="str">
        <f t="shared" si="108"/>
        <v/>
      </c>
      <c r="P543" s="17" t="str">
        <f t="shared" si="108"/>
        <v/>
      </c>
      <c r="Q543" s="17" t="str">
        <f t="shared" si="108"/>
        <v/>
      </c>
      <c r="R543" s="17" t="str">
        <f t="shared" si="108"/>
        <v/>
      </c>
      <c r="S543" s="17" t="str">
        <f t="shared" si="108"/>
        <v/>
      </c>
      <c r="T543" s="17" t="str">
        <f t="shared" si="108"/>
        <v/>
      </c>
      <c r="U543" s="17" t="str">
        <f t="shared" si="108"/>
        <v/>
      </c>
      <c r="V543" s="17" t="str">
        <f t="shared" si="108"/>
        <v/>
      </c>
      <c r="W543" s="17" t="str">
        <f t="shared" si="108"/>
        <v/>
      </c>
      <c r="X543" s="17" t="str">
        <f t="shared" si="107"/>
        <v/>
      </c>
      <c r="Y543" s="17" t="str">
        <f t="shared" si="107"/>
        <v/>
      </c>
      <c r="Z543" s="17" t="str">
        <f t="shared" si="107"/>
        <v/>
      </c>
      <c r="AA543" s="17" t="str">
        <f t="shared" si="107"/>
        <v/>
      </c>
      <c r="AB543" s="17" t="str">
        <f t="shared" si="107"/>
        <v/>
      </c>
      <c r="AC543" s="17" t="str">
        <f t="shared" si="107"/>
        <v/>
      </c>
      <c r="AD543" s="17" t="str">
        <f t="shared" si="107"/>
        <v/>
      </c>
      <c r="AE543" s="17" t="str">
        <f t="shared" si="107"/>
        <v/>
      </c>
      <c r="AF543" s="17" t="str">
        <f t="shared" si="107"/>
        <v/>
      </c>
      <c r="AG543" s="17" t="str">
        <f t="shared" si="107"/>
        <v/>
      </c>
      <c r="AH543" s="17" t="str">
        <f t="shared" si="107"/>
        <v/>
      </c>
      <c r="AI543" s="17" t="str">
        <f t="shared" si="107"/>
        <v/>
      </c>
      <c r="AJ543" s="17" t="str">
        <f t="shared" si="101"/>
        <v/>
      </c>
      <c r="AK543" s="17" t="str">
        <f t="shared" si="101"/>
        <v/>
      </c>
    </row>
    <row r="544" spans="1:38" hidden="1" x14ac:dyDescent="0.2">
      <c r="A544" s="70" t="str">
        <f t="shared" si="103"/>
        <v/>
      </c>
      <c r="B544" s="228" t="str">
        <f>LEFT(TABLA!BC544,1)</f>
        <v>5</v>
      </c>
      <c r="C544" s="17" t="str">
        <f>TABLA!C544</f>
        <v>Ciencias Sociales</v>
      </c>
      <c r="D544" s="17" t="str">
        <f>TABLA!F544</f>
        <v>F. Trabajo Social</v>
      </c>
      <c r="E544" s="262">
        <f>TABLA!BD544</f>
        <v>0</v>
      </c>
      <c r="F544" s="148">
        <f>TABLA!BE544</f>
        <v>0</v>
      </c>
      <c r="G544" s="70" t="str">
        <f t="shared" si="104"/>
        <v>0</v>
      </c>
      <c r="H544" s="17" t="str">
        <f t="shared" si="108"/>
        <v/>
      </c>
      <c r="I544" s="17" t="str">
        <f t="shared" si="108"/>
        <v/>
      </c>
      <c r="J544" s="17" t="str">
        <f t="shared" si="108"/>
        <v/>
      </c>
      <c r="K544" s="17" t="str">
        <f t="shared" si="108"/>
        <v/>
      </c>
      <c r="L544" s="17" t="str">
        <f t="shared" si="108"/>
        <v/>
      </c>
      <c r="M544" s="17" t="str">
        <f t="shared" si="108"/>
        <v/>
      </c>
      <c r="N544" s="17" t="str">
        <f t="shared" si="108"/>
        <v/>
      </c>
      <c r="O544" s="17" t="str">
        <f t="shared" si="108"/>
        <v/>
      </c>
      <c r="P544" s="17" t="str">
        <f t="shared" si="108"/>
        <v/>
      </c>
      <c r="Q544" s="17" t="str">
        <f t="shared" si="108"/>
        <v/>
      </c>
      <c r="R544" s="17" t="str">
        <f t="shared" si="108"/>
        <v/>
      </c>
      <c r="S544" s="17" t="str">
        <f t="shared" si="108"/>
        <v/>
      </c>
      <c r="T544" s="17" t="str">
        <f t="shared" si="108"/>
        <v/>
      </c>
      <c r="U544" s="17" t="str">
        <f t="shared" si="108"/>
        <v/>
      </c>
      <c r="V544" s="17" t="str">
        <f t="shared" si="108"/>
        <v/>
      </c>
      <c r="W544" s="17" t="str">
        <f t="shared" si="108"/>
        <v/>
      </c>
      <c r="X544" s="17" t="str">
        <f t="shared" si="107"/>
        <v/>
      </c>
      <c r="Y544" s="17" t="str">
        <f t="shared" si="107"/>
        <v/>
      </c>
      <c r="Z544" s="17" t="str">
        <f t="shared" si="107"/>
        <v/>
      </c>
      <c r="AA544" s="17" t="str">
        <f t="shared" si="107"/>
        <v/>
      </c>
      <c r="AB544" s="17" t="str">
        <f t="shared" si="107"/>
        <v/>
      </c>
      <c r="AC544" s="17" t="str">
        <f t="shared" si="107"/>
        <v/>
      </c>
      <c r="AD544" s="17" t="str">
        <f t="shared" si="107"/>
        <v/>
      </c>
      <c r="AE544" s="17" t="str">
        <f t="shared" si="107"/>
        <v/>
      </c>
      <c r="AF544" s="17" t="str">
        <f t="shared" si="107"/>
        <v/>
      </c>
      <c r="AG544" s="17" t="str">
        <f t="shared" si="107"/>
        <v/>
      </c>
      <c r="AH544" s="17" t="str">
        <f t="shared" si="107"/>
        <v/>
      </c>
      <c r="AI544" s="17" t="str">
        <f t="shared" si="107"/>
        <v/>
      </c>
      <c r="AJ544" s="17" t="str">
        <f t="shared" si="101"/>
        <v/>
      </c>
      <c r="AK544" s="17" t="str">
        <f t="shared" si="101"/>
        <v/>
      </c>
      <c r="AL544" s="17">
        <f t="shared" si="102"/>
        <v>0</v>
      </c>
    </row>
    <row r="545" spans="1:38" hidden="1" x14ac:dyDescent="0.2">
      <c r="A545" s="70" t="str">
        <f t="shared" si="103"/>
        <v/>
      </c>
      <c r="B545" s="228" t="str">
        <f>LEFT(TABLA!BC545,1)</f>
        <v>4</v>
      </c>
      <c r="C545" s="17" t="str">
        <f>TABLA!C545</f>
        <v>Ciencias Sociales</v>
      </c>
      <c r="D545" s="17" t="str">
        <f>TABLA!F545</f>
        <v>F. Comercio y Turismo</v>
      </c>
      <c r="E545" s="148" t="str">
        <f>TABLA!BD545</f>
        <v>Agradecido por la atención en general de las bibliotecas de la UCM</v>
      </c>
      <c r="F545" s="148" t="str">
        <f>TABLA!BE545</f>
        <v>eduhurte@ucm.es</v>
      </c>
      <c r="G545" s="70" t="str">
        <f t="shared" si="104"/>
        <v>AGRADECIDO POR LA ATENCION EN GENERAL DE LAS BIBLIOTECAS DE LA UCM</v>
      </c>
      <c r="H545" s="17" t="str">
        <f t="shared" si="108"/>
        <v/>
      </c>
      <c r="I545" s="17" t="str">
        <f t="shared" si="108"/>
        <v/>
      </c>
      <c r="J545" s="17" t="str">
        <f t="shared" si="108"/>
        <v/>
      </c>
      <c r="K545" s="17" t="str">
        <f t="shared" si="108"/>
        <v/>
      </c>
      <c r="L545" s="17" t="str">
        <f t="shared" si="108"/>
        <v/>
      </c>
      <c r="M545" s="17" t="str">
        <f t="shared" si="108"/>
        <v/>
      </c>
      <c r="N545" s="17" t="str">
        <f t="shared" si="108"/>
        <v/>
      </c>
      <c r="O545" s="17" t="str">
        <f t="shared" si="108"/>
        <v/>
      </c>
      <c r="P545" s="17" t="str">
        <f t="shared" si="108"/>
        <v/>
      </c>
      <c r="Q545" s="17" t="str">
        <f t="shared" si="108"/>
        <v/>
      </c>
      <c r="R545" s="17" t="str">
        <f t="shared" si="108"/>
        <v/>
      </c>
      <c r="S545" s="17" t="str">
        <f t="shared" si="108"/>
        <v/>
      </c>
      <c r="T545" s="17" t="str">
        <f t="shared" si="108"/>
        <v/>
      </c>
      <c r="U545" s="17" t="str">
        <f t="shared" si="108"/>
        <v/>
      </c>
      <c r="V545" s="17" t="str">
        <f t="shared" si="108"/>
        <v/>
      </c>
      <c r="W545" s="17" t="str">
        <f t="shared" si="108"/>
        <v/>
      </c>
      <c r="X545" s="17" t="str">
        <f t="shared" si="107"/>
        <v/>
      </c>
      <c r="Y545" s="17" t="str">
        <f t="shared" si="107"/>
        <v/>
      </c>
      <c r="Z545" s="17" t="str">
        <f t="shared" si="107"/>
        <v/>
      </c>
      <c r="AA545" s="17" t="str">
        <f t="shared" si="107"/>
        <v/>
      </c>
      <c r="AB545" s="17" t="str">
        <f t="shared" si="107"/>
        <v/>
      </c>
      <c r="AC545" s="17" t="str">
        <f t="shared" si="107"/>
        <v/>
      </c>
      <c r="AD545" s="17" t="str">
        <f t="shared" si="107"/>
        <v/>
      </c>
      <c r="AE545" s="17" t="str">
        <f t="shared" si="107"/>
        <v/>
      </c>
      <c r="AF545" s="17" t="str">
        <f t="shared" si="107"/>
        <v/>
      </c>
      <c r="AG545" s="17" t="str">
        <f t="shared" si="107"/>
        <v/>
      </c>
      <c r="AH545" s="17" t="str">
        <f t="shared" si="107"/>
        <v/>
      </c>
      <c r="AI545" s="17" t="str">
        <f t="shared" si="107"/>
        <v/>
      </c>
      <c r="AJ545" s="17" t="str">
        <f t="shared" si="101"/>
        <v/>
      </c>
      <c r="AK545" s="17" t="str">
        <f t="shared" si="101"/>
        <v/>
      </c>
      <c r="AL545" s="17">
        <f t="shared" si="102"/>
        <v>1</v>
      </c>
    </row>
    <row r="546" spans="1:38" x14ac:dyDescent="0.2">
      <c r="A546" s="70" t="str">
        <f t="shared" si="103"/>
        <v/>
      </c>
      <c r="B546" s="228" t="str">
        <f>LEFT(TABLA!BC546,1)</f>
        <v>5</v>
      </c>
      <c r="C546" s="264" t="str">
        <f>TABLA!C546</f>
        <v>Ciencias de la Salud</v>
      </c>
      <c r="D546" s="264" t="str">
        <f>TABLA!F546</f>
        <v>F. Psicología</v>
      </c>
      <c r="E546" s="148">
        <f>TABLA!BD546</f>
        <v>0</v>
      </c>
      <c r="F546" s="148">
        <f>TABLA!BE546</f>
        <v>0</v>
      </c>
      <c r="G546" s="70" t="str">
        <f t="shared" si="104"/>
        <v>0</v>
      </c>
      <c r="H546" s="17" t="str">
        <f t="shared" si="108"/>
        <v/>
      </c>
      <c r="I546" s="17" t="str">
        <f t="shared" si="108"/>
        <v/>
      </c>
      <c r="J546" s="17" t="str">
        <f t="shared" si="108"/>
        <v/>
      </c>
      <c r="K546" s="17" t="str">
        <f t="shared" si="108"/>
        <v/>
      </c>
      <c r="L546" s="17" t="str">
        <f t="shared" si="108"/>
        <v/>
      </c>
      <c r="M546" s="17" t="str">
        <f t="shared" si="108"/>
        <v/>
      </c>
      <c r="N546" s="17" t="str">
        <f t="shared" si="108"/>
        <v/>
      </c>
      <c r="O546" s="17" t="str">
        <f t="shared" si="108"/>
        <v/>
      </c>
      <c r="P546" s="17" t="str">
        <f t="shared" si="108"/>
        <v/>
      </c>
      <c r="Q546" s="17" t="str">
        <f t="shared" si="108"/>
        <v/>
      </c>
      <c r="R546" s="17" t="str">
        <f t="shared" si="108"/>
        <v/>
      </c>
      <c r="S546" s="17" t="str">
        <f t="shared" si="108"/>
        <v/>
      </c>
      <c r="T546" s="17" t="str">
        <f t="shared" si="108"/>
        <v/>
      </c>
      <c r="U546" s="17" t="str">
        <f t="shared" si="108"/>
        <v/>
      </c>
      <c r="V546" s="17" t="str">
        <f t="shared" si="108"/>
        <v/>
      </c>
      <c r="W546" s="17" t="str">
        <f t="shared" si="108"/>
        <v/>
      </c>
      <c r="X546" s="17" t="str">
        <f t="shared" si="107"/>
        <v/>
      </c>
      <c r="Y546" s="17" t="str">
        <f t="shared" si="107"/>
        <v/>
      </c>
      <c r="Z546" s="17" t="str">
        <f t="shared" si="107"/>
        <v/>
      </c>
      <c r="AA546" s="17" t="str">
        <f t="shared" si="107"/>
        <v/>
      </c>
      <c r="AB546" s="17" t="str">
        <f t="shared" si="107"/>
        <v/>
      </c>
      <c r="AC546" s="17" t="str">
        <f t="shared" si="107"/>
        <v/>
      </c>
      <c r="AD546" s="17" t="str">
        <f t="shared" si="107"/>
        <v/>
      </c>
      <c r="AE546" s="17" t="str">
        <f t="shared" si="107"/>
        <v/>
      </c>
      <c r="AF546" s="17" t="str">
        <f t="shared" si="107"/>
        <v/>
      </c>
      <c r="AG546" s="17" t="str">
        <f t="shared" si="107"/>
        <v/>
      </c>
      <c r="AH546" s="17" t="str">
        <f t="shared" si="107"/>
        <v/>
      </c>
      <c r="AI546" s="17" t="str">
        <f t="shared" si="107"/>
        <v/>
      </c>
      <c r="AJ546" s="17" t="str">
        <f t="shared" si="101"/>
        <v/>
      </c>
      <c r="AK546" s="17" t="str">
        <f t="shared" si="101"/>
        <v/>
      </c>
    </row>
    <row r="547" spans="1:38" hidden="1" x14ac:dyDescent="0.2">
      <c r="A547" s="70" t="str">
        <f t="shared" si="103"/>
        <v/>
      </c>
      <c r="B547" s="228" t="str">
        <f>LEFT(TABLA!BC547,1)</f>
        <v>5</v>
      </c>
      <c r="C547" s="17" t="str">
        <f>TABLA!C547</f>
        <v>Ciencias Experimentales</v>
      </c>
      <c r="D547" s="17" t="str">
        <f>TABLA!F547</f>
        <v>F. Informática</v>
      </c>
      <c r="E547" s="262">
        <f>TABLA!BD547</f>
        <v>0</v>
      </c>
      <c r="F547" s="148">
        <f>TABLA!BE547</f>
        <v>0</v>
      </c>
      <c r="G547" s="70" t="str">
        <f t="shared" si="104"/>
        <v>0</v>
      </c>
      <c r="H547" s="17" t="str">
        <f t="shared" si="108"/>
        <v/>
      </c>
      <c r="I547" s="17" t="str">
        <f t="shared" si="108"/>
        <v/>
      </c>
      <c r="J547" s="17" t="str">
        <f t="shared" si="108"/>
        <v/>
      </c>
      <c r="K547" s="17" t="str">
        <f t="shared" si="108"/>
        <v/>
      </c>
      <c r="L547" s="17" t="str">
        <f t="shared" si="108"/>
        <v/>
      </c>
      <c r="M547" s="17" t="str">
        <f t="shared" si="108"/>
        <v/>
      </c>
      <c r="N547" s="17" t="str">
        <f t="shared" si="108"/>
        <v/>
      </c>
      <c r="O547" s="17" t="str">
        <f t="shared" si="108"/>
        <v/>
      </c>
      <c r="P547" s="17" t="str">
        <f t="shared" si="108"/>
        <v/>
      </c>
      <c r="Q547" s="17" t="str">
        <f t="shared" si="108"/>
        <v/>
      </c>
      <c r="R547" s="17" t="str">
        <f t="shared" si="108"/>
        <v/>
      </c>
      <c r="S547" s="17" t="str">
        <f t="shared" si="108"/>
        <v/>
      </c>
      <c r="T547" s="17" t="str">
        <f t="shared" si="108"/>
        <v/>
      </c>
      <c r="U547" s="17" t="str">
        <f t="shared" si="108"/>
        <v/>
      </c>
      <c r="V547" s="17" t="str">
        <f t="shared" si="108"/>
        <v/>
      </c>
      <c r="W547" s="17" t="str">
        <f t="shared" si="108"/>
        <v/>
      </c>
      <c r="X547" s="17" t="str">
        <f t="shared" si="107"/>
        <v/>
      </c>
      <c r="Y547" s="17" t="str">
        <f t="shared" si="107"/>
        <v/>
      </c>
      <c r="Z547" s="17" t="str">
        <f t="shared" si="107"/>
        <v/>
      </c>
      <c r="AA547" s="17" t="str">
        <f t="shared" si="107"/>
        <v/>
      </c>
      <c r="AB547" s="17" t="str">
        <f t="shared" si="107"/>
        <v/>
      </c>
      <c r="AC547" s="17" t="str">
        <f t="shared" si="107"/>
        <v/>
      </c>
      <c r="AD547" s="17" t="str">
        <f t="shared" si="107"/>
        <v/>
      </c>
      <c r="AE547" s="17" t="str">
        <f t="shared" si="107"/>
        <v/>
      </c>
      <c r="AF547" s="17" t="str">
        <f t="shared" si="107"/>
        <v/>
      </c>
      <c r="AG547" s="17" t="str">
        <f t="shared" si="107"/>
        <v/>
      </c>
      <c r="AH547" s="17" t="str">
        <f t="shared" si="107"/>
        <v/>
      </c>
      <c r="AI547" s="17" t="str">
        <f t="shared" si="107"/>
        <v/>
      </c>
      <c r="AJ547" s="17" t="str">
        <f t="shared" si="101"/>
        <v/>
      </c>
      <c r="AK547" s="17" t="str">
        <f t="shared" si="101"/>
        <v/>
      </c>
      <c r="AL547" s="17">
        <f t="shared" si="102"/>
        <v>0</v>
      </c>
    </row>
    <row r="548" spans="1:38" hidden="1" x14ac:dyDescent="0.2">
      <c r="A548" s="70" t="str">
        <f t="shared" si="103"/>
        <v/>
      </c>
      <c r="B548" s="228" t="str">
        <f>LEFT(TABLA!BC548,1)</f>
        <v>4</v>
      </c>
      <c r="C548" s="17" t="str">
        <f>TABLA!C548</f>
        <v>Ciencias Sociales</v>
      </c>
      <c r="D548" s="17" t="str">
        <f>TABLA!F548</f>
        <v>F. Ciencias Políticas y Sociología</v>
      </c>
      <c r="E548" s="148">
        <f>TABLA!BD548</f>
        <v>0</v>
      </c>
      <c r="F548" s="148">
        <f>TABLA!BE548</f>
        <v>0</v>
      </c>
      <c r="G548" s="70" t="str">
        <f t="shared" si="104"/>
        <v>0</v>
      </c>
      <c r="H548" s="17" t="str">
        <f t="shared" si="108"/>
        <v/>
      </c>
      <c r="I548" s="17" t="str">
        <f t="shared" si="108"/>
        <v/>
      </c>
      <c r="J548" s="17" t="str">
        <f t="shared" si="108"/>
        <v/>
      </c>
      <c r="K548" s="17" t="str">
        <f t="shared" si="108"/>
        <v/>
      </c>
      <c r="L548" s="17" t="str">
        <f t="shared" si="108"/>
        <v/>
      </c>
      <c r="M548" s="17" t="str">
        <f t="shared" si="108"/>
        <v/>
      </c>
      <c r="N548" s="17" t="str">
        <f t="shared" si="108"/>
        <v/>
      </c>
      <c r="O548" s="17" t="str">
        <f t="shared" si="108"/>
        <v/>
      </c>
      <c r="P548" s="17" t="str">
        <f t="shared" si="108"/>
        <v/>
      </c>
      <c r="Q548" s="17" t="str">
        <f t="shared" si="108"/>
        <v/>
      </c>
      <c r="R548" s="17" t="str">
        <f t="shared" si="108"/>
        <v/>
      </c>
      <c r="S548" s="17" t="str">
        <f t="shared" si="108"/>
        <v/>
      </c>
      <c r="T548" s="17" t="str">
        <f t="shared" si="108"/>
        <v/>
      </c>
      <c r="U548" s="17" t="str">
        <f t="shared" si="108"/>
        <v/>
      </c>
      <c r="V548" s="17" t="str">
        <f t="shared" si="108"/>
        <v/>
      </c>
      <c r="W548" s="17" t="str">
        <f t="shared" si="108"/>
        <v/>
      </c>
      <c r="X548" s="17" t="str">
        <f t="shared" si="107"/>
        <v/>
      </c>
      <c r="Y548" s="17" t="str">
        <f t="shared" si="107"/>
        <v/>
      </c>
      <c r="Z548" s="17" t="str">
        <f t="shared" si="107"/>
        <v/>
      </c>
      <c r="AA548" s="17" t="str">
        <f t="shared" si="107"/>
        <v/>
      </c>
      <c r="AB548" s="17" t="str">
        <f t="shared" si="107"/>
        <v/>
      </c>
      <c r="AC548" s="17" t="str">
        <f t="shared" si="107"/>
        <v/>
      </c>
      <c r="AD548" s="17" t="str">
        <f t="shared" si="107"/>
        <v/>
      </c>
      <c r="AE548" s="17" t="str">
        <f t="shared" si="107"/>
        <v/>
      </c>
      <c r="AF548" s="17" t="str">
        <f t="shared" si="107"/>
        <v/>
      </c>
      <c r="AG548" s="17" t="str">
        <f t="shared" si="107"/>
        <v/>
      </c>
      <c r="AH548" s="17" t="str">
        <f t="shared" si="107"/>
        <v/>
      </c>
      <c r="AI548" s="17" t="str">
        <f t="shared" si="107"/>
        <v/>
      </c>
      <c r="AJ548" s="17" t="str">
        <f t="shared" si="101"/>
        <v/>
      </c>
      <c r="AK548" s="17" t="str">
        <f t="shared" si="101"/>
        <v/>
      </c>
      <c r="AL548" s="17">
        <f t="shared" si="102"/>
        <v>0</v>
      </c>
    </row>
    <row r="549" spans="1:38" ht="25.85" x14ac:dyDescent="0.2">
      <c r="A549" s="70" t="str">
        <f t="shared" si="103"/>
        <v xml:space="preserve">CALOR FRIO TEMPERATURA; </v>
      </c>
      <c r="B549" s="228" t="str">
        <f>LEFT(TABLA!BC549,1)</f>
        <v>5</v>
      </c>
      <c r="C549" s="264" t="str">
        <f>TABLA!C549</f>
        <v>Ciencias Experimentales</v>
      </c>
      <c r="D549" s="264" t="str">
        <f>TABLA!F549</f>
        <v>F. Ciencias Físicas</v>
      </c>
      <c r="E549" s="148" t="str">
        <f>TABLA!BD549</f>
        <v>En la biblioteca de Físicas siempre hace muchísimo calor, por lo demás un servicio excelente. Gracias</v>
      </c>
      <c r="F549" s="148">
        <f>TABLA!BE549</f>
        <v>0</v>
      </c>
      <c r="G549" s="70" t="str">
        <f t="shared" si="104"/>
        <v>EN LA BIBLIOTECA DE FISICAS SIEMPRE HACE MUCHISIMO CALOR, POR LO DEMAS UN SERVICIO EXCELENTE. GRACIAS</v>
      </c>
      <c r="H549" s="17" t="str">
        <f t="shared" si="108"/>
        <v/>
      </c>
      <c r="I549" s="17" t="str">
        <f t="shared" si="108"/>
        <v/>
      </c>
      <c r="J549" s="17" t="str">
        <f t="shared" si="108"/>
        <v xml:space="preserve">CALOR FRIO TEMPERATURA; </v>
      </c>
      <c r="K549" s="17" t="str">
        <f t="shared" si="108"/>
        <v/>
      </c>
      <c r="L549" s="17" t="str">
        <f t="shared" si="108"/>
        <v/>
      </c>
      <c r="M549" s="17" t="str">
        <f t="shared" si="108"/>
        <v/>
      </c>
      <c r="N549" s="17" t="str">
        <f t="shared" si="108"/>
        <v/>
      </c>
      <c r="O549" s="17" t="str">
        <f t="shared" si="108"/>
        <v/>
      </c>
      <c r="P549" s="17" t="str">
        <f t="shared" si="108"/>
        <v/>
      </c>
      <c r="Q549" s="17" t="str">
        <f t="shared" si="108"/>
        <v/>
      </c>
      <c r="R549" s="17" t="str">
        <f t="shared" si="108"/>
        <v/>
      </c>
      <c r="S549" s="17" t="str">
        <f t="shared" si="108"/>
        <v/>
      </c>
      <c r="T549" s="17" t="str">
        <f t="shared" si="108"/>
        <v/>
      </c>
      <c r="U549" s="17" t="str">
        <f t="shared" si="108"/>
        <v/>
      </c>
      <c r="V549" s="17" t="str">
        <f t="shared" si="108"/>
        <v/>
      </c>
      <c r="W549" s="17" t="str">
        <f t="shared" si="108"/>
        <v/>
      </c>
      <c r="X549" s="17" t="str">
        <f t="shared" si="107"/>
        <v/>
      </c>
      <c r="Y549" s="17" t="str">
        <f t="shared" si="107"/>
        <v/>
      </c>
      <c r="Z549" s="17" t="str">
        <f t="shared" si="107"/>
        <v/>
      </c>
      <c r="AA549" s="17" t="str">
        <f t="shared" si="107"/>
        <v/>
      </c>
      <c r="AB549" s="17" t="str">
        <f t="shared" si="107"/>
        <v/>
      </c>
      <c r="AC549" s="17" t="str">
        <f t="shared" si="107"/>
        <v/>
      </c>
      <c r="AD549" s="17" t="str">
        <f t="shared" si="107"/>
        <v/>
      </c>
      <c r="AE549" s="17" t="str">
        <f t="shared" si="107"/>
        <v/>
      </c>
      <c r="AF549" s="17" t="str">
        <f t="shared" si="107"/>
        <v/>
      </c>
      <c r="AG549" s="17" t="str">
        <f t="shared" si="107"/>
        <v/>
      </c>
      <c r="AH549" s="17" t="str">
        <f t="shared" si="107"/>
        <v/>
      </c>
      <c r="AI549" s="17" t="str">
        <f t="shared" si="107"/>
        <v/>
      </c>
      <c r="AJ549" s="17" t="str">
        <f t="shared" si="101"/>
        <v/>
      </c>
      <c r="AK549" s="17" t="str">
        <f t="shared" si="101"/>
        <v/>
      </c>
    </row>
    <row r="550" spans="1:38" ht="25.85" hidden="1" x14ac:dyDescent="0.2">
      <c r="A550" s="70" t="str">
        <f t="shared" si="103"/>
        <v xml:space="preserve">PERSONAL; RESERVAS; </v>
      </c>
      <c r="B550" s="228" t="str">
        <f>LEFT(TABLA!BC550,1)</f>
        <v>4</v>
      </c>
      <c r="C550" s="17" t="str">
        <f>TABLA!C550</f>
        <v>Humanidades</v>
      </c>
      <c r="D550" s="17" t="str">
        <f>TABLA!F550</f>
        <v>F. Educación - Centro de Formación del Profesorado</v>
      </c>
      <c r="E550" s="262" t="str">
        <f>TABLA!BD550</f>
        <v>Me cuesta reservar espacios de trabajo en la biblioteca porque no me deja la aplicación, siempre tiene que solicitarlo otra persona del grupo</v>
      </c>
      <c r="F550" s="148">
        <f>TABLA!BE550</f>
        <v>0</v>
      </c>
      <c r="G550" s="70" t="str">
        <f t="shared" si="104"/>
        <v>ME CUESTA RESERVAR ESPACIOS DE TRABAJO EN LA BIBLIOTECA PORQUE NO ME DEJA LA APLICACION, SIEMPRE TIENE QUE SOLICITARLO OTRA PERSONA DEL GRUPO</v>
      </c>
      <c r="H550" s="17" t="str">
        <f t="shared" si="108"/>
        <v/>
      </c>
      <c r="I550" s="17" t="str">
        <f t="shared" si="108"/>
        <v/>
      </c>
      <c r="J550" s="17" t="str">
        <f t="shared" si="108"/>
        <v/>
      </c>
      <c r="K550" s="17" t="str">
        <f t="shared" si="108"/>
        <v/>
      </c>
      <c r="L550" s="17" t="str">
        <f t="shared" si="108"/>
        <v/>
      </c>
      <c r="M550" s="17" t="str">
        <f t="shared" si="108"/>
        <v/>
      </c>
      <c r="N550" s="17" t="str">
        <f t="shared" si="108"/>
        <v/>
      </c>
      <c r="O550" s="17" t="str">
        <f t="shared" si="108"/>
        <v/>
      </c>
      <c r="P550" s="17" t="str">
        <f t="shared" si="108"/>
        <v/>
      </c>
      <c r="Q550" s="17" t="str">
        <f t="shared" si="108"/>
        <v/>
      </c>
      <c r="R550" s="17" t="str">
        <f t="shared" si="108"/>
        <v/>
      </c>
      <c r="S550" s="17" t="str">
        <f t="shared" si="108"/>
        <v/>
      </c>
      <c r="T550" s="17" t="str">
        <f t="shared" si="108"/>
        <v/>
      </c>
      <c r="U550" s="17" t="str">
        <f t="shared" si="108"/>
        <v/>
      </c>
      <c r="V550" s="17" t="str">
        <f t="shared" si="108"/>
        <v/>
      </c>
      <c r="W550" s="17" t="str">
        <f t="shared" si="108"/>
        <v/>
      </c>
      <c r="X550" s="17" t="str">
        <f t="shared" si="107"/>
        <v/>
      </c>
      <c r="Y550" s="17" t="str">
        <f t="shared" si="107"/>
        <v/>
      </c>
      <c r="Z550" s="17" t="str">
        <f t="shared" si="107"/>
        <v/>
      </c>
      <c r="AA550" s="17" t="str">
        <f t="shared" si="107"/>
        <v xml:space="preserve">PERSONAL; </v>
      </c>
      <c r="AB550" s="17" t="str">
        <f t="shared" si="107"/>
        <v/>
      </c>
      <c r="AC550" s="17" t="str">
        <f t="shared" si="107"/>
        <v/>
      </c>
      <c r="AD550" s="17" t="str">
        <f t="shared" si="107"/>
        <v xml:space="preserve">RESERVAS; </v>
      </c>
      <c r="AE550" s="17" t="str">
        <f t="shared" si="107"/>
        <v/>
      </c>
      <c r="AF550" s="17" t="str">
        <f t="shared" si="107"/>
        <v/>
      </c>
      <c r="AG550" s="17" t="str">
        <f t="shared" si="107"/>
        <v/>
      </c>
      <c r="AH550" s="17" t="str">
        <f t="shared" si="107"/>
        <v/>
      </c>
      <c r="AI550" s="17" t="str">
        <f t="shared" si="107"/>
        <v/>
      </c>
      <c r="AJ550" s="17" t="str">
        <f t="shared" si="101"/>
        <v/>
      </c>
      <c r="AK550" s="17" t="str">
        <f t="shared" si="101"/>
        <v/>
      </c>
      <c r="AL550" s="17">
        <f t="shared" si="102"/>
        <v>1</v>
      </c>
    </row>
    <row r="551" spans="1:38" ht="25.85" x14ac:dyDescent="0.2">
      <c r="A551" s="70" t="str">
        <f t="shared" si="103"/>
        <v xml:space="preserve">LIBROS; </v>
      </c>
      <c r="B551" s="228" t="str">
        <f>LEFT(TABLA!BC551,1)</f>
        <v>4</v>
      </c>
      <c r="C551" s="264" t="str">
        <f>TABLA!C551</f>
        <v>Ciencias Experimentales</v>
      </c>
      <c r="D551" s="264" t="str">
        <f>TABLA!F551</f>
        <v>F. Ciencias Físicas</v>
      </c>
      <c r="E551" s="148" t="str">
        <f>TABLA!BD551</f>
        <v>Invertir en mayor cantidad de libros señalados que se utilizan en varias asignaturas y se agotan rápidamente</v>
      </c>
      <c r="F551" s="148">
        <f>TABLA!BE551</f>
        <v>0</v>
      </c>
      <c r="G551" s="70" t="str">
        <f t="shared" si="104"/>
        <v>INVERTIR EN MAYOR CANTIDAD DE LIBROS SEÑALADOS QUE SE UTILIZAN EN VARIAS ASIGNATURAS Y SE AGOTAN RAPIDAMENTE</v>
      </c>
      <c r="H551" s="17" t="str">
        <f t="shared" si="108"/>
        <v/>
      </c>
      <c r="I551" s="17" t="str">
        <f t="shared" si="108"/>
        <v/>
      </c>
      <c r="J551" s="17" t="str">
        <f t="shared" si="108"/>
        <v/>
      </c>
      <c r="K551" s="17" t="str">
        <f t="shared" si="108"/>
        <v/>
      </c>
      <c r="L551" s="17" t="str">
        <f t="shared" si="108"/>
        <v/>
      </c>
      <c r="M551" s="17" t="str">
        <f t="shared" si="108"/>
        <v/>
      </c>
      <c r="N551" s="17" t="str">
        <f t="shared" si="108"/>
        <v/>
      </c>
      <c r="O551" s="17" t="str">
        <f t="shared" si="108"/>
        <v/>
      </c>
      <c r="P551" s="17" t="str">
        <f t="shared" si="108"/>
        <v/>
      </c>
      <c r="Q551" s="17" t="str">
        <f t="shared" si="108"/>
        <v/>
      </c>
      <c r="R551" s="17" t="str">
        <f t="shared" si="108"/>
        <v/>
      </c>
      <c r="S551" s="17" t="str">
        <f t="shared" si="108"/>
        <v/>
      </c>
      <c r="T551" s="17" t="str">
        <f t="shared" si="108"/>
        <v/>
      </c>
      <c r="U551" s="17" t="str">
        <f t="shared" si="108"/>
        <v xml:space="preserve">LIBROS; </v>
      </c>
      <c r="V551" s="17" t="str">
        <f t="shared" si="108"/>
        <v/>
      </c>
      <c r="W551" s="17" t="str">
        <f t="shared" ref="W551:AI566" si="109">IFERROR((IF(FIND(W$2,$G551,1)&gt;0,W$3)),"")</f>
        <v/>
      </c>
      <c r="X551" s="17" t="str">
        <f t="shared" si="109"/>
        <v/>
      </c>
      <c r="Y551" s="17" t="str">
        <f t="shared" si="109"/>
        <v/>
      </c>
      <c r="Z551" s="17" t="str">
        <f t="shared" si="109"/>
        <v/>
      </c>
      <c r="AA551" s="17" t="str">
        <f t="shared" si="109"/>
        <v/>
      </c>
      <c r="AB551" s="17" t="str">
        <f t="shared" si="109"/>
        <v/>
      </c>
      <c r="AC551" s="17" t="str">
        <f t="shared" si="109"/>
        <v/>
      </c>
      <c r="AD551" s="17" t="str">
        <f t="shared" si="109"/>
        <v/>
      </c>
      <c r="AE551" s="17" t="str">
        <f t="shared" si="109"/>
        <v/>
      </c>
      <c r="AF551" s="17" t="str">
        <f t="shared" si="109"/>
        <v/>
      </c>
      <c r="AG551" s="17" t="str">
        <f t="shared" si="109"/>
        <v/>
      </c>
      <c r="AH551" s="17" t="str">
        <f t="shared" si="109"/>
        <v/>
      </c>
      <c r="AI551" s="17" t="str">
        <f t="shared" si="109"/>
        <v/>
      </c>
      <c r="AJ551" s="17" t="str">
        <f t="shared" si="101"/>
        <v/>
      </c>
      <c r="AK551" s="17" t="str">
        <f t="shared" si="101"/>
        <v/>
      </c>
    </row>
    <row r="552" spans="1:38" hidden="1" x14ac:dyDescent="0.2">
      <c r="A552" s="70" t="str">
        <f t="shared" si="103"/>
        <v/>
      </c>
      <c r="B552" s="228" t="str">
        <f>LEFT(TABLA!BC552,1)</f>
        <v>3</v>
      </c>
      <c r="C552" s="17" t="str">
        <f>TABLA!C552</f>
        <v>Ciencias Sociales</v>
      </c>
      <c r="D552" s="17" t="str">
        <f>TABLA!F552</f>
        <v>F. Comercio y Turismo</v>
      </c>
      <c r="E552" s="262">
        <f>TABLA!BD552</f>
        <v>0</v>
      </c>
      <c r="F552" s="148">
        <f>TABLA!BE552</f>
        <v>0</v>
      </c>
      <c r="G552" s="70" t="str">
        <f t="shared" si="104"/>
        <v>0</v>
      </c>
      <c r="H552" s="17" t="str">
        <f t="shared" ref="H552:W567" si="110">IFERROR((IF(FIND(H$2,$G552,1)&gt;0,H$3)),"")</f>
        <v/>
      </c>
      <c r="I552" s="17" t="str">
        <f t="shared" si="110"/>
        <v/>
      </c>
      <c r="J552" s="17" t="str">
        <f t="shared" si="110"/>
        <v/>
      </c>
      <c r="K552" s="17" t="str">
        <f t="shared" si="110"/>
        <v/>
      </c>
      <c r="L552" s="17" t="str">
        <f t="shared" si="110"/>
        <v/>
      </c>
      <c r="M552" s="17" t="str">
        <f t="shared" si="110"/>
        <v/>
      </c>
      <c r="N552" s="17" t="str">
        <f t="shared" si="110"/>
        <v/>
      </c>
      <c r="O552" s="17" t="str">
        <f t="shared" si="110"/>
        <v/>
      </c>
      <c r="P552" s="17" t="str">
        <f t="shared" si="110"/>
        <v/>
      </c>
      <c r="Q552" s="17" t="str">
        <f t="shared" si="110"/>
        <v/>
      </c>
      <c r="R552" s="17" t="str">
        <f t="shared" si="110"/>
        <v/>
      </c>
      <c r="S552" s="17" t="str">
        <f t="shared" si="110"/>
        <v/>
      </c>
      <c r="T552" s="17" t="str">
        <f t="shared" si="110"/>
        <v/>
      </c>
      <c r="U552" s="17" t="str">
        <f t="shared" si="110"/>
        <v/>
      </c>
      <c r="V552" s="17" t="str">
        <f t="shared" si="110"/>
        <v/>
      </c>
      <c r="W552" s="17" t="str">
        <f t="shared" si="110"/>
        <v/>
      </c>
      <c r="X552" s="17" t="str">
        <f t="shared" si="109"/>
        <v/>
      </c>
      <c r="Y552" s="17" t="str">
        <f t="shared" si="109"/>
        <v/>
      </c>
      <c r="Z552" s="17" t="str">
        <f t="shared" si="109"/>
        <v/>
      </c>
      <c r="AA552" s="17" t="str">
        <f t="shared" si="109"/>
        <v/>
      </c>
      <c r="AB552" s="17" t="str">
        <f t="shared" si="109"/>
        <v/>
      </c>
      <c r="AC552" s="17" t="str">
        <f t="shared" si="109"/>
        <v/>
      </c>
      <c r="AD552" s="17" t="str">
        <f t="shared" si="109"/>
        <v/>
      </c>
      <c r="AE552" s="17" t="str">
        <f t="shared" si="109"/>
        <v/>
      </c>
      <c r="AF552" s="17" t="str">
        <f t="shared" si="109"/>
        <v/>
      </c>
      <c r="AG552" s="17" t="str">
        <f t="shared" si="109"/>
        <v/>
      </c>
      <c r="AH552" s="17" t="str">
        <f t="shared" si="109"/>
        <v/>
      </c>
      <c r="AI552" s="17" t="str">
        <f t="shared" si="109"/>
        <v/>
      </c>
      <c r="AJ552" s="17" t="str">
        <f t="shared" si="101"/>
        <v/>
      </c>
      <c r="AK552" s="17" t="str">
        <f t="shared" si="101"/>
        <v/>
      </c>
      <c r="AL552" s="17">
        <f t="shared" si="102"/>
        <v>0</v>
      </c>
    </row>
    <row r="553" spans="1:38" x14ac:dyDescent="0.2">
      <c r="A553" s="70" t="str">
        <f t="shared" si="103"/>
        <v/>
      </c>
      <c r="B553" s="228" t="str">
        <f>LEFT(TABLA!BC553,1)</f>
        <v>5</v>
      </c>
      <c r="C553" s="264" t="str">
        <f>TABLA!C553</f>
        <v/>
      </c>
      <c r="D553" s="264">
        <f>TABLA!F553</f>
        <v>0</v>
      </c>
      <c r="E553" s="148">
        <f>TABLA!BD553</f>
        <v>0</v>
      </c>
      <c r="F553" s="148">
        <f>TABLA!BE553</f>
        <v>0</v>
      </c>
      <c r="G553" s="70" t="str">
        <f t="shared" si="104"/>
        <v>0</v>
      </c>
      <c r="H553" s="17" t="str">
        <f t="shared" si="110"/>
        <v/>
      </c>
      <c r="I553" s="17" t="str">
        <f t="shared" si="110"/>
        <v/>
      </c>
      <c r="J553" s="17" t="str">
        <f t="shared" si="110"/>
        <v/>
      </c>
      <c r="K553" s="17" t="str">
        <f t="shared" si="110"/>
        <v/>
      </c>
      <c r="L553" s="17" t="str">
        <f t="shared" si="110"/>
        <v/>
      </c>
      <c r="M553" s="17" t="str">
        <f t="shared" si="110"/>
        <v/>
      </c>
      <c r="N553" s="17" t="str">
        <f t="shared" si="110"/>
        <v/>
      </c>
      <c r="O553" s="17" t="str">
        <f t="shared" si="110"/>
        <v/>
      </c>
      <c r="P553" s="17" t="str">
        <f t="shared" si="110"/>
        <v/>
      </c>
      <c r="Q553" s="17" t="str">
        <f t="shared" si="110"/>
        <v/>
      </c>
      <c r="R553" s="17" t="str">
        <f t="shared" si="110"/>
        <v/>
      </c>
      <c r="S553" s="17" t="str">
        <f t="shared" si="110"/>
        <v/>
      </c>
      <c r="T553" s="17" t="str">
        <f t="shared" si="110"/>
        <v/>
      </c>
      <c r="U553" s="17" t="str">
        <f t="shared" si="110"/>
        <v/>
      </c>
      <c r="V553" s="17" t="str">
        <f t="shared" si="110"/>
        <v/>
      </c>
      <c r="W553" s="17" t="str">
        <f t="shared" si="110"/>
        <v/>
      </c>
      <c r="X553" s="17" t="str">
        <f t="shared" si="109"/>
        <v/>
      </c>
      <c r="Y553" s="17" t="str">
        <f t="shared" si="109"/>
        <v/>
      </c>
      <c r="Z553" s="17" t="str">
        <f t="shared" si="109"/>
        <v/>
      </c>
      <c r="AA553" s="17" t="str">
        <f t="shared" si="109"/>
        <v/>
      </c>
      <c r="AB553" s="17" t="str">
        <f t="shared" si="109"/>
        <v/>
      </c>
      <c r="AC553" s="17" t="str">
        <f t="shared" si="109"/>
        <v/>
      </c>
      <c r="AD553" s="17" t="str">
        <f t="shared" si="109"/>
        <v/>
      </c>
      <c r="AE553" s="17" t="str">
        <f t="shared" si="109"/>
        <v/>
      </c>
      <c r="AF553" s="17" t="str">
        <f t="shared" si="109"/>
        <v/>
      </c>
      <c r="AG553" s="17" t="str">
        <f t="shared" si="109"/>
        <v/>
      </c>
      <c r="AH553" s="17" t="str">
        <f t="shared" si="109"/>
        <v/>
      </c>
      <c r="AI553" s="17" t="str">
        <f t="shared" si="109"/>
        <v/>
      </c>
      <c r="AJ553" s="17" t="str">
        <f t="shared" si="101"/>
        <v/>
      </c>
      <c r="AK553" s="17" t="str">
        <f t="shared" si="101"/>
        <v/>
      </c>
    </row>
    <row r="554" spans="1:38" hidden="1" x14ac:dyDescent="0.2">
      <c r="A554" s="70" t="str">
        <f t="shared" si="103"/>
        <v/>
      </c>
      <c r="B554" s="228" t="str">
        <f>LEFT(TABLA!BC554,1)</f>
        <v>5</v>
      </c>
      <c r="C554" s="17" t="str">
        <f>TABLA!C554</f>
        <v>Humanidades</v>
      </c>
      <c r="D554" s="17" t="str">
        <f>TABLA!F554</f>
        <v>F. Geografía e Historia</v>
      </c>
      <c r="E554" s="262">
        <f>TABLA!BD554</f>
        <v>0</v>
      </c>
      <c r="F554" s="148">
        <f>TABLA!BE554</f>
        <v>0</v>
      </c>
      <c r="G554" s="70" t="str">
        <f t="shared" si="104"/>
        <v>0</v>
      </c>
      <c r="H554" s="17" t="str">
        <f t="shared" si="110"/>
        <v/>
      </c>
      <c r="I554" s="17" t="str">
        <f t="shared" si="110"/>
        <v/>
      </c>
      <c r="J554" s="17" t="str">
        <f t="shared" si="110"/>
        <v/>
      </c>
      <c r="K554" s="17" t="str">
        <f t="shared" si="110"/>
        <v/>
      </c>
      <c r="L554" s="17" t="str">
        <f t="shared" si="110"/>
        <v/>
      </c>
      <c r="M554" s="17" t="str">
        <f t="shared" si="110"/>
        <v/>
      </c>
      <c r="N554" s="17" t="str">
        <f t="shared" si="110"/>
        <v/>
      </c>
      <c r="O554" s="17" t="str">
        <f t="shared" si="110"/>
        <v/>
      </c>
      <c r="P554" s="17" t="str">
        <f t="shared" si="110"/>
        <v/>
      </c>
      <c r="Q554" s="17" t="str">
        <f t="shared" si="110"/>
        <v/>
      </c>
      <c r="R554" s="17" t="str">
        <f t="shared" si="110"/>
        <v/>
      </c>
      <c r="S554" s="17" t="str">
        <f t="shared" si="110"/>
        <v/>
      </c>
      <c r="T554" s="17" t="str">
        <f t="shared" si="110"/>
        <v/>
      </c>
      <c r="U554" s="17" t="str">
        <f t="shared" si="110"/>
        <v/>
      </c>
      <c r="V554" s="17" t="str">
        <f t="shared" si="110"/>
        <v/>
      </c>
      <c r="W554" s="17" t="str">
        <f t="shared" si="110"/>
        <v/>
      </c>
      <c r="X554" s="17" t="str">
        <f t="shared" si="109"/>
        <v/>
      </c>
      <c r="Y554" s="17" t="str">
        <f t="shared" si="109"/>
        <v/>
      </c>
      <c r="Z554" s="17" t="str">
        <f t="shared" si="109"/>
        <v/>
      </c>
      <c r="AA554" s="17" t="str">
        <f t="shared" si="109"/>
        <v/>
      </c>
      <c r="AB554" s="17" t="str">
        <f t="shared" si="109"/>
        <v/>
      </c>
      <c r="AC554" s="17" t="str">
        <f t="shared" si="109"/>
        <v/>
      </c>
      <c r="AD554" s="17" t="str">
        <f t="shared" si="109"/>
        <v/>
      </c>
      <c r="AE554" s="17" t="str">
        <f t="shared" si="109"/>
        <v/>
      </c>
      <c r="AF554" s="17" t="str">
        <f t="shared" si="109"/>
        <v/>
      </c>
      <c r="AG554" s="17" t="str">
        <f t="shared" si="109"/>
        <v/>
      </c>
      <c r="AH554" s="17" t="str">
        <f t="shared" si="109"/>
        <v/>
      </c>
      <c r="AI554" s="17" t="str">
        <f t="shared" si="109"/>
        <v/>
      </c>
      <c r="AJ554" s="17" t="str">
        <f t="shared" si="101"/>
        <v/>
      </c>
      <c r="AK554" s="17" t="str">
        <f t="shared" si="101"/>
        <v/>
      </c>
      <c r="AL554" s="17">
        <f t="shared" si="102"/>
        <v>0</v>
      </c>
    </row>
    <row r="555" spans="1:38" ht="77.45" hidden="1" x14ac:dyDescent="0.2">
      <c r="A555" s="70" t="str">
        <f t="shared" si="103"/>
        <v xml:space="preserve">CORREO; LIBROS; DEPOÓSITOS; </v>
      </c>
      <c r="B555" s="228" t="str">
        <f>LEFT(TABLA!BC555,1)</f>
        <v>3</v>
      </c>
      <c r="C555" s="17" t="str">
        <f>TABLA!C555</f>
        <v>Humanidades</v>
      </c>
      <c r="D555" s="17" t="str">
        <f>TABLA!F555</f>
        <v>F. Geografía e Historia</v>
      </c>
      <c r="E555" s="148" t="str">
        <f>TABLA!BD555</f>
        <v>Dificultad para encontrar un libro. Pocos mapas e incompletos, hay referencias que no aparecen en los mapas.  En otras facultades te dan un libro del depósito en el momento. En Geografía pueden tardar días, a veces lo hacen rápido.   Si un día tienes un problema, no se puede contactar por teléfono y no queda claro que correo utilizar de la multitud que existen.</v>
      </c>
      <c r="F555" s="148">
        <f>TABLA!BE555</f>
        <v>0</v>
      </c>
      <c r="G555" s="70" t="str">
        <f t="shared" si="104"/>
        <v>DIFICULTAD PARA ENCONTRAR UN LIBRO. POCOS MAPAS E INCOMPLETOS, HAY REFERENCIAS QUE NO APARECEN EN LOS MAPAS.  EN OTRAS FACULTADES TE DAN UN LIBRO DEL DEPOSITO EN EL MOMENTO. EN GEOGRAFIA PUEDEN TARDAR DIAS, A VECES LO HACEN RAPIDO.   SI UN DIA TIENES UN PROBLEMA, NO SE PUEDE CONTACTAR POR TELEFONO Y NO QUEDA CLARO QUE CORREO UTILIZAR DE LA MULTITUD QUE EXISTEN.</v>
      </c>
      <c r="H555" s="17" t="str">
        <f t="shared" si="110"/>
        <v/>
      </c>
      <c r="I555" s="17" t="str">
        <f t="shared" si="110"/>
        <v/>
      </c>
      <c r="J555" s="17" t="str">
        <f t="shared" si="110"/>
        <v/>
      </c>
      <c r="K555" s="17" t="str">
        <f t="shared" si="110"/>
        <v/>
      </c>
      <c r="L555" s="17" t="str">
        <f t="shared" si="110"/>
        <v xml:space="preserve">CORREO; </v>
      </c>
      <c r="M555" s="17" t="str">
        <f t="shared" si="110"/>
        <v/>
      </c>
      <c r="N555" s="17" t="str">
        <f t="shared" si="110"/>
        <v/>
      </c>
      <c r="O555" s="17" t="str">
        <f t="shared" si="110"/>
        <v/>
      </c>
      <c r="P555" s="17" t="str">
        <f t="shared" si="110"/>
        <v/>
      </c>
      <c r="Q555" s="17" t="str">
        <f t="shared" si="110"/>
        <v/>
      </c>
      <c r="R555" s="17" t="str">
        <f t="shared" si="110"/>
        <v/>
      </c>
      <c r="S555" s="17" t="str">
        <f t="shared" si="110"/>
        <v/>
      </c>
      <c r="T555" s="17" t="str">
        <f t="shared" si="110"/>
        <v/>
      </c>
      <c r="U555" s="17" t="str">
        <f t="shared" si="110"/>
        <v xml:space="preserve">LIBROS; </v>
      </c>
      <c r="V555" s="17" t="str">
        <f t="shared" si="110"/>
        <v/>
      </c>
      <c r="W555" s="17" t="str">
        <f t="shared" si="110"/>
        <v/>
      </c>
      <c r="X555" s="17" t="str">
        <f t="shared" si="109"/>
        <v/>
      </c>
      <c r="Y555" s="17" t="str">
        <f t="shared" si="109"/>
        <v/>
      </c>
      <c r="Z555" s="17" t="str">
        <f t="shared" si="109"/>
        <v/>
      </c>
      <c r="AA555" s="17" t="str">
        <f t="shared" si="109"/>
        <v/>
      </c>
      <c r="AB555" s="17" t="str">
        <f t="shared" si="109"/>
        <v/>
      </c>
      <c r="AC555" s="17" t="str">
        <f t="shared" si="109"/>
        <v/>
      </c>
      <c r="AD555" s="17" t="str">
        <f t="shared" si="109"/>
        <v/>
      </c>
      <c r="AE555" s="17" t="str">
        <f t="shared" si="109"/>
        <v/>
      </c>
      <c r="AF555" s="17" t="str">
        <f t="shared" si="109"/>
        <v/>
      </c>
      <c r="AG555" s="17" t="str">
        <f t="shared" si="109"/>
        <v/>
      </c>
      <c r="AH555" s="17" t="str">
        <f t="shared" si="109"/>
        <v/>
      </c>
      <c r="AI555" s="17" t="str">
        <f t="shared" si="109"/>
        <v/>
      </c>
      <c r="AJ555" s="17" t="str">
        <f t="shared" si="101"/>
        <v/>
      </c>
      <c r="AK555" s="17" t="str">
        <f t="shared" si="101"/>
        <v xml:space="preserve">DEPOÓSITOS; </v>
      </c>
      <c r="AL555" s="17">
        <f t="shared" si="102"/>
        <v>1</v>
      </c>
    </row>
    <row r="556" spans="1:38" hidden="1" x14ac:dyDescent="0.2">
      <c r="A556" s="70" t="str">
        <f t="shared" si="103"/>
        <v/>
      </c>
      <c r="B556" s="228" t="str">
        <f>LEFT(TABLA!BC556,1)</f>
        <v>5</v>
      </c>
      <c r="C556" s="17" t="str">
        <f>TABLA!C556</f>
        <v>Ciencias Sociales</v>
      </c>
      <c r="D556" s="17" t="str">
        <f>TABLA!F556</f>
        <v>F. Ciencias Políticas y Sociología</v>
      </c>
      <c r="E556" s="148">
        <f>TABLA!BD556</f>
        <v>0</v>
      </c>
      <c r="F556" s="148">
        <f>TABLA!BE556</f>
        <v>0</v>
      </c>
      <c r="G556" s="70" t="str">
        <f t="shared" si="104"/>
        <v>0</v>
      </c>
      <c r="H556" s="17" t="str">
        <f t="shared" si="110"/>
        <v/>
      </c>
      <c r="I556" s="17" t="str">
        <f t="shared" si="110"/>
        <v/>
      </c>
      <c r="J556" s="17" t="str">
        <f t="shared" si="110"/>
        <v/>
      </c>
      <c r="K556" s="17" t="str">
        <f t="shared" si="110"/>
        <v/>
      </c>
      <c r="L556" s="17" t="str">
        <f t="shared" si="110"/>
        <v/>
      </c>
      <c r="M556" s="17" t="str">
        <f t="shared" si="110"/>
        <v/>
      </c>
      <c r="N556" s="17" t="str">
        <f t="shared" si="110"/>
        <v/>
      </c>
      <c r="O556" s="17" t="str">
        <f t="shared" si="110"/>
        <v/>
      </c>
      <c r="P556" s="17" t="str">
        <f t="shared" si="110"/>
        <v/>
      </c>
      <c r="Q556" s="17" t="str">
        <f t="shared" si="110"/>
        <v/>
      </c>
      <c r="R556" s="17" t="str">
        <f t="shared" si="110"/>
        <v/>
      </c>
      <c r="S556" s="17" t="str">
        <f t="shared" si="110"/>
        <v/>
      </c>
      <c r="T556" s="17" t="str">
        <f t="shared" si="110"/>
        <v/>
      </c>
      <c r="U556" s="17" t="str">
        <f t="shared" si="110"/>
        <v/>
      </c>
      <c r="V556" s="17" t="str">
        <f t="shared" si="110"/>
        <v/>
      </c>
      <c r="W556" s="17" t="str">
        <f t="shared" si="110"/>
        <v/>
      </c>
      <c r="X556" s="17" t="str">
        <f t="shared" si="109"/>
        <v/>
      </c>
      <c r="Y556" s="17" t="str">
        <f t="shared" si="109"/>
        <v/>
      </c>
      <c r="Z556" s="17" t="str">
        <f t="shared" si="109"/>
        <v/>
      </c>
      <c r="AA556" s="17" t="str">
        <f t="shared" si="109"/>
        <v/>
      </c>
      <c r="AB556" s="17" t="str">
        <f t="shared" si="109"/>
        <v/>
      </c>
      <c r="AC556" s="17" t="str">
        <f t="shared" si="109"/>
        <v/>
      </c>
      <c r="AD556" s="17" t="str">
        <f t="shared" si="109"/>
        <v/>
      </c>
      <c r="AE556" s="17" t="str">
        <f t="shared" si="109"/>
        <v/>
      </c>
      <c r="AF556" s="17" t="str">
        <f t="shared" si="109"/>
        <v/>
      </c>
      <c r="AG556" s="17" t="str">
        <f t="shared" si="109"/>
        <v/>
      </c>
      <c r="AH556" s="17" t="str">
        <f t="shared" si="109"/>
        <v/>
      </c>
      <c r="AI556" s="17" t="str">
        <f t="shared" si="109"/>
        <v/>
      </c>
      <c r="AJ556" s="17" t="str">
        <f t="shared" si="101"/>
        <v/>
      </c>
      <c r="AK556" s="17" t="str">
        <f t="shared" si="101"/>
        <v/>
      </c>
      <c r="AL556" s="17">
        <f t="shared" si="102"/>
        <v>0</v>
      </c>
    </row>
    <row r="557" spans="1:38" ht="64.55" hidden="1" x14ac:dyDescent="0.2">
      <c r="A557" s="70" t="str">
        <f t="shared" si="103"/>
        <v xml:space="preserve">PRESTAMO; </v>
      </c>
      <c r="B557" s="228" t="str">
        <f>LEFT(TABLA!BC557,1)</f>
        <v>5</v>
      </c>
      <c r="C557" s="17" t="str">
        <f>TABLA!C557</f>
        <v>Ciencias Sociales</v>
      </c>
      <c r="D557" s="17" t="str">
        <f>TABLA!F557</f>
        <v>F. Ciencias Económicas y Empresariales</v>
      </c>
      <c r="E557" s="148" t="str">
        <f>TABLA!BD557</f>
        <v>En la biblioteca de la facultad de ciencias económicas, en el prestamos de ordenadores, es incómodo que haya ordenadores que cada vez que entras o sales de la biblioteca te pite. Deberían quitarlo, porque al final por el hecho de que pite cada vez que voy, hace que sólo vaya cuando tengo que renovar el préstamo.</v>
      </c>
      <c r="F557" s="148">
        <f>TABLA!BE557</f>
        <v>0</v>
      </c>
      <c r="G557" s="70" t="str">
        <f t="shared" si="104"/>
        <v>EN LA BIBLIOTECA DE LA FACULTAD DE CIENCIAS ECONOMICAS, EN EL PRESTAMOS DE ORDENADORES, ES INCOMODO QUE HAYA ORDENADORES QUE CADA VEZ QUE ENTRAS O SALES DE LA BIBLIOTECA TE PITE. DEBERIAN QUITARLO, PORQUE AL FINAL POR EL HECHO DE QUE PITE CADA VEZ QUE VOY, HACE QUE SOLO VAYA CUANDO TENGO QUE RENOVAR EL PRESTAMO.</v>
      </c>
      <c r="H557" s="17" t="str">
        <f t="shared" si="110"/>
        <v/>
      </c>
      <c r="I557" s="17" t="str">
        <f t="shared" si="110"/>
        <v/>
      </c>
      <c r="J557" s="17" t="str">
        <f t="shared" si="110"/>
        <v/>
      </c>
      <c r="K557" s="17" t="str">
        <f t="shared" si="110"/>
        <v/>
      </c>
      <c r="L557" s="17" t="str">
        <f t="shared" si="110"/>
        <v/>
      </c>
      <c r="M557" s="17" t="str">
        <f t="shared" si="110"/>
        <v/>
      </c>
      <c r="N557" s="17" t="str">
        <f t="shared" si="110"/>
        <v/>
      </c>
      <c r="O557" s="17" t="str">
        <f t="shared" si="110"/>
        <v/>
      </c>
      <c r="P557" s="17" t="str">
        <f t="shared" si="110"/>
        <v/>
      </c>
      <c r="Q557" s="17" t="str">
        <f t="shared" si="110"/>
        <v/>
      </c>
      <c r="R557" s="17" t="str">
        <f t="shared" si="110"/>
        <v/>
      </c>
      <c r="S557" s="17" t="str">
        <f t="shared" si="110"/>
        <v/>
      </c>
      <c r="T557" s="17" t="str">
        <f t="shared" si="110"/>
        <v/>
      </c>
      <c r="U557" s="17" t="str">
        <f t="shared" si="110"/>
        <v/>
      </c>
      <c r="V557" s="17" t="str">
        <f t="shared" si="110"/>
        <v/>
      </c>
      <c r="W557" s="17" t="str">
        <f t="shared" si="110"/>
        <v/>
      </c>
      <c r="X557" s="17" t="str">
        <f t="shared" si="109"/>
        <v/>
      </c>
      <c r="Y557" s="17" t="str">
        <f t="shared" si="109"/>
        <v/>
      </c>
      <c r="Z557" s="17" t="str">
        <f t="shared" si="109"/>
        <v/>
      </c>
      <c r="AA557" s="17" t="str">
        <f t="shared" si="109"/>
        <v/>
      </c>
      <c r="AB557" s="17" t="str">
        <f t="shared" si="109"/>
        <v/>
      </c>
      <c r="AC557" s="17" t="str">
        <f t="shared" si="109"/>
        <v xml:space="preserve">PRESTAMO; </v>
      </c>
      <c r="AD557" s="17" t="str">
        <f t="shared" si="109"/>
        <v/>
      </c>
      <c r="AE557" s="17" t="str">
        <f t="shared" si="109"/>
        <v/>
      </c>
      <c r="AF557" s="17" t="str">
        <f t="shared" si="109"/>
        <v/>
      </c>
      <c r="AG557" s="17" t="str">
        <f t="shared" si="109"/>
        <v/>
      </c>
      <c r="AH557" s="17" t="str">
        <f t="shared" si="109"/>
        <v/>
      </c>
      <c r="AI557" s="17" t="str">
        <f t="shared" si="109"/>
        <v/>
      </c>
      <c r="AJ557" s="17" t="str">
        <f t="shared" si="101"/>
        <v/>
      </c>
      <c r="AK557" s="17" t="str">
        <f t="shared" si="101"/>
        <v/>
      </c>
      <c r="AL557" s="17">
        <f t="shared" si="102"/>
        <v>1</v>
      </c>
    </row>
    <row r="558" spans="1:38" x14ac:dyDescent="0.2">
      <c r="A558" s="70" t="str">
        <f t="shared" si="103"/>
        <v/>
      </c>
      <c r="B558" s="228" t="str">
        <f>LEFT(TABLA!BC558,1)</f>
        <v>4</v>
      </c>
      <c r="C558" s="264" t="str">
        <f>TABLA!C558</f>
        <v>Ciencias de la Salud</v>
      </c>
      <c r="D558" s="264" t="str">
        <f>TABLA!F558</f>
        <v>F. Medicina</v>
      </c>
      <c r="E558" s="148">
        <f>TABLA!BD558</f>
        <v>0</v>
      </c>
      <c r="F558" s="148">
        <f>TABLA!BE558</f>
        <v>0</v>
      </c>
      <c r="G558" s="70" t="str">
        <f t="shared" si="104"/>
        <v>0</v>
      </c>
      <c r="H558" s="17" t="str">
        <f t="shared" si="110"/>
        <v/>
      </c>
      <c r="I558" s="17" t="str">
        <f t="shared" si="110"/>
        <v/>
      </c>
      <c r="J558" s="17" t="str">
        <f t="shared" si="110"/>
        <v/>
      </c>
      <c r="K558" s="17" t="str">
        <f t="shared" si="110"/>
        <v/>
      </c>
      <c r="L558" s="17" t="str">
        <f t="shared" si="110"/>
        <v/>
      </c>
      <c r="M558" s="17" t="str">
        <f t="shared" si="110"/>
        <v/>
      </c>
      <c r="N558" s="17" t="str">
        <f t="shared" si="110"/>
        <v/>
      </c>
      <c r="O558" s="17" t="str">
        <f t="shared" si="110"/>
        <v/>
      </c>
      <c r="P558" s="17" t="str">
        <f t="shared" si="110"/>
        <v/>
      </c>
      <c r="Q558" s="17" t="str">
        <f t="shared" si="110"/>
        <v/>
      </c>
      <c r="R558" s="17" t="str">
        <f t="shared" si="110"/>
        <v/>
      </c>
      <c r="S558" s="17" t="str">
        <f t="shared" si="110"/>
        <v/>
      </c>
      <c r="T558" s="17" t="str">
        <f t="shared" si="110"/>
        <v/>
      </c>
      <c r="U558" s="17" t="str">
        <f t="shared" si="110"/>
        <v/>
      </c>
      <c r="V558" s="17" t="str">
        <f t="shared" si="110"/>
        <v/>
      </c>
      <c r="W558" s="17" t="str">
        <f t="shared" si="110"/>
        <v/>
      </c>
      <c r="X558" s="17" t="str">
        <f t="shared" si="109"/>
        <v/>
      </c>
      <c r="Y558" s="17" t="str">
        <f t="shared" si="109"/>
        <v/>
      </c>
      <c r="Z558" s="17" t="str">
        <f t="shared" si="109"/>
        <v/>
      </c>
      <c r="AA558" s="17" t="str">
        <f t="shared" si="109"/>
        <v/>
      </c>
      <c r="AB558" s="17" t="str">
        <f t="shared" si="109"/>
        <v/>
      </c>
      <c r="AC558" s="17" t="str">
        <f t="shared" si="109"/>
        <v/>
      </c>
      <c r="AD558" s="17" t="str">
        <f t="shared" si="109"/>
        <v/>
      </c>
      <c r="AE558" s="17" t="str">
        <f t="shared" si="109"/>
        <v/>
      </c>
      <c r="AF558" s="17" t="str">
        <f t="shared" si="109"/>
        <v/>
      </c>
      <c r="AG558" s="17" t="str">
        <f t="shared" si="109"/>
        <v/>
      </c>
      <c r="AH558" s="17" t="str">
        <f t="shared" si="109"/>
        <v/>
      </c>
      <c r="AI558" s="17" t="str">
        <f t="shared" si="109"/>
        <v/>
      </c>
      <c r="AJ558" s="17" t="str">
        <f t="shared" si="101"/>
        <v/>
      </c>
      <c r="AK558" s="17" t="str">
        <f t="shared" si="101"/>
        <v/>
      </c>
    </row>
    <row r="559" spans="1:38" ht="25.85" x14ac:dyDescent="0.2">
      <c r="A559" s="70" t="str">
        <f t="shared" si="103"/>
        <v xml:space="preserve">LIBROS; </v>
      </c>
      <c r="B559" s="228" t="str">
        <f>LEFT(TABLA!BC559,1)</f>
        <v>5</v>
      </c>
      <c r="C559" s="264" t="str">
        <f>TABLA!C559</f>
        <v>Ciencias Sociales</v>
      </c>
      <c r="D559" s="264" t="str">
        <f>TABLA!F559</f>
        <v>F. Ciencias Económicas y Empresariales</v>
      </c>
      <c r="E559" s="148" t="str">
        <f>TABLA!BD559</f>
        <v>Mas formación para la consulta en remoto del catálogo de libros disponible.</v>
      </c>
      <c r="F559" s="148" t="str">
        <f>TABLA!BE559</f>
        <v>manual10@ucm.es</v>
      </c>
      <c r="G559" s="70" t="str">
        <f t="shared" si="104"/>
        <v>MAS FORMACION PARA LA CONSULTA EN REMOTO DEL CATALOGO DE LIBROS DISPONIBLE.</v>
      </c>
      <c r="H559" s="17" t="str">
        <f t="shared" si="110"/>
        <v/>
      </c>
      <c r="I559" s="17" t="str">
        <f t="shared" si="110"/>
        <v/>
      </c>
      <c r="J559" s="17" t="str">
        <f t="shared" si="110"/>
        <v/>
      </c>
      <c r="K559" s="17" t="str">
        <f t="shared" si="110"/>
        <v/>
      </c>
      <c r="L559" s="17" t="str">
        <f t="shared" si="110"/>
        <v/>
      </c>
      <c r="M559" s="17" t="str">
        <f t="shared" si="110"/>
        <v/>
      </c>
      <c r="N559" s="17" t="str">
        <f t="shared" si="110"/>
        <v/>
      </c>
      <c r="O559" s="17" t="str">
        <f t="shared" si="110"/>
        <v/>
      </c>
      <c r="P559" s="17" t="str">
        <f t="shared" si="110"/>
        <v/>
      </c>
      <c r="Q559" s="17" t="str">
        <f t="shared" si="110"/>
        <v/>
      </c>
      <c r="R559" s="17" t="str">
        <f t="shared" si="110"/>
        <v/>
      </c>
      <c r="S559" s="17" t="str">
        <f t="shared" si="110"/>
        <v/>
      </c>
      <c r="T559" s="17" t="str">
        <f t="shared" si="110"/>
        <v/>
      </c>
      <c r="U559" s="17" t="str">
        <f t="shared" si="110"/>
        <v xml:space="preserve">LIBROS; </v>
      </c>
      <c r="V559" s="17" t="str">
        <f t="shared" si="110"/>
        <v/>
      </c>
      <c r="W559" s="17" t="str">
        <f t="shared" si="110"/>
        <v/>
      </c>
      <c r="X559" s="17" t="str">
        <f t="shared" si="109"/>
        <v/>
      </c>
      <c r="Y559" s="17" t="str">
        <f t="shared" si="109"/>
        <v/>
      </c>
      <c r="Z559" s="17" t="str">
        <f t="shared" si="109"/>
        <v/>
      </c>
      <c r="AA559" s="17" t="str">
        <f t="shared" si="109"/>
        <v/>
      </c>
      <c r="AB559" s="17" t="str">
        <f t="shared" si="109"/>
        <v/>
      </c>
      <c r="AC559" s="17" t="str">
        <f t="shared" si="109"/>
        <v/>
      </c>
      <c r="AD559" s="17" t="str">
        <f t="shared" si="109"/>
        <v/>
      </c>
      <c r="AE559" s="17" t="str">
        <f t="shared" si="109"/>
        <v/>
      </c>
      <c r="AF559" s="17" t="str">
        <f t="shared" si="109"/>
        <v/>
      </c>
      <c r="AG559" s="17" t="str">
        <f t="shared" si="109"/>
        <v/>
      </c>
      <c r="AH559" s="17" t="str">
        <f t="shared" si="109"/>
        <v/>
      </c>
      <c r="AI559" s="17" t="str">
        <f t="shared" si="109"/>
        <v/>
      </c>
      <c r="AJ559" s="17" t="str">
        <f t="shared" si="101"/>
        <v/>
      </c>
      <c r="AK559" s="17" t="str">
        <f t="shared" si="101"/>
        <v/>
      </c>
    </row>
    <row r="560" spans="1:38" hidden="1" x14ac:dyDescent="0.2">
      <c r="A560" s="70" t="str">
        <f t="shared" si="103"/>
        <v/>
      </c>
      <c r="B560" s="228" t="str">
        <f>LEFT(TABLA!BC560,1)</f>
        <v>3</v>
      </c>
      <c r="C560" s="17" t="str">
        <f>TABLA!C560</f>
        <v>Ciencias Sociales</v>
      </c>
      <c r="D560" s="17" t="str">
        <f>TABLA!F560</f>
        <v>F. Trabajo Social</v>
      </c>
      <c r="E560" s="262">
        <f>TABLA!BD560</f>
        <v>0</v>
      </c>
      <c r="F560" s="148">
        <f>TABLA!BE560</f>
        <v>0</v>
      </c>
      <c r="G560" s="70" t="str">
        <f t="shared" si="104"/>
        <v>0</v>
      </c>
      <c r="H560" s="17" t="str">
        <f t="shared" si="110"/>
        <v/>
      </c>
      <c r="I560" s="17" t="str">
        <f t="shared" si="110"/>
        <v/>
      </c>
      <c r="J560" s="17" t="str">
        <f t="shared" si="110"/>
        <v/>
      </c>
      <c r="K560" s="17" t="str">
        <f t="shared" si="110"/>
        <v/>
      </c>
      <c r="L560" s="17" t="str">
        <f t="shared" si="110"/>
        <v/>
      </c>
      <c r="M560" s="17" t="str">
        <f t="shared" si="110"/>
        <v/>
      </c>
      <c r="N560" s="17" t="str">
        <f t="shared" si="110"/>
        <v/>
      </c>
      <c r="O560" s="17" t="str">
        <f t="shared" si="110"/>
        <v/>
      </c>
      <c r="P560" s="17" t="str">
        <f t="shared" si="110"/>
        <v/>
      </c>
      <c r="Q560" s="17" t="str">
        <f t="shared" si="110"/>
        <v/>
      </c>
      <c r="R560" s="17" t="str">
        <f t="shared" si="110"/>
        <v/>
      </c>
      <c r="S560" s="17" t="str">
        <f t="shared" si="110"/>
        <v/>
      </c>
      <c r="T560" s="17" t="str">
        <f t="shared" si="110"/>
        <v/>
      </c>
      <c r="U560" s="17" t="str">
        <f t="shared" si="110"/>
        <v/>
      </c>
      <c r="V560" s="17" t="str">
        <f t="shared" si="110"/>
        <v/>
      </c>
      <c r="W560" s="17" t="str">
        <f t="shared" si="110"/>
        <v/>
      </c>
      <c r="X560" s="17" t="str">
        <f t="shared" si="109"/>
        <v/>
      </c>
      <c r="Y560" s="17" t="str">
        <f t="shared" si="109"/>
        <v/>
      </c>
      <c r="Z560" s="17" t="str">
        <f t="shared" si="109"/>
        <v/>
      </c>
      <c r="AA560" s="17" t="str">
        <f t="shared" si="109"/>
        <v/>
      </c>
      <c r="AB560" s="17" t="str">
        <f t="shared" si="109"/>
        <v/>
      </c>
      <c r="AC560" s="17" t="str">
        <f t="shared" si="109"/>
        <v/>
      </c>
      <c r="AD560" s="17" t="str">
        <f t="shared" si="109"/>
        <v/>
      </c>
      <c r="AE560" s="17" t="str">
        <f t="shared" si="109"/>
        <v/>
      </c>
      <c r="AF560" s="17" t="str">
        <f t="shared" si="109"/>
        <v/>
      </c>
      <c r="AG560" s="17" t="str">
        <f t="shared" si="109"/>
        <v/>
      </c>
      <c r="AH560" s="17" t="str">
        <f t="shared" si="109"/>
        <v/>
      </c>
      <c r="AI560" s="17" t="str">
        <f t="shared" si="109"/>
        <v/>
      </c>
      <c r="AJ560" s="17" t="str">
        <f t="shared" si="101"/>
        <v/>
      </c>
      <c r="AK560" s="17" t="str">
        <f t="shared" si="101"/>
        <v/>
      </c>
      <c r="AL560" s="17">
        <f t="shared" si="102"/>
        <v>0</v>
      </c>
    </row>
    <row r="561" spans="1:38" x14ac:dyDescent="0.2">
      <c r="A561" s="70" t="str">
        <f t="shared" si="103"/>
        <v/>
      </c>
      <c r="B561" s="228" t="str">
        <f>LEFT(TABLA!BC561,1)</f>
        <v>5</v>
      </c>
      <c r="C561" s="264" t="str">
        <f>TABLA!C561</f>
        <v>Humanidades</v>
      </c>
      <c r="D561" s="264" t="str">
        <f>TABLA!F561</f>
        <v>F. Geografía e Historia</v>
      </c>
      <c r="E561" s="148">
        <f>TABLA!BD561</f>
        <v>0</v>
      </c>
      <c r="F561" s="148">
        <f>TABLA!BE561</f>
        <v>0</v>
      </c>
      <c r="G561" s="70" t="str">
        <f t="shared" si="104"/>
        <v>0</v>
      </c>
      <c r="H561" s="17" t="str">
        <f t="shared" si="110"/>
        <v/>
      </c>
      <c r="I561" s="17" t="str">
        <f t="shared" si="110"/>
        <v/>
      </c>
      <c r="J561" s="17" t="str">
        <f t="shared" si="110"/>
        <v/>
      </c>
      <c r="K561" s="17" t="str">
        <f t="shared" si="110"/>
        <v/>
      </c>
      <c r="L561" s="17" t="str">
        <f t="shared" si="110"/>
        <v/>
      </c>
      <c r="M561" s="17" t="str">
        <f t="shared" si="110"/>
        <v/>
      </c>
      <c r="N561" s="17" t="str">
        <f t="shared" si="110"/>
        <v/>
      </c>
      <c r="O561" s="17" t="str">
        <f t="shared" si="110"/>
        <v/>
      </c>
      <c r="P561" s="17" t="str">
        <f t="shared" si="110"/>
        <v/>
      </c>
      <c r="Q561" s="17" t="str">
        <f t="shared" si="110"/>
        <v/>
      </c>
      <c r="R561" s="17" t="str">
        <f t="shared" si="110"/>
        <v/>
      </c>
      <c r="S561" s="17" t="str">
        <f t="shared" si="110"/>
        <v/>
      </c>
      <c r="T561" s="17" t="str">
        <f t="shared" si="110"/>
        <v/>
      </c>
      <c r="U561" s="17" t="str">
        <f t="shared" si="110"/>
        <v/>
      </c>
      <c r="V561" s="17" t="str">
        <f t="shared" si="110"/>
        <v/>
      </c>
      <c r="W561" s="17" t="str">
        <f t="shared" si="110"/>
        <v/>
      </c>
      <c r="X561" s="17" t="str">
        <f t="shared" si="109"/>
        <v/>
      </c>
      <c r="Y561" s="17" t="str">
        <f t="shared" si="109"/>
        <v/>
      </c>
      <c r="Z561" s="17" t="str">
        <f t="shared" si="109"/>
        <v/>
      </c>
      <c r="AA561" s="17" t="str">
        <f t="shared" si="109"/>
        <v/>
      </c>
      <c r="AB561" s="17" t="str">
        <f t="shared" si="109"/>
        <v/>
      </c>
      <c r="AC561" s="17" t="str">
        <f t="shared" si="109"/>
        <v/>
      </c>
      <c r="AD561" s="17" t="str">
        <f t="shared" si="109"/>
        <v/>
      </c>
      <c r="AE561" s="17" t="str">
        <f t="shared" si="109"/>
        <v/>
      </c>
      <c r="AF561" s="17" t="str">
        <f t="shared" si="109"/>
        <v/>
      </c>
      <c r="AG561" s="17" t="str">
        <f t="shared" si="109"/>
        <v/>
      </c>
      <c r="AH561" s="17" t="str">
        <f t="shared" si="109"/>
        <v/>
      </c>
      <c r="AI561" s="17" t="str">
        <f t="shared" si="109"/>
        <v/>
      </c>
      <c r="AJ561" s="17" t="str">
        <f t="shared" si="101"/>
        <v/>
      </c>
      <c r="AK561" s="17" t="str">
        <f t="shared" si="101"/>
        <v/>
      </c>
    </row>
    <row r="562" spans="1:38" x14ac:dyDescent="0.2">
      <c r="A562" s="70" t="str">
        <f t="shared" si="103"/>
        <v/>
      </c>
      <c r="B562" s="228" t="str">
        <f>LEFT(TABLA!BC562,1)</f>
        <v>3</v>
      </c>
      <c r="C562" s="264" t="str">
        <f>TABLA!C562</f>
        <v>Humanidades</v>
      </c>
      <c r="D562" s="264" t="str">
        <f>TABLA!F562</f>
        <v>F. Educación - Centro de Formación del Profesorado</v>
      </c>
      <c r="E562" s="148">
        <f>TABLA!BD562</f>
        <v>0</v>
      </c>
      <c r="F562" s="148">
        <f>TABLA!BE562</f>
        <v>0</v>
      </c>
      <c r="G562" s="70" t="str">
        <f t="shared" si="104"/>
        <v>0</v>
      </c>
      <c r="H562" s="17" t="str">
        <f t="shared" si="110"/>
        <v/>
      </c>
      <c r="I562" s="17" t="str">
        <f t="shared" si="110"/>
        <v/>
      </c>
      <c r="J562" s="17" t="str">
        <f t="shared" si="110"/>
        <v/>
      </c>
      <c r="K562" s="17" t="str">
        <f t="shared" si="110"/>
        <v/>
      </c>
      <c r="L562" s="17" t="str">
        <f t="shared" si="110"/>
        <v/>
      </c>
      <c r="M562" s="17" t="str">
        <f t="shared" si="110"/>
        <v/>
      </c>
      <c r="N562" s="17" t="str">
        <f t="shared" si="110"/>
        <v/>
      </c>
      <c r="O562" s="17" t="str">
        <f t="shared" si="110"/>
        <v/>
      </c>
      <c r="P562" s="17" t="str">
        <f t="shared" si="110"/>
        <v/>
      </c>
      <c r="Q562" s="17" t="str">
        <f t="shared" si="110"/>
        <v/>
      </c>
      <c r="R562" s="17" t="str">
        <f t="shared" si="110"/>
        <v/>
      </c>
      <c r="S562" s="17" t="str">
        <f t="shared" si="110"/>
        <v/>
      </c>
      <c r="T562" s="17" t="str">
        <f t="shared" si="110"/>
        <v/>
      </c>
      <c r="U562" s="17" t="str">
        <f t="shared" si="110"/>
        <v/>
      </c>
      <c r="V562" s="17" t="str">
        <f t="shared" si="110"/>
        <v/>
      </c>
      <c r="W562" s="17" t="str">
        <f t="shared" si="110"/>
        <v/>
      </c>
      <c r="X562" s="17" t="str">
        <f t="shared" si="109"/>
        <v/>
      </c>
      <c r="Y562" s="17" t="str">
        <f t="shared" si="109"/>
        <v/>
      </c>
      <c r="Z562" s="17" t="str">
        <f t="shared" si="109"/>
        <v/>
      </c>
      <c r="AA562" s="17" t="str">
        <f t="shared" si="109"/>
        <v/>
      </c>
      <c r="AB562" s="17" t="str">
        <f t="shared" si="109"/>
        <v/>
      </c>
      <c r="AC562" s="17" t="str">
        <f t="shared" si="109"/>
        <v/>
      </c>
      <c r="AD562" s="17" t="str">
        <f t="shared" si="109"/>
        <v/>
      </c>
      <c r="AE562" s="17" t="str">
        <f t="shared" si="109"/>
        <v/>
      </c>
      <c r="AF562" s="17" t="str">
        <f t="shared" si="109"/>
        <v/>
      </c>
      <c r="AG562" s="17" t="str">
        <f t="shared" si="109"/>
        <v/>
      </c>
      <c r="AH562" s="17" t="str">
        <f t="shared" si="109"/>
        <v/>
      </c>
      <c r="AI562" s="17" t="str">
        <f t="shared" si="109"/>
        <v/>
      </c>
      <c r="AJ562" s="17" t="str">
        <f t="shared" si="101"/>
        <v/>
      </c>
      <c r="AK562" s="17" t="str">
        <f t="shared" si="101"/>
        <v/>
      </c>
    </row>
    <row r="563" spans="1:38" hidden="1" x14ac:dyDescent="0.2">
      <c r="A563" s="70" t="str">
        <f t="shared" si="103"/>
        <v/>
      </c>
      <c r="B563" s="228" t="str">
        <f>LEFT(TABLA!BC563,1)</f>
        <v>3</v>
      </c>
      <c r="C563" s="17" t="str">
        <f>TABLA!C563</f>
        <v>Ciencias Sociales</v>
      </c>
      <c r="D563" s="17" t="str">
        <f>TABLA!F563</f>
        <v>F. Ciencias de la Información</v>
      </c>
      <c r="E563" s="262">
        <f>TABLA!BD563</f>
        <v>0</v>
      </c>
      <c r="F563" s="148">
        <f>TABLA!BE563</f>
        <v>0</v>
      </c>
      <c r="G563" s="70" t="str">
        <f t="shared" si="104"/>
        <v>0</v>
      </c>
      <c r="H563" s="17" t="str">
        <f t="shared" si="110"/>
        <v/>
      </c>
      <c r="I563" s="17" t="str">
        <f t="shared" si="110"/>
        <v/>
      </c>
      <c r="J563" s="17" t="str">
        <f t="shared" si="110"/>
        <v/>
      </c>
      <c r="K563" s="17" t="str">
        <f t="shared" si="110"/>
        <v/>
      </c>
      <c r="L563" s="17" t="str">
        <f t="shared" si="110"/>
        <v/>
      </c>
      <c r="M563" s="17" t="str">
        <f t="shared" si="110"/>
        <v/>
      </c>
      <c r="N563" s="17" t="str">
        <f t="shared" si="110"/>
        <v/>
      </c>
      <c r="O563" s="17" t="str">
        <f t="shared" si="110"/>
        <v/>
      </c>
      <c r="P563" s="17" t="str">
        <f t="shared" si="110"/>
        <v/>
      </c>
      <c r="Q563" s="17" t="str">
        <f t="shared" si="110"/>
        <v/>
      </c>
      <c r="R563" s="17" t="str">
        <f t="shared" si="110"/>
        <v/>
      </c>
      <c r="S563" s="17" t="str">
        <f t="shared" si="110"/>
        <v/>
      </c>
      <c r="T563" s="17" t="str">
        <f t="shared" si="110"/>
        <v/>
      </c>
      <c r="U563" s="17" t="str">
        <f t="shared" si="110"/>
        <v/>
      </c>
      <c r="V563" s="17" t="str">
        <f t="shared" si="110"/>
        <v/>
      </c>
      <c r="W563" s="17" t="str">
        <f t="shared" si="110"/>
        <v/>
      </c>
      <c r="X563" s="17" t="str">
        <f t="shared" si="109"/>
        <v/>
      </c>
      <c r="Y563" s="17" t="str">
        <f t="shared" si="109"/>
        <v/>
      </c>
      <c r="Z563" s="17" t="str">
        <f t="shared" si="109"/>
        <v/>
      </c>
      <c r="AA563" s="17" t="str">
        <f t="shared" si="109"/>
        <v/>
      </c>
      <c r="AB563" s="17" t="str">
        <f t="shared" si="109"/>
        <v/>
      </c>
      <c r="AC563" s="17" t="str">
        <f t="shared" si="109"/>
        <v/>
      </c>
      <c r="AD563" s="17" t="str">
        <f t="shared" si="109"/>
        <v/>
      </c>
      <c r="AE563" s="17" t="str">
        <f t="shared" si="109"/>
        <v/>
      </c>
      <c r="AF563" s="17" t="str">
        <f t="shared" si="109"/>
        <v/>
      </c>
      <c r="AG563" s="17" t="str">
        <f t="shared" si="109"/>
        <v/>
      </c>
      <c r="AH563" s="17" t="str">
        <f t="shared" si="109"/>
        <v/>
      </c>
      <c r="AI563" s="17" t="str">
        <f t="shared" si="109"/>
        <v/>
      </c>
      <c r="AJ563" s="17" t="str">
        <f t="shared" si="101"/>
        <v/>
      </c>
      <c r="AK563" s="17" t="str">
        <f t="shared" si="101"/>
        <v/>
      </c>
      <c r="AL563" s="17">
        <f t="shared" si="102"/>
        <v>0</v>
      </c>
    </row>
    <row r="564" spans="1:38" x14ac:dyDescent="0.2">
      <c r="A564" s="70" t="str">
        <f t="shared" si="103"/>
        <v/>
      </c>
      <c r="B564" s="228" t="str">
        <f>LEFT(TABLA!BC564,1)</f>
        <v>4</v>
      </c>
      <c r="C564" s="264" t="str">
        <f>TABLA!C564</f>
        <v>Ciencias Sociales</v>
      </c>
      <c r="D564" s="264" t="str">
        <f>TABLA!F564</f>
        <v>F. Ciencias Políticas y Sociología</v>
      </c>
      <c r="E564" s="148" t="str">
        <f>TABLA!BD564</f>
        <v>La pregunta 3.20 es confusa.</v>
      </c>
      <c r="F564" s="148">
        <f>TABLA!BE564</f>
        <v>0</v>
      </c>
      <c r="G564" s="70" t="str">
        <f t="shared" si="104"/>
        <v>LA PREGUNTA 3.20 ES CONFUSA.</v>
      </c>
      <c r="H564" s="17" t="str">
        <f t="shared" si="110"/>
        <v/>
      </c>
      <c r="I564" s="17" t="str">
        <f t="shared" si="110"/>
        <v/>
      </c>
      <c r="J564" s="17" t="str">
        <f t="shared" si="110"/>
        <v/>
      </c>
      <c r="K564" s="17" t="str">
        <f t="shared" si="110"/>
        <v/>
      </c>
      <c r="L564" s="17" t="str">
        <f t="shared" si="110"/>
        <v/>
      </c>
      <c r="M564" s="17" t="str">
        <f t="shared" si="110"/>
        <v/>
      </c>
      <c r="N564" s="17" t="str">
        <f t="shared" si="110"/>
        <v/>
      </c>
      <c r="O564" s="17" t="str">
        <f t="shared" si="110"/>
        <v/>
      </c>
      <c r="P564" s="17" t="str">
        <f t="shared" si="110"/>
        <v/>
      </c>
      <c r="Q564" s="17" t="str">
        <f t="shared" si="110"/>
        <v/>
      </c>
      <c r="R564" s="17" t="str">
        <f t="shared" si="110"/>
        <v/>
      </c>
      <c r="S564" s="17" t="str">
        <f t="shared" si="110"/>
        <v/>
      </c>
      <c r="T564" s="17" t="str">
        <f t="shared" si="110"/>
        <v/>
      </c>
      <c r="U564" s="17" t="str">
        <f t="shared" si="110"/>
        <v/>
      </c>
      <c r="V564" s="17" t="str">
        <f t="shared" si="110"/>
        <v/>
      </c>
      <c r="W564" s="17" t="str">
        <f t="shared" si="110"/>
        <v/>
      </c>
      <c r="X564" s="17" t="str">
        <f t="shared" si="109"/>
        <v/>
      </c>
      <c r="Y564" s="17" t="str">
        <f t="shared" si="109"/>
        <v/>
      </c>
      <c r="Z564" s="17" t="str">
        <f t="shared" si="109"/>
        <v/>
      </c>
      <c r="AA564" s="17" t="str">
        <f t="shared" si="109"/>
        <v/>
      </c>
      <c r="AB564" s="17" t="str">
        <f t="shared" si="109"/>
        <v/>
      </c>
      <c r="AC564" s="17" t="str">
        <f t="shared" si="109"/>
        <v/>
      </c>
      <c r="AD564" s="17" t="str">
        <f t="shared" si="109"/>
        <v/>
      </c>
      <c r="AE564" s="17" t="str">
        <f t="shared" si="109"/>
        <v/>
      </c>
      <c r="AF564" s="17" t="str">
        <f t="shared" si="109"/>
        <v/>
      </c>
      <c r="AG564" s="17" t="str">
        <f t="shared" si="109"/>
        <v/>
      </c>
      <c r="AH564" s="17" t="str">
        <f t="shared" si="109"/>
        <v/>
      </c>
      <c r="AI564" s="17" t="str">
        <f t="shared" si="109"/>
        <v/>
      </c>
      <c r="AJ564" s="17" t="str">
        <f t="shared" si="101"/>
        <v/>
      </c>
      <c r="AK564" s="17" t="str">
        <f t="shared" si="101"/>
        <v/>
      </c>
    </row>
    <row r="565" spans="1:38" hidden="1" x14ac:dyDescent="0.2">
      <c r="A565" s="70" t="str">
        <f t="shared" si="103"/>
        <v/>
      </c>
      <c r="B565" s="228" t="str">
        <f>LEFT(TABLA!BC565,1)</f>
        <v>5</v>
      </c>
      <c r="C565" s="17" t="str">
        <f>TABLA!C565</f>
        <v>Humanidades</v>
      </c>
      <c r="D565" s="17" t="str">
        <f>TABLA!F565</f>
        <v>F. Filosofía</v>
      </c>
      <c r="E565" s="262">
        <f>TABLA!BD565</f>
        <v>0</v>
      </c>
      <c r="F565" s="148">
        <f>TABLA!BE565</f>
        <v>0</v>
      </c>
      <c r="G565" s="70" t="str">
        <f t="shared" si="104"/>
        <v>0</v>
      </c>
      <c r="H565" s="17" t="str">
        <f t="shared" si="110"/>
        <v/>
      </c>
      <c r="I565" s="17" t="str">
        <f t="shared" si="110"/>
        <v/>
      </c>
      <c r="J565" s="17" t="str">
        <f t="shared" si="110"/>
        <v/>
      </c>
      <c r="K565" s="17" t="str">
        <f t="shared" si="110"/>
        <v/>
      </c>
      <c r="L565" s="17" t="str">
        <f t="shared" si="110"/>
        <v/>
      </c>
      <c r="M565" s="17" t="str">
        <f t="shared" si="110"/>
        <v/>
      </c>
      <c r="N565" s="17" t="str">
        <f t="shared" si="110"/>
        <v/>
      </c>
      <c r="O565" s="17" t="str">
        <f t="shared" si="110"/>
        <v/>
      </c>
      <c r="P565" s="17" t="str">
        <f t="shared" si="110"/>
        <v/>
      </c>
      <c r="Q565" s="17" t="str">
        <f t="shared" si="110"/>
        <v/>
      </c>
      <c r="R565" s="17" t="str">
        <f t="shared" si="110"/>
        <v/>
      </c>
      <c r="S565" s="17" t="str">
        <f t="shared" si="110"/>
        <v/>
      </c>
      <c r="T565" s="17" t="str">
        <f t="shared" si="110"/>
        <v/>
      </c>
      <c r="U565" s="17" t="str">
        <f t="shared" si="110"/>
        <v/>
      </c>
      <c r="V565" s="17" t="str">
        <f t="shared" si="110"/>
        <v/>
      </c>
      <c r="W565" s="17" t="str">
        <f t="shared" si="110"/>
        <v/>
      </c>
      <c r="X565" s="17" t="str">
        <f t="shared" si="109"/>
        <v/>
      </c>
      <c r="Y565" s="17" t="str">
        <f t="shared" si="109"/>
        <v/>
      </c>
      <c r="Z565" s="17" t="str">
        <f t="shared" si="109"/>
        <v/>
      </c>
      <c r="AA565" s="17" t="str">
        <f t="shared" si="109"/>
        <v/>
      </c>
      <c r="AB565" s="17" t="str">
        <f t="shared" si="109"/>
        <v/>
      </c>
      <c r="AC565" s="17" t="str">
        <f t="shared" si="109"/>
        <v/>
      </c>
      <c r="AD565" s="17" t="str">
        <f t="shared" si="109"/>
        <v/>
      </c>
      <c r="AE565" s="17" t="str">
        <f t="shared" si="109"/>
        <v/>
      </c>
      <c r="AF565" s="17" t="str">
        <f t="shared" si="109"/>
        <v/>
      </c>
      <c r="AG565" s="17" t="str">
        <f t="shared" si="109"/>
        <v/>
      </c>
      <c r="AH565" s="17" t="str">
        <f t="shared" si="109"/>
        <v/>
      </c>
      <c r="AI565" s="17" t="str">
        <f t="shared" si="109"/>
        <v/>
      </c>
      <c r="AJ565" s="17" t="str">
        <f t="shared" si="101"/>
        <v/>
      </c>
      <c r="AK565" s="17" t="str">
        <f t="shared" si="101"/>
        <v/>
      </c>
      <c r="AL565" s="17">
        <f t="shared" si="102"/>
        <v>0</v>
      </c>
    </row>
    <row r="566" spans="1:38" hidden="1" x14ac:dyDescent="0.2">
      <c r="A566" s="70" t="str">
        <f t="shared" si="103"/>
        <v/>
      </c>
      <c r="B566" s="228" t="str">
        <f>LEFT(TABLA!BC566,1)</f>
        <v>4</v>
      </c>
      <c r="C566" s="17" t="str">
        <f>TABLA!C566</f>
        <v>Ciencias Experimentales</v>
      </c>
      <c r="D566" s="17" t="str">
        <f>TABLA!F566</f>
        <v>F. Estudios Estadísticos</v>
      </c>
      <c r="E566" s="148">
        <f>TABLA!BD566</f>
        <v>0</v>
      </c>
      <c r="F566" s="148">
        <f>TABLA!BE566</f>
        <v>0</v>
      </c>
      <c r="G566" s="70" t="str">
        <f t="shared" si="104"/>
        <v>0</v>
      </c>
      <c r="H566" s="17" t="str">
        <f t="shared" si="110"/>
        <v/>
      </c>
      <c r="I566" s="17" t="str">
        <f t="shared" si="110"/>
        <v/>
      </c>
      <c r="J566" s="17" t="str">
        <f t="shared" si="110"/>
        <v/>
      </c>
      <c r="K566" s="17" t="str">
        <f t="shared" si="110"/>
        <v/>
      </c>
      <c r="L566" s="17" t="str">
        <f t="shared" si="110"/>
        <v/>
      </c>
      <c r="M566" s="17" t="str">
        <f t="shared" si="110"/>
        <v/>
      </c>
      <c r="N566" s="17" t="str">
        <f t="shared" si="110"/>
        <v/>
      </c>
      <c r="O566" s="17" t="str">
        <f t="shared" si="110"/>
        <v/>
      </c>
      <c r="P566" s="17" t="str">
        <f t="shared" si="110"/>
        <v/>
      </c>
      <c r="Q566" s="17" t="str">
        <f t="shared" si="110"/>
        <v/>
      </c>
      <c r="R566" s="17" t="str">
        <f t="shared" si="110"/>
        <v/>
      </c>
      <c r="S566" s="17" t="str">
        <f t="shared" si="110"/>
        <v/>
      </c>
      <c r="T566" s="17" t="str">
        <f t="shared" si="110"/>
        <v/>
      </c>
      <c r="U566" s="17" t="str">
        <f t="shared" si="110"/>
        <v/>
      </c>
      <c r="V566" s="17" t="str">
        <f t="shared" si="110"/>
        <v/>
      </c>
      <c r="W566" s="17" t="str">
        <f t="shared" si="110"/>
        <v/>
      </c>
      <c r="X566" s="17" t="str">
        <f t="shared" si="109"/>
        <v/>
      </c>
      <c r="Y566" s="17" t="str">
        <f t="shared" si="109"/>
        <v/>
      </c>
      <c r="Z566" s="17" t="str">
        <f t="shared" si="109"/>
        <v/>
      </c>
      <c r="AA566" s="17" t="str">
        <f t="shared" si="109"/>
        <v/>
      </c>
      <c r="AB566" s="17" t="str">
        <f t="shared" si="109"/>
        <v/>
      </c>
      <c r="AC566" s="17" t="str">
        <f t="shared" si="109"/>
        <v/>
      </c>
      <c r="AD566" s="17" t="str">
        <f t="shared" si="109"/>
        <v/>
      </c>
      <c r="AE566" s="17" t="str">
        <f t="shared" si="109"/>
        <v/>
      </c>
      <c r="AF566" s="17" t="str">
        <f t="shared" si="109"/>
        <v/>
      </c>
      <c r="AG566" s="17" t="str">
        <f t="shared" si="109"/>
        <v/>
      </c>
      <c r="AH566" s="17" t="str">
        <f t="shared" si="109"/>
        <v/>
      </c>
      <c r="AI566" s="17" t="str">
        <f t="shared" si="109"/>
        <v/>
      </c>
      <c r="AJ566" s="17" t="str">
        <f t="shared" si="101"/>
        <v/>
      </c>
      <c r="AK566" s="17" t="str">
        <f t="shared" si="101"/>
        <v/>
      </c>
      <c r="AL566" s="17">
        <f t="shared" si="102"/>
        <v>0</v>
      </c>
    </row>
    <row r="567" spans="1:38" hidden="1" x14ac:dyDescent="0.2">
      <c r="A567" s="70" t="str">
        <f t="shared" si="103"/>
        <v/>
      </c>
      <c r="B567" s="228" t="str">
        <f>LEFT(TABLA!BC567,1)</f>
        <v>4</v>
      </c>
      <c r="C567" s="17" t="str">
        <f>TABLA!C567</f>
        <v>Ciencias Experimentales</v>
      </c>
      <c r="D567" s="17" t="str">
        <f>TABLA!F567</f>
        <v>F. Ciencias Físicas</v>
      </c>
      <c r="E567" s="148">
        <f>TABLA!BD567</f>
        <v>0</v>
      </c>
      <c r="F567" s="148">
        <f>TABLA!BE567</f>
        <v>0</v>
      </c>
      <c r="G567" s="70" t="str">
        <f t="shared" si="104"/>
        <v>0</v>
      </c>
      <c r="H567" s="17" t="str">
        <f t="shared" si="110"/>
        <v/>
      </c>
      <c r="I567" s="17" t="str">
        <f t="shared" si="110"/>
        <v/>
      </c>
      <c r="J567" s="17" t="str">
        <f t="shared" si="110"/>
        <v/>
      </c>
      <c r="K567" s="17" t="str">
        <f t="shared" si="110"/>
        <v/>
      </c>
      <c r="L567" s="17" t="str">
        <f t="shared" si="110"/>
        <v/>
      </c>
      <c r="M567" s="17" t="str">
        <f t="shared" si="110"/>
        <v/>
      </c>
      <c r="N567" s="17" t="str">
        <f t="shared" si="110"/>
        <v/>
      </c>
      <c r="O567" s="17" t="str">
        <f t="shared" si="110"/>
        <v/>
      </c>
      <c r="P567" s="17" t="str">
        <f t="shared" si="110"/>
        <v/>
      </c>
      <c r="Q567" s="17" t="str">
        <f t="shared" si="110"/>
        <v/>
      </c>
      <c r="R567" s="17" t="str">
        <f t="shared" si="110"/>
        <v/>
      </c>
      <c r="S567" s="17" t="str">
        <f t="shared" si="110"/>
        <v/>
      </c>
      <c r="T567" s="17" t="str">
        <f t="shared" si="110"/>
        <v/>
      </c>
      <c r="U567" s="17" t="str">
        <f t="shared" si="110"/>
        <v/>
      </c>
      <c r="V567" s="17" t="str">
        <f t="shared" si="110"/>
        <v/>
      </c>
      <c r="W567" s="17" t="str">
        <f t="shared" ref="W567:AI582" si="111">IFERROR((IF(FIND(W$2,$G567,1)&gt;0,W$3)),"")</f>
        <v/>
      </c>
      <c r="X567" s="17" t="str">
        <f t="shared" si="111"/>
        <v/>
      </c>
      <c r="Y567" s="17" t="str">
        <f t="shared" si="111"/>
        <v/>
      </c>
      <c r="Z567" s="17" t="str">
        <f t="shared" si="111"/>
        <v/>
      </c>
      <c r="AA567" s="17" t="str">
        <f t="shared" si="111"/>
        <v/>
      </c>
      <c r="AB567" s="17" t="str">
        <f t="shared" si="111"/>
        <v/>
      </c>
      <c r="AC567" s="17" t="str">
        <f t="shared" si="111"/>
        <v/>
      </c>
      <c r="AD567" s="17" t="str">
        <f t="shared" si="111"/>
        <v/>
      </c>
      <c r="AE567" s="17" t="str">
        <f t="shared" si="111"/>
        <v/>
      </c>
      <c r="AF567" s="17" t="str">
        <f t="shared" si="111"/>
        <v/>
      </c>
      <c r="AG567" s="17" t="str">
        <f t="shared" si="111"/>
        <v/>
      </c>
      <c r="AH567" s="17" t="str">
        <f t="shared" si="111"/>
        <v/>
      </c>
      <c r="AI567" s="17" t="str">
        <f t="shared" si="111"/>
        <v/>
      </c>
      <c r="AJ567" s="17" t="str">
        <f t="shared" si="101"/>
        <v/>
      </c>
      <c r="AK567" s="17" t="str">
        <f t="shared" si="101"/>
        <v/>
      </c>
      <c r="AL567" s="17">
        <f t="shared" si="102"/>
        <v>0</v>
      </c>
    </row>
    <row r="568" spans="1:38" hidden="1" x14ac:dyDescent="0.2">
      <c r="A568" s="70" t="str">
        <f t="shared" si="103"/>
        <v/>
      </c>
      <c r="B568" s="228" t="str">
        <f>LEFT(TABLA!BC568,1)</f>
        <v>5</v>
      </c>
      <c r="C568" s="17" t="str">
        <f>TABLA!C568</f>
        <v>Humanidades</v>
      </c>
      <c r="D568" s="17" t="str">
        <f>TABLA!F568</f>
        <v>F. Bellas Artes</v>
      </c>
      <c r="E568" s="148">
        <f>TABLA!BD568</f>
        <v>0</v>
      </c>
      <c r="F568" s="148">
        <f>TABLA!BE568</f>
        <v>0</v>
      </c>
      <c r="G568" s="70" t="str">
        <f t="shared" si="104"/>
        <v>0</v>
      </c>
      <c r="H568" s="17" t="str">
        <f t="shared" ref="H568:W583" si="112">IFERROR((IF(FIND(H$2,$G568,1)&gt;0,H$3)),"")</f>
        <v/>
      </c>
      <c r="I568" s="17" t="str">
        <f t="shared" si="112"/>
        <v/>
      </c>
      <c r="J568" s="17" t="str">
        <f t="shared" si="112"/>
        <v/>
      </c>
      <c r="K568" s="17" t="str">
        <f t="shared" si="112"/>
        <v/>
      </c>
      <c r="L568" s="17" t="str">
        <f t="shared" si="112"/>
        <v/>
      </c>
      <c r="M568" s="17" t="str">
        <f t="shared" si="112"/>
        <v/>
      </c>
      <c r="N568" s="17" t="str">
        <f t="shared" si="112"/>
        <v/>
      </c>
      <c r="O568" s="17" t="str">
        <f t="shared" si="112"/>
        <v/>
      </c>
      <c r="P568" s="17" t="str">
        <f t="shared" si="112"/>
        <v/>
      </c>
      <c r="Q568" s="17" t="str">
        <f t="shared" si="112"/>
        <v/>
      </c>
      <c r="R568" s="17" t="str">
        <f t="shared" si="112"/>
        <v/>
      </c>
      <c r="S568" s="17" t="str">
        <f t="shared" si="112"/>
        <v/>
      </c>
      <c r="T568" s="17" t="str">
        <f t="shared" si="112"/>
        <v/>
      </c>
      <c r="U568" s="17" t="str">
        <f t="shared" si="112"/>
        <v/>
      </c>
      <c r="V568" s="17" t="str">
        <f t="shared" si="112"/>
        <v/>
      </c>
      <c r="W568" s="17" t="str">
        <f t="shared" si="112"/>
        <v/>
      </c>
      <c r="X568" s="17" t="str">
        <f t="shared" si="111"/>
        <v/>
      </c>
      <c r="Y568" s="17" t="str">
        <f t="shared" si="111"/>
        <v/>
      </c>
      <c r="Z568" s="17" t="str">
        <f t="shared" si="111"/>
        <v/>
      </c>
      <c r="AA568" s="17" t="str">
        <f t="shared" si="111"/>
        <v/>
      </c>
      <c r="AB568" s="17" t="str">
        <f t="shared" si="111"/>
        <v/>
      </c>
      <c r="AC568" s="17" t="str">
        <f t="shared" si="111"/>
        <v/>
      </c>
      <c r="AD568" s="17" t="str">
        <f t="shared" si="111"/>
        <v/>
      </c>
      <c r="AE568" s="17" t="str">
        <f t="shared" si="111"/>
        <v/>
      </c>
      <c r="AF568" s="17" t="str">
        <f t="shared" si="111"/>
        <v/>
      </c>
      <c r="AG568" s="17" t="str">
        <f t="shared" si="111"/>
        <v/>
      </c>
      <c r="AH568" s="17" t="str">
        <f t="shared" si="111"/>
        <v/>
      </c>
      <c r="AI568" s="17" t="str">
        <f t="shared" si="111"/>
        <v/>
      </c>
      <c r="AJ568" s="17" t="str">
        <f t="shared" si="101"/>
        <v/>
      </c>
      <c r="AK568" s="17" t="str">
        <f t="shared" si="101"/>
        <v/>
      </c>
      <c r="AL568" s="17">
        <f t="shared" si="102"/>
        <v>0</v>
      </c>
    </row>
    <row r="569" spans="1:38" hidden="1" x14ac:dyDescent="0.2">
      <c r="A569" s="70" t="str">
        <f t="shared" si="103"/>
        <v/>
      </c>
      <c r="B569" s="228" t="str">
        <f>LEFT(TABLA!BC569,1)</f>
        <v>4</v>
      </c>
      <c r="C569" s="17" t="str">
        <f>TABLA!C569</f>
        <v>Ciencias Experimentales</v>
      </c>
      <c r="D569" s="17" t="str">
        <f>TABLA!F569</f>
        <v>F. Estudios Estadísticos</v>
      </c>
      <c r="E569" s="148">
        <f>TABLA!BD569</f>
        <v>0</v>
      </c>
      <c r="F569" s="148">
        <f>TABLA!BE569</f>
        <v>0</v>
      </c>
      <c r="G569" s="70" t="str">
        <f t="shared" si="104"/>
        <v>0</v>
      </c>
      <c r="H569" s="17" t="str">
        <f t="shared" si="112"/>
        <v/>
      </c>
      <c r="I569" s="17" t="str">
        <f t="shared" si="112"/>
        <v/>
      </c>
      <c r="J569" s="17" t="str">
        <f t="shared" si="112"/>
        <v/>
      </c>
      <c r="K569" s="17" t="str">
        <f t="shared" si="112"/>
        <v/>
      </c>
      <c r="L569" s="17" t="str">
        <f t="shared" si="112"/>
        <v/>
      </c>
      <c r="M569" s="17" t="str">
        <f t="shared" si="112"/>
        <v/>
      </c>
      <c r="N569" s="17" t="str">
        <f t="shared" si="112"/>
        <v/>
      </c>
      <c r="O569" s="17" t="str">
        <f t="shared" si="112"/>
        <v/>
      </c>
      <c r="P569" s="17" t="str">
        <f t="shared" si="112"/>
        <v/>
      </c>
      <c r="Q569" s="17" t="str">
        <f t="shared" si="112"/>
        <v/>
      </c>
      <c r="R569" s="17" t="str">
        <f t="shared" si="112"/>
        <v/>
      </c>
      <c r="S569" s="17" t="str">
        <f t="shared" si="112"/>
        <v/>
      </c>
      <c r="T569" s="17" t="str">
        <f t="shared" si="112"/>
        <v/>
      </c>
      <c r="U569" s="17" t="str">
        <f t="shared" si="112"/>
        <v/>
      </c>
      <c r="V569" s="17" t="str">
        <f t="shared" si="112"/>
        <v/>
      </c>
      <c r="W569" s="17" t="str">
        <f t="shared" si="112"/>
        <v/>
      </c>
      <c r="X569" s="17" t="str">
        <f t="shared" si="111"/>
        <v/>
      </c>
      <c r="Y569" s="17" t="str">
        <f t="shared" si="111"/>
        <v/>
      </c>
      <c r="Z569" s="17" t="str">
        <f t="shared" si="111"/>
        <v/>
      </c>
      <c r="AA569" s="17" t="str">
        <f t="shared" si="111"/>
        <v/>
      </c>
      <c r="AB569" s="17" t="str">
        <f t="shared" si="111"/>
        <v/>
      </c>
      <c r="AC569" s="17" t="str">
        <f t="shared" si="111"/>
        <v/>
      </c>
      <c r="AD569" s="17" t="str">
        <f t="shared" si="111"/>
        <v/>
      </c>
      <c r="AE569" s="17" t="str">
        <f t="shared" si="111"/>
        <v/>
      </c>
      <c r="AF569" s="17" t="str">
        <f t="shared" si="111"/>
        <v/>
      </c>
      <c r="AG569" s="17" t="str">
        <f t="shared" si="111"/>
        <v/>
      </c>
      <c r="AH569" s="17" t="str">
        <f t="shared" si="111"/>
        <v/>
      </c>
      <c r="AI569" s="17" t="str">
        <f t="shared" si="111"/>
        <v/>
      </c>
      <c r="AJ569" s="17" t="str">
        <f t="shared" si="101"/>
        <v/>
      </c>
      <c r="AK569" s="17" t="str">
        <f t="shared" si="101"/>
        <v/>
      </c>
      <c r="AL569" s="17">
        <f t="shared" si="102"/>
        <v>0</v>
      </c>
    </row>
    <row r="570" spans="1:38" x14ac:dyDescent="0.2">
      <c r="A570" s="70" t="str">
        <f t="shared" si="103"/>
        <v/>
      </c>
      <c r="B570" s="228" t="str">
        <f>LEFT(TABLA!BC570,1)</f>
        <v>5</v>
      </c>
      <c r="C570" s="264" t="str">
        <f>TABLA!C570</f>
        <v>Ciencias Sociales</v>
      </c>
      <c r="D570" s="264" t="str">
        <f>TABLA!F570</f>
        <v>F. Ciencias de la Documentación</v>
      </c>
      <c r="E570" s="148">
        <f>TABLA!BD570</f>
        <v>0</v>
      </c>
      <c r="F570" s="148">
        <f>TABLA!BE570</f>
        <v>0</v>
      </c>
      <c r="G570" s="70" t="str">
        <f t="shared" si="104"/>
        <v>0</v>
      </c>
      <c r="H570" s="17" t="str">
        <f t="shared" si="112"/>
        <v/>
      </c>
      <c r="I570" s="17" t="str">
        <f t="shared" si="112"/>
        <v/>
      </c>
      <c r="J570" s="17" t="str">
        <f t="shared" si="112"/>
        <v/>
      </c>
      <c r="K570" s="17" t="str">
        <f t="shared" si="112"/>
        <v/>
      </c>
      <c r="L570" s="17" t="str">
        <f t="shared" si="112"/>
        <v/>
      </c>
      <c r="M570" s="17" t="str">
        <f t="shared" si="112"/>
        <v/>
      </c>
      <c r="N570" s="17" t="str">
        <f t="shared" si="112"/>
        <v/>
      </c>
      <c r="O570" s="17" t="str">
        <f t="shared" si="112"/>
        <v/>
      </c>
      <c r="P570" s="17" t="str">
        <f t="shared" si="112"/>
        <v/>
      </c>
      <c r="Q570" s="17" t="str">
        <f t="shared" si="112"/>
        <v/>
      </c>
      <c r="R570" s="17" t="str">
        <f t="shared" si="112"/>
        <v/>
      </c>
      <c r="S570" s="17" t="str">
        <f t="shared" si="112"/>
        <v/>
      </c>
      <c r="T570" s="17" t="str">
        <f t="shared" si="112"/>
        <v/>
      </c>
      <c r="U570" s="17" t="str">
        <f t="shared" si="112"/>
        <v/>
      </c>
      <c r="V570" s="17" t="str">
        <f t="shared" si="112"/>
        <v/>
      </c>
      <c r="W570" s="17" t="str">
        <f t="shared" si="112"/>
        <v/>
      </c>
      <c r="X570" s="17" t="str">
        <f t="shared" si="111"/>
        <v/>
      </c>
      <c r="Y570" s="17" t="str">
        <f t="shared" si="111"/>
        <v/>
      </c>
      <c r="Z570" s="17" t="str">
        <f t="shared" si="111"/>
        <v/>
      </c>
      <c r="AA570" s="17" t="str">
        <f t="shared" si="111"/>
        <v/>
      </c>
      <c r="AB570" s="17" t="str">
        <f t="shared" si="111"/>
        <v/>
      </c>
      <c r="AC570" s="17" t="str">
        <f t="shared" si="111"/>
        <v/>
      </c>
      <c r="AD570" s="17" t="str">
        <f t="shared" si="111"/>
        <v/>
      </c>
      <c r="AE570" s="17" t="str">
        <f t="shared" si="111"/>
        <v/>
      </c>
      <c r="AF570" s="17" t="str">
        <f t="shared" si="111"/>
        <v/>
      </c>
      <c r="AG570" s="17" t="str">
        <f t="shared" si="111"/>
        <v/>
      </c>
      <c r="AH570" s="17" t="str">
        <f t="shared" si="111"/>
        <v/>
      </c>
      <c r="AI570" s="17" t="str">
        <f t="shared" si="111"/>
        <v/>
      </c>
      <c r="AJ570" s="17" t="str">
        <f t="shared" si="101"/>
        <v/>
      </c>
      <c r="AK570" s="17" t="str">
        <f t="shared" si="101"/>
        <v/>
      </c>
    </row>
    <row r="571" spans="1:38" ht="38.75" hidden="1" x14ac:dyDescent="0.2">
      <c r="A571" s="70" t="str">
        <f t="shared" si="103"/>
        <v xml:space="preserve">PRESTAMO; </v>
      </c>
      <c r="B571" s="228" t="str">
        <f>LEFT(TABLA!BC571,1)</f>
        <v>4</v>
      </c>
      <c r="C571" s="17" t="str">
        <f>TABLA!C571</f>
        <v>Humanidades</v>
      </c>
      <c r="D571" s="17" t="str">
        <f>TABLA!F571</f>
        <v>F. Filología</v>
      </c>
      <c r="E571" s="262" t="str">
        <f>TABLA!BD571</f>
        <v>La duración de los plazos de préstamo es demasiado corta, sobre todo en la biblioteca virtual. Si pudiera durar una semana más (sobre todo, la virtual, porque la física no tiene tanto problema), se valoraría mucho</v>
      </c>
      <c r="F571" s="148">
        <f>TABLA!BE571</f>
        <v>0</v>
      </c>
      <c r="G571" s="70" t="str">
        <f t="shared" si="104"/>
        <v>LA DURACION DE LOS PLAZOS DE PRESTAMO ES DEMASIADO CORTA, SOBRE TODO EN LA BIBLIOTECA VIRTUAL. SI PUDIERA DURAR UNA SEMANA MAS (SOBRE TODO, LA VIRTUAL, PORQUE LA FISICA NO TIENE TANTO PROBLEMA), SE VALORARIA MUCHO</v>
      </c>
      <c r="H571" s="17" t="str">
        <f t="shared" si="112"/>
        <v/>
      </c>
      <c r="I571" s="17" t="str">
        <f t="shared" si="112"/>
        <v/>
      </c>
      <c r="J571" s="17" t="str">
        <f t="shared" si="112"/>
        <v/>
      </c>
      <c r="K571" s="17" t="str">
        <f t="shared" si="112"/>
        <v/>
      </c>
      <c r="L571" s="17" t="str">
        <f t="shared" si="112"/>
        <v/>
      </c>
      <c r="M571" s="17" t="str">
        <f t="shared" si="112"/>
        <v/>
      </c>
      <c r="N571" s="17" t="str">
        <f t="shared" si="112"/>
        <v/>
      </c>
      <c r="O571" s="17" t="str">
        <f t="shared" si="112"/>
        <v/>
      </c>
      <c r="P571" s="17" t="str">
        <f t="shared" si="112"/>
        <v/>
      </c>
      <c r="Q571" s="17" t="str">
        <f t="shared" si="112"/>
        <v/>
      </c>
      <c r="R571" s="17" t="str">
        <f t="shared" si="112"/>
        <v/>
      </c>
      <c r="S571" s="17" t="str">
        <f t="shared" si="112"/>
        <v/>
      </c>
      <c r="T571" s="17" t="str">
        <f t="shared" si="112"/>
        <v/>
      </c>
      <c r="U571" s="17" t="str">
        <f t="shared" si="112"/>
        <v/>
      </c>
      <c r="V571" s="17" t="str">
        <f t="shared" si="112"/>
        <v/>
      </c>
      <c r="W571" s="17" t="str">
        <f t="shared" si="112"/>
        <v/>
      </c>
      <c r="X571" s="17" t="str">
        <f t="shared" si="111"/>
        <v/>
      </c>
      <c r="Y571" s="17" t="str">
        <f t="shared" si="111"/>
        <v/>
      </c>
      <c r="Z571" s="17" t="str">
        <f t="shared" si="111"/>
        <v/>
      </c>
      <c r="AA571" s="17" t="str">
        <f t="shared" si="111"/>
        <v/>
      </c>
      <c r="AB571" s="17" t="str">
        <f t="shared" si="111"/>
        <v/>
      </c>
      <c r="AC571" s="17" t="str">
        <f t="shared" si="111"/>
        <v xml:space="preserve">PRESTAMO; </v>
      </c>
      <c r="AD571" s="17" t="str">
        <f t="shared" si="111"/>
        <v/>
      </c>
      <c r="AE571" s="17" t="str">
        <f t="shared" si="111"/>
        <v/>
      </c>
      <c r="AF571" s="17" t="str">
        <f t="shared" si="111"/>
        <v/>
      </c>
      <c r="AG571" s="17" t="str">
        <f t="shared" si="111"/>
        <v/>
      </c>
      <c r="AH571" s="17" t="str">
        <f t="shared" si="111"/>
        <v/>
      </c>
      <c r="AI571" s="17" t="str">
        <f t="shared" si="111"/>
        <v/>
      </c>
      <c r="AJ571" s="17" t="str">
        <f t="shared" si="101"/>
        <v/>
      </c>
      <c r="AK571" s="17" t="str">
        <f t="shared" si="101"/>
        <v/>
      </c>
      <c r="AL571" s="17">
        <f t="shared" si="102"/>
        <v>1</v>
      </c>
    </row>
    <row r="572" spans="1:38" hidden="1" x14ac:dyDescent="0.2">
      <c r="A572" s="70" t="str">
        <f t="shared" si="103"/>
        <v/>
      </c>
      <c r="B572" s="228" t="str">
        <f>LEFT(TABLA!BC572,1)</f>
        <v>5</v>
      </c>
      <c r="C572" s="17" t="str">
        <f>TABLA!C572</f>
        <v>Humanidades</v>
      </c>
      <c r="D572" s="17" t="str">
        <f>TABLA!F572</f>
        <v>F. Filología</v>
      </c>
      <c r="E572" s="148">
        <f>TABLA!BD572</f>
        <v>0</v>
      </c>
      <c r="F572" s="148">
        <f>TABLA!BE572</f>
        <v>0</v>
      </c>
      <c r="G572" s="70" t="str">
        <f t="shared" si="104"/>
        <v>0</v>
      </c>
      <c r="H572" s="17" t="str">
        <f t="shared" si="112"/>
        <v/>
      </c>
      <c r="I572" s="17" t="str">
        <f t="shared" si="112"/>
        <v/>
      </c>
      <c r="J572" s="17" t="str">
        <f t="shared" si="112"/>
        <v/>
      </c>
      <c r="K572" s="17" t="str">
        <f t="shared" si="112"/>
        <v/>
      </c>
      <c r="L572" s="17" t="str">
        <f t="shared" si="112"/>
        <v/>
      </c>
      <c r="M572" s="17" t="str">
        <f t="shared" si="112"/>
        <v/>
      </c>
      <c r="N572" s="17" t="str">
        <f t="shared" si="112"/>
        <v/>
      </c>
      <c r="O572" s="17" t="str">
        <f t="shared" si="112"/>
        <v/>
      </c>
      <c r="P572" s="17" t="str">
        <f t="shared" si="112"/>
        <v/>
      </c>
      <c r="Q572" s="17" t="str">
        <f t="shared" si="112"/>
        <v/>
      </c>
      <c r="R572" s="17" t="str">
        <f t="shared" si="112"/>
        <v/>
      </c>
      <c r="S572" s="17" t="str">
        <f t="shared" si="112"/>
        <v/>
      </c>
      <c r="T572" s="17" t="str">
        <f t="shared" si="112"/>
        <v/>
      </c>
      <c r="U572" s="17" t="str">
        <f t="shared" si="112"/>
        <v/>
      </c>
      <c r="V572" s="17" t="str">
        <f t="shared" si="112"/>
        <v/>
      </c>
      <c r="W572" s="17" t="str">
        <f t="shared" si="112"/>
        <v/>
      </c>
      <c r="X572" s="17" t="str">
        <f t="shared" si="111"/>
        <v/>
      </c>
      <c r="Y572" s="17" t="str">
        <f t="shared" si="111"/>
        <v/>
      </c>
      <c r="Z572" s="17" t="str">
        <f t="shared" si="111"/>
        <v/>
      </c>
      <c r="AA572" s="17" t="str">
        <f t="shared" si="111"/>
        <v/>
      </c>
      <c r="AB572" s="17" t="str">
        <f t="shared" si="111"/>
        <v/>
      </c>
      <c r="AC572" s="17" t="str">
        <f t="shared" si="111"/>
        <v/>
      </c>
      <c r="AD572" s="17" t="str">
        <f t="shared" si="111"/>
        <v/>
      </c>
      <c r="AE572" s="17" t="str">
        <f t="shared" si="111"/>
        <v/>
      </c>
      <c r="AF572" s="17" t="str">
        <f t="shared" si="111"/>
        <v/>
      </c>
      <c r="AG572" s="17" t="str">
        <f t="shared" si="111"/>
        <v/>
      </c>
      <c r="AH572" s="17" t="str">
        <f t="shared" si="111"/>
        <v/>
      </c>
      <c r="AI572" s="17" t="str">
        <f t="shared" si="111"/>
        <v/>
      </c>
      <c r="AJ572" s="17" t="str">
        <f t="shared" si="101"/>
        <v/>
      </c>
      <c r="AK572" s="17" t="str">
        <f t="shared" si="101"/>
        <v/>
      </c>
      <c r="AL572" s="17">
        <f t="shared" si="102"/>
        <v>0</v>
      </c>
    </row>
    <row r="573" spans="1:38" x14ac:dyDescent="0.2">
      <c r="A573" s="70" t="str">
        <f t="shared" si="103"/>
        <v/>
      </c>
      <c r="B573" s="228" t="str">
        <f>LEFT(TABLA!BC573,1)</f>
        <v>3</v>
      </c>
      <c r="C573" s="264" t="str">
        <f>TABLA!C573</f>
        <v>Humanidades</v>
      </c>
      <c r="D573" s="264" t="str">
        <f>TABLA!F573</f>
        <v>F. Geografía e Historia</v>
      </c>
      <c r="E573" s="148">
        <f>TABLA!BD573</f>
        <v>0</v>
      </c>
      <c r="F573" s="148" t="str">
        <f>TABLA!BE573</f>
        <v>lds.luis@hotmail.com</v>
      </c>
      <c r="G573" s="70" t="str">
        <f t="shared" si="104"/>
        <v>0</v>
      </c>
      <c r="H573" s="17" t="str">
        <f t="shared" si="112"/>
        <v/>
      </c>
      <c r="I573" s="17" t="str">
        <f t="shared" si="112"/>
        <v/>
      </c>
      <c r="J573" s="17" t="str">
        <f t="shared" si="112"/>
        <v/>
      </c>
      <c r="K573" s="17" t="str">
        <f t="shared" si="112"/>
        <v/>
      </c>
      <c r="L573" s="17" t="str">
        <f t="shared" si="112"/>
        <v/>
      </c>
      <c r="M573" s="17" t="str">
        <f t="shared" si="112"/>
        <v/>
      </c>
      <c r="N573" s="17" t="str">
        <f t="shared" si="112"/>
        <v/>
      </c>
      <c r="O573" s="17" t="str">
        <f t="shared" si="112"/>
        <v/>
      </c>
      <c r="P573" s="17" t="str">
        <f t="shared" si="112"/>
        <v/>
      </c>
      <c r="Q573" s="17" t="str">
        <f t="shared" si="112"/>
        <v/>
      </c>
      <c r="R573" s="17" t="str">
        <f t="shared" si="112"/>
        <v/>
      </c>
      <c r="S573" s="17" t="str">
        <f t="shared" si="112"/>
        <v/>
      </c>
      <c r="T573" s="17" t="str">
        <f t="shared" si="112"/>
        <v/>
      </c>
      <c r="U573" s="17" t="str">
        <f t="shared" si="112"/>
        <v/>
      </c>
      <c r="V573" s="17" t="str">
        <f t="shared" si="112"/>
        <v/>
      </c>
      <c r="W573" s="17" t="str">
        <f t="shared" si="112"/>
        <v/>
      </c>
      <c r="X573" s="17" t="str">
        <f t="shared" si="111"/>
        <v/>
      </c>
      <c r="Y573" s="17" t="str">
        <f t="shared" si="111"/>
        <v/>
      </c>
      <c r="Z573" s="17" t="str">
        <f t="shared" si="111"/>
        <v/>
      </c>
      <c r="AA573" s="17" t="str">
        <f t="shared" si="111"/>
        <v/>
      </c>
      <c r="AB573" s="17" t="str">
        <f t="shared" si="111"/>
        <v/>
      </c>
      <c r="AC573" s="17" t="str">
        <f t="shared" si="111"/>
        <v/>
      </c>
      <c r="AD573" s="17" t="str">
        <f t="shared" si="111"/>
        <v/>
      </c>
      <c r="AE573" s="17" t="str">
        <f t="shared" si="111"/>
        <v/>
      </c>
      <c r="AF573" s="17" t="str">
        <f t="shared" si="111"/>
        <v/>
      </c>
      <c r="AG573" s="17" t="str">
        <f t="shared" si="111"/>
        <v/>
      </c>
      <c r="AH573" s="17" t="str">
        <f t="shared" si="111"/>
        <v/>
      </c>
      <c r="AI573" s="17" t="str">
        <f t="shared" si="111"/>
        <v/>
      </c>
      <c r="AJ573" s="17" t="str">
        <f t="shared" si="101"/>
        <v/>
      </c>
      <c r="AK573" s="17" t="str">
        <f t="shared" si="101"/>
        <v/>
      </c>
    </row>
    <row r="574" spans="1:38" hidden="1" x14ac:dyDescent="0.2">
      <c r="A574" s="70" t="str">
        <f t="shared" si="103"/>
        <v/>
      </c>
      <c r="B574" s="228" t="str">
        <f>LEFT(TABLA!BC574,1)</f>
        <v>4</v>
      </c>
      <c r="C574" s="17" t="str">
        <f>TABLA!C574</f>
        <v>Ciencias Experimentales</v>
      </c>
      <c r="D574" s="17" t="str">
        <f>TABLA!F574</f>
        <v>F. Ciencias Biológicas</v>
      </c>
      <c r="E574" s="262">
        <f>TABLA!BD574</f>
        <v>0</v>
      </c>
      <c r="F574" s="148">
        <f>TABLA!BE574</f>
        <v>0</v>
      </c>
      <c r="G574" s="70" t="str">
        <f t="shared" si="104"/>
        <v>0</v>
      </c>
      <c r="H574" s="17" t="str">
        <f t="shared" si="112"/>
        <v/>
      </c>
      <c r="I574" s="17" t="str">
        <f t="shared" si="112"/>
        <v/>
      </c>
      <c r="J574" s="17" t="str">
        <f t="shared" si="112"/>
        <v/>
      </c>
      <c r="K574" s="17" t="str">
        <f t="shared" si="112"/>
        <v/>
      </c>
      <c r="L574" s="17" t="str">
        <f t="shared" si="112"/>
        <v/>
      </c>
      <c r="M574" s="17" t="str">
        <f t="shared" si="112"/>
        <v/>
      </c>
      <c r="N574" s="17" t="str">
        <f t="shared" si="112"/>
        <v/>
      </c>
      <c r="O574" s="17" t="str">
        <f t="shared" si="112"/>
        <v/>
      </c>
      <c r="P574" s="17" t="str">
        <f t="shared" si="112"/>
        <v/>
      </c>
      <c r="Q574" s="17" t="str">
        <f t="shared" si="112"/>
        <v/>
      </c>
      <c r="R574" s="17" t="str">
        <f t="shared" si="112"/>
        <v/>
      </c>
      <c r="S574" s="17" t="str">
        <f t="shared" si="112"/>
        <v/>
      </c>
      <c r="T574" s="17" t="str">
        <f t="shared" si="112"/>
        <v/>
      </c>
      <c r="U574" s="17" t="str">
        <f t="shared" si="112"/>
        <v/>
      </c>
      <c r="V574" s="17" t="str">
        <f t="shared" si="112"/>
        <v/>
      </c>
      <c r="W574" s="17" t="str">
        <f t="shared" si="112"/>
        <v/>
      </c>
      <c r="X574" s="17" t="str">
        <f t="shared" si="111"/>
        <v/>
      </c>
      <c r="Y574" s="17" t="str">
        <f t="shared" si="111"/>
        <v/>
      </c>
      <c r="Z574" s="17" t="str">
        <f t="shared" si="111"/>
        <v/>
      </c>
      <c r="AA574" s="17" t="str">
        <f t="shared" si="111"/>
        <v/>
      </c>
      <c r="AB574" s="17" t="str">
        <f t="shared" si="111"/>
        <v/>
      </c>
      <c r="AC574" s="17" t="str">
        <f t="shared" si="111"/>
        <v/>
      </c>
      <c r="AD574" s="17" t="str">
        <f t="shared" si="111"/>
        <v/>
      </c>
      <c r="AE574" s="17" t="str">
        <f t="shared" si="111"/>
        <v/>
      </c>
      <c r="AF574" s="17" t="str">
        <f t="shared" si="111"/>
        <v/>
      </c>
      <c r="AG574" s="17" t="str">
        <f t="shared" si="111"/>
        <v/>
      </c>
      <c r="AH574" s="17" t="str">
        <f t="shared" si="111"/>
        <v/>
      </c>
      <c r="AI574" s="17" t="str">
        <f t="shared" si="111"/>
        <v/>
      </c>
      <c r="AJ574" s="17" t="str">
        <f t="shared" si="101"/>
        <v/>
      </c>
      <c r="AK574" s="17" t="str">
        <f t="shared" si="101"/>
        <v/>
      </c>
      <c r="AL574" s="17">
        <f t="shared" si="102"/>
        <v>0</v>
      </c>
    </row>
    <row r="575" spans="1:38" hidden="1" x14ac:dyDescent="0.2">
      <c r="A575" s="70" t="str">
        <f t="shared" si="103"/>
        <v/>
      </c>
      <c r="B575" s="228" t="str">
        <f>LEFT(TABLA!BC575,1)</f>
        <v>5</v>
      </c>
      <c r="C575" s="17" t="str">
        <f>TABLA!C575</f>
        <v>Humanidades</v>
      </c>
      <c r="D575" s="17" t="str">
        <f>TABLA!F575</f>
        <v>F. Geografía e Historia</v>
      </c>
      <c r="E575" s="148">
        <f>TABLA!BD575</f>
        <v>0</v>
      </c>
      <c r="F575" s="148">
        <f>TABLA!BE575</f>
        <v>0</v>
      </c>
      <c r="G575" s="70" t="str">
        <f t="shared" si="104"/>
        <v>0</v>
      </c>
      <c r="H575" s="17" t="str">
        <f t="shared" si="112"/>
        <v/>
      </c>
      <c r="I575" s="17" t="str">
        <f t="shared" si="112"/>
        <v/>
      </c>
      <c r="J575" s="17" t="str">
        <f t="shared" si="112"/>
        <v/>
      </c>
      <c r="K575" s="17" t="str">
        <f t="shared" si="112"/>
        <v/>
      </c>
      <c r="L575" s="17" t="str">
        <f t="shared" si="112"/>
        <v/>
      </c>
      <c r="M575" s="17" t="str">
        <f t="shared" si="112"/>
        <v/>
      </c>
      <c r="N575" s="17" t="str">
        <f t="shared" si="112"/>
        <v/>
      </c>
      <c r="O575" s="17" t="str">
        <f t="shared" si="112"/>
        <v/>
      </c>
      <c r="P575" s="17" t="str">
        <f t="shared" si="112"/>
        <v/>
      </c>
      <c r="Q575" s="17" t="str">
        <f t="shared" si="112"/>
        <v/>
      </c>
      <c r="R575" s="17" t="str">
        <f t="shared" si="112"/>
        <v/>
      </c>
      <c r="S575" s="17" t="str">
        <f t="shared" si="112"/>
        <v/>
      </c>
      <c r="T575" s="17" t="str">
        <f t="shared" si="112"/>
        <v/>
      </c>
      <c r="U575" s="17" t="str">
        <f t="shared" si="112"/>
        <v/>
      </c>
      <c r="V575" s="17" t="str">
        <f t="shared" si="112"/>
        <v/>
      </c>
      <c r="W575" s="17" t="str">
        <f t="shared" si="112"/>
        <v/>
      </c>
      <c r="X575" s="17" t="str">
        <f t="shared" si="111"/>
        <v/>
      </c>
      <c r="Y575" s="17" t="str">
        <f t="shared" si="111"/>
        <v/>
      </c>
      <c r="Z575" s="17" t="str">
        <f t="shared" si="111"/>
        <v/>
      </c>
      <c r="AA575" s="17" t="str">
        <f t="shared" si="111"/>
        <v/>
      </c>
      <c r="AB575" s="17" t="str">
        <f t="shared" si="111"/>
        <v/>
      </c>
      <c r="AC575" s="17" t="str">
        <f t="shared" si="111"/>
        <v/>
      </c>
      <c r="AD575" s="17" t="str">
        <f t="shared" si="111"/>
        <v/>
      </c>
      <c r="AE575" s="17" t="str">
        <f t="shared" si="111"/>
        <v/>
      </c>
      <c r="AF575" s="17" t="str">
        <f t="shared" si="111"/>
        <v/>
      </c>
      <c r="AG575" s="17" t="str">
        <f t="shared" si="111"/>
        <v/>
      </c>
      <c r="AH575" s="17" t="str">
        <f t="shared" si="111"/>
        <v/>
      </c>
      <c r="AI575" s="17" t="str">
        <f t="shared" si="111"/>
        <v/>
      </c>
      <c r="AJ575" s="17" t="str">
        <f t="shared" si="101"/>
        <v/>
      </c>
      <c r="AK575" s="17" t="str">
        <f t="shared" si="101"/>
        <v/>
      </c>
      <c r="AL575" s="17">
        <f t="shared" si="102"/>
        <v>0</v>
      </c>
    </row>
    <row r="576" spans="1:38" hidden="1" x14ac:dyDescent="0.2">
      <c r="A576" s="70" t="str">
        <f t="shared" si="103"/>
        <v/>
      </c>
      <c r="B576" s="228" t="str">
        <f>LEFT(TABLA!BC576,1)</f>
        <v>5</v>
      </c>
      <c r="C576" s="17" t="str">
        <f>TABLA!C576</f>
        <v>Ciencias de la Salud</v>
      </c>
      <c r="D576" s="17" t="str">
        <f>TABLA!F576</f>
        <v>F. Enfermería, Fisioterapia y Podología</v>
      </c>
      <c r="E576" s="148">
        <f>TABLA!BD576</f>
        <v>0</v>
      </c>
      <c r="F576" s="148" t="str">
        <f>TABLA!BE576</f>
        <v>nayracar@ucm.es</v>
      </c>
      <c r="G576" s="70" t="str">
        <f t="shared" si="104"/>
        <v>0</v>
      </c>
      <c r="H576" s="17" t="str">
        <f t="shared" si="112"/>
        <v/>
      </c>
      <c r="I576" s="17" t="str">
        <f t="shared" si="112"/>
        <v/>
      </c>
      <c r="J576" s="17" t="str">
        <f t="shared" si="112"/>
        <v/>
      </c>
      <c r="K576" s="17" t="str">
        <f t="shared" si="112"/>
        <v/>
      </c>
      <c r="L576" s="17" t="str">
        <f t="shared" si="112"/>
        <v/>
      </c>
      <c r="M576" s="17" t="str">
        <f t="shared" si="112"/>
        <v/>
      </c>
      <c r="N576" s="17" t="str">
        <f t="shared" si="112"/>
        <v/>
      </c>
      <c r="O576" s="17" t="str">
        <f t="shared" si="112"/>
        <v/>
      </c>
      <c r="P576" s="17" t="str">
        <f t="shared" si="112"/>
        <v/>
      </c>
      <c r="Q576" s="17" t="str">
        <f t="shared" si="112"/>
        <v/>
      </c>
      <c r="R576" s="17" t="str">
        <f t="shared" si="112"/>
        <v/>
      </c>
      <c r="S576" s="17" t="str">
        <f t="shared" si="112"/>
        <v/>
      </c>
      <c r="T576" s="17" t="str">
        <f t="shared" si="112"/>
        <v/>
      </c>
      <c r="U576" s="17" t="str">
        <f t="shared" si="112"/>
        <v/>
      </c>
      <c r="V576" s="17" t="str">
        <f t="shared" si="112"/>
        <v/>
      </c>
      <c r="W576" s="17" t="str">
        <f t="shared" si="112"/>
        <v/>
      </c>
      <c r="X576" s="17" t="str">
        <f t="shared" si="111"/>
        <v/>
      </c>
      <c r="Y576" s="17" t="str">
        <f t="shared" si="111"/>
        <v/>
      </c>
      <c r="Z576" s="17" t="str">
        <f t="shared" si="111"/>
        <v/>
      </c>
      <c r="AA576" s="17" t="str">
        <f t="shared" si="111"/>
        <v/>
      </c>
      <c r="AB576" s="17" t="str">
        <f t="shared" si="111"/>
        <v/>
      </c>
      <c r="AC576" s="17" t="str">
        <f t="shared" si="111"/>
        <v/>
      </c>
      <c r="AD576" s="17" t="str">
        <f t="shared" si="111"/>
        <v/>
      </c>
      <c r="AE576" s="17" t="str">
        <f t="shared" si="111"/>
        <v/>
      </c>
      <c r="AF576" s="17" t="str">
        <f t="shared" si="111"/>
        <v/>
      </c>
      <c r="AG576" s="17" t="str">
        <f t="shared" si="111"/>
        <v/>
      </c>
      <c r="AH576" s="17" t="str">
        <f t="shared" si="111"/>
        <v/>
      </c>
      <c r="AI576" s="17" t="str">
        <f t="shared" si="111"/>
        <v/>
      </c>
      <c r="AJ576" s="17" t="str">
        <f t="shared" si="101"/>
        <v/>
      </c>
      <c r="AK576" s="17" t="str">
        <f t="shared" si="101"/>
        <v/>
      </c>
      <c r="AL576" s="17">
        <f t="shared" si="102"/>
        <v>0</v>
      </c>
    </row>
    <row r="577" spans="1:38" hidden="1" x14ac:dyDescent="0.2">
      <c r="A577" s="70" t="str">
        <f t="shared" si="103"/>
        <v/>
      </c>
      <c r="B577" s="228" t="str">
        <f>LEFT(TABLA!BC577,1)</f>
        <v>3</v>
      </c>
      <c r="C577" s="17" t="str">
        <f>TABLA!C577</f>
        <v>Humanidades</v>
      </c>
      <c r="D577" s="17" t="str">
        <f>TABLA!F577</f>
        <v>F. Geografía e Historia</v>
      </c>
      <c r="E577" s="148">
        <f>TABLA!BD577</f>
        <v>0</v>
      </c>
      <c r="F577" s="148">
        <f>TABLA!BE577</f>
        <v>0</v>
      </c>
      <c r="G577" s="70" t="str">
        <f t="shared" si="104"/>
        <v>0</v>
      </c>
      <c r="H577" s="17" t="str">
        <f t="shared" si="112"/>
        <v/>
      </c>
      <c r="I577" s="17" t="str">
        <f t="shared" si="112"/>
        <v/>
      </c>
      <c r="J577" s="17" t="str">
        <f t="shared" si="112"/>
        <v/>
      </c>
      <c r="K577" s="17" t="str">
        <f t="shared" si="112"/>
        <v/>
      </c>
      <c r="L577" s="17" t="str">
        <f t="shared" si="112"/>
        <v/>
      </c>
      <c r="M577" s="17" t="str">
        <f t="shared" si="112"/>
        <v/>
      </c>
      <c r="N577" s="17" t="str">
        <f t="shared" si="112"/>
        <v/>
      </c>
      <c r="O577" s="17" t="str">
        <f t="shared" si="112"/>
        <v/>
      </c>
      <c r="P577" s="17" t="str">
        <f t="shared" si="112"/>
        <v/>
      </c>
      <c r="Q577" s="17" t="str">
        <f t="shared" si="112"/>
        <v/>
      </c>
      <c r="R577" s="17" t="str">
        <f t="shared" si="112"/>
        <v/>
      </c>
      <c r="S577" s="17" t="str">
        <f t="shared" si="112"/>
        <v/>
      </c>
      <c r="T577" s="17" t="str">
        <f t="shared" si="112"/>
        <v/>
      </c>
      <c r="U577" s="17" t="str">
        <f t="shared" si="112"/>
        <v/>
      </c>
      <c r="V577" s="17" t="str">
        <f t="shared" si="112"/>
        <v/>
      </c>
      <c r="W577" s="17" t="str">
        <f t="shared" si="112"/>
        <v/>
      </c>
      <c r="X577" s="17" t="str">
        <f t="shared" si="111"/>
        <v/>
      </c>
      <c r="Y577" s="17" t="str">
        <f t="shared" si="111"/>
        <v/>
      </c>
      <c r="Z577" s="17" t="str">
        <f t="shared" si="111"/>
        <v/>
      </c>
      <c r="AA577" s="17" t="str">
        <f t="shared" si="111"/>
        <v/>
      </c>
      <c r="AB577" s="17" t="str">
        <f t="shared" si="111"/>
        <v/>
      </c>
      <c r="AC577" s="17" t="str">
        <f t="shared" si="111"/>
        <v/>
      </c>
      <c r="AD577" s="17" t="str">
        <f t="shared" si="111"/>
        <v/>
      </c>
      <c r="AE577" s="17" t="str">
        <f t="shared" si="111"/>
        <v/>
      </c>
      <c r="AF577" s="17" t="str">
        <f t="shared" si="111"/>
        <v/>
      </c>
      <c r="AG577" s="17" t="str">
        <f t="shared" si="111"/>
        <v/>
      </c>
      <c r="AH577" s="17" t="str">
        <f t="shared" si="111"/>
        <v/>
      </c>
      <c r="AI577" s="17" t="str">
        <f t="shared" si="111"/>
        <v/>
      </c>
      <c r="AJ577" s="17" t="str">
        <f t="shared" si="101"/>
        <v/>
      </c>
      <c r="AK577" s="17" t="str">
        <f t="shared" si="101"/>
        <v/>
      </c>
      <c r="AL577" s="17">
        <f t="shared" si="102"/>
        <v>0</v>
      </c>
    </row>
    <row r="578" spans="1:38" ht="25.85" hidden="1" x14ac:dyDescent="0.2">
      <c r="A578" s="70" t="str">
        <f t="shared" si="103"/>
        <v xml:space="preserve">HORARIO; </v>
      </c>
      <c r="B578" s="228" t="str">
        <f>LEFT(TABLA!BC578,1)</f>
        <v>5</v>
      </c>
      <c r="C578" s="17" t="str">
        <f>TABLA!C578</f>
        <v>Ciencias de la Salud</v>
      </c>
      <c r="D578" s="17" t="str">
        <f>TABLA!F578</f>
        <v>F. Medicina</v>
      </c>
      <c r="E578" s="148" t="str">
        <f>TABLA!BD578</f>
        <v>En caso de la biblioteca de la facultad de medicina, ampliaría el horario hasta las 12 en épocas de parciales y finales.</v>
      </c>
      <c r="F578" s="148">
        <f>TABLA!BE578</f>
        <v>0</v>
      </c>
      <c r="G578" s="70" t="str">
        <f t="shared" si="104"/>
        <v>EN CASO DE LA BIBLIOTECA DE LA FACULTAD DE MEDICINA, AMPLIARIA EL HORARIO HASTA LAS 12 EN EPOCAS DE PARCIALES Y FINALES.</v>
      </c>
      <c r="H578" s="17" t="str">
        <f t="shared" si="112"/>
        <v/>
      </c>
      <c r="I578" s="17" t="str">
        <f t="shared" si="112"/>
        <v/>
      </c>
      <c r="J578" s="17" t="str">
        <f t="shared" si="112"/>
        <v/>
      </c>
      <c r="K578" s="17" t="str">
        <f t="shared" si="112"/>
        <v/>
      </c>
      <c r="L578" s="17" t="str">
        <f t="shared" si="112"/>
        <v/>
      </c>
      <c r="M578" s="17" t="str">
        <f t="shared" si="112"/>
        <v/>
      </c>
      <c r="N578" s="17" t="str">
        <f t="shared" si="112"/>
        <v/>
      </c>
      <c r="O578" s="17" t="str">
        <f t="shared" si="112"/>
        <v/>
      </c>
      <c r="P578" s="17" t="str">
        <f t="shared" si="112"/>
        <v/>
      </c>
      <c r="Q578" s="17" t="str">
        <f t="shared" si="112"/>
        <v/>
      </c>
      <c r="R578" s="17" t="str">
        <f t="shared" si="112"/>
        <v/>
      </c>
      <c r="S578" s="17" t="str">
        <f t="shared" si="112"/>
        <v xml:space="preserve">HORARIO; </v>
      </c>
      <c r="T578" s="17" t="str">
        <f t="shared" si="112"/>
        <v/>
      </c>
      <c r="U578" s="17" t="str">
        <f t="shared" si="112"/>
        <v/>
      </c>
      <c r="V578" s="17" t="str">
        <f t="shared" si="112"/>
        <v/>
      </c>
      <c r="W578" s="17" t="str">
        <f t="shared" si="112"/>
        <v/>
      </c>
      <c r="X578" s="17" t="str">
        <f t="shared" si="111"/>
        <v/>
      </c>
      <c r="Y578" s="17" t="str">
        <f t="shared" si="111"/>
        <v/>
      </c>
      <c r="Z578" s="17" t="str">
        <f t="shared" si="111"/>
        <v/>
      </c>
      <c r="AA578" s="17" t="str">
        <f t="shared" si="111"/>
        <v/>
      </c>
      <c r="AB578" s="17" t="str">
        <f t="shared" si="111"/>
        <v/>
      </c>
      <c r="AC578" s="17" t="str">
        <f t="shared" si="111"/>
        <v/>
      </c>
      <c r="AD578" s="17" t="str">
        <f t="shared" si="111"/>
        <v/>
      </c>
      <c r="AE578" s="17" t="str">
        <f t="shared" si="111"/>
        <v/>
      </c>
      <c r="AF578" s="17" t="str">
        <f t="shared" si="111"/>
        <v/>
      </c>
      <c r="AG578" s="17" t="str">
        <f t="shared" si="111"/>
        <v/>
      </c>
      <c r="AH578" s="17" t="str">
        <f t="shared" si="111"/>
        <v/>
      </c>
      <c r="AI578" s="17" t="str">
        <f t="shared" si="111"/>
        <v/>
      </c>
      <c r="AJ578" s="17" t="str">
        <f t="shared" ref="AJ578:AK641" si="113">IFERROR((IF(FIND(AJ$2,$G578,1)&gt;0,AJ$3)),"")</f>
        <v/>
      </c>
      <c r="AK578" s="17" t="str">
        <f t="shared" si="113"/>
        <v/>
      </c>
      <c r="AL578" s="17">
        <f t="shared" si="102"/>
        <v>1</v>
      </c>
    </row>
    <row r="579" spans="1:38" ht="64.55" hidden="1" x14ac:dyDescent="0.2">
      <c r="A579" s="70" t="str">
        <f t="shared" si="103"/>
        <v xml:space="preserve">HORARIO; </v>
      </c>
      <c r="B579" s="228" t="str">
        <f>LEFT(TABLA!BC579,1)</f>
        <v>2</v>
      </c>
      <c r="C579" s="17" t="str">
        <f>TABLA!C579</f>
        <v>Humanidades</v>
      </c>
      <c r="D579" s="17" t="str">
        <f>TABLA!F579</f>
        <v>F. Geografía e Historia</v>
      </c>
      <c r="E579" s="148" t="str">
        <f>TABLA!BD579</f>
        <v>Lo de los horarios de la biblioteca de Clásicas es bastante decepcionante, ya que la inconsistencia de los horarios y que no se hagan notificaciones a los usuarios sobre los cambios de horarios dificulta en gran medida la organización de los usuarios. Necesita recibir más financiación</v>
      </c>
      <c r="F579" s="148">
        <f>TABLA!BE579</f>
        <v>0</v>
      </c>
      <c r="G579" s="70" t="str">
        <f t="shared" si="104"/>
        <v>LO DE LOS HORARIOS DE LA BIBLIOTECA DE CLASICAS ES BASTANTE DECEPCIONANTE, YA QUE LA INCONSISTENCIA DE LOS HORARIOS Y QUE NO SE HAGAN NOTIFICACIONES A LOS USUARIOS SOBRE LOS CAMBIOS DE HORARIOS DIFICULTA EN GRAN MEDIDA LA ORGANIZACION DE LOS USUARIOS. NECESITA RECIBIR MAS FINANCIACION</v>
      </c>
      <c r="H579" s="17" t="str">
        <f t="shared" si="112"/>
        <v/>
      </c>
      <c r="I579" s="17" t="str">
        <f t="shared" si="112"/>
        <v/>
      </c>
      <c r="J579" s="17" t="str">
        <f t="shared" si="112"/>
        <v/>
      </c>
      <c r="K579" s="17" t="str">
        <f t="shared" si="112"/>
        <v/>
      </c>
      <c r="L579" s="17" t="str">
        <f t="shared" si="112"/>
        <v/>
      </c>
      <c r="M579" s="17" t="str">
        <f t="shared" si="112"/>
        <v/>
      </c>
      <c r="N579" s="17" t="str">
        <f t="shared" si="112"/>
        <v/>
      </c>
      <c r="O579" s="17" t="str">
        <f t="shared" si="112"/>
        <v/>
      </c>
      <c r="P579" s="17" t="str">
        <f t="shared" si="112"/>
        <v/>
      </c>
      <c r="Q579" s="17" t="str">
        <f t="shared" si="112"/>
        <v/>
      </c>
      <c r="R579" s="17" t="str">
        <f t="shared" si="112"/>
        <v/>
      </c>
      <c r="S579" s="17" t="str">
        <f t="shared" si="112"/>
        <v xml:space="preserve">HORARIO; </v>
      </c>
      <c r="T579" s="17" t="str">
        <f t="shared" si="112"/>
        <v/>
      </c>
      <c r="U579" s="17" t="str">
        <f t="shared" si="112"/>
        <v/>
      </c>
      <c r="V579" s="17" t="str">
        <f t="shared" si="112"/>
        <v/>
      </c>
      <c r="W579" s="17" t="str">
        <f t="shared" si="112"/>
        <v/>
      </c>
      <c r="X579" s="17" t="str">
        <f t="shared" si="111"/>
        <v/>
      </c>
      <c r="Y579" s="17" t="str">
        <f t="shared" si="111"/>
        <v/>
      </c>
      <c r="Z579" s="17" t="str">
        <f t="shared" si="111"/>
        <v/>
      </c>
      <c r="AA579" s="17" t="str">
        <f t="shared" si="111"/>
        <v/>
      </c>
      <c r="AB579" s="17" t="str">
        <f t="shared" si="111"/>
        <v/>
      </c>
      <c r="AC579" s="17" t="str">
        <f t="shared" si="111"/>
        <v/>
      </c>
      <c r="AD579" s="17" t="str">
        <f t="shared" si="111"/>
        <v/>
      </c>
      <c r="AE579" s="17" t="str">
        <f t="shared" si="111"/>
        <v/>
      </c>
      <c r="AF579" s="17" t="str">
        <f t="shared" si="111"/>
        <v/>
      </c>
      <c r="AG579" s="17" t="str">
        <f t="shared" si="111"/>
        <v/>
      </c>
      <c r="AH579" s="17" t="str">
        <f t="shared" si="111"/>
        <v/>
      </c>
      <c r="AI579" s="17" t="str">
        <f t="shared" si="111"/>
        <v/>
      </c>
      <c r="AJ579" s="17" t="str">
        <f t="shared" si="113"/>
        <v/>
      </c>
      <c r="AK579" s="17" t="str">
        <f t="shared" si="113"/>
        <v/>
      </c>
      <c r="AL579" s="17">
        <f t="shared" si="102"/>
        <v>1</v>
      </c>
    </row>
    <row r="580" spans="1:38" hidden="1" x14ac:dyDescent="0.2">
      <c r="A580" s="70" t="str">
        <f t="shared" si="103"/>
        <v/>
      </c>
      <c r="B580" s="228" t="str">
        <f>LEFT(TABLA!BC580,1)</f>
        <v>4</v>
      </c>
      <c r="C580" s="17" t="str">
        <f>TABLA!C580</f>
        <v>Ciencias Sociales</v>
      </c>
      <c r="D580" s="17" t="str">
        <f>TABLA!F580</f>
        <v>F. Ciencias Económicas y Empresariales</v>
      </c>
      <c r="E580" s="148">
        <f>TABLA!BD580</f>
        <v>0</v>
      </c>
      <c r="F580" s="148">
        <f>TABLA!BE580</f>
        <v>0</v>
      </c>
      <c r="G580" s="70" t="str">
        <f t="shared" si="104"/>
        <v>0</v>
      </c>
      <c r="H580" s="17" t="str">
        <f t="shared" si="112"/>
        <v/>
      </c>
      <c r="I580" s="17" t="str">
        <f t="shared" si="112"/>
        <v/>
      </c>
      <c r="J580" s="17" t="str">
        <f t="shared" si="112"/>
        <v/>
      </c>
      <c r="K580" s="17" t="str">
        <f t="shared" si="112"/>
        <v/>
      </c>
      <c r="L580" s="17" t="str">
        <f t="shared" si="112"/>
        <v/>
      </c>
      <c r="M580" s="17" t="str">
        <f t="shared" si="112"/>
        <v/>
      </c>
      <c r="N580" s="17" t="str">
        <f t="shared" si="112"/>
        <v/>
      </c>
      <c r="O580" s="17" t="str">
        <f t="shared" si="112"/>
        <v/>
      </c>
      <c r="P580" s="17" t="str">
        <f t="shared" si="112"/>
        <v/>
      </c>
      <c r="Q580" s="17" t="str">
        <f t="shared" si="112"/>
        <v/>
      </c>
      <c r="R580" s="17" t="str">
        <f t="shared" si="112"/>
        <v/>
      </c>
      <c r="S580" s="17" t="str">
        <f t="shared" si="112"/>
        <v/>
      </c>
      <c r="T580" s="17" t="str">
        <f t="shared" si="112"/>
        <v/>
      </c>
      <c r="U580" s="17" t="str">
        <f t="shared" si="112"/>
        <v/>
      </c>
      <c r="V580" s="17" t="str">
        <f t="shared" si="112"/>
        <v/>
      </c>
      <c r="W580" s="17" t="str">
        <f t="shared" si="112"/>
        <v/>
      </c>
      <c r="X580" s="17" t="str">
        <f t="shared" si="111"/>
        <v/>
      </c>
      <c r="Y580" s="17" t="str">
        <f t="shared" si="111"/>
        <v/>
      </c>
      <c r="Z580" s="17" t="str">
        <f t="shared" si="111"/>
        <v/>
      </c>
      <c r="AA580" s="17" t="str">
        <f t="shared" si="111"/>
        <v/>
      </c>
      <c r="AB580" s="17" t="str">
        <f t="shared" si="111"/>
        <v/>
      </c>
      <c r="AC580" s="17" t="str">
        <f t="shared" si="111"/>
        <v/>
      </c>
      <c r="AD580" s="17" t="str">
        <f t="shared" si="111"/>
        <v/>
      </c>
      <c r="AE580" s="17" t="str">
        <f t="shared" si="111"/>
        <v/>
      </c>
      <c r="AF580" s="17" t="str">
        <f t="shared" si="111"/>
        <v/>
      </c>
      <c r="AG580" s="17" t="str">
        <f t="shared" si="111"/>
        <v/>
      </c>
      <c r="AH580" s="17" t="str">
        <f t="shared" si="111"/>
        <v/>
      </c>
      <c r="AI580" s="17" t="str">
        <f t="shared" si="111"/>
        <v/>
      </c>
      <c r="AJ580" s="17" t="str">
        <f t="shared" si="113"/>
        <v/>
      </c>
      <c r="AK580" s="17" t="str">
        <f t="shared" si="113"/>
        <v/>
      </c>
      <c r="AL580" s="17">
        <f t="shared" ref="AL580:AL643" si="114">COUNTIF(E580,"&lt;&gt;0")</f>
        <v>0</v>
      </c>
    </row>
    <row r="581" spans="1:38" hidden="1" x14ac:dyDescent="0.2">
      <c r="A581" s="70" t="str">
        <f t="shared" ref="A581:A644" si="115">CONCATENATE(H581,,I581,J581,K581,L581,M581,N581,O581,P581,Q581,R581,S581,T581,U581,V581,W581,X581,Y581,Z581,AA581,AB581,AC581,AD581,AE581,AF581,AG581,AH581,AI581,AJ581,AK581)</f>
        <v/>
      </c>
      <c r="B581" s="228" t="str">
        <f>LEFT(TABLA!BC581,1)</f>
        <v>4</v>
      </c>
      <c r="C581" s="17" t="str">
        <f>TABLA!C581</f>
        <v>Ciencias Experimentales</v>
      </c>
      <c r="D581" s="17" t="str">
        <f>TABLA!F581</f>
        <v>F. Ciencias Físicas</v>
      </c>
      <c r="E581" s="148">
        <f>TABLA!BD581</f>
        <v>0</v>
      </c>
      <c r="F581" s="148">
        <f>TABLA!BE581</f>
        <v>0</v>
      </c>
      <c r="G581" s="70" t="str">
        <f t="shared" ref="G581:G644" si="116">SUBSTITUTE(SUBSTITUTE(SUBSTITUTE(SUBSTITUTE(SUBSTITUTE(UPPER(E581),"Á","A"),"É","E"),"Í","I"),"Ó","O"),"Ú","U")</f>
        <v>0</v>
      </c>
      <c r="H581" s="17" t="str">
        <f t="shared" si="112"/>
        <v/>
      </c>
      <c r="I581" s="17" t="str">
        <f t="shared" si="112"/>
        <v/>
      </c>
      <c r="J581" s="17" t="str">
        <f t="shared" si="112"/>
        <v/>
      </c>
      <c r="K581" s="17" t="str">
        <f t="shared" si="112"/>
        <v/>
      </c>
      <c r="L581" s="17" t="str">
        <f t="shared" si="112"/>
        <v/>
      </c>
      <c r="M581" s="17" t="str">
        <f t="shared" si="112"/>
        <v/>
      </c>
      <c r="N581" s="17" t="str">
        <f t="shared" si="112"/>
        <v/>
      </c>
      <c r="O581" s="17" t="str">
        <f t="shared" si="112"/>
        <v/>
      </c>
      <c r="P581" s="17" t="str">
        <f t="shared" si="112"/>
        <v/>
      </c>
      <c r="Q581" s="17" t="str">
        <f t="shared" si="112"/>
        <v/>
      </c>
      <c r="R581" s="17" t="str">
        <f t="shared" si="112"/>
        <v/>
      </c>
      <c r="S581" s="17" t="str">
        <f t="shared" si="112"/>
        <v/>
      </c>
      <c r="T581" s="17" t="str">
        <f t="shared" si="112"/>
        <v/>
      </c>
      <c r="U581" s="17" t="str">
        <f t="shared" si="112"/>
        <v/>
      </c>
      <c r="V581" s="17" t="str">
        <f t="shared" si="112"/>
        <v/>
      </c>
      <c r="W581" s="17" t="str">
        <f t="shared" si="112"/>
        <v/>
      </c>
      <c r="X581" s="17" t="str">
        <f t="shared" si="111"/>
        <v/>
      </c>
      <c r="Y581" s="17" t="str">
        <f t="shared" si="111"/>
        <v/>
      </c>
      <c r="Z581" s="17" t="str">
        <f t="shared" si="111"/>
        <v/>
      </c>
      <c r="AA581" s="17" t="str">
        <f t="shared" si="111"/>
        <v/>
      </c>
      <c r="AB581" s="17" t="str">
        <f t="shared" si="111"/>
        <v/>
      </c>
      <c r="AC581" s="17" t="str">
        <f t="shared" si="111"/>
        <v/>
      </c>
      <c r="AD581" s="17" t="str">
        <f t="shared" si="111"/>
        <v/>
      </c>
      <c r="AE581" s="17" t="str">
        <f t="shared" si="111"/>
        <v/>
      </c>
      <c r="AF581" s="17" t="str">
        <f t="shared" si="111"/>
        <v/>
      </c>
      <c r="AG581" s="17" t="str">
        <f t="shared" si="111"/>
        <v/>
      </c>
      <c r="AH581" s="17" t="str">
        <f t="shared" si="111"/>
        <v/>
      </c>
      <c r="AI581" s="17" t="str">
        <f t="shared" si="111"/>
        <v/>
      </c>
      <c r="AJ581" s="17" t="str">
        <f t="shared" si="113"/>
        <v/>
      </c>
      <c r="AK581" s="17" t="str">
        <f t="shared" si="113"/>
        <v/>
      </c>
      <c r="AL581" s="17">
        <f t="shared" si="114"/>
        <v>0</v>
      </c>
    </row>
    <row r="582" spans="1:38" hidden="1" x14ac:dyDescent="0.2">
      <c r="A582" s="70" t="str">
        <f t="shared" si="115"/>
        <v/>
      </c>
      <c r="B582" s="228" t="str">
        <f>LEFT(TABLA!BC582,1)</f>
        <v>5</v>
      </c>
      <c r="C582" s="17" t="str">
        <f>TABLA!C582</f>
        <v/>
      </c>
      <c r="D582" s="17" t="str">
        <f>TABLA!F582</f>
        <v>Otro</v>
      </c>
      <c r="E582" s="148">
        <f>TABLA!BD582</f>
        <v>0</v>
      </c>
      <c r="F582" s="148">
        <f>TABLA!BE582</f>
        <v>0</v>
      </c>
      <c r="G582" s="70" t="str">
        <f t="shared" si="116"/>
        <v>0</v>
      </c>
      <c r="H582" s="17" t="str">
        <f t="shared" si="112"/>
        <v/>
      </c>
      <c r="I582" s="17" t="str">
        <f t="shared" si="112"/>
        <v/>
      </c>
      <c r="J582" s="17" t="str">
        <f t="shared" si="112"/>
        <v/>
      </c>
      <c r="K582" s="17" t="str">
        <f t="shared" si="112"/>
        <v/>
      </c>
      <c r="L582" s="17" t="str">
        <f t="shared" si="112"/>
        <v/>
      </c>
      <c r="M582" s="17" t="str">
        <f t="shared" si="112"/>
        <v/>
      </c>
      <c r="N582" s="17" t="str">
        <f t="shared" si="112"/>
        <v/>
      </c>
      <c r="O582" s="17" t="str">
        <f t="shared" si="112"/>
        <v/>
      </c>
      <c r="P582" s="17" t="str">
        <f t="shared" si="112"/>
        <v/>
      </c>
      <c r="Q582" s="17" t="str">
        <f t="shared" si="112"/>
        <v/>
      </c>
      <c r="R582" s="17" t="str">
        <f t="shared" si="112"/>
        <v/>
      </c>
      <c r="S582" s="17" t="str">
        <f t="shared" si="112"/>
        <v/>
      </c>
      <c r="T582" s="17" t="str">
        <f t="shared" si="112"/>
        <v/>
      </c>
      <c r="U582" s="17" t="str">
        <f t="shared" si="112"/>
        <v/>
      </c>
      <c r="V582" s="17" t="str">
        <f t="shared" si="112"/>
        <v/>
      </c>
      <c r="W582" s="17" t="str">
        <f t="shared" si="112"/>
        <v/>
      </c>
      <c r="X582" s="17" t="str">
        <f t="shared" si="111"/>
        <v/>
      </c>
      <c r="Y582" s="17" t="str">
        <f t="shared" si="111"/>
        <v/>
      </c>
      <c r="Z582" s="17" t="str">
        <f t="shared" si="111"/>
        <v/>
      </c>
      <c r="AA582" s="17" t="str">
        <f t="shared" si="111"/>
        <v/>
      </c>
      <c r="AB582" s="17" t="str">
        <f t="shared" si="111"/>
        <v/>
      </c>
      <c r="AC582" s="17" t="str">
        <f t="shared" si="111"/>
        <v/>
      </c>
      <c r="AD582" s="17" t="str">
        <f t="shared" si="111"/>
        <v/>
      </c>
      <c r="AE582" s="17" t="str">
        <f t="shared" si="111"/>
        <v/>
      </c>
      <c r="AF582" s="17" t="str">
        <f t="shared" si="111"/>
        <v/>
      </c>
      <c r="AG582" s="17" t="str">
        <f t="shared" si="111"/>
        <v/>
      </c>
      <c r="AH582" s="17" t="str">
        <f t="shared" si="111"/>
        <v/>
      </c>
      <c r="AI582" s="17" t="str">
        <f t="shared" si="111"/>
        <v/>
      </c>
      <c r="AJ582" s="17" t="str">
        <f t="shared" si="113"/>
        <v/>
      </c>
      <c r="AK582" s="17" t="str">
        <f t="shared" si="113"/>
        <v/>
      </c>
      <c r="AL582" s="17">
        <f t="shared" si="114"/>
        <v>0</v>
      </c>
    </row>
    <row r="583" spans="1:38" ht="38.75" x14ac:dyDescent="0.2">
      <c r="A583" s="70" t="str">
        <f t="shared" si="115"/>
        <v/>
      </c>
      <c r="B583" s="228" t="str">
        <f>LEFT(TABLA!BC583,1)</f>
        <v>3</v>
      </c>
      <c r="C583" s="264" t="str">
        <f>TABLA!C583</f>
        <v>Ciencias Experimentales</v>
      </c>
      <c r="D583" s="264" t="str">
        <f>TABLA!F583</f>
        <v>F. Informática</v>
      </c>
      <c r="E583" s="148" t="str">
        <f>TABLA!BD583</f>
        <v>En prácticamente todas las respuestas que he contestado el tercer valor de cinco posibles me refiero a que no tengo la información suficiente como para estar más satisfecho o más insatisfecho</v>
      </c>
      <c r="F583" s="148">
        <f>TABLA!BE583</f>
        <v>0</v>
      </c>
      <c r="G583" s="70" t="str">
        <f t="shared" si="116"/>
        <v>EN PRACTICAMENTE TODAS LAS RESPUESTAS QUE HE CONTESTADO EL TERCER VALOR DE CINCO POSIBLES ME REFIERO A QUE NO TENGO LA INFORMACION SUFICIENTE COMO PARA ESTAR MAS SATISFECHO O MAS INSATISFECHO</v>
      </c>
      <c r="H583" s="17" t="str">
        <f t="shared" si="112"/>
        <v/>
      </c>
      <c r="I583" s="17" t="str">
        <f t="shared" si="112"/>
        <v/>
      </c>
      <c r="J583" s="17" t="str">
        <f t="shared" si="112"/>
        <v/>
      </c>
      <c r="K583" s="17" t="str">
        <f t="shared" si="112"/>
        <v/>
      </c>
      <c r="L583" s="17" t="str">
        <f t="shared" si="112"/>
        <v/>
      </c>
      <c r="M583" s="17" t="str">
        <f t="shared" si="112"/>
        <v/>
      </c>
      <c r="N583" s="17" t="str">
        <f t="shared" si="112"/>
        <v/>
      </c>
      <c r="O583" s="17" t="str">
        <f t="shared" si="112"/>
        <v/>
      </c>
      <c r="P583" s="17" t="str">
        <f t="shared" si="112"/>
        <v/>
      </c>
      <c r="Q583" s="17" t="str">
        <f t="shared" si="112"/>
        <v/>
      </c>
      <c r="R583" s="17" t="str">
        <f t="shared" si="112"/>
        <v/>
      </c>
      <c r="S583" s="17" t="str">
        <f t="shared" si="112"/>
        <v/>
      </c>
      <c r="T583" s="17" t="str">
        <f t="shared" si="112"/>
        <v/>
      </c>
      <c r="U583" s="17" t="str">
        <f t="shared" si="112"/>
        <v/>
      </c>
      <c r="V583" s="17" t="str">
        <f t="shared" si="112"/>
        <v/>
      </c>
      <c r="W583" s="17" t="str">
        <f t="shared" ref="W583:AI598" si="117">IFERROR((IF(FIND(W$2,$G583,1)&gt;0,W$3)),"")</f>
        <v/>
      </c>
      <c r="X583" s="17" t="str">
        <f t="shared" si="117"/>
        <v/>
      </c>
      <c r="Y583" s="17" t="str">
        <f t="shared" si="117"/>
        <v/>
      </c>
      <c r="Z583" s="17" t="str">
        <f t="shared" si="117"/>
        <v/>
      </c>
      <c r="AA583" s="17" t="str">
        <f t="shared" si="117"/>
        <v/>
      </c>
      <c r="AB583" s="17" t="str">
        <f t="shared" si="117"/>
        <v/>
      </c>
      <c r="AC583" s="17" t="str">
        <f t="shared" si="117"/>
        <v/>
      </c>
      <c r="AD583" s="17" t="str">
        <f t="shared" si="117"/>
        <v/>
      </c>
      <c r="AE583" s="17" t="str">
        <f t="shared" si="117"/>
        <v/>
      </c>
      <c r="AF583" s="17" t="str">
        <f t="shared" si="117"/>
        <v/>
      </c>
      <c r="AG583" s="17" t="str">
        <f t="shared" si="117"/>
        <v/>
      </c>
      <c r="AH583" s="17" t="str">
        <f t="shared" si="117"/>
        <v/>
      </c>
      <c r="AI583" s="17" t="str">
        <f t="shared" si="117"/>
        <v/>
      </c>
      <c r="AJ583" s="17" t="str">
        <f t="shared" si="113"/>
        <v/>
      </c>
      <c r="AK583" s="17" t="str">
        <f t="shared" si="113"/>
        <v/>
      </c>
    </row>
    <row r="584" spans="1:38" hidden="1" x14ac:dyDescent="0.2">
      <c r="A584" s="70" t="str">
        <f t="shared" si="115"/>
        <v/>
      </c>
      <c r="B584" s="228" t="str">
        <f>LEFT(TABLA!BC584,1)</f>
        <v>4</v>
      </c>
      <c r="C584" s="17" t="str">
        <f>TABLA!C584</f>
        <v>Humanidades</v>
      </c>
      <c r="D584" s="17" t="str">
        <f>TABLA!F584</f>
        <v>F. Geografía e Historia</v>
      </c>
      <c r="E584" s="262">
        <f>TABLA!BD584</f>
        <v>0</v>
      </c>
      <c r="F584" s="148">
        <f>TABLA!BE584</f>
        <v>0</v>
      </c>
      <c r="G584" s="70" t="str">
        <f t="shared" si="116"/>
        <v>0</v>
      </c>
      <c r="H584" s="17" t="str">
        <f t="shared" ref="H584:W599" si="118">IFERROR((IF(FIND(H$2,$G584,1)&gt;0,H$3)),"")</f>
        <v/>
      </c>
      <c r="I584" s="17" t="str">
        <f t="shared" si="118"/>
        <v/>
      </c>
      <c r="J584" s="17" t="str">
        <f t="shared" si="118"/>
        <v/>
      </c>
      <c r="K584" s="17" t="str">
        <f t="shared" si="118"/>
        <v/>
      </c>
      <c r="L584" s="17" t="str">
        <f t="shared" si="118"/>
        <v/>
      </c>
      <c r="M584" s="17" t="str">
        <f t="shared" si="118"/>
        <v/>
      </c>
      <c r="N584" s="17" t="str">
        <f t="shared" si="118"/>
        <v/>
      </c>
      <c r="O584" s="17" t="str">
        <f t="shared" si="118"/>
        <v/>
      </c>
      <c r="P584" s="17" t="str">
        <f t="shared" si="118"/>
        <v/>
      </c>
      <c r="Q584" s="17" t="str">
        <f t="shared" si="118"/>
        <v/>
      </c>
      <c r="R584" s="17" t="str">
        <f t="shared" si="118"/>
        <v/>
      </c>
      <c r="S584" s="17" t="str">
        <f t="shared" si="118"/>
        <v/>
      </c>
      <c r="T584" s="17" t="str">
        <f t="shared" si="118"/>
        <v/>
      </c>
      <c r="U584" s="17" t="str">
        <f t="shared" si="118"/>
        <v/>
      </c>
      <c r="V584" s="17" t="str">
        <f t="shared" si="118"/>
        <v/>
      </c>
      <c r="W584" s="17" t="str">
        <f t="shared" si="118"/>
        <v/>
      </c>
      <c r="X584" s="17" t="str">
        <f t="shared" si="117"/>
        <v/>
      </c>
      <c r="Y584" s="17" t="str">
        <f t="shared" si="117"/>
        <v/>
      </c>
      <c r="Z584" s="17" t="str">
        <f t="shared" si="117"/>
        <v/>
      </c>
      <c r="AA584" s="17" t="str">
        <f t="shared" si="117"/>
        <v/>
      </c>
      <c r="AB584" s="17" t="str">
        <f t="shared" si="117"/>
        <v/>
      </c>
      <c r="AC584" s="17" t="str">
        <f t="shared" si="117"/>
        <v/>
      </c>
      <c r="AD584" s="17" t="str">
        <f t="shared" si="117"/>
        <v/>
      </c>
      <c r="AE584" s="17" t="str">
        <f t="shared" si="117"/>
        <v/>
      </c>
      <c r="AF584" s="17" t="str">
        <f t="shared" si="117"/>
        <v/>
      </c>
      <c r="AG584" s="17" t="str">
        <f t="shared" si="117"/>
        <v/>
      </c>
      <c r="AH584" s="17" t="str">
        <f t="shared" si="117"/>
        <v/>
      </c>
      <c r="AI584" s="17" t="str">
        <f t="shared" si="117"/>
        <v/>
      </c>
      <c r="AJ584" s="17" t="str">
        <f t="shared" si="113"/>
        <v/>
      </c>
      <c r="AK584" s="17" t="str">
        <f t="shared" si="113"/>
        <v/>
      </c>
      <c r="AL584" s="17">
        <f t="shared" si="114"/>
        <v>0</v>
      </c>
    </row>
    <row r="585" spans="1:38" x14ac:dyDescent="0.2">
      <c r="A585" s="70" t="str">
        <f t="shared" si="115"/>
        <v/>
      </c>
      <c r="B585" s="228" t="str">
        <f>LEFT(TABLA!BC585,1)</f>
        <v>4</v>
      </c>
      <c r="C585" s="264" t="str">
        <f>TABLA!C585</f>
        <v>Ciencias Sociales</v>
      </c>
      <c r="D585" s="264" t="str">
        <f>TABLA!F585</f>
        <v>F. Ciencias Económicas y Empresariales</v>
      </c>
      <c r="E585" s="148">
        <f>TABLA!BD585</f>
        <v>0</v>
      </c>
      <c r="F585" s="148">
        <f>TABLA!BE585</f>
        <v>0</v>
      </c>
      <c r="G585" s="70" t="str">
        <f t="shared" si="116"/>
        <v>0</v>
      </c>
      <c r="H585" s="17" t="str">
        <f t="shared" si="118"/>
        <v/>
      </c>
      <c r="I585" s="17" t="str">
        <f t="shared" si="118"/>
        <v/>
      </c>
      <c r="J585" s="17" t="str">
        <f t="shared" si="118"/>
        <v/>
      </c>
      <c r="K585" s="17" t="str">
        <f t="shared" si="118"/>
        <v/>
      </c>
      <c r="L585" s="17" t="str">
        <f t="shared" si="118"/>
        <v/>
      </c>
      <c r="M585" s="17" t="str">
        <f t="shared" si="118"/>
        <v/>
      </c>
      <c r="N585" s="17" t="str">
        <f t="shared" si="118"/>
        <v/>
      </c>
      <c r="O585" s="17" t="str">
        <f t="shared" si="118"/>
        <v/>
      </c>
      <c r="P585" s="17" t="str">
        <f t="shared" si="118"/>
        <v/>
      </c>
      <c r="Q585" s="17" t="str">
        <f t="shared" si="118"/>
        <v/>
      </c>
      <c r="R585" s="17" t="str">
        <f t="shared" si="118"/>
        <v/>
      </c>
      <c r="S585" s="17" t="str">
        <f t="shared" si="118"/>
        <v/>
      </c>
      <c r="T585" s="17" t="str">
        <f t="shared" si="118"/>
        <v/>
      </c>
      <c r="U585" s="17" t="str">
        <f t="shared" si="118"/>
        <v/>
      </c>
      <c r="V585" s="17" t="str">
        <f t="shared" si="118"/>
        <v/>
      </c>
      <c r="W585" s="17" t="str">
        <f t="shared" si="118"/>
        <v/>
      </c>
      <c r="X585" s="17" t="str">
        <f t="shared" si="117"/>
        <v/>
      </c>
      <c r="Y585" s="17" t="str">
        <f t="shared" si="117"/>
        <v/>
      </c>
      <c r="Z585" s="17" t="str">
        <f t="shared" si="117"/>
        <v/>
      </c>
      <c r="AA585" s="17" t="str">
        <f t="shared" si="117"/>
        <v/>
      </c>
      <c r="AB585" s="17" t="str">
        <f t="shared" si="117"/>
        <v/>
      </c>
      <c r="AC585" s="17" t="str">
        <f t="shared" si="117"/>
        <v/>
      </c>
      <c r="AD585" s="17" t="str">
        <f t="shared" si="117"/>
        <v/>
      </c>
      <c r="AE585" s="17" t="str">
        <f t="shared" si="117"/>
        <v/>
      </c>
      <c r="AF585" s="17" t="str">
        <f t="shared" si="117"/>
        <v/>
      </c>
      <c r="AG585" s="17" t="str">
        <f t="shared" si="117"/>
        <v/>
      </c>
      <c r="AH585" s="17" t="str">
        <f t="shared" si="117"/>
        <v/>
      </c>
      <c r="AI585" s="17" t="str">
        <f t="shared" si="117"/>
        <v/>
      </c>
      <c r="AJ585" s="17" t="str">
        <f t="shared" si="113"/>
        <v/>
      </c>
      <c r="AK585" s="17" t="str">
        <f t="shared" si="113"/>
        <v/>
      </c>
    </row>
    <row r="586" spans="1:38" ht="116.15" x14ac:dyDescent="0.2">
      <c r="A586" s="70" t="str">
        <f t="shared" si="115"/>
        <v xml:space="preserve">DEVOLUCIÓN; EXÁMENES; LIBROS; PERSONAL; PRESTAMO; </v>
      </c>
      <c r="B586" s="228" t="str">
        <f>LEFT(TABLA!BC586,1)</f>
        <v>3</v>
      </c>
      <c r="C586" s="264" t="str">
        <f>TABLA!C586</f>
        <v>Humanidades</v>
      </c>
      <c r="D586" s="264" t="str">
        <f>TABLA!F586</f>
        <v>F. Geografía e Historia</v>
      </c>
      <c r="E586" s="148" t="str">
        <f>TABLA!BD586</f>
        <v>Algo que se podría incluir en las bibliotecas de la UCM ,y que ya funciona en otras bibliotecas de universidad, es la renovación automática de los préstamos. Muchas veces los plazos suelen ser algo cortos, pasar desapercibidos y el tiempo de “multa” por no devolver los libros puede ser complicado si es en momento de exámenes o entrega de trabajos. Por ello, la renovación automática podría ser algo más útil para los solicitantes de préstamos, y que se notifique la devolución si otra persona pide el mismo ejemplar que está en  préstamo, para así saber que se debe devolver cuanto antes.</v>
      </c>
      <c r="F586" s="148">
        <f>TABLA!BE586</f>
        <v>0</v>
      </c>
      <c r="G586" s="70" t="str">
        <f t="shared" si="116"/>
        <v>ALGO QUE SE PODRIA INCLUIR EN LAS BIBLIOTECAS DE LA UCM ,Y QUE YA FUNCIONA EN OTRAS BIBLIOTECAS DE UNIVERSIDAD, ES LA RENOVACION AUTOMATICA DE LOS PRESTAMOS. MUCHAS VECES LOS PLAZOS SUELEN SER ALGO CORTOS, PASAR DESAPERCIBIDOS Y EL TIEMPO DE “MULTA” POR NO DEVOLVER LOS LIBROS PUEDE SER COMPLICADO SI ES EN MOMENTO DE EXAMENES O ENTREGA DE TRABAJOS. POR ELLO, LA RENOVACION AUTOMATICA PODRIA SER ALGO MAS UTIL PARA LOS SOLICITANTES DE PRESTAMOS, Y QUE SE NOTIFIQUE LA DEVOLUCION SI OTRA PERSONA PIDE EL MISMO EJEMPLAR QUE ESTA EN  PRESTAMO, PARA ASI SABER QUE SE DEBE DEVOLVER CUANTO ANTES.</v>
      </c>
      <c r="H586" s="17" t="str">
        <f t="shared" si="118"/>
        <v/>
      </c>
      <c r="I586" s="17" t="str">
        <f t="shared" si="118"/>
        <v/>
      </c>
      <c r="J586" s="17" t="str">
        <f t="shared" si="118"/>
        <v/>
      </c>
      <c r="K586" s="17" t="str">
        <f t="shared" si="118"/>
        <v/>
      </c>
      <c r="L586" s="17" t="str">
        <f t="shared" si="118"/>
        <v/>
      </c>
      <c r="M586" s="17" t="str">
        <f t="shared" si="118"/>
        <v/>
      </c>
      <c r="N586" s="17" t="str">
        <f t="shared" si="118"/>
        <v xml:space="preserve">DEVOLUCIÓN; </v>
      </c>
      <c r="O586" s="17" t="str">
        <f t="shared" si="118"/>
        <v/>
      </c>
      <c r="P586" s="17" t="str">
        <f t="shared" si="118"/>
        <v/>
      </c>
      <c r="Q586" s="17" t="str">
        <f t="shared" si="118"/>
        <v xml:space="preserve">EXÁMENES; </v>
      </c>
      <c r="R586" s="17" t="str">
        <f t="shared" si="118"/>
        <v/>
      </c>
      <c r="S586" s="17" t="str">
        <f t="shared" si="118"/>
        <v/>
      </c>
      <c r="T586" s="17" t="str">
        <f t="shared" si="118"/>
        <v/>
      </c>
      <c r="U586" s="17" t="str">
        <f t="shared" si="118"/>
        <v xml:space="preserve">LIBROS; </v>
      </c>
      <c r="V586" s="17" t="str">
        <f t="shared" si="118"/>
        <v/>
      </c>
      <c r="W586" s="17" t="str">
        <f t="shared" si="118"/>
        <v/>
      </c>
      <c r="X586" s="17" t="str">
        <f t="shared" si="117"/>
        <v/>
      </c>
      <c r="Y586" s="17" t="str">
        <f t="shared" si="117"/>
        <v/>
      </c>
      <c r="Z586" s="17" t="str">
        <f t="shared" si="117"/>
        <v/>
      </c>
      <c r="AA586" s="17" t="str">
        <f t="shared" si="117"/>
        <v xml:space="preserve">PERSONAL; </v>
      </c>
      <c r="AB586" s="17" t="str">
        <f t="shared" si="117"/>
        <v/>
      </c>
      <c r="AC586" s="17" t="str">
        <f t="shared" si="117"/>
        <v xml:space="preserve">PRESTAMO; </v>
      </c>
      <c r="AD586" s="17" t="str">
        <f t="shared" si="117"/>
        <v/>
      </c>
      <c r="AE586" s="17" t="str">
        <f t="shared" si="117"/>
        <v/>
      </c>
      <c r="AF586" s="17" t="str">
        <f t="shared" si="117"/>
        <v/>
      </c>
      <c r="AG586" s="17" t="str">
        <f t="shared" si="117"/>
        <v/>
      </c>
      <c r="AH586" s="17" t="str">
        <f t="shared" si="117"/>
        <v/>
      </c>
      <c r="AI586" s="17" t="str">
        <f t="shared" si="117"/>
        <v/>
      </c>
      <c r="AJ586" s="17" t="str">
        <f t="shared" si="113"/>
        <v/>
      </c>
      <c r="AK586" s="17" t="str">
        <f t="shared" si="113"/>
        <v/>
      </c>
    </row>
    <row r="587" spans="1:38" hidden="1" x14ac:dyDescent="0.2">
      <c r="A587" s="70" t="str">
        <f t="shared" si="115"/>
        <v/>
      </c>
      <c r="B587" s="228" t="str">
        <f>LEFT(TABLA!BC587,1)</f>
        <v>2</v>
      </c>
      <c r="C587" s="17" t="str">
        <f>TABLA!C587</f>
        <v/>
      </c>
      <c r="D587" s="17">
        <f>TABLA!F587</f>
        <v>0</v>
      </c>
      <c r="E587" s="262">
        <f>TABLA!BD587</f>
        <v>0</v>
      </c>
      <c r="F587" s="148">
        <f>TABLA!BE587</f>
        <v>0</v>
      </c>
      <c r="G587" s="70" t="str">
        <f t="shared" si="116"/>
        <v>0</v>
      </c>
      <c r="H587" s="17" t="str">
        <f t="shared" si="118"/>
        <v/>
      </c>
      <c r="I587" s="17" t="str">
        <f t="shared" si="118"/>
        <v/>
      </c>
      <c r="J587" s="17" t="str">
        <f t="shared" si="118"/>
        <v/>
      </c>
      <c r="K587" s="17" t="str">
        <f t="shared" si="118"/>
        <v/>
      </c>
      <c r="L587" s="17" t="str">
        <f t="shared" si="118"/>
        <v/>
      </c>
      <c r="M587" s="17" t="str">
        <f t="shared" si="118"/>
        <v/>
      </c>
      <c r="N587" s="17" t="str">
        <f t="shared" si="118"/>
        <v/>
      </c>
      <c r="O587" s="17" t="str">
        <f t="shared" si="118"/>
        <v/>
      </c>
      <c r="P587" s="17" t="str">
        <f t="shared" si="118"/>
        <v/>
      </c>
      <c r="Q587" s="17" t="str">
        <f t="shared" si="118"/>
        <v/>
      </c>
      <c r="R587" s="17" t="str">
        <f t="shared" si="118"/>
        <v/>
      </c>
      <c r="S587" s="17" t="str">
        <f t="shared" si="118"/>
        <v/>
      </c>
      <c r="T587" s="17" t="str">
        <f t="shared" si="118"/>
        <v/>
      </c>
      <c r="U587" s="17" t="str">
        <f t="shared" si="118"/>
        <v/>
      </c>
      <c r="V587" s="17" t="str">
        <f t="shared" si="118"/>
        <v/>
      </c>
      <c r="W587" s="17" t="str">
        <f t="shared" si="118"/>
        <v/>
      </c>
      <c r="X587" s="17" t="str">
        <f t="shared" si="117"/>
        <v/>
      </c>
      <c r="Y587" s="17" t="str">
        <f t="shared" si="117"/>
        <v/>
      </c>
      <c r="Z587" s="17" t="str">
        <f t="shared" si="117"/>
        <v/>
      </c>
      <c r="AA587" s="17" t="str">
        <f t="shared" si="117"/>
        <v/>
      </c>
      <c r="AB587" s="17" t="str">
        <f t="shared" si="117"/>
        <v/>
      </c>
      <c r="AC587" s="17" t="str">
        <f t="shared" si="117"/>
        <v/>
      </c>
      <c r="AD587" s="17" t="str">
        <f t="shared" si="117"/>
        <v/>
      </c>
      <c r="AE587" s="17" t="str">
        <f t="shared" si="117"/>
        <v/>
      </c>
      <c r="AF587" s="17" t="str">
        <f t="shared" si="117"/>
        <v/>
      </c>
      <c r="AG587" s="17" t="str">
        <f t="shared" si="117"/>
        <v/>
      </c>
      <c r="AH587" s="17" t="str">
        <f t="shared" si="117"/>
        <v/>
      </c>
      <c r="AI587" s="17" t="str">
        <f t="shared" si="117"/>
        <v/>
      </c>
      <c r="AJ587" s="17" t="str">
        <f t="shared" si="113"/>
        <v/>
      </c>
      <c r="AK587" s="17" t="str">
        <f t="shared" si="113"/>
        <v/>
      </c>
      <c r="AL587" s="17">
        <f t="shared" si="114"/>
        <v>0</v>
      </c>
    </row>
    <row r="588" spans="1:38" hidden="1" x14ac:dyDescent="0.2">
      <c r="A588" s="70" t="str">
        <f t="shared" si="115"/>
        <v/>
      </c>
      <c r="B588" s="228" t="str">
        <f>LEFT(TABLA!BC588,1)</f>
        <v>5</v>
      </c>
      <c r="C588" s="17" t="str">
        <f>TABLA!C588</f>
        <v>Humanidades</v>
      </c>
      <c r="D588" s="17" t="str">
        <f>TABLA!F588</f>
        <v>F. Bellas Artes</v>
      </c>
      <c r="E588" s="148">
        <f>TABLA!BD588</f>
        <v>0</v>
      </c>
      <c r="F588" s="148">
        <f>TABLA!BE588</f>
        <v>0</v>
      </c>
      <c r="G588" s="70" t="str">
        <f t="shared" si="116"/>
        <v>0</v>
      </c>
      <c r="H588" s="17" t="str">
        <f t="shared" si="118"/>
        <v/>
      </c>
      <c r="I588" s="17" t="str">
        <f t="shared" si="118"/>
        <v/>
      </c>
      <c r="J588" s="17" t="str">
        <f t="shared" si="118"/>
        <v/>
      </c>
      <c r="K588" s="17" t="str">
        <f t="shared" si="118"/>
        <v/>
      </c>
      <c r="L588" s="17" t="str">
        <f t="shared" si="118"/>
        <v/>
      </c>
      <c r="M588" s="17" t="str">
        <f t="shared" si="118"/>
        <v/>
      </c>
      <c r="N588" s="17" t="str">
        <f t="shared" si="118"/>
        <v/>
      </c>
      <c r="O588" s="17" t="str">
        <f t="shared" si="118"/>
        <v/>
      </c>
      <c r="P588" s="17" t="str">
        <f t="shared" si="118"/>
        <v/>
      </c>
      <c r="Q588" s="17" t="str">
        <f t="shared" si="118"/>
        <v/>
      </c>
      <c r="R588" s="17" t="str">
        <f t="shared" si="118"/>
        <v/>
      </c>
      <c r="S588" s="17" t="str">
        <f t="shared" si="118"/>
        <v/>
      </c>
      <c r="T588" s="17" t="str">
        <f t="shared" si="118"/>
        <v/>
      </c>
      <c r="U588" s="17" t="str">
        <f t="shared" si="118"/>
        <v/>
      </c>
      <c r="V588" s="17" t="str">
        <f t="shared" si="118"/>
        <v/>
      </c>
      <c r="W588" s="17" t="str">
        <f t="shared" si="118"/>
        <v/>
      </c>
      <c r="X588" s="17" t="str">
        <f t="shared" si="117"/>
        <v/>
      </c>
      <c r="Y588" s="17" t="str">
        <f t="shared" si="117"/>
        <v/>
      </c>
      <c r="Z588" s="17" t="str">
        <f t="shared" si="117"/>
        <v/>
      </c>
      <c r="AA588" s="17" t="str">
        <f t="shared" si="117"/>
        <v/>
      </c>
      <c r="AB588" s="17" t="str">
        <f t="shared" si="117"/>
        <v/>
      </c>
      <c r="AC588" s="17" t="str">
        <f t="shared" si="117"/>
        <v/>
      </c>
      <c r="AD588" s="17" t="str">
        <f t="shared" si="117"/>
        <v/>
      </c>
      <c r="AE588" s="17" t="str">
        <f t="shared" si="117"/>
        <v/>
      </c>
      <c r="AF588" s="17" t="str">
        <f t="shared" si="117"/>
        <v/>
      </c>
      <c r="AG588" s="17" t="str">
        <f t="shared" si="117"/>
        <v/>
      </c>
      <c r="AH588" s="17" t="str">
        <f t="shared" si="117"/>
        <v/>
      </c>
      <c r="AI588" s="17" t="str">
        <f t="shared" si="117"/>
        <v/>
      </c>
      <c r="AJ588" s="17" t="str">
        <f t="shared" si="113"/>
        <v/>
      </c>
      <c r="AK588" s="17" t="str">
        <f t="shared" si="113"/>
        <v/>
      </c>
      <c r="AL588" s="17">
        <f t="shared" si="114"/>
        <v>0</v>
      </c>
    </row>
    <row r="589" spans="1:38" x14ac:dyDescent="0.2">
      <c r="A589" s="70" t="str">
        <f t="shared" si="115"/>
        <v/>
      </c>
      <c r="B589" s="228" t="str">
        <f>LEFT(TABLA!BC589,1)</f>
        <v>4</v>
      </c>
      <c r="C589" s="264" t="str">
        <f>TABLA!C589</f>
        <v>Ciencias Sociales</v>
      </c>
      <c r="D589" s="264" t="str">
        <f>TABLA!F589</f>
        <v>F. Ciencias Políticas y Sociología</v>
      </c>
      <c r="E589" s="148">
        <f>TABLA!BD589</f>
        <v>0</v>
      </c>
      <c r="F589" s="148">
        <f>TABLA!BE589</f>
        <v>0</v>
      </c>
      <c r="G589" s="70" t="str">
        <f t="shared" si="116"/>
        <v>0</v>
      </c>
      <c r="H589" s="17" t="str">
        <f t="shared" si="118"/>
        <v/>
      </c>
      <c r="I589" s="17" t="str">
        <f t="shared" si="118"/>
        <v/>
      </c>
      <c r="J589" s="17" t="str">
        <f t="shared" si="118"/>
        <v/>
      </c>
      <c r="K589" s="17" t="str">
        <f t="shared" si="118"/>
        <v/>
      </c>
      <c r="L589" s="17" t="str">
        <f t="shared" si="118"/>
        <v/>
      </c>
      <c r="M589" s="17" t="str">
        <f t="shared" si="118"/>
        <v/>
      </c>
      <c r="N589" s="17" t="str">
        <f t="shared" si="118"/>
        <v/>
      </c>
      <c r="O589" s="17" t="str">
        <f t="shared" si="118"/>
        <v/>
      </c>
      <c r="P589" s="17" t="str">
        <f t="shared" si="118"/>
        <v/>
      </c>
      <c r="Q589" s="17" t="str">
        <f t="shared" si="118"/>
        <v/>
      </c>
      <c r="R589" s="17" t="str">
        <f t="shared" si="118"/>
        <v/>
      </c>
      <c r="S589" s="17" t="str">
        <f t="shared" si="118"/>
        <v/>
      </c>
      <c r="T589" s="17" t="str">
        <f t="shared" si="118"/>
        <v/>
      </c>
      <c r="U589" s="17" t="str">
        <f t="shared" si="118"/>
        <v/>
      </c>
      <c r="V589" s="17" t="str">
        <f t="shared" si="118"/>
        <v/>
      </c>
      <c r="W589" s="17" t="str">
        <f t="shared" si="118"/>
        <v/>
      </c>
      <c r="X589" s="17" t="str">
        <f t="shared" si="117"/>
        <v/>
      </c>
      <c r="Y589" s="17" t="str">
        <f t="shared" si="117"/>
        <v/>
      </c>
      <c r="Z589" s="17" t="str">
        <f t="shared" si="117"/>
        <v/>
      </c>
      <c r="AA589" s="17" t="str">
        <f t="shared" si="117"/>
        <v/>
      </c>
      <c r="AB589" s="17" t="str">
        <f t="shared" si="117"/>
        <v/>
      </c>
      <c r="AC589" s="17" t="str">
        <f t="shared" si="117"/>
        <v/>
      </c>
      <c r="AD589" s="17" t="str">
        <f t="shared" si="117"/>
        <v/>
      </c>
      <c r="AE589" s="17" t="str">
        <f t="shared" si="117"/>
        <v/>
      </c>
      <c r="AF589" s="17" t="str">
        <f t="shared" si="117"/>
        <v/>
      </c>
      <c r="AG589" s="17" t="str">
        <f t="shared" si="117"/>
        <v/>
      </c>
      <c r="AH589" s="17" t="str">
        <f t="shared" si="117"/>
        <v/>
      </c>
      <c r="AI589" s="17" t="str">
        <f t="shared" si="117"/>
        <v/>
      </c>
      <c r="AJ589" s="17" t="str">
        <f t="shared" si="113"/>
        <v/>
      </c>
      <c r="AK589" s="17" t="str">
        <f t="shared" si="113"/>
        <v/>
      </c>
    </row>
    <row r="590" spans="1:38" ht="51.65" hidden="1" x14ac:dyDescent="0.2">
      <c r="A590" s="70" t="str">
        <f t="shared" si="115"/>
        <v/>
      </c>
      <c r="B590" s="228" t="str">
        <f>LEFT(TABLA!BC590,1)</f>
        <v>4</v>
      </c>
      <c r="C590" s="17" t="str">
        <f>TABLA!C590</f>
        <v>Humanidades</v>
      </c>
      <c r="D590" s="17" t="str">
        <f>TABLA!F590</f>
        <v>F. Educación - Centro de Formación del Profesorado</v>
      </c>
      <c r="E590" s="262" t="str">
        <f>TABLA!BD590</f>
        <v>Adquirir mayor cantidad de bibliografía que solicitan los docentes de la facultad. Porque los alumnos no podemos muchas veces encontrarlo en Cisne ni en la biblioteca. Muchas veces tenemos acceso a los títulos pero no el texto.</v>
      </c>
      <c r="F590" s="148">
        <f>TABLA!BE590</f>
        <v>0</v>
      </c>
      <c r="G590" s="70" t="str">
        <f t="shared" si="116"/>
        <v>ADQUIRIR MAYOR CANTIDAD DE BIBLIOGRAFIA QUE SOLICITAN LOS DOCENTES DE LA FACULTAD. PORQUE LOS ALUMNOS NO PODEMOS MUCHAS VECES ENCONTRARLO EN CISNE NI EN LA BIBLIOTECA. MUCHAS VECES TENEMOS ACCESO A LOS TITULOS PERO NO EL TEXTO.</v>
      </c>
      <c r="H590" s="17" t="str">
        <f t="shared" si="118"/>
        <v/>
      </c>
      <c r="I590" s="17" t="str">
        <f t="shared" si="118"/>
        <v/>
      </c>
      <c r="J590" s="17" t="str">
        <f t="shared" si="118"/>
        <v/>
      </c>
      <c r="K590" s="17" t="str">
        <f t="shared" si="118"/>
        <v/>
      </c>
      <c r="L590" s="17" t="str">
        <f t="shared" si="118"/>
        <v/>
      </c>
      <c r="M590" s="17" t="str">
        <f t="shared" si="118"/>
        <v/>
      </c>
      <c r="N590" s="17" t="str">
        <f t="shared" si="118"/>
        <v/>
      </c>
      <c r="O590" s="17" t="str">
        <f t="shared" si="118"/>
        <v/>
      </c>
      <c r="P590" s="17" t="str">
        <f t="shared" si="118"/>
        <v/>
      </c>
      <c r="Q590" s="17" t="str">
        <f t="shared" si="118"/>
        <v/>
      </c>
      <c r="R590" s="17" t="str">
        <f t="shared" si="118"/>
        <v/>
      </c>
      <c r="S590" s="17" t="str">
        <f t="shared" si="118"/>
        <v/>
      </c>
      <c r="T590" s="17" t="str">
        <f t="shared" si="118"/>
        <v/>
      </c>
      <c r="U590" s="17" t="str">
        <f t="shared" si="118"/>
        <v/>
      </c>
      <c r="V590" s="17" t="str">
        <f t="shared" si="118"/>
        <v/>
      </c>
      <c r="W590" s="17" t="str">
        <f t="shared" si="118"/>
        <v/>
      </c>
      <c r="X590" s="17" t="str">
        <f t="shared" si="117"/>
        <v/>
      </c>
      <c r="Y590" s="17" t="str">
        <f t="shared" si="117"/>
        <v/>
      </c>
      <c r="Z590" s="17" t="str">
        <f t="shared" si="117"/>
        <v/>
      </c>
      <c r="AA590" s="17" t="str">
        <f t="shared" si="117"/>
        <v/>
      </c>
      <c r="AB590" s="17" t="str">
        <f t="shared" si="117"/>
        <v/>
      </c>
      <c r="AC590" s="17" t="str">
        <f t="shared" si="117"/>
        <v/>
      </c>
      <c r="AD590" s="17" t="str">
        <f t="shared" si="117"/>
        <v/>
      </c>
      <c r="AE590" s="17" t="str">
        <f t="shared" si="117"/>
        <v/>
      </c>
      <c r="AF590" s="17" t="str">
        <f t="shared" si="117"/>
        <v/>
      </c>
      <c r="AG590" s="17" t="str">
        <f t="shared" si="117"/>
        <v/>
      </c>
      <c r="AH590" s="17" t="str">
        <f t="shared" si="117"/>
        <v/>
      </c>
      <c r="AI590" s="17" t="str">
        <f t="shared" si="117"/>
        <v/>
      </c>
      <c r="AJ590" s="17" t="str">
        <f t="shared" si="113"/>
        <v/>
      </c>
      <c r="AK590" s="17" t="str">
        <f t="shared" si="113"/>
        <v/>
      </c>
      <c r="AL590" s="17">
        <f t="shared" si="114"/>
        <v>1</v>
      </c>
    </row>
    <row r="591" spans="1:38" x14ac:dyDescent="0.2">
      <c r="A591" s="70" t="str">
        <f t="shared" si="115"/>
        <v/>
      </c>
      <c r="B591" s="228" t="str">
        <f>LEFT(TABLA!BC591,1)</f>
        <v>5</v>
      </c>
      <c r="C591" s="264" t="str">
        <f>TABLA!C591</f>
        <v>Ciencias Sociales</v>
      </c>
      <c r="D591" s="264" t="str">
        <f>TABLA!F591</f>
        <v>F. Ciencias de la Información</v>
      </c>
      <c r="E591" s="148" t="str">
        <f>TABLA!BD591</f>
        <v>Muchas gracias por vuestro trabajo.</v>
      </c>
      <c r="F591" s="148">
        <f>TABLA!BE591</f>
        <v>0</v>
      </c>
      <c r="G591" s="70" t="str">
        <f t="shared" si="116"/>
        <v>MUCHAS GRACIAS POR VUESTRO TRABAJO.</v>
      </c>
      <c r="H591" s="17" t="str">
        <f t="shared" si="118"/>
        <v/>
      </c>
      <c r="I591" s="17" t="str">
        <f t="shared" si="118"/>
        <v/>
      </c>
      <c r="J591" s="17" t="str">
        <f t="shared" si="118"/>
        <v/>
      </c>
      <c r="K591" s="17" t="str">
        <f t="shared" si="118"/>
        <v/>
      </c>
      <c r="L591" s="17" t="str">
        <f t="shared" si="118"/>
        <v/>
      </c>
      <c r="M591" s="17" t="str">
        <f t="shared" si="118"/>
        <v/>
      </c>
      <c r="N591" s="17" t="str">
        <f t="shared" si="118"/>
        <v/>
      </c>
      <c r="O591" s="17" t="str">
        <f t="shared" si="118"/>
        <v/>
      </c>
      <c r="P591" s="17" t="str">
        <f t="shared" si="118"/>
        <v/>
      </c>
      <c r="Q591" s="17" t="str">
        <f t="shared" si="118"/>
        <v/>
      </c>
      <c r="R591" s="17" t="str">
        <f t="shared" si="118"/>
        <v/>
      </c>
      <c r="S591" s="17" t="str">
        <f t="shared" si="118"/>
        <v/>
      </c>
      <c r="T591" s="17" t="str">
        <f t="shared" si="118"/>
        <v/>
      </c>
      <c r="U591" s="17" t="str">
        <f t="shared" si="118"/>
        <v/>
      </c>
      <c r="V591" s="17" t="str">
        <f t="shared" si="118"/>
        <v/>
      </c>
      <c r="W591" s="17" t="str">
        <f t="shared" si="118"/>
        <v/>
      </c>
      <c r="X591" s="17" t="str">
        <f t="shared" si="117"/>
        <v/>
      </c>
      <c r="Y591" s="17" t="str">
        <f t="shared" si="117"/>
        <v/>
      </c>
      <c r="Z591" s="17" t="str">
        <f t="shared" si="117"/>
        <v/>
      </c>
      <c r="AA591" s="17" t="str">
        <f t="shared" si="117"/>
        <v/>
      </c>
      <c r="AB591" s="17" t="str">
        <f t="shared" si="117"/>
        <v/>
      </c>
      <c r="AC591" s="17" t="str">
        <f t="shared" si="117"/>
        <v/>
      </c>
      <c r="AD591" s="17" t="str">
        <f t="shared" si="117"/>
        <v/>
      </c>
      <c r="AE591" s="17" t="str">
        <f t="shared" si="117"/>
        <v/>
      </c>
      <c r="AF591" s="17" t="str">
        <f t="shared" si="117"/>
        <v/>
      </c>
      <c r="AG591" s="17" t="str">
        <f t="shared" si="117"/>
        <v/>
      </c>
      <c r="AH591" s="17" t="str">
        <f t="shared" si="117"/>
        <v/>
      </c>
      <c r="AI591" s="17" t="str">
        <f t="shared" si="117"/>
        <v/>
      </c>
      <c r="AJ591" s="17" t="str">
        <f t="shared" si="113"/>
        <v/>
      </c>
      <c r="AK591" s="17" t="str">
        <f t="shared" si="113"/>
        <v/>
      </c>
    </row>
    <row r="592" spans="1:38" hidden="1" x14ac:dyDescent="0.2">
      <c r="A592" s="70" t="str">
        <f t="shared" si="115"/>
        <v/>
      </c>
      <c r="B592" s="228" t="str">
        <f>LEFT(TABLA!BC592,1)</f>
        <v>4</v>
      </c>
      <c r="C592" s="17" t="str">
        <f>TABLA!C592</f>
        <v>Ciencias de la Salud</v>
      </c>
      <c r="D592" s="17" t="str">
        <f>TABLA!F592</f>
        <v>F. Psicología</v>
      </c>
      <c r="E592" s="262">
        <f>TABLA!BD592</f>
        <v>0</v>
      </c>
      <c r="F592" s="148">
        <f>TABLA!BE592</f>
        <v>0</v>
      </c>
      <c r="G592" s="70" t="str">
        <f t="shared" si="116"/>
        <v>0</v>
      </c>
      <c r="H592" s="17" t="str">
        <f t="shared" si="118"/>
        <v/>
      </c>
      <c r="I592" s="17" t="str">
        <f t="shared" si="118"/>
        <v/>
      </c>
      <c r="J592" s="17" t="str">
        <f t="shared" si="118"/>
        <v/>
      </c>
      <c r="K592" s="17" t="str">
        <f t="shared" si="118"/>
        <v/>
      </c>
      <c r="L592" s="17" t="str">
        <f t="shared" si="118"/>
        <v/>
      </c>
      <c r="M592" s="17" t="str">
        <f t="shared" si="118"/>
        <v/>
      </c>
      <c r="N592" s="17" t="str">
        <f t="shared" si="118"/>
        <v/>
      </c>
      <c r="O592" s="17" t="str">
        <f t="shared" si="118"/>
        <v/>
      </c>
      <c r="P592" s="17" t="str">
        <f t="shared" si="118"/>
        <v/>
      </c>
      <c r="Q592" s="17" t="str">
        <f t="shared" si="118"/>
        <v/>
      </c>
      <c r="R592" s="17" t="str">
        <f t="shared" si="118"/>
        <v/>
      </c>
      <c r="S592" s="17" t="str">
        <f t="shared" si="118"/>
        <v/>
      </c>
      <c r="T592" s="17" t="str">
        <f t="shared" si="118"/>
        <v/>
      </c>
      <c r="U592" s="17" t="str">
        <f t="shared" si="118"/>
        <v/>
      </c>
      <c r="V592" s="17" t="str">
        <f t="shared" si="118"/>
        <v/>
      </c>
      <c r="W592" s="17" t="str">
        <f t="shared" si="118"/>
        <v/>
      </c>
      <c r="X592" s="17" t="str">
        <f t="shared" si="117"/>
        <v/>
      </c>
      <c r="Y592" s="17" t="str">
        <f t="shared" si="117"/>
        <v/>
      </c>
      <c r="Z592" s="17" t="str">
        <f t="shared" si="117"/>
        <v/>
      </c>
      <c r="AA592" s="17" t="str">
        <f t="shared" si="117"/>
        <v/>
      </c>
      <c r="AB592" s="17" t="str">
        <f t="shared" si="117"/>
        <v/>
      </c>
      <c r="AC592" s="17" t="str">
        <f t="shared" si="117"/>
        <v/>
      </c>
      <c r="AD592" s="17" t="str">
        <f t="shared" si="117"/>
        <v/>
      </c>
      <c r="AE592" s="17" t="str">
        <f t="shared" si="117"/>
        <v/>
      </c>
      <c r="AF592" s="17" t="str">
        <f t="shared" si="117"/>
        <v/>
      </c>
      <c r="AG592" s="17" t="str">
        <f t="shared" si="117"/>
        <v/>
      </c>
      <c r="AH592" s="17" t="str">
        <f t="shared" si="117"/>
        <v/>
      </c>
      <c r="AI592" s="17" t="str">
        <f t="shared" si="117"/>
        <v/>
      </c>
      <c r="AJ592" s="17" t="str">
        <f t="shared" si="113"/>
        <v/>
      </c>
      <c r="AK592" s="17" t="str">
        <f t="shared" si="113"/>
        <v/>
      </c>
      <c r="AL592" s="17">
        <f t="shared" si="114"/>
        <v>0</v>
      </c>
    </row>
    <row r="593" spans="1:38" hidden="1" x14ac:dyDescent="0.2">
      <c r="A593" s="70" t="str">
        <f t="shared" si="115"/>
        <v/>
      </c>
      <c r="B593" s="228" t="str">
        <f>LEFT(TABLA!BC593,1)</f>
        <v>5</v>
      </c>
      <c r="C593" s="17" t="str">
        <f>TABLA!C593</f>
        <v>Ciencias de la Salud</v>
      </c>
      <c r="D593" s="17" t="str">
        <f>TABLA!F593</f>
        <v>F. Enfermería, Fisioterapia y Podología</v>
      </c>
      <c r="E593" s="148">
        <f>TABLA!BD593</f>
        <v>0</v>
      </c>
      <c r="F593" s="148">
        <f>TABLA!BE593</f>
        <v>0</v>
      </c>
      <c r="G593" s="70" t="str">
        <f t="shared" si="116"/>
        <v>0</v>
      </c>
      <c r="H593" s="17" t="str">
        <f t="shared" si="118"/>
        <v/>
      </c>
      <c r="I593" s="17" t="str">
        <f t="shared" si="118"/>
        <v/>
      </c>
      <c r="J593" s="17" t="str">
        <f t="shared" si="118"/>
        <v/>
      </c>
      <c r="K593" s="17" t="str">
        <f t="shared" si="118"/>
        <v/>
      </c>
      <c r="L593" s="17" t="str">
        <f t="shared" si="118"/>
        <v/>
      </c>
      <c r="M593" s="17" t="str">
        <f t="shared" si="118"/>
        <v/>
      </c>
      <c r="N593" s="17" t="str">
        <f t="shared" si="118"/>
        <v/>
      </c>
      <c r="O593" s="17" t="str">
        <f t="shared" si="118"/>
        <v/>
      </c>
      <c r="P593" s="17" t="str">
        <f t="shared" si="118"/>
        <v/>
      </c>
      <c r="Q593" s="17" t="str">
        <f t="shared" si="118"/>
        <v/>
      </c>
      <c r="R593" s="17" t="str">
        <f t="shared" si="118"/>
        <v/>
      </c>
      <c r="S593" s="17" t="str">
        <f t="shared" si="118"/>
        <v/>
      </c>
      <c r="T593" s="17" t="str">
        <f t="shared" si="118"/>
        <v/>
      </c>
      <c r="U593" s="17" t="str">
        <f t="shared" si="118"/>
        <v/>
      </c>
      <c r="V593" s="17" t="str">
        <f t="shared" si="118"/>
        <v/>
      </c>
      <c r="W593" s="17" t="str">
        <f t="shared" si="118"/>
        <v/>
      </c>
      <c r="X593" s="17" t="str">
        <f t="shared" si="117"/>
        <v/>
      </c>
      <c r="Y593" s="17" t="str">
        <f t="shared" si="117"/>
        <v/>
      </c>
      <c r="Z593" s="17" t="str">
        <f t="shared" si="117"/>
        <v/>
      </c>
      <c r="AA593" s="17" t="str">
        <f t="shared" si="117"/>
        <v/>
      </c>
      <c r="AB593" s="17" t="str">
        <f t="shared" si="117"/>
        <v/>
      </c>
      <c r="AC593" s="17" t="str">
        <f t="shared" si="117"/>
        <v/>
      </c>
      <c r="AD593" s="17" t="str">
        <f t="shared" si="117"/>
        <v/>
      </c>
      <c r="AE593" s="17" t="str">
        <f t="shared" si="117"/>
        <v/>
      </c>
      <c r="AF593" s="17" t="str">
        <f t="shared" si="117"/>
        <v/>
      </c>
      <c r="AG593" s="17" t="str">
        <f t="shared" si="117"/>
        <v/>
      </c>
      <c r="AH593" s="17" t="str">
        <f t="shared" si="117"/>
        <v/>
      </c>
      <c r="AI593" s="17" t="str">
        <f t="shared" si="117"/>
        <v/>
      </c>
      <c r="AJ593" s="17" t="str">
        <f t="shared" si="113"/>
        <v/>
      </c>
      <c r="AK593" s="17" t="str">
        <f t="shared" si="113"/>
        <v/>
      </c>
      <c r="AL593" s="17">
        <f t="shared" si="114"/>
        <v>0</v>
      </c>
    </row>
    <row r="594" spans="1:38" x14ac:dyDescent="0.2">
      <c r="A594" s="70" t="str">
        <f t="shared" si="115"/>
        <v/>
      </c>
      <c r="B594" s="228" t="str">
        <f>LEFT(TABLA!BC594,1)</f>
        <v>5</v>
      </c>
      <c r="C594" s="264" t="str">
        <f>TABLA!C594</f>
        <v>Humanidades</v>
      </c>
      <c r="D594" s="264" t="str">
        <f>TABLA!F594</f>
        <v>F. Filología</v>
      </c>
      <c r="E594" s="148">
        <f>TABLA!BD594</f>
        <v>0</v>
      </c>
      <c r="F594" s="148">
        <f>TABLA!BE594</f>
        <v>0</v>
      </c>
      <c r="G594" s="70" t="str">
        <f t="shared" si="116"/>
        <v>0</v>
      </c>
      <c r="H594" s="17" t="str">
        <f t="shared" si="118"/>
        <v/>
      </c>
      <c r="I594" s="17" t="str">
        <f t="shared" si="118"/>
        <v/>
      </c>
      <c r="J594" s="17" t="str">
        <f t="shared" si="118"/>
        <v/>
      </c>
      <c r="K594" s="17" t="str">
        <f t="shared" si="118"/>
        <v/>
      </c>
      <c r="L594" s="17" t="str">
        <f t="shared" si="118"/>
        <v/>
      </c>
      <c r="M594" s="17" t="str">
        <f t="shared" si="118"/>
        <v/>
      </c>
      <c r="N594" s="17" t="str">
        <f t="shared" si="118"/>
        <v/>
      </c>
      <c r="O594" s="17" t="str">
        <f t="shared" si="118"/>
        <v/>
      </c>
      <c r="P594" s="17" t="str">
        <f t="shared" si="118"/>
        <v/>
      </c>
      <c r="Q594" s="17" t="str">
        <f t="shared" si="118"/>
        <v/>
      </c>
      <c r="R594" s="17" t="str">
        <f t="shared" si="118"/>
        <v/>
      </c>
      <c r="S594" s="17" t="str">
        <f t="shared" si="118"/>
        <v/>
      </c>
      <c r="T594" s="17" t="str">
        <f t="shared" si="118"/>
        <v/>
      </c>
      <c r="U594" s="17" t="str">
        <f t="shared" si="118"/>
        <v/>
      </c>
      <c r="V594" s="17" t="str">
        <f t="shared" si="118"/>
        <v/>
      </c>
      <c r="W594" s="17" t="str">
        <f t="shared" si="118"/>
        <v/>
      </c>
      <c r="X594" s="17" t="str">
        <f t="shared" si="117"/>
        <v/>
      </c>
      <c r="Y594" s="17" t="str">
        <f t="shared" si="117"/>
        <v/>
      </c>
      <c r="Z594" s="17" t="str">
        <f t="shared" si="117"/>
        <v/>
      </c>
      <c r="AA594" s="17" t="str">
        <f t="shared" si="117"/>
        <v/>
      </c>
      <c r="AB594" s="17" t="str">
        <f t="shared" si="117"/>
        <v/>
      </c>
      <c r="AC594" s="17" t="str">
        <f t="shared" si="117"/>
        <v/>
      </c>
      <c r="AD594" s="17" t="str">
        <f t="shared" si="117"/>
        <v/>
      </c>
      <c r="AE594" s="17" t="str">
        <f t="shared" si="117"/>
        <v/>
      </c>
      <c r="AF594" s="17" t="str">
        <f t="shared" si="117"/>
        <v/>
      </c>
      <c r="AG594" s="17" t="str">
        <f t="shared" si="117"/>
        <v/>
      </c>
      <c r="AH594" s="17" t="str">
        <f t="shared" si="117"/>
        <v/>
      </c>
      <c r="AI594" s="17" t="str">
        <f t="shared" si="117"/>
        <v/>
      </c>
      <c r="AJ594" s="17" t="str">
        <f t="shared" si="113"/>
        <v/>
      </c>
      <c r="AK594" s="17" t="str">
        <f t="shared" si="113"/>
        <v/>
      </c>
    </row>
    <row r="595" spans="1:38" ht="51.65" x14ac:dyDescent="0.2">
      <c r="A595" s="70" t="str">
        <f t="shared" si="115"/>
        <v xml:space="preserve">PERSONAL; SILENCIO RUIDO; </v>
      </c>
      <c r="B595" s="228" t="str">
        <f>LEFT(TABLA!BC595,1)</f>
        <v>4</v>
      </c>
      <c r="C595" s="264" t="str">
        <f>TABLA!C595</f>
        <v>Ciencias de la Salud</v>
      </c>
      <c r="D595" s="264" t="str">
        <f>TABLA!F595</f>
        <v>F. Enfermería, Fisioterapia y Podología</v>
      </c>
      <c r="E595" s="148" t="str">
        <f>TABLA!BD595</f>
        <v>En Zambrano faltan salas de trabajo en grupo aisladlas, en la que hay hay muchísimo ruido y no tienes pantallas. En la de enfermería  pondría otra sala más porque se les da buen uso cuando se necesitan, el personal es muy amable y siempre están pendientes de los estudiantes.</v>
      </c>
      <c r="F595" s="148" t="str">
        <f>TABLA!BE595</f>
        <v>ruthdelc@ucm.es</v>
      </c>
      <c r="G595" s="70" t="str">
        <f t="shared" si="116"/>
        <v>EN ZAMBRANO FALTAN SALAS DE TRABAJO EN GRUPO AISLADLAS, EN LA QUE HAY HAY MUCHISIMO RUIDO Y NO TIENES PANTALLAS. EN LA DE ENFERMERIA  PONDRIA OTRA SALA MAS PORQUE SE LES DA BUEN USO CUANDO SE NECESITAN, EL PERSONAL ES MUY AMABLE Y SIEMPRE ESTAN PENDIENTES DE LOS ESTUDIANTES.</v>
      </c>
      <c r="H595" s="17" t="str">
        <f t="shared" si="118"/>
        <v/>
      </c>
      <c r="I595" s="17" t="str">
        <f t="shared" si="118"/>
        <v/>
      </c>
      <c r="J595" s="17" t="str">
        <f t="shared" si="118"/>
        <v/>
      </c>
      <c r="K595" s="17" t="str">
        <f t="shared" si="118"/>
        <v/>
      </c>
      <c r="L595" s="17" t="str">
        <f t="shared" si="118"/>
        <v/>
      </c>
      <c r="M595" s="17" t="str">
        <f t="shared" si="118"/>
        <v/>
      </c>
      <c r="N595" s="17" t="str">
        <f t="shared" si="118"/>
        <v/>
      </c>
      <c r="O595" s="17" t="str">
        <f t="shared" si="118"/>
        <v/>
      </c>
      <c r="P595" s="17" t="str">
        <f t="shared" si="118"/>
        <v/>
      </c>
      <c r="Q595" s="17" t="str">
        <f t="shared" si="118"/>
        <v/>
      </c>
      <c r="R595" s="17" t="str">
        <f t="shared" si="118"/>
        <v/>
      </c>
      <c r="S595" s="17" t="str">
        <f t="shared" si="118"/>
        <v/>
      </c>
      <c r="T595" s="17" t="str">
        <f t="shared" si="118"/>
        <v/>
      </c>
      <c r="U595" s="17" t="str">
        <f t="shared" si="118"/>
        <v/>
      </c>
      <c r="V595" s="17" t="str">
        <f t="shared" si="118"/>
        <v/>
      </c>
      <c r="W595" s="17" t="str">
        <f t="shared" si="118"/>
        <v/>
      </c>
      <c r="X595" s="17" t="str">
        <f t="shared" si="117"/>
        <v/>
      </c>
      <c r="Y595" s="17" t="str">
        <f t="shared" si="117"/>
        <v/>
      </c>
      <c r="Z595" s="17" t="str">
        <f t="shared" si="117"/>
        <v/>
      </c>
      <c r="AA595" s="17" t="str">
        <f t="shared" si="117"/>
        <v xml:space="preserve">PERSONAL; </v>
      </c>
      <c r="AB595" s="17" t="str">
        <f t="shared" si="117"/>
        <v/>
      </c>
      <c r="AC595" s="17" t="str">
        <f t="shared" si="117"/>
        <v/>
      </c>
      <c r="AD595" s="17" t="str">
        <f t="shared" si="117"/>
        <v/>
      </c>
      <c r="AE595" s="17" t="str">
        <f t="shared" si="117"/>
        <v/>
      </c>
      <c r="AF595" s="17" t="str">
        <f t="shared" si="117"/>
        <v/>
      </c>
      <c r="AG595" s="17" t="str">
        <f t="shared" si="117"/>
        <v xml:space="preserve">SILENCIO RUIDO; </v>
      </c>
      <c r="AH595" s="17" t="str">
        <f t="shared" si="117"/>
        <v/>
      </c>
      <c r="AI595" s="17" t="str">
        <f t="shared" si="117"/>
        <v/>
      </c>
      <c r="AJ595" s="17" t="str">
        <f t="shared" si="113"/>
        <v/>
      </c>
      <c r="AK595" s="17" t="str">
        <f t="shared" si="113"/>
        <v/>
      </c>
    </row>
    <row r="596" spans="1:38" hidden="1" x14ac:dyDescent="0.2">
      <c r="A596" s="70" t="str">
        <f t="shared" si="115"/>
        <v/>
      </c>
      <c r="B596" s="228" t="str">
        <f>LEFT(TABLA!BC596,1)</f>
        <v>4</v>
      </c>
      <c r="C596" s="17" t="str">
        <f>TABLA!C596</f>
        <v/>
      </c>
      <c r="D596" s="17">
        <f>TABLA!F596</f>
        <v>0</v>
      </c>
      <c r="E596" s="262">
        <f>TABLA!BD596</f>
        <v>0</v>
      </c>
      <c r="F596" s="148">
        <f>TABLA!BE596</f>
        <v>0</v>
      </c>
      <c r="G596" s="70" t="str">
        <f t="shared" si="116"/>
        <v>0</v>
      </c>
      <c r="H596" s="17" t="str">
        <f t="shared" si="118"/>
        <v/>
      </c>
      <c r="I596" s="17" t="str">
        <f t="shared" si="118"/>
        <v/>
      </c>
      <c r="J596" s="17" t="str">
        <f t="shared" si="118"/>
        <v/>
      </c>
      <c r="K596" s="17" t="str">
        <f t="shared" si="118"/>
        <v/>
      </c>
      <c r="L596" s="17" t="str">
        <f t="shared" si="118"/>
        <v/>
      </c>
      <c r="M596" s="17" t="str">
        <f t="shared" si="118"/>
        <v/>
      </c>
      <c r="N596" s="17" t="str">
        <f t="shared" si="118"/>
        <v/>
      </c>
      <c r="O596" s="17" t="str">
        <f t="shared" si="118"/>
        <v/>
      </c>
      <c r="P596" s="17" t="str">
        <f t="shared" si="118"/>
        <v/>
      </c>
      <c r="Q596" s="17" t="str">
        <f t="shared" si="118"/>
        <v/>
      </c>
      <c r="R596" s="17" t="str">
        <f t="shared" si="118"/>
        <v/>
      </c>
      <c r="S596" s="17" t="str">
        <f t="shared" si="118"/>
        <v/>
      </c>
      <c r="T596" s="17" t="str">
        <f t="shared" si="118"/>
        <v/>
      </c>
      <c r="U596" s="17" t="str">
        <f t="shared" si="118"/>
        <v/>
      </c>
      <c r="V596" s="17" t="str">
        <f t="shared" si="118"/>
        <v/>
      </c>
      <c r="W596" s="17" t="str">
        <f t="shared" si="118"/>
        <v/>
      </c>
      <c r="X596" s="17" t="str">
        <f t="shared" si="117"/>
        <v/>
      </c>
      <c r="Y596" s="17" t="str">
        <f t="shared" si="117"/>
        <v/>
      </c>
      <c r="Z596" s="17" t="str">
        <f t="shared" si="117"/>
        <v/>
      </c>
      <c r="AA596" s="17" t="str">
        <f t="shared" si="117"/>
        <v/>
      </c>
      <c r="AB596" s="17" t="str">
        <f t="shared" si="117"/>
        <v/>
      </c>
      <c r="AC596" s="17" t="str">
        <f t="shared" si="117"/>
        <v/>
      </c>
      <c r="AD596" s="17" t="str">
        <f t="shared" si="117"/>
        <v/>
      </c>
      <c r="AE596" s="17" t="str">
        <f t="shared" si="117"/>
        <v/>
      </c>
      <c r="AF596" s="17" t="str">
        <f t="shared" si="117"/>
        <v/>
      </c>
      <c r="AG596" s="17" t="str">
        <f t="shared" si="117"/>
        <v/>
      </c>
      <c r="AH596" s="17" t="str">
        <f t="shared" si="117"/>
        <v/>
      </c>
      <c r="AI596" s="17" t="str">
        <f t="shared" si="117"/>
        <v/>
      </c>
      <c r="AJ596" s="17" t="str">
        <f t="shared" si="113"/>
        <v/>
      </c>
      <c r="AK596" s="17" t="str">
        <f t="shared" si="113"/>
        <v/>
      </c>
      <c r="AL596" s="17">
        <f t="shared" si="114"/>
        <v>0</v>
      </c>
    </row>
    <row r="597" spans="1:38" x14ac:dyDescent="0.2">
      <c r="A597" s="70" t="str">
        <f t="shared" si="115"/>
        <v xml:space="preserve">PERSONAL; </v>
      </c>
      <c r="B597" s="228" t="str">
        <f>LEFT(TABLA!BC597,1)</f>
        <v>5</v>
      </c>
      <c r="C597" s="264" t="str">
        <f>TABLA!C597</f>
        <v>Ciencias Sociales</v>
      </c>
      <c r="D597" s="264" t="str">
        <f>TABLA!F597</f>
        <v>F. Ciencias Políticas y Sociología</v>
      </c>
      <c r="E597" s="148" t="str">
        <f>TABLA!BD597</f>
        <v>Mantener la atención personal</v>
      </c>
      <c r="F597" s="148">
        <f>TABLA!BE597</f>
        <v>0</v>
      </c>
      <c r="G597" s="70" t="str">
        <f t="shared" si="116"/>
        <v>MANTENER LA ATENCION PERSONAL</v>
      </c>
      <c r="H597" s="17" t="str">
        <f t="shared" si="118"/>
        <v/>
      </c>
      <c r="I597" s="17" t="str">
        <f t="shared" si="118"/>
        <v/>
      </c>
      <c r="J597" s="17" t="str">
        <f t="shared" si="118"/>
        <v/>
      </c>
      <c r="K597" s="17" t="str">
        <f t="shared" si="118"/>
        <v/>
      </c>
      <c r="L597" s="17" t="str">
        <f t="shared" si="118"/>
        <v/>
      </c>
      <c r="M597" s="17" t="str">
        <f t="shared" si="118"/>
        <v/>
      </c>
      <c r="N597" s="17" t="str">
        <f t="shared" si="118"/>
        <v/>
      </c>
      <c r="O597" s="17" t="str">
        <f t="shared" si="118"/>
        <v/>
      </c>
      <c r="P597" s="17" t="str">
        <f t="shared" si="118"/>
        <v/>
      </c>
      <c r="Q597" s="17" t="str">
        <f t="shared" si="118"/>
        <v/>
      </c>
      <c r="R597" s="17" t="str">
        <f t="shared" si="118"/>
        <v/>
      </c>
      <c r="S597" s="17" t="str">
        <f t="shared" si="118"/>
        <v/>
      </c>
      <c r="T597" s="17" t="str">
        <f t="shared" si="118"/>
        <v/>
      </c>
      <c r="U597" s="17" t="str">
        <f t="shared" si="118"/>
        <v/>
      </c>
      <c r="V597" s="17" t="str">
        <f t="shared" si="118"/>
        <v/>
      </c>
      <c r="W597" s="17" t="str">
        <f t="shared" si="118"/>
        <v/>
      </c>
      <c r="X597" s="17" t="str">
        <f t="shared" si="117"/>
        <v/>
      </c>
      <c r="Y597" s="17" t="str">
        <f t="shared" si="117"/>
        <v/>
      </c>
      <c r="Z597" s="17" t="str">
        <f t="shared" si="117"/>
        <v/>
      </c>
      <c r="AA597" s="17" t="str">
        <f t="shared" si="117"/>
        <v xml:space="preserve">PERSONAL; </v>
      </c>
      <c r="AB597" s="17" t="str">
        <f t="shared" si="117"/>
        <v/>
      </c>
      <c r="AC597" s="17" t="str">
        <f t="shared" si="117"/>
        <v/>
      </c>
      <c r="AD597" s="17" t="str">
        <f t="shared" si="117"/>
        <v/>
      </c>
      <c r="AE597" s="17" t="str">
        <f t="shared" si="117"/>
        <v/>
      </c>
      <c r="AF597" s="17" t="str">
        <f t="shared" si="117"/>
        <v/>
      </c>
      <c r="AG597" s="17" t="str">
        <f t="shared" si="117"/>
        <v/>
      </c>
      <c r="AH597" s="17" t="str">
        <f t="shared" si="117"/>
        <v/>
      </c>
      <c r="AI597" s="17" t="str">
        <f t="shared" si="117"/>
        <v/>
      </c>
      <c r="AJ597" s="17" t="str">
        <f t="shared" si="113"/>
        <v/>
      </c>
      <c r="AK597" s="17" t="str">
        <f t="shared" si="113"/>
        <v/>
      </c>
    </row>
    <row r="598" spans="1:38" hidden="1" x14ac:dyDescent="0.2">
      <c r="A598" s="70" t="str">
        <f t="shared" si="115"/>
        <v/>
      </c>
      <c r="B598" s="228" t="str">
        <f>LEFT(TABLA!BC598,1)</f>
        <v>4</v>
      </c>
      <c r="C598" s="17" t="str">
        <f>TABLA!C598</f>
        <v>Ciencias Sociales</v>
      </c>
      <c r="D598" s="17" t="str">
        <f>TABLA!F598</f>
        <v>F. Ciencias de la Documentación</v>
      </c>
      <c r="E598" s="262">
        <f>TABLA!BD598</f>
        <v>0</v>
      </c>
      <c r="F598" s="148">
        <f>TABLA!BE598</f>
        <v>0</v>
      </c>
      <c r="G598" s="70" t="str">
        <f t="shared" si="116"/>
        <v>0</v>
      </c>
      <c r="H598" s="17" t="str">
        <f t="shared" si="118"/>
        <v/>
      </c>
      <c r="I598" s="17" t="str">
        <f t="shared" si="118"/>
        <v/>
      </c>
      <c r="J598" s="17" t="str">
        <f t="shared" si="118"/>
        <v/>
      </c>
      <c r="K598" s="17" t="str">
        <f t="shared" si="118"/>
        <v/>
      </c>
      <c r="L598" s="17" t="str">
        <f t="shared" si="118"/>
        <v/>
      </c>
      <c r="M598" s="17" t="str">
        <f t="shared" si="118"/>
        <v/>
      </c>
      <c r="N598" s="17" t="str">
        <f t="shared" si="118"/>
        <v/>
      </c>
      <c r="O598" s="17" t="str">
        <f t="shared" si="118"/>
        <v/>
      </c>
      <c r="P598" s="17" t="str">
        <f t="shared" si="118"/>
        <v/>
      </c>
      <c r="Q598" s="17" t="str">
        <f t="shared" si="118"/>
        <v/>
      </c>
      <c r="R598" s="17" t="str">
        <f t="shared" si="118"/>
        <v/>
      </c>
      <c r="S598" s="17" t="str">
        <f t="shared" si="118"/>
        <v/>
      </c>
      <c r="T598" s="17" t="str">
        <f t="shared" si="118"/>
        <v/>
      </c>
      <c r="U598" s="17" t="str">
        <f t="shared" si="118"/>
        <v/>
      </c>
      <c r="V598" s="17" t="str">
        <f t="shared" si="118"/>
        <v/>
      </c>
      <c r="W598" s="17" t="str">
        <f t="shared" si="118"/>
        <v/>
      </c>
      <c r="X598" s="17" t="str">
        <f t="shared" si="117"/>
        <v/>
      </c>
      <c r="Y598" s="17" t="str">
        <f t="shared" si="117"/>
        <v/>
      </c>
      <c r="Z598" s="17" t="str">
        <f t="shared" si="117"/>
        <v/>
      </c>
      <c r="AA598" s="17" t="str">
        <f t="shared" si="117"/>
        <v/>
      </c>
      <c r="AB598" s="17" t="str">
        <f t="shared" si="117"/>
        <v/>
      </c>
      <c r="AC598" s="17" t="str">
        <f t="shared" si="117"/>
        <v/>
      </c>
      <c r="AD598" s="17" t="str">
        <f t="shared" si="117"/>
        <v/>
      </c>
      <c r="AE598" s="17" t="str">
        <f t="shared" si="117"/>
        <v/>
      </c>
      <c r="AF598" s="17" t="str">
        <f t="shared" si="117"/>
        <v/>
      </c>
      <c r="AG598" s="17" t="str">
        <f t="shared" si="117"/>
        <v/>
      </c>
      <c r="AH598" s="17" t="str">
        <f t="shared" si="117"/>
        <v/>
      </c>
      <c r="AI598" s="17" t="str">
        <f t="shared" si="117"/>
        <v/>
      </c>
      <c r="AJ598" s="17" t="str">
        <f t="shared" si="113"/>
        <v/>
      </c>
      <c r="AK598" s="17" t="str">
        <f t="shared" si="113"/>
        <v/>
      </c>
      <c r="AL598" s="17">
        <f t="shared" si="114"/>
        <v>0</v>
      </c>
    </row>
    <row r="599" spans="1:38" hidden="1" x14ac:dyDescent="0.2">
      <c r="A599" s="70" t="str">
        <f t="shared" si="115"/>
        <v/>
      </c>
      <c r="B599" s="228" t="str">
        <f>LEFT(TABLA!BC599,1)</f>
        <v>4</v>
      </c>
      <c r="C599" s="17" t="str">
        <f>TABLA!C599</f>
        <v>Ciencias Experimentales</v>
      </c>
      <c r="D599" s="17" t="str">
        <f>TABLA!F599</f>
        <v>F. Ciencias Matemáticas</v>
      </c>
      <c r="E599" s="148">
        <f>TABLA!BD599</f>
        <v>0</v>
      </c>
      <c r="F599" s="148">
        <f>TABLA!BE599</f>
        <v>0</v>
      </c>
      <c r="G599" s="70" t="str">
        <f t="shared" si="116"/>
        <v>0</v>
      </c>
      <c r="H599" s="17" t="str">
        <f t="shared" si="118"/>
        <v/>
      </c>
      <c r="I599" s="17" t="str">
        <f t="shared" si="118"/>
        <v/>
      </c>
      <c r="J599" s="17" t="str">
        <f t="shared" si="118"/>
        <v/>
      </c>
      <c r="K599" s="17" t="str">
        <f t="shared" si="118"/>
        <v/>
      </c>
      <c r="L599" s="17" t="str">
        <f t="shared" si="118"/>
        <v/>
      </c>
      <c r="M599" s="17" t="str">
        <f t="shared" si="118"/>
        <v/>
      </c>
      <c r="N599" s="17" t="str">
        <f t="shared" si="118"/>
        <v/>
      </c>
      <c r="O599" s="17" t="str">
        <f t="shared" si="118"/>
        <v/>
      </c>
      <c r="P599" s="17" t="str">
        <f t="shared" si="118"/>
        <v/>
      </c>
      <c r="Q599" s="17" t="str">
        <f t="shared" si="118"/>
        <v/>
      </c>
      <c r="R599" s="17" t="str">
        <f t="shared" si="118"/>
        <v/>
      </c>
      <c r="S599" s="17" t="str">
        <f t="shared" si="118"/>
        <v/>
      </c>
      <c r="T599" s="17" t="str">
        <f t="shared" si="118"/>
        <v/>
      </c>
      <c r="U599" s="17" t="str">
        <f t="shared" si="118"/>
        <v/>
      </c>
      <c r="V599" s="17" t="str">
        <f t="shared" si="118"/>
        <v/>
      </c>
      <c r="W599" s="17" t="str">
        <f t="shared" ref="W599:AI614" si="119">IFERROR((IF(FIND(W$2,$G599,1)&gt;0,W$3)),"")</f>
        <v/>
      </c>
      <c r="X599" s="17" t="str">
        <f t="shared" si="119"/>
        <v/>
      </c>
      <c r="Y599" s="17" t="str">
        <f t="shared" si="119"/>
        <v/>
      </c>
      <c r="Z599" s="17" t="str">
        <f t="shared" si="119"/>
        <v/>
      </c>
      <c r="AA599" s="17" t="str">
        <f t="shared" si="119"/>
        <v/>
      </c>
      <c r="AB599" s="17" t="str">
        <f t="shared" si="119"/>
        <v/>
      </c>
      <c r="AC599" s="17" t="str">
        <f t="shared" si="119"/>
        <v/>
      </c>
      <c r="AD599" s="17" t="str">
        <f t="shared" si="119"/>
        <v/>
      </c>
      <c r="AE599" s="17" t="str">
        <f t="shared" si="119"/>
        <v/>
      </c>
      <c r="AF599" s="17" t="str">
        <f t="shared" si="119"/>
        <v/>
      </c>
      <c r="AG599" s="17" t="str">
        <f t="shared" si="119"/>
        <v/>
      </c>
      <c r="AH599" s="17" t="str">
        <f t="shared" si="119"/>
        <v/>
      </c>
      <c r="AI599" s="17" t="str">
        <f t="shared" si="119"/>
        <v/>
      </c>
      <c r="AJ599" s="17" t="str">
        <f t="shared" si="113"/>
        <v/>
      </c>
      <c r="AK599" s="17" t="str">
        <f t="shared" si="113"/>
        <v/>
      </c>
      <c r="AL599" s="17">
        <f t="shared" si="114"/>
        <v>0</v>
      </c>
    </row>
    <row r="600" spans="1:38" hidden="1" x14ac:dyDescent="0.2">
      <c r="A600" s="70" t="str">
        <f t="shared" si="115"/>
        <v/>
      </c>
      <c r="B600" s="228" t="str">
        <f>LEFT(TABLA!BC600,1)</f>
        <v>4</v>
      </c>
      <c r="C600" s="17" t="str">
        <f>TABLA!C600</f>
        <v>Ciencias Experimentales</v>
      </c>
      <c r="D600" s="17" t="str">
        <f>TABLA!F600</f>
        <v>F. Ciencias Físicas</v>
      </c>
      <c r="E600" s="148">
        <f>TABLA!BD600</f>
        <v>0</v>
      </c>
      <c r="F600" s="148">
        <f>TABLA!BE600</f>
        <v>0</v>
      </c>
      <c r="G600" s="70" t="str">
        <f t="shared" si="116"/>
        <v>0</v>
      </c>
      <c r="H600" s="17" t="str">
        <f t="shared" ref="H600:W615" si="120">IFERROR((IF(FIND(H$2,$G600,1)&gt;0,H$3)),"")</f>
        <v/>
      </c>
      <c r="I600" s="17" t="str">
        <f t="shared" si="120"/>
        <v/>
      </c>
      <c r="J600" s="17" t="str">
        <f t="shared" si="120"/>
        <v/>
      </c>
      <c r="K600" s="17" t="str">
        <f t="shared" si="120"/>
        <v/>
      </c>
      <c r="L600" s="17" t="str">
        <f t="shared" si="120"/>
        <v/>
      </c>
      <c r="M600" s="17" t="str">
        <f t="shared" si="120"/>
        <v/>
      </c>
      <c r="N600" s="17" t="str">
        <f t="shared" si="120"/>
        <v/>
      </c>
      <c r="O600" s="17" t="str">
        <f t="shared" si="120"/>
        <v/>
      </c>
      <c r="P600" s="17" t="str">
        <f t="shared" si="120"/>
        <v/>
      </c>
      <c r="Q600" s="17" t="str">
        <f t="shared" si="120"/>
        <v/>
      </c>
      <c r="R600" s="17" t="str">
        <f t="shared" si="120"/>
        <v/>
      </c>
      <c r="S600" s="17" t="str">
        <f t="shared" si="120"/>
        <v/>
      </c>
      <c r="T600" s="17" t="str">
        <f t="shared" si="120"/>
        <v/>
      </c>
      <c r="U600" s="17" t="str">
        <f t="shared" si="120"/>
        <v/>
      </c>
      <c r="V600" s="17" t="str">
        <f t="shared" si="120"/>
        <v/>
      </c>
      <c r="W600" s="17" t="str">
        <f t="shared" si="120"/>
        <v/>
      </c>
      <c r="X600" s="17" t="str">
        <f t="shared" si="119"/>
        <v/>
      </c>
      <c r="Y600" s="17" t="str">
        <f t="shared" si="119"/>
        <v/>
      </c>
      <c r="Z600" s="17" t="str">
        <f t="shared" si="119"/>
        <v/>
      </c>
      <c r="AA600" s="17" t="str">
        <f t="shared" si="119"/>
        <v/>
      </c>
      <c r="AB600" s="17" t="str">
        <f t="shared" si="119"/>
        <v/>
      </c>
      <c r="AC600" s="17" t="str">
        <f t="shared" si="119"/>
        <v/>
      </c>
      <c r="AD600" s="17" t="str">
        <f t="shared" si="119"/>
        <v/>
      </c>
      <c r="AE600" s="17" t="str">
        <f t="shared" si="119"/>
        <v/>
      </c>
      <c r="AF600" s="17" t="str">
        <f t="shared" si="119"/>
        <v/>
      </c>
      <c r="AG600" s="17" t="str">
        <f t="shared" si="119"/>
        <v/>
      </c>
      <c r="AH600" s="17" t="str">
        <f t="shared" si="119"/>
        <v/>
      </c>
      <c r="AI600" s="17" t="str">
        <f t="shared" si="119"/>
        <v/>
      </c>
      <c r="AJ600" s="17" t="str">
        <f t="shared" si="113"/>
        <v/>
      </c>
      <c r="AK600" s="17" t="str">
        <f t="shared" si="113"/>
        <v/>
      </c>
      <c r="AL600" s="17">
        <f t="shared" si="114"/>
        <v>0</v>
      </c>
    </row>
    <row r="601" spans="1:38" hidden="1" x14ac:dyDescent="0.2">
      <c r="A601" s="70" t="str">
        <f t="shared" si="115"/>
        <v/>
      </c>
      <c r="B601" s="228" t="str">
        <f>LEFT(TABLA!BC601,1)</f>
        <v/>
      </c>
      <c r="C601" s="17" t="str">
        <f>TABLA!C601</f>
        <v>Ciencias de la Salud</v>
      </c>
      <c r="D601" s="17" t="str">
        <f>TABLA!F601</f>
        <v>F. Óptica y Optometría</v>
      </c>
      <c r="E601" s="148">
        <f>TABLA!BD601</f>
        <v>0</v>
      </c>
      <c r="F601" s="148">
        <f>TABLA!BE601</f>
        <v>0</v>
      </c>
      <c r="G601" s="70" t="str">
        <f t="shared" si="116"/>
        <v>0</v>
      </c>
      <c r="H601" s="17" t="str">
        <f t="shared" si="120"/>
        <v/>
      </c>
      <c r="I601" s="17" t="str">
        <f t="shared" si="120"/>
        <v/>
      </c>
      <c r="J601" s="17" t="str">
        <f t="shared" si="120"/>
        <v/>
      </c>
      <c r="K601" s="17" t="str">
        <f t="shared" si="120"/>
        <v/>
      </c>
      <c r="L601" s="17" t="str">
        <f t="shared" si="120"/>
        <v/>
      </c>
      <c r="M601" s="17" t="str">
        <f t="shared" si="120"/>
        <v/>
      </c>
      <c r="N601" s="17" t="str">
        <f t="shared" si="120"/>
        <v/>
      </c>
      <c r="O601" s="17" t="str">
        <f t="shared" si="120"/>
        <v/>
      </c>
      <c r="P601" s="17" t="str">
        <f t="shared" si="120"/>
        <v/>
      </c>
      <c r="Q601" s="17" t="str">
        <f t="shared" si="120"/>
        <v/>
      </c>
      <c r="R601" s="17" t="str">
        <f t="shared" si="120"/>
        <v/>
      </c>
      <c r="S601" s="17" t="str">
        <f t="shared" si="120"/>
        <v/>
      </c>
      <c r="T601" s="17" t="str">
        <f t="shared" si="120"/>
        <v/>
      </c>
      <c r="U601" s="17" t="str">
        <f t="shared" si="120"/>
        <v/>
      </c>
      <c r="V601" s="17" t="str">
        <f t="shared" si="120"/>
        <v/>
      </c>
      <c r="W601" s="17" t="str">
        <f t="shared" si="120"/>
        <v/>
      </c>
      <c r="X601" s="17" t="str">
        <f t="shared" si="119"/>
        <v/>
      </c>
      <c r="Y601" s="17" t="str">
        <f t="shared" si="119"/>
        <v/>
      </c>
      <c r="Z601" s="17" t="str">
        <f t="shared" si="119"/>
        <v/>
      </c>
      <c r="AA601" s="17" t="str">
        <f t="shared" si="119"/>
        <v/>
      </c>
      <c r="AB601" s="17" t="str">
        <f t="shared" si="119"/>
        <v/>
      </c>
      <c r="AC601" s="17" t="str">
        <f t="shared" si="119"/>
        <v/>
      </c>
      <c r="AD601" s="17" t="str">
        <f t="shared" si="119"/>
        <v/>
      </c>
      <c r="AE601" s="17" t="str">
        <f t="shared" si="119"/>
        <v/>
      </c>
      <c r="AF601" s="17" t="str">
        <f t="shared" si="119"/>
        <v/>
      </c>
      <c r="AG601" s="17" t="str">
        <f t="shared" si="119"/>
        <v/>
      </c>
      <c r="AH601" s="17" t="str">
        <f t="shared" si="119"/>
        <v/>
      </c>
      <c r="AI601" s="17" t="str">
        <f t="shared" si="119"/>
        <v/>
      </c>
      <c r="AJ601" s="17" t="str">
        <f t="shared" si="113"/>
        <v/>
      </c>
      <c r="AK601" s="17" t="str">
        <f t="shared" si="113"/>
        <v/>
      </c>
      <c r="AL601" s="17">
        <f t="shared" si="114"/>
        <v>0</v>
      </c>
    </row>
    <row r="602" spans="1:38" hidden="1" x14ac:dyDescent="0.2">
      <c r="A602" s="70" t="str">
        <f t="shared" si="115"/>
        <v/>
      </c>
      <c r="B602" s="228" t="str">
        <f>LEFT(TABLA!BC602,1)</f>
        <v>5</v>
      </c>
      <c r="C602" s="17" t="str">
        <f>TABLA!C602</f>
        <v>Humanidades</v>
      </c>
      <c r="D602" s="17" t="str">
        <f>TABLA!F602</f>
        <v>F. Bellas Artes</v>
      </c>
      <c r="E602" s="148">
        <f>TABLA!BD602</f>
        <v>0</v>
      </c>
      <c r="F602" s="148">
        <f>TABLA!BE602</f>
        <v>0</v>
      </c>
      <c r="G602" s="70" t="str">
        <f t="shared" si="116"/>
        <v>0</v>
      </c>
      <c r="H602" s="17" t="str">
        <f t="shared" si="120"/>
        <v/>
      </c>
      <c r="I602" s="17" t="str">
        <f t="shared" si="120"/>
        <v/>
      </c>
      <c r="J602" s="17" t="str">
        <f t="shared" si="120"/>
        <v/>
      </c>
      <c r="K602" s="17" t="str">
        <f t="shared" si="120"/>
        <v/>
      </c>
      <c r="L602" s="17" t="str">
        <f t="shared" si="120"/>
        <v/>
      </c>
      <c r="M602" s="17" t="str">
        <f t="shared" si="120"/>
        <v/>
      </c>
      <c r="N602" s="17" t="str">
        <f t="shared" si="120"/>
        <v/>
      </c>
      <c r="O602" s="17" t="str">
        <f t="shared" si="120"/>
        <v/>
      </c>
      <c r="P602" s="17" t="str">
        <f t="shared" si="120"/>
        <v/>
      </c>
      <c r="Q602" s="17" t="str">
        <f t="shared" si="120"/>
        <v/>
      </c>
      <c r="R602" s="17" t="str">
        <f t="shared" si="120"/>
        <v/>
      </c>
      <c r="S602" s="17" t="str">
        <f t="shared" si="120"/>
        <v/>
      </c>
      <c r="T602" s="17" t="str">
        <f t="shared" si="120"/>
        <v/>
      </c>
      <c r="U602" s="17" t="str">
        <f t="shared" si="120"/>
        <v/>
      </c>
      <c r="V602" s="17" t="str">
        <f t="shared" si="120"/>
        <v/>
      </c>
      <c r="W602" s="17" t="str">
        <f t="shared" si="120"/>
        <v/>
      </c>
      <c r="X602" s="17" t="str">
        <f t="shared" si="119"/>
        <v/>
      </c>
      <c r="Y602" s="17" t="str">
        <f t="shared" si="119"/>
        <v/>
      </c>
      <c r="Z602" s="17" t="str">
        <f t="shared" si="119"/>
        <v/>
      </c>
      <c r="AA602" s="17" t="str">
        <f t="shared" si="119"/>
        <v/>
      </c>
      <c r="AB602" s="17" t="str">
        <f t="shared" si="119"/>
        <v/>
      </c>
      <c r="AC602" s="17" t="str">
        <f t="shared" si="119"/>
        <v/>
      </c>
      <c r="AD602" s="17" t="str">
        <f t="shared" si="119"/>
        <v/>
      </c>
      <c r="AE602" s="17" t="str">
        <f t="shared" si="119"/>
        <v/>
      </c>
      <c r="AF602" s="17" t="str">
        <f t="shared" si="119"/>
        <v/>
      </c>
      <c r="AG602" s="17" t="str">
        <f t="shared" si="119"/>
        <v/>
      </c>
      <c r="AH602" s="17" t="str">
        <f t="shared" si="119"/>
        <v/>
      </c>
      <c r="AI602" s="17" t="str">
        <f t="shared" si="119"/>
        <v/>
      </c>
      <c r="AJ602" s="17" t="str">
        <f t="shared" si="113"/>
        <v/>
      </c>
      <c r="AK602" s="17" t="str">
        <f t="shared" si="113"/>
        <v/>
      </c>
      <c r="AL602" s="17">
        <f t="shared" si="114"/>
        <v>0</v>
      </c>
    </row>
    <row r="603" spans="1:38" hidden="1" x14ac:dyDescent="0.2">
      <c r="A603" s="70" t="str">
        <f t="shared" si="115"/>
        <v/>
      </c>
      <c r="B603" s="228" t="str">
        <f>LEFT(TABLA!BC603,1)</f>
        <v>5</v>
      </c>
      <c r="C603" s="17" t="str">
        <f>TABLA!C603</f>
        <v>Humanidades</v>
      </c>
      <c r="D603" s="17" t="str">
        <f>TABLA!F603</f>
        <v>F. Educación - Centro de Formación del Profesorado</v>
      </c>
      <c r="E603" s="148">
        <f>TABLA!BD603</f>
        <v>0</v>
      </c>
      <c r="F603" s="148">
        <f>TABLA!BE603</f>
        <v>0</v>
      </c>
      <c r="G603" s="70" t="str">
        <f t="shared" si="116"/>
        <v>0</v>
      </c>
      <c r="H603" s="17" t="str">
        <f t="shared" si="120"/>
        <v/>
      </c>
      <c r="I603" s="17" t="str">
        <f t="shared" si="120"/>
        <v/>
      </c>
      <c r="J603" s="17" t="str">
        <f t="shared" si="120"/>
        <v/>
      </c>
      <c r="K603" s="17" t="str">
        <f t="shared" si="120"/>
        <v/>
      </c>
      <c r="L603" s="17" t="str">
        <f t="shared" si="120"/>
        <v/>
      </c>
      <c r="M603" s="17" t="str">
        <f t="shared" si="120"/>
        <v/>
      </c>
      <c r="N603" s="17" t="str">
        <f t="shared" si="120"/>
        <v/>
      </c>
      <c r="O603" s="17" t="str">
        <f t="shared" si="120"/>
        <v/>
      </c>
      <c r="P603" s="17" t="str">
        <f t="shared" si="120"/>
        <v/>
      </c>
      <c r="Q603" s="17" t="str">
        <f t="shared" si="120"/>
        <v/>
      </c>
      <c r="R603" s="17" t="str">
        <f t="shared" si="120"/>
        <v/>
      </c>
      <c r="S603" s="17" t="str">
        <f t="shared" si="120"/>
        <v/>
      </c>
      <c r="T603" s="17" t="str">
        <f t="shared" si="120"/>
        <v/>
      </c>
      <c r="U603" s="17" t="str">
        <f t="shared" si="120"/>
        <v/>
      </c>
      <c r="V603" s="17" t="str">
        <f t="shared" si="120"/>
        <v/>
      </c>
      <c r="W603" s="17" t="str">
        <f t="shared" si="120"/>
        <v/>
      </c>
      <c r="X603" s="17" t="str">
        <f t="shared" si="119"/>
        <v/>
      </c>
      <c r="Y603" s="17" t="str">
        <f t="shared" si="119"/>
        <v/>
      </c>
      <c r="Z603" s="17" t="str">
        <f t="shared" si="119"/>
        <v/>
      </c>
      <c r="AA603" s="17" t="str">
        <f t="shared" si="119"/>
        <v/>
      </c>
      <c r="AB603" s="17" t="str">
        <f t="shared" si="119"/>
        <v/>
      </c>
      <c r="AC603" s="17" t="str">
        <f t="shared" si="119"/>
        <v/>
      </c>
      <c r="AD603" s="17" t="str">
        <f t="shared" si="119"/>
        <v/>
      </c>
      <c r="AE603" s="17" t="str">
        <f t="shared" si="119"/>
        <v/>
      </c>
      <c r="AF603" s="17" t="str">
        <f t="shared" si="119"/>
        <v/>
      </c>
      <c r="AG603" s="17" t="str">
        <f t="shared" si="119"/>
        <v/>
      </c>
      <c r="AH603" s="17" t="str">
        <f t="shared" si="119"/>
        <v/>
      </c>
      <c r="AI603" s="17" t="str">
        <f t="shared" si="119"/>
        <v/>
      </c>
      <c r="AJ603" s="17" t="str">
        <f t="shared" si="113"/>
        <v/>
      </c>
      <c r="AK603" s="17" t="str">
        <f t="shared" si="113"/>
        <v/>
      </c>
      <c r="AL603" s="17">
        <f t="shared" si="114"/>
        <v>0</v>
      </c>
    </row>
    <row r="604" spans="1:38" hidden="1" x14ac:dyDescent="0.2">
      <c r="A604" s="70" t="str">
        <f t="shared" si="115"/>
        <v/>
      </c>
      <c r="B604" s="228" t="str">
        <f>LEFT(TABLA!BC604,1)</f>
        <v>5</v>
      </c>
      <c r="C604" s="17" t="str">
        <f>TABLA!C604</f>
        <v>Ciencias Experimentales</v>
      </c>
      <c r="D604" s="17" t="str">
        <f>TABLA!F604</f>
        <v>F. Ciencias Biológicas</v>
      </c>
      <c r="E604" s="148">
        <f>TABLA!BD604</f>
        <v>0</v>
      </c>
      <c r="F604" s="148">
        <f>TABLA!BE604</f>
        <v>0</v>
      </c>
      <c r="G604" s="70" t="str">
        <f t="shared" si="116"/>
        <v>0</v>
      </c>
      <c r="H604" s="17" t="str">
        <f t="shared" si="120"/>
        <v/>
      </c>
      <c r="I604" s="17" t="str">
        <f t="shared" si="120"/>
        <v/>
      </c>
      <c r="J604" s="17" t="str">
        <f t="shared" si="120"/>
        <v/>
      </c>
      <c r="K604" s="17" t="str">
        <f t="shared" si="120"/>
        <v/>
      </c>
      <c r="L604" s="17" t="str">
        <f t="shared" si="120"/>
        <v/>
      </c>
      <c r="M604" s="17" t="str">
        <f t="shared" si="120"/>
        <v/>
      </c>
      <c r="N604" s="17" t="str">
        <f t="shared" si="120"/>
        <v/>
      </c>
      <c r="O604" s="17" t="str">
        <f t="shared" si="120"/>
        <v/>
      </c>
      <c r="P604" s="17" t="str">
        <f t="shared" si="120"/>
        <v/>
      </c>
      <c r="Q604" s="17" t="str">
        <f t="shared" si="120"/>
        <v/>
      </c>
      <c r="R604" s="17" t="str">
        <f t="shared" si="120"/>
        <v/>
      </c>
      <c r="S604" s="17" t="str">
        <f t="shared" si="120"/>
        <v/>
      </c>
      <c r="T604" s="17" t="str">
        <f t="shared" si="120"/>
        <v/>
      </c>
      <c r="U604" s="17" t="str">
        <f t="shared" si="120"/>
        <v/>
      </c>
      <c r="V604" s="17" t="str">
        <f t="shared" si="120"/>
        <v/>
      </c>
      <c r="W604" s="17" t="str">
        <f t="shared" si="120"/>
        <v/>
      </c>
      <c r="X604" s="17" t="str">
        <f t="shared" si="119"/>
        <v/>
      </c>
      <c r="Y604" s="17" t="str">
        <f t="shared" si="119"/>
        <v/>
      </c>
      <c r="Z604" s="17" t="str">
        <f t="shared" si="119"/>
        <v/>
      </c>
      <c r="AA604" s="17" t="str">
        <f t="shared" si="119"/>
        <v/>
      </c>
      <c r="AB604" s="17" t="str">
        <f t="shared" si="119"/>
        <v/>
      </c>
      <c r="AC604" s="17" t="str">
        <f t="shared" si="119"/>
        <v/>
      </c>
      <c r="AD604" s="17" t="str">
        <f t="shared" si="119"/>
        <v/>
      </c>
      <c r="AE604" s="17" t="str">
        <f t="shared" si="119"/>
        <v/>
      </c>
      <c r="AF604" s="17" t="str">
        <f t="shared" si="119"/>
        <v/>
      </c>
      <c r="AG604" s="17" t="str">
        <f t="shared" si="119"/>
        <v/>
      </c>
      <c r="AH604" s="17" t="str">
        <f t="shared" si="119"/>
        <v/>
      </c>
      <c r="AI604" s="17" t="str">
        <f t="shared" si="119"/>
        <v/>
      </c>
      <c r="AJ604" s="17" t="str">
        <f t="shared" si="113"/>
        <v/>
      </c>
      <c r="AK604" s="17" t="str">
        <f t="shared" si="113"/>
        <v/>
      </c>
      <c r="AL604" s="17">
        <f t="shared" si="114"/>
        <v>0</v>
      </c>
    </row>
    <row r="605" spans="1:38" ht="64.55" hidden="1" x14ac:dyDescent="0.2">
      <c r="A605" s="70" t="str">
        <f t="shared" si="115"/>
        <v xml:space="preserve">LIBROS; </v>
      </c>
      <c r="B605" s="228" t="str">
        <f>LEFT(TABLA!BC605,1)</f>
        <v>5</v>
      </c>
      <c r="C605" s="17" t="str">
        <f>TABLA!C605</f>
        <v>Ciencias Experimentales</v>
      </c>
      <c r="D605" s="17" t="str">
        <f>TABLA!F605</f>
        <v>F. Ciencias Físicas</v>
      </c>
      <c r="E605" s="148" t="str">
        <f>TABLA!BD605</f>
        <v>No se trata en realidad de una sugerencia o propuesta, pero simplemente quería decir que me siento muy agradecido del servicio de la biblioteca. Me está resultando muy útil para llevar bien el estudio, los libros que hay son muy pertinentes en relación a mi carrera, además de que me gusta mucho estudiar ahí. Así que, nada, simplemente, gracias.</v>
      </c>
      <c r="F605" s="148">
        <f>TABLA!BE605</f>
        <v>0</v>
      </c>
      <c r="G605" s="70" t="str">
        <f t="shared" si="116"/>
        <v>NO SE TRATA EN REALIDAD DE UNA SUGERENCIA O PROPUESTA, PERO SIMPLEMENTE QUERIA DECIR QUE ME SIENTO MUY AGRADECIDO DEL SERVICIO DE LA BIBLIOTECA. ME ESTA RESULTANDO MUY UTIL PARA LLEVAR BIEN EL ESTUDIO, LOS LIBROS QUE HAY SON MUY PERTINENTES EN RELACION A MI CARRERA, ADEMAS DE QUE ME GUSTA MUCHO ESTUDIAR AHI. ASI QUE, NADA, SIMPLEMENTE, GRACIAS.</v>
      </c>
      <c r="H605" s="17" t="str">
        <f t="shared" si="120"/>
        <v/>
      </c>
      <c r="I605" s="17" t="str">
        <f t="shared" si="120"/>
        <v/>
      </c>
      <c r="J605" s="17" t="str">
        <f t="shared" si="120"/>
        <v/>
      </c>
      <c r="K605" s="17" t="str">
        <f t="shared" si="120"/>
        <v/>
      </c>
      <c r="L605" s="17" t="str">
        <f t="shared" si="120"/>
        <v/>
      </c>
      <c r="M605" s="17" t="str">
        <f t="shared" si="120"/>
        <v/>
      </c>
      <c r="N605" s="17" t="str">
        <f t="shared" si="120"/>
        <v/>
      </c>
      <c r="O605" s="17" t="str">
        <f t="shared" si="120"/>
        <v/>
      </c>
      <c r="P605" s="17" t="str">
        <f t="shared" si="120"/>
        <v/>
      </c>
      <c r="Q605" s="17" t="str">
        <f t="shared" si="120"/>
        <v/>
      </c>
      <c r="R605" s="17" t="str">
        <f t="shared" si="120"/>
        <v/>
      </c>
      <c r="S605" s="17" t="str">
        <f t="shared" si="120"/>
        <v/>
      </c>
      <c r="T605" s="17" t="str">
        <f t="shared" si="120"/>
        <v/>
      </c>
      <c r="U605" s="17" t="str">
        <f t="shared" si="120"/>
        <v xml:space="preserve">LIBROS; </v>
      </c>
      <c r="V605" s="17" t="str">
        <f t="shared" si="120"/>
        <v/>
      </c>
      <c r="W605" s="17" t="str">
        <f t="shared" si="120"/>
        <v/>
      </c>
      <c r="X605" s="17" t="str">
        <f t="shared" si="119"/>
        <v/>
      </c>
      <c r="Y605" s="17" t="str">
        <f t="shared" si="119"/>
        <v/>
      </c>
      <c r="Z605" s="17" t="str">
        <f t="shared" si="119"/>
        <v/>
      </c>
      <c r="AA605" s="17" t="str">
        <f t="shared" si="119"/>
        <v/>
      </c>
      <c r="AB605" s="17" t="str">
        <f t="shared" si="119"/>
        <v/>
      </c>
      <c r="AC605" s="17" t="str">
        <f t="shared" si="119"/>
        <v/>
      </c>
      <c r="AD605" s="17" t="str">
        <f t="shared" si="119"/>
        <v/>
      </c>
      <c r="AE605" s="17" t="str">
        <f t="shared" si="119"/>
        <v/>
      </c>
      <c r="AF605" s="17" t="str">
        <f t="shared" si="119"/>
        <v/>
      </c>
      <c r="AG605" s="17" t="str">
        <f t="shared" si="119"/>
        <v/>
      </c>
      <c r="AH605" s="17" t="str">
        <f t="shared" si="119"/>
        <v/>
      </c>
      <c r="AI605" s="17" t="str">
        <f t="shared" si="119"/>
        <v/>
      </c>
      <c r="AJ605" s="17" t="str">
        <f t="shared" si="113"/>
        <v/>
      </c>
      <c r="AK605" s="17" t="str">
        <f t="shared" si="113"/>
        <v/>
      </c>
      <c r="AL605" s="17">
        <f t="shared" si="114"/>
        <v>1</v>
      </c>
    </row>
    <row r="606" spans="1:38" ht="25.85" x14ac:dyDescent="0.2">
      <c r="A606" s="70" t="str">
        <f t="shared" si="115"/>
        <v xml:space="preserve">LIBROS; PRESTAMO; </v>
      </c>
      <c r="B606" s="228" t="str">
        <f>LEFT(TABLA!BC606,1)</f>
        <v>4</v>
      </c>
      <c r="C606" s="264" t="str">
        <f>TABLA!C606</f>
        <v>Ciencias Experimentales</v>
      </c>
      <c r="D606" s="264" t="str">
        <f>TABLA!F606</f>
        <v>F. Ciencias Matemáticas</v>
      </c>
      <c r="E606" s="148" t="str">
        <f>TABLA!BD606</f>
        <v>Deberían poner más libros en formato digital para préstamo.</v>
      </c>
      <c r="F606" s="148">
        <f>TABLA!BE606</f>
        <v>0</v>
      </c>
      <c r="G606" s="70" t="str">
        <f t="shared" si="116"/>
        <v>DEBERIAN PONER MAS LIBROS EN FORMATO DIGITAL PARA PRESTAMO.</v>
      </c>
      <c r="H606" s="17" t="str">
        <f t="shared" si="120"/>
        <v/>
      </c>
      <c r="I606" s="17" t="str">
        <f t="shared" si="120"/>
        <v/>
      </c>
      <c r="J606" s="17" t="str">
        <f t="shared" si="120"/>
        <v/>
      </c>
      <c r="K606" s="17" t="str">
        <f t="shared" si="120"/>
        <v/>
      </c>
      <c r="L606" s="17" t="str">
        <f t="shared" si="120"/>
        <v/>
      </c>
      <c r="M606" s="17" t="str">
        <f t="shared" si="120"/>
        <v/>
      </c>
      <c r="N606" s="17" t="str">
        <f t="shared" si="120"/>
        <v/>
      </c>
      <c r="O606" s="17" t="str">
        <f t="shared" si="120"/>
        <v/>
      </c>
      <c r="P606" s="17" t="str">
        <f t="shared" si="120"/>
        <v/>
      </c>
      <c r="Q606" s="17" t="str">
        <f t="shared" si="120"/>
        <v/>
      </c>
      <c r="R606" s="17" t="str">
        <f t="shared" si="120"/>
        <v/>
      </c>
      <c r="S606" s="17" t="str">
        <f t="shared" si="120"/>
        <v/>
      </c>
      <c r="T606" s="17" t="str">
        <f t="shared" si="120"/>
        <v/>
      </c>
      <c r="U606" s="17" t="str">
        <f t="shared" si="120"/>
        <v xml:space="preserve">LIBROS; </v>
      </c>
      <c r="V606" s="17" t="str">
        <f t="shared" si="120"/>
        <v/>
      </c>
      <c r="W606" s="17" t="str">
        <f t="shared" si="120"/>
        <v/>
      </c>
      <c r="X606" s="17" t="str">
        <f t="shared" si="119"/>
        <v/>
      </c>
      <c r="Y606" s="17" t="str">
        <f t="shared" si="119"/>
        <v/>
      </c>
      <c r="Z606" s="17" t="str">
        <f t="shared" si="119"/>
        <v/>
      </c>
      <c r="AA606" s="17" t="str">
        <f t="shared" si="119"/>
        <v/>
      </c>
      <c r="AB606" s="17" t="str">
        <f t="shared" si="119"/>
        <v/>
      </c>
      <c r="AC606" s="17" t="str">
        <f t="shared" si="119"/>
        <v xml:space="preserve">PRESTAMO; </v>
      </c>
      <c r="AD606" s="17" t="str">
        <f t="shared" si="119"/>
        <v/>
      </c>
      <c r="AE606" s="17" t="str">
        <f t="shared" si="119"/>
        <v/>
      </c>
      <c r="AF606" s="17" t="str">
        <f t="shared" si="119"/>
        <v/>
      </c>
      <c r="AG606" s="17" t="str">
        <f t="shared" si="119"/>
        <v/>
      </c>
      <c r="AH606" s="17" t="str">
        <f t="shared" si="119"/>
        <v/>
      </c>
      <c r="AI606" s="17" t="str">
        <f t="shared" si="119"/>
        <v/>
      </c>
      <c r="AJ606" s="17" t="str">
        <f t="shared" si="113"/>
        <v/>
      </c>
      <c r="AK606" s="17" t="str">
        <f t="shared" si="113"/>
        <v/>
      </c>
    </row>
    <row r="607" spans="1:38" hidden="1" x14ac:dyDescent="0.2">
      <c r="A607" s="70" t="str">
        <f t="shared" si="115"/>
        <v/>
      </c>
      <c r="B607" s="228" t="str">
        <f>LEFT(TABLA!BC607,1)</f>
        <v>4</v>
      </c>
      <c r="C607" s="17" t="str">
        <f>TABLA!C607</f>
        <v>Humanidades</v>
      </c>
      <c r="D607" s="17" t="str">
        <f>TABLA!F607</f>
        <v>F. Geografía e Historia</v>
      </c>
      <c r="E607" s="262">
        <f>TABLA!BD607</f>
        <v>0</v>
      </c>
      <c r="F607" s="148">
        <f>TABLA!BE607</f>
        <v>0</v>
      </c>
      <c r="G607" s="70" t="str">
        <f t="shared" si="116"/>
        <v>0</v>
      </c>
      <c r="H607" s="17" t="str">
        <f t="shared" si="120"/>
        <v/>
      </c>
      <c r="I607" s="17" t="str">
        <f t="shared" si="120"/>
        <v/>
      </c>
      <c r="J607" s="17" t="str">
        <f t="shared" si="120"/>
        <v/>
      </c>
      <c r="K607" s="17" t="str">
        <f t="shared" si="120"/>
        <v/>
      </c>
      <c r="L607" s="17" t="str">
        <f t="shared" si="120"/>
        <v/>
      </c>
      <c r="M607" s="17" t="str">
        <f t="shared" si="120"/>
        <v/>
      </c>
      <c r="N607" s="17" t="str">
        <f t="shared" si="120"/>
        <v/>
      </c>
      <c r="O607" s="17" t="str">
        <f t="shared" si="120"/>
        <v/>
      </c>
      <c r="P607" s="17" t="str">
        <f t="shared" si="120"/>
        <v/>
      </c>
      <c r="Q607" s="17" t="str">
        <f t="shared" si="120"/>
        <v/>
      </c>
      <c r="R607" s="17" t="str">
        <f t="shared" si="120"/>
        <v/>
      </c>
      <c r="S607" s="17" t="str">
        <f t="shared" si="120"/>
        <v/>
      </c>
      <c r="T607" s="17" t="str">
        <f t="shared" si="120"/>
        <v/>
      </c>
      <c r="U607" s="17" t="str">
        <f t="shared" si="120"/>
        <v/>
      </c>
      <c r="V607" s="17" t="str">
        <f t="shared" si="120"/>
        <v/>
      </c>
      <c r="W607" s="17" t="str">
        <f t="shared" si="120"/>
        <v/>
      </c>
      <c r="X607" s="17" t="str">
        <f t="shared" si="119"/>
        <v/>
      </c>
      <c r="Y607" s="17" t="str">
        <f t="shared" si="119"/>
        <v/>
      </c>
      <c r="Z607" s="17" t="str">
        <f t="shared" si="119"/>
        <v/>
      </c>
      <c r="AA607" s="17" t="str">
        <f t="shared" si="119"/>
        <v/>
      </c>
      <c r="AB607" s="17" t="str">
        <f t="shared" si="119"/>
        <v/>
      </c>
      <c r="AC607" s="17" t="str">
        <f t="shared" si="119"/>
        <v/>
      </c>
      <c r="AD607" s="17" t="str">
        <f t="shared" si="119"/>
        <v/>
      </c>
      <c r="AE607" s="17" t="str">
        <f t="shared" si="119"/>
        <v/>
      </c>
      <c r="AF607" s="17" t="str">
        <f t="shared" si="119"/>
        <v/>
      </c>
      <c r="AG607" s="17" t="str">
        <f t="shared" si="119"/>
        <v/>
      </c>
      <c r="AH607" s="17" t="str">
        <f t="shared" si="119"/>
        <v/>
      </c>
      <c r="AI607" s="17" t="str">
        <f t="shared" si="119"/>
        <v/>
      </c>
      <c r="AJ607" s="17" t="str">
        <f t="shared" si="113"/>
        <v/>
      </c>
      <c r="AK607" s="17" t="str">
        <f t="shared" si="113"/>
        <v/>
      </c>
      <c r="AL607" s="17">
        <f t="shared" si="114"/>
        <v>0</v>
      </c>
    </row>
    <row r="608" spans="1:38" x14ac:dyDescent="0.2">
      <c r="A608" s="70" t="str">
        <f t="shared" si="115"/>
        <v/>
      </c>
      <c r="B608" s="228" t="str">
        <f>LEFT(TABLA!BC608,1)</f>
        <v>4</v>
      </c>
      <c r="C608" s="264" t="str">
        <f>TABLA!C608</f>
        <v>Ciencias Experimentales</v>
      </c>
      <c r="D608" s="264" t="str">
        <f>TABLA!F608</f>
        <v>F. Ciencias Químicas</v>
      </c>
      <c r="E608" s="148">
        <f>TABLA!BD608</f>
        <v>0</v>
      </c>
      <c r="F608" s="148">
        <f>TABLA!BE608</f>
        <v>0</v>
      </c>
      <c r="G608" s="70" t="str">
        <f t="shared" si="116"/>
        <v>0</v>
      </c>
      <c r="H608" s="17" t="str">
        <f t="shared" si="120"/>
        <v/>
      </c>
      <c r="I608" s="17" t="str">
        <f t="shared" si="120"/>
        <v/>
      </c>
      <c r="J608" s="17" t="str">
        <f t="shared" si="120"/>
        <v/>
      </c>
      <c r="K608" s="17" t="str">
        <f t="shared" si="120"/>
        <v/>
      </c>
      <c r="L608" s="17" t="str">
        <f t="shared" si="120"/>
        <v/>
      </c>
      <c r="M608" s="17" t="str">
        <f t="shared" si="120"/>
        <v/>
      </c>
      <c r="N608" s="17" t="str">
        <f t="shared" si="120"/>
        <v/>
      </c>
      <c r="O608" s="17" t="str">
        <f t="shared" si="120"/>
        <v/>
      </c>
      <c r="P608" s="17" t="str">
        <f t="shared" si="120"/>
        <v/>
      </c>
      <c r="Q608" s="17" t="str">
        <f t="shared" si="120"/>
        <v/>
      </c>
      <c r="R608" s="17" t="str">
        <f t="shared" si="120"/>
        <v/>
      </c>
      <c r="S608" s="17" t="str">
        <f t="shared" si="120"/>
        <v/>
      </c>
      <c r="T608" s="17" t="str">
        <f t="shared" si="120"/>
        <v/>
      </c>
      <c r="U608" s="17" t="str">
        <f t="shared" si="120"/>
        <v/>
      </c>
      <c r="V608" s="17" t="str">
        <f t="shared" si="120"/>
        <v/>
      </c>
      <c r="W608" s="17" t="str">
        <f t="shared" si="120"/>
        <v/>
      </c>
      <c r="X608" s="17" t="str">
        <f t="shared" si="119"/>
        <v/>
      </c>
      <c r="Y608" s="17" t="str">
        <f t="shared" si="119"/>
        <v/>
      </c>
      <c r="Z608" s="17" t="str">
        <f t="shared" si="119"/>
        <v/>
      </c>
      <c r="AA608" s="17" t="str">
        <f t="shared" si="119"/>
        <v/>
      </c>
      <c r="AB608" s="17" t="str">
        <f t="shared" si="119"/>
        <v/>
      </c>
      <c r="AC608" s="17" t="str">
        <f t="shared" si="119"/>
        <v/>
      </c>
      <c r="AD608" s="17" t="str">
        <f t="shared" si="119"/>
        <v/>
      </c>
      <c r="AE608" s="17" t="str">
        <f t="shared" si="119"/>
        <v/>
      </c>
      <c r="AF608" s="17" t="str">
        <f t="shared" si="119"/>
        <v/>
      </c>
      <c r="AG608" s="17" t="str">
        <f t="shared" si="119"/>
        <v/>
      </c>
      <c r="AH608" s="17" t="str">
        <f t="shared" si="119"/>
        <v/>
      </c>
      <c r="AI608" s="17" t="str">
        <f t="shared" si="119"/>
        <v/>
      </c>
      <c r="AJ608" s="17" t="str">
        <f t="shared" si="113"/>
        <v/>
      </c>
      <c r="AK608" s="17" t="str">
        <f t="shared" si="113"/>
        <v/>
      </c>
    </row>
    <row r="609" spans="1:38" hidden="1" x14ac:dyDescent="0.2">
      <c r="A609" s="70" t="str">
        <f t="shared" si="115"/>
        <v/>
      </c>
      <c r="B609" s="228" t="str">
        <f>LEFT(TABLA!BC609,1)</f>
        <v>5</v>
      </c>
      <c r="C609" s="17" t="str">
        <f>TABLA!C609</f>
        <v/>
      </c>
      <c r="D609" s="17">
        <f>TABLA!F609</f>
        <v>0</v>
      </c>
      <c r="E609" s="262">
        <f>TABLA!BD609</f>
        <v>0</v>
      </c>
      <c r="F609" s="148">
        <f>TABLA!BE609</f>
        <v>0</v>
      </c>
      <c r="G609" s="70" t="str">
        <f t="shared" si="116"/>
        <v>0</v>
      </c>
      <c r="H609" s="17" t="str">
        <f t="shared" si="120"/>
        <v/>
      </c>
      <c r="I609" s="17" t="str">
        <f t="shared" si="120"/>
        <v/>
      </c>
      <c r="J609" s="17" t="str">
        <f t="shared" si="120"/>
        <v/>
      </c>
      <c r="K609" s="17" t="str">
        <f t="shared" si="120"/>
        <v/>
      </c>
      <c r="L609" s="17" t="str">
        <f t="shared" si="120"/>
        <v/>
      </c>
      <c r="M609" s="17" t="str">
        <f t="shared" si="120"/>
        <v/>
      </c>
      <c r="N609" s="17" t="str">
        <f t="shared" si="120"/>
        <v/>
      </c>
      <c r="O609" s="17" t="str">
        <f t="shared" si="120"/>
        <v/>
      </c>
      <c r="P609" s="17" t="str">
        <f t="shared" si="120"/>
        <v/>
      </c>
      <c r="Q609" s="17" t="str">
        <f t="shared" si="120"/>
        <v/>
      </c>
      <c r="R609" s="17" t="str">
        <f t="shared" si="120"/>
        <v/>
      </c>
      <c r="S609" s="17" t="str">
        <f t="shared" si="120"/>
        <v/>
      </c>
      <c r="T609" s="17" t="str">
        <f t="shared" si="120"/>
        <v/>
      </c>
      <c r="U609" s="17" t="str">
        <f t="shared" si="120"/>
        <v/>
      </c>
      <c r="V609" s="17" t="str">
        <f t="shared" si="120"/>
        <v/>
      </c>
      <c r="W609" s="17" t="str">
        <f t="shared" si="120"/>
        <v/>
      </c>
      <c r="X609" s="17" t="str">
        <f t="shared" si="119"/>
        <v/>
      </c>
      <c r="Y609" s="17" t="str">
        <f t="shared" si="119"/>
        <v/>
      </c>
      <c r="Z609" s="17" t="str">
        <f t="shared" si="119"/>
        <v/>
      </c>
      <c r="AA609" s="17" t="str">
        <f t="shared" si="119"/>
        <v/>
      </c>
      <c r="AB609" s="17" t="str">
        <f t="shared" si="119"/>
        <v/>
      </c>
      <c r="AC609" s="17" t="str">
        <f t="shared" si="119"/>
        <v/>
      </c>
      <c r="AD609" s="17" t="str">
        <f t="shared" si="119"/>
        <v/>
      </c>
      <c r="AE609" s="17" t="str">
        <f t="shared" si="119"/>
        <v/>
      </c>
      <c r="AF609" s="17" t="str">
        <f t="shared" si="119"/>
        <v/>
      </c>
      <c r="AG609" s="17" t="str">
        <f t="shared" si="119"/>
        <v/>
      </c>
      <c r="AH609" s="17" t="str">
        <f t="shared" si="119"/>
        <v/>
      </c>
      <c r="AI609" s="17" t="str">
        <f t="shared" si="119"/>
        <v/>
      </c>
      <c r="AJ609" s="17" t="str">
        <f t="shared" si="113"/>
        <v/>
      </c>
      <c r="AK609" s="17" t="str">
        <f t="shared" si="113"/>
        <v/>
      </c>
      <c r="AL609" s="17">
        <f t="shared" si="114"/>
        <v>0</v>
      </c>
    </row>
    <row r="610" spans="1:38" x14ac:dyDescent="0.2">
      <c r="A610" s="70" t="str">
        <f t="shared" si="115"/>
        <v/>
      </c>
      <c r="B610" s="228" t="str">
        <f>LEFT(TABLA!BC610,1)</f>
        <v>4</v>
      </c>
      <c r="C610" s="264" t="str">
        <f>TABLA!C610</f>
        <v>Ciencias de la Salud</v>
      </c>
      <c r="D610" s="264" t="str">
        <f>TABLA!F610</f>
        <v>F. Psicología</v>
      </c>
      <c r="E610" s="148">
        <f>TABLA!BD610</f>
        <v>0</v>
      </c>
      <c r="F610" s="148">
        <f>TABLA!BE610</f>
        <v>0</v>
      </c>
      <c r="G610" s="70" t="str">
        <f t="shared" si="116"/>
        <v>0</v>
      </c>
      <c r="H610" s="17" t="str">
        <f t="shared" si="120"/>
        <v/>
      </c>
      <c r="I610" s="17" t="str">
        <f t="shared" si="120"/>
        <v/>
      </c>
      <c r="J610" s="17" t="str">
        <f t="shared" si="120"/>
        <v/>
      </c>
      <c r="K610" s="17" t="str">
        <f t="shared" si="120"/>
        <v/>
      </c>
      <c r="L610" s="17" t="str">
        <f t="shared" si="120"/>
        <v/>
      </c>
      <c r="M610" s="17" t="str">
        <f t="shared" si="120"/>
        <v/>
      </c>
      <c r="N610" s="17" t="str">
        <f t="shared" si="120"/>
        <v/>
      </c>
      <c r="O610" s="17" t="str">
        <f t="shared" si="120"/>
        <v/>
      </c>
      <c r="P610" s="17" t="str">
        <f t="shared" si="120"/>
        <v/>
      </c>
      <c r="Q610" s="17" t="str">
        <f t="shared" si="120"/>
        <v/>
      </c>
      <c r="R610" s="17" t="str">
        <f t="shared" si="120"/>
        <v/>
      </c>
      <c r="S610" s="17" t="str">
        <f t="shared" si="120"/>
        <v/>
      </c>
      <c r="T610" s="17" t="str">
        <f t="shared" si="120"/>
        <v/>
      </c>
      <c r="U610" s="17" t="str">
        <f t="shared" si="120"/>
        <v/>
      </c>
      <c r="V610" s="17" t="str">
        <f t="shared" si="120"/>
        <v/>
      </c>
      <c r="W610" s="17" t="str">
        <f t="shared" si="120"/>
        <v/>
      </c>
      <c r="X610" s="17" t="str">
        <f t="shared" si="119"/>
        <v/>
      </c>
      <c r="Y610" s="17" t="str">
        <f t="shared" si="119"/>
        <v/>
      </c>
      <c r="Z610" s="17" t="str">
        <f t="shared" si="119"/>
        <v/>
      </c>
      <c r="AA610" s="17" t="str">
        <f t="shared" si="119"/>
        <v/>
      </c>
      <c r="AB610" s="17" t="str">
        <f t="shared" si="119"/>
        <v/>
      </c>
      <c r="AC610" s="17" t="str">
        <f t="shared" si="119"/>
        <v/>
      </c>
      <c r="AD610" s="17" t="str">
        <f t="shared" si="119"/>
        <v/>
      </c>
      <c r="AE610" s="17" t="str">
        <f t="shared" si="119"/>
        <v/>
      </c>
      <c r="AF610" s="17" t="str">
        <f t="shared" si="119"/>
        <v/>
      </c>
      <c r="AG610" s="17" t="str">
        <f t="shared" si="119"/>
        <v/>
      </c>
      <c r="AH610" s="17" t="str">
        <f t="shared" si="119"/>
        <v/>
      </c>
      <c r="AI610" s="17" t="str">
        <f t="shared" si="119"/>
        <v/>
      </c>
      <c r="AJ610" s="17" t="str">
        <f t="shared" si="113"/>
        <v/>
      </c>
      <c r="AK610" s="17" t="str">
        <f t="shared" si="113"/>
        <v/>
      </c>
    </row>
    <row r="611" spans="1:38" x14ac:dyDescent="0.2">
      <c r="A611" s="70" t="str">
        <f t="shared" si="115"/>
        <v/>
      </c>
      <c r="B611" s="228" t="str">
        <f>LEFT(TABLA!BC611,1)</f>
        <v>5</v>
      </c>
      <c r="C611" s="264" t="str">
        <f>TABLA!C611</f>
        <v>Humanidades</v>
      </c>
      <c r="D611" s="264" t="str">
        <f>TABLA!F611</f>
        <v>F. Filología</v>
      </c>
      <c r="E611" s="148">
        <f>TABLA!BD611</f>
        <v>0</v>
      </c>
      <c r="F611" s="148" t="str">
        <f>TABLA!BE611</f>
        <v>jocalata@ucm.es</v>
      </c>
      <c r="G611" s="70" t="str">
        <f t="shared" si="116"/>
        <v>0</v>
      </c>
      <c r="H611" s="17" t="str">
        <f t="shared" si="120"/>
        <v/>
      </c>
      <c r="I611" s="17" t="str">
        <f t="shared" si="120"/>
        <v/>
      </c>
      <c r="J611" s="17" t="str">
        <f t="shared" si="120"/>
        <v/>
      </c>
      <c r="K611" s="17" t="str">
        <f t="shared" si="120"/>
        <v/>
      </c>
      <c r="L611" s="17" t="str">
        <f t="shared" si="120"/>
        <v/>
      </c>
      <c r="M611" s="17" t="str">
        <f t="shared" si="120"/>
        <v/>
      </c>
      <c r="N611" s="17" t="str">
        <f t="shared" si="120"/>
        <v/>
      </c>
      <c r="O611" s="17" t="str">
        <f t="shared" si="120"/>
        <v/>
      </c>
      <c r="P611" s="17" t="str">
        <f t="shared" si="120"/>
        <v/>
      </c>
      <c r="Q611" s="17" t="str">
        <f t="shared" si="120"/>
        <v/>
      </c>
      <c r="R611" s="17" t="str">
        <f t="shared" si="120"/>
        <v/>
      </c>
      <c r="S611" s="17" t="str">
        <f t="shared" si="120"/>
        <v/>
      </c>
      <c r="T611" s="17" t="str">
        <f t="shared" si="120"/>
        <v/>
      </c>
      <c r="U611" s="17" t="str">
        <f t="shared" si="120"/>
        <v/>
      </c>
      <c r="V611" s="17" t="str">
        <f t="shared" si="120"/>
        <v/>
      </c>
      <c r="W611" s="17" t="str">
        <f t="shared" si="120"/>
        <v/>
      </c>
      <c r="X611" s="17" t="str">
        <f t="shared" si="119"/>
        <v/>
      </c>
      <c r="Y611" s="17" t="str">
        <f t="shared" si="119"/>
        <v/>
      </c>
      <c r="Z611" s="17" t="str">
        <f t="shared" si="119"/>
        <v/>
      </c>
      <c r="AA611" s="17" t="str">
        <f t="shared" si="119"/>
        <v/>
      </c>
      <c r="AB611" s="17" t="str">
        <f t="shared" si="119"/>
        <v/>
      </c>
      <c r="AC611" s="17" t="str">
        <f t="shared" si="119"/>
        <v/>
      </c>
      <c r="AD611" s="17" t="str">
        <f t="shared" si="119"/>
        <v/>
      </c>
      <c r="AE611" s="17" t="str">
        <f t="shared" si="119"/>
        <v/>
      </c>
      <c r="AF611" s="17" t="str">
        <f t="shared" si="119"/>
        <v/>
      </c>
      <c r="AG611" s="17" t="str">
        <f t="shared" si="119"/>
        <v/>
      </c>
      <c r="AH611" s="17" t="str">
        <f t="shared" si="119"/>
        <v/>
      </c>
      <c r="AI611" s="17" t="str">
        <f t="shared" si="119"/>
        <v/>
      </c>
      <c r="AJ611" s="17" t="str">
        <f t="shared" si="113"/>
        <v/>
      </c>
      <c r="AK611" s="17" t="str">
        <f t="shared" si="113"/>
        <v/>
      </c>
    </row>
    <row r="612" spans="1:38" ht="77.45" hidden="1" x14ac:dyDescent="0.2">
      <c r="A612" s="70" t="str">
        <f t="shared" si="115"/>
        <v xml:space="preserve">ON-LINE DIGITAL; </v>
      </c>
      <c r="B612" s="228" t="str">
        <f>LEFT(TABLA!BC612,1)</f>
        <v>5</v>
      </c>
      <c r="C612" s="17" t="str">
        <f>TABLA!C612</f>
        <v>Humanidades</v>
      </c>
      <c r="D612" s="17" t="str">
        <f>TABLA!F612</f>
        <v>F. Bellas Artes</v>
      </c>
      <c r="E612" s="262" t="str">
        <f>TABLA!BD612</f>
        <v>En la biblioteca online, revisar la repetición de documentos, ya que incluso al marcar la opción, aveces el fallo es demasiado repetido y es muy molesto al buscar fuentes de información encontrar el mismo documento repetido en todas las páginas muchas veces. De resto todo va muy bien, pese a lo anterior me alegra mucho tener este recurso siempre. \⁠(⁠๑⁠╹⁠◡⁠╹⁠๑⁠)⁠ﾉ⁠♬</v>
      </c>
      <c r="F612" s="148">
        <f>TABLA!BE612</f>
        <v>0</v>
      </c>
      <c r="G612" s="70" t="str">
        <f t="shared" si="116"/>
        <v>EN LA BIBLIOTECA ONLINE, REVISAR LA REPETICION DE DOCUMENTOS, YA QUE INCLUSO AL MARCAR LA OPCION, AVECES EL FALLO ES DEMASIADO REPETIDO Y ES MUY MOLESTO AL BUSCAR FUENTES DE INFORMACION ENCONTRAR EL MISMO DOCUMENTO REPETIDO EN TODAS LAS PAGINAS MUCHAS VECES. DE RESTO TODO VA MUY BIEN, PESE A LO ANTERIOR ME ALEGRA MUCHO TENER ESTE RECURSO SIEMPRE. \⁠(⁠๑⁠╹⁠◡⁠╹⁠๑⁠)⁠ﾉ⁠♬</v>
      </c>
      <c r="H612" s="17" t="str">
        <f t="shared" si="120"/>
        <v/>
      </c>
      <c r="I612" s="17" t="str">
        <f t="shared" si="120"/>
        <v/>
      </c>
      <c r="J612" s="17" t="str">
        <f t="shared" si="120"/>
        <v/>
      </c>
      <c r="K612" s="17" t="str">
        <f t="shared" si="120"/>
        <v/>
      </c>
      <c r="L612" s="17" t="str">
        <f t="shared" si="120"/>
        <v/>
      </c>
      <c r="M612" s="17" t="str">
        <f t="shared" si="120"/>
        <v/>
      </c>
      <c r="N612" s="17" t="str">
        <f t="shared" si="120"/>
        <v/>
      </c>
      <c r="O612" s="17" t="str">
        <f t="shared" si="120"/>
        <v/>
      </c>
      <c r="P612" s="17" t="str">
        <f t="shared" si="120"/>
        <v/>
      </c>
      <c r="Q612" s="17" t="str">
        <f t="shared" si="120"/>
        <v/>
      </c>
      <c r="R612" s="17" t="str">
        <f t="shared" si="120"/>
        <v/>
      </c>
      <c r="S612" s="17" t="str">
        <f t="shared" si="120"/>
        <v/>
      </c>
      <c r="T612" s="17" t="str">
        <f t="shared" si="120"/>
        <v/>
      </c>
      <c r="U612" s="17" t="str">
        <f t="shared" si="120"/>
        <v/>
      </c>
      <c r="V612" s="17" t="str">
        <f t="shared" si="120"/>
        <v/>
      </c>
      <c r="W612" s="17" t="str">
        <f t="shared" si="120"/>
        <v/>
      </c>
      <c r="X612" s="17" t="str">
        <f t="shared" si="119"/>
        <v/>
      </c>
      <c r="Y612" s="17" t="str">
        <f t="shared" si="119"/>
        <v xml:space="preserve">ON-LINE DIGITAL; </v>
      </c>
      <c r="Z612" s="17" t="str">
        <f t="shared" si="119"/>
        <v/>
      </c>
      <c r="AA612" s="17" t="str">
        <f t="shared" si="119"/>
        <v/>
      </c>
      <c r="AB612" s="17" t="str">
        <f t="shared" si="119"/>
        <v/>
      </c>
      <c r="AC612" s="17" t="str">
        <f t="shared" si="119"/>
        <v/>
      </c>
      <c r="AD612" s="17" t="str">
        <f t="shared" si="119"/>
        <v/>
      </c>
      <c r="AE612" s="17" t="str">
        <f t="shared" si="119"/>
        <v/>
      </c>
      <c r="AF612" s="17" t="str">
        <f t="shared" si="119"/>
        <v/>
      </c>
      <c r="AG612" s="17" t="str">
        <f t="shared" si="119"/>
        <v/>
      </c>
      <c r="AH612" s="17" t="str">
        <f t="shared" si="119"/>
        <v/>
      </c>
      <c r="AI612" s="17" t="str">
        <f t="shared" si="119"/>
        <v/>
      </c>
      <c r="AJ612" s="17" t="str">
        <f t="shared" si="113"/>
        <v/>
      </c>
      <c r="AK612" s="17" t="str">
        <f t="shared" si="113"/>
        <v/>
      </c>
      <c r="AL612" s="17">
        <f t="shared" si="114"/>
        <v>1</v>
      </c>
    </row>
    <row r="613" spans="1:38" hidden="1" x14ac:dyDescent="0.2">
      <c r="A613" s="70" t="str">
        <f t="shared" si="115"/>
        <v/>
      </c>
      <c r="B613" s="228" t="str">
        <f>LEFT(TABLA!BC613,1)</f>
        <v>4</v>
      </c>
      <c r="C613" s="17" t="str">
        <f>TABLA!C613</f>
        <v>Ciencias Sociales</v>
      </c>
      <c r="D613" s="17" t="str">
        <f>TABLA!F613</f>
        <v>F. Comercio y Turismo</v>
      </c>
      <c r="E613" s="148">
        <f>TABLA!BD613</f>
        <v>0</v>
      </c>
      <c r="F613" s="148">
        <f>TABLA!BE613</f>
        <v>0</v>
      </c>
      <c r="G613" s="70" t="str">
        <f t="shared" si="116"/>
        <v>0</v>
      </c>
      <c r="H613" s="17" t="str">
        <f t="shared" si="120"/>
        <v/>
      </c>
      <c r="I613" s="17" t="str">
        <f t="shared" si="120"/>
        <v/>
      </c>
      <c r="J613" s="17" t="str">
        <f t="shared" si="120"/>
        <v/>
      </c>
      <c r="K613" s="17" t="str">
        <f t="shared" si="120"/>
        <v/>
      </c>
      <c r="L613" s="17" t="str">
        <f t="shared" si="120"/>
        <v/>
      </c>
      <c r="M613" s="17" t="str">
        <f t="shared" si="120"/>
        <v/>
      </c>
      <c r="N613" s="17" t="str">
        <f t="shared" si="120"/>
        <v/>
      </c>
      <c r="O613" s="17" t="str">
        <f t="shared" si="120"/>
        <v/>
      </c>
      <c r="P613" s="17" t="str">
        <f t="shared" si="120"/>
        <v/>
      </c>
      <c r="Q613" s="17" t="str">
        <f t="shared" si="120"/>
        <v/>
      </c>
      <c r="R613" s="17" t="str">
        <f t="shared" si="120"/>
        <v/>
      </c>
      <c r="S613" s="17" t="str">
        <f t="shared" si="120"/>
        <v/>
      </c>
      <c r="T613" s="17" t="str">
        <f t="shared" si="120"/>
        <v/>
      </c>
      <c r="U613" s="17" t="str">
        <f t="shared" si="120"/>
        <v/>
      </c>
      <c r="V613" s="17" t="str">
        <f t="shared" si="120"/>
        <v/>
      </c>
      <c r="W613" s="17" t="str">
        <f t="shared" si="120"/>
        <v/>
      </c>
      <c r="X613" s="17" t="str">
        <f t="shared" si="119"/>
        <v/>
      </c>
      <c r="Y613" s="17" t="str">
        <f t="shared" si="119"/>
        <v/>
      </c>
      <c r="Z613" s="17" t="str">
        <f t="shared" si="119"/>
        <v/>
      </c>
      <c r="AA613" s="17" t="str">
        <f t="shared" si="119"/>
        <v/>
      </c>
      <c r="AB613" s="17" t="str">
        <f t="shared" si="119"/>
        <v/>
      </c>
      <c r="AC613" s="17" t="str">
        <f t="shared" si="119"/>
        <v/>
      </c>
      <c r="AD613" s="17" t="str">
        <f t="shared" si="119"/>
        <v/>
      </c>
      <c r="AE613" s="17" t="str">
        <f t="shared" si="119"/>
        <v/>
      </c>
      <c r="AF613" s="17" t="str">
        <f t="shared" si="119"/>
        <v/>
      </c>
      <c r="AG613" s="17" t="str">
        <f t="shared" si="119"/>
        <v/>
      </c>
      <c r="AH613" s="17" t="str">
        <f t="shared" si="119"/>
        <v/>
      </c>
      <c r="AI613" s="17" t="str">
        <f t="shared" si="119"/>
        <v/>
      </c>
      <c r="AJ613" s="17" t="str">
        <f t="shared" si="113"/>
        <v/>
      </c>
      <c r="AK613" s="17" t="str">
        <f t="shared" si="113"/>
        <v/>
      </c>
      <c r="AL613" s="17">
        <f t="shared" si="114"/>
        <v>0</v>
      </c>
    </row>
    <row r="614" spans="1:38" hidden="1" x14ac:dyDescent="0.2">
      <c r="A614" s="70" t="str">
        <f t="shared" si="115"/>
        <v/>
      </c>
      <c r="B614" s="228" t="str">
        <f>LEFT(TABLA!BC614,1)</f>
        <v>5</v>
      </c>
      <c r="C614" s="17" t="str">
        <f>TABLA!C614</f>
        <v>Ciencias Experimentales</v>
      </c>
      <c r="D614" s="17" t="str">
        <f>TABLA!F614</f>
        <v>F. Ciencias Biológicas</v>
      </c>
      <c r="E614" s="148">
        <f>TABLA!BD614</f>
        <v>0</v>
      </c>
      <c r="F614" s="148">
        <f>TABLA!BE614</f>
        <v>0</v>
      </c>
      <c r="G614" s="70" t="str">
        <f t="shared" si="116"/>
        <v>0</v>
      </c>
      <c r="H614" s="17" t="str">
        <f t="shared" si="120"/>
        <v/>
      </c>
      <c r="I614" s="17" t="str">
        <f t="shared" si="120"/>
        <v/>
      </c>
      <c r="J614" s="17" t="str">
        <f t="shared" si="120"/>
        <v/>
      </c>
      <c r="K614" s="17" t="str">
        <f t="shared" si="120"/>
        <v/>
      </c>
      <c r="L614" s="17" t="str">
        <f t="shared" si="120"/>
        <v/>
      </c>
      <c r="M614" s="17" t="str">
        <f t="shared" si="120"/>
        <v/>
      </c>
      <c r="N614" s="17" t="str">
        <f t="shared" si="120"/>
        <v/>
      </c>
      <c r="O614" s="17" t="str">
        <f t="shared" si="120"/>
        <v/>
      </c>
      <c r="P614" s="17" t="str">
        <f t="shared" si="120"/>
        <v/>
      </c>
      <c r="Q614" s="17" t="str">
        <f t="shared" si="120"/>
        <v/>
      </c>
      <c r="R614" s="17" t="str">
        <f t="shared" si="120"/>
        <v/>
      </c>
      <c r="S614" s="17" t="str">
        <f t="shared" si="120"/>
        <v/>
      </c>
      <c r="T614" s="17" t="str">
        <f t="shared" si="120"/>
        <v/>
      </c>
      <c r="U614" s="17" t="str">
        <f t="shared" si="120"/>
        <v/>
      </c>
      <c r="V614" s="17" t="str">
        <f t="shared" si="120"/>
        <v/>
      </c>
      <c r="W614" s="17" t="str">
        <f t="shared" si="120"/>
        <v/>
      </c>
      <c r="X614" s="17" t="str">
        <f t="shared" si="119"/>
        <v/>
      </c>
      <c r="Y614" s="17" t="str">
        <f t="shared" si="119"/>
        <v/>
      </c>
      <c r="Z614" s="17" t="str">
        <f t="shared" si="119"/>
        <v/>
      </c>
      <c r="AA614" s="17" t="str">
        <f t="shared" si="119"/>
        <v/>
      </c>
      <c r="AB614" s="17" t="str">
        <f t="shared" si="119"/>
        <v/>
      </c>
      <c r="AC614" s="17" t="str">
        <f t="shared" si="119"/>
        <v/>
      </c>
      <c r="AD614" s="17" t="str">
        <f t="shared" si="119"/>
        <v/>
      </c>
      <c r="AE614" s="17" t="str">
        <f t="shared" si="119"/>
        <v/>
      </c>
      <c r="AF614" s="17" t="str">
        <f t="shared" si="119"/>
        <v/>
      </c>
      <c r="AG614" s="17" t="str">
        <f t="shared" si="119"/>
        <v/>
      </c>
      <c r="AH614" s="17" t="str">
        <f t="shared" si="119"/>
        <v/>
      </c>
      <c r="AI614" s="17" t="str">
        <f t="shared" si="119"/>
        <v/>
      </c>
      <c r="AJ614" s="17" t="str">
        <f t="shared" si="113"/>
        <v/>
      </c>
      <c r="AK614" s="17" t="str">
        <f t="shared" si="113"/>
        <v/>
      </c>
      <c r="AL614" s="17">
        <f t="shared" si="114"/>
        <v>0</v>
      </c>
    </row>
    <row r="615" spans="1:38" ht="25.85" x14ac:dyDescent="0.2">
      <c r="A615" s="70" t="str">
        <f t="shared" si="115"/>
        <v xml:space="preserve">PERSONAL; </v>
      </c>
      <c r="B615" s="228" t="str">
        <f>LEFT(TABLA!BC615,1)</f>
        <v>5</v>
      </c>
      <c r="C615" s="264" t="str">
        <f>TABLA!C615</f>
        <v>Ciencias Sociales</v>
      </c>
      <c r="D615" s="264" t="str">
        <f>TABLA!F615</f>
        <v>F. Ciencias Económicas y Empresariales</v>
      </c>
      <c r="E615" s="148" t="str">
        <f>TABLA!BD615</f>
        <v>La biblioteca de la UCM funciona muy bien sobre todo la María Zambrano y el personal muy atentos todos.</v>
      </c>
      <c r="F615" s="148" t="str">
        <f>TABLA!BE615</f>
        <v>ahiginio@ucm.es</v>
      </c>
      <c r="G615" s="70" t="str">
        <f t="shared" si="116"/>
        <v>LA BIBLIOTECA DE LA UCM FUNCIONA MUY BIEN SOBRE TODO LA MARIA ZAMBRANO Y EL PERSONAL MUY ATENTOS TODOS.</v>
      </c>
      <c r="H615" s="17" t="str">
        <f t="shared" si="120"/>
        <v/>
      </c>
      <c r="I615" s="17" t="str">
        <f t="shared" si="120"/>
        <v/>
      </c>
      <c r="J615" s="17" t="str">
        <f t="shared" si="120"/>
        <v/>
      </c>
      <c r="K615" s="17" t="str">
        <f t="shared" si="120"/>
        <v/>
      </c>
      <c r="L615" s="17" t="str">
        <f t="shared" si="120"/>
        <v/>
      </c>
      <c r="M615" s="17" t="str">
        <f t="shared" si="120"/>
        <v/>
      </c>
      <c r="N615" s="17" t="str">
        <f t="shared" si="120"/>
        <v/>
      </c>
      <c r="O615" s="17" t="str">
        <f t="shared" si="120"/>
        <v/>
      </c>
      <c r="P615" s="17" t="str">
        <f t="shared" si="120"/>
        <v/>
      </c>
      <c r="Q615" s="17" t="str">
        <f t="shared" si="120"/>
        <v/>
      </c>
      <c r="R615" s="17" t="str">
        <f t="shared" si="120"/>
        <v/>
      </c>
      <c r="S615" s="17" t="str">
        <f t="shared" si="120"/>
        <v/>
      </c>
      <c r="T615" s="17" t="str">
        <f t="shared" si="120"/>
        <v/>
      </c>
      <c r="U615" s="17" t="str">
        <f t="shared" si="120"/>
        <v/>
      </c>
      <c r="V615" s="17" t="str">
        <f t="shared" si="120"/>
        <v/>
      </c>
      <c r="W615" s="17" t="str">
        <f t="shared" ref="W615:AI630" si="121">IFERROR((IF(FIND(W$2,$G615,1)&gt;0,W$3)),"")</f>
        <v/>
      </c>
      <c r="X615" s="17" t="str">
        <f t="shared" si="121"/>
        <v/>
      </c>
      <c r="Y615" s="17" t="str">
        <f t="shared" si="121"/>
        <v/>
      </c>
      <c r="Z615" s="17" t="str">
        <f t="shared" si="121"/>
        <v/>
      </c>
      <c r="AA615" s="17" t="str">
        <f t="shared" si="121"/>
        <v xml:space="preserve">PERSONAL; </v>
      </c>
      <c r="AB615" s="17" t="str">
        <f t="shared" si="121"/>
        <v/>
      </c>
      <c r="AC615" s="17" t="str">
        <f t="shared" si="121"/>
        <v/>
      </c>
      <c r="AD615" s="17" t="str">
        <f t="shared" si="121"/>
        <v/>
      </c>
      <c r="AE615" s="17" t="str">
        <f t="shared" si="121"/>
        <v/>
      </c>
      <c r="AF615" s="17" t="str">
        <f t="shared" si="121"/>
        <v/>
      </c>
      <c r="AG615" s="17" t="str">
        <f t="shared" si="121"/>
        <v/>
      </c>
      <c r="AH615" s="17" t="str">
        <f t="shared" si="121"/>
        <v/>
      </c>
      <c r="AI615" s="17" t="str">
        <f t="shared" si="121"/>
        <v/>
      </c>
      <c r="AJ615" s="17" t="str">
        <f t="shared" si="113"/>
        <v/>
      </c>
      <c r="AK615" s="17" t="str">
        <f t="shared" si="113"/>
        <v/>
      </c>
    </row>
    <row r="616" spans="1:38" hidden="1" x14ac:dyDescent="0.2">
      <c r="A616" s="70" t="str">
        <f t="shared" si="115"/>
        <v/>
      </c>
      <c r="B616" s="228" t="str">
        <f>LEFT(TABLA!BC616,1)</f>
        <v>5</v>
      </c>
      <c r="C616" s="17" t="str">
        <f>TABLA!C616</f>
        <v>Ciencias Sociales</v>
      </c>
      <c r="D616" s="17" t="str">
        <f>TABLA!F616</f>
        <v>F. Derecho</v>
      </c>
      <c r="E616" s="262">
        <f>TABLA!BD616</f>
        <v>0</v>
      </c>
      <c r="F616" s="148">
        <f>TABLA!BE616</f>
        <v>0</v>
      </c>
      <c r="G616" s="70" t="str">
        <f t="shared" si="116"/>
        <v>0</v>
      </c>
      <c r="H616" s="17" t="str">
        <f t="shared" ref="H616:W631" si="122">IFERROR((IF(FIND(H$2,$G616,1)&gt;0,H$3)),"")</f>
        <v/>
      </c>
      <c r="I616" s="17" t="str">
        <f t="shared" si="122"/>
        <v/>
      </c>
      <c r="J616" s="17" t="str">
        <f t="shared" si="122"/>
        <v/>
      </c>
      <c r="K616" s="17" t="str">
        <f t="shared" si="122"/>
        <v/>
      </c>
      <c r="L616" s="17" t="str">
        <f t="shared" si="122"/>
        <v/>
      </c>
      <c r="M616" s="17" t="str">
        <f t="shared" si="122"/>
        <v/>
      </c>
      <c r="N616" s="17" t="str">
        <f t="shared" si="122"/>
        <v/>
      </c>
      <c r="O616" s="17" t="str">
        <f t="shared" si="122"/>
        <v/>
      </c>
      <c r="P616" s="17" t="str">
        <f t="shared" si="122"/>
        <v/>
      </c>
      <c r="Q616" s="17" t="str">
        <f t="shared" si="122"/>
        <v/>
      </c>
      <c r="R616" s="17" t="str">
        <f t="shared" si="122"/>
        <v/>
      </c>
      <c r="S616" s="17" t="str">
        <f t="shared" si="122"/>
        <v/>
      </c>
      <c r="T616" s="17" t="str">
        <f t="shared" si="122"/>
        <v/>
      </c>
      <c r="U616" s="17" t="str">
        <f t="shared" si="122"/>
        <v/>
      </c>
      <c r="V616" s="17" t="str">
        <f t="shared" si="122"/>
        <v/>
      </c>
      <c r="W616" s="17" t="str">
        <f t="shared" si="122"/>
        <v/>
      </c>
      <c r="X616" s="17" t="str">
        <f t="shared" si="121"/>
        <v/>
      </c>
      <c r="Y616" s="17" t="str">
        <f t="shared" si="121"/>
        <v/>
      </c>
      <c r="Z616" s="17" t="str">
        <f t="shared" si="121"/>
        <v/>
      </c>
      <c r="AA616" s="17" t="str">
        <f t="shared" si="121"/>
        <v/>
      </c>
      <c r="AB616" s="17" t="str">
        <f t="shared" si="121"/>
        <v/>
      </c>
      <c r="AC616" s="17" t="str">
        <f t="shared" si="121"/>
        <v/>
      </c>
      <c r="AD616" s="17" t="str">
        <f t="shared" si="121"/>
        <v/>
      </c>
      <c r="AE616" s="17" t="str">
        <f t="shared" si="121"/>
        <v/>
      </c>
      <c r="AF616" s="17" t="str">
        <f t="shared" si="121"/>
        <v/>
      </c>
      <c r="AG616" s="17" t="str">
        <f t="shared" si="121"/>
        <v/>
      </c>
      <c r="AH616" s="17" t="str">
        <f t="shared" si="121"/>
        <v/>
      </c>
      <c r="AI616" s="17" t="str">
        <f t="shared" si="121"/>
        <v/>
      </c>
      <c r="AJ616" s="17" t="str">
        <f t="shared" si="113"/>
        <v/>
      </c>
      <c r="AK616" s="17" t="str">
        <f t="shared" si="113"/>
        <v/>
      </c>
      <c r="AL616" s="17">
        <f t="shared" si="114"/>
        <v>0</v>
      </c>
    </row>
    <row r="617" spans="1:38" hidden="1" x14ac:dyDescent="0.2">
      <c r="A617" s="70" t="str">
        <f t="shared" si="115"/>
        <v/>
      </c>
      <c r="B617" s="228" t="str">
        <f>LEFT(TABLA!BC617,1)</f>
        <v>4</v>
      </c>
      <c r="C617" s="17" t="str">
        <f>TABLA!C617</f>
        <v>Ciencias de la Salud</v>
      </c>
      <c r="D617" s="17" t="str">
        <f>TABLA!F617</f>
        <v>F. Veterinaria</v>
      </c>
      <c r="E617" s="148">
        <f>TABLA!BD617</f>
        <v>0</v>
      </c>
      <c r="F617" s="148">
        <f>TABLA!BE617</f>
        <v>0</v>
      </c>
      <c r="G617" s="70" t="str">
        <f t="shared" si="116"/>
        <v>0</v>
      </c>
      <c r="H617" s="17" t="str">
        <f t="shared" si="122"/>
        <v/>
      </c>
      <c r="I617" s="17" t="str">
        <f t="shared" si="122"/>
        <v/>
      </c>
      <c r="J617" s="17" t="str">
        <f t="shared" si="122"/>
        <v/>
      </c>
      <c r="K617" s="17" t="str">
        <f t="shared" si="122"/>
        <v/>
      </c>
      <c r="L617" s="17" t="str">
        <f t="shared" si="122"/>
        <v/>
      </c>
      <c r="M617" s="17" t="str">
        <f t="shared" si="122"/>
        <v/>
      </c>
      <c r="N617" s="17" t="str">
        <f t="shared" si="122"/>
        <v/>
      </c>
      <c r="O617" s="17" t="str">
        <f t="shared" si="122"/>
        <v/>
      </c>
      <c r="P617" s="17" t="str">
        <f t="shared" si="122"/>
        <v/>
      </c>
      <c r="Q617" s="17" t="str">
        <f t="shared" si="122"/>
        <v/>
      </c>
      <c r="R617" s="17" t="str">
        <f t="shared" si="122"/>
        <v/>
      </c>
      <c r="S617" s="17" t="str">
        <f t="shared" si="122"/>
        <v/>
      </c>
      <c r="T617" s="17" t="str">
        <f t="shared" si="122"/>
        <v/>
      </c>
      <c r="U617" s="17" t="str">
        <f t="shared" si="122"/>
        <v/>
      </c>
      <c r="V617" s="17" t="str">
        <f t="shared" si="122"/>
        <v/>
      </c>
      <c r="W617" s="17" t="str">
        <f t="shared" si="122"/>
        <v/>
      </c>
      <c r="X617" s="17" t="str">
        <f t="shared" si="121"/>
        <v/>
      </c>
      <c r="Y617" s="17" t="str">
        <f t="shared" si="121"/>
        <v/>
      </c>
      <c r="Z617" s="17" t="str">
        <f t="shared" si="121"/>
        <v/>
      </c>
      <c r="AA617" s="17" t="str">
        <f t="shared" si="121"/>
        <v/>
      </c>
      <c r="AB617" s="17" t="str">
        <f t="shared" si="121"/>
        <v/>
      </c>
      <c r="AC617" s="17" t="str">
        <f t="shared" si="121"/>
        <v/>
      </c>
      <c r="AD617" s="17" t="str">
        <f t="shared" si="121"/>
        <v/>
      </c>
      <c r="AE617" s="17" t="str">
        <f t="shared" si="121"/>
        <v/>
      </c>
      <c r="AF617" s="17" t="str">
        <f t="shared" si="121"/>
        <v/>
      </c>
      <c r="AG617" s="17" t="str">
        <f t="shared" si="121"/>
        <v/>
      </c>
      <c r="AH617" s="17" t="str">
        <f t="shared" si="121"/>
        <v/>
      </c>
      <c r="AI617" s="17" t="str">
        <f t="shared" si="121"/>
        <v/>
      </c>
      <c r="AJ617" s="17" t="str">
        <f t="shared" si="113"/>
        <v/>
      </c>
      <c r="AK617" s="17" t="str">
        <f t="shared" si="113"/>
        <v/>
      </c>
      <c r="AL617" s="17">
        <f t="shared" si="114"/>
        <v>0</v>
      </c>
    </row>
    <row r="618" spans="1:38" hidden="1" x14ac:dyDescent="0.2">
      <c r="A618" s="70" t="str">
        <f t="shared" si="115"/>
        <v/>
      </c>
      <c r="B618" s="228" t="str">
        <f>LEFT(TABLA!BC618,1)</f>
        <v>5</v>
      </c>
      <c r="C618" s="17" t="str">
        <f>TABLA!C618</f>
        <v>Humanidades</v>
      </c>
      <c r="D618" s="17" t="str">
        <f>TABLA!F618</f>
        <v>F. Filología</v>
      </c>
      <c r="E618" s="148">
        <f>TABLA!BD618</f>
        <v>0</v>
      </c>
      <c r="F618" s="148">
        <f>TABLA!BE618</f>
        <v>0</v>
      </c>
      <c r="G618" s="70" t="str">
        <f t="shared" si="116"/>
        <v>0</v>
      </c>
      <c r="H618" s="17" t="str">
        <f t="shared" si="122"/>
        <v/>
      </c>
      <c r="I618" s="17" t="str">
        <f t="shared" si="122"/>
        <v/>
      </c>
      <c r="J618" s="17" t="str">
        <f t="shared" si="122"/>
        <v/>
      </c>
      <c r="K618" s="17" t="str">
        <f t="shared" si="122"/>
        <v/>
      </c>
      <c r="L618" s="17" t="str">
        <f t="shared" si="122"/>
        <v/>
      </c>
      <c r="M618" s="17" t="str">
        <f t="shared" si="122"/>
        <v/>
      </c>
      <c r="N618" s="17" t="str">
        <f t="shared" si="122"/>
        <v/>
      </c>
      <c r="O618" s="17" t="str">
        <f t="shared" si="122"/>
        <v/>
      </c>
      <c r="P618" s="17" t="str">
        <f t="shared" si="122"/>
        <v/>
      </c>
      <c r="Q618" s="17" t="str">
        <f t="shared" si="122"/>
        <v/>
      </c>
      <c r="R618" s="17" t="str">
        <f t="shared" si="122"/>
        <v/>
      </c>
      <c r="S618" s="17" t="str">
        <f t="shared" si="122"/>
        <v/>
      </c>
      <c r="T618" s="17" t="str">
        <f t="shared" si="122"/>
        <v/>
      </c>
      <c r="U618" s="17" t="str">
        <f t="shared" si="122"/>
        <v/>
      </c>
      <c r="V618" s="17" t="str">
        <f t="shared" si="122"/>
        <v/>
      </c>
      <c r="W618" s="17" t="str">
        <f t="shared" si="122"/>
        <v/>
      </c>
      <c r="X618" s="17" t="str">
        <f t="shared" si="121"/>
        <v/>
      </c>
      <c r="Y618" s="17" t="str">
        <f t="shared" si="121"/>
        <v/>
      </c>
      <c r="Z618" s="17" t="str">
        <f t="shared" si="121"/>
        <v/>
      </c>
      <c r="AA618" s="17" t="str">
        <f t="shared" si="121"/>
        <v/>
      </c>
      <c r="AB618" s="17" t="str">
        <f t="shared" si="121"/>
        <v/>
      </c>
      <c r="AC618" s="17" t="str">
        <f t="shared" si="121"/>
        <v/>
      </c>
      <c r="AD618" s="17" t="str">
        <f t="shared" si="121"/>
        <v/>
      </c>
      <c r="AE618" s="17" t="str">
        <f t="shared" si="121"/>
        <v/>
      </c>
      <c r="AF618" s="17" t="str">
        <f t="shared" si="121"/>
        <v/>
      </c>
      <c r="AG618" s="17" t="str">
        <f t="shared" si="121"/>
        <v/>
      </c>
      <c r="AH618" s="17" t="str">
        <f t="shared" si="121"/>
        <v/>
      </c>
      <c r="AI618" s="17" t="str">
        <f t="shared" si="121"/>
        <v/>
      </c>
      <c r="AJ618" s="17" t="str">
        <f t="shared" si="113"/>
        <v/>
      </c>
      <c r="AK618" s="17" t="str">
        <f t="shared" si="113"/>
        <v/>
      </c>
      <c r="AL618" s="17">
        <f t="shared" si="114"/>
        <v>0</v>
      </c>
    </row>
    <row r="619" spans="1:38" x14ac:dyDescent="0.2">
      <c r="A619" s="70" t="str">
        <f t="shared" si="115"/>
        <v/>
      </c>
      <c r="B619" s="228" t="str">
        <f>LEFT(TABLA!BC619,1)</f>
        <v>4</v>
      </c>
      <c r="C619" s="264" t="str">
        <f>TABLA!C619</f>
        <v/>
      </c>
      <c r="D619" s="264">
        <f>TABLA!F619</f>
        <v>0</v>
      </c>
      <c r="E619" s="148">
        <f>TABLA!BD619</f>
        <v>0</v>
      </c>
      <c r="F619" s="148">
        <f>TABLA!BE619</f>
        <v>0</v>
      </c>
      <c r="G619" s="70" t="str">
        <f t="shared" si="116"/>
        <v>0</v>
      </c>
      <c r="H619" s="17" t="str">
        <f t="shared" si="122"/>
        <v/>
      </c>
      <c r="I619" s="17" t="str">
        <f t="shared" si="122"/>
        <v/>
      </c>
      <c r="J619" s="17" t="str">
        <f t="shared" si="122"/>
        <v/>
      </c>
      <c r="K619" s="17" t="str">
        <f t="shared" si="122"/>
        <v/>
      </c>
      <c r="L619" s="17" t="str">
        <f t="shared" si="122"/>
        <v/>
      </c>
      <c r="M619" s="17" t="str">
        <f t="shared" si="122"/>
        <v/>
      </c>
      <c r="N619" s="17" t="str">
        <f t="shared" si="122"/>
        <v/>
      </c>
      <c r="O619" s="17" t="str">
        <f t="shared" si="122"/>
        <v/>
      </c>
      <c r="P619" s="17" t="str">
        <f t="shared" si="122"/>
        <v/>
      </c>
      <c r="Q619" s="17" t="str">
        <f t="shared" si="122"/>
        <v/>
      </c>
      <c r="R619" s="17" t="str">
        <f t="shared" si="122"/>
        <v/>
      </c>
      <c r="S619" s="17" t="str">
        <f t="shared" si="122"/>
        <v/>
      </c>
      <c r="T619" s="17" t="str">
        <f t="shared" si="122"/>
        <v/>
      </c>
      <c r="U619" s="17" t="str">
        <f t="shared" si="122"/>
        <v/>
      </c>
      <c r="V619" s="17" t="str">
        <f t="shared" si="122"/>
        <v/>
      </c>
      <c r="W619" s="17" t="str">
        <f t="shared" si="122"/>
        <v/>
      </c>
      <c r="X619" s="17" t="str">
        <f t="shared" si="121"/>
        <v/>
      </c>
      <c r="Y619" s="17" t="str">
        <f t="shared" si="121"/>
        <v/>
      </c>
      <c r="Z619" s="17" t="str">
        <f t="shared" si="121"/>
        <v/>
      </c>
      <c r="AA619" s="17" t="str">
        <f t="shared" si="121"/>
        <v/>
      </c>
      <c r="AB619" s="17" t="str">
        <f t="shared" si="121"/>
        <v/>
      </c>
      <c r="AC619" s="17" t="str">
        <f t="shared" si="121"/>
        <v/>
      </c>
      <c r="AD619" s="17" t="str">
        <f t="shared" si="121"/>
        <v/>
      </c>
      <c r="AE619" s="17" t="str">
        <f t="shared" si="121"/>
        <v/>
      </c>
      <c r="AF619" s="17" t="str">
        <f t="shared" si="121"/>
        <v/>
      </c>
      <c r="AG619" s="17" t="str">
        <f t="shared" si="121"/>
        <v/>
      </c>
      <c r="AH619" s="17" t="str">
        <f t="shared" si="121"/>
        <v/>
      </c>
      <c r="AI619" s="17" t="str">
        <f t="shared" si="121"/>
        <v/>
      </c>
      <c r="AJ619" s="17" t="str">
        <f t="shared" si="113"/>
        <v/>
      </c>
      <c r="AK619" s="17" t="str">
        <f t="shared" si="113"/>
        <v/>
      </c>
    </row>
    <row r="620" spans="1:38" hidden="1" x14ac:dyDescent="0.2">
      <c r="A620" s="70" t="str">
        <f t="shared" si="115"/>
        <v/>
      </c>
      <c r="B620" s="228" t="str">
        <f>LEFT(TABLA!BC620,1)</f>
        <v>4</v>
      </c>
      <c r="C620" s="17" t="str">
        <f>TABLA!C620</f>
        <v>Humanidades</v>
      </c>
      <c r="D620" s="17" t="str">
        <f>TABLA!F620</f>
        <v>F. Filología</v>
      </c>
      <c r="E620" s="262">
        <f>TABLA!BD620</f>
        <v>0</v>
      </c>
      <c r="F620" s="148">
        <f>TABLA!BE620</f>
        <v>0</v>
      </c>
      <c r="G620" s="70" t="str">
        <f t="shared" si="116"/>
        <v>0</v>
      </c>
      <c r="H620" s="17" t="str">
        <f t="shared" si="122"/>
        <v/>
      </c>
      <c r="I620" s="17" t="str">
        <f t="shared" si="122"/>
        <v/>
      </c>
      <c r="J620" s="17" t="str">
        <f t="shared" si="122"/>
        <v/>
      </c>
      <c r="K620" s="17" t="str">
        <f t="shared" si="122"/>
        <v/>
      </c>
      <c r="L620" s="17" t="str">
        <f t="shared" si="122"/>
        <v/>
      </c>
      <c r="M620" s="17" t="str">
        <f t="shared" si="122"/>
        <v/>
      </c>
      <c r="N620" s="17" t="str">
        <f t="shared" si="122"/>
        <v/>
      </c>
      <c r="O620" s="17" t="str">
        <f t="shared" si="122"/>
        <v/>
      </c>
      <c r="P620" s="17" t="str">
        <f t="shared" si="122"/>
        <v/>
      </c>
      <c r="Q620" s="17" t="str">
        <f t="shared" si="122"/>
        <v/>
      </c>
      <c r="R620" s="17" t="str">
        <f t="shared" si="122"/>
        <v/>
      </c>
      <c r="S620" s="17" t="str">
        <f t="shared" si="122"/>
        <v/>
      </c>
      <c r="T620" s="17" t="str">
        <f t="shared" si="122"/>
        <v/>
      </c>
      <c r="U620" s="17" t="str">
        <f t="shared" si="122"/>
        <v/>
      </c>
      <c r="V620" s="17" t="str">
        <f t="shared" si="122"/>
        <v/>
      </c>
      <c r="W620" s="17" t="str">
        <f t="shared" si="122"/>
        <v/>
      </c>
      <c r="X620" s="17" t="str">
        <f t="shared" si="121"/>
        <v/>
      </c>
      <c r="Y620" s="17" t="str">
        <f t="shared" si="121"/>
        <v/>
      </c>
      <c r="Z620" s="17" t="str">
        <f t="shared" si="121"/>
        <v/>
      </c>
      <c r="AA620" s="17" t="str">
        <f t="shared" si="121"/>
        <v/>
      </c>
      <c r="AB620" s="17" t="str">
        <f t="shared" si="121"/>
        <v/>
      </c>
      <c r="AC620" s="17" t="str">
        <f t="shared" si="121"/>
        <v/>
      </c>
      <c r="AD620" s="17" t="str">
        <f t="shared" si="121"/>
        <v/>
      </c>
      <c r="AE620" s="17" t="str">
        <f t="shared" si="121"/>
        <v/>
      </c>
      <c r="AF620" s="17" t="str">
        <f t="shared" si="121"/>
        <v/>
      </c>
      <c r="AG620" s="17" t="str">
        <f t="shared" si="121"/>
        <v/>
      </c>
      <c r="AH620" s="17" t="str">
        <f t="shared" si="121"/>
        <v/>
      </c>
      <c r="AI620" s="17" t="str">
        <f t="shared" si="121"/>
        <v/>
      </c>
      <c r="AJ620" s="17" t="str">
        <f t="shared" si="113"/>
        <v/>
      </c>
      <c r="AK620" s="17" t="str">
        <f t="shared" si="113"/>
        <v/>
      </c>
      <c r="AL620" s="17">
        <f t="shared" si="114"/>
        <v>0</v>
      </c>
    </row>
    <row r="621" spans="1:38" hidden="1" x14ac:dyDescent="0.2">
      <c r="A621" s="70" t="str">
        <f t="shared" si="115"/>
        <v xml:space="preserve">LIBROS; </v>
      </c>
      <c r="B621" s="228" t="str">
        <f>LEFT(TABLA!BC621,1)</f>
        <v>5</v>
      </c>
      <c r="C621" s="17" t="str">
        <f>TABLA!C621</f>
        <v>Ciencias Experimentales</v>
      </c>
      <c r="D621" s="17" t="str">
        <f>TABLA!F621</f>
        <v>F. Ciencias Biológicas</v>
      </c>
      <c r="E621" s="148" t="str">
        <f>TABLA!BD621</f>
        <v>Incrementar la ofereta en libros digitales</v>
      </c>
      <c r="F621" s="148">
        <f>TABLA!BE621</f>
        <v>0</v>
      </c>
      <c r="G621" s="70" t="str">
        <f t="shared" si="116"/>
        <v>INCREMENTAR LA OFERETA EN LIBROS DIGITALES</v>
      </c>
      <c r="H621" s="17" t="str">
        <f t="shared" si="122"/>
        <v/>
      </c>
      <c r="I621" s="17" t="str">
        <f t="shared" si="122"/>
        <v/>
      </c>
      <c r="J621" s="17" t="str">
        <f t="shared" si="122"/>
        <v/>
      </c>
      <c r="K621" s="17" t="str">
        <f t="shared" si="122"/>
        <v/>
      </c>
      <c r="L621" s="17" t="str">
        <f t="shared" si="122"/>
        <v/>
      </c>
      <c r="M621" s="17" t="str">
        <f t="shared" si="122"/>
        <v/>
      </c>
      <c r="N621" s="17" t="str">
        <f t="shared" si="122"/>
        <v/>
      </c>
      <c r="O621" s="17" t="str">
        <f t="shared" si="122"/>
        <v/>
      </c>
      <c r="P621" s="17" t="str">
        <f t="shared" si="122"/>
        <v/>
      </c>
      <c r="Q621" s="17" t="str">
        <f t="shared" si="122"/>
        <v/>
      </c>
      <c r="R621" s="17" t="str">
        <f t="shared" si="122"/>
        <v/>
      </c>
      <c r="S621" s="17" t="str">
        <f t="shared" si="122"/>
        <v/>
      </c>
      <c r="T621" s="17" t="str">
        <f t="shared" si="122"/>
        <v/>
      </c>
      <c r="U621" s="17" t="str">
        <f t="shared" si="122"/>
        <v xml:space="preserve">LIBROS; </v>
      </c>
      <c r="V621" s="17" t="str">
        <f t="shared" si="122"/>
        <v/>
      </c>
      <c r="W621" s="17" t="str">
        <f t="shared" si="122"/>
        <v/>
      </c>
      <c r="X621" s="17" t="str">
        <f t="shared" si="121"/>
        <v/>
      </c>
      <c r="Y621" s="17" t="str">
        <f t="shared" si="121"/>
        <v/>
      </c>
      <c r="Z621" s="17" t="str">
        <f t="shared" si="121"/>
        <v/>
      </c>
      <c r="AA621" s="17" t="str">
        <f t="shared" si="121"/>
        <v/>
      </c>
      <c r="AB621" s="17" t="str">
        <f t="shared" si="121"/>
        <v/>
      </c>
      <c r="AC621" s="17" t="str">
        <f t="shared" si="121"/>
        <v/>
      </c>
      <c r="AD621" s="17" t="str">
        <f t="shared" si="121"/>
        <v/>
      </c>
      <c r="AE621" s="17" t="str">
        <f t="shared" si="121"/>
        <v/>
      </c>
      <c r="AF621" s="17" t="str">
        <f t="shared" si="121"/>
        <v/>
      </c>
      <c r="AG621" s="17" t="str">
        <f t="shared" si="121"/>
        <v/>
      </c>
      <c r="AH621" s="17" t="str">
        <f t="shared" si="121"/>
        <v/>
      </c>
      <c r="AI621" s="17" t="str">
        <f t="shared" si="121"/>
        <v/>
      </c>
      <c r="AJ621" s="17" t="str">
        <f t="shared" si="113"/>
        <v/>
      </c>
      <c r="AK621" s="17" t="str">
        <f t="shared" si="113"/>
        <v/>
      </c>
      <c r="AL621" s="17">
        <f t="shared" si="114"/>
        <v>1</v>
      </c>
    </row>
    <row r="622" spans="1:38" hidden="1" x14ac:dyDescent="0.2">
      <c r="A622" s="70" t="str">
        <f t="shared" si="115"/>
        <v xml:space="preserve">HORARIO; </v>
      </c>
      <c r="B622" s="228" t="str">
        <f>LEFT(TABLA!BC622,1)</f>
        <v>4</v>
      </c>
      <c r="C622" s="17" t="str">
        <f>TABLA!C622</f>
        <v>Ciencias de la Salud</v>
      </c>
      <c r="D622" s="17" t="str">
        <f>TABLA!F622</f>
        <v>F. Enfermería, Fisioterapia y Podología</v>
      </c>
      <c r="E622" s="148" t="str">
        <f>TABLA!BD622</f>
        <v>Más grande que a veces no hay sitio y el horario más ampliado</v>
      </c>
      <c r="F622" s="148">
        <f>TABLA!BE622</f>
        <v>0</v>
      </c>
      <c r="G622" s="70" t="str">
        <f t="shared" si="116"/>
        <v>MAS GRANDE QUE A VECES NO HAY SITIO Y EL HORARIO MAS AMPLIADO</v>
      </c>
      <c r="H622" s="17" t="str">
        <f t="shared" si="122"/>
        <v/>
      </c>
      <c r="I622" s="17" t="str">
        <f t="shared" si="122"/>
        <v/>
      </c>
      <c r="J622" s="17" t="str">
        <f t="shared" si="122"/>
        <v/>
      </c>
      <c r="K622" s="17" t="str">
        <f t="shared" si="122"/>
        <v/>
      </c>
      <c r="L622" s="17" t="str">
        <f t="shared" si="122"/>
        <v/>
      </c>
      <c r="M622" s="17" t="str">
        <f t="shared" si="122"/>
        <v/>
      </c>
      <c r="N622" s="17" t="str">
        <f t="shared" si="122"/>
        <v/>
      </c>
      <c r="O622" s="17" t="str">
        <f t="shared" si="122"/>
        <v/>
      </c>
      <c r="P622" s="17" t="str">
        <f t="shared" si="122"/>
        <v/>
      </c>
      <c r="Q622" s="17" t="str">
        <f t="shared" si="122"/>
        <v/>
      </c>
      <c r="R622" s="17" t="str">
        <f t="shared" si="122"/>
        <v/>
      </c>
      <c r="S622" s="17" t="str">
        <f t="shared" si="122"/>
        <v xml:space="preserve">HORARIO; </v>
      </c>
      <c r="T622" s="17" t="str">
        <f t="shared" si="122"/>
        <v/>
      </c>
      <c r="U622" s="17" t="str">
        <f t="shared" si="122"/>
        <v/>
      </c>
      <c r="V622" s="17" t="str">
        <f t="shared" si="122"/>
        <v/>
      </c>
      <c r="W622" s="17" t="str">
        <f t="shared" si="122"/>
        <v/>
      </c>
      <c r="X622" s="17" t="str">
        <f t="shared" si="121"/>
        <v/>
      </c>
      <c r="Y622" s="17" t="str">
        <f t="shared" si="121"/>
        <v/>
      </c>
      <c r="Z622" s="17" t="str">
        <f t="shared" si="121"/>
        <v/>
      </c>
      <c r="AA622" s="17" t="str">
        <f t="shared" si="121"/>
        <v/>
      </c>
      <c r="AB622" s="17" t="str">
        <f t="shared" si="121"/>
        <v/>
      </c>
      <c r="AC622" s="17" t="str">
        <f t="shared" si="121"/>
        <v/>
      </c>
      <c r="AD622" s="17" t="str">
        <f t="shared" si="121"/>
        <v/>
      </c>
      <c r="AE622" s="17" t="str">
        <f t="shared" si="121"/>
        <v/>
      </c>
      <c r="AF622" s="17" t="str">
        <f t="shared" si="121"/>
        <v/>
      </c>
      <c r="AG622" s="17" t="str">
        <f t="shared" si="121"/>
        <v/>
      </c>
      <c r="AH622" s="17" t="str">
        <f t="shared" si="121"/>
        <v/>
      </c>
      <c r="AI622" s="17" t="str">
        <f t="shared" si="121"/>
        <v/>
      </c>
      <c r="AJ622" s="17" t="str">
        <f t="shared" si="113"/>
        <v/>
      </c>
      <c r="AK622" s="17" t="str">
        <f t="shared" si="113"/>
        <v/>
      </c>
      <c r="AL622" s="17">
        <f t="shared" si="114"/>
        <v>1</v>
      </c>
    </row>
    <row r="623" spans="1:38" ht="64.55" hidden="1" x14ac:dyDescent="0.2">
      <c r="A623" s="70" t="str">
        <f t="shared" si="115"/>
        <v xml:space="preserve">PERSONAL; </v>
      </c>
      <c r="B623" s="228" t="str">
        <f>LEFT(TABLA!BC623,1)</f>
        <v>4</v>
      </c>
      <c r="C623" s="17" t="str">
        <f>TABLA!C623</f>
        <v>Ciencias de la Salud</v>
      </c>
      <c r="D623" s="17" t="str">
        <f>TABLA!F623</f>
        <v>F. Odontología</v>
      </c>
      <c r="E623" s="148" t="str">
        <f>TABLA!BD623</f>
        <v>Muchas veces en la biblioteca de odontología el propio personal habla, aunque sea en susurros tiende a molestar bastante si estás sentado en las mesas cerca de donde ellos se encuentran. También hablan en tono normal, lo cual nadie se espera que haga un trabajador de la propia biblioteca en la biblioteca.</v>
      </c>
      <c r="F623" s="148">
        <f>TABLA!BE623</f>
        <v>0</v>
      </c>
      <c r="G623" s="70" t="str">
        <f t="shared" si="116"/>
        <v>MUCHAS VECES EN LA BIBLIOTECA DE ODONTOLOGIA EL PROPIO PERSONAL HABLA, AUNQUE SEA EN SUSURROS TIENDE A MOLESTAR BASTANTE SI ESTAS SENTADO EN LAS MESAS CERCA DE DONDE ELLOS SE ENCUENTRAN. TAMBIEN HABLAN EN TONO NORMAL, LO CUAL NADIE SE ESPERA QUE HAGA UN TRABAJADOR DE LA PROPIA BIBLIOTECA EN LA BIBLIOTECA.</v>
      </c>
      <c r="H623" s="17" t="str">
        <f t="shared" si="122"/>
        <v/>
      </c>
      <c r="I623" s="17" t="str">
        <f t="shared" si="122"/>
        <v/>
      </c>
      <c r="J623" s="17" t="str">
        <f t="shared" si="122"/>
        <v/>
      </c>
      <c r="K623" s="17" t="str">
        <f t="shared" si="122"/>
        <v/>
      </c>
      <c r="L623" s="17" t="str">
        <f t="shared" si="122"/>
        <v/>
      </c>
      <c r="M623" s="17" t="str">
        <f t="shared" si="122"/>
        <v/>
      </c>
      <c r="N623" s="17" t="str">
        <f t="shared" si="122"/>
        <v/>
      </c>
      <c r="O623" s="17" t="str">
        <f t="shared" si="122"/>
        <v/>
      </c>
      <c r="P623" s="17" t="str">
        <f t="shared" si="122"/>
        <v/>
      </c>
      <c r="Q623" s="17" t="str">
        <f t="shared" si="122"/>
        <v/>
      </c>
      <c r="R623" s="17" t="str">
        <f t="shared" si="122"/>
        <v/>
      </c>
      <c r="S623" s="17" t="str">
        <f t="shared" si="122"/>
        <v/>
      </c>
      <c r="T623" s="17" t="str">
        <f t="shared" si="122"/>
        <v/>
      </c>
      <c r="U623" s="17" t="str">
        <f t="shared" si="122"/>
        <v/>
      </c>
      <c r="V623" s="17" t="str">
        <f t="shared" si="122"/>
        <v/>
      </c>
      <c r="W623" s="17" t="str">
        <f t="shared" si="122"/>
        <v/>
      </c>
      <c r="X623" s="17" t="str">
        <f t="shared" si="121"/>
        <v/>
      </c>
      <c r="Y623" s="17" t="str">
        <f t="shared" si="121"/>
        <v/>
      </c>
      <c r="Z623" s="17" t="str">
        <f t="shared" si="121"/>
        <v/>
      </c>
      <c r="AA623" s="17" t="str">
        <f t="shared" si="121"/>
        <v xml:space="preserve">PERSONAL; </v>
      </c>
      <c r="AB623" s="17" t="str">
        <f t="shared" si="121"/>
        <v/>
      </c>
      <c r="AC623" s="17" t="str">
        <f t="shared" si="121"/>
        <v/>
      </c>
      <c r="AD623" s="17" t="str">
        <f t="shared" si="121"/>
        <v/>
      </c>
      <c r="AE623" s="17" t="str">
        <f t="shared" si="121"/>
        <v/>
      </c>
      <c r="AF623" s="17" t="str">
        <f t="shared" si="121"/>
        <v/>
      </c>
      <c r="AG623" s="17" t="str">
        <f t="shared" si="121"/>
        <v/>
      </c>
      <c r="AH623" s="17" t="str">
        <f t="shared" si="121"/>
        <v/>
      </c>
      <c r="AI623" s="17" t="str">
        <f t="shared" si="121"/>
        <v/>
      </c>
      <c r="AJ623" s="17" t="str">
        <f t="shared" si="113"/>
        <v/>
      </c>
      <c r="AK623" s="17" t="str">
        <f t="shared" si="113"/>
        <v/>
      </c>
      <c r="AL623" s="17">
        <f t="shared" si="114"/>
        <v>1</v>
      </c>
    </row>
    <row r="624" spans="1:38" hidden="1" x14ac:dyDescent="0.2">
      <c r="A624" s="70" t="str">
        <f t="shared" si="115"/>
        <v/>
      </c>
      <c r="B624" s="228" t="str">
        <f>LEFT(TABLA!BC624,1)</f>
        <v>5</v>
      </c>
      <c r="C624" s="17" t="str">
        <f>TABLA!C624</f>
        <v>Ciencias de la Salud</v>
      </c>
      <c r="D624" s="17" t="str">
        <f>TABLA!F624</f>
        <v>F. Farmacia</v>
      </c>
      <c r="E624" s="148">
        <f>TABLA!BD624</f>
        <v>0</v>
      </c>
      <c r="F624" s="148">
        <f>TABLA!BE624</f>
        <v>0</v>
      </c>
      <c r="G624" s="70" t="str">
        <f t="shared" si="116"/>
        <v>0</v>
      </c>
      <c r="H624" s="17" t="str">
        <f t="shared" si="122"/>
        <v/>
      </c>
      <c r="I624" s="17" t="str">
        <f t="shared" si="122"/>
        <v/>
      </c>
      <c r="J624" s="17" t="str">
        <f t="shared" si="122"/>
        <v/>
      </c>
      <c r="K624" s="17" t="str">
        <f t="shared" si="122"/>
        <v/>
      </c>
      <c r="L624" s="17" t="str">
        <f t="shared" si="122"/>
        <v/>
      </c>
      <c r="M624" s="17" t="str">
        <f t="shared" si="122"/>
        <v/>
      </c>
      <c r="N624" s="17" t="str">
        <f t="shared" si="122"/>
        <v/>
      </c>
      <c r="O624" s="17" t="str">
        <f t="shared" si="122"/>
        <v/>
      </c>
      <c r="P624" s="17" t="str">
        <f t="shared" si="122"/>
        <v/>
      </c>
      <c r="Q624" s="17" t="str">
        <f t="shared" si="122"/>
        <v/>
      </c>
      <c r="R624" s="17" t="str">
        <f t="shared" si="122"/>
        <v/>
      </c>
      <c r="S624" s="17" t="str">
        <f t="shared" si="122"/>
        <v/>
      </c>
      <c r="T624" s="17" t="str">
        <f t="shared" si="122"/>
        <v/>
      </c>
      <c r="U624" s="17" t="str">
        <f t="shared" si="122"/>
        <v/>
      </c>
      <c r="V624" s="17" t="str">
        <f t="shared" si="122"/>
        <v/>
      </c>
      <c r="W624" s="17" t="str">
        <f t="shared" si="122"/>
        <v/>
      </c>
      <c r="X624" s="17" t="str">
        <f t="shared" si="121"/>
        <v/>
      </c>
      <c r="Y624" s="17" t="str">
        <f t="shared" si="121"/>
        <v/>
      </c>
      <c r="Z624" s="17" t="str">
        <f t="shared" si="121"/>
        <v/>
      </c>
      <c r="AA624" s="17" t="str">
        <f t="shared" si="121"/>
        <v/>
      </c>
      <c r="AB624" s="17" t="str">
        <f t="shared" si="121"/>
        <v/>
      </c>
      <c r="AC624" s="17" t="str">
        <f t="shared" si="121"/>
        <v/>
      </c>
      <c r="AD624" s="17" t="str">
        <f t="shared" si="121"/>
        <v/>
      </c>
      <c r="AE624" s="17" t="str">
        <f t="shared" si="121"/>
        <v/>
      </c>
      <c r="AF624" s="17" t="str">
        <f t="shared" si="121"/>
        <v/>
      </c>
      <c r="AG624" s="17" t="str">
        <f t="shared" si="121"/>
        <v/>
      </c>
      <c r="AH624" s="17" t="str">
        <f t="shared" si="121"/>
        <v/>
      </c>
      <c r="AI624" s="17" t="str">
        <f t="shared" si="121"/>
        <v/>
      </c>
      <c r="AJ624" s="17" t="str">
        <f t="shared" si="113"/>
        <v/>
      </c>
      <c r="AK624" s="17" t="str">
        <f t="shared" si="113"/>
        <v/>
      </c>
      <c r="AL624" s="17">
        <f t="shared" si="114"/>
        <v>0</v>
      </c>
    </row>
    <row r="625" spans="1:38" ht="51.65" hidden="1" x14ac:dyDescent="0.2">
      <c r="A625" s="70" t="str">
        <f t="shared" si="115"/>
        <v xml:space="preserve">ESPACIO SITIO PUESTOS DE LECTURA; PERSONAL; </v>
      </c>
      <c r="B625" s="228" t="str">
        <f>LEFT(TABLA!BC625,1)</f>
        <v>5</v>
      </c>
      <c r="C625" s="17" t="str">
        <f>TABLA!C625</f>
        <v>Ciencias de la Salud</v>
      </c>
      <c r="D625" s="17" t="str">
        <f>TABLA!F625</f>
        <v>F. Enfermería, Fisioterapia y Podología</v>
      </c>
      <c r="E625" s="148" t="str">
        <f>TABLA!BD625</f>
        <v>Creo que la biblioteca de la F. Enfermería, Fisioterapia y Podología es muy buena, los ambientes son cómodos y agradables, me gustaría resaltar el trato del personal de esa Biblioteca, porque siempre son súper amables y dispuestos a brindar ayuda.</v>
      </c>
      <c r="F625" s="148" t="str">
        <f>TABLA!BE625</f>
        <v>mcruz13@ucm.es</v>
      </c>
      <c r="G625" s="70" t="str">
        <f t="shared" si="116"/>
        <v>CREO QUE LA BIBLIOTECA DE LA F. ENFERMERIA, FISIOTERAPIA Y PODOLOGIA ES MUY BUENA, LOS AMBIENTES SON COMODOS Y AGRADABLES, ME GUSTARIA RESALTAR EL TRATO DEL PERSONAL DE ESA BIBLIOTECA, PORQUE SIEMPRE SON SUPER AMABLES Y DISPUESTOS A BRINDAR AYUDA.</v>
      </c>
      <c r="H625" s="17" t="str">
        <f t="shared" si="122"/>
        <v/>
      </c>
      <c r="I625" s="17" t="str">
        <f t="shared" si="122"/>
        <v/>
      </c>
      <c r="J625" s="17" t="str">
        <f t="shared" si="122"/>
        <v/>
      </c>
      <c r="K625" s="17" t="str">
        <f t="shared" si="122"/>
        <v/>
      </c>
      <c r="L625" s="17" t="str">
        <f t="shared" si="122"/>
        <v/>
      </c>
      <c r="M625" s="17" t="str">
        <f t="shared" si="122"/>
        <v/>
      </c>
      <c r="N625" s="17" t="str">
        <f t="shared" si="122"/>
        <v/>
      </c>
      <c r="O625" s="17" t="str">
        <f t="shared" si="122"/>
        <v xml:space="preserve">ESPACIO SITIO PUESTOS DE LECTURA; </v>
      </c>
      <c r="P625" s="17" t="str">
        <f t="shared" si="122"/>
        <v/>
      </c>
      <c r="Q625" s="17" t="str">
        <f t="shared" si="122"/>
        <v/>
      </c>
      <c r="R625" s="17" t="str">
        <f t="shared" si="122"/>
        <v/>
      </c>
      <c r="S625" s="17" t="str">
        <f t="shared" si="122"/>
        <v/>
      </c>
      <c r="T625" s="17" t="str">
        <f t="shared" si="122"/>
        <v/>
      </c>
      <c r="U625" s="17" t="str">
        <f t="shared" si="122"/>
        <v/>
      </c>
      <c r="V625" s="17" t="str">
        <f t="shared" si="122"/>
        <v/>
      </c>
      <c r="W625" s="17" t="str">
        <f t="shared" si="122"/>
        <v/>
      </c>
      <c r="X625" s="17" t="str">
        <f t="shared" si="121"/>
        <v/>
      </c>
      <c r="Y625" s="17" t="str">
        <f t="shared" si="121"/>
        <v/>
      </c>
      <c r="Z625" s="17" t="str">
        <f t="shared" si="121"/>
        <v/>
      </c>
      <c r="AA625" s="17" t="str">
        <f t="shared" si="121"/>
        <v xml:space="preserve">PERSONAL; </v>
      </c>
      <c r="AB625" s="17" t="str">
        <f t="shared" si="121"/>
        <v/>
      </c>
      <c r="AC625" s="17" t="str">
        <f t="shared" si="121"/>
        <v/>
      </c>
      <c r="AD625" s="17" t="str">
        <f t="shared" si="121"/>
        <v/>
      </c>
      <c r="AE625" s="17" t="str">
        <f t="shared" si="121"/>
        <v/>
      </c>
      <c r="AF625" s="17" t="str">
        <f t="shared" si="121"/>
        <v/>
      </c>
      <c r="AG625" s="17" t="str">
        <f t="shared" si="121"/>
        <v/>
      </c>
      <c r="AH625" s="17" t="str">
        <f t="shared" si="121"/>
        <v/>
      </c>
      <c r="AI625" s="17" t="str">
        <f t="shared" si="121"/>
        <v/>
      </c>
      <c r="AJ625" s="17" t="str">
        <f t="shared" si="113"/>
        <v/>
      </c>
      <c r="AK625" s="17" t="str">
        <f t="shared" si="113"/>
        <v/>
      </c>
      <c r="AL625" s="17">
        <f t="shared" si="114"/>
        <v>1</v>
      </c>
    </row>
    <row r="626" spans="1:38" hidden="1" x14ac:dyDescent="0.2">
      <c r="A626" s="70" t="str">
        <f t="shared" si="115"/>
        <v/>
      </c>
      <c r="B626" s="228" t="str">
        <f>LEFT(TABLA!BC626,1)</f>
        <v>2</v>
      </c>
      <c r="C626" s="17" t="str">
        <f>TABLA!C626</f>
        <v/>
      </c>
      <c r="D626" s="17">
        <f>TABLA!F626</f>
        <v>0</v>
      </c>
      <c r="E626" s="148">
        <f>TABLA!BD626</f>
        <v>0</v>
      </c>
      <c r="F626" s="148">
        <f>TABLA!BE626</f>
        <v>0</v>
      </c>
      <c r="G626" s="70" t="str">
        <f t="shared" si="116"/>
        <v>0</v>
      </c>
      <c r="H626" s="17" t="str">
        <f t="shared" si="122"/>
        <v/>
      </c>
      <c r="I626" s="17" t="str">
        <f t="shared" si="122"/>
        <v/>
      </c>
      <c r="J626" s="17" t="str">
        <f t="shared" si="122"/>
        <v/>
      </c>
      <c r="K626" s="17" t="str">
        <f t="shared" si="122"/>
        <v/>
      </c>
      <c r="L626" s="17" t="str">
        <f t="shared" si="122"/>
        <v/>
      </c>
      <c r="M626" s="17" t="str">
        <f t="shared" si="122"/>
        <v/>
      </c>
      <c r="N626" s="17" t="str">
        <f t="shared" si="122"/>
        <v/>
      </c>
      <c r="O626" s="17" t="str">
        <f t="shared" si="122"/>
        <v/>
      </c>
      <c r="P626" s="17" t="str">
        <f t="shared" si="122"/>
        <v/>
      </c>
      <c r="Q626" s="17" t="str">
        <f t="shared" si="122"/>
        <v/>
      </c>
      <c r="R626" s="17" t="str">
        <f t="shared" si="122"/>
        <v/>
      </c>
      <c r="S626" s="17" t="str">
        <f t="shared" si="122"/>
        <v/>
      </c>
      <c r="T626" s="17" t="str">
        <f t="shared" si="122"/>
        <v/>
      </c>
      <c r="U626" s="17" t="str">
        <f t="shared" si="122"/>
        <v/>
      </c>
      <c r="V626" s="17" t="str">
        <f t="shared" si="122"/>
        <v/>
      </c>
      <c r="W626" s="17" t="str">
        <f t="shared" si="122"/>
        <v/>
      </c>
      <c r="X626" s="17" t="str">
        <f t="shared" si="121"/>
        <v/>
      </c>
      <c r="Y626" s="17" t="str">
        <f t="shared" si="121"/>
        <v/>
      </c>
      <c r="Z626" s="17" t="str">
        <f t="shared" si="121"/>
        <v/>
      </c>
      <c r="AA626" s="17" t="str">
        <f t="shared" si="121"/>
        <v/>
      </c>
      <c r="AB626" s="17" t="str">
        <f t="shared" si="121"/>
        <v/>
      </c>
      <c r="AC626" s="17" t="str">
        <f t="shared" si="121"/>
        <v/>
      </c>
      <c r="AD626" s="17" t="str">
        <f t="shared" si="121"/>
        <v/>
      </c>
      <c r="AE626" s="17" t="str">
        <f t="shared" si="121"/>
        <v/>
      </c>
      <c r="AF626" s="17" t="str">
        <f t="shared" si="121"/>
        <v/>
      </c>
      <c r="AG626" s="17" t="str">
        <f t="shared" si="121"/>
        <v/>
      </c>
      <c r="AH626" s="17" t="str">
        <f t="shared" si="121"/>
        <v/>
      </c>
      <c r="AI626" s="17" t="str">
        <f t="shared" si="121"/>
        <v/>
      </c>
      <c r="AJ626" s="17" t="str">
        <f t="shared" si="113"/>
        <v/>
      </c>
      <c r="AK626" s="17" t="str">
        <f t="shared" si="113"/>
        <v/>
      </c>
      <c r="AL626" s="17">
        <f t="shared" si="114"/>
        <v>0</v>
      </c>
    </row>
    <row r="627" spans="1:38" hidden="1" x14ac:dyDescent="0.2">
      <c r="A627" s="70" t="str">
        <f t="shared" si="115"/>
        <v/>
      </c>
      <c r="B627" s="228" t="str">
        <f>LEFT(TABLA!BC627,1)</f>
        <v>5</v>
      </c>
      <c r="C627" s="17" t="str">
        <f>TABLA!C627</f>
        <v>Humanidades</v>
      </c>
      <c r="D627" s="17" t="str">
        <f>TABLA!F627</f>
        <v>F. Geografía e Historia</v>
      </c>
      <c r="E627" s="148">
        <f>TABLA!BD627</f>
        <v>0</v>
      </c>
      <c r="F627" s="148">
        <f>TABLA!BE627</f>
        <v>0</v>
      </c>
      <c r="G627" s="70" t="str">
        <f t="shared" si="116"/>
        <v>0</v>
      </c>
      <c r="H627" s="17" t="str">
        <f t="shared" si="122"/>
        <v/>
      </c>
      <c r="I627" s="17" t="str">
        <f t="shared" si="122"/>
        <v/>
      </c>
      <c r="J627" s="17" t="str">
        <f t="shared" si="122"/>
        <v/>
      </c>
      <c r="K627" s="17" t="str">
        <f t="shared" si="122"/>
        <v/>
      </c>
      <c r="L627" s="17" t="str">
        <f t="shared" si="122"/>
        <v/>
      </c>
      <c r="M627" s="17" t="str">
        <f t="shared" si="122"/>
        <v/>
      </c>
      <c r="N627" s="17" t="str">
        <f t="shared" si="122"/>
        <v/>
      </c>
      <c r="O627" s="17" t="str">
        <f t="shared" si="122"/>
        <v/>
      </c>
      <c r="P627" s="17" t="str">
        <f t="shared" si="122"/>
        <v/>
      </c>
      <c r="Q627" s="17" t="str">
        <f t="shared" si="122"/>
        <v/>
      </c>
      <c r="R627" s="17" t="str">
        <f t="shared" si="122"/>
        <v/>
      </c>
      <c r="S627" s="17" t="str">
        <f t="shared" si="122"/>
        <v/>
      </c>
      <c r="T627" s="17" t="str">
        <f t="shared" si="122"/>
        <v/>
      </c>
      <c r="U627" s="17" t="str">
        <f t="shared" si="122"/>
        <v/>
      </c>
      <c r="V627" s="17" t="str">
        <f t="shared" si="122"/>
        <v/>
      </c>
      <c r="W627" s="17" t="str">
        <f t="shared" si="122"/>
        <v/>
      </c>
      <c r="X627" s="17" t="str">
        <f t="shared" si="121"/>
        <v/>
      </c>
      <c r="Y627" s="17" t="str">
        <f t="shared" si="121"/>
        <v/>
      </c>
      <c r="Z627" s="17" t="str">
        <f t="shared" si="121"/>
        <v/>
      </c>
      <c r="AA627" s="17" t="str">
        <f t="shared" si="121"/>
        <v/>
      </c>
      <c r="AB627" s="17" t="str">
        <f t="shared" si="121"/>
        <v/>
      </c>
      <c r="AC627" s="17" t="str">
        <f t="shared" si="121"/>
        <v/>
      </c>
      <c r="AD627" s="17" t="str">
        <f t="shared" si="121"/>
        <v/>
      </c>
      <c r="AE627" s="17" t="str">
        <f t="shared" si="121"/>
        <v/>
      </c>
      <c r="AF627" s="17" t="str">
        <f t="shared" si="121"/>
        <v/>
      </c>
      <c r="AG627" s="17" t="str">
        <f t="shared" si="121"/>
        <v/>
      </c>
      <c r="AH627" s="17" t="str">
        <f t="shared" si="121"/>
        <v/>
      </c>
      <c r="AI627" s="17" t="str">
        <f t="shared" si="121"/>
        <v/>
      </c>
      <c r="AJ627" s="17" t="str">
        <f t="shared" si="113"/>
        <v/>
      </c>
      <c r="AK627" s="17" t="str">
        <f t="shared" si="113"/>
        <v/>
      </c>
      <c r="AL627" s="17">
        <f t="shared" si="114"/>
        <v>0</v>
      </c>
    </row>
    <row r="628" spans="1:38" hidden="1" x14ac:dyDescent="0.2">
      <c r="A628" s="70" t="str">
        <f t="shared" si="115"/>
        <v/>
      </c>
      <c r="B628" s="228" t="str">
        <f>LEFT(TABLA!BC628,1)</f>
        <v>4</v>
      </c>
      <c r="C628" s="17" t="str">
        <f>TABLA!C628</f>
        <v>Ciencias Experimentales</v>
      </c>
      <c r="D628" s="17" t="str">
        <f>TABLA!F628</f>
        <v>F. Ciencias Físicas</v>
      </c>
      <c r="E628" s="148">
        <f>TABLA!BD628</f>
        <v>0</v>
      </c>
      <c r="F628" s="148">
        <f>TABLA!BE628</f>
        <v>0</v>
      </c>
      <c r="G628" s="70" t="str">
        <f t="shared" si="116"/>
        <v>0</v>
      </c>
      <c r="H628" s="17" t="str">
        <f t="shared" si="122"/>
        <v/>
      </c>
      <c r="I628" s="17" t="str">
        <f t="shared" si="122"/>
        <v/>
      </c>
      <c r="J628" s="17" t="str">
        <f t="shared" si="122"/>
        <v/>
      </c>
      <c r="K628" s="17" t="str">
        <f t="shared" si="122"/>
        <v/>
      </c>
      <c r="L628" s="17" t="str">
        <f t="shared" si="122"/>
        <v/>
      </c>
      <c r="M628" s="17" t="str">
        <f t="shared" si="122"/>
        <v/>
      </c>
      <c r="N628" s="17" t="str">
        <f t="shared" si="122"/>
        <v/>
      </c>
      <c r="O628" s="17" t="str">
        <f t="shared" si="122"/>
        <v/>
      </c>
      <c r="P628" s="17" t="str">
        <f t="shared" si="122"/>
        <v/>
      </c>
      <c r="Q628" s="17" t="str">
        <f t="shared" si="122"/>
        <v/>
      </c>
      <c r="R628" s="17" t="str">
        <f t="shared" si="122"/>
        <v/>
      </c>
      <c r="S628" s="17" t="str">
        <f t="shared" si="122"/>
        <v/>
      </c>
      <c r="T628" s="17" t="str">
        <f t="shared" si="122"/>
        <v/>
      </c>
      <c r="U628" s="17" t="str">
        <f t="shared" si="122"/>
        <v/>
      </c>
      <c r="V628" s="17" t="str">
        <f t="shared" si="122"/>
        <v/>
      </c>
      <c r="W628" s="17" t="str">
        <f t="shared" si="122"/>
        <v/>
      </c>
      <c r="X628" s="17" t="str">
        <f t="shared" si="121"/>
        <v/>
      </c>
      <c r="Y628" s="17" t="str">
        <f t="shared" si="121"/>
        <v/>
      </c>
      <c r="Z628" s="17" t="str">
        <f t="shared" si="121"/>
        <v/>
      </c>
      <c r="AA628" s="17" t="str">
        <f t="shared" si="121"/>
        <v/>
      </c>
      <c r="AB628" s="17" t="str">
        <f t="shared" si="121"/>
        <v/>
      </c>
      <c r="AC628" s="17" t="str">
        <f t="shared" si="121"/>
        <v/>
      </c>
      <c r="AD628" s="17" t="str">
        <f t="shared" si="121"/>
        <v/>
      </c>
      <c r="AE628" s="17" t="str">
        <f t="shared" si="121"/>
        <v/>
      </c>
      <c r="AF628" s="17" t="str">
        <f t="shared" si="121"/>
        <v/>
      </c>
      <c r="AG628" s="17" t="str">
        <f t="shared" si="121"/>
        <v/>
      </c>
      <c r="AH628" s="17" t="str">
        <f t="shared" si="121"/>
        <v/>
      </c>
      <c r="AI628" s="17" t="str">
        <f t="shared" si="121"/>
        <v/>
      </c>
      <c r="AJ628" s="17" t="str">
        <f t="shared" si="113"/>
        <v/>
      </c>
      <c r="AK628" s="17" t="str">
        <f t="shared" si="113"/>
        <v/>
      </c>
      <c r="AL628" s="17">
        <f t="shared" si="114"/>
        <v>0</v>
      </c>
    </row>
    <row r="629" spans="1:38" hidden="1" x14ac:dyDescent="0.2">
      <c r="A629" s="70" t="str">
        <f t="shared" si="115"/>
        <v/>
      </c>
      <c r="B629" s="228" t="str">
        <f>LEFT(TABLA!BC629,1)</f>
        <v>5</v>
      </c>
      <c r="C629" s="17" t="str">
        <f>TABLA!C629</f>
        <v>Ciencias de la Salud</v>
      </c>
      <c r="D629" s="17" t="str">
        <f>TABLA!F629</f>
        <v>F. Medicina</v>
      </c>
      <c r="E629" s="148">
        <f>TABLA!BD629</f>
        <v>0</v>
      </c>
      <c r="F629" s="148">
        <f>TABLA!BE629</f>
        <v>0</v>
      </c>
      <c r="G629" s="70" t="str">
        <f t="shared" si="116"/>
        <v>0</v>
      </c>
      <c r="H629" s="17" t="str">
        <f t="shared" si="122"/>
        <v/>
      </c>
      <c r="I629" s="17" t="str">
        <f t="shared" si="122"/>
        <v/>
      </c>
      <c r="J629" s="17" t="str">
        <f t="shared" si="122"/>
        <v/>
      </c>
      <c r="K629" s="17" t="str">
        <f t="shared" si="122"/>
        <v/>
      </c>
      <c r="L629" s="17" t="str">
        <f t="shared" si="122"/>
        <v/>
      </c>
      <c r="M629" s="17" t="str">
        <f t="shared" si="122"/>
        <v/>
      </c>
      <c r="N629" s="17" t="str">
        <f t="shared" si="122"/>
        <v/>
      </c>
      <c r="O629" s="17" t="str">
        <f t="shared" si="122"/>
        <v/>
      </c>
      <c r="P629" s="17" t="str">
        <f t="shared" si="122"/>
        <v/>
      </c>
      <c r="Q629" s="17" t="str">
        <f t="shared" si="122"/>
        <v/>
      </c>
      <c r="R629" s="17" t="str">
        <f t="shared" si="122"/>
        <v/>
      </c>
      <c r="S629" s="17" t="str">
        <f t="shared" si="122"/>
        <v/>
      </c>
      <c r="T629" s="17" t="str">
        <f t="shared" si="122"/>
        <v/>
      </c>
      <c r="U629" s="17" t="str">
        <f t="shared" si="122"/>
        <v/>
      </c>
      <c r="V629" s="17" t="str">
        <f t="shared" si="122"/>
        <v/>
      </c>
      <c r="W629" s="17" t="str">
        <f t="shared" si="122"/>
        <v/>
      </c>
      <c r="X629" s="17" t="str">
        <f t="shared" si="121"/>
        <v/>
      </c>
      <c r="Y629" s="17" t="str">
        <f t="shared" si="121"/>
        <v/>
      </c>
      <c r="Z629" s="17" t="str">
        <f t="shared" si="121"/>
        <v/>
      </c>
      <c r="AA629" s="17" t="str">
        <f t="shared" si="121"/>
        <v/>
      </c>
      <c r="AB629" s="17" t="str">
        <f t="shared" si="121"/>
        <v/>
      </c>
      <c r="AC629" s="17" t="str">
        <f t="shared" si="121"/>
        <v/>
      </c>
      <c r="AD629" s="17" t="str">
        <f t="shared" si="121"/>
        <v/>
      </c>
      <c r="AE629" s="17" t="str">
        <f t="shared" si="121"/>
        <v/>
      </c>
      <c r="AF629" s="17" t="str">
        <f t="shared" si="121"/>
        <v/>
      </c>
      <c r="AG629" s="17" t="str">
        <f t="shared" si="121"/>
        <v/>
      </c>
      <c r="AH629" s="17" t="str">
        <f t="shared" si="121"/>
        <v/>
      </c>
      <c r="AI629" s="17" t="str">
        <f t="shared" si="121"/>
        <v/>
      </c>
      <c r="AJ629" s="17" t="str">
        <f t="shared" si="113"/>
        <v/>
      </c>
      <c r="AK629" s="17" t="str">
        <f t="shared" si="113"/>
        <v/>
      </c>
      <c r="AL629" s="17">
        <f t="shared" si="114"/>
        <v>0</v>
      </c>
    </row>
    <row r="630" spans="1:38" hidden="1" x14ac:dyDescent="0.2">
      <c r="A630" s="70" t="str">
        <f t="shared" si="115"/>
        <v/>
      </c>
      <c r="B630" s="228" t="str">
        <f>LEFT(TABLA!BC630,1)</f>
        <v>5</v>
      </c>
      <c r="C630" s="17" t="str">
        <f>TABLA!C630</f>
        <v>Ciencias de la Salud</v>
      </c>
      <c r="D630" s="17" t="str">
        <f>TABLA!F630</f>
        <v>F. Enfermería, Fisioterapia y Podología</v>
      </c>
      <c r="E630" s="148">
        <f>TABLA!BD630</f>
        <v>0</v>
      </c>
      <c r="F630" s="148">
        <f>TABLA!BE630</f>
        <v>0</v>
      </c>
      <c r="G630" s="70" t="str">
        <f t="shared" si="116"/>
        <v>0</v>
      </c>
      <c r="H630" s="17" t="str">
        <f t="shared" si="122"/>
        <v/>
      </c>
      <c r="I630" s="17" t="str">
        <f t="shared" si="122"/>
        <v/>
      </c>
      <c r="J630" s="17" t="str">
        <f t="shared" si="122"/>
        <v/>
      </c>
      <c r="K630" s="17" t="str">
        <f t="shared" si="122"/>
        <v/>
      </c>
      <c r="L630" s="17" t="str">
        <f t="shared" si="122"/>
        <v/>
      </c>
      <c r="M630" s="17" t="str">
        <f t="shared" si="122"/>
        <v/>
      </c>
      <c r="N630" s="17" t="str">
        <f t="shared" si="122"/>
        <v/>
      </c>
      <c r="O630" s="17" t="str">
        <f t="shared" si="122"/>
        <v/>
      </c>
      <c r="P630" s="17" t="str">
        <f t="shared" si="122"/>
        <v/>
      </c>
      <c r="Q630" s="17" t="str">
        <f t="shared" si="122"/>
        <v/>
      </c>
      <c r="R630" s="17" t="str">
        <f t="shared" si="122"/>
        <v/>
      </c>
      <c r="S630" s="17" t="str">
        <f t="shared" si="122"/>
        <v/>
      </c>
      <c r="T630" s="17" t="str">
        <f t="shared" si="122"/>
        <v/>
      </c>
      <c r="U630" s="17" t="str">
        <f t="shared" si="122"/>
        <v/>
      </c>
      <c r="V630" s="17" t="str">
        <f t="shared" si="122"/>
        <v/>
      </c>
      <c r="W630" s="17" t="str">
        <f t="shared" si="122"/>
        <v/>
      </c>
      <c r="X630" s="17" t="str">
        <f t="shared" si="121"/>
        <v/>
      </c>
      <c r="Y630" s="17" t="str">
        <f t="shared" si="121"/>
        <v/>
      </c>
      <c r="Z630" s="17" t="str">
        <f t="shared" si="121"/>
        <v/>
      </c>
      <c r="AA630" s="17" t="str">
        <f t="shared" si="121"/>
        <v/>
      </c>
      <c r="AB630" s="17" t="str">
        <f t="shared" si="121"/>
        <v/>
      </c>
      <c r="AC630" s="17" t="str">
        <f t="shared" si="121"/>
        <v/>
      </c>
      <c r="AD630" s="17" t="str">
        <f t="shared" si="121"/>
        <v/>
      </c>
      <c r="AE630" s="17" t="str">
        <f t="shared" si="121"/>
        <v/>
      </c>
      <c r="AF630" s="17" t="str">
        <f t="shared" si="121"/>
        <v/>
      </c>
      <c r="AG630" s="17" t="str">
        <f t="shared" si="121"/>
        <v/>
      </c>
      <c r="AH630" s="17" t="str">
        <f t="shared" si="121"/>
        <v/>
      </c>
      <c r="AI630" s="17" t="str">
        <f t="shared" si="121"/>
        <v/>
      </c>
      <c r="AJ630" s="17" t="str">
        <f t="shared" si="113"/>
        <v/>
      </c>
      <c r="AK630" s="17" t="str">
        <f t="shared" si="113"/>
        <v/>
      </c>
      <c r="AL630" s="17">
        <f t="shared" si="114"/>
        <v>0</v>
      </c>
    </row>
    <row r="631" spans="1:38" x14ac:dyDescent="0.2">
      <c r="A631" s="70" t="str">
        <f t="shared" si="115"/>
        <v/>
      </c>
      <c r="B631" s="228" t="str">
        <f>LEFT(TABLA!BC631,1)</f>
        <v>5</v>
      </c>
      <c r="C631" s="264" t="str">
        <f>TABLA!C631</f>
        <v>Humanidades</v>
      </c>
      <c r="D631" s="264" t="str">
        <f>TABLA!F631</f>
        <v>F. Geografía e Historia</v>
      </c>
      <c r="E631" s="148">
        <f>TABLA!BD631</f>
        <v>0</v>
      </c>
      <c r="F631" s="148">
        <f>TABLA!BE631</f>
        <v>0</v>
      </c>
      <c r="G631" s="70" t="str">
        <f t="shared" si="116"/>
        <v>0</v>
      </c>
      <c r="H631" s="17" t="str">
        <f t="shared" si="122"/>
        <v/>
      </c>
      <c r="I631" s="17" t="str">
        <f t="shared" si="122"/>
        <v/>
      </c>
      <c r="J631" s="17" t="str">
        <f t="shared" si="122"/>
        <v/>
      </c>
      <c r="K631" s="17" t="str">
        <f t="shared" si="122"/>
        <v/>
      </c>
      <c r="L631" s="17" t="str">
        <f t="shared" si="122"/>
        <v/>
      </c>
      <c r="M631" s="17" t="str">
        <f t="shared" si="122"/>
        <v/>
      </c>
      <c r="N631" s="17" t="str">
        <f t="shared" si="122"/>
        <v/>
      </c>
      <c r="O631" s="17" t="str">
        <f t="shared" si="122"/>
        <v/>
      </c>
      <c r="P631" s="17" t="str">
        <f t="shared" si="122"/>
        <v/>
      </c>
      <c r="Q631" s="17" t="str">
        <f t="shared" si="122"/>
        <v/>
      </c>
      <c r="R631" s="17" t="str">
        <f t="shared" si="122"/>
        <v/>
      </c>
      <c r="S631" s="17" t="str">
        <f t="shared" si="122"/>
        <v/>
      </c>
      <c r="T631" s="17" t="str">
        <f t="shared" si="122"/>
        <v/>
      </c>
      <c r="U631" s="17" t="str">
        <f t="shared" si="122"/>
        <v/>
      </c>
      <c r="V631" s="17" t="str">
        <f t="shared" si="122"/>
        <v/>
      </c>
      <c r="W631" s="17" t="str">
        <f t="shared" ref="W631:AJ655" si="123">IFERROR((IF(FIND(W$2,$G631,1)&gt;0,W$3)),"")</f>
        <v/>
      </c>
      <c r="X631" s="17" t="str">
        <f t="shared" si="123"/>
        <v/>
      </c>
      <c r="Y631" s="17" t="str">
        <f t="shared" si="123"/>
        <v/>
      </c>
      <c r="Z631" s="17" t="str">
        <f t="shared" si="123"/>
        <v/>
      </c>
      <c r="AA631" s="17" t="str">
        <f t="shared" si="123"/>
        <v/>
      </c>
      <c r="AB631" s="17" t="str">
        <f t="shared" si="123"/>
        <v/>
      </c>
      <c r="AC631" s="17" t="str">
        <f t="shared" si="123"/>
        <v/>
      </c>
      <c r="AD631" s="17" t="str">
        <f t="shared" si="123"/>
        <v/>
      </c>
      <c r="AE631" s="17" t="str">
        <f t="shared" si="123"/>
        <v/>
      </c>
      <c r="AF631" s="17" t="str">
        <f t="shared" si="123"/>
        <v/>
      </c>
      <c r="AG631" s="17" t="str">
        <f t="shared" si="123"/>
        <v/>
      </c>
      <c r="AH631" s="17" t="str">
        <f t="shared" si="123"/>
        <v/>
      </c>
      <c r="AI631" s="17" t="str">
        <f t="shared" si="123"/>
        <v/>
      </c>
      <c r="AJ631" s="17" t="str">
        <f t="shared" si="113"/>
        <v/>
      </c>
      <c r="AK631" s="17" t="str">
        <f t="shared" si="113"/>
        <v/>
      </c>
    </row>
    <row r="632" spans="1:38" x14ac:dyDescent="0.2">
      <c r="A632" s="70" t="str">
        <f t="shared" si="115"/>
        <v/>
      </c>
      <c r="B632" s="228" t="str">
        <f>LEFT(TABLA!BC632,1)</f>
        <v>4</v>
      </c>
      <c r="C632" s="264" t="str">
        <f>TABLA!C632</f>
        <v>Humanidades</v>
      </c>
      <c r="D632" s="264" t="str">
        <f>TABLA!F632</f>
        <v>F. Bellas Artes</v>
      </c>
      <c r="E632" s="148" t="str">
        <f>TABLA!BD632</f>
        <v>La calefacción está muy caliente 🥵</v>
      </c>
      <c r="F632" s="148">
        <f>TABLA!BE632</f>
        <v>0</v>
      </c>
      <c r="G632" s="70" t="str">
        <f t="shared" si="116"/>
        <v>LA CALEFACCION ESTA MUY CALIENTE 🥵</v>
      </c>
      <c r="H632" s="17" t="str">
        <f t="shared" ref="H632:W647" si="124">IFERROR((IF(FIND(H$2,$G632,1)&gt;0,H$3)),"")</f>
        <v/>
      </c>
      <c r="I632" s="17" t="str">
        <f t="shared" si="124"/>
        <v/>
      </c>
      <c r="J632" s="17" t="str">
        <f t="shared" si="124"/>
        <v/>
      </c>
      <c r="K632" s="17" t="str">
        <f t="shared" si="124"/>
        <v/>
      </c>
      <c r="L632" s="17" t="str">
        <f t="shared" si="124"/>
        <v/>
      </c>
      <c r="M632" s="17" t="str">
        <f t="shared" si="124"/>
        <v/>
      </c>
      <c r="N632" s="17" t="str">
        <f t="shared" si="124"/>
        <v/>
      </c>
      <c r="O632" s="17" t="str">
        <f t="shared" si="124"/>
        <v/>
      </c>
      <c r="P632" s="17" t="str">
        <f t="shared" si="124"/>
        <v/>
      </c>
      <c r="Q632" s="17" t="str">
        <f t="shared" si="124"/>
        <v/>
      </c>
      <c r="R632" s="17" t="str">
        <f t="shared" si="124"/>
        <v/>
      </c>
      <c r="S632" s="17" t="str">
        <f t="shared" si="124"/>
        <v/>
      </c>
      <c r="T632" s="17" t="str">
        <f t="shared" si="124"/>
        <v/>
      </c>
      <c r="U632" s="17" t="str">
        <f t="shared" si="124"/>
        <v/>
      </c>
      <c r="V632" s="17" t="str">
        <f t="shared" si="124"/>
        <v/>
      </c>
      <c r="W632" s="17" t="str">
        <f t="shared" si="124"/>
        <v/>
      </c>
      <c r="X632" s="17" t="str">
        <f t="shared" si="123"/>
        <v/>
      </c>
      <c r="Y632" s="17" t="str">
        <f t="shared" si="123"/>
        <v/>
      </c>
      <c r="Z632" s="17" t="str">
        <f t="shared" si="123"/>
        <v/>
      </c>
      <c r="AA632" s="17" t="str">
        <f t="shared" si="123"/>
        <v/>
      </c>
      <c r="AB632" s="17" t="str">
        <f t="shared" si="123"/>
        <v/>
      </c>
      <c r="AC632" s="17" t="str">
        <f t="shared" si="123"/>
        <v/>
      </c>
      <c r="AD632" s="17" t="str">
        <f t="shared" si="123"/>
        <v/>
      </c>
      <c r="AE632" s="17" t="str">
        <f t="shared" si="123"/>
        <v/>
      </c>
      <c r="AF632" s="17" t="str">
        <f t="shared" si="123"/>
        <v/>
      </c>
      <c r="AG632" s="17" t="str">
        <f t="shared" si="123"/>
        <v/>
      </c>
      <c r="AH632" s="17" t="str">
        <f t="shared" si="123"/>
        <v/>
      </c>
      <c r="AI632" s="17" t="str">
        <f t="shared" si="123"/>
        <v/>
      </c>
      <c r="AJ632" s="17" t="str">
        <f t="shared" si="113"/>
        <v/>
      </c>
      <c r="AK632" s="17" t="str">
        <f t="shared" si="113"/>
        <v/>
      </c>
    </row>
    <row r="633" spans="1:38" hidden="1" x14ac:dyDescent="0.2">
      <c r="A633" s="70" t="str">
        <f t="shared" si="115"/>
        <v/>
      </c>
      <c r="B633" s="228" t="str">
        <f>LEFT(TABLA!BC633,1)</f>
        <v/>
      </c>
      <c r="C633" s="17" t="str">
        <f>TABLA!C633</f>
        <v>Humanidades</v>
      </c>
      <c r="D633" s="17" t="str">
        <f>TABLA!F633</f>
        <v>F. Geografía e Historia</v>
      </c>
      <c r="E633" s="262">
        <f>TABLA!BD633</f>
        <v>0</v>
      </c>
      <c r="F633" s="148">
        <f>TABLA!BE633</f>
        <v>0</v>
      </c>
      <c r="G633" s="70" t="str">
        <f t="shared" si="116"/>
        <v>0</v>
      </c>
      <c r="H633" s="17" t="str">
        <f t="shared" si="124"/>
        <v/>
      </c>
      <c r="I633" s="17" t="str">
        <f t="shared" si="124"/>
        <v/>
      </c>
      <c r="J633" s="17" t="str">
        <f t="shared" si="124"/>
        <v/>
      </c>
      <c r="K633" s="17" t="str">
        <f t="shared" si="124"/>
        <v/>
      </c>
      <c r="L633" s="17" t="str">
        <f t="shared" si="124"/>
        <v/>
      </c>
      <c r="M633" s="17" t="str">
        <f t="shared" si="124"/>
        <v/>
      </c>
      <c r="N633" s="17" t="str">
        <f t="shared" si="124"/>
        <v/>
      </c>
      <c r="O633" s="17" t="str">
        <f t="shared" si="124"/>
        <v/>
      </c>
      <c r="P633" s="17" t="str">
        <f t="shared" si="124"/>
        <v/>
      </c>
      <c r="Q633" s="17" t="str">
        <f t="shared" si="124"/>
        <v/>
      </c>
      <c r="R633" s="17" t="str">
        <f t="shared" si="124"/>
        <v/>
      </c>
      <c r="S633" s="17" t="str">
        <f t="shared" si="124"/>
        <v/>
      </c>
      <c r="T633" s="17" t="str">
        <f t="shared" si="124"/>
        <v/>
      </c>
      <c r="U633" s="17" t="str">
        <f t="shared" si="124"/>
        <v/>
      </c>
      <c r="V633" s="17" t="str">
        <f t="shared" si="124"/>
        <v/>
      </c>
      <c r="W633" s="17" t="str">
        <f t="shared" si="124"/>
        <v/>
      </c>
      <c r="X633" s="17" t="str">
        <f t="shared" si="123"/>
        <v/>
      </c>
      <c r="Y633" s="17" t="str">
        <f t="shared" si="123"/>
        <v/>
      </c>
      <c r="Z633" s="17" t="str">
        <f t="shared" si="123"/>
        <v/>
      </c>
      <c r="AA633" s="17" t="str">
        <f t="shared" si="123"/>
        <v/>
      </c>
      <c r="AB633" s="17" t="str">
        <f t="shared" si="123"/>
        <v/>
      </c>
      <c r="AC633" s="17" t="str">
        <f t="shared" si="123"/>
        <v/>
      </c>
      <c r="AD633" s="17" t="str">
        <f t="shared" si="123"/>
        <v/>
      </c>
      <c r="AE633" s="17" t="str">
        <f t="shared" si="123"/>
        <v/>
      </c>
      <c r="AF633" s="17" t="str">
        <f t="shared" si="123"/>
        <v/>
      </c>
      <c r="AG633" s="17" t="str">
        <f t="shared" si="123"/>
        <v/>
      </c>
      <c r="AH633" s="17" t="str">
        <f t="shared" si="123"/>
        <v/>
      </c>
      <c r="AI633" s="17" t="str">
        <f t="shared" si="123"/>
        <v/>
      </c>
      <c r="AJ633" s="17" t="str">
        <f t="shared" si="113"/>
        <v/>
      </c>
      <c r="AK633" s="17" t="str">
        <f t="shared" si="113"/>
        <v/>
      </c>
      <c r="AL633" s="17">
        <f t="shared" si="114"/>
        <v>0</v>
      </c>
    </row>
    <row r="634" spans="1:38" ht="38.75" hidden="1" x14ac:dyDescent="0.2">
      <c r="A634" s="70" t="str">
        <f t="shared" si="115"/>
        <v xml:space="preserve">HORARIO; </v>
      </c>
      <c r="B634" s="228" t="str">
        <f>LEFT(TABLA!BC634,1)</f>
        <v>5</v>
      </c>
      <c r="C634" s="17" t="str">
        <f>TABLA!C634</f>
        <v>Humanidades</v>
      </c>
      <c r="D634" s="17" t="str">
        <f>TABLA!F634</f>
        <v>F. Geografía e Historia</v>
      </c>
      <c r="E634" s="148" t="str">
        <f>TABLA!BD634</f>
        <v>La única posible queja que se podría plantear (pues poco negativo se puede decir de su funcionamiento) es que se ampliase el horario de apertura a las 8:30 en vez de a las 9:00</v>
      </c>
      <c r="F634" s="148" t="str">
        <f>TABLA!BE634</f>
        <v>rafasa02@ucm.es</v>
      </c>
      <c r="G634" s="70" t="str">
        <f t="shared" si="116"/>
        <v>LA UNICA POSIBLE QUEJA QUE SE PODRIA PLANTEAR (PUES POCO NEGATIVO SE PUEDE DECIR DE SU FUNCIONAMIENTO) ES QUE SE AMPLIASE EL HORARIO DE APERTURA A LAS 8:30 EN VEZ DE A LAS 9:00</v>
      </c>
      <c r="H634" s="17" t="str">
        <f t="shared" si="124"/>
        <v/>
      </c>
      <c r="I634" s="17" t="str">
        <f t="shared" si="124"/>
        <v/>
      </c>
      <c r="J634" s="17" t="str">
        <f t="shared" si="124"/>
        <v/>
      </c>
      <c r="K634" s="17" t="str">
        <f t="shared" si="124"/>
        <v/>
      </c>
      <c r="L634" s="17" t="str">
        <f t="shared" si="124"/>
        <v/>
      </c>
      <c r="M634" s="17" t="str">
        <f t="shared" si="124"/>
        <v/>
      </c>
      <c r="N634" s="17" t="str">
        <f t="shared" si="124"/>
        <v/>
      </c>
      <c r="O634" s="17" t="str">
        <f t="shared" si="124"/>
        <v/>
      </c>
      <c r="P634" s="17" t="str">
        <f t="shared" si="124"/>
        <v/>
      </c>
      <c r="Q634" s="17" t="str">
        <f t="shared" si="124"/>
        <v/>
      </c>
      <c r="R634" s="17" t="str">
        <f t="shared" si="124"/>
        <v/>
      </c>
      <c r="S634" s="17" t="str">
        <f t="shared" si="124"/>
        <v xml:space="preserve">HORARIO; </v>
      </c>
      <c r="T634" s="17" t="str">
        <f t="shared" si="124"/>
        <v/>
      </c>
      <c r="U634" s="17" t="str">
        <f t="shared" si="124"/>
        <v/>
      </c>
      <c r="V634" s="17" t="str">
        <f t="shared" si="124"/>
        <v/>
      </c>
      <c r="W634" s="17" t="str">
        <f t="shared" si="124"/>
        <v/>
      </c>
      <c r="X634" s="17" t="str">
        <f t="shared" si="123"/>
        <v/>
      </c>
      <c r="Y634" s="17" t="str">
        <f t="shared" si="123"/>
        <v/>
      </c>
      <c r="Z634" s="17" t="str">
        <f t="shared" si="123"/>
        <v/>
      </c>
      <c r="AA634" s="17" t="str">
        <f t="shared" si="123"/>
        <v/>
      </c>
      <c r="AB634" s="17" t="str">
        <f t="shared" si="123"/>
        <v/>
      </c>
      <c r="AC634" s="17" t="str">
        <f t="shared" si="123"/>
        <v/>
      </c>
      <c r="AD634" s="17" t="str">
        <f t="shared" si="123"/>
        <v/>
      </c>
      <c r="AE634" s="17" t="str">
        <f t="shared" si="123"/>
        <v/>
      </c>
      <c r="AF634" s="17" t="str">
        <f t="shared" si="123"/>
        <v/>
      </c>
      <c r="AG634" s="17" t="str">
        <f t="shared" si="123"/>
        <v/>
      </c>
      <c r="AH634" s="17" t="str">
        <f t="shared" si="123"/>
        <v/>
      </c>
      <c r="AI634" s="17" t="str">
        <f t="shared" si="123"/>
        <v/>
      </c>
      <c r="AJ634" s="17" t="str">
        <f t="shared" si="113"/>
        <v/>
      </c>
      <c r="AK634" s="17" t="str">
        <f t="shared" si="113"/>
        <v/>
      </c>
      <c r="AL634" s="17">
        <f t="shared" si="114"/>
        <v>1</v>
      </c>
    </row>
    <row r="635" spans="1:38" x14ac:dyDescent="0.2">
      <c r="A635" s="70" t="str">
        <f t="shared" si="115"/>
        <v/>
      </c>
      <c r="B635" s="228" t="str">
        <f>LEFT(TABLA!BC635,1)</f>
        <v>5</v>
      </c>
      <c r="C635" s="264" t="str">
        <f>TABLA!C635</f>
        <v>Humanidades</v>
      </c>
      <c r="D635" s="264" t="str">
        <f>TABLA!F635</f>
        <v>F. Filología</v>
      </c>
      <c r="E635" s="148">
        <f>TABLA!BD635</f>
        <v>0</v>
      </c>
      <c r="F635" s="148">
        <f>TABLA!BE635</f>
        <v>0</v>
      </c>
      <c r="G635" s="70" t="str">
        <f t="shared" si="116"/>
        <v>0</v>
      </c>
      <c r="H635" s="17" t="str">
        <f t="shared" si="124"/>
        <v/>
      </c>
      <c r="I635" s="17" t="str">
        <f t="shared" si="124"/>
        <v/>
      </c>
      <c r="J635" s="17" t="str">
        <f t="shared" si="124"/>
        <v/>
      </c>
      <c r="K635" s="17" t="str">
        <f t="shared" si="124"/>
        <v/>
      </c>
      <c r="L635" s="17" t="str">
        <f t="shared" si="124"/>
        <v/>
      </c>
      <c r="M635" s="17" t="str">
        <f t="shared" si="124"/>
        <v/>
      </c>
      <c r="N635" s="17" t="str">
        <f t="shared" si="124"/>
        <v/>
      </c>
      <c r="O635" s="17" t="str">
        <f t="shared" si="124"/>
        <v/>
      </c>
      <c r="P635" s="17" t="str">
        <f t="shared" si="124"/>
        <v/>
      </c>
      <c r="Q635" s="17" t="str">
        <f t="shared" si="124"/>
        <v/>
      </c>
      <c r="R635" s="17" t="str">
        <f t="shared" si="124"/>
        <v/>
      </c>
      <c r="S635" s="17" t="str">
        <f t="shared" si="124"/>
        <v/>
      </c>
      <c r="T635" s="17" t="str">
        <f t="shared" si="124"/>
        <v/>
      </c>
      <c r="U635" s="17" t="str">
        <f t="shared" si="124"/>
        <v/>
      </c>
      <c r="V635" s="17" t="str">
        <f t="shared" si="124"/>
        <v/>
      </c>
      <c r="W635" s="17" t="str">
        <f t="shared" si="124"/>
        <v/>
      </c>
      <c r="X635" s="17" t="str">
        <f t="shared" si="123"/>
        <v/>
      </c>
      <c r="Y635" s="17" t="str">
        <f t="shared" si="123"/>
        <v/>
      </c>
      <c r="Z635" s="17" t="str">
        <f t="shared" si="123"/>
        <v/>
      </c>
      <c r="AA635" s="17" t="str">
        <f t="shared" si="123"/>
        <v/>
      </c>
      <c r="AB635" s="17" t="str">
        <f t="shared" si="123"/>
        <v/>
      </c>
      <c r="AC635" s="17" t="str">
        <f t="shared" si="123"/>
        <v/>
      </c>
      <c r="AD635" s="17" t="str">
        <f t="shared" si="123"/>
        <v/>
      </c>
      <c r="AE635" s="17" t="str">
        <f t="shared" si="123"/>
        <v/>
      </c>
      <c r="AF635" s="17" t="str">
        <f t="shared" si="123"/>
        <v/>
      </c>
      <c r="AG635" s="17" t="str">
        <f t="shared" si="123"/>
        <v/>
      </c>
      <c r="AH635" s="17" t="str">
        <f t="shared" si="123"/>
        <v/>
      </c>
      <c r="AI635" s="17" t="str">
        <f t="shared" si="123"/>
        <v/>
      </c>
      <c r="AJ635" s="17" t="str">
        <f t="shared" si="113"/>
        <v/>
      </c>
      <c r="AK635" s="17" t="str">
        <f t="shared" si="113"/>
        <v/>
      </c>
    </row>
    <row r="636" spans="1:38" ht="25.85" x14ac:dyDescent="0.2">
      <c r="A636" s="70" t="str">
        <f t="shared" si="115"/>
        <v xml:space="preserve">CALEFACCIÓN; </v>
      </c>
      <c r="B636" s="228" t="str">
        <f>LEFT(TABLA!BC636,1)</f>
        <v>5</v>
      </c>
      <c r="C636" s="264" t="str">
        <f>TABLA!C636</f>
        <v>Ciencias Sociales</v>
      </c>
      <c r="D636" s="264" t="str">
        <f>TABLA!F636</f>
        <v>F. Derecho</v>
      </c>
      <c r="E636" s="148" t="str">
        <f>TABLA!BD636</f>
        <v>Si pudieran que nos dejen entrar antes de las 9:00 que afuera hace bastante frío cuando toca esperar afuera.</v>
      </c>
      <c r="F636" s="148">
        <f>TABLA!BE636</f>
        <v>0</v>
      </c>
      <c r="G636" s="70" t="str">
        <f t="shared" si="116"/>
        <v>SI PUDIERAN QUE NOS DEJEN ENTRAR ANTES DE LAS 9:00 QUE AFUERA HACE BASTANTE FRIO CUANDO TOCA ESPERAR AFUERA.</v>
      </c>
      <c r="H636" s="17" t="str">
        <f t="shared" si="124"/>
        <v/>
      </c>
      <c r="I636" s="17" t="str">
        <f t="shared" si="124"/>
        <v xml:space="preserve">CALEFACCIÓN; </v>
      </c>
      <c r="J636" s="17" t="str">
        <f t="shared" si="124"/>
        <v/>
      </c>
      <c r="K636" s="17" t="str">
        <f t="shared" si="124"/>
        <v/>
      </c>
      <c r="L636" s="17" t="str">
        <f t="shared" si="124"/>
        <v/>
      </c>
      <c r="M636" s="17" t="str">
        <f t="shared" si="124"/>
        <v/>
      </c>
      <c r="N636" s="17" t="str">
        <f t="shared" si="124"/>
        <v/>
      </c>
      <c r="O636" s="17" t="str">
        <f t="shared" si="124"/>
        <v/>
      </c>
      <c r="P636" s="17" t="str">
        <f t="shared" si="124"/>
        <v/>
      </c>
      <c r="Q636" s="17" t="str">
        <f t="shared" si="124"/>
        <v/>
      </c>
      <c r="R636" s="17" t="str">
        <f t="shared" si="124"/>
        <v/>
      </c>
      <c r="S636" s="17" t="str">
        <f t="shared" si="124"/>
        <v/>
      </c>
      <c r="T636" s="17" t="str">
        <f t="shared" si="124"/>
        <v/>
      </c>
      <c r="U636" s="17" t="str">
        <f t="shared" si="124"/>
        <v/>
      </c>
      <c r="V636" s="17" t="str">
        <f t="shared" si="124"/>
        <v/>
      </c>
      <c r="W636" s="17" t="str">
        <f t="shared" si="124"/>
        <v/>
      </c>
      <c r="X636" s="17" t="str">
        <f t="shared" si="123"/>
        <v/>
      </c>
      <c r="Y636" s="17" t="str">
        <f t="shared" si="123"/>
        <v/>
      </c>
      <c r="Z636" s="17" t="str">
        <f t="shared" si="123"/>
        <v/>
      </c>
      <c r="AA636" s="17" t="str">
        <f t="shared" si="123"/>
        <v/>
      </c>
      <c r="AB636" s="17" t="str">
        <f t="shared" si="123"/>
        <v/>
      </c>
      <c r="AC636" s="17" t="str">
        <f t="shared" si="123"/>
        <v/>
      </c>
      <c r="AD636" s="17" t="str">
        <f t="shared" si="123"/>
        <v/>
      </c>
      <c r="AE636" s="17" t="str">
        <f t="shared" si="123"/>
        <v/>
      </c>
      <c r="AF636" s="17" t="str">
        <f t="shared" si="123"/>
        <v/>
      </c>
      <c r="AG636" s="17" t="str">
        <f t="shared" si="123"/>
        <v/>
      </c>
      <c r="AH636" s="17" t="str">
        <f t="shared" si="123"/>
        <v/>
      </c>
      <c r="AI636" s="17" t="str">
        <f t="shared" si="123"/>
        <v/>
      </c>
      <c r="AJ636" s="17" t="str">
        <f t="shared" si="113"/>
        <v/>
      </c>
      <c r="AK636" s="17" t="str">
        <f t="shared" si="113"/>
        <v/>
      </c>
    </row>
    <row r="637" spans="1:38" hidden="1" x14ac:dyDescent="0.2">
      <c r="A637" s="70" t="str">
        <f t="shared" si="115"/>
        <v/>
      </c>
      <c r="B637" s="228" t="str">
        <f>LEFT(TABLA!BC637,1)</f>
        <v>4</v>
      </c>
      <c r="C637" s="17" t="str">
        <f>TABLA!C637</f>
        <v>Ciencias Experimentales</v>
      </c>
      <c r="D637" s="17" t="str">
        <f>TABLA!F637</f>
        <v>F. Ciencias Químicas</v>
      </c>
      <c r="E637" s="262">
        <f>TABLA!BD637</f>
        <v>0</v>
      </c>
      <c r="F637" s="148">
        <f>TABLA!BE637</f>
        <v>0</v>
      </c>
      <c r="G637" s="70" t="str">
        <f t="shared" si="116"/>
        <v>0</v>
      </c>
      <c r="H637" s="17" t="str">
        <f t="shared" si="124"/>
        <v/>
      </c>
      <c r="I637" s="17" t="str">
        <f t="shared" si="124"/>
        <v/>
      </c>
      <c r="J637" s="17" t="str">
        <f t="shared" si="124"/>
        <v/>
      </c>
      <c r="K637" s="17" t="str">
        <f t="shared" si="124"/>
        <v/>
      </c>
      <c r="L637" s="17" t="str">
        <f t="shared" si="124"/>
        <v/>
      </c>
      <c r="M637" s="17" t="str">
        <f t="shared" si="124"/>
        <v/>
      </c>
      <c r="N637" s="17" t="str">
        <f t="shared" si="124"/>
        <v/>
      </c>
      <c r="O637" s="17" t="str">
        <f t="shared" si="124"/>
        <v/>
      </c>
      <c r="P637" s="17" t="str">
        <f t="shared" si="124"/>
        <v/>
      </c>
      <c r="Q637" s="17" t="str">
        <f t="shared" si="124"/>
        <v/>
      </c>
      <c r="R637" s="17" t="str">
        <f t="shared" si="124"/>
        <v/>
      </c>
      <c r="S637" s="17" t="str">
        <f t="shared" si="124"/>
        <v/>
      </c>
      <c r="T637" s="17" t="str">
        <f t="shared" si="124"/>
        <v/>
      </c>
      <c r="U637" s="17" t="str">
        <f t="shared" si="124"/>
        <v/>
      </c>
      <c r="V637" s="17" t="str">
        <f t="shared" si="124"/>
        <v/>
      </c>
      <c r="W637" s="17" t="str">
        <f t="shared" si="124"/>
        <v/>
      </c>
      <c r="X637" s="17" t="str">
        <f t="shared" si="123"/>
        <v/>
      </c>
      <c r="Y637" s="17" t="str">
        <f t="shared" si="123"/>
        <v/>
      </c>
      <c r="Z637" s="17" t="str">
        <f t="shared" si="123"/>
        <v/>
      </c>
      <c r="AA637" s="17" t="str">
        <f t="shared" si="123"/>
        <v/>
      </c>
      <c r="AB637" s="17" t="str">
        <f t="shared" si="123"/>
        <v/>
      </c>
      <c r="AC637" s="17" t="str">
        <f t="shared" si="123"/>
        <v/>
      </c>
      <c r="AD637" s="17" t="str">
        <f t="shared" si="123"/>
        <v/>
      </c>
      <c r="AE637" s="17" t="str">
        <f t="shared" si="123"/>
        <v/>
      </c>
      <c r="AF637" s="17" t="str">
        <f t="shared" si="123"/>
        <v/>
      </c>
      <c r="AG637" s="17" t="str">
        <f t="shared" si="123"/>
        <v/>
      </c>
      <c r="AH637" s="17" t="str">
        <f t="shared" si="123"/>
        <v/>
      </c>
      <c r="AI637" s="17" t="str">
        <f t="shared" si="123"/>
        <v/>
      </c>
      <c r="AJ637" s="17" t="str">
        <f t="shared" si="113"/>
        <v/>
      </c>
      <c r="AK637" s="17" t="str">
        <f t="shared" si="113"/>
        <v/>
      </c>
      <c r="AL637" s="17">
        <f t="shared" si="114"/>
        <v>0</v>
      </c>
    </row>
    <row r="638" spans="1:38" ht="51.65" hidden="1" x14ac:dyDescent="0.2">
      <c r="A638" s="70" t="str">
        <f t="shared" si="115"/>
        <v xml:space="preserve">EXÁMENES; PERSONAL; </v>
      </c>
      <c r="B638" s="228" t="str">
        <f>LEFT(TABLA!BC638,1)</f>
        <v>5</v>
      </c>
      <c r="C638" s="17" t="str">
        <f>TABLA!C638</f>
        <v>Ciencias de la Salud</v>
      </c>
      <c r="D638" s="17" t="str">
        <f>TABLA!F638</f>
        <v>F. Enfermería, Fisioterapia y Podología</v>
      </c>
      <c r="E638" s="148" t="str">
        <f>TABLA!BD638</f>
        <v>La biblioteca de la facultad de enfermería, fisioterapia y podología está muy bien, aunque en época de exámenes se queda pequeña para la demanda. Sé que no es una sugerencia, pero el personal es muy amable y está genial que cuando llega la hora del cierre te echan con música :)</v>
      </c>
      <c r="F638" s="148">
        <f>TABLA!BE638</f>
        <v>0</v>
      </c>
      <c r="G638" s="70" t="str">
        <f t="shared" si="116"/>
        <v>LA BIBLIOTECA DE LA FACULTAD DE ENFERMERIA, FISIOTERAPIA Y PODOLOGIA ESTA MUY BIEN, AUNQUE EN EPOCA DE EXAMENES SE QUEDA PEQUEÑA PARA LA DEMANDA. SE QUE NO ES UNA SUGERENCIA, PERO EL PERSONAL ES MUY AMABLE Y ESTA GENIAL QUE CUANDO LLEGA LA HORA DEL CIERRE TE ECHAN CON MUSICA :)</v>
      </c>
      <c r="H638" s="17" t="str">
        <f t="shared" si="124"/>
        <v/>
      </c>
      <c r="I638" s="17" t="str">
        <f t="shared" si="124"/>
        <v/>
      </c>
      <c r="J638" s="17" t="str">
        <f t="shared" si="124"/>
        <v/>
      </c>
      <c r="K638" s="17" t="str">
        <f t="shared" si="124"/>
        <v/>
      </c>
      <c r="L638" s="17" t="str">
        <f t="shared" si="124"/>
        <v/>
      </c>
      <c r="M638" s="17" t="str">
        <f t="shared" si="124"/>
        <v/>
      </c>
      <c r="N638" s="17" t="str">
        <f t="shared" si="124"/>
        <v/>
      </c>
      <c r="O638" s="17" t="str">
        <f t="shared" si="124"/>
        <v/>
      </c>
      <c r="P638" s="17" t="str">
        <f t="shared" si="124"/>
        <v/>
      </c>
      <c r="Q638" s="17" t="str">
        <f t="shared" si="124"/>
        <v xml:space="preserve">EXÁMENES; </v>
      </c>
      <c r="R638" s="17" t="str">
        <f t="shared" si="124"/>
        <v/>
      </c>
      <c r="S638" s="17" t="str">
        <f t="shared" si="124"/>
        <v/>
      </c>
      <c r="T638" s="17" t="str">
        <f t="shared" si="124"/>
        <v/>
      </c>
      <c r="U638" s="17" t="str">
        <f t="shared" si="124"/>
        <v/>
      </c>
      <c r="V638" s="17" t="str">
        <f t="shared" si="124"/>
        <v/>
      </c>
      <c r="W638" s="17" t="str">
        <f t="shared" si="124"/>
        <v/>
      </c>
      <c r="X638" s="17" t="str">
        <f t="shared" si="123"/>
        <v/>
      </c>
      <c r="Y638" s="17" t="str">
        <f t="shared" si="123"/>
        <v/>
      </c>
      <c r="Z638" s="17" t="str">
        <f t="shared" si="123"/>
        <v/>
      </c>
      <c r="AA638" s="17" t="str">
        <f t="shared" si="123"/>
        <v xml:space="preserve">PERSONAL; </v>
      </c>
      <c r="AB638" s="17" t="str">
        <f t="shared" si="123"/>
        <v/>
      </c>
      <c r="AC638" s="17" t="str">
        <f t="shared" si="123"/>
        <v/>
      </c>
      <c r="AD638" s="17" t="str">
        <f t="shared" si="123"/>
        <v/>
      </c>
      <c r="AE638" s="17" t="str">
        <f t="shared" si="123"/>
        <v/>
      </c>
      <c r="AF638" s="17" t="str">
        <f t="shared" si="123"/>
        <v/>
      </c>
      <c r="AG638" s="17" t="str">
        <f t="shared" si="123"/>
        <v/>
      </c>
      <c r="AH638" s="17" t="str">
        <f t="shared" si="123"/>
        <v/>
      </c>
      <c r="AI638" s="17" t="str">
        <f t="shared" si="123"/>
        <v/>
      </c>
      <c r="AJ638" s="17" t="str">
        <f t="shared" si="113"/>
        <v/>
      </c>
      <c r="AK638" s="17" t="str">
        <f t="shared" si="113"/>
        <v/>
      </c>
      <c r="AL638" s="17">
        <f t="shared" si="114"/>
        <v>1</v>
      </c>
    </row>
    <row r="639" spans="1:38" hidden="1" x14ac:dyDescent="0.2">
      <c r="A639" s="70" t="str">
        <f t="shared" si="115"/>
        <v/>
      </c>
      <c r="B639" s="228" t="str">
        <f>LEFT(TABLA!BC639,1)</f>
        <v>5</v>
      </c>
      <c r="C639" s="17" t="str">
        <f>TABLA!C639</f>
        <v>Humanidades</v>
      </c>
      <c r="D639" s="17" t="str">
        <f>TABLA!F639</f>
        <v>F. Bellas Artes</v>
      </c>
      <c r="E639" s="148">
        <f>TABLA!BD639</f>
        <v>0</v>
      </c>
      <c r="F639" s="148">
        <f>TABLA!BE639</f>
        <v>0</v>
      </c>
      <c r="G639" s="70" t="str">
        <f t="shared" si="116"/>
        <v>0</v>
      </c>
      <c r="H639" s="17" t="str">
        <f t="shared" si="124"/>
        <v/>
      </c>
      <c r="I639" s="17" t="str">
        <f t="shared" si="124"/>
        <v/>
      </c>
      <c r="J639" s="17" t="str">
        <f t="shared" si="124"/>
        <v/>
      </c>
      <c r="K639" s="17" t="str">
        <f t="shared" si="124"/>
        <v/>
      </c>
      <c r="L639" s="17" t="str">
        <f t="shared" si="124"/>
        <v/>
      </c>
      <c r="M639" s="17" t="str">
        <f t="shared" si="124"/>
        <v/>
      </c>
      <c r="N639" s="17" t="str">
        <f t="shared" si="124"/>
        <v/>
      </c>
      <c r="O639" s="17" t="str">
        <f t="shared" si="124"/>
        <v/>
      </c>
      <c r="P639" s="17" t="str">
        <f t="shared" si="124"/>
        <v/>
      </c>
      <c r="Q639" s="17" t="str">
        <f t="shared" si="124"/>
        <v/>
      </c>
      <c r="R639" s="17" t="str">
        <f t="shared" si="124"/>
        <v/>
      </c>
      <c r="S639" s="17" t="str">
        <f t="shared" si="124"/>
        <v/>
      </c>
      <c r="T639" s="17" t="str">
        <f t="shared" si="124"/>
        <v/>
      </c>
      <c r="U639" s="17" t="str">
        <f t="shared" si="124"/>
        <v/>
      </c>
      <c r="V639" s="17" t="str">
        <f t="shared" si="124"/>
        <v/>
      </c>
      <c r="W639" s="17" t="str">
        <f t="shared" si="124"/>
        <v/>
      </c>
      <c r="X639" s="17" t="str">
        <f t="shared" si="123"/>
        <v/>
      </c>
      <c r="Y639" s="17" t="str">
        <f t="shared" si="123"/>
        <v/>
      </c>
      <c r="Z639" s="17" t="str">
        <f t="shared" si="123"/>
        <v/>
      </c>
      <c r="AA639" s="17" t="str">
        <f t="shared" si="123"/>
        <v/>
      </c>
      <c r="AB639" s="17" t="str">
        <f t="shared" si="123"/>
        <v/>
      </c>
      <c r="AC639" s="17" t="str">
        <f t="shared" si="123"/>
        <v/>
      </c>
      <c r="AD639" s="17" t="str">
        <f t="shared" si="123"/>
        <v/>
      </c>
      <c r="AE639" s="17" t="str">
        <f t="shared" si="123"/>
        <v/>
      </c>
      <c r="AF639" s="17" t="str">
        <f t="shared" si="123"/>
        <v/>
      </c>
      <c r="AG639" s="17" t="str">
        <f t="shared" si="123"/>
        <v/>
      </c>
      <c r="AH639" s="17" t="str">
        <f t="shared" si="123"/>
        <v/>
      </c>
      <c r="AI639" s="17" t="str">
        <f t="shared" si="123"/>
        <v/>
      </c>
      <c r="AJ639" s="17" t="str">
        <f t="shared" si="113"/>
        <v/>
      </c>
      <c r="AK639" s="17" t="str">
        <f t="shared" si="113"/>
        <v/>
      </c>
      <c r="AL639" s="17">
        <f t="shared" si="114"/>
        <v>0</v>
      </c>
    </row>
    <row r="640" spans="1:38" hidden="1" x14ac:dyDescent="0.2">
      <c r="A640" s="70" t="str">
        <f t="shared" si="115"/>
        <v/>
      </c>
      <c r="B640" s="228" t="str">
        <f>LEFT(TABLA!BC640,1)</f>
        <v>4</v>
      </c>
      <c r="C640" s="17" t="str">
        <f>TABLA!C640</f>
        <v>Humanidades</v>
      </c>
      <c r="D640" s="17" t="str">
        <f>TABLA!F640</f>
        <v>F. Geografía e Historia</v>
      </c>
      <c r="E640" s="148">
        <f>TABLA!BD640</f>
        <v>0</v>
      </c>
      <c r="F640" s="148">
        <f>TABLA!BE640</f>
        <v>0</v>
      </c>
      <c r="G640" s="70" t="str">
        <f t="shared" si="116"/>
        <v>0</v>
      </c>
      <c r="H640" s="17" t="str">
        <f t="shared" si="124"/>
        <v/>
      </c>
      <c r="I640" s="17" t="str">
        <f t="shared" si="124"/>
        <v/>
      </c>
      <c r="J640" s="17" t="str">
        <f t="shared" si="124"/>
        <v/>
      </c>
      <c r="K640" s="17" t="str">
        <f t="shared" si="124"/>
        <v/>
      </c>
      <c r="L640" s="17" t="str">
        <f t="shared" si="124"/>
        <v/>
      </c>
      <c r="M640" s="17" t="str">
        <f t="shared" si="124"/>
        <v/>
      </c>
      <c r="N640" s="17" t="str">
        <f t="shared" si="124"/>
        <v/>
      </c>
      <c r="O640" s="17" t="str">
        <f t="shared" si="124"/>
        <v/>
      </c>
      <c r="P640" s="17" t="str">
        <f t="shared" si="124"/>
        <v/>
      </c>
      <c r="Q640" s="17" t="str">
        <f t="shared" si="124"/>
        <v/>
      </c>
      <c r="R640" s="17" t="str">
        <f t="shared" si="124"/>
        <v/>
      </c>
      <c r="S640" s="17" t="str">
        <f t="shared" si="124"/>
        <v/>
      </c>
      <c r="T640" s="17" t="str">
        <f t="shared" si="124"/>
        <v/>
      </c>
      <c r="U640" s="17" t="str">
        <f t="shared" si="124"/>
        <v/>
      </c>
      <c r="V640" s="17" t="str">
        <f t="shared" si="124"/>
        <v/>
      </c>
      <c r="W640" s="17" t="str">
        <f t="shared" si="124"/>
        <v/>
      </c>
      <c r="X640" s="17" t="str">
        <f t="shared" si="123"/>
        <v/>
      </c>
      <c r="Y640" s="17" t="str">
        <f t="shared" si="123"/>
        <v/>
      </c>
      <c r="Z640" s="17" t="str">
        <f t="shared" si="123"/>
        <v/>
      </c>
      <c r="AA640" s="17" t="str">
        <f t="shared" si="123"/>
        <v/>
      </c>
      <c r="AB640" s="17" t="str">
        <f t="shared" si="123"/>
        <v/>
      </c>
      <c r="AC640" s="17" t="str">
        <f t="shared" si="123"/>
        <v/>
      </c>
      <c r="AD640" s="17" t="str">
        <f t="shared" si="123"/>
        <v/>
      </c>
      <c r="AE640" s="17" t="str">
        <f t="shared" si="123"/>
        <v/>
      </c>
      <c r="AF640" s="17" t="str">
        <f t="shared" si="123"/>
        <v/>
      </c>
      <c r="AG640" s="17" t="str">
        <f t="shared" si="123"/>
        <v/>
      </c>
      <c r="AH640" s="17" t="str">
        <f t="shared" si="123"/>
        <v/>
      </c>
      <c r="AI640" s="17" t="str">
        <f t="shared" si="123"/>
        <v/>
      </c>
      <c r="AJ640" s="17" t="str">
        <f t="shared" si="113"/>
        <v/>
      </c>
      <c r="AK640" s="17" t="str">
        <f t="shared" si="113"/>
        <v/>
      </c>
      <c r="AL640" s="17">
        <f t="shared" si="114"/>
        <v>0</v>
      </c>
    </row>
    <row r="641" spans="1:38" x14ac:dyDescent="0.2">
      <c r="A641" s="70" t="str">
        <f t="shared" si="115"/>
        <v/>
      </c>
      <c r="B641" s="228" t="str">
        <f>LEFT(TABLA!BC641,1)</f>
        <v>4</v>
      </c>
      <c r="C641" s="264" t="str">
        <f>TABLA!C641</f>
        <v>Ciencias de la Salud</v>
      </c>
      <c r="D641" s="264" t="str">
        <f>TABLA!F641</f>
        <v>F. Veterinaria</v>
      </c>
      <c r="E641" s="148">
        <f>TABLA!BD641</f>
        <v>0</v>
      </c>
      <c r="F641" s="148">
        <f>TABLA!BE641</f>
        <v>0</v>
      </c>
      <c r="G641" s="70" t="str">
        <f t="shared" si="116"/>
        <v>0</v>
      </c>
      <c r="H641" s="17" t="str">
        <f t="shared" si="124"/>
        <v/>
      </c>
      <c r="I641" s="17" t="str">
        <f t="shared" si="124"/>
        <v/>
      </c>
      <c r="J641" s="17" t="str">
        <f t="shared" si="124"/>
        <v/>
      </c>
      <c r="K641" s="17" t="str">
        <f t="shared" si="124"/>
        <v/>
      </c>
      <c r="L641" s="17" t="str">
        <f t="shared" si="124"/>
        <v/>
      </c>
      <c r="M641" s="17" t="str">
        <f t="shared" si="124"/>
        <v/>
      </c>
      <c r="N641" s="17" t="str">
        <f t="shared" si="124"/>
        <v/>
      </c>
      <c r="O641" s="17" t="str">
        <f t="shared" si="124"/>
        <v/>
      </c>
      <c r="P641" s="17" t="str">
        <f t="shared" si="124"/>
        <v/>
      </c>
      <c r="Q641" s="17" t="str">
        <f t="shared" si="124"/>
        <v/>
      </c>
      <c r="R641" s="17" t="str">
        <f t="shared" si="124"/>
        <v/>
      </c>
      <c r="S641" s="17" t="str">
        <f t="shared" si="124"/>
        <v/>
      </c>
      <c r="T641" s="17" t="str">
        <f t="shared" si="124"/>
        <v/>
      </c>
      <c r="U641" s="17" t="str">
        <f t="shared" si="124"/>
        <v/>
      </c>
      <c r="V641" s="17" t="str">
        <f t="shared" si="124"/>
        <v/>
      </c>
      <c r="W641" s="17" t="str">
        <f t="shared" si="124"/>
        <v/>
      </c>
      <c r="X641" s="17" t="str">
        <f t="shared" si="123"/>
        <v/>
      </c>
      <c r="Y641" s="17" t="str">
        <f t="shared" si="123"/>
        <v/>
      </c>
      <c r="Z641" s="17" t="str">
        <f t="shared" si="123"/>
        <v/>
      </c>
      <c r="AA641" s="17" t="str">
        <f t="shared" si="123"/>
        <v/>
      </c>
      <c r="AB641" s="17" t="str">
        <f t="shared" si="123"/>
        <v/>
      </c>
      <c r="AC641" s="17" t="str">
        <f t="shared" si="123"/>
        <v/>
      </c>
      <c r="AD641" s="17" t="str">
        <f t="shared" si="123"/>
        <v/>
      </c>
      <c r="AE641" s="17" t="str">
        <f t="shared" si="123"/>
        <v/>
      </c>
      <c r="AF641" s="17" t="str">
        <f t="shared" si="123"/>
        <v/>
      </c>
      <c r="AG641" s="17" t="str">
        <f t="shared" si="123"/>
        <v/>
      </c>
      <c r="AH641" s="17" t="str">
        <f t="shared" si="123"/>
        <v/>
      </c>
      <c r="AI641" s="17" t="str">
        <f t="shared" si="123"/>
        <v/>
      </c>
      <c r="AJ641" s="17" t="str">
        <f t="shared" si="113"/>
        <v/>
      </c>
      <c r="AK641" s="17" t="str">
        <f t="shared" si="113"/>
        <v/>
      </c>
    </row>
    <row r="642" spans="1:38" hidden="1" x14ac:dyDescent="0.2">
      <c r="A642" s="70" t="str">
        <f t="shared" si="115"/>
        <v/>
      </c>
      <c r="B642" s="228" t="str">
        <f>LEFT(TABLA!BC642,1)</f>
        <v>5</v>
      </c>
      <c r="C642" s="17" t="str">
        <f>TABLA!C642</f>
        <v>Ciencias Experimentales</v>
      </c>
      <c r="D642" s="17" t="str">
        <f>TABLA!F642</f>
        <v>F. Ciencias Biológicas</v>
      </c>
      <c r="E642" s="262">
        <f>TABLA!BD642</f>
        <v>0</v>
      </c>
      <c r="F642" s="148">
        <f>TABLA!BE642</f>
        <v>0</v>
      </c>
      <c r="G642" s="70" t="str">
        <f t="shared" si="116"/>
        <v>0</v>
      </c>
      <c r="H642" s="17" t="str">
        <f t="shared" si="124"/>
        <v/>
      </c>
      <c r="I642" s="17" t="str">
        <f t="shared" si="124"/>
        <v/>
      </c>
      <c r="J642" s="17" t="str">
        <f t="shared" si="124"/>
        <v/>
      </c>
      <c r="K642" s="17" t="str">
        <f t="shared" si="124"/>
        <v/>
      </c>
      <c r="L642" s="17" t="str">
        <f t="shared" si="124"/>
        <v/>
      </c>
      <c r="M642" s="17" t="str">
        <f t="shared" si="124"/>
        <v/>
      </c>
      <c r="N642" s="17" t="str">
        <f t="shared" si="124"/>
        <v/>
      </c>
      <c r="O642" s="17" t="str">
        <f t="shared" si="124"/>
        <v/>
      </c>
      <c r="P642" s="17" t="str">
        <f t="shared" si="124"/>
        <v/>
      </c>
      <c r="Q642" s="17" t="str">
        <f t="shared" si="124"/>
        <v/>
      </c>
      <c r="R642" s="17" t="str">
        <f t="shared" si="124"/>
        <v/>
      </c>
      <c r="S642" s="17" t="str">
        <f t="shared" si="124"/>
        <v/>
      </c>
      <c r="T642" s="17" t="str">
        <f t="shared" si="124"/>
        <v/>
      </c>
      <c r="U642" s="17" t="str">
        <f t="shared" si="124"/>
        <v/>
      </c>
      <c r="V642" s="17" t="str">
        <f t="shared" si="124"/>
        <v/>
      </c>
      <c r="W642" s="17" t="str">
        <f t="shared" si="124"/>
        <v/>
      </c>
      <c r="X642" s="17" t="str">
        <f t="shared" si="123"/>
        <v/>
      </c>
      <c r="Y642" s="17" t="str">
        <f t="shared" si="123"/>
        <v/>
      </c>
      <c r="Z642" s="17" t="str">
        <f t="shared" si="123"/>
        <v/>
      </c>
      <c r="AA642" s="17" t="str">
        <f t="shared" si="123"/>
        <v/>
      </c>
      <c r="AB642" s="17" t="str">
        <f t="shared" si="123"/>
        <v/>
      </c>
      <c r="AC642" s="17" t="str">
        <f t="shared" si="123"/>
        <v/>
      </c>
      <c r="AD642" s="17" t="str">
        <f t="shared" si="123"/>
        <v/>
      </c>
      <c r="AE642" s="17" t="str">
        <f t="shared" si="123"/>
        <v/>
      </c>
      <c r="AF642" s="17" t="str">
        <f t="shared" si="123"/>
        <v/>
      </c>
      <c r="AG642" s="17" t="str">
        <f t="shared" si="123"/>
        <v/>
      </c>
      <c r="AH642" s="17" t="str">
        <f t="shared" si="123"/>
        <v/>
      </c>
      <c r="AI642" s="17" t="str">
        <f t="shared" si="123"/>
        <v/>
      </c>
      <c r="AJ642" s="17" t="str">
        <f t="shared" si="123"/>
        <v/>
      </c>
      <c r="AK642" s="17" t="str">
        <f t="shared" ref="AK642:AK705" si="125">IFERROR((IF(FIND(AK$2,$G642,1)&gt;0,AK$3)),"")</f>
        <v/>
      </c>
      <c r="AL642" s="17">
        <f t="shared" si="114"/>
        <v>0</v>
      </c>
    </row>
    <row r="643" spans="1:38" hidden="1" x14ac:dyDescent="0.2">
      <c r="A643" s="70" t="str">
        <f t="shared" si="115"/>
        <v/>
      </c>
      <c r="B643" s="228" t="str">
        <f>LEFT(TABLA!BC643,1)</f>
        <v>5</v>
      </c>
      <c r="C643" s="17" t="str">
        <f>TABLA!C643</f>
        <v>Humanidades</v>
      </c>
      <c r="D643" s="17" t="str">
        <f>TABLA!F643</f>
        <v>F. Filología</v>
      </c>
      <c r="E643" s="148">
        <f>TABLA!BD643</f>
        <v>0</v>
      </c>
      <c r="F643" s="148">
        <f>TABLA!BE643</f>
        <v>0</v>
      </c>
      <c r="G643" s="70" t="str">
        <f t="shared" si="116"/>
        <v>0</v>
      </c>
      <c r="H643" s="17" t="str">
        <f t="shared" si="124"/>
        <v/>
      </c>
      <c r="I643" s="17" t="str">
        <f t="shared" si="124"/>
        <v/>
      </c>
      <c r="J643" s="17" t="str">
        <f t="shared" si="124"/>
        <v/>
      </c>
      <c r="K643" s="17" t="str">
        <f t="shared" si="124"/>
        <v/>
      </c>
      <c r="L643" s="17" t="str">
        <f t="shared" si="124"/>
        <v/>
      </c>
      <c r="M643" s="17" t="str">
        <f t="shared" si="124"/>
        <v/>
      </c>
      <c r="N643" s="17" t="str">
        <f t="shared" si="124"/>
        <v/>
      </c>
      <c r="O643" s="17" t="str">
        <f t="shared" si="124"/>
        <v/>
      </c>
      <c r="P643" s="17" t="str">
        <f t="shared" si="124"/>
        <v/>
      </c>
      <c r="Q643" s="17" t="str">
        <f t="shared" si="124"/>
        <v/>
      </c>
      <c r="R643" s="17" t="str">
        <f t="shared" si="124"/>
        <v/>
      </c>
      <c r="S643" s="17" t="str">
        <f t="shared" si="124"/>
        <v/>
      </c>
      <c r="T643" s="17" t="str">
        <f t="shared" si="124"/>
        <v/>
      </c>
      <c r="U643" s="17" t="str">
        <f t="shared" si="124"/>
        <v/>
      </c>
      <c r="V643" s="17" t="str">
        <f t="shared" si="124"/>
        <v/>
      </c>
      <c r="W643" s="17" t="str">
        <f t="shared" si="124"/>
        <v/>
      </c>
      <c r="X643" s="17" t="str">
        <f t="shared" si="123"/>
        <v/>
      </c>
      <c r="Y643" s="17" t="str">
        <f t="shared" si="123"/>
        <v/>
      </c>
      <c r="Z643" s="17" t="str">
        <f t="shared" si="123"/>
        <v/>
      </c>
      <c r="AA643" s="17" t="str">
        <f t="shared" si="123"/>
        <v/>
      </c>
      <c r="AB643" s="17" t="str">
        <f t="shared" si="123"/>
        <v/>
      </c>
      <c r="AC643" s="17" t="str">
        <f t="shared" si="123"/>
        <v/>
      </c>
      <c r="AD643" s="17" t="str">
        <f t="shared" si="123"/>
        <v/>
      </c>
      <c r="AE643" s="17" t="str">
        <f t="shared" si="123"/>
        <v/>
      </c>
      <c r="AF643" s="17" t="str">
        <f t="shared" si="123"/>
        <v/>
      </c>
      <c r="AG643" s="17" t="str">
        <f t="shared" si="123"/>
        <v/>
      </c>
      <c r="AH643" s="17" t="str">
        <f t="shared" si="123"/>
        <v/>
      </c>
      <c r="AI643" s="17" t="str">
        <f t="shared" si="123"/>
        <v/>
      </c>
      <c r="AJ643" s="17" t="str">
        <f t="shared" si="123"/>
        <v/>
      </c>
      <c r="AK643" s="17" t="str">
        <f t="shared" si="125"/>
        <v/>
      </c>
      <c r="AL643" s="17">
        <f t="shared" si="114"/>
        <v>0</v>
      </c>
    </row>
    <row r="644" spans="1:38" hidden="1" x14ac:dyDescent="0.2">
      <c r="A644" s="70" t="str">
        <f t="shared" si="115"/>
        <v/>
      </c>
      <c r="B644" s="228" t="str">
        <f>LEFT(TABLA!BC644,1)</f>
        <v>5</v>
      </c>
      <c r="C644" s="17" t="str">
        <f>TABLA!C644</f>
        <v>Ciencias Experimentales</v>
      </c>
      <c r="D644" s="17" t="str">
        <f>TABLA!F644</f>
        <v>F. Informática</v>
      </c>
      <c r="E644" s="148">
        <f>TABLA!BD644</f>
        <v>0</v>
      </c>
      <c r="F644" s="148">
        <f>TABLA!BE644</f>
        <v>0</v>
      </c>
      <c r="G644" s="70" t="str">
        <f t="shared" si="116"/>
        <v>0</v>
      </c>
      <c r="H644" s="17" t="str">
        <f t="shared" si="124"/>
        <v/>
      </c>
      <c r="I644" s="17" t="str">
        <f t="shared" si="124"/>
        <v/>
      </c>
      <c r="J644" s="17" t="str">
        <f t="shared" si="124"/>
        <v/>
      </c>
      <c r="K644" s="17" t="str">
        <f t="shared" si="124"/>
        <v/>
      </c>
      <c r="L644" s="17" t="str">
        <f t="shared" si="124"/>
        <v/>
      </c>
      <c r="M644" s="17" t="str">
        <f t="shared" si="124"/>
        <v/>
      </c>
      <c r="N644" s="17" t="str">
        <f t="shared" si="124"/>
        <v/>
      </c>
      <c r="O644" s="17" t="str">
        <f t="shared" si="124"/>
        <v/>
      </c>
      <c r="P644" s="17" t="str">
        <f t="shared" si="124"/>
        <v/>
      </c>
      <c r="Q644" s="17" t="str">
        <f t="shared" si="124"/>
        <v/>
      </c>
      <c r="R644" s="17" t="str">
        <f t="shared" si="124"/>
        <v/>
      </c>
      <c r="S644" s="17" t="str">
        <f t="shared" si="124"/>
        <v/>
      </c>
      <c r="T644" s="17" t="str">
        <f t="shared" si="124"/>
        <v/>
      </c>
      <c r="U644" s="17" t="str">
        <f t="shared" si="124"/>
        <v/>
      </c>
      <c r="V644" s="17" t="str">
        <f t="shared" si="124"/>
        <v/>
      </c>
      <c r="W644" s="17" t="str">
        <f t="shared" si="124"/>
        <v/>
      </c>
      <c r="X644" s="17" t="str">
        <f t="shared" si="123"/>
        <v/>
      </c>
      <c r="Y644" s="17" t="str">
        <f t="shared" si="123"/>
        <v/>
      </c>
      <c r="Z644" s="17" t="str">
        <f t="shared" si="123"/>
        <v/>
      </c>
      <c r="AA644" s="17" t="str">
        <f t="shared" si="123"/>
        <v/>
      </c>
      <c r="AB644" s="17" t="str">
        <f t="shared" si="123"/>
        <v/>
      </c>
      <c r="AC644" s="17" t="str">
        <f t="shared" si="123"/>
        <v/>
      </c>
      <c r="AD644" s="17" t="str">
        <f t="shared" si="123"/>
        <v/>
      </c>
      <c r="AE644" s="17" t="str">
        <f t="shared" si="123"/>
        <v/>
      </c>
      <c r="AF644" s="17" t="str">
        <f t="shared" si="123"/>
        <v/>
      </c>
      <c r="AG644" s="17" t="str">
        <f t="shared" si="123"/>
        <v/>
      </c>
      <c r="AH644" s="17" t="str">
        <f t="shared" si="123"/>
        <v/>
      </c>
      <c r="AI644" s="17" t="str">
        <f t="shared" si="123"/>
        <v/>
      </c>
      <c r="AJ644" s="17" t="str">
        <f t="shared" si="123"/>
        <v/>
      </c>
      <c r="AK644" s="17" t="str">
        <f t="shared" si="125"/>
        <v/>
      </c>
      <c r="AL644" s="17">
        <f t="shared" ref="AL644:AL659" si="126">COUNTIF(E644,"&lt;&gt;0")</f>
        <v>0</v>
      </c>
    </row>
    <row r="645" spans="1:38" hidden="1" x14ac:dyDescent="0.2">
      <c r="A645" s="70" t="str">
        <f t="shared" ref="A645:A708" si="127">CONCATENATE(H645,,I645,J645,K645,L645,M645,N645,O645,P645,Q645,R645,S645,T645,U645,V645,W645,X645,Y645,Z645,AA645,AB645,AC645,AD645,AE645,AF645,AG645,AH645,AI645,AJ645,AK645)</f>
        <v/>
      </c>
      <c r="B645" s="228" t="str">
        <f>LEFT(TABLA!BC645,1)</f>
        <v>5</v>
      </c>
      <c r="C645" s="17" t="str">
        <f>TABLA!C645</f>
        <v>Humanidades</v>
      </c>
      <c r="D645" s="17" t="str">
        <f>TABLA!F645</f>
        <v>F. Geografía e Historia</v>
      </c>
      <c r="E645" s="148">
        <f>TABLA!BD645</f>
        <v>0</v>
      </c>
      <c r="F645" s="148">
        <f>TABLA!BE645</f>
        <v>0</v>
      </c>
      <c r="G645" s="70" t="str">
        <f t="shared" ref="G645:G708" si="128">SUBSTITUTE(SUBSTITUTE(SUBSTITUTE(SUBSTITUTE(SUBSTITUTE(UPPER(E645),"Á","A"),"É","E"),"Í","I"),"Ó","O"),"Ú","U")</f>
        <v>0</v>
      </c>
      <c r="H645" s="17" t="str">
        <f t="shared" si="124"/>
        <v/>
      </c>
      <c r="I645" s="17" t="str">
        <f t="shared" si="124"/>
        <v/>
      </c>
      <c r="J645" s="17" t="str">
        <f t="shared" si="124"/>
        <v/>
      </c>
      <c r="K645" s="17" t="str">
        <f t="shared" si="124"/>
        <v/>
      </c>
      <c r="L645" s="17" t="str">
        <f t="shared" si="124"/>
        <v/>
      </c>
      <c r="M645" s="17" t="str">
        <f t="shared" si="124"/>
        <v/>
      </c>
      <c r="N645" s="17" t="str">
        <f t="shared" si="124"/>
        <v/>
      </c>
      <c r="O645" s="17" t="str">
        <f t="shared" si="124"/>
        <v/>
      </c>
      <c r="P645" s="17" t="str">
        <f t="shared" si="124"/>
        <v/>
      </c>
      <c r="Q645" s="17" t="str">
        <f t="shared" si="124"/>
        <v/>
      </c>
      <c r="R645" s="17" t="str">
        <f t="shared" si="124"/>
        <v/>
      </c>
      <c r="S645" s="17" t="str">
        <f t="shared" si="124"/>
        <v/>
      </c>
      <c r="T645" s="17" t="str">
        <f t="shared" si="124"/>
        <v/>
      </c>
      <c r="U645" s="17" t="str">
        <f t="shared" si="124"/>
        <v/>
      </c>
      <c r="V645" s="17" t="str">
        <f t="shared" si="124"/>
        <v/>
      </c>
      <c r="W645" s="17" t="str">
        <f t="shared" si="124"/>
        <v/>
      </c>
      <c r="X645" s="17" t="str">
        <f t="shared" si="123"/>
        <v/>
      </c>
      <c r="Y645" s="17" t="str">
        <f t="shared" si="123"/>
        <v/>
      </c>
      <c r="Z645" s="17" t="str">
        <f t="shared" si="123"/>
        <v/>
      </c>
      <c r="AA645" s="17" t="str">
        <f t="shared" si="123"/>
        <v/>
      </c>
      <c r="AB645" s="17" t="str">
        <f t="shared" si="123"/>
        <v/>
      </c>
      <c r="AC645" s="17" t="str">
        <f t="shared" si="123"/>
        <v/>
      </c>
      <c r="AD645" s="17" t="str">
        <f t="shared" si="123"/>
        <v/>
      </c>
      <c r="AE645" s="17" t="str">
        <f t="shared" si="123"/>
        <v/>
      </c>
      <c r="AF645" s="17" t="str">
        <f t="shared" si="123"/>
        <v/>
      </c>
      <c r="AG645" s="17" t="str">
        <f t="shared" si="123"/>
        <v/>
      </c>
      <c r="AH645" s="17" t="str">
        <f t="shared" si="123"/>
        <v/>
      </c>
      <c r="AI645" s="17" t="str">
        <f t="shared" si="123"/>
        <v/>
      </c>
      <c r="AJ645" s="17" t="str">
        <f t="shared" si="123"/>
        <v/>
      </c>
      <c r="AK645" s="17" t="str">
        <f t="shared" si="125"/>
        <v/>
      </c>
      <c r="AL645" s="17">
        <f t="shared" si="126"/>
        <v>0</v>
      </c>
    </row>
    <row r="646" spans="1:38" hidden="1" x14ac:dyDescent="0.2">
      <c r="A646" s="70" t="str">
        <f t="shared" si="127"/>
        <v/>
      </c>
      <c r="B646" s="228" t="str">
        <f>LEFT(TABLA!BC646,1)</f>
        <v>4</v>
      </c>
      <c r="C646" s="17" t="str">
        <f>TABLA!C646</f>
        <v>Ciencias Sociales</v>
      </c>
      <c r="D646" s="17" t="str">
        <f>TABLA!F646</f>
        <v>F. Ciencias Económicas y Empresariales</v>
      </c>
      <c r="E646" s="148">
        <f>TABLA!BD646</f>
        <v>0</v>
      </c>
      <c r="F646" s="148">
        <f>TABLA!BE646</f>
        <v>0</v>
      </c>
      <c r="G646" s="70" t="str">
        <f t="shared" si="128"/>
        <v>0</v>
      </c>
      <c r="H646" s="17" t="str">
        <f t="shared" si="124"/>
        <v/>
      </c>
      <c r="I646" s="17" t="str">
        <f t="shared" si="124"/>
        <v/>
      </c>
      <c r="J646" s="17" t="str">
        <f t="shared" si="124"/>
        <v/>
      </c>
      <c r="K646" s="17" t="str">
        <f t="shared" si="124"/>
        <v/>
      </c>
      <c r="L646" s="17" t="str">
        <f t="shared" si="124"/>
        <v/>
      </c>
      <c r="M646" s="17" t="str">
        <f t="shared" si="124"/>
        <v/>
      </c>
      <c r="N646" s="17" t="str">
        <f t="shared" si="124"/>
        <v/>
      </c>
      <c r="O646" s="17" t="str">
        <f t="shared" si="124"/>
        <v/>
      </c>
      <c r="P646" s="17" t="str">
        <f t="shared" si="124"/>
        <v/>
      </c>
      <c r="Q646" s="17" t="str">
        <f t="shared" si="124"/>
        <v/>
      </c>
      <c r="R646" s="17" t="str">
        <f t="shared" si="124"/>
        <v/>
      </c>
      <c r="S646" s="17" t="str">
        <f t="shared" si="124"/>
        <v/>
      </c>
      <c r="T646" s="17" t="str">
        <f t="shared" si="124"/>
        <v/>
      </c>
      <c r="U646" s="17" t="str">
        <f t="shared" si="124"/>
        <v/>
      </c>
      <c r="V646" s="17" t="str">
        <f t="shared" si="124"/>
        <v/>
      </c>
      <c r="W646" s="17" t="str">
        <f t="shared" si="124"/>
        <v/>
      </c>
      <c r="X646" s="17" t="str">
        <f t="shared" si="123"/>
        <v/>
      </c>
      <c r="Y646" s="17" t="str">
        <f t="shared" si="123"/>
        <v/>
      </c>
      <c r="Z646" s="17" t="str">
        <f t="shared" si="123"/>
        <v/>
      </c>
      <c r="AA646" s="17" t="str">
        <f t="shared" si="123"/>
        <v/>
      </c>
      <c r="AB646" s="17" t="str">
        <f t="shared" si="123"/>
        <v/>
      </c>
      <c r="AC646" s="17" t="str">
        <f t="shared" si="123"/>
        <v/>
      </c>
      <c r="AD646" s="17" t="str">
        <f t="shared" si="123"/>
        <v/>
      </c>
      <c r="AE646" s="17" t="str">
        <f t="shared" si="123"/>
        <v/>
      </c>
      <c r="AF646" s="17" t="str">
        <f t="shared" si="123"/>
        <v/>
      </c>
      <c r="AG646" s="17" t="str">
        <f t="shared" si="123"/>
        <v/>
      </c>
      <c r="AH646" s="17" t="str">
        <f t="shared" si="123"/>
        <v/>
      </c>
      <c r="AI646" s="17" t="str">
        <f t="shared" si="123"/>
        <v/>
      </c>
      <c r="AJ646" s="17" t="str">
        <f t="shared" si="123"/>
        <v/>
      </c>
      <c r="AK646" s="17" t="str">
        <f t="shared" si="125"/>
        <v/>
      </c>
      <c r="AL646" s="17">
        <f t="shared" si="126"/>
        <v>0</v>
      </c>
    </row>
    <row r="647" spans="1:38" hidden="1" x14ac:dyDescent="0.2">
      <c r="A647" s="70" t="str">
        <f t="shared" si="127"/>
        <v/>
      </c>
      <c r="B647" s="228" t="str">
        <f>LEFT(TABLA!BC647,1)</f>
        <v>5</v>
      </c>
      <c r="C647" s="17" t="str">
        <f>TABLA!C647</f>
        <v>Humanidades</v>
      </c>
      <c r="D647" s="17" t="str">
        <f>TABLA!F647</f>
        <v>F. Geografía e Historia</v>
      </c>
      <c r="E647" s="148">
        <f>TABLA!BD647</f>
        <v>0</v>
      </c>
      <c r="F647" s="148">
        <f>TABLA!BE647</f>
        <v>0</v>
      </c>
      <c r="G647" s="70" t="str">
        <f t="shared" si="128"/>
        <v>0</v>
      </c>
      <c r="H647" s="17" t="str">
        <f t="shared" si="124"/>
        <v/>
      </c>
      <c r="I647" s="17" t="str">
        <f t="shared" si="124"/>
        <v/>
      </c>
      <c r="J647" s="17" t="str">
        <f t="shared" si="124"/>
        <v/>
      </c>
      <c r="K647" s="17" t="str">
        <f t="shared" si="124"/>
        <v/>
      </c>
      <c r="L647" s="17" t="str">
        <f t="shared" si="124"/>
        <v/>
      </c>
      <c r="M647" s="17" t="str">
        <f t="shared" si="124"/>
        <v/>
      </c>
      <c r="N647" s="17" t="str">
        <f t="shared" si="124"/>
        <v/>
      </c>
      <c r="O647" s="17" t="str">
        <f t="shared" si="124"/>
        <v/>
      </c>
      <c r="P647" s="17" t="str">
        <f t="shared" si="124"/>
        <v/>
      </c>
      <c r="Q647" s="17" t="str">
        <f t="shared" si="124"/>
        <v/>
      </c>
      <c r="R647" s="17" t="str">
        <f t="shared" si="124"/>
        <v/>
      </c>
      <c r="S647" s="17" t="str">
        <f t="shared" si="124"/>
        <v/>
      </c>
      <c r="T647" s="17" t="str">
        <f t="shared" si="124"/>
        <v/>
      </c>
      <c r="U647" s="17" t="str">
        <f t="shared" si="124"/>
        <v/>
      </c>
      <c r="V647" s="17" t="str">
        <f t="shared" si="124"/>
        <v/>
      </c>
      <c r="W647" s="17" t="str">
        <f t="shared" ref="W647:AI662" si="129">IFERROR((IF(FIND(W$2,$G647,1)&gt;0,W$3)),"")</f>
        <v/>
      </c>
      <c r="X647" s="17" t="str">
        <f t="shared" si="129"/>
        <v/>
      </c>
      <c r="Y647" s="17" t="str">
        <f t="shared" si="129"/>
        <v/>
      </c>
      <c r="Z647" s="17" t="str">
        <f t="shared" si="129"/>
        <v/>
      </c>
      <c r="AA647" s="17" t="str">
        <f t="shared" si="129"/>
        <v/>
      </c>
      <c r="AB647" s="17" t="str">
        <f t="shared" si="129"/>
        <v/>
      </c>
      <c r="AC647" s="17" t="str">
        <f t="shared" si="129"/>
        <v/>
      </c>
      <c r="AD647" s="17" t="str">
        <f t="shared" si="129"/>
        <v/>
      </c>
      <c r="AE647" s="17" t="str">
        <f t="shared" si="129"/>
        <v/>
      </c>
      <c r="AF647" s="17" t="str">
        <f t="shared" si="129"/>
        <v/>
      </c>
      <c r="AG647" s="17" t="str">
        <f t="shared" si="129"/>
        <v/>
      </c>
      <c r="AH647" s="17" t="str">
        <f t="shared" si="129"/>
        <v/>
      </c>
      <c r="AI647" s="17" t="str">
        <f t="shared" si="129"/>
        <v/>
      </c>
      <c r="AJ647" s="17" t="str">
        <f t="shared" si="123"/>
        <v/>
      </c>
      <c r="AK647" s="17" t="str">
        <f t="shared" si="125"/>
        <v/>
      </c>
      <c r="AL647" s="17">
        <f t="shared" si="126"/>
        <v>0</v>
      </c>
    </row>
    <row r="648" spans="1:38" hidden="1" x14ac:dyDescent="0.2">
      <c r="A648" s="70" t="str">
        <f t="shared" si="127"/>
        <v/>
      </c>
      <c r="B648" s="228" t="str">
        <f>LEFT(TABLA!BC648,1)</f>
        <v>3</v>
      </c>
      <c r="C648" s="17" t="str">
        <f>TABLA!C648</f>
        <v>Ciencias Experimentales</v>
      </c>
      <c r="D648" s="17" t="str">
        <f>TABLA!F648</f>
        <v>F. Informática</v>
      </c>
      <c r="E648" s="148">
        <f>TABLA!BD648</f>
        <v>0</v>
      </c>
      <c r="F648" s="148">
        <f>TABLA!BE648</f>
        <v>0</v>
      </c>
      <c r="G648" s="70" t="str">
        <f t="shared" si="128"/>
        <v>0</v>
      </c>
      <c r="H648" s="17" t="str">
        <f t="shared" ref="H648:W663" si="130">IFERROR((IF(FIND(H$2,$G648,1)&gt;0,H$3)),"")</f>
        <v/>
      </c>
      <c r="I648" s="17" t="str">
        <f t="shared" si="130"/>
        <v/>
      </c>
      <c r="J648" s="17" t="str">
        <f t="shared" si="130"/>
        <v/>
      </c>
      <c r="K648" s="17" t="str">
        <f t="shared" si="130"/>
        <v/>
      </c>
      <c r="L648" s="17" t="str">
        <f t="shared" si="130"/>
        <v/>
      </c>
      <c r="M648" s="17" t="str">
        <f t="shared" si="130"/>
        <v/>
      </c>
      <c r="N648" s="17" t="str">
        <f t="shared" si="130"/>
        <v/>
      </c>
      <c r="O648" s="17" t="str">
        <f t="shared" si="130"/>
        <v/>
      </c>
      <c r="P648" s="17" t="str">
        <f t="shared" si="130"/>
        <v/>
      </c>
      <c r="Q648" s="17" t="str">
        <f t="shared" si="130"/>
        <v/>
      </c>
      <c r="R648" s="17" t="str">
        <f t="shared" si="130"/>
        <v/>
      </c>
      <c r="S648" s="17" t="str">
        <f t="shared" si="130"/>
        <v/>
      </c>
      <c r="T648" s="17" t="str">
        <f t="shared" si="130"/>
        <v/>
      </c>
      <c r="U648" s="17" t="str">
        <f t="shared" si="130"/>
        <v/>
      </c>
      <c r="V648" s="17" t="str">
        <f t="shared" si="130"/>
        <v/>
      </c>
      <c r="W648" s="17" t="str">
        <f t="shared" si="130"/>
        <v/>
      </c>
      <c r="X648" s="17" t="str">
        <f t="shared" si="129"/>
        <v/>
      </c>
      <c r="Y648" s="17" t="str">
        <f t="shared" si="129"/>
        <v/>
      </c>
      <c r="Z648" s="17" t="str">
        <f t="shared" si="129"/>
        <v/>
      </c>
      <c r="AA648" s="17" t="str">
        <f t="shared" si="129"/>
        <v/>
      </c>
      <c r="AB648" s="17" t="str">
        <f t="shared" si="129"/>
        <v/>
      </c>
      <c r="AC648" s="17" t="str">
        <f t="shared" si="129"/>
        <v/>
      </c>
      <c r="AD648" s="17" t="str">
        <f t="shared" si="129"/>
        <v/>
      </c>
      <c r="AE648" s="17" t="str">
        <f t="shared" si="129"/>
        <v/>
      </c>
      <c r="AF648" s="17" t="str">
        <f t="shared" si="129"/>
        <v/>
      </c>
      <c r="AG648" s="17" t="str">
        <f t="shared" si="129"/>
        <v/>
      </c>
      <c r="AH648" s="17" t="str">
        <f t="shared" si="129"/>
        <v/>
      </c>
      <c r="AI648" s="17" t="str">
        <f t="shared" si="129"/>
        <v/>
      </c>
      <c r="AJ648" s="17" t="str">
        <f t="shared" si="123"/>
        <v/>
      </c>
      <c r="AK648" s="17" t="str">
        <f t="shared" si="125"/>
        <v/>
      </c>
      <c r="AL648" s="17">
        <f t="shared" si="126"/>
        <v>0</v>
      </c>
    </row>
    <row r="649" spans="1:38" x14ac:dyDescent="0.2">
      <c r="A649" s="70" t="str">
        <f t="shared" si="127"/>
        <v/>
      </c>
      <c r="B649" s="228" t="str">
        <f>LEFT(TABLA!BC649,1)</f>
        <v>4</v>
      </c>
      <c r="C649" s="264" t="str">
        <f>TABLA!C649</f>
        <v>Ciencias Sociales</v>
      </c>
      <c r="D649" s="264" t="str">
        <f>TABLA!F649</f>
        <v>F. Ciencias Económicas y Empresariales</v>
      </c>
      <c r="E649" s="148">
        <f>TABLA!BD649</f>
        <v>0</v>
      </c>
      <c r="F649" s="148">
        <f>TABLA!BE649</f>
        <v>0</v>
      </c>
      <c r="G649" s="70" t="str">
        <f t="shared" si="128"/>
        <v>0</v>
      </c>
      <c r="H649" s="17" t="str">
        <f t="shared" si="130"/>
        <v/>
      </c>
      <c r="I649" s="17" t="str">
        <f t="shared" si="130"/>
        <v/>
      </c>
      <c r="J649" s="17" t="str">
        <f t="shared" si="130"/>
        <v/>
      </c>
      <c r="K649" s="17" t="str">
        <f t="shared" si="130"/>
        <v/>
      </c>
      <c r="L649" s="17" t="str">
        <f t="shared" si="130"/>
        <v/>
      </c>
      <c r="M649" s="17" t="str">
        <f t="shared" si="130"/>
        <v/>
      </c>
      <c r="N649" s="17" t="str">
        <f t="shared" si="130"/>
        <v/>
      </c>
      <c r="O649" s="17" t="str">
        <f t="shared" si="130"/>
        <v/>
      </c>
      <c r="P649" s="17" t="str">
        <f t="shared" si="130"/>
        <v/>
      </c>
      <c r="Q649" s="17" t="str">
        <f t="shared" si="130"/>
        <v/>
      </c>
      <c r="R649" s="17" t="str">
        <f t="shared" si="130"/>
        <v/>
      </c>
      <c r="S649" s="17" t="str">
        <f t="shared" si="130"/>
        <v/>
      </c>
      <c r="T649" s="17" t="str">
        <f t="shared" si="130"/>
        <v/>
      </c>
      <c r="U649" s="17" t="str">
        <f t="shared" si="130"/>
        <v/>
      </c>
      <c r="V649" s="17" t="str">
        <f t="shared" si="130"/>
        <v/>
      </c>
      <c r="W649" s="17" t="str">
        <f t="shared" si="130"/>
        <v/>
      </c>
      <c r="X649" s="17" t="str">
        <f t="shared" si="129"/>
        <v/>
      </c>
      <c r="Y649" s="17" t="str">
        <f t="shared" si="129"/>
        <v/>
      </c>
      <c r="Z649" s="17" t="str">
        <f t="shared" si="129"/>
        <v/>
      </c>
      <c r="AA649" s="17" t="str">
        <f t="shared" si="129"/>
        <v/>
      </c>
      <c r="AB649" s="17" t="str">
        <f t="shared" si="129"/>
        <v/>
      </c>
      <c r="AC649" s="17" t="str">
        <f t="shared" si="129"/>
        <v/>
      </c>
      <c r="AD649" s="17" t="str">
        <f t="shared" si="129"/>
        <v/>
      </c>
      <c r="AE649" s="17" t="str">
        <f t="shared" si="129"/>
        <v/>
      </c>
      <c r="AF649" s="17" t="str">
        <f t="shared" si="129"/>
        <v/>
      </c>
      <c r="AG649" s="17" t="str">
        <f t="shared" si="129"/>
        <v/>
      </c>
      <c r="AH649" s="17" t="str">
        <f t="shared" si="129"/>
        <v/>
      </c>
      <c r="AI649" s="17" t="str">
        <f t="shared" si="129"/>
        <v/>
      </c>
      <c r="AJ649" s="17" t="str">
        <f t="shared" si="123"/>
        <v/>
      </c>
      <c r="AK649" s="17" t="str">
        <f t="shared" si="125"/>
        <v/>
      </c>
    </row>
    <row r="650" spans="1:38" hidden="1" x14ac:dyDescent="0.2">
      <c r="A650" s="70" t="str">
        <f t="shared" si="127"/>
        <v/>
      </c>
      <c r="B650" s="228" t="str">
        <f>LEFT(TABLA!BC650,1)</f>
        <v>4</v>
      </c>
      <c r="C650" s="17" t="str">
        <f>TABLA!C650</f>
        <v>Ciencias Sociales</v>
      </c>
      <c r="D650" s="17" t="str">
        <f>TABLA!F650</f>
        <v>F. Ciencias Políticas y Sociología</v>
      </c>
      <c r="E650" s="262">
        <f>TABLA!BD650</f>
        <v>0</v>
      </c>
      <c r="F650" s="148">
        <f>TABLA!BE650</f>
        <v>0</v>
      </c>
      <c r="G650" s="70" t="str">
        <f t="shared" si="128"/>
        <v>0</v>
      </c>
      <c r="H650" s="17" t="str">
        <f t="shared" si="130"/>
        <v/>
      </c>
      <c r="I650" s="17" t="str">
        <f t="shared" si="130"/>
        <v/>
      </c>
      <c r="J650" s="17" t="str">
        <f t="shared" si="130"/>
        <v/>
      </c>
      <c r="K650" s="17" t="str">
        <f t="shared" si="130"/>
        <v/>
      </c>
      <c r="L650" s="17" t="str">
        <f t="shared" si="130"/>
        <v/>
      </c>
      <c r="M650" s="17" t="str">
        <f t="shared" si="130"/>
        <v/>
      </c>
      <c r="N650" s="17" t="str">
        <f t="shared" si="130"/>
        <v/>
      </c>
      <c r="O650" s="17" t="str">
        <f t="shared" si="130"/>
        <v/>
      </c>
      <c r="P650" s="17" t="str">
        <f t="shared" si="130"/>
        <v/>
      </c>
      <c r="Q650" s="17" t="str">
        <f t="shared" si="130"/>
        <v/>
      </c>
      <c r="R650" s="17" t="str">
        <f t="shared" si="130"/>
        <v/>
      </c>
      <c r="S650" s="17" t="str">
        <f t="shared" si="130"/>
        <v/>
      </c>
      <c r="T650" s="17" t="str">
        <f t="shared" si="130"/>
        <v/>
      </c>
      <c r="U650" s="17" t="str">
        <f t="shared" si="130"/>
        <v/>
      </c>
      <c r="V650" s="17" t="str">
        <f t="shared" si="130"/>
        <v/>
      </c>
      <c r="W650" s="17" t="str">
        <f t="shared" si="130"/>
        <v/>
      </c>
      <c r="X650" s="17" t="str">
        <f t="shared" si="129"/>
        <v/>
      </c>
      <c r="Y650" s="17" t="str">
        <f t="shared" si="129"/>
        <v/>
      </c>
      <c r="Z650" s="17" t="str">
        <f t="shared" si="129"/>
        <v/>
      </c>
      <c r="AA650" s="17" t="str">
        <f t="shared" si="129"/>
        <v/>
      </c>
      <c r="AB650" s="17" t="str">
        <f t="shared" si="129"/>
        <v/>
      </c>
      <c r="AC650" s="17" t="str">
        <f t="shared" si="129"/>
        <v/>
      </c>
      <c r="AD650" s="17" t="str">
        <f t="shared" si="129"/>
        <v/>
      </c>
      <c r="AE650" s="17" t="str">
        <f t="shared" si="129"/>
        <v/>
      </c>
      <c r="AF650" s="17" t="str">
        <f t="shared" si="129"/>
        <v/>
      </c>
      <c r="AG650" s="17" t="str">
        <f t="shared" si="129"/>
        <v/>
      </c>
      <c r="AH650" s="17" t="str">
        <f t="shared" si="129"/>
        <v/>
      </c>
      <c r="AI650" s="17" t="str">
        <f t="shared" si="129"/>
        <v/>
      </c>
      <c r="AJ650" s="17" t="str">
        <f t="shared" si="123"/>
        <v/>
      </c>
      <c r="AK650" s="17" t="str">
        <f t="shared" si="125"/>
        <v/>
      </c>
      <c r="AL650" s="17">
        <f t="shared" si="126"/>
        <v>0</v>
      </c>
    </row>
    <row r="651" spans="1:38" hidden="1" x14ac:dyDescent="0.2">
      <c r="A651" s="70" t="str">
        <f t="shared" si="127"/>
        <v/>
      </c>
      <c r="B651" s="228" t="str">
        <f>LEFT(TABLA!BC651,1)</f>
        <v>5</v>
      </c>
      <c r="C651" s="17" t="str">
        <f>TABLA!C651</f>
        <v>Ciencias de la Salud</v>
      </c>
      <c r="D651" s="17" t="str">
        <f>TABLA!F651</f>
        <v>F. Medicina</v>
      </c>
      <c r="E651" s="148">
        <f>TABLA!BD651</f>
        <v>0</v>
      </c>
      <c r="F651" s="148">
        <f>TABLA!BE651</f>
        <v>0</v>
      </c>
      <c r="G651" s="70" t="str">
        <f t="shared" si="128"/>
        <v>0</v>
      </c>
      <c r="H651" s="17" t="str">
        <f t="shared" si="130"/>
        <v/>
      </c>
      <c r="I651" s="17" t="str">
        <f t="shared" si="130"/>
        <v/>
      </c>
      <c r="J651" s="17" t="str">
        <f t="shared" si="130"/>
        <v/>
      </c>
      <c r="K651" s="17" t="str">
        <f t="shared" si="130"/>
        <v/>
      </c>
      <c r="L651" s="17" t="str">
        <f t="shared" si="130"/>
        <v/>
      </c>
      <c r="M651" s="17" t="str">
        <f t="shared" si="130"/>
        <v/>
      </c>
      <c r="N651" s="17" t="str">
        <f t="shared" si="130"/>
        <v/>
      </c>
      <c r="O651" s="17" t="str">
        <f t="shared" si="130"/>
        <v/>
      </c>
      <c r="P651" s="17" t="str">
        <f t="shared" si="130"/>
        <v/>
      </c>
      <c r="Q651" s="17" t="str">
        <f t="shared" si="130"/>
        <v/>
      </c>
      <c r="R651" s="17" t="str">
        <f t="shared" si="130"/>
        <v/>
      </c>
      <c r="S651" s="17" t="str">
        <f t="shared" si="130"/>
        <v/>
      </c>
      <c r="T651" s="17" t="str">
        <f t="shared" si="130"/>
        <v/>
      </c>
      <c r="U651" s="17" t="str">
        <f t="shared" si="130"/>
        <v/>
      </c>
      <c r="V651" s="17" t="str">
        <f t="shared" si="130"/>
        <v/>
      </c>
      <c r="W651" s="17" t="str">
        <f t="shared" si="130"/>
        <v/>
      </c>
      <c r="X651" s="17" t="str">
        <f t="shared" si="129"/>
        <v/>
      </c>
      <c r="Y651" s="17" t="str">
        <f t="shared" si="129"/>
        <v/>
      </c>
      <c r="Z651" s="17" t="str">
        <f t="shared" si="129"/>
        <v/>
      </c>
      <c r="AA651" s="17" t="str">
        <f t="shared" si="129"/>
        <v/>
      </c>
      <c r="AB651" s="17" t="str">
        <f t="shared" si="129"/>
        <v/>
      </c>
      <c r="AC651" s="17" t="str">
        <f t="shared" si="129"/>
        <v/>
      </c>
      <c r="AD651" s="17" t="str">
        <f t="shared" si="129"/>
        <v/>
      </c>
      <c r="AE651" s="17" t="str">
        <f t="shared" si="129"/>
        <v/>
      </c>
      <c r="AF651" s="17" t="str">
        <f t="shared" si="129"/>
        <v/>
      </c>
      <c r="AG651" s="17" t="str">
        <f t="shared" si="129"/>
        <v/>
      </c>
      <c r="AH651" s="17" t="str">
        <f t="shared" si="129"/>
        <v/>
      </c>
      <c r="AI651" s="17" t="str">
        <f t="shared" si="129"/>
        <v/>
      </c>
      <c r="AJ651" s="17" t="str">
        <f t="shared" si="123"/>
        <v/>
      </c>
      <c r="AK651" s="17" t="str">
        <f t="shared" si="125"/>
        <v/>
      </c>
      <c r="AL651" s="17">
        <f t="shared" si="126"/>
        <v>0</v>
      </c>
    </row>
    <row r="652" spans="1:38" ht="64.55" hidden="1" x14ac:dyDescent="0.2">
      <c r="A652" s="70" t="str">
        <f t="shared" si="127"/>
        <v xml:space="preserve">CORREO; PERSONAL; RESERVAS; DEPOÓSITOS; </v>
      </c>
      <c r="B652" s="228" t="str">
        <f>LEFT(TABLA!BC652,1)</f>
        <v>3</v>
      </c>
      <c r="C652" s="17" t="str">
        <f>TABLA!C652</f>
        <v>Humanidades</v>
      </c>
      <c r="D652" s="17" t="str">
        <f>TABLA!F652</f>
        <v>F. Geografía e Historia</v>
      </c>
      <c r="E652" s="148" t="str">
        <f>TABLA!BD652</f>
        <v>Si hay algo que mejorar es el tiempo entre las reservas y los correos de recogida, a pesar de que la mayoría de veces se tarda entre unas horas o un día, sobre todo este último año, que en mi experiencia personal obras que se ubicaban en los propios depósitos han tardado días en ser preparadas para la recogida.</v>
      </c>
      <c r="F652" s="148">
        <f>TABLA!BE652</f>
        <v>0</v>
      </c>
      <c r="G652" s="70" t="str">
        <f t="shared" si="128"/>
        <v>SI HAY ALGO QUE MEJORAR ES EL TIEMPO ENTRE LAS RESERVAS Y LOS CORREOS DE RECOGIDA, A PESAR DE QUE LA MAYORIA DE VECES SE TARDA ENTRE UNAS HORAS O UN DIA, SOBRE TODO ESTE ULTIMO AÑO, QUE EN MI EXPERIENCIA PERSONAL OBRAS QUE SE UBICABAN EN LOS PROPIOS DEPOSITOS HAN TARDADO DIAS EN SER PREPARADAS PARA LA RECOGIDA.</v>
      </c>
      <c r="H652" s="17" t="str">
        <f t="shared" si="130"/>
        <v/>
      </c>
      <c r="I652" s="17" t="str">
        <f t="shared" si="130"/>
        <v/>
      </c>
      <c r="J652" s="17" t="str">
        <f t="shared" si="130"/>
        <v/>
      </c>
      <c r="K652" s="17" t="str">
        <f t="shared" si="130"/>
        <v/>
      </c>
      <c r="L652" s="17" t="str">
        <f t="shared" si="130"/>
        <v xml:space="preserve">CORREO; </v>
      </c>
      <c r="M652" s="17" t="str">
        <f t="shared" si="130"/>
        <v/>
      </c>
      <c r="N652" s="17" t="str">
        <f t="shared" si="130"/>
        <v/>
      </c>
      <c r="O652" s="17" t="str">
        <f t="shared" si="130"/>
        <v/>
      </c>
      <c r="P652" s="17" t="str">
        <f t="shared" si="130"/>
        <v/>
      </c>
      <c r="Q652" s="17" t="str">
        <f t="shared" si="130"/>
        <v/>
      </c>
      <c r="R652" s="17" t="str">
        <f t="shared" si="130"/>
        <v/>
      </c>
      <c r="S652" s="17" t="str">
        <f t="shared" si="130"/>
        <v/>
      </c>
      <c r="T652" s="17" t="str">
        <f t="shared" si="130"/>
        <v/>
      </c>
      <c r="U652" s="17" t="str">
        <f t="shared" si="130"/>
        <v/>
      </c>
      <c r="V652" s="17" t="str">
        <f t="shared" si="130"/>
        <v/>
      </c>
      <c r="W652" s="17" t="str">
        <f t="shared" si="130"/>
        <v/>
      </c>
      <c r="X652" s="17" t="str">
        <f t="shared" si="129"/>
        <v/>
      </c>
      <c r="Y652" s="17" t="str">
        <f t="shared" si="129"/>
        <v/>
      </c>
      <c r="Z652" s="17" t="str">
        <f t="shared" si="129"/>
        <v/>
      </c>
      <c r="AA652" s="17" t="str">
        <f t="shared" si="129"/>
        <v xml:space="preserve">PERSONAL; </v>
      </c>
      <c r="AB652" s="17" t="str">
        <f t="shared" si="129"/>
        <v/>
      </c>
      <c r="AC652" s="17" t="str">
        <f t="shared" si="129"/>
        <v/>
      </c>
      <c r="AD652" s="17" t="str">
        <f t="shared" si="129"/>
        <v xml:space="preserve">RESERVAS; </v>
      </c>
      <c r="AE652" s="17" t="str">
        <f t="shared" si="129"/>
        <v/>
      </c>
      <c r="AF652" s="17" t="str">
        <f t="shared" si="129"/>
        <v/>
      </c>
      <c r="AG652" s="17" t="str">
        <f t="shared" si="129"/>
        <v/>
      </c>
      <c r="AH652" s="17" t="str">
        <f t="shared" si="129"/>
        <v/>
      </c>
      <c r="AI652" s="17" t="str">
        <f t="shared" si="129"/>
        <v/>
      </c>
      <c r="AJ652" s="17" t="str">
        <f t="shared" si="123"/>
        <v/>
      </c>
      <c r="AK652" s="17" t="str">
        <f t="shared" si="125"/>
        <v xml:space="preserve">DEPOÓSITOS; </v>
      </c>
      <c r="AL652" s="17">
        <f t="shared" si="126"/>
        <v>1</v>
      </c>
    </row>
    <row r="653" spans="1:38" hidden="1" x14ac:dyDescent="0.2">
      <c r="A653" s="70" t="str">
        <f t="shared" si="127"/>
        <v/>
      </c>
      <c r="B653" s="228" t="str">
        <f>LEFT(TABLA!BC653,1)</f>
        <v>5</v>
      </c>
      <c r="C653" s="17" t="str">
        <f>TABLA!C653</f>
        <v>Ciencias Experimentales</v>
      </c>
      <c r="D653" s="17" t="str">
        <f>TABLA!F653</f>
        <v>F. Ciencias Físicas</v>
      </c>
      <c r="E653" s="148">
        <f>TABLA!BD653</f>
        <v>0</v>
      </c>
      <c r="F653" s="148">
        <f>TABLA!BE653</f>
        <v>0</v>
      </c>
      <c r="G653" s="70" t="str">
        <f t="shared" si="128"/>
        <v>0</v>
      </c>
      <c r="H653" s="17" t="str">
        <f t="shared" si="130"/>
        <v/>
      </c>
      <c r="I653" s="17" t="str">
        <f t="shared" si="130"/>
        <v/>
      </c>
      <c r="J653" s="17" t="str">
        <f t="shared" si="130"/>
        <v/>
      </c>
      <c r="K653" s="17" t="str">
        <f t="shared" si="130"/>
        <v/>
      </c>
      <c r="L653" s="17" t="str">
        <f t="shared" si="130"/>
        <v/>
      </c>
      <c r="M653" s="17" t="str">
        <f t="shared" si="130"/>
        <v/>
      </c>
      <c r="N653" s="17" t="str">
        <f t="shared" si="130"/>
        <v/>
      </c>
      <c r="O653" s="17" t="str">
        <f t="shared" si="130"/>
        <v/>
      </c>
      <c r="P653" s="17" t="str">
        <f t="shared" si="130"/>
        <v/>
      </c>
      <c r="Q653" s="17" t="str">
        <f t="shared" si="130"/>
        <v/>
      </c>
      <c r="R653" s="17" t="str">
        <f t="shared" si="130"/>
        <v/>
      </c>
      <c r="S653" s="17" t="str">
        <f t="shared" si="130"/>
        <v/>
      </c>
      <c r="T653" s="17" t="str">
        <f t="shared" si="130"/>
        <v/>
      </c>
      <c r="U653" s="17" t="str">
        <f t="shared" si="130"/>
        <v/>
      </c>
      <c r="V653" s="17" t="str">
        <f t="shared" si="130"/>
        <v/>
      </c>
      <c r="W653" s="17" t="str">
        <f t="shared" si="130"/>
        <v/>
      </c>
      <c r="X653" s="17" t="str">
        <f t="shared" si="129"/>
        <v/>
      </c>
      <c r="Y653" s="17" t="str">
        <f t="shared" si="129"/>
        <v/>
      </c>
      <c r="Z653" s="17" t="str">
        <f t="shared" si="129"/>
        <v/>
      </c>
      <c r="AA653" s="17" t="str">
        <f t="shared" si="129"/>
        <v/>
      </c>
      <c r="AB653" s="17" t="str">
        <f t="shared" si="129"/>
        <v/>
      </c>
      <c r="AC653" s="17" t="str">
        <f t="shared" si="129"/>
        <v/>
      </c>
      <c r="AD653" s="17" t="str">
        <f t="shared" si="129"/>
        <v/>
      </c>
      <c r="AE653" s="17" t="str">
        <f t="shared" si="129"/>
        <v/>
      </c>
      <c r="AF653" s="17" t="str">
        <f t="shared" si="129"/>
        <v/>
      </c>
      <c r="AG653" s="17" t="str">
        <f t="shared" si="129"/>
        <v/>
      </c>
      <c r="AH653" s="17" t="str">
        <f t="shared" si="129"/>
        <v/>
      </c>
      <c r="AI653" s="17" t="str">
        <f t="shared" si="129"/>
        <v/>
      </c>
      <c r="AJ653" s="17" t="str">
        <f t="shared" si="123"/>
        <v/>
      </c>
      <c r="AK653" s="17" t="str">
        <f t="shared" si="125"/>
        <v/>
      </c>
      <c r="AL653" s="17">
        <f t="shared" si="126"/>
        <v>0</v>
      </c>
    </row>
    <row r="654" spans="1:38" x14ac:dyDescent="0.2">
      <c r="A654" s="70" t="str">
        <f t="shared" si="127"/>
        <v/>
      </c>
      <c r="B654" s="228" t="str">
        <f>LEFT(TABLA!BC654,1)</f>
        <v>5</v>
      </c>
      <c r="C654" s="264" t="str">
        <f>TABLA!C654</f>
        <v>Humanidades</v>
      </c>
      <c r="D654" s="264" t="str">
        <f>TABLA!F654</f>
        <v>F. Geografía e Historia</v>
      </c>
      <c r="E654" s="148">
        <f>TABLA!BD654</f>
        <v>0</v>
      </c>
      <c r="F654" s="148">
        <f>TABLA!BE654</f>
        <v>0</v>
      </c>
      <c r="G654" s="70" t="str">
        <f t="shared" si="128"/>
        <v>0</v>
      </c>
      <c r="H654" s="17" t="str">
        <f t="shared" si="130"/>
        <v/>
      </c>
      <c r="I654" s="17" t="str">
        <f t="shared" si="130"/>
        <v/>
      </c>
      <c r="J654" s="17" t="str">
        <f t="shared" si="130"/>
        <v/>
      </c>
      <c r="K654" s="17" t="str">
        <f t="shared" si="130"/>
        <v/>
      </c>
      <c r="L654" s="17" t="str">
        <f t="shared" si="130"/>
        <v/>
      </c>
      <c r="M654" s="17" t="str">
        <f t="shared" si="130"/>
        <v/>
      </c>
      <c r="N654" s="17" t="str">
        <f t="shared" si="130"/>
        <v/>
      </c>
      <c r="O654" s="17" t="str">
        <f t="shared" si="130"/>
        <v/>
      </c>
      <c r="P654" s="17" t="str">
        <f t="shared" si="130"/>
        <v/>
      </c>
      <c r="Q654" s="17" t="str">
        <f t="shared" si="130"/>
        <v/>
      </c>
      <c r="R654" s="17" t="str">
        <f t="shared" si="130"/>
        <v/>
      </c>
      <c r="S654" s="17" t="str">
        <f t="shared" si="130"/>
        <v/>
      </c>
      <c r="T654" s="17" t="str">
        <f t="shared" si="130"/>
        <v/>
      </c>
      <c r="U654" s="17" t="str">
        <f t="shared" si="130"/>
        <v/>
      </c>
      <c r="V654" s="17" t="str">
        <f t="shared" si="130"/>
        <v/>
      </c>
      <c r="W654" s="17" t="str">
        <f t="shared" si="130"/>
        <v/>
      </c>
      <c r="X654" s="17" t="str">
        <f t="shared" si="129"/>
        <v/>
      </c>
      <c r="Y654" s="17" t="str">
        <f t="shared" si="129"/>
        <v/>
      </c>
      <c r="Z654" s="17" t="str">
        <f t="shared" si="129"/>
        <v/>
      </c>
      <c r="AA654" s="17" t="str">
        <f t="shared" si="129"/>
        <v/>
      </c>
      <c r="AB654" s="17" t="str">
        <f t="shared" si="129"/>
        <v/>
      </c>
      <c r="AC654" s="17" t="str">
        <f t="shared" si="129"/>
        <v/>
      </c>
      <c r="AD654" s="17" t="str">
        <f t="shared" si="129"/>
        <v/>
      </c>
      <c r="AE654" s="17" t="str">
        <f t="shared" si="129"/>
        <v/>
      </c>
      <c r="AF654" s="17" t="str">
        <f t="shared" si="129"/>
        <v/>
      </c>
      <c r="AG654" s="17" t="str">
        <f t="shared" si="129"/>
        <v/>
      </c>
      <c r="AH654" s="17" t="str">
        <f t="shared" si="129"/>
        <v/>
      </c>
      <c r="AI654" s="17" t="str">
        <f t="shared" si="129"/>
        <v/>
      </c>
      <c r="AJ654" s="17" t="str">
        <f t="shared" si="123"/>
        <v/>
      </c>
      <c r="AK654" s="17" t="str">
        <f t="shared" si="125"/>
        <v/>
      </c>
    </row>
    <row r="655" spans="1:38" hidden="1" x14ac:dyDescent="0.2">
      <c r="A655" s="70" t="str">
        <f t="shared" si="127"/>
        <v/>
      </c>
      <c r="B655" s="228" t="str">
        <f>LEFT(TABLA!BC655,1)</f>
        <v>4</v>
      </c>
      <c r="C655" s="17" t="str">
        <f>TABLA!C655</f>
        <v>Ciencias Sociales</v>
      </c>
      <c r="D655" s="17" t="str">
        <f>TABLA!F655</f>
        <v>F. Derecho</v>
      </c>
      <c r="E655" s="262">
        <f>TABLA!BD655</f>
        <v>0</v>
      </c>
      <c r="F655" s="148">
        <f>TABLA!BE655</f>
        <v>0</v>
      </c>
      <c r="G655" s="70" t="str">
        <f t="shared" si="128"/>
        <v>0</v>
      </c>
      <c r="H655" s="17" t="str">
        <f t="shared" si="130"/>
        <v/>
      </c>
      <c r="I655" s="17" t="str">
        <f t="shared" si="130"/>
        <v/>
      </c>
      <c r="J655" s="17" t="str">
        <f t="shared" si="130"/>
        <v/>
      </c>
      <c r="K655" s="17" t="str">
        <f t="shared" si="130"/>
        <v/>
      </c>
      <c r="L655" s="17" t="str">
        <f t="shared" si="130"/>
        <v/>
      </c>
      <c r="M655" s="17" t="str">
        <f t="shared" si="130"/>
        <v/>
      </c>
      <c r="N655" s="17" t="str">
        <f t="shared" si="130"/>
        <v/>
      </c>
      <c r="O655" s="17" t="str">
        <f t="shared" si="130"/>
        <v/>
      </c>
      <c r="P655" s="17" t="str">
        <f t="shared" si="130"/>
        <v/>
      </c>
      <c r="Q655" s="17" t="str">
        <f t="shared" si="130"/>
        <v/>
      </c>
      <c r="R655" s="17" t="str">
        <f t="shared" si="130"/>
        <v/>
      </c>
      <c r="S655" s="17" t="str">
        <f t="shared" si="130"/>
        <v/>
      </c>
      <c r="T655" s="17" t="str">
        <f t="shared" si="130"/>
        <v/>
      </c>
      <c r="U655" s="17" t="str">
        <f t="shared" si="130"/>
        <v/>
      </c>
      <c r="V655" s="17" t="str">
        <f t="shared" si="130"/>
        <v/>
      </c>
      <c r="W655" s="17" t="str">
        <f t="shared" si="130"/>
        <v/>
      </c>
      <c r="X655" s="17" t="str">
        <f t="shared" si="129"/>
        <v/>
      </c>
      <c r="Y655" s="17" t="str">
        <f t="shared" si="129"/>
        <v/>
      </c>
      <c r="Z655" s="17" t="str">
        <f t="shared" si="129"/>
        <v/>
      </c>
      <c r="AA655" s="17" t="str">
        <f t="shared" si="129"/>
        <v/>
      </c>
      <c r="AB655" s="17" t="str">
        <f t="shared" si="129"/>
        <v/>
      </c>
      <c r="AC655" s="17" t="str">
        <f t="shared" si="129"/>
        <v/>
      </c>
      <c r="AD655" s="17" t="str">
        <f t="shared" si="129"/>
        <v/>
      </c>
      <c r="AE655" s="17" t="str">
        <f t="shared" si="129"/>
        <v/>
      </c>
      <c r="AF655" s="17" t="str">
        <f t="shared" si="129"/>
        <v/>
      </c>
      <c r="AG655" s="17" t="str">
        <f t="shared" si="129"/>
        <v/>
      </c>
      <c r="AH655" s="17" t="str">
        <f t="shared" si="129"/>
        <v/>
      </c>
      <c r="AI655" s="17" t="str">
        <f t="shared" si="129"/>
        <v/>
      </c>
      <c r="AJ655" s="17" t="str">
        <f t="shared" si="123"/>
        <v/>
      </c>
      <c r="AK655" s="17" t="str">
        <f t="shared" si="125"/>
        <v/>
      </c>
      <c r="AL655" s="17">
        <f t="shared" si="126"/>
        <v>0</v>
      </c>
    </row>
    <row r="656" spans="1:38" hidden="1" x14ac:dyDescent="0.2">
      <c r="A656" s="70" t="str">
        <f t="shared" si="127"/>
        <v/>
      </c>
      <c r="B656" s="228" t="str">
        <f>LEFT(TABLA!BC656,1)</f>
        <v>4</v>
      </c>
      <c r="C656" s="17" t="str">
        <f>TABLA!C656</f>
        <v>Ciencias Experimentales</v>
      </c>
      <c r="D656" s="17" t="str">
        <f>TABLA!F656</f>
        <v>F. Ciencias Químicas</v>
      </c>
      <c r="E656" s="148">
        <f>TABLA!BD656</f>
        <v>0</v>
      </c>
      <c r="F656" s="148">
        <f>TABLA!BE656</f>
        <v>0</v>
      </c>
      <c r="G656" s="70" t="str">
        <f t="shared" si="128"/>
        <v>0</v>
      </c>
      <c r="H656" s="17" t="str">
        <f t="shared" si="130"/>
        <v/>
      </c>
      <c r="I656" s="17" t="str">
        <f t="shared" si="130"/>
        <v/>
      </c>
      <c r="J656" s="17" t="str">
        <f t="shared" si="130"/>
        <v/>
      </c>
      <c r="K656" s="17" t="str">
        <f t="shared" si="130"/>
        <v/>
      </c>
      <c r="L656" s="17" t="str">
        <f t="shared" si="130"/>
        <v/>
      </c>
      <c r="M656" s="17" t="str">
        <f t="shared" si="130"/>
        <v/>
      </c>
      <c r="N656" s="17" t="str">
        <f t="shared" si="130"/>
        <v/>
      </c>
      <c r="O656" s="17" t="str">
        <f t="shared" si="130"/>
        <v/>
      </c>
      <c r="P656" s="17" t="str">
        <f t="shared" si="130"/>
        <v/>
      </c>
      <c r="Q656" s="17" t="str">
        <f t="shared" si="130"/>
        <v/>
      </c>
      <c r="R656" s="17" t="str">
        <f t="shared" si="130"/>
        <v/>
      </c>
      <c r="S656" s="17" t="str">
        <f t="shared" si="130"/>
        <v/>
      </c>
      <c r="T656" s="17" t="str">
        <f t="shared" si="130"/>
        <v/>
      </c>
      <c r="U656" s="17" t="str">
        <f t="shared" si="130"/>
        <v/>
      </c>
      <c r="V656" s="17" t="str">
        <f t="shared" si="130"/>
        <v/>
      </c>
      <c r="W656" s="17" t="str">
        <f t="shared" si="130"/>
        <v/>
      </c>
      <c r="X656" s="17" t="str">
        <f t="shared" si="129"/>
        <v/>
      </c>
      <c r="Y656" s="17" t="str">
        <f t="shared" si="129"/>
        <v/>
      </c>
      <c r="Z656" s="17" t="str">
        <f t="shared" si="129"/>
        <v/>
      </c>
      <c r="AA656" s="17" t="str">
        <f t="shared" si="129"/>
        <v/>
      </c>
      <c r="AB656" s="17" t="str">
        <f t="shared" si="129"/>
        <v/>
      </c>
      <c r="AC656" s="17" t="str">
        <f t="shared" si="129"/>
        <v/>
      </c>
      <c r="AD656" s="17" t="str">
        <f t="shared" si="129"/>
        <v/>
      </c>
      <c r="AE656" s="17" t="str">
        <f t="shared" si="129"/>
        <v/>
      </c>
      <c r="AF656" s="17" t="str">
        <f t="shared" si="129"/>
        <v/>
      </c>
      <c r="AG656" s="17" t="str">
        <f t="shared" si="129"/>
        <v/>
      </c>
      <c r="AH656" s="17" t="str">
        <f t="shared" si="129"/>
        <v/>
      </c>
      <c r="AI656" s="17" t="str">
        <f t="shared" si="129"/>
        <v/>
      </c>
      <c r="AJ656" s="17" t="str">
        <f t="shared" ref="AJ656:AK718" si="131">IFERROR((IF(FIND(AJ$2,$G656,1)&gt;0,AJ$3)),"")</f>
        <v/>
      </c>
      <c r="AK656" s="17" t="str">
        <f t="shared" si="125"/>
        <v/>
      </c>
      <c r="AL656" s="17">
        <f t="shared" si="126"/>
        <v>0</v>
      </c>
    </row>
    <row r="657" spans="1:38" hidden="1" x14ac:dyDescent="0.2">
      <c r="A657" s="70" t="str">
        <f t="shared" si="127"/>
        <v/>
      </c>
      <c r="B657" s="228" t="str">
        <f>LEFT(TABLA!BC657,1)</f>
        <v>3</v>
      </c>
      <c r="C657" s="17" t="str">
        <f>TABLA!C657</f>
        <v>Ciencias Sociales</v>
      </c>
      <c r="D657" s="17" t="str">
        <f>TABLA!F657</f>
        <v>F. Ciencias Políticas y Sociología</v>
      </c>
      <c r="E657" s="148">
        <f>TABLA!BD657</f>
        <v>0</v>
      </c>
      <c r="F657" s="148">
        <f>TABLA!BE657</f>
        <v>0</v>
      </c>
      <c r="G657" s="70" t="str">
        <f t="shared" si="128"/>
        <v>0</v>
      </c>
      <c r="H657" s="17" t="str">
        <f t="shared" si="130"/>
        <v/>
      </c>
      <c r="I657" s="17" t="str">
        <f t="shared" si="130"/>
        <v/>
      </c>
      <c r="J657" s="17" t="str">
        <f t="shared" si="130"/>
        <v/>
      </c>
      <c r="K657" s="17" t="str">
        <f t="shared" si="130"/>
        <v/>
      </c>
      <c r="L657" s="17" t="str">
        <f t="shared" si="130"/>
        <v/>
      </c>
      <c r="M657" s="17" t="str">
        <f t="shared" si="130"/>
        <v/>
      </c>
      <c r="N657" s="17" t="str">
        <f t="shared" si="130"/>
        <v/>
      </c>
      <c r="O657" s="17" t="str">
        <f t="shared" si="130"/>
        <v/>
      </c>
      <c r="P657" s="17" t="str">
        <f t="shared" si="130"/>
        <v/>
      </c>
      <c r="Q657" s="17" t="str">
        <f t="shared" si="130"/>
        <v/>
      </c>
      <c r="R657" s="17" t="str">
        <f t="shared" si="130"/>
        <v/>
      </c>
      <c r="S657" s="17" t="str">
        <f t="shared" si="130"/>
        <v/>
      </c>
      <c r="T657" s="17" t="str">
        <f t="shared" si="130"/>
        <v/>
      </c>
      <c r="U657" s="17" t="str">
        <f t="shared" si="130"/>
        <v/>
      </c>
      <c r="V657" s="17" t="str">
        <f t="shared" si="130"/>
        <v/>
      </c>
      <c r="W657" s="17" t="str">
        <f t="shared" si="130"/>
        <v/>
      </c>
      <c r="X657" s="17" t="str">
        <f t="shared" si="129"/>
        <v/>
      </c>
      <c r="Y657" s="17" t="str">
        <f t="shared" si="129"/>
        <v/>
      </c>
      <c r="Z657" s="17" t="str">
        <f t="shared" si="129"/>
        <v/>
      </c>
      <c r="AA657" s="17" t="str">
        <f t="shared" si="129"/>
        <v/>
      </c>
      <c r="AB657" s="17" t="str">
        <f t="shared" si="129"/>
        <v/>
      </c>
      <c r="AC657" s="17" t="str">
        <f t="shared" si="129"/>
        <v/>
      </c>
      <c r="AD657" s="17" t="str">
        <f t="shared" si="129"/>
        <v/>
      </c>
      <c r="AE657" s="17" t="str">
        <f t="shared" si="129"/>
        <v/>
      </c>
      <c r="AF657" s="17" t="str">
        <f t="shared" si="129"/>
        <v/>
      </c>
      <c r="AG657" s="17" t="str">
        <f t="shared" si="129"/>
        <v/>
      </c>
      <c r="AH657" s="17" t="str">
        <f t="shared" si="129"/>
        <v/>
      </c>
      <c r="AI657" s="17" t="str">
        <f t="shared" si="129"/>
        <v/>
      </c>
      <c r="AJ657" s="17" t="str">
        <f t="shared" si="131"/>
        <v/>
      </c>
      <c r="AK657" s="17" t="str">
        <f t="shared" si="125"/>
        <v/>
      </c>
      <c r="AL657" s="17">
        <f t="shared" si="126"/>
        <v>0</v>
      </c>
    </row>
    <row r="658" spans="1:38" hidden="1" x14ac:dyDescent="0.2">
      <c r="A658" s="70" t="str">
        <f t="shared" si="127"/>
        <v/>
      </c>
      <c r="B658" s="228" t="str">
        <f>LEFT(TABLA!BC658,1)</f>
        <v>4</v>
      </c>
      <c r="C658" s="17" t="str">
        <f>TABLA!C658</f>
        <v>Ciencias de la Salud</v>
      </c>
      <c r="D658" s="17" t="str">
        <f>TABLA!F658</f>
        <v>F. Veterinaria</v>
      </c>
      <c r="E658" s="148">
        <f>TABLA!BD658</f>
        <v>0</v>
      </c>
      <c r="F658" s="148">
        <f>TABLA!BE658</f>
        <v>0</v>
      </c>
      <c r="G658" s="70" t="str">
        <f t="shared" si="128"/>
        <v>0</v>
      </c>
      <c r="H658" s="17" t="str">
        <f t="shared" si="130"/>
        <v/>
      </c>
      <c r="I658" s="17" t="str">
        <f t="shared" si="130"/>
        <v/>
      </c>
      <c r="J658" s="17" t="str">
        <f t="shared" si="130"/>
        <v/>
      </c>
      <c r="K658" s="17" t="str">
        <f t="shared" si="130"/>
        <v/>
      </c>
      <c r="L658" s="17" t="str">
        <f t="shared" si="130"/>
        <v/>
      </c>
      <c r="M658" s="17" t="str">
        <f t="shared" si="130"/>
        <v/>
      </c>
      <c r="N658" s="17" t="str">
        <f t="shared" si="130"/>
        <v/>
      </c>
      <c r="O658" s="17" t="str">
        <f t="shared" si="130"/>
        <v/>
      </c>
      <c r="P658" s="17" t="str">
        <f t="shared" si="130"/>
        <v/>
      </c>
      <c r="Q658" s="17" t="str">
        <f t="shared" si="130"/>
        <v/>
      </c>
      <c r="R658" s="17" t="str">
        <f t="shared" si="130"/>
        <v/>
      </c>
      <c r="S658" s="17" t="str">
        <f t="shared" si="130"/>
        <v/>
      </c>
      <c r="T658" s="17" t="str">
        <f t="shared" si="130"/>
        <v/>
      </c>
      <c r="U658" s="17" t="str">
        <f t="shared" si="130"/>
        <v/>
      </c>
      <c r="V658" s="17" t="str">
        <f t="shared" si="130"/>
        <v/>
      </c>
      <c r="W658" s="17" t="str">
        <f t="shared" si="130"/>
        <v/>
      </c>
      <c r="X658" s="17" t="str">
        <f t="shared" si="129"/>
        <v/>
      </c>
      <c r="Y658" s="17" t="str">
        <f t="shared" si="129"/>
        <v/>
      </c>
      <c r="Z658" s="17" t="str">
        <f t="shared" si="129"/>
        <v/>
      </c>
      <c r="AA658" s="17" t="str">
        <f t="shared" si="129"/>
        <v/>
      </c>
      <c r="AB658" s="17" t="str">
        <f t="shared" si="129"/>
        <v/>
      </c>
      <c r="AC658" s="17" t="str">
        <f t="shared" si="129"/>
        <v/>
      </c>
      <c r="AD658" s="17" t="str">
        <f t="shared" si="129"/>
        <v/>
      </c>
      <c r="AE658" s="17" t="str">
        <f t="shared" si="129"/>
        <v/>
      </c>
      <c r="AF658" s="17" t="str">
        <f t="shared" si="129"/>
        <v/>
      </c>
      <c r="AG658" s="17" t="str">
        <f t="shared" si="129"/>
        <v/>
      </c>
      <c r="AH658" s="17" t="str">
        <f t="shared" si="129"/>
        <v/>
      </c>
      <c r="AI658" s="17" t="str">
        <f t="shared" si="129"/>
        <v/>
      </c>
      <c r="AJ658" s="17" t="str">
        <f t="shared" si="131"/>
        <v/>
      </c>
      <c r="AK658" s="17" t="str">
        <f t="shared" si="125"/>
        <v/>
      </c>
      <c r="AL658" s="17">
        <f t="shared" si="126"/>
        <v>0</v>
      </c>
    </row>
    <row r="659" spans="1:38" hidden="1" x14ac:dyDescent="0.2">
      <c r="A659" s="70" t="str">
        <f t="shared" si="127"/>
        <v/>
      </c>
      <c r="B659" s="228" t="str">
        <f>LEFT(TABLA!BC659,1)</f>
        <v>4</v>
      </c>
      <c r="C659" s="17" t="str">
        <f>TABLA!C659</f>
        <v>Ciencias de la Salud</v>
      </c>
      <c r="D659" s="17" t="str">
        <f>TABLA!F659</f>
        <v>F. Farmacia</v>
      </c>
      <c r="E659" s="148">
        <f>TABLA!BD659</f>
        <v>0</v>
      </c>
      <c r="F659" s="148">
        <f>TABLA!BE659</f>
        <v>0</v>
      </c>
      <c r="G659" s="70" t="str">
        <f t="shared" si="128"/>
        <v>0</v>
      </c>
      <c r="H659" s="17" t="str">
        <f t="shared" si="130"/>
        <v/>
      </c>
      <c r="I659" s="17" t="str">
        <f t="shared" si="130"/>
        <v/>
      </c>
      <c r="J659" s="17" t="str">
        <f t="shared" si="130"/>
        <v/>
      </c>
      <c r="K659" s="17" t="str">
        <f t="shared" si="130"/>
        <v/>
      </c>
      <c r="L659" s="17" t="str">
        <f t="shared" si="130"/>
        <v/>
      </c>
      <c r="M659" s="17" t="str">
        <f t="shared" si="130"/>
        <v/>
      </c>
      <c r="N659" s="17" t="str">
        <f t="shared" si="130"/>
        <v/>
      </c>
      <c r="O659" s="17" t="str">
        <f t="shared" si="130"/>
        <v/>
      </c>
      <c r="P659" s="17" t="str">
        <f t="shared" si="130"/>
        <v/>
      </c>
      <c r="Q659" s="17" t="str">
        <f t="shared" si="130"/>
        <v/>
      </c>
      <c r="R659" s="17" t="str">
        <f t="shared" si="130"/>
        <v/>
      </c>
      <c r="S659" s="17" t="str">
        <f t="shared" si="130"/>
        <v/>
      </c>
      <c r="T659" s="17" t="str">
        <f t="shared" si="130"/>
        <v/>
      </c>
      <c r="U659" s="17" t="str">
        <f t="shared" si="130"/>
        <v/>
      </c>
      <c r="V659" s="17" t="str">
        <f t="shared" si="130"/>
        <v/>
      </c>
      <c r="W659" s="17" t="str">
        <f t="shared" si="130"/>
        <v/>
      </c>
      <c r="X659" s="17" t="str">
        <f t="shared" si="129"/>
        <v/>
      </c>
      <c r="Y659" s="17" t="str">
        <f t="shared" si="129"/>
        <v/>
      </c>
      <c r="Z659" s="17" t="str">
        <f t="shared" si="129"/>
        <v/>
      </c>
      <c r="AA659" s="17" t="str">
        <f t="shared" si="129"/>
        <v/>
      </c>
      <c r="AB659" s="17" t="str">
        <f t="shared" si="129"/>
        <v/>
      </c>
      <c r="AC659" s="17" t="str">
        <f t="shared" si="129"/>
        <v/>
      </c>
      <c r="AD659" s="17" t="str">
        <f t="shared" si="129"/>
        <v/>
      </c>
      <c r="AE659" s="17" t="str">
        <f t="shared" si="129"/>
        <v/>
      </c>
      <c r="AF659" s="17" t="str">
        <f t="shared" si="129"/>
        <v/>
      </c>
      <c r="AG659" s="17" t="str">
        <f t="shared" si="129"/>
        <v/>
      </c>
      <c r="AH659" s="17" t="str">
        <f t="shared" si="129"/>
        <v/>
      </c>
      <c r="AI659" s="17" t="str">
        <f t="shared" si="129"/>
        <v/>
      </c>
      <c r="AJ659" s="17" t="str">
        <f t="shared" si="131"/>
        <v/>
      </c>
      <c r="AK659" s="17" t="str">
        <f t="shared" si="125"/>
        <v/>
      </c>
      <c r="AL659" s="17">
        <f t="shared" si="126"/>
        <v>0</v>
      </c>
    </row>
    <row r="660" spans="1:38" x14ac:dyDescent="0.2">
      <c r="A660" s="70" t="str">
        <f t="shared" si="127"/>
        <v/>
      </c>
      <c r="B660" s="228" t="str">
        <f>LEFT(TABLA!BC660,1)</f>
        <v>3</v>
      </c>
      <c r="C660" s="264" t="str">
        <f>TABLA!C660</f>
        <v>Ciencias Experimentales</v>
      </c>
      <c r="D660" s="264" t="str">
        <f>TABLA!F660</f>
        <v>F. Ciencias Químicas</v>
      </c>
      <c r="E660" s="148">
        <f>TABLA!BD660</f>
        <v>0</v>
      </c>
      <c r="F660" s="148">
        <f>TABLA!BE660</f>
        <v>0</v>
      </c>
      <c r="G660" s="70" t="str">
        <f t="shared" si="128"/>
        <v>0</v>
      </c>
      <c r="H660" s="17" t="str">
        <f t="shared" si="130"/>
        <v/>
      </c>
      <c r="I660" s="17" t="str">
        <f t="shared" si="130"/>
        <v/>
      </c>
      <c r="J660" s="17" t="str">
        <f t="shared" si="130"/>
        <v/>
      </c>
      <c r="K660" s="17" t="str">
        <f t="shared" si="130"/>
        <v/>
      </c>
      <c r="L660" s="17" t="str">
        <f t="shared" si="130"/>
        <v/>
      </c>
      <c r="M660" s="17" t="str">
        <f t="shared" si="130"/>
        <v/>
      </c>
      <c r="N660" s="17" t="str">
        <f t="shared" si="130"/>
        <v/>
      </c>
      <c r="O660" s="17" t="str">
        <f t="shared" si="130"/>
        <v/>
      </c>
      <c r="P660" s="17" t="str">
        <f t="shared" si="130"/>
        <v/>
      </c>
      <c r="Q660" s="17" t="str">
        <f t="shared" si="130"/>
        <v/>
      </c>
      <c r="R660" s="17" t="str">
        <f t="shared" si="130"/>
        <v/>
      </c>
      <c r="S660" s="17" t="str">
        <f t="shared" si="130"/>
        <v/>
      </c>
      <c r="T660" s="17" t="str">
        <f t="shared" si="130"/>
        <v/>
      </c>
      <c r="U660" s="17" t="str">
        <f t="shared" si="130"/>
        <v/>
      </c>
      <c r="V660" s="17" t="str">
        <f t="shared" si="130"/>
        <v/>
      </c>
      <c r="W660" s="17" t="str">
        <f t="shared" si="130"/>
        <v/>
      </c>
      <c r="X660" s="17" t="str">
        <f t="shared" si="129"/>
        <v/>
      </c>
      <c r="Y660" s="17" t="str">
        <f t="shared" si="129"/>
        <v/>
      </c>
      <c r="Z660" s="17" t="str">
        <f t="shared" si="129"/>
        <v/>
      </c>
      <c r="AA660" s="17" t="str">
        <f t="shared" si="129"/>
        <v/>
      </c>
      <c r="AB660" s="17" t="str">
        <f t="shared" si="129"/>
        <v/>
      </c>
      <c r="AC660" s="17" t="str">
        <f t="shared" si="129"/>
        <v/>
      </c>
      <c r="AD660" s="17" t="str">
        <f t="shared" si="129"/>
        <v/>
      </c>
      <c r="AE660" s="17" t="str">
        <f t="shared" si="129"/>
        <v/>
      </c>
      <c r="AF660" s="17" t="str">
        <f t="shared" si="129"/>
        <v/>
      </c>
      <c r="AG660" s="17" t="str">
        <f t="shared" si="129"/>
        <v/>
      </c>
      <c r="AH660" s="17" t="str">
        <f t="shared" si="129"/>
        <v/>
      </c>
      <c r="AI660" s="17" t="str">
        <f t="shared" si="129"/>
        <v/>
      </c>
      <c r="AJ660" s="17" t="str">
        <f t="shared" si="131"/>
        <v/>
      </c>
      <c r="AK660" s="17" t="str">
        <f t="shared" si="125"/>
        <v/>
      </c>
    </row>
    <row r="661" spans="1:38" x14ac:dyDescent="0.2">
      <c r="A661" s="70" t="str">
        <f t="shared" si="127"/>
        <v/>
      </c>
      <c r="B661" s="228" t="str">
        <f>LEFT(TABLA!BC661,1)</f>
        <v>5</v>
      </c>
      <c r="C661" s="264" t="str">
        <f>TABLA!C661</f>
        <v>Ciencias Sociales</v>
      </c>
      <c r="D661" s="264" t="str">
        <f>TABLA!F661</f>
        <v>F. Ciencias Políticas y Sociología</v>
      </c>
      <c r="E661" s="148">
        <f>TABLA!BD661</f>
        <v>0</v>
      </c>
      <c r="F661" s="148">
        <f>TABLA!BE661</f>
        <v>0</v>
      </c>
      <c r="G661" s="70" t="str">
        <f t="shared" si="128"/>
        <v>0</v>
      </c>
      <c r="H661" s="17" t="str">
        <f t="shared" si="130"/>
        <v/>
      </c>
      <c r="I661" s="17" t="str">
        <f t="shared" si="130"/>
        <v/>
      </c>
      <c r="J661" s="17" t="str">
        <f t="shared" si="130"/>
        <v/>
      </c>
      <c r="K661" s="17" t="str">
        <f t="shared" si="130"/>
        <v/>
      </c>
      <c r="L661" s="17" t="str">
        <f t="shared" si="130"/>
        <v/>
      </c>
      <c r="M661" s="17" t="str">
        <f t="shared" si="130"/>
        <v/>
      </c>
      <c r="N661" s="17" t="str">
        <f t="shared" si="130"/>
        <v/>
      </c>
      <c r="O661" s="17" t="str">
        <f t="shared" si="130"/>
        <v/>
      </c>
      <c r="P661" s="17" t="str">
        <f t="shared" si="130"/>
        <v/>
      </c>
      <c r="Q661" s="17" t="str">
        <f t="shared" si="130"/>
        <v/>
      </c>
      <c r="R661" s="17" t="str">
        <f t="shared" si="130"/>
        <v/>
      </c>
      <c r="S661" s="17" t="str">
        <f t="shared" si="130"/>
        <v/>
      </c>
      <c r="T661" s="17" t="str">
        <f t="shared" si="130"/>
        <v/>
      </c>
      <c r="U661" s="17" t="str">
        <f t="shared" si="130"/>
        <v/>
      </c>
      <c r="V661" s="17" t="str">
        <f t="shared" si="130"/>
        <v/>
      </c>
      <c r="W661" s="17" t="str">
        <f t="shared" si="130"/>
        <v/>
      </c>
      <c r="X661" s="17" t="str">
        <f t="shared" si="129"/>
        <v/>
      </c>
      <c r="Y661" s="17" t="str">
        <f t="shared" si="129"/>
        <v/>
      </c>
      <c r="Z661" s="17" t="str">
        <f t="shared" si="129"/>
        <v/>
      </c>
      <c r="AA661" s="17" t="str">
        <f t="shared" si="129"/>
        <v/>
      </c>
      <c r="AB661" s="17" t="str">
        <f t="shared" si="129"/>
        <v/>
      </c>
      <c r="AC661" s="17" t="str">
        <f t="shared" si="129"/>
        <v/>
      </c>
      <c r="AD661" s="17" t="str">
        <f t="shared" si="129"/>
        <v/>
      </c>
      <c r="AE661" s="17" t="str">
        <f t="shared" si="129"/>
        <v/>
      </c>
      <c r="AF661" s="17" t="str">
        <f t="shared" si="129"/>
        <v/>
      </c>
      <c r="AG661" s="17" t="str">
        <f t="shared" si="129"/>
        <v/>
      </c>
      <c r="AH661" s="17" t="str">
        <f t="shared" si="129"/>
        <v/>
      </c>
      <c r="AI661" s="17" t="str">
        <f t="shared" si="129"/>
        <v/>
      </c>
      <c r="AJ661" s="17" t="str">
        <f t="shared" si="131"/>
        <v/>
      </c>
      <c r="AK661" s="17" t="str">
        <f t="shared" si="125"/>
        <v/>
      </c>
    </row>
    <row r="662" spans="1:38" hidden="1" x14ac:dyDescent="0.2">
      <c r="A662" s="70" t="str">
        <f t="shared" si="127"/>
        <v/>
      </c>
      <c r="B662" s="228" t="str">
        <f>LEFT(TABLA!BC662,1)</f>
        <v>5</v>
      </c>
      <c r="C662" s="17" t="str">
        <f>TABLA!C662</f>
        <v>Humanidades</v>
      </c>
      <c r="D662" s="17" t="str">
        <f>TABLA!F662</f>
        <v>F. Bellas Artes</v>
      </c>
      <c r="E662" s="262" t="str">
        <f>TABLA!BD662</f>
        <v>Volver a tener la base de datos de Aenor para consulta de normativas.</v>
      </c>
      <c r="F662" s="148">
        <f>TABLA!BE662</f>
        <v>0</v>
      </c>
      <c r="G662" s="70" t="str">
        <f t="shared" si="128"/>
        <v>VOLVER A TENER LA BASE DE DATOS DE AENOR PARA CONSULTA DE NORMATIVAS.</v>
      </c>
      <c r="H662" s="17" t="str">
        <f t="shared" si="130"/>
        <v/>
      </c>
      <c r="I662" s="17" t="str">
        <f t="shared" si="130"/>
        <v/>
      </c>
      <c r="J662" s="17" t="str">
        <f t="shared" si="130"/>
        <v/>
      </c>
      <c r="K662" s="17" t="str">
        <f t="shared" si="130"/>
        <v/>
      </c>
      <c r="L662" s="17" t="str">
        <f t="shared" si="130"/>
        <v/>
      </c>
      <c r="M662" s="17" t="str">
        <f t="shared" si="130"/>
        <v/>
      </c>
      <c r="N662" s="17" t="str">
        <f t="shared" si="130"/>
        <v/>
      </c>
      <c r="O662" s="17" t="str">
        <f t="shared" si="130"/>
        <v/>
      </c>
      <c r="P662" s="17" t="str">
        <f t="shared" si="130"/>
        <v/>
      </c>
      <c r="Q662" s="17" t="str">
        <f t="shared" si="130"/>
        <v/>
      </c>
      <c r="R662" s="17" t="str">
        <f t="shared" si="130"/>
        <v/>
      </c>
      <c r="S662" s="17" t="str">
        <f t="shared" si="130"/>
        <v/>
      </c>
      <c r="T662" s="17" t="str">
        <f t="shared" si="130"/>
        <v/>
      </c>
      <c r="U662" s="17" t="str">
        <f t="shared" si="130"/>
        <v/>
      </c>
      <c r="V662" s="17" t="str">
        <f t="shared" si="130"/>
        <v/>
      </c>
      <c r="W662" s="17" t="str">
        <f t="shared" si="130"/>
        <v/>
      </c>
      <c r="X662" s="17" t="str">
        <f t="shared" si="129"/>
        <v/>
      </c>
      <c r="Y662" s="17" t="str">
        <f t="shared" si="129"/>
        <v/>
      </c>
      <c r="Z662" s="17" t="str">
        <f t="shared" si="129"/>
        <v/>
      </c>
      <c r="AA662" s="17" t="str">
        <f t="shared" si="129"/>
        <v/>
      </c>
      <c r="AB662" s="17" t="str">
        <f t="shared" si="129"/>
        <v/>
      </c>
      <c r="AC662" s="17" t="str">
        <f t="shared" si="129"/>
        <v/>
      </c>
      <c r="AD662" s="17" t="str">
        <f t="shared" si="129"/>
        <v/>
      </c>
      <c r="AE662" s="17" t="str">
        <f t="shared" si="129"/>
        <v/>
      </c>
      <c r="AF662" s="17" t="str">
        <f t="shared" si="129"/>
        <v/>
      </c>
      <c r="AG662" s="17" t="str">
        <f t="shared" si="129"/>
        <v/>
      </c>
      <c r="AH662" s="17" t="str">
        <f t="shared" si="129"/>
        <v/>
      </c>
      <c r="AI662" s="17" t="str">
        <f t="shared" si="129"/>
        <v/>
      </c>
      <c r="AJ662" s="17" t="str">
        <f t="shared" si="131"/>
        <v/>
      </c>
      <c r="AK662" s="17" t="str">
        <f t="shared" si="125"/>
        <v/>
      </c>
      <c r="AL662" s="17">
        <f>COUNTIF(E662,"&lt;&gt;0")</f>
        <v>1</v>
      </c>
    </row>
    <row r="663" spans="1:38" hidden="1" x14ac:dyDescent="0.2">
      <c r="A663" s="70" t="str">
        <f t="shared" si="127"/>
        <v/>
      </c>
      <c r="B663" s="228" t="str">
        <f>LEFT(TABLA!BC663,1)</f>
        <v>5</v>
      </c>
      <c r="C663" s="17" t="str">
        <f>TABLA!C663</f>
        <v>Ciencias de la Salud</v>
      </c>
      <c r="D663" s="17" t="str">
        <f>TABLA!F663</f>
        <v>F. Veterinaria</v>
      </c>
      <c r="E663" s="148">
        <f>TABLA!BD663</f>
        <v>0</v>
      </c>
      <c r="F663" s="148">
        <f>TABLA!BE663</f>
        <v>0</v>
      </c>
      <c r="G663" s="70" t="str">
        <f t="shared" si="128"/>
        <v>0</v>
      </c>
      <c r="H663" s="17" t="str">
        <f t="shared" si="130"/>
        <v/>
      </c>
      <c r="I663" s="17" t="str">
        <f t="shared" si="130"/>
        <v/>
      </c>
      <c r="J663" s="17" t="str">
        <f t="shared" si="130"/>
        <v/>
      </c>
      <c r="K663" s="17" t="str">
        <f t="shared" si="130"/>
        <v/>
      </c>
      <c r="L663" s="17" t="str">
        <f t="shared" si="130"/>
        <v/>
      </c>
      <c r="M663" s="17" t="str">
        <f t="shared" si="130"/>
        <v/>
      </c>
      <c r="N663" s="17" t="str">
        <f t="shared" si="130"/>
        <v/>
      </c>
      <c r="O663" s="17" t="str">
        <f t="shared" si="130"/>
        <v/>
      </c>
      <c r="P663" s="17" t="str">
        <f t="shared" si="130"/>
        <v/>
      </c>
      <c r="Q663" s="17" t="str">
        <f t="shared" si="130"/>
        <v/>
      </c>
      <c r="R663" s="17" t="str">
        <f t="shared" si="130"/>
        <v/>
      </c>
      <c r="S663" s="17" t="str">
        <f t="shared" si="130"/>
        <v/>
      </c>
      <c r="T663" s="17" t="str">
        <f t="shared" si="130"/>
        <v/>
      </c>
      <c r="U663" s="17" t="str">
        <f t="shared" si="130"/>
        <v/>
      </c>
      <c r="V663" s="17" t="str">
        <f t="shared" si="130"/>
        <v/>
      </c>
      <c r="W663" s="17" t="str">
        <f t="shared" ref="W663:AI678" si="132">IFERROR((IF(FIND(W$2,$G663,1)&gt;0,W$3)),"")</f>
        <v/>
      </c>
      <c r="X663" s="17" t="str">
        <f t="shared" si="132"/>
        <v/>
      </c>
      <c r="Y663" s="17" t="str">
        <f t="shared" si="132"/>
        <v/>
      </c>
      <c r="Z663" s="17" t="str">
        <f t="shared" si="132"/>
        <v/>
      </c>
      <c r="AA663" s="17" t="str">
        <f t="shared" si="132"/>
        <v/>
      </c>
      <c r="AB663" s="17" t="str">
        <f t="shared" si="132"/>
        <v/>
      </c>
      <c r="AC663" s="17" t="str">
        <f t="shared" si="132"/>
        <v/>
      </c>
      <c r="AD663" s="17" t="str">
        <f t="shared" si="132"/>
        <v/>
      </c>
      <c r="AE663" s="17" t="str">
        <f t="shared" si="132"/>
        <v/>
      </c>
      <c r="AF663" s="17" t="str">
        <f t="shared" si="132"/>
        <v/>
      </c>
      <c r="AG663" s="17" t="str">
        <f t="shared" si="132"/>
        <v/>
      </c>
      <c r="AH663" s="17" t="str">
        <f t="shared" si="132"/>
        <v/>
      </c>
      <c r="AI663" s="17" t="str">
        <f t="shared" si="132"/>
        <v/>
      </c>
      <c r="AJ663" s="17" t="str">
        <f t="shared" si="131"/>
        <v/>
      </c>
      <c r="AK663" s="17" t="str">
        <f t="shared" si="125"/>
        <v/>
      </c>
      <c r="AL663" s="17">
        <f>COUNTIF(E663,"&lt;&gt;0")</f>
        <v>0</v>
      </c>
    </row>
    <row r="664" spans="1:38" x14ac:dyDescent="0.2">
      <c r="A664" s="70" t="str">
        <f t="shared" si="127"/>
        <v xml:space="preserve">PERSONAL; </v>
      </c>
      <c r="B664" s="228" t="str">
        <f>LEFT(TABLA!BC664,1)</f>
        <v>5</v>
      </c>
      <c r="C664" s="264" t="str">
        <f>TABLA!C664</f>
        <v>Ciencias Sociales</v>
      </c>
      <c r="D664" s="264" t="str">
        <f>TABLA!F664</f>
        <v>F. Derecho</v>
      </c>
      <c r="E664" s="148" t="str">
        <f>TABLA!BD664</f>
        <v>El personal que me explicó todo de la biblioteca inmejorable</v>
      </c>
      <c r="F664" s="148">
        <f>TABLA!BE664</f>
        <v>0</v>
      </c>
      <c r="G664" s="70" t="str">
        <f t="shared" si="128"/>
        <v>EL PERSONAL QUE ME EXPLICO TODO DE LA BIBLIOTECA INMEJORABLE</v>
      </c>
      <c r="H664" s="17" t="str">
        <f t="shared" ref="H664:W679" si="133">IFERROR((IF(FIND(H$2,$G664,1)&gt;0,H$3)),"")</f>
        <v/>
      </c>
      <c r="I664" s="17" t="str">
        <f t="shared" si="133"/>
        <v/>
      </c>
      <c r="J664" s="17" t="str">
        <f t="shared" si="133"/>
        <v/>
      </c>
      <c r="K664" s="17" t="str">
        <f t="shared" si="133"/>
        <v/>
      </c>
      <c r="L664" s="17" t="str">
        <f t="shared" si="133"/>
        <v/>
      </c>
      <c r="M664" s="17" t="str">
        <f t="shared" si="133"/>
        <v/>
      </c>
      <c r="N664" s="17" t="str">
        <f t="shared" si="133"/>
        <v/>
      </c>
      <c r="O664" s="17" t="str">
        <f t="shared" si="133"/>
        <v/>
      </c>
      <c r="P664" s="17" t="str">
        <f t="shared" si="133"/>
        <v/>
      </c>
      <c r="Q664" s="17" t="str">
        <f t="shared" si="133"/>
        <v/>
      </c>
      <c r="R664" s="17" t="str">
        <f t="shared" si="133"/>
        <v/>
      </c>
      <c r="S664" s="17" t="str">
        <f t="shared" si="133"/>
        <v/>
      </c>
      <c r="T664" s="17" t="str">
        <f t="shared" si="133"/>
        <v/>
      </c>
      <c r="U664" s="17" t="str">
        <f t="shared" si="133"/>
        <v/>
      </c>
      <c r="V664" s="17" t="str">
        <f t="shared" si="133"/>
        <v/>
      </c>
      <c r="W664" s="17" t="str">
        <f t="shared" si="133"/>
        <v/>
      </c>
      <c r="X664" s="17" t="str">
        <f t="shared" si="132"/>
        <v/>
      </c>
      <c r="Y664" s="17" t="str">
        <f t="shared" si="132"/>
        <v/>
      </c>
      <c r="Z664" s="17" t="str">
        <f t="shared" si="132"/>
        <v/>
      </c>
      <c r="AA664" s="17" t="str">
        <f t="shared" si="132"/>
        <v xml:space="preserve">PERSONAL; </v>
      </c>
      <c r="AB664" s="17" t="str">
        <f t="shared" si="132"/>
        <v/>
      </c>
      <c r="AC664" s="17" t="str">
        <f t="shared" si="132"/>
        <v/>
      </c>
      <c r="AD664" s="17" t="str">
        <f t="shared" si="132"/>
        <v/>
      </c>
      <c r="AE664" s="17" t="str">
        <f t="shared" si="132"/>
        <v/>
      </c>
      <c r="AF664" s="17" t="str">
        <f t="shared" si="132"/>
        <v/>
      </c>
      <c r="AG664" s="17" t="str">
        <f t="shared" si="132"/>
        <v/>
      </c>
      <c r="AH664" s="17" t="str">
        <f t="shared" si="132"/>
        <v/>
      </c>
      <c r="AI664" s="17" t="str">
        <f t="shared" si="132"/>
        <v/>
      </c>
      <c r="AJ664" s="17" t="str">
        <f t="shared" si="131"/>
        <v/>
      </c>
      <c r="AK664" s="17" t="str">
        <f t="shared" si="125"/>
        <v/>
      </c>
    </row>
    <row r="665" spans="1:38" ht="77.45" x14ac:dyDescent="0.2">
      <c r="A665" s="70" t="str">
        <f t="shared" si="127"/>
        <v xml:space="preserve">INSTALACIONES MESAS SILLAS ENCHUFES; ORDENADORES PORTATILES IMPRESORAS; </v>
      </c>
      <c r="B665" s="228" t="str">
        <f>LEFT(TABLA!BC665,1)</f>
        <v>4</v>
      </c>
      <c r="C665" s="264" t="str">
        <f>TABLA!C665</f>
        <v>Humanidades</v>
      </c>
      <c r="D665" s="264" t="str">
        <f>TABLA!F665</f>
        <v>F. Filología</v>
      </c>
      <c r="E665" s="148" t="str">
        <f>TABLA!BD665</f>
        <v>Considero que sería conveniente para los usuarios de la biblioteca que emplean medios electrónicos que se deje claro en qué mesas funciona la red eléctrica y en cuáles no. Me ha pasado alguna vez sentarme en una mesa y enchufar el cargador de mi portátil en su regleta y darme cuenta de que no tenía corriente, así que agradecería que se informase de qué mesas tienen enchufes que funcionan y cuáles no.</v>
      </c>
      <c r="F665" s="148">
        <f>TABLA!BE665</f>
        <v>0</v>
      </c>
      <c r="G665" s="70" t="str">
        <f t="shared" si="128"/>
        <v>CONSIDERO QUE SERIA CONVENIENTE PARA LOS USUARIOS DE LA BIBLIOTECA QUE EMPLEAN MEDIOS ELECTRONICOS QUE SE DEJE CLARO EN QUE MESAS FUNCIONA LA RED ELECTRICA Y EN CUALES NO. ME HA PASADO ALGUNA VEZ SENTARME EN UNA MESA Y ENCHUFAR EL CARGADOR DE MI PORTATIL EN SU REGLETA Y DARME CUENTA DE QUE NO TENIA CORRIENTE, ASI QUE AGRADECERIA QUE SE INFORMASE DE QUE MESAS TIENEN ENCHUFES QUE FUNCIONAN Y CUALES NO.</v>
      </c>
      <c r="H665" s="17" t="str">
        <f t="shared" si="133"/>
        <v/>
      </c>
      <c r="I665" s="17" t="str">
        <f t="shared" si="133"/>
        <v/>
      </c>
      <c r="J665" s="17" t="str">
        <f t="shared" si="133"/>
        <v/>
      </c>
      <c r="K665" s="17" t="str">
        <f t="shared" si="133"/>
        <v/>
      </c>
      <c r="L665" s="17" t="str">
        <f t="shared" si="133"/>
        <v/>
      </c>
      <c r="M665" s="17" t="str">
        <f t="shared" si="133"/>
        <v/>
      </c>
      <c r="N665" s="17" t="str">
        <f t="shared" si="133"/>
        <v/>
      </c>
      <c r="O665" s="17" t="str">
        <f t="shared" si="133"/>
        <v/>
      </c>
      <c r="P665" s="17" t="str">
        <f t="shared" si="133"/>
        <v/>
      </c>
      <c r="Q665" s="17" t="str">
        <f t="shared" si="133"/>
        <v/>
      </c>
      <c r="R665" s="17" t="str">
        <f t="shared" si="133"/>
        <v/>
      </c>
      <c r="S665" s="17" t="str">
        <f t="shared" si="133"/>
        <v/>
      </c>
      <c r="T665" s="17" t="str">
        <f t="shared" si="133"/>
        <v xml:space="preserve">INSTALACIONES MESAS SILLAS ENCHUFES; </v>
      </c>
      <c r="U665" s="17" t="str">
        <f t="shared" si="133"/>
        <v/>
      </c>
      <c r="V665" s="17" t="str">
        <f t="shared" si="133"/>
        <v/>
      </c>
      <c r="W665" s="17" t="str">
        <f t="shared" si="133"/>
        <v/>
      </c>
      <c r="X665" s="17" t="str">
        <f t="shared" si="132"/>
        <v/>
      </c>
      <c r="Y665" s="17" t="str">
        <f t="shared" si="132"/>
        <v/>
      </c>
      <c r="Z665" s="17" t="str">
        <f t="shared" si="132"/>
        <v xml:space="preserve">ORDENADORES PORTATILES IMPRESORAS; </v>
      </c>
      <c r="AA665" s="17" t="str">
        <f t="shared" si="132"/>
        <v/>
      </c>
      <c r="AB665" s="17" t="str">
        <f t="shared" si="132"/>
        <v/>
      </c>
      <c r="AC665" s="17" t="str">
        <f t="shared" si="132"/>
        <v/>
      </c>
      <c r="AD665" s="17" t="str">
        <f t="shared" si="132"/>
        <v/>
      </c>
      <c r="AE665" s="17" t="str">
        <f t="shared" si="132"/>
        <v/>
      </c>
      <c r="AF665" s="17" t="str">
        <f t="shared" si="132"/>
        <v/>
      </c>
      <c r="AG665" s="17" t="str">
        <f t="shared" si="132"/>
        <v/>
      </c>
      <c r="AH665" s="17" t="str">
        <f t="shared" si="132"/>
        <v/>
      </c>
      <c r="AI665" s="17" t="str">
        <f t="shared" si="132"/>
        <v/>
      </c>
      <c r="AJ665" s="17" t="str">
        <f t="shared" si="131"/>
        <v/>
      </c>
      <c r="AK665" s="17" t="str">
        <f t="shared" si="125"/>
        <v/>
      </c>
    </row>
    <row r="666" spans="1:38" hidden="1" x14ac:dyDescent="0.2">
      <c r="A666" s="70" t="str">
        <f t="shared" si="127"/>
        <v/>
      </c>
      <c r="B666" s="228" t="str">
        <f>LEFT(TABLA!BC666,1)</f>
        <v>3</v>
      </c>
      <c r="C666" s="17" t="str">
        <f>TABLA!C666</f>
        <v>Humanidades</v>
      </c>
      <c r="D666" s="17" t="str">
        <f>TABLA!F666</f>
        <v>F. Geografía e Historia</v>
      </c>
      <c r="E666" s="262">
        <f>TABLA!BD666</f>
        <v>0</v>
      </c>
      <c r="F666" s="148">
        <f>TABLA!BE666</f>
        <v>0</v>
      </c>
      <c r="G666" s="70" t="str">
        <f t="shared" si="128"/>
        <v>0</v>
      </c>
      <c r="H666" s="17" t="str">
        <f t="shared" si="133"/>
        <v/>
      </c>
      <c r="I666" s="17" t="str">
        <f t="shared" si="133"/>
        <v/>
      </c>
      <c r="J666" s="17" t="str">
        <f t="shared" si="133"/>
        <v/>
      </c>
      <c r="K666" s="17" t="str">
        <f t="shared" si="133"/>
        <v/>
      </c>
      <c r="L666" s="17" t="str">
        <f t="shared" si="133"/>
        <v/>
      </c>
      <c r="M666" s="17" t="str">
        <f t="shared" si="133"/>
        <v/>
      </c>
      <c r="N666" s="17" t="str">
        <f t="shared" si="133"/>
        <v/>
      </c>
      <c r="O666" s="17" t="str">
        <f t="shared" si="133"/>
        <v/>
      </c>
      <c r="P666" s="17" t="str">
        <f t="shared" si="133"/>
        <v/>
      </c>
      <c r="Q666" s="17" t="str">
        <f t="shared" si="133"/>
        <v/>
      </c>
      <c r="R666" s="17" t="str">
        <f t="shared" si="133"/>
        <v/>
      </c>
      <c r="S666" s="17" t="str">
        <f t="shared" si="133"/>
        <v/>
      </c>
      <c r="T666" s="17" t="str">
        <f t="shared" si="133"/>
        <v/>
      </c>
      <c r="U666" s="17" t="str">
        <f t="shared" si="133"/>
        <v/>
      </c>
      <c r="V666" s="17" t="str">
        <f t="shared" si="133"/>
        <v/>
      </c>
      <c r="W666" s="17" t="str">
        <f t="shared" si="133"/>
        <v/>
      </c>
      <c r="X666" s="17" t="str">
        <f t="shared" si="132"/>
        <v/>
      </c>
      <c r="Y666" s="17" t="str">
        <f t="shared" si="132"/>
        <v/>
      </c>
      <c r="Z666" s="17" t="str">
        <f t="shared" si="132"/>
        <v/>
      </c>
      <c r="AA666" s="17" t="str">
        <f t="shared" si="132"/>
        <v/>
      </c>
      <c r="AB666" s="17" t="str">
        <f t="shared" si="132"/>
        <v/>
      </c>
      <c r="AC666" s="17" t="str">
        <f t="shared" si="132"/>
        <v/>
      </c>
      <c r="AD666" s="17" t="str">
        <f t="shared" si="132"/>
        <v/>
      </c>
      <c r="AE666" s="17" t="str">
        <f t="shared" si="132"/>
        <v/>
      </c>
      <c r="AF666" s="17" t="str">
        <f t="shared" si="132"/>
        <v/>
      </c>
      <c r="AG666" s="17" t="str">
        <f t="shared" si="132"/>
        <v/>
      </c>
      <c r="AH666" s="17" t="str">
        <f t="shared" si="132"/>
        <v/>
      </c>
      <c r="AI666" s="17" t="str">
        <f t="shared" si="132"/>
        <v/>
      </c>
      <c r="AJ666" s="17" t="str">
        <f t="shared" si="131"/>
        <v/>
      </c>
      <c r="AK666" s="17" t="str">
        <f t="shared" si="125"/>
        <v/>
      </c>
    </row>
    <row r="667" spans="1:38" hidden="1" x14ac:dyDescent="0.2">
      <c r="A667" s="70" t="str">
        <f t="shared" si="127"/>
        <v/>
      </c>
      <c r="B667" s="228" t="str">
        <f>LEFT(TABLA!BC667,1)</f>
        <v>5</v>
      </c>
      <c r="C667" s="17" t="str">
        <f>TABLA!C667</f>
        <v>Humanidades</v>
      </c>
      <c r="D667" s="17" t="str">
        <f>TABLA!F667</f>
        <v>F. Geografía e Historia</v>
      </c>
      <c r="E667" s="148">
        <f>TABLA!BD667</f>
        <v>0</v>
      </c>
      <c r="F667" s="148">
        <f>TABLA!BE667</f>
        <v>0</v>
      </c>
      <c r="G667" s="70" t="str">
        <f t="shared" si="128"/>
        <v>0</v>
      </c>
      <c r="H667" s="17" t="str">
        <f t="shared" si="133"/>
        <v/>
      </c>
      <c r="I667" s="17" t="str">
        <f t="shared" si="133"/>
        <v/>
      </c>
      <c r="J667" s="17" t="str">
        <f t="shared" si="133"/>
        <v/>
      </c>
      <c r="K667" s="17" t="str">
        <f t="shared" si="133"/>
        <v/>
      </c>
      <c r="L667" s="17" t="str">
        <f t="shared" si="133"/>
        <v/>
      </c>
      <c r="M667" s="17" t="str">
        <f t="shared" si="133"/>
        <v/>
      </c>
      <c r="N667" s="17" t="str">
        <f t="shared" si="133"/>
        <v/>
      </c>
      <c r="O667" s="17" t="str">
        <f t="shared" si="133"/>
        <v/>
      </c>
      <c r="P667" s="17" t="str">
        <f t="shared" si="133"/>
        <v/>
      </c>
      <c r="Q667" s="17" t="str">
        <f t="shared" si="133"/>
        <v/>
      </c>
      <c r="R667" s="17" t="str">
        <f t="shared" si="133"/>
        <v/>
      </c>
      <c r="S667" s="17" t="str">
        <f t="shared" si="133"/>
        <v/>
      </c>
      <c r="T667" s="17" t="str">
        <f t="shared" si="133"/>
        <v/>
      </c>
      <c r="U667" s="17" t="str">
        <f t="shared" si="133"/>
        <v/>
      </c>
      <c r="V667" s="17" t="str">
        <f t="shared" si="133"/>
        <v/>
      </c>
      <c r="W667" s="17" t="str">
        <f t="shared" si="133"/>
        <v/>
      </c>
      <c r="X667" s="17" t="str">
        <f t="shared" si="132"/>
        <v/>
      </c>
      <c r="Y667" s="17" t="str">
        <f t="shared" si="132"/>
        <v/>
      </c>
      <c r="Z667" s="17" t="str">
        <f t="shared" si="132"/>
        <v/>
      </c>
      <c r="AA667" s="17" t="str">
        <f t="shared" si="132"/>
        <v/>
      </c>
      <c r="AB667" s="17" t="str">
        <f t="shared" si="132"/>
        <v/>
      </c>
      <c r="AC667" s="17" t="str">
        <f t="shared" si="132"/>
        <v/>
      </c>
      <c r="AD667" s="17" t="str">
        <f t="shared" si="132"/>
        <v/>
      </c>
      <c r="AE667" s="17" t="str">
        <f t="shared" si="132"/>
        <v/>
      </c>
      <c r="AF667" s="17" t="str">
        <f t="shared" si="132"/>
        <v/>
      </c>
      <c r="AG667" s="17" t="str">
        <f t="shared" si="132"/>
        <v/>
      </c>
      <c r="AH667" s="17" t="str">
        <f t="shared" si="132"/>
        <v/>
      </c>
      <c r="AI667" s="17" t="str">
        <f t="shared" si="132"/>
        <v/>
      </c>
      <c r="AJ667" s="17" t="str">
        <f t="shared" si="131"/>
        <v/>
      </c>
      <c r="AK667" s="17" t="str">
        <f t="shared" si="125"/>
        <v/>
      </c>
    </row>
    <row r="668" spans="1:38" hidden="1" x14ac:dyDescent="0.2">
      <c r="A668" s="70" t="str">
        <f t="shared" si="127"/>
        <v/>
      </c>
      <c r="B668" s="228" t="str">
        <f>LEFT(TABLA!BC668,1)</f>
        <v/>
      </c>
      <c r="C668" s="17" t="str">
        <f>TABLA!C668</f>
        <v>Humanidades</v>
      </c>
      <c r="D668" s="17" t="str">
        <f>TABLA!F668</f>
        <v>F. Educación - Centro de Formación del Profesorado</v>
      </c>
      <c r="E668" s="148">
        <f>TABLA!BD668</f>
        <v>0</v>
      </c>
      <c r="F668" s="148">
        <f>TABLA!BE668</f>
        <v>0</v>
      </c>
      <c r="G668" s="70" t="str">
        <f t="shared" si="128"/>
        <v>0</v>
      </c>
      <c r="H668" s="17" t="str">
        <f t="shared" si="133"/>
        <v/>
      </c>
      <c r="I668" s="17" t="str">
        <f t="shared" si="133"/>
        <v/>
      </c>
      <c r="J668" s="17" t="str">
        <f t="shared" si="133"/>
        <v/>
      </c>
      <c r="K668" s="17" t="str">
        <f t="shared" si="133"/>
        <v/>
      </c>
      <c r="L668" s="17" t="str">
        <f t="shared" si="133"/>
        <v/>
      </c>
      <c r="M668" s="17" t="str">
        <f t="shared" si="133"/>
        <v/>
      </c>
      <c r="N668" s="17" t="str">
        <f t="shared" si="133"/>
        <v/>
      </c>
      <c r="O668" s="17" t="str">
        <f t="shared" si="133"/>
        <v/>
      </c>
      <c r="P668" s="17" t="str">
        <f t="shared" si="133"/>
        <v/>
      </c>
      <c r="Q668" s="17" t="str">
        <f t="shared" si="133"/>
        <v/>
      </c>
      <c r="R668" s="17" t="str">
        <f t="shared" si="133"/>
        <v/>
      </c>
      <c r="S668" s="17" t="str">
        <f t="shared" si="133"/>
        <v/>
      </c>
      <c r="T668" s="17" t="str">
        <f t="shared" si="133"/>
        <v/>
      </c>
      <c r="U668" s="17" t="str">
        <f t="shared" si="133"/>
        <v/>
      </c>
      <c r="V668" s="17" t="str">
        <f t="shared" si="133"/>
        <v/>
      </c>
      <c r="W668" s="17" t="str">
        <f t="shared" si="133"/>
        <v/>
      </c>
      <c r="X668" s="17" t="str">
        <f t="shared" si="132"/>
        <v/>
      </c>
      <c r="Y668" s="17" t="str">
        <f t="shared" si="132"/>
        <v/>
      </c>
      <c r="Z668" s="17" t="str">
        <f t="shared" si="132"/>
        <v/>
      </c>
      <c r="AA668" s="17" t="str">
        <f t="shared" si="132"/>
        <v/>
      </c>
      <c r="AB668" s="17" t="str">
        <f t="shared" si="132"/>
        <v/>
      </c>
      <c r="AC668" s="17" t="str">
        <f t="shared" si="132"/>
        <v/>
      </c>
      <c r="AD668" s="17" t="str">
        <f t="shared" si="132"/>
        <v/>
      </c>
      <c r="AE668" s="17" t="str">
        <f t="shared" si="132"/>
        <v/>
      </c>
      <c r="AF668" s="17" t="str">
        <f t="shared" si="132"/>
        <v/>
      </c>
      <c r="AG668" s="17" t="str">
        <f t="shared" si="132"/>
        <v/>
      </c>
      <c r="AH668" s="17" t="str">
        <f t="shared" si="132"/>
        <v/>
      </c>
      <c r="AI668" s="17" t="str">
        <f t="shared" si="132"/>
        <v/>
      </c>
      <c r="AJ668" s="17" t="str">
        <f t="shared" si="131"/>
        <v/>
      </c>
      <c r="AK668" s="17" t="str">
        <f t="shared" si="125"/>
        <v/>
      </c>
    </row>
    <row r="669" spans="1:38" x14ac:dyDescent="0.2">
      <c r="A669" s="70" t="str">
        <f t="shared" si="127"/>
        <v/>
      </c>
      <c r="B669" s="228" t="str">
        <f>LEFT(TABLA!BC669,1)</f>
        <v>3</v>
      </c>
      <c r="C669" s="264" t="str">
        <f>TABLA!C669</f>
        <v>Humanidades</v>
      </c>
      <c r="D669" s="264" t="str">
        <f>TABLA!F669</f>
        <v>F. Filología</v>
      </c>
      <c r="E669" s="148">
        <f>TABLA!BD669</f>
        <v>0</v>
      </c>
      <c r="F669" s="148">
        <f>TABLA!BE669</f>
        <v>0</v>
      </c>
      <c r="G669" s="70" t="str">
        <f t="shared" si="128"/>
        <v>0</v>
      </c>
      <c r="H669" s="17" t="str">
        <f t="shared" si="133"/>
        <v/>
      </c>
      <c r="I669" s="17" t="str">
        <f t="shared" si="133"/>
        <v/>
      </c>
      <c r="J669" s="17" t="str">
        <f t="shared" si="133"/>
        <v/>
      </c>
      <c r="K669" s="17" t="str">
        <f t="shared" si="133"/>
        <v/>
      </c>
      <c r="L669" s="17" t="str">
        <f t="shared" si="133"/>
        <v/>
      </c>
      <c r="M669" s="17" t="str">
        <f t="shared" si="133"/>
        <v/>
      </c>
      <c r="N669" s="17" t="str">
        <f t="shared" si="133"/>
        <v/>
      </c>
      <c r="O669" s="17" t="str">
        <f t="shared" si="133"/>
        <v/>
      </c>
      <c r="P669" s="17" t="str">
        <f t="shared" si="133"/>
        <v/>
      </c>
      <c r="Q669" s="17" t="str">
        <f t="shared" si="133"/>
        <v/>
      </c>
      <c r="R669" s="17" t="str">
        <f t="shared" si="133"/>
        <v/>
      </c>
      <c r="S669" s="17" t="str">
        <f t="shared" si="133"/>
        <v/>
      </c>
      <c r="T669" s="17" t="str">
        <f t="shared" si="133"/>
        <v/>
      </c>
      <c r="U669" s="17" t="str">
        <f t="shared" si="133"/>
        <v/>
      </c>
      <c r="V669" s="17" t="str">
        <f t="shared" si="133"/>
        <v/>
      </c>
      <c r="W669" s="17" t="str">
        <f t="shared" si="133"/>
        <v/>
      </c>
      <c r="X669" s="17" t="str">
        <f t="shared" si="132"/>
        <v/>
      </c>
      <c r="Y669" s="17" t="str">
        <f t="shared" si="132"/>
        <v/>
      </c>
      <c r="Z669" s="17" t="str">
        <f t="shared" si="132"/>
        <v/>
      </c>
      <c r="AA669" s="17" t="str">
        <f t="shared" si="132"/>
        <v/>
      </c>
      <c r="AB669" s="17" t="str">
        <f t="shared" si="132"/>
        <v/>
      </c>
      <c r="AC669" s="17" t="str">
        <f t="shared" si="132"/>
        <v/>
      </c>
      <c r="AD669" s="17" t="str">
        <f t="shared" si="132"/>
        <v/>
      </c>
      <c r="AE669" s="17" t="str">
        <f t="shared" si="132"/>
        <v/>
      </c>
      <c r="AF669" s="17" t="str">
        <f t="shared" si="132"/>
        <v/>
      </c>
      <c r="AG669" s="17" t="str">
        <f t="shared" si="132"/>
        <v/>
      </c>
      <c r="AH669" s="17" t="str">
        <f t="shared" si="132"/>
        <v/>
      </c>
      <c r="AI669" s="17" t="str">
        <f t="shared" si="132"/>
        <v/>
      </c>
      <c r="AJ669" s="17" t="str">
        <f t="shared" si="131"/>
        <v/>
      </c>
      <c r="AK669" s="17" t="str">
        <f t="shared" si="125"/>
        <v/>
      </c>
    </row>
    <row r="670" spans="1:38" hidden="1" x14ac:dyDescent="0.2">
      <c r="A670" s="70" t="str">
        <f t="shared" si="127"/>
        <v/>
      </c>
      <c r="B670" s="228" t="str">
        <f>LEFT(TABLA!BC670,1)</f>
        <v>4</v>
      </c>
      <c r="C670" s="17" t="str">
        <f>TABLA!C670</f>
        <v>Ciencias Sociales</v>
      </c>
      <c r="D670" s="17" t="str">
        <f>TABLA!F670</f>
        <v>F. Ciencias Económicas y Empresariales</v>
      </c>
      <c r="E670" s="262">
        <f>TABLA!BD670</f>
        <v>0</v>
      </c>
      <c r="F670" s="148">
        <f>TABLA!BE670</f>
        <v>0</v>
      </c>
      <c r="G670" s="70" t="str">
        <f t="shared" si="128"/>
        <v>0</v>
      </c>
      <c r="H670" s="17" t="str">
        <f t="shared" si="133"/>
        <v/>
      </c>
      <c r="I670" s="17" t="str">
        <f t="shared" si="133"/>
        <v/>
      </c>
      <c r="J670" s="17" t="str">
        <f t="shared" si="133"/>
        <v/>
      </c>
      <c r="K670" s="17" t="str">
        <f t="shared" si="133"/>
        <v/>
      </c>
      <c r="L670" s="17" t="str">
        <f t="shared" si="133"/>
        <v/>
      </c>
      <c r="M670" s="17" t="str">
        <f t="shared" si="133"/>
        <v/>
      </c>
      <c r="N670" s="17" t="str">
        <f t="shared" si="133"/>
        <v/>
      </c>
      <c r="O670" s="17" t="str">
        <f t="shared" si="133"/>
        <v/>
      </c>
      <c r="P670" s="17" t="str">
        <f t="shared" si="133"/>
        <v/>
      </c>
      <c r="Q670" s="17" t="str">
        <f t="shared" si="133"/>
        <v/>
      </c>
      <c r="R670" s="17" t="str">
        <f t="shared" si="133"/>
        <v/>
      </c>
      <c r="S670" s="17" t="str">
        <f t="shared" si="133"/>
        <v/>
      </c>
      <c r="T670" s="17" t="str">
        <f t="shared" si="133"/>
        <v/>
      </c>
      <c r="U670" s="17" t="str">
        <f t="shared" si="133"/>
        <v/>
      </c>
      <c r="V670" s="17" t="str">
        <f t="shared" si="133"/>
        <v/>
      </c>
      <c r="W670" s="17" t="str">
        <f t="shared" si="133"/>
        <v/>
      </c>
      <c r="X670" s="17" t="str">
        <f t="shared" si="132"/>
        <v/>
      </c>
      <c r="Y670" s="17" t="str">
        <f t="shared" si="132"/>
        <v/>
      </c>
      <c r="Z670" s="17" t="str">
        <f t="shared" si="132"/>
        <v/>
      </c>
      <c r="AA670" s="17" t="str">
        <f t="shared" si="132"/>
        <v/>
      </c>
      <c r="AB670" s="17" t="str">
        <f t="shared" si="132"/>
        <v/>
      </c>
      <c r="AC670" s="17" t="str">
        <f t="shared" si="132"/>
        <v/>
      </c>
      <c r="AD670" s="17" t="str">
        <f t="shared" si="132"/>
        <v/>
      </c>
      <c r="AE670" s="17" t="str">
        <f t="shared" si="132"/>
        <v/>
      </c>
      <c r="AF670" s="17" t="str">
        <f t="shared" si="132"/>
        <v/>
      </c>
      <c r="AG670" s="17" t="str">
        <f t="shared" si="132"/>
        <v/>
      </c>
      <c r="AH670" s="17" t="str">
        <f t="shared" si="132"/>
        <v/>
      </c>
      <c r="AI670" s="17" t="str">
        <f t="shared" si="132"/>
        <v/>
      </c>
      <c r="AJ670" s="17" t="str">
        <f t="shared" si="131"/>
        <v/>
      </c>
      <c r="AK670" s="17" t="str">
        <f t="shared" si="125"/>
        <v/>
      </c>
    </row>
    <row r="671" spans="1:38" hidden="1" x14ac:dyDescent="0.2">
      <c r="A671" s="70" t="str">
        <f t="shared" si="127"/>
        <v/>
      </c>
      <c r="B671" s="228" t="str">
        <f>LEFT(TABLA!BC671,1)</f>
        <v>5</v>
      </c>
      <c r="C671" s="17" t="str">
        <f>TABLA!C671</f>
        <v>Humanidades</v>
      </c>
      <c r="D671" s="17" t="str">
        <f>TABLA!F671</f>
        <v>F. Filología</v>
      </c>
      <c r="E671" s="148">
        <f>TABLA!BD671</f>
        <v>0</v>
      </c>
      <c r="F671" s="148">
        <f>TABLA!BE671</f>
        <v>0</v>
      </c>
      <c r="G671" s="70" t="str">
        <f t="shared" si="128"/>
        <v>0</v>
      </c>
      <c r="H671" s="17" t="str">
        <f t="shared" si="133"/>
        <v/>
      </c>
      <c r="I671" s="17" t="str">
        <f t="shared" si="133"/>
        <v/>
      </c>
      <c r="J671" s="17" t="str">
        <f t="shared" si="133"/>
        <v/>
      </c>
      <c r="K671" s="17" t="str">
        <f t="shared" si="133"/>
        <v/>
      </c>
      <c r="L671" s="17" t="str">
        <f t="shared" si="133"/>
        <v/>
      </c>
      <c r="M671" s="17" t="str">
        <f t="shared" si="133"/>
        <v/>
      </c>
      <c r="N671" s="17" t="str">
        <f t="shared" si="133"/>
        <v/>
      </c>
      <c r="O671" s="17" t="str">
        <f t="shared" si="133"/>
        <v/>
      </c>
      <c r="P671" s="17" t="str">
        <f t="shared" si="133"/>
        <v/>
      </c>
      <c r="Q671" s="17" t="str">
        <f t="shared" si="133"/>
        <v/>
      </c>
      <c r="R671" s="17" t="str">
        <f t="shared" si="133"/>
        <v/>
      </c>
      <c r="S671" s="17" t="str">
        <f t="shared" si="133"/>
        <v/>
      </c>
      <c r="T671" s="17" t="str">
        <f t="shared" si="133"/>
        <v/>
      </c>
      <c r="U671" s="17" t="str">
        <f t="shared" si="133"/>
        <v/>
      </c>
      <c r="V671" s="17" t="str">
        <f t="shared" si="133"/>
        <v/>
      </c>
      <c r="W671" s="17" t="str">
        <f t="shared" si="133"/>
        <v/>
      </c>
      <c r="X671" s="17" t="str">
        <f t="shared" si="132"/>
        <v/>
      </c>
      <c r="Y671" s="17" t="str">
        <f t="shared" si="132"/>
        <v/>
      </c>
      <c r="Z671" s="17" t="str">
        <f t="shared" si="132"/>
        <v/>
      </c>
      <c r="AA671" s="17" t="str">
        <f t="shared" si="132"/>
        <v/>
      </c>
      <c r="AB671" s="17" t="str">
        <f t="shared" si="132"/>
        <v/>
      </c>
      <c r="AC671" s="17" t="str">
        <f t="shared" si="132"/>
        <v/>
      </c>
      <c r="AD671" s="17" t="str">
        <f t="shared" si="132"/>
        <v/>
      </c>
      <c r="AE671" s="17" t="str">
        <f t="shared" si="132"/>
        <v/>
      </c>
      <c r="AF671" s="17" t="str">
        <f t="shared" si="132"/>
        <v/>
      </c>
      <c r="AG671" s="17" t="str">
        <f t="shared" si="132"/>
        <v/>
      </c>
      <c r="AH671" s="17" t="str">
        <f t="shared" si="132"/>
        <v/>
      </c>
      <c r="AI671" s="17" t="str">
        <f t="shared" si="132"/>
        <v/>
      </c>
      <c r="AJ671" s="17" t="str">
        <f t="shared" si="131"/>
        <v/>
      </c>
      <c r="AK671" s="17" t="str">
        <f t="shared" si="125"/>
        <v/>
      </c>
    </row>
    <row r="672" spans="1:38" hidden="1" x14ac:dyDescent="0.2">
      <c r="A672" s="70" t="str">
        <f t="shared" si="127"/>
        <v/>
      </c>
      <c r="B672" s="228" t="str">
        <f>LEFT(TABLA!BC672,1)</f>
        <v>4</v>
      </c>
      <c r="C672" s="17" t="str">
        <f>TABLA!C672</f>
        <v>Ciencias Sociales</v>
      </c>
      <c r="D672" s="17" t="str">
        <f>TABLA!F672</f>
        <v>F. Ciencias Políticas y Sociología</v>
      </c>
      <c r="E672" s="148">
        <f>TABLA!BD672</f>
        <v>0</v>
      </c>
      <c r="F672" s="148">
        <f>TABLA!BE672</f>
        <v>0</v>
      </c>
      <c r="G672" s="70" t="str">
        <f t="shared" si="128"/>
        <v>0</v>
      </c>
      <c r="H672" s="17" t="str">
        <f t="shared" si="133"/>
        <v/>
      </c>
      <c r="I672" s="17" t="str">
        <f t="shared" si="133"/>
        <v/>
      </c>
      <c r="J672" s="17" t="str">
        <f t="shared" si="133"/>
        <v/>
      </c>
      <c r="K672" s="17" t="str">
        <f t="shared" si="133"/>
        <v/>
      </c>
      <c r="L672" s="17" t="str">
        <f t="shared" si="133"/>
        <v/>
      </c>
      <c r="M672" s="17" t="str">
        <f t="shared" si="133"/>
        <v/>
      </c>
      <c r="N672" s="17" t="str">
        <f t="shared" si="133"/>
        <v/>
      </c>
      <c r="O672" s="17" t="str">
        <f t="shared" si="133"/>
        <v/>
      </c>
      <c r="P672" s="17" t="str">
        <f t="shared" si="133"/>
        <v/>
      </c>
      <c r="Q672" s="17" t="str">
        <f t="shared" si="133"/>
        <v/>
      </c>
      <c r="R672" s="17" t="str">
        <f t="shared" si="133"/>
        <v/>
      </c>
      <c r="S672" s="17" t="str">
        <f t="shared" si="133"/>
        <v/>
      </c>
      <c r="T672" s="17" t="str">
        <f t="shared" si="133"/>
        <v/>
      </c>
      <c r="U672" s="17" t="str">
        <f t="shared" si="133"/>
        <v/>
      </c>
      <c r="V672" s="17" t="str">
        <f t="shared" si="133"/>
        <v/>
      </c>
      <c r="W672" s="17" t="str">
        <f t="shared" si="133"/>
        <v/>
      </c>
      <c r="X672" s="17" t="str">
        <f t="shared" si="132"/>
        <v/>
      </c>
      <c r="Y672" s="17" t="str">
        <f t="shared" si="132"/>
        <v/>
      </c>
      <c r="Z672" s="17" t="str">
        <f t="shared" si="132"/>
        <v/>
      </c>
      <c r="AA672" s="17" t="str">
        <f t="shared" si="132"/>
        <v/>
      </c>
      <c r="AB672" s="17" t="str">
        <f t="shared" si="132"/>
        <v/>
      </c>
      <c r="AC672" s="17" t="str">
        <f t="shared" si="132"/>
        <v/>
      </c>
      <c r="AD672" s="17" t="str">
        <f t="shared" si="132"/>
        <v/>
      </c>
      <c r="AE672" s="17" t="str">
        <f t="shared" si="132"/>
        <v/>
      </c>
      <c r="AF672" s="17" t="str">
        <f t="shared" si="132"/>
        <v/>
      </c>
      <c r="AG672" s="17" t="str">
        <f t="shared" si="132"/>
        <v/>
      </c>
      <c r="AH672" s="17" t="str">
        <f t="shared" si="132"/>
        <v/>
      </c>
      <c r="AI672" s="17" t="str">
        <f t="shared" si="132"/>
        <v/>
      </c>
      <c r="AJ672" s="17" t="str">
        <f t="shared" si="131"/>
        <v/>
      </c>
      <c r="AK672" s="17" t="str">
        <f t="shared" si="125"/>
        <v/>
      </c>
    </row>
    <row r="673" spans="1:37" hidden="1" x14ac:dyDescent="0.2">
      <c r="A673" s="70" t="str">
        <f t="shared" si="127"/>
        <v/>
      </c>
      <c r="B673" s="228" t="str">
        <f>LEFT(TABLA!BC673,1)</f>
        <v>4</v>
      </c>
      <c r="C673" s="17" t="str">
        <f>TABLA!C673</f>
        <v>Humanidades</v>
      </c>
      <c r="D673" s="17" t="str">
        <f>TABLA!F673</f>
        <v>F. Educación - Centro de Formación del Profesorado</v>
      </c>
      <c r="E673" s="148">
        <f>TABLA!BD673</f>
        <v>0</v>
      </c>
      <c r="F673" s="148">
        <f>TABLA!BE673</f>
        <v>0</v>
      </c>
      <c r="G673" s="70" t="str">
        <f t="shared" si="128"/>
        <v>0</v>
      </c>
      <c r="H673" s="17" t="str">
        <f t="shared" si="133"/>
        <v/>
      </c>
      <c r="I673" s="17" t="str">
        <f t="shared" si="133"/>
        <v/>
      </c>
      <c r="J673" s="17" t="str">
        <f t="shared" si="133"/>
        <v/>
      </c>
      <c r="K673" s="17" t="str">
        <f t="shared" si="133"/>
        <v/>
      </c>
      <c r="L673" s="17" t="str">
        <f t="shared" si="133"/>
        <v/>
      </c>
      <c r="M673" s="17" t="str">
        <f t="shared" si="133"/>
        <v/>
      </c>
      <c r="N673" s="17" t="str">
        <f t="shared" si="133"/>
        <v/>
      </c>
      <c r="O673" s="17" t="str">
        <f t="shared" si="133"/>
        <v/>
      </c>
      <c r="P673" s="17" t="str">
        <f t="shared" si="133"/>
        <v/>
      </c>
      <c r="Q673" s="17" t="str">
        <f t="shared" si="133"/>
        <v/>
      </c>
      <c r="R673" s="17" t="str">
        <f t="shared" si="133"/>
        <v/>
      </c>
      <c r="S673" s="17" t="str">
        <f t="shared" si="133"/>
        <v/>
      </c>
      <c r="T673" s="17" t="str">
        <f t="shared" si="133"/>
        <v/>
      </c>
      <c r="U673" s="17" t="str">
        <f t="shared" si="133"/>
        <v/>
      </c>
      <c r="V673" s="17" t="str">
        <f t="shared" si="133"/>
        <v/>
      </c>
      <c r="W673" s="17" t="str">
        <f t="shared" si="133"/>
        <v/>
      </c>
      <c r="X673" s="17" t="str">
        <f t="shared" si="132"/>
        <v/>
      </c>
      <c r="Y673" s="17" t="str">
        <f t="shared" si="132"/>
        <v/>
      </c>
      <c r="Z673" s="17" t="str">
        <f t="shared" si="132"/>
        <v/>
      </c>
      <c r="AA673" s="17" t="str">
        <f t="shared" si="132"/>
        <v/>
      </c>
      <c r="AB673" s="17" t="str">
        <f t="shared" si="132"/>
        <v/>
      </c>
      <c r="AC673" s="17" t="str">
        <f t="shared" si="132"/>
        <v/>
      </c>
      <c r="AD673" s="17" t="str">
        <f t="shared" si="132"/>
        <v/>
      </c>
      <c r="AE673" s="17" t="str">
        <f t="shared" si="132"/>
        <v/>
      </c>
      <c r="AF673" s="17" t="str">
        <f t="shared" si="132"/>
        <v/>
      </c>
      <c r="AG673" s="17" t="str">
        <f t="shared" si="132"/>
        <v/>
      </c>
      <c r="AH673" s="17" t="str">
        <f t="shared" si="132"/>
        <v/>
      </c>
      <c r="AI673" s="17" t="str">
        <f t="shared" si="132"/>
        <v/>
      </c>
      <c r="AJ673" s="17" t="str">
        <f t="shared" si="131"/>
        <v/>
      </c>
      <c r="AK673" s="17" t="str">
        <f t="shared" si="125"/>
        <v/>
      </c>
    </row>
    <row r="674" spans="1:37" hidden="1" x14ac:dyDescent="0.2">
      <c r="A674" s="70" t="str">
        <f t="shared" si="127"/>
        <v/>
      </c>
      <c r="B674" s="228" t="str">
        <f>LEFT(TABLA!BC674,1)</f>
        <v>4</v>
      </c>
      <c r="C674" s="17" t="str">
        <f>TABLA!C674</f>
        <v>Humanidades</v>
      </c>
      <c r="D674" s="17" t="str">
        <f>TABLA!F674</f>
        <v>F. Geografía e Historia</v>
      </c>
      <c r="E674" s="148">
        <f>TABLA!BD674</f>
        <v>0</v>
      </c>
      <c r="F674" s="148">
        <f>TABLA!BE674</f>
        <v>0</v>
      </c>
      <c r="G674" s="70" t="str">
        <f t="shared" si="128"/>
        <v>0</v>
      </c>
      <c r="H674" s="17" t="str">
        <f t="shared" si="133"/>
        <v/>
      </c>
      <c r="I674" s="17" t="str">
        <f t="shared" si="133"/>
        <v/>
      </c>
      <c r="J674" s="17" t="str">
        <f t="shared" si="133"/>
        <v/>
      </c>
      <c r="K674" s="17" t="str">
        <f t="shared" si="133"/>
        <v/>
      </c>
      <c r="L674" s="17" t="str">
        <f t="shared" si="133"/>
        <v/>
      </c>
      <c r="M674" s="17" t="str">
        <f t="shared" si="133"/>
        <v/>
      </c>
      <c r="N674" s="17" t="str">
        <f t="shared" si="133"/>
        <v/>
      </c>
      <c r="O674" s="17" t="str">
        <f t="shared" si="133"/>
        <v/>
      </c>
      <c r="P674" s="17" t="str">
        <f t="shared" si="133"/>
        <v/>
      </c>
      <c r="Q674" s="17" t="str">
        <f t="shared" si="133"/>
        <v/>
      </c>
      <c r="R674" s="17" t="str">
        <f t="shared" si="133"/>
        <v/>
      </c>
      <c r="S674" s="17" t="str">
        <f t="shared" si="133"/>
        <v/>
      </c>
      <c r="T674" s="17" t="str">
        <f t="shared" si="133"/>
        <v/>
      </c>
      <c r="U674" s="17" t="str">
        <f t="shared" si="133"/>
        <v/>
      </c>
      <c r="V674" s="17" t="str">
        <f t="shared" si="133"/>
        <v/>
      </c>
      <c r="W674" s="17" t="str">
        <f t="shared" si="133"/>
        <v/>
      </c>
      <c r="X674" s="17" t="str">
        <f t="shared" si="132"/>
        <v/>
      </c>
      <c r="Y674" s="17" t="str">
        <f t="shared" si="132"/>
        <v/>
      </c>
      <c r="Z674" s="17" t="str">
        <f t="shared" si="132"/>
        <v/>
      </c>
      <c r="AA674" s="17" t="str">
        <f t="shared" si="132"/>
        <v/>
      </c>
      <c r="AB674" s="17" t="str">
        <f t="shared" si="132"/>
        <v/>
      </c>
      <c r="AC674" s="17" t="str">
        <f t="shared" si="132"/>
        <v/>
      </c>
      <c r="AD674" s="17" t="str">
        <f t="shared" si="132"/>
        <v/>
      </c>
      <c r="AE674" s="17" t="str">
        <f t="shared" si="132"/>
        <v/>
      </c>
      <c r="AF674" s="17" t="str">
        <f t="shared" si="132"/>
        <v/>
      </c>
      <c r="AG674" s="17" t="str">
        <f t="shared" si="132"/>
        <v/>
      </c>
      <c r="AH674" s="17" t="str">
        <f t="shared" si="132"/>
        <v/>
      </c>
      <c r="AI674" s="17" t="str">
        <f t="shared" si="132"/>
        <v/>
      </c>
      <c r="AJ674" s="17" t="str">
        <f t="shared" si="131"/>
        <v/>
      </c>
      <c r="AK674" s="17" t="str">
        <f t="shared" si="125"/>
        <v/>
      </c>
    </row>
    <row r="675" spans="1:37" ht="38.75" x14ac:dyDescent="0.2">
      <c r="A675" s="70" t="str">
        <f t="shared" si="127"/>
        <v/>
      </c>
      <c r="B675" s="228" t="str">
        <f>LEFT(TABLA!BC675,1)</f>
        <v>4</v>
      </c>
      <c r="C675" s="264" t="str">
        <f>TABLA!C675</f>
        <v>Humanidades</v>
      </c>
      <c r="D675" s="264" t="str">
        <f>TABLA!F675</f>
        <v>F. Filología</v>
      </c>
      <c r="E675" s="148" t="str">
        <f>TABLA!BD675</f>
        <v>Es necesario que se garantice la apertura ordinaria de la biblioteca de clásicas para el correcto funcionamiento del departamento y alumnado de clásicas.</v>
      </c>
      <c r="F675" s="148">
        <f>TABLA!BE675</f>
        <v>0</v>
      </c>
      <c r="G675" s="70" t="str">
        <f t="shared" si="128"/>
        <v>ES NECESARIO QUE SE GARANTICE LA APERTURA ORDINARIA DE LA BIBLIOTECA DE CLASICAS PARA EL CORRECTO FUNCIONAMIENTO DEL DEPARTAMENTO Y ALUMNADO DE CLASICAS.</v>
      </c>
      <c r="H675" s="17" t="str">
        <f t="shared" si="133"/>
        <v/>
      </c>
      <c r="I675" s="17" t="str">
        <f t="shared" si="133"/>
        <v/>
      </c>
      <c r="J675" s="17" t="str">
        <f t="shared" si="133"/>
        <v/>
      </c>
      <c r="K675" s="17" t="str">
        <f t="shared" si="133"/>
        <v/>
      </c>
      <c r="L675" s="17" t="str">
        <f t="shared" si="133"/>
        <v/>
      </c>
      <c r="M675" s="17" t="str">
        <f t="shared" si="133"/>
        <v/>
      </c>
      <c r="N675" s="17" t="str">
        <f t="shared" si="133"/>
        <v/>
      </c>
      <c r="O675" s="17" t="str">
        <f t="shared" si="133"/>
        <v/>
      </c>
      <c r="P675" s="17" t="str">
        <f t="shared" si="133"/>
        <v/>
      </c>
      <c r="Q675" s="17" t="str">
        <f t="shared" si="133"/>
        <v/>
      </c>
      <c r="R675" s="17" t="str">
        <f t="shared" si="133"/>
        <v/>
      </c>
      <c r="S675" s="17" t="str">
        <f t="shared" si="133"/>
        <v/>
      </c>
      <c r="T675" s="17" t="str">
        <f t="shared" si="133"/>
        <v/>
      </c>
      <c r="U675" s="17" t="str">
        <f t="shared" si="133"/>
        <v/>
      </c>
      <c r="V675" s="17" t="str">
        <f t="shared" si="133"/>
        <v/>
      </c>
      <c r="W675" s="17" t="str">
        <f t="shared" si="133"/>
        <v/>
      </c>
      <c r="X675" s="17" t="str">
        <f t="shared" si="132"/>
        <v/>
      </c>
      <c r="Y675" s="17" t="str">
        <f t="shared" si="132"/>
        <v/>
      </c>
      <c r="Z675" s="17" t="str">
        <f t="shared" si="132"/>
        <v/>
      </c>
      <c r="AA675" s="17" t="str">
        <f t="shared" si="132"/>
        <v/>
      </c>
      <c r="AB675" s="17" t="str">
        <f t="shared" si="132"/>
        <v/>
      </c>
      <c r="AC675" s="17" t="str">
        <f t="shared" si="132"/>
        <v/>
      </c>
      <c r="AD675" s="17" t="str">
        <f t="shared" si="132"/>
        <v/>
      </c>
      <c r="AE675" s="17" t="str">
        <f t="shared" si="132"/>
        <v/>
      </c>
      <c r="AF675" s="17" t="str">
        <f t="shared" si="132"/>
        <v/>
      </c>
      <c r="AG675" s="17" t="str">
        <f t="shared" si="132"/>
        <v/>
      </c>
      <c r="AH675" s="17" t="str">
        <f t="shared" si="132"/>
        <v/>
      </c>
      <c r="AI675" s="17" t="str">
        <f t="shared" si="132"/>
        <v/>
      </c>
      <c r="AJ675" s="17" t="str">
        <f t="shared" si="131"/>
        <v/>
      </c>
      <c r="AK675" s="17" t="str">
        <f t="shared" si="125"/>
        <v/>
      </c>
    </row>
    <row r="676" spans="1:37" x14ac:dyDescent="0.2">
      <c r="A676" s="70" t="str">
        <f t="shared" si="127"/>
        <v/>
      </c>
      <c r="B676" s="228" t="str">
        <f>LEFT(TABLA!BC676,1)</f>
        <v>4</v>
      </c>
      <c r="C676" s="264" t="str">
        <f>TABLA!C676</f>
        <v/>
      </c>
      <c r="D676" s="264">
        <f>TABLA!F676</f>
        <v>0</v>
      </c>
      <c r="E676" s="148">
        <f>TABLA!BD676</f>
        <v>0</v>
      </c>
      <c r="F676" s="148">
        <f>TABLA!BE676</f>
        <v>0</v>
      </c>
      <c r="G676" s="70" t="str">
        <f t="shared" si="128"/>
        <v>0</v>
      </c>
      <c r="H676" s="17" t="str">
        <f t="shared" si="133"/>
        <v/>
      </c>
      <c r="I676" s="17" t="str">
        <f t="shared" si="133"/>
        <v/>
      </c>
      <c r="J676" s="17" t="str">
        <f t="shared" si="133"/>
        <v/>
      </c>
      <c r="K676" s="17" t="str">
        <f t="shared" si="133"/>
        <v/>
      </c>
      <c r="L676" s="17" t="str">
        <f t="shared" si="133"/>
        <v/>
      </c>
      <c r="M676" s="17" t="str">
        <f t="shared" si="133"/>
        <v/>
      </c>
      <c r="N676" s="17" t="str">
        <f t="shared" si="133"/>
        <v/>
      </c>
      <c r="O676" s="17" t="str">
        <f t="shared" si="133"/>
        <v/>
      </c>
      <c r="P676" s="17" t="str">
        <f t="shared" si="133"/>
        <v/>
      </c>
      <c r="Q676" s="17" t="str">
        <f t="shared" si="133"/>
        <v/>
      </c>
      <c r="R676" s="17" t="str">
        <f t="shared" si="133"/>
        <v/>
      </c>
      <c r="S676" s="17" t="str">
        <f t="shared" si="133"/>
        <v/>
      </c>
      <c r="T676" s="17" t="str">
        <f t="shared" si="133"/>
        <v/>
      </c>
      <c r="U676" s="17" t="str">
        <f t="shared" si="133"/>
        <v/>
      </c>
      <c r="V676" s="17" t="str">
        <f t="shared" si="133"/>
        <v/>
      </c>
      <c r="W676" s="17" t="str">
        <f t="shared" si="133"/>
        <v/>
      </c>
      <c r="X676" s="17" t="str">
        <f t="shared" si="132"/>
        <v/>
      </c>
      <c r="Y676" s="17" t="str">
        <f t="shared" si="132"/>
        <v/>
      </c>
      <c r="Z676" s="17" t="str">
        <f t="shared" si="132"/>
        <v/>
      </c>
      <c r="AA676" s="17" t="str">
        <f t="shared" si="132"/>
        <v/>
      </c>
      <c r="AB676" s="17" t="str">
        <f t="shared" si="132"/>
        <v/>
      </c>
      <c r="AC676" s="17" t="str">
        <f t="shared" si="132"/>
        <v/>
      </c>
      <c r="AD676" s="17" t="str">
        <f t="shared" si="132"/>
        <v/>
      </c>
      <c r="AE676" s="17" t="str">
        <f t="shared" si="132"/>
        <v/>
      </c>
      <c r="AF676" s="17" t="str">
        <f t="shared" si="132"/>
        <v/>
      </c>
      <c r="AG676" s="17" t="str">
        <f t="shared" si="132"/>
        <v/>
      </c>
      <c r="AH676" s="17" t="str">
        <f t="shared" si="132"/>
        <v/>
      </c>
      <c r="AI676" s="17" t="str">
        <f t="shared" si="132"/>
        <v/>
      </c>
      <c r="AJ676" s="17" t="str">
        <f t="shared" si="131"/>
        <v/>
      </c>
      <c r="AK676" s="17" t="str">
        <f t="shared" si="125"/>
        <v/>
      </c>
    </row>
    <row r="677" spans="1:37" ht="25.85" hidden="1" x14ac:dyDescent="0.2">
      <c r="A677" s="70" t="str">
        <f t="shared" si="127"/>
        <v xml:space="preserve">LIBROS; ON-LINE DIGITAL; </v>
      </c>
      <c r="B677" s="228" t="str">
        <f>LEFT(TABLA!BC677,1)</f>
        <v>5</v>
      </c>
      <c r="C677" s="17" t="str">
        <f>TABLA!C677</f>
        <v>Ciencias Sociales</v>
      </c>
      <c r="D677" s="17" t="str">
        <f>TABLA!F677</f>
        <v>F. Derecho</v>
      </c>
      <c r="E677" s="262" t="str">
        <f>TABLA!BD677</f>
        <v>Pondría más libros online</v>
      </c>
      <c r="F677" s="148" t="str">
        <f>TABLA!BE677</f>
        <v>nepoyasmim@gmail.com</v>
      </c>
      <c r="G677" s="70" t="str">
        <f t="shared" si="128"/>
        <v>PONDRIA MAS LIBROS ONLINE</v>
      </c>
      <c r="H677" s="17" t="str">
        <f t="shared" si="133"/>
        <v/>
      </c>
      <c r="I677" s="17" t="str">
        <f t="shared" si="133"/>
        <v/>
      </c>
      <c r="J677" s="17" t="str">
        <f t="shared" si="133"/>
        <v/>
      </c>
      <c r="K677" s="17" t="str">
        <f t="shared" si="133"/>
        <v/>
      </c>
      <c r="L677" s="17" t="str">
        <f t="shared" si="133"/>
        <v/>
      </c>
      <c r="M677" s="17" t="str">
        <f t="shared" si="133"/>
        <v/>
      </c>
      <c r="N677" s="17" t="str">
        <f t="shared" si="133"/>
        <v/>
      </c>
      <c r="O677" s="17" t="str">
        <f t="shared" si="133"/>
        <v/>
      </c>
      <c r="P677" s="17" t="str">
        <f t="shared" si="133"/>
        <v/>
      </c>
      <c r="Q677" s="17" t="str">
        <f t="shared" si="133"/>
        <v/>
      </c>
      <c r="R677" s="17" t="str">
        <f t="shared" si="133"/>
        <v/>
      </c>
      <c r="S677" s="17" t="str">
        <f t="shared" si="133"/>
        <v/>
      </c>
      <c r="T677" s="17" t="str">
        <f t="shared" si="133"/>
        <v/>
      </c>
      <c r="U677" s="17" t="str">
        <f t="shared" si="133"/>
        <v xml:space="preserve">LIBROS; </v>
      </c>
      <c r="V677" s="17" t="str">
        <f t="shared" si="133"/>
        <v/>
      </c>
      <c r="W677" s="17" t="str">
        <f t="shared" si="133"/>
        <v/>
      </c>
      <c r="X677" s="17" t="str">
        <f t="shared" si="132"/>
        <v/>
      </c>
      <c r="Y677" s="17" t="str">
        <f t="shared" si="132"/>
        <v xml:space="preserve">ON-LINE DIGITAL; </v>
      </c>
      <c r="Z677" s="17" t="str">
        <f t="shared" si="132"/>
        <v/>
      </c>
      <c r="AA677" s="17" t="str">
        <f t="shared" si="132"/>
        <v/>
      </c>
      <c r="AB677" s="17" t="str">
        <f t="shared" si="132"/>
        <v/>
      </c>
      <c r="AC677" s="17" t="str">
        <f t="shared" si="132"/>
        <v/>
      </c>
      <c r="AD677" s="17" t="str">
        <f t="shared" si="132"/>
        <v/>
      </c>
      <c r="AE677" s="17" t="str">
        <f t="shared" si="132"/>
        <v/>
      </c>
      <c r="AF677" s="17" t="str">
        <f t="shared" si="132"/>
        <v/>
      </c>
      <c r="AG677" s="17" t="str">
        <f t="shared" si="132"/>
        <v/>
      </c>
      <c r="AH677" s="17" t="str">
        <f t="shared" si="132"/>
        <v/>
      </c>
      <c r="AI677" s="17" t="str">
        <f t="shared" si="132"/>
        <v/>
      </c>
      <c r="AJ677" s="17" t="str">
        <f t="shared" si="131"/>
        <v/>
      </c>
      <c r="AK677" s="17" t="str">
        <f t="shared" si="125"/>
        <v/>
      </c>
    </row>
    <row r="678" spans="1:37" hidden="1" x14ac:dyDescent="0.2">
      <c r="A678" s="70" t="str">
        <f t="shared" si="127"/>
        <v/>
      </c>
      <c r="B678" s="228" t="str">
        <f>LEFT(TABLA!BC678,1)</f>
        <v>4</v>
      </c>
      <c r="C678" s="17" t="str">
        <f>TABLA!C678</f>
        <v>Ciencias Sociales</v>
      </c>
      <c r="D678" s="17" t="str">
        <f>TABLA!F678</f>
        <v>F. Derecho</v>
      </c>
      <c r="E678" s="148">
        <f>TABLA!BD678</f>
        <v>0</v>
      </c>
      <c r="F678" s="148">
        <f>TABLA!BE678</f>
        <v>0</v>
      </c>
      <c r="G678" s="70" t="str">
        <f t="shared" si="128"/>
        <v>0</v>
      </c>
      <c r="H678" s="17" t="str">
        <f t="shared" si="133"/>
        <v/>
      </c>
      <c r="I678" s="17" t="str">
        <f t="shared" si="133"/>
        <v/>
      </c>
      <c r="J678" s="17" t="str">
        <f t="shared" si="133"/>
        <v/>
      </c>
      <c r="K678" s="17" t="str">
        <f t="shared" si="133"/>
        <v/>
      </c>
      <c r="L678" s="17" t="str">
        <f t="shared" si="133"/>
        <v/>
      </c>
      <c r="M678" s="17" t="str">
        <f t="shared" si="133"/>
        <v/>
      </c>
      <c r="N678" s="17" t="str">
        <f t="shared" si="133"/>
        <v/>
      </c>
      <c r="O678" s="17" t="str">
        <f t="shared" si="133"/>
        <v/>
      </c>
      <c r="P678" s="17" t="str">
        <f t="shared" si="133"/>
        <v/>
      </c>
      <c r="Q678" s="17" t="str">
        <f t="shared" si="133"/>
        <v/>
      </c>
      <c r="R678" s="17" t="str">
        <f t="shared" si="133"/>
        <v/>
      </c>
      <c r="S678" s="17" t="str">
        <f t="shared" si="133"/>
        <v/>
      </c>
      <c r="T678" s="17" t="str">
        <f t="shared" si="133"/>
        <v/>
      </c>
      <c r="U678" s="17" t="str">
        <f t="shared" si="133"/>
        <v/>
      </c>
      <c r="V678" s="17" t="str">
        <f t="shared" si="133"/>
        <v/>
      </c>
      <c r="W678" s="17" t="str">
        <f t="shared" si="133"/>
        <v/>
      </c>
      <c r="X678" s="17" t="str">
        <f t="shared" si="132"/>
        <v/>
      </c>
      <c r="Y678" s="17" t="str">
        <f t="shared" si="132"/>
        <v/>
      </c>
      <c r="Z678" s="17" t="str">
        <f t="shared" si="132"/>
        <v/>
      </c>
      <c r="AA678" s="17" t="str">
        <f t="shared" si="132"/>
        <v/>
      </c>
      <c r="AB678" s="17" t="str">
        <f t="shared" si="132"/>
        <v/>
      </c>
      <c r="AC678" s="17" t="str">
        <f t="shared" si="132"/>
        <v/>
      </c>
      <c r="AD678" s="17" t="str">
        <f t="shared" si="132"/>
        <v/>
      </c>
      <c r="AE678" s="17" t="str">
        <f t="shared" si="132"/>
        <v/>
      </c>
      <c r="AF678" s="17" t="str">
        <f t="shared" si="132"/>
        <v/>
      </c>
      <c r="AG678" s="17" t="str">
        <f t="shared" si="132"/>
        <v/>
      </c>
      <c r="AH678" s="17" t="str">
        <f t="shared" si="132"/>
        <v/>
      </c>
      <c r="AI678" s="17" t="str">
        <f t="shared" si="132"/>
        <v/>
      </c>
      <c r="AJ678" s="17" t="str">
        <f t="shared" si="131"/>
        <v/>
      </c>
      <c r="AK678" s="17" t="str">
        <f t="shared" si="125"/>
        <v/>
      </c>
    </row>
    <row r="679" spans="1:37" hidden="1" x14ac:dyDescent="0.2">
      <c r="A679" s="70" t="str">
        <f t="shared" si="127"/>
        <v/>
      </c>
      <c r="B679" s="228" t="str">
        <f>LEFT(TABLA!BC679,1)</f>
        <v>4</v>
      </c>
      <c r="C679" s="17" t="str">
        <f>TABLA!C679</f>
        <v>Ciencias de la Salud</v>
      </c>
      <c r="D679" s="17" t="str">
        <f>TABLA!F679</f>
        <v>F. Farmacia</v>
      </c>
      <c r="E679" s="148">
        <f>TABLA!BD679</f>
        <v>0</v>
      </c>
      <c r="F679" s="148">
        <f>TABLA!BE679</f>
        <v>0</v>
      </c>
      <c r="G679" s="70" t="str">
        <f t="shared" si="128"/>
        <v>0</v>
      </c>
      <c r="H679" s="17" t="str">
        <f t="shared" si="133"/>
        <v/>
      </c>
      <c r="I679" s="17" t="str">
        <f t="shared" si="133"/>
        <v/>
      </c>
      <c r="J679" s="17" t="str">
        <f t="shared" si="133"/>
        <v/>
      </c>
      <c r="K679" s="17" t="str">
        <f t="shared" si="133"/>
        <v/>
      </c>
      <c r="L679" s="17" t="str">
        <f t="shared" si="133"/>
        <v/>
      </c>
      <c r="M679" s="17" t="str">
        <f t="shared" si="133"/>
        <v/>
      </c>
      <c r="N679" s="17" t="str">
        <f t="shared" si="133"/>
        <v/>
      </c>
      <c r="O679" s="17" t="str">
        <f t="shared" si="133"/>
        <v/>
      </c>
      <c r="P679" s="17" t="str">
        <f t="shared" si="133"/>
        <v/>
      </c>
      <c r="Q679" s="17" t="str">
        <f t="shared" si="133"/>
        <v/>
      </c>
      <c r="R679" s="17" t="str">
        <f t="shared" si="133"/>
        <v/>
      </c>
      <c r="S679" s="17" t="str">
        <f t="shared" si="133"/>
        <v/>
      </c>
      <c r="T679" s="17" t="str">
        <f t="shared" si="133"/>
        <v/>
      </c>
      <c r="U679" s="17" t="str">
        <f t="shared" si="133"/>
        <v/>
      </c>
      <c r="V679" s="17" t="str">
        <f t="shared" si="133"/>
        <v/>
      </c>
      <c r="W679" s="17" t="str">
        <f t="shared" ref="W679:AI698" si="134">IFERROR((IF(FIND(W$2,$G679,1)&gt;0,W$3)),"")</f>
        <v/>
      </c>
      <c r="X679" s="17" t="str">
        <f t="shared" si="134"/>
        <v/>
      </c>
      <c r="Y679" s="17" t="str">
        <f t="shared" si="134"/>
        <v/>
      </c>
      <c r="Z679" s="17" t="str">
        <f t="shared" si="134"/>
        <v/>
      </c>
      <c r="AA679" s="17" t="str">
        <f t="shared" si="134"/>
        <v/>
      </c>
      <c r="AB679" s="17" t="str">
        <f t="shared" si="134"/>
        <v/>
      </c>
      <c r="AC679" s="17" t="str">
        <f t="shared" si="134"/>
        <v/>
      </c>
      <c r="AD679" s="17" t="str">
        <f t="shared" si="134"/>
        <v/>
      </c>
      <c r="AE679" s="17" t="str">
        <f t="shared" si="134"/>
        <v/>
      </c>
      <c r="AF679" s="17" t="str">
        <f t="shared" si="134"/>
        <v/>
      </c>
      <c r="AG679" s="17" t="str">
        <f t="shared" si="134"/>
        <v/>
      </c>
      <c r="AH679" s="17" t="str">
        <f t="shared" si="134"/>
        <v/>
      </c>
      <c r="AI679" s="17" t="str">
        <f t="shared" si="134"/>
        <v/>
      </c>
      <c r="AJ679" s="17" t="str">
        <f t="shared" si="131"/>
        <v/>
      </c>
      <c r="AK679" s="17" t="str">
        <f t="shared" si="125"/>
        <v/>
      </c>
    </row>
    <row r="680" spans="1:37" hidden="1" x14ac:dyDescent="0.2">
      <c r="A680" s="70" t="str">
        <f t="shared" si="127"/>
        <v/>
      </c>
      <c r="B680" s="228" t="str">
        <f>LEFT(TABLA!BC680,1)</f>
        <v>2</v>
      </c>
      <c r="C680" s="17" t="str">
        <f>TABLA!C680</f>
        <v>Ciencias Sociales</v>
      </c>
      <c r="D680" s="17" t="str">
        <f>TABLA!F680</f>
        <v>F. Derecho</v>
      </c>
      <c r="E680" s="148">
        <f>TABLA!BD680</f>
        <v>0</v>
      </c>
      <c r="F680" s="148">
        <f>TABLA!BE680</f>
        <v>0</v>
      </c>
      <c r="G680" s="70" t="str">
        <f t="shared" si="128"/>
        <v>0</v>
      </c>
      <c r="H680" s="17" t="str">
        <f t="shared" ref="H680:W695" si="135">IFERROR((IF(FIND(H$2,$G680,1)&gt;0,H$3)),"")</f>
        <v/>
      </c>
      <c r="I680" s="17" t="str">
        <f t="shared" si="135"/>
        <v/>
      </c>
      <c r="J680" s="17" t="str">
        <f t="shared" si="135"/>
        <v/>
      </c>
      <c r="K680" s="17" t="str">
        <f t="shared" si="135"/>
        <v/>
      </c>
      <c r="L680" s="17" t="str">
        <f t="shared" si="135"/>
        <v/>
      </c>
      <c r="M680" s="17" t="str">
        <f t="shared" si="135"/>
        <v/>
      </c>
      <c r="N680" s="17" t="str">
        <f t="shared" si="135"/>
        <v/>
      </c>
      <c r="O680" s="17" t="str">
        <f t="shared" si="135"/>
        <v/>
      </c>
      <c r="P680" s="17" t="str">
        <f t="shared" si="135"/>
        <v/>
      </c>
      <c r="Q680" s="17" t="str">
        <f t="shared" si="135"/>
        <v/>
      </c>
      <c r="R680" s="17" t="str">
        <f t="shared" si="135"/>
        <v/>
      </c>
      <c r="S680" s="17" t="str">
        <f t="shared" si="135"/>
        <v/>
      </c>
      <c r="T680" s="17" t="str">
        <f t="shared" si="135"/>
        <v/>
      </c>
      <c r="U680" s="17" t="str">
        <f t="shared" si="135"/>
        <v/>
      </c>
      <c r="V680" s="17" t="str">
        <f t="shared" si="135"/>
        <v/>
      </c>
      <c r="W680" s="17" t="str">
        <f t="shared" si="135"/>
        <v/>
      </c>
      <c r="X680" s="17" t="str">
        <f t="shared" si="134"/>
        <v/>
      </c>
      <c r="Y680" s="17" t="str">
        <f t="shared" si="134"/>
        <v/>
      </c>
      <c r="Z680" s="17" t="str">
        <f t="shared" si="134"/>
        <v/>
      </c>
      <c r="AA680" s="17" t="str">
        <f t="shared" si="134"/>
        <v/>
      </c>
      <c r="AB680" s="17" t="str">
        <f t="shared" si="134"/>
        <v/>
      </c>
      <c r="AC680" s="17" t="str">
        <f t="shared" si="134"/>
        <v/>
      </c>
      <c r="AD680" s="17" t="str">
        <f t="shared" si="134"/>
        <v/>
      </c>
      <c r="AE680" s="17" t="str">
        <f t="shared" si="134"/>
        <v/>
      </c>
      <c r="AF680" s="17" t="str">
        <f t="shared" si="134"/>
        <v/>
      </c>
      <c r="AG680" s="17" t="str">
        <f t="shared" si="134"/>
        <v/>
      </c>
      <c r="AH680" s="17" t="str">
        <f t="shared" si="134"/>
        <v/>
      </c>
      <c r="AI680" s="17" t="str">
        <f t="shared" si="134"/>
        <v/>
      </c>
      <c r="AJ680" s="17" t="str">
        <f t="shared" si="131"/>
        <v/>
      </c>
      <c r="AK680" s="17" t="str">
        <f t="shared" si="125"/>
        <v/>
      </c>
    </row>
    <row r="681" spans="1:37" hidden="1" x14ac:dyDescent="0.2">
      <c r="A681" s="70" t="str">
        <f t="shared" si="127"/>
        <v/>
      </c>
      <c r="B681" s="228" t="str">
        <f>LEFT(TABLA!BC681,1)</f>
        <v>3</v>
      </c>
      <c r="C681" s="17" t="str">
        <f>TABLA!C681</f>
        <v>Ciencias de la Salud</v>
      </c>
      <c r="D681" s="17" t="str">
        <f>TABLA!F681</f>
        <v>F. Farmacia</v>
      </c>
      <c r="E681" s="148">
        <f>TABLA!BD681</f>
        <v>0</v>
      </c>
      <c r="F681" s="148">
        <f>TABLA!BE681</f>
        <v>0</v>
      </c>
      <c r="G681" s="70" t="str">
        <f t="shared" si="128"/>
        <v>0</v>
      </c>
      <c r="H681" s="17" t="str">
        <f t="shared" si="135"/>
        <v/>
      </c>
      <c r="I681" s="17" t="str">
        <f t="shared" si="135"/>
        <v/>
      </c>
      <c r="J681" s="17" t="str">
        <f t="shared" si="135"/>
        <v/>
      </c>
      <c r="K681" s="17" t="str">
        <f t="shared" si="135"/>
        <v/>
      </c>
      <c r="L681" s="17" t="str">
        <f t="shared" si="135"/>
        <v/>
      </c>
      <c r="M681" s="17" t="str">
        <f t="shared" si="135"/>
        <v/>
      </c>
      <c r="N681" s="17" t="str">
        <f t="shared" si="135"/>
        <v/>
      </c>
      <c r="O681" s="17" t="str">
        <f t="shared" si="135"/>
        <v/>
      </c>
      <c r="P681" s="17" t="str">
        <f t="shared" si="135"/>
        <v/>
      </c>
      <c r="Q681" s="17" t="str">
        <f t="shared" si="135"/>
        <v/>
      </c>
      <c r="R681" s="17" t="str">
        <f t="shared" si="135"/>
        <v/>
      </c>
      <c r="S681" s="17" t="str">
        <f t="shared" si="135"/>
        <v/>
      </c>
      <c r="T681" s="17" t="str">
        <f t="shared" si="135"/>
        <v/>
      </c>
      <c r="U681" s="17" t="str">
        <f t="shared" si="135"/>
        <v/>
      </c>
      <c r="V681" s="17" t="str">
        <f t="shared" si="135"/>
        <v/>
      </c>
      <c r="W681" s="17" t="str">
        <f t="shared" si="135"/>
        <v/>
      </c>
      <c r="X681" s="17" t="str">
        <f t="shared" si="134"/>
        <v/>
      </c>
      <c r="Y681" s="17" t="str">
        <f t="shared" si="134"/>
        <v/>
      </c>
      <c r="Z681" s="17" t="str">
        <f t="shared" si="134"/>
        <v/>
      </c>
      <c r="AA681" s="17" t="str">
        <f t="shared" si="134"/>
        <v/>
      </c>
      <c r="AB681" s="17" t="str">
        <f t="shared" si="134"/>
        <v/>
      </c>
      <c r="AC681" s="17" t="str">
        <f t="shared" si="134"/>
        <v/>
      </c>
      <c r="AD681" s="17" t="str">
        <f t="shared" si="134"/>
        <v/>
      </c>
      <c r="AE681" s="17" t="str">
        <f t="shared" si="134"/>
        <v/>
      </c>
      <c r="AF681" s="17" t="str">
        <f t="shared" si="134"/>
        <v/>
      </c>
      <c r="AG681" s="17" t="str">
        <f t="shared" si="134"/>
        <v/>
      </c>
      <c r="AH681" s="17" t="str">
        <f t="shared" si="134"/>
        <v/>
      </c>
      <c r="AI681" s="17" t="str">
        <f t="shared" si="134"/>
        <v/>
      </c>
      <c r="AJ681" s="17" t="str">
        <f t="shared" si="131"/>
        <v/>
      </c>
      <c r="AK681" s="17" t="str">
        <f t="shared" si="125"/>
        <v/>
      </c>
    </row>
    <row r="682" spans="1:37" hidden="1" x14ac:dyDescent="0.2">
      <c r="A682" s="70" t="str">
        <f t="shared" si="127"/>
        <v/>
      </c>
      <c r="B682" s="228" t="str">
        <f>LEFT(TABLA!BC682,1)</f>
        <v>5</v>
      </c>
      <c r="C682" s="17" t="str">
        <f>TABLA!C682</f>
        <v>Humanidades</v>
      </c>
      <c r="D682" s="17" t="str">
        <f>TABLA!F682</f>
        <v>F. Filología</v>
      </c>
      <c r="E682" s="148">
        <f>TABLA!BD682</f>
        <v>0</v>
      </c>
      <c r="F682" s="148">
        <f>TABLA!BE682</f>
        <v>0</v>
      </c>
      <c r="G682" s="70" t="str">
        <f t="shared" si="128"/>
        <v>0</v>
      </c>
      <c r="H682" s="17" t="str">
        <f t="shared" si="135"/>
        <v/>
      </c>
      <c r="I682" s="17" t="str">
        <f t="shared" si="135"/>
        <v/>
      </c>
      <c r="J682" s="17" t="str">
        <f t="shared" si="135"/>
        <v/>
      </c>
      <c r="K682" s="17" t="str">
        <f t="shared" si="135"/>
        <v/>
      </c>
      <c r="L682" s="17" t="str">
        <f t="shared" si="135"/>
        <v/>
      </c>
      <c r="M682" s="17" t="str">
        <f t="shared" si="135"/>
        <v/>
      </c>
      <c r="N682" s="17" t="str">
        <f t="shared" si="135"/>
        <v/>
      </c>
      <c r="O682" s="17" t="str">
        <f t="shared" si="135"/>
        <v/>
      </c>
      <c r="P682" s="17" t="str">
        <f t="shared" si="135"/>
        <v/>
      </c>
      <c r="Q682" s="17" t="str">
        <f t="shared" si="135"/>
        <v/>
      </c>
      <c r="R682" s="17" t="str">
        <f t="shared" si="135"/>
        <v/>
      </c>
      <c r="S682" s="17" t="str">
        <f t="shared" si="135"/>
        <v/>
      </c>
      <c r="T682" s="17" t="str">
        <f t="shared" si="135"/>
        <v/>
      </c>
      <c r="U682" s="17" t="str">
        <f t="shared" si="135"/>
        <v/>
      </c>
      <c r="V682" s="17" t="str">
        <f t="shared" si="135"/>
        <v/>
      </c>
      <c r="W682" s="17" t="str">
        <f t="shared" si="135"/>
        <v/>
      </c>
      <c r="X682" s="17" t="str">
        <f t="shared" si="134"/>
        <v/>
      </c>
      <c r="Y682" s="17" t="str">
        <f t="shared" si="134"/>
        <v/>
      </c>
      <c r="Z682" s="17" t="str">
        <f t="shared" si="134"/>
        <v/>
      </c>
      <c r="AA682" s="17" t="str">
        <f t="shared" si="134"/>
        <v/>
      </c>
      <c r="AB682" s="17" t="str">
        <f t="shared" si="134"/>
        <v/>
      </c>
      <c r="AC682" s="17" t="str">
        <f t="shared" si="134"/>
        <v/>
      </c>
      <c r="AD682" s="17" t="str">
        <f t="shared" si="134"/>
        <v/>
      </c>
      <c r="AE682" s="17" t="str">
        <f t="shared" si="134"/>
        <v/>
      </c>
      <c r="AF682" s="17" t="str">
        <f t="shared" si="134"/>
        <v/>
      </c>
      <c r="AG682" s="17" t="str">
        <f t="shared" si="134"/>
        <v/>
      </c>
      <c r="AH682" s="17" t="str">
        <f t="shared" si="134"/>
        <v/>
      </c>
      <c r="AI682" s="17" t="str">
        <f t="shared" si="134"/>
        <v/>
      </c>
      <c r="AJ682" s="17" t="str">
        <f t="shared" si="131"/>
        <v/>
      </c>
      <c r="AK682" s="17" t="str">
        <f t="shared" si="125"/>
        <v/>
      </c>
    </row>
    <row r="683" spans="1:37" hidden="1" x14ac:dyDescent="0.2">
      <c r="A683" s="70" t="str">
        <f t="shared" si="127"/>
        <v/>
      </c>
      <c r="B683" s="228" t="str">
        <f>LEFT(TABLA!BC683,1)</f>
        <v>4</v>
      </c>
      <c r="C683" s="17" t="str">
        <f>TABLA!C683</f>
        <v>Humanidades</v>
      </c>
      <c r="D683" s="17" t="str">
        <f>TABLA!F683</f>
        <v>F. Geografía e Historia</v>
      </c>
      <c r="E683" s="148">
        <f>TABLA!BD683</f>
        <v>0</v>
      </c>
      <c r="F683" s="148">
        <f>TABLA!BE683</f>
        <v>0</v>
      </c>
      <c r="G683" s="70" t="str">
        <f t="shared" si="128"/>
        <v>0</v>
      </c>
      <c r="H683" s="17" t="str">
        <f t="shared" si="135"/>
        <v/>
      </c>
      <c r="I683" s="17" t="str">
        <f t="shared" si="135"/>
        <v/>
      </c>
      <c r="J683" s="17" t="str">
        <f t="shared" si="135"/>
        <v/>
      </c>
      <c r="K683" s="17" t="str">
        <f t="shared" si="135"/>
        <v/>
      </c>
      <c r="L683" s="17" t="str">
        <f t="shared" si="135"/>
        <v/>
      </c>
      <c r="M683" s="17" t="str">
        <f t="shared" si="135"/>
        <v/>
      </c>
      <c r="N683" s="17" t="str">
        <f t="shared" si="135"/>
        <v/>
      </c>
      <c r="O683" s="17" t="str">
        <f t="shared" si="135"/>
        <v/>
      </c>
      <c r="P683" s="17" t="str">
        <f t="shared" si="135"/>
        <v/>
      </c>
      <c r="Q683" s="17" t="str">
        <f t="shared" si="135"/>
        <v/>
      </c>
      <c r="R683" s="17" t="str">
        <f t="shared" si="135"/>
        <v/>
      </c>
      <c r="S683" s="17" t="str">
        <f t="shared" si="135"/>
        <v/>
      </c>
      <c r="T683" s="17" t="str">
        <f t="shared" si="135"/>
        <v/>
      </c>
      <c r="U683" s="17" t="str">
        <f t="shared" si="135"/>
        <v/>
      </c>
      <c r="V683" s="17" t="str">
        <f t="shared" si="135"/>
        <v/>
      </c>
      <c r="W683" s="17" t="str">
        <f t="shared" si="135"/>
        <v/>
      </c>
      <c r="X683" s="17" t="str">
        <f t="shared" si="134"/>
        <v/>
      </c>
      <c r="Y683" s="17" t="str">
        <f t="shared" si="134"/>
        <v/>
      </c>
      <c r="Z683" s="17" t="str">
        <f t="shared" si="134"/>
        <v/>
      </c>
      <c r="AA683" s="17" t="str">
        <f t="shared" si="134"/>
        <v/>
      </c>
      <c r="AB683" s="17" t="str">
        <f t="shared" si="134"/>
        <v/>
      </c>
      <c r="AC683" s="17" t="str">
        <f t="shared" si="134"/>
        <v/>
      </c>
      <c r="AD683" s="17" t="str">
        <f t="shared" si="134"/>
        <v/>
      </c>
      <c r="AE683" s="17" t="str">
        <f t="shared" si="134"/>
        <v/>
      </c>
      <c r="AF683" s="17" t="str">
        <f t="shared" si="134"/>
        <v/>
      </c>
      <c r="AG683" s="17" t="str">
        <f t="shared" si="134"/>
        <v/>
      </c>
      <c r="AH683" s="17" t="str">
        <f t="shared" si="134"/>
        <v/>
      </c>
      <c r="AI683" s="17" t="str">
        <f t="shared" si="134"/>
        <v/>
      </c>
      <c r="AJ683" s="17" t="str">
        <f t="shared" si="131"/>
        <v/>
      </c>
      <c r="AK683" s="17" t="str">
        <f t="shared" si="125"/>
        <v/>
      </c>
    </row>
    <row r="684" spans="1:37" hidden="1" x14ac:dyDescent="0.2">
      <c r="A684" s="70" t="str">
        <f t="shared" si="127"/>
        <v/>
      </c>
      <c r="B684" s="228" t="str">
        <f>LEFT(TABLA!BC684,1)</f>
        <v>4</v>
      </c>
      <c r="C684" s="17" t="str">
        <f>TABLA!C684</f>
        <v>Ciencias Sociales</v>
      </c>
      <c r="D684" s="17" t="str">
        <f>TABLA!F684</f>
        <v>F. Ciencias de la Información</v>
      </c>
      <c r="E684" s="148">
        <f>TABLA!BD684</f>
        <v>0</v>
      </c>
      <c r="F684" s="148">
        <f>TABLA!BE684</f>
        <v>0</v>
      </c>
      <c r="G684" s="70" t="str">
        <f t="shared" si="128"/>
        <v>0</v>
      </c>
      <c r="H684" s="17" t="str">
        <f t="shared" si="135"/>
        <v/>
      </c>
      <c r="I684" s="17" t="str">
        <f t="shared" si="135"/>
        <v/>
      </c>
      <c r="J684" s="17" t="str">
        <f t="shared" si="135"/>
        <v/>
      </c>
      <c r="K684" s="17" t="str">
        <f t="shared" si="135"/>
        <v/>
      </c>
      <c r="L684" s="17" t="str">
        <f t="shared" si="135"/>
        <v/>
      </c>
      <c r="M684" s="17" t="str">
        <f t="shared" si="135"/>
        <v/>
      </c>
      <c r="N684" s="17" t="str">
        <f t="shared" si="135"/>
        <v/>
      </c>
      <c r="O684" s="17" t="str">
        <f t="shared" si="135"/>
        <v/>
      </c>
      <c r="P684" s="17" t="str">
        <f t="shared" si="135"/>
        <v/>
      </c>
      <c r="Q684" s="17" t="str">
        <f t="shared" si="135"/>
        <v/>
      </c>
      <c r="R684" s="17" t="str">
        <f t="shared" si="135"/>
        <v/>
      </c>
      <c r="S684" s="17" t="str">
        <f t="shared" si="135"/>
        <v/>
      </c>
      <c r="T684" s="17" t="str">
        <f t="shared" si="135"/>
        <v/>
      </c>
      <c r="U684" s="17" t="str">
        <f t="shared" si="135"/>
        <v/>
      </c>
      <c r="V684" s="17" t="str">
        <f t="shared" si="135"/>
        <v/>
      </c>
      <c r="W684" s="17" t="str">
        <f t="shared" si="135"/>
        <v/>
      </c>
      <c r="X684" s="17" t="str">
        <f t="shared" si="134"/>
        <v/>
      </c>
      <c r="Y684" s="17" t="str">
        <f t="shared" si="134"/>
        <v/>
      </c>
      <c r="Z684" s="17" t="str">
        <f t="shared" si="134"/>
        <v/>
      </c>
      <c r="AA684" s="17" t="str">
        <f t="shared" si="134"/>
        <v/>
      </c>
      <c r="AB684" s="17" t="str">
        <f t="shared" si="134"/>
        <v/>
      </c>
      <c r="AC684" s="17" t="str">
        <f t="shared" si="134"/>
        <v/>
      </c>
      <c r="AD684" s="17" t="str">
        <f t="shared" si="134"/>
        <v/>
      </c>
      <c r="AE684" s="17" t="str">
        <f t="shared" si="134"/>
        <v/>
      </c>
      <c r="AF684" s="17" t="str">
        <f t="shared" si="134"/>
        <v/>
      </c>
      <c r="AG684" s="17" t="str">
        <f t="shared" si="134"/>
        <v/>
      </c>
      <c r="AH684" s="17" t="str">
        <f t="shared" si="134"/>
        <v/>
      </c>
      <c r="AI684" s="17" t="str">
        <f t="shared" si="134"/>
        <v/>
      </c>
      <c r="AJ684" s="17" t="str">
        <f t="shared" si="131"/>
        <v/>
      </c>
      <c r="AK684" s="17" t="str">
        <f t="shared" si="125"/>
        <v/>
      </c>
    </row>
    <row r="685" spans="1:37" hidden="1" x14ac:dyDescent="0.2">
      <c r="A685" s="70" t="str">
        <f t="shared" si="127"/>
        <v/>
      </c>
      <c r="B685" s="228" t="str">
        <f>LEFT(TABLA!BC685,1)</f>
        <v>4</v>
      </c>
      <c r="C685" s="17" t="str">
        <f>TABLA!C685</f>
        <v>Ciencias Sociales</v>
      </c>
      <c r="D685" s="17" t="str">
        <f>TABLA!F685</f>
        <v>F. Ciencias Políticas y Sociología</v>
      </c>
      <c r="E685" s="148">
        <f>TABLA!BD685</f>
        <v>0</v>
      </c>
      <c r="F685" s="148">
        <f>TABLA!BE685</f>
        <v>0</v>
      </c>
      <c r="G685" s="70" t="str">
        <f t="shared" si="128"/>
        <v>0</v>
      </c>
      <c r="H685" s="17" t="str">
        <f t="shared" si="135"/>
        <v/>
      </c>
      <c r="I685" s="17" t="str">
        <f t="shared" si="135"/>
        <v/>
      </c>
      <c r="J685" s="17" t="str">
        <f t="shared" si="135"/>
        <v/>
      </c>
      <c r="K685" s="17" t="str">
        <f t="shared" si="135"/>
        <v/>
      </c>
      <c r="L685" s="17" t="str">
        <f t="shared" si="135"/>
        <v/>
      </c>
      <c r="M685" s="17" t="str">
        <f t="shared" si="135"/>
        <v/>
      </c>
      <c r="N685" s="17" t="str">
        <f t="shared" si="135"/>
        <v/>
      </c>
      <c r="O685" s="17" t="str">
        <f t="shared" si="135"/>
        <v/>
      </c>
      <c r="P685" s="17" t="str">
        <f t="shared" si="135"/>
        <v/>
      </c>
      <c r="Q685" s="17" t="str">
        <f t="shared" si="135"/>
        <v/>
      </c>
      <c r="R685" s="17" t="str">
        <f t="shared" si="135"/>
        <v/>
      </c>
      <c r="S685" s="17" t="str">
        <f t="shared" si="135"/>
        <v/>
      </c>
      <c r="T685" s="17" t="str">
        <f t="shared" si="135"/>
        <v/>
      </c>
      <c r="U685" s="17" t="str">
        <f t="shared" si="135"/>
        <v/>
      </c>
      <c r="V685" s="17" t="str">
        <f t="shared" si="135"/>
        <v/>
      </c>
      <c r="W685" s="17" t="str">
        <f t="shared" si="135"/>
        <v/>
      </c>
      <c r="X685" s="17" t="str">
        <f t="shared" si="134"/>
        <v/>
      </c>
      <c r="Y685" s="17" t="str">
        <f t="shared" si="134"/>
        <v/>
      </c>
      <c r="Z685" s="17" t="str">
        <f t="shared" si="134"/>
        <v/>
      </c>
      <c r="AA685" s="17" t="str">
        <f t="shared" si="134"/>
        <v/>
      </c>
      <c r="AB685" s="17" t="str">
        <f t="shared" si="134"/>
        <v/>
      </c>
      <c r="AC685" s="17" t="str">
        <f t="shared" si="134"/>
        <v/>
      </c>
      <c r="AD685" s="17" t="str">
        <f t="shared" si="134"/>
        <v/>
      </c>
      <c r="AE685" s="17" t="str">
        <f t="shared" si="134"/>
        <v/>
      </c>
      <c r="AF685" s="17" t="str">
        <f t="shared" si="134"/>
        <v/>
      </c>
      <c r="AG685" s="17" t="str">
        <f t="shared" si="134"/>
        <v/>
      </c>
      <c r="AH685" s="17" t="str">
        <f t="shared" si="134"/>
        <v/>
      </c>
      <c r="AI685" s="17" t="str">
        <f t="shared" si="134"/>
        <v/>
      </c>
      <c r="AJ685" s="17" t="str">
        <f t="shared" si="131"/>
        <v/>
      </c>
      <c r="AK685" s="17" t="str">
        <f t="shared" si="125"/>
        <v/>
      </c>
    </row>
    <row r="686" spans="1:37" hidden="1" x14ac:dyDescent="0.2">
      <c r="A686" s="70" t="str">
        <f t="shared" si="127"/>
        <v/>
      </c>
      <c r="B686" s="228" t="str">
        <f>LEFT(TABLA!BC686,1)</f>
        <v>4</v>
      </c>
      <c r="C686" s="17" t="str">
        <f>TABLA!C686</f>
        <v>Ciencias Experimentales</v>
      </c>
      <c r="D686" s="17" t="str">
        <f>TABLA!F686</f>
        <v>F. Ciencias Físicas</v>
      </c>
      <c r="E686" s="148">
        <f>TABLA!BD686</f>
        <v>0</v>
      </c>
      <c r="F686" s="148">
        <f>TABLA!BE686</f>
        <v>0</v>
      </c>
      <c r="G686" s="70" t="str">
        <f t="shared" si="128"/>
        <v>0</v>
      </c>
      <c r="H686" s="17" t="str">
        <f t="shared" si="135"/>
        <v/>
      </c>
      <c r="I686" s="17" t="str">
        <f t="shared" si="135"/>
        <v/>
      </c>
      <c r="J686" s="17" t="str">
        <f t="shared" si="135"/>
        <v/>
      </c>
      <c r="K686" s="17" t="str">
        <f t="shared" si="135"/>
        <v/>
      </c>
      <c r="L686" s="17" t="str">
        <f t="shared" si="135"/>
        <v/>
      </c>
      <c r="M686" s="17" t="str">
        <f t="shared" si="135"/>
        <v/>
      </c>
      <c r="N686" s="17" t="str">
        <f t="shared" si="135"/>
        <v/>
      </c>
      <c r="O686" s="17" t="str">
        <f t="shared" si="135"/>
        <v/>
      </c>
      <c r="P686" s="17" t="str">
        <f t="shared" si="135"/>
        <v/>
      </c>
      <c r="Q686" s="17" t="str">
        <f t="shared" si="135"/>
        <v/>
      </c>
      <c r="R686" s="17" t="str">
        <f t="shared" si="135"/>
        <v/>
      </c>
      <c r="S686" s="17" t="str">
        <f t="shared" si="135"/>
        <v/>
      </c>
      <c r="T686" s="17" t="str">
        <f t="shared" si="135"/>
        <v/>
      </c>
      <c r="U686" s="17" t="str">
        <f t="shared" si="135"/>
        <v/>
      </c>
      <c r="V686" s="17" t="str">
        <f t="shared" si="135"/>
        <v/>
      </c>
      <c r="W686" s="17" t="str">
        <f t="shared" si="135"/>
        <v/>
      </c>
      <c r="X686" s="17" t="str">
        <f t="shared" si="134"/>
        <v/>
      </c>
      <c r="Y686" s="17" t="str">
        <f t="shared" si="134"/>
        <v/>
      </c>
      <c r="Z686" s="17" t="str">
        <f t="shared" si="134"/>
        <v/>
      </c>
      <c r="AA686" s="17" t="str">
        <f t="shared" si="134"/>
        <v/>
      </c>
      <c r="AB686" s="17" t="str">
        <f t="shared" si="134"/>
        <v/>
      </c>
      <c r="AC686" s="17" t="str">
        <f t="shared" si="134"/>
        <v/>
      </c>
      <c r="AD686" s="17" t="str">
        <f t="shared" si="134"/>
        <v/>
      </c>
      <c r="AE686" s="17" t="str">
        <f t="shared" si="134"/>
        <v/>
      </c>
      <c r="AF686" s="17" t="str">
        <f t="shared" si="134"/>
        <v/>
      </c>
      <c r="AG686" s="17" t="str">
        <f t="shared" si="134"/>
        <v/>
      </c>
      <c r="AH686" s="17" t="str">
        <f t="shared" si="134"/>
        <v/>
      </c>
      <c r="AI686" s="17" t="str">
        <f t="shared" si="134"/>
        <v/>
      </c>
      <c r="AJ686" s="17" t="str">
        <f t="shared" si="131"/>
        <v/>
      </c>
      <c r="AK686" s="17" t="str">
        <f t="shared" si="125"/>
        <v/>
      </c>
    </row>
    <row r="687" spans="1:37" hidden="1" x14ac:dyDescent="0.2">
      <c r="A687" s="70" t="str">
        <f t="shared" si="127"/>
        <v/>
      </c>
      <c r="B687" s="228" t="str">
        <f>LEFT(TABLA!BC687,1)</f>
        <v>5</v>
      </c>
      <c r="C687" s="17" t="str">
        <f>TABLA!C687</f>
        <v>Ciencias Sociales</v>
      </c>
      <c r="D687" s="17" t="str">
        <f>TABLA!F687</f>
        <v>F. Trabajo Social</v>
      </c>
      <c r="E687" s="148">
        <f>TABLA!BD687</f>
        <v>0</v>
      </c>
      <c r="F687" s="148">
        <f>TABLA!BE687</f>
        <v>0</v>
      </c>
      <c r="G687" s="70" t="str">
        <f t="shared" si="128"/>
        <v>0</v>
      </c>
      <c r="H687" s="17" t="str">
        <f t="shared" si="135"/>
        <v/>
      </c>
      <c r="I687" s="17" t="str">
        <f t="shared" si="135"/>
        <v/>
      </c>
      <c r="J687" s="17" t="str">
        <f t="shared" si="135"/>
        <v/>
      </c>
      <c r="K687" s="17" t="str">
        <f t="shared" si="135"/>
        <v/>
      </c>
      <c r="L687" s="17" t="str">
        <f t="shared" si="135"/>
        <v/>
      </c>
      <c r="M687" s="17" t="str">
        <f t="shared" si="135"/>
        <v/>
      </c>
      <c r="N687" s="17" t="str">
        <f t="shared" si="135"/>
        <v/>
      </c>
      <c r="O687" s="17" t="str">
        <f t="shared" si="135"/>
        <v/>
      </c>
      <c r="P687" s="17" t="str">
        <f t="shared" si="135"/>
        <v/>
      </c>
      <c r="Q687" s="17" t="str">
        <f t="shared" si="135"/>
        <v/>
      </c>
      <c r="R687" s="17" t="str">
        <f t="shared" si="135"/>
        <v/>
      </c>
      <c r="S687" s="17" t="str">
        <f t="shared" si="135"/>
        <v/>
      </c>
      <c r="T687" s="17" t="str">
        <f t="shared" si="135"/>
        <v/>
      </c>
      <c r="U687" s="17" t="str">
        <f t="shared" si="135"/>
        <v/>
      </c>
      <c r="V687" s="17" t="str">
        <f t="shared" si="135"/>
        <v/>
      </c>
      <c r="W687" s="17" t="str">
        <f t="shared" si="135"/>
        <v/>
      </c>
      <c r="X687" s="17" t="str">
        <f t="shared" si="134"/>
        <v/>
      </c>
      <c r="Y687" s="17" t="str">
        <f t="shared" si="134"/>
        <v/>
      </c>
      <c r="Z687" s="17" t="str">
        <f t="shared" si="134"/>
        <v/>
      </c>
      <c r="AA687" s="17" t="str">
        <f t="shared" si="134"/>
        <v/>
      </c>
      <c r="AB687" s="17" t="str">
        <f t="shared" si="134"/>
        <v/>
      </c>
      <c r="AC687" s="17" t="str">
        <f t="shared" si="134"/>
        <v/>
      </c>
      <c r="AD687" s="17" t="str">
        <f t="shared" si="134"/>
        <v/>
      </c>
      <c r="AE687" s="17" t="str">
        <f t="shared" si="134"/>
        <v/>
      </c>
      <c r="AF687" s="17" t="str">
        <f t="shared" si="134"/>
        <v/>
      </c>
      <c r="AG687" s="17" t="str">
        <f t="shared" si="134"/>
        <v/>
      </c>
      <c r="AH687" s="17" t="str">
        <f t="shared" si="134"/>
        <v/>
      </c>
      <c r="AI687" s="17" t="str">
        <f t="shared" si="134"/>
        <v/>
      </c>
      <c r="AJ687" s="17" t="str">
        <f t="shared" si="131"/>
        <v/>
      </c>
      <c r="AK687" s="17" t="str">
        <f t="shared" si="125"/>
        <v/>
      </c>
    </row>
    <row r="688" spans="1:37" ht="25.85" hidden="1" x14ac:dyDescent="0.2">
      <c r="A688" s="70" t="str">
        <f t="shared" si="127"/>
        <v xml:space="preserve">HORARIO; LUZ ILUMINACION; </v>
      </c>
      <c r="B688" s="228" t="str">
        <f>LEFT(TABLA!BC688,1)</f>
        <v>4</v>
      </c>
      <c r="C688" s="17" t="str">
        <f>TABLA!C688</f>
        <v>Ciencias de la Salud</v>
      </c>
      <c r="D688" s="17" t="str">
        <f>TABLA!F688</f>
        <v>F. Medicina</v>
      </c>
      <c r="E688" s="148" t="str">
        <f>TABLA!BD688</f>
        <v>mas horarios para estudiar en la Zambrano los fines de semana, y un poco más de iluminacion en ciertas zonas</v>
      </c>
      <c r="F688" s="148">
        <f>TABLA!BE688</f>
        <v>0</v>
      </c>
      <c r="G688" s="70" t="str">
        <f t="shared" si="128"/>
        <v>MAS HORARIOS PARA ESTUDIAR EN LA ZAMBRANO LOS FINES DE SEMANA, Y UN POCO MAS DE ILUMINACION EN CIERTAS ZONAS</v>
      </c>
      <c r="H688" s="17" t="str">
        <f t="shared" si="135"/>
        <v/>
      </c>
      <c r="I688" s="17" t="str">
        <f t="shared" si="135"/>
        <v/>
      </c>
      <c r="J688" s="17" t="str">
        <f t="shared" si="135"/>
        <v/>
      </c>
      <c r="K688" s="17" t="str">
        <f t="shared" si="135"/>
        <v/>
      </c>
      <c r="L688" s="17" t="str">
        <f t="shared" si="135"/>
        <v/>
      </c>
      <c r="M688" s="17" t="str">
        <f t="shared" si="135"/>
        <v/>
      </c>
      <c r="N688" s="17" t="str">
        <f t="shared" si="135"/>
        <v/>
      </c>
      <c r="O688" s="17" t="str">
        <f t="shared" si="135"/>
        <v/>
      </c>
      <c r="P688" s="17" t="str">
        <f t="shared" si="135"/>
        <v/>
      </c>
      <c r="Q688" s="17" t="str">
        <f t="shared" si="135"/>
        <v/>
      </c>
      <c r="R688" s="17" t="str">
        <f t="shared" si="135"/>
        <v/>
      </c>
      <c r="S688" s="17" t="str">
        <f t="shared" si="135"/>
        <v xml:space="preserve">HORARIO; </v>
      </c>
      <c r="T688" s="17" t="str">
        <f t="shared" si="135"/>
        <v/>
      </c>
      <c r="U688" s="17" t="str">
        <f t="shared" si="135"/>
        <v/>
      </c>
      <c r="V688" s="17" t="str">
        <f t="shared" si="135"/>
        <v/>
      </c>
      <c r="W688" s="17" t="str">
        <f t="shared" si="135"/>
        <v/>
      </c>
      <c r="X688" s="17" t="str">
        <f t="shared" si="134"/>
        <v xml:space="preserve">LUZ ILUMINACION; </v>
      </c>
      <c r="Y688" s="17" t="str">
        <f t="shared" si="134"/>
        <v/>
      </c>
      <c r="Z688" s="17" t="str">
        <f t="shared" si="134"/>
        <v/>
      </c>
      <c r="AA688" s="17" t="str">
        <f t="shared" si="134"/>
        <v/>
      </c>
      <c r="AB688" s="17" t="str">
        <f t="shared" si="134"/>
        <v/>
      </c>
      <c r="AC688" s="17" t="str">
        <f t="shared" si="134"/>
        <v/>
      </c>
      <c r="AD688" s="17" t="str">
        <f t="shared" si="134"/>
        <v/>
      </c>
      <c r="AE688" s="17" t="str">
        <f t="shared" si="134"/>
        <v/>
      </c>
      <c r="AF688" s="17" t="str">
        <f t="shared" si="134"/>
        <v/>
      </c>
      <c r="AG688" s="17" t="str">
        <f t="shared" si="134"/>
        <v/>
      </c>
      <c r="AH688" s="17" t="str">
        <f t="shared" si="134"/>
        <v/>
      </c>
      <c r="AI688" s="17" t="str">
        <f t="shared" si="134"/>
        <v/>
      </c>
      <c r="AJ688" s="17" t="str">
        <f t="shared" si="131"/>
        <v/>
      </c>
      <c r="AK688" s="17" t="str">
        <f t="shared" si="125"/>
        <v/>
      </c>
    </row>
    <row r="689" spans="1:37" x14ac:dyDescent="0.2">
      <c r="A689" s="70" t="str">
        <f t="shared" si="127"/>
        <v/>
      </c>
      <c r="B689" s="228" t="str">
        <f>LEFT(TABLA!BC689,1)</f>
        <v>5</v>
      </c>
      <c r="C689" s="264" t="str">
        <f>TABLA!C689</f>
        <v>Humanidades</v>
      </c>
      <c r="D689" s="264" t="str">
        <f>TABLA!F689</f>
        <v>F. Filología</v>
      </c>
      <c r="E689" s="148">
        <f>TABLA!BD689</f>
        <v>0</v>
      </c>
      <c r="F689" s="148">
        <f>TABLA!BE689</f>
        <v>0</v>
      </c>
      <c r="G689" s="70" t="str">
        <f t="shared" si="128"/>
        <v>0</v>
      </c>
      <c r="H689" s="17" t="str">
        <f t="shared" si="135"/>
        <v/>
      </c>
      <c r="I689" s="17" t="str">
        <f t="shared" si="135"/>
        <v/>
      </c>
      <c r="J689" s="17" t="str">
        <f t="shared" si="135"/>
        <v/>
      </c>
      <c r="K689" s="17" t="str">
        <f t="shared" si="135"/>
        <v/>
      </c>
      <c r="L689" s="17" t="str">
        <f t="shared" si="135"/>
        <v/>
      </c>
      <c r="M689" s="17" t="str">
        <f t="shared" si="135"/>
        <v/>
      </c>
      <c r="N689" s="17" t="str">
        <f t="shared" si="135"/>
        <v/>
      </c>
      <c r="O689" s="17" t="str">
        <f t="shared" si="135"/>
        <v/>
      </c>
      <c r="P689" s="17" t="str">
        <f t="shared" si="135"/>
        <v/>
      </c>
      <c r="Q689" s="17" t="str">
        <f t="shared" si="135"/>
        <v/>
      </c>
      <c r="R689" s="17" t="str">
        <f t="shared" si="135"/>
        <v/>
      </c>
      <c r="S689" s="17" t="str">
        <f t="shared" si="135"/>
        <v/>
      </c>
      <c r="T689" s="17" t="str">
        <f t="shared" si="135"/>
        <v/>
      </c>
      <c r="U689" s="17" t="str">
        <f t="shared" si="135"/>
        <v/>
      </c>
      <c r="V689" s="17" t="str">
        <f t="shared" si="135"/>
        <v/>
      </c>
      <c r="W689" s="17" t="str">
        <f t="shared" si="135"/>
        <v/>
      </c>
      <c r="X689" s="17" t="str">
        <f t="shared" si="134"/>
        <v/>
      </c>
      <c r="Y689" s="17" t="str">
        <f t="shared" si="134"/>
        <v/>
      </c>
      <c r="Z689" s="17" t="str">
        <f t="shared" si="134"/>
        <v/>
      </c>
      <c r="AA689" s="17" t="str">
        <f t="shared" si="134"/>
        <v/>
      </c>
      <c r="AB689" s="17" t="str">
        <f t="shared" si="134"/>
        <v/>
      </c>
      <c r="AC689" s="17" t="str">
        <f t="shared" si="134"/>
        <v/>
      </c>
      <c r="AD689" s="17" t="str">
        <f t="shared" si="134"/>
        <v/>
      </c>
      <c r="AE689" s="17" t="str">
        <f t="shared" si="134"/>
        <v/>
      </c>
      <c r="AF689" s="17" t="str">
        <f t="shared" si="134"/>
        <v/>
      </c>
      <c r="AG689" s="17" t="str">
        <f t="shared" si="134"/>
        <v/>
      </c>
      <c r="AH689" s="17" t="str">
        <f t="shared" si="134"/>
        <v/>
      </c>
      <c r="AI689" s="17" t="str">
        <f t="shared" si="134"/>
        <v/>
      </c>
      <c r="AJ689" s="17" t="str">
        <f t="shared" si="131"/>
        <v/>
      </c>
      <c r="AK689" s="17" t="str">
        <f t="shared" si="125"/>
        <v/>
      </c>
    </row>
    <row r="690" spans="1:37" hidden="1" x14ac:dyDescent="0.2">
      <c r="A690" s="70" t="str">
        <f t="shared" si="127"/>
        <v/>
      </c>
      <c r="B690" s="228" t="str">
        <f>LEFT(TABLA!BC690,1)</f>
        <v>3</v>
      </c>
      <c r="C690" s="17" t="str">
        <f>TABLA!C690</f>
        <v>Ciencias de la Salud</v>
      </c>
      <c r="D690" s="17" t="str">
        <f>TABLA!F690</f>
        <v>F. Medicina</v>
      </c>
      <c r="E690" s="262">
        <f>TABLA!BD690</f>
        <v>0</v>
      </c>
      <c r="F690" s="148">
        <f>TABLA!BE690</f>
        <v>0</v>
      </c>
      <c r="G690" s="70" t="str">
        <f t="shared" si="128"/>
        <v>0</v>
      </c>
      <c r="H690" s="17" t="str">
        <f t="shared" si="135"/>
        <v/>
      </c>
      <c r="I690" s="17" t="str">
        <f t="shared" si="135"/>
        <v/>
      </c>
      <c r="J690" s="17" t="str">
        <f t="shared" si="135"/>
        <v/>
      </c>
      <c r="K690" s="17" t="str">
        <f t="shared" si="135"/>
        <v/>
      </c>
      <c r="L690" s="17" t="str">
        <f t="shared" si="135"/>
        <v/>
      </c>
      <c r="M690" s="17" t="str">
        <f t="shared" si="135"/>
        <v/>
      </c>
      <c r="N690" s="17" t="str">
        <f t="shared" si="135"/>
        <v/>
      </c>
      <c r="O690" s="17" t="str">
        <f t="shared" si="135"/>
        <v/>
      </c>
      <c r="P690" s="17" t="str">
        <f t="shared" si="135"/>
        <v/>
      </c>
      <c r="Q690" s="17" t="str">
        <f t="shared" si="135"/>
        <v/>
      </c>
      <c r="R690" s="17" t="str">
        <f t="shared" si="135"/>
        <v/>
      </c>
      <c r="S690" s="17" t="str">
        <f t="shared" si="135"/>
        <v/>
      </c>
      <c r="T690" s="17" t="str">
        <f t="shared" si="135"/>
        <v/>
      </c>
      <c r="U690" s="17" t="str">
        <f t="shared" si="135"/>
        <v/>
      </c>
      <c r="V690" s="17" t="str">
        <f t="shared" si="135"/>
        <v/>
      </c>
      <c r="W690" s="17" t="str">
        <f t="shared" si="135"/>
        <v/>
      </c>
      <c r="X690" s="17" t="str">
        <f t="shared" si="134"/>
        <v/>
      </c>
      <c r="Y690" s="17" t="str">
        <f t="shared" si="134"/>
        <v/>
      </c>
      <c r="Z690" s="17" t="str">
        <f t="shared" si="134"/>
        <v/>
      </c>
      <c r="AA690" s="17" t="str">
        <f t="shared" si="134"/>
        <v/>
      </c>
      <c r="AB690" s="17" t="str">
        <f t="shared" si="134"/>
        <v/>
      </c>
      <c r="AC690" s="17" t="str">
        <f t="shared" si="134"/>
        <v/>
      </c>
      <c r="AD690" s="17" t="str">
        <f t="shared" si="134"/>
        <v/>
      </c>
      <c r="AE690" s="17" t="str">
        <f t="shared" si="134"/>
        <v/>
      </c>
      <c r="AF690" s="17" t="str">
        <f t="shared" si="134"/>
        <v/>
      </c>
      <c r="AG690" s="17" t="str">
        <f t="shared" si="134"/>
        <v/>
      </c>
      <c r="AH690" s="17" t="str">
        <f t="shared" si="134"/>
        <v/>
      </c>
      <c r="AI690" s="17" t="str">
        <f t="shared" si="134"/>
        <v/>
      </c>
      <c r="AJ690" s="17" t="str">
        <f t="shared" si="131"/>
        <v/>
      </c>
      <c r="AK690" s="17" t="str">
        <f t="shared" si="125"/>
        <v/>
      </c>
    </row>
    <row r="691" spans="1:37" hidden="1" x14ac:dyDescent="0.2">
      <c r="A691" s="70" t="str">
        <f t="shared" si="127"/>
        <v/>
      </c>
      <c r="B691" s="228" t="str">
        <f>LEFT(TABLA!BC691,1)</f>
        <v>5</v>
      </c>
      <c r="C691" s="17" t="str">
        <f>TABLA!C691</f>
        <v>Ciencias de la Salud</v>
      </c>
      <c r="D691" s="17" t="str">
        <f>TABLA!F691</f>
        <v>F. Enfermería, Fisioterapia y Podología</v>
      </c>
      <c r="E691" s="148">
        <f>TABLA!BD691</f>
        <v>0</v>
      </c>
      <c r="F691" s="148">
        <f>TABLA!BE691</f>
        <v>0</v>
      </c>
      <c r="G691" s="70" t="str">
        <f t="shared" si="128"/>
        <v>0</v>
      </c>
      <c r="H691" s="17" t="str">
        <f t="shared" si="135"/>
        <v/>
      </c>
      <c r="I691" s="17" t="str">
        <f t="shared" si="135"/>
        <v/>
      </c>
      <c r="J691" s="17" t="str">
        <f t="shared" si="135"/>
        <v/>
      </c>
      <c r="K691" s="17" t="str">
        <f t="shared" si="135"/>
        <v/>
      </c>
      <c r="L691" s="17" t="str">
        <f t="shared" si="135"/>
        <v/>
      </c>
      <c r="M691" s="17" t="str">
        <f t="shared" si="135"/>
        <v/>
      </c>
      <c r="N691" s="17" t="str">
        <f t="shared" si="135"/>
        <v/>
      </c>
      <c r="O691" s="17" t="str">
        <f t="shared" si="135"/>
        <v/>
      </c>
      <c r="P691" s="17" t="str">
        <f t="shared" si="135"/>
        <v/>
      </c>
      <c r="Q691" s="17" t="str">
        <f t="shared" si="135"/>
        <v/>
      </c>
      <c r="R691" s="17" t="str">
        <f t="shared" si="135"/>
        <v/>
      </c>
      <c r="S691" s="17" t="str">
        <f t="shared" si="135"/>
        <v/>
      </c>
      <c r="T691" s="17" t="str">
        <f t="shared" si="135"/>
        <v/>
      </c>
      <c r="U691" s="17" t="str">
        <f t="shared" si="135"/>
        <v/>
      </c>
      <c r="V691" s="17" t="str">
        <f t="shared" si="135"/>
        <v/>
      </c>
      <c r="W691" s="17" t="str">
        <f t="shared" si="135"/>
        <v/>
      </c>
      <c r="X691" s="17" t="str">
        <f t="shared" si="134"/>
        <v/>
      </c>
      <c r="Y691" s="17" t="str">
        <f t="shared" si="134"/>
        <v/>
      </c>
      <c r="Z691" s="17" t="str">
        <f t="shared" si="134"/>
        <v/>
      </c>
      <c r="AA691" s="17" t="str">
        <f t="shared" si="134"/>
        <v/>
      </c>
      <c r="AB691" s="17" t="str">
        <f t="shared" si="134"/>
        <v/>
      </c>
      <c r="AC691" s="17" t="str">
        <f t="shared" si="134"/>
        <v/>
      </c>
      <c r="AD691" s="17" t="str">
        <f t="shared" si="134"/>
        <v/>
      </c>
      <c r="AE691" s="17" t="str">
        <f t="shared" si="134"/>
        <v/>
      </c>
      <c r="AF691" s="17" t="str">
        <f t="shared" si="134"/>
        <v/>
      </c>
      <c r="AG691" s="17" t="str">
        <f t="shared" si="134"/>
        <v/>
      </c>
      <c r="AH691" s="17" t="str">
        <f t="shared" si="134"/>
        <v/>
      </c>
      <c r="AI691" s="17" t="str">
        <f t="shared" si="134"/>
        <v/>
      </c>
      <c r="AJ691" s="17" t="str">
        <f t="shared" si="131"/>
        <v/>
      </c>
      <c r="AK691" s="17" t="str">
        <f t="shared" si="125"/>
        <v/>
      </c>
    </row>
    <row r="692" spans="1:37" ht="90.35" hidden="1" x14ac:dyDescent="0.2">
      <c r="A692" s="70" t="str">
        <f t="shared" si="127"/>
        <v xml:space="preserve">FONDOS; </v>
      </c>
      <c r="B692" s="228" t="str">
        <f>LEFT(TABLA!BC692,1)</f>
        <v>4</v>
      </c>
      <c r="C692" s="17" t="str">
        <f>TABLA!C692</f>
        <v>Humanidades</v>
      </c>
      <c r="D692" s="17" t="str">
        <f>TABLA!F692</f>
        <v>F. Geografía e Historia</v>
      </c>
      <c r="E692" s="148" t="str">
        <f>TABLA!BD692</f>
        <v>Se debe continuar con la adquisición de publicaciones para aumentar los fondos documentales. En este sentido, los diferentes equipos investigadores de la UCM deberían enviar, de forma periódica, una lista de las publicaciones que fueran necesarias para el progreso de sus áreas de estudio. De este modo, por consiguiente, los alumnos podrían continuar con los trabajos que fueran exponiendo los profesores-investigadores en las aulas.</v>
      </c>
      <c r="F692" s="148">
        <f>TABLA!BE692</f>
        <v>0</v>
      </c>
      <c r="G692" s="70" t="str">
        <f t="shared" si="128"/>
        <v>SE DEBE CONTINUAR CON LA ADQUISICION DE PUBLICACIONES PARA AUMENTAR LOS FONDOS DOCUMENTALES. EN ESTE SENTIDO, LOS DIFERENTES EQUIPOS INVESTIGADORES DE LA UCM DEBERIAN ENVIAR, DE FORMA PERIODICA, UNA LISTA DE LAS PUBLICACIONES QUE FUERAN NECESARIAS PARA EL PROGRESO DE SUS AREAS DE ESTUDIO. DE ESTE MODO, POR CONSIGUIENTE, LOS ALUMNOS PODRIAN CONTINUAR CON LOS TRABAJOS QUE FUERAN EXPONIENDO LOS PROFESORES-INVESTIGADORES EN LAS AULAS.</v>
      </c>
      <c r="H692" s="17" t="str">
        <f t="shared" si="135"/>
        <v/>
      </c>
      <c r="I692" s="17" t="str">
        <f t="shared" si="135"/>
        <v/>
      </c>
      <c r="J692" s="17" t="str">
        <f t="shared" si="135"/>
        <v/>
      </c>
      <c r="K692" s="17" t="str">
        <f t="shared" si="135"/>
        <v/>
      </c>
      <c r="L692" s="17" t="str">
        <f t="shared" si="135"/>
        <v/>
      </c>
      <c r="M692" s="17" t="str">
        <f t="shared" si="135"/>
        <v/>
      </c>
      <c r="N692" s="17" t="str">
        <f t="shared" si="135"/>
        <v/>
      </c>
      <c r="O692" s="17" t="str">
        <f t="shared" si="135"/>
        <v/>
      </c>
      <c r="P692" s="17" t="str">
        <f t="shared" si="135"/>
        <v/>
      </c>
      <c r="Q692" s="17" t="str">
        <f t="shared" si="135"/>
        <v/>
      </c>
      <c r="R692" s="17" t="str">
        <f t="shared" si="135"/>
        <v xml:space="preserve">FONDOS; </v>
      </c>
      <c r="S692" s="17" t="str">
        <f t="shared" si="135"/>
        <v/>
      </c>
      <c r="T692" s="17" t="str">
        <f t="shared" si="135"/>
        <v/>
      </c>
      <c r="U692" s="17" t="str">
        <f t="shared" si="135"/>
        <v/>
      </c>
      <c r="V692" s="17" t="str">
        <f t="shared" si="135"/>
        <v/>
      </c>
      <c r="W692" s="17" t="str">
        <f t="shared" si="135"/>
        <v/>
      </c>
      <c r="X692" s="17" t="str">
        <f t="shared" si="134"/>
        <v/>
      </c>
      <c r="Y692" s="17" t="str">
        <f t="shared" si="134"/>
        <v/>
      </c>
      <c r="Z692" s="17" t="str">
        <f t="shared" si="134"/>
        <v/>
      </c>
      <c r="AA692" s="17" t="str">
        <f t="shared" si="134"/>
        <v/>
      </c>
      <c r="AB692" s="17" t="str">
        <f t="shared" si="134"/>
        <v/>
      </c>
      <c r="AC692" s="17" t="str">
        <f t="shared" si="134"/>
        <v/>
      </c>
      <c r="AD692" s="17" t="str">
        <f t="shared" si="134"/>
        <v/>
      </c>
      <c r="AE692" s="17" t="str">
        <f t="shared" si="134"/>
        <v/>
      </c>
      <c r="AF692" s="17" t="str">
        <f t="shared" si="134"/>
        <v/>
      </c>
      <c r="AG692" s="17" t="str">
        <f t="shared" si="134"/>
        <v/>
      </c>
      <c r="AH692" s="17" t="str">
        <f t="shared" si="134"/>
        <v/>
      </c>
      <c r="AI692" s="17" t="str">
        <f t="shared" si="134"/>
        <v/>
      </c>
      <c r="AJ692" s="17" t="str">
        <f t="shared" si="131"/>
        <v/>
      </c>
      <c r="AK692" s="17" t="str">
        <f t="shared" si="125"/>
        <v/>
      </c>
    </row>
    <row r="693" spans="1:37" hidden="1" x14ac:dyDescent="0.2">
      <c r="A693" s="70" t="str">
        <f t="shared" si="127"/>
        <v/>
      </c>
      <c r="B693" s="228" t="str">
        <f>LEFT(TABLA!BC693,1)</f>
        <v>4</v>
      </c>
      <c r="C693" s="17" t="str">
        <f>TABLA!C693</f>
        <v>Ciencias de la Salud</v>
      </c>
      <c r="D693" s="17" t="str">
        <f>TABLA!F693</f>
        <v>F. Medicina</v>
      </c>
      <c r="E693" s="148">
        <f>TABLA!BD693</f>
        <v>0</v>
      </c>
      <c r="F693" s="148">
        <f>TABLA!BE693</f>
        <v>0</v>
      </c>
      <c r="G693" s="70" t="str">
        <f t="shared" si="128"/>
        <v>0</v>
      </c>
      <c r="H693" s="17" t="str">
        <f t="shared" si="135"/>
        <v/>
      </c>
      <c r="I693" s="17" t="str">
        <f t="shared" si="135"/>
        <v/>
      </c>
      <c r="J693" s="17" t="str">
        <f t="shared" si="135"/>
        <v/>
      </c>
      <c r="K693" s="17" t="str">
        <f t="shared" si="135"/>
        <v/>
      </c>
      <c r="L693" s="17" t="str">
        <f t="shared" si="135"/>
        <v/>
      </c>
      <c r="M693" s="17" t="str">
        <f t="shared" si="135"/>
        <v/>
      </c>
      <c r="N693" s="17" t="str">
        <f t="shared" si="135"/>
        <v/>
      </c>
      <c r="O693" s="17" t="str">
        <f t="shared" si="135"/>
        <v/>
      </c>
      <c r="P693" s="17" t="str">
        <f t="shared" si="135"/>
        <v/>
      </c>
      <c r="Q693" s="17" t="str">
        <f t="shared" si="135"/>
        <v/>
      </c>
      <c r="R693" s="17" t="str">
        <f t="shared" si="135"/>
        <v/>
      </c>
      <c r="S693" s="17" t="str">
        <f t="shared" si="135"/>
        <v/>
      </c>
      <c r="T693" s="17" t="str">
        <f t="shared" si="135"/>
        <v/>
      </c>
      <c r="U693" s="17" t="str">
        <f t="shared" si="135"/>
        <v/>
      </c>
      <c r="V693" s="17" t="str">
        <f t="shared" si="135"/>
        <v/>
      </c>
      <c r="W693" s="17" t="str">
        <f t="shared" si="135"/>
        <v/>
      </c>
      <c r="X693" s="17" t="str">
        <f t="shared" si="134"/>
        <v/>
      </c>
      <c r="Y693" s="17" t="str">
        <f t="shared" si="134"/>
        <v/>
      </c>
      <c r="Z693" s="17" t="str">
        <f t="shared" si="134"/>
        <v/>
      </c>
      <c r="AA693" s="17" t="str">
        <f t="shared" si="134"/>
        <v/>
      </c>
      <c r="AB693" s="17" t="str">
        <f t="shared" si="134"/>
        <v/>
      </c>
      <c r="AC693" s="17" t="str">
        <f t="shared" si="134"/>
        <v/>
      </c>
      <c r="AD693" s="17" t="str">
        <f t="shared" si="134"/>
        <v/>
      </c>
      <c r="AE693" s="17" t="str">
        <f t="shared" si="134"/>
        <v/>
      </c>
      <c r="AF693" s="17" t="str">
        <f t="shared" si="134"/>
        <v/>
      </c>
      <c r="AG693" s="17" t="str">
        <f t="shared" si="134"/>
        <v/>
      </c>
      <c r="AH693" s="17" t="str">
        <f t="shared" si="134"/>
        <v/>
      </c>
      <c r="AI693" s="17" t="str">
        <f t="shared" si="134"/>
        <v/>
      </c>
      <c r="AJ693" s="17" t="str">
        <f t="shared" si="131"/>
        <v/>
      </c>
      <c r="AK693" s="17" t="str">
        <f t="shared" si="125"/>
        <v/>
      </c>
    </row>
    <row r="694" spans="1:37" ht="25.85" hidden="1" x14ac:dyDescent="0.2">
      <c r="A694" s="70" t="str">
        <f t="shared" si="127"/>
        <v xml:space="preserve">PERSONAL; </v>
      </c>
      <c r="B694" s="228" t="str">
        <f>LEFT(TABLA!BC694,1)</f>
        <v>5</v>
      </c>
      <c r="C694" s="17" t="str">
        <f>TABLA!C694</f>
        <v>Ciencias Sociales</v>
      </c>
      <c r="D694" s="17" t="str">
        <f>TABLA!F694</f>
        <v>F. Derecho</v>
      </c>
      <c r="E694" s="148" t="str">
        <f>TABLA!BD694</f>
        <v>Simplemente quería destacar que el trato del personal de la Biblioteca María Zambrano es extraordinariamente bueno.</v>
      </c>
      <c r="F694" s="148">
        <f>TABLA!BE694</f>
        <v>0</v>
      </c>
      <c r="G694" s="70" t="str">
        <f t="shared" si="128"/>
        <v>SIMPLEMENTE QUERIA DESTACAR QUE EL TRATO DEL PERSONAL DE LA BIBLIOTECA MARIA ZAMBRANO ES EXTRAORDINARIAMENTE BUENO.</v>
      </c>
      <c r="H694" s="17" t="str">
        <f t="shared" si="135"/>
        <v/>
      </c>
      <c r="I694" s="17" t="str">
        <f t="shared" si="135"/>
        <v/>
      </c>
      <c r="J694" s="17" t="str">
        <f t="shared" si="135"/>
        <v/>
      </c>
      <c r="K694" s="17" t="str">
        <f t="shared" si="135"/>
        <v/>
      </c>
      <c r="L694" s="17" t="str">
        <f t="shared" si="135"/>
        <v/>
      </c>
      <c r="M694" s="17" t="str">
        <f t="shared" si="135"/>
        <v/>
      </c>
      <c r="N694" s="17" t="str">
        <f t="shared" si="135"/>
        <v/>
      </c>
      <c r="O694" s="17" t="str">
        <f t="shared" si="135"/>
        <v/>
      </c>
      <c r="P694" s="17" t="str">
        <f t="shared" si="135"/>
        <v/>
      </c>
      <c r="Q694" s="17" t="str">
        <f t="shared" si="135"/>
        <v/>
      </c>
      <c r="R694" s="17" t="str">
        <f t="shared" si="135"/>
        <v/>
      </c>
      <c r="S694" s="17" t="str">
        <f t="shared" si="135"/>
        <v/>
      </c>
      <c r="T694" s="17" t="str">
        <f t="shared" si="135"/>
        <v/>
      </c>
      <c r="U694" s="17" t="str">
        <f t="shared" si="135"/>
        <v/>
      </c>
      <c r="V694" s="17" t="str">
        <f t="shared" si="135"/>
        <v/>
      </c>
      <c r="W694" s="17" t="str">
        <f t="shared" si="135"/>
        <v/>
      </c>
      <c r="X694" s="17" t="str">
        <f t="shared" si="134"/>
        <v/>
      </c>
      <c r="Y694" s="17" t="str">
        <f t="shared" si="134"/>
        <v/>
      </c>
      <c r="Z694" s="17" t="str">
        <f t="shared" si="134"/>
        <v/>
      </c>
      <c r="AA694" s="17" t="str">
        <f t="shared" si="134"/>
        <v xml:space="preserve">PERSONAL; </v>
      </c>
      <c r="AB694" s="17" t="str">
        <f t="shared" si="134"/>
        <v/>
      </c>
      <c r="AC694" s="17" t="str">
        <f t="shared" si="134"/>
        <v/>
      </c>
      <c r="AD694" s="17" t="str">
        <f t="shared" si="134"/>
        <v/>
      </c>
      <c r="AE694" s="17" t="str">
        <f t="shared" si="134"/>
        <v/>
      </c>
      <c r="AF694" s="17" t="str">
        <f t="shared" si="134"/>
        <v/>
      </c>
      <c r="AG694" s="17" t="str">
        <f t="shared" si="134"/>
        <v/>
      </c>
      <c r="AH694" s="17" t="str">
        <f t="shared" si="134"/>
        <v/>
      </c>
      <c r="AI694" s="17" t="str">
        <f t="shared" si="134"/>
        <v/>
      </c>
      <c r="AJ694" s="17" t="str">
        <f t="shared" si="131"/>
        <v/>
      </c>
      <c r="AK694" s="17" t="str">
        <f t="shared" si="125"/>
        <v/>
      </c>
    </row>
    <row r="695" spans="1:37" hidden="1" x14ac:dyDescent="0.2">
      <c r="A695" s="70" t="str">
        <f t="shared" si="127"/>
        <v/>
      </c>
      <c r="B695" s="228" t="str">
        <f>LEFT(TABLA!BC695,1)</f>
        <v>3</v>
      </c>
      <c r="C695" s="17" t="str">
        <f>TABLA!C695</f>
        <v>Humanidades</v>
      </c>
      <c r="D695" s="17" t="str">
        <f>TABLA!F695</f>
        <v>F. Filología</v>
      </c>
      <c r="E695" s="148">
        <f>TABLA!BD695</f>
        <v>0</v>
      </c>
      <c r="F695" s="148">
        <f>TABLA!BE695</f>
        <v>0</v>
      </c>
      <c r="G695" s="70" t="str">
        <f t="shared" si="128"/>
        <v>0</v>
      </c>
      <c r="H695" s="17" t="str">
        <f t="shared" si="135"/>
        <v/>
      </c>
      <c r="I695" s="17" t="str">
        <f t="shared" si="135"/>
        <v/>
      </c>
      <c r="J695" s="17" t="str">
        <f t="shared" si="135"/>
        <v/>
      </c>
      <c r="K695" s="17" t="str">
        <f t="shared" si="135"/>
        <v/>
      </c>
      <c r="L695" s="17" t="str">
        <f t="shared" si="135"/>
        <v/>
      </c>
      <c r="M695" s="17" t="str">
        <f t="shared" si="135"/>
        <v/>
      </c>
      <c r="N695" s="17" t="str">
        <f t="shared" si="135"/>
        <v/>
      </c>
      <c r="O695" s="17" t="str">
        <f t="shared" si="135"/>
        <v/>
      </c>
      <c r="P695" s="17" t="str">
        <f t="shared" si="135"/>
        <v/>
      </c>
      <c r="Q695" s="17" t="str">
        <f t="shared" si="135"/>
        <v/>
      </c>
      <c r="R695" s="17" t="str">
        <f t="shared" si="135"/>
        <v/>
      </c>
      <c r="S695" s="17" t="str">
        <f t="shared" si="135"/>
        <v/>
      </c>
      <c r="T695" s="17" t="str">
        <f t="shared" si="135"/>
        <v/>
      </c>
      <c r="U695" s="17" t="str">
        <f t="shared" si="135"/>
        <v/>
      </c>
      <c r="V695" s="17" t="str">
        <f t="shared" si="135"/>
        <v/>
      </c>
      <c r="W695" s="17" t="str">
        <f t="shared" ref="H695:W711" si="136">IFERROR((IF(FIND(W$2,$G695,1)&gt;0,W$3)),"")</f>
        <v/>
      </c>
      <c r="X695" s="17" t="str">
        <f t="shared" si="134"/>
        <v/>
      </c>
      <c r="Y695" s="17" t="str">
        <f t="shared" si="134"/>
        <v/>
      </c>
      <c r="Z695" s="17" t="str">
        <f t="shared" si="134"/>
        <v/>
      </c>
      <c r="AA695" s="17" t="str">
        <f t="shared" si="134"/>
        <v/>
      </c>
      <c r="AB695" s="17" t="str">
        <f t="shared" si="134"/>
        <v/>
      </c>
      <c r="AC695" s="17" t="str">
        <f t="shared" si="134"/>
        <v/>
      </c>
      <c r="AD695" s="17" t="str">
        <f t="shared" si="134"/>
        <v/>
      </c>
      <c r="AE695" s="17" t="str">
        <f t="shared" si="134"/>
        <v/>
      </c>
      <c r="AF695" s="17" t="str">
        <f t="shared" si="134"/>
        <v/>
      </c>
      <c r="AG695" s="17" t="str">
        <f t="shared" si="134"/>
        <v/>
      </c>
      <c r="AH695" s="17" t="str">
        <f t="shared" si="134"/>
        <v/>
      </c>
      <c r="AI695" s="17" t="str">
        <f t="shared" si="134"/>
        <v/>
      </c>
      <c r="AJ695" s="17" t="str">
        <f t="shared" si="131"/>
        <v/>
      </c>
      <c r="AK695" s="17" t="str">
        <f t="shared" si="125"/>
        <v/>
      </c>
    </row>
    <row r="696" spans="1:37" hidden="1" x14ac:dyDescent="0.2">
      <c r="A696" s="70" t="str">
        <f t="shared" si="127"/>
        <v/>
      </c>
      <c r="B696" s="228" t="str">
        <f>LEFT(TABLA!BC696,1)</f>
        <v>5</v>
      </c>
      <c r="C696" s="17" t="str">
        <f>TABLA!C696</f>
        <v>Ciencias Sociales</v>
      </c>
      <c r="D696" s="17" t="str">
        <f>TABLA!F696</f>
        <v>F. Trabajo Social</v>
      </c>
      <c r="E696" s="148">
        <f>TABLA!BD696</f>
        <v>0</v>
      </c>
      <c r="F696" s="148">
        <f>TABLA!BE696</f>
        <v>0</v>
      </c>
      <c r="G696" s="70" t="str">
        <f t="shared" si="128"/>
        <v>0</v>
      </c>
      <c r="H696" s="17" t="str">
        <f t="shared" si="136"/>
        <v/>
      </c>
      <c r="I696" s="17" t="str">
        <f t="shared" si="136"/>
        <v/>
      </c>
      <c r="J696" s="17" t="str">
        <f t="shared" si="136"/>
        <v/>
      </c>
      <c r="K696" s="17" t="str">
        <f t="shared" si="136"/>
        <v/>
      </c>
      <c r="L696" s="17" t="str">
        <f t="shared" si="136"/>
        <v/>
      </c>
      <c r="M696" s="17" t="str">
        <f t="shared" si="136"/>
        <v/>
      </c>
      <c r="N696" s="17" t="str">
        <f t="shared" si="136"/>
        <v/>
      </c>
      <c r="O696" s="17" t="str">
        <f t="shared" si="136"/>
        <v/>
      </c>
      <c r="P696" s="17" t="str">
        <f t="shared" si="136"/>
        <v/>
      </c>
      <c r="Q696" s="17" t="str">
        <f t="shared" si="136"/>
        <v/>
      </c>
      <c r="R696" s="17" t="str">
        <f t="shared" si="136"/>
        <v/>
      </c>
      <c r="S696" s="17" t="str">
        <f t="shared" si="136"/>
        <v/>
      </c>
      <c r="T696" s="17" t="str">
        <f t="shared" si="136"/>
        <v/>
      </c>
      <c r="U696" s="17" t="str">
        <f t="shared" si="136"/>
        <v/>
      </c>
      <c r="V696" s="17" t="str">
        <f t="shared" si="136"/>
        <v/>
      </c>
      <c r="W696" s="17" t="str">
        <f t="shared" si="136"/>
        <v/>
      </c>
      <c r="X696" s="17" t="str">
        <f t="shared" si="134"/>
        <v/>
      </c>
      <c r="Y696" s="17" t="str">
        <f t="shared" si="134"/>
        <v/>
      </c>
      <c r="Z696" s="17" t="str">
        <f t="shared" si="134"/>
        <v/>
      </c>
      <c r="AA696" s="17" t="str">
        <f t="shared" si="134"/>
        <v/>
      </c>
      <c r="AB696" s="17" t="str">
        <f t="shared" si="134"/>
        <v/>
      </c>
      <c r="AC696" s="17" t="str">
        <f t="shared" si="134"/>
        <v/>
      </c>
      <c r="AD696" s="17" t="str">
        <f t="shared" si="134"/>
        <v/>
      </c>
      <c r="AE696" s="17" t="str">
        <f t="shared" si="134"/>
        <v/>
      </c>
      <c r="AF696" s="17" t="str">
        <f t="shared" si="134"/>
        <v/>
      </c>
      <c r="AG696" s="17" t="str">
        <f t="shared" si="134"/>
        <v/>
      </c>
      <c r="AH696" s="17" t="str">
        <f t="shared" si="134"/>
        <v/>
      </c>
      <c r="AI696" s="17" t="str">
        <f t="shared" si="134"/>
        <v/>
      </c>
      <c r="AJ696" s="17" t="str">
        <f t="shared" si="131"/>
        <v/>
      </c>
      <c r="AK696" s="17" t="str">
        <f t="shared" si="125"/>
        <v/>
      </c>
    </row>
    <row r="697" spans="1:37" hidden="1" x14ac:dyDescent="0.2">
      <c r="A697" s="70" t="str">
        <f t="shared" si="127"/>
        <v/>
      </c>
      <c r="B697" s="228" t="str">
        <f>LEFT(TABLA!BC697,1)</f>
        <v>5</v>
      </c>
      <c r="C697" s="17" t="str">
        <f>TABLA!C697</f>
        <v>Ciencias Experimentales</v>
      </c>
      <c r="D697" s="17" t="str">
        <f>TABLA!F697</f>
        <v>F. Ciencias Matemáticas</v>
      </c>
      <c r="E697" s="148">
        <f>TABLA!BD697</f>
        <v>0</v>
      </c>
      <c r="F697" s="148">
        <f>TABLA!BE697</f>
        <v>0</v>
      </c>
      <c r="G697" s="70" t="str">
        <f t="shared" si="128"/>
        <v>0</v>
      </c>
      <c r="H697" s="17" t="str">
        <f t="shared" si="136"/>
        <v/>
      </c>
      <c r="I697" s="17" t="str">
        <f t="shared" si="136"/>
        <v/>
      </c>
      <c r="J697" s="17" t="str">
        <f t="shared" si="136"/>
        <v/>
      </c>
      <c r="K697" s="17" t="str">
        <f t="shared" si="136"/>
        <v/>
      </c>
      <c r="L697" s="17" t="str">
        <f t="shared" si="136"/>
        <v/>
      </c>
      <c r="M697" s="17" t="str">
        <f t="shared" si="136"/>
        <v/>
      </c>
      <c r="N697" s="17" t="str">
        <f t="shared" si="136"/>
        <v/>
      </c>
      <c r="O697" s="17" t="str">
        <f t="shared" si="136"/>
        <v/>
      </c>
      <c r="P697" s="17" t="str">
        <f t="shared" si="136"/>
        <v/>
      </c>
      <c r="Q697" s="17" t="str">
        <f t="shared" si="136"/>
        <v/>
      </c>
      <c r="R697" s="17" t="str">
        <f t="shared" si="136"/>
        <v/>
      </c>
      <c r="S697" s="17" t="str">
        <f t="shared" si="136"/>
        <v/>
      </c>
      <c r="T697" s="17" t="str">
        <f t="shared" si="136"/>
        <v/>
      </c>
      <c r="U697" s="17" t="str">
        <f t="shared" si="136"/>
        <v/>
      </c>
      <c r="V697" s="17" t="str">
        <f t="shared" si="136"/>
        <v/>
      </c>
      <c r="W697" s="17" t="str">
        <f t="shared" si="136"/>
        <v/>
      </c>
      <c r="X697" s="17" t="str">
        <f t="shared" si="134"/>
        <v/>
      </c>
      <c r="Y697" s="17" t="str">
        <f t="shared" si="134"/>
        <v/>
      </c>
      <c r="Z697" s="17" t="str">
        <f t="shared" si="134"/>
        <v/>
      </c>
      <c r="AA697" s="17" t="str">
        <f t="shared" si="134"/>
        <v/>
      </c>
      <c r="AB697" s="17" t="str">
        <f t="shared" si="134"/>
        <v/>
      </c>
      <c r="AC697" s="17" t="str">
        <f t="shared" si="134"/>
        <v/>
      </c>
      <c r="AD697" s="17" t="str">
        <f t="shared" si="134"/>
        <v/>
      </c>
      <c r="AE697" s="17" t="str">
        <f t="shared" si="134"/>
        <v/>
      </c>
      <c r="AF697" s="17" t="str">
        <f t="shared" si="134"/>
        <v/>
      </c>
      <c r="AG697" s="17" t="str">
        <f t="shared" si="134"/>
        <v/>
      </c>
      <c r="AH697" s="17" t="str">
        <f t="shared" si="134"/>
        <v/>
      </c>
      <c r="AI697" s="17" t="str">
        <f t="shared" si="134"/>
        <v/>
      </c>
      <c r="AJ697" s="17" t="str">
        <f t="shared" si="131"/>
        <v/>
      </c>
      <c r="AK697" s="17" t="str">
        <f t="shared" si="125"/>
        <v/>
      </c>
    </row>
    <row r="698" spans="1:37" hidden="1" x14ac:dyDescent="0.2">
      <c r="A698" s="70" t="str">
        <f t="shared" si="127"/>
        <v/>
      </c>
      <c r="B698" s="228" t="str">
        <f>LEFT(TABLA!BC698,1)</f>
        <v>4</v>
      </c>
      <c r="C698" s="17" t="str">
        <f>TABLA!C698</f>
        <v>Humanidades</v>
      </c>
      <c r="D698" s="17" t="str">
        <f>TABLA!F698</f>
        <v>F. Geografía e Historia</v>
      </c>
      <c r="E698" s="148">
        <f>TABLA!BD698</f>
        <v>0</v>
      </c>
      <c r="F698" s="148">
        <f>TABLA!BE698</f>
        <v>0</v>
      </c>
      <c r="G698" s="70" t="str">
        <f t="shared" si="128"/>
        <v>0</v>
      </c>
      <c r="H698" s="17" t="str">
        <f t="shared" si="136"/>
        <v/>
      </c>
      <c r="I698" s="17" t="str">
        <f t="shared" si="136"/>
        <v/>
      </c>
      <c r="J698" s="17" t="str">
        <f t="shared" si="136"/>
        <v/>
      </c>
      <c r="K698" s="17" t="str">
        <f t="shared" si="136"/>
        <v/>
      </c>
      <c r="L698" s="17" t="str">
        <f t="shared" si="136"/>
        <v/>
      </c>
      <c r="M698" s="17" t="str">
        <f t="shared" si="136"/>
        <v/>
      </c>
      <c r="N698" s="17" t="str">
        <f t="shared" si="136"/>
        <v/>
      </c>
      <c r="O698" s="17" t="str">
        <f t="shared" si="136"/>
        <v/>
      </c>
      <c r="P698" s="17" t="str">
        <f t="shared" si="136"/>
        <v/>
      </c>
      <c r="Q698" s="17" t="str">
        <f t="shared" si="136"/>
        <v/>
      </c>
      <c r="R698" s="17" t="str">
        <f t="shared" si="136"/>
        <v/>
      </c>
      <c r="S698" s="17" t="str">
        <f t="shared" si="136"/>
        <v/>
      </c>
      <c r="T698" s="17" t="str">
        <f t="shared" si="136"/>
        <v/>
      </c>
      <c r="U698" s="17" t="str">
        <f t="shared" si="136"/>
        <v/>
      </c>
      <c r="V698" s="17" t="str">
        <f t="shared" si="136"/>
        <v/>
      </c>
      <c r="W698" s="17" t="str">
        <f t="shared" si="136"/>
        <v/>
      </c>
      <c r="X698" s="17" t="str">
        <f t="shared" si="134"/>
        <v/>
      </c>
      <c r="Y698" s="17" t="str">
        <f t="shared" si="134"/>
        <v/>
      </c>
      <c r="Z698" s="17" t="str">
        <f t="shared" si="134"/>
        <v/>
      </c>
      <c r="AA698" s="17" t="str">
        <f t="shared" si="134"/>
        <v/>
      </c>
      <c r="AB698" s="17" t="str">
        <f t="shared" si="134"/>
        <v/>
      </c>
      <c r="AC698" s="17" t="str">
        <f t="shared" si="134"/>
        <v/>
      </c>
      <c r="AD698" s="17" t="str">
        <f t="shared" si="134"/>
        <v/>
      </c>
      <c r="AE698" s="17" t="str">
        <f t="shared" ref="AD698:AI704" si="137">IFERROR((IF(FIND(AE$2,$G698,1)&gt;0,AE$3)),"")</f>
        <v/>
      </c>
      <c r="AF698" s="17" t="str">
        <f t="shared" si="137"/>
        <v/>
      </c>
      <c r="AG698" s="17" t="str">
        <f t="shared" si="137"/>
        <v/>
      </c>
      <c r="AH698" s="17" t="str">
        <f t="shared" si="137"/>
        <v/>
      </c>
      <c r="AI698" s="17" t="str">
        <f t="shared" si="137"/>
        <v/>
      </c>
      <c r="AJ698" s="17" t="str">
        <f t="shared" si="131"/>
        <v/>
      </c>
      <c r="AK698" s="17" t="str">
        <f t="shared" si="125"/>
        <v/>
      </c>
    </row>
    <row r="699" spans="1:37" hidden="1" x14ac:dyDescent="0.2">
      <c r="A699" s="70" t="str">
        <f t="shared" si="127"/>
        <v/>
      </c>
      <c r="B699" s="228" t="str">
        <f>LEFT(TABLA!BC699,1)</f>
        <v>4</v>
      </c>
      <c r="C699" s="17" t="str">
        <f>TABLA!C699</f>
        <v>Ciencias de la Salud</v>
      </c>
      <c r="D699" s="17" t="str">
        <f>TABLA!F699</f>
        <v>F. Farmacia</v>
      </c>
      <c r="E699" s="148">
        <f>TABLA!BD699</f>
        <v>0</v>
      </c>
      <c r="F699" s="148">
        <f>TABLA!BE699</f>
        <v>0</v>
      </c>
      <c r="G699" s="70" t="str">
        <f t="shared" si="128"/>
        <v>0</v>
      </c>
      <c r="H699" s="17" t="str">
        <f t="shared" si="136"/>
        <v/>
      </c>
      <c r="I699" s="17" t="str">
        <f t="shared" si="136"/>
        <v/>
      </c>
      <c r="J699" s="17" t="str">
        <f t="shared" si="136"/>
        <v/>
      </c>
      <c r="K699" s="17" t="str">
        <f t="shared" si="136"/>
        <v/>
      </c>
      <c r="L699" s="17" t="str">
        <f t="shared" si="136"/>
        <v/>
      </c>
      <c r="M699" s="17" t="str">
        <f t="shared" si="136"/>
        <v/>
      </c>
      <c r="N699" s="17" t="str">
        <f t="shared" si="136"/>
        <v/>
      </c>
      <c r="O699" s="17" t="str">
        <f t="shared" si="136"/>
        <v/>
      </c>
      <c r="P699" s="17" t="str">
        <f t="shared" si="136"/>
        <v/>
      </c>
      <c r="Q699" s="17" t="str">
        <f t="shared" si="136"/>
        <v/>
      </c>
      <c r="R699" s="17" t="str">
        <f t="shared" si="136"/>
        <v/>
      </c>
      <c r="S699" s="17" t="str">
        <f t="shared" si="136"/>
        <v/>
      </c>
      <c r="T699" s="17" t="str">
        <f t="shared" si="136"/>
        <v/>
      </c>
      <c r="U699" s="17" t="str">
        <f t="shared" si="136"/>
        <v/>
      </c>
      <c r="V699" s="17" t="str">
        <f t="shared" si="136"/>
        <v/>
      </c>
      <c r="W699" s="17" t="str">
        <f t="shared" si="136"/>
        <v/>
      </c>
      <c r="X699" s="17" t="str">
        <f t="shared" ref="X699:AI710" si="138">IFERROR((IF(FIND(X$2,$G699,1)&gt;0,X$3)),"")</f>
        <v/>
      </c>
      <c r="Y699" s="17" t="str">
        <f t="shared" si="138"/>
        <v/>
      </c>
      <c r="Z699" s="17" t="str">
        <f t="shared" si="138"/>
        <v/>
      </c>
      <c r="AA699" s="17" t="str">
        <f t="shared" si="138"/>
        <v/>
      </c>
      <c r="AB699" s="17" t="str">
        <f t="shared" si="138"/>
        <v/>
      </c>
      <c r="AC699" s="17" t="str">
        <f t="shared" si="138"/>
        <v/>
      </c>
      <c r="AD699" s="17" t="str">
        <f t="shared" si="137"/>
        <v/>
      </c>
      <c r="AE699" s="17" t="str">
        <f t="shared" si="137"/>
        <v/>
      </c>
      <c r="AF699" s="17" t="str">
        <f t="shared" si="137"/>
        <v/>
      </c>
      <c r="AG699" s="17" t="str">
        <f t="shared" si="137"/>
        <v/>
      </c>
      <c r="AH699" s="17" t="str">
        <f t="shared" si="137"/>
        <v/>
      </c>
      <c r="AI699" s="17" t="str">
        <f t="shared" si="137"/>
        <v/>
      </c>
      <c r="AJ699" s="17" t="str">
        <f t="shared" si="131"/>
        <v/>
      </c>
      <c r="AK699" s="17" t="str">
        <f t="shared" si="125"/>
        <v/>
      </c>
    </row>
    <row r="700" spans="1:37" hidden="1" x14ac:dyDescent="0.2">
      <c r="A700" s="70" t="str">
        <f t="shared" si="127"/>
        <v/>
      </c>
      <c r="B700" s="228" t="str">
        <f>LEFT(TABLA!BC700,1)</f>
        <v>5</v>
      </c>
      <c r="C700" s="17" t="str">
        <f>TABLA!C700</f>
        <v>Humanidades</v>
      </c>
      <c r="D700" s="17" t="str">
        <f>TABLA!F700</f>
        <v>F. Geografía e Historia</v>
      </c>
      <c r="E700" s="148">
        <f>TABLA!BD700</f>
        <v>0</v>
      </c>
      <c r="F700" s="148">
        <f>TABLA!BE700</f>
        <v>0</v>
      </c>
      <c r="G700" s="70" t="str">
        <f t="shared" si="128"/>
        <v>0</v>
      </c>
      <c r="H700" s="17" t="str">
        <f t="shared" si="136"/>
        <v/>
      </c>
      <c r="I700" s="17" t="str">
        <f t="shared" si="136"/>
        <v/>
      </c>
      <c r="J700" s="17" t="str">
        <f t="shared" si="136"/>
        <v/>
      </c>
      <c r="K700" s="17" t="str">
        <f t="shared" si="136"/>
        <v/>
      </c>
      <c r="L700" s="17" t="str">
        <f t="shared" si="136"/>
        <v/>
      </c>
      <c r="M700" s="17" t="str">
        <f t="shared" si="136"/>
        <v/>
      </c>
      <c r="N700" s="17" t="str">
        <f t="shared" si="136"/>
        <v/>
      </c>
      <c r="O700" s="17" t="str">
        <f t="shared" si="136"/>
        <v/>
      </c>
      <c r="P700" s="17" t="str">
        <f t="shared" si="136"/>
        <v/>
      </c>
      <c r="Q700" s="17" t="str">
        <f t="shared" si="136"/>
        <v/>
      </c>
      <c r="R700" s="17" t="str">
        <f t="shared" si="136"/>
        <v/>
      </c>
      <c r="S700" s="17" t="str">
        <f t="shared" si="136"/>
        <v/>
      </c>
      <c r="T700" s="17" t="str">
        <f t="shared" si="136"/>
        <v/>
      </c>
      <c r="U700" s="17" t="str">
        <f t="shared" si="136"/>
        <v/>
      </c>
      <c r="V700" s="17" t="str">
        <f t="shared" si="136"/>
        <v/>
      </c>
      <c r="W700" s="17" t="str">
        <f t="shared" si="136"/>
        <v/>
      </c>
      <c r="X700" s="17" t="str">
        <f t="shared" si="138"/>
        <v/>
      </c>
      <c r="Y700" s="17" t="str">
        <f t="shared" si="138"/>
        <v/>
      </c>
      <c r="Z700" s="17" t="str">
        <f t="shared" si="138"/>
        <v/>
      </c>
      <c r="AA700" s="17" t="str">
        <f t="shared" si="138"/>
        <v/>
      </c>
      <c r="AB700" s="17" t="str">
        <f t="shared" si="138"/>
        <v/>
      </c>
      <c r="AC700" s="17" t="str">
        <f t="shared" si="138"/>
        <v/>
      </c>
      <c r="AD700" s="17" t="str">
        <f t="shared" si="137"/>
        <v/>
      </c>
      <c r="AE700" s="17" t="str">
        <f t="shared" si="137"/>
        <v/>
      </c>
      <c r="AF700" s="17" t="str">
        <f t="shared" si="137"/>
        <v/>
      </c>
      <c r="AG700" s="17" t="str">
        <f t="shared" si="137"/>
        <v/>
      </c>
      <c r="AH700" s="17" t="str">
        <f t="shared" si="137"/>
        <v/>
      </c>
      <c r="AI700" s="17" t="str">
        <f t="shared" si="137"/>
        <v/>
      </c>
      <c r="AJ700" s="17" t="str">
        <f t="shared" si="131"/>
        <v/>
      </c>
      <c r="AK700" s="17" t="str">
        <f t="shared" si="125"/>
        <v/>
      </c>
    </row>
    <row r="701" spans="1:37" ht="116.15" hidden="1" x14ac:dyDescent="0.2">
      <c r="A701" s="70" t="str">
        <f t="shared" si="127"/>
        <v xml:space="preserve">EXÁMENES; HORARIO; PRESTAMO; SILENCIO RUIDO; </v>
      </c>
      <c r="B701" s="228" t="str">
        <f>LEFT(TABLA!BC701,1)</f>
        <v>2</v>
      </c>
      <c r="C701" s="17" t="str">
        <f>TABLA!C701</f>
        <v>Ciencias de la Salud</v>
      </c>
      <c r="D701" s="17" t="str">
        <f>TABLA!F701</f>
        <v>F. Psicología</v>
      </c>
      <c r="E701" s="148" t="str">
        <f>TABLA!BD701</f>
        <v>Me gustaría que el horario de la biblioteca se ampliase, si fuese posible, de 8am hasta 23pm. Además, en el caso de la biblioteca de psicología, sería bueno que se pusieran más mesas fuera de la sala psilenciosa, pues en época de exámenes y proyectos suele estar bastante llena. También sería muy útil poner taquillas donde puedas guardar tus cosas mientras estudias, así como poner fuentes y máquinas de café, siempre y cuando su uso no implique ruido que pueda distraer a los estudiantes. Quizá un servicio de préstamo de cascos insonorizados para trabajar ayudaría a los estudiantes a concentrarse mejor.</v>
      </c>
      <c r="F701" s="148">
        <f>TABLA!BE701</f>
        <v>0</v>
      </c>
      <c r="G701" s="70" t="str">
        <f t="shared" si="128"/>
        <v>ME GUSTARIA QUE EL HORARIO DE LA BIBLIOTECA SE AMPLIASE, SI FUESE POSIBLE, DE 8AM HASTA 23PM. ADEMAS, EN EL CASO DE LA BIBLIOTECA DE PSICOLOGIA, SERIA BUENO QUE SE PUSIERAN MAS MESAS FUERA DE LA SALA PSILENCIOSA, PUES EN EPOCA DE EXAMENES Y PROYECTOS SUELE ESTAR BASTANTE LLENA. TAMBIEN SERIA MUY UTIL PONER TAQUILLAS DONDE PUEDAS GUARDAR TUS COSAS MIENTRAS ESTUDIAS, ASI COMO PONER FUENTES Y MAQUINAS DE CAFE, SIEMPRE Y CUANDO SU USO NO IMPLIQUE RUIDO QUE PUEDA DISTRAER A LOS ESTUDIANTES. QUIZA UN SERVICIO DE PRESTAMO DE CASCOS INSONORIZADOS PARA TRABAJAR AYUDARIA A LOS ESTUDIANTES A CONCENTRARSE MEJOR.</v>
      </c>
      <c r="H701" s="17" t="str">
        <f t="shared" si="136"/>
        <v/>
      </c>
      <c r="I701" s="17" t="str">
        <f t="shared" si="136"/>
        <v/>
      </c>
      <c r="J701" s="17" t="str">
        <f t="shared" si="136"/>
        <v/>
      </c>
      <c r="K701" s="17" t="str">
        <f t="shared" si="136"/>
        <v/>
      </c>
      <c r="L701" s="17" t="str">
        <f t="shared" si="136"/>
        <v/>
      </c>
      <c r="M701" s="17" t="str">
        <f t="shared" si="136"/>
        <v/>
      </c>
      <c r="N701" s="17" t="str">
        <f t="shared" si="136"/>
        <v/>
      </c>
      <c r="O701" s="17" t="str">
        <f t="shared" si="136"/>
        <v/>
      </c>
      <c r="P701" s="17" t="str">
        <f t="shared" si="136"/>
        <v/>
      </c>
      <c r="Q701" s="17" t="str">
        <f t="shared" si="136"/>
        <v xml:space="preserve">EXÁMENES; </v>
      </c>
      <c r="R701" s="17" t="str">
        <f t="shared" si="136"/>
        <v/>
      </c>
      <c r="S701" s="17" t="str">
        <f t="shared" si="136"/>
        <v xml:space="preserve">HORARIO; </v>
      </c>
      <c r="T701" s="17" t="str">
        <f t="shared" si="136"/>
        <v/>
      </c>
      <c r="U701" s="17" t="str">
        <f t="shared" si="136"/>
        <v/>
      </c>
      <c r="V701" s="17" t="str">
        <f t="shared" si="136"/>
        <v/>
      </c>
      <c r="W701" s="17" t="str">
        <f t="shared" si="136"/>
        <v/>
      </c>
      <c r="X701" s="17" t="str">
        <f t="shared" si="138"/>
        <v/>
      </c>
      <c r="Y701" s="17" t="str">
        <f t="shared" si="138"/>
        <v/>
      </c>
      <c r="Z701" s="17" t="str">
        <f t="shared" si="138"/>
        <v/>
      </c>
      <c r="AA701" s="17" t="str">
        <f t="shared" si="138"/>
        <v/>
      </c>
      <c r="AB701" s="17" t="str">
        <f t="shared" si="138"/>
        <v/>
      </c>
      <c r="AC701" s="17" t="str">
        <f t="shared" si="138"/>
        <v xml:space="preserve">PRESTAMO; </v>
      </c>
      <c r="AD701" s="17" t="str">
        <f t="shared" si="137"/>
        <v/>
      </c>
      <c r="AE701" s="17" t="str">
        <f t="shared" si="137"/>
        <v/>
      </c>
      <c r="AF701" s="17" t="str">
        <f t="shared" si="137"/>
        <v/>
      </c>
      <c r="AG701" s="17" t="str">
        <f t="shared" si="137"/>
        <v xml:space="preserve">SILENCIO RUIDO; </v>
      </c>
      <c r="AH701" s="17" t="str">
        <f t="shared" si="137"/>
        <v/>
      </c>
      <c r="AI701" s="17" t="str">
        <f t="shared" si="137"/>
        <v/>
      </c>
      <c r="AJ701" s="17" t="str">
        <f t="shared" si="131"/>
        <v/>
      </c>
      <c r="AK701" s="17" t="str">
        <f t="shared" si="125"/>
        <v/>
      </c>
    </row>
    <row r="702" spans="1:37" ht="38.75" hidden="1" x14ac:dyDescent="0.2">
      <c r="A702" s="70" t="str">
        <f t="shared" si="127"/>
        <v/>
      </c>
      <c r="B702" s="228" t="str">
        <f>LEFT(TABLA!BC702,1)</f>
        <v>5</v>
      </c>
      <c r="C702" s="17" t="str">
        <f>TABLA!C702</f>
        <v>Ciencias Sociales</v>
      </c>
      <c r="D702" s="17" t="str">
        <f>TABLA!F702</f>
        <v>F. Ciencias de la Información</v>
      </c>
      <c r="E702" s="148" t="str">
        <f>TABLA!BD702</f>
        <v>Creo que todo en general es bastante positivo, aunque incrementaría más la participación de los alumnos con la misma, ya sea con charlas en una clase o más actividades en ella.</v>
      </c>
      <c r="F702" s="148" t="str">
        <f>TABLA!BE702</f>
        <v>mimoro01@ucm.es</v>
      </c>
      <c r="G702" s="70" t="str">
        <f t="shared" si="128"/>
        <v>CREO QUE TODO EN GENERAL ES BASTANTE POSITIVO, AUNQUE INCREMENTARIA MAS LA PARTICIPACION DE LOS ALUMNOS CON LA MISMA, YA SEA CON CHARLAS EN UNA CLASE O MAS ACTIVIDADES EN ELLA.</v>
      </c>
      <c r="H702" s="17" t="str">
        <f t="shared" si="136"/>
        <v/>
      </c>
      <c r="I702" s="17" t="str">
        <f t="shared" si="136"/>
        <v/>
      </c>
      <c r="J702" s="17" t="str">
        <f t="shared" si="136"/>
        <v/>
      </c>
      <c r="K702" s="17" t="str">
        <f t="shared" si="136"/>
        <v/>
      </c>
      <c r="L702" s="17" t="str">
        <f t="shared" si="136"/>
        <v/>
      </c>
      <c r="M702" s="17" t="str">
        <f t="shared" si="136"/>
        <v/>
      </c>
      <c r="N702" s="17" t="str">
        <f t="shared" si="136"/>
        <v/>
      </c>
      <c r="O702" s="17" t="str">
        <f t="shared" si="136"/>
        <v/>
      </c>
      <c r="P702" s="17" t="str">
        <f t="shared" si="136"/>
        <v/>
      </c>
      <c r="Q702" s="17" t="str">
        <f t="shared" si="136"/>
        <v/>
      </c>
      <c r="R702" s="17" t="str">
        <f t="shared" si="136"/>
        <v/>
      </c>
      <c r="S702" s="17" t="str">
        <f t="shared" si="136"/>
        <v/>
      </c>
      <c r="T702" s="17" t="str">
        <f t="shared" si="136"/>
        <v/>
      </c>
      <c r="U702" s="17" t="str">
        <f t="shared" si="136"/>
        <v/>
      </c>
      <c r="V702" s="17" t="str">
        <f t="shared" si="136"/>
        <v/>
      </c>
      <c r="W702" s="17" t="str">
        <f t="shared" si="136"/>
        <v/>
      </c>
      <c r="X702" s="17" t="str">
        <f t="shared" si="138"/>
        <v/>
      </c>
      <c r="Y702" s="17" t="str">
        <f t="shared" si="138"/>
        <v/>
      </c>
      <c r="Z702" s="17" t="str">
        <f t="shared" si="138"/>
        <v/>
      </c>
      <c r="AA702" s="17" t="str">
        <f t="shared" si="138"/>
        <v/>
      </c>
      <c r="AB702" s="17" t="str">
        <f t="shared" si="138"/>
        <v/>
      </c>
      <c r="AC702" s="17" t="str">
        <f t="shared" si="138"/>
        <v/>
      </c>
      <c r="AD702" s="17" t="str">
        <f t="shared" si="137"/>
        <v/>
      </c>
      <c r="AE702" s="17" t="str">
        <f t="shared" si="137"/>
        <v/>
      </c>
      <c r="AF702" s="17" t="str">
        <f t="shared" si="137"/>
        <v/>
      </c>
      <c r="AG702" s="17" t="str">
        <f t="shared" si="137"/>
        <v/>
      </c>
      <c r="AH702" s="17" t="str">
        <f t="shared" si="137"/>
        <v/>
      </c>
      <c r="AI702" s="17" t="str">
        <f t="shared" si="137"/>
        <v/>
      </c>
      <c r="AJ702" s="17" t="str">
        <f t="shared" si="131"/>
        <v/>
      </c>
      <c r="AK702" s="17" t="str">
        <f t="shared" si="125"/>
        <v/>
      </c>
    </row>
    <row r="703" spans="1:37" hidden="1" x14ac:dyDescent="0.2">
      <c r="A703" s="70" t="str">
        <f t="shared" si="127"/>
        <v/>
      </c>
      <c r="B703" s="228" t="str">
        <f>LEFT(TABLA!BC703,1)</f>
        <v>5</v>
      </c>
      <c r="C703" s="17" t="str">
        <f>TABLA!C703</f>
        <v>Ciencias Experimentales</v>
      </c>
      <c r="D703" s="17" t="str">
        <f>TABLA!F703</f>
        <v>F. Ciencias Químicas</v>
      </c>
      <c r="E703" s="148">
        <f>TABLA!BD703</f>
        <v>0</v>
      </c>
      <c r="F703" s="148">
        <f>TABLA!BE703</f>
        <v>0</v>
      </c>
      <c r="G703" s="70" t="str">
        <f t="shared" si="128"/>
        <v>0</v>
      </c>
      <c r="H703" s="17" t="str">
        <f t="shared" si="136"/>
        <v/>
      </c>
      <c r="I703" s="17" t="str">
        <f t="shared" si="136"/>
        <v/>
      </c>
      <c r="J703" s="17" t="str">
        <f t="shared" si="136"/>
        <v/>
      </c>
      <c r="K703" s="17" t="str">
        <f t="shared" si="136"/>
        <v/>
      </c>
      <c r="L703" s="17" t="str">
        <f t="shared" si="136"/>
        <v/>
      </c>
      <c r="M703" s="17" t="str">
        <f t="shared" si="136"/>
        <v/>
      </c>
      <c r="N703" s="17" t="str">
        <f t="shared" si="136"/>
        <v/>
      </c>
      <c r="O703" s="17" t="str">
        <f t="shared" si="136"/>
        <v/>
      </c>
      <c r="P703" s="17" t="str">
        <f t="shared" si="136"/>
        <v/>
      </c>
      <c r="Q703" s="17" t="str">
        <f t="shared" si="136"/>
        <v/>
      </c>
      <c r="R703" s="17" t="str">
        <f t="shared" si="136"/>
        <v/>
      </c>
      <c r="S703" s="17" t="str">
        <f t="shared" si="136"/>
        <v/>
      </c>
      <c r="T703" s="17" t="str">
        <f t="shared" si="136"/>
        <v/>
      </c>
      <c r="U703" s="17" t="str">
        <f t="shared" si="136"/>
        <v/>
      </c>
      <c r="V703" s="17" t="str">
        <f t="shared" si="136"/>
        <v/>
      </c>
      <c r="W703" s="17" t="str">
        <f t="shared" si="136"/>
        <v/>
      </c>
      <c r="X703" s="17" t="str">
        <f t="shared" si="138"/>
        <v/>
      </c>
      <c r="Y703" s="17" t="str">
        <f t="shared" si="138"/>
        <v/>
      </c>
      <c r="Z703" s="17" t="str">
        <f t="shared" si="138"/>
        <v/>
      </c>
      <c r="AA703" s="17" t="str">
        <f t="shared" si="138"/>
        <v/>
      </c>
      <c r="AB703" s="17" t="str">
        <f t="shared" si="138"/>
        <v/>
      </c>
      <c r="AC703" s="17" t="str">
        <f t="shared" si="138"/>
        <v/>
      </c>
      <c r="AD703" s="17" t="str">
        <f t="shared" si="137"/>
        <v/>
      </c>
      <c r="AE703" s="17" t="str">
        <f t="shared" si="137"/>
        <v/>
      </c>
      <c r="AF703" s="17" t="str">
        <f t="shared" si="137"/>
        <v/>
      </c>
      <c r="AG703" s="17" t="str">
        <f t="shared" si="137"/>
        <v/>
      </c>
      <c r="AH703" s="17" t="str">
        <f t="shared" si="137"/>
        <v/>
      </c>
      <c r="AI703" s="17" t="str">
        <f t="shared" si="137"/>
        <v/>
      </c>
      <c r="AJ703" s="17" t="str">
        <f t="shared" si="131"/>
        <v/>
      </c>
      <c r="AK703" s="17" t="str">
        <f t="shared" si="125"/>
        <v/>
      </c>
    </row>
    <row r="704" spans="1:37" hidden="1" x14ac:dyDescent="0.2">
      <c r="A704" s="70" t="str">
        <f t="shared" si="127"/>
        <v/>
      </c>
      <c r="B704" s="228" t="str">
        <f>LEFT(TABLA!BC704,1)</f>
        <v>5</v>
      </c>
      <c r="C704" s="17" t="str">
        <f>TABLA!C704</f>
        <v>Humanidades</v>
      </c>
      <c r="D704" s="17" t="str">
        <f>TABLA!F704</f>
        <v>F. Filología</v>
      </c>
      <c r="E704" s="148">
        <f>TABLA!BD704</f>
        <v>0</v>
      </c>
      <c r="F704" s="148">
        <f>TABLA!BE704</f>
        <v>0</v>
      </c>
      <c r="G704" s="70" t="str">
        <f t="shared" si="128"/>
        <v>0</v>
      </c>
      <c r="H704" s="17" t="str">
        <f t="shared" si="136"/>
        <v/>
      </c>
      <c r="I704" s="17" t="str">
        <f t="shared" si="136"/>
        <v/>
      </c>
      <c r="J704" s="17" t="str">
        <f t="shared" si="136"/>
        <v/>
      </c>
      <c r="K704" s="17" t="str">
        <f t="shared" si="136"/>
        <v/>
      </c>
      <c r="L704" s="17" t="str">
        <f t="shared" si="136"/>
        <v/>
      </c>
      <c r="M704" s="17" t="str">
        <f t="shared" si="136"/>
        <v/>
      </c>
      <c r="N704" s="17" t="str">
        <f t="shared" si="136"/>
        <v/>
      </c>
      <c r="O704" s="17" t="str">
        <f t="shared" si="136"/>
        <v/>
      </c>
      <c r="P704" s="17" t="str">
        <f t="shared" si="136"/>
        <v/>
      </c>
      <c r="Q704" s="17" t="str">
        <f t="shared" si="136"/>
        <v/>
      </c>
      <c r="R704" s="17" t="str">
        <f t="shared" si="136"/>
        <v/>
      </c>
      <c r="S704" s="17" t="str">
        <f t="shared" si="136"/>
        <v/>
      </c>
      <c r="T704" s="17" t="str">
        <f t="shared" si="136"/>
        <v/>
      </c>
      <c r="U704" s="17" t="str">
        <f t="shared" si="136"/>
        <v/>
      </c>
      <c r="V704" s="17" t="str">
        <f t="shared" si="136"/>
        <v/>
      </c>
      <c r="W704" s="17" t="str">
        <f t="shared" si="136"/>
        <v/>
      </c>
      <c r="X704" s="17" t="str">
        <f t="shared" si="138"/>
        <v/>
      </c>
      <c r="Y704" s="17" t="str">
        <f t="shared" si="138"/>
        <v/>
      </c>
      <c r="Z704" s="17" t="str">
        <f t="shared" si="138"/>
        <v/>
      </c>
      <c r="AA704" s="17" t="str">
        <f t="shared" si="138"/>
        <v/>
      </c>
      <c r="AB704" s="17" t="str">
        <f t="shared" si="138"/>
        <v/>
      </c>
      <c r="AC704" s="17" t="str">
        <f t="shared" si="138"/>
        <v/>
      </c>
      <c r="AD704" s="17" t="str">
        <f t="shared" si="137"/>
        <v/>
      </c>
      <c r="AE704" s="17" t="str">
        <f t="shared" si="137"/>
        <v/>
      </c>
      <c r="AF704" s="17" t="str">
        <f t="shared" si="137"/>
        <v/>
      </c>
      <c r="AG704" s="17" t="str">
        <f t="shared" si="137"/>
        <v/>
      </c>
      <c r="AH704" s="17" t="str">
        <f t="shared" si="137"/>
        <v/>
      </c>
      <c r="AI704" s="17" t="str">
        <f t="shared" si="137"/>
        <v/>
      </c>
      <c r="AJ704" s="17" t="str">
        <f t="shared" si="131"/>
        <v/>
      </c>
      <c r="AK704" s="17" t="str">
        <f t="shared" si="125"/>
        <v/>
      </c>
    </row>
    <row r="705" spans="1:37" hidden="1" x14ac:dyDescent="0.2">
      <c r="A705" s="70" t="str">
        <f t="shared" si="127"/>
        <v/>
      </c>
      <c r="B705" s="228" t="str">
        <f>LEFT(TABLA!BC705,1)</f>
        <v>4</v>
      </c>
      <c r="C705" s="17" t="str">
        <f>TABLA!C705</f>
        <v>Ciencias Sociales</v>
      </c>
      <c r="D705" s="17" t="str">
        <f>TABLA!F705</f>
        <v>F. Ciencias de la Información</v>
      </c>
      <c r="E705" s="148" t="str">
        <f>TABLA!BD705</f>
        <v>Considero que podrian colocar nuevas computadoras màs actualizadas.</v>
      </c>
      <c r="F705" s="148">
        <f>TABLA!BE705</f>
        <v>0</v>
      </c>
      <c r="G705" s="70" t="str">
        <f t="shared" si="128"/>
        <v>CONSIDERO QUE PODRIAN COLOCAR NUEVAS COMPUTADORAS MÀS ACTUALIZADAS.</v>
      </c>
      <c r="H705" s="17" t="str">
        <f t="shared" si="136"/>
        <v/>
      </c>
      <c r="I705" s="17" t="str">
        <f t="shared" si="136"/>
        <v/>
      </c>
      <c r="J705" s="17" t="str">
        <f t="shared" si="136"/>
        <v/>
      </c>
      <c r="K705" s="17" t="str">
        <f t="shared" si="136"/>
        <v/>
      </c>
      <c r="L705" s="17" t="str">
        <f t="shared" si="136"/>
        <v/>
      </c>
      <c r="M705" s="17" t="str">
        <f t="shared" si="136"/>
        <v/>
      </c>
      <c r="N705" s="17" t="str">
        <f t="shared" si="136"/>
        <v/>
      </c>
      <c r="O705" s="17" t="str">
        <f t="shared" si="136"/>
        <v/>
      </c>
      <c r="P705" s="17" t="str">
        <f t="shared" si="136"/>
        <v/>
      </c>
      <c r="Q705" s="17" t="str">
        <f t="shared" si="136"/>
        <v/>
      </c>
      <c r="R705" s="17" t="str">
        <f t="shared" si="136"/>
        <v/>
      </c>
      <c r="S705" s="17" t="str">
        <f t="shared" si="136"/>
        <v/>
      </c>
      <c r="T705" s="17" t="str">
        <f t="shared" si="136"/>
        <v/>
      </c>
      <c r="U705" s="17" t="str">
        <f t="shared" si="136"/>
        <v/>
      </c>
      <c r="V705" s="17" t="str">
        <f t="shared" si="136"/>
        <v/>
      </c>
      <c r="W705" s="17" t="str">
        <f t="shared" si="136"/>
        <v/>
      </c>
      <c r="X705" s="17" t="str">
        <f t="shared" si="138"/>
        <v/>
      </c>
      <c r="Y705" s="17" t="str">
        <f t="shared" si="138"/>
        <v/>
      </c>
      <c r="Z705" s="17" t="str">
        <f t="shared" si="138"/>
        <v/>
      </c>
      <c r="AA705" s="17" t="str">
        <f t="shared" si="138"/>
        <v/>
      </c>
      <c r="AB705" s="17" t="str">
        <f t="shared" si="138"/>
        <v/>
      </c>
      <c r="AC705" s="17" t="str">
        <f t="shared" si="138"/>
        <v/>
      </c>
      <c r="AD705" s="17" t="str">
        <f t="shared" si="138"/>
        <v/>
      </c>
      <c r="AE705" s="17" t="str">
        <f t="shared" si="138"/>
        <v/>
      </c>
      <c r="AF705" s="17" t="str">
        <f t="shared" si="138"/>
        <v/>
      </c>
      <c r="AG705" s="17" t="str">
        <f t="shared" si="138"/>
        <v/>
      </c>
      <c r="AH705" s="17" t="str">
        <f t="shared" si="138"/>
        <v/>
      </c>
      <c r="AI705" s="17" t="str">
        <f t="shared" si="138"/>
        <v/>
      </c>
      <c r="AJ705" s="17" t="str">
        <f t="shared" si="131"/>
        <v/>
      </c>
      <c r="AK705" s="17" t="str">
        <f t="shared" si="125"/>
        <v/>
      </c>
    </row>
    <row r="706" spans="1:37" hidden="1" x14ac:dyDescent="0.2">
      <c r="A706" s="70" t="str">
        <f t="shared" si="127"/>
        <v/>
      </c>
      <c r="B706" s="228" t="str">
        <f>LEFT(TABLA!BC706,1)</f>
        <v>5</v>
      </c>
      <c r="C706" s="17" t="str">
        <f>TABLA!C706</f>
        <v>Humanidades</v>
      </c>
      <c r="D706" s="17" t="str">
        <f>TABLA!F706</f>
        <v>F. Geografía e Historia</v>
      </c>
      <c r="E706" s="148">
        <f>TABLA!BD706</f>
        <v>0</v>
      </c>
      <c r="F706" s="148">
        <f>TABLA!BE706</f>
        <v>0</v>
      </c>
      <c r="G706" s="70" t="str">
        <f t="shared" si="128"/>
        <v>0</v>
      </c>
      <c r="H706" s="17" t="str">
        <f t="shared" si="136"/>
        <v/>
      </c>
      <c r="I706" s="17" t="str">
        <f t="shared" si="136"/>
        <v/>
      </c>
      <c r="J706" s="17" t="str">
        <f t="shared" si="136"/>
        <v/>
      </c>
      <c r="K706" s="17" t="str">
        <f t="shared" si="136"/>
        <v/>
      </c>
      <c r="L706" s="17" t="str">
        <f t="shared" si="136"/>
        <v/>
      </c>
      <c r="M706" s="17" t="str">
        <f t="shared" si="136"/>
        <v/>
      </c>
      <c r="N706" s="17" t="str">
        <f t="shared" si="136"/>
        <v/>
      </c>
      <c r="O706" s="17" t="str">
        <f t="shared" si="136"/>
        <v/>
      </c>
      <c r="P706" s="17" t="str">
        <f t="shared" si="136"/>
        <v/>
      </c>
      <c r="Q706" s="17" t="str">
        <f t="shared" si="136"/>
        <v/>
      </c>
      <c r="R706" s="17" t="str">
        <f t="shared" si="136"/>
        <v/>
      </c>
      <c r="S706" s="17" t="str">
        <f t="shared" si="136"/>
        <v/>
      </c>
      <c r="T706" s="17" t="str">
        <f t="shared" si="136"/>
        <v/>
      </c>
      <c r="U706" s="17" t="str">
        <f t="shared" si="136"/>
        <v/>
      </c>
      <c r="V706" s="17" t="str">
        <f t="shared" si="136"/>
        <v/>
      </c>
      <c r="W706" s="17" t="str">
        <f t="shared" si="136"/>
        <v/>
      </c>
      <c r="X706" s="17" t="str">
        <f t="shared" si="138"/>
        <v/>
      </c>
      <c r="Y706" s="17" t="str">
        <f t="shared" si="138"/>
        <v/>
      </c>
      <c r="Z706" s="17" t="str">
        <f t="shared" si="138"/>
        <v/>
      </c>
      <c r="AA706" s="17" t="str">
        <f t="shared" si="138"/>
        <v/>
      </c>
      <c r="AB706" s="17" t="str">
        <f t="shared" si="138"/>
        <v/>
      </c>
      <c r="AC706" s="17" t="str">
        <f t="shared" si="138"/>
        <v/>
      </c>
      <c r="AD706" s="17" t="str">
        <f t="shared" si="138"/>
        <v/>
      </c>
      <c r="AE706" s="17" t="str">
        <f t="shared" si="138"/>
        <v/>
      </c>
      <c r="AF706" s="17" t="str">
        <f t="shared" si="138"/>
        <v/>
      </c>
      <c r="AG706" s="17" t="str">
        <f t="shared" si="138"/>
        <v/>
      </c>
      <c r="AH706" s="17" t="str">
        <f t="shared" si="138"/>
        <v/>
      </c>
      <c r="AI706" s="17" t="str">
        <f t="shared" si="138"/>
        <v/>
      </c>
      <c r="AJ706" s="17" t="str">
        <f t="shared" si="131"/>
        <v/>
      </c>
      <c r="AK706" s="17" t="str">
        <f t="shared" si="131"/>
        <v/>
      </c>
    </row>
    <row r="707" spans="1:37" ht="25.85" hidden="1" x14ac:dyDescent="0.2">
      <c r="A707" s="70" t="str">
        <f t="shared" si="127"/>
        <v xml:space="preserve">CARNÉ; </v>
      </c>
      <c r="B707" s="228" t="str">
        <f>LEFT(TABLA!BC707,1)</f>
        <v>4</v>
      </c>
      <c r="C707" s="17" t="str">
        <f>TABLA!C707</f>
        <v>Ciencias Experimentales</v>
      </c>
      <c r="D707" s="17" t="str">
        <f>TABLA!F707</f>
        <v>F. Estudios Estadísticos</v>
      </c>
      <c r="E707" s="148" t="str">
        <f>TABLA!BD707</f>
        <v>Hay demasiadas dificultades pada sacarse el carnet de la biblioteca fuera del plazo a comienzos de curso</v>
      </c>
      <c r="F707" s="148">
        <f>TABLA!BE707</f>
        <v>0</v>
      </c>
      <c r="G707" s="70" t="str">
        <f t="shared" si="128"/>
        <v>HAY DEMASIADAS DIFICULTADES PADA SACARSE EL CARNET DE LA BIBLIOTECA FUERA DEL PLAZO A COMIENZOS DE CURSO</v>
      </c>
      <c r="H707" s="17" t="str">
        <f t="shared" si="136"/>
        <v/>
      </c>
      <c r="I707" s="17" t="str">
        <f t="shared" si="136"/>
        <v/>
      </c>
      <c r="J707" s="17" t="str">
        <f t="shared" si="136"/>
        <v/>
      </c>
      <c r="K707" s="17" t="str">
        <f t="shared" si="136"/>
        <v xml:space="preserve">CARNÉ; </v>
      </c>
      <c r="L707" s="17" t="str">
        <f t="shared" si="136"/>
        <v/>
      </c>
      <c r="M707" s="17" t="str">
        <f t="shared" si="136"/>
        <v/>
      </c>
      <c r="N707" s="17" t="str">
        <f t="shared" si="136"/>
        <v/>
      </c>
      <c r="O707" s="17" t="str">
        <f t="shared" si="136"/>
        <v/>
      </c>
      <c r="P707" s="17" t="str">
        <f t="shared" si="136"/>
        <v/>
      </c>
      <c r="Q707" s="17" t="str">
        <f t="shared" si="136"/>
        <v/>
      </c>
      <c r="R707" s="17" t="str">
        <f t="shared" si="136"/>
        <v/>
      </c>
      <c r="S707" s="17" t="str">
        <f t="shared" si="136"/>
        <v/>
      </c>
      <c r="T707" s="17" t="str">
        <f t="shared" si="136"/>
        <v/>
      </c>
      <c r="U707" s="17" t="str">
        <f t="shared" si="136"/>
        <v/>
      </c>
      <c r="V707" s="17" t="str">
        <f t="shared" si="136"/>
        <v/>
      </c>
      <c r="W707" s="17" t="str">
        <f t="shared" si="136"/>
        <v/>
      </c>
      <c r="X707" s="17" t="str">
        <f t="shared" si="138"/>
        <v/>
      </c>
      <c r="Y707" s="17" t="str">
        <f t="shared" si="138"/>
        <v/>
      </c>
      <c r="Z707" s="17" t="str">
        <f t="shared" si="138"/>
        <v/>
      </c>
      <c r="AA707" s="17" t="str">
        <f t="shared" si="138"/>
        <v/>
      </c>
      <c r="AB707" s="17" t="str">
        <f t="shared" si="138"/>
        <v/>
      </c>
      <c r="AC707" s="17" t="str">
        <f t="shared" si="138"/>
        <v/>
      </c>
      <c r="AD707" s="17" t="str">
        <f t="shared" si="138"/>
        <v/>
      </c>
      <c r="AE707" s="17" t="str">
        <f t="shared" si="138"/>
        <v/>
      </c>
      <c r="AF707" s="17" t="str">
        <f t="shared" si="138"/>
        <v/>
      </c>
      <c r="AG707" s="17" t="str">
        <f t="shared" si="138"/>
        <v/>
      </c>
      <c r="AH707" s="17" t="str">
        <f t="shared" si="138"/>
        <v/>
      </c>
      <c r="AI707" s="17" t="str">
        <f t="shared" si="138"/>
        <v/>
      </c>
      <c r="AJ707" s="17" t="str">
        <f t="shared" si="131"/>
        <v/>
      </c>
      <c r="AK707" s="17" t="str">
        <f t="shared" si="131"/>
        <v/>
      </c>
    </row>
    <row r="708" spans="1:37" x14ac:dyDescent="0.2">
      <c r="A708" s="70" t="str">
        <f t="shared" si="127"/>
        <v/>
      </c>
      <c r="B708" s="228" t="str">
        <f>LEFT(TABLA!BC708,1)</f>
        <v>4</v>
      </c>
      <c r="C708" s="264" t="str">
        <f>TABLA!C708</f>
        <v>Ciencias Sociales</v>
      </c>
      <c r="D708" s="264" t="str">
        <f>TABLA!F708</f>
        <v>F. Comercio y Turismo</v>
      </c>
      <c r="E708" s="148">
        <f>TABLA!BD708</f>
        <v>0</v>
      </c>
      <c r="F708" s="148">
        <f>TABLA!BE708</f>
        <v>0</v>
      </c>
      <c r="G708" s="70" t="str">
        <f t="shared" si="128"/>
        <v>0</v>
      </c>
      <c r="H708" s="17" t="str">
        <f t="shared" si="136"/>
        <v/>
      </c>
      <c r="I708" s="17" t="str">
        <f t="shared" si="136"/>
        <v/>
      </c>
      <c r="J708" s="17" t="str">
        <f t="shared" si="136"/>
        <v/>
      </c>
      <c r="K708" s="17" t="str">
        <f t="shared" si="136"/>
        <v/>
      </c>
      <c r="L708" s="17" t="str">
        <f t="shared" si="136"/>
        <v/>
      </c>
      <c r="M708" s="17" t="str">
        <f t="shared" si="136"/>
        <v/>
      </c>
      <c r="N708" s="17" t="str">
        <f t="shared" si="136"/>
        <v/>
      </c>
      <c r="O708" s="17" t="str">
        <f t="shared" si="136"/>
        <v/>
      </c>
      <c r="P708" s="17" t="str">
        <f t="shared" si="136"/>
        <v/>
      </c>
      <c r="Q708" s="17" t="str">
        <f t="shared" si="136"/>
        <v/>
      </c>
      <c r="R708" s="17" t="str">
        <f t="shared" si="136"/>
        <v/>
      </c>
      <c r="S708" s="17" t="str">
        <f t="shared" si="136"/>
        <v/>
      </c>
      <c r="T708" s="17" t="str">
        <f t="shared" si="136"/>
        <v/>
      </c>
      <c r="U708" s="17" t="str">
        <f t="shared" si="136"/>
        <v/>
      </c>
      <c r="V708" s="17" t="str">
        <f t="shared" si="136"/>
        <v/>
      </c>
      <c r="W708" s="17" t="str">
        <f t="shared" si="136"/>
        <v/>
      </c>
      <c r="X708" s="17" t="str">
        <f t="shared" si="138"/>
        <v/>
      </c>
      <c r="Y708" s="17" t="str">
        <f t="shared" si="138"/>
        <v/>
      </c>
      <c r="Z708" s="17" t="str">
        <f t="shared" si="138"/>
        <v/>
      </c>
      <c r="AA708" s="17" t="str">
        <f t="shared" si="138"/>
        <v/>
      </c>
      <c r="AB708" s="17" t="str">
        <f t="shared" si="138"/>
        <v/>
      </c>
      <c r="AC708" s="17" t="str">
        <f t="shared" si="138"/>
        <v/>
      </c>
      <c r="AD708" s="17" t="str">
        <f t="shared" si="138"/>
        <v/>
      </c>
      <c r="AE708" s="17" t="str">
        <f t="shared" si="138"/>
        <v/>
      </c>
      <c r="AF708" s="17" t="str">
        <f t="shared" si="138"/>
        <v/>
      </c>
      <c r="AG708" s="17" t="str">
        <f t="shared" si="138"/>
        <v/>
      </c>
      <c r="AH708" s="17" t="str">
        <f t="shared" si="138"/>
        <v/>
      </c>
      <c r="AI708" s="17" t="str">
        <f t="shared" si="138"/>
        <v/>
      </c>
      <c r="AJ708" s="17" t="str">
        <f t="shared" si="131"/>
        <v/>
      </c>
      <c r="AK708" s="17" t="str">
        <f t="shared" si="131"/>
        <v/>
      </c>
    </row>
    <row r="709" spans="1:37" hidden="1" x14ac:dyDescent="0.2">
      <c r="A709" s="70" t="str">
        <f t="shared" ref="A709:A772" si="139">CONCATENATE(H709,,I709,J709,K709,L709,M709,N709,O709,P709,Q709,R709,S709,T709,U709,V709,W709,X709,Y709,Z709,AA709,AB709,AC709,AD709,AE709,AF709,AG709,AH709,AI709,AJ709,AK709)</f>
        <v/>
      </c>
      <c r="B709" s="228" t="str">
        <f>LEFT(TABLA!BC709,1)</f>
        <v>5</v>
      </c>
      <c r="C709" s="17" t="str">
        <f>TABLA!C709</f>
        <v>Humanidades</v>
      </c>
      <c r="D709" s="17" t="str">
        <f>TABLA!F709</f>
        <v>F. Bellas Artes</v>
      </c>
      <c r="E709" s="262">
        <f>TABLA!BD709</f>
        <v>0</v>
      </c>
      <c r="F709" s="148">
        <f>TABLA!BE709</f>
        <v>0</v>
      </c>
      <c r="G709" s="70" t="str">
        <f t="shared" ref="G709:G772" si="140">SUBSTITUTE(SUBSTITUTE(SUBSTITUTE(SUBSTITUTE(SUBSTITUTE(UPPER(E709),"Á","A"),"É","E"),"Í","I"),"Ó","O"),"Ú","U")</f>
        <v>0</v>
      </c>
      <c r="H709" s="17" t="str">
        <f t="shared" si="136"/>
        <v/>
      </c>
      <c r="I709" s="17" t="str">
        <f t="shared" si="136"/>
        <v/>
      </c>
      <c r="J709" s="17" t="str">
        <f t="shared" si="136"/>
        <v/>
      </c>
      <c r="K709" s="17" t="str">
        <f t="shared" si="136"/>
        <v/>
      </c>
      <c r="L709" s="17" t="str">
        <f t="shared" si="136"/>
        <v/>
      </c>
      <c r="M709" s="17" t="str">
        <f t="shared" si="136"/>
        <v/>
      </c>
      <c r="N709" s="17" t="str">
        <f t="shared" si="136"/>
        <v/>
      </c>
      <c r="O709" s="17" t="str">
        <f t="shared" si="136"/>
        <v/>
      </c>
      <c r="P709" s="17" t="str">
        <f t="shared" si="136"/>
        <v/>
      </c>
      <c r="Q709" s="17" t="str">
        <f t="shared" si="136"/>
        <v/>
      </c>
      <c r="R709" s="17" t="str">
        <f t="shared" si="136"/>
        <v/>
      </c>
      <c r="S709" s="17" t="str">
        <f t="shared" si="136"/>
        <v/>
      </c>
      <c r="T709" s="17" t="str">
        <f t="shared" si="136"/>
        <v/>
      </c>
      <c r="U709" s="17" t="str">
        <f t="shared" si="136"/>
        <v/>
      </c>
      <c r="V709" s="17" t="str">
        <f t="shared" si="136"/>
        <v/>
      </c>
      <c r="W709" s="17" t="str">
        <f t="shared" si="136"/>
        <v/>
      </c>
      <c r="X709" s="17" t="str">
        <f t="shared" si="138"/>
        <v/>
      </c>
      <c r="Y709" s="17" t="str">
        <f t="shared" si="138"/>
        <v/>
      </c>
      <c r="Z709" s="17" t="str">
        <f t="shared" si="138"/>
        <v/>
      </c>
      <c r="AA709" s="17" t="str">
        <f t="shared" si="138"/>
        <v/>
      </c>
      <c r="AB709" s="17" t="str">
        <f t="shared" si="138"/>
        <v/>
      </c>
      <c r="AC709" s="17" t="str">
        <f t="shared" si="138"/>
        <v/>
      </c>
      <c r="AD709" s="17" t="str">
        <f t="shared" si="138"/>
        <v/>
      </c>
      <c r="AE709" s="17" t="str">
        <f t="shared" si="138"/>
        <v/>
      </c>
      <c r="AF709" s="17" t="str">
        <f t="shared" si="138"/>
        <v/>
      </c>
      <c r="AG709" s="17" t="str">
        <f t="shared" si="138"/>
        <v/>
      </c>
      <c r="AH709" s="17" t="str">
        <f t="shared" si="138"/>
        <v/>
      </c>
      <c r="AI709" s="17" t="str">
        <f t="shared" si="138"/>
        <v/>
      </c>
      <c r="AJ709" s="17" t="str">
        <f t="shared" si="131"/>
        <v/>
      </c>
      <c r="AK709" s="17" t="str">
        <f t="shared" si="131"/>
        <v/>
      </c>
    </row>
    <row r="710" spans="1:37" x14ac:dyDescent="0.2">
      <c r="A710" s="70" t="str">
        <f t="shared" si="139"/>
        <v/>
      </c>
      <c r="B710" s="228" t="str">
        <f>LEFT(TABLA!BC710,1)</f>
        <v>4</v>
      </c>
      <c r="C710" s="264" t="str">
        <f>TABLA!C710</f>
        <v>Ciencias Experimentales</v>
      </c>
      <c r="D710" s="264" t="str">
        <f>TABLA!F710</f>
        <v>F. Informática</v>
      </c>
      <c r="E710" s="148">
        <f>TABLA!BD710</f>
        <v>0</v>
      </c>
      <c r="F710" s="148">
        <f>TABLA!BE710</f>
        <v>0</v>
      </c>
      <c r="G710" s="70" t="str">
        <f t="shared" si="140"/>
        <v>0</v>
      </c>
      <c r="H710" s="17" t="str">
        <f t="shared" si="136"/>
        <v/>
      </c>
      <c r="I710" s="17" t="str">
        <f t="shared" si="136"/>
        <v/>
      </c>
      <c r="J710" s="17" t="str">
        <f t="shared" si="136"/>
        <v/>
      </c>
      <c r="K710" s="17" t="str">
        <f t="shared" si="136"/>
        <v/>
      </c>
      <c r="L710" s="17" t="str">
        <f t="shared" si="136"/>
        <v/>
      </c>
      <c r="M710" s="17" t="str">
        <f t="shared" si="136"/>
        <v/>
      </c>
      <c r="N710" s="17" t="str">
        <f t="shared" si="136"/>
        <v/>
      </c>
      <c r="O710" s="17" t="str">
        <f t="shared" si="136"/>
        <v/>
      </c>
      <c r="P710" s="17" t="str">
        <f t="shared" si="136"/>
        <v/>
      </c>
      <c r="Q710" s="17" t="str">
        <f t="shared" si="136"/>
        <v/>
      </c>
      <c r="R710" s="17" t="str">
        <f t="shared" si="136"/>
        <v/>
      </c>
      <c r="S710" s="17" t="str">
        <f t="shared" si="136"/>
        <v/>
      </c>
      <c r="T710" s="17" t="str">
        <f t="shared" si="136"/>
        <v/>
      </c>
      <c r="U710" s="17" t="str">
        <f t="shared" si="136"/>
        <v/>
      </c>
      <c r="V710" s="17" t="str">
        <f t="shared" si="136"/>
        <v/>
      </c>
      <c r="W710" s="17" t="str">
        <f t="shared" si="136"/>
        <v/>
      </c>
      <c r="X710" s="17" t="str">
        <f t="shared" si="138"/>
        <v/>
      </c>
      <c r="Y710" s="17" t="str">
        <f t="shared" si="138"/>
        <v/>
      </c>
      <c r="Z710" s="17" t="str">
        <f t="shared" si="138"/>
        <v/>
      </c>
      <c r="AA710" s="17" t="str">
        <f t="shared" si="138"/>
        <v/>
      </c>
      <c r="AB710" s="17" t="str">
        <f t="shared" si="138"/>
        <v/>
      </c>
      <c r="AC710" s="17" t="str">
        <f t="shared" si="138"/>
        <v/>
      </c>
      <c r="AD710" s="17" t="str">
        <f t="shared" si="138"/>
        <v/>
      </c>
      <c r="AE710" s="17" t="str">
        <f t="shared" si="138"/>
        <v/>
      </c>
      <c r="AF710" s="17" t="str">
        <f t="shared" si="138"/>
        <v/>
      </c>
      <c r="AG710" s="17" t="str">
        <f t="shared" si="138"/>
        <v/>
      </c>
      <c r="AH710" s="17" t="str">
        <f t="shared" si="138"/>
        <v/>
      </c>
      <c r="AI710" s="17" t="str">
        <f t="shared" si="138"/>
        <v/>
      </c>
      <c r="AJ710" s="17" t="str">
        <f t="shared" si="131"/>
        <v/>
      </c>
      <c r="AK710" s="17" t="str">
        <f t="shared" si="131"/>
        <v/>
      </c>
    </row>
    <row r="711" spans="1:37" x14ac:dyDescent="0.2">
      <c r="A711" s="70" t="str">
        <f t="shared" si="139"/>
        <v/>
      </c>
      <c r="B711" s="228" t="str">
        <f>LEFT(TABLA!BC711,1)</f>
        <v>3</v>
      </c>
      <c r="C711" s="264" t="str">
        <f>TABLA!C711</f>
        <v>Ciencias Experimentales</v>
      </c>
      <c r="D711" s="264" t="str">
        <f>TABLA!F711</f>
        <v>F. Informática</v>
      </c>
      <c r="E711" s="148">
        <f>TABLA!BD711</f>
        <v>0</v>
      </c>
      <c r="F711" s="148">
        <f>TABLA!BE711</f>
        <v>0</v>
      </c>
      <c r="G711" s="70" t="str">
        <f t="shared" si="140"/>
        <v>0</v>
      </c>
      <c r="H711" s="17" t="str">
        <f t="shared" si="136"/>
        <v/>
      </c>
      <c r="I711" s="17" t="str">
        <f t="shared" si="136"/>
        <v/>
      </c>
      <c r="J711" s="17" t="str">
        <f t="shared" si="136"/>
        <v/>
      </c>
      <c r="K711" s="17" t="str">
        <f t="shared" si="136"/>
        <v/>
      </c>
      <c r="L711" s="17" t="str">
        <f t="shared" si="136"/>
        <v/>
      </c>
      <c r="M711" s="17" t="str">
        <f t="shared" si="136"/>
        <v/>
      </c>
      <c r="N711" s="17" t="str">
        <f t="shared" si="136"/>
        <v/>
      </c>
      <c r="O711" s="17" t="str">
        <f t="shared" si="136"/>
        <v/>
      </c>
      <c r="P711" s="17" t="str">
        <f t="shared" si="136"/>
        <v/>
      </c>
      <c r="Q711" s="17" t="str">
        <f t="shared" si="136"/>
        <v/>
      </c>
      <c r="R711" s="17" t="str">
        <f t="shared" si="136"/>
        <v/>
      </c>
      <c r="S711" s="17" t="str">
        <f t="shared" si="136"/>
        <v/>
      </c>
      <c r="T711" s="17" t="str">
        <f t="shared" si="136"/>
        <v/>
      </c>
      <c r="U711" s="17" t="str">
        <f t="shared" si="136"/>
        <v/>
      </c>
      <c r="V711" s="17" t="str">
        <f t="shared" ref="V711:AI730" si="141">IFERROR((IF(FIND(V$2,$G711,1)&gt;0,V$3)),"")</f>
        <v/>
      </c>
      <c r="W711" s="17" t="str">
        <f t="shared" si="141"/>
        <v/>
      </c>
      <c r="X711" s="17" t="str">
        <f t="shared" si="141"/>
        <v/>
      </c>
      <c r="Y711" s="17" t="str">
        <f t="shared" si="141"/>
        <v/>
      </c>
      <c r="Z711" s="17" t="str">
        <f t="shared" si="141"/>
        <v/>
      </c>
      <c r="AA711" s="17" t="str">
        <f t="shared" si="141"/>
        <v/>
      </c>
      <c r="AB711" s="17" t="str">
        <f t="shared" si="141"/>
        <v/>
      </c>
      <c r="AC711" s="17" t="str">
        <f t="shared" si="141"/>
        <v/>
      </c>
      <c r="AD711" s="17" t="str">
        <f t="shared" si="141"/>
        <v/>
      </c>
      <c r="AE711" s="17" t="str">
        <f t="shared" si="141"/>
        <v/>
      </c>
      <c r="AF711" s="17" t="str">
        <f t="shared" si="141"/>
        <v/>
      </c>
      <c r="AG711" s="17" t="str">
        <f t="shared" si="141"/>
        <v/>
      </c>
      <c r="AH711" s="17" t="str">
        <f t="shared" si="141"/>
        <v/>
      </c>
      <c r="AI711" s="17" t="str">
        <f t="shared" si="141"/>
        <v/>
      </c>
      <c r="AJ711" s="17" t="str">
        <f t="shared" si="131"/>
        <v/>
      </c>
      <c r="AK711" s="17" t="str">
        <f t="shared" si="131"/>
        <v/>
      </c>
    </row>
    <row r="712" spans="1:37" hidden="1" x14ac:dyDescent="0.2">
      <c r="A712" s="70" t="str">
        <f t="shared" si="139"/>
        <v/>
      </c>
      <c r="B712" s="228" t="str">
        <f>LEFT(TABLA!BC712,1)</f>
        <v>4</v>
      </c>
      <c r="C712" s="17" t="str">
        <f>TABLA!C712</f>
        <v/>
      </c>
      <c r="D712" s="17">
        <f>TABLA!F712</f>
        <v>0</v>
      </c>
      <c r="E712" s="262" t="str">
        <f>TABLA!BD712</f>
        <v>En invierno, bajaría la calefacción bastante.</v>
      </c>
      <c r="F712" s="148">
        <f>TABLA!BE712</f>
        <v>0</v>
      </c>
      <c r="G712" s="70" t="str">
        <f t="shared" si="140"/>
        <v>EN INVIERNO, BAJARIA LA CALEFACCION BASTANTE.</v>
      </c>
      <c r="H712" s="17" t="str">
        <f t="shared" ref="H712:W727" si="142">IFERROR((IF(FIND(H$2,$G712,1)&gt;0,H$3)),"")</f>
        <v/>
      </c>
      <c r="I712" s="17" t="str">
        <f t="shared" si="142"/>
        <v/>
      </c>
      <c r="J712" s="17" t="str">
        <f t="shared" si="142"/>
        <v/>
      </c>
      <c r="K712" s="17" t="str">
        <f t="shared" si="142"/>
        <v/>
      </c>
      <c r="L712" s="17" t="str">
        <f t="shared" si="142"/>
        <v/>
      </c>
      <c r="M712" s="17" t="str">
        <f t="shared" si="142"/>
        <v/>
      </c>
      <c r="N712" s="17" t="str">
        <f t="shared" si="142"/>
        <v/>
      </c>
      <c r="O712" s="17" t="str">
        <f t="shared" si="142"/>
        <v/>
      </c>
      <c r="P712" s="17" t="str">
        <f t="shared" si="142"/>
        <v/>
      </c>
      <c r="Q712" s="17" t="str">
        <f t="shared" si="142"/>
        <v/>
      </c>
      <c r="R712" s="17" t="str">
        <f t="shared" si="142"/>
        <v/>
      </c>
      <c r="S712" s="17" t="str">
        <f t="shared" si="142"/>
        <v/>
      </c>
      <c r="T712" s="17" t="str">
        <f t="shared" si="142"/>
        <v/>
      </c>
      <c r="U712" s="17" t="str">
        <f t="shared" si="142"/>
        <v/>
      </c>
      <c r="V712" s="17" t="str">
        <f t="shared" si="142"/>
        <v/>
      </c>
      <c r="W712" s="17" t="str">
        <f t="shared" si="142"/>
        <v/>
      </c>
      <c r="X712" s="17" t="str">
        <f t="shared" si="141"/>
        <v/>
      </c>
      <c r="Y712" s="17" t="str">
        <f t="shared" si="141"/>
        <v/>
      </c>
      <c r="Z712" s="17" t="str">
        <f t="shared" si="141"/>
        <v/>
      </c>
      <c r="AA712" s="17" t="str">
        <f t="shared" si="141"/>
        <v/>
      </c>
      <c r="AB712" s="17" t="str">
        <f t="shared" si="141"/>
        <v/>
      </c>
      <c r="AC712" s="17" t="str">
        <f t="shared" si="141"/>
        <v/>
      </c>
      <c r="AD712" s="17" t="str">
        <f t="shared" si="141"/>
        <v/>
      </c>
      <c r="AE712" s="17" t="str">
        <f t="shared" si="141"/>
        <v/>
      </c>
      <c r="AF712" s="17" t="str">
        <f t="shared" si="141"/>
        <v/>
      </c>
      <c r="AG712" s="17" t="str">
        <f t="shared" si="141"/>
        <v/>
      </c>
      <c r="AH712" s="17" t="str">
        <f t="shared" si="141"/>
        <v/>
      </c>
      <c r="AI712" s="17" t="str">
        <f t="shared" si="141"/>
        <v/>
      </c>
      <c r="AJ712" s="17" t="str">
        <f t="shared" si="131"/>
        <v/>
      </c>
      <c r="AK712" s="17" t="str">
        <f t="shared" si="131"/>
        <v/>
      </c>
    </row>
    <row r="713" spans="1:37" hidden="1" x14ac:dyDescent="0.2">
      <c r="A713" s="70" t="str">
        <f t="shared" si="139"/>
        <v/>
      </c>
      <c r="B713" s="228" t="str">
        <f>LEFT(TABLA!BC713,1)</f>
        <v>4</v>
      </c>
      <c r="C713" s="17" t="str">
        <f>TABLA!C713</f>
        <v>Ciencias Experimentales</v>
      </c>
      <c r="D713" s="17" t="str">
        <f>TABLA!F713</f>
        <v>F. Informática</v>
      </c>
      <c r="E713" s="148">
        <f>TABLA!BD713</f>
        <v>0</v>
      </c>
      <c r="F713" s="148">
        <f>TABLA!BE713</f>
        <v>0</v>
      </c>
      <c r="G713" s="70" t="str">
        <f t="shared" si="140"/>
        <v>0</v>
      </c>
      <c r="H713" s="17" t="str">
        <f t="shared" si="142"/>
        <v/>
      </c>
      <c r="I713" s="17" t="str">
        <f t="shared" si="142"/>
        <v/>
      </c>
      <c r="J713" s="17" t="str">
        <f t="shared" si="142"/>
        <v/>
      </c>
      <c r="K713" s="17" t="str">
        <f t="shared" si="142"/>
        <v/>
      </c>
      <c r="L713" s="17" t="str">
        <f t="shared" si="142"/>
        <v/>
      </c>
      <c r="M713" s="17" t="str">
        <f t="shared" si="142"/>
        <v/>
      </c>
      <c r="N713" s="17" t="str">
        <f t="shared" si="142"/>
        <v/>
      </c>
      <c r="O713" s="17" t="str">
        <f t="shared" si="142"/>
        <v/>
      </c>
      <c r="P713" s="17" t="str">
        <f t="shared" si="142"/>
        <v/>
      </c>
      <c r="Q713" s="17" t="str">
        <f t="shared" si="142"/>
        <v/>
      </c>
      <c r="R713" s="17" t="str">
        <f t="shared" si="142"/>
        <v/>
      </c>
      <c r="S713" s="17" t="str">
        <f t="shared" si="142"/>
        <v/>
      </c>
      <c r="T713" s="17" t="str">
        <f t="shared" si="142"/>
        <v/>
      </c>
      <c r="U713" s="17" t="str">
        <f t="shared" si="142"/>
        <v/>
      </c>
      <c r="V713" s="17" t="str">
        <f t="shared" si="142"/>
        <v/>
      </c>
      <c r="W713" s="17" t="str">
        <f t="shared" si="142"/>
        <v/>
      </c>
      <c r="X713" s="17" t="str">
        <f t="shared" si="141"/>
        <v/>
      </c>
      <c r="Y713" s="17" t="str">
        <f t="shared" si="141"/>
        <v/>
      </c>
      <c r="Z713" s="17" t="str">
        <f t="shared" si="141"/>
        <v/>
      </c>
      <c r="AA713" s="17" t="str">
        <f t="shared" si="141"/>
        <v/>
      </c>
      <c r="AB713" s="17" t="str">
        <f t="shared" si="141"/>
        <v/>
      </c>
      <c r="AC713" s="17" t="str">
        <f t="shared" si="141"/>
        <v/>
      </c>
      <c r="AD713" s="17" t="str">
        <f t="shared" si="141"/>
        <v/>
      </c>
      <c r="AE713" s="17" t="str">
        <f t="shared" si="141"/>
        <v/>
      </c>
      <c r="AF713" s="17" t="str">
        <f t="shared" si="141"/>
        <v/>
      </c>
      <c r="AG713" s="17" t="str">
        <f t="shared" si="141"/>
        <v/>
      </c>
      <c r="AH713" s="17" t="str">
        <f t="shared" si="141"/>
        <v/>
      </c>
      <c r="AI713" s="17" t="str">
        <f t="shared" si="141"/>
        <v/>
      </c>
      <c r="AJ713" s="17" t="str">
        <f t="shared" si="131"/>
        <v/>
      </c>
      <c r="AK713" s="17" t="str">
        <f t="shared" si="131"/>
        <v/>
      </c>
    </row>
    <row r="714" spans="1:37" hidden="1" x14ac:dyDescent="0.2">
      <c r="A714" s="70" t="str">
        <f t="shared" si="139"/>
        <v/>
      </c>
      <c r="B714" s="228" t="str">
        <f>LEFT(TABLA!BC714,1)</f>
        <v>4</v>
      </c>
      <c r="C714" s="17" t="str">
        <f>TABLA!C714</f>
        <v>Ciencias Experimentales</v>
      </c>
      <c r="D714" s="17" t="str">
        <f>TABLA!F714</f>
        <v>F. Ciencias Biológicas</v>
      </c>
      <c r="E714" s="148">
        <f>TABLA!BD714</f>
        <v>0</v>
      </c>
      <c r="F714" s="148">
        <f>TABLA!BE714</f>
        <v>0</v>
      </c>
      <c r="G714" s="70" t="str">
        <f t="shared" si="140"/>
        <v>0</v>
      </c>
      <c r="H714" s="17" t="str">
        <f t="shared" si="142"/>
        <v/>
      </c>
      <c r="I714" s="17" t="str">
        <f t="shared" si="142"/>
        <v/>
      </c>
      <c r="J714" s="17" t="str">
        <f t="shared" si="142"/>
        <v/>
      </c>
      <c r="K714" s="17" t="str">
        <f t="shared" si="142"/>
        <v/>
      </c>
      <c r="L714" s="17" t="str">
        <f t="shared" si="142"/>
        <v/>
      </c>
      <c r="M714" s="17" t="str">
        <f t="shared" si="142"/>
        <v/>
      </c>
      <c r="N714" s="17" t="str">
        <f t="shared" si="142"/>
        <v/>
      </c>
      <c r="O714" s="17" t="str">
        <f t="shared" si="142"/>
        <v/>
      </c>
      <c r="P714" s="17" t="str">
        <f t="shared" si="142"/>
        <v/>
      </c>
      <c r="Q714" s="17" t="str">
        <f t="shared" si="142"/>
        <v/>
      </c>
      <c r="R714" s="17" t="str">
        <f t="shared" si="142"/>
        <v/>
      </c>
      <c r="S714" s="17" t="str">
        <f t="shared" si="142"/>
        <v/>
      </c>
      <c r="T714" s="17" t="str">
        <f t="shared" si="142"/>
        <v/>
      </c>
      <c r="U714" s="17" t="str">
        <f t="shared" si="142"/>
        <v/>
      </c>
      <c r="V714" s="17" t="str">
        <f t="shared" si="142"/>
        <v/>
      </c>
      <c r="W714" s="17" t="str">
        <f t="shared" si="142"/>
        <v/>
      </c>
      <c r="X714" s="17" t="str">
        <f t="shared" si="141"/>
        <v/>
      </c>
      <c r="Y714" s="17" t="str">
        <f t="shared" si="141"/>
        <v/>
      </c>
      <c r="Z714" s="17" t="str">
        <f t="shared" si="141"/>
        <v/>
      </c>
      <c r="AA714" s="17" t="str">
        <f t="shared" si="141"/>
        <v/>
      </c>
      <c r="AB714" s="17" t="str">
        <f t="shared" si="141"/>
        <v/>
      </c>
      <c r="AC714" s="17" t="str">
        <f t="shared" si="141"/>
        <v/>
      </c>
      <c r="AD714" s="17" t="str">
        <f t="shared" si="141"/>
        <v/>
      </c>
      <c r="AE714" s="17" t="str">
        <f t="shared" si="141"/>
        <v/>
      </c>
      <c r="AF714" s="17" t="str">
        <f t="shared" si="141"/>
        <v/>
      </c>
      <c r="AG714" s="17" t="str">
        <f t="shared" si="141"/>
        <v/>
      </c>
      <c r="AH714" s="17" t="str">
        <f t="shared" si="141"/>
        <v/>
      </c>
      <c r="AI714" s="17" t="str">
        <f t="shared" si="141"/>
        <v/>
      </c>
      <c r="AJ714" s="17" t="str">
        <f t="shared" si="131"/>
        <v/>
      </c>
      <c r="AK714" s="17" t="str">
        <f t="shared" si="131"/>
        <v/>
      </c>
    </row>
    <row r="715" spans="1:37" ht="38.75" x14ac:dyDescent="0.2">
      <c r="A715" s="70" t="str">
        <f t="shared" si="139"/>
        <v xml:space="preserve">CURSOS FORMACION INFORMACIÓN; </v>
      </c>
      <c r="B715" s="228" t="str">
        <f>LEFT(TABLA!BC715,1)</f>
        <v>4</v>
      </c>
      <c r="C715" s="264" t="str">
        <f>TABLA!C715</f>
        <v/>
      </c>
      <c r="D715" s="264">
        <f>TABLA!F715</f>
        <v>0</v>
      </c>
      <c r="E715" s="148" t="str">
        <f>TABLA!BD715</f>
        <v>Que se oferten más variedad de cursos</v>
      </c>
      <c r="F715" s="148">
        <f>TABLA!BE715</f>
        <v>0</v>
      </c>
      <c r="G715" s="70" t="str">
        <f t="shared" si="140"/>
        <v>QUE SE OFERTEN MAS VARIEDAD DE CURSOS</v>
      </c>
      <c r="H715" s="17" t="str">
        <f t="shared" si="142"/>
        <v/>
      </c>
      <c r="I715" s="17" t="str">
        <f t="shared" si="142"/>
        <v/>
      </c>
      <c r="J715" s="17" t="str">
        <f t="shared" si="142"/>
        <v/>
      </c>
      <c r="K715" s="17" t="str">
        <f t="shared" si="142"/>
        <v/>
      </c>
      <c r="L715" s="17" t="str">
        <f t="shared" si="142"/>
        <v/>
      </c>
      <c r="M715" s="17" t="str">
        <f t="shared" si="142"/>
        <v xml:space="preserve">CURSOS FORMACION INFORMACIÓN; </v>
      </c>
      <c r="N715" s="17" t="str">
        <f t="shared" si="142"/>
        <v/>
      </c>
      <c r="O715" s="17" t="str">
        <f t="shared" si="142"/>
        <v/>
      </c>
      <c r="P715" s="17" t="str">
        <f t="shared" si="142"/>
        <v/>
      </c>
      <c r="Q715" s="17" t="str">
        <f t="shared" si="142"/>
        <v/>
      </c>
      <c r="R715" s="17" t="str">
        <f t="shared" si="142"/>
        <v/>
      </c>
      <c r="S715" s="17" t="str">
        <f t="shared" si="142"/>
        <v/>
      </c>
      <c r="T715" s="17" t="str">
        <f t="shared" si="142"/>
        <v/>
      </c>
      <c r="U715" s="17" t="str">
        <f t="shared" si="142"/>
        <v/>
      </c>
      <c r="V715" s="17" t="str">
        <f t="shared" si="142"/>
        <v/>
      </c>
      <c r="W715" s="17" t="str">
        <f t="shared" si="142"/>
        <v/>
      </c>
      <c r="X715" s="17" t="str">
        <f t="shared" si="141"/>
        <v/>
      </c>
      <c r="Y715" s="17" t="str">
        <f t="shared" si="141"/>
        <v/>
      </c>
      <c r="Z715" s="17" t="str">
        <f t="shared" si="141"/>
        <v/>
      </c>
      <c r="AA715" s="17" t="str">
        <f t="shared" si="141"/>
        <v/>
      </c>
      <c r="AB715" s="17" t="str">
        <f t="shared" si="141"/>
        <v/>
      </c>
      <c r="AC715" s="17" t="str">
        <f t="shared" si="141"/>
        <v/>
      </c>
      <c r="AD715" s="17" t="str">
        <f t="shared" si="141"/>
        <v/>
      </c>
      <c r="AE715" s="17" t="str">
        <f t="shared" si="141"/>
        <v/>
      </c>
      <c r="AF715" s="17" t="str">
        <f t="shared" si="141"/>
        <v/>
      </c>
      <c r="AG715" s="17" t="str">
        <f t="shared" si="141"/>
        <v/>
      </c>
      <c r="AH715" s="17" t="str">
        <f t="shared" si="141"/>
        <v/>
      </c>
      <c r="AI715" s="17" t="str">
        <f t="shared" si="141"/>
        <v/>
      </c>
      <c r="AJ715" s="17" t="str">
        <f t="shared" si="131"/>
        <v/>
      </c>
      <c r="AK715" s="17" t="str">
        <f t="shared" si="131"/>
        <v/>
      </c>
    </row>
    <row r="716" spans="1:37" hidden="1" x14ac:dyDescent="0.2">
      <c r="A716" s="70" t="str">
        <f t="shared" si="139"/>
        <v/>
      </c>
      <c r="B716" s="228" t="str">
        <f>LEFT(TABLA!BC716,1)</f>
        <v>5</v>
      </c>
      <c r="C716" s="17" t="str">
        <f>TABLA!C716</f>
        <v/>
      </c>
      <c r="D716" s="17">
        <f>TABLA!F716</f>
        <v>0</v>
      </c>
      <c r="E716" s="262">
        <f>TABLA!BD716</f>
        <v>0</v>
      </c>
      <c r="F716" s="148">
        <f>TABLA!BE716</f>
        <v>0</v>
      </c>
      <c r="G716" s="70" t="str">
        <f t="shared" si="140"/>
        <v>0</v>
      </c>
      <c r="H716" s="17" t="str">
        <f t="shared" si="142"/>
        <v/>
      </c>
      <c r="I716" s="17" t="str">
        <f t="shared" si="142"/>
        <v/>
      </c>
      <c r="J716" s="17" t="str">
        <f t="shared" si="142"/>
        <v/>
      </c>
      <c r="K716" s="17" t="str">
        <f t="shared" si="142"/>
        <v/>
      </c>
      <c r="L716" s="17" t="str">
        <f t="shared" si="142"/>
        <v/>
      </c>
      <c r="M716" s="17" t="str">
        <f t="shared" si="142"/>
        <v/>
      </c>
      <c r="N716" s="17" t="str">
        <f t="shared" si="142"/>
        <v/>
      </c>
      <c r="O716" s="17" t="str">
        <f t="shared" si="142"/>
        <v/>
      </c>
      <c r="P716" s="17" t="str">
        <f t="shared" si="142"/>
        <v/>
      </c>
      <c r="Q716" s="17" t="str">
        <f t="shared" si="142"/>
        <v/>
      </c>
      <c r="R716" s="17" t="str">
        <f t="shared" si="142"/>
        <v/>
      </c>
      <c r="S716" s="17" t="str">
        <f t="shared" si="142"/>
        <v/>
      </c>
      <c r="T716" s="17" t="str">
        <f t="shared" si="142"/>
        <v/>
      </c>
      <c r="U716" s="17" t="str">
        <f t="shared" si="142"/>
        <v/>
      </c>
      <c r="V716" s="17" t="str">
        <f t="shared" si="142"/>
        <v/>
      </c>
      <c r="W716" s="17" t="str">
        <f t="shared" si="142"/>
        <v/>
      </c>
      <c r="X716" s="17" t="str">
        <f t="shared" si="141"/>
        <v/>
      </c>
      <c r="Y716" s="17" t="str">
        <f t="shared" si="141"/>
        <v/>
      </c>
      <c r="Z716" s="17" t="str">
        <f t="shared" si="141"/>
        <v/>
      </c>
      <c r="AA716" s="17" t="str">
        <f t="shared" si="141"/>
        <v/>
      </c>
      <c r="AB716" s="17" t="str">
        <f t="shared" si="141"/>
        <v/>
      </c>
      <c r="AC716" s="17" t="str">
        <f t="shared" si="141"/>
        <v/>
      </c>
      <c r="AD716" s="17" t="str">
        <f t="shared" si="141"/>
        <v/>
      </c>
      <c r="AE716" s="17" t="str">
        <f t="shared" si="141"/>
        <v/>
      </c>
      <c r="AF716" s="17" t="str">
        <f t="shared" si="141"/>
        <v/>
      </c>
      <c r="AG716" s="17" t="str">
        <f t="shared" si="141"/>
        <v/>
      </c>
      <c r="AH716" s="17" t="str">
        <f t="shared" si="141"/>
        <v/>
      </c>
      <c r="AI716" s="17" t="str">
        <f t="shared" si="141"/>
        <v/>
      </c>
      <c r="AJ716" s="17" t="str">
        <f t="shared" si="131"/>
        <v/>
      </c>
      <c r="AK716" s="17" t="str">
        <f t="shared" si="131"/>
        <v/>
      </c>
    </row>
    <row r="717" spans="1:37" hidden="1" x14ac:dyDescent="0.2">
      <c r="A717" s="70" t="str">
        <f t="shared" si="139"/>
        <v/>
      </c>
      <c r="B717" s="228" t="str">
        <f>LEFT(TABLA!BC717,1)</f>
        <v>5</v>
      </c>
      <c r="C717" s="17" t="str">
        <f>TABLA!C717</f>
        <v>Ciencias Experimentales</v>
      </c>
      <c r="D717" s="17" t="str">
        <f>TABLA!F717</f>
        <v>F. Ciencias Biológicas</v>
      </c>
      <c r="E717" s="148">
        <f>TABLA!BD717</f>
        <v>0</v>
      </c>
      <c r="F717" s="148">
        <f>TABLA!BE717</f>
        <v>0</v>
      </c>
      <c r="G717" s="70" t="str">
        <f t="shared" si="140"/>
        <v>0</v>
      </c>
      <c r="H717" s="17" t="str">
        <f t="shared" si="142"/>
        <v/>
      </c>
      <c r="I717" s="17" t="str">
        <f t="shared" si="142"/>
        <v/>
      </c>
      <c r="J717" s="17" t="str">
        <f t="shared" si="142"/>
        <v/>
      </c>
      <c r="K717" s="17" t="str">
        <f t="shared" si="142"/>
        <v/>
      </c>
      <c r="L717" s="17" t="str">
        <f t="shared" si="142"/>
        <v/>
      </c>
      <c r="M717" s="17" t="str">
        <f t="shared" si="142"/>
        <v/>
      </c>
      <c r="N717" s="17" t="str">
        <f t="shared" si="142"/>
        <v/>
      </c>
      <c r="O717" s="17" t="str">
        <f t="shared" si="142"/>
        <v/>
      </c>
      <c r="P717" s="17" t="str">
        <f t="shared" si="142"/>
        <v/>
      </c>
      <c r="Q717" s="17" t="str">
        <f t="shared" si="142"/>
        <v/>
      </c>
      <c r="R717" s="17" t="str">
        <f t="shared" si="142"/>
        <v/>
      </c>
      <c r="S717" s="17" t="str">
        <f t="shared" si="142"/>
        <v/>
      </c>
      <c r="T717" s="17" t="str">
        <f t="shared" si="142"/>
        <v/>
      </c>
      <c r="U717" s="17" t="str">
        <f t="shared" si="142"/>
        <v/>
      </c>
      <c r="V717" s="17" t="str">
        <f t="shared" si="142"/>
        <v/>
      </c>
      <c r="W717" s="17" t="str">
        <f t="shared" si="142"/>
        <v/>
      </c>
      <c r="X717" s="17" t="str">
        <f t="shared" si="141"/>
        <v/>
      </c>
      <c r="Y717" s="17" t="str">
        <f t="shared" si="141"/>
        <v/>
      </c>
      <c r="Z717" s="17" t="str">
        <f t="shared" si="141"/>
        <v/>
      </c>
      <c r="AA717" s="17" t="str">
        <f t="shared" si="141"/>
        <v/>
      </c>
      <c r="AB717" s="17" t="str">
        <f t="shared" si="141"/>
        <v/>
      </c>
      <c r="AC717" s="17" t="str">
        <f t="shared" si="141"/>
        <v/>
      </c>
      <c r="AD717" s="17" t="str">
        <f t="shared" si="141"/>
        <v/>
      </c>
      <c r="AE717" s="17" t="str">
        <f t="shared" si="141"/>
        <v/>
      </c>
      <c r="AF717" s="17" t="str">
        <f t="shared" si="141"/>
        <v/>
      </c>
      <c r="AG717" s="17" t="str">
        <f t="shared" si="141"/>
        <v/>
      </c>
      <c r="AH717" s="17" t="str">
        <f t="shared" si="141"/>
        <v/>
      </c>
      <c r="AI717" s="17" t="str">
        <f t="shared" si="141"/>
        <v/>
      </c>
      <c r="AJ717" s="17" t="str">
        <f t="shared" si="131"/>
        <v/>
      </c>
      <c r="AK717" s="17" t="str">
        <f t="shared" si="131"/>
        <v/>
      </c>
    </row>
    <row r="718" spans="1:37" hidden="1" x14ac:dyDescent="0.2">
      <c r="A718" s="70" t="str">
        <f t="shared" si="139"/>
        <v/>
      </c>
      <c r="B718" s="228" t="str">
        <f>LEFT(TABLA!BC718,1)</f>
        <v>4</v>
      </c>
      <c r="C718" s="17" t="str">
        <f>TABLA!C718</f>
        <v>Ciencias Experimentales</v>
      </c>
      <c r="D718" s="17" t="str">
        <f>TABLA!F718</f>
        <v>F. Ciencias Químicas</v>
      </c>
      <c r="E718" s="148">
        <f>TABLA!BD718</f>
        <v>0</v>
      </c>
      <c r="F718" s="148">
        <f>TABLA!BE718</f>
        <v>0</v>
      </c>
      <c r="G718" s="70" t="str">
        <f t="shared" si="140"/>
        <v>0</v>
      </c>
      <c r="H718" s="17" t="str">
        <f t="shared" si="142"/>
        <v/>
      </c>
      <c r="I718" s="17" t="str">
        <f t="shared" si="142"/>
        <v/>
      </c>
      <c r="J718" s="17" t="str">
        <f t="shared" si="142"/>
        <v/>
      </c>
      <c r="K718" s="17" t="str">
        <f t="shared" si="142"/>
        <v/>
      </c>
      <c r="L718" s="17" t="str">
        <f t="shared" si="142"/>
        <v/>
      </c>
      <c r="M718" s="17" t="str">
        <f t="shared" si="142"/>
        <v/>
      </c>
      <c r="N718" s="17" t="str">
        <f t="shared" si="142"/>
        <v/>
      </c>
      <c r="O718" s="17" t="str">
        <f t="shared" si="142"/>
        <v/>
      </c>
      <c r="P718" s="17" t="str">
        <f t="shared" si="142"/>
        <v/>
      </c>
      <c r="Q718" s="17" t="str">
        <f t="shared" si="142"/>
        <v/>
      </c>
      <c r="R718" s="17" t="str">
        <f t="shared" si="142"/>
        <v/>
      </c>
      <c r="S718" s="17" t="str">
        <f t="shared" si="142"/>
        <v/>
      </c>
      <c r="T718" s="17" t="str">
        <f t="shared" si="142"/>
        <v/>
      </c>
      <c r="U718" s="17" t="str">
        <f t="shared" si="142"/>
        <v/>
      </c>
      <c r="V718" s="17" t="str">
        <f t="shared" si="142"/>
        <v/>
      </c>
      <c r="W718" s="17" t="str">
        <f t="shared" si="142"/>
        <v/>
      </c>
      <c r="X718" s="17" t="str">
        <f t="shared" si="141"/>
        <v/>
      </c>
      <c r="Y718" s="17" t="str">
        <f t="shared" si="141"/>
        <v/>
      </c>
      <c r="Z718" s="17" t="str">
        <f t="shared" si="141"/>
        <v/>
      </c>
      <c r="AA718" s="17" t="str">
        <f t="shared" si="141"/>
        <v/>
      </c>
      <c r="AB718" s="17" t="str">
        <f t="shared" si="141"/>
        <v/>
      </c>
      <c r="AC718" s="17" t="str">
        <f t="shared" si="141"/>
        <v/>
      </c>
      <c r="AD718" s="17" t="str">
        <f t="shared" si="141"/>
        <v/>
      </c>
      <c r="AE718" s="17" t="str">
        <f t="shared" si="141"/>
        <v/>
      </c>
      <c r="AF718" s="17" t="str">
        <f t="shared" si="141"/>
        <v/>
      </c>
      <c r="AG718" s="17" t="str">
        <f t="shared" si="141"/>
        <v/>
      </c>
      <c r="AH718" s="17" t="str">
        <f t="shared" si="141"/>
        <v/>
      </c>
      <c r="AI718" s="17" t="str">
        <f t="shared" si="141"/>
        <v/>
      </c>
      <c r="AJ718" s="17" t="str">
        <f t="shared" si="131"/>
        <v/>
      </c>
      <c r="AK718" s="17" t="str">
        <f t="shared" si="131"/>
        <v/>
      </c>
    </row>
    <row r="719" spans="1:37" ht="77.45" x14ac:dyDescent="0.2">
      <c r="A719" s="70" t="str">
        <f t="shared" si="139"/>
        <v xml:space="preserve">LIBROS; PERSONAL; </v>
      </c>
      <c r="B719" s="228" t="str">
        <f>LEFT(TABLA!BC719,1)</f>
        <v>5</v>
      </c>
      <c r="C719" s="264" t="str">
        <f>TABLA!C719</f>
        <v>Humanidades</v>
      </c>
      <c r="D719" s="264" t="str">
        <f>TABLA!F719</f>
        <v>F. Geografía e Historia</v>
      </c>
      <c r="E719" s="148" t="str">
        <f>TABLA!BD719</f>
        <v>Respondo este cuestionario para transmitir el apoyo académico que brinda la BUCM que valoro de manera sobresaliente. Es un privilegio contar con el acceso a un volumen tan grande de información, los plazos que se pueden tener los libros y las facilidades del personas de las Bibliotecas. Para mi uno de los mejores aspectos de estudiar en esta Universidad es esta Biblioteca.</v>
      </c>
      <c r="F719" s="148">
        <f>TABLA!BE719</f>
        <v>0</v>
      </c>
      <c r="G719" s="70" t="str">
        <f t="shared" si="140"/>
        <v>RESPONDO ESTE CUESTIONARIO PARA TRANSMITIR EL APOYO ACADEMICO QUE BRINDA LA BUCM QUE VALORO DE MANERA SOBRESALIENTE. ES UN PRIVILEGIO CONTAR CON EL ACCESO A UN VOLUMEN TAN GRANDE DE INFORMACION, LOS PLAZOS QUE SE PUEDEN TENER LOS LIBROS Y LAS FACILIDADES DEL PERSONAS DE LAS BIBLIOTECAS. PARA MI UNO DE LOS MEJORES ASPECTOS DE ESTUDIAR EN ESTA UNIVERSIDAD ES ESTA BIBLIOTECA.</v>
      </c>
      <c r="H719" s="17" t="str">
        <f t="shared" si="142"/>
        <v/>
      </c>
      <c r="I719" s="17" t="str">
        <f t="shared" si="142"/>
        <v/>
      </c>
      <c r="J719" s="17" t="str">
        <f t="shared" si="142"/>
        <v/>
      </c>
      <c r="K719" s="17" t="str">
        <f t="shared" si="142"/>
        <v/>
      </c>
      <c r="L719" s="17" t="str">
        <f t="shared" si="142"/>
        <v/>
      </c>
      <c r="M719" s="17" t="str">
        <f t="shared" si="142"/>
        <v/>
      </c>
      <c r="N719" s="17" t="str">
        <f t="shared" si="142"/>
        <v/>
      </c>
      <c r="O719" s="17" t="str">
        <f t="shared" si="142"/>
        <v/>
      </c>
      <c r="P719" s="17" t="str">
        <f t="shared" si="142"/>
        <v/>
      </c>
      <c r="Q719" s="17" t="str">
        <f t="shared" si="142"/>
        <v/>
      </c>
      <c r="R719" s="17" t="str">
        <f t="shared" si="142"/>
        <v/>
      </c>
      <c r="S719" s="17" t="str">
        <f t="shared" si="142"/>
        <v/>
      </c>
      <c r="T719" s="17" t="str">
        <f t="shared" si="142"/>
        <v/>
      </c>
      <c r="U719" s="17" t="str">
        <f t="shared" si="142"/>
        <v xml:space="preserve">LIBROS; </v>
      </c>
      <c r="V719" s="17" t="str">
        <f t="shared" si="142"/>
        <v/>
      </c>
      <c r="W719" s="17" t="str">
        <f t="shared" si="142"/>
        <v/>
      </c>
      <c r="X719" s="17" t="str">
        <f t="shared" si="141"/>
        <v/>
      </c>
      <c r="Y719" s="17" t="str">
        <f t="shared" si="141"/>
        <v/>
      </c>
      <c r="Z719" s="17" t="str">
        <f t="shared" si="141"/>
        <v/>
      </c>
      <c r="AA719" s="17" t="str">
        <f t="shared" si="141"/>
        <v xml:space="preserve">PERSONAL; </v>
      </c>
      <c r="AB719" s="17" t="str">
        <f t="shared" si="141"/>
        <v/>
      </c>
      <c r="AC719" s="17" t="str">
        <f t="shared" si="141"/>
        <v/>
      </c>
      <c r="AD719" s="17" t="str">
        <f t="shared" si="141"/>
        <v/>
      </c>
      <c r="AE719" s="17" t="str">
        <f t="shared" si="141"/>
        <v/>
      </c>
      <c r="AF719" s="17" t="str">
        <f t="shared" si="141"/>
        <v/>
      </c>
      <c r="AG719" s="17" t="str">
        <f t="shared" si="141"/>
        <v/>
      </c>
      <c r="AH719" s="17" t="str">
        <f t="shared" si="141"/>
        <v/>
      </c>
      <c r="AI719" s="17" t="str">
        <f t="shared" si="141"/>
        <v/>
      </c>
      <c r="AJ719" s="17" t="str">
        <f t="shared" ref="AJ719:AK782" si="143">IFERROR((IF(FIND(AJ$2,$G719,1)&gt;0,AJ$3)),"")</f>
        <v/>
      </c>
      <c r="AK719" s="17" t="str">
        <f t="shared" si="143"/>
        <v/>
      </c>
    </row>
    <row r="720" spans="1:37" hidden="1" x14ac:dyDescent="0.2">
      <c r="A720" s="70" t="str">
        <f t="shared" si="139"/>
        <v/>
      </c>
      <c r="B720" s="228" t="str">
        <f>LEFT(TABLA!BC720,1)</f>
        <v>5</v>
      </c>
      <c r="C720" s="17" t="str">
        <f>TABLA!C720</f>
        <v>Ciencias de la Salud</v>
      </c>
      <c r="D720" s="17" t="str">
        <f>TABLA!F720</f>
        <v>F. Enfermería, Fisioterapia y Podología</v>
      </c>
      <c r="E720" s="262">
        <f>TABLA!BD720</f>
        <v>0</v>
      </c>
      <c r="F720" s="148">
        <f>TABLA!BE720</f>
        <v>0</v>
      </c>
      <c r="G720" s="70" t="str">
        <f t="shared" si="140"/>
        <v>0</v>
      </c>
      <c r="H720" s="17" t="str">
        <f t="shared" si="142"/>
        <v/>
      </c>
      <c r="I720" s="17" t="str">
        <f t="shared" si="142"/>
        <v/>
      </c>
      <c r="J720" s="17" t="str">
        <f t="shared" si="142"/>
        <v/>
      </c>
      <c r="K720" s="17" t="str">
        <f t="shared" si="142"/>
        <v/>
      </c>
      <c r="L720" s="17" t="str">
        <f t="shared" si="142"/>
        <v/>
      </c>
      <c r="M720" s="17" t="str">
        <f t="shared" si="142"/>
        <v/>
      </c>
      <c r="N720" s="17" t="str">
        <f t="shared" si="142"/>
        <v/>
      </c>
      <c r="O720" s="17" t="str">
        <f t="shared" si="142"/>
        <v/>
      </c>
      <c r="P720" s="17" t="str">
        <f t="shared" si="142"/>
        <v/>
      </c>
      <c r="Q720" s="17" t="str">
        <f t="shared" si="142"/>
        <v/>
      </c>
      <c r="R720" s="17" t="str">
        <f t="shared" si="142"/>
        <v/>
      </c>
      <c r="S720" s="17" t="str">
        <f t="shared" si="142"/>
        <v/>
      </c>
      <c r="T720" s="17" t="str">
        <f t="shared" si="142"/>
        <v/>
      </c>
      <c r="U720" s="17" t="str">
        <f t="shared" si="142"/>
        <v/>
      </c>
      <c r="V720" s="17" t="str">
        <f t="shared" si="142"/>
        <v/>
      </c>
      <c r="W720" s="17" t="str">
        <f t="shared" si="142"/>
        <v/>
      </c>
      <c r="X720" s="17" t="str">
        <f t="shared" si="141"/>
        <v/>
      </c>
      <c r="Y720" s="17" t="str">
        <f t="shared" si="141"/>
        <v/>
      </c>
      <c r="Z720" s="17" t="str">
        <f t="shared" si="141"/>
        <v/>
      </c>
      <c r="AA720" s="17" t="str">
        <f t="shared" si="141"/>
        <v/>
      </c>
      <c r="AB720" s="17" t="str">
        <f t="shared" si="141"/>
        <v/>
      </c>
      <c r="AC720" s="17" t="str">
        <f t="shared" si="141"/>
        <v/>
      </c>
      <c r="AD720" s="17" t="str">
        <f t="shared" si="141"/>
        <v/>
      </c>
      <c r="AE720" s="17" t="str">
        <f t="shared" si="141"/>
        <v/>
      </c>
      <c r="AF720" s="17" t="str">
        <f t="shared" si="141"/>
        <v/>
      </c>
      <c r="AG720" s="17" t="str">
        <f t="shared" si="141"/>
        <v/>
      </c>
      <c r="AH720" s="17" t="str">
        <f t="shared" si="141"/>
        <v/>
      </c>
      <c r="AI720" s="17" t="str">
        <f t="shared" si="141"/>
        <v/>
      </c>
      <c r="AJ720" s="17" t="str">
        <f t="shared" si="143"/>
        <v/>
      </c>
      <c r="AK720" s="17" t="str">
        <f t="shared" si="143"/>
        <v/>
      </c>
    </row>
    <row r="721" spans="1:37" hidden="1" x14ac:dyDescent="0.2">
      <c r="A721" s="70" t="str">
        <f t="shared" si="139"/>
        <v/>
      </c>
      <c r="B721" s="228" t="str">
        <f>LEFT(TABLA!BC721,1)</f>
        <v>4</v>
      </c>
      <c r="C721" s="17" t="str">
        <f>TABLA!C721</f>
        <v>Humanidades</v>
      </c>
      <c r="D721" s="17" t="str">
        <f>TABLA!F721</f>
        <v>F. Geografía e Historia</v>
      </c>
      <c r="E721" s="148">
        <f>TABLA!BD721</f>
        <v>0</v>
      </c>
      <c r="F721" s="148">
        <f>TABLA!BE721</f>
        <v>0</v>
      </c>
      <c r="G721" s="70" t="str">
        <f t="shared" si="140"/>
        <v>0</v>
      </c>
      <c r="H721" s="17" t="str">
        <f t="shared" si="142"/>
        <v/>
      </c>
      <c r="I721" s="17" t="str">
        <f t="shared" si="142"/>
        <v/>
      </c>
      <c r="J721" s="17" t="str">
        <f t="shared" si="142"/>
        <v/>
      </c>
      <c r="K721" s="17" t="str">
        <f t="shared" si="142"/>
        <v/>
      </c>
      <c r="L721" s="17" t="str">
        <f t="shared" si="142"/>
        <v/>
      </c>
      <c r="M721" s="17" t="str">
        <f t="shared" si="142"/>
        <v/>
      </c>
      <c r="N721" s="17" t="str">
        <f t="shared" si="142"/>
        <v/>
      </c>
      <c r="O721" s="17" t="str">
        <f t="shared" si="142"/>
        <v/>
      </c>
      <c r="P721" s="17" t="str">
        <f t="shared" si="142"/>
        <v/>
      </c>
      <c r="Q721" s="17" t="str">
        <f t="shared" si="142"/>
        <v/>
      </c>
      <c r="R721" s="17" t="str">
        <f t="shared" si="142"/>
        <v/>
      </c>
      <c r="S721" s="17" t="str">
        <f t="shared" si="142"/>
        <v/>
      </c>
      <c r="T721" s="17" t="str">
        <f t="shared" si="142"/>
        <v/>
      </c>
      <c r="U721" s="17" t="str">
        <f t="shared" si="142"/>
        <v/>
      </c>
      <c r="V721" s="17" t="str">
        <f t="shared" si="142"/>
        <v/>
      </c>
      <c r="W721" s="17" t="str">
        <f t="shared" si="142"/>
        <v/>
      </c>
      <c r="X721" s="17" t="str">
        <f t="shared" si="141"/>
        <v/>
      </c>
      <c r="Y721" s="17" t="str">
        <f t="shared" si="141"/>
        <v/>
      </c>
      <c r="Z721" s="17" t="str">
        <f t="shared" si="141"/>
        <v/>
      </c>
      <c r="AA721" s="17" t="str">
        <f t="shared" si="141"/>
        <v/>
      </c>
      <c r="AB721" s="17" t="str">
        <f t="shared" si="141"/>
        <v/>
      </c>
      <c r="AC721" s="17" t="str">
        <f t="shared" si="141"/>
        <v/>
      </c>
      <c r="AD721" s="17" t="str">
        <f t="shared" si="141"/>
        <v/>
      </c>
      <c r="AE721" s="17" t="str">
        <f t="shared" si="141"/>
        <v/>
      </c>
      <c r="AF721" s="17" t="str">
        <f t="shared" si="141"/>
        <v/>
      </c>
      <c r="AG721" s="17" t="str">
        <f t="shared" si="141"/>
        <v/>
      </c>
      <c r="AH721" s="17" t="str">
        <f t="shared" si="141"/>
        <v/>
      </c>
      <c r="AI721" s="17" t="str">
        <f t="shared" si="141"/>
        <v/>
      </c>
      <c r="AJ721" s="17" t="str">
        <f t="shared" si="143"/>
        <v/>
      </c>
      <c r="AK721" s="17" t="str">
        <f t="shared" si="143"/>
        <v/>
      </c>
    </row>
    <row r="722" spans="1:37" hidden="1" x14ac:dyDescent="0.2">
      <c r="A722" s="70" t="str">
        <f t="shared" si="139"/>
        <v/>
      </c>
      <c r="B722" s="228" t="str">
        <f>LEFT(TABLA!BC722,1)</f>
        <v>5</v>
      </c>
      <c r="C722" s="17" t="str">
        <f>TABLA!C722</f>
        <v>Ciencias Experimentales</v>
      </c>
      <c r="D722" s="17" t="str">
        <f>TABLA!F722</f>
        <v>F. Ciencias Físicas</v>
      </c>
      <c r="E722" s="148">
        <f>TABLA!BD722</f>
        <v>0</v>
      </c>
      <c r="F722" s="148">
        <f>TABLA!BE722</f>
        <v>0</v>
      </c>
      <c r="G722" s="70" t="str">
        <f t="shared" si="140"/>
        <v>0</v>
      </c>
      <c r="H722" s="17" t="str">
        <f t="shared" si="142"/>
        <v/>
      </c>
      <c r="I722" s="17" t="str">
        <f t="shared" si="142"/>
        <v/>
      </c>
      <c r="J722" s="17" t="str">
        <f t="shared" si="142"/>
        <v/>
      </c>
      <c r="K722" s="17" t="str">
        <f t="shared" si="142"/>
        <v/>
      </c>
      <c r="L722" s="17" t="str">
        <f t="shared" si="142"/>
        <v/>
      </c>
      <c r="M722" s="17" t="str">
        <f t="shared" si="142"/>
        <v/>
      </c>
      <c r="N722" s="17" t="str">
        <f t="shared" si="142"/>
        <v/>
      </c>
      <c r="O722" s="17" t="str">
        <f t="shared" si="142"/>
        <v/>
      </c>
      <c r="P722" s="17" t="str">
        <f t="shared" si="142"/>
        <v/>
      </c>
      <c r="Q722" s="17" t="str">
        <f t="shared" si="142"/>
        <v/>
      </c>
      <c r="R722" s="17" t="str">
        <f t="shared" si="142"/>
        <v/>
      </c>
      <c r="S722" s="17" t="str">
        <f t="shared" si="142"/>
        <v/>
      </c>
      <c r="T722" s="17" t="str">
        <f t="shared" si="142"/>
        <v/>
      </c>
      <c r="U722" s="17" t="str">
        <f t="shared" si="142"/>
        <v/>
      </c>
      <c r="V722" s="17" t="str">
        <f t="shared" si="142"/>
        <v/>
      </c>
      <c r="W722" s="17" t="str">
        <f t="shared" si="142"/>
        <v/>
      </c>
      <c r="X722" s="17" t="str">
        <f t="shared" si="141"/>
        <v/>
      </c>
      <c r="Y722" s="17" t="str">
        <f t="shared" si="141"/>
        <v/>
      </c>
      <c r="Z722" s="17" t="str">
        <f t="shared" si="141"/>
        <v/>
      </c>
      <c r="AA722" s="17" t="str">
        <f t="shared" si="141"/>
        <v/>
      </c>
      <c r="AB722" s="17" t="str">
        <f t="shared" si="141"/>
        <v/>
      </c>
      <c r="AC722" s="17" t="str">
        <f t="shared" si="141"/>
        <v/>
      </c>
      <c r="AD722" s="17" t="str">
        <f t="shared" si="141"/>
        <v/>
      </c>
      <c r="AE722" s="17" t="str">
        <f t="shared" si="141"/>
        <v/>
      </c>
      <c r="AF722" s="17" t="str">
        <f t="shared" si="141"/>
        <v/>
      </c>
      <c r="AG722" s="17" t="str">
        <f t="shared" si="141"/>
        <v/>
      </c>
      <c r="AH722" s="17" t="str">
        <f t="shared" si="141"/>
        <v/>
      </c>
      <c r="AI722" s="17" t="str">
        <f t="shared" si="141"/>
        <v/>
      </c>
      <c r="AJ722" s="17" t="str">
        <f t="shared" si="143"/>
        <v/>
      </c>
      <c r="AK722" s="17" t="str">
        <f t="shared" si="143"/>
        <v/>
      </c>
    </row>
    <row r="723" spans="1:37" x14ac:dyDescent="0.2">
      <c r="A723" s="70" t="str">
        <f t="shared" si="139"/>
        <v/>
      </c>
      <c r="B723" s="228" t="str">
        <f>LEFT(TABLA!BC723,1)</f>
        <v>4</v>
      </c>
      <c r="C723" s="264" t="str">
        <f>TABLA!C723</f>
        <v>Ciencias Sociales</v>
      </c>
      <c r="D723" s="264" t="str">
        <f>TABLA!F723</f>
        <v>F. Ciencias Económicas y Empresariales</v>
      </c>
      <c r="E723" s="148">
        <f>TABLA!BD723</f>
        <v>0</v>
      </c>
      <c r="F723" s="148">
        <f>TABLA!BE723</f>
        <v>0</v>
      </c>
      <c r="G723" s="70" t="str">
        <f t="shared" si="140"/>
        <v>0</v>
      </c>
      <c r="H723" s="17" t="str">
        <f t="shared" si="142"/>
        <v/>
      </c>
      <c r="I723" s="17" t="str">
        <f t="shared" si="142"/>
        <v/>
      </c>
      <c r="J723" s="17" t="str">
        <f t="shared" si="142"/>
        <v/>
      </c>
      <c r="K723" s="17" t="str">
        <f t="shared" si="142"/>
        <v/>
      </c>
      <c r="L723" s="17" t="str">
        <f t="shared" si="142"/>
        <v/>
      </c>
      <c r="M723" s="17" t="str">
        <f t="shared" si="142"/>
        <v/>
      </c>
      <c r="N723" s="17" t="str">
        <f t="shared" si="142"/>
        <v/>
      </c>
      <c r="O723" s="17" t="str">
        <f t="shared" si="142"/>
        <v/>
      </c>
      <c r="P723" s="17" t="str">
        <f t="shared" si="142"/>
        <v/>
      </c>
      <c r="Q723" s="17" t="str">
        <f t="shared" si="142"/>
        <v/>
      </c>
      <c r="R723" s="17" t="str">
        <f t="shared" si="142"/>
        <v/>
      </c>
      <c r="S723" s="17" t="str">
        <f t="shared" si="142"/>
        <v/>
      </c>
      <c r="T723" s="17" t="str">
        <f t="shared" si="142"/>
        <v/>
      </c>
      <c r="U723" s="17" t="str">
        <f t="shared" si="142"/>
        <v/>
      </c>
      <c r="V723" s="17" t="str">
        <f t="shared" si="142"/>
        <v/>
      </c>
      <c r="W723" s="17" t="str">
        <f t="shared" si="142"/>
        <v/>
      </c>
      <c r="X723" s="17" t="str">
        <f t="shared" si="141"/>
        <v/>
      </c>
      <c r="Y723" s="17" t="str">
        <f t="shared" si="141"/>
        <v/>
      </c>
      <c r="Z723" s="17" t="str">
        <f t="shared" si="141"/>
        <v/>
      </c>
      <c r="AA723" s="17" t="str">
        <f t="shared" si="141"/>
        <v/>
      </c>
      <c r="AB723" s="17" t="str">
        <f t="shared" si="141"/>
        <v/>
      </c>
      <c r="AC723" s="17" t="str">
        <f t="shared" si="141"/>
        <v/>
      </c>
      <c r="AD723" s="17" t="str">
        <f t="shared" si="141"/>
        <v/>
      </c>
      <c r="AE723" s="17" t="str">
        <f t="shared" si="141"/>
        <v/>
      </c>
      <c r="AF723" s="17" t="str">
        <f t="shared" si="141"/>
        <v/>
      </c>
      <c r="AG723" s="17" t="str">
        <f t="shared" si="141"/>
        <v/>
      </c>
      <c r="AH723" s="17" t="str">
        <f t="shared" si="141"/>
        <v/>
      </c>
      <c r="AI723" s="17" t="str">
        <f t="shared" si="141"/>
        <v/>
      </c>
      <c r="AJ723" s="17" t="str">
        <f t="shared" si="143"/>
        <v/>
      </c>
      <c r="AK723" s="17" t="str">
        <f t="shared" si="143"/>
        <v/>
      </c>
    </row>
    <row r="724" spans="1:37" hidden="1" x14ac:dyDescent="0.2">
      <c r="A724" s="70" t="str">
        <f t="shared" si="139"/>
        <v/>
      </c>
      <c r="B724" s="228" t="str">
        <f>LEFT(TABLA!BC724,1)</f>
        <v>1</v>
      </c>
      <c r="C724" s="17" t="str">
        <f>TABLA!C724</f>
        <v>Ciencias Sociales</v>
      </c>
      <c r="D724" s="17" t="str">
        <f>TABLA!F724</f>
        <v>F. Ciencias Económicas y Empresariales</v>
      </c>
      <c r="E724" s="262">
        <f>TABLA!BD724</f>
        <v>0</v>
      </c>
      <c r="F724" s="148">
        <f>TABLA!BE724</f>
        <v>0</v>
      </c>
      <c r="G724" s="70" t="str">
        <f t="shared" si="140"/>
        <v>0</v>
      </c>
      <c r="H724" s="17" t="str">
        <f t="shared" si="142"/>
        <v/>
      </c>
      <c r="I724" s="17" t="str">
        <f t="shared" si="142"/>
        <v/>
      </c>
      <c r="J724" s="17" t="str">
        <f t="shared" si="142"/>
        <v/>
      </c>
      <c r="K724" s="17" t="str">
        <f t="shared" si="142"/>
        <v/>
      </c>
      <c r="L724" s="17" t="str">
        <f t="shared" si="142"/>
        <v/>
      </c>
      <c r="M724" s="17" t="str">
        <f t="shared" si="142"/>
        <v/>
      </c>
      <c r="N724" s="17" t="str">
        <f t="shared" si="142"/>
        <v/>
      </c>
      <c r="O724" s="17" t="str">
        <f t="shared" si="142"/>
        <v/>
      </c>
      <c r="P724" s="17" t="str">
        <f t="shared" si="142"/>
        <v/>
      </c>
      <c r="Q724" s="17" t="str">
        <f t="shared" si="142"/>
        <v/>
      </c>
      <c r="R724" s="17" t="str">
        <f t="shared" si="142"/>
        <v/>
      </c>
      <c r="S724" s="17" t="str">
        <f t="shared" si="142"/>
        <v/>
      </c>
      <c r="T724" s="17" t="str">
        <f t="shared" si="142"/>
        <v/>
      </c>
      <c r="U724" s="17" t="str">
        <f t="shared" si="142"/>
        <v/>
      </c>
      <c r="V724" s="17" t="str">
        <f t="shared" si="142"/>
        <v/>
      </c>
      <c r="W724" s="17" t="str">
        <f t="shared" si="142"/>
        <v/>
      </c>
      <c r="X724" s="17" t="str">
        <f t="shared" si="141"/>
        <v/>
      </c>
      <c r="Y724" s="17" t="str">
        <f t="shared" si="141"/>
        <v/>
      </c>
      <c r="Z724" s="17" t="str">
        <f t="shared" si="141"/>
        <v/>
      </c>
      <c r="AA724" s="17" t="str">
        <f t="shared" si="141"/>
        <v/>
      </c>
      <c r="AB724" s="17" t="str">
        <f t="shared" si="141"/>
        <v/>
      </c>
      <c r="AC724" s="17" t="str">
        <f t="shared" si="141"/>
        <v/>
      </c>
      <c r="AD724" s="17" t="str">
        <f t="shared" si="141"/>
        <v/>
      </c>
      <c r="AE724" s="17" t="str">
        <f t="shared" si="141"/>
        <v/>
      </c>
      <c r="AF724" s="17" t="str">
        <f t="shared" si="141"/>
        <v/>
      </c>
      <c r="AG724" s="17" t="str">
        <f t="shared" si="141"/>
        <v/>
      </c>
      <c r="AH724" s="17" t="str">
        <f t="shared" si="141"/>
        <v/>
      </c>
      <c r="AI724" s="17" t="str">
        <f t="shared" si="141"/>
        <v/>
      </c>
      <c r="AJ724" s="17" t="str">
        <f t="shared" si="143"/>
        <v/>
      </c>
      <c r="AK724" s="17" t="str">
        <f t="shared" si="143"/>
        <v/>
      </c>
    </row>
    <row r="725" spans="1:37" ht="38.75" hidden="1" x14ac:dyDescent="0.2">
      <c r="A725" s="70" t="str">
        <f t="shared" si="139"/>
        <v xml:space="preserve">BIBLIOTECARIOS; </v>
      </c>
      <c r="B725" s="228" t="str">
        <f>LEFT(TABLA!BC725,1)</f>
        <v>5</v>
      </c>
      <c r="C725" s="17" t="str">
        <f>TABLA!C725</f>
        <v/>
      </c>
      <c r="D725" s="17" t="str">
        <f>TABLA!F725</f>
        <v>Otro</v>
      </c>
      <c r="E725" s="148" t="str">
        <f>TABLA!BD725</f>
        <v>Muy satisfecha con María la bibliotecaria de la biblioteca de CES Cardenal Cisneros, muy competente, informativa y amable, siempre me ha ayudado mucho, la mejor.</v>
      </c>
      <c r="F725" s="148">
        <f>TABLA!BE725</f>
        <v>0</v>
      </c>
      <c r="G725" s="70" t="str">
        <f t="shared" si="140"/>
        <v>MUY SATISFECHA CON MARIA LA BIBLIOTECARIA DE LA BIBLIOTECA DE CES CARDENAL CISNEROS, MUY COMPETENTE, INFORMATIVA Y AMABLE, SIEMPRE ME HA AYUDADO MUCHO, LA MEJOR.</v>
      </c>
      <c r="H725" s="17" t="str">
        <f t="shared" si="142"/>
        <v xml:space="preserve">BIBLIOTECARIOS; </v>
      </c>
      <c r="I725" s="17" t="str">
        <f t="shared" si="142"/>
        <v/>
      </c>
      <c r="J725" s="17" t="str">
        <f t="shared" si="142"/>
        <v/>
      </c>
      <c r="K725" s="17" t="str">
        <f t="shared" si="142"/>
        <v/>
      </c>
      <c r="L725" s="17" t="str">
        <f t="shared" si="142"/>
        <v/>
      </c>
      <c r="M725" s="17" t="str">
        <f t="shared" si="142"/>
        <v/>
      </c>
      <c r="N725" s="17" t="str">
        <f t="shared" si="142"/>
        <v/>
      </c>
      <c r="O725" s="17" t="str">
        <f t="shared" si="142"/>
        <v/>
      </c>
      <c r="P725" s="17" t="str">
        <f t="shared" si="142"/>
        <v/>
      </c>
      <c r="Q725" s="17" t="str">
        <f t="shared" si="142"/>
        <v/>
      </c>
      <c r="R725" s="17" t="str">
        <f t="shared" si="142"/>
        <v/>
      </c>
      <c r="S725" s="17" t="str">
        <f t="shared" si="142"/>
        <v/>
      </c>
      <c r="T725" s="17" t="str">
        <f t="shared" si="142"/>
        <v/>
      </c>
      <c r="U725" s="17" t="str">
        <f t="shared" si="142"/>
        <v/>
      </c>
      <c r="V725" s="17" t="str">
        <f t="shared" si="142"/>
        <v/>
      </c>
      <c r="W725" s="17" t="str">
        <f t="shared" si="142"/>
        <v/>
      </c>
      <c r="X725" s="17" t="str">
        <f t="shared" si="141"/>
        <v/>
      </c>
      <c r="Y725" s="17" t="str">
        <f t="shared" si="141"/>
        <v/>
      </c>
      <c r="Z725" s="17" t="str">
        <f t="shared" si="141"/>
        <v/>
      </c>
      <c r="AA725" s="17" t="str">
        <f t="shared" si="141"/>
        <v/>
      </c>
      <c r="AB725" s="17" t="str">
        <f t="shared" si="141"/>
        <v/>
      </c>
      <c r="AC725" s="17" t="str">
        <f t="shared" si="141"/>
        <v/>
      </c>
      <c r="AD725" s="17" t="str">
        <f t="shared" si="141"/>
        <v/>
      </c>
      <c r="AE725" s="17" t="str">
        <f t="shared" si="141"/>
        <v/>
      </c>
      <c r="AF725" s="17" t="str">
        <f t="shared" si="141"/>
        <v/>
      </c>
      <c r="AG725" s="17" t="str">
        <f t="shared" si="141"/>
        <v/>
      </c>
      <c r="AH725" s="17" t="str">
        <f t="shared" si="141"/>
        <v/>
      </c>
      <c r="AI725" s="17" t="str">
        <f t="shared" si="141"/>
        <v/>
      </c>
      <c r="AJ725" s="17" t="str">
        <f t="shared" si="143"/>
        <v/>
      </c>
      <c r="AK725" s="17" t="str">
        <f t="shared" si="143"/>
        <v/>
      </c>
    </row>
    <row r="726" spans="1:37" hidden="1" x14ac:dyDescent="0.2">
      <c r="A726" s="70" t="str">
        <f t="shared" si="139"/>
        <v/>
      </c>
      <c r="B726" s="228" t="str">
        <f>LEFT(TABLA!BC726,1)</f>
        <v>3</v>
      </c>
      <c r="C726" s="17" t="str">
        <f>TABLA!C726</f>
        <v>Ciencias Sociales</v>
      </c>
      <c r="D726" s="17" t="str">
        <f>TABLA!F726</f>
        <v>F. Ciencias de la Información</v>
      </c>
      <c r="E726" s="148">
        <f>TABLA!BD726</f>
        <v>0</v>
      </c>
      <c r="F726" s="148">
        <f>TABLA!BE726</f>
        <v>0</v>
      </c>
      <c r="G726" s="70" t="str">
        <f t="shared" si="140"/>
        <v>0</v>
      </c>
      <c r="H726" s="17" t="str">
        <f t="shared" si="142"/>
        <v/>
      </c>
      <c r="I726" s="17" t="str">
        <f t="shared" si="142"/>
        <v/>
      </c>
      <c r="J726" s="17" t="str">
        <f t="shared" si="142"/>
        <v/>
      </c>
      <c r="K726" s="17" t="str">
        <f t="shared" si="142"/>
        <v/>
      </c>
      <c r="L726" s="17" t="str">
        <f t="shared" si="142"/>
        <v/>
      </c>
      <c r="M726" s="17" t="str">
        <f t="shared" si="142"/>
        <v/>
      </c>
      <c r="N726" s="17" t="str">
        <f t="shared" si="142"/>
        <v/>
      </c>
      <c r="O726" s="17" t="str">
        <f t="shared" si="142"/>
        <v/>
      </c>
      <c r="P726" s="17" t="str">
        <f t="shared" si="142"/>
        <v/>
      </c>
      <c r="Q726" s="17" t="str">
        <f t="shared" si="142"/>
        <v/>
      </c>
      <c r="R726" s="17" t="str">
        <f t="shared" si="142"/>
        <v/>
      </c>
      <c r="S726" s="17" t="str">
        <f t="shared" si="142"/>
        <v/>
      </c>
      <c r="T726" s="17" t="str">
        <f t="shared" si="142"/>
        <v/>
      </c>
      <c r="U726" s="17" t="str">
        <f t="shared" si="142"/>
        <v/>
      </c>
      <c r="V726" s="17" t="str">
        <f t="shared" si="142"/>
        <v/>
      </c>
      <c r="W726" s="17" t="str">
        <f t="shared" si="142"/>
        <v/>
      </c>
      <c r="X726" s="17" t="str">
        <f t="shared" si="141"/>
        <v/>
      </c>
      <c r="Y726" s="17" t="str">
        <f t="shared" si="141"/>
        <v/>
      </c>
      <c r="Z726" s="17" t="str">
        <f t="shared" si="141"/>
        <v/>
      </c>
      <c r="AA726" s="17" t="str">
        <f t="shared" si="141"/>
        <v/>
      </c>
      <c r="AB726" s="17" t="str">
        <f t="shared" si="141"/>
        <v/>
      </c>
      <c r="AC726" s="17" t="str">
        <f t="shared" si="141"/>
        <v/>
      </c>
      <c r="AD726" s="17" t="str">
        <f t="shared" si="141"/>
        <v/>
      </c>
      <c r="AE726" s="17" t="str">
        <f t="shared" si="141"/>
        <v/>
      </c>
      <c r="AF726" s="17" t="str">
        <f t="shared" si="141"/>
        <v/>
      </c>
      <c r="AG726" s="17" t="str">
        <f t="shared" si="141"/>
        <v/>
      </c>
      <c r="AH726" s="17" t="str">
        <f t="shared" si="141"/>
        <v/>
      </c>
      <c r="AI726" s="17" t="str">
        <f t="shared" si="141"/>
        <v/>
      </c>
      <c r="AJ726" s="17" t="str">
        <f t="shared" si="143"/>
        <v/>
      </c>
      <c r="AK726" s="17" t="str">
        <f t="shared" si="143"/>
        <v/>
      </c>
    </row>
    <row r="727" spans="1:37" ht="167.8" hidden="1" x14ac:dyDescent="0.2">
      <c r="A727" s="70" t="str">
        <f t="shared" si="139"/>
        <v xml:space="preserve">FONDOS; LIBROS; PERSONAL; REVISTAS; </v>
      </c>
      <c r="B727" s="228" t="str">
        <f>LEFT(TABLA!BC727,1)</f>
        <v>5</v>
      </c>
      <c r="C727" s="17" t="str">
        <f>TABLA!C727</f>
        <v>Ciencias Sociales</v>
      </c>
      <c r="D727" s="17" t="str">
        <f>TABLA!F727</f>
        <v>F. Ciencias Económicas y Empresariales</v>
      </c>
      <c r="E727" s="148" t="str">
        <f>TABLA!BD727</f>
        <v>La Biblioteca de Ciencias Económicas y Empresariales está siendo fundamental en el desarrollo de mi tesis doctoral. Es para mí una gran alegría ver que casi todos los libros o revistas (algunos muy antiguos) que necesito están entre sus fondos. Por ello, estoy profundamente agradecido a todas las personas que la han ido construyendo con el paso de los años y a las que la gestionan y cuidan en la actualidad (Ana, Saray, Mercedes, Antonio y las demás compañeras). Por favor, no dejen nunca de hacerlo. A pesar de las dificultades financieras y de espacio que enfrentan, es sin duda la mejor biblioteca económico-financiera de España (solo por detrás del Banco de España) y una herramienta fundamental para la investigación en nuestro país. Ojalá pueda seguir creciendo con salud y sirviendo a nuestra universidad y a la sociedad en general como hasta ahora.</v>
      </c>
      <c r="F727" s="148">
        <f>TABLA!BE727</f>
        <v>0</v>
      </c>
      <c r="G727" s="70" t="str">
        <f t="shared" si="140"/>
        <v>LA BIBLIOTECA DE CIENCIAS ECONOMICAS Y EMPRESARIALES ESTA SIENDO FUNDAMENTAL EN EL DESARROLLO DE MI TESIS DOCTORAL. ES PARA MI UNA GRAN ALEGRIA VER QUE CASI TODOS LOS LIBROS O REVISTAS (ALGUNOS MUY ANTIGUOS) QUE NECESITO ESTAN ENTRE SUS FONDOS. POR ELLO, ESTOY PROFUNDAMENTE AGRADECIDO A TODAS LAS PERSONAS QUE LA HAN IDO CONSTRUYENDO CON EL PASO DE LOS AÑOS Y A LAS QUE LA GESTIONAN Y CUIDAN EN LA ACTUALIDAD (ANA, SARAY, MERCEDES, ANTONIO Y LAS DEMAS COMPAÑERAS). POR FAVOR, NO DEJEN NUNCA DE HACERLO. A PESAR DE LAS DIFICULTADES FINANCIERAS Y DE ESPACIO QUE ENFRENTAN, ES SIN DUDA LA MEJOR BIBLIOTECA ECONOMICO-FINANCIERA DE ESPAÑA (SOLO POR DETRAS DEL BANCO DE ESPAÑA) Y UNA HERRAMIENTA FUNDAMENTAL PARA LA INVESTIGACION EN NUESTRO PAIS. OJALA PUEDA SEGUIR CRECIENDO CON SALUD Y SIRVIENDO A NUESTRA UNIVERSIDAD Y A LA SOCIEDAD EN GENERAL COMO HASTA AHORA.</v>
      </c>
      <c r="H727" s="17" t="str">
        <f t="shared" si="142"/>
        <v/>
      </c>
      <c r="I727" s="17" t="str">
        <f t="shared" si="142"/>
        <v/>
      </c>
      <c r="J727" s="17" t="str">
        <f t="shared" si="142"/>
        <v/>
      </c>
      <c r="K727" s="17" t="str">
        <f t="shared" si="142"/>
        <v/>
      </c>
      <c r="L727" s="17" t="str">
        <f t="shared" si="142"/>
        <v/>
      </c>
      <c r="M727" s="17" t="str">
        <f t="shared" si="142"/>
        <v/>
      </c>
      <c r="N727" s="17" t="str">
        <f t="shared" si="142"/>
        <v/>
      </c>
      <c r="O727" s="17" t="str">
        <f t="shared" si="142"/>
        <v/>
      </c>
      <c r="P727" s="17" t="str">
        <f t="shared" si="142"/>
        <v/>
      </c>
      <c r="Q727" s="17" t="str">
        <f t="shared" si="142"/>
        <v/>
      </c>
      <c r="R727" s="17" t="str">
        <f t="shared" si="142"/>
        <v xml:space="preserve">FONDOS; </v>
      </c>
      <c r="S727" s="17" t="str">
        <f t="shared" si="142"/>
        <v/>
      </c>
      <c r="T727" s="17" t="str">
        <f t="shared" si="142"/>
        <v/>
      </c>
      <c r="U727" s="17" t="str">
        <f t="shared" si="142"/>
        <v xml:space="preserve">LIBROS; </v>
      </c>
      <c r="V727" s="17" t="str">
        <f t="shared" si="142"/>
        <v/>
      </c>
      <c r="W727" s="17" t="str">
        <f t="shared" ref="H727:W743" si="144">IFERROR((IF(FIND(W$2,$G727,1)&gt;0,W$3)),"")</f>
        <v/>
      </c>
      <c r="X727" s="17" t="str">
        <f t="shared" si="141"/>
        <v/>
      </c>
      <c r="Y727" s="17" t="str">
        <f t="shared" si="141"/>
        <v/>
      </c>
      <c r="Z727" s="17" t="str">
        <f t="shared" si="141"/>
        <v/>
      </c>
      <c r="AA727" s="17" t="str">
        <f t="shared" si="141"/>
        <v xml:space="preserve">PERSONAL; </v>
      </c>
      <c r="AB727" s="17" t="str">
        <f t="shared" si="141"/>
        <v/>
      </c>
      <c r="AC727" s="17" t="str">
        <f t="shared" si="141"/>
        <v/>
      </c>
      <c r="AD727" s="17" t="str">
        <f t="shared" si="141"/>
        <v/>
      </c>
      <c r="AE727" s="17" t="str">
        <f t="shared" si="141"/>
        <v xml:space="preserve">REVISTAS; </v>
      </c>
      <c r="AF727" s="17" t="str">
        <f t="shared" si="141"/>
        <v/>
      </c>
      <c r="AG727" s="17" t="str">
        <f t="shared" si="141"/>
        <v/>
      </c>
      <c r="AH727" s="17" t="str">
        <f t="shared" si="141"/>
        <v/>
      </c>
      <c r="AI727" s="17" t="str">
        <f t="shared" si="141"/>
        <v/>
      </c>
      <c r="AJ727" s="17" t="str">
        <f t="shared" si="143"/>
        <v/>
      </c>
      <c r="AK727" s="17" t="str">
        <f t="shared" si="143"/>
        <v/>
      </c>
    </row>
    <row r="728" spans="1:37" ht="38.75" hidden="1" x14ac:dyDescent="0.2">
      <c r="A728" s="70" t="str">
        <f t="shared" si="139"/>
        <v xml:space="preserve">CURSOS FORMACION INFORMACIÓN; </v>
      </c>
      <c r="B728" s="228" t="str">
        <f>LEFT(TABLA!BC728,1)</f>
        <v>4</v>
      </c>
      <c r="C728" s="17" t="str">
        <f>TABLA!C728</f>
        <v>Ciencias Experimentales</v>
      </c>
      <c r="D728" s="17" t="str">
        <f>TABLA!F728</f>
        <v>F. Informática</v>
      </c>
      <c r="E728" s="148" t="str">
        <f>TABLA!BD728</f>
        <v>Hay muchas bibliotecas cuyas instalaciones están muy bien. Sin embargo, hay mucha información acerca de sus recursos que es muy difícil de obtener</v>
      </c>
      <c r="F728" s="148">
        <f>TABLA!BE728</f>
        <v>0</v>
      </c>
      <c r="G728" s="70" t="str">
        <f t="shared" si="140"/>
        <v>HAY MUCHAS BIBLIOTECAS CUYAS INSTALACIONES ESTAN MUY BIEN. SIN EMBARGO, HAY MUCHA INFORMACION ACERCA DE SUS RECURSOS QUE ES MUY DIFICIL DE OBTENER</v>
      </c>
      <c r="H728" s="17" t="str">
        <f t="shared" si="144"/>
        <v/>
      </c>
      <c r="I728" s="17" t="str">
        <f t="shared" si="144"/>
        <v/>
      </c>
      <c r="J728" s="17" t="str">
        <f t="shared" si="144"/>
        <v/>
      </c>
      <c r="K728" s="17" t="str">
        <f t="shared" si="144"/>
        <v/>
      </c>
      <c r="L728" s="17" t="str">
        <f t="shared" si="144"/>
        <v/>
      </c>
      <c r="M728" s="17" t="str">
        <f t="shared" si="144"/>
        <v xml:space="preserve">CURSOS FORMACION INFORMACIÓN; </v>
      </c>
      <c r="N728" s="17" t="str">
        <f t="shared" si="144"/>
        <v/>
      </c>
      <c r="O728" s="17" t="str">
        <f t="shared" si="144"/>
        <v/>
      </c>
      <c r="P728" s="17" t="str">
        <f t="shared" si="144"/>
        <v/>
      </c>
      <c r="Q728" s="17" t="str">
        <f t="shared" si="144"/>
        <v/>
      </c>
      <c r="R728" s="17" t="str">
        <f t="shared" si="144"/>
        <v/>
      </c>
      <c r="S728" s="17" t="str">
        <f t="shared" si="144"/>
        <v/>
      </c>
      <c r="T728" s="17" t="str">
        <f t="shared" si="144"/>
        <v/>
      </c>
      <c r="U728" s="17" t="str">
        <f t="shared" si="144"/>
        <v/>
      </c>
      <c r="V728" s="17" t="str">
        <f t="shared" si="144"/>
        <v/>
      </c>
      <c r="W728" s="17" t="str">
        <f t="shared" si="144"/>
        <v/>
      </c>
      <c r="X728" s="17" t="str">
        <f t="shared" si="141"/>
        <v/>
      </c>
      <c r="Y728" s="17" t="str">
        <f t="shared" si="141"/>
        <v/>
      </c>
      <c r="Z728" s="17" t="str">
        <f t="shared" si="141"/>
        <v/>
      </c>
      <c r="AA728" s="17" t="str">
        <f t="shared" si="141"/>
        <v/>
      </c>
      <c r="AB728" s="17" t="str">
        <f t="shared" si="141"/>
        <v/>
      </c>
      <c r="AC728" s="17" t="str">
        <f t="shared" si="141"/>
        <v/>
      </c>
      <c r="AD728" s="17" t="str">
        <f t="shared" si="141"/>
        <v/>
      </c>
      <c r="AE728" s="17" t="str">
        <f t="shared" si="141"/>
        <v/>
      </c>
      <c r="AF728" s="17" t="str">
        <f t="shared" si="141"/>
        <v/>
      </c>
      <c r="AG728" s="17" t="str">
        <f t="shared" si="141"/>
        <v/>
      </c>
      <c r="AH728" s="17" t="str">
        <f t="shared" si="141"/>
        <v/>
      </c>
      <c r="AI728" s="17" t="str">
        <f t="shared" si="141"/>
        <v/>
      </c>
      <c r="AJ728" s="17" t="str">
        <f t="shared" si="143"/>
        <v/>
      </c>
      <c r="AK728" s="17" t="str">
        <f t="shared" si="143"/>
        <v/>
      </c>
    </row>
    <row r="729" spans="1:37" x14ac:dyDescent="0.2">
      <c r="A729" s="70" t="str">
        <f t="shared" si="139"/>
        <v/>
      </c>
      <c r="B729" s="228" t="str">
        <f>LEFT(TABLA!BC729,1)</f>
        <v>4</v>
      </c>
      <c r="C729" s="264" t="str">
        <f>TABLA!C729</f>
        <v>Ciencias de la Salud</v>
      </c>
      <c r="D729" s="264" t="str">
        <f>TABLA!F729</f>
        <v>F. Psicología</v>
      </c>
      <c r="E729" s="148">
        <f>TABLA!BD729</f>
        <v>0</v>
      </c>
      <c r="F729" s="148">
        <f>TABLA!BE729</f>
        <v>0</v>
      </c>
      <c r="G729" s="70" t="str">
        <f t="shared" si="140"/>
        <v>0</v>
      </c>
      <c r="H729" s="17" t="str">
        <f t="shared" si="144"/>
        <v/>
      </c>
      <c r="I729" s="17" t="str">
        <f t="shared" si="144"/>
        <v/>
      </c>
      <c r="J729" s="17" t="str">
        <f t="shared" si="144"/>
        <v/>
      </c>
      <c r="K729" s="17" t="str">
        <f t="shared" si="144"/>
        <v/>
      </c>
      <c r="L729" s="17" t="str">
        <f t="shared" si="144"/>
        <v/>
      </c>
      <c r="M729" s="17" t="str">
        <f t="shared" si="144"/>
        <v/>
      </c>
      <c r="N729" s="17" t="str">
        <f t="shared" si="144"/>
        <v/>
      </c>
      <c r="O729" s="17" t="str">
        <f t="shared" si="144"/>
        <v/>
      </c>
      <c r="P729" s="17" t="str">
        <f t="shared" si="144"/>
        <v/>
      </c>
      <c r="Q729" s="17" t="str">
        <f t="shared" si="144"/>
        <v/>
      </c>
      <c r="R729" s="17" t="str">
        <f t="shared" si="144"/>
        <v/>
      </c>
      <c r="S729" s="17" t="str">
        <f t="shared" si="144"/>
        <v/>
      </c>
      <c r="T729" s="17" t="str">
        <f t="shared" si="144"/>
        <v/>
      </c>
      <c r="U729" s="17" t="str">
        <f t="shared" si="144"/>
        <v/>
      </c>
      <c r="V729" s="17" t="str">
        <f t="shared" si="144"/>
        <v/>
      </c>
      <c r="W729" s="17" t="str">
        <f t="shared" si="144"/>
        <v/>
      </c>
      <c r="X729" s="17" t="str">
        <f t="shared" si="141"/>
        <v/>
      </c>
      <c r="Y729" s="17" t="str">
        <f t="shared" si="141"/>
        <v/>
      </c>
      <c r="Z729" s="17" t="str">
        <f t="shared" si="141"/>
        <v/>
      </c>
      <c r="AA729" s="17" t="str">
        <f t="shared" si="141"/>
        <v/>
      </c>
      <c r="AB729" s="17" t="str">
        <f t="shared" si="141"/>
        <v/>
      </c>
      <c r="AC729" s="17" t="str">
        <f t="shared" si="141"/>
        <v/>
      </c>
      <c r="AD729" s="17" t="str">
        <f t="shared" si="141"/>
        <v/>
      </c>
      <c r="AE729" s="17" t="str">
        <f t="shared" si="141"/>
        <v/>
      </c>
      <c r="AF729" s="17" t="str">
        <f t="shared" si="141"/>
        <v/>
      </c>
      <c r="AG729" s="17" t="str">
        <f t="shared" si="141"/>
        <v/>
      </c>
      <c r="AH729" s="17" t="str">
        <f t="shared" si="141"/>
        <v/>
      </c>
      <c r="AI729" s="17" t="str">
        <f t="shared" si="141"/>
        <v/>
      </c>
      <c r="AJ729" s="17" t="str">
        <f t="shared" si="143"/>
        <v/>
      </c>
      <c r="AK729" s="17" t="str">
        <f t="shared" si="143"/>
        <v/>
      </c>
    </row>
    <row r="730" spans="1:37" hidden="1" x14ac:dyDescent="0.2">
      <c r="A730" s="70" t="str">
        <f t="shared" si="139"/>
        <v/>
      </c>
      <c r="B730" s="228" t="str">
        <f>LEFT(TABLA!BC730,1)</f>
        <v>5</v>
      </c>
      <c r="C730" s="17" t="str">
        <f>TABLA!C730</f>
        <v/>
      </c>
      <c r="D730" s="17">
        <f>TABLA!F730</f>
        <v>0</v>
      </c>
      <c r="E730" s="262">
        <f>TABLA!BD730</f>
        <v>0</v>
      </c>
      <c r="F730" s="148">
        <f>TABLA!BE730</f>
        <v>0</v>
      </c>
      <c r="G730" s="70" t="str">
        <f t="shared" si="140"/>
        <v>0</v>
      </c>
      <c r="H730" s="17" t="str">
        <f t="shared" si="144"/>
        <v/>
      </c>
      <c r="I730" s="17" t="str">
        <f t="shared" si="144"/>
        <v/>
      </c>
      <c r="J730" s="17" t="str">
        <f t="shared" si="144"/>
        <v/>
      </c>
      <c r="K730" s="17" t="str">
        <f t="shared" si="144"/>
        <v/>
      </c>
      <c r="L730" s="17" t="str">
        <f t="shared" si="144"/>
        <v/>
      </c>
      <c r="M730" s="17" t="str">
        <f t="shared" si="144"/>
        <v/>
      </c>
      <c r="N730" s="17" t="str">
        <f t="shared" si="144"/>
        <v/>
      </c>
      <c r="O730" s="17" t="str">
        <f t="shared" si="144"/>
        <v/>
      </c>
      <c r="P730" s="17" t="str">
        <f t="shared" si="144"/>
        <v/>
      </c>
      <c r="Q730" s="17" t="str">
        <f t="shared" si="144"/>
        <v/>
      </c>
      <c r="R730" s="17" t="str">
        <f t="shared" si="144"/>
        <v/>
      </c>
      <c r="S730" s="17" t="str">
        <f t="shared" si="144"/>
        <v/>
      </c>
      <c r="T730" s="17" t="str">
        <f t="shared" si="144"/>
        <v/>
      </c>
      <c r="U730" s="17" t="str">
        <f t="shared" si="144"/>
        <v/>
      </c>
      <c r="V730" s="17" t="str">
        <f t="shared" si="144"/>
        <v/>
      </c>
      <c r="W730" s="17" t="str">
        <f t="shared" si="144"/>
        <v/>
      </c>
      <c r="X730" s="17" t="str">
        <f t="shared" si="141"/>
        <v/>
      </c>
      <c r="Y730" s="17" t="str">
        <f t="shared" si="141"/>
        <v/>
      </c>
      <c r="Z730" s="17" t="str">
        <f t="shared" si="141"/>
        <v/>
      </c>
      <c r="AA730" s="17" t="str">
        <f t="shared" si="141"/>
        <v/>
      </c>
      <c r="AB730" s="17" t="str">
        <f t="shared" si="141"/>
        <v/>
      </c>
      <c r="AC730" s="17" t="str">
        <f t="shared" si="141"/>
        <v/>
      </c>
      <c r="AD730" s="17" t="str">
        <f t="shared" ref="AD730:AI730" si="145">IFERROR((IF(FIND(AD$2,$G730,1)&gt;0,AD$3)),"")</f>
        <v/>
      </c>
      <c r="AE730" s="17" t="str">
        <f t="shared" si="145"/>
        <v/>
      </c>
      <c r="AF730" s="17" t="str">
        <f t="shared" si="145"/>
        <v/>
      </c>
      <c r="AG730" s="17" t="str">
        <f t="shared" si="145"/>
        <v/>
      </c>
      <c r="AH730" s="17" t="str">
        <f t="shared" si="145"/>
        <v/>
      </c>
      <c r="AI730" s="17" t="str">
        <f t="shared" si="145"/>
        <v/>
      </c>
      <c r="AJ730" s="17" t="str">
        <f t="shared" si="143"/>
        <v/>
      </c>
      <c r="AK730" s="17" t="str">
        <f t="shared" si="143"/>
        <v/>
      </c>
    </row>
    <row r="731" spans="1:37" x14ac:dyDescent="0.2">
      <c r="A731" s="70" t="str">
        <f t="shared" si="139"/>
        <v/>
      </c>
      <c r="B731" s="228" t="str">
        <f>LEFT(TABLA!BC731,1)</f>
        <v>4</v>
      </c>
      <c r="C731" s="264" t="str">
        <f>TABLA!C731</f>
        <v>Ciencias de la Salud</v>
      </c>
      <c r="D731" s="264" t="str">
        <f>TABLA!F731</f>
        <v>F. Veterinaria</v>
      </c>
      <c r="E731" s="148">
        <f>TABLA!BD731</f>
        <v>0</v>
      </c>
      <c r="F731" s="148">
        <f>TABLA!BE731</f>
        <v>0</v>
      </c>
      <c r="G731" s="70" t="str">
        <f t="shared" si="140"/>
        <v>0</v>
      </c>
      <c r="H731" s="17" t="str">
        <f t="shared" si="144"/>
        <v/>
      </c>
      <c r="I731" s="17" t="str">
        <f t="shared" si="144"/>
        <v/>
      </c>
      <c r="J731" s="17" t="str">
        <f t="shared" si="144"/>
        <v/>
      </c>
      <c r="K731" s="17" t="str">
        <f t="shared" si="144"/>
        <v/>
      </c>
      <c r="L731" s="17" t="str">
        <f t="shared" si="144"/>
        <v/>
      </c>
      <c r="M731" s="17" t="str">
        <f t="shared" si="144"/>
        <v/>
      </c>
      <c r="N731" s="17" t="str">
        <f t="shared" si="144"/>
        <v/>
      </c>
      <c r="O731" s="17" t="str">
        <f t="shared" si="144"/>
        <v/>
      </c>
      <c r="P731" s="17" t="str">
        <f t="shared" si="144"/>
        <v/>
      </c>
      <c r="Q731" s="17" t="str">
        <f t="shared" si="144"/>
        <v/>
      </c>
      <c r="R731" s="17" t="str">
        <f t="shared" si="144"/>
        <v/>
      </c>
      <c r="S731" s="17" t="str">
        <f t="shared" si="144"/>
        <v/>
      </c>
      <c r="T731" s="17" t="str">
        <f t="shared" si="144"/>
        <v/>
      </c>
      <c r="U731" s="17" t="str">
        <f t="shared" si="144"/>
        <v/>
      </c>
      <c r="V731" s="17" t="str">
        <f t="shared" si="144"/>
        <v/>
      </c>
      <c r="W731" s="17" t="str">
        <f t="shared" si="144"/>
        <v/>
      </c>
      <c r="X731" s="17" t="str">
        <f t="shared" ref="X731:AI750" si="146">IFERROR((IF(FIND(X$2,$G731,1)&gt;0,X$3)),"")</f>
        <v/>
      </c>
      <c r="Y731" s="17" t="str">
        <f t="shared" si="146"/>
        <v/>
      </c>
      <c r="Z731" s="17" t="str">
        <f t="shared" si="146"/>
        <v/>
      </c>
      <c r="AA731" s="17" t="str">
        <f t="shared" si="146"/>
        <v/>
      </c>
      <c r="AB731" s="17" t="str">
        <f t="shared" si="146"/>
        <v/>
      </c>
      <c r="AC731" s="17" t="str">
        <f t="shared" si="146"/>
        <v/>
      </c>
      <c r="AD731" s="17" t="str">
        <f t="shared" si="146"/>
        <v/>
      </c>
      <c r="AE731" s="17" t="str">
        <f t="shared" si="146"/>
        <v/>
      </c>
      <c r="AF731" s="17" t="str">
        <f t="shared" si="146"/>
        <v/>
      </c>
      <c r="AG731" s="17" t="str">
        <f t="shared" si="146"/>
        <v/>
      </c>
      <c r="AH731" s="17" t="str">
        <f t="shared" si="146"/>
        <v/>
      </c>
      <c r="AI731" s="17" t="str">
        <f t="shared" si="146"/>
        <v/>
      </c>
      <c r="AJ731" s="17" t="str">
        <f t="shared" si="143"/>
        <v/>
      </c>
      <c r="AK731" s="17" t="str">
        <f t="shared" si="143"/>
        <v/>
      </c>
    </row>
    <row r="732" spans="1:37" hidden="1" x14ac:dyDescent="0.2">
      <c r="A732" s="70" t="str">
        <f t="shared" si="139"/>
        <v/>
      </c>
      <c r="B732" s="228" t="str">
        <f>LEFT(TABLA!BC732,1)</f>
        <v>4</v>
      </c>
      <c r="C732" s="17" t="str">
        <f>TABLA!C732</f>
        <v>Humanidades</v>
      </c>
      <c r="D732" s="17" t="str">
        <f>TABLA!F732</f>
        <v>F. Filosofía</v>
      </c>
      <c r="E732" s="262">
        <f>TABLA!BD732</f>
        <v>0</v>
      </c>
      <c r="F732" s="148">
        <f>TABLA!BE732</f>
        <v>0</v>
      </c>
      <c r="G732" s="70" t="str">
        <f t="shared" si="140"/>
        <v>0</v>
      </c>
      <c r="H732" s="17" t="str">
        <f t="shared" si="144"/>
        <v/>
      </c>
      <c r="I732" s="17" t="str">
        <f t="shared" si="144"/>
        <v/>
      </c>
      <c r="J732" s="17" t="str">
        <f t="shared" si="144"/>
        <v/>
      </c>
      <c r="K732" s="17" t="str">
        <f t="shared" si="144"/>
        <v/>
      </c>
      <c r="L732" s="17" t="str">
        <f t="shared" si="144"/>
        <v/>
      </c>
      <c r="M732" s="17" t="str">
        <f t="shared" si="144"/>
        <v/>
      </c>
      <c r="N732" s="17" t="str">
        <f t="shared" si="144"/>
        <v/>
      </c>
      <c r="O732" s="17" t="str">
        <f t="shared" si="144"/>
        <v/>
      </c>
      <c r="P732" s="17" t="str">
        <f t="shared" si="144"/>
        <v/>
      </c>
      <c r="Q732" s="17" t="str">
        <f t="shared" si="144"/>
        <v/>
      </c>
      <c r="R732" s="17" t="str">
        <f t="shared" si="144"/>
        <v/>
      </c>
      <c r="S732" s="17" t="str">
        <f t="shared" si="144"/>
        <v/>
      </c>
      <c r="T732" s="17" t="str">
        <f t="shared" si="144"/>
        <v/>
      </c>
      <c r="U732" s="17" t="str">
        <f t="shared" si="144"/>
        <v/>
      </c>
      <c r="V732" s="17" t="str">
        <f t="shared" si="144"/>
        <v/>
      </c>
      <c r="W732" s="17" t="str">
        <f t="shared" si="144"/>
        <v/>
      </c>
      <c r="X732" s="17" t="str">
        <f t="shared" si="146"/>
        <v/>
      </c>
      <c r="Y732" s="17" t="str">
        <f t="shared" si="146"/>
        <v/>
      </c>
      <c r="Z732" s="17" t="str">
        <f t="shared" si="146"/>
        <v/>
      </c>
      <c r="AA732" s="17" t="str">
        <f t="shared" si="146"/>
        <v/>
      </c>
      <c r="AB732" s="17" t="str">
        <f t="shared" si="146"/>
        <v/>
      </c>
      <c r="AC732" s="17" t="str">
        <f t="shared" si="146"/>
        <v/>
      </c>
      <c r="AD732" s="17" t="str">
        <f t="shared" si="146"/>
        <v/>
      </c>
      <c r="AE732" s="17" t="str">
        <f t="shared" si="146"/>
        <v/>
      </c>
      <c r="AF732" s="17" t="str">
        <f t="shared" si="146"/>
        <v/>
      </c>
      <c r="AG732" s="17" t="str">
        <f t="shared" si="146"/>
        <v/>
      </c>
      <c r="AH732" s="17" t="str">
        <f t="shared" si="146"/>
        <v/>
      </c>
      <c r="AI732" s="17" t="str">
        <f t="shared" si="146"/>
        <v/>
      </c>
      <c r="AJ732" s="17" t="str">
        <f t="shared" si="143"/>
        <v/>
      </c>
      <c r="AK732" s="17" t="str">
        <f t="shared" si="143"/>
        <v/>
      </c>
    </row>
    <row r="733" spans="1:37" hidden="1" x14ac:dyDescent="0.2">
      <c r="A733" s="70" t="str">
        <f t="shared" si="139"/>
        <v/>
      </c>
      <c r="B733" s="228" t="str">
        <f>LEFT(TABLA!BC733,1)</f>
        <v>4</v>
      </c>
      <c r="C733" s="17" t="str">
        <f>TABLA!C733</f>
        <v>Ciencias Sociales</v>
      </c>
      <c r="D733" s="17" t="str">
        <f>TABLA!F733</f>
        <v>F. Ciencias Políticas y Sociología</v>
      </c>
      <c r="E733" s="148">
        <f>TABLA!BD733</f>
        <v>0</v>
      </c>
      <c r="F733" s="148">
        <f>TABLA!BE733</f>
        <v>0</v>
      </c>
      <c r="G733" s="70" t="str">
        <f t="shared" si="140"/>
        <v>0</v>
      </c>
      <c r="H733" s="17" t="str">
        <f t="shared" si="144"/>
        <v/>
      </c>
      <c r="I733" s="17" t="str">
        <f t="shared" si="144"/>
        <v/>
      </c>
      <c r="J733" s="17" t="str">
        <f t="shared" si="144"/>
        <v/>
      </c>
      <c r="K733" s="17" t="str">
        <f t="shared" si="144"/>
        <v/>
      </c>
      <c r="L733" s="17" t="str">
        <f t="shared" si="144"/>
        <v/>
      </c>
      <c r="M733" s="17" t="str">
        <f t="shared" si="144"/>
        <v/>
      </c>
      <c r="N733" s="17" t="str">
        <f t="shared" si="144"/>
        <v/>
      </c>
      <c r="O733" s="17" t="str">
        <f t="shared" si="144"/>
        <v/>
      </c>
      <c r="P733" s="17" t="str">
        <f t="shared" si="144"/>
        <v/>
      </c>
      <c r="Q733" s="17" t="str">
        <f t="shared" si="144"/>
        <v/>
      </c>
      <c r="R733" s="17" t="str">
        <f t="shared" si="144"/>
        <v/>
      </c>
      <c r="S733" s="17" t="str">
        <f t="shared" si="144"/>
        <v/>
      </c>
      <c r="T733" s="17" t="str">
        <f t="shared" si="144"/>
        <v/>
      </c>
      <c r="U733" s="17" t="str">
        <f t="shared" si="144"/>
        <v/>
      </c>
      <c r="V733" s="17" t="str">
        <f t="shared" si="144"/>
        <v/>
      </c>
      <c r="W733" s="17" t="str">
        <f t="shared" si="144"/>
        <v/>
      </c>
      <c r="X733" s="17" t="str">
        <f t="shared" si="146"/>
        <v/>
      </c>
      <c r="Y733" s="17" t="str">
        <f t="shared" si="146"/>
        <v/>
      </c>
      <c r="Z733" s="17" t="str">
        <f t="shared" si="146"/>
        <v/>
      </c>
      <c r="AA733" s="17" t="str">
        <f t="shared" si="146"/>
        <v/>
      </c>
      <c r="AB733" s="17" t="str">
        <f t="shared" si="146"/>
        <v/>
      </c>
      <c r="AC733" s="17" t="str">
        <f t="shared" si="146"/>
        <v/>
      </c>
      <c r="AD733" s="17" t="str">
        <f t="shared" si="146"/>
        <v/>
      </c>
      <c r="AE733" s="17" t="str">
        <f t="shared" si="146"/>
        <v/>
      </c>
      <c r="AF733" s="17" t="str">
        <f t="shared" si="146"/>
        <v/>
      </c>
      <c r="AG733" s="17" t="str">
        <f t="shared" si="146"/>
        <v/>
      </c>
      <c r="AH733" s="17" t="str">
        <f t="shared" si="146"/>
        <v/>
      </c>
      <c r="AI733" s="17" t="str">
        <f t="shared" si="146"/>
        <v/>
      </c>
      <c r="AJ733" s="17" t="str">
        <f t="shared" si="143"/>
        <v/>
      </c>
      <c r="AK733" s="17" t="str">
        <f t="shared" si="143"/>
        <v/>
      </c>
    </row>
    <row r="734" spans="1:37" hidden="1" x14ac:dyDescent="0.2">
      <c r="A734" s="70" t="str">
        <f t="shared" si="139"/>
        <v/>
      </c>
      <c r="B734" s="228" t="str">
        <f>LEFT(TABLA!BC734,1)</f>
        <v>5</v>
      </c>
      <c r="C734" s="17" t="str">
        <f>TABLA!C734</f>
        <v>Ciencias Experimentales</v>
      </c>
      <c r="D734" s="17" t="str">
        <f>TABLA!F734</f>
        <v>F. Ciencias Geológicas</v>
      </c>
      <c r="E734" s="148">
        <f>TABLA!BD734</f>
        <v>0</v>
      </c>
      <c r="F734" s="148">
        <f>TABLA!BE734</f>
        <v>0</v>
      </c>
      <c r="G734" s="70" t="str">
        <f t="shared" si="140"/>
        <v>0</v>
      </c>
      <c r="H734" s="17" t="str">
        <f t="shared" si="144"/>
        <v/>
      </c>
      <c r="I734" s="17" t="str">
        <f t="shared" si="144"/>
        <v/>
      </c>
      <c r="J734" s="17" t="str">
        <f t="shared" si="144"/>
        <v/>
      </c>
      <c r="K734" s="17" t="str">
        <f t="shared" si="144"/>
        <v/>
      </c>
      <c r="L734" s="17" t="str">
        <f t="shared" si="144"/>
        <v/>
      </c>
      <c r="M734" s="17" t="str">
        <f t="shared" si="144"/>
        <v/>
      </c>
      <c r="N734" s="17" t="str">
        <f t="shared" si="144"/>
        <v/>
      </c>
      <c r="O734" s="17" t="str">
        <f t="shared" si="144"/>
        <v/>
      </c>
      <c r="P734" s="17" t="str">
        <f t="shared" si="144"/>
        <v/>
      </c>
      <c r="Q734" s="17" t="str">
        <f t="shared" si="144"/>
        <v/>
      </c>
      <c r="R734" s="17" t="str">
        <f t="shared" si="144"/>
        <v/>
      </c>
      <c r="S734" s="17" t="str">
        <f t="shared" si="144"/>
        <v/>
      </c>
      <c r="T734" s="17" t="str">
        <f t="shared" si="144"/>
        <v/>
      </c>
      <c r="U734" s="17" t="str">
        <f t="shared" si="144"/>
        <v/>
      </c>
      <c r="V734" s="17" t="str">
        <f t="shared" si="144"/>
        <v/>
      </c>
      <c r="W734" s="17" t="str">
        <f t="shared" si="144"/>
        <v/>
      </c>
      <c r="X734" s="17" t="str">
        <f t="shared" si="146"/>
        <v/>
      </c>
      <c r="Y734" s="17" t="str">
        <f t="shared" si="146"/>
        <v/>
      </c>
      <c r="Z734" s="17" t="str">
        <f t="shared" si="146"/>
        <v/>
      </c>
      <c r="AA734" s="17" t="str">
        <f t="shared" si="146"/>
        <v/>
      </c>
      <c r="AB734" s="17" t="str">
        <f t="shared" si="146"/>
        <v/>
      </c>
      <c r="AC734" s="17" t="str">
        <f t="shared" si="146"/>
        <v/>
      </c>
      <c r="AD734" s="17" t="str">
        <f t="shared" si="146"/>
        <v/>
      </c>
      <c r="AE734" s="17" t="str">
        <f t="shared" si="146"/>
        <v/>
      </c>
      <c r="AF734" s="17" t="str">
        <f t="shared" si="146"/>
        <v/>
      </c>
      <c r="AG734" s="17" t="str">
        <f t="shared" si="146"/>
        <v/>
      </c>
      <c r="AH734" s="17" t="str">
        <f t="shared" si="146"/>
        <v/>
      </c>
      <c r="AI734" s="17" t="str">
        <f t="shared" si="146"/>
        <v/>
      </c>
      <c r="AJ734" s="17" t="str">
        <f t="shared" si="143"/>
        <v/>
      </c>
      <c r="AK734" s="17" t="str">
        <f t="shared" si="143"/>
        <v/>
      </c>
    </row>
    <row r="735" spans="1:37" hidden="1" x14ac:dyDescent="0.2">
      <c r="A735" s="70" t="str">
        <f t="shared" si="139"/>
        <v/>
      </c>
      <c r="B735" s="228" t="str">
        <f>LEFT(TABLA!BC735,1)</f>
        <v>5</v>
      </c>
      <c r="C735" s="17" t="str">
        <f>TABLA!C735</f>
        <v>Ciencias Sociales</v>
      </c>
      <c r="D735" s="17" t="str">
        <f>TABLA!F735</f>
        <v>F. Trabajo Social</v>
      </c>
      <c r="E735" s="148">
        <f>TABLA!BD735</f>
        <v>0</v>
      </c>
      <c r="F735" s="148">
        <f>TABLA!BE735</f>
        <v>0</v>
      </c>
      <c r="G735" s="70" t="str">
        <f t="shared" si="140"/>
        <v>0</v>
      </c>
      <c r="H735" s="17" t="str">
        <f t="shared" si="144"/>
        <v/>
      </c>
      <c r="I735" s="17" t="str">
        <f t="shared" si="144"/>
        <v/>
      </c>
      <c r="J735" s="17" t="str">
        <f t="shared" si="144"/>
        <v/>
      </c>
      <c r="K735" s="17" t="str">
        <f t="shared" si="144"/>
        <v/>
      </c>
      <c r="L735" s="17" t="str">
        <f t="shared" si="144"/>
        <v/>
      </c>
      <c r="M735" s="17" t="str">
        <f t="shared" si="144"/>
        <v/>
      </c>
      <c r="N735" s="17" t="str">
        <f t="shared" si="144"/>
        <v/>
      </c>
      <c r="O735" s="17" t="str">
        <f t="shared" si="144"/>
        <v/>
      </c>
      <c r="P735" s="17" t="str">
        <f t="shared" si="144"/>
        <v/>
      </c>
      <c r="Q735" s="17" t="str">
        <f t="shared" si="144"/>
        <v/>
      </c>
      <c r="R735" s="17" t="str">
        <f t="shared" si="144"/>
        <v/>
      </c>
      <c r="S735" s="17" t="str">
        <f t="shared" si="144"/>
        <v/>
      </c>
      <c r="T735" s="17" t="str">
        <f t="shared" si="144"/>
        <v/>
      </c>
      <c r="U735" s="17" t="str">
        <f t="shared" si="144"/>
        <v/>
      </c>
      <c r="V735" s="17" t="str">
        <f t="shared" si="144"/>
        <v/>
      </c>
      <c r="W735" s="17" t="str">
        <f t="shared" si="144"/>
        <v/>
      </c>
      <c r="X735" s="17" t="str">
        <f t="shared" si="146"/>
        <v/>
      </c>
      <c r="Y735" s="17" t="str">
        <f t="shared" si="146"/>
        <v/>
      </c>
      <c r="Z735" s="17" t="str">
        <f t="shared" si="146"/>
        <v/>
      </c>
      <c r="AA735" s="17" t="str">
        <f t="shared" si="146"/>
        <v/>
      </c>
      <c r="AB735" s="17" t="str">
        <f t="shared" si="146"/>
        <v/>
      </c>
      <c r="AC735" s="17" t="str">
        <f t="shared" si="146"/>
        <v/>
      </c>
      <c r="AD735" s="17" t="str">
        <f t="shared" si="146"/>
        <v/>
      </c>
      <c r="AE735" s="17" t="str">
        <f t="shared" si="146"/>
        <v/>
      </c>
      <c r="AF735" s="17" t="str">
        <f t="shared" si="146"/>
        <v/>
      </c>
      <c r="AG735" s="17" t="str">
        <f t="shared" si="146"/>
        <v/>
      </c>
      <c r="AH735" s="17" t="str">
        <f t="shared" si="146"/>
        <v/>
      </c>
      <c r="AI735" s="17" t="str">
        <f t="shared" si="146"/>
        <v/>
      </c>
      <c r="AJ735" s="17" t="str">
        <f t="shared" si="143"/>
        <v/>
      </c>
      <c r="AK735" s="17" t="str">
        <f t="shared" si="143"/>
        <v/>
      </c>
    </row>
    <row r="736" spans="1:37" hidden="1" x14ac:dyDescent="0.2">
      <c r="A736" s="70" t="str">
        <f t="shared" si="139"/>
        <v/>
      </c>
      <c r="B736" s="228" t="str">
        <f>LEFT(TABLA!BC736,1)</f>
        <v>4</v>
      </c>
      <c r="C736" s="17" t="str">
        <f>TABLA!C736</f>
        <v/>
      </c>
      <c r="D736" s="17">
        <f>TABLA!F736</f>
        <v>0</v>
      </c>
      <c r="E736" s="148">
        <f>TABLA!BD736</f>
        <v>0</v>
      </c>
      <c r="F736" s="148">
        <f>TABLA!BE736</f>
        <v>0</v>
      </c>
      <c r="G736" s="70" t="str">
        <f t="shared" si="140"/>
        <v>0</v>
      </c>
      <c r="H736" s="17" t="str">
        <f t="shared" si="144"/>
        <v/>
      </c>
      <c r="I736" s="17" t="str">
        <f t="shared" si="144"/>
        <v/>
      </c>
      <c r="J736" s="17" t="str">
        <f t="shared" si="144"/>
        <v/>
      </c>
      <c r="K736" s="17" t="str">
        <f t="shared" si="144"/>
        <v/>
      </c>
      <c r="L736" s="17" t="str">
        <f t="shared" si="144"/>
        <v/>
      </c>
      <c r="M736" s="17" t="str">
        <f t="shared" si="144"/>
        <v/>
      </c>
      <c r="N736" s="17" t="str">
        <f t="shared" si="144"/>
        <v/>
      </c>
      <c r="O736" s="17" t="str">
        <f t="shared" si="144"/>
        <v/>
      </c>
      <c r="P736" s="17" t="str">
        <f t="shared" si="144"/>
        <v/>
      </c>
      <c r="Q736" s="17" t="str">
        <f t="shared" si="144"/>
        <v/>
      </c>
      <c r="R736" s="17" t="str">
        <f t="shared" si="144"/>
        <v/>
      </c>
      <c r="S736" s="17" t="str">
        <f t="shared" si="144"/>
        <v/>
      </c>
      <c r="T736" s="17" t="str">
        <f t="shared" si="144"/>
        <v/>
      </c>
      <c r="U736" s="17" t="str">
        <f t="shared" si="144"/>
        <v/>
      </c>
      <c r="V736" s="17" t="str">
        <f t="shared" si="144"/>
        <v/>
      </c>
      <c r="W736" s="17" t="str">
        <f t="shared" si="144"/>
        <v/>
      </c>
      <c r="X736" s="17" t="str">
        <f t="shared" si="146"/>
        <v/>
      </c>
      <c r="Y736" s="17" t="str">
        <f t="shared" si="146"/>
        <v/>
      </c>
      <c r="Z736" s="17" t="str">
        <f t="shared" si="146"/>
        <v/>
      </c>
      <c r="AA736" s="17" t="str">
        <f t="shared" si="146"/>
        <v/>
      </c>
      <c r="AB736" s="17" t="str">
        <f t="shared" si="146"/>
        <v/>
      </c>
      <c r="AC736" s="17" t="str">
        <f t="shared" si="146"/>
        <v/>
      </c>
      <c r="AD736" s="17" t="str">
        <f t="shared" si="146"/>
        <v/>
      </c>
      <c r="AE736" s="17" t="str">
        <f t="shared" si="146"/>
        <v/>
      </c>
      <c r="AF736" s="17" t="str">
        <f t="shared" si="146"/>
        <v/>
      </c>
      <c r="AG736" s="17" t="str">
        <f t="shared" si="146"/>
        <v/>
      </c>
      <c r="AH736" s="17" t="str">
        <f t="shared" si="146"/>
        <v/>
      </c>
      <c r="AI736" s="17" t="str">
        <f t="shared" si="146"/>
        <v/>
      </c>
      <c r="AJ736" s="17" t="str">
        <f t="shared" si="143"/>
        <v/>
      </c>
      <c r="AK736" s="17" t="str">
        <f t="shared" si="143"/>
        <v/>
      </c>
    </row>
    <row r="737" spans="1:37" hidden="1" x14ac:dyDescent="0.2">
      <c r="A737" s="70" t="str">
        <f t="shared" si="139"/>
        <v/>
      </c>
      <c r="B737" s="228" t="str">
        <f>LEFT(TABLA!BC737,1)</f>
        <v>4</v>
      </c>
      <c r="C737" s="17" t="str">
        <f>TABLA!C737</f>
        <v>Ciencias Sociales</v>
      </c>
      <c r="D737" s="17" t="str">
        <f>TABLA!F737</f>
        <v>F. Derecho</v>
      </c>
      <c r="E737" s="148">
        <f>TABLA!BD737</f>
        <v>0</v>
      </c>
      <c r="F737" s="148">
        <f>TABLA!BE737</f>
        <v>0</v>
      </c>
      <c r="G737" s="70" t="str">
        <f t="shared" si="140"/>
        <v>0</v>
      </c>
      <c r="H737" s="17" t="str">
        <f t="shared" si="144"/>
        <v/>
      </c>
      <c r="I737" s="17" t="str">
        <f t="shared" si="144"/>
        <v/>
      </c>
      <c r="J737" s="17" t="str">
        <f t="shared" si="144"/>
        <v/>
      </c>
      <c r="K737" s="17" t="str">
        <f t="shared" si="144"/>
        <v/>
      </c>
      <c r="L737" s="17" t="str">
        <f t="shared" si="144"/>
        <v/>
      </c>
      <c r="M737" s="17" t="str">
        <f t="shared" si="144"/>
        <v/>
      </c>
      <c r="N737" s="17" t="str">
        <f t="shared" si="144"/>
        <v/>
      </c>
      <c r="O737" s="17" t="str">
        <f t="shared" si="144"/>
        <v/>
      </c>
      <c r="P737" s="17" t="str">
        <f t="shared" si="144"/>
        <v/>
      </c>
      <c r="Q737" s="17" t="str">
        <f t="shared" si="144"/>
        <v/>
      </c>
      <c r="R737" s="17" t="str">
        <f t="shared" si="144"/>
        <v/>
      </c>
      <c r="S737" s="17" t="str">
        <f t="shared" si="144"/>
        <v/>
      </c>
      <c r="T737" s="17" t="str">
        <f t="shared" si="144"/>
        <v/>
      </c>
      <c r="U737" s="17" t="str">
        <f t="shared" si="144"/>
        <v/>
      </c>
      <c r="V737" s="17" t="str">
        <f t="shared" si="144"/>
        <v/>
      </c>
      <c r="W737" s="17" t="str">
        <f t="shared" si="144"/>
        <v/>
      </c>
      <c r="X737" s="17" t="str">
        <f t="shared" si="146"/>
        <v/>
      </c>
      <c r="Y737" s="17" t="str">
        <f t="shared" si="146"/>
        <v/>
      </c>
      <c r="Z737" s="17" t="str">
        <f t="shared" si="146"/>
        <v/>
      </c>
      <c r="AA737" s="17" t="str">
        <f t="shared" si="146"/>
        <v/>
      </c>
      <c r="AB737" s="17" t="str">
        <f t="shared" si="146"/>
        <v/>
      </c>
      <c r="AC737" s="17" t="str">
        <f t="shared" si="146"/>
        <v/>
      </c>
      <c r="AD737" s="17" t="str">
        <f t="shared" si="146"/>
        <v/>
      </c>
      <c r="AE737" s="17" t="str">
        <f t="shared" si="146"/>
        <v/>
      </c>
      <c r="AF737" s="17" t="str">
        <f t="shared" si="146"/>
        <v/>
      </c>
      <c r="AG737" s="17" t="str">
        <f t="shared" si="146"/>
        <v/>
      </c>
      <c r="AH737" s="17" t="str">
        <f t="shared" si="146"/>
        <v/>
      </c>
      <c r="AI737" s="17" t="str">
        <f t="shared" si="146"/>
        <v/>
      </c>
      <c r="AJ737" s="17" t="str">
        <f t="shared" si="143"/>
        <v/>
      </c>
      <c r="AK737" s="17" t="str">
        <f t="shared" si="143"/>
        <v/>
      </c>
    </row>
    <row r="738" spans="1:37" hidden="1" x14ac:dyDescent="0.2">
      <c r="A738" s="70" t="str">
        <f t="shared" si="139"/>
        <v/>
      </c>
      <c r="B738" s="228" t="str">
        <f>LEFT(TABLA!BC738,1)</f>
        <v>5</v>
      </c>
      <c r="C738" s="17" t="str">
        <f>TABLA!C738</f>
        <v>Ciencias de la Salud</v>
      </c>
      <c r="D738" s="17" t="str">
        <f>TABLA!F738</f>
        <v>F. Psicología</v>
      </c>
      <c r="E738" s="148">
        <f>TABLA!BD738</f>
        <v>0</v>
      </c>
      <c r="F738" s="148">
        <f>TABLA!BE738</f>
        <v>0</v>
      </c>
      <c r="G738" s="70" t="str">
        <f t="shared" si="140"/>
        <v>0</v>
      </c>
      <c r="H738" s="17" t="str">
        <f t="shared" si="144"/>
        <v/>
      </c>
      <c r="I738" s="17" t="str">
        <f t="shared" si="144"/>
        <v/>
      </c>
      <c r="J738" s="17" t="str">
        <f t="shared" si="144"/>
        <v/>
      </c>
      <c r="K738" s="17" t="str">
        <f t="shared" si="144"/>
        <v/>
      </c>
      <c r="L738" s="17" t="str">
        <f t="shared" si="144"/>
        <v/>
      </c>
      <c r="M738" s="17" t="str">
        <f t="shared" si="144"/>
        <v/>
      </c>
      <c r="N738" s="17" t="str">
        <f t="shared" si="144"/>
        <v/>
      </c>
      <c r="O738" s="17" t="str">
        <f t="shared" si="144"/>
        <v/>
      </c>
      <c r="P738" s="17" t="str">
        <f t="shared" si="144"/>
        <v/>
      </c>
      <c r="Q738" s="17" t="str">
        <f t="shared" si="144"/>
        <v/>
      </c>
      <c r="R738" s="17" t="str">
        <f t="shared" si="144"/>
        <v/>
      </c>
      <c r="S738" s="17" t="str">
        <f t="shared" si="144"/>
        <v/>
      </c>
      <c r="T738" s="17" t="str">
        <f t="shared" si="144"/>
        <v/>
      </c>
      <c r="U738" s="17" t="str">
        <f t="shared" si="144"/>
        <v/>
      </c>
      <c r="V738" s="17" t="str">
        <f t="shared" si="144"/>
        <v/>
      </c>
      <c r="W738" s="17" t="str">
        <f t="shared" si="144"/>
        <v/>
      </c>
      <c r="X738" s="17" t="str">
        <f t="shared" si="146"/>
        <v/>
      </c>
      <c r="Y738" s="17" t="str">
        <f t="shared" si="146"/>
        <v/>
      </c>
      <c r="Z738" s="17" t="str">
        <f t="shared" si="146"/>
        <v/>
      </c>
      <c r="AA738" s="17" t="str">
        <f t="shared" si="146"/>
        <v/>
      </c>
      <c r="AB738" s="17" t="str">
        <f t="shared" si="146"/>
        <v/>
      </c>
      <c r="AC738" s="17" t="str">
        <f t="shared" si="146"/>
        <v/>
      </c>
      <c r="AD738" s="17" t="str">
        <f t="shared" si="146"/>
        <v/>
      </c>
      <c r="AE738" s="17" t="str">
        <f t="shared" si="146"/>
        <v/>
      </c>
      <c r="AF738" s="17" t="str">
        <f t="shared" si="146"/>
        <v/>
      </c>
      <c r="AG738" s="17" t="str">
        <f t="shared" si="146"/>
        <v/>
      </c>
      <c r="AH738" s="17" t="str">
        <f t="shared" si="146"/>
        <v/>
      </c>
      <c r="AI738" s="17" t="str">
        <f t="shared" si="146"/>
        <v/>
      </c>
      <c r="AJ738" s="17" t="str">
        <f t="shared" si="143"/>
        <v/>
      </c>
      <c r="AK738" s="17" t="str">
        <f t="shared" si="143"/>
        <v/>
      </c>
    </row>
    <row r="739" spans="1:37" ht="25.85" hidden="1" x14ac:dyDescent="0.2">
      <c r="A739" s="70" t="str">
        <f t="shared" si="139"/>
        <v xml:space="preserve">PRESTAMO; </v>
      </c>
      <c r="B739" s="228" t="str">
        <f>LEFT(TABLA!BC739,1)</f>
        <v>5</v>
      </c>
      <c r="C739" s="17" t="str">
        <f>TABLA!C739</f>
        <v>Ciencias Sociales</v>
      </c>
      <c r="D739" s="17" t="str">
        <f>TABLA!F739</f>
        <v>F. Ciencias Políticas y Sociología</v>
      </c>
      <c r="E739" s="148" t="str">
        <f>TABLA!BD739</f>
        <v>explicar mejor la diferencia entre préstamo intercentro e interbiblotecario</v>
      </c>
      <c r="F739" s="148" t="str">
        <f>TABLA!BE739</f>
        <v>jaraji01@ucm.es</v>
      </c>
      <c r="G739" s="70" t="str">
        <f t="shared" si="140"/>
        <v>EXPLICAR MEJOR LA DIFERENCIA ENTRE PRESTAMO INTERCENTRO E INTERBIBLOTECARIO</v>
      </c>
      <c r="H739" s="17" t="str">
        <f t="shared" si="144"/>
        <v/>
      </c>
      <c r="I739" s="17" t="str">
        <f t="shared" si="144"/>
        <v/>
      </c>
      <c r="J739" s="17" t="str">
        <f t="shared" si="144"/>
        <v/>
      </c>
      <c r="K739" s="17" t="str">
        <f t="shared" si="144"/>
        <v/>
      </c>
      <c r="L739" s="17" t="str">
        <f t="shared" si="144"/>
        <v/>
      </c>
      <c r="M739" s="17" t="str">
        <f t="shared" si="144"/>
        <v/>
      </c>
      <c r="N739" s="17" t="str">
        <f t="shared" si="144"/>
        <v/>
      </c>
      <c r="O739" s="17" t="str">
        <f t="shared" si="144"/>
        <v/>
      </c>
      <c r="P739" s="17" t="str">
        <f t="shared" si="144"/>
        <v/>
      </c>
      <c r="Q739" s="17" t="str">
        <f t="shared" si="144"/>
        <v/>
      </c>
      <c r="R739" s="17" t="str">
        <f t="shared" si="144"/>
        <v/>
      </c>
      <c r="S739" s="17" t="str">
        <f t="shared" si="144"/>
        <v/>
      </c>
      <c r="T739" s="17" t="str">
        <f t="shared" si="144"/>
        <v/>
      </c>
      <c r="U739" s="17" t="str">
        <f t="shared" si="144"/>
        <v/>
      </c>
      <c r="V739" s="17" t="str">
        <f t="shared" si="144"/>
        <v/>
      </c>
      <c r="W739" s="17" t="str">
        <f t="shared" si="144"/>
        <v/>
      </c>
      <c r="X739" s="17" t="str">
        <f t="shared" si="146"/>
        <v/>
      </c>
      <c r="Y739" s="17" t="str">
        <f t="shared" si="146"/>
        <v/>
      </c>
      <c r="Z739" s="17" t="str">
        <f t="shared" si="146"/>
        <v/>
      </c>
      <c r="AA739" s="17" t="str">
        <f t="shared" si="146"/>
        <v/>
      </c>
      <c r="AB739" s="17" t="str">
        <f t="shared" si="146"/>
        <v/>
      </c>
      <c r="AC739" s="17" t="str">
        <f t="shared" si="146"/>
        <v xml:space="preserve">PRESTAMO; </v>
      </c>
      <c r="AD739" s="17" t="str">
        <f t="shared" si="146"/>
        <v/>
      </c>
      <c r="AE739" s="17" t="str">
        <f t="shared" si="146"/>
        <v/>
      </c>
      <c r="AF739" s="17" t="str">
        <f t="shared" si="146"/>
        <v/>
      </c>
      <c r="AG739" s="17" t="str">
        <f t="shared" si="146"/>
        <v/>
      </c>
      <c r="AH739" s="17" t="str">
        <f t="shared" si="146"/>
        <v/>
      </c>
      <c r="AI739" s="17" t="str">
        <f t="shared" si="146"/>
        <v/>
      </c>
      <c r="AJ739" s="17" t="str">
        <f t="shared" si="143"/>
        <v/>
      </c>
      <c r="AK739" s="17" t="str">
        <f t="shared" si="143"/>
        <v/>
      </c>
    </row>
    <row r="740" spans="1:37" hidden="1" x14ac:dyDescent="0.2">
      <c r="A740" s="70" t="str">
        <f t="shared" si="139"/>
        <v/>
      </c>
      <c r="B740" s="228" t="str">
        <f>LEFT(TABLA!BC740,1)</f>
        <v>4</v>
      </c>
      <c r="C740" s="17" t="str">
        <f>TABLA!C740</f>
        <v>Ciencias Experimentales</v>
      </c>
      <c r="D740" s="17" t="str">
        <f>TABLA!F740</f>
        <v>F. Ciencias Físicas</v>
      </c>
      <c r="E740" s="148">
        <f>TABLA!BD740</f>
        <v>0</v>
      </c>
      <c r="F740" s="148">
        <f>TABLA!BE740</f>
        <v>0</v>
      </c>
      <c r="G740" s="70" t="str">
        <f t="shared" si="140"/>
        <v>0</v>
      </c>
      <c r="H740" s="17" t="str">
        <f t="shared" si="144"/>
        <v/>
      </c>
      <c r="I740" s="17" t="str">
        <f t="shared" si="144"/>
        <v/>
      </c>
      <c r="J740" s="17" t="str">
        <f t="shared" si="144"/>
        <v/>
      </c>
      <c r="K740" s="17" t="str">
        <f t="shared" si="144"/>
        <v/>
      </c>
      <c r="L740" s="17" t="str">
        <f t="shared" si="144"/>
        <v/>
      </c>
      <c r="M740" s="17" t="str">
        <f t="shared" si="144"/>
        <v/>
      </c>
      <c r="N740" s="17" t="str">
        <f t="shared" si="144"/>
        <v/>
      </c>
      <c r="O740" s="17" t="str">
        <f t="shared" si="144"/>
        <v/>
      </c>
      <c r="P740" s="17" t="str">
        <f t="shared" si="144"/>
        <v/>
      </c>
      <c r="Q740" s="17" t="str">
        <f t="shared" si="144"/>
        <v/>
      </c>
      <c r="R740" s="17" t="str">
        <f t="shared" si="144"/>
        <v/>
      </c>
      <c r="S740" s="17" t="str">
        <f t="shared" si="144"/>
        <v/>
      </c>
      <c r="T740" s="17" t="str">
        <f t="shared" si="144"/>
        <v/>
      </c>
      <c r="U740" s="17" t="str">
        <f t="shared" si="144"/>
        <v/>
      </c>
      <c r="V740" s="17" t="str">
        <f t="shared" si="144"/>
        <v/>
      </c>
      <c r="W740" s="17" t="str">
        <f t="shared" si="144"/>
        <v/>
      </c>
      <c r="X740" s="17" t="str">
        <f t="shared" si="146"/>
        <v/>
      </c>
      <c r="Y740" s="17" t="str">
        <f t="shared" si="146"/>
        <v/>
      </c>
      <c r="Z740" s="17" t="str">
        <f t="shared" si="146"/>
        <v/>
      </c>
      <c r="AA740" s="17" t="str">
        <f t="shared" si="146"/>
        <v/>
      </c>
      <c r="AB740" s="17" t="str">
        <f t="shared" si="146"/>
        <v/>
      </c>
      <c r="AC740" s="17" t="str">
        <f t="shared" si="146"/>
        <v/>
      </c>
      <c r="AD740" s="17" t="str">
        <f t="shared" si="146"/>
        <v/>
      </c>
      <c r="AE740" s="17" t="str">
        <f t="shared" si="146"/>
        <v/>
      </c>
      <c r="AF740" s="17" t="str">
        <f t="shared" si="146"/>
        <v/>
      </c>
      <c r="AG740" s="17" t="str">
        <f t="shared" si="146"/>
        <v/>
      </c>
      <c r="AH740" s="17" t="str">
        <f t="shared" si="146"/>
        <v/>
      </c>
      <c r="AI740" s="17" t="str">
        <f t="shared" si="146"/>
        <v/>
      </c>
      <c r="AJ740" s="17" t="str">
        <f t="shared" si="143"/>
        <v/>
      </c>
      <c r="AK740" s="17" t="str">
        <f t="shared" si="143"/>
        <v/>
      </c>
    </row>
    <row r="741" spans="1:37" hidden="1" x14ac:dyDescent="0.2">
      <c r="A741" s="70" t="str">
        <f t="shared" si="139"/>
        <v/>
      </c>
      <c r="B741" s="228" t="str">
        <f>LEFT(TABLA!BC741,1)</f>
        <v>5</v>
      </c>
      <c r="C741" s="17" t="str">
        <f>TABLA!C741</f>
        <v>Ciencias de la Salud</v>
      </c>
      <c r="D741" s="17" t="str">
        <f>TABLA!F741</f>
        <v>F. Enfermería, Fisioterapia y Podología</v>
      </c>
      <c r="E741" s="148">
        <f>TABLA!BD741</f>
        <v>0</v>
      </c>
      <c r="F741" s="148" t="str">
        <f>TABLA!BE741</f>
        <v>monicf07@ucm.es</v>
      </c>
      <c r="G741" s="70" t="str">
        <f t="shared" si="140"/>
        <v>0</v>
      </c>
      <c r="H741" s="17" t="str">
        <f t="shared" si="144"/>
        <v/>
      </c>
      <c r="I741" s="17" t="str">
        <f t="shared" si="144"/>
        <v/>
      </c>
      <c r="J741" s="17" t="str">
        <f t="shared" si="144"/>
        <v/>
      </c>
      <c r="K741" s="17" t="str">
        <f t="shared" si="144"/>
        <v/>
      </c>
      <c r="L741" s="17" t="str">
        <f t="shared" si="144"/>
        <v/>
      </c>
      <c r="M741" s="17" t="str">
        <f t="shared" si="144"/>
        <v/>
      </c>
      <c r="N741" s="17" t="str">
        <f t="shared" si="144"/>
        <v/>
      </c>
      <c r="O741" s="17" t="str">
        <f t="shared" si="144"/>
        <v/>
      </c>
      <c r="P741" s="17" t="str">
        <f t="shared" si="144"/>
        <v/>
      </c>
      <c r="Q741" s="17" t="str">
        <f t="shared" si="144"/>
        <v/>
      </c>
      <c r="R741" s="17" t="str">
        <f t="shared" si="144"/>
        <v/>
      </c>
      <c r="S741" s="17" t="str">
        <f t="shared" si="144"/>
        <v/>
      </c>
      <c r="T741" s="17" t="str">
        <f t="shared" si="144"/>
        <v/>
      </c>
      <c r="U741" s="17" t="str">
        <f t="shared" si="144"/>
        <v/>
      </c>
      <c r="V741" s="17" t="str">
        <f t="shared" si="144"/>
        <v/>
      </c>
      <c r="W741" s="17" t="str">
        <f t="shared" si="144"/>
        <v/>
      </c>
      <c r="X741" s="17" t="str">
        <f t="shared" si="146"/>
        <v/>
      </c>
      <c r="Y741" s="17" t="str">
        <f t="shared" si="146"/>
        <v/>
      </c>
      <c r="Z741" s="17" t="str">
        <f t="shared" si="146"/>
        <v/>
      </c>
      <c r="AA741" s="17" t="str">
        <f t="shared" si="146"/>
        <v/>
      </c>
      <c r="AB741" s="17" t="str">
        <f t="shared" si="146"/>
        <v/>
      </c>
      <c r="AC741" s="17" t="str">
        <f t="shared" si="146"/>
        <v/>
      </c>
      <c r="AD741" s="17" t="str">
        <f t="shared" si="146"/>
        <v/>
      </c>
      <c r="AE741" s="17" t="str">
        <f t="shared" si="146"/>
        <v/>
      </c>
      <c r="AF741" s="17" t="str">
        <f t="shared" si="146"/>
        <v/>
      </c>
      <c r="AG741" s="17" t="str">
        <f t="shared" si="146"/>
        <v/>
      </c>
      <c r="AH741" s="17" t="str">
        <f t="shared" si="146"/>
        <v/>
      </c>
      <c r="AI741" s="17" t="str">
        <f t="shared" si="146"/>
        <v/>
      </c>
      <c r="AJ741" s="17" t="str">
        <f t="shared" si="143"/>
        <v/>
      </c>
      <c r="AK741" s="17" t="str">
        <f t="shared" si="143"/>
        <v/>
      </c>
    </row>
    <row r="742" spans="1:37" hidden="1" x14ac:dyDescent="0.2">
      <c r="A742" s="70" t="str">
        <f t="shared" si="139"/>
        <v/>
      </c>
      <c r="B742" s="228" t="str">
        <f>LEFT(TABLA!BC742,1)</f>
        <v>5</v>
      </c>
      <c r="C742" s="17" t="str">
        <f>TABLA!C742</f>
        <v>Humanidades</v>
      </c>
      <c r="D742" s="17" t="str">
        <f>TABLA!F742</f>
        <v>F. Geografía e Historia</v>
      </c>
      <c r="E742" s="148">
        <f>TABLA!BD742</f>
        <v>0</v>
      </c>
      <c r="F742" s="148">
        <f>TABLA!BE742</f>
        <v>0</v>
      </c>
      <c r="G742" s="70" t="str">
        <f t="shared" si="140"/>
        <v>0</v>
      </c>
      <c r="H742" s="17" t="str">
        <f t="shared" si="144"/>
        <v/>
      </c>
      <c r="I742" s="17" t="str">
        <f t="shared" si="144"/>
        <v/>
      </c>
      <c r="J742" s="17" t="str">
        <f t="shared" si="144"/>
        <v/>
      </c>
      <c r="K742" s="17" t="str">
        <f t="shared" si="144"/>
        <v/>
      </c>
      <c r="L742" s="17" t="str">
        <f t="shared" si="144"/>
        <v/>
      </c>
      <c r="M742" s="17" t="str">
        <f t="shared" si="144"/>
        <v/>
      </c>
      <c r="N742" s="17" t="str">
        <f t="shared" si="144"/>
        <v/>
      </c>
      <c r="O742" s="17" t="str">
        <f t="shared" si="144"/>
        <v/>
      </c>
      <c r="P742" s="17" t="str">
        <f t="shared" si="144"/>
        <v/>
      </c>
      <c r="Q742" s="17" t="str">
        <f t="shared" si="144"/>
        <v/>
      </c>
      <c r="R742" s="17" t="str">
        <f t="shared" si="144"/>
        <v/>
      </c>
      <c r="S742" s="17" t="str">
        <f t="shared" si="144"/>
        <v/>
      </c>
      <c r="T742" s="17" t="str">
        <f t="shared" si="144"/>
        <v/>
      </c>
      <c r="U742" s="17" t="str">
        <f t="shared" si="144"/>
        <v/>
      </c>
      <c r="V742" s="17" t="str">
        <f t="shared" si="144"/>
        <v/>
      </c>
      <c r="W742" s="17" t="str">
        <f t="shared" si="144"/>
        <v/>
      </c>
      <c r="X742" s="17" t="str">
        <f t="shared" si="146"/>
        <v/>
      </c>
      <c r="Y742" s="17" t="str">
        <f t="shared" si="146"/>
        <v/>
      </c>
      <c r="Z742" s="17" t="str">
        <f t="shared" si="146"/>
        <v/>
      </c>
      <c r="AA742" s="17" t="str">
        <f t="shared" si="146"/>
        <v/>
      </c>
      <c r="AB742" s="17" t="str">
        <f t="shared" si="146"/>
        <v/>
      </c>
      <c r="AC742" s="17" t="str">
        <f t="shared" si="146"/>
        <v/>
      </c>
      <c r="AD742" s="17" t="str">
        <f t="shared" si="146"/>
        <v/>
      </c>
      <c r="AE742" s="17" t="str">
        <f t="shared" si="146"/>
        <v/>
      </c>
      <c r="AF742" s="17" t="str">
        <f t="shared" si="146"/>
        <v/>
      </c>
      <c r="AG742" s="17" t="str">
        <f t="shared" si="146"/>
        <v/>
      </c>
      <c r="AH742" s="17" t="str">
        <f t="shared" si="146"/>
        <v/>
      </c>
      <c r="AI742" s="17" t="str">
        <f t="shared" si="146"/>
        <v/>
      </c>
      <c r="AJ742" s="17" t="str">
        <f t="shared" si="143"/>
        <v/>
      </c>
      <c r="AK742" s="17" t="str">
        <f t="shared" si="143"/>
        <v/>
      </c>
    </row>
    <row r="743" spans="1:37" hidden="1" x14ac:dyDescent="0.2">
      <c r="A743" s="70" t="str">
        <f t="shared" si="139"/>
        <v/>
      </c>
      <c r="B743" s="228" t="str">
        <f>LEFT(TABLA!BC743,1)</f>
        <v>4</v>
      </c>
      <c r="C743" s="17" t="str">
        <f>TABLA!C743</f>
        <v>Ciencias Experimentales</v>
      </c>
      <c r="D743" s="17" t="str">
        <f>TABLA!F743</f>
        <v>F. Ciencias Químicas</v>
      </c>
      <c r="E743" s="148">
        <f>TABLA!BD743</f>
        <v>0</v>
      </c>
      <c r="F743" s="148">
        <f>TABLA!BE743</f>
        <v>0</v>
      </c>
      <c r="G743" s="70" t="str">
        <f t="shared" si="140"/>
        <v>0</v>
      </c>
      <c r="H743" s="17" t="str">
        <f t="shared" si="144"/>
        <v/>
      </c>
      <c r="I743" s="17" t="str">
        <f t="shared" si="144"/>
        <v/>
      </c>
      <c r="J743" s="17" t="str">
        <f t="shared" si="144"/>
        <v/>
      </c>
      <c r="K743" s="17" t="str">
        <f t="shared" si="144"/>
        <v/>
      </c>
      <c r="L743" s="17" t="str">
        <f t="shared" si="144"/>
        <v/>
      </c>
      <c r="M743" s="17" t="str">
        <f t="shared" si="144"/>
        <v/>
      </c>
      <c r="N743" s="17" t="str">
        <f t="shared" si="144"/>
        <v/>
      </c>
      <c r="O743" s="17" t="str">
        <f t="shared" si="144"/>
        <v/>
      </c>
      <c r="P743" s="17" t="str">
        <f t="shared" si="144"/>
        <v/>
      </c>
      <c r="Q743" s="17" t="str">
        <f t="shared" si="144"/>
        <v/>
      </c>
      <c r="R743" s="17" t="str">
        <f t="shared" si="144"/>
        <v/>
      </c>
      <c r="S743" s="17" t="str">
        <f t="shared" si="144"/>
        <v/>
      </c>
      <c r="T743" s="17" t="str">
        <f t="shared" si="144"/>
        <v/>
      </c>
      <c r="U743" s="17" t="str">
        <f t="shared" si="144"/>
        <v/>
      </c>
      <c r="V743" s="17" t="str">
        <f t="shared" ref="H743:W759" si="147">IFERROR((IF(FIND(V$2,$G743,1)&gt;0,V$3)),"")</f>
        <v/>
      </c>
      <c r="W743" s="17" t="str">
        <f t="shared" si="147"/>
        <v/>
      </c>
      <c r="X743" s="17" t="str">
        <f t="shared" si="146"/>
        <v/>
      </c>
      <c r="Y743" s="17" t="str">
        <f t="shared" si="146"/>
        <v/>
      </c>
      <c r="Z743" s="17" t="str">
        <f t="shared" si="146"/>
        <v/>
      </c>
      <c r="AA743" s="17" t="str">
        <f t="shared" si="146"/>
        <v/>
      </c>
      <c r="AB743" s="17" t="str">
        <f t="shared" si="146"/>
        <v/>
      </c>
      <c r="AC743" s="17" t="str">
        <f t="shared" si="146"/>
        <v/>
      </c>
      <c r="AD743" s="17" t="str">
        <f t="shared" si="146"/>
        <v/>
      </c>
      <c r="AE743" s="17" t="str">
        <f t="shared" si="146"/>
        <v/>
      </c>
      <c r="AF743" s="17" t="str">
        <f t="shared" si="146"/>
        <v/>
      </c>
      <c r="AG743" s="17" t="str">
        <f t="shared" si="146"/>
        <v/>
      </c>
      <c r="AH743" s="17" t="str">
        <f t="shared" si="146"/>
        <v/>
      </c>
      <c r="AI743" s="17" t="str">
        <f t="shared" si="146"/>
        <v/>
      </c>
      <c r="AJ743" s="17" t="str">
        <f t="shared" si="143"/>
        <v/>
      </c>
      <c r="AK743" s="17" t="str">
        <f t="shared" si="143"/>
        <v/>
      </c>
    </row>
    <row r="744" spans="1:37" hidden="1" x14ac:dyDescent="0.2">
      <c r="A744" s="70" t="str">
        <f t="shared" si="139"/>
        <v/>
      </c>
      <c r="B744" s="228" t="str">
        <f>LEFT(TABLA!BC744,1)</f>
        <v>4</v>
      </c>
      <c r="C744" s="17" t="str">
        <f>TABLA!C744</f>
        <v>Ciencias Experimentales</v>
      </c>
      <c r="D744" s="17" t="str">
        <f>TABLA!F744</f>
        <v>F. Ciencias Químicas</v>
      </c>
      <c r="E744" s="148">
        <f>TABLA!BD744</f>
        <v>0</v>
      </c>
      <c r="F744" s="148">
        <f>TABLA!BE744</f>
        <v>0</v>
      </c>
      <c r="G744" s="70" t="str">
        <f t="shared" si="140"/>
        <v>0</v>
      </c>
      <c r="H744" s="17" t="str">
        <f t="shared" si="147"/>
        <v/>
      </c>
      <c r="I744" s="17" t="str">
        <f t="shared" si="147"/>
        <v/>
      </c>
      <c r="J744" s="17" t="str">
        <f t="shared" si="147"/>
        <v/>
      </c>
      <c r="K744" s="17" t="str">
        <f t="shared" si="147"/>
        <v/>
      </c>
      <c r="L744" s="17" t="str">
        <f t="shared" si="147"/>
        <v/>
      </c>
      <c r="M744" s="17" t="str">
        <f t="shared" si="147"/>
        <v/>
      </c>
      <c r="N744" s="17" t="str">
        <f t="shared" si="147"/>
        <v/>
      </c>
      <c r="O744" s="17" t="str">
        <f t="shared" si="147"/>
        <v/>
      </c>
      <c r="P744" s="17" t="str">
        <f t="shared" si="147"/>
        <v/>
      </c>
      <c r="Q744" s="17" t="str">
        <f t="shared" si="147"/>
        <v/>
      </c>
      <c r="R744" s="17" t="str">
        <f t="shared" si="147"/>
        <v/>
      </c>
      <c r="S744" s="17" t="str">
        <f t="shared" si="147"/>
        <v/>
      </c>
      <c r="T744" s="17" t="str">
        <f t="shared" si="147"/>
        <v/>
      </c>
      <c r="U744" s="17" t="str">
        <f t="shared" si="147"/>
        <v/>
      </c>
      <c r="V744" s="17" t="str">
        <f t="shared" si="147"/>
        <v/>
      </c>
      <c r="W744" s="17" t="str">
        <f t="shared" si="147"/>
        <v/>
      </c>
      <c r="X744" s="17" t="str">
        <f t="shared" si="146"/>
        <v/>
      </c>
      <c r="Y744" s="17" t="str">
        <f t="shared" si="146"/>
        <v/>
      </c>
      <c r="Z744" s="17" t="str">
        <f t="shared" si="146"/>
        <v/>
      </c>
      <c r="AA744" s="17" t="str">
        <f t="shared" si="146"/>
        <v/>
      </c>
      <c r="AB744" s="17" t="str">
        <f t="shared" si="146"/>
        <v/>
      </c>
      <c r="AC744" s="17" t="str">
        <f t="shared" si="146"/>
        <v/>
      </c>
      <c r="AD744" s="17" t="str">
        <f t="shared" si="146"/>
        <v/>
      </c>
      <c r="AE744" s="17" t="str">
        <f t="shared" si="146"/>
        <v/>
      </c>
      <c r="AF744" s="17" t="str">
        <f t="shared" si="146"/>
        <v/>
      </c>
      <c r="AG744" s="17" t="str">
        <f t="shared" si="146"/>
        <v/>
      </c>
      <c r="AH744" s="17" t="str">
        <f t="shared" si="146"/>
        <v/>
      </c>
      <c r="AI744" s="17" t="str">
        <f t="shared" si="146"/>
        <v/>
      </c>
      <c r="AJ744" s="17" t="str">
        <f t="shared" si="143"/>
        <v/>
      </c>
      <c r="AK744" s="17" t="str">
        <f t="shared" si="143"/>
        <v/>
      </c>
    </row>
    <row r="745" spans="1:37" hidden="1" x14ac:dyDescent="0.2">
      <c r="A745" s="70" t="str">
        <f t="shared" si="139"/>
        <v/>
      </c>
      <c r="B745" s="228" t="str">
        <f>LEFT(TABLA!BC745,1)</f>
        <v>4</v>
      </c>
      <c r="C745" s="17" t="str">
        <f>TABLA!C745</f>
        <v>Ciencias de la Salud</v>
      </c>
      <c r="D745" s="17" t="str">
        <f>TABLA!F745</f>
        <v>F. Enfermería, Fisioterapia y Podología</v>
      </c>
      <c r="E745" s="148">
        <f>TABLA!BD745</f>
        <v>0</v>
      </c>
      <c r="F745" s="148">
        <f>TABLA!BE745</f>
        <v>0</v>
      </c>
      <c r="G745" s="70" t="str">
        <f t="shared" si="140"/>
        <v>0</v>
      </c>
      <c r="H745" s="17" t="str">
        <f t="shared" si="147"/>
        <v/>
      </c>
      <c r="I745" s="17" t="str">
        <f t="shared" si="147"/>
        <v/>
      </c>
      <c r="J745" s="17" t="str">
        <f t="shared" si="147"/>
        <v/>
      </c>
      <c r="K745" s="17" t="str">
        <f t="shared" si="147"/>
        <v/>
      </c>
      <c r="L745" s="17" t="str">
        <f t="shared" si="147"/>
        <v/>
      </c>
      <c r="M745" s="17" t="str">
        <f t="shared" si="147"/>
        <v/>
      </c>
      <c r="N745" s="17" t="str">
        <f t="shared" si="147"/>
        <v/>
      </c>
      <c r="O745" s="17" t="str">
        <f t="shared" si="147"/>
        <v/>
      </c>
      <c r="P745" s="17" t="str">
        <f t="shared" si="147"/>
        <v/>
      </c>
      <c r="Q745" s="17" t="str">
        <f t="shared" si="147"/>
        <v/>
      </c>
      <c r="R745" s="17" t="str">
        <f t="shared" si="147"/>
        <v/>
      </c>
      <c r="S745" s="17" t="str">
        <f t="shared" si="147"/>
        <v/>
      </c>
      <c r="T745" s="17" t="str">
        <f t="shared" si="147"/>
        <v/>
      </c>
      <c r="U745" s="17" t="str">
        <f t="shared" si="147"/>
        <v/>
      </c>
      <c r="V745" s="17" t="str">
        <f t="shared" si="147"/>
        <v/>
      </c>
      <c r="W745" s="17" t="str">
        <f t="shared" si="147"/>
        <v/>
      </c>
      <c r="X745" s="17" t="str">
        <f t="shared" si="146"/>
        <v/>
      </c>
      <c r="Y745" s="17" t="str">
        <f t="shared" si="146"/>
        <v/>
      </c>
      <c r="Z745" s="17" t="str">
        <f t="shared" si="146"/>
        <v/>
      </c>
      <c r="AA745" s="17" t="str">
        <f t="shared" si="146"/>
        <v/>
      </c>
      <c r="AB745" s="17" t="str">
        <f t="shared" si="146"/>
        <v/>
      </c>
      <c r="AC745" s="17" t="str">
        <f t="shared" si="146"/>
        <v/>
      </c>
      <c r="AD745" s="17" t="str">
        <f t="shared" si="146"/>
        <v/>
      </c>
      <c r="AE745" s="17" t="str">
        <f t="shared" si="146"/>
        <v/>
      </c>
      <c r="AF745" s="17" t="str">
        <f t="shared" si="146"/>
        <v/>
      </c>
      <c r="AG745" s="17" t="str">
        <f t="shared" si="146"/>
        <v/>
      </c>
      <c r="AH745" s="17" t="str">
        <f t="shared" si="146"/>
        <v/>
      </c>
      <c r="AI745" s="17" t="str">
        <f t="shared" si="146"/>
        <v/>
      </c>
      <c r="AJ745" s="17" t="str">
        <f t="shared" si="143"/>
        <v/>
      </c>
      <c r="AK745" s="17" t="str">
        <f t="shared" si="143"/>
        <v/>
      </c>
    </row>
    <row r="746" spans="1:37" hidden="1" x14ac:dyDescent="0.2">
      <c r="A746" s="70" t="str">
        <f t="shared" si="139"/>
        <v/>
      </c>
      <c r="B746" s="228" t="str">
        <f>LEFT(TABLA!BC746,1)</f>
        <v>5</v>
      </c>
      <c r="C746" s="17" t="str">
        <f>TABLA!C746</f>
        <v>Ciencias Sociales</v>
      </c>
      <c r="D746" s="17" t="str">
        <f>TABLA!F746</f>
        <v>F. Ciencias de la Documentación</v>
      </c>
      <c r="E746" s="148">
        <f>TABLA!BD746</f>
        <v>0</v>
      </c>
      <c r="F746" s="148">
        <f>TABLA!BE746</f>
        <v>0</v>
      </c>
      <c r="G746" s="70" t="str">
        <f t="shared" si="140"/>
        <v>0</v>
      </c>
      <c r="H746" s="17" t="str">
        <f t="shared" si="147"/>
        <v/>
      </c>
      <c r="I746" s="17" t="str">
        <f t="shared" si="147"/>
        <v/>
      </c>
      <c r="J746" s="17" t="str">
        <f t="shared" si="147"/>
        <v/>
      </c>
      <c r="K746" s="17" t="str">
        <f t="shared" si="147"/>
        <v/>
      </c>
      <c r="L746" s="17" t="str">
        <f t="shared" si="147"/>
        <v/>
      </c>
      <c r="M746" s="17" t="str">
        <f t="shared" si="147"/>
        <v/>
      </c>
      <c r="N746" s="17" t="str">
        <f t="shared" si="147"/>
        <v/>
      </c>
      <c r="O746" s="17" t="str">
        <f t="shared" si="147"/>
        <v/>
      </c>
      <c r="P746" s="17" t="str">
        <f t="shared" si="147"/>
        <v/>
      </c>
      <c r="Q746" s="17" t="str">
        <f t="shared" si="147"/>
        <v/>
      </c>
      <c r="R746" s="17" t="str">
        <f t="shared" si="147"/>
        <v/>
      </c>
      <c r="S746" s="17" t="str">
        <f t="shared" si="147"/>
        <v/>
      </c>
      <c r="T746" s="17" t="str">
        <f t="shared" si="147"/>
        <v/>
      </c>
      <c r="U746" s="17" t="str">
        <f t="shared" si="147"/>
        <v/>
      </c>
      <c r="V746" s="17" t="str">
        <f t="shared" si="147"/>
        <v/>
      </c>
      <c r="W746" s="17" t="str">
        <f t="shared" si="147"/>
        <v/>
      </c>
      <c r="X746" s="17" t="str">
        <f t="shared" si="146"/>
        <v/>
      </c>
      <c r="Y746" s="17" t="str">
        <f t="shared" si="146"/>
        <v/>
      </c>
      <c r="Z746" s="17" t="str">
        <f t="shared" si="146"/>
        <v/>
      </c>
      <c r="AA746" s="17" t="str">
        <f t="shared" si="146"/>
        <v/>
      </c>
      <c r="AB746" s="17" t="str">
        <f t="shared" si="146"/>
        <v/>
      </c>
      <c r="AC746" s="17" t="str">
        <f t="shared" si="146"/>
        <v/>
      </c>
      <c r="AD746" s="17" t="str">
        <f t="shared" si="146"/>
        <v/>
      </c>
      <c r="AE746" s="17" t="str">
        <f t="shared" si="146"/>
        <v/>
      </c>
      <c r="AF746" s="17" t="str">
        <f t="shared" si="146"/>
        <v/>
      </c>
      <c r="AG746" s="17" t="str">
        <f t="shared" si="146"/>
        <v/>
      </c>
      <c r="AH746" s="17" t="str">
        <f t="shared" si="146"/>
        <v/>
      </c>
      <c r="AI746" s="17" t="str">
        <f t="shared" si="146"/>
        <v/>
      </c>
      <c r="AJ746" s="17" t="str">
        <f t="shared" si="143"/>
        <v/>
      </c>
      <c r="AK746" s="17" t="str">
        <f t="shared" si="143"/>
        <v/>
      </c>
    </row>
    <row r="747" spans="1:37" hidden="1" x14ac:dyDescent="0.2">
      <c r="A747" s="70" t="str">
        <f t="shared" si="139"/>
        <v/>
      </c>
      <c r="B747" s="228" t="str">
        <f>LEFT(TABLA!BC747,1)</f>
        <v>5</v>
      </c>
      <c r="C747" s="17" t="str">
        <f>TABLA!C747</f>
        <v>Ciencias Sociales</v>
      </c>
      <c r="D747" s="17" t="str">
        <f>TABLA!F747</f>
        <v>F. Ciencias Económicas y Empresariales</v>
      </c>
      <c r="E747" s="148">
        <f>TABLA!BD747</f>
        <v>0</v>
      </c>
      <c r="F747" s="148">
        <f>TABLA!BE747</f>
        <v>0</v>
      </c>
      <c r="G747" s="70" t="str">
        <f t="shared" si="140"/>
        <v>0</v>
      </c>
      <c r="H747" s="17" t="str">
        <f t="shared" si="147"/>
        <v/>
      </c>
      <c r="I747" s="17" t="str">
        <f t="shared" si="147"/>
        <v/>
      </c>
      <c r="J747" s="17" t="str">
        <f t="shared" si="147"/>
        <v/>
      </c>
      <c r="K747" s="17" t="str">
        <f t="shared" si="147"/>
        <v/>
      </c>
      <c r="L747" s="17" t="str">
        <f t="shared" si="147"/>
        <v/>
      </c>
      <c r="M747" s="17" t="str">
        <f t="shared" si="147"/>
        <v/>
      </c>
      <c r="N747" s="17" t="str">
        <f t="shared" si="147"/>
        <v/>
      </c>
      <c r="O747" s="17" t="str">
        <f t="shared" si="147"/>
        <v/>
      </c>
      <c r="P747" s="17" t="str">
        <f t="shared" si="147"/>
        <v/>
      </c>
      <c r="Q747" s="17" t="str">
        <f t="shared" si="147"/>
        <v/>
      </c>
      <c r="R747" s="17" t="str">
        <f t="shared" si="147"/>
        <v/>
      </c>
      <c r="S747" s="17" t="str">
        <f t="shared" si="147"/>
        <v/>
      </c>
      <c r="T747" s="17" t="str">
        <f t="shared" si="147"/>
        <v/>
      </c>
      <c r="U747" s="17" t="str">
        <f t="shared" si="147"/>
        <v/>
      </c>
      <c r="V747" s="17" t="str">
        <f t="shared" si="147"/>
        <v/>
      </c>
      <c r="W747" s="17" t="str">
        <f t="shared" si="147"/>
        <v/>
      </c>
      <c r="X747" s="17" t="str">
        <f t="shared" si="146"/>
        <v/>
      </c>
      <c r="Y747" s="17" t="str">
        <f t="shared" si="146"/>
        <v/>
      </c>
      <c r="Z747" s="17" t="str">
        <f t="shared" si="146"/>
        <v/>
      </c>
      <c r="AA747" s="17" t="str">
        <f t="shared" si="146"/>
        <v/>
      </c>
      <c r="AB747" s="17" t="str">
        <f t="shared" si="146"/>
        <v/>
      </c>
      <c r="AC747" s="17" t="str">
        <f t="shared" si="146"/>
        <v/>
      </c>
      <c r="AD747" s="17" t="str">
        <f t="shared" si="146"/>
        <v/>
      </c>
      <c r="AE747" s="17" t="str">
        <f t="shared" si="146"/>
        <v/>
      </c>
      <c r="AF747" s="17" t="str">
        <f t="shared" si="146"/>
        <v/>
      </c>
      <c r="AG747" s="17" t="str">
        <f t="shared" si="146"/>
        <v/>
      </c>
      <c r="AH747" s="17" t="str">
        <f t="shared" si="146"/>
        <v/>
      </c>
      <c r="AI747" s="17" t="str">
        <f t="shared" si="146"/>
        <v/>
      </c>
      <c r="AJ747" s="17" t="str">
        <f t="shared" si="143"/>
        <v/>
      </c>
      <c r="AK747" s="17" t="str">
        <f t="shared" si="143"/>
        <v/>
      </c>
    </row>
    <row r="748" spans="1:37" ht="38.75" hidden="1" x14ac:dyDescent="0.2">
      <c r="A748" s="70" t="str">
        <f t="shared" si="139"/>
        <v/>
      </c>
      <c r="B748" s="228" t="str">
        <f>LEFT(TABLA!BC748,1)</f>
        <v>4</v>
      </c>
      <c r="C748" s="17" t="str">
        <f>TABLA!C748</f>
        <v>Ciencias Sociales</v>
      </c>
      <c r="D748" s="17" t="str">
        <f>TABLA!F748</f>
        <v>F. Ciencias de la Información</v>
      </c>
      <c r="E748" s="148" t="str">
        <f>TABLA!BD748</f>
        <v>Me gusta muchísimo la sala de estudio en grupo que hay en la biblioteca de la facultad de ciencias de la información, cómo se han añadido sofás y mesas redondas con sillas cómodas.</v>
      </c>
      <c r="F748" s="148">
        <f>TABLA!BE748</f>
        <v>0</v>
      </c>
      <c r="G748" s="70" t="str">
        <f t="shared" si="140"/>
        <v>ME GUSTA MUCHISIMO LA SALA DE ESTUDIO EN GRUPO QUE HAY EN LA BIBLIOTECA DE LA FACULTAD DE CIENCIAS DE LA INFORMACION, COMO SE HAN AÑADIDO SOFAS Y MESAS REDONDAS CON SILLAS COMODAS.</v>
      </c>
      <c r="H748" s="17" t="str">
        <f t="shared" si="147"/>
        <v/>
      </c>
      <c r="I748" s="17" t="str">
        <f t="shared" si="147"/>
        <v/>
      </c>
      <c r="J748" s="17" t="str">
        <f t="shared" si="147"/>
        <v/>
      </c>
      <c r="K748" s="17" t="str">
        <f t="shared" si="147"/>
        <v/>
      </c>
      <c r="L748" s="17" t="str">
        <f t="shared" si="147"/>
        <v/>
      </c>
      <c r="M748" s="17" t="str">
        <f t="shared" si="147"/>
        <v/>
      </c>
      <c r="N748" s="17" t="str">
        <f t="shared" si="147"/>
        <v/>
      </c>
      <c r="O748" s="17" t="str">
        <f t="shared" si="147"/>
        <v/>
      </c>
      <c r="P748" s="17" t="str">
        <f t="shared" si="147"/>
        <v/>
      </c>
      <c r="Q748" s="17" t="str">
        <f t="shared" si="147"/>
        <v/>
      </c>
      <c r="R748" s="17" t="str">
        <f t="shared" si="147"/>
        <v/>
      </c>
      <c r="S748" s="17" t="str">
        <f t="shared" si="147"/>
        <v/>
      </c>
      <c r="T748" s="17" t="str">
        <f t="shared" si="147"/>
        <v/>
      </c>
      <c r="U748" s="17" t="str">
        <f t="shared" si="147"/>
        <v/>
      </c>
      <c r="V748" s="17" t="str">
        <f t="shared" si="147"/>
        <v/>
      </c>
      <c r="W748" s="17" t="str">
        <f t="shared" si="147"/>
        <v/>
      </c>
      <c r="X748" s="17" t="str">
        <f t="shared" si="146"/>
        <v/>
      </c>
      <c r="Y748" s="17" t="str">
        <f t="shared" si="146"/>
        <v/>
      </c>
      <c r="Z748" s="17" t="str">
        <f t="shared" si="146"/>
        <v/>
      </c>
      <c r="AA748" s="17" t="str">
        <f t="shared" si="146"/>
        <v/>
      </c>
      <c r="AB748" s="17" t="str">
        <f t="shared" si="146"/>
        <v/>
      </c>
      <c r="AC748" s="17" t="str">
        <f t="shared" si="146"/>
        <v/>
      </c>
      <c r="AD748" s="17" t="str">
        <f t="shared" si="146"/>
        <v/>
      </c>
      <c r="AE748" s="17" t="str">
        <f t="shared" si="146"/>
        <v/>
      </c>
      <c r="AF748" s="17" t="str">
        <f t="shared" si="146"/>
        <v/>
      </c>
      <c r="AG748" s="17" t="str">
        <f t="shared" si="146"/>
        <v/>
      </c>
      <c r="AH748" s="17" t="str">
        <f t="shared" si="146"/>
        <v/>
      </c>
      <c r="AI748" s="17" t="str">
        <f t="shared" si="146"/>
        <v/>
      </c>
      <c r="AJ748" s="17" t="str">
        <f t="shared" si="143"/>
        <v/>
      </c>
      <c r="AK748" s="17" t="str">
        <f t="shared" si="143"/>
        <v/>
      </c>
    </row>
    <row r="749" spans="1:37" hidden="1" x14ac:dyDescent="0.2">
      <c r="A749" s="70" t="str">
        <f t="shared" si="139"/>
        <v xml:space="preserve">HORARIO; </v>
      </c>
      <c r="B749" s="228" t="str">
        <f>LEFT(TABLA!BC749,1)</f>
        <v>4</v>
      </c>
      <c r="C749" s="17" t="str">
        <f>TABLA!C749</f>
        <v>Humanidades</v>
      </c>
      <c r="D749" s="17" t="str">
        <f>TABLA!F749</f>
        <v>F. Filología</v>
      </c>
      <c r="E749" s="148" t="str">
        <f>TABLA!BD749</f>
        <v>La biblioteca de Filología clásica debería tener un mejor horario</v>
      </c>
      <c r="F749" s="148">
        <f>TABLA!BE749</f>
        <v>0</v>
      </c>
      <c r="G749" s="70" t="str">
        <f t="shared" si="140"/>
        <v>LA BIBLIOTECA DE FILOLOGIA CLASICA DEBERIA TENER UN MEJOR HORARIO</v>
      </c>
      <c r="H749" s="17" t="str">
        <f t="shared" si="147"/>
        <v/>
      </c>
      <c r="I749" s="17" t="str">
        <f t="shared" si="147"/>
        <v/>
      </c>
      <c r="J749" s="17" t="str">
        <f t="shared" si="147"/>
        <v/>
      </c>
      <c r="K749" s="17" t="str">
        <f t="shared" si="147"/>
        <v/>
      </c>
      <c r="L749" s="17" t="str">
        <f t="shared" si="147"/>
        <v/>
      </c>
      <c r="M749" s="17" t="str">
        <f t="shared" si="147"/>
        <v/>
      </c>
      <c r="N749" s="17" t="str">
        <f t="shared" si="147"/>
        <v/>
      </c>
      <c r="O749" s="17" t="str">
        <f t="shared" si="147"/>
        <v/>
      </c>
      <c r="P749" s="17" t="str">
        <f t="shared" si="147"/>
        <v/>
      </c>
      <c r="Q749" s="17" t="str">
        <f t="shared" si="147"/>
        <v/>
      </c>
      <c r="R749" s="17" t="str">
        <f t="shared" si="147"/>
        <v/>
      </c>
      <c r="S749" s="17" t="str">
        <f t="shared" si="147"/>
        <v xml:space="preserve">HORARIO; </v>
      </c>
      <c r="T749" s="17" t="str">
        <f t="shared" si="147"/>
        <v/>
      </c>
      <c r="U749" s="17" t="str">
        <f t="shared" si="147"/>
        <v/>
      </c>
      <c r="V749" s="17" t="str">
        <f t="shared" si="147"/>
        <v/>
      </c>
      <c r="W749" s="17" t="str">
        <f t="shared" si="147"/>
        <v/>
      </c>
      <c r="X749" s="17" t="str">
        <f t="shared" si="146"/>
        <v/>
      </c>
      <c r="Y749" s="17" t="str">
        <f t="shared" si="146"/>
        <v/>
      </c>
      <c r="Z749" s="17" t="str">
        <f t="shared" si="146"/>
        <v/>
      </c>
      <c r="AA749" s="17" t="str">
        <f t="shared" si="146"/>
        <v/>
      </c>
      <c r="AB749" s="17" t="str">
        <f t="shared" si="146"/>
        <v/>
      </c>
      <c r="AC749" s="17" t="str">
        <f t="shared" si="146"/>
        <v/>
      </c>
      <c r="AD749" s="17" t="str">
        <f t="shared" si="146"/>
        <v/>
      </c>
      <c r="AE749" s="17" t="str">
        <f t="shared" si="146"/>
        <v/>
      </c>
      <c r="AF749" s="17" t="str">
        <f t="shared" si="146"/>
        <v/>
      </c>
      <c r="AG749" s="17" t="str">
        <f t="shared" si="146"/>
        <v/>
      </c>
      <c r="AH749" s="17" t="str">
        <f t="shared" si="146"/>
        <v/>
      </c>
      <c r="AI749" s="17" t="str">
        <f t="shared" si="146"/>
        <v/>
      </c>
      <c r="AJ749" s="17" t="str">
        <f t="shared" si="143"/>
        <v/>
      </c>
      <c r="AK749" s="17" t="str">
        <f t="shared" si="143"/>
        <v/>
      </c>
    </row>
    <row r="750" spans="1:37" ht="38.75" hidden="1" x14ac:dyDescent="0.2">
      <c r="A750" s="70" t="str">
        <f t="shared" si="139"/>
        <v xml:space="preserve">LIBROS; ON-LINE DIGITAL; </v>
      </c>
      <c r="B750" s="228" t="str">
        <f>LEFT(TABLA!BC750,1)</f>
        <v>4</v>
      </c>
      <c r="C750" s="17" t="str">
        <f>TABLA!C750</f>
        <v>Ciencias de la Salud</v>
      </c>
      <c r="D750" s="17" t="str">
        <f>TABLA!F750</f>
        <v>F. Enfermería, Fisioterapia y Podología</v>
      </c>
      <c r="E750" s="148" t="str">
        <f>TABLA!BD750</f>
        <v>A veces, he perdido el acceso durante unos días a algunos libros online al terminarse el convenio de la plataforma o del libro con la universidad. Sería genial que estoy no volviese a suceder</v>
      </c>
      <c r="F750" s="148" t="str">
        <f>TABLA!BE750</f>
        <v>mirilora@ucm.es</v>
      </c>
      <c r="G750" s="70" t="str">
        <f t="shared" si="140"/>
        <v>A VECES, HE PERDIDO EL ACCESO DURANTE UNOS DIAS A ALGUNOS LIBROS ONLINE AL TERMINARSE EL CONVENIO DE LA PLATAFORMA O DEL LIBRO CON LA UNIVERSIDAD. SERIA GENIAL QUE ESTOY NO VOLVIESE A SUCEDER</v>
      </c>
      <c r="H750" s="17" t="str">
        <f t="shared" si="147"/>
        <v/>
      </c>
      <c r="I750" s="17" t="str">
        <f t="shared" si="147"/>
        <v/>
      </c>
      <c r="J750" s="17" t="str">
        <f t="shared" si="147"/>
        <v/>
      </c>
      <c r="K750" s="17" t="str">
        <f t="shared" si="147"/>
        <v/>
      </c>
      <c r="L750" s="17" t="str">
        <f t="shared" si="147"/>
        <v/>
      </c>
      <c r="M750" s="17" t="str">
        <f t="shared" si="147"/>
        <v/>
      </c>
      <c r="N750" s="17" t="str">
        <f t="shared" si="147"/>
        <v/>
      </c>
      <c r="O750" s="17" t="str">
        <f t="shared" si="147"/>
        <v/>
      </c>
      <c r="P750" s="17" t="str">
        <f t="shared" si="147"/>
        <v/>
      </c>
      <c r="Q750" s="17" t="str">
        <f t="shared" si="147"/>
        <v/>
      </c>
      <c r="R750" s="17" t="str">
        <f t="shared" si="147"/>
        <v/>
      </c>
      <c r="S750" s="17" t="str">
        <f t="shared" si="147"/>
        <v/>
      </c>
      <c r="T750" s="17" t="str">
        <f t="shared" si="147"/>
        <v/>
      </c>
      <c r="U750" s="17" t="str">
        <f t="shared" si="147"/>
        <v xml:space="preserve">LIBROS; </v>
      </c>
      <c r="V750" s="17" t="str">
        <f t="shared" si="147"/>
        <v/>
      </c>
      <c r="W750" s="17" t="str">
        <f t="shared" si="147"/>
        <v/>
      </c>
      <c r="X750" s="17" t="str">
        <f t="shared" si="146"/>
        <v/>
      </c>
      <c r="Y750" s="17" t="str">
        <f t="shared" si="146"/>
        <v xml:space="preserve">ON-LINE DIGITAL; </v>
      </c>
      <c r="Z750" s="17" t="str">
        <f t="shared" si="146"/>
        <v/>
      </c>
      <c r="AA750" s="17" t="str">
        <f t="shared" si="146"/>
        <v/>
      </c>
      <c r="AB750" s="17" t="str">
        <f t="shared" si="146"/>
        <v/>
      </c>
      <c r="AC750" s="17" t="str">
        <f t="shared" si="146"/>
        <v/>
      </c>
      <c r="AD750" s="17" t="str">
        <f t="shared" si="146"/>
        <v/>
      </c>
      <c r="AE750" s="17" t="str">
        <f t="shared" si="146"/>
        <v/>
      </c>
      <c r="AF750" s="17" t="str">
        <f t="shared" ref="X750:AI770" si="148">IFERROR((IF(FIND(AF$2,$G750,1)&gt;0,AF$3)),"")</f>
        <v/>
      </c>
      <c r="AG750" s="17" t="str">
        <f t="shared" si="148"/>
        <v/>
      </c>
      <c r="AH750" s="17" t="str">
        <f t="shared" si="148"/>
        <v/>
      </c>
      <c r="AI750" s="17" t="str">
        <f t="shared" si="148"/>
        <v/>
      </c>
      <c r="AJ750" s="17" t="str">
        <f t="shared" si="143"/>
        <v/>
      </c>
      <c r="AK750" s="17" t="str">
        <f t="shared" si="143"/>
        <v/>
      </c>
    </row>
    <row r="751" spans="1:37" hidden="1" x14ac:dyDescent="0.2">
      <c r="A751" s="70" t="str">
        <f t="shared" si="139"/>
        <v/>
      </c>
      <c r="B751" s="228" t="str">
        <f>LEFT(TABLA!BC751,1)</f>
        <v>5</v>
      </c>
      <c r="C751" s="17" t="str">
        <f>TABLA!C751</f>
        <v>Humanidades</v>
      </c>
      <c r="D751" s="17" t="str">
        <f>TABLA!F751</f>
        <v>F. Geografía e Historia</v>
      </c>
      <c r="E751" s="148">
        <f>TABLA!BD751</f>
        <v>0</v>
      </c>
      <c r="F751" s="148">
        <f>TABLA!BE751</f>
        <v>0</v>
      </c>
      <c r="G751" s="70" t="str">
        <f t="shared" si="140"/>
        <v>0</v>
      </c>
      <c r="H751" s="17" t="str">
        <f t="shared" si="147"/>
        <v/>
      </c>
      <c r="I751" s="17" t="str">
        <f t="shared" si="147"/>
        <v/>
      </c>
      <c r="J751" s="17" t="str">
        <f t="shared" si="147"/>
        <v/>
      </c>
      <c r="K751" s="17" t="str">
        <f t="shared" si="147"/>
        <v/>
      </c>
      <c r="L751" s="17" t="str">
        <f t="shared" si="147"/>
        <v/>
      </c>
      <c r="M751" s="17" t="str">
        <f t="shared" si="147"/>
        <v/>
      </c>
      <c r="N751" s="17" t="str">
        <f t="shared" si="147"/>
        <v/>
      </c>
      <c r="O751" s="17" t="str">
        <f t="shared" si="147"/>
        <v/>
      </c>
      <c r="P751" s="17" t="str">
        <f t="shared" si="147"/>
        <v/>
      </c>
      <c r="Q751" s="17" t="str">
        <f t="shared" si="147"/>
        <v/>
      </c>
      <c r="R751" s="17" t="str">
        <f t="shared" si="147"/>
        <v/>
      </c>
      <c r="S751" s="17" t="str">
        <f t="shared" si="147"/>
        <v/>
      </c>
      <c r="T751" s="17" t="str">
        <f t="shared" si="147"/>
        <v/>
      </c>
      <c r="U751" s="17" t="str">
        <f t="shared" si="147"/>
        <v/>
      </c>
      <c r="V751" s="17" t="str">
        <f t="shared" si="147"/>
        <v/>
      </c>
      <c r="W751" s="17" t="str">
        <f t="shared" si="147"/>
        <v/>
      </c>
      <c r="X751" s="17" t="str">
        <f t="shared" si="148"/>
        <v/>
      </c>
      <c r="Y751" s="17" t="str">
        <f t="shared" si="148"/>
        <v/>
      </c>
      <c r="Z751" s="17" t="str">
        <f t="shared" si="148"/>
        <v/>
      </c>
      <c r="AA751" s="17" t="str">
        <f t="shared" si="148"/>
        <v/>
      </c>
      <c r="AB751" s="17" t="str">
        <f t="shared" si="148"/>
        <v/>
      </c>
      <c r="AC751" s="17" t="str">
        <f t="shared" si="148"/>
        <v/>
      </c>
      <c r="AD751" s="17" t="str">
        <f t="shared" si="148"/>
        <v/>
      </c>
      <c r="AE751" s="17" t="str">
        <f t="shared" si="148"/>
        <v/>
      </c>
      <c r="AF751" s="17" t="str">
        <f t="shared" si="148"/>
        <v/>
      </c>
      <c r="AG751" s="17" t="str">
        <f t="shared" si="148"/>
        <v/>
      </c>
      <c r="AH751" s="17" t="str">
        <f t="shared" si="148"/>
        <v/>
      </c>
      <c r="AI751" s="17" t="str">
        <f t="shared" si="148"/>
        <v/>
      </c>
      <c r="AJ751" s="17" t="str">
        <f t="shared" si="143"/>
        <v/>
      </c>
      <c r="AK751" s="17" t="str">
        <f t="shared" si="143"/>
        <v/>
      </c>
    </row>
    <row r="752" spans="1:37" ht="64.55" hidden="1" x14ac:dyDescent="0.2">
      <c r="A752" s="70" t="str">
        <f t="shared" si="139"/>
        <v xml:space="preserve">PERSONAL; </v>
      </c>
      <c r="B752" s="228" t="str">
        <f>LEFT(TABLA!BC752,1)</f>
        <v>5</v>
      </c>
      <c r="C752" s="17" t="str">
        <f>TABLA!C752</f>
        <v>Ciencias de la Salud</v>
      </c>
      <c r="D752" s="17" t="str">
        <f>TABLA!F752</f>
        <v>F. Psicología</v>
      </c>
      <c r="E752" s="148" t="str">
        <f>TABLA!BD752</f>
        <v>Por favor, financiad adecuadamente a las Bibliotecas de la Complutense para no perder una de las pocas cosas que todavía no están en peligro de muerte por los recortes. El personal es maravilloso y es un insulto que la precariedad esté haciéndose hueco poco a poco con pocas compras de material nuevo o el deterioro de las instalaciones.</v>
      </c>
      <c r="F752" s="148">
        <f>TABLA!BE752</f>
        <v>0</v>
      </c>
      <c r="G752" s="70" t="str">
        <f t="shared" si="140"/>
        <v>POR FAVOR, FINANCIAD ADECUADAMENTE A LAS BIBLIOTECAS DE LA COMPLUTENSE PARA NO PERDER UNA DE LAS POCAS COSAS QUE TODAVIA NO ESTAN EN PELIGRO DE MUERTE POR LOS RECORTES. EL PERSONAL ES MARAVILLOSO Y ES UN INSULTO QUE LA PRECARIEDAD ESTE HACIENDOSE HUECO POCO A POCO CON POCAS COMPRAS DE MATERIAL NUEVO O EL DETERIORO DE LAS INSTALACIONES.</v>
      </c>
      <c r="H752" s="17" t="str">
        <f t="shared" si="147"/>
        <v/>
      </c>
      <c r="I752" s="17" t="str">
        <f t="shared" si="147"/>
        <v/>
      </c>
      <c r="J752" s="17" t="str">
        <f t="shared" si="147"/>
        <v/>
      </c>
      <c r="K752" s="17" t="str">
        <f t="shared" si="147"/>
        <v/>
      </c>
      <c r="L752" s="17" t="str">
        <f t="shared" si="147"/>
        <v/>
      </c>
      <c r="M752" s="17" t="str">
        <f t="shared" si="147"/>
        <v/>
      </c>
      <c r="N752" s="17" t="str">
        <f t="shared" si="147"/>
        <v/>
      </c>
      <c r="O752" s="17" t="str">
        <f t="shared" si="147"/>
        <v/>
      </c>
      <c r="P752" s="17" t="str">
        <f t="shared" si="147"/>
        <v/>
      </c>
      <c r="Q752" s="17" t="str">
        <f t="shared" si="147"/>
        <v/>
      </c>
      <c r="R752" s="17" t="str">
        <f t="shared" si="147"/>
        <v/>
      </c>
      <c r="S752" s="17" t="str">
        <f t="shared" si="147"/>
        <v/>
      </c>
      <c r="T752" s="17" t="str">
        <f t="shared" si="147"/>
        <v/>
      </c>
      <c r="U752" s="17" t="str">
        <f t="shared" si="147"/>
        <v/>
      </c>
      <c r="V752" s="17" t="str">
        <f t="shared" si="147"/>
        <v/>
      </c>
      <c r="W752" s="17" t="str">
        <f t="shared" si="147"/>
        <v/>
      </c>
      <c r="X752" s="17" t="str">
        <f t="shared" si="148"/>
        <v/>
      </c>
      <c r="Y752" s="17" t="str">
        <f t="shared" si="148"/>
        <v/>
      </c>
      <c r="Z752" s="17" t="str">
        <f t="shared" si="148"/>
        <v/>
      </c>
      <c r="AA752" s="17" t="str">
        <f t="shared" si="148"/>
        <v xml:space="preserve">PERSONAL; </v>
      </c>
      <c r="AB752" s="17" t="str">
        <f t="shared" si="148"/>
        <v/>
      </c>
      <c r="AC752" s="17" t="str">
        <f t="shared" si="148"/>
        <v/>
      </c>
      <c r="AD752" s="17" t="str">
        <f t="shared" si="148"/>
        <v/>
      </c>
      <c r="AE752" s="17" t="str">
        <f t="shared" si="148"/>
        <v/>
      </c>
      <c r="AF752" s="17" t="str">
        <f t="shared" si="148"/>
        <v/>
      </c>
      <c r="AG752" s="17" t="str">
        <f t="shared" si="148"/>
        <v/>
      </c>
      <c r="AH752" s="17" t="str">
        <f t="shared" si="148"/>
        <v/>
      </c>
      <c r="AI752" s="17" t="str">
        <f t="shared" si="148"/>
        <v/>
      </c>
      <c r="AJ752" s="17" t="str">
        <f t="shared" si="143"/>
        <v/>
      </c>
      <c r="AK752" s="17" t="str">
        <f t="shared" si="143"/>
        <v/>
      </c>
    </row>
    <row r="753" spans="1:37" ht="51.65" hidden="1" x14ac:dyDescent="0.2">
      <c r="A753" s="70" t="str">
        <f t="shared" si="139"/>
        <v xml:space="preserve">ESPACIO SITIO PUESTOS DE LECTURA; EXÁMENES; </v>
      </c>
      <c r="B753" s="228" t="str">
        <f>LEFT(TABLA!BC753,1)</f>
        <v>3</v>
      </c>
      <c r="C753" s="17" t="str">
        <f>TABLA!C753</f>
        <v>Ciencias de la Salud</v>
      </c>
      <c r="D753" s="17" t="str">
        <f>TABLA!F753</f>
        <v>F. Veterinaria</v>
      </c>
      <c r="E753" s="148" t="str">
        <f>TABLA!BD753</f>
        <v>Los puestos de estudio de la Facultad de Veterinaria son bastante agobiantes, siempre acudía a la sala de hemeroteca por tener mesas abiertas y ser más cómodo, pero ya no se puede. En época de exámenes está muy llena y quitar puestos no creo que sea lo mejor.</v>
      </c>
      <c r="F753" s="148">
        <f>TABLA!BE753</f>
        <v>0</v>
      </c>
      <c r="G753" s="70" t="str">
        <f t="shared" si="140"/>
        <v>LOS PUESTOS DE ESTUDIO DE LA FACULTAD DE VETERINARIA SON BASTANTE AGOBIANTES, SIEMPRE ACUDIA A LA SALA DE HEMEROTECA POR TENER MESAS ABIERTAS Y SER MAS COMODO, PERO YA NO SE PUEDE. EN EPOCA DE EXAMENES ESTA MUY LLENA Y QUITAR PUESTOS NO CREO QUE SEA LO MEJOR.</v>
      </c>
      <c r="H753" s="17" t="str">
        <f t="shared" si="147"/>
        <v/>
      </c>
      <c r="I753" s="17" t="str">
        <f t="shared" si="147"/>
        <v/>
      </c>
      <c r="J753" s="17" t="str">
        <f t="shared" si="147"/>
        <v/>
      </c>
      <c r="K753" s="17" t="str">
        <f t="shared" si="147"/>
        <v/>
      </c>
      <c r="L753" s="17" t="str">
        <f t="shared" si="147"/>
        <v/>
      </c>
      <c r="M753" s="17" t="str">
        <f t="shared" si="147"/>
        <v/>
      </c>
      <c r="N753" s="17" t="str">
        <f t="shared" si="147"/>
        <v/>
      </c>
      <c r="O753" s="17" t="str">
        <f t="shared" si="147"/>
        <v xml:space="preserve">ESPACIO SITIO PUESTOS DE LECTURA; </v>
      </c>
      <c r="P753" s="17" t="str">
        <f t="shared" si="147"/>
        <v/>
      </c>
      <c r="Q753" s="17" t="str">
        <f t="shared" si="147"/>
        <v xml:space="preserve">EXÁMENES; </v>
      </c>
      <c r="R753" s="17" t="str">
        <f t="shared" si="147"/>
        <v/>
      </c>
      <c r="S753" s="17" t="str">
        <f t="shared" si="147"/>
        <v/>
      </c>
      <c r="T753" s="17" t="str">
        <f t="shared" si="147"/>
        <v/>
      </c>
      <c r="U753" s="17" t="str">
        <f t="shared" si="147"/>
        <v/>
      </c>
      <c r="V753" s="17" t="str">
        <f t="shared" si="147"/>
        <v/>
      </c>
      <c r="W753" s="17" t="str">
        <f t="shared" si="147"/>
        <v/>
      </c>
      <c r="X753" s="17" t="str">
        <f t="shared" si="148"/>
        <v/>
      </c>
      <c r="Y753" s="17" t="str">
        <f t="shared" si="148"/>
        <v/>
      </c>
      <c r="Z753" s="17" t="str">
        <f t="shared" si="148"/>
        <v/>
      </c>
      <c r="AA753" s="17" t="str">
        <f t="shared" si="148"/>
        <v/>
      </c>
      <c r="AB753" s="17" t="str">
        <f t="shared" si="148"/>
        <v/>
      </c>
      <c r="AC753" s="17" t="str">
        <f t="shared" si="148"/>
        <v/>
      </c>
      <c r="AD753" s="17" t="str">
        <f t="shared" si="148"/>
        <v/>
      </c>
      <c r="AE753" s="17" t="str">
        <f t="shared" si="148"/>
        <v/>
      </c>
      <c r="AF753" s="17" t="str">
        <f t="shared" si="148"/>
        <v/>
      </c>
      <c r="AG753" s="17" t="str">
        <f t="shared" si="148"/>
        <v/>
      </c>
      <c r="AH753" s="17" t="str">
        <f t="shared" si="148"/>
        <v/>
      </c>
      <c r="AI753" s="17" t="str">
        <f t="shared" si="148"/>
        <v/>
      </c>
      <c r="AJ753" s="17" t="str">
        <f t="shared" si="143"/>
        <v/>
      </c>
      <c r="AK753" s="17" t="str">
        <f t="shared" si="143"/>
        <v/>
      </c>
    </row>
    <row r="754" spans="1:37" hidden="1" x14ac:dyDescent="0.2">
      <c r="A754" s="70" t="str">
        <f t="shared" si="139"/>
        <v/>
      </c>
      <c r="B754" s="228" t="str">
        <f>LEFT(TABLA!BC754,1)</f>
        <v>4</v>
      </c>
      <c r="C754" s="17" t="str">
        <f>TABLA!C754</f>
        <v>Ciencias Sociales</v>
      </c>
      <c r="D754" s="17" t="str">
        <f>TABLA!F754</f>
        <v>F. Ciencias Económicas y Empresariales</v>
      </c>
      <c r="E754" s="148">
        <f>TABLA!BD754</f>
        <v>0</v>
      </c>
      <c r="F754" s="148">
        <f>TABLA!BE754</f>
        <v>0</v>
      </c>
      <c r="G754" s="70" t="str">
        <f t="shared" si="140"/>
        <v>0</v>
      </c>
      <c r="H754" s="17" t="str">
        <f t="shared" si="147"/>
        <v/>
      </c>
      <c r="I754" s="17" t="str">
        <f t="shared" si="147"/>
        <v/>
      </c>
      <c r="J754" s="17" t="str">
        <f t="shared" si="147"/>
        <v/>
      </c>
      <c r="K754" s="17" t="str">
        <f t="shared" si="147"/>
        <v/>
      </c>
      <c r="L754" s="17" t="str">
        <f t="shared" si="147"/>
        <v/>
      </c>
      <c r="M754" s="17" t="str">
        <f t="shared" si="147"/>
        <v/>
      </c>
      <c r="N754" s="17" t="str">
        <f t="shared" si="147"/>
        <v/>
      </c>
      <c r="O754" s="17" t="str">
        <f t="shared" si="147"/>
        <v/>
      </c>
      <c r="P754" s="17" t="str">
        <f t="shared" si="147"/>
        <v/>
      </c>
      <c r="Q754" s="17" t="str">
        <f t="shared" si="147"/>
        <v/>
      </c>
      <c r="R754" s="17" t="str">
        <f t="shared" si="147"/>
        <v/>
      </c>
      <c r="S754" s="17" t="str">
        <f t="shared" si="147"/>
        <v/>
      </c>
      <c r="T754" s="17" t="str">
        <f t="shared" si="147"/>
        <v/>
      </c>
      <c r="U754" s="17" t="str">
        <f t="shared" si="147"/>
        <v/>
      </c>
      <c r="V754" s="17" t="str">
        <f t="shared" si="147"/>
        <v/>
      </c>
      <c r="W754" s="17" t="str">
        <f t="shared" si="147"/>
        <v/>
      </c>
      <c r="X754" s="17" t="str">
        <f t="shared" si="148"/>
        <v/>
      </c>
      <c r="Y754" s="17" t="str">
        <f t="shared" si="148"/>
        <v/>
      </c>
      <c r="Z754" s="17" t="str">
        <f t="shared" si="148"/>
        <v/>
      </c>
      <c r="AA754" s="17" t="str">
        <f t="shared" si="148"/>
        <v/>
      </c>
      <c r="AB754" s="17" t="str">
        <f t="shared" si="148"/>
        <v/>
      </c>
      <c r="AC754" s="17" t="str">
        <f t="shared" si="148"/>
        <v/>
      </c>
      <c r="AD754" s="17" t="str">
        <f t="shared" si="148"/>
        <v/>
      </c>
      <c r="AE754" s="17" t="str">
        <f t="shared" si="148"/>
        <v/>
      </c>
      <c r="AF754" s="17" t="str">
        <f t="shared" si="148"/>
        <v/>
      </c>
      <c r="AG754" s="17" t="str">
        <f t="shared" si="148"/>
        <v/>
      </c>
      <c r="AH754" s="17" t="str">
        <f t="shared" si="148"/>
        <v/>
      </c>
      <c r="AI754" s="17" t="str">
        <f t="shared" si="148"/>
        <v/>
      </c>
      <c r="AJ754" s="17" t="str">
        <f t="shared" si="143"/>
        <v/>
      </c>
      <c r="AK754" s="17" t="str">
        <f t="shared" si="143"/>
        <v/>
      </c>
    </row>
    <row r="755" spans="1:37" hidden="1" x14ac:dyDescent="0.2">
      <c r="A755" s="70" t="str">
        <f t="shared" si="139"/>
        <v/>
      </c>
      <c r="B755" s="228" t="str">
        <f>LEFT(TABLA!BC755,1)</f>
        <v>4</v>
      </c>
      <c r="C755" s="17" t="str">
        <f>TABLA!C755</f>
        <v>Ciencias de la Salud</v>
      </c>
      <c r="D755" s="17" t="str">
        <f>TABLA!F755</f>
        <v>F. Enfermería, Fisioterapia y Podología</v>
      </c>
      <c r="E755" s="148">
        <f>TABLA!BD755</f>
        <v>0</v>
      </c>
      <c r="F755" s="148">
        <f>TABLA!BE755</f>
        <v>0</v>
      </c>
      <c r="G755" s="70" t="str">
        <f t="shared" si="140"/>
        <v>0</v>
      </c>
      <c r="H755" s="17" t="str">
        <f t="shared" si="147"/>
        <v/>
      </c>
      <c r="I755" s="17" t="str">
        <f t="shared" si="147"/>
        <v/>
      </c>
      <c r="J755" s="17" t="str">
        <f t="shared" si="147"/>
        <v/>
      </c>
      <c r="K755" s="17" t="str">
        <f t="shared" si="147"/>
        <v/>
      </c>
      <c r="L755" s="17" t="str">
        <f t="shared" si="147"/>
        <v/>
      </c>
      <c r="M755" s="17" t="str">
        <f t="shared" si="147"/>
        <v/>
      </c>
      <c r="N755" s="17" t="str">
        <f t="shared" si="147"/>
        <v/>
      </c>
      <c r="O755" s="17" t="str">
        <f t="shared" si="147"/>
        <v/>
      </c>
      <c r="P755" s="17" t="str">
        <f t="shared" si="147"/>
        <v/>
      </c>
      <c r="Q755" s="17" t="str">
        <f t="shared" si="147"/>
        <v/>
      </c>
      <c r="R755" s="17" t="str">
        <f t="shared" si="147"/>
        <v/>
      </c>
      <c r="S755" s="17" t="str">
        <f t="shared" si="147"/>
        <v/>
      </c>
      <c r="T755" s="17" t="str">
        <f t="shared" si="147"/>
        <v/>
      </c>
      <c r="U755" s="17" t="str">
        <f t="shared" si="147"/>
        <v/>
      </c>
      <c r="V755" s="17" t="str">
        <f t="shared" si="147"/>
        <v/>
      </c>
      <c r="W755" s="17" t="str">
        <f t="shared" si="147"/>
        <v/>
      </c>
      <c r="X755" s="17" t="str">
        <f t="shared" si="148"/>
        <v/>
      </c>
      <c r="Y755" s="17" t="str">
        <f t="shared" si="148"/>
        <v/>
      </c>
      <c r="Z755" s="17" t="str">
        <f t="shared" si="148"/>
        <v/>
      </c>
      <c r="AA755" s="17" t="str">
        <f t="shared" si="148"/>
        <v/>
      </c>
      <c r="AB755" s="17" t="str">
        <f t="shared" si="148"/>
        <v/>
      </c>
      <c r="AC755" s="17" t="str">
        <f t="shared" si="148"/>
        <v/>
      </c>
      <c r="AD755" s="17" t="str">
        <f t="shared" si="148"/>
        <v/>
      </c>
      <c r="AE755" s="17" t="str">
        <f t="shared" si="148"/>
        <v/>
      </c>
      <c r="AF755" s="17" t="str">
        <f t="shared" si="148"/>
        <v/>
      </c>
      <c r="AG755" s="17" t="str">
        <f t="shared" si="148"/>
        <v/>
      </c>
      <c r="AH755" s="17" t="str">
        <f t="shared" si="148"/>
        <v/>
      </c>
      <c r="AI755" s="17" t="str">
        <f t="shared" si="148"/>
        <v/>
      </c>
      <c r="AJ755" s="17" t="str">
        <f t="shared" si="143"/>
        <v/>
      </c>
      <c r="AK755" s="17" t="str">
        <f t="shared" si="143"/>
        <v/>
      </c>
    </row>
    <row r="756" spans="1:37" ht="90.35" hidden="1" x14ac:dyDescent="0.2">
      <c r="A756" s="70" t="str">
        <f t="shared" si="139"/>
        <v xml:space="preserve">BIBLIOTECARIOS; </v>
      </c>
      <c r="B756" s="228" t="str">
        <f>LEFT(TABLA!BC756,1)</f>
        <v>5</v>
      </c>
      <c r="C756" s="17" t="str">
        <f>TABLA!C756</f>
        <v>Ciencias Sociales</v>
      </c>
      <c r="D756" s="17" t="str">
        <f>TABLA!F756</f>
        <v>F. Ciencias Políticas y Sociología</v>
      </c>
      <c r="E756" s="148" t="str">
        <f>TABLA!BD756</f>
        <v>El servicio de biblioteca es en general muy bueno. Los bibliotecarios, en particular en la biblioteca de Ciencias Políticas son realmente atentos y agradables. Lástima que la biblioteca virtual apenas tenga las últimas ediciones (principalmente ocurre con los manuales de derecho) y que la cantidad de ejemplares disponibles nunca sea suficiente para colmar la demanda (los manuales de Derecho han de actualizarse anualmente, con lo que las ediciones pasadas rara vez sirven para el estudio.</v>
      </c>
      <c r="F756" s="148">
        <f>TABLA!BE756</f>
        <v>0</v>
      </c>
      <c r="G756" s="70" t="str">
        <f t="shared" si="140"/>
        <v>EL SERVICIO DE BIBLIOTECA ES EN GENERAL MUY BUENO. LOS BIBLIOTECARIOS, EN PARTICULAR EN LA BIBLIOTECA DE CIENCIAS POLITICAS SON REALMENTE ATENTOS Y AGRADABLES. LASTIMA QUE LA BIBLIOTECA VIRTUAL APENAS TENGA LAS ULTIMAS EDICIONES (PRINCIPALMENTE OCURRE CON LOS MANUALES DE DERECHO) Y QUE LA CANTIDAD DE EJEMPLARES DISPONIBLES NUNCA SEA SUFICIENTE PARA COLMAR LA DEMANDA (LOS MANUALES DE DERECHO HAN DE ACTUALIZARSE ANUALMENTE, CON LO QUE LAS EDICIONES PASADAS RARA VEZ SIRVEN PARA EL ESTUDIO.</v>
      </c>
      <c r="H756" s="17" t="str">
        <f t="shared" si="147"/>
        <v xml:space="preserve">BIBLIOTECARIOS; </v>
      </c>
      <c r="I756" s="17" t="str">
        <f t="shared" si="147"/>
        <v/>
      </c>
      <c r="J756" s="17" t="str">
        <f t="shared" si="147"/>
        <v/>
      </c>
      <c r="K756" s="17" t="str">
        <f t="shared" si="147"/>
        <v/>
      </c>
      <c r="L756" s="17" t="str">
        <f t="shared" si="147"/>
        <v/>
      </c>
      <c r="M756" s="17" t="str">
        <f t="shared" si="147"/>
        <v/>
      </c>
      <c r="N756" s="17" t="str">
        <f t="shared" si="147"/>
        <v/>
      </c>
      <c r="O756" s="17" t="str">
        <f t="shared" si="147"/>
        <v/>
      </c>
      <c r="P756" s="17" t="str">
        <f t="shared" si="147"/>
        <v/>
      </c>
      <c r="Q756" s="17" t="str">
        <f t="shared" si="147"/>
        <v/>
      </c>
      <c r="R756" s="17" t="str">
        <f t="shared" si="147"/>
        <v/>
      </c>
      <c r="S756" s="17" t="str">
        <f t="shared" si="147"/>
        <v/>
      </c>
      <c r="T756" s="17" t="str">
        <f t="shared" si="147"/>
        <v/>
      </c>
      <c r="U756" s="17" t="str">
        <f t="shared" si="147"/>
        <v/>
      </c>
      <c r="V756" s="17" t="str">
        <f t="shared" si="147"/>
        <v/>
      </c>
      <c r="W756" s="17" t="str">
        <f t="shared" si="147"/>
        <v/>
      </c>
      <c r="X756" s="17" t="str">
        <f t="shared" si="148"/>
        <v/>
      </c>
      <c r="Y756" s="17" t="str">
        <f t="shared" si="148"/>
        <v/>
      </c>
      <c r="Z756" s="17" t="str">
        <f t="shared" si="148"/>
        <v/>
      </c>
      <c r="AA756" s="17" t="str">
        <f t="shared" si="148"/>
        <v/>
      </c>
      <c r="AB756" s="17" t="str">
        <f t="shared" si="148"/>
        <v/>
      </c>
      <c r="AC756" s="17" t="str">
        <f t="shared" si="148"/>
        <v/>
      </c>
      <c r="AD756" s="17" t="str">
        <f t="shared" si="148"/>
        <v/>
      </c>
      <c r="AE756" s="17" t="str">
        <f t="shared" si="148"/>
        <v/>
      </c>
      <c r="AF756" s="17" t="str">
        <f t="shared" si="148"/>
        <v/>
      </c>
      <c r="AG756" s="17" t="str">
        <f t="shared" si="148"/>
        <v/>
      </c>
      <c r="AH756" s="17" t="str">
        <f t="shared" si="148"/>
        <v/>
      </c>
      <c r="AI756" s="17" t="str">
        <f t="shared" si="148"/>
        <v/>
      </c>
      <c r="AJ756" s="17" t="str">
        <f t="shared" si="143"/>
        <v/>
      </c>
      <c r="AK756" s="17" t="str">
        <f t="shared" si="143"/>
        <v/>
      </c>
    </row>
    <row r="757" spans="1:37" hidden="1" x14ac:dyDescent="0.2">
      <c r="A757" s="70" t="str">
        <f t="shared" si="139"/>
        <v/>
      </c>
      <c r="B757" s="228" t="str">
        <f>LEFT(TABLA!BC757,1)</f>
        <v>4</v>
      </c>
      <c r="C757" s="17" t="str">
        <f>TABLA!C757</f>
        <v>Humanidades</v>
      </c>
      <c r="D757" s="17" t="str">
        <f>TABLA!F757</f>
        <v>F. Filosofía</v>
      </c>
      <c r="E757" s="148">
        <f>TABLA!BD757</f>
        <v>0</v>
      </c>
      <c r="F757" s="148">
        <f>TABLA!BE757</f>
        <v>0</v>
      </c>
      <c r="G757" s="70" t="str">
        <f t="shared" si="140"/>
        <v>0</v>
      </c>
      <c r="H757" s="17" t="str">
        <f t="shared" si="147"/>
        <v/>
      </c>
      <c r="I757" s="17" t="str">
        <f t="shared" si="147"/>
        <v/>
      </c>
      <c r="J757" s="17" t="str">
        <f t="shared" si="147"/>
        <v/>
      </c>
      <c r="K757" s="17" t="str">
        <f t="shared" si="147"/>
        <v/>
      </c>
      <c r="L757" s="17" t="str">
        <f t="shared" si="147"/>
        <v/>
      </c>
      <c r="M757" s="17" t="str">
        <f t="shared" si="147"/>
        <v/>
      </c>
      <c r="N757" s="17" t="str">
        <f t="shared" si="147"/>
        <v/>
      </c>
      <c r="O757" s="17" t="str">
        <f t="shared" si="147"/>
        <v/>
      </c>
      <c r="P757" s="17" t="str">
        <f t="shared" si="147"/>
        <v/>
      </c>
      <c r="Q757" s="17" t="str">
        <f t="shared" si="147"/>
        <v/>
      </c>
      <c r="R757" s="17" t="str">
        <f t="shared" si="147"/>
        <v/>
      </c>
      <c r="S757" s="17" t="str">
        <f t="shared" si="147"/>
        <v/>
      </c>
      <c r="T757" s="17" t="str">
        <f t="shared" si="147"/>
        <v/>
      </c>
      <c r="U757" s="17" t="str">
        <f t="shared" si="147"/>
        <v/>
      </c>
      <c r="V757" s="17" t="str">
        <f t="shared" si="147"/>
        <v/>
      </c>
      <c r="W757" s="17" t="str">
        <f t="shared" si="147"/>
        <v/>
      </c>
      <c r="X757" s="17" t="str">
        <f t="shared" si="148"/>
        <v/>
      </c>
      <c r="Y757" s="17" t="str">
        <f t="shared" si="148"/>
        <v/>
      </c>
      <c r="Z757" s="17" t="str">
        <f t="shared" si="148"/>
        <v/>
      </c>
      <c r="AA757" s="17" t="str">
        <f t="shared" si="148"/>
        <v/>
      </c>
      <c r="AB757" s="17" t="str">
        <f t="shared" si="148"/>
        <v/>
      </c>
      <c r="AC757" s="17" t="str">
        <f t="shared" si="148"/>
        <v/>
      </c>
      <c r="AD757" s="17" t="str">
        <f t="shared" si="148"/>
        <v/>
      </c>
      <c r="AE757" s="17" t="str">
        <f t="shared" si="148"/>
        <v/>
      </c>
      <c r="AF757" s="17" t="str">
        <f t="shared" si="148"/>
        <v/>
      </c>
      <c r="AG757" s="17" t="str">
        <f t="shared" si="148"/>
        <v/>
      </c>
      <c r="AH757" s="17" t="str">
        <f t="shared" si="148"/>
        <v/>
      </c>
      <c r="AI757" s="17" t="str">
        <f t="shared" si="148"/>
        <v/>
      </c>
      <c r="AJ757" s="17" t="str">
        <f t="shared" si="143"/>
        <v/>
      </c>
      <c r="AK757" s="17" t="str">
        <f t="shared" si="143"/>
        <v/>
      </c>
    </row>
    <row r="758" spans="1:37" hidden="1" x14ac:dyDescent="0.2">
      <c r="A758" s="70" t="str">
        <f t="shared" si="139"/>
        <v/>
      </c>
      <c r="B758" s="228" t="str">
        <f>LEFT(TABLA!BC758,1)</f>
        <v>4</v>
      </c>
      <c r="C758" s="17" t="str">
        <f>TABLA!C758</f>
        <v>Ciencias de la Salud</v>
      </c>
      <c r="D758" s="17" t="str">
        <f>TABLA!F758</f>
        <v>F. Óptica y Optometría</v>
      </c>
      <c r="E758" s="148">
        <f>TABLA!BD758</f>
        <v>0</v>
      </c>
      <c r="F758" s="148">
        <f>TABLA!BE758</f>
        <v>0</v>
      </c>
      <c r="G758" s="70" t="str">
        <f t="shared" si="140"/>
        <v>0</v>
      </c>
      <c r="H758" s="17" t="str">
        <f t="shared" si="147"/>
        <v/>
      </c>
      <c r="I758" s="17" t="str">
        <f t="shared" si="147"/>
        <v/>
      </c>
      <c r="J758" s="17" t="str">
        <f t="shared" si="147"/>
        <v/>
      </c>
      <c r="K758" s="17" t="str">
        <f t="shared" si="147"/>
        <v/>
      </c>
      <c r="L758" s="17" t="str">
        <f t="shared" si="147"/>
        <v/>
      </c>
      <c r="M758" s="17" t="str">
        <f t="shared" si="147"/>
        <v/>
      </c>
      <c r="N758" s="17" t="str">
        <f t="shared" si="147"/>
        <v/>
      </c>
      <c r="O758" s="17" t="str">
        <f t="shared" si="147"/>
        <v/>
      </c>
      <c r="P758" s="17" t="str">
        <f t="shared" si="147"/>
        <v/>
      </c>
      <c r="Q758" s="17" t="str">
        <f t="shared" si="147"/>
        <v/>
      </c>
      <c r="R758" s="17" t="str">
        <f t="shared" si="147"/>
        <v/>
      </c>
      <c r="S758" s="17" t="str">
        <f t="shared" si="147"/>
        <v/>
      </c>
      <c r="T758" s="17" t="str">
        <f t="shared" si="147"/>
        <v/>
      </c>
      <c r="U758" s="17" t="str">
        <f t="shared" si="147"/>
        <v/>
      </c>
      <c r="V758" s="17" t="str">
        <f t="shared" si="147"/>
        <v/>
      </c>
      <c r="W758" s="17" t="str">
        <f t="shared" si="147"/>
        <v/>
      </c>
      <c r="X758" s="17" t="str">
        <f t="shared" si="148"/>
        <v/>
      </c>
      <c r="Y758" s="17" t="str">
        <f t="shared" si="148"/>
        <v/>
      </c>
      <c r="Z758" s="17" t="str">
        <f t="shared" si="148"/>
        <v/>
      </c>
      <c r="AA758" s="17" t="str">
        <f t="shared" si="148"/>
        <v/>
      </c>
      <c r="AB758" s="17" t="str">
        <f t="shared" si="148"/>
        <v/>
      </c>
      <c r="AC758" s="17" t="str">
        <f t="shared" si="148"/>
        <v/>
      </c>
      <c r="AD758" s="17" t="str">
        <f t="shared" si="148"/>
        <v/>
      </c>
      <c r="AE758" s="17" t="str">
        <f t="shared" si="148"/>
        <v/>
      </c>
      <c r="AF758" s="17" t="str">
        <f t="shared" si="148"/>
        <v/>
      </c>
      <c r="AG758" s="17" t="str">
        <f t="shared" si="148"/>
        <v/>
      </c>
      <c r="AH758" s="17" t="str">
        <f t="shared" si="148"/>
        <v/>
      </c>
      <c r="AI758" s="17" t="str">
        <f t="shared" si="148"/>
        <v/>
      </c>
      <c r="AJ758" s="17" t="str">
        <f t="shared" si="143"/>
        <v/>
      </c>
      <c r="AK758" s="17" t="str">
        <f t="shared" si="143"/>
        <v/>
      </c>
    </row>
    <row r="759" spans="1:37" hidden="1" x14ac:dyDescent="0.2">
      <c r="A759" s="70" t="str">
        <f t="shared" si="139"/>
        <v/>
      </c>
      <c r="B759" s="228" t="str">
        <f>LEFT(TABLA!BC759,1)</f>
        <v>5</v>
      </c>
      <c r="C759" s="17" t="str">
        <f>TABLA!C759</f>
        <v/>
      </c>
      <c r="D759" s="17">
        <f>TABLA!F759</f>
        <v>0</v>
      </c>
      <c r="E759" s="148">
        <f>TABLA!BD759</f>
        <v>0</v>
      </c>
      <c r="F759" s="148">
        <f>TABLA!BE759</f>
        <v>0</v>
      </c>
      <c r="G759" s="70" t="str">
        <f t="shared" si="140"/>
        <v>0</v>
      </c>
      <c r="H759" s="17" t="str">
        <f t="shared" si="147"/>
        <v/>
      </c>
      <c r="I759" s="17" t="str">
        <f t="shared" si="147"/>
        <v/>
      </c>
      <c r="J759" s="17" t="str">
        <f t="shared" si="147"/>
        <v/>
      </c>
      <c r="K759" s="17" t="str">
        <f t="shared" si="147"/>
        <v/>
      </c>
      <c r="L759" s="17" t="str">
        <f t="shared" si="147"/>
        <v/>
      </c>
      <c r="M759" s="17" t="str">
        <f t="shared" si="147"/>
        <v/>
      </c>
      <c r="N759" s="17" t="str">
        <f t="shared" si="147"/>
        <v/>
      </c>
      <c r="O759" s="17" t="str">
        <f t="shared" si="147"/>
        <v/>
      </c>
      <c r="P759" s="17" t="str">
        <f t="shared" si="147"/>
        <v/>
      </c>
      <c r="Q759" s="17" t="str">
        <f t="shared" si="147"/>
        <v/>
      </c>
      <c r="R759" s="17" t="str">
        <f t="shared" si="147"/>
        <v/>
      </c>
      <c r="S759" s="17" t="str">
        <f t="shared" si="147"/>
        <v/>
      </c>
      <c r="T759" s="17" t="str">
        <f t="shared" si="147"/>
        <v/>
      </c>
      <c r="U759" s="17" t="str">
        <f t="shared" ref="H759:W775" si="149">IFERROR((IF(FIND(U$2,$G759,1)&gt;0,U$3)),"")</f>
        <v/>
      </c>
      <c r="V759" s="17" t="str">
        <f t="shared" si="149"/>
        <v/>
      </c>
      <c r="W759" s="17" t="str">
        <f t="shared" si="149"/>
        <v/>
      </c>
      <c r="X759" s="17" t="str">
        <f t="shared" si="148"/>
        <v/>
      </c>
      <c r="Y759" s="17" t="str">
        <f t="shared" si="148"/>
        <v/>
      </c>
      <c r="Z759" s="17" t="str">
        <f t="shared" si="148"/>
        <v/>
      </c>
      <c r="AA759" s="17" t="str">
        <f t="shared" si="148"/>
        <v/>
      </c>
      <c r="AB759" s="17" t="str">
        <f t="shared" si="148"/>
        <v/>
      </c>
      <c r="AC759" s="17" t="str">
        <f t="shared" si="148"/>
        <v/>
      </c>
      <c r="AD759" s="17" t="str">
        <f t="shared" si="148"/>
        <v/>
      </c>
      <c r="AE759" s="17" t="str">
        <f t="shared" si="148"/>
        <v/>
      </c>
      <c r="AF759" s="17" t="str">
        <f t="shared" si="148"/>
        <v/>
      </c>
      <c r="AG759" s="17" t="str">
        <f t="shared" si="148"/>
        <v/>
      </c>
      <c r="AH759" s="17" t="str">
        <f t="shared" si="148"/>
        <v/>
      </c>
      <c r="AI759" s="17" t="str">
        <f t="shared" si="148"/>
        <v/>
      </c>
      <c r="AJ759" s="17" t="str">
        <f t="shared" si="143"/>
        <v/>
      </c>
      <c r="AK759" s="17" t="str">
        <f t="shared" si="143"/>
        <v/>
      </c>
    </row>
    <row r="760" spans="1:37" hidden="1" x14ac:dyDescent="0.2">
      <c r="A760" s="70" t="str">
        <f t="shared" si="139"/>
        <v/>
      </c>
      <c r="B760" s="228" t="str">
        <f>LEFT(TABLA!BC760,1)</f>
        <v>5</v>
      </c>
      <c r="C760" s="17" t="str">
        <f>TABLA!C760</f>
        <v>Ciencias Experimentales</v>
      </c>
      <c r="D760" s="17" t="str">
        <f>TABLA!F760</f>
        <v>F. Ciencias Biológicas</v>
      </c>
      <c r="E760" s="148">
        <f>TABLA!BD760</f>
        <v>0</v>
      </c>
      <c r="F760" s="148">
        <f>TABLA!BE760</f>
        <v>0</v>
      </c>
      <c r="G760" s="70" t="str">
        <f t="shared" si="140"/>
        <v>0</v>
      </c>
      <c r="H760" s="17" t="str">
        <f t="shared" si="149"/>
        <v/>
      </c>
      <c r="I760" s="17" t="str">
        <f t="shared" si="149"/>
        <v/>
      </c>
      <c r="J760" s="17" t="str">
        <f t="shared" si="149"/>
        <v/>
      </c>
      <c r="K760" s="17" t="str">
        <f t="shared" si="149"/>
        <v/>
      </c>
      <c r="L760" s="17" t="str">
        <f t="shared" si="149"/>
        <v/>
      </c>
      <c r="M760" s="17" t="str">
        <f t="shared" si="149"/>
        <v/>
      </c>
      <c r="N760" s="17" t="str">
        <f t="shared" si="149"/>
        <v/>
      </c>
      <c r="O760" s="17" t="str">
        <f t="shared" si="149"/>
        <v/>
      </c>
      <c r="P760" s="17" t="str">
        <f t="shared" si="149"/>
        <v/>
      </c>
      <c r="Q760" s="17" t="str">
        <f t="shared" si="149"/>
        <v/>
      </c>
      <c r="R760" s="17" t="str">
        <f t="shared" si="149"/>
        <v/>
      </c>
      <c r="S760" s="17" t="str">
        <f t="shared" si="149"/>
        <v/>
      </c>
      <c r="T760" s="17" t="str">
        <f t="shared" si="149"/>
        <v/>
      </c>
      <c r="U760" s="17" t="str">
        <f t="shared" si="149"/>
        <v/>
      </c>
      <c r="V760" s="17" t="str">
        <f t="shared" si="149"/>
        <v/>
      </c>
      <c r="W760" s="17" t="str">
        <f t="shared" si="149"/>
        <v/>
      </c>
      <c r="X760" s="17" t="str">
        <f t="shared" si="148"/>
        <v/>
      </c>
      <c r="Y760" s="17" t="str">
        <f t="shared" si="148"/>
        <v/>
      </c>
      <c r="Z760" s="17" t="str">
        <f t="shared" si="148"/>
        <v/>
      </c>
      <c r="AA760" s="17" t="str">
        <f t="shared" si="148"/>
        <v/>
      </c>
      <c r="AB760" s="17" t="str">
        <f t="shared" si="148"/>
        <v/>
      </c>
      <c r="AC760" s="17" t="str">
        <f t="shared" si="148"/>
        <v/>
      </c>
      <c r="AD760" s="17" t="str">
        <f t="shared" si="148"/>
        <v/>
      </c>
      <c r="AE760" s="17" t="str">
        <f t="shared" si="148"/>
        <v/>
      </c>
      <c r="AF760" s="17" t="str">
        <f t="shared" si="148"/>
        <v/>
      </c>
      <c r="AG760" s="17" t="str">
        <f t="shared" si="148"/>
        <v/>
      </c>
      <c r="AH760" s="17" t="str">
        <f t="shared" si="148"/>
        <v/>
      </c>
      <c r="AI760" s="17" t="str">
        <f t="shared" si="148"/>
        <v/>
      </c>
      <c r="AJ760" s="17" t="str">
        <f t="shared" si="143"/>
        <v/>
      </c>
      <c r="AK760" s="17" t="str">
        <f t="shared" si="143"/>
        <v/>
      </c>
    </row>
    <row r="761" spans="1:37" x14ac:dyDescent="0.2">
      <c r="A761" s="70" t="str">
        <f t="shared" si="139"/>
        <v/>
      </c>
      <c r="B761" s="228" t="str">
        <f>LEFT(TABLA!BC761,1)</f>
        <v>5</v>
      </c>
      <c r="C761" s="264" t="str">
        <f>TABLA!C761</f>
        <v>Humanidades</v>
      </c>
      <c r="D761" s="264" t="str">
        <f>TABLA!F761</f>
        <v>F. Filología</v>
      </c>
      <c r="E761" s="148">
        <f>TABLA!BD761</f>
        <v>0</v>
      </c>
      <c r="F761" s="148">
        <f>TABLA!BE761</f>
        <v>0</v>
      </c>
      <c r="G761" s="70" t="str">
        <f t="shared" si="140"/>
        <v>0</v>
      </c>
      <c r="H761" s="17" t="str">
        <f t="shared" si="149"/>
        <v/>
      </c>
      <c r="I761" s="17" t="str">
        <f t="shared" si="149"/>
        <v/>
      </c>
      <c r="J761" s="17" t="str">
        <f t="shared" si="149"/>
        <v/>
      </c>
      <c r="K761" s="17" t="str">
        <f t="shared" si="149"/>
        <v/>
      </c>
      <c r="L761" s="17" t="str">
        <f t="shared" si="149"/>
        <v/>
      </c>
      <c r="M761" s="17" t="str">
        <f t="shared" si="149"/>
        <v/>
      </c>
      <c r="N761" s="17" t="str">
        <f t="shared" si="149"/>
        <v/>
      </c>
      <c r="O761" s="17" t="str">
        <f t="shared" si="149"/>
        <v/>
      </c>
      <c r="P761" s="17" t="str">
        <f t="shared" si="149"/>
        <v/>
      </c>
      <c r="Q761" s="17" t="str">
        <f t="shared" si="149"/>
        <v/>
      </c>
      <c r="R761" s="17" t="str">
        <f t="shared" si="149"/>
        <v/>
      </c>
      <c r="S761" s="17" t="str">
        <f t="shared" si="149"/>
        <v/>
      </c>
      <c r="T761" s="17" t="str">
        <f t="shared" si="149"/>
        <v/>
      </c>
      <c r="U761" s="17" t="str">
        <f t="shared" si="149"/>
        <v/>
      </c>
      <c r="V761" s="17" t="str">
        <f t="shared" si="149"/>
        <v/>
      </c>
      <c r="W761" s="17" t="str">
        <f t="shared" si="149"/>
        <v/>
      </c>
      <c r="X761" s="17" t="str">
        <f t="shared" si="148"/>
        <v/>
      </c>
      <c r="Y761" s="17" t="str">
        <f t="shared" si="148"/>
        <v/>
      </c>
      <c r="Z761" s="17" t="str">
        <f t="shared" si="148"/>
        <v/>
      </c>
      <c r="AA761" s="17" t="str">
        <f t="shared" si="148"/>
        <v/>
      </c>
      <c r="AB761" s="17" t="str">
        <f t="shared" si="148"/>
        <v/>
      </c>
      <c r="AC761" s="17" t="str">
        <f t="shared" si="148"/>
        <v/>
      </c>
      <c r="AD761" s="17" t="str">
        <f t="shared" si="148"/>
        <v/>
      </c>
      <c r="AE761" s="17" t="str">
        <f t="shared" si="148"/>
        <v/>
      </c>
      <c r="AF761" s="17" t="str">
        <f t="shared" si="148"/>
        <v/>
      </c>
      <c r="AG761" s="17" t="str">
        <f t="shared" si="148"/>
        <v/>
      </c>
      <c r="AH761" s="17" t="str">
        <f t="shared" si="148"/>
        <v/>
      </c>
      <c r="AI761" s="17" t="str">
        <f t="shared" si="148"/>
        <v/>
      </c>
      <c r="AJ761" s="17" t="str">
        <f t="shared" si="143"/>
        <v/>
      </c>
      <c r="AK761" s="17" t="str">
        <f t="shared" si="143"/>
        <v/>
      </c>
    </row>
    <row r="762" spans="1:37" hidden="1" x14ac:dyDescent="0.2">
      <c r="A762" s="70" t="str">
        <f t="shared" si="139"/>
        <v/>
      </c>
      <c r="B762" s="228" t="str">
        <f>LEFT(TABLA!BC762,1)</f>
        <v>5</v>
      </c>
      <c r="C762" s="17" t="str">
        <f>TABLA!C762</f>
        <v>Ciencias de la Salud</v>
      </c>
      <c r="D762" s="17" t="str">
        <f>TABLA!F762</f>
        <v>F. Psicología</v>
      </c>
      <c r="E762" s="262">
        <f>TABLA!BD762</f>
        <v>0</v>
      </c>
      <c r="F762" s="148">
        <f>TABLA!BE762</f>
        <v>0</v>
      </c>
      <c r="G762" s="70" t="str">
        <f t="shared" si="140"/>
        <v>0</v>
      </c>
      <c r="H762" s="17" t="str">
        <f t="shared" si="149"/>
        <v/>
      </c>
      <c r="I762" s="17" t="str">
        <f t="shared" si="149"/>
        <v/>
      </c>
      <c r="J762" s="17" t="str">
        <f t="shared" si="149"/>
        <v/>
      </c>
      <c r="K762" s="17" t="str">
        <f t="shared" si="149"/>
        <v/>
      </c>
      <c r="L762" s="17" t="str">
        <f t="shared" si="149"/>
        <v/>
      </c>
      <c r="M762" s="17" t="str">
        <f t="shared" si="149"/>
        <v/>
      </c>
      <c r="N762" s="17" t="str">
        <f t="shared" si="149"/>
        <v/>
      </c>
      <c r="O762" s="17" t="str">
        <f t="shared" si="149"/>
        <v/>
      </c>
      <c r="P762" s="17" t="str">
        <f t="shared" si="149"/>
        <v/>
      </c>
      <c r="Q762" s="17" t="str">
        <f t="shared" si="149"/>
        <v/>
      </c>
      <c r="R762" s="17" t="str">
        <f t="shared" si="149"/>
        <v/>
      </c>
      <c r="S762" s="17" t="str">
        <f t="shared" si="149"/>
        <v/>
      </c>
      <c r="T762" s="17" t="str">
        <f t="shared" si="149"/>
        <v/>
      </c>
      <c r="U762" s="17" t="str">
        <f t="shared" si="149"/>
        <v/>
      </c>
      <c r="V762" s="17" t="str">
        <f t="shared" si="149"/>
        <v/>
      </c>
      <c r="W762" s="17" t="str">
        <f t="shared" si="149"/>
        <v/>
      </c>
      <c r="X762" s="17" t="str">
        <f t="shared" si="148"/>
        <v/>
      </c>
      <c r="Y762" s="17" t="str">
        <f t="shared" si="148"/>
        <v/>
      </c>
      <c r="Z762" s="17" t="str">
        <f t="shared" si="148"/>
        <v/>
      </c>
      <c r="AA762" s="17" t="str">
        <f t="shared" si="148"/>
        <v/>
      </c>
      <c r="AB762" s="17" t="str">
        <f t="shared" si="148"/>
        <v/>
      </c>
      <c r="AC762" s="17" t="str">
        <f t="shared" si="148"/>
        <v/>
      </c>
      <c r="AD762" s="17" t="str">
        <f t="shared" si="148"/>
        <v/>
      </c>
      <c r="AE762" s="17" t="str">
        <f t="shared" si="148"/>
        <v/>
      </c>
      <c r="AF762" s="17" t="str">
        <f t="shared" si="148"/>
        <v/>
      </c>
      <c r="AG762" s="17" t="str">
        <f t="shared" si="148"/>
        <v/>
      </c>
      <c r="AH762" s="17" t="str">
        <f t="shared" si="148"/>
        <v/>
      </c>
      <c r="AI762" s="17" t="str">
        <f t="shared" si="148"/>
        <v/>
      </c>
      <c r="AJ762" s="17" t="str">
        <f t="shared" si="143"/>
        <v/>
      </c>
      <c r="AK762" s="17" t="str">
        <f t="shared" si="143"/>
        <v/>
      </c>
    </row>
    <row r="763" spans="1:37" ht="90.35" hidden="1" x14ac:dyDescent="0.2">
      <c r="A763" s="70" t="str">
        <f t="shared" si="139"/>
        <v xml:space="preserve">RESERVAS; </v>
      </c>
      <c r="B763" s="228" t="str">
        <f>LEFT(TABLA!BC763,1)</f>
        <v>5</v>
      </c>
      <c r="C763" s="17" t="str">
        <f>TABLA!C763</f>
        <v>Ciencias Experimentales</v>
      </c>
      <c r="D763" s="17" t="str">
        <f>TABLA!F763</f>
        <v>F. Ciencias Físicas</v>
      </c>
      <c r="E763" s="148" t="str">
        <f>TABLA!BD763</f>
        <v>A veces hay que hacer reuniones, o videollamadas y no se permite la reserva de salas para ello.... en la facultad de Físicas hacerlas es muy complicado, me gustaría que en caso de que no haya una reserva a esa hora se pudiera acceder individualmente a las salas, que muchas veces están vacías. También me gustaría que se ofreciera un espacio de descanso en el que poder sentarse para descansar un poco ya que muchas veces se pasan demasiadas horas en la facultad.</v>
      </c>
      <c r="F763" s="148" t="str">
        <f>TABLA!BE763</f>
        <v>lunagome@ucm.es</v>
      </c>
      <c r="G763" s="70" t="str">
        <f t="shared" si="140"/>
        <v>A VECES HAY QUE HACER REUNIONES, O VIDEOLLAMADAS Y NO SE PERMITE LA RESERVA DE SALAS PARA ELLO.... EN LA FACULTAD DE FISICAS HACERLAS ES MUY COMPLICADO, ME GUSTARIA QUE EN CASO DE QUE NO HAYA UNA RESERVA A ESA HORA SE PUDIERA ACCEDER INDIVIDUALMENTE A LAS SALAS, QUE MUCHAS VECES ESTAN VACIAS. TAMBIEN ME GUSTARIA QUE SE OFRECIERA UN ESPACIO DE DESCANSO EN EL QUE PODER SENTARSE PARA DESCANSAR UN POCO YA QUE MUCHAS VECES SE PASAN DEMASIADAS HORAS EN LA FACULTAD.</v>
      </c>
      <c r="H763" s="17" t="str">
        <f t="shared" si="149"/>
        <v/>
      </c>
      <c r="I763" s="17" t="str">
        <f t="shared" si="149"/>
        <v/>
      </c>
      <c r="J763" s="17" t="str">
        <f t="shared" si="149"/>
        <v/>
      </c>
      <c r="K763" s="17" t="str">
        <f t="shared" si="149"/>
        <v/>
      </c>
      <c r="L763" s="17" t="str">
        <f t="shared" si="149"/>
        <v/>
      </c>
      <c r="M763" s="17" t="str">
        <f t="shared" si="149"/>
        <v/>
      </c>
      <c r="N763" s="17" t="str">
        <f t="shared" si="149"/>
        <v/>
      </c>
      <c r="O763" s="17" t="str">
        <f t="shared" si="149"/>
        <v/>
      </c>
      <c r="P763" s="17" t="str">
        <f t="shared" si="149"/>
        <v/>
      </c>
      <c r="Q763" s="17" t="str">
        <f t="shared" si="149"/>
        <v/>
      </c>
      <c r="R763" s="17" t="str">
        <f t="shared" si="149"/>
        <v/>
      </c>
      <c r="S763" s="17" t="str">
        <f t="shared" si="149"/>
        <v/>
      </c>
      <c r="T763" s="17" t="str">
        <f t="shared" si="149"/>
        <v/>
      </c>
      <c r="U763" s="17" t="str">
        <f t="shared" si="149"/>
        <v/>
      </c>
      <c r="V763" s="17" t="str">
        <f t="shared" si="149"/>
        <v/>
      </c>
      <c r="W763" s="17" t="str">
        <f t="shared" si="149"/>
        <v/>
      </c>
      <c r="X763" s="17" t="str">
        <f t="shared" si="148"/>
        <v/>
      </c>
      <c r="Y763" s="17" t="str">
        <f t="shared" si="148"/>
        <v/>
      </c>
      <c r="Z763" s="17" t="str">
        <f t="shared" si="148"/>
        <v/>
      </c>
      <c r="AA763" s="17" t="str">
        <f t="shared" si="148"/>
        <v/>
      </c>
      <c r="AB763" s="17" t="str">
        <f t="shared" si="148"/>
        <v/>
      </c>
      <c r="AC763" s="17" t="str">
        <f t="shared" si="148"/>
        <v/>
      </c>
      <c r="AD763" s="17" t="str">
        <f t="shared" si="148"/>
        <v xml:space="preserve">RESERVAS; </v>
      </c>
      <c r="AE763" s="17" t="str">
        <f t="shared" si="148"/>
        <v/>
      </c>
      <c r="AF763" s="17" t="str">
        <f t="shared" si="148"/>
        <v/>
      </c>
      <c r="AG763" s="17" t="str">
        <f t="shared" si="148"/>
        <v/>
      </c>
      <c r="AH763" s="17" t="str">
        <f t="shared" si="148"/>
        <v/>
      </c>
      <c r="AI763" s="17" t="str">
        <f t="shared" si="148"/>
        <v/>
      </c>
      <c r="AJ763" s="17" t="str">
        <f t="shared" si="143"/>
        <v/>
      </c>
      <c r="AK763" s="17" t="str">
        <f t="shared" si="143"/>
        <v/>
      </c>
    </row>
    <row r="764" spans="1:37" hidden="1" x14ac:dyDescent="0.2">
      <c r="A764" s="70" t="str">
        <f t="shared" si="139"/>
        <v/>
      </c>
      <c r="B764" s="228" t="str">
        <f>LEFT(TABLA!BC764,1)</f>
        <v>5</v>
      </c>
      <c r="C764" s="17" t="str">
        <f>TABLA!C764</f>
        <v>Ciencias de la Salud</v>
      </c>
      <c r="D764" s="17" t="str">
        <f>TABLA!F764</f>
        <v>F. Enfermería, Fisioterapia y Podología</v>
      </c>
      <c r="E764" s="148" t="str">
        <f>TABLA!BD764</f>
        <v>Estaria bien que coloquen un</v>
      </c>
      <c r="F764" s="148">
        <f>TABLA!BE764</f>
        <v>0</v>
      </c>
      <c r="G764" s="70" t="str">
        <f t="shared" si="140"/>
        <v>ESTARIA BIEN QUE COLOQUEN UN</v>
      </c>
      <c r="H764" s="17" t="str">
        <f t="shared" si="149"/>
        <v/>
      </c>
      <c r="I764" s="17" t="str">
        <f t="shared" si="149"/>
        <v/>
      </c>
      <c r="J764" s="17" t="str">
        <f t="shared" si="149"/>
        <v/>
      </c>
      <c r="K764" s="17" t="str">
        <f t="shared" si="149"/>
        <v/>
      </c>
      <c r="L764" s="17" t="str">
        <f t="shared" si="149"/>
        <v/>
      </c>
      <c r="M764" s="17" t="str">
        <f t="shared" si="149"/>
        <v/>
      </c>
      <c r="N764" s="17" t="str">
        <f t="shared" si="149"/>
        <v/>
      </c>
      <c r="O764" s="17" t="str">
        <f t="shared" si="149"/>
        <v/>
      </c>
      <c r="P764" s="17" t="str">
        <f t="shared" si="149"/>
        <v/>
      </c>
      <c r="Q764" s="17" t="str">
        <f t="shared" si="149"/>
        <v/>
      </c>
      <c r="R764" s="17" t="str">
        <f t="shared" si="149"/>
        <v/>
      </c>
      <c r="S764" s="17" t="str">
        <f t="shared" si="149"/>
        <v/>
      </c>
      <c r="T764" s="17" t="str">
        <f t="shared" si="149"/>
        <v/>
      </c>
      <c r="U764" s="17" t="str">
        <f t="shared" si="149"/>
        <v/>
      </c>
      <c r="V764" s="17" t="str">
        <f t="shared" si="149"/>
        <v/>
      </c>
      <c r="W764" s="17" t="str">
        <f t="shared" si="149"/>
        <v/>
      </c>
      <c r="X764" s="17" t="str">
        <f t="shared" si="148"/>
        <v/>
      </c>
      <c r="Y764" s="17" t="str">
        <f t="shared" si="148"/>
        <v/>
      </c>
      <c r="Z764" s="17" t="str">
        <f t="shared" si="148"/>
        <v/>
      </c>
      <c r="AA764" s="17" t="str">
        <f t="shared" si="148"/>
        <v/>
      </c>
      <c r="AB764" s="17" t="str">
        <f t="shared" si="148"/>
        <v/>
      </c>
      <c r="AC764" s="17" t="str">
        <f t="shared" si="148"/>
        <v/>
      </c>
      <c r="AD764" s="17" t="str">
        <f t="shared" si="148"/>
        <v/>
      </c>
      <c r="AE764" s="17" t="str">
        <f t="shared" si="148"/>
        <v/>
      </c>
      <c r="AF764" s="17" t="str">
        <f t="shared" si="148"/>
        <v/>
      </c>
      <c r="AG764" s="17" t="str">
        <f t="shared" si="148"/>
        <v/>
      </c>
      <c r="AH764" s="17" t="str">
        <f t="shared" si="148"/>
        <v/>
      </c>
      <c r="AI764" s="17" t="str">
        <f t="shared" si="148"/>
        <v/>
      </c>
      <c r="AJ764" s="17" t="str">
        <f t="shared" si="143"/>
        <v/>
      </c>
      <c r="AK764" s="17" t="str">
        <f t="shared" si="143"/>
        <v/>
      </c>
    </row>
    <row r="765" spans="1:37" hidden="1" x14ac:dyDescent="0.2">
      <c r="A765" s="70" t="str">
        <f t="shared" si="139"/>
        <v/>
      </c>
      <c r="B765" s="228" t="str">
        <f>LEFT(TABLA!BC765,1)</f>
        <v>5</v>
      </c>
      <c r="C765" s="17" t="str">
        <f>TABLA!C765</f>
        <v>Humanidades</v>
      </c>
      <c r="D765" s="17" t="str">
        <f>TABLA!F765</f>
        <v>F. Geografía e Historia</v>
      </c>
      <c r="E765" s="148">
        <f>TABLA!BD765</f>
        <v>0</v>
      </c>
      <c r="F765" s="148">
        <f>TABLA!BE765</f>
        <v>0</v>
      </c>
      <c r="G765" s="70" t="str">
        <f t="shared" si="140"/>
        <v>0</v>
      </c>
      <c r="H765" s="17" t="str">
        <f t="shared" si="149"/>
        <v/>
      </c>
      <c r="I765" s="17" t="str">
        <f t="shared" si="149"/>
        <v/>
      </c>
      <c r="J765" s="17" t="str">
        <f t="shared" si="149"/>
        <v/>
      </c>
      <c r="K765" s="17" t="str">
        <f t="shared" si="149"/>
        <v/>
      </c>
      <c r="L765" s="17" t="str">
        <f t="shared" si="149"/>
        <v/>
      </c>
      <c r="M765" s="17" t="str">
        <f t="shared" si="149"/>
        <v/>
      </c>
      <c r="N765" s="17" t="str">
        <f t="shared" si="149"/>
        <v/>
      </c>
      <c r="O765" s="17" t="str">
        <f t="shared" si="149"/>
        <v/>
      </c>
      <c r="P765" s="17" t="str">
        <f t="shared" si="149"/>
        <v/>
      </c>
      <c r="Q765" s="17" t="str">
        <f t="shared" si="149"/>
        <v/>
      </c>
      <c r="R765" s="17" t="str">
        <f t="shared" si="149"/>
        <v/>
      </c>
      <c r="S765" s="17" t="str">
        <f t="shared" si="149"/>
        <v/>
      </c>
      <c r="T765" s="17" t="str">
        <f t="shared" si="149"/>
        <v/>
      </c>
      <c r="U765" s="17" t="str">
        <f t="shared" si="149"/>
        <v/>
      </c>
      <c r="V765" s="17" t="str">
        <f t="shared" si="149"/>
        <v/>
      </c>
      <c r="W765" s="17" t="str">
        <f t="shared" si="149"/>
        <v/>
      </c>
      <c r="X765" s="17" t="str">
        <f t="shared" si="148"/>
        <v/>
      </c>
      <c r="Y765" s="17" t="str">
        <f t="shared" si="148"/>
        <v/>
      </c>
      <c r="Z765" s="17" t="str">
        <f t="shared" si="148"/>
        <v/>
      </c>
      <c r="AA765" s="17" t="str">
        <f t="shared" si="148"/>
        <v/>
      </c>
      <c r="AB765" s="17" t="str">
        <f t="shared" si="148"/>
        <v/>
      </c>
      <c r="AC765" s="17" t="str">
        <f t="shared" si="148"/>
        <v/>
      </c>
      <c r="AD765" s="17" t="str">
        <f t="shared" si="148"/>
        <v/>
      </c>
      <c r="AE765" s="17" t="str">
        <f t="shared" si="148"/>
        <v/>
      </c>
      <c r="AF765" s="17" t="str">
        <f t="shared" si="148"/>
        <v/>
      </c>
      <c r="AG765" s="17" t="str">
        <f t="shared" si="148"/>
        <v/>
      </c>
      <c r="AH765" s="17" t="str">
        <f t="shared" si="148"/>
        <v/>
      </c>
      <c r="AI765" s="17" t="str">
        <f t="shared" si="148"/>
        <v/>
      </c>
      <c r="AJ765" s="17" t="str">
        <f t="shared" si="143"/>
        <v/>
      </c>
      <c r="AK765" s="17" t="str">
        <f t="shared" si="143"/>
        <v/>
      </c>
    </row>
    <row r="766" spans="1:37" hidden="1" x14ac:dyDescent="0.2">
      <c r="A766" s="70" t="str">
        <f t="shared" si="139"/>
        <v/>
      </c>
      <c r="B766" s="228" t="str">
        <f>LEFT(TABLA!BC766,1)</f>
        <v>4</v>
      </c>
      <c r="C766" s="17" t="str">
        <f>TABLA!C766</f>
        <v/>
      </c>
      <c r="D766" s="17">
        <f>TABLA!F766</f>
        <v>0</v>
      </c>
      <c r="E766" s="148">
        <f>TABLA!BD766</f>
        <v>0</v>
      </c>
      <c r="F766" s="148">
        <f>TABLA!BE766</f>
        <v>0</v>
      </c>
      <c r="G766" s="70" t="str">
        <f t="shared" si="140"/>
        <v>0</v>
      </c>
      <c r="H766" s="17" t="str">
        <f t="shared" si="149"/>
        <v/>
      </c>
      <c r="I766" s="17" t="str">
        <f t="shared" si="149"/>
        <v/>
      </c>
      <c r="J766" s="17" t="str">
        <f t="shared" si="149"/>
        <v/>
      </c>
      <c r="K766" s="17" t="str">
        <f t="shared" si="149"/>
        <v/>
      </c>
      <c r="L766" s="17" t="str">
        <f t="shared" si="149"/>
        <v/>
      </c>
      <c r="M766" s="17" t="str">
        <f t="shared" si="149"/>
        <v/>
      </c>
      <c r="N766" s="17" t="str">
        <f t="shared" si="149"/>
        <v/>
      </c>
      <c r="O766" s="17" t="str">
        <f t="shared" si="149"/>
        <v/>
      </c>
      <c r="P766" s="17" t="str">
        <f t="shared" si="149"/>
        <v/>
      </c>
      <c r="Q766" s="17" t="str">
        <f t="shared" si="149"/>
        <v/>
      </c>
      <c r="R766" s="17" t="str">
        <f t="shared" si="149"/>
        <v/>
      </c>
      <c r="S766" s="17" t="str">
        <f t="shared" si="149"/>
        <v/>
      </c>
      <c r="T766" s="17" t="str">
        <f t="shared" si="149"/>
        <v/>
      </c>
      <c r="U766" s="17" t="str">
        <f t="shared" si="149"/>
        <v/>
      </c>
      <c r="V766" s="17" t="str">
        <f t="shared" si="149"/>
        <v/>
      </c>
      <c r="W766" s="17" t="str">
        <f t="shared" si="149"/>
        <v/>
      </c>
      <c r="X766" s="17" t="str">
        <f t="shared" si="148"/>
        <v/>
      </c>
      <c r="Y766" s="17" t="str">
        <f t="shared" si="148"/>
        <v/>
      </c>
      <c r="Z766" s="17" t="str">
        <f t="shared" si="148"/>
        <v/>
      </c>
      <c r="AA766" s="17" t="str">
        <f t="shared" si="148"/>
        <v/>
      </c>
      <c r="AB766" s="17" t="str">
        <f t="shared" si="148"/>
        <v/>
      </c>
      <c r="AC766" s="17" t="str">
        <f t="shared" si="148"/>
        <v/>
      </c>
      <c r="AD766" s="17" t="str">
        <f t="shared" si="148"/>
        <v/>
      </c>
      <c r="AE766" s="17" t="str">
        <f t="shared" si="148"/>
        <v/>
      </c>
      <c r="AF766" s="17" t="str">
        <f t="shared" si="148"/>
        <v/>
      </c>
      <c r="AG766" s="17" t="str">
        <f t="shared" si="148"/>
        <v/>
      </c>
      <c r="AH766" s="17" t="str">
        <f t="shared" si="148"/>
        <v/>
      </c>
      <c r="AI766" s="17" t="str">
        <f t="shared" si="148"/>
        <v/>
      </c>
      <c r="AJ766" s="17" t="str">
        <f t="shared" si="143"/>
        <v/>
      </c>
      <c r="AK766" s="17" t="str">
        <f t="shared" si="143"/>
        <v/>
      </c>
    </row>
    <row r="767" spans="1:37" ht="25.85" x14ac:dyDescent="0.2">
      <c r="A767" s="70" t="str">
        <f t="shared" si="139"/>
        <v xml:space="preserve">CALOR FRIO TEMPERATURA; </v>
      </c>
      <c r="B767" s="228" t="str">
        <f>LEFT(TABLA!BC767,1)</f>
        <v>4</v>
      </c>
      <c r="C767" s="264" t="str">
        <f>TABLA!C767</f>
        <v>Ciencias Experimentales</v>
      </c>
      <c r="D767" s="264" t="str">
        <f>TABLA!F767</f>
        <v>F. Informática</v>
      </c>
      <c r="E767" s="148" t="str">
        <f>TABLA!BD767</f>
        <v>A veces suele hacer demasiado calor dentro de la biblioteca de la Facultad de Informática. Algo que molesta para estudiar.</v>
      </c>
      <c r="F767" s="148">
        <f>TABLA!BE767</f>
        <v>0</v>
      </c>
      <c r="G767" s="70" t="str">
        <f t="shared" si="140"/>
        <v>A VECES SUELE HACER DEMASIADO CALOR DENTRO DE LA BIBLIOTECA DE LA FACULTAD DE INFORMATICA. ALGO QUE MOLESTA PARA ESTUDIAR.</v>
      </c>
      <c r="H767" s="17" t="str">
        <f t="shared" si="149"/>
        <v/>
      </c>
      <c r="I767" s="17" t="str">
        <f t="shared" si="149"/>
        <v/>
      </c>
      <c r="J767" s="17" t="str">
        <f t="shared" si="149"/>
        <v xml:space="preserve">CALOR FRIO TEMPERATURA; </v>
      </c>
      <c r="K767" s="17" t="str">
        <f t="shared" si="149"/>
        <v/>
      </c>
      <c r="L767" s="17" t="str">
        <f t="shared" si="149"/>
        <v/>
      </c>
      <c r="M767" s="17" t="str">
        <f t="shared" si="149"/>
        <v/>
      </c>
      <c r="N767" s="17" t="str">
        <f t="shared" si="149"/>
        <v/>
      </c>
      <c r="O767" s="17" t="str">
        <f t="shared" si="149"/>
        <v/>
      </c>
      <c r="P767" s="17" t="str">
        <f t="shared" si="149"/>
        <v/>
      </c>
      <c r="Q767" s="17" t="str">
        <f t="shared" si="149"/>
        <v/>
      </c>
      <c r="R767" s="17" t="str">
        <f t="shared" si="149"/>
        <v/>
      </c>
      <c r="S767" s="17" t="str">
        <f t="shared" si="149"/>
        <v/>
      </c>
      <c r="T767" s="17" t="str">
        <f t="shared" si="149"/>
        <v/>
      </c>
      <c r="U767" s="17" t="str">
        <f t="shared" si="149"/>
        <v/>
      </c>
      <c r="V767" s="17" t="str">
        <f t="shared" si="149"/>
        <v/>
      </c>
      <c r="W767" s="17" t="str">
        <f t="shared" si="149"/>
        <v/>
      </c>
      <c r="X767" s="17" t="str">
        <f t="shared" si="148"/>
        <v/>
      </c>
      <c r="Y767" s="17" t="str">
        <f t="shared" si="148"/>
        <v/>
      </c>
      <c r="Z767" s="17" t="str">
        <f t="shared" si="148"/>
        <v/>
      </c>
      <c r="AA767" s="17" t="str">
        <f t="shared" si="148"/>
        <v/>
      </c>
      <c r="AB767" s="17" t="str">
        <f t="shared" si="148"/>
        <v/>
      </c>
      <c r="AC767" s="17" t="str">
        <f t="shared" si="148"/>
        <v/>
      </c>
      <c r="AD767" s="17" t="str">
        <f t="shared" si="148"/>
        <v/>
      </c>
      <c r="AE767" s="17" t="str">
        <f t="shared" si="148"/>
        <v/>
      </c>
      <c r="AF767" s="17" t="str">
        <f t="shared" si="148"/>
        <v/>
      </c>
      <c r="AG767" s="17" t="str">
        <f t="shared" si="148"/>
        <v/>
      </c>
      <c r="AH767" s="17" t="str">
        <f t="shared" si="148"/>
        <v/>
      </c>
      <c r="AI767" s="17" t="str">
        <f t="shared" si="148"/>
        <v/>
      </c>
      <c r="AJ767" s="17" t="str">
        <f t="shared" si="143"/>
        <v/>
      </c>
      <c r="AK767" s="17" t="str">
        <f t="shared" si="143"/>
        <v/>
      </c>
    </row>
    <row r="768" spans="1:37" x14ac:dyDescent="0.2">
      <c r="A768" s="70" t="str">
        <f t="shared" si="139"/>
        <v/>
      </c>
      <c r="B768" s="228" t="str">
        <f>LEFT(TABLA!BC768,1)</f>
        <v>5</v>
      </c>
      <c r="C768" s="264" t="str">
        <f>TABLA!C768</f>
        <v>Ciencias Sociales</v>
      </c>
      <c r="D768" s="264" t="str">
        <f>TABLA!F768</f>
        <v>F. Trabajo Social</v>
      </c>
      <c r="E768" s="148">
        <f>TABLA!BD768</f>
        <v>0</v>
      </c>
      <c r="F768" s="148" t="str">
        <f>TABLA!BE768</f>
        <v>iabad01@ucm.es</v>
      </c>
      <c r="G768" s="70" t="str">
        <f t="shared" si="140"/>
        <v>0</v>
      </c>
      <c r="H768" s="17" t="str">
        <f t="shared" si="149"/>
        <v/>
      </c>
      <c r="I768" s="17" t="str">
        <f t="shared" si="149"/>
        <v/>
      </c>
      <c r="J768" s="17" t="str">
        <f t="shared" si="149"/>
        <v/>
      </c>
      <c r="K768" s="17" t="str">
        <f t="shared" si="149"/>
        <v/>
      </c>
      <c r="L768" s="17" t="str">
        <f t="shared" si="149"/>
        <v/>
      </c>
      <c r="M768" s="17" t="str">
        <f t="shared" si="149"/>
        <v/>
      </c>
      <c r="N768" s="17" t="str">
        <f t="shared" si="149"/>
        <v/>
      </c>
      <c r="O768" s="17" t="str">
        <f t="shared" si="149"/>
        <v/>
      </c>
      <c r="P768" s="17" t="str">
        <f t="shared" si="149"/>
        <v/>
      </c>
      <c r="Q768" s="17" t="str">
        <f t="shared" si="149"/>
        <v/>
      </c>
      <c r="R768" s="17" t="str">
        <f t="shared" si="149"/>
        <v/>
      </c>
      <c r="S768" s="17" t="str">
        <f t="shared" si="149"/>
        <v/>
      </c>
      <c r="T768" s="17" t="str">
        <f t="shared" si="149"/>
        <v/>
      </c>
      <c r="U768" s="17" t="str">
        <f t="shared" si="149"/>
        <v/>
      </c>
      <c r="V768" s="17" t="str">
        <f t="shared" si="149"/>
        <v/>
      </c>
      <c r="W768" s="17" t="str">
        <f t="shared" si="149"/>
        <v/>
      </c>
      <c r="X768" s="17" t="str">
        <f t="shared" si="148"/>
        <v/>
      </c>
      <c r="Y768" s="17" t="str">
        <f t="shared" si="148"/>
        <v/>
      </c>
      <c r="Z768" s="17" t="str">
        <f t="shared" si="148"/>
        <v/>
      </c>
      <c r="AA768" s="17" t="str">
        <f t="shared" si="148"/>
        <v/>
      </c>
      <c r="AB768" s="17" t="str">
        <f t="shared" si="148"/>
        <v/>
      </c>
      <c r="AC768" s="17" t="str">
        <f t="shared" si="148"/>
        <v/>
      </c>
      <c r="AD768" s="17" t="str">
        <f t="shared" si="148"/>
        <v/>
      </c>
      <c r="AE768" s="17" t="str">
        <f t="shared" si="148"/>
        <v/>
      </c>
      <c r="AF768" s="17" t="str">
        <f t="shared" si="148"/>
        <v/>
      </c>
      <c r="AG768" s="17" t="str">
        <f t="shared" si="148"/>
        <v/>
      </c>
      <c r="AH768" s="17" t="str">
        <f t="shared" si="148"/>
        <v/>
      </c>
      <c r="AI768" s="17" t="str">
        <f t="shared" si="148"/>
        <v/>
      </c>
      <c r="AJ768" s="17" t="str">
        <f t="shared" si="143"/>
        <v/>
      </c>
      <c r="AK768" s="17" t="str">
        <f t="shared" si="143"/>
        <v/>
      </c>
    </row>
    <row r="769" spans="1:37" hidden="1" x14ac:dyDescent="0.2">
      <c r="A769" s="70" t="str">
        <f t="shared" si="139"/>
        <v/>
      </c>
      <c r="B769" s="228" t="str">
        <f>LEFT(TABLA!BC769,1)</f>
        <v>5</v>
      </c>
      <c r="C769" s="17" t="str">
        <f>TABLA!C769</f>
        <v>Humanidades</v>
      </c>
      <c r="D769" s="17" t="str">
        <f>TABLA!F769</f>
        <v>F. Geografía e Historia</v>
      </c>
      <c r="E769" s="262">
        <f>TABLA!BD769</f>
        <v>0</v>
      </c>
      <c r="F769" s="148">
        <f>TABLA!BE769</f>
        <v>0</v>
      </c>
      <c r="G769" s="70" t="str">
        <f t="shared" si="140"/>
        <v>0</v>
      </c>
      <c r="H769" s="17" t="str">
        <f t="shared" si="149"/>
        <v/>
      </c>
      <c r="I769" s="17" t="str">
        <f t="shared" si="149"/>
        <v/>
      </c>
      <c r="J769" s="17" t="str">
        <f t="shared" si="149"/>
        <v/>
      </c>
      <c r="K769" s="17" t="str">
        <f t="shared" si="149"/>
        <v/>
      </c>
      <c r="L769" s="17" t="str">
        <f t="shared" si="149"/>
        <v/>
      </c>
      <c r="M769" s="17" t="str">
        <f t="shared" si="149"/>
        <v/>
      </c>
      <c r="N769" s="17" t="str">
        <f t="shared" si="149"/>
        <v/>
      </c>
      <c r="O769" s="17" t="str">
        <f t="shared" si="149"/>
        <v/>
      </c>
      <c r="P769" s="17" t="str">
        <f t="shared" si="149"/>
        <v/>
      </c>
      <c r="Q769" s="17" t="str">
        <f t="shared" si="149"/>
        <v/>
      </c>
      <c r="R769" s="17" t="str">
        <f t="shared" si="149"/>
        <v/>
      </c>
      <c r="S769" s="17" t="str">
        <f t="shared" si="149"/>
        <v/>
      </c>
      <c r="T769" s="17" t="str">
        <f t="shared" si="149"/>
        <v/>
      </c>
      <c r="U769" s="17" t="str">
        <f t="shared" si="149"/>
        <v/>
      </c>
      <c r="V769" s="17" t="str">
        <f t="shared" si="149"/>
        <v/>
      </c>
      <c r="W769" s="17" t="str">
        <f t="shared" si="149"/>
        <v/>
      </c>
      <c r="X769" s="17" t="str">
        <f t="shared" si="148"/>
        <v/>
      </c>
      <c r="Y769" s="17" t="str">
        <f t="shared" si="148"/>
        <v/>
      </c>
      <c r="Z769" s="17" t="str">
        <f t="shared" si="148"/>
        <v/>
      </c>
      <c r="AA769" s="17" t="str">
        <f t="shared" si="148"/>
        <v/>
      </c>
      <c r="AB769" s="17" t="str">
        <f t="shared" si="148"/>
        <v/>
      </c>
      <c r="AC769" s="17" t="str">
        <f t="shared" si="148"/>
        <v/>
      </c>
      <c r="AD769" s="17" t="str">
        <f t="shared" si="148"/>
        <v/>
      </c>
      <c r="AE769" s="17" t="str">
        <f t="shared" si="148"/>
        <v/>
      </c>
      <c r="AF769" s="17" t="str">
        <f t="shared" si="148"/>
        <v/>
      </c>
      <c r="AG769" s="17" t="str">
        <f t="shared" si="148"/>
        <v/>
      </c>
      <c r="AH769" s="17" t="str">
        <f t="shared" si="148"/>
        <v/>
      </c>
      <c r="AI769" s="17" t="str">
        <f t="shared" si="148"/>
        <v/>
      </c>
      <c r="AJ769" s="17" t="str">
        <f t="shared" si="143"/>
        <v/>
      </c>
      <c r="AK769" s="17" t="str">
        <f t="shared" si="143"/>
        <v/>
      </c>
    </row>
    <row r="770" spans="1:37" hidden="1" x14ac:dyDescent="0.2">
      <c r="A770" s="70" t="str">
        <f t="shared" si="139"/>
        <v/>
      </c>
      <c r="B770" s="228" t="str">
        <f>LEFT(TABLA!BC770,1)</f>
        <v>5</v>
      </c>
      <c r="C770" s="17" t="str">
        <f>TABLA!C770</f>
        <v>Humanidades</v>
      </c>
      <c r="D770" s="17" t="str">
        <f>TABLA!F770</f>
        <v>F. Filología</v>
      </c>
      <c r="E770" s="148" t="str">
        <f>TABLA!BD770</f>
        <v>Estoy satisfecha con todo</v>
      </c>
      <c r="F770" s="148">
        <f>TABLA!BE770</f>
        <v>0</v>
      </c>
      <c r="G770" s="70" t="str">
        <f t="shared" si="140"/>
        <v>ESTOY SATISFECHA CON TODO</v>
      </c>
      <c r="H770" s="17" t="str">
        <f t="shared" si="149"/>
        <v/>
      </c>
      <c r="I770" s="17" t="str">
        <f t="shared" si="149"/>
        <v/>
      </c>
      <c r="J770" s="17" t="str">
        <f t="shared" si="149"/>
        <v/>
      </c>
      <c r="K770" s="17" t="str">
        <f t="shared" si="149"/>
        <v/>
      </c>
      <c r="L770" s="17" t="str">
        <f t="shared" si="149"/>
        <v/>
      </c>
      <c r="M770" s="17" t="str">
        <f t="shared" si="149"/>
        <v/>
      </c>
      <c r="N770" s="17" t="str">
        <f t="shared" si="149"/>
        <v/>
      </c>
      <c r="O770" s="17" t="str">
        <f t="shared" si="149"/>
        <v/>
      </c>
      <c r="P770" s="17" t="str">
        <f t="shared" si="149"/>
        <v/>
      </c>
      <c r="Q770" s="17" t="str">
        <f t="shared" si="149"/>
        <v/>
      </c>
      <c r="R770" s="17" t="str">
        <f t="shared" si="149"/>
        <v/>
      </c>
      <c r="S770" s="17" t="str">
        <f t="shared" si="149"/>
        <v/>
      </c>
      <c r="T770" s="17" t="str">
        <f t="shared" si="149"/>
        <v/>
      </c>
      <c r="U770" s="17" t="str">
        <f t="shared" si="149"/>
        <v/>
      </c>
      <c r="V770" s="17" t="str">
        <f t="shared" si="149"/>
        <v/>
      </c>
      <c r="W770" s="17" t="str">
        <f t="shared" si="149"/>
        <v/>
      </c>
      <c r="X770" s="17" t="str">
        <f t="shared" si="148"/>
        <v/>
      </c>
      <c r="Y770" s="17" t="str">
        <f t="shared" si="148"/>
        <v/>
      </c>
      <c r="Z770" s="17" t="str">
        <f t="shared" si="148"/>
        <v/>
      </c>
      <c r="AA770" s="17" t="str">
        <f t="shared" ref="X770:AI789" si="150">IFERROR((IF(FIND(AA$2,$G770,1)&gt;0,AA$3)),"")</f>
        <v/>
      </c>
      <c r="AB770" s="17" t="str">
        <f t="shared" si="150"/>
        <v/>
      </c>
      <c r="AC770" s="17" t="str">
        <f t="shared" si="150"/>
        <v/>
      </c>
      <c r="AD770" s="17" t="str">
        <f t="shared" si="150"/>
        <v/>
      </c>
      <c r="AE770" s="17" t="str">
        <f t="shared" si="150"/>
        <v/>
      </c>
      <c r="AF770" s="17" t="str">
        <f t="shared" si="150"/>
        <v/>
      </c>
      <c r="AG770" s="17" t="str">
        <f t="shared" si="150"/>
        <v/>
      </c>
      <c r="AH770" s="17" t="str">
        <f t="shared" si="150"/>
        <v/>
      </c>
      <c r="AI770" s="17" t="str">
        <f t="shared" si="150"/>
        <v/>
      </c>
      <c r="AJ770" s="17" t="str">
        <f t="shared" si="143"/>
        <v/>
      </c>
      <c r="AK770" s="17" t="str">
        <f t="shared" si="143"/>
        <v/>
      </c>
    </row>
    <row r="771" spans="1:37" hidden="1" x14ac:dyDescent="0.2">
      <c r="A771" s="70" t="str">
        <f t="shared" si="139"/>
        <v/>
      </c>
      <c r="B771" s="228" t="str">
        <f>LEFT(TABLA!BC771,1)</f>
        <v>4</v>
      </c>
      <c r="C771" s="17" t="str">
        <f>TABLA!C771</f>
        <v>Ciencias Sociales</v>
      </c>
      <c r="D771" s="17" t="str">
        <f>TABLA!F771</f>
        <v>F. Ciencias Políticas y Sociología</v>
      </c>
      <c r="E771" s="148">
        <f>TABLA!BD771</f>
        <v>0</v>
      </c>
      <c r="F771" s="148">
        <f>TABLA!BE771</f>
        <v>0</v>
      </c>
      <c r="G771" s="70" t="str">
        <f t="shared" si="140"/>
        <v>0</v>
      </c>
      <c r="H771" s="17" t="str">
        <f t="shared" si="149"/>
        <v/>
      </c>
      <c r="I771" s="17" t="str">
        <f t="shared" si="149"/>
        <v/>
      </c>
      <c r="J771" s="17" t="str">
        <f t="shared" si="149"/>
        <v/>
      </c>
      <c r="K771" s="17" t="str">
        <f t="shared" si="149"/>
        <v/>
      </c>
      <c r="L771" s="17" t="str">
        <f t="shared" si="149"/>
        <v/>
      </c>
      <c r="M771" s="17" t="str">
        <f t="shared" si="149"/>
        <v/>
      </c>
      <c r="N771" s="17" t="str">
        <f t="shared" si="149"/>
        <v/>
      </c>
      <c r="O771" s="17" t="str">
        <f t="shared" si="149"/>
        <v/>
      </c>
      <c r="P771" s="17" t="str">
        <f t="shared" si="149"/>
        <v/>
      </c>
      <c r="Q771" s="17" t="str">
        <f t="shared" si="149"/>
        <v/>
      </c>
      <c r="R771" s="17" t="str">
        <f t="shared" si="149"/>
        <v/>
      </c>
      <c r="S771" s="17" t="str">
        <f t="shared" si="149"/>
        <v/>
      </c>
      <c r="T771" s="17" t="str">
        <f t="shared" si="149"/>
        <v/>
      </c>
      <c r="U771" s="17" t="str">
        <f t="shared" si="149"/>
        <v/>
      </c>
      <c r="V771" s="17" t="str">
        <f t="shared" si="149"/>
        <v/>
      </c>
      <c r="W771" s="17" t="str">
        <f t="shared" si="149"/>
        <v/>
      </c>
      <c r="X771" s="17" t="str">
        <f t="shared" si="150"/>
        <v/>
      </c>
      <c r="Y771" s="17" t="str">
        <f t="shared" si="150"/>
        <v/>
      </c>
      <c r="Z771" s="17" t="str">
        <f t="shared" si="150"/>
        <v/>
      </c>
      <c r="AA771" s="17" t="str">
        <f t="shared" si="150"/>
        <v/>
      </c>
      <c r="AB771" s="17" t="str">
        <f t="shared" si="150"/>
        <v/>
      </c>
      <c r="AC771" s="17" t="str">
        <f t="shared" si="150"/>
        <v/>
      </c>
      <c r="AD771" s="17" t="str">
        <f t="shared" si="150"/>
        <v/>
      </c>
      <c r="AE771" s="17" t="str">
        <f t="shared" si="150"/>
        <v/>
      </c>
      <c r="AF771" s="17" t="str">
        <f t="shared" si="150"/>
        <v/>
      </c>
      <c r="AG771" s="17" t="str">
        <f t="shared" si="150"/>
        <v/>
      </c>
      <c r="AH771" s="17" t="str">
        <f t="shared" si="150"/>
        <v/>
      </c>
      <c r="AI771" s="17" t="str">
        <f t="shared" si="150"/>
        <v/>
      </c>
      <c r="AJ771" s="17" t="str">
        <f t="shared" si="143"/>
        <v/>
      </c>
      <c r="AK771" s="17" t="str">
        <f t="shared" si="143"/>
        <v/>
      </c>
    </row>
    <row r="772" spans="1:37" x14ac:dyDescent="0.2">
      <c r="A772" s="70" t="str">
        <f t="shared" si="139"/>
        <v/>
      </c>
      <c r="B772" s="228" t="str">
        <f>LEFT(TABLA!BC772,1)</f>
        <v>4</v>
      </c>
      <c r="C772" s="264" t="str">
        <f>TABLA!C772</f>
        <v>Humanidades</v>
      </c>
      <c r="D772" s="264" t="str">
        <f>TABLA!F772</f>
        <v>F. Filología</v>
      </c>
      <c r="E772" s="148">
        <f>TABLA!BD772</f>
        <v>0</v>
      </c>
      <c r="F772" s="148">
        <f>TABLA!BE772</f>
        <v>0</v>
      </c>
      <c r="G772" s="70" t="str">
        <f t="shared" si="140"/>
        <v>0</v>
      </c>
      <c r="H772" s="17" t="str">
        <f t="shared" si="149"/>
        <v/>
      </c>
      <c r="I772" s="17" t="str">
        <f t="shared" si="149"/>
        <v/>
      </c>
      <c r="J772" s="17" t="str">
        <f t="shared" si="149"/>
        <v/>
      </c>
      <c r="K772" s="17" t="str">
        <f t="shared" si="149"/>
        <v/>
      </c>
      <c r="L772" s="17" t="str">
        <f t="shared" si="149"/>
        <v/>
      </c>
      <c r="M772" s="17" t="str">
        <f t="shared" si="149"/>
        <v/>
      </c>
      <c r="N772" s="17" t="str">
        <f t="shared" si="149"/>
        <v/>
      </c>
      <c r="O772" s="17" t="str">
        <f t="shared" si="149"/>
        <v/>
      </c>
      <c r="P772" s="17" t="str">
        <f t="shared" si="149"/>
        <v/>
      </c>
      <c r="Q772" s="17" t="str">
        <f t="shared" si="149"/>
        <v/>
      </c>
      <c r="R772" s="17" t="str">
        <f t="shared" si="149"/>
        <v/>
      </c>
      <c r="S772" s="17" t="str">
        <f t="shared" si="149"/>
        <v/>
      </c>
      <c r="T772" s="17" t="str">
        <f t="shared" si="149"/>
        <v/>
      </c>
      <c r="U772" s="17" t="str">
        <f t="shared" si="149"/>
        <v/>
      </c>
      <c r="V772" s="17" t="str">
        <f t="shared" si="149"/>
        <v/>
      </c>
      <c r="W772" s="17" t="str">
        <f t="shared" si="149"/>
        <v/>
      </c>
      <c r="X772" s="17" t="str">
        <f t="shared" si="150"/>
        <v/>
      </c>
      <c r="Y772" s="17" t="str">
        <f t="shared" si="150"/>
        <v/>
      </c>
      <c r="Z772" s="17" t="str">
        <f t="shared" si="150"/>
        <v/>
      </c>
      <c r="AA772" s="17" t="str">
        <f t="shared" si="150"/>
        <v/>
      </c>
      <c r="AB772" s="17" t="str">
        <f t="shared" si="150"/>
        <v/>
      </c>
      <c r="AC772" s="17" t="str">
        <f t="shared" si="150"/>
        <v/>
      </c>
      <c r="AD772" s="17" t="str">
        <f t="shared" si="150"/>
        <v/>
      </c>
      <c r="AE772" s="17" t="str">
        <f t="shared" si="150"/>
        <v/>
      </c>
      <c r="AF772" s="17" t="str">
        <f t="shared" si="150"/>
        <v/>
      </c>
      <c r="AG772" s="17" t="str">
        <f t="shared" si="150"/>
        <v/>
      </c>
      <c r="AH772" s="17" t="str">
        <f t="shared" si="150"/>
        <v/>
      </c>
      <c r="AI772" s="17" t="str">
        <f t="shared" si="150"/>
        <v/>
      </c>
      <c r="AJ772" s="17" t="str">
        <f t="shared" si="143"/>
        <v/>
      </c>
      <c r="AK772" s="17" t="str">
        <f t="shared" si="143"/>
        <v/>
      </c>
    </row>
    <row r="773" spans="1:37" hidden="1" x14ac:dyDescent="0.2">
      <c r="A773" s="70" t="str">
        <f t="shared" ref="A773:A836" si="151">CONCATENATE(H773,,I773,J773,K773,L773,M773,N773,O773,P773,Q773,R773,S773,T773,U773,V773,W773,X773,Y773,Z773,AA773,AB773,AC773,AD773,AE773,AF773,AG773,AH773,AI773,AJ773,AK773)</f>
        <v/>
      </c>
      <c r="B773" s="228" t="str">
        <f>LEFT(TABLA!BC773,1)</f>
        <v>3</v>
      </c>
      <c r="C773" s="17" t="str">
        <f>TABLA!C773</f>
        <v>Ciencias Experimentales</v>
      </c>
      <c r="D773" s="17" t="str">
        <f>TABLA!F773</f>
        <v>F. Ciencias Geológicas</v>
      </c>
      <c r="E773" s="262">
        <f>TABLA!BD773</f>
        <v>0</v>
      </c>
      <c r="F773" s="148">
        <f>TABLA!BE773</f>
        <v>0</v>
      </c>
      <c r="G773" s="70" t="str">
        <f t="shared" ref="G773:G836" si="152">SUBSTITUTE(SUBSTITUTE(SUBSTITUTE(SUBSTITUTE(SUBSTITUTE(UPPER(E773),"Á","A"),"É","E"),"Í","I"),"Ó","O"),"Ú","U")</f>
        <v>0</v>
      </c>
      <c r="H773" s="17" t="str">
        <f t="shared" si="149"/>
        <v/>
      </c>
      <c r="I773" s="17" t="str">
        <f t="shared" si="149"/>
        <v/>
      </c>
      <c r="J773" s="17" t="str">
        <f t="shared" si="149"/>
        <v/>
      </c>
      <c r="K773" s="17" t="str">
        <f t="shared" si="149"/>
        <v/>
      </c>
      <c r="L773" s="17" t="str">
        <f t="shared" si="149"/>
        <v/>
      </c>
      <c r="M773" s="17" t="str">
        <f t="shared" si="149"/>
        <v/>
      </c>
      <c r="N773" s="17" t="str">
        <f t="shared" si="149"/>
        <v/>
      </c>
      <c r="O773" s="17" t="str">
        <f t="shared" si="149"/>
        <v/>
      </c>
      <c r="P773" s="17" t="str">
        <f t="shared" si="149"/>
        <v/>
      </c>
      <c r="Q773" s="17" t="str">
        <f t="shared" si="149"/>
        <v/>
      </c>
      <c r="R773" s="17" t="str">
        <f t="shared" si="149"/>
        <v/>
      </c>
      <c r="S773" s="17" t="str">
        <f t="shared" si="149"/>
        <v/>
      </c>
      <c r="T773" s="17" t="str">
        <f t="shared" si="149"/>
        <v/>
      </c>
      <c r="U773" s="17" t="str">
        <f t="shared" si="149"/>
        <v/>
      </c>
      <c r="V773" s="17" t="str">
        <f t="shared" si="149"/>
        <v/>
      </c>
      <c r="W773" s="17" t="str">
        <f t="shared" si="149"/>
        <v/>
      </c>
      <c r="X773" s="17" t="str">
        <f t="shared" si="150"/>
        <v/>
      </c>
      <c r="Y773" s="17" t="str">
        <f t="shared" si="150"/>
        <v/>
      </c>
      <c r="Z773" s="17" t="str">
        <f t="shared" si="150"/>
        <v/>
      </c>
      <c r="AA773" s="17" t="str">
        <f t="shared" si="150"/>
        <v/>
      </c>
      <c r="AB773" s="17" t="str">
        <f t="shared" si="150"/>
        <v/>
      </c>
      <c r="AC773" s="17" t="str">
        <f t="shared" si="150"/>
        <v/>
      </c>
      <c r="AD773" s="17" t="str">
        <f t="shared" si="150"/>
        <v/>
      </c>
      <c r="AE773" s="17" t="str">
        <f t="shared" si="150"/>
        <v/>
      </c>
      <c r="AF773" s="17" t="str">
        <f t="shared" si="150"/>
        <v/>
      </c>
      <c r="AG773" s="17" t="str">
        <f t="shared" si="150"/>
        <v/>
      </c>
      <c r="AH773" s="17" t="str">
        <f t="shared" si="150"/>
        <v/>
      </c>
      <c r="AI773" s="17" t="str">
        <f t="shared" si="150"/>
        <v/>
      </c>
      <c r="AJ773" s="17" t="str">
        <f t="shared" si="143"/>
        <v/>
      </c>
      <c r="AK773" s="17" t="str">
        <f t="shared" si="143"/>
        <v/>
      </c>
    </row>
    <row r="774" spans="1:37" ht="90.35" hidden="1" x14ac:dyDescent="0.2">
      <c r="A774" s="70" t="str">
        <f t="shared" si="151"/>
        <v xml:space="preserve">DEVOLUCIÓN; LIBROS; PERSONAL; </v>
      </c>
      <c r="B774" s="228" t="str">
        <f>LEFT(TABLA!BC774,1)</f>
        <v>5</v>
      </c>
      <c r="C774" s="17" t="str">
        <f>TABLA!C774</f>
        <v>Ciencias Sociales</v>
      </c>
      <c r="D774" s="17" t="str">
        <f>TABLA!F774</f>
        <v>F. Ciencias Económicas y Empresariales</v>
      </c>
      <c r="E774" s="148" t="str">
        <f>TABLA!BD774</f>
        <v>Debería haber más copias de manuales actuales o comprar más licencias de libros y manuales electrónicos, ya que eso garantiza el acceso a todo el mundo de los libros y no tenemos que estar peleándonos por ellos o quedándonoslos por más tiempo porque los seguimos necesitando cuando ya hay que devolverlos. Por lo demás, la biblioteca de la UCM es EXCELENTE, y su personal, la inmensa mayoría de casos, es BRILLANTE y amabilísimo.</v>
      </c>
      <c r="F774" s="148">
        <f>TABLA!BE774</f>
        <v>0</v>
      </c>
      <c r="G774" s="70" t="str">
        <f t="shared" si="152"/>
        <v>DEBERIA HABER MAS COPIAS DE MANUALES ACTUALES O COMPRAR MAS LICENCIAS DE LIBROS Y MANUALES ELECTRONICOS, YA QUE ESO GARANTIZA EL ACCESO A TODO EL MUNDO DE LOS LIBROS Y NO TENEMOS QUE ESTAR PELEANDONOS POR ELLOS O QUEDANDONOSLOS POR MAS TIEMPO PORQUE LOS SEGUIMOS NECESITANDO CUANDO YA HAY QUE DEVOLVERLOS. POR LO DEMAS, LA BIBLIOTECA DE LA UCM ES EXCELENTE, Y SU PERSONAL, LA INMENSA MAYORIA DE CASOS, ES BRILLANTE Y AMABILISIMO.</v>
      </c>
      <c r="H774" s="17" t="str">
        <f t="shared" si="149"/>
        <v/>
      </c>
      <c r="I774" s="17" t="str">
        <f t="shared" si="149"/>
        <v/>
      </c>
      <c r="J774" s="17" t="str">
        <f t="shared" si="149"/>
        <v/>
      </c>
      <c r="K774" s="17" t="str">
        <f t="shared" si="149"/>
        <v/>
      </c>
      <c r="L774" s="17" t="str">
        <f t="shared" si="149"/>
        <v/>
      </c>
      <c r="M774" s="17" t="str">
        <f t="shared" si="149"/>
        <v/>
      </c>
      <c r="N774" s="17" t="str">
        <f t="shared" si="149"/>
        <v xml:space="preserve">DEVOLUCIÓN; </v>
      </c>
      <c r="O774" s="17" t="str">
        <f t="shared" si="149"/>
        <v/>
      </c>
      <c r="P774" s="17" t="str">
        <f t="shared" si="149"/>
        <v/>
      </c>
      <c r="Q774" s="17" t="str">
        <f t="shared" si="149"/>
        <v/>
      </c>
      <c r="R774" s="17" t="str">
        <f t="shared" si="149"/>
        <v/>
      </c>
      <c r="S774" s="17" t="str">
        <f t="shared" si="149"/>
        <v/>
      </c>
      <c r="T774" s="17" t="str">
        <f t="shared" si="149"/>
        <v/>
      </c>
      <c r="U774" s="17" t="str">
        <f t="shared" si="149"/>
        <v xml:space="preserve">LIBROS; </v>
      </c>
      <c r="V774" s="17" t="str">
        <f t="shared" si="149"/>
        <v/>
      </c>
      <c r="W774" s="17" t="str">
        <f t="shared" si="149"/>
        <v/>
      </c>
      <c r="X774" s="17" t="str">
        <f t="shared" si="150"/>
        <v/>
      </c>
      <c r="Y774" s="17" t="str">
        <f t="shared" si="150"/>
        <v/>
      </c>
      <c r="Z774" s="17" t="str">
        <f t="shared" si="150"/>
        <v/>
      </c>
      <c r="AA774" s="17" t="str">
        <f t="shared" si="150"/>
        <v xml:space="preserve">PERSONAL; </v>
      </c>
      <c r="AB774" s="17" t="str">
        <f t="shared" si="150"/>
        <v/>
      </c>
      <c r="AC774" s="17" t="str">
        <f t="shared" si="150"/>
        <v/>
      </c>
      <c r="AD774" s="17" t="str">
        <f t="shared" si="150"/>
        <v/>
      </c>
      <c r="AE774" s="17" t="str">
        <f t="shared" si="150"/>
        <v/>
      </c>
      <c r="AF774" s="17" t="str">
        <f t="shared" si="150"/>
        <v/>
      </c>
      <c r="AG774" s="17" t="str">
        <f t="shared" si="150"/>
        <v/>
      </c>
      <c r="AH774" s="17" t="str">
        <f t="shared" si="150"/>
        <v/>
      </c>
      <c r="AI774" s="17" t="str">
        <f t="shared" si="150"/>
        <v/>
      </c>
      <c r="AJ774" s="17" t="str">
        <f t="shared" si="143"/>
        <v/>
      </c>
      <c r="AK774" s="17" t="str">
        <f t="shared" si="143"/>
        <v/>
      </c>
    </row>
    <row r="775" spans="1:37" hidden="1" x14ac:dyDescent="0.2">
      <c r="A775" s="70" t="str">
        <f t="shared" si="151"/>
        <v/>
      </c>
      <c r="B775" s="228" t="str">
        <f>LEFT(TABLA!BC775,1)</f>
        <v>4</v>
      </c>
      <c r="C775" s="17" t="str">
        <f>TABLA!C775</f>
        <v>Ciencias de la Salud</v>
      </c>
      <c r="D775" s="17" t="str">
        <f>TABLA!F775</f>
        <v>F. Enfermería, Fisioterapia y Podología</v>
      </c>
      <c r="E775" s="148">
        <f>TABLA!BD775</f>
        <v>0</v>
      </c>
      <c r="F775" s="148">
        <f>TABLA!BE775</f>
        <v>0</v>
      </c>
      <c r="G775" s="70" t="str">
        <f t="shared" si="152"/>
        <v>0</v>
      </c>
      <c r="H775" s="17" t="str">
        <f t="shared" si="149"/>
        <v/>
      </c>
      <c r="I775" s="17" t="str">
        <f t="shared" si="149"/>
        <v/>
      </c>
      <c r="J775" s="17" t="str">
        <f t="shared" si="149"/>
        <v/>
      </c>
      <c r="K775" s="17" t="str">
        <f t="shared" si="149"/>
        <v/>
      </c>
      <c r="L775" s="17" t="str">
        <f t="shared" si="149"/>
        <v/>
      </c>
      <c r="M775" s="17" t="str">
        <f t="shared" si="149"/>
        <v/>
      </c>
      <c r="N775" s="17" t="str">
        <f t="shared" si="149"/>
        <v/>
      </c>
      <c r="O775" s="17" t="str">
        <f t="shared" si="149"/>
        <v/>
      </c>
      <c r="P775" s="17" t="str">
        <f t="shared" si="149"/>
        <v/>
      </c>
      <c r="Q775" s="17" t="str">
        <f t="shared" si="149"/>
        <v/>
      </c>
      <c r="R775" s="17" t="str">
        <f t="shared" si="149"/>
        <v/>
      </c>
      <c r="S775" s="17" t="str">
        <f t="shared" si="149"/>
        <v/>
      </c>
      <c r="T775" s="17" t="str">
        <f t="shared" ref="H775:W791" si="153">IFERROR((IF(FIND(T$2,$G775,1)&gt;0,T$3)),"")</f>
        <v/>
      </c>
      <c r="U775" s="17" t="str">
        <f t="shared" si="153"/>
        <v/>
      </c>
      <c r="V775" s="17" t="str">
        <f t="shared" si="153"/>
        <v/>
      </c>
      <c r="W775" s="17" t="str">
        <f t="shared" si="153"/>
        <v/>
      </c>
      <c r="X775" s="17" t="str">
        <f t="shared" si="150"/>
        <v/>
      </c>
      <c r="Y775" s="17" t="str">
        <f t="shared" si="150"/>
        <v/>
      </c>
      <c r="Z775" s="17" t="str">
        <f t="shared" si="150"/>
        <v/>
      </c>
      <c r="AA775" s="17" t="str">
        <f t="shared" si="150"/>
        <v/>
      </c>
      <c r="AB775" s="17" t="str">
        <f t="shared" si="150"/>
        <v/>
      </c>
      <c r="AC775" s="17" t="str">
        <f t="shared" si="150"/>
        <v/>
      </c>
      <c r="AD775" s="17" t="str">
        <f t="shared" si="150"/>
        <v/>
      </c>
      <c r="AE775" s="17" t="str">
        <f t="shared" si="150"/>
        <v/>
      </c>
      <c r="AF775" s="17" t="str">
        <f t="shared" si="150"/>
        <v/>
      </c>
      <c r="AG775" s="17" t="str">
        <f t="shared" si="150"/>
        <v/>
      </c>
      <c r="AH775" s="17" t="str">
        <f t="shared" si="150"/>
        <v/>
      </c>
      <c r="AI775" s="17" t="str">
        <f t="shared" si="150"/>
        <v/>
      </c>
      <c r="AJ775" s="17" t="str">
        <f t="shared" si="143"/>
        <v/>
      </c>
      <c r="AK775" s="17" t="str">
        <f t="shared" si="143"/>
        <v/>
      </c>
    </row>
    <row r="776" spans="1:37" hidden="1" x14ac:dyDescent="0.2">
      <c r="A776" s="70" t="str">
        <f t="shared" si="151"/>
        <v/>
      </c>
      <c r="B776" s="228" t="str">
        <f>LEFT(TABLA!BC776,1)</f>
        <v>5</v>
      </c>
      <c r="C776" s="17" t="str">
        <f>TABLA!C776</f>
        <v>Ciencias Sociales</v>
      </c>
      <c r="D776" s="17" t="str">
        <f>TABLA!F776</f>
        <v>F. Ciencias de la Información</v>
      </c>
      <c r="E776" s="148">
        <f>TABLA!BD776</f>
        <v>0</v>
      </c>
      <c r="F776" s="148">
        <f>TABLA!BE776</f>
        <v>0</v>
      </c>
      <c r="G776" s="70" t="str">
        <f t="shared" si="152"/>
        <v>0</v>
      </c>
      <c r="H776" s="17" t="str">
        <f t="shared" si="153"/>
        <v/>
      </c>
      <c r="I776" s="17" t="str">
        <f t="shared" si="153"/>
        <v/>
      </c>
      <c r="J776" s="17" t="str">
        <f t="shared" si="153"/>
        <v/>
      </c>
      <c r="K776" s="17" t="str">
        <f t="shared" si="153"/>
        <v/>
      </c>
      <c r="L776" s="17" t="str">
        <f t="shared" si="153"/>
        <v/>
      </c>
      <c r="M776" s="17" t="str">
        <f t="shared" si="153"/>
        <v/>
      </c>
      <c r="N776" s="17" t="str">
        <f t="shared" si="153"/>
        <v/>
      </c>
      <c r="O776" s="17" t="str">
        <f t="shared" si="153"/>
        <v/>
      </c>
      <c r="P776" s="17" t="str">
        <f t="shared" si="153"/>
        <v/>
      </c>
      <c r="Q776" s="17" t="str">
        <f t="shared" si="153"/>
        <v/>
      </c>
      <c r="R776" s="17" t="str">
        <f t="shared" si="153"/>
        <v/>
      </c>
      <c r="S776" s="17" t="str">
        <f t="shared" si="153"/>
        <v/>
      </c>
      <c r="T776" s="17" t="str">
        <f t="shared" si="153"/>
        <v/>
      </c>
      <c r="U776" s="17" t="str">
        <f t="shared" si="153"/>
        <v/>
      </c>
      <c r="V776" s="17" t="str">
        <f t="shared" si="153"/>
        <v/>
      </c>
      <c r="W776" s="17" t="str">
        <f t="shared" si="153"/>
        <v/>
      </c>
      <c r="X776" s="17" t="str">
        <f t="shared" si="150"/>
        <v/>
      </c>
      <c r="Y776" s="17" t="str">
        <f t="shared" si="150"/>
        <v/>
      </c>
      <c r="Z776" s="17" t="str">
        <f t="shared" si="150"/>
        <v/>
      </c>
      <c r="AA776" s="17" t="str">
        <f t="shared" si="150"/>
        <v/>
      </c>
      <c r="AB776" s="17" t="str">
        <f t="shared" si="150"/>
        <v/>
      </c>
      <c r="AC776" s="17" t="str">
        <f t="shared" si="150"/>
        <v/>
      </c>
      <c r="AD776" s="17" t="str">
        <f t="shared" si="150"/>
        <v/>
      </c>
      <c r="AE776" s="17" t="str">
        <f t="shared" si="150"/>
        <v/>
      </c>
      <c r="AF776" s="17" t="str">
        <f t="shared" si="150"/>
        <v/>
      </c>
      <c r="AG776" s="17" t="str">
        <f t="shared" si="150"/>
        <v/>
      </c>
      <c r="AH776" s="17" t="str">
        <f t="shared" si="150"/>
        <v/>
      </c>
      <c r="AI776" s="17" t="str">
        <f t="shared" si="150"/>
        <v/>
      </c>
      <c r="AJ776" s="17" t="str">
        <f t="shared" si="143"/>
        <v/>
      </c>
      <c r="AK776" s="17" t="str">
        <f t="shared" si="143"/>
        <v/>
      </c>
    </row>
    <row r="777" spans="1:37" hidden="1" x14ac:dyDescent="0.2">
      <c r="A777" s="70" t="str">
        <f t="shared" si="151"/>
        <v/>
      </c>
      <c r="B777" s="228" t="str">
        <f>LEFT(TABLA!BC777,1)</f>
        <v>3</v>
      </c>
      <c r="C777" s="17" t="str">
        <f>TABLA!C777</f>
        <v>Ciencias Experimentales</v>
      </c>
      <c r="D777" s="17" t="str">
        <f>TABLA!F777</f>
        <v>F. Ciencias Químicas</v>
      </c>
      <c r="E777" s="148">
        <f>TABLA!BD777</f>
        <v>0</v>
      </c>
      <c r="F777" s="148">
        <f>TABLA!BE777</f>
        <v>0</v>
      </c>
      <c r="G777" s="70" t="str">
        <f t="shared" si="152"/>
        <v>0</v>
      </c>
      <c r="H777" s="17" t="str">
        <f t="shared" si="153"/>
        <v/>
      </c>
      <c r="I777" s="17" t="str">
        <f t="shared" si="153"/>
        <v/>
      </c>
      <c r="J777" s="17" t="str">
        <f t="shared" si="153"/>
        <v/>
      </c>
      <c r="K777" s="17" t="str">
        <f t="shared" si="153"/>
        <v/>
      </c>
      <c r="L777" s="17" t="str">
        <f t="shared" si="153"/>
        <v/>
      </c>
      <c r="M777" s="17" t="str">
        <f t="shared" si="153"/>
        <v/>
      </c>
      <c r="N777" s="17" t="str">
        <f t="shared" si="153"/>
        <v/>
      </c>
      <c r="O777" s="17" t="str">
        <f t="shared" si="153"/>
        <v/>
      </c>
      <c r="P777" s="17" t="str">
        <f t="shared" si="153"/>
        <v/>
      </c>
      <c r="Q777" s="17" t="str">
        <f t="shared" si="153"/>
        <v/>
      </c>
      <c r="R777" s="17" t="str">
        <f t="shared" si="153"/>
        <v/>
      </c>
      <c r="S777" s="17" t="str">
        <f t="shared" si="153"/>
        <v/>
      </c>
      <c r="T777" s="17" t="str">
        <f t="shared" si="153"/>
        <v/>
      </c>
      <c r="U777" s="17" t="str">
        <f t="shared" si="153"/>
        <v/>
      </c>
      <c r="V777" s="17" t="str">
        <f t="shared" si="153"/>
        <v/>
      </c>
      <c r="W777" s="17" t="str">
        <f t="shared" si="153"/>
        <v/>
      </c>
      <c r="X777" s="17" t="str">
        <f t="shared" si="150"/>
        <v/>
      </c>
      <c r="Y777" s="17" t="str">
        <f t="shared" si="150"/>
        <v/>
      </c>
      <c r="Z777" s="17" t="str">
        <f t="shared" si="150"/>
        <v/>
      </c>
      <c r="AA777" s="17" t="str">
        <f t="shared" si="150"/>
        <v/>
      </c>
      <c r="AB777" s="17" t="str">
        <f t="shared" si="150"/>
        <v/>
      </c>
      <c r="AC777" s="17" t="str">
        <f t="shared" si="150"/>
        <v/>
      </c>
      <c r="AD777" s="17" t="str">
        <f t="shared" si="150"/>
        <v/>
      </c>
      <c r="AE777" s="17" t="str">
        <f t="shared" si="150"/>
        <v/>
      </c>
      <c r="AF777" s="17" t="str">
        <f t="shared" si="150"/>
        <v/>
      </c>
      <c r="AG777" s="17" t="str">
        <f t="shared" si="150"/>
        <v/>
      </c>
      <c r="AH777" s="17" t="str">
        <f t="shared" si="150"/>
        <v/>
      </c>
      <c r="AI777" s="17" t="str">
        <f t="shared" si="150"/>
        <v/>
      </c>
      <c r="AJ777" s="17" t="str">
        <f t="shared" si="143"/>
        <v/>
      </c>
      <c r="AK777" s="17" t="str">
        <f t="shared" si="143"/>
        <v/>
      </c>
    </row>
    <row r="778" spans="1:37" hidden="1" x14ac:dyDescent="0.2">
      <c r="A778" s="70" t="str">
        <f t="shared" si="151"/>
        <v/>
      </c>
      <c r="B778" s="228" t="str">
        <f>LEFT(TABLA!BC778,1)</f>
        <v>5</v>
      </c>
      <c r="C778" s="17" t="str">
        <f>TABLA!C778</f>
        <v>Ciencias de la Salud</v>
      </c>
      <c r="D778" s="17" t="str">
        <f>TABLA!F778</f>
        <v>F. Psicología</v>
      </c>
      <c r="E778" s="148">
        <f>TABLA!BD778</f>
        <v>0</v>
      </c>
      <c r="F778" s="148">
        <f>TABLA!BE778</f>
        <v>0</v>
      </c>
      <c r="G778" s="70" t="str">
        <f t="shared" si="152"/>
        <v>0</v>
      </c>
      <c r="H778" s="17" t="str">
        <f t="shared" si="153"/>
        <v/>
      </c>
      <c r="I778" s="17" t="str">
        <f t="shared" si="153"/>
        <v/>
      </c>
      <c r="J778" s="17" t="str">
        <f t="shared" si="153"/>
        <v/>
      </c>
      <c r="K778" s="17" t="str">
        <f t="shared" si="153"/>
        <v/>
      </c>
      <c r="L778" s="17" t="str">
        <f t="shared" si="153"/>
        <v/>
      </c>
      <c r="M778" s="17" t="str">
        <f t="shared" si="153"/>
        <v/>
      </c>
      <c r="N778" s="17" t="str">
        <f t="shared" si="153"/>
        <v/>
      </c>
      <c r="O778" s="17" t="str">
        <f t="shared" si="153"/>
        <v/>
      </c>
      <c r="P778" s="17" t="str">
        <f t="shared" si="153"/>
        <v/>
      </c>
      <c r="Q778" s="17" t="str">
        <f t="shared" si="153"/>
        <v/>
      </c>
      <c r="R778" s="17" t="str">
        <f t="shared" si="153"/>
        <v/>
      </c>
      <c r="S778" s="17" t="str">
        <f t="shared" si="153"/>
        <v/>
      </c>
      <c r="T778" s="17" t="str">
        <f t="shared" si="153"/>
        <v/>
      </c>
      <c r="U778" s="17" t="str">
        <f t="shared" si="153"/>
        <v/>
      </c>
      <c r="V778" s="17" t="str">
        <f t="shared" si="153"/>
        <v/>
      </c>
      <c r="W778" s="17" t="str">
        <f t="shared" si="153"/>
        <v/>
      </c>
      <c r="X778" s="17" t="str">
        <f t="shared" si="150"/>
        <v/>
      </c>
      <c r="Y778" s="17" t="str">
        <f t="shared" si="150"/>
        <v/>
      </c>
      <c r="Z778" s="17" t="str">
        <f t="shared" si="150"/>
        <v/>
      </c>
      <c r="AA778" s="17" t="str">
        <f t="shared" si="150"/>
        <v/>
      </c>
      <c r="AB778" s="17" t="str">
        <f t="shared" si="150"/>
        <v/>
      </c>
      <c r="AC778" s="17" t="str">
        <f t="shared" si="150"/>
        <v/>
      </c>
      <c r="AD778" s="17" t="str">
        <f t="shared" si="150"/>
        <v/>
      </c>
      <c r="AE778" s="17" t="str">
        <f t="shared" si="150"/>
        <v/>
      </c>
      <c r="AF778" s="17" t="str">
        <f t="shared" si="150"/>
        <v/>
      </c>
      <c r="AG778" s="17" t="str">
        <f t="shared" si="150"/>
        <v/>
      </c>
      <c r="AH778" s="17" t="str">
        <f t="shared" si="150"/>
        <v/>
      </c>
      <c r="AI778" s="17" t="str">
        <f t="shared" si="150"/>
        <v/>
      </c>
      <c r="AJ778" s="17" t="str">
        <f t="shared" si="143"/>
        <v/>
      </c>
      <c r="AK778" s="17" t="str">
        <f t="shared" si="143"/>
        <v/>
      </c>
    </row>
    <row r="779" spans="1:37" hidden="1" x14ac:dyDescent="0.2">
      <c r="A779" s="70" t="str">
        <f t="shared" si="151"/>
        <v/>
      </c>
      <c r="B779" s="228" t="str">
        <f>LEFT(TABLA!BC779,1)</f>
        <v>4</v>
      </c>
      <c r="C779" s="17" t="str">
        <f>TABLA!C779</f>
        <v>Ciencias Experimentales</v>
      </c>
      <c r="D779" s="17" t="str">
        <f>TABLA!F779</f>
        <v>F. Ciencias Físicas</v>
      </c>
      <c r="E779" s="148">
        <f>TABLA!BD779</f>
        <v>0</v>
      </c>
      <c r="F779" s="148">
        <f>TABLA!BE779</f>
        <v>0</v>
      </c>
      <c r="G779" s="70" t="str">
        <f t="shared" si="152"/>
        <v>0</v>
      </c>
      <c r="H779" s="17" t="str">
        <f t="shared" si="153"/>
        <v/>
      </c>
      <c r="I779" s="17" t="str">
        <f t="shared" si="153"/>
        <v/>
      </c>
      <c r="J779" s="17" t="str">
        <f t="shared" si="153"/>
        <v/>
      </c>
      <c r="K779" s="17" t="str">
        <f t="shared" si="153"/>
        <v/>
      </c>
      <c r="L779" s="17" t="str">
        <f t="shared" si="153"/>
        <v/>
      </c>
      <c r="M779" s="17" t="str">
        <f t="shared" si="153"/>
        <v/>
      </c>
      <c r="N779" s="17" t="str">
        <f t="shared" si="153"/>
        <v/>
      </c>
      <c r="O779" s="17" t="str">
        <f t="shared" si="153"/>
        <v/>
      </c>
      <c r="P779" s="17" t="str">
        <f t="shared" si="153"/>
        <v/>
      </c>
      <c r="Q779" s="17" t="str">
        <f t="shared" si="153"/>
        <v/>
      </c>
      <c r="R779" s="17" t="str">
        <f t="shared" si="153"/>
        <v/>
      </c>
      <c r="S779" s="17" t="str">
        <f t="shared" si="153"/>
        <v/>
      </c>
      <c r="T779" s="17" t="str">
        <f t="shared" si="153"/>
        <v/>
      </c>
      <c r="U779" s="17" t="str">
        <f t="shared" si="153"/>
        <v/>
      </c>
      <c r="V779" s="17" t="str">
        <f t="shared" si="153"/>
        <v/>
      </c>
      <c r="W779" s="17" t="str">
        <f t="shared" si="153"/>
        <v/>
      </c>
      <c r="X779" s="17" t="str">
        <f t="shared" si="150"/>
        <v/>
      </c>
      <c r="Y779" s="17" t="str">
        <f t="shared" si="150"/>
        <v/>
      </c>
      <c r="Z779" s="17" t="str">
        <f t="shared" si="150"/>
        <v/>
      </c>
      <c r="AA779" s="17" t="str">
        <f t="shared" si="150"/>
        <v/>
      </c>
      <c r="AB779" s="17" t="str">
        <f t="shared" si="150"/>
        <v/>
      </c>
      <c r="AC779" s="17" t="str">
        <f t="shared" si="150"/>
        <v/>
      </c>
      <c r="AD779" s="17" t="str">
        <f t="shared" si="150"/>
        <v/>
      </c>
      <c r="AE779" s="17" t="str">
        <f t="shared" si="150"/>
        <v/>
      </c>
      <c r="AF779" s="17" t="str">
        <f t="shared" si="150"/>
        <v/>
      </c>
      <c r="AG779" s="17" t="str">
        <f t="shared" si="150"/>
        <v/>
      </c>
      <c r="AH779" s="17" t="str">
        <f t="shared" si="150"/>
        <v/>
      </c>
      <c r="AI779" s="17" t="str">
        <f t="shared" si="150"/>
        <v/>
      </c>
      <c r="AJ779" s="17" t="str">
        <f t="shared" si="143"/>
        <v/>
      </c>
      <c r="AK779" s="17" t="str">
        <f t="shared" si="143"/>
        <v/>
      </c>
    </row>
    <row r="780" spans="1:37" hidden="1" x14ac:dyDescent="0.2">
      <c r="A780" s="70" t="str">
        <f t="shared" si="151"/>
        <v/>
      </c>
      <c r="B780" s="228" t="str">
        <f>LEFT(TABLA!BC780,1)</f>
        <v>3</v>
      </c>
      <c r="C780" s="17" t="str">
        <f>TABLA!C780</f>
        <v>Ciencias de la Salud</v>
      </c>
      <c r="D780" s="17" t="str">
        <f>TABLA!F780</f>
        <v>F. Farmacia</v>
      </c>
      <c r="E780" s="148">
        <f>TABLA!BD780</f>
        <v>0</v>
      </c>
      <c r="F780" s="148">
        <f>TABLA!BE780</f>
        <v>0</v>
      </c>
      <c r="G780" s="70" t="str">
        <f t="shared" si="152"/>
        <v>0</v>
      </c>
      <c r="H780" s="17" t="str">
        <f t="shared" si="153"/>
        <v/>
      </c>
      <c r="I780" s="17" t="str">
        <f t="shared" si="153"/>
        <v/>
      </c>
      <c r="J780" s="17" t="str">
        <f t="shared" si="153"/>
        <v/>
      </c>
      <c r="K780" s="17" t="str">
        <f t="shared" si="153"/>
        <v/>
      </c>
      <c r="L780" s="17" t="str">
        <f t="shared" si="153"/>
        <v/>
      </c>
      <c r="M780" s="17" t="str">
        <f t="shared" si="153"/>
        <v/>
      </c>
      <c r="N780" s="17" t="str">
        <f t="shared" si="153"/>
        <v/>
      </c>
      <c r="O780" s="17" t="str">
        <f t="shared" si="153"/>
        <v/>
      </c>
      <c r="P780" s="17" t="str">
        <f t="shared" si="153"/>
        <v/>
      </c>
      <c r="Q780" s="17" t="str">
        <f t="shared" si="153"/>
        <v/>
      </c>
      <c r="R780" s="17" t="str">
        <f t="shared" si="153"/>
        <v/>
      </c>
      <c r="S780" s="17" t="str">
        <f t="shared" si="153"/>
        <v/>
      </c>
      <c r="T780" s="17" t="str">
        <f t="shared" si="153"/>
        <v/>
      </c>
      <c r="U780" s="17" t="str">
        <f t="shared" si="153"/>
        <v/>
      </c>
      <c r="V780" s="17" t="str">
        <f t="shared" si="153"/>
        <v/>
      </c>
      <c r="W780" s="17" t="str">
        <f t="shared" si="153"/>
        <v/>
      </c>
      <c r="X780" s="17" t="str">
        <f t="shared" si="150"/>
        <v/>
      </c>
      <c r="Y780" s="17" t="str">
        <f t="shared" si="150"/>
        <v/>
      </c>
      <c r="Z780" s="17" t="str">
        <f t="shared" si="150"/>
        <v/>
      </c>
      <c r="AA780" s="17" t="str">
        <f t="shared" si="150"/>
        <v/>
      </c>
      <c r="AB780" s="17" t="str">
        <f t="shared" si="150"/>
        <v/>
      </c>
      <c r="AC780" s="17" t="str">
        <f t="shared" si="150"/>
        <v/>
      </c>
      <c r="AD780" s="17" t="str">
        <f t="shared" si="150"/>
        <v/>
      </c>
      <c r="AE780" s="17" t="str">
        <f t="shared" si="150"/>
        <v/>
      </c>
      <c r="AF780" s="17" t="str">
        <f t="shared" si="150"/>
        <v/>
      </c>
      <c r="AG780" s="17" t="str">
        <f t="shared" si="150"/>
        <v/>
      </c>
      <c r="AH780" s="17" t="str">
        <f t="shared" si="150"/>
        <v/>
      </c>
      <c r="AI780" s="17" t="str">
        <f t="shared" si="150"/>
        <v/>
      </c>
      <c r="AJ780" s="17" t="str">
        <f t="shared" si="143"/>
        <v/>
      </c>
      <c r="AK780" s="17" t="str">
        <f t="shared" si="143"/>
        <v/>
      </c>
    </row>
    <row r="781" spans="1:37" hidden="1" x14ac:dyDescent="0.2">
      <c r="A781" s="70" t="str">
        <f t="shared" si="151"/>
        <v/>
      </c>
      <c r="B781" s="228" t="str">
        <f>LEFT(TABLA!BC781,1)</f>
        <v>4</v>
      </c>
      <c r="C781" s="17" t="str">
        <f>TABLA!C781</f>
        <v>Ciencias de la Salud</v>
      </c>
      <c r="D781" s="17" t="str">
        <f>TABLA!F781</f>
        <v>F. Odontología</v>
      </c>
      <c r="E781" s="148">
        <f>TABLA!BD781</f>
        <v>0</v>
      </c>
      <c r="F781" s="148">
        <f>TABLA!BE781</f>
        <v>0</v>
      </c>
      <c r="G781" s="70" t="str">
        <f t="shared" si="152"/>
        <v>0</v>
      </c>
      <c r="H781" s="17" t="str">
        <f t="shared" si="153"/>
        <v/>
      </c>
      <c r="I781" s="17" t="str">
        <f t="shared" si="153"/>
        <v/>
      </c>
      <c r="J781" s="17" t="str">
        <f t="shared" si="153"/>
        <v/>
      </c>
      <c r="K781" s="17" t="str">
        <f t="shared" si="153"/>
        <v/>
      </c>
      <c r="L781" s="17" t="str">
        <f t="shared" si="153"/>
        <v/>
      </c>
      <c r="M781" s="17" t="str">
        <f t="shared" si="153"/>
        <v/>
      </c>
      <c r="N781" s="17" t="str">
        <f t="shared" si="153"/>
        <v/>
      </c>
      <c r="O781" s="17" t="str">
        <f t="shared" si="153"/>
        <v/>
      </c>
      <c r="P781" s="17" t="str">
        <f t="shared" si="153"/>
        <v/>
      </c>
      <c r="Q781" s="17" t="str">
        <f t="shared" si="153"/>
        <v/>
      </c>
      <c r="R781" s="17" t="str">
        <f t="shared" si="153"/>
        <v/>
      </c>
      <c r="S781" s="17" t="str">
        <f t="shared" si="153"/>
        <v/>
      </c>
      <c r="T781" s="17" t="str">
        <f t="shared" si="153"/>
        <v/>
      </c>
      <c r="U781" s="17" t="str">
        <f t="shared" si="153"/>
        <v/>
      </c>
      <c r="V781" s="17" t="str">
        <f t="shared" si="153"/>
        <v/>
      </c>
      <c r="W781" s="17" t="str">
        <f t="shared" si="153"/>
        <v/>
      </c>
      <c r="X781" s="17" t="str">
        <f t="shared" si="150"/>
        <v/>
      </c>
      <c r="Y781" s="17" t="str">
        <f t="shared" si="150"/>
        <v/>
      </c>
      <c r="Z781" s="17" t="str">
        <f t="shared" si="150"/>
        <v/>
      </c>
      <c r="AA781" s="17" t="str">
        <f t="shared" si="150"/>
        <v/>
      </c>
      <c r="AB781" s="17" t="str">
        <f t="shared" si="150"/>
        <v/>
      </c>
      <c r="AC781" s="17" t="str">
        <f t="shared" si="150"/>
        <v/>
      </c>
      <c r="AD781" s="17" t="str">
        <f t="shared" si="150"/>
        <v/>
      </c>
      <c r="AE781" s="17" t="str">
        <f t="shared" si="150"/>
        <v/>
      </c>
      <c r="AF781" s="17" t="str">
        <f t="shared" si="150"/>
        <v/>
      </c>
      <c r="AG781" s="17" t="str">
        <f t="shared" si="150"/>
        <v/>
      </c>
      <c r="AH781" s="17" t="str">
        <f t="shared" si="150"/>
        <v/>
      </c>
      <c r="AI781" s="17" t="str">
        <f t="shared" si="150"/>
        <v/>
      </c>
      <c r="AJ781" s="17" t="str">
        <f t="shared" si="143"/>
        <v/>
      </c>
      <c r="AK781" s="17" t="str">
        <f t="shared" si="143"/>
        <v/>
      </c>
    </row>
    <row r="782" spans="1:37" hidden="1" x14ac:dyDescent="0.2">
      <c r="A782" s="70" t="str">
        <f t="shared" si="151"/>
        <v/>
      </c>
      <c r="B782" s="228" t="str">
        <f>LEFT(TABLA!BC782,1)</f>
        <v>5</v>
      </c>
      <c r="C782" s="17" t="str">
        <f>TABLA!C782</f>
        <v>Humanidades</v>
      </c>
      <c r="D782" s="17" t="str">
        <f>TABLA!F782</f>
        <v>F. Bellas Artes</v>
      </c>
      <c r="E782" s="148">
        <f>TABLA!BD782</f>
        <v>0</v>
      </c>
      <c r="F782" s="148">
        <f>TABLA!BE782</f>
        <v>0</v>
      </c>
      <c r="G782" s="70" t="str">
        <f t="shared" si="152"/>
        <v>0</v>
      </c>
      <c r="H782" s="17" t="str">
        <f t="shared" si="153"/>
        <v/>
      </c>
      <c r="I782" s="17" t="str">
        <f t="shared" si="153"/>
        <v/>
      </c>
      <c r="J782" s="17" t="str">
        <f t="shared" si="153"/>
        <v/>
      </c>
      <c r="K782" s="17" t="str">
        <f t="shared" si="153"/>
        <v/>
      </c>
      <c r="L782" s="17" t="str">
        <f t="shared" si="153"/>
        <v/>
      </c>
      <c r="M782" s="17" t="str">
        <f t="shared" si="153"/>
        <v/>
      </c>
      <c r="N782" s="17" t="str">
        <f t="shared" si="153"/>
        <v/>
      </c>
      <c r="O782" s="17" t="str">
        <f t="shared" si="153"/>
        <v/>
      </c>
      <c r="P782" s="17" t="str">
        <f t="shared" si="153"/>
        <v/>
      </c>
      <c r="Q782" s="17" t="str">
        <f t="shared" si="153"/>
        <v/>
      </c>
      <c r="R782" s="17" t="str">
        <f t="shared" si="153"/>
        <v/>
      </c>
      <c r="S782" s="17" t="str">
        <f t="shared" si="153"/>
        <v/>
      </c>
      <c r="T782" s="17" t="str">
        <f t="shared" si="153"/>
        <v/>
      </c>
      <c r="U782" s="17" t="str">
        <f t="shared" si="153"/>
        <v/>
      </c>
      <c r="V782" s="17" t="str">
        <f t="shared" si="153"/>
        <v/>
      </c>
      <c r="W782" s="17" t="str">
        <f t="shared" si="153"/>
        <v/>
      </c>
      <c r="X782" s="17" t="str">
        <f t="shared" si="150"/>
        <v/>
      </c>
      <c r="Y782" s="17" t="str">
        <f t="shared" si="150"/>
        <v/>
      </c>
      <c r="Z782" s="17" t="str">
        <f t="shared" si="150"/>
        <v/>
      </c>
      <c r="AA782" s="17" t="str">
        <f t="shared" si="150"/>
        <v/>
      </c>
      <c r="AB782" s="17" t="str">
        <f t="shared" si="150"/>
        <v/>
      </c>
      <c r="AC782" s="17" t="str">
        <f t="shared" si="150"/>
        <v/>
      </c>
      <c r="AD782" s="17" t="str">
        <f t="shared" si="150"/>
        <v/>
      </c>
      <c r="AE782" s="17" t="str">
        <f t="shared" si="150"/>
        <v/>
      </c>
      <c r="AF782" s="17" t="str">
        <f t="shared" si="150"/>
        <v/>
      </c>
      <c r="AG782" s="17" t="str">
        <f t="shared" si="150"/>
        <v/>
      </c>
      <c r="AH782" s="17" t="str">
        <f t="shared" si="150"/>
        <v/>
      </c>
      <c r="AI782" s="17" t="str">
        <f t="shared" si="150"/>
        <v/>
      </c>
      <c r="AJ782" s="17" t="str">
        <f t="shared" si="143"/>
        <v/>
      </c>
      <c r="AK782" s="17" t="str">
        <f t="shared" si="143"/>
        <v/>
      </c>
    </row>
    <row r="783" spans="1:37" hidden="1" x14ac:dyDescent="0.2">
      <c r="A783" s="70" t="str">
        <f t="shared" si="151"/>
        <v/>
      </c>
      <c r="B783" s="228" t="str">
        <f>LEFT(TABLA!BC783,1)</f>
        <v>4</v>
      </c>
      <c r="C783" s="17" t="str">
        <f>TABLA!C783</f>
        <v>Ciencias Sociales</v>
      </c>
      <c r="D783" s="17" t="str">
        <f>TABLA!F783</f>
        <v>F. Ciencias de la Información</v>
      </c>
      <c r="E783" s="148">
        <f>TABLA!BD783</f>
        <v>0</v>
      </c>
      <c r="F783" s="148">
        <f>TABLA!BE783</f>
        <v>0</v>
      </c>
      <c r="G783" s="70" t="str">
        <f t="shared" si="152"/>
        <v>0</v>
      </c>
      <c r="H783" s="17" t="str">
        <f t="shared" si="153"/>
        <v/>
      </c>
      <c r="I783" s="17" t="str">
        <f t="shared" si="153"/>
        <v/>
      </c>
      <c r="J783" s="17" t="str">
        <f t="shared" si="153"/>
        <v/>
      </c>
      <c r="K783" s="17" t="str">
        <f t="shared" si="153"/>
        <v/>
      </c>
      <c r="L783" s="17" t="str">
        <f t="shared" si="153"/>
        <v/>
      </c>
      <c r="M783" s="17" t="str">
        <f t="shared" si="153"/>
        <v/>
      </c>
      <c r="N783" s="17" t="str">
        <f t="shared" si="153"/>
        <v/>
      </c>
      <c r="O783" s="17" t="str">
        <f t="shared" si="153"/>
        <v/>
      </c>
      <c r="P783" s="17" t="str">
        <f t="shared" si="153"/>
        <v/>
      </c>
      <c r="Q783" s="17" t="str">
        <f t="shared" si="153"/>
        <v/>
      </c>
      <c r="R783" s="17" t="str">
        <f t="shared" si="153"/>
        <v/>
      </c>
      <c r="S783" s="17" t="str">
        <f t="shared" si="153"/>
        <v/>
      </c>
      <c r="T783" s="17" t="str">
        <f t="shared" si="153"/>
        <v/>
      </c>
      <c r="U783" s="17" t="str">
        <f t="shared" si="153"/>
        <v/>
      </c>
      <c r="V783" s="17" t="str">
        <f t="shared" si="153"/>
        <v/>
      </c>
      <c r="W783" s="17" t="str">
        <f t="shared" si="153"/>
        <v/>
      </c>
      <c r="X783" s="17" t="str">
        <f t="shared" si="150"/>
        <v/>
      </c>
      <c r="Y783" s="17" t="str">
        <f t="shared" si="150"/>
        <v/>
      </c>
      <c r="Z783" s="17" t="str">
        <f t="shared" si="150"/>
        <v/>
      </c>
      <c r="AA783" s="17" t="str">
        <f t="shared" si="150"/>
        <v/>
      </c>
      <c r="AB783" s="17" t="str">
        <f t="shared" si="150"/>
        <v/>
      </c>
      <c r="AC783" s="17" t="str">
        <f t="shared" si="150"/>
        <v/>
      </c>
      <c r="AD783" s="17" t="str">
        <f t="shared" si="150"/>
        <v/>
      </c>
      <c r="AE783" s="17" t="str">
        <f t="shared" si="150"/>
        <v/>
      </c>
      <c r="AF783" s="17" t="str">
        <f t="shared" si="150"/>
        <v/>
      </c>
      <c r="AG783" s="17" t="str">
        <f t="shared" si="150"/>
        <v/>
      </c>
      <c r="AH783" s="17" t="str">
        <f t="shared" si="150"/>
        <v/>
      </c>
      <c r="AI783" s="17" t="str">
        <f t="shared" si="150"/>
        <v/>
      </c>
      <c r="AJ783" s="17" t="str">
        <f t="shared" ref="AJ783:AK846" si="154">IFERROR((IF(FIND(AJ$2,$G783,1)&gt;0,AJ$3)),"")</f>
        <v/>
      </c>
      <c r="AK783" s="17" t="str">
        <f t="shared" si="154"/>
        <v/>
      </c>
    </row>
    <row r="784" spans="1:37" ht="38.75" hidden="1" x14ac:dyDescent="0.2">
      <c r="A784" s="70" t="str">
        <f t="shared" si="151"/>
        <v/>
      </c>
      <c r="B784" s="228" t="str">
        <f>LEFT(TABLA!BC784,1)</f>
        <v>4</v>
      </c>
      <c r="C784" s="17" t="str">
        <f>TABLA!C784</f>
        <v>Ciencias Sociales</v>
      </c>
      <c r="D784" s="17" t="str">
        <f>TABLA!F784</f>
        <v>F. Ciencias Políticas y Sociología</v>
      </c>
      <c r="E784" s="148" t="str">
        <f>TABLA!BD784</f>
        <v>Sinceramente me gustaria que en el caso de la facultad de politicas bajasen un poco la calefacción de la biblioteca porque esta a unos 40 grados</v>
      </c>
      <c r="F784" s="148">
        <f>TABLA!BE784</f>
        <v>0</v>
      </c>
      <c r="G784" s="70" t="str">
        <f t="shared" si="152"/>
        <v>SINCERAMENTE ME GUSTARIA QUE EN EL CASO DE LA FACULTAD DE POLITICAS BAJASEN UN POCO LA CALEFACCION DE LA BIBLIOTECA PORQUE ESTA A UNOS 40 GRADOS</v>
      </c>
      <c r="H784" s="17" t="str">
        <f t="shared" si="153"/>
        <v/>
      </c>
      <c r="I784" s="17" t="str">
        <f t="shared" si="153"/>
        <v/>
      </c>
      <c r="J784" s="17" t="str">
        <f t="shared" si="153"/>
        <v/>
      </c>
      <c r="K784" s="17" t="str">
        <f t="shared" si="153"/>
        <v/>
      </c>
      <c r="L784" s="17" t="str">
        <f t="shared" si="153"/>
        <v/>
      </c>
      <c r="M784" s="17" t="str">
        <f t="shared" si="153"/>
        <v/>
      </c>
      <c r="N784" s="17" t="str">
        <f t="shared" si="153"/>
        <v/>
      </c>
      <c r="O784" s="17" t="str">
        <f t="shared" si="153"/>
        <v/>
      </c>
      <c r="P784" s="17" t="str">
        <f t="shared" si="153"/>
        <v/>
      </c>
      <c r="Q784" s="17" t="str">
        <f t="shared" si="153"/>
        <v/>
      </c>
      <c r="R784" s="17" t="str">
        <f t="shared" si="153"/>
        <v/>
      </c>
      <c r="S784" s="17" t="str">
        <f t="shared" si="153"/>
        <v/>
      </c>
      <c r="T784" s="17" t="str">
        <f t="shared" si="153"/>
        <v/>
      </c>
      <c r="U784" s="17" t="str">
        <f t="shared" si="153"/>
        <v/>
      </c>
      <c r="V784" s="17" t="str">
        <f t="shared" si="153"/>
        <v/>
      </c>
      <c r="W784" s="17" t="str">
        <f t="shared" si="153"/>
        <v/>
      </c>
      <c r="X784" s="17" t="str">
        <f t="shared" si="150"/>
        <v/>
      </c>
      <c r="Y784" s="17" t="str">
        <f t="shared" si="150"/>
        <v/>
      </c>
      <c r="Z784" s="17" t="str">
        <f t="shared" si="150"/>
        <v/>
      </c>
      <c r="AA784" s="17" t="str">
        <f t="shared" si="150"/>
        <v/>
      </c>
      <c r="AB784" s="17" t="str">
        <f t="shared" si="150"/>
        <v/>
      </c>
      <c r="AC784" s="17" t="str">
        <f t="shared" si="150"/>
        <v/>
      </c>
      <c r="AD784" s="17" t="str">
        <f t="shared" si="150"/>
        <v/>
      </c>
      <c r="AE784" s="17" t="str">
        <f t="shared" si="150"/>
        <v/>
      </c>
      <c r="AF784" s="17" t="str">
        <f t="shared" si="150"/>
        <v/>
      </c>
      <c r="AG784" s="17" t="str">
        <f t="shared" si="150"/>
        <v/>
      </c>
      <c r="AH784" s="17" t="str">
        <f t="shared" si="150"/>
        <v/>
      </c>
      <c r="AI784" s="17" t="str">
        <f t="shared" si="150"/>
        <v/>
      </c>
      <c r="AJ784" s="17" t="str">
        <f t="shared" si="154"/>
        <v/>
      </c>
      <c r="AK784" s="17" t="str">
        <f t="shared" si="154"/>
        <v/>
      </c>
    </row>
    <row r="785" spans="1:37" hidden="1" x14ac:dyDescent="0.2">
      <c r="A785" s="70" t="str">
        <f t="shared" si="151"/>
        <v/>
      </c>
      <c r="B785" s="228" t="str">
        <f>LEFT(TABLA!BC785,1)</f>
        <v>5</v>
      </c>
      <c r="C785" s="17" t="str">
        <f>TABLA!C785</f>
        <v>Humanidades</v>
      </c>
      <c r="D785" s="17" t="str">
        <f>TABLA!F785</f>
        <v>F. Educación - Centro de Formación del Profesorado</v>
      </c>
      <c r="E785" s="148">
        <f>TABLA!BD785</f>
        <v>0</v>
      </c>
      <c r="F785" s="148">
        <f>TABLA!BE785</f>
        <v>0</v>
      </c>
      <c r="G785" s="70" t="str">
        <f t="shared" si="152"/>
        <v>0</v>
      </c>
      <c r="H785" s="17" t="str">
        <f t="shared" si="153"/>
        <v/>
      </c>
      <c r="I785" s="17" t="str">
        <f t="shared" si="153"/>
        <v/>
      </c>
      <c r="J785" s="17" t="str">
        <f t="shared" si="153"/>
        <v/>
      </c>
      <c r="K785" s="17" t="str">
        <f t="shared" si="153"/>
        <v/>
      </c>
      <c r="L785" s="17" t="str">
        <f t="shared" si="153"/>
        <v/>
      </c>
      <c r="M785" s="17" t="str">
        <f t="shared" si="153"/>
        <v/>
      </c>
      <c r="N785" s="17" t="str">
        <f t="shared" si="153"/>
        <v/>
      </c>
      <c r="O785" s="17" t="str">
        <f t="shared" si="153"/>
        <v/>
      </c>
      <c r="P785" s="17" t="str">
        <f t="shared" si="153"/>
        <v/>
      </c>
      <c r="Q785" s="17" t="str">
        <f t="shared" si="153"/>
        <v/>
      </c>
      <c r="R785" s="17" t="str">
        <f t="shared" si="153"/>
        <v/>
      </c>
      <c r="S785" s="17" t="str">
        <f t="shared" si="153"/>
        <v/>
      </c>
      <c r="T785" s="17" t="str">
        <f t="shared" si="153"/>
        <v/>
      </c>
      <c r="U785" s="17" t="str">
        <f t="shared" si="153"/>
        <v/>
      </c>
      <c r="V785" s="17" t="str">
        <f t="shared" si="153"/>
        <v/>
      </c>
      <c r="W785" s="17" t="str">
        <f t="shared" si="153"/>
        <v/>
      </c>
      <c r="X785" s="17" t="str">
        <f t="shared" si="150"/>
        <v/>
      </c>
      <c r="Y785" s="17" t="str">
        <f t="shared" si="150"/>
        <v/>
      </c>
      <c r="Z785" s="17" t="str">
        <f t="shared" si="150"/>
        <v/>
      </c>
      <c r="AA785" s="17" t="str">
        <f t="shared" si="150"/>
        <v/>
      </c>
      <c r="AB785" s="17" t="str">
        <f t="shared" si="150"/>
        <v/>
      </c>
      <c r="AC785" s="17" t="str">
        <f t="shared" si="150"/>
        <v/>
      </c>
      <c r="AD785" s="17" t="str">
        <f t="shared" si="150"/>
        <v/>
      </c>
      <c r="AE785" s="17" t="str">
        <f t="shared" si="150"/>
        <v/>
      </c>
      <c r="AF785" s="17" t="str">
        <f t="shared" si="150"/>
        <v/>
      </c>
      <c r="AG785" s="17" t="str">
        <f t="shared" si="150"/>
        <v/>
      </c>
      <c r="AH785" s="17" t="str">
        <f t="shared" si="150"/>
        <v/>
      </c>
      <c r="AI785" s="17" t="str">
        <f t="shared" si="150"/>
        <v/>
      </c>
      <c r="AJ785" s="17" t="str">
        <f t="shared" si="154"/>
        <v/>
      </c>
      <c r="AK785" s="17" t="str">
        <f t="shared" si="154"/>
        <v/>
      </c>
    </row>
    <row r="786" spans="1:37" hidden="1" x14ac:dyDescent="0.2">
      <c r="A786" s="70" t="str">
        <f t="shared" si="151"/>
        <v/>
      </c>
      <c r="B786" s="228" t="str">
        <f>LEFT(TABLA!BC786,1)</f>
        <v>4</v>
      </c>
      <c r="C786" s="17" t="str">
        <f>TABLA!C786</f>
        <v>Humanidades</v>
      </c>
      <c r="D786" s="17" t="str">
        <f>TABLA!F786</f>
        <v>F. Bellas Artes</v>
      </c>
      <c r="E786" s="148">
        <f>TABLA!BD786</f>
        <v>0</v>
      </c>
      <c r="F786" s="148">
        <f>TABLA!BE786</f>
        <v>0</v>
      </c>
      <c r="G786" s="70" t="str">
        <f t="shared" si="152"/>
        <v>0</v>
      </c>
      <c r="H786" s="17" t="str">
        <f t="shared" si="153"/>
        <v/>
      </c>
      <c r="I786" s="17" t="str">
        <f t="shared" si="153"/>
        <v/>
      </c>
      <c r="J786" s="17" t="str">
        <f t="shared" si="153"/>
        <v/>
      </c>
      <c r="K786" s="17" t="str">
        <f t="shared" si="153"/>
        <v/>
      </c>
      <c r="L786" s="17" t="str">
        <f t="shared" si="153"/>
        <v/>
      </c>
      <c r="M786" s="17" t="str">
        <f t="shared" si="153"/>
        <v/>
      </c>
      <c r="N786" s="17" t="str">
        <f t="shared" si="153"/>
        <v/>
      </c>
      <c r="O786" s="17" t="str">
        <f t="shared" si="153"/>
        <v/>
      </c>
      <c r="P786" s="17" t="str">
        <f t="shared" si="153"/>
        <v/>
      </c>
      <c r="Q786" s="17" t="str">
        <f t="shared" si="153"/>
        <v/>
      </c>
      <c r="R786" s="17" t="str">
        <f t="shared" si="153"/>
        <v/>
      </c>
      <c r="S786" s="17" t="str">
        <f t="shared" si="153"/>
        <v/>
      </c>
      <c r="T786" s="17" t="str">
        <f t="shared" si="153"/>
        <v/>
      </c>
      <c r="U786" s="17" t="str">
        <f t="shared" si="153"/>
        <v/>
      </c>
      <c r="V786" s="17" t="str">
        <f t="shared" si="153"/>
        <v/>
      </c>
      <c r="W786" s="17" t="str">
        <f t="shared" si="153"/>
        <v/>
      </c>
      <c r="X786" s="17" t="str">
        <f t="shared" si="150"/>
        <v/>
      </c>
      <c r="Y786" s="17" t="str">
        <f t="shared" si="150"/>
        <v/>
      </c>
      <c r="Z786" s="17" t="str">
        <f t="shared" si="150"/>
        <v/>
      </c>
      <c r="AA786" s="17" t="str">
        <f t="shared" si="150"/>
        <v/>
      </c>
      <c r="AB786" s="17" t="str">
        <f t="shared" si="150"/>
        <v/>
      </c>
      <c r="AC786" s="17" t="str">
        <f t="shared" si="150"/>
        <v/>
      </c>
      <c r="AD786" s="17" t="str">
        <f t="shared" si="150"/>
        <v/>
      </c>
      <c r="AE786" s="17" t="str">
        <f t="shared" si="150"/>
        <v/>
      </c>
      <c r="AF786" s="17" t="str">
        <f t="shared" si="150"/>
        <v/>
      </c>
      <c r="AG786" s="17" t="str">
        <f t="shared" si="150"/>
        <v/>
      </c>
      <c r="AH786" s="17" t="str">
        <f t="shared" si="150"/>
        <v/>
      </c>
      <c r="AI786" s="17" t="str">
        <f t="shared" si="150"/>
        <v/>
      </c>
      <c r="AJ786" s="17" t="str">
        <f t="shared" si="154"/>
        <v/>
      </c>
      <c r="AK786" s="17" t="str">
        <f t="shared" si="154"/>
        <v/>
      </c>
    </row>
    <row r="787" spans="1:37" hidden="1" x14ac:dyDescent="0.2">
      <c r="A787" s="70" t="str">
        <f t="shared" si="151"/>
        <v/>
      </c>
      <c r="B787" s="228" t="str">
        <f>LEFT(TABLA!BC787,1)</f>
        <v>4</v>
      </c>
      <c r="C787" s="17" t="str">
        <f>TABLA!C787</f>
        <v>Humanidades</v>
      </c>
      <c r="D787" s="17" t="str">
        <f>TABLA!F787</f>
        <v>F. Filología</v>
      </c>
      <c r="E787" s="148">
        <f>TABLA!BD787</f>
        <v>0</v>
      </c>
      <c r="F787" s="148">
        <f>TABLA!BE787</f>
        <v>0</v>
      </c>
      <c r="G787" s="70" t="str">
        <f t="shared" si="152"/>
        <v>0</v>
      </c>
      <c r="H787" s="17" t="str">
        <f t="shared" si="153"/>
        <v/>
      </c>
      <c r="I787" s="17" t="str">
        <f t="shared" si="153"/>
        <v/>
      </c>
      <c r="J787" s="17" t="str">
        <f t="shared" si="153"/>
        <v/>
      </c>
      <c r="K787" s="17" t="str">
        <f t="shared" si="153"/>
        <v/>
      </c>
      <c r="L787" s="17" t="str">
        <f t="shared" si="153"/>
        <v/>
      </c>
      <c r="M787" s="17" t="str">
        <f t="shared" si="153"/>
        <v/>
      </c>
      <c r="N787" s="17" t="str">
        <f t="shared" si="153"/>
        <v/>
      </c>
      <c r="O787" s="17" t="str">
        <f t="shared" si="153"/>
        <v/>
      </c>
      <c r="P787" s="17" t="str">
        <f t="shared" si="153"/>
        <v/>
      </c>
      <c r="Q787" s="17" t="str">
        <f t="shared" si="153"/>
        <v/>
      </c>
      <c r="R787" s="17" t="str">
        <f t="shared" si="153"/>
        <v/>
      </c>
      <c r="S787" s="17" t="str">
        <f t="shared" si="153"/>
        <v/>
      </c>
      <c r="T787" s="17" t="str">
        <f t="shared" si="153"/>
        <v/>
      </c>
      <c r="U787" s="17" t="str">
        <f t="shared" si="153"/>
        <v/>
      </c>
      <c r="V787" s="17" t="str">
        <f t="shared" si="153"/>
        <v/>
      </c>
      <c r="W787" s="17" t="str">
        <f t="shared" si="153"/>
        <v/>
      </c>
      <c r="X787" s="17" t="str">
        <f t="shared" si="150"/>
        <v/>
      </c>
      <c r="Y787" s="17" t="str">
        <f t="shared" si="150"/>
        <v/>
      </c>
      <c r="Z787" s="17" t="str">
        <f t="shared" si="150"/>
        <v/>
      </c>
      <c r="AA787" s="17" t="str">
        <f t="shared" si="150"/>
        <v/>
      </c>
      <c r="AB787" s="17" t="str">
        <f t="shared" si="150"/>
        <v/>
      </c>
      <c r="AC787" s="17" t="str">
        <f t="shared" si="150"/>
        <v/>
      </c>
      <c r="AD787" s="17" t="str">
        <f t="shared" si="150"/>
        <v/>
      </c>
      <c r="AE787" s="17" t="str">
        <f t="shared" si="150"/>
        <v/>
      </c>
      <c r="AF787" s="17" t="str">
        <f t="shared" si="150"/>
        <v/>
      </c>
      <c r="AG787" s="17" t="str">
        <f t="shared" si="150"/>
        <v/>
      </c>
      <c r="AH787" s="17" t="str">
        <f t="shared" si="150"/>
        <v/>
      </c>
      <c r="AI787" s="17" t="str">
        <f t="shared" si="150"/>
        <v/>
      </c>
      <c r="AJ787" s="17" t="str">
        <f t="shared" si="154"/>
        <v/>
      </c>
      <c r="AK787" s="17" t="str">
        <f t="shared" si="154"/>
        <v/>
      </c>
    </row>
    <row r="788" spans="1:37" hidden="1" x14ac:dyDescent="0.2">
      <c r="A788" s="70" t="str">
        <f t="shared" si="151"/>
        <v/>
      </c>
      <c r="B788" s="228" t="str">
        <f>LEFT(TABLA!BC788,1)</f>
        <v>4</v>
      </c>
      <c r="C788" s="17" t="str">
        <f>TABLA!C788</f>
        <v/>
      </c>
      <c r="D788" s="17">
        <f>TABLA!F788</f>
        <v>0</v>
      </c>
      <c r="E788" s="148">
        <f>TABLA!BD788</f>
        <v>0</v>
      </c>
      <c r="F788" s="148">
        <f>TABLA!BE788</f>
        <v>0</v>
      </c>
      <c r="G788" s="70" t="str">
        <f t="shared" si="152"/>
        <v>0</v>
      </c>
      <c r="H788" s="17" t="str">
        <f t="shared" si="153"/>
        <v/>
      </c>
      <c r="I788" s="17" t="str">
        <f t="shared" si="153"/>
        <v/>
      </c>
      <c r="J788" s="17" t="str">
        <f t="shared" si="153"/>
        <v/>
      </c>
      <c r="K788" s="17" t="str">
        <f t="shared" si="153"/>
        <v/>
      </c>
      <c r="L788" s="17" t="str">
        <f t="shared" si="153"/>
        <v/>
      </c>
      <c r="M788" s="17" t="str">
        <f t="shared" si="153"/>
        <v/>
      </c>
      <c r="N788" s="17" t="str">
        <f t="shared" si="153"/>
        <v/>
      </c>
      <c r="O788" s="17" t="str">
        <f t="shared" si="153"/>
        <v/>
      </c>
      <c r="P788" s="17" t="str">
        <f t="shared" si="153"/>
        <v/>
      </c>
      <c r="Q788" s="17" t="str">
        <f t="shared" si="153"/>
        <v/>
      </c>
      <c r="R788" s="17" t="str">
        <f t="shared" si="153"/>
        <v/>
      </c>
      <c r="S788" s="17" t="str">
        <f t="shared" si="153"/>
        <v/>
      </c>
      <c r="T788" s="17" t="str">
        <f t="shared" si="153"/>
        <v/>
      </c>
      <c r="U788" s="17" t="str">
        <f t="shared" si="153"/>
        <v/>
      </c>
      <c r="V788" s="17" t="str">
        <f t="shared" si="153"/>
        <v/>
      </c>
      <c r="W788" s="17" t="str">
        <f t="shared" si="153"/>
        <v/>
      </c>
      <c r="X788" s="17" t="str">
        <f t="shared" si="150"/>
        <v/>
      </c>
      <c r="Y788" s="17" t="str">
        <f t="shared" si="150"/>
        <v/>
      </c>
      <c r="Z788" s="17" t="str">
        <f t="shared" si="150"/>
        <v/>
      </c>
      <c r="AA788" s="17" t="str">
        <f t="shared" si="150"/>
        <v/>
      </c>
      <c r="AB788" s="17" t="str">
        <f t="shared" si="150"/>
        <v/>
      </c>
      <c r="AC788" s="17" t="str">
        <f t="shared" si="150"/>
        <v/>
      </c>
      <c r="AD788" s="17" t="str">
        <f t="shared" si="150"/>
        <v/>
      </c>
      <c r="AE788" s="17" t="str">
        <f t="shared" si="150"/>
        <v/>
      </c>
      <c r="AF788" s="17" t="str">
        <f t="shared" si="150"/>
        <v/>
      </c>
      <c r="AG788" s="17" t="str">
        <f t="shared" si="150"/>
        <v/>
      </c>
      <c r="AH788" s="17" t="str">
        <f t="shared" si="150"/>
        <v/>
      </c>
      <c r="AI788" s="17" t="str">
        <f t="shared" si="150"/>
        <v/>
      </c>
      <c r="AJ788" s="17" t="str">
        <f t="shared" si="154"/>
        <v/>
      </c>
      <c r="AK788" s="17" t="str">
        <f t="shared" si="154"/>
        <v/>
      </c>
    </row>
    <row r="789" spans="1:37" ht="38.75" x14ac:dyDescent="0.2">
      <c r="A789" s="70" t="str">
        <f t="shared" si="151"/>
        <v xml:space="preserve">BIBLIOTECARIOS; PRESTAMO; REVISTAS; </v>
      </c>
      <c r="B789" s="228" t="str">
        <f>LEFT(TABLA!BC789,1)</f>
        <v>4</v>
      </c>
      <c r="C789" s="264" t="str">
        <f>TABLA!C789</f>
        <v>Humanidades</v>
      </c>
      <c r="D789" s="264" t="str">
        <f>TABLA!F789</f>
        <v>F. Educación - Centro de Formación del Profesorado</v>
      </c>
      <c r="E789" s="148" t="str">
        <f>TABLA!BD789</f>
        <v>A pesar de que considero que hay muchas revistas o plataformas a las que debería facilitarse el acceso, el préstamo interbibliotecario funciona muy bien.</v>
      </c>
      <c r="F789" s="148">
        <f>TABLA!BE789</f>
        <v>0</v>
      </c>
      <c r="G789" s="70" t="str">
        <f t="shared" si="152"/>
        <v>A PESAR DE QUE CONSIDERO QUE HAY MUCHAS REVISTAS O PLATAFORMAS A LAS QUE DEBERIA FACILITARSE EL ACCESO, EL PRESTAMO INTERBIBLIOTECARIO FUNCIONA MUY BIEN.</v>
      </c>
      <c r="H789" s="17" t="str">
        <f t="shared" si="153"/>
        <v xml:space="preserve">BIBLIOTECARIOS; </v>
      </c>
      <c r="I789" s="17" t="str">
        <f t="shared" si="153"/>
        <v/>
      </c>
      <c r="J789" s="17" t="str">
        <f t="shared" si="153"/>
        <v/>
      </c>
      <c r="K789" s="17" t="str">
        <f t="shared" si="153"/>
        <v/>
      </c>
      <c r="L789" s="17" t="str">
        <f t="shared" si="153"/>
        <v/>
      </c>
      <c r="M789" s="17" t="str">
        <f t="shared" si="153"/>
        <v/>
      </c>
      <c r="N789" s="17" t="str">
        <f t="shared" si="153"/>
        <v/>
      </c>
      <c r="O789" s="17" t="str">
        <f t="shared" si="153"/>
        <v/>
      </c>
      <c r="P789" s="17" t="str">
        <f t="shared" si="153"/>
        <v/>
      </c>
      <c r="Q789" s="17" t="str">
        <f t="shared" si="153"/>
        <v/>
      </c>
      <c r="R789" s="17" t="str">
        <f t="shared" si="153"/>
        <v/>
      </c>
      <c r="S789" s="17" t="str">
        <f t="shared" si="153"/>
        <v/>
      </c>
      <c r="T789" s="17" t="str">
        <f t="shared" si="153"/>
        <v/>
      </c>
      <c r="U789" s="17" t="str">
        <f t="shared" si="153"/>
        <v/>
      </c>
      <c r="V789" s="17" t="str">
        <f t="shared" si="153"/>
        <v/>
      </c>
      <c r="W789" s="17" t="str">
        <f t="shared" si="153"/>
        <v/>
      </c>
      <c r="X789" s="17" t="str">
        <f t="shared" si="150"/>
        <v/>
      </c>
      <c r="Y789" s="17" t="str">
        <f t="shared" si="150"/>
        <v/>
      </c>
      <c r="Z789" s="17" t="str">
        <f t="shared" si="150"/>
        <v/>
      </c>
      <c r="AA789" s="17" t="str">
        <f t="shared" si="150"/>
        <v/>
      </c>
      <c r="AB789" s="17" t="str">
        <f t="shared" si="150"/>
        <v/>
      </c>
      <c r="AC789" s="17" t="str">
        <f t="shared" si="150"/>
        <v xml:space="preserve">PRESTAMO; </v>
      </c>
      <c r="AD789" s="17" t="str">
        <f t="shared" si="150"/>
        <v/>
      </c>
      <c r="AE789" s="17" t="str">
        <f t="shared" si="150"/>
        <v xml:space="preserve">REVISTAS; </v>
      </c>
      <c r="AF789" s="17" t="str">
        <f t="shared" si="150"/>
        <v/>
      </c>
      <c r="AG789" s="17" t="str">
        <f t="shared" si="150"/>
        <v/>
      </c>
      <c r="AH789" s="17" t="str">
        <f t="shared" si="150"/>
        <v/>
      </c>
      <c r="AI789" s="17" t="str">
        <f t="shared" ref="X789:AI809" si="155">IFERROR((IF(FIND(AI$2,$G789,1)&gt;0,AI$3)),"")</f>
        <v/>
      </c>
      <c r="AJ789" s="17" t="str">
        <f t="shared" si="154"/>
        <v/>
      </c>
      <c r="AK789" s="17" t="str">
        <f t="shared" si="154"/>
        <v/>
      </c>
    </row>
    <row r="790" spans="1:37" hidden="1" x14ac:dyDescent="0.2">
      <c r="A790" s="70" t="str">
        <f t="shared" si="151"/>
        <v/>
      </c>
      <c r="B790" s="228" t="str">
        <f>LEFT(TABLA!BC790,1)</f>
        <v>3</v>
      </c>
      <c r="C790" s="17" t="str">
        <f>TABLA!C790</f>
        <v/>
      </c>
      <c r="D790" s="17">
        <f>TABLA!F790</f>
        <v>0</v>
      </c>
      <c r="E790" s="262">
        <f>TABLA!BD790</f>
        <v>0</v>
      </c>
      <c r="F790" s="148">
        <f>TABLA!BE790</f>
        <v>0</v>
      </c>
      <c r="G790" s="70" t="str">
        <f t="shared" si="152"/>
        <v>0</v>
      </c>
      <c r="H790" s="17" t="str">
        <f t="shared" si="153"/>
        <v/>
      </c>
      <c r="I790" s="17" t="str">
        <f t="shared" si="153"/>
        <v/>
      </c>
      <c r="J790" s="17" t="str">
        <f t="shared" si="153"/>
        <v/>
      </c>
      <c r="K790" s="17" t="str">
        <f t="shared" si="153"/>
        <v/>
      </c>
      <c r="L790" s="17" t="str">
        <f t="shared" si="153"/>
        <v/>
      </c>
      <c r="M790" s="17" t="str">
        <f t="shared" si="153"/>
        <v/>
      </c>
      <c r="N790" s="17" t="str">
        <f t="shared" si="153"/>
        <v/>
      </c>
      <c r="O790" s="17" t="str">
        <f t="shared" si="153"/>
        <v/>
      </c>
      <c r="P790" s="17" t="str">
        <f t="shared" si="153"/>
        <v/>
      </c>
      <c r="Q790" s="17" t="str">
        <f t="shared" si="153"/>
        <v/>
      </c>
      <c r="R790" s="17" t="str">
        <f t="shared" si="153"/>
        <v/>
      </c>
      <c r="S790" s="17" t="str">
        <f t="shared" si="153"/>
        <v/>
      </c>
      <c r="T790" s="17" t="str">
        <f t="shared" si="153"/>
        <v/>
      </c>
      <c r="U790" s="17" t="str">
        <f t="shared" si="153"/>
        <v/>
      </c>
      <c r="V790" s="17" t="str">
        <f t="shared" si="153"/>
        <v/>
      </c>
      <c r="W790" s="17" t="str">
        <f t="shared" si="153"/>
        <v/>
      </c>
      <c r="X790" s="17" t="str">
        <f t="shared" si="155"/>
        <v/>
      </c>
      <c r="Y790" s="17" t="str">
        <f t="shared" si="155"/>
        <v/>
      </c>
      <c r="Z790" s="17" t="str">
        <f t="shared" si="155"/>
        <v/>
      </c>
      <c r="AA790" s="17" t="str">
        <f t="shared" si="155"/>
        <v/>
      </c>
      <c r="AB790" s="17" t="str">
        <f t="shared" si="155"/>
        <v/>
      </c>
      <c r="AC790" s="17" t="str">
        <f t="shared" si="155"/>
        <v/>
      </c>
      <c r="AD790" s="17" t="str">
        <f t="shared" si="155"/>
        <v/>
      </c>
      <c r="AE790" s="17" t="str">
        <f t="shared" si="155"/>
        <v/>
      </c>
      <c r="AF790" s="17" t="str">
        <f t="shared" si="155"/>
        <v/>
      </c>
      <c r="AG790" s="17" t="str">
        <f t="shared" si="155"/>
        <v/>
      </c>
      <c r="AH790" s="17" t="str">
        <f t="shared" si="155"/>
        <v/>
      </c>
      <c r="AI790" s="17" t="str">
        <f t="shared" si="155"/>
        <v/>
      </c>
      <c r="AJ790" s="17" t="str">
        <f t="shared" si="154"/>
        <v/>
      </c>
      <c r="AK790" s="17" t="str">
        <f t="shared" si="154"/>
        <v/>
      </c>
    </row>
    <row r="791" spans="1:37" hidden="1" x14ac:dyDescent="0.2">
      <c r="A791" s="70" t="str">
        <f t="shared" si="151"/>
        <v/>
      </c>
      <c r="B791" s="228" t="str">
        <f>LEFT(TABLA!BC791,1)</f>
        <v>4</v>
      </c>
      <c r="C791" s="17" t="str">
        <f>TABLA!C791</f>
        <v>Humanidades</v>
      </c>
      <c r="D791" s="17" t="str">
        <f>TABLA!F791</f>
        <v>F. Filología</v>
      </c>
      <c r="E791" s="148">
        <f>TABLA!BD791</f>
        <v>0</v>
      </c>
      <c r="F791" s="148">
        <f>TABLA!BE791</f>
        <v>0</v>
      </c>
      <c r="G791" s="70" t="str">
        <f t="shared" si="152"/>
        <v>0</v>
      </c>
      <c r="H791" s="17" t="str">
        <f t="shared" si="153"/>
        <v/>
      </c>
      <c r="I791" s="17" t="str">
        <f t="shared" si="153"/>
        <v/>
      </c>
      <c r="J791" s="17" t="str">
        <f t="shared" si="153"/>
        <v/>
      </c>
      <c r="K791" s="17" t="str">
        <f t="shared" si="153"/>
        <v/>
      </c>
      <c r="L791" s="17" t="str">
        <f t="shared" si="153"/>
        <v/>
      </c>
      <c r="M791" s="17" t="str">
        <f t="shared" si="153"/>
        <v/>
      </c>
      <c r="N791" s="17" t="str">
        <f t="shared" si="153"/>
        <v/>
      </c>
      <c r="O791" s="17" t="str">
        <f t="shared" si="153"/>
        <v/>
      </c>
      <c r="P791" s="17" t="str">
        <f t="shared" si="153"/>
        <v/>
      </c>
      <c r="Q791" s="17" t="str">
        <f t="shared" si="153"/>
        <v/>
      </c>
      <c r="R791" s="17" t="str">
        <f t="shared" si="153"/>
        <v/>
      </c>
      <c r="S791" s="17" t="str">
        <f t="shared" ref="H791:W807" si="156">IFERROR((IF(FIND(S$2,$G791,1)&gt;0,S$3)),"")</f>
        <v/>
      </c>
      <c r="T791" s="17" t="str">
        <f t="shared" si="156"/>
        <v/>
      </c>
      <c r="U791" s="17" t="str">
        <f t="shared" si="156"/>
        <v/>
      </c>
      <c r="V791" s="17" t="str">
        <f t="shared" si="156"/>
        <v/>
      </c>
      <c r="W791" s="17" t="str">
        <f t="shared" si="156"/>
        <v/>
      </c>
      <c r="X791" s="17" t="str">
        <f t="shared" si="155"/>
        <v/>
      </c>
      <c r="Y791" s="17" t="str">
        <f t="shared" si="155"/>
        <v/>
      </c>
      <c r="Z791" s="17" t="str">
        <f t="shared" si="155"/>
        <v/>
      </c>
      <c r="AA791" s="17" t="str">
        <f t="shared" si="155"/>
        <v/>
      </c>
      <c r="AB791" s="17" t="str">
        <f t="shared" si="155"/>
        <v/>
      </c>
      <c r="AC791" s="17" t="str">
        <f t="shared" si="155"/>
        <v/>
      </c>
      <c r="AD791" s="17" t="str">
        <f t="shared" si="155"/>
        <v/>
      </c>
      <c r="AE791" s="17" t="str">
        <f t="shared" si="155"/>
        <v/>
      </c>
      <c r="AF791" s="17" t="str">
        <f t="shared" si="155"/>
        <v/>
      </c>
      <c r="AG791" s="17" t="str">
        <f t="shared" si="155"/>
        <v/>
      </c>
      <c r="AH791" s="17" t="str">
        <f t="shared" si="155"/>
        <v/>
      </c>
      <c r="AI791" s="17" t="str">
        <f t="shared" si="155"/>
        <v/>
      </c>
      <c r="AJ791" s="17" t="str">
        <f t="shared" si="154"/>
        <v/>
      </c>
      <c r="AK791" s="17" t="str">
        <f t="shared" si="154"/>
        <v/>
      </c>
    </row>
    <row r="792" spans="1:37" hidden="1" x14ac:dyDescent="0.2">
      <c r="A792" s="70" t="str">
        <f t="shared" si="151"/>
        <v/>
      </c>
      <c r="B792" s="228" t="str">
        <f>LEFT(TABLA!BC792,1)</f>
        <v>4</v>
      </c>
      <c r="C792" s="17" t="str">
        <f>TABLA!C792</f>
        <v/>
      </c>
      <c r="D792" s="17">
        <f>TABLA!F792</f>
        <v>0</v>
      </c>
      <c r="E792" s="148">
        <f>TABLA!BD792</f>
        <v>0</v>
      </c>
      <c r="F792" s="148">
        <f>TABLA!BE792</f>
        <v>0</v>
      </c>
      <c r="G792" s="70" t="str">
        <f t="shared" si="152"/>
        <v>0</v>
      </c>
      <c r="H792" s="17" t="str">
        <f t="shared" si="156"/>
        <v/>
      </c>
      <c r="I792" s="17" t="str">
        <f t="shared" si="156"/>
        <v/>
      </c>
      <c r="J792" s="17" t="str">
        <f t="shared" si="156"/>
        <v/>
      </c>
      <c r="K792" s="17" t="str">
        <f t="shared" si="156"/>
        <v/>
      </c>
      <c r="L792" s="17" t="str">
        <f t="shared" si="156"/>
        <v/>
      </c>
      <c r="M792" s="17" t="str">
        <f t="shared" si="156"/>
        <v/>
      </c>
      <c r="N792" s="17" t="str">
        <f t="shared" si="156"/>
        <v/>
      </c>
      <c r="O792" s="17" t="str">
        <f t="shared" si="156"/>
        <v/>
      </c>
      <c r="P792" s="17" t="str">
        <f t="shared" si="156"/>
        <v/>
      </c>
      <c r="Q792" s="17" t="str">
        <f t="shared" si="156"/>
        <v/>
      </c>
      <c r="R792" s="17" t="str">
        <f t="shared" si="156"/>
        <v/>
      </c>
      <c r="S792" s="17" t="str">
        <f t="shared" si="156"/>
        <v/>
      </c>
      <c r="T792" s="17" t="str">
        <f t="shared" si="156"/>
        <v/>
      </c>
      <c r="U792" s="17" t="str">
        <f t="shared" si="156"/>
        <v/>
      </c>
      <c r="V792" s="17" t="str">
        <f t="shared" si="156"/>
        <v/>
      </c>
      <c r="W792" s="17" t="str">
        <f t="shared" si="156"/>
        <v/>
      </c>
      <c r="X792" s="17" t="str">
        <f t="shared" si="155"/>
        <v/>
      </c>
      <c r="Y792" s="17" t="str">
        <f t="shared" si="155"/>
        <v/>
      </c>
      <c r="Z792" s="17" t="str">
        <f t="shared" si="155"/>
        <v/>
      </c>
      <c r="AA792" s="17" t="str">
        <f t="shared" si="155"/>
        <v/>
      </c>
      <c r="AB792" s="17" t="str">
        <f t="shared" si="155"/>
        <v/>
      </c>
      <c r="AC792" s="17" t="str">
        <f t="shared" si="155"/>
        <v/>
      </c>
      <c r="AD792" s="17" t="str">
        <f t="shared" si="155"/>
        <v/>
      </c>
      <c r="AE792" s="17" t="str">
        <f t="shared" si="155"/>
        <v/>
      </c>
      <c r="AF792" s="17" t="str">
        <f t="shared" si="155"/>
        <v/>
      </c>
      <c r="AG792" s="17" t="str">
        <f t="shared" si="155"/>
        <v/>
      </c>
      <c r="AH792" s="17" t="str">
        <f t="shared" si="155"/>
        <v/>
      </c>
      <c r="AI792" s="17" t="str">
        <f t="shared" si="155"/>
        <v/>
      </c>
      <c r="AJ792" s="17" t="str">
        <f t="shared" si="154"/>
        <v/>
      </c>
      <c r="AK792" s="17" t="str">
        <f t="shared" si="154"/>
        <v/>
      </c>
    </row>
    <row r="793" spans="1:37" x14ac:dyDescent="0.2">
      <c r="A793" s="70" t="str">
        <f t="shared" si="151"/>
        <v/>
      </c>
      <c r="B793" s="228" t="str">
        <f>LEFT(TABLA!BC793,1)</f>
        <v>5</v>
      </c>
      <c r="C793" s="264" t="str">
        <f>TABLA!C793</f>
        <v/>
      </c>
      <c r="D793" s="264">
        <f>TABLA!F793</f>
        <v>0</v>
      </c>
      <c r="E793" s="148">
        <f>TABLA!BD793</f>
        <v>0</v>
      </c>
      <c r="F793" s="148">
        <f>TABLA!BE793</f>
        <v>0</v>
      </c>
      <c r="G793" s="70" t="str">
        <f t="shared" si="152"/>
        <v>0</v>
      </c>
      <c r="H793" s="17" t="str">
        <f t="shared" si="156"/>
        <v/>
      </c>
      <c r="I793" s="17" t="str">
        <f t="shared" si="156"/>
        <v/>
      </c>
      <c r="J793" s="17" t="str">
        <f t="shared" si="156"/>
        <v/>
      </c>
      <c r="K793" s="17" t="str">
        <f t="shared" si="156"/>
        <v/>
      </c>
      <c r="L793" s="17" t="str">
        <f t="shared" si="156"/>
        <v/>
      </c>
      <c r="M793" s="17" t="str">
        <f t="shared" si="156"/>
        <v/>
      </c>
      <c r="N793" s="17" t="str">
        <f t="shared" si="156"/>
        <v/>
      </c>
      <c r="O793" s="17" t="str">
        <f t="shared" si="156"/>
        <v/>
      </c>
      <c r="P793" s="17" t="str">
        <f t="shared" si="156"/>
        <v/>
      </c>
      <c r="Q793" s="17" t="str">
        <f t="shared" si="156"/>
        <v/>
      </c>
      <c r="R793" s="17" t="str">
        <f t="shared" si="156"/>
        <v/>
      </c>
      <c r="S793" s="17" t="str">
        <f t="shared" si="156"/>
        <v/>
      </c>
      <c r="T793" s="17" t="str">
        <f t="shared" si="156"/>
        <v/>
      </c>
      <c r="U793" s="17" t="str">
        <f t="shared" si="156"/>
        <v/>
      </c>
      <c r="V793" s="17" t="str">
        <f t="shared" si="156"/>
        <v/>
      </c>
      <c r="W793" s="17" t="str">
        <f t="shared" si="156"/>
        <v/>
      </c>
      <c r="X793" s="17" t="str">
        <f t="shared" si="155"/>
        <v/>
      </c>
      <c r="Y793" s="17" t="str">
        <f t="shared" si="155"/>
        <v/>
      </c>
      <c r="Z793" s="17" t="str">
        <f t="shared" si="155"/>
        <v/>
      </c>
      <c r="AA793" s="17" t="str">
        <f t="shared" si="155"/>
        <v/>
      </c>
      <c r="AB793" s="17" t="str">
        <f t="shared" si="155"/>
        <v/>
      </c>
      <c r="AC793" s="17" t="str">
        <f t="shared" si="155"/>
        <v/>
      </c>
      <c r="AD793" s="17" t="str">
        <f t="shared" si="155"/>
        <v/>
      </c>
      <c r="AE793" s="17" t="str">
        <f t="shared" si="155"/>
        <v/>
      </c>
      <c r="AF793" s="17" t="str">
        <f t="shared" si="155"/>
        <v/>
      </c>
      <c r="AG793" s="17" t="str">
        <f t="shared" si="155"/>
        <v/>
      </c>
      <c r="AH793" s="17" t="str">
        <f t="shared" si="155"/>
        <v/>
      </c>
      <c r="AI793" s="17" t="str">
        <f t="shared" si="155"/>
        <v/>
      </c>
      <c r="AJ793" s="17" t="str">
        <f t="shared" si="154"/>
        <v/>
      </c>
      <c r="AK793" s="17" t="str">
        <f t="shared" si="154"/>
        <v/>
      </c>
    </row>
    <row r="794" spans="1:37" hidden="1" x14ac:dyDescent="0.2">
      <c r="A794" s="70" t="str">
        <f t="shared" si="151"/>
        <v/>
      </c>
      <c r="B794" s="228" t="str">
        <f>LEFT(TABLA!BC794,1)</f>
        <v>5</v>
      </c>
      <c r="C794" s="17" t="str">
        <f>TABLA!C794</f>
        <v>Ciencias Experimentales</v>
      </c>
      <c r="D794" s="17" t="str">
        <f>TABLA!F794</f>
        <v>F. Ciencias Geológicas</v>
      </c>
      <c r="E794" s="262">
        <f>TABLA!BD794</f>
        <v>0</v>
      </c>
      <c r="F794" s="148">
        <f>TABLA!BE794</f>
        <v>0</v>
      </c>
      <c r="G794" s="70" t="str">
        <f t="shared" si="152"/>
        <v>0</v>
      </c>
      <c r="H794" s="17" t="str">
        <f t="shared" si="156"/>
        <v/>
      </c>
      <c r="I794" s="17" t="str">
        <f t="shared" si="156"/>
        <v/>
      </c>
      <c r="J794" s="17" t="str">
        <f t="shared" si="156"/>
        <v/>
      </c>
      <c r="K794" s="17" t="str">
        <f t="shared" si="156"/>
        <v/>
      </c>
      <c r="L794" s="17" t="str">
        <f t="shared" si="156"/>
        <v/>
      </c>
      <c r="M794" s="17" t="str">
        <f t="shared" si="156"/>
        <v/>
      </c>
      <c r="N794" s="17" t="str">
        <f t="shared" si="156"/>
        <v/>
      </c>
      <c r="O794" s="17" t="str">
        <f t="shared" si="156"/>
        <v/>
      </c>
      <c r="P794" s="17" t="str">
        <f t="shared" si="156"/>
        <v/>
      </c>
      <c r="Q794" s="17" t="str">
        <f t="shared" si="156"/>
        <v/>
      </c>
      <c r="R794" s="17" t="str">
        <f t="shared" si="156"/>
        <v/>
      </c>
      <c r="S794" s="17" t="str">
        <f t="shared" si="156"/>
        <v/>
      </c>
      <c r="T794" s="17" t="str">
        <f t="shared" si="156"/>
        <v/>
      </c>
      <c r="U794" s="17" t="str">
        <f t="shared" si="156"/>
        <v/>
      </c>
      <c r="V794" s="17" t="str">
        <f t="shared" si="156"/>
        <v/>
      </c>
      <c r="W794" s="17" t="str">
        <f t="shared" si="156"/>
        <v/>
      </c>
      <c r="X794" s="17" t="str">
        <f t="shared" si="155"/>
        <v/>
      </c>
      <c r="Y794" s="17" t="str">
        <f t="shared" si="155"/>
        <v/>
      </c>
      <c r="Z794" s="17" t="str">
        <f t="shared" si="155"/>
        <v/>
      </c>
      <c r="AA794" s="17" t="str">
        <f t="shared" si="155"/>
        <v/>
      </c>
      <c r="AB794" s="17" t="str">
        <f t="shared" si="155"/>
        <v/>
      </c>
      <c r="AC794" s="17" t="str">
        <f t="shared" si="155"/>
        <v/>
      </c>
      <c r="AD794" s="17" t="str">
        <f t="shared" si="155"/>
        <v/>
      </c>
      <c r="AE794" s="17" t="str">
        <f t="shared" si="155"/>
        <v/>
      </c>
      <c r="AF794" s="17" t="str">
        <f t="shared" si="155"/>
        <v/>
      </c>
      <c r="AG794" s="17" t="str">
        <f t="shared" si="155"/>
        <v/>
      </c>
      <c r="AH794" s="17" t="str">
        <f t="shared" si="155"/>
        <v/>
      </c>
      <c r="AI794" s="17" t="str">
        <f t="shared" si="155"/>
        <v/>
      </c>
      <c r="AJ794" s="17" t="str">
        <f t="shared" si="154"/>
        <v/>
      </c>
      <c r="AK794" s="17" t="str">
        <f t="shared" si="154"/>
        <v/>
      </c>
    </row>
    <row r="795" spans="1:37" hidden="1" x14ac:dyDescent="0.2">
      <c r="A795" s="70" t="str">
        <f t="shared" si="151"/>
        <v/>
      </c>
      <c r="B795" s="228" t="str">
        <f>LEFT(TABLA!BC795,1)</f>
        <v>5</v>
      </c>
      <c r="C795" s="17" t="str">
        <f>TABLA!C795</f>
        <v/>
      </c>
      <c r="D795" s="17">
        <f>TABLA!F795</f>
        <v>0</v>
      </c>
      <c r="E795" s="148">
        <f>TABLA!BD795</f>
        <v>0</v>
      </c>
      <c r="F795" s="148">
        <f>TABLA!BE795</f>
        <v>0</v>
      </c>
      <c r="G795" s="70" t="str">
        <f t="shared" si="152"/>
        <v>0</v>
      </c>
      <c r="H795" s="17" t="str">
        <f t="shared" si="156"/>
        <v/>
      </c>
      <c r="I795" s="17" t="str">
        <f t="shared" si="156"/>
        <v/>
      </c>
      <c r="J795" s="17" t="str">
        <f t="shared" si="156"/>
        <v/>
      </c>
      <c r="K795" s="17" t="str">
        <f t="shared" si="156"/>
        <v/>
      </c>
      <c r="L795" s="17" t="str">
        <f t="shared" si="156"/>
        <v/>
      </c>
      <c r="M795" s="17" t="str">
        <f t="shared" si="156"/>
        <v/>
      </c>
      <c r="N795" s="17" t="str">
        <f t="shared" si="156"/>
        <v/>
      </c>
      <c r="O795" s="17" t="str">
        <f t="shared" si="156"/>
        <v/>
      </c>
      <c r="P795" s="17" t="str">
        <f t="shared" si="156"/>
        <v/>
      </c>
      <c r="Q795" s="17" t="str">
        <f t="shared" si="156"/>
        <v/>
      </c>
      <c r="R795" s="17" t="str">
        <f t="shared" si="156"/>
        <v/>
      </c>
      <c r="S795" s="17" t="str">
        <f t="shared" si="156"/>
        <v/>
      </c>
      <c r="T795" s="17" t="str">
        <f t="shared" si="156"/>
        <v/>
      </c>
      <c r="U795" s="17" t="str">
        <f t="shared" si="156"/>
        <v/>
      </c>
      <c r="V795" s="17" t="str">
        <f t="shared" si="156"/>
        <v/>
      </c>
      <c r="W795" s="17" t="str">
        <f t="shared" si="156"/>
        <v/>
      </c>
      <c r="X795" s="17" t="str">
        <f t="shared" si="155"/>
        <v/>
      </c>
      <c r="Y795" s="17" t="str">
        <f t="shared" si="155"/>
        <v/>
      </c>
      <c r="Z795" s="17" t="str">
        <f t="shared" si="155"/>
        <v/>
      </c>
      <c r="AA795" s="17" t="str">
        <f t="shared" si="155"/>
        <v/>
      </c>
      <c r="AB795" s="17" t="str">
        <f t="shared" si="155"/>
        <v/>
      </c>
      <c r="AC795" s="17" t="str">
        <f t="shared" si="155"/>
        <v/>
      </c>
      <c r="AD795" s="17" t="str">
        <f t="shared" si="155"/>
        <v/>
      </c>
      <c r="AE795" s="17" t="str">
        <f t="shared" si="155"/>
        <v/>
      </c>
      <c r="AF795" s="17" t="str">
        <f t="shared" si="155"/>
        <v/>
      </c>
      <c r="AG795" s="17" t="str">
        <f t="shared" si="155"/>
        <v/>
      </c>
      <c r="AH795" s="17" t="str">
        <f t="shared" si="155"/>
        <v/>
      </c>
      <c r="AI795" s="17" t="str">
        <f t="shared" si="155"/>
        <v/>
      </c>
      <c r="AJ795" s="17" t="str">
        <f t="shared" si="154"/>
        <v/>
      </c>
      <c r="AK795" s="17" t="str">
        <f t="shared" si="154"/>
        <v/>
      </c>
    </row>
    <row r="796" spans="1:37" ht="38.75" hidden="1" x14ac:dyDescent="0.2">
      <c r="A796" s="70" t="str">
        <f t="shared" si="151"/>
        <v xml:space="preserve">LIBROS; </v>
      </c>
      <c r="B796" s="228" t="str">
        <f>LEFT(TABLA!BC796,1)</f>
        <v>4</v>
      </c>
      <c r="C796" s="17" t="str">
        <f>TABLA!C796</f>
        <v>Ciencias de la Salud</v>
      </c>
      <c r="D796" s="17" t="str">
        <f>TABLA!F796</f>
        <v>F. Medicina</v>
      </c>
      <c r="E796" s="148" t="str">
        <f>TABLA!BD796</f>
        <v>Me gustaría que en la Biblioteca de Medicina, haya más libros en el apartado de nutrición, somos muchos nutricionistas los que estamos en esta facultad y no hay libros que nos ayuden con nuestro temario</v>
      </c>
      <c r="F796" s="148">
        <f>TABLA!BE796</f>
        <v>0</v>
      </c>
      <c r="G796" s="70" t="str">
        <f t="shared" si="152"/>
        <v>ME GUSTARIA QUE EN LA BIBLIOTECA DE MEDICINA, HAYA MAS LIBROS EN EL APARTADO DE NUTRICION, SOMOS MUCHOS NUTRICIONISTAS LOS QUE ESTAMOS EN ESTA FACULTAD Y NO HAY LIBROS QUE NOS AYUDEN CON NUESTRO TEMARIO</v>
      </c>
      <c r="H796" s="17" t="str">
        <f t="shared" si="156"/>
        <v/>
      </c>
      <c r="I796" s="17" t="str">
        <f t="shared" si="156"/>
        <v/>
      </c>
      <c r="J796" s="17" t="str">
        <f t="shared" si="156"/>
        <v/>
      </c>
      <c r="K796" s="17" t="str">
        <f t="shared" si="156"/>
        <v/>
      </c>
      <c r="L796" s="17" t="str">
        <f t="shared" si="156"/>
        <v/>
      </c>
      <c r="M796" s="17" t="str">
        <f t="shared" si="156"/>
        <v/>
      </c>
      <c r="N796" s="17" t="str">
        <f t="shared" si="156"/>
        <v/>
      </c>
      <c r="O796" s="17" t="str">
        <f t="shared" si="156"/>
        <v/>
      </c>
      <c r="P796" s="17" t="str">
        <f t="shared" si="156"/>
        <v/>
      </c>
      <c r="Q796" s="17" t="str">
        <f t="shared" si="156"/>
        <v/>
      </c>
      <c r="R796" s="17" t="str">
        <f t="shared" si="156"/>
        <v/>
      </c>
      <c r="S796" s="17" t="str">
        <f t="shared" si="156"/>
        <v/>
      </c>
      <c r="T796" s="17" t="str">
        <f t="shared" si="156"/>
        <v/>
      </c>
      <c r="U796" s="17" t="str">
        <f t="shared" si="156"/>
        <v xml:space="preserve">LIBROS; </v>
      </c>
      <c r="V796" s="17" t="str">
        <f t="shared" si="156"/>
        <v/>
      </c>
      <c r="W796" s="17" t="str">
        <f t="shared" si="156"/>
        <v/>
      </c>
      <c r="X796" s="17" t="str">
        <f t="shared" si="155"/>
        <v/>
      </c>
      <c r="Y796" s="17" t="str">
        <f t="shared" si="155"/>
        <v/>
      </c>
      <c r="Z796" s="17" t="str">
        <f t="shared" si="155"/>
        <v/>
      </c>
      <c r="AA796" s="17" t="str">
        <f t="shared" si="155"/>
        <v/>
      </c>
      <c r="AB796" s="17" t="str">
        <f t="shared" si="155"/>
        <v/>
      </c>
      <c r="AC796" s="17" t="str">
        <f t="shared" si="155"/>
        <v/>
      </c>
      <c r="AD796" s="17" t="str">
        <f t="shared" si="155"/>
        <v/>
      </c>
      <c r="AE796" s="17" t="str">
        <f t="shared" si="155"/>
        <v/>
      </c>
      <c r="AF796" s="17" t="str">
        <f t="shared" si="155"/>
        <v/>
      </c>
      <c r="AG796" s="17" t="str">
        <f t="shared" si="155"/>
        <v/>
      </c>
      <c r="AH796" s="17" t="str">
        <f t="shared" si="155"/>
        <v/>
      </c>
      <c r="AI796" s="17" t="str">
        <f t="shared" si="155"/>
        <v/>
      </c>
      <c r="AJ796" s="17" t="str">
        <f t="shared" si="154"/>
        <v/>
      </c>
      <c r="AK796" s="17" t="str">
        <f t="shared" si="154"/>
        <v/>
      </c>
    </row>
    <row r="797" spans="1:37" hidden="1" x14ac:dyDescent="0.2">
      <c r="A797" s="70" t="str">
        <f t="shared" si="151"/>
        <v/>
      </c>
      <c r="B797" s="228" t="str">
        <f>LEFT(TABLA!BC797,1)</f>
        <v>5</v>
      </c>
      <c r="C797" s="17" t="str">
        <f>TABLA!C797</f>
        <v>Ciencias de la Salud</v>
      </c>
      <c r="D797" s="17" t="str">
        <f>TABLA!F797</f>
        <v>F. Medicina</v>
      </c>
      <c r="E797" s="148">
        <f>TABLA!BD797</f>
        <v>0</v>
      </c>
      <c r="F797" s="148">
        <f>TABLA!BE797</f>
        <v>0</v>
      </c>
      <c r="G797" s="70" t="str">
        <f t="shared" si="152"/>
        <v>0</v>
      </c>
      <c r="H797" s="17" t="str">
        <f t="shared" si="156"/>
        <v/>
      </c>
      <c r="I797" s="17" t="str">
        <f t="shared" si="156"/>
        <v/>
      </c>
      <c r="J797" s="17" t="str">
        <f t="shared" si="156"/>
        <v/>
      </c>
      <c r="K797" s="17" t="str">
        <f t="shared" si="156"/>
        <v/>
      </c>
      <c r="L797" s="17" t="str">
        <f t="shared" si="156"/>
        <v/>
      </c>
      <c r="M797" s="17" t="str">
        <f t="shared" si="156"/>
        <v/>
      </c>
      <c r="N797" s="17" t="str">
        <f t="shared" si="156"/>
        <v/>
      </c>
      <c r="O797" s="17" t="str">
        <f t="shared" si="156"/>
        <v/>
      </c>
      <c r="P797" s="17" t="str">
        <f t="shared" si="156"/>
        <v/>
      </c>
      <c r="Q797" s="17" t="str">
        <f t="shared" si="156"/>
        <v/>
      </c>
      <c r="R797" s="17" t="str">
        <f t="shared" si="156"/>
        <v/>
      </c>
      <c r="S797" s="17" t="str">
        <f t="shared" si="156"/>
        <v/>
      </c>
      <c r="T797" s="17" t="str">
        <f t="shared" si="156"/>
        <v/>
      </c>
      <c r="U797" s="17" t="str">
        <f t="shared" si="156"/>
        <v/>
      </c>
      <c r="V797" s="17" t="str">
        <f t="shared" si="156"/>
        <v/>
      </c>
      <c r="W797" s="17" t="str">
        <f t="shared" si="156"/>
        <v/>
      </c>
      <c r="X797" s="17" t="str">
        <f t="shared" si="155"/>
        <v/>
      </c>
      <c r="Y797" s="17" t="str">
        <f t="shared" si="155"/>
        <v/>
      </c>
      <c r="Z797" s="17" t="str">
        <f t="shared" si="155"/>
        <v/>
      </c>
      <c r="AA797" s="17" t="str">
        <f t="shared" si="155"/>
        <v/>
      </c>
      <c r="AB797" s="17" t="str">
        <f t="shared" si="155"/>
        <v/>
      </c>
      <c r="AC797" s="17" t="str">
        <f t="shared" si="155"/>
        <v/>
      </c>
      <c r="AD797" s="17" t="str">
        <f t="shared" si="155"/>
        <v/>
      </c>
      <c r="AE797" s="17" t="str">
        <f t="shared" si="155"/>
        <v/>
      </c>
      <c r="AF797" s="17" t="str">
        <f t="shared" si="155"/>
        <v/>
      </c>
      <c r="AG797" s="17" t="str">
        <f t="shared" si="155"/>
        <v/>
      </c>
      <c r="AH797" s="17" t="str">
        <f t="shared" si="155"/>
        <v/>
      </c>
      <c r="AI797" s="17" t="str">
        <f t="shared" si="155"/>
        <v/>
      </c>
      <c r="AJ797" s="17" t="str">
        <f t="shared" si="154"/>
        <v/>
      </c>
      <c r="AK797" s="17" t="str">
        <f t="shared" si="154"/>
        <v/>
      </c>
    </row>
    <row r="798" spans="1:37" hidden="1" x14ac:dyDescent="0.2">
      <c r="A798" s="70" t="str">
        <f t="shared" si="151"/>
        <v/>
      </c>
      <c r="B798" s="228" t="str">
        <f>LEFT(TABLA!BC798,1)</f>
        <v>3</v>
      </c>
      <c r="C798" s="17" t="str">
        <f>TABLA!C798</f>
        <v>Humanidades</v>
      </c>
      <c r="D798" s="17" t="str">
        <f>TABLA!F798</f>
        <v>F. Educación - Centro de Formación del Profesorado</v>
      </c>
      <c r="E798" s="148">
        <f>TABLA!BD798</f>
        <v>0</v>
      </c>
      <c r="F798" s="148">
        <f>TABLA!BE798</f>
        <v>0</v>
      </c>
      <c r="G798" s="70" t="str">
        <f t="shared" si="152"/>
        <v>0</v>
      </c>
      <c r="H798" s="17" t="str">
        <f t="shared" si="156"/>
        <v/>
      </c>
      <c r="I798" s="17" t="str">
        <f t="shared" si="156"/>
        <v/>
      </c>
      <c r="J798" s="17" t="str">
        <f t="shared" si="156"/>
        <v/>
      </c>
      <c r="K798" s="17" t="str">
        <f t="shared" si="156"/>
        <v/>
      </c>
      <c r="L798" s="17" t="str">
        <f t="shared" si="156"/>
        <v/>
      </c>
      <c r="M798" s="17" t="str">
        <f t="shared" si="156"/>
        <v/>
      </c>
      <c r="N798" s="17" t="str">
        <f t="shared" si="156"/>
        <v/>
      </c>
      <c r="O798" s="17" t="str">
        <f t="shared" si="156"/>
        <v/>
      </c>
      <c r="P798" s="17" t="str">
        <f t="shared" si="156"/>
        <v/>
      </c>
      <c r="Q798" s="17" t="str">
        <f t="shared" si="156"/>
        <v/>
      </c>
      <c r="R798" s="17" t="str">
        <f t="shared" si="156"/>
        <v/>
      </c>
      <c r="S798" s="17" t="str">
        <f t="shared" si="156"/>
        <v/>
      </c>
      <c r="T798" s="17" t="str">
        <f t="shared" si="156"/>
        <v/>
      </c>
      <c r="U798" s="17" t="str">
        <f t="shared" si="156"/>
        <v/>
      </c>
      <c r="V798" s="17" t="str">
        <f t="shared" si="156"/>
        <v/>
      </c>
      <c r="W798" s="17" t="str">
        <f t="shared" si="156"/>
        <v/>
      </c>
      <c r="X798" s="17" t="str">
        <f t="shared" si="155"/>
        <v/>
      </c>
      <c r="Y798" s="17" t="str">
        <f t="shared" si="155"/>
        <v/>
      </c>
      <c r="Z798" s="17" t="str">
        <f t="shared" si="155"/>
        <v/>
      </c>
      <c r="AA798" s="17" t="str">
        <f t="shared" si="155"/>
        <v/>
      </c>
      <c r="AB798" s="17" t="str">
        <f t="shared" si="155"/>
        <v/>
      </c>
      <c r="AC798" s="17" t="str">
        <f t="shared" si="155"/>
        <v/>
      </c>
      <c r="AD798" s="17" t="str">
        <f t="shared" si="155"/>
        <v/>
      </c>
      <c r="AE798" s="17" t="str">
        <f t="shared" si="155"/>
        <v/>
      </c>
      <c r="AF798" s="17" t="str">
        <f t="shared" si="155"/>
        <v/>
      </c>
      <c r="AG798" s="17" t="str">
        <f t="shared" si="155"/>
        <v/>
      </c>
      <c r="AH798" s="17" t="str">
        <f t="shared" si="155"/>
        <v/>
      </c>
      <c r="AI798" s="17" t="str">
        <f t="shared" si="155"/>
        <v/>
      </c>
      <c r="AJ798" s="17" t="str">
        <f t="shared" si="154"/>
        <v/>
      </c>
      <c r="AK798" s="17" t="str">
        <f t="shared" si="154"/>
        <v/>
      </c>
    </row>
    <row r="799" spans="1:37" hidden="1" x14ac:dyDescent="0.2">
      <c r="A799" s="70" t="str">
        <f t="shared" si="151"/>
        <v/>
      </c>
      <c r="B799" s="228" t="str">
        <f>LEFT(TABLA!BC799,1)</f>
        <v>4</v>
      </c>
      <c r="C799" s="17" t="str">
        <f>TABLA!C799</f>
        <v>Humanidades</v>
      </c>
      <c r="D799" s="17" t="str">
        <f>TABLA!F799</f>
        <v>F. Educación - Centro de Formación del Profesorado</v>
      </c>
      <c r="E799" s="148">
        <f>TABLA!BD799</f>
        <v>0</v>
      </c>
      <c r="F799" s="148">
        <f>TABLA!BE799</f>
        <v>0</v>
      </c>
      <c r="G799" s="70" t="str">
        <f t="shared" si="152"/>
        <v>0</v>
      </c>
      <c r="H799" s="17" t="str">
        <f t="shared" si="156"/>
        <v/>
      </c>
      <c r="I799" s="17" t="str">
        <f t="shared" si="156"/>
        <v/>
      </c>
      <c r="J799" s="17" t="str">
        <f t="shared" si="156"/>
        <v/>
      </c>
      <c r="K799" s="17" t="str">
        <f t="shared" si="156"/>
        <v/>
      </c>
      <c r="L799" s="17" t="str">
        <f t="shared" si="156"/>
        <v/>
      </c>
      <c r="M799" s="17" t="str">
        <f t="shared" si="156"/>
        <v/>
      </c>
      <c r="N799" s="17" t="str">
        <f t="shared" si="156"/>
        <v/>
      </c>
      <c r="O799" s="17" t="str">
        <f t="shared" si="156"/>
        <v/>
      </c>
      <c r="P799" s="17" t="str">
        <f t="shared" si="156"/>
        <v/>
      </c>
      <c r="Q799" s="17" t="str">
        <f t="shared" si="156"/>
        <v/>
      </c>
      <c r="R799" s="17" t="str">
        <f t="shared" si="156"/>
        <v/>
      </c>
      <c r="S799" s="17" t="str">
        <f t="shared" si="156"/>
        <v/>
      </c>
      <c r="T799" s="17" t="str">
        <f t="shared" si="156"/>
        <v/>
      </c>
      <c r="U799" s="17" t="str">
        <f t="shared" si="156"/>
        <v/>
      </c>
      <c r="V799" s="17" t="str">
        <f t="shared" si="156"/>
        <v/>
      </c>
      <c r="W799" s="17" t="str">
        <f t="shared" si="156"/>
        <v/>
      </c>
      <c r="X799" s="17" t="str">
        <f t="shared" si="155"/>
        <v/>
      </c>
      <c r="Y799" s="17" t="str">
        <f t="shared" si="155"/>
        <v/>
      </c>
      <c r="Z799" s="17" t="str">
        <f t="shared" si="155"/>
        <v/>
      </c>
      <c r="AA799" s="17" t="str">
        <f t="shared" si="155"/>
        <v/>
      </c>
      <c r="AB799" s="17" t="str">
        <f t="shared" si="155"/>
        <v/>
      </c>
      <c r="AC799" s="17" t="str">
        <f t="shared" si="155"/>
        <v/>
      </c>
      <c r="AD799" s="17" t="str">
        <f t="shared" si="155"/>
        <v/>
      </c>
      <c r="AE799" s="17" t="str">
        <f t="shared" si="155"/>
        <v/>
      </c>
      <c r="AF799" s="17" t="str">
        <f t="shared" si="155"/>
        <v/>
      </c>
      <c r="AG799" s="17" t="str">
        <f t="shared" si="155"/>
        <v/>
      </c>
      <c r="AH799" s="17" t="str">
        <f t="shared" si="155"/>
        <v/>
      </c>
      <c r="AI799" s="17" t="str">
        <f t="shared" si="155"/>
        <v/>
      </c>
      <c r="AJ799" s="17" t="str">
        <f t="shared" si="154"/>
        <v/>
      </c>
      <c r="AK799" s="17" t="str">
        <f t="shared" si="154"/>
        <v/>
      </c>
    </row>
    <row r="800" spans="1:37" hidden="1" x14ac:dyDescent="0.2">
      <c r="A800" s="70" t="str">
        <f t="shared" si="151"/>
        <v/>
      </c>
      <c r="B800" s="228" t="str">
        <f>LEFT(TABLA!BC800,1)</f>
        <v>5</v>
      </c>
      <c r="C800" s="17" t="str">
        <f>TABLA!C800</f>
        <v>Humanidades</v>
      </c>
      <c r="D800" s="17" t="str">
        <f>TABLA!F800</f>
        <v>F. Geografía e Historia</v>
      </c>
      <c r="E800" s="148">
        <f>TABLA!BD800</f>
        <v>0</v>
      </c>
      <c r="F800" s="148">
        <f>TABLA!BE800</f>
        <v>0</v>
      </c>
      <c r="G800" s="70" t="str">
        <f t="shared" si="152"/>
        <v>0</v>
      </c>
      <c r="H800" s="17" t="str">
        <f t="shared" si="156"/>
        <v/>
      </c>
      <c r="I800" s="17" t="str">
        <f t="shared" si="156"/>
        <v/>
      </c>
      <c r="J800" s="17" t="str">
        <f t="shared" si="156"/>
        <v/>
      </c>
      <c r="K800" s="17" t="str">
        <f t="shared" si="156"/>
        <v/>
      </c>
      <c r="L800" s="17" t="str">
        <f t="shared" si="156"/>
        <v/>
      </c>
      <c r="M800" s="17" t="str">
        <f t="shared" si="156"/>
        <v/>
      </c>
      <c r="N800" s="17" t="str">
        <f t="shared" si="156"/>
        <v/>
      </c>
      <c r="O800" s="17" t="str">
        <f t="shared" si="156"/>
        <v/>
      </c>
      <c r="P800" s="17" t="str">
        <f t="shared" si="156"/>
        <v/>
      </c>
      <c r="Q800" s="17" t="str">
        <f t="shared" si="156"/>
        <v/>
      </c>
      <c r="R800" s="17" t="str">
        <f t="shared" si="156"/>
        <v/>
      </c>
      <c r="S800" s="17" t="str">
        <f t="shared" si="156"/>
        <v/>
      </c>
      <c r="T800" s="17" t="str">
        <f t="shared" si="156"/>
        <v/>
      </c>
      <c r="U800" s="17" t="str">
        <f t="shared" si="156"/>
        <v/>
      </c>
      <c r="V800" s="17" t="str">
        <f t="shared" si="156"/>
        <v/>
      </c>
      <c r="W800" s="17" t="str">
        <f t="shared" si="156"/>
        <v/>
      </c>
      <c r="X800" s="17" t="str">
        <f t="shared" si="155"/>
        <v/>
      </c>
      <c r="Y800" s="17" t="str">
        <f t="shared" si="155"/>
        <v/>
      </c>
      <c r="Z800" s="17" t="str">
        <f t="shared" si="155"/>
        <v/>
      </c>
      <c r="AA800" s="17" t="str">
        <f t="shared" si="155"/>
        <v/>
      </c>
      <c r="AB800" s="17" t="str">
        <f t="shared" si="155"/>
        <v/>
      </c>
      <c r="AC800" s="17" t="str">
        <f t="shared" si="155"/>
        <v/>
      </c>
      <c r="AD800" s="17" t="str">
        <f t="shared" si="155"/>
        <v/>
      </c>
      <c r="AE800" s="17" t="str">
        <f t="shared" si="155"/>
        <v/>
      </c>
      <c r="AF800" s="17" t="str">
        <f t="shared" si="155"/>
        <v/>
      </c>
      <c r="AG800" s="17" t="str">
        <f t="shared" si="155"/>
        <v/>
      </c>
      <c r="AH800" s="17" t="str">
        <f t="shared" si="155"/>
        <v/>
      </c>
      <c r="AI800" s="17" t="str">
        <f t="shared" si="155"/>
        <v/>
      </c>
      <c r="AJ800" s="17" t="str">
        <f t="shared" si="154"/>
        <v/>
      </c>
      <c r="AK800" s="17" t="str">
        <f t="shared" si="154"/>
        <v/>
      </c>
    </row>
    <row r="801" spans="1:37" hidden="1" x14ac:dyDescent="0.2">
      <c r="A801" s="70" t="str">
        <f t="shared" si="151"/>
        <v/>
      </c>
      <c r="B801" s="228" t="str">
        <f>LEFT(TABLA!BC801,1)</f>
        <v>5</v>
      </c>
      <c r="C801" s="17" t="str">
        <f>TABLA!C801</f>
        <v>Humanidades</v>
      </c>
      <c r="D801" s="17" t="str">
        <f>TABLA!F801</f>
        <v>F. Geografía e Historia</v>
      </c>
      <c r="E801" s="148">
        <f>TABLA!BD801</f>
        <v>0</v>
      </c>
      <c r="F801" s="148">
        <f>TABLA!BE801</f>
        <v>0</v>
      </c>
      <c r="G801" s="70" t="str">
        <f t="shared" si="152"/>
        <v>0</v>
      </c>
      <c r="H801" s="17" t="str">
        <f t="shared" si="156"/>
        <v/>
      </c>
      <c r="I801" s="17" t="str">
        <f t="shared" si="156"/>
        <v/>
      </c>
      <c r="J801" s="17" t="str">
        <f t="shared" si="156"/>
        <v/>
      </c>
      <c r="K801" s="17" t="str">
        <f t="shared" si="156"/>
        <v/>
      </c>
      <c r="L801" s="17" t="str">
        <f t="shared" si="156"/>
        <v/>
      </c>
      <c r="M801" s="17" t="str">
        <f t="shared" si="156"/>
        <v/>
      </c>
      <c r="N801" s="17" t="str">
        <f t="shared" si="156"/>
        <v/>
      </c>
      <c r="O801" s="17" t="str">
        <f t="shared" si="156"/>
        <v/>
      </c>
      <c r="P801" s="17" t="str">
        <f t="shared" si="156"/>
        <v/>
      </c>
      <c r="Q801" s="17" t="str">
        <f t="shared" si="156"/>
        <v/>
      </c>
      <c r="R801" s="17" t="str">
        <f t="shared" si="156"/>
        <v/>
      </c>
      <c r="S801" s="17" t="str">
        <f t="shared" si="156"/>
        <v/>
      </c>
      <c r="T801" s="17" t="str">
        <f t="shared" si="156"/>
        <v/>
      </c>
      <c r="U801" s="17" t="str">
        <f t="shared" si="156"/>
        <v/>
      </c>
      <c r="V801" s="17" t="str">
        <f t="shared" si="156"/>
        <v/>
      </c>
      <c r="W801" s="17" t="str">
        <f t="shared" si="156"/>
        <v/>
      </c>
      <c r="X801" s="17" t="str">
        <f t="shared" si="155"/>
        <v/>
      </c>
      <c r="Y801" s="17" t="str">
        <f t="shared" si="155"/>
        <v/>
      </c>
      <c r="Z801" s="17" t="str">
        <f t="shared" si="155"/>
        <v/>
      </c>
      <c r="AA801" s="17" t="str">
        <f t="shared" si="155"/>
        <v/>
      </c>
      <c r="AB801" s="17" t="str">
        <f t="shared" si="155"/>
        <v/>
      </c>
      <c r="AC801" s="17" t="str">
        <f t="shared" si="155"/>
        <v/>
      </c>
      <c r="AD801" s="17" t="str">
        <f t="shared" si="155"/>
        <v/>
      </c>
      <c r="AE801" s="17" t="str">
        <f t="shared" si="155"/>
        <v/>
      </c>
      <c r="AF801" s="17" t="str">
        <f t="shared" si="155"/>
        <v/>
      </c>
      <c r="AG801" s="17" t="str">
        <f t="shared" si="155"/>
        <v/>
      </c>
      <c r="AH801" s="17" t="str">
        <f t="shared" si="155"/>
        <v/>
      </c>
      <c r="AI801" s="17" t="str">
        <f t="shared" si="155"/>
        <v/>
      </c>
      <c r="AJ801" s="17" t="str">
        <f t="shared" si="154"/>
        <v/>
      </c>
      <c r="AK801" s="17" t="str">
        <f t="shared" si="154"/>
        <v/>
      </c>
    </row>
    <row r="802" spans="1:37" ht="51.65" hidden="1" x14ac:dyDescent="0.2">
      <c r="A802" s="70" t="str">
        <f t="shared" si="151"/>
        <v xml:space="preserve">ESPACIO SITIO PUESTOS DE LECTURA; EXÁMENES; </v>
      </c>
      <c r="B802" s="228" t="str">
        <f>LEFT(TABLA!BC802,1)</f>
        <v>5</v>
      </c>
      <c r="C802" s="17" t="str">
        <f>TABLA!C802</f>
        <v>Ciencias Experimentales</v>
      </c>
      <c r="D802" s="17" t="str">
        <f>TABLA!F802</f>
        <v>F. Ciencias Físicas</v>
      </c>
      <c r="E802" s="148" t="str">
        <f>TABLA!BD802</f>
        <v>En época en la que no hay examenes, estaría bien que la biblioteca abriese a todo el mundo incluso de fuera de la complutense (pues hay muchos puestos libres) permitiendo así estudiar con gente de otras universidades.</v>
      </c>
      <c r="F802" s="148">
        <f>TABLA!BE802</f>
        <v>0</v>
      </c>
      <c r="G802" s="70" t="str">
        <f t="shared" si="152"/>
        <v>EN EPOCA EN LA QUE NO HAY EXAMENES, ESTARIA BIEN QUE LA BIBLIOTECA ABRIESE A TODO EL MUNDO INCLUSO DE FUERA DE LA COMPLUTENSE (PUES HAY MUCHOS PUESTOS LIBRES) PERMITIENDO ASI ESTUDIAR CON GENTE DE OTRAS UNIVERSIDADES.</v>
      </c>
      <c r="H802" s="17" t="str">
        <f t="shared" si="156"/>
        <v/>
      </c>
      <c r="I802" s="17" t="str">
        <f t="shared" si="156"/>
        <v/>
      </c>
      <c r="J802" s="17" t="str">
        <f t="shared" si="156"/>
        <v/>
      </c>
      <c r="K802" s="17" t="str">
        <f t="shared" si="156"/>
        <v/>
      </c>
      <c r="L802" s="17" t="str">
        <f t="shared" si="156"/>
        <v/>
      </c>
      <c r="M802" s="17" t="str">
        <f t="shared" si="156"/>
        <v/>
      </c>
      <c r="N802" s="17" t="str">
        <f t="shared" si="156"/>
        <v/>
      </c>
      <c r="O802" s="17" t="str">
        <f t="shared" si="156"/>
        <v xml:space="preserve">ESPACIO SITIO PUESTOS DE LECTURA; </v>
      </c>
      <c r="P802" s="17" t="str">
        <f t="shared" si="156"/>
        <v/>
      </c>
      <c r="Q802" s="17" t="str">
        <f t="shared" si="156"/>
        <v xml:space="preserve">EXÁMENES; </v>
      </c>
      <c r="R802" s="17" t="str">
        <f t="shared" si="156"/>
        <v/>
      </c>
      <c r="S802" s="17" t="str">
        <f t="shared" si="156"/>
        <v/>
      </c>
      <c r="T802" s="17" t="str">
        <f t="shared" si="156"/>
        <v/>
      </c>
      <c r="U802" s="17" t="str">
        <f t="shared" si="156"/>
        <v/>
      </c>
      <c r="V802" s="17" t="str">
        <f t="shared" si="156"/>
        <v/>
      </c>
      <c r="W802" s="17" t="str">
        <f t="shared" si="156"/>
        <v/>
      </c>
      <c r="X802" s="17" t="str">
        <f t="shared" si="155"/>
        <v/>
      </c>
      <c r="Y802" s="17" t="str">
        <f t="shared" si="155"/>
        <v/>
      </c>
      <c r="Z802" s="17" t="str">
        <f t="shared" si="155"/>
        <v/>
      </c>
      <c r="AA802" s="17" t="str">
        <f t="shared" si="155"/>
        <v/>
      </c>
      <c r="AB802" s="17" t="str">
        <f t="shared" si="155"/>
        <v/>
      </c>
      <c r="AC802" s="17" t="str">
        <f t="shared" si="155"/>
        <v/>
      </c>
      <c r="AD802" s="17" t="str">
        <f t="shared" si="155"/>
        <v/>
      </c>
      <c r="AE802" s="17" t="str">
        <f t="shared" si="155"/>
        <v/>
      </c>
      <c r="AF802" s="17" t="str">
        <f t="shared" si="155"/>
        <v/>
      </c>
      <c r="AG802" s="17" t="str">
        <f t="shared" si="155"/>
        <v/>
      </c>
      <c r="AH802" s="17" t="str">
        <f t="shared" si="155"/>
        <v/>
      </c>
      <c r="AI802" s="17" t="str">
        <f t="shared" si="155"/>
        <v/>
      </c>
      <c r="AJ802" s="17" t="str">
        <f t="shared" si="154"/>
        <v/>
      </c>
      <c r="AK802" s="17" t="str">
        <f t="shared" si="154"/>
        <v/>
      </c>
    </row>
    <row r="803" spans="1:37" x14ac:dyDescent="0.2">
      <c r="A803" s="70" t="str">
        <f t="shared" si="151"/>
        <v/>
      </c>
      <c r="B803" s="228" t="str">
        <f>LEFT(TABLA!BC803,1)</f>
        <v>5</v>
      </c>
      <c r="C803" s="264" t="str">
        <f>TABLA!C803</f>
        <v>Ciencias Experimentales</v>
      </c>
      <c r="D803" s="264" t="str">
        <f>TABLA!F803</f>
        <v>F. Ciencias Matemáticas</v>
      </c>
      <c r="E803" s="148">
        <f>TABLA!BD803</f>
        <v>0</v>
      </c>
      <c r="F803" s="148">
        <f>TABLA!BE803</f>
        <v>0</v>
      </c>
      <c r="G803" s="70" t="str">
        <f t="shared" si="152"/>
        <v>0</v>
      </c>
      <c r="H803" s="17" t="str">
        <f t="shared" si="156"/>
        <v/>
      </c>
      <c r="I803" s="17" t="str">
        <f t="shared" si="156"/>
        <v/>
      </c>
      <c r="J803" s="17" t="str">
        <f t="shared" si="156"/>
        <v/>
      </c>
      <c r="K803" s="17" t="str">
        <f t="shared" si="156"/>
        <v/>
      </c>
      <c r="L803" s="17" t="str">
        <f t="shared" si="156"/>
        <v/>
      </c>
      <c r="M803" s="17" t="str">
        <f t="shared" si="156"/>
        <v/>
      </c>
      <c r="N803" s="17" t="str">
        <f t="shared" si="156"/>
        <v/>
      </c>
      <c r="O803" s="17" t="str">
        <f t="shared" si="156"/>
        <v/>
      </c>
      <c r="P803" s="17" t="str">
        <f t="shared" si="156"/>
        <v/>
      </c>
      <c r="Q803" s="17" t="str">
        <f t="shared" si="156"/>
        <v/>
      </c>
      <c r="R803" s="17" t="str">
        <f t="shared" si="156"/>
        <v/>
      </c>
      <c r="S803" s="17" t="str">
        <f t="shared" si="156"/>
        <v/>
      </c>
      <c r="T803" s="17" t="str">
        <f t="shared" si="156"/>
        <v/>
      </c>
      <c r="U803" s="17" t="str">
        <f t="shared" si="156"/>
        <v/>
      </c>
      <c r="V803" s="17" t="str">
        <f t="shared" si="156"/>
        <v/>
      </c>
      <c r="W803" s="17" t="str">
        <f t="shared" si="156"/>
        <v/>
      </c>
      <c r="X803" s="17" t="str">
        <f t="shared" si="155"/>
        <v/>
      </c>
      <c r="Y803" s="17" t="str">
        <f t="shared" si="155"/>
        <v/>
      </c>
      <c r="Z803" s="17" t="str">
        <f t="shared" si="155"/>
        <v/>
      </c>
      <c r="AA803" s="17" t="str">
        <f t="shared" si="155"/>
        <v/>
      </c>
      <c r="AB803" s="17" t="str">
        <f t="shared" si="155"/>
        <v/>
      </c>
      <c r="AC803" s="17" t="str">
        <f t="shared" si="155"/>
        <v/>
      </c>
      <c r="AD803" s="17" t="str">
        <f t="shared" si="155"/>
        <v/>
      </c>
      <c r="AE803" s="17" t="str">
        <f t="shared" si="155"/>
        <v/>
      </c>
      <c r="AF803" s="17" t="str">
        <f t="shared" si="155"/>
        <v/>
      </c>
      <c r="AG803" s="17" t="str">
        <f t="shared" si="155"/>
        <v/>
      </c>
      <c r="AH803" s="17" t="str">
        <f t="shared" si="155"/>
        <v/>
      </c>
      <c r="AI803" s="17" t="str">
        <f t="shared" si="155"/>
        <v/>
      </c>
      <c r="AJ803" s="17" t="str">
        <f t="shared" si="154"/>
        <v/>
      </c>
      <c r="AK803" s="17" t="str">
        <f t="shared" si="154"/>
        <v/>
      </c>
    </row>
    <row r="804" spans="1:37" hidden="1" x14ac:dyDescent="0.2">
      <c r="A804" s="70" t="str">
        <f t="shared" si="151"/>
        <v/>
      </c>
      <c r="B804" s="228" t="str">
        <f>LEFT(TABLA!BC804,1)</f>
        <v>5</v>
      </c>
      <c r="C804" s="17" t="str">
        <f>TABLA!C804</f>
        <v/>
      </c>
      <c r="D804" s="17">
        <f>TABLA!F804</f>
        <v>0</v>
      </c>
      <c r="E804" s="262">
        <f>TABLA!BD804</f>
        <v>0</v>
      </c>
      <c r="F804" s="148">
        <f>TABLA!BE804</f>
        <v>0</v>
      </c>
      <c r="G804" s="70" t="str">
        <f t="shared" si="152"/>
        <v>0</v>
      </c>
      <c r="H804" s="17" t="str">
        <f t="shared" si="156"/>
        <v/>
      </c>
      <c r="I804" s="17" t="str">
        <f t="shared" si="156"/>
        <v/>
      </c>
      <c r="J804" s="17" t="str">
        <f t="shared" si="156"/>
        <v/>
      </c>
      <c r="K804" s="17" t="str">
        <f t="shared" si="156"/>
        <v/>
      </c>
      <c r="L804" s="17" t="str">
        <f t="shared" si="156"/>
        <v/>
      </c>
      <c r="M804" s="17" t="str">
        <f t="shared" si="156"/>
        <v/>
      </c>
      <c r="N804" s="17" t="str">
        <f t="shared" si="156"/>
        <v/>
      </c>
      <c r="O804" s="17" t="str">
        <f t="shared" si="156"/>
        <v/>
      </c>
      <c r="P804" s="17" t="str">
        <f t="shared" si="156"/>
        <v/>
      </c>
      <c r="Q804" s="17" t="str">
        <f t="shared" si="156"/>
        <v/>
      </c>
      <c r="R804" s="17" t="str">
        <f t="shared" si="156"/>
        <v/>
      </c>
      <c r="S804" s="17" t="str">
        <f t="shared" si="156"/>
        <v/>
      </c>
      <c r="T804" s="17" t="str">
        <f t="shared" si="156"/>
        <v/>
      </c>
      <c r="U804" s="17" t="str">
        <f t="shared" si="156"/>
        <v/>
      </c>
      <c r="V804" s="17" t="str">
        <f t="shared" si="156"/>
        <v/>
      </c>
      <c r="W804" s="17" t="str">
        <f t="shared" si="156"/>
        <v/>
      </c>
      <c r="X804" s="17" t="str">
        <f t="shared" si="155"/>
        <v/>
      </c>
      <c r="Y804" s="17" t="str">
        <f t="shared" si="155"/>
        <v/>
      </c>
      <c r="Z804" s="17" t="str">
        <f t="shared" si="155"/>
        <v/>
      </c>
      <c r="AA804" s="17" t="str">
        <f t="shared" si="155"/>
        <v/>
      </c>
      <c r="AB804" s="17" t="str">
        <f t="shared" si="155"/>
        <v/>
      </c>
      <c r="AC804" s="17" t="str">
        <f t="shared" si="155"/>
        <v/>
      </c>
      <c r="AD804" s="17" t="str">
        <f t="shared" si="155"/>
        <v/>
      </c>
      <c r="AE804" s="17" t="str">
        <f t="shared" si="155"/>
        <v/>
      </c>
      <c r="AF804" s="17" t="str">
        <f t="shared" si="155"/>
        <v/>
      </c>
      <c r="AG804" s="17" t="str">
        <f t="shared" si="155"/>
        <v/>
      </c>
      <c r="AH804" s="17" t="str">
        <f t="shared" si="155"/>
        <v/>
      </c>
      <c r="AI804" s="17" t="str">
        <f t="shared" si="155"/>
        <v/>
      </c>
      <c r="AJ804" s="17" t="str">
        <f t="shared" si="154"/>
        <v/>
      </c>
      <c r="AK804" s="17" t="str">
        <f t="shared" si="154"/>
        <v/>
      </c>
    </row>
    <row r="805" spans="1:37" hidden="1" x14ac:dyDescent="0.2">
      <c r="A805" s="70" t="str">
        <f t="shared" si="151"/>
        <v/>
      </c>
      <c r="B805" s="228" t="str">
        <f>LEFT(TABLA!BC805,1)</f>
        <v>5</v>
      </c>
      <c r="C805" s="17" t="str">
        <f>TABLA!C805</f>
        <v>Ciencias Sociales</v>
      </c>
      <c r="D805" s="17" t="str">
        <f>TABLA!F805</f>
        <v>F. Ciencias Económicas y Empresariales</v>
      </c>
      <c r="E805" s="148">
        <f>TABLA!BD805</f>
        <v>0</v>
      </c>
      <c r="F805" s="148">
        <f>TABLA!BE805</f>
        <v>0</v>
      </c>
      <c r="G805" s="70" t="str">
        <f t="shared" si="152"/>
        <v>0</v>
      </c>
      <c r="H805" s="17" t="str">
        <f t="shared" si="156"/>
        <v/>
      </c>
      <c r="I805" s="17" t="str">
        <f t="shared" si="156"/>
        <v/>
      </c>
      <c r="J805" s="17" t="str">
        <f t="shared" si="156"/>
        <v/>
      </c>
      <c r="K805" s="17" t="str">
        <f t="shared" si="156"/>
        <v/>
      </c>
      <c r="L805" s="17" t="str">
        <f t="shared" si="156"/>
        <v/>
      </c>
      <c r="M805" s="17" t="str">
        <f t="shared" si="156"/>
        <v/>
      </c>
      <c r="N805" s="17" t="str">
        <f t="shared" si="156"/>
        <v/>
      </c>
      <c r="O805" s="17" t="str">
        <f t="shared" si="156"/>
        <v/>
      </c>
      <c r="P805" s="17" t="str">
        <f t="shared" si="156"/>
        <v/>
      </c>
      <c r="Q805" s="17" t="str">
        <f t="shared" si="156"/>
        <v/>
      </c>
      <c r="R805" s="17" t="str">
        <f t="shared" si="156"/>
        <v/>
      </c>
      <c r="S805" s="17" t="str">
        <f t="shared" si="156"/>
        <v/>
      </c>
      <c r="T805" s="17" t="str">
        <f t="shared" si="156"/>
        <v/>
      </c>
      <c r="U805" s="17" t="str">
        <f t="shared" si="156"/>
        <v/>
      </c>
      <c r="V805" s="17" t="str">
        <f t="shared" si="156"/>
        <v/>
      </c>
      <c r="W805" s="17" t="str">
        <f t="shared" si="156"/>
        <v/>
      </c>
      <c r="X805" s="17" t="str">
        <f t="shared" si="155"/>
        <v/>
      </c>
      <c r="Y805" s="17" t="str">
        <f t="shared" si="155"/>
        <v/>
      </c>
      <c r="Z805" s="17" t="str">
        <f t="shared" si="155"/>
        <v/>
      </c>
      <c r="AA805" s="17" t="str">
        <f t="shared" si="155"/>
        <v/>
      </c>
      <c r="AB805" s="17" t="str">
        <f t="shared" si="155"/>
        <v/>
      </c>
      <c r="AC805" s="17" t="str">
        <f t="shared" si="155"/>
        <v/>
      </c>
      <c r="AD805" s="17" t="str">
        <f t="shared" si="155"/>
        <v/>
      </c>
      <c r="AE805" s="17" t="str">
        <f t="shared" si="155"/>
        <v/>
      </c>
      <c r="AF805" s="17" t="str">
        <f t="shared" si="155"/>
        <v/>
      </c>
      <c r="AG805" s="17" t="str">
        <f t="shared" si="155"/>
        <v/>
      </c>
      <c r="AH805" s="17" t="str">
        <f t="shared" si="155"/>
        <v/>
      </c>
      <c r="AI805" s="17" t="str">
        <f t="shared" si="155"/>
        <v/>
      </c>
      <c r="AJ805" s="17" t="str">
        <f t="shared" si="154"/>
        <v/>
      </c>
      <c r="AK805" s="17" t="str">
        <f t="shared" si="154"/>
        <v/>
      </c>
    </row>
    <row r="806" spans="1:37" hidden="1" x14ac:dyDescent="0.2">
      <c r="A806" s="70" t="str">
        <f t="shared" si="151"/>
        <v/>
      </c>
      <c r="B806" s="228" t="str">
        <f>LEFT(TABLA!BC806,1)</f>
        <v>4</v>
      </c>
      <c r="C806" s="17" t="str">
        <f>TABLA!C806</f>
        <v>Humanidades</v>
      </c>
      <c r="D806" s="17" t="str">
        <f>TABLA!F806</f>
        <v>F. Geografía e Historia</v>
      </c>
      <c r="E806" s="148">
        <f>TABLA!BD806</f>
        <v>0</v>
      </c>
      <c r="F806" s="148">
        <f>TABLA!BE806</f>
        <v>0</v>
      </c>
      <c r="G806" s="70" t="str">
        <f t="shared" si="152"/>
        <v>0</v>
      </c>
      <c r="H806" s="17" t="str">
        <f t="shared" si="156"/>
        <v/>
      </c>
      <c r="I806" s="17" t="str">
        <f t="shared" si="156"/>
        <v/>
      </c>
      <c r="J806" s="17" t="str">
        <f t="shared" si="156"/>
        <v/>
      </c>
      <c r="K806" s="17" t="str">
        <f t="shared" si="156"/>
        <v/>
      </c>
      <c r="L806" s="17" t="str">
        <f t="shared" si="156"/>
        <v/>
      </c>
      <c r="M806" s="17" t="str">
        <f t="shared" si="156"/>
        <v/>
      </c>
      <c r="N806" s="17" t="str">
        <f t="shared" si="156"/>
        <v/>
      </c>
      <c r="O806" s="17" t="str">
        <f t="shared" si="156"/>
        <v/>
      </c>
      <c r="P806" s="17" t="str">
        <f t="shared" si="156"/>
        <v/>
      </c>
      <c r="Q806" s="17" t="str">
        <f t="shared" si="156"/>
        <v/>
      </c>
      <c r="R806" s="17" t="str">
        <f t="shared" si="156"/>
        <v/>
      </c>
      <c r="S806" s="17" t="str">
        <f t="shared" si="156"/>
        <v/>
      </c>
      <c r="T806" s="17" t="str">
        <f t="shared" si="156"/>
        <v/>
      </c>
      <c r="U806" s="17" t="str">
        <f t="shared" si="156"/>
        <v/>
      </c>
      <c r="V806" s="17" t="str">
        <f t="shared" si="156"/>
        <v/>
      </c>
      <c r="W806" s="17" t="str">
        <f t="shared" si="156"/>
        <v/>
      </c>
      <c r="X806" s="17" t="str">
        <f t="shared" si="155"/>
        <v/>
      </c>
      <c r="Y806" s="17" t="str">
        <f t="shared" si="155"/>
        <v/>
      </c>
      <c r="Z806" s="17" t="str">
        <f t="shared" si="155"/>
        <v/>
      </c>
      <c r="AA806" s="17" t="str">
        <f t="shared" si="155"/>
        <v/>
      </c>
      <c r="AB806" s="17" t="str">
        <f t="shared" si="155"/>
        <v/>
      </c>
      <c r="AC806" s="17" t="str">
        <f t="shared" si="155"/>
        <v/>
      </c>
      <c r="AD806" s="17" t="str">
        <f t="shared" si="155"/>
        <v/>
      </c>
      <c r="AE806" s="17" t="str">
        <f t="shared" si="155"/>
        <v/>
      </c>
      <c r="AF806" s="17" t="str">
        <f t="shared" si="155"/>
        <v/>
      </c>
      <c r="AG806" s="17" t="str">
        <f t="shared" si="155"/>
        <v/>
      </c>
      <c r="AH806" s="17" t="str">
        <f t="shared" si="155"/>
        <v/>
      </c>
      <c r="AI806" s="17" t="str">
        <f t="shared" si="155"/>
        <v/>
      </c>
      <c r="AJ806" s="17" t="str">
        <f t="shared" si="154"/>
        <v/>
      </c>
      <c r="AK806" s="17" t="str">
        <f t="shared" si="154"/>
        <v/>
      </c>
    </row>
    <row r="807" spans="1:37" hidden="1" x14ac:dyDescent="0.2">
      <c r="A807" s="70" t="str">
        <f t="shared" si="151"/>
        <v/>
      </c>
      <c r="B807" s="228" t="str">
        <f>LEFT(TABLA!BC807,1)</f>
        <v>4</v>
      </c>
      <c r="C807" s="17" t="str">
        <f>TABLA!C807</f>
        <v>Ciencias de la Salud</v>
      </c>
      <c r="D807" s="17" t="str">
        <f>TABLA!F807</f>
        <v>F. Óptica y Optometría</v>
      </c>
      <c r="E807" s="148">
        <f>TABLA!BD807</f>
        <v>0</v>
      </c>
      <c r="F807" s="148">
        <f>TABLA!BE807</f>
        <v>0</v>
      </c>
      <c r="G807" s="70" t="str">
        <f t="shared" si="152"/>
        <v>0</v>
      </c>
      <c r="H807" s="17" t="str">
        <f t="shared" si="156"/>
        <v/>
      </c>
      <c r="I807" s="17" t="str">
        <f t="shared" si="156"/>
        <v/>
      </c>
      <c r="J807" s="17" t="str">
        <f t="shared" si="156"/>
        <v/>
      </c>
      <c r="K807" s="17" t="str">
        <f t="shared" si="156"/>
        <v/>
      </c>
      <c r="L807" s="17" t="str">
        <f t="shared" si="156"/>
        <v/>
      </c>
      <c r="M807" s="17" t="str">
        <f t="shared" si="156"/>
        <v/>
      </c>
      <c r="N807" s="17" t="str">
        <f t="shared" si="156"/>
        <v/>
      </c>
      <c r="O807" s="17" t="str">
        <f t="shared" si="156"/>
        <v/>
      </c>
      <c r="P807" s="17" t="str">
        <f t="shared" si="156"/>
        <v/>
      </c>
      <c r="Q807" s="17" t="str">
        <f t="shared" si="156"/>
        <v/>
      </c>
      <c r="R807" s="17" t="str">
        <f t="shared" ref="H807:W823" si="157">IFERROR((IF(FIND(R$2,$G807,1)&gt;0,R$3)),"")</f>
        <v/>
      </c>
      <c r="S807" s="17" t="str">
        <f t="shared" si="157"/>
        <v/>
      </c>
      <c r="T807" s="17" t="str">
        <f t="shared" si="157"/>
        <v/>
      </c>
      <c r="U807" s="17" t="str">
        <f t="shared" si="157"/>
        <v/>
      </c>
      <c r="V807" s="17" t="str">
        <f t="shared" si="157"/>
        <v/>
      </c>
      <c r="W807" s="17" t="str">
        <f t="shared" si="157"/>
        <v/>
      </c>
      <c r="X807" s="17" t="str">
        <f t="shared" si="155"/>
        <v/>
      </c>
      <c r="Y807" s="17" t="str">
        <f t="shared" si="155"/>
        <v/>
      </c>
      <c r="Z807" s="17" t="str">
        <f t="shared" si="155"/>
        <v/>
      </c>
      <c r="AA807" s="17" t="str">
        <f t="shared" si="155"/>
        <v/>
      </c>
      <c r="AB807" s="17" t="str">
        <f t="shared" si="155"/>
        <v/>
      </c>
      <c r="AC807" s="17" t="str">
        <f t="shared" si="155"/>
        <v/>
      </c>
      <c r="AD807" s="17" t="str">
        <f t="shared" si="155"/>
        <v/>
      </c>
      <c r="AE807" s="17" t="str">
        <f t="shared" si="155"/>
        <v/>
      </c>
      <c r="AF807" s="17" t="str">
        <f t="shared" si="155"/>
        <v/>
      </c>
      <c r="AG807" s="17" t="str">
        <f t="shared" si="155"/>
        <v/>
      </c>
      <c r="AH807" s="17" t="str">
        <f t="shared" si="155"/>
        <v/>
      </c>
      <c r="AI807" s="17" t="str">
        <f t="shared" si="155"/>
        <v/>
      </c>
      <c r="AJ807" s="17" t="str">
        <f t="shared" si="154"/>
        <v/>
      </c>
      <c r="AK807" s="17" t="str">
        <f t="shared" si="154"/>
        <v/>
      </c>
    </row>
    <row r="808" spans="1:37" hidden="1" x14ac:dyDescent="0.2">
      <c r="A808" s="70" t="str">
        <f t="shared" si="151"/>
        <v/>
      </c>
      <c r="B808" s="228" t="str">
        <f>LEFT(TABLA!BC808,1)</f>
        <v>4</v>
      </c>
      <c r="C808" s="17" t="str">
        <f>TABLA!C808</f>
        <v>Ciencias de la Salud</v>
      </c>
      <c r="D808" s="17" t="str">
        <f>TABLA!F808</f>
        <v>F. Farmacia</v>
      </c>
      <c r="E808" s="148">
        <f>TABLA!BD808</f>
        <v>0</v>
      </c>
      <c r="F808" s="148">
        <f>TABLA!BE808</f>
        <v>0</v>
      </c>
      <c r="G808" s="70" t="str">
        <f t="shared" si="152"/>
        <v>0</v>
      </c>
      <c r="H808" s="17" t="str">
        <f t="shared" si="157"/>
        <v/>
      </c>
      <c r="I808" s="17" t="str">
        <f t="shared" si="157"/>
        <v/>
      </c>
      <c r="J808" s="17" t="str">
        <f t="shared" si="157"/>
        <v/>
      </c>
      <c r="K808" s="17" t="str">
        <f t="shared" si="157"/>
        <v/>
      </c>
      <c r="L808" s="17" t="str">
        <f t="shared" si="157"/>
        <v/>
      </c>
      <c r="M808" s="17" t="str">
        <f t="shared" si="157"/>
        <v/>
      </c>
      <c r="N808" s="17" t="str">
        <f t="shared" si="157"/>
        <v/>
      </c>
      <c r="O808" s="17" t="str">
        <f t="shared" si="157"/>
        <v/>
      </c>
      <c r="P808" s="17" t="str">
        <f t="shared" si="157"/>
        <v/>
      </c>
      <c r="Q808" s="17" t="str">
        <f t="shared" si="157"/>
        <v/>
      </c>
      <c r="R808" s="17" t="str">
        <f t="shared" si="157"/>
        <v/>
      </c>
      <c r="S808" s="17" t="str">
        <f t="shared" si="157"/>
        <v/>
      </c>
      <c r="T808" s="17" t="str">
        <f t="shared" si="157"/>
        <v/>
      </c>
      <c r="U808" s="17" t="str">
        <f t="shared" si="157"/>
        <v/>
      </c>
      <c r="V808" s="17" t="str">
        <f t="shared" si="157"/>
        <v/>
      </c>
      <c r="W808" s="17" t="str">
        <f t="shared" si="157"/>
        <v/>
      </c>
      <c r="X808" s="17" t="str">
        <f t="shared" si="155"/>
        <v/>
      </c>
      <c r="Y808" s="17" t="str">
        <f t="shared" si="155"/>
        <v/>
      </c>
      <c r="Z808" s="17" t="str">
        <f t="shared" si="155"/>
        <v/>
      </c>
      <c r="AA808" s="17" t="str">
        <f t="shared" si="155"/>
        <v/>
      </c>
      <c r="AB808" s="17" t="str">
        <f t="shared" si="155"/>
        <v/>
      </c>
      <c r="AC808" s="17" t="str">
        <f t="shared" si="155"/>
        <v/>
      </c>
      <c r="AD808" s="17" t="str">
        <f t="shared" si="155"/>
        <v/>
      </c>
      <c r="AE808" s="17" t="str">
        <f t="shared" si="155"/>
        <v/>
      </c>
      <c r="AF808" s="17" t="str">
        <f t="shared" si="155"/>
        <v/>
      </c>
      <c r="AG808" s="17" t="str">
        <f t="shared" si="155"/>
        <v/>
      </c>
      <c r="AH808" s="17" t="str">
        <f t="shared" si="155"/>
        <v/>
      </c>
      <c r="AI808" s="17" t="str">
        <f t="shared" si="155"/>
        <v/>
      </c>
      <c r="AJ808" s="17" t="str">
        <f t="shared" si="154"/>
        <v/>
      </c>
      <c r="AK808" s="17" t="str">
        <f t="shared" si="154"/>
        <v/>
      </c>
    </row>
    <row r="809" spans="1:37" hidden="1" x14ac:dyDescent="0.2">
      <c r="A809" s="70" t="str">
        <f t="shared" si="151"/>
        <v/>
      </c>
      <c r="B809" s="228" t="str">
        <f>LEFT(TABLA!BC809,1)</f>
        <v>4</v>
      </c>
      <c r="C809" s="17" t="str">
        <f>TABLA!C809</f>
        <v>Ciencias Experimentales</v>
      </c>
      <c r="D809" s="17" t="str">
        <f>TABLA!F809</f>
        <v>F. Ciencias Biológicas</v>
      </c>
      <c r="E809" s="148">
        <f>TABLA!BD809</f>
        <v>0</v>
      </c>
      <c r="F809" s="148">
        <f>TABLA!BE809</f>
        <v>0</v>
      </c>
      <c r="G809" s="70" t="str">
        <f t="shared" si="152"/>
        <v>0</v>
      </c>
      <c r="H809" s="17" t="str">
        <f t="shared" si="157"/>
        <v/>
      </c>
      <c r="I809" s="17" t="str">
        <f t="shared" si="157"/>
        <v/>
      </c>
      <c r="J809" s="17" t="str">
        <f t="shared" si="157"/>
        <v/>
      </c>
      <c r="K809" s="17" t="str">
        <f t="shared" si="157"/>
        <v/>
      </c>
      <c r="L809" s="17" t="str">
        <f t="shared" si="157"/>
        <v/>
      </c>
      <c r="M809" s="17" t="str">
        <f t="shared" si="157"/>
        <v/>
      </c>
      <c r="N809" s="17" t="str">
        <f t="shared" si="157"/>
        <v/>
      </c>
      <c r="O809" s="17" t="str">
        <f t="shared" si="157"/>
        <v/>
      </c>
      <c r="P809" s="17" t="str">
        <f t="shared" si="157"/>
        <v/>
      </c>
      <c r="Q809" s="17" t="str">
        <f t="shared" si="157"/>
        <v/>
      </c>
      <c r="R809" s="17" t="str">
        <f t="shared" si="157"/>
        <v/>
      </c>
      <c r="S809" s="17" t="str">
        <f t="shared" si="157"/>
        <v/>
      </c>
      <c r="T809" s="17" t="str">
        <f t="shared" si="157"/>
        <v/>
      </c>
      <c r="U809" s="17" t="str">
        <f t="shared" si="157"/>
        <v/>
      </c>
      <c r="V809" s="17" t="str">
        <f t="shared" si="157"/>
        <v/>
      </c>
      <c r="W809" s="17" t="str">
        <f t="shared" si="157"/>
        <v/>
      </c>
      <c r="X809" s="17" t="str">
        <f t="shared" si="155"/>
        <v/>
      </c>
      <c r="Y809" s="17" t="str">
        <f t="shared" si="155"/>
        <v/>
      </c>
      <c r="Z809" s="17" t="str">
        <f t="shared" si="155"/>
        <v/>
      </c>
      <c r="AA809" s="17" t="str">
        <f t="shared" si="155"/>
        <v/>
      </c>
      <c r="AB809" s="17" t="str">
        <f t="shared" si="155"/>
        <v/>
      </c>
      <c r="AC809" s="17" t="str">
        <f t="shared" si="155"/>
        <v/>
      </c>
      <c r="AD809" s="17" t="str">
        <f t="shared" ref="X809:AI829" si="158">IFERROR((IF(FIND(AD$2,$G809,1)&gt;0,AD$3)),"")</f>
        <v/>
      </c>
      <c r="AE809" s="17" t="str">
        <f t="shared" si="158"/>
        <v/>
      </c>
      <c r="AF809" s="17" t="str">
        <f t="shared" si="158"/>
        <v/>
      </c>
      <c r="AG809" s="17" t="str">
        <f t="shared" si="158"/>
        <v/>
      </c>
      <c r="AH809" s="17" t="str">
        <f t="shared" si="158"/>
        <v/>
      </c>
      <c r="AI809" s="17" t="str">
        <f t="shared" si="158"/>
        <v/>
      </c>
      <c r="AJ809" s="17" t="str">
        <f t="shared" si="154"/>
        <v/>
      </c>
      <c r="AK809" s="17" t="str">
        <f t="shared" si="154"/>
        <v/>
      </c>
    </row>
    <row r="810" spans="1:37" x14ac:dyDescent="0.2">
      <c r="A810" s="70" t="str">
        <f t="shared" si="151"/>
        <v/>
      </c>
      <c r="B810" s="228" t="str">
        <f>LEFT(TABLA!BC810,1)</f>
        <v>5</v>
      </c>
      <c r="C810" s="264" t="str">
        <f>TABLA!C810</f>
        <v>Humanidades</v>
      </c>
      <c r="D810" s="264" t="str">
        <f>TABLA!F810</f>
        <v>F. Bellas Artes</v>
      </c>
      <c r="E810" s="148">
        <f>TABLA!BD810</f>
        <v>0</v>
      </c>
      <c r="F810" s="148">
        <f>TABLA!BE810</f>
        <v>0</v>
      </c>
      <c r="G810" s="70" t="str">
        <f t="shared" si="152"/>
        <v>0</v>
      </c>
      <c r="H810" s="17" t="str">
        <f t="shared" si="157"/>
        <v/>
      </c>
      <c r="I810" s="17" t="str">
        <f t="shared" si="157"/>
        <v/>
      </c>
      <c r="J810" s="17" t="str">
        <f t="shared" si="157"/>
        <v/>
      </c>
      <c r="K810" s="17" t="str">
        <f t="shared" si="157"/>
        <v/>
      </c>
      <c r="L810" s="17" t="str">
        <f t="shared" si="157"/>
        <v/>
      </c>
      <c r="M810" s="17" t="str">
        <f t="shared" si="157"/>
        <v/>
      </c>
      <c r="N810" s="17" t="str">
        <f t="shared" si="157"/>
        <v/>
      </c>
      <c r="O810" s="17" t="str">
        <f t="shared" si="157"/>
        <v/>
      </c>
      <c r="P810" s="17" t="str">
        <f t="shared" si="157"/>
        <v/>
      </c>
      <c r="Q810" s="17" t="str">
        <f t="shared" si="157"/>
        <v/>
      </c>
      <c r="R810" s="17" t="str">
        <f t="shared" si="157"/>
        <v/>
      </c>
      <c r="S810" s="17" t="str">
        <f t="shared" si="157"/>
        <v/>
      </c>
      <c r="T810" s="17" t="str">
        <f t="shared" si="157"/>
        <v/>
      </c>
      <c r="U810" s="17" t="str">
        <f t="shared" si="157"/>
        <v/>
      </c>
      <c r="V810" s="17" t="str">
        <f t="shared" si="157"/>
        <v/>
      </c>
      <c r="W810" s="17" t="str">
        <f t="shared" si="157"/>
        <v/>
      </c>
      <c r="X810" s="17" t="str">
        <f t="shared" si="158"/>
        <v/>
      </c>
      <c r="Y810" s="17" t="str">
        <f t="shared" si="158"/>
        <v/>
      </c>
      <c r="Z810" s="17" t="str">
        <f t="shared" si="158"/>
        <v/>
      </c>
      <c r="AA810" s="17" t="str">
        <f t="shared" si="158"/>
        <v/>
      </c>
      <c r="AB810" s="17" t="str">
        <f t="shared" si="158"/>
        <v/>
      </c>
      <c r="AC810" s="17" t="str">
        <f t="shared" si="158"/>
        <v/>
      </c>
      <c r="AD810" s="17" t="str">
        <f t="shared" si="158"/>
        <v/>
      </c>
      <c r="AE810" s="17" t="str">
        <f t="shared" si="158"/>
        <v/>
      </c>
      <c r="AF810" s="17" t="str">
        <f t="shared" si="158"/>
        <v/>
      </c>
      <c r="AG810" s="17" t="str">
        <f t="shared" si="158"/>
        <v/>
      </c>
      <c r="AH810" s="17" t="str">
        <f t="shared" si="158"/>
        <v/>
      </c>
      <c r="AI810" s="17" t="str">
        <f t="shared" si="158"/>
        <v/>
      </c>
      <c r="AJ810" s="17" t="str">
        <f t="shared" si="154"/>
        <v/>
      </c>
      <c r="AK810" s="17" t="str">
        <f t="shared" si="154"/>
        <v/>
      </c>
    </row>
    <row r="811" spans="1:37" ht="51.65" hidden="1" x14ac:dyDescent="0.2">
      <c r="A811" s="70" t="str">
        <f t="shared" si="151"/>
        <v xml:space="preserve">FONDOS; PERSONAL; SILENCIO RUIDO; </v>
      </c>
      <c r="B811" s="228" t="str">
        <f>LEFT(TABLA!BC811,1)</f>
        <v>3</v>
      </c>
      <c r="C811" s="17" t="str">
        <f>TABLA!C811</f>
        <v>Humanidades</v>
      </c>
      <c r="D811" s="17" t="str">
        <f>TABLA!F811</f>
        <v>F. Bellas Artes</v>
      </c>
      <c r="E811" s="262" t="str">
        <f>TABLA!BD811</f>
        <v>En la biblioteca de bellas artes es imposible estudiar de todo el ruido ambiente que hay, entre la gente del personal que hablan a plena voz y los ruidos de fondo que se escuchan desde el pasillo, deberían mejorar la zona de estudio/lectura insonorozandola un poco mejor, o aislandola</v>
      </c>
      <c r="F811" s="148">
        <f>TABLA!BE811</f>
        <v>0</v>
      </c>
      <c r="G811" s="70" t="str">
        <f t="shared" si="152"/>
        <v>EN LA BIBLIOTECA DE BELLAS ARTES ES IMPOSIBLE ESTUDIAR DE TODO EL RUIDO AMBIENTE QUE HAY, ENTRE LA GENTE DEL PERSONAL QUE HABLAN A PLENA VOZ Y LOS RUIDOS DE FONDO QUE SE ESCUCHAN DESDE EL PASILLO, DEBERIAN MEJORAR LA ZONA DE ESTUDIO/LECTURA INSONOROZANDOLA UN POCO MEJOR, O AISLANDOLA</v>
      </c>
      <c r="H811" s="17" t="str">
        <f t="shared" si="157"/>
        <v/>
      </c>
      <c r="I811" s="17" t="str">
        <f t="shared" si="157"/>
        <v/>
      </c>
      <c r="J811" s="17" t="str">
        <f t="shared" si="157"/>
        <v/>
      </c>
      <c r="K811" s="17" t="str">
        <f t="shared" si="157"/>
        <v/>
      </c>
      <c r="L811" s="17" t="str">
        <f t="shared" si="157"/>
        <v/>
      </c>
      <c r="M811" s="17" t="str">
        <f t="shared" si="157"/>
        <v/>
      </c>
      <c r="N811" s="17" t="str">
        <f t="shared" si="157"/>
        <v/>
      </c>
      <c r="O811" s="17" t="str">
        <f t="shared" si="157"/>
        <v/>
      </c>
      <c r="P811" s="17" t="str">
        <f t="shared" si="157"/>
        <v/>
      </c>
      <c r="Q811" s="17" t="str">
        <f t="shared" si="157"/>
        <v/>
      </c>
      <c r="R811" s="17" t="str">
        <f t="shared" si="157"/>
        <v xml:space="preserve">FONDOS; </v>
      </c>
      <c r="S811" s="17" t="str">
        <f t="shared" si="157"/>
        <v/>
      </c>
      <c r="T811" s="17" t="str">
        <f t="shared" si="157"/>
        <v/>
      </c>
      <c r="U811" s="17" t="str">
        <f t="shared" si="157"/>
        <v/>
      </c>
      <c r="V811" s="17" t="str">
        <f t="shared" si="157"/>
        <v/>
      </c>
      <c r="W811" s="17" t="str">
        <f t="shared" si="157"/>
        <v/>
      </c>
      <c r="X811" s="17" t="str">
        <f t="shared" si="158"/>
        <v/>
      </c>
      <c r="Y811" s="17" t="str">
        <f t="shared" si="158"/>
        <v/>
      </c>
      <c r="Z811" s="17" t="str">
        <f t="shared" si="158"/>
        <v/>
      </c>
      <c r="AA811" s="17" t="str">
        <f t="shared" si="158"/>
        <v xml:space="preserve">PERSONAL; </v>
      </c>
      <c r="AB811" s="17" t="str">
        <f t="shared" si="158"/>
        <v/>
      </c>
      <c r="AC811" s="17" t="str">
        <f t="shared" si="158"/>
        <v/>
      </c>
      <c r="AD811" s="17" t="str">
        <f t="shared" si="158"/>
        <v/>
      </c>
      <c r="AE811" s="17" t="str">
        <f t="shared" si="158"/>
        <v/>
      </c>
      <c r="AF811" s="17" t="str">
        <f t="shared" si="158"/>
        <v/>
      </c>
      <c r="AG811" s="17" t="str">
        <f t="shared" si="158"/>
        <v xml:space="preserve">SILENCIO RUIDO; </v>
      </c>
      <c r="AH811" s="17" t="str">
        <f t="shared" si="158"/>
        <v/>
      </c>
      <c r="AI811" s="17" t="str">
        <f t="shared" si="158"/>
        <v/>
      </c>
      <c r="AJ811" s="17" t="str">
        <f t="shared" si="154"/>
        <v/>
      </c>
      <c r="AK811" s="17" t="str">
        <f t="shared" si="154"/>
        <v/>
      </c>
    </row>
    <row r="812" spans="1:37" ht="51.65" hidden="1" x14ac:dyDescent="0.2">
      <c r="A812" s="70" t="str">
        <f t="shared" si="151"/>
        <v xml:space="preserve">CURSOS FORMACION INFORMACIÓN; </v>
      </c>
      <c r="B812" s="228" t="str">
        <f>LEFT(TABLA!BC812,1)</f>
        <v>5</v>
      </c>
      <c r="C812" s="17" t="str">
        <f>TABLA!C812</f>
        <v>Ciencias Experimentales</v>
      </c>
      <c r="D812" s="17" t="str">
        <f>TABLA!F812</f>
        <v>F. Ciencias Geológicas</v>
      </c>
      <c r="E812" s="148" t="str">
        <f>TABLA!BD812</f>
        <v>Hay estudiantes en cuarto de carrera que desconocen de algunos recursos básicos de la biblioteca, al estar ocultos o no tener muy fácil acceso. Surgió la idea una vez de una guía de uso de recursos de la biblioteca, tanto digital como con opción de pedir una en formato físico.</v>
      </c>
      <c r="F812" s="148" t="str">
        <f>TABLA!BE812</f>
        <v>gabrisco@ucm.es</v>
      </c>
      <c r="G812" s="70" t="str">
        <f t="shared" si="152"/>
        <v>HAY ESTUDIANTES EN CUARTO DE CARRERA QUE DESCONOCEN DE ALGUNOS RECURSOS BASICOS DE LA BIBLIOTECA, AL ESTAR OCULTOS O NO TENER MUY FACIL ACCESO. SURGIO LA IDEA UNA VEZ DE UNA GUIA DE USO DE RECURSOS DE LA BIBLIOTECA, TANTO DIGITAL COMO CON OPCION DE PEDIR UNA EN FORMATO FISICO.</v>
      </c>
      <c r="H812" s="17" t="str">
        <f t="shared" si="157"/>
        <v/>
      </c>
      <c r="I812" s="17" t="str">
        <f t="shared" si="157"/>
        <v/>
      </c>
      <c r="J812" s="17" t="str">
        <f t="shared" si="157"/>
        <v/>
      </c>
      <c r="K812" s="17" t="str">
        <f t="shared" si="157"/>
        <v/>
      </c>
      <c r="L812" s="17" t="str">
        <f t="shared" si="157"/>
        <v/>
      </c>
      <c r="M812" s="17" t="str">
        <f t="shared" si="157"/>
        <v xml:space="preserve">CURSOS FORMACION INFORMACIÓN; </v>
      </c>
      <c r="N812" s="17" t="str">
        <f t="shared" si="157"/>
        <v/>
      </c>
      <c r="O812" s="17" t="str">
        <f t="shared" si="157"/>
        <v/>
      </c>
      <c r="P812" s="17" t="str">
        <f t="shared" si="157"/>
        <v/>
      </c>
      <c r="Q812" s="17" t="str">
        <f t="shared" si="157"/>
        <v/>
      </c>
      <c r="R812" s="17" t="str">
        <f t="shared" si="157"/>
        <v/>
      </c>
      <c r="S812" s="17" t="str">
        <f t="shared" si="157"/>
        <v/>
      </c>
      <c r="T812" s="17" t="str">
        <f t="shared" si="157"/>
        <v/>
      </c>
      <c r="U812" s="17" t="str">
        <f t="shared" si="157"/>
        <v/>
      </c>
      <c r="V812" s="17" t="str">
        <f t="shared" si="157"/>
        <v/>
      </c>
      <c r="W812" s="17" t="str">
        <f t="shared" si="157"/>
        <v/>
      </c>
      <c r="X812" s="17" t="str">
        <f t="shared" si="158"/>
        <v/>
      </c>
      <c r="Y812" s="17" t="str">
        <f t="shared" si="158"/>
        <v/>
      </c>
      <c r="Z812" s="17" t="str">
        <f t="shared" si="158"/>
        <v/>
      </c>
      <c r="AA812" s="17" t="str">
        <f t="shared" si="158"/>
        <v/>
      </c>
      <c r="AB812" s="17" t="str">
        <f t="shared" si="158"/>
        <v/>
      </c>
      <c r="AC812" s="17" t="str">
        <f t="shared" si="158"/>
        <v/>
      </c>
      <c r="AD812" s="17" t="str">
        <f t="shared" si="158"/>
        <v/>
      </c>
      <c r="AE812" s="17" t="str">
        <f t="shared" si="158"/>
        <v/>
      </c>
      <c r="AF812" s="17" t="str">
        <f t="shared" si="158"/>
        <v/>
      </c>
      <c r="AG812" s="17" t="str">
        <f t="shared" si="158"/>
        <v/>
      </c>
      <c r="AH812" s="17" t="str">
        <f t="shared" si="158"/>
        <v/>
      </c>
      <c r="AI812" s="17" t="str">
        <f t="shared" si="158"/>
        <v/>
      </c>
      <c r="AJ812" s="17" t="str">
        <f t="shared" si="154"/>
        <v/>
      </c>
      <c r="AK812" s="17" t="str">
        <f t="shared" si="154"/>
        <v/>
      </c>
    </row>
    <row r="813" spans="1:37" ht="38.75" hidden="1" x14ac:dyDescent="0.2">
      <c r="A813" s="70" t="str">
        <f t="shared" si="151"/>
        <v xml:space="preserve">ESPACIO SITIO PUESTOS DE LECTURA; </v>
      </c>
      <c r="B813" s="228" t="str">
        <f>LEFT(TABLA!BC813,1)</f>
        <v>4</v>
      </c>
      <c r="C813" s="17" t="str">
        <f>TABLA!C813</f>
        <v>Ciencias Experimentales</v>
      </c>
      <c r="D813" s="17" t="str">
        <f>TABLA!F813</f>
        <v>F. Ciencias Químicas</v>
      </c>
      <c r="E813" s="148" t="str">
        <f>TABLA!BD813</f>
        <v>En la biblioteca de químicas, hay muchos puestos de carga que están destrozados o inutilizados durante periodos de tiempo largos</v>
      </c>
      <c r="F813" s="148">
        <f>TABLA!BE813</f>
        <v>0</v>
      </c>
      <c r="G813" s="70" t="str">
        <f t="shared" si="152"/>
        <v>EN LA BIBLIOTECA DE QUIMICAS, HAY MUCHOS PUESTOS DE CARGA QUE ESTAN DESTROZADOS O INUTILIZADOS DURANTE PERIODOS DE TIEMPO LARGOS</v>
      </c>
      <c r="H813" s="17" t="str">
        <f t="shared" si="157"/>
        <v/>
      </c>
      <c r="I813" s="17" t="str">
        <f t="shared" si="157"/>
        <v/>
      </c>
      <c r="J813" s="17" t="str">
        <f t="shared" si="157"/>
        <v/>
      </c>
      <c r="K813" s="17" t="str">
        <f t="shared" si="157"/>
        <v/>
      </c>
      <c r="L813" s="17" t="str">
        <f t="shared" si="157"/>
        <v/>
      </c>
      <c r="M813" s="17" t="str">
        <f t="shared" si="157"/>
        <v/>
      </c>
      <c r="N813" s="17" t="str">
        <f t="shared" si="157"/>
        <v/>
      </c>
      <c r="O813" s="17" t="str">
        <f t="shared" si="157"/>
        <v xml:space="preserve">ESPACIO SITIO PUESTOS DE LECTURA; </v>
      </c>
      <c r="P813" s="17" t="str">
        <f t="shared" si="157"/>
        <v/>
      </c>
      <c r="Q813" s="17" t="str">
        <f t="shared" si="157"/>
        <v/>
      </c>
      <c r="R813" s="17" t="str">
        <f t="shared" si="157"/>
        <v/>
      </c>
      <c r="S813" s="17" t="str">
        <f t="shared" si="157"/>
        <v/>
      </c>
      <c r="T813" s="17" t="str">
        <f t="shared" si="157"/>
        <v/>
      </c>
      <c r="U813" s="17" t="str">
        <f t="shared" si="157"/>
        <v/>
      </c>
      <c r="V813" s="17" t="str">
        <f t="shared" si="157"/>
        <v/>
      </c>
      <c r="W813" s="17" t="str">
        <f t="shared" si="157"/>
        <v/>
      </c>
      <c r="X813" s="17" t="str">
        <f t="shared" si="158"/>
        <v/>
      </c>
      <c r="Y813" s="17" t="str">
        <f t="shared" si="158"/>
        <v/>
      </c>
      <c r="Z813" s="17" t="str">
        <f t="shared" si="158"/>
        <v/>
      </c>
      <c r="AA813" s="17" t="str">
        <f t="shared" si="158"/>
        <v/>
      </c>
      <c r="AB813" s="17" t="str">
        <f t="shared" si="158"/>
        <v/>
      </c>
      <c r="AC813" s="17" t="str">
        <f t="shared" si="158"/>
        <v/>
      </c>
      <c r="AD813" s="17" t="str">
        <f t="shared" si="158"/>
        <v/>
      </c>
      <c r="AE813" s="17" t="str">
        <f t="shared" si="158"/>
        <v/>
      </c>
      <c r="AF813" s="17" t="str">
        <f t="shared" si="158"/>
        <v/>
      </c>
      <c r="AG813" s="17" t="str">
        <f t="shared" si="158"/>
        <v/>
      </c>
      <c r="AH813" s="17" t="str">
        <f t="shared" si="158"/>
        <v/>
      </c>
      <c r="AI813" s="17" t="str">
        <f t="shared" si="158"/>
        <v/>
      </c>
      <c r="AJ813" s="17" t="str">
        <f t="shared" si="154"/>
        <v/>
      </c>
      <c r="AK813" s="17" t="str">
        <f t="shared" si="154"/>
        <v/>
      </c>
    </row>
    <row r="814" spans="1:37" x14ac:dyDescent="0.2">
      <c r="A814" s="70" t="str">
        <f t="shared" si="151"/>
        <v/>
      </c>
      <c r="B814" s="228" t="str">
        <f>LEFT(TABLA!BC814,1)</f>
        <v>4</v>
      </c>
      <c r="C814" s="264" t="str">
        <f>TABLA!C814</f>
        <v>Ciencias Sociales</v>
      </c>
      <c r="D814" s="264" t="str">
        <f>TABLA!F814</f>
        <v>F. Derecho</v>
      </c>
      <c r="E814" s="148">
        <f>TABLA!BD814</f>
        <v>0</v>
      </c>
      <c r="F814" s="148">
        <f>TABLA!BE814</f>
        <v>0</v>
      </c>
      <c r="G814" s="70" t="str">
        <f t="shared" si="152"/>
        <v>0</v>
      </c>
      <c r="H814" s="17" t="str">
        <f t="shared" si="157"/>
        <v/>
      </c>
      <c r="I814" s="17" t="str">
        <f t="shared" si="157"/>
        <v/>
      </c>
      <c r="J814" s="17" t="str">
        <f t="shared" si="157"/>
        <v/>
      </c>
      <c r="K814" s="17" t="str">
        <f t="shared" si="157"/>
        <v/>
      </c>
      <c r="L814" s="17" t="str">
        <f t="shared" si="157"/>
        <v/>
      </c>
      <c r="M814" s="17" t="str">
        <f t="shared" si="157"/>
        <v/>
      </c>
      <c r="N814" s="17" t="str">
        <f t="shared" si="157"/>
        <v/>
      </c>
      <c r="O814" s="17" t="str">
        <f t="shared" si="157"/>
        <v/>
      </c>
      <c r="P814" s="17" t="str">
        <f t="shared" si="157"/>
        <v/>
      </c>
      <c r="Q814" s="17" t="str">
        <f t="shared" si="157"/>
        <v/>
      </c>
      <c r="R814" s="17" t="str">
        <f t="shared" si="157"/>
        <v/>
      </c>
      <c r="S814" s="17" t="str">
        <f t="shared" si="157"/>
        <v/>
      </c>
      <c r="T814" s="17" t="str">
        <f t="shared" si="157"/>
        <v/>
      </c>
      <c r="U814" s="17" t="str">
        <f t="shared" si="157"/>
        <v/>
      </c>
      <c r="V814" s="17" t="str">
        <f t="shared" si="157"/>
        <v/>
      </c>
      <c r="W814" s="17" t="str">
        <f t="shared" si="157"/>
        <v/>
      </c>
      <c r="X814" s="17" t="str">
        <f t="shared" si="158"/>
        <v/>
      </c>
      <c r="Y814" s="17" t="str">
        <f t="shared" si="158"/>
        <v/>
      </c>
      <c r="Z814" s="17" t="str">
        <f t="shared" si="158"/>
        <v/>
      </c>
      <c r="AA814" s="17" t="str">
        <f t="shared" si="158"/>
        <v/>
      </c>
      <c r="AB814" s="17" t="str">
        <f t="shared" si="158"/>
        <v/>
      </c>
      <c r="AC814" s="17" t="str">
        <f t="shared" si="158"/>
        <v/>
      </c>
      <c r="AD814" s="17" t="str">
        <f t="shared" si="158"/>
        <v/>
      </c>
      <c r="AE814" s="17" t="str">
        <f t="shared" si="158"/>
        <v/>
      </c>
      <c r="AF814" s="17" t="str">
        <f t="shared" si="158"/>
        <v/>
      </c>
      <c r="AG814" s="17" t="str">
        <f t="shared" si="158"/>
        <v/>
      </c>
      <c r="AH814" s="17" t="str">
        <f t="shared" si="158"/>
        <v/>
      </c>
      <c r="AI814" s="17" t="str">
        <f t="shared" si="158"/>
        <v/>
      </c>
      <c r="AJ814" s="17" t="str">
        <f t="shared" si="154"/>
        <v/>
      </c>
      <c r="AK814" s="17" t="str">
        <f t="shared" si="154"/>
        <v/>
      </c>
    </row>
    <row r="815" spans="1:37" x14ac:dyDescent="0.2">
      <c r="A815" s="70" t="str">
        <f t="shared" si="151"/>
        <v/>
      </c>
      <c r="B815" s="228" t="str">
        <f>LEFT(TABLA!BC815,1)</f>
        <v>5</v>
      </c>
      <c r="C815" s="264" t="str">
        <f>TABLA!C815</f>
        <v>Ciencias de la Salud</v>
      </c>
      <c r="D815" s="264" t="str">
        <f>TABLA!F815</f>
        <v>F. Psicología</v>
      </c>
      <c r="E815" s="148">
        <f>TABLA!BD815</f>
        <v>0</v>
      </c>
      <c r="F815" s="148">
        <f>TABLA!BE815</f>
        <v>0</v>
      </c>
      <c r="G815" s="70" t="str">
        <f t="shared" si="152"/>
        <v>0</v>
      </c>
      <c r="H815" s="17" t="str">
        <f t="shared" si="157"/>
        <v/>
      </c>
      <c r="I815" s="17" t="str">
        <f t="shared" si="157"/>
        <v/>
      </c>
      <c r="J815" s="17" t="str">
        <f t="shared" si="157"/>
        <v/>
      </c>
      <c r="K815" s="17" t="str">
        <f t="shared" si="157"/>
        <v/>
      </c>
      <c r="L815" s="17" t="str">
        <f t="shared" si="157"/>
        <v/>
      </c>
      <c r="M815" s="17" t="str">
        <f t="shared" si="157"/>
        <v/>
      </c>
      <c r="N815" s="17" t="str">
        <f t="shared" si="157"/>
        <v/>
      </c>
      <c r="O815" s="17" t="str">
        <f t="shared" si="157"/>
        <v/>
      </c>
      <c r="P815" s="17" t="str">
        <f t="shared" si="157"/>
        <v/>
      </c>
      <c r="Q815" s="17" t="str">
        <f t="shared" si="157"/>
        <v/>
      </c>
      <c r="R815" s="17" t="str">
        <f t="shared" si="157"/>
        <v/>
      </c>
      <c r="S815" s="17" t="str">
        <f t="shared" si="157"/>
        <v/>
      </c>
      <c r="T815" s="17" t="str">
        <f t="shared" si="157"/>
        <v/>
      </c>
      <c r="U815" s="17" t="str">
        <f t="shared" si="157"/>
        <v/>
      </c>
      <c r="V815" s="17" t="str">
        <f t="shared" si="157"/>
        <v/>
      </c>
      <c r="W815" s="17" t="str">
        <f t="shared" si="157"/>
        <v/>
      </c>
      <c r="X815" s="17" t="str">
        <f t="shared" si="158"/>
        <v/>
      </c>
      <c r="Y815" s="17" t="str">
        <f t="shared" si="158"/>
        <v/>
      </c>
      <c r="Z815" s="17" t="str">
        <f t="shared" si="158"/>
        <v/>
      </c>
      <c r="AA815" s="17" t="str">
        <f t="shared" si="158"/>
        <v/>
      </c>
      <c r="AB815" s="17" t="str">
        <f t="shared" si="158"/>
        <v/>
      </c>
      <c r="AC815" s="17" t="str">
        <f t="shared" si="158"/>
        <v/>
      </c>
      <c r="AD815" s="17" t="str">
        <f t="shared" si="158"/>
        <v/>
      </c>
      <c r="AE815" s="17" t="str">
        <f t="shared" si="158"/>
        <v/>
      </c>
      <c r="AF815" s="17" t="str">
        <f t="shared" si="158"/>
        <v/>
      </c>
      <c r="AG815" s="17" t="str">
        <f t="shared" si="158"/>
        <v/>
      </c>
      <c r="AH815" s="17" t="str">
        <f t="shared" si="158"/>
        <v/>
      </c>
      <c r="AI815" s="17" t="str">
        <f t="shared" si="158"/>
        <v/>
      </c>
      <c r="AJ815" s="17" t="str">
        <f t="shared" si="154"/>
        <v/>
      </c>
      <c r="AK815" s="17" t="str">
        <f t="shared" si="154"/>
        <v/>
      </c>
    </row>
    <row r="816" spans="1:37" x14ac:dyDescent="0.2">
      <c r="A816" s="70" t="str">
        <f t="shared" si="151"/>
        <v/>
      </c>
      <c r="B816" s="228" t="str">
        <f>LEFT(TABLA!BC816,1)</f>
        <v>3</v>
      </c>
      <c r="C816" s="264" t="str">
        <f>TABLA!C816</f>
        <v>Humanidades</v>
      </c>
      <c r="D816" s="264" t="str">
        <f>TABLA!F816</f>
        <v>F. Filología</v>
      </c>
      <c r="E816" s="148">
        <f>TABLA!BD816</f>
        <v>0</v>
      </c>
      <c r="F816" s="148">
        <f>TABLA!BE816</f>
        <v>0</v>
      </c>
      <c r="G816" s="70" t="str">
        <f t="shared" si="152"/>
        <v>0</v>
      </c>
      <c r="H816" s="17" t="str">
        <f t="shared" si="157"/>
        <v/>
      </c>
      <c r="I816" s="17" t="str">
        <f t="shared" si="157"/>
        <v/>
      </c>
      <c r="J816" s="17" t="str">
        <f t="shared" si="157"/>
        <v/>
      </c>
      <c r="K816" s="17" t="str">
        <f t="shared" si="157"/>
        <v/>
      </c>
      <c r="L816" s="17" t="str">
        <f t="shared" si="157"/>
        <v/>
      </c>
      <c r="M816" s="17" t="str">
        <f t="shared" si="157"/>
        <v/>
      </c>
      <c r="N816" s="17" t="str">
        <f t="shared" si="157"/>
        <v/>
      </c>
      <c r="O816" s="17" t="str">
        <f t="shared" si="157"/>
        <v/>
      </c>
      <c r="P816" s="17" t="str">
        <f t="shared" si="157"/>
        <v/>
      </c>
      <c r="Q816" s="17" t="str">
        <f t="shared" si="157"/>
        <v/>
      </c>
      <c r="R816" s="17" t="str">
        <f t="shared" si="157"/>
        <v/>
      </c>
      <c r="S816" s="17" t="str">
        <f t="shared" si="157"/>
        <v/>
      </c>
      <c r="T816" s="17" t="str">
        <f t="shared" si="157"/>
        <v/>
      </c>
      <c r="U816" s="17" t="str">
        <f t="shared" si="157"/>
        <v/>
      </c>
      <c r="V816" s="17" t="str">
        <f t="shared" si="157"/>
        <v/>
      </c>
      <c r="W816" s="17" t="str">
        <f t="shared" si="157"/>
        <v/>
      </c>
      <c r="X816" s="17" t="str">
        <f t="shared" si="158"/>
        <v/>
      </c>
      <c r="Y816" s="17" t="str">
        <f t="shared" si="158"/>
        <v/>
      </c>
      <c r="Z816" s="17" t="str">
        <f t="shared" si="158"/>
        <v/>
      </c>
      <c r="AA816" s="17" t="str">
        <f t="shared" si="158"/>
        <v/>
      </c>
      <c r="AB816" s="17" t="str">
        <f t="shared" si="158"/>
        <v/>
      </c>
      <c r="AC816" s="17" t="str">
        <f t="shared" si="158"/>
        <v/>
      </c>
      <c r="AD816" s="17" t="str">
        <f t="shared" si="158"/>
        <v/>
      </c>
      <c r="AE816" s="17" t="str">
        <f t="shared" si="158"/>
        <v/>
      </c>
      <c r="AF816" s="17" t="str">
        <f t="shared" si="158"/>
        <v/>
      </c>
      <c r="AG816" s="17" t="str">
        <f t="shared" si="158"/>
        <v/>
      </c>
      <c r="AH816" s="17" t="str">
        <f t="shared" si="158"/>
        <v/>
      </c>
      <c r="AI816" s="17" t="str">
        <f t="shared" si="158"/>
        <v/>
      </c>
      <c r="AJ816" s="17" t="str">
        <f t="shared" si="154"/>
        <v/>
      </c>
      <c r="AK816" s="17" t="str">
        <f t="shared" si="154"/>
        <v/>
      </c>
    </row>
    <row r="817" spans="1:37" x14ac:dyDescent="0.2">
      <c r="A817" s="70" t="str">
        <f t="shared" si="151"/>
        <v/>
      </c>
      <c r="B817" s="228" t="str">
        <f>LEFT(TABLA!BC817,1)</f>
        <v>1</v>
      </c>
      <c r="C817" s="264" t="str">
        <f>TABLA!C817</f>
        <v>Ciencias Sociales</v>
      </c>
      <c r="D817" s="264" t="str">
        <f>TABLA!F817</f>
        <v>F. Comercio y Turismo</v>
      </c>
      <c r="E817" s="148">
        <f>TABLA!BD817</f>
        <v>0</v>
      </c>
      <c r="F817" s="148">
        <f>TABLA!BE817</f>
        <v>0</v>
      </c>
      <c r="G817" s="70" t="str">
        <f t="shared" si="152"/>
        <v>0</v>
      </c>
      <c r="H817" s="17" t="str">
        <f t="shared" si="157"/>
        <v/>
      </c>
      <c r="I817" s="17" t="str">
        <f t="shared" si="157"/>
        <v/>
      </c>
      <c r="J817" s="17" t="str">
        <f t="shared" si="157"/>
        <v/>
      </c>
      <c r="K817" s="17" t="str">
        <f t="shared" si="157"/>
        <v/>
      </c>
      <c r="L817" s="17" t="str">
        <f t="shared" si="157"/>
        <v/>
      </c>
      <c r="M817" s="17" t="str">
        <f t="shared" si="157"/>
        <v/>
      </c>
      <c r="N817" s="17" t="str">
        <f t="shared" si="157"/>
        <v/>
      </c>
      <c r="O817" s="17" t="str">
        <f t="shared" si="157"/>
        <v/>
      </c>
      <c r="P817" s="17" t="str">
        <f t="shared" si="157"/>
        <v/>
      </c>
      <c r="Q817" s="17" t="str">
        <f t="shared" si="157"/>
        <v/>
      </c>
      <c r="R817" s="17" t="str">
        <f t="shared" si="157"/>
        <v/>
      </c>
      <c r="S817" s="17" t="str">
        <f t="shared" si="157"/>
        <v/>
      </c>
      <c r="T817" s="17" t="str">
        <f t="shared" si="157"/>
        <v/>
      </c>
      <c r="U817" s="17" t="str">
        <f t="shared" si="157"/>
        <v/>
      </c>
      <c r="V817" s="17" t="str">
        <f t="shared" si="157"/>
        <v/>
      </c>
      <c r="W817" s="17" t="str">
        <f t="shared" si="157"/>
        <v/>
      </c>
      <c r="X817" s="17" t="str">
        <f t="shared" si="158"/>
        <v/>
      </c>
      <c r="Y817" s="17" t="str">
        <f t="shared" si="158"/>
        <v/>
      </c>
      <c r="Z817" s="17" t="str">
        <f t="shared" si="158"/>
        <v/>
      </c>
      <c r="AA817" s="17" t="str">
        <f t="shared" si="158"/>
        <v/>
      </c>
      <c r="AB817" s="17" t="str">
        <f t="shared" si="158"/>
        <v/>
      </c>
      <c r="AC817" s="17" t="str">
        <f t="shared" si="158"/>
        <v/>
      </c>
      <c r="AD817" s="17" t="str">
        <f t="shared" si="158"/>
        <v/>
      </c>
      <c r="AE817" s="17" t="str">
        <f t="shared" si="158"/>
        <v/>
      </c>
      <c r="AF817" s="17" t="str">
        <f t="shared" si="158"/>
        <v/>
      </c>
      <c r="AG817" s="17" t="str">
        <f t="shared" si="158"/>
        <v/>
      </c>
      <c r="AH817" s="17" t="str">
        <f t="shared" si="158"/>
        <v/>
      </c>
      <c r="AI817" s="17" t="str">
        <f t="shared" si="158"/>
        <v/>
      </c>
      <c r="AJ817" s="17" t="str">
        <f t="shared" si="154"/>
        <v/>
      </c>
      <c r="AK817" s="17" t="str">
        <f t="shared" si="154"/>
        <v/>
      </c>
    </row>
    <row r="818" spans="1:37" hidden="1" x14ac:dyDescent="0.2">
      <c r="A818" s="70" t="str">
        <f t="shared" si="151"/>
        <v/>
      </c>
      <c r="B818" s="228" t="str">
        <f>LEFT(TABLA!BC818,1)</f>
        <v>3</v>
      </c>
      <c r="C818" s="17" t="str">
        <f>TABLA!C818</f>
        <v>Ciencias Experimentales</v>
      </c>
      <c r="D818" s="17" t="str">
        <f>TABLA!F818</f>
        <v>F. Ciencias Químicas</v>
      </c>
      <c r="E818" s="262">
        <f>TABLA!BD818</f>
        <v>0</v>
      </c>
      <c r="F818" s="148">
        <f>TABLA!BE818</f>
        <v>0</v>
      </c>
      <c r="G818" s="70" t="str">
        <f t="shared" si="152"/>
        <v>0</v>
      </c>
      <c r="H818" s="17" t="str">
        <f t="shared" si="157"/>
        <v/>
      </c>
      <c r="I818" s="17" t="str">
        <f t="shared" si="157"/>
        <v/>
      </c>
      <c r="J818" s="17" t="str">
        <f t="shared" si="157"/>
        <v/>
      </c>
      <c r="K818" s="17" t="str">
        <f t="shared" si="157"/>
        <v/>
      </c>
      <c r="L818" s="17" t="str">
        <f t="shared" si="157"/>
        <v/>
      </c>
      <c r="M818" s="17" t="str">
        <f t="shared" si="157"/>
        <v/>
      </c>
      <c r="N818" s="17" t="str">
        <f t="shared" si="157"/>
        <v/>
      </c>
      <c r="O818" s="17" t="str">
        <f t="shared" si="157"/>
        <v/>
      </c>
      <c r="P818" s="17" t="str">
        <f t="shared" si="157"/>
        <v/>
      </c>
      <c r="Q818" s="17" t="str">
        <f t="shared" si="157"/>
        <v/>
      </c>
      <c r="R818" s="17" t="str">
        <f t="shared" si="157"/>
        <v/>
      </c>
      <c r="S818" s="17" t="str">
        <f t="shared" si="157"/>
        <v/>
      </c>
      <c r="T818" s="17" t="str">
        <f t="shared" si="157"/>
        <v/>
      </c>
      <c r="U818" s="17" t="str">
        <f t="shared" si="157"/>
        <v/>
      </c>
      <c r="V818" s="17" t="str">
        <f t="shared" si="157"/>
        <v/>
      </c>
      <c r="W818" s="17" t="str">
        <f t="shared" si="157"/>
        <v/>
      </c>
      <c r="X818" s="17" t="str">
        <f t="shared" si="158"/>
        <v/>
      </c>
      <c r="Y818" s="17" t="str">
        <f t="shared" si="158"/>
        <v/>
      </c>
      <c r="Z818" s="17" t="str">
        <f t="shared" si="158"/>
        <v/>
      </c>
      <c r="AA818" s="17" t="str">
        <f t="shared" si="158"/>
        <v/>
      </c>
      <c r="AB818" s="17" t="str">
        <f t="shared" si="158"/>
        <v/>
      </c>
      <c r="AC818" s="17" t="str">
        <f t="shared" si="158"/>
        <v/>
      </c>
      <c r="AD818" s="17" t="str">
        <f t="shared" si="158"/>
        <v/>
      </c>
      <c r="AE818" s="17" t="str">
        <f t="shared" si="158"/>
        <v/>
      </c>
      <c r="AF818" s="17" t="str">
        <f t="shared" si="158"/>
        <v/>
      </c>
      <c r="AG818" s="17" t="str">
        <f t="shared" si="158"/>
        <v/>
      </c>
      <c r="AH818" s="17" t="str">
        <f t="shared" si="158"/>
        <v/>
      </c>
      <c r="AI818" s="17" t="str">
        <f t="shared" si="158"/>
        <v/>
      </c>
      <c r="AJ818" s="17" t="str">
        <f t="shared" si="154"/>
        <v/>
      </c>
      <c r="AK818" s="17" t="str">
        <f t="shared" si="154"/>
        <v/>
      </c>
    </row>
    <row r="819" spans="1:37" hidden="1" x14ac:dyDescent="0.2">
      <c r="A819" s="70" t="str">
        <f t="shared" si="151"/>
        <v/>
      </c>
      <c r="B819" s="228" t="str">
        <f>LEFT(TABLA!BC819,1)</f>
        <v>5</v>
      </c>
      <c r="C819" s="17" t="str">
        <f>TABLA!C819</f>
        <v>Humanidades</v>
      </c>
      <c r="D819" s="17" t="str">
        <f>TABLA!F819</f>
        <v>F. Filología</v>
      </c>
      <c r="E819" s="148">
        <f>TABLA!BD819</f>
        <v>0</v>
      </c>
      <c r="F819" s="148">
        <f>TABLA!BE819</f>
        <v>0</v>
      </c>
      <c r="G819" s="70" t="str">
        <f t="shared" si="152"/>
        <v>0</v>
      </c>
      <c r="H819" s="17" t="str">
        <f t="shared" si="157"/>
        <v/>
      </c>
      <c r="I819" s="17" t="str">
        <f t="shared" si="157"/>
        <v/>
      </c>
      <c r="J819" s="17" t="str">
        <f t="shared" si="157"/>
        <v/>
      </c>
      <c r="K819" s="17" t="str">
        <f t="shared" si="157"/>
        <v/>
      </c>
      <c r="L819" s="17" t="str">
        <f t="shared" si="157"/>
        <v/>
      </c>
      <c r="M819" s="17" t="str">
        <f t="shared" si="157"/>
        <v/>
      </c>
      <c r="N819" s="17" t="str">
        <f t="shared" si="157"/>
        <v/>
      </c>
      <c r="O819" s="17" t="str">
        <f t="shared" si="157"/>
        <v/>
      </c>
      <c r="P819" s="17" t="str">
        <f t="shared" si="157"/>
        <v/>
      </c>
      <c r="Q819" s="17" t="str">
        <f t="shared" si="157"/>
        <v/>
      </c>
      <c r="R819" s="17" t="str">
        <f t="shared" si="157"/>
        <v/>
      </c>
      <c r="S819" s="17" t="str">
        <f t="shared" si="157"/>
        <v/>
      </c>
      <c r="T819" s="17" t="str">
        <f t="shared" si="157"/>
        <v/>
      </c>
      <c r="U819" s="17" t="str">
        <f t="shared" si="157"/>
        <v/>
      </c>
      <c r="V819" s="17" t="str">
        <f t="shared" si="157"/>
        <v/>
      </c>
      <c r="W819" s="17" t="str">
        <f t="shared" si="157"/>
        <v/>
      </c>
      <c r="X819" s="17" t="str">
        <f t="shared" si="158"/>
        <v/>
      </c>
      <c r="Y819" s="17" t="str">
        <f t="shared" si="158"/>
        <v/>
      </c>
      <c r="Z819" s="17" t="str">
        <f t="shared" si="158"/>
        <v/>
      </c>
      <c r="AA819" s="17" t="str">
        <f t="shared" si="158"/>
        <v/>
      </c>
      <c r="AB819" s="17" t="str">
        <f t="shared" si="158"/>
        <v/>
      </c>
      <c r="AC819" s="17" t="str">
        <f t="shared" si="158"/>
        <v/>
      </c>
      <c r="AD819" s="17" t="str">
        <f t="shared" si="158"/>
        <v/>
      </c>
      <c r="AE819" s="17" t="str">
        <f t="shared" si="158"/>
        <v/>
      </c>
      <c r="AF819" s="17" t="str">
        <f t="shared" si="158"/>
        <v/>
      </c>
      <c r="AG819" s="17" t="str">
        <f t="shared" si="158"/>
        <v/>
      </c>
      <c r="AH819" s="17" t="str">
        <f t="shared" si="158"/>
        <v/>
      </c>
      <c r="AI819" s="17" t="str">
        <f t="shared" si="158"/>
        <v/>
      </c>
      <c r="AJ819" s="17" t="str">
        <f t="shared" si="154"/>
        <v/>
      </c>
      <c r="AK819" s="17" t="str">
        <f t="shared" si="154"/>
        <v/>
      </c>
    </row>
    <row r="820" spans="1:37" x14ac:dyDescent="0.2">
      <c r="A820" s="70" t="str">
        <f t="shared" si="151"/>
        <v/>
      </c>
      <c r="B820" s="228" t="str">
        <f>LEFT(TABLA!BC820,1)</f>
        <v>5</v>
      </c>
      <c r="C820" s="264" t="str">
        <f>TABLA!C820</f>
        <v>Humanidades</v>
      </c>
      <c r="D820" s="264" t="str">
        <f>TABLA!F820</f>
        <v>F. Filología</v>
      </c>
      <c r="E820" s="148">
        <f>TABLA!BD820</f>
        <v>0</v>
      </c>
      <c r="F820" s="148">
        <f>TABLA!BE820</f>
        <v>0</v>
      </c>
      <c r="G820" s="70" t="str">
        <f t="shared" si="152"/>
        <v>0</v>
      </c>
      <c r="H820" s="17" t="str">
        <f t="shared" si="157"/>
        <v/>
      </c>
      <c r="I820" s="17" t="str">
        <f t="shared" si="157"/>
        <v/>
      </c>
      <c r="J820" s="17" t="str">
        <f t="shared" si="157"/>
        <v/>
      </c>
      <c r="K820" s="17" t="str">
        <f t="shared" si="157"/>
        <v/>
      </c>
      <c r="L820" s="17" t="str">
        <f t="shared" si="157"/>
        <v/>
      </c>
      <c r="M820" s="17" t="str">
        <f t="shared" si="157"/>
        <v/>
      </c>
      <c r="N820" s="17" t="str">
        <f t="shared" si="157"/>
        <v/>
      </c>
      <c r="O820" s="17" t="str">
        <f t="shared" si="157"/>
        <v/>
      </c>
      <c r="P820" s="17" t="str">
        <f t="shared" si="157"/>
        <v/>
      </c>
      <c r="Q820" s="17" t="str">
        <f t="shared" si="157"/>
        <v/>
      </c>
      <c r="R820" s="17" t="str">
        <f t="shared" si="157"/>
        <v/>
      </c>
      <c r="S820" s="17" t="str">
        <f t="shared" si="157"/>
        <v/>
      </c>
      <c r="T820" s="17" t="str">
        <f t="shared" si="157"/>
        <v/>
      </c>
      <c r="U820" s="17" t="str">
        <f t="shared" si="157"/>
        <v/>
      </c>
      <c r="V820" s="17" t="str">
        <f t="shared" si="157"/>
        <v/>
      </c>
      <c r="W820" s="17" t="str">
        <f t="shared" si="157"/>
        <v/>
      </c>
      <c r="X820" s="17" t="str">
        <f t="shared" si="158"/>
        <v/>
      </c>
      <c r="Y820" s="17" t="str">
        <f t="shared" si="158"/>
        <v/>
      </c>
      <c r="Z820" s="17" t="str">
        <f t="shared" si="158"/>
        <v/>
      </c>
      <c r="AA820" s="17" t="str">
        <f t="shared" si="158"/>
        <v/>
      </c>
      <c r="AB820" s="17" t="str">
        <f t="shared" si="158"/>
        <v/>
      </c>
      <c r="AC820" s="17" t="str">
        <f t="shared" si="158"/>
        <v/>
      </c>
      <c r="AD820" s="17" t="str">
        <f t="shared" si="158"/>
        <v/>
      </c>
      <c r="AE820" s="17" t="str">
        <f t="shared" si="158"/>
        <v/>
      </c>
      <c r="AF820" s="17" t="str">
        <f t="shared" si="158"/>
        <v/>
      </c>
      <c r="AG820" s="17" t="str">
        <f t="shared" si="158"/>
        <v/>
      </c>
      <c r="AH820" s="17" t="str">
        <f t="shared" si="158"/>
        <v/>
      </c>
      <c r="AI820" s="17" t="str">
        <f t="shared" si="158"/>
        <v/>
      </c>
      <c r="AJ820" s="17" t="str">
        <f t="shared" si="154"/>
        <v/>
      </c>
      <c r="AK820" s="17" t="str">
        <f t="shared" si="154"/>
        <v/>
      </c>
    </row>
    <row r="821" spans="1:37" ht="90.35" hidden="1" x14ac:dyDescent="0.2">
      <c r="A821" s="70" t="str">
        <f t="shared" si="151"/>
        <v xml:space="preserve">EXÁMENES; PERSONAL; </v>
      </c>
      <c r="B821" s="228" t="str">
        <f>LEFT(TABLA!BC821,1)</f>
        <v>3</v>
      </c>
      <c r="C821" s="17" t="str">
        <f>TABLA!C821</f>
        <v>Ciencias de la Salud</v>
      </c>
      <c r="D821" s="17" t="str">
        <f>TABLA!F821</f>
        <v>F. Veterinaria</v>
      </c>
      <c r="E821" s="262" t="str">
        <f>TABLA!BD821</f>
        <v>además del periodo oficial de exámenes establecido por la complutense también se siguen realizando exámenes voluntarios fuera de ese plazo. Seria recomendable abrir la biblioteca hasta la 1:00 durante los fines de semana para permitir a aquellas personas que no puedan estudiar en sus casas poder hacerlo en un ligar tranquilo. También es necesario recordar a los alumnos que la biblioteca es una zona de estudio en el que esta prohibido hablar o discutir.</v>
      </c>
      <c r="F821" s="148">
        <f>TABLA!BE821</f>
        <v>0</v>
      </c>
      <c r="G821" s="70" t="str">
        <f t="shared" si="152"/>
        <v>ADEMAS DEL PERIODO OFICIAL DE EXAMENES ESTABLECIDO POR LA COMPLUTENSE TAMBIEN SE SIGUEN REALIZANDO EXAMENES VOLUNTARIOS FUERA DE ESE PLAZO. SERIA RECOMENDABLE ABRIR LA BIBLIOTECA HASTA LA 1:00 DURANTE LOS FINES DE SEMANA PARA PERMITIR A AQUELLAS PERSONAS QUE NO PUEDAN ESTUDIAR EN SUS CASAS PODER HACERLO EN UN LIGAR TRANQUILO. TAMBIEN ES NECESARIO RECORDAR A LOS ALUMNOS QUE LA BIBLIOTECA ES UNA ZONA DE ESTUDIO EN EL QUE ESTA PROHIBIDO HABLAR O DISCUTIR.</v>
      </c>
      <c r="H821" s="17" t="str">
        <f t="shared" si="157"/>
        <v/>
      </c>
      <c r="I821" s="17" t="str">
        <f t="shared" si="157"/>
        <v/>
      </c>
      <c r="J821" s="17" t="str">
        <f t="shared" si="157"/>
        <v/>
      </c>
      <c r="K821" s="17" t="str">
        <f t="shared" si="157"/>
        <v/>
      </c>
      <c r="L821" s="17" t="str">
        <f t="shared" si="157"/>
        <v/>
      </c>
      <c r="M821" s="17" t="str">
        <f t="shared" si="157"/>
        <v/>
      </c>
      <c r="N821" s="17" t="str">
        <f t="shared" si="157"/>
        <v/>
      </c>
      <c r="O821" s="17" t="str">
        <f t="shared" si="157"/>
        <v/>
      </c>
      <c r="P821" s="17" t="str">
        <f t="shared" si="157"/>
        <v/>
      </c>
      <c r="Q821" s="17" t="str">
        <f t="shared" si="157"/>
        <v xml:space="preserve">EXÁMENES; </v>
      </c>
      <c r="R821" s="17" t="str">
        <f t="shared" si="157"/>
        <v/>
      </c>
      <c r="S821" s="17" t="str">
        <f t="shared" si="157"/>
        <v/>
      </c>
      <c r="T821" s="17" t="str">
        <f t="shared" si="157"/>
        <v/>
      </c>
      <c r="U821" s="17" t="str">
        <f t="shared" si="157"/>
        <v/>
      </c>
      <c r="V821" s="17" t="str">
        <f t="shared" si="157"/>
        <v/>
      </c>
      <c r="W821" s="17" t="str">
        <f t="shared" si="157"/>
        <v/>
      </c>
      <c r="X821" s="17" t="str">
        <f t="shared" si="158"/>
        <v/>
      </c>
      <c r="Y821" s="17" t="str">
        <f t="shared" si="158"/>
        <v/>
      </c>
      <c r="Z821" s="17" t="str">
        <f t="shared" si="158"/>
        <v/>
      </c>
      <c r="AA821" s="17" t="str">
        <f t="shared" si="158"/>
        <v xml:space="preserve">PERSONAL; </v>
      </c>
      <c r="AB821" s="17" t="str">
        <f t="shared" si="158"/>
        <v/>
      </c>
      <c r="AC821" s="17" t="str">
        <f t="shared" si="158"/>
        <v/>
      </c>
      <c r="AD821" s="17" t="str">
        <f t="shared" si="158"/>
        <v/>
      </c>
      <c r="AE821" s="17" t="str">
        <f t="shared" si="158"/>
        <v/>
      </c>
      <c r="AF821" s="17" t="str">
        <f t="shared" si="158"/>
        <v/>
      </c>
      <c r="AG821" s="17" t="str">
        <f t="shared" si="158"/>
        <v/>
      </c>
      <c r="AH821" s="17" t="str">
        <f t="shared" si="158"/>
        <v/>
      </c>
      <c r="AI821" s="17" t="str">
        <f t="shared" si="158"/>
        <v/>
      </c>
      <c r="AJ821" s="17" t="str">
        <f t="shared" si="154"/>
        <v/>
      </c>
      <c r="AK821" s="17" t="str">
        <f t="shared" si="154"/>
        <v/>
      </c>
    </row>
    <row r="822" spans="1:37" hidden="1" x14ac:dyDescent="0.2">
      <c r="A822" s="70" t="str">
        <f t="shared" si="151"/>
        <v/>
      </c>
      <c r="B822" s="228" t="str">
        <f>LEFT(TABLA!BC822,1)</f>
        <v>3</v>
      </c>
      <c r="C822" s="17" t="str">
        <f>TABLA!C822</f>
        <v/>
      </c>
      <c r="D822" s="17">
        <f>TABLA!F822</f>
        <v>0</v>
      </c>
      <c r="E822" s="148">
        <f>TABLA!BD822</f>
        <v>0</v>
      </c>
      <c r="F822" s="148">
        <f>TABLA!BE822</f>
        <v>0</v>
      </c>
      <c r="G822" s="70" t="str">
        <f t="shared" si="152"/>
        <v>0</v>
      </c>
      <c r="H822" s="17" t="str">
        <f t="shared" si="157"/>
        <v/>
      </c>
      <c r="I822" s="17" t="str">
        <f t="shared" si="157"/>
        <v/>
      </c>
      <c r="J822" s="17" t="str">
        <f t="shared" si="157"/>
        <v/>
      </c>
      <c r="K822" s="17" t="str">
        <f t="shared" si="157"/>
        <v/>
      </c>
      <c r="L822" s="17" t="str">
        <f t="shared" si="157"/>
        <v/>
      </c>
      <c r="M822" s="17" t="str">
        <f t="shared" si="157"/>
        <v/>
      </c>
      <c r="N822" s="17" t="str">
        <f t="shared" si="157"/>
        <v/>
      </c>
      <c r="O822" s="17" t="str">
        <f t="shared" si="157"/>
        <v/>
      </c>
      <c r="P822" s="17" t="str">
        <f t="shared" si="157"/>
        <v/>
      </c>
      <c r="Q822" s="17" t="str">
        <f t="shared" si="157"/>
        <v/>
      </c>
      <c r="R822" s="17" t="str">
        <f t="shared" si="157"/>
        <v/>
      </c>
      <c r="S822" s="17" t="str">
        <f t="shared" si="157"/>
        <v/>
      </c>
      <c r="T822" s="17" t="str">
        <f t="shared" si="157"/>
        <v/>
      </c>
      <c r="U822" s="17" t="str">
        <f t="shared" si="157"/>
        <v/>
      </c>
      <c r="V822" s="17" t="str">
        <f t="shared" si="157"/>
        <v/>
      </c>
      <c r="W822" s="17" t="str">
        <f t="shared" si="157"/>
        <v/>
      </c>
      <c r="X822" s="17" t="str">
        <f t="shared" si="158"/>
        <v/>
      </c>
      <c r="Y822" s="17" t="str">
        <f t="shared" si="158"/>
        <v/>
      </c>
      <c r="Z822" s="17" t="str">
        <f t="shared" si="158"/>
        <v/>
      </c>
      <c r="AA822" s="17" t="str">
        <f t="shared" si="158"/>
        <v/>
      </c>
      <c r="AB822" s="17" t="str">
        <f t="shared" si="158"/>
        <v/>
      </c>
      <c r="AC822" s="17" t="str">
        <f t="shared" si="158"/>
        <v/>
      </c>
      <c r="AD822" s="17" t="str">
        <f t="shared" si="158"/>
        <v/>
      </c>
      <c r="AE822" s="17" t="str">
        <f t="shared" si="158"/>
        <v/>
      </c>
      <c r="AF822" s="17" t="str">
        <f t="shared" si="158"/>
        <v/>
      </c>
      <c r="AG822" s="17" t="str">
        <f t="shared" si="158"/>
        <v/>
      </c>
      <c r="AH822" s="17" t="str">
        <f t="shared" si="158"/>
        <v/>
      </c>
      <c r="AI822" s="17" t="str">
        <f t="shared" si="158"/>
        <v/>
      </c>
      <c r="AJ822" s="17" t="str">
        <f t="shared" si="154"/>
        <v/>
      </c>
      <c r="AK822" s="17" t="str">
        <f t="shared" si="154"/>
        <v/>
      </c>
    </row>
    <row r="823" spans="1:37" x14ac:dyDescent="0.2">
      <c r="A823" s="70" t="str">
        <f t="shared" si="151"/>
        <v/>
      </c>
      <c r="B823" s="228" t="str">
        <f>LEFT(TABLA!BC823,1)</f>
        <v>4</v>
      </c>
      <c r="C823" s="264" t="str">
        <f>TABLA!C823</f>
        <v>Humanidades</v>
      </c>
      <c r="D823" s="264" t="str">
        <f>TABLA!F823</f>
        <v>F. Geografía e Historia</v>
      </c>
      <c r="E823" s="148">
        <f>TABLA!BD823</f>
        <v>0</v>
      </c>
      <c r="F823" s="148">
        <f>TABLA!BE823</f>
        <v>0</v>
      </c>
      <c r="G823" s="70" t="str">
        <f t="shared" si="152"/>
        <v>0</v>
      </c>
      <c r="H823" s="17" t="str">
        <f t="shared" si="157"/>
        <v/>
      </c>
      <c r="I823" s="17" t="str">
        <f t="shared" si="157"/>
        <v/>
      </c>
      <c r="J823" s="17" t="str">
        <f t="shared" si="157"/>
        <v/>
      </c>
      <c r="K823" s="17" t="str">
        <f t="shared" si="157"/>
        <v/>
      </c>
      <c r="L823" s="17" t="str">
        <f t="shared" si="157"/>
        <v/>
      </c>
      <c r="M823" s="17" t="str">
        <f t="shared" si="157"/>
        <v/>
      </c>
      <c r="N823" s="17" t="str">
        <f t="shared" si="157"/>
        <v/>
      </c>
      <c r="O823" s="17" t="str">
        <f t="shared" si="157"/>
        <v/>
      </c>
      <c r="P823" s="17" t="str">
        <f t="shared" si="157"/>
        <v/>
      </c>
      <c r="Q823" s="17" t="str">
        <f t="shared" ref="H823:W839" si="159">IFERROR((IF(FIND(Q$2,$G823,1)&gt;0,Q$3)),"")</f>
        <v/>
      </c>
      <c r="R823" s="17" t="str">
        <f t="shared" si="159"/>
        <v/>
      </c>
      <c r="S823" s="17" t="str">
        <f t="shared" si="159"/>
        <v/>
      </c>
      <c r="T823" s="17" t="str">
        <f t="shared" si="159"/>
        <v/>
      </c>
      <c r="U823" s="17" t="str">
        <f t="shared" si="159"/>
        <v/>
      </c>
      <c r="V823" s="17" t="str">
        <f t="shared" si="159"/>
        <v/>
      </c>
      <c r="W823" s="17" t="str">
        <f t="shared" si="159"/>
        <v/>
      </c>
      <c r="X823" s="17" t="str">
        <f t="shared" si="158"/>
        <v/>
      </c>
      <c r="Y823" s="17" t="str">
        <f t="shared" si="158"/>
        <v/>
      </c>
      <c r="Z823" s="17" t="str">
        <f t="shared" si="158"/>
        <v/>
      </c>
      <c r="AA823" s="17" t="str">
        <f t="shared" si="158"/>
        <v/>
      </c>
      <c r="AB823" s="17" t="str">
        <f t="shared" si="158"/>
        <v/>
      </c>
      <c r="AC823" s="17" t="str">
        <f t="shared" si="158"/>
        <v/>
      </c>
      <c r="AD823" s="17" t="str">
        <f t="shared" si="158"/>
        <v/>
      </c>
      <c r="AE823" s="17" t="str">
        <f t="shared" si="158"/>
        <v/>
      </c>
      <c r="AF823" s="17" t="str">
        <f t="shared" si="158"/>
        <v/>
      </c>
      <c r="AG823" s="17" t="str">
        <f t="shared" si="158"/>
        <v/>
      </c>
      <c r="AH823" s="17" t="str">
        <f t="shared" si="158"/>
        <v/>
      </c>
      <c r="AI823" s="17" t="str">
        <f t="shared" si="158"/>
        <v/>
      </c>
      <c r="AJ823" s="17" t="str">
        <f t="shared" si="154"/>
        <v/>
      </c>
      <c r="AK823" s="17" t="str">
        <f t="shared" si="154"/>
        <v/>
      </c>
    </row>
    <row r="824" spans="1:37" x14ac:dyDescent="0.2">
      <c r="A824" s="70" t="str">
        <f t="shared" si="151"/>
        <v/>
      </c>
      <c r="B824" s="228" t="str">
        <f>LEFT(TABLA!BC824,1)</f>
        <v>5</v>
      </c>
      <c r="C824" s="264" t="str">
        <f>TABLA!C824</f>
        <v>Humanidades</v>
      </c>
      <c r="D824" s="264" t="str">
        <f>TABLA!F824</f>
        <v>F. Bellas Artes</v>
      </c>
      <c r="E824" s="148">
        <f>TABLA!BD824</f>
        <v>0</v>
      </c>
      <c r="F824" s="148">
        <f>TABLA!BE824</f>
        <v>0</v>
      </c>
      <c r="G824" s="70" t="str">
        <f t="shared" si="152"/>
        <v>0</v>
      </c>
      <c r="H824" s="17" t="str">
        <f t="shared" si="159"/>
        <v/>
      </c>
      <c r="I824" s="17" t="str">
        <f t="shared" si="159"/>
        <v/>
      </c>
      <c r="J824" s="17" t="str">
        <f t="shared" si="159"/>
        <v/>
      </c>
      <c r="K824" s="17" t="str">
        <f t="shared" si="159"/>
        <v/>
      </c>
      <c r="L824" s="17" t="str">
        <f t="shared" si="159"/>
        <v/>
      </c>
      <c r="M824" s="17" t="str">
        <f t="shared" si="159"/>
        <v/>
      </c>
      <c r="N824" s="17" t="str">
        <f t="shared" si="159"/>
        <v/>
      </c>
      <c r="O824" s="17" t="str">
        <f t="shared" si="159"/>
        <v/>
      </c>
      <c r="P824" s="17" t="str">
        <f t="shared" si="159"/>
        <v/>
      </c>
      <c r="Q824" s="17" t="str">
        <f t="shared" si="159"/>
        <v/>
      </c>
      <c r="R824" s="17" t="str">
        <f t="shared" si="159"/>
        <v/>
      </c>
      <c r="S824" s="17" t="str">
        <f t="shared" si="159"/>
        <v/>
      </c>
      <c r="T824" s="17" t="str">
        <f t="shared" si="159"/>
        <v/>
      </c>
      <c r="U824" s="17" t="str">
        <f t="shared" si="159"/>
        <v/>
      </c>
      <c r="V824" s="17" t="str">
        <f t="shared" si="159"/>
        <v/>
      </c>
      <c r="W824" s="17" t="str">
        <f t="shared" si="159"/>
        <v/>
      </c>
      <c r="X824" s="17" t="str">
        <f t="shared" si="158"/>
        <v/>
      </c>
      <c r="Y824" s="17" t="str">
        <f t="shared" si="158"/>
        <v/>
      </c>
      <c r="Z824" s="17" t="str">
        <f t="shared" si="158"/>
        <v/>
      </c>
      <c r="AA824" s="17" t="str">
        <f t="shared" si="158"/>
        <v/>
      </c>
      <c r="AB824" s="17" t="str">
        <f t="shared" si="158"/>
        <v/>
      </c>
      <c r="AC824" s="17" t="str">
        <f t="shared" si="158"/>
        <v/>
      </c>
      <c r="AD824" s="17" t="str">
        <f t="shared" si="158"/>
        <v/>
      </c>
      <c r="AE824" s="17" t="str">
        <f t="shared" si="158"/>
        <v/>
      </c>
      <c r="AF824" s="17" t="str">
        <f t="shared" si="158"/>
        <v/>
      </c>
      <c r="AG824" s="17" t="str">
        <f t="shared" si="158"/>
        <v/>
      </c>
      <c r="AH824" s="17" t="str">
        <f t="shared" si="158"/>
        <v/>
      </c>
      <c r="AI824" s="17" t="str">
        <f t="shared" si="158"/>
        <v/>
      </c>
      <c r="AJ824" s="17" t="str">
        <f t="shared" si="154"/>
        <v/>
      </c>
      <c r="AK824" s="17" t="str">
        <f t="shared" si="154"/>
        <v/>
      </c>
    </row>
    <row r="825" spans="1:37" hidden="1" x14ac:dyDescent="0.2">
      <c r="A825" s="70" t="str">
        <f t="shared" si="151"/>
        <v/>
      </c>
      <c r="B825" s="228" t="str">
        <f>LEFT(TABLA!BC825,1)</f>
        <v>2</v>
      </c>
      <c r="C825" s="17" t="str">
        <f>TABLA!C825</f>
        <v>Ciencias Experimentales</v>
      </c>
      <c r="D825" s="17" t="str">
        <f>TABLA!F825</f>
        <v>F. Ciencias Matemáticas</v>
      </c>
      <c r="E825" s="262">
        <f>TABLA!BD825</f>
        <v>0</v>
      </c>
      <c r="F825" s="148">
        <f>TABLA!BE825</f>
        <v>0</v>
      </c>
      <c r="G825" s="70" t="str">
        <f t="shared" si="152"/>
        <v>0</v>
      </c>
      <c r="H825" s="17" t="str">
        <f t="shared" si="159"/>
        <v/>
      </c>
      <c r="I825" s="17" t="str">
        <f t="shared" si="159"/>
        <v/>
      </c>
      <c r="J825" s="17" t="str">
        <f t="shared" si="159"/>
        <v/>
      </c>
      <c r="K825" s="17" t="str">
        <f t="shared" si="159"/>
        <v/>
      </c>
      <c r="L825" s="17" t="str">
        <f t="shared" si="159"/>
        <v/>
      </c>
      <c r="M825" s="17" t="str">
        <f t="shared" si="159"/>
        <v/>
      </c>
      <c r="N825" s="17" t="str">
        <f t="shared" si="159"/>
        <v/>
      </c>
      <c r="O825" s="17" t="str">
        <f t="shared" si="159"/>
        <v/>
      </c>
      <c r="P825" s="17" t="str">
        <f t="shared" si="159"/>
        <v/>
      </c>
      <c r="Q825" s="17" t="str">
        <f t="shared" si="159"/>
        <v/>
      </c>
      <c r="R825" s="17" t="str">
        <f t="shared" si="159"/>
        <v/>
      </c>
      <c r="S825" s="17" t="str">
        <f t="shared" si="159"/>
        <v/>
      </c>
      <c r="T825" s="17" t="str">
        <f t="shared" si="159"/>
        <v/>
      </c>
      <c r="U825" s="17" t="str">
        <f t="shared" si="159"/>
        <v/>
      </c>
      <c r="V825" s="17" t="str">
        <f t="shared" si="159"/>
        <v/>
      </c>
      <c r="W825" s="17" t="str">
        <f t="shared" si="159"/>
        <v/>
      </c>
      <c r="X825" s="17" t="str">
        <f t="shared" si="158"/>
        <v/>
      </c>
      <c r="Y825" s="17" t="str">
        <f t="shared" si="158"/>
        <v/>
      </c>
      <c r="Z825" s="17" t="str">
        <f t="shared" si="158"/>
        <v/>
      </c>
      <c r="AA825" s="17" t="str">
        <f t="shared" si="158"/>
        <v/>
      </c>
      <c r="AB825" s="17" t="str">
        <f t="shared" si="158"/>
        <v/>
      </c>
      <c r="AC825" s="17" t="str">
        <f t="shared" si="158"/>
        <v/>
      </c>
      <c r="AD825" s="17" t="str">
        <f t="shared" si="158"/>
        <v/>
      </c>
      <c r="AE825" s="17" t="str">
        <f t="shared" si="158"/>
        <v/>
      </c>
      <c r="AF825" s="17" t="str">
        <f t="shared" si="158"/>
        <v/>
      </c>
      <c r="AG825" s="17" t="str">
        <f t="shared" si="158"/>
        <v/>
      </c>
      <c r="AH825" s="17" t="str">
        <f t="shared" si="158"/>
        <v/>
      </c>
      <c r="AI825" s="17" t="str">
        <f t="shared" si="158"/>
        <v/>
      </c>
      <c r="AJ825" s="17" t="str">
        <f t="shared" si="154"/>
        <v/>
      </c>
      <c r="AK825" s="17" t="str">
        <f t="shared" si="154"/>
        <v/>
      </c>
    </row>
    <row r="826" spans="1:37" x14ac:dyDescent="0.2">
      <c r="A826" s="70" t="str">
        <f t="shared" si="151"/>
        <v/>
      </c>
      <c r="B826" s="228" t="str">
        <f>LEFT(TABLA!BC826,1)</f>
        <v>5</v>
      </c>
      <c r="C826" s="264" t="str">
        <f>TABLA!C826</f>
        <v>Ciencias Sociales</v>
      </c>
      <c r="D826" s="264" t="str">
        <f>TABLA!F826</f>
        <v>F. Ciencias de la Información</v>
      </c>
      <c r="E826" s="148">
        <f>TABLA!BD826</f>
        <v>0</v>
      </c>
      <c r="F826" s="148">
        <f>TABLA!BE826</f>
        <v>0</v>
      </c>
      <c r="G826" s="70" t="str">
        <f t="shared" si="152"/>
        <v>0</v>
      </c>
      <c r="H826" s="17" t="str">
        <f t="shared" si="159"/>
        <v/>
      </c>
      <c r="I826" s="17" t="str">
        <f t="shared" si="159"/>
        <v/>
      </c>
      <c r="J826" s="17" t="str">
        <f t="shared" si="159"/>
        <v/>
      </c>
      <c r="K826" s="17" t="str">
        <f t="shared" si="159"/>
        <v/>
      </c>
      <c r="L826" s="17" t="str">
        <f t="shared" si="159"/>
        <v/>
      </c>
      <c r="M826" s="17" t="str">
        <f t="shared" si="159"/>
        <v/>
      </c>
      <c r="N826" s="17" t="str">
        <f t="shared" si="159"/>
        <v/>
      </c>
      <c r="O826" s="17" t="str">
        <f t="shared" si="159"/>
        <v/>
      </c>
      <c r="P826" s="17" t="str">
        <f t="shared" si="159"/>
        <v/>
      </c>
      <c r="Q826" s="17" t="str">
        <f t="shared" si="159"/>
        <v/>
      </c>
      <c r="R826" s="17" t="str">
        <f t="shared" si="159"/>
        <v/>
      </c>
      <c r="S826" s="17" t="str">
        <f t="shared" si="159"/>
        <v/>
      </c>
      <c r="T826" s="17" t="str">
        <f t="shared" si="159"/>
        <v/>
      </c>
      <c r="U826" s="17" t="str">
        <f t="shared" si="159"/>
        <v/>
      </c>
      <c r="V826" s="17" t="str">
        <f t="shared" si="159"/>
        <v/>
      </c>
      <c r="W826" s="17" t="str">
        <f t="shared" si="159"/>
        <v/>
      </c>
      <c r="X826" s="17" t="str">
        <f t="shared" si="158"/>
        <v/>
      </c>
      <c r="Y826" s="17" t="str">
        <f t="shared" si="158"/>
        <v/>
      </c>
      <c r="Z826" s="17" t="str">
        <f t="shared" si="158"/>
        <v/>
      </c>
      <c r="AA826" s="17" t="str">
        <f t="shared" si="158"/>
        <v/>
      </c>
      <c r="AB826" s="17" t="str">
        <f t="shared" si="158"/>
        <v/>
      </c>
      <c r="AC826" s="17" t="str">
        <f t="shared" si="158"/>
        <v/>
      </c>
      <c r="AD826" s="17" t="str">
        <f t="shared" si="158"/>
        <v/>
      </c>
      <c r="AE826" s="17" t="str">
        <f t="shared" si="158"/>
        <v/>
      </c>
      <c r="AF826" s="17" t="str">
        <f t="shared" si="158"/>
        <v/>
      </c>
      <c r="AG826" s="17" t="str">
        <f t="shared" si="158"/>
        <v/>
      </c>
      <c r="AH826" s="17" t="str">
        <f t="shared" si="158"/>
        <v/>
      </c>
      <c r="AI826" s="17" t="str">
        <f t="shared" si="158"/>
        <v/>
      </c>
      <c r="AJ826" s="17" t="str">
        <f t="shared" si="154"/>
        <v/>
      </c>
      <c r="AK826" s="17" t="str">
        <f t="shared" si="154"/>
        <v/>
      </c>
    </row>
    <row r="827" spans="1:37" ht="51.65" x14ac:dyDescent="0.2">
      <c r="A827" s="70" t="str">
        <f t="shared" si="151"/>
        <v xml:space="preserve">PERSONAL; </v>
      </c>
      <c r="B827" s="228" t="str">
        <f>LEFT(TABLA!BC827,1)</f>
        <v>5</v>
      </c>
      <c r="C827" s="264" t="str">
        <f>TABLA!C827</f>
        <v>Humanidades</v>
      </c>
      <c r="D827" s="264" t="str">
        <f>TABLA!F827</f>
        <v>F. Filología</v>
      </c>
      <c r="E827" s="148" t="str">
        <f>TABLA!BD827</f>
        <v>En tiempos tan digitales me gustaría destacar la disponibilidad y la atención del personal. En todas las ocasiones que recurrí a uno de ellos, han aclarado dudas y han sido muy eficientes, atentos y amables. ¡Enhorabuena!</v>
      </c>
      <c r="F827" s="148">
        <f>TABLA!BE827</f>
        <v>0</v>
      </c>
      <c r="G827" s="70" t="str">
        <f t="shared" si="152"/>
        <v>EN TIEMPOS TAN DIGITALES ME GUSTARIA DESTACAR LA DISPONIBILIDAD Y LA ATENCION DEL PERSONAL. EN TODAS LAS OCASIONES QUE RECURRI A UNO DE ELLOS, HAN ACLARADO DUDAS Y HAN SIDO MUY EFICIENTES, ATENTOS Y AMABLES. ¡ENHORABUENA!</v>
      </c>
      <c r="H827" s="17" t="str">
        <f t="shared" si="159"/>
        <v/>
      </c>
      <c r="I827" s="17" t="str">
        <f t="shared" si="159"/>
        <v/>
      </c>
      <c r="J827" s="17" t="str">
        <f t="shared" si="159"/>
        <v/>
      </c>
      <c r="K827" s="17" t="str">
        <f t="shared" si="159"/>
        <v/>
      </c>
      <c r="L827" s="17" t="str">
        <f t="shared" si="159"/>
        <v/>
      </c>
      <c r="M827" s="17" t="str">
        <f t="shared" si="159"/>
        <v/>
      </c>
      <c r="N827" s="17" t="str">
        <f t="shared" si="159"/>
        <v/>
      </c>
      <c r="O827" s="17" t="str">
        <f t="shared" si="159"/>
        <v/>
      </c>
      <c r="P827" s="17" t="str">
        <f t="shared" si="159"/>
        <v/>
      </c>
      <c r="Q827" s="17" t="str">
        <f t="shared" si="159"/>
        <v/>
      </c>
      <c r="R827" s="17" t="str">
        <f t="shared" si="159"/>
        <v/>
      </c>
      <c r="S827" s="17" t="str">
        <f t="shared" si="159"/>
        <v/>
      </c>
      <c r="T827" s="17" t="str">
        <f t="shared" si="159"/>
        <v/>
      </c>
      <c r="U827" s="17" t="str">
        <f t="shared" si="159"/>
        <v/>
      </c>
      <c r="V827" s="17" t="str">
        <f t="shared" si="159"/>
        <v/>
      </c>
      <c r="W827" s="17" t="str">
        <f t="shared" si="159"/>
        <v/>
      </c>
      <c r="X827" s="17" t="str">
        <f t="shared" si="158"/>
        <v/>
      </c>
      <c r="Y827" s="17" t="str">
        <f t="shared" si="158"/>
        <v/>
      </c>
      <c r="Z827" s="17" t="str">
        <f t="shared" si="158"/>
        <v/>
      </c>
      <c r="AA827" s="17" t="str">
        <f t="shared" si="158"/>
        <v xml:space="preserve">PERSONAL; </v>
      </c>
      <c r="AB827" s="17" t="str">
        <f t="shared" si="158"/>
        <v/>
      </c>
      <c r="AC827" s="17" t="str">
        <f t="shared" si="158"/>
        <v/>
      </c>
      <c r="AD827" s="17" t="str">
        <f t="shared" si="158"/>
        <v/>
      </c>
      <c r="AE827" s="17" t="str">
        <f t="shared" si="158"/>
        <v/>
      </c>
      <c r="AF827" s="17" t="str">
        <f t="shared" si="158"/>
        <v/>
      </c>
      <c r="AG827" s="17" t="str">
        <f t="shared" si="158"/>
        <v/>
      </c>
      <c r="AH827" s="17" t="str">
        <f t="shared" si="158"/>
        <v/>
      </c>
      <c r="AI827" s="17" t="str">
        <f t="shared" si="158"/>
        <v/>
      </c>
      <c r="AJ827" s="17" t="str">
        <f t="shared" si="154"/>
        <v/>
      </c>
      <c r="AK827" s="17" t="str">
        <f t="shared" si="154"/>
        <v/>
      </c>
    </row>
    <row r="828" spans="1:37" ht="25.85" hidden="1" x14ac:dyDescent="0.2">
      <c r="A828" s="70" t="str">
        <f t="shared" si="151"/>
        <v xml:space="preserve">PERSONAL; </v>
      </c>
      <c r="B828" s="228" t="str">
        <f>LEFT(TABLA!BC828,1)</f>
        <v>3</v>
      </c>
      <c r="C828" s="17" t="str">
        <f>TABLA!C828</f>
        <v>Ciencias Experimentales</v>
      </c>
      <c r="D828" s="17" t="str">
        <f>TABLA!F828</f>
        <v>F. Ciencias Químicas</v>
      </c>
      <c r="E828" s="262" t="str">
        <f>TABLA!BD828</f>
        <v>El personal de la recepcion de la facultad de química es poco profesional y nada servicial</v>
      </c>
      <c r="F828" s="148">
        <f>TABLA!BE828</f>
        <v>0</v>
      </c>
      <c r="G828" s="70" t="str">
        <f t="shared" si="152"/>
        <v>EL PERSONAL DE LA RECEPCION DE LA FACULTAD DE QUIMICA ES POCO PROFESIONAL Y NADA SERVICIAL</v>
      </c>
      <c r="H828" s="17" t="str">
        <f t="shared" si="159"/>
        <v/>
      </c>
      <c r="I828" s="17" t="str">
        <f t="shared" si="159"/>
        <v/>
      </c>
      <c r="J828" s="17" t="str">
        <f t="shared" si="159"/>
        <v/>
      </c>
      <c r="K828" s="17" t="str">
        <f t="shared" si="159"/>
        <v/>
      </c>
      <c r="L828" s="17" t="str">
        <f t="shared" si="159"/>
        <v/>
      </c>
      <c r="M828" s="17" t="str">
        <f t="shared" si="159"/>
        <v/>
      </c>
      <c r="N828" s="17" t="str">
        <f t="shared" si="159"/>
        <v/>
      </c>
      <c r="O828" s="17" t="str">
        <f t="shared" si="159"/>
        <v/>
      </c>
      <c r="P828" s="17" t="str">
        <f t="shared" si="159"/>
        <v/>
      </c>
      <c r="Q828" s="17" t="str">
        <f t="shared" si="159"/>
        <v/>
      </c>
      <c r="R828" s="17" t="str">
        <f t="shared" si="159"/>
        <v/>
      </c>
      <c r="S828" s="17" t="str">
        <f t="shared" si="159"/>
        <v/>
      </c>
      <c r="T828" s="17" t="str">
        <f t="shared" si="159"/>
        <v/>
      </c>
      <c r="U828" s="17" t="str">
        <f t="shared" si="159"/>
        <v/>
      </c>
      <c r="V828" s="17" t="str">
        <f t="shared" si="159"/>
        <v/>
      </c>
      <c r="W828" s="17" t="str">
        <f t="shared" si="159"/>
        <v/>
      </c>
      <c r="X828" s="17" t="str">
        <f t="shared" si="158"/>
        <v/>
      </c>
      <c r="Y828" s="17" t="str">
        <f t="shared" si="158"/>
        <v/>
      </c>
      <c r="Z828" s="17" t="str">
        <f t="shared" si="158"/>
        <v/>
      </c>
      <c r="AA828" s="17" t="str">
        <f t="shared" si="158"/>
        <v xml:space="preserve">PERSONAL; </v>
      </c>
      <c r="AB828" s="17" t="str">
        <f t="shared" si="158"/>
        <v/>
      </c>
      <c r="AC828" s="17" t="str">
        <f t="shared" si="158"/>
        <v/>
      </c>
      <c r="AD828" s="17" t="str">
        <f t="shared" si="158"/>
        <v/>
      </c>
      <c r="AE828" s="17" t="str">
        <f t="shared" si="158"/>
        <v/>
      </c>
      <c r="AF828" s="17" t="str">
        <f t="shared" si="158"/>
        <v/>
      </c>
      <c r="AG828" s="17" t="str">
        <f t="shared" si="158"/>
        <v/>
      </c>
      <c r="AH828" s="17" t="str">
        <f t="shared" si="158"/>
        <v/>
      </c>
      <c r="AI828" s="17" t="str">
        <f t="shared" si="158"/>
        <v/>
      </c>
      <c r="AJ828" s="17" t="str">
        <f t="shared" si="154"/>
        <v/>
      </c>
      <c r="AK828" s="17" t="str">
        <f t="shared" si="154"/>
        <v/>
      </c>
    </row>
    <row r="829" spans="1:37" hidden="1" x14ac:dyDescent="0.2">
      <c r="A829" s="70" t="str">
        <f t="shared" si="151"/>
        <v/>
      </c>
      <c r="B829" s="228" t="str">
        <f>LEFT(TABLA!BC829,1)</f>
        <v>4</v>
      </c>
      <c r="C829" s="17" t="str">
        <f>TABLA!C829</f>
        <v>Ciencias Sociales</v>
      </c>
      <c r="D829" s="17" t="str">
        <f>TABLA!F829</f>
        <v>F. Derecho</v>
      </c>
      <c r="E829" s="148">
        <f>TABLA!BD829</f>
        <v>0</v>
      </c>
      <c r="F829" s="148">
        <f>TABLA!BE829</f>
        <v>0</v>
      </c>
      <c r="G829" s="70" t="str">
        <f t="shared" si="152"/>
        <v>0</v>
      </c>
      <c r="H829" s="17" t="str">
        <f t="shared" si="159"/>
        <v/>
      </c>
      <c r="I829" s="17" t="str">
        <f t="shared" si="159"/>
        <v/>
      </c>
      <c r="J829" s="17" t="str">
        <f t="shared" si="159"/>
        <v/>
      </c>
      <c r="K829" s="17" t="str">
        <f t="shared" si="159"/>
        <v/>
      </c>
      <c r="L829" s="17" t="str">
        <f t="shared" si="159"/>
        <v/>
      </c>
      <c r="M829" s="17" t="str">
        <f t="shared" si="159"/>
        <v/>
      </c>
      <c r="N829" s="17" t="str">
        <f t="shared" si="159"/>
        <v/>
      </c>
      <c r="O829" s="17" t="str">
        <f t="shared" si="159"/>
        <v/>
      </c>
      <c r="P829" s="17" t="str">
        <f t="shared" si="159"/>
        <v/>
      </c>
      <c r="Q829" s="17" t="str">
        <f t="shared" si="159"/>
        <v/>
      </c>
      <c r="R829" s="17" t="str">
        <f t="shared" si="159"/>
        <v/>
      </c>
      <c r="S829" s="17" t="str">
        <f t="shared" si="159"/>
        <v/>
      </c>
      <c r="T829" s="17" t="str">
        <f t="shared" si="159"/>
        <v/>
      </c>
      <c r="U829" s="17" t="str">
        <f t="shared" si="159"/>
        <v/>
      </c>
      <c r="V829" s="17" t="str">
        <f t="shared" si="159"/>
        <v/>
      </c>
      <c r="W829" s="17" t="str">
        <f t="shared" si="159"/>
        <v/>
      </c>
      <c r="X829" s="17" t="str">
        <f t="shared" si="158"/>
        <v/>
      </c>
      <c r="Y829" s="17" t="str">
        <f t="shared" ref="X829:AI848" si="160">IFERROR((IF(FIND(Y$2,$G829,1)&gt;0,Y$3)),"")</f>
        <v/>
      </c>
      <c r="Z829" s="17" t="str">
        <f t="shared" si="160"/>
        <v/>
      </c>
      <c r="AA829" s="17" t="str">
        <f t="shared" si="160"/>
        <v/>
      </c>
      <c r="AB829" s="17" t="str">
        <f t="shared" si="160"/>
        <v/>
      </c>
      <c r="AC829" s="17" t="str">
        <f t="shared" si="160"/>
        <v/>
      </c>
      <c r="AD829" s="17" t="str">
        <f t="shared" si="160"/>
        <v/>
      </c>
      <c r="AE829" s="17" t="str">
        <f t="shared" si="160"/>
        <v/>
      </c>
      <c r="AF829" s="17" t="str">
        <f t="shared" si="160"/>
        <v/>
      </c>
      <c r="AG829" s="17" t="str">
        <f t="shared" si="160"/>
        <v/>
      </c>
      <c r="AH829" s="17" t="str">
        <f t="shared" si="160"/>
        <v/>
      </c>
      <c r="AI829" s="17" t="str">
        <f t="shared" si="160"/>
        <v/>
      </c>
      <c r="AJ829" s="17" t="str">
        <f t="shared" si="154"/>
        <v/>
      </c>
      <c r="AK829" s="17" t="str">
        <f t="shared" si="154"/>
        <v/>
      </c>
    </row>
    <row r="830" spans="1:37" hidden="1" x14ac:dyDescent="0.2">
      <c r="A830" s="70" t="str">
        <f t="shared" si="151"/>
        <v/>
      </c>
      <c r="B830" s="228" t="str">
        <f>LEFT(TABLA!BC830,1)</f>
        <v>5</v>
      </c>
      <c r="C830" s="17" t="str">
        <f>TABLA!C830</f>
        <v/>
      </c>
      <c r="D830" s="17" t="str">
        <f>TABLA!F830</f>
        <v>Otro</v>
      </c>
      <c r="E830" s="148">
        <f>TABLA!BD830</f>
        <v>0</v>
      </c>
      <c r="F830" s="148">
        <f>TABLA!BE830</f>
        <v>0</v>
      </c>
      <c r="G830" s="70" t="str">
        <f t="shared" si="152"/>
        <v>0</v>
      </c>
      <c r="H830" s="17" t="str">
        <f t="shared" si="159"/>
        <v/>
      </c>
      <c r="I830" s="17" t="str">
        <f t="shared" si="159"/>
        <v/>
      </c>
      <c r="J830" s="17" t="str">
        <f t="shared" si="159"/>
        <v/>
      </c>
      <c r="K830" s="17" t="str">
        <f t="shared" si="159"/>
        <v/>
      </c>
      <c r="L830" s="17" t="str">
        <f t="shared" si="159"/>
        <v/>
      </c>
      <c r="M830" s="17" t="str">
        <f t="shared" si="159"/>
        <v/>
      </c>
      <c r="N830" s="17" t="str">
        <f t="shared" si="159"/>
        <v/>
      </c>
      <c r="O830" s="17" t="str">
        <f t="shared" si="159"/>
        <v/>
      </c>
      <c r="P830" s="17" t="str">
        <f t="shared" si="159"/>
        <v/>
      </c>
      <c r="Q830" s="17" t="str">
        <f t="shared" si="159"/>
        <v/>
      </c>
      <c r="R830" s="17" t="str">
        <f t="shared" si="159"/>
        <v/>
      </c>
      <c r="S830" s="17" t="str">
        <f t="shared" si="159"/>
        <v/>
      </c>
      <c r="T830" s="17" t="str">
        <f t="shared" si="159"/>
        <v/>
      </c>
      <c r="U830" s="17" t="str">
        <f t="shared" si="159"/>
        <v/>
      </c>
      <c r="V830" s="17" t="str">
        <f t="shared" si="159"/>
        <v/>
      </c>
      <c r="W830" s="17" t="str">
        <f t="shared" si="159"/>
        <v/>
      </c>
      <c r="X830" s="17" t="str">
        <f t="shared" si="160"/>
        <v/>
      </c>
      <c r="Y830" s="17" t="str">
        <f t="shared" si="160"/>
        <v/>
      </c>
      <c r="Z830" s="17" t="str">
        <f t="shared" si="160"/>
        <v/>
      </c>
      <c r="AA830" s="17" t="str">
        <f t="shared" si="160"/>
        <v/>
      </c>
      <c r="AB830" s="17" t="str">
        <f t="shared" si="160"/>
        <v/>
      </c>
      <c r="AC830" s="17" t="str">
        <f t="shared" si="160"/>
        <v/>
      </c>
      <c r="AD830" s="17" t="str">
        <f t="shared" si="160"/>
        <v/>
      </c>
      <c r="AE830" s="17" t="str">
        <f t="shared" si="160"/>
        <v/>
      </c>
      <c r="AF830" s="17" t="str">
        <f t="shared" si="160"/>
        <v/>
      </c>
      <c r="AG830" s="17" t="str">
        <f t="shared" si="160"/>
        <v/>
      </c>
      <c r="AH830" s="17" t="str">
        <f t="shared" si="160"/>
        <v/>
      </c>
      <c r="AI830" s="17" t="str">
        <f t="shared" si="160"/>
        <v/>
      </c>
      <c r="AJ830" s="17" t="str">
        <f t="shared" si="154"/>
        <v/>
      </c>
      <c r="AK830" s="17" t="str">
        <f t="shared" si="154"/>
        <v/>
      </c>
    </row>
    <row r="831" spans="1:37" hidden="1" x14ac:dyDescent="0.2">
      <c r="A831" s="70" t="str">
        <f t="shared" si="151"/>
        <v/>
      </c>
      <c r="B831" s="228" t="str">
        <f>LEFT(TABLA!BC831,1)</f>
        <v>5</v>
      </c>
      <c r="C831" s="17" t="str">
        <f>TABLA!C831</f>
        <v>Ciencias Experimentales</v>
      </c>
      <c r="D831" s="17" t="str">
        <f>TABLA!F831</f>
        <v>F. Ciencias Biológicas</v>
      </c>
      <c r="E831" s="148">
        <f>TABLA!BD831</f>
        <v>0</v>
      </c>
      <c r="F831" s="148">
        <f>TABLA!BE831</f>
        <v>0</v>
      </c>
      <c r="G831" s="70" t="str">
        <f t="shared" si="152"/>
        <v>0</v>
      </c>
      <c r="H831" s="17" t="str">
        <f t="shared" si="159"/>
        <v/>
      </c>
      <c r="I831" s="17" t="str">
        <f t="shared" si="159"/>
        <v/>
      </c>
      <c r="J831" s="17" t="str">
        <f t="shared" si="159"/>
        <v/>
      </c>
      <c r="K831" s="17" t="str">
        <f t="shared" si="159"/>
        <v/>
      </c>
      <c r="L831" s="17" t="str">
        <f t="shared" si="159"/>
        <v/>
      </c>
      <c r="M831" s="17" t="str">
        <f t="shared" si="159"/>
        <v/>
      </c>
      <c r="N831" s="17" t="str">
        <f t="shared" si="159"/>
        <v/>
      </c>
      <c r="O831" s="17" t="str">
        <f t="shared" si="159"/>
        <v/>
      </c>
      <c r="P831" s="17" t="str">
        <f t="shared" si="159"/>
        <v/>
      </c>
      <c r="Q831" s="17" t="str">
        <f t="shared" si="159"/>
        <v/>
      </c>
      <c r="R831" s="17" t="str">
        <f t="shared" si="159"/>
        <v/>
      </c>
      <c r="S831" s="17" t="str">
        <f t="shared" si="159"/>
        <v/>
      </c>
      <c r="T831" s="17" t="str">
        <f t="shared" si="159"/>
        <v/>
      </c>
      <c r="U831" s="17" t="str">
        <f t="shared" si="159"/>
        <v/>
      </c>
      <c r="V831" s="17" t="str">
        <f t="shared" si="159"/>
        <v/>
      </c>
      <c r="W831" s="17" t="str">
        <f t="shared" si="159"/>
        <v/>
      </c>
      <c r="X831" s="17" t="str">
        <f t="shared" si="160"/>
        <v/>
      </c>
      <c r="Y831" s="17" t="str">
        <f t="shared" si="160"/>
        <v/>
      </c>
      <c r="Z831" s="17" t="str">
        <f t="shared" si="160"/>
        <v/>
      </c>
      <c r="AA831" s="17" t="str">
        <f t="shared" si="160"/>
        <v/>
      </c>
      <c r="AB831" s="17" t="str">
        <f t="shared" si="160"/>
        <v/>
      </c>
      <c r="AC831" s="17" t="str">
        <f t="shared" si="160"/>
        <v/>
      </c>
      <c r="AD831" s="17" t="str">
        <f t="shared" si="160"/>
        <v/>
      </c>
      <c r="AE831" s="17" t="str">
        <f t="shared" si="160"/>
        <v/>
      </c>
      <c r="AF831" s="17" t="str">
        <f t="shared" si="160"/>
        <v/>
      </c>
      <c r="AG831" s="17" t="str">
        <f t="shared" si="160"/>
        <v/>
      </c>
      <c r="AH831" s="17" t="str">
        <f t="shared" si="160"/>
        <v/>
      </c>
      <c r="AI831" s="17" t="str">
        <f t="shared" si="160"/>
        <v/>
      </c>
      <c r="AJ831" s="17" t="str">
        <f t="shared" si="154"/>
        <v/>
      </c>
      <c r="AK831" s="17" t="str">
        <f t="shared" si="154"/>
        <v/>
      </c>
    </row>
    <row r="832" spans="1:37" x14ac:dyDescent="0.2">
      <c r="A832" s="70" t="str">
        <f t="shared" si="151"/>
        <v/>
      </c>
      <c r="B832" s="228" t="str">
        <f>LEFT(TABLA!BC832,1)</f>
        <v>4</v>
      </c>
      <c r="C832" s="264" t="str">
        <f>TABLA!C832</f>
        <v>Ciencias de la Salud</v>
      </c>
      <c r="D832" s="264" t="str">
        <f>TABLA!F832</f>
        <v>F. Medicina</v>
      </c>
      <c r="E832" s="148">
        <f>TABLA!BD832</f>
        <v>0</v>
      </c>
      <c r="F832" s="148">
        <f>TABLA!BE832</f>
        <v>0</v>
      </c>
      <c r="G832" s="70" t="str">
        <f t="shared" si="152"/>
        <v>0</v>
      </c>
      <c r="H832" s="17" t="str">
        <f t="shared" si="159"/>
        <v/>
      </c>
      <c r="I832" s="17" t="str">
        <f t="shared" si="159"/>
        <v/>
      </c>
      <c r="J832" s="17" t="str">
        <f t="shared" si="159"/>
        <v/>
      </c>
      <c r="K832" s="17" t="str">
        <f t="shared" si="159"/>
        <v/>
      </c>
      <c r="L832" s="17" t="str">
        <f t="shared" si="159"/>
        <v/>
      </c>
      <c r="M832" s="17" t="str">
        <f t="shared" si="159"/>
        <v/>
      </c>
      <c r="N832" s="17" t="str">
        <f t="shared" si="159"/>
        <v/>
      </c>
      <c r="O832" s="17" t="str">
        <f t="shared" si="159"/>
        <v/>
      </c>
      <c r="P832" s="17" t="str">
        <f t="shared" si="159"/>
        <v/>
      </c>
      <c r="Q832" s="17" t="str">
        <f t="shared" si="159"/>
        <v/>
      </c>
      <c r="R832" s="17" t="str">
        <f t="shared" si="159"/>
        <v/>
      </c>
      <c r="S832" s="17" t="str">
        <f t="shared" si="159"/>
        <v/>
      </c>
      <c r="T832" s="17" t="str">
        <f t="shared" si="159"/>
        <v/>
      </c>
      <c r="U832" s="17" t="str">
        <f t="shared" si="159"/>
        <v/>
      </c>
      <c r="V832" s="17" t="str">
        <f t="shared" si="159"/>
        <v/>
      </c>
      <c r="W832" s="17" t="str">
        <f t="shared" si="159"/>
        <v/>
      </c>
      <c r="X832" s="17" t="str">
        <f t="shared" si="160"/>
        <v/>
      </c>
      <c r="Y832" s="17" t="str">
        <f t="shared" si="160"/>
        <v/>
      </c>
      <c r="Z832" s="17" t="str">
        <f t="shared" si="160"/>
        <v/>
      </c>
      <c r="AA832" s="17" t="str">
        <f t="shared" si="160"/>
        <v/>
      </c>
      <c r="AB832" s="17" t="str">
        <f t="shared" si="160"/>
        <v/>
      </c>
      <c r="AC832" s="17" t="str">
        <f t="shared" si="160"/>
        <v/>
      </c>
      <c r="AD832" s="17" t="str">
        <f t="shared" si="160"/>
        <v/>
      </c>
      <c r="AE832" s="17" t="str">
        <f t="shared" si="160"/>
        <v/>
      </c>
      <c r="AF832" s="17" t="str">
        <f t="shared" si="160"/>
        <v/>
      </c>
      <c r="AG832" s="17" t="str">
        <f t="shared" si="160"/>
        <v/>
      </c>
      <c r="AH832" s="17" t="str">
        <f t="shared" si="160"/>
        <v/>
      </c>
      <c r="AI832" s="17" t="str">
        <f t="shared" si="160"/>
        <v/>
      </c>
      <c r="AJ832" s="17" t="str">
        <f t="shared" si="154"/>
        <v/>
      </c>
      <c r="AK832" s="17" t="str">
        <f t="shared" si="154"/>
        <v/>
      </c>
    </row>
    <row r="833" spans="1:37" hidden="1" x14ac:dyDescent="0.2">
      <c r="A833" s="70" t="str">
        <f t="shared" si="151"/>
        <v/>
      </c>
      <c r="B833" s="228" t="str">
        <f>LEFT(TABLA!BC833,1)</f>
        <v>5</v>
      </c>
      <c r="C833" s="17" t="str">
        <f>TABLA!C833</f>
        <v>Humanidades</v>
      </c>
      <c r="D833" s="17" t="str">
        <f>TABLA!F833</f>
        <v>F. Bellas Artes</v>
      </c>
      <c r="E833" s="262">
        <f>TABLA!BD833</f>
        <v>0</v>
      </c>
      <c r="F833" s="148">
        <f>TABLA!BE833</f>
        <v>0</v>
      </c>
      <c r="G833" s="70" t="str">
        <f t="shared" si="152"/>
        <v>0</v>
      </c>
      <c r="H833" s="17" t="str">
        <f t="shared" si="159"/>
        <v/>
      </c>
      <c r="I833" s="17" t="str">
        <f t="shared" si="159"/>
        <v/>
      </c>
      <c r="J833" s="17" t="str">
        <f t="shared" si="159"/>
        <v/>
      </c>
      <c r="K833" s="17" t="str">
        <f t="shared" si="159"/>
        <v/>
      </c>
      <c r="L833" s="17" t="str">
        <f t="shared" si="159"/>
        <v/>
      </c>
      <c r="M833" s="17" t="str">
        <f t="shared" si="159"/>
        <v/>
      </c>
      <c r="N833" s="17" t="str">
        <f t="shared" si="159"/>
        <v/>
      </c>
      <c r="O833" s="17" t="str">
        <f t="shared" si="159"/>
        <v/>
      </c>
      <c r="P833" s="17" t="str">
        <f t="shared" si="159"/>
        <v/>
      </c>
      <c r="Q833" s="17" t="str">
        <f t="shared" si="159"/>
        <v/>
      </c>
      <c r="R833" s="17" t="str">
        <f t="shared" si="159"/>
        <v/>
      </c>
      <c r="S833" s="17" t="str">
        <f t="shared" si="159"/>
        <v/>
      </c>
      <c r="T833" s="17" t="str">
        <f t="shared" si="159"/>
        <v/>
      </c>
      <c r="U833" s="17" t="str">
        <f t="shared" si="159"/>
        <v/>
      </c>
      <c r="V833" s="17" t="str">
        <f t="shared" si="159"/>
        <v/>
      </c>
      <c r="W833" s="17" t="str">
        <f t="shared" si="159"/>
        <v/>
      </c>
      <c r="X833" s="17" t="str">
        <f t="shared" si="160"/>
        <v/>
      </c>
      <c r="Y833" s="17" t="str">
        <f t="shared" si="160"/>
        <v/>
      </c>
      <c r="Z833" s="17" t="str">
        <f t="shared" si="160"/>
        <v/>
      </c>
      <c r="AA833" s="17" t="str">
        <f t="shared" si="160"/>
        <v/>
      </c>
      <c r="AB833" s="17" t="str">
        <f t="shared" si="160"/>
        <v/>
      </c>
      <c r="AC833" s="17" t="str">
        <f t="shared" si="160"/>
        <v/>
      </c>
      <c r="AD833" s="17" t="str">
        <f t="shared" si="160"/>
        <v/>
      </c>
      <c r="AE833" s="17" t="str">
        <f t="shared" si="160"/>
        <v/>
      </c>
      <c r="AF833" s="17" t="str">
        <f t="shared" si="160"/>
        <v/>
      </c>
      <c r="AG833" s="17" t="str">
        <f t="shared" si="160"/>
        <v/>
      </c>
      <c r="AH833" s="17" t="str">
        <f t="shared" si="160"/>
        <v/>
      </c>
      <c r="AI833" s="17" t="str">
        <f t="shared" si="160"/>
        <v/>
      </c>
      <c r="AJ833" s="17" t="str">
        <f t="shared" si="154"/>
        <v/>
      </c>
      <c r="AK833" s="17" t="str">
        <f t="shared" si="154"/>
        <v/>
      </c>
    </row>
    <row r="834" spans="1:37" ht="25.85" hidden="1" x14ac:dyDescent="0.2">
      <c r="A834" s="70" t="str">
        <f t="shared" si="151"/>
        <v/>
      </c>
      <c r="B834" s="228" t="str">
        <f>LEFT(TABLA!BC834,1)</f>
        <v>4</v>
      </c>
      <c r="C834" s="17" t="str">
        <f>TABLA!C834</f>
        <v>Humanidades</v>
      </c>
      <c r="D834" s="17" t="str">
        <f>TABLA!F834</f>
        <v>F. Bellas Artes</v>
      </c>
      <c r="E834" s="148" t="str">
        <f>TABLA!BD834</f>
        <v>Incluir más ensayos o novelas aunque no este relacionado con el ámbito académico. Formaciones sobre búsquedas de información.</v>
      </c>
      <c r="F834" s="148" t="str">
        <f>TABLA!BE834</f>
        <v>sguiu@ucm.es</v>
      </c>
      <c r="G834" s="70" t="str">
        <f t="shared" si="152"/>
        <v>INCLUIR MAS ENSAYOS O NOVELAS AUNQUE NO ESTE RELACIONADO CON EL AMBITO ACADEMICO. FORMACIONES SOBRE BUSQUEDAS DE INFORMACION.</v>
      </c>
      <c r="H834" s="17" t="str">
        <f t="shared" si="159"/>
        <v/>
      </c>
      <c r="I834" s="17" t="str">
        <f t="shared" si="159"/>
        <v/>
      </c>
      <c r="J834" s="17" t="str">
        <f t="shared" si="159"/>
        <v/>
      </c>
      <c r="K834" s="17" t="str">
        <f t="shared" si="159"/>
        <v/>
      </c>
      <c r="L834" s="17" t="str">
        <f t="shared" si="159"/>
        <v/>
      </c>
      <c r="M834" s="17" t="str">
        <f t="shared" si="159"/>
        <v/>
      </c>
      <c r="N834" s="17" t="str">
        <f t="shared" si="159"/>
        <v/>
      </c>
      <c r="O834" s="17" t="str">
        <f t="shared" si="159"/>
        <v/>
      </c>
      <c r="P834" s="17" t="str">
        <f t="shared" si="159"/>
        <v/>
      </c>
      <c r="Q834" s="17" t="str">
        <f t="shared" si="159"/>
        <v/>
      </c>
      <c r="R834" s="17" t="str">
        <f t="shared" si="159"/>
        <v/>
      </c>
      <c r="S834" s="17" t="str">
        <f t="shared" si="159"/>
        <v/>
      </c>
      <c r="T834" s="17" t="str">
        <f t="shared" si="159"/>
        <v/>
      </c>
      <c r="U834" s="17" t="str">
        <f t="shared" si="159"/>
        <v/>
      </c>
      <c r="V834" s="17" t="str">
        <f t="shared" si="159"/>
        <v/>
      </c>
      <c r="W834" s="17" t="str">
        <f t="shared" si="159"/>
        <v/>
      </c>
      <c r="X834" s="17" t="str">
        <f t="shared" si="160"/>
        <v/>
      </c>
      <c r="Y834" s="17" t="str">
        <f t="shared" si="160"/>
        <v/>
      </c>
      <c r="Z834" s="17" t="str">
        <f t="shared" si="160"/>
        <v/>
      </c>
      <c r="AA834" s="17" t="str">
        <f t="shared" si="160"/>
        <v/>
      </c>
      <c r="AB834" s="17" t="str">
        <f t="shared" si="160"/>
        <v/>
      </c>
      <c r="AC834" s="17" t="str">
        <f t="shared" si="160"/>
        <v/>
      </c>
      <c r="AD834" s="17" t="str">
        <f t="shared" si="160"/>
        <v/>
      </c>
      <c r="AE834" s="17" t="str">
        <f t="shared" si="160"/>
        <v/>
      </c>
      <c r="AF834" s="17" t="str">
        <f t="shared" si="160"/>
        <v/>
      </c>
      <c r="AG834" s="17" t="str">
        <f t="shared" si="160"/>
        <v/>
      </c>
      <c r="AH834" s="17" t="str">
        <f t="shared" si="160"/>
        <v/>
      </c>
      <c r="AI834" s="17" t="str">
        <f t="shared" si="160"/>
        <v/>
      </c>
      <c r="AJ834" s="17" t="str">
        <f t="shared" si="154"/>
        <v/>
      </c>
      <c r="AK834" s="17" t="str">
        <f t="shared" si="154"/>
        <v/>
      </c>
    </row>
    <row r="835" spans="1:37" hidden="1" x14ac:dyDescent="0.2">
      <c r="A835" s="70" t="str">
        <f t="shared" si="151"/>
        <v/>
      </c>
      <c r="B835" s="228" t="str">
        <f>LEFT(TABLA!BC835,1)</f>
        <v>4</v>
      </c>
      <c r="C835" s="17" t="str">
        <f>TABLA!C835</f>
        <v>Humanidades</v>
      </c>
      <c r="D835" s="17" t="str">
        <f>TABLA!F835</f>
        <v>F. Geografía e Historia</v>
      </c>
      <c r="E835" s="148">
        <f>TABLA!BD835</f>
        <v>0</v>
      </c>
      <c r="F835" s="148">
        <f>TABLA!BE835</f>
        <v>0</v>
      </c>
      <c r="G835" s="70" t="str">
        <f t="shared" si="152"/>
        <v>0</v>
      </c>
      <c r="H835" s="17" t="str">
        <f t="shared" si="159"/>
        <v/>
      </c>
      <c r="I835" s="17" t="str">
        <f t="shared" si="159"/>
        <v/>
      </c>
      <c r="J835" s="17" t="str">
        <f t="shared" si="159"/>
        <v/>
      </c>
      <c r="K835" s="17" t="str">
        <f t="shared" si="159"/>
        <v/>
      </c>
      <c r="L835" s="17" t="str">
        <f t="shared" si="159"/>
        <v/>
      </c>
      <c r="M835" s="17" t="str">
        <f t="shared" si="159"/>
        <v/>
      </c>
      <c r="N835" s="17" t="str">
        <f t="shared" si="159"/>
        <v/>
      </c>
      <c r="O835" s="17" t="str">
        <f t="shared" si="159"/>
        <v/>
      </c>
      <c r="P835" s="17" t="str">
        <f t="shared" si="159"/>
        <v/>
      </c>
      <c r="Q835" s="17" t="str">
        <f t="shared" si="159"/>
        <v/>
      </c>
      <c r="R835" s="17" t="str">
        <f t="shared" si="159"/>
        <v/>
      </c>
      <c r="S835" s="17" t="str">
        <f t="shared" si="159"/>
        <v/>
      </c>
      <c r="T835" s="17" t="str">
        <f t="shared" si="159"/>
        <v/>
      </c>
      <c r="U835" s="17" t="str">
        <f t="shared" si="159"/>
        <v/>
      </c>
      <c r="V835" s="17" t="str">
        <f t="shared" si="159"/>
        <v/>
      </c>
      <c r="W835" s="17" t="str">
        <f t="shared" si="159"/>
        <v/>
      </c>
      <c r="X835" s="17" t="str">
        <f t="shared" si="160"/>
        <v/>
      </c>
      <c r="Y835" s="17" t="str">
        <f t="shared" si="160"/>
        <v/>
      </c>
      <c r="Z835" s="17" t="str">
        <f t="shared" si="160"/>
        <v/>
      </c>
      <c r="AA835" s="17" t="str">
        <f t="shared" si="160"/>
        <v/>
      </c>
      <c r="AB835" s="17" t="str">
        <f t="shared" si="160"/>
        <v/>
      </c>
      <c r="AC835" s="17" t="str">
        <f t="shared" si="160"/>
        <v/>
      </c>
      <c r="AD835" s="17" t="str">
        <f t="shared" si="160"/>
        <v/>
      </c>
      <c r="AE835" s="17" t="str">
        <f t="shared" si="160"/>
        <v/>
      </c>
      <c r="AF835" s="17" t="str">
        <f t="shared" si="160"/>
        <v/>
      </c>
      <c r="AG835" s="17" t="str">
        <f t="shared" si="160"/>
        <v/>
      </c>
      <c r="AH835" s="17" t="str">
        <f t="shared" si="160"/>
        <v/>
      </c>
      <c r="AI835" s="17" t="str">
        <f t="shared" si="160"/>
        <v/>
      </c>
      <c r="AJ835" s="17" t="str">
        <f t="shared" si="154"/>
        <v/>
      </c>
      <c r="AK835" s="17" t="str">
        <f t="shared" si="154"/>
        <v/>
      </c>
    </row>
    <row r="836" spans="1:37" hidden="1" x14ac:dyDescent="0.2">
      <c r="A836" s="70" t="str">
        <f t="shared" si="151"/>
        <v/>
      </c>
      <c r="B836" s="228" t="str">
        <f>LEFT(TABLA!BC836,1)</f>
        <v>4</v>
      </c>
      <c r="C836" s="17" t="str">
        <f>TABLA!C836</f>
        <v>Ciencias Experimentales</v>
      </c>
      <c r="D836" s="17" t="str">
        <f>TABLA!F836</f>
        <v>F. Informática</v>
      </c>
      <c r="E836" s="148">
        <f>TABLA!BD836</f>
        <v>0</v>
      </c>
      <c r="F836" s="148">
        <f>TABLA!BE836</f>
        <v>0</v>
      </c>
      <c r="G836" s="70" t="str">
        <f t="shared" si="152"/>
        <v>0</v>
      </c>
      <c r="H836" s="17" t="str">
        <f t="shared" si="159"/>
        <v/>
      </c>
      <c r="I836" s="17" t="str">
        <f t="shared" si="159"/>
        <v/>
      </c>
      <c r="J836" s="17" t="str">
        <f t="shared" si="159"/>
        <v/>
      </c>
      <c r="K836" s="17" t="str">
        <f t="shared" si="159"/>
        <v/>
      </c>
      <c r="L836" s="17" t="str">
        <f t="shared" si="159"/>
        <v/>
      </c>
      <c r="M836" s="17" t="str">
        <f t="shared" si="159"/>
        <v/>
      </c>
      <c r="N836" s="17" t="str">
        <f t="shared" si="159"/>
        <v/>
      </c>
      <c r="O836" s="17" t="str">
        <f t="shared" si="159"/>
        <v/>
      </c>
      <c r="P836" s="17" t="str">
        <f t="shared" si="159"/>
        <v/>
      </c>
      <c r="Q836" s="17" t="str">
        <f t="shared" si="159"/>
        <v/>
      </c>
      <c r="R836" s="17" t="str">
        <f t="shared" si="159"/>
        <v/>
      </c>
      <c r="S836" s="17" t="str">
        <f t="shared" si="159"/>
        <v/>
      </c>
      <c r="T836" s="17" t="str">
        <f t="shared" si="159"/>
        <v/>
      </c>
      <c r="U836" s="17" t="str">
        <f t="shared" si="159"/>
        <v/>
      </c>
      <c r="V836" s="17" t="str">
        <f t="shared" si="159"/>
        <v/>
      </c>
      <c r="W836" s="17" t="str">
        <f t="shared" si="159"/>
        <v/>
      </c>
      <c r="X836" s="17" t="str">
        <f t="shared" si="160"/>
        <v/>
      </c>
      <c r="Y836" s="17" t="str">
        <f t="shared" si="160"/>
        <v/>
      </c>
      <c r="Z836" s="17" t="str">
        <f t="shared" si="160"/>
        <v/>
      </c>
      <c r="AA836" s="17" t="str">
        <f t="shared" si="160"/>
        <v/>
      </c>
      <c r="AB836" s="17" t="str">
        <f t="shared" si="160"/>
        <v/>
      </c>
      <c r="AC836" s="17" t="str">
        <f t="shared" si="160"/>
        <v/>
      </c>
      <c r="AD836" s="17" t="str">
        <f t="shared" si="160"/>
        <v/>
      </c>
      <c r="AE836" s="17" t="str">
        <f t="shared" si="160"/>
        <v/>
      </c>
      <c r="AF836" s="17" t="str">
        <f t="shared" si="160"/>
        <v/>
      </c>
      <c r="AG836" s="17" t="str">
        <f t="shared" si="160"/>
        <v/>
      </c>
      <c r="AH836" s="17" t="str">
        <f t="shared" si="160"/>
        <v/>
      </c>
      <c r="AI836" s="17" t="str">
        <f t="shared" si="160"/>
        <v/>
      </c>
      <c r="AJ836" s="17" t="str">
        <f t="shared" si="154"/>
        <v/>
      </c>
      <c r="AK836" s="17" t="str">
        <f t="shared" si="154"/>
        <v/>
      </c>
    </row>
    <row r="837" spans="1:37" hidden="1" x14ac:dyDescent="0.2">
      <c r="A837" s="70" t="str">
        <f t="shared" ref="A837:A900" si="161">CONCATENATE(H837,,I837,J837,K837,L837,M837,N837,O837,P837,Q837,R837,S837,T837,U837,V837,W837,X837,Y837,Z837,AA837,AB837,AC837,AD837,AE837,AF837,AG837,AH837,AI837,AJ837,AK837)</f>
        <v/>
      </c>
      <c r="B837" s="228" t="str">
        <f>LEFT(TABLA!BC837,1)</f>
        <v>4</v>
      </c>
      <c r="C837" s="17" t="str">
        <f>TABLA!C837</f>
        <v>Ciencias Experimentales</v>
      </c>
      <c r="D837" s="17" t="str">
        <f>TABLA!F837</f>
        <v>F. Ciencias Físicas</v>
      </c>
      <c r="E837" s="148">
        <f>TABLA!BD837</f>
        <v>0</v>
      </c>
      <c r="F837" s="148">
        <f>TABLA!BE837</f>
        <v>0</v>
      </c>
      <c r="G837" s="70" t="str">
        <f t="shared" ref="G837:G900" si="162">SUBSTITUTE(SUBSTITUTE(SUBSTITUTE(SUBSTITUTE(SUBSTITUTE(UPPER(E837),"Á","A"),"É","E"),"Í","I"),"Ó","O"),"Ú","U")</f>
        <v>0</v>
      </c>
      <c r="H837" s="17" t="str">
        <f t="shared" si="159"/>
        <v/>
      </c>
      <c r="I837" s="17" t="str">
        <f t="shared" si="159"/>
        <v/>
      </c>
      <c r="J837" s="17" t="str">
        <f t="shared" si="159"/>
        <v/>
      </c>
      <c r="K837" s="17" t="str">
        <f t="shared" si="159"/>
        <v/>
      </c>
      <c r="L837" s="17" t="str">
        <f t="shared" si="159"/>
        <v/>
      </c>
      <c r="M837" s="17" t="str">
        <f t="shared" si="159"/>
        <v/>
      </c>
      <c r="N837" s="17" t="str">
        <f t="shared" si="159"/>
        <v/>
      </c>
      <c r="O837" s="17" t="str">
        <f t="shared" si="159"/>
        <v/>
      </c>
      <c r="P837" s="17" t="str">
        <f t="shared" si="159"/>
        <v/>
      </c>
      <c r="Q837" s="17" t="str">
        <f t="shared" si="159"/>
        <v/>
      </c>
      <c r="R837" s="17" t="str">
        <f t="shared" si="159"/>
        <v/>
      </c>
      <c r="S837" s="17" t="str">
        <f t="shared" si="159"/>
        <v/>
      </c>
      <c r="T837" s="17" t="str">
        <f t="shared" si="159"/>
        <v/>
      </c>
      <c r="U837" s="17" t="str">
        <f t="shared" si="159"/>
        <v/>
      </c>
      <c r="V837" s="17" t="str">
        <f t="shared" si="159"/>
        <v/>
      </c>
      <c r="W837" s="17" t="str">
        <f t="shared" si="159"/>
        <v/>
      </c>
      <c r="X837" s="17" t="str">
        <f t="shared" si="160"/>
        <v/>
      </c>
      <c r="Y837" s="17" t="str">
        <f t="shared" si="160"/>
        <v/>
      </c>
      <c r="Z837" s="17" t="str">
        <f t="shared" si="160"/>
        <v/>
      </c>
      <c r="AA837" s="17" t="str">
        <f t="shared" si="160"/>
        <v/>
      </c>
      <c r="AB837" s="17" t="str">
        <f t="shared" si="160"/>
        <v/>
      </c>
      <c r="AC837" s="17" t="str">
        <f t="shared" si="160"/>
        <v/>
      </c>
      <c r="AD837" s="17" t="str">
        <f t="shared" si="160"/>
        <v/>
      </c>
      <c r="AE837" s="17" t="str">
        <f t="shared" si="160"/>
        <v/>
      </c>
      <c r="AF837" s="17" t="str">
        <f t="shared" si="160"/>
        <v/>
      </c>
      <c r="AG837" s="17" t="str">
        <f t="shared" si="160"/>
        <v/>
      </c>
      <c r="AH837" s="17" t="str">
        <f t="shared" si="160"/>
        <v/>
      </c>
      <c r="AI837" s="17" t="str">
        <f t="shared" si="160"/>
        <v/>
      </c>
      <c r="AJ837" s="17" t="str">
        <f t="shared" si="154"/>
        <v/>
      </c>
      <c r="AK837" s="17" t="str">
        <f t="shared" si="154"/>
        <v/>
      </c>
    </row>
    <row r="838" spans="1:37" x14ac:dyDescent="0.2">
      <c r="A838" s="70" t="str">
        <f t="shared" si="161"/>
        <v/>
      </c>
      <c r="B838" s="228" t="str">
        <f>LEFT(TABLA!BC838,1)</f>
        <v>4</v>
      </c>
      <c r="C838" s="264" t="str">
        <f>TABLA!C838</f>
        <v>Humanidades</v>
      </c>
      <c r="D838" s="264" t="str">
        <f>TABLA!F838</f>
        <v>F. Bellas Artes</v>
      </c>
      <c r="E838" s="148">
        <f>TABLA!BD838</f>
        <v>0</v>
      </c>
      <c r="F838" s="148">
        <f>TABLA!BE838</f>
        <v>0</v>
      </c>
      <c r="G838" s="70" t="str">
        <f t="shared" si="162"/>
        <v>0</v>
      </c>
      <c r="H838" s="17" t="str">
        <f t="shared" si="159"/>
        <v/>
      </c>
      <c r="I838" s="17" t="str">
        <f t="shared" si="159"/>
        <v/>
      </c>
      <c r="J838" s="17" t="str">
        <f t="shared" si="159"/>
        <v/>
      </c>
      <c r="K838" s="17" t="str">
        <f t="shared" si="159"/>
        <v/>
      </c>
      <c r="L838" s="17" t="str">
        <f t="shared" si="159"/>
        <v/>
      </c>
      <c r="M838" s="17" t="str">
        <f t="shared" si="159"/>
        <v/>
      </c>
      <c r="N838" s="17" t="str">
        <f t="shared" si="159"/>
        <v/>
      </c>
      <c r="O838" s="17" t="str">
        <f t="shared" si="159"/>
        <v/>
      </c>
      <c r="P838" s="17" t="str">
        <f t="shared" si="159"/>
        <v/>
      </c>
      <c r="Q838" s="17" t="str">
        <f t="shared" si="159"/>
        <v/>
      </c>
      <c r="R838" s="17" t="str">
        <f t="shared" si="159"/>
        <v/>
      </c>
      <c r="S838" s="17" t="str">
        <f t="shared" si="159"/>
        <v/>
      </c>
      <c r="T838" s="17" t="str">
        <f t="shared" si="159"/>
        <v/>
      </c>
      <c r="U838" s="17" t="str">
        <f t="shared" si="159"/>
        <v/>
      </c>
      <c r="V838" s="17" t="str">
        <f t="shared" si="159"/>
        <v/>
      </c>
      <c r="W838" s="17" t="str">
        <f t="shared" si="159"/>
        <v/>
      </c>
      <c r="X838" s="17" t="str">
        <f t="shared" si="160"/>
        <v/>
      </c>
      <c r="Y838" s="17" t="str">
        <f t="shared" si="160"/>
        <v/>
      </c>
      <c r="Z838" s="17" t="str">
        <f t="shared" si="160"/>
        <v/>
      </c>
      <c r="AA838" s="17" t="str">
        <f t="shared" si="160"/>
        <v/>
      </c>
      <c r="AB838" s="17" t="str">
        <f t="shared" si="160"/>
        <v/>
      </c>
      <c r="AC838" s="17" t="str">
        <f t="shared" si="160"/>
        <v/>
      </c>
      <c r="AD838" s="17" t="str">
        <f t="shared" si="160"/>
        <v/>
      </c>
      <c r="AE838" s="17" t="str">
        <f t="shared" si="160"/>
        <v/>
      </c>
      <c r="AF838" s="17" t="str">
        <f t="shared" si="160"/>
        <v/>
      </c>
      <c r="AG838" s="17" t="str">
        <f t="shared" si="160"/>
        <v/>
      </c>
      <c r="AH838" s="17" t="str">
        <f t="shared" si="160"/>
        <v/>
      </c>
      <c r="AI838" s="17" t="str">
        <f t="shared" si="160"/>
        <v/>
      </c>
      <c r="AJ838" s="17" t="str">
        <f t="shared" si="154"/>
        <v/>
      </c>
      <c r="AK838" s="17" t="str">
        <f t="shared" si="154"/>
        <v/>
      </c>
    </row>
    <row r="839" spans="1:37" hidden="1" x14ac:dyDescent="0.2">
      <c r="A839" s="70" t="str">
        <f t="shared" si="161"/>
        <v/>
      </c>
      <c r="B839" s="228" t="str">
        <f>LEFT(TABLA!BC839,1)</f>
        <v>4</v>
      </c>
      <c r="C839" s="17" t="str">
        <f>TABLA!C839</f>
        <v>Ciencias Sociales</v>
      </c>
      <c r="D839" s="17" t="str">
        <f>TABLA!F839</f>
        <v>F. Comercio y Turismo</v>
      </c>
      <c r="E839" s="262">
        <f>TABLA!BD839</f>
        <v>0</v>
      </c>
      <c r="F839" s="148">
        <f>TABLA!BE839</f>
        <v>0</v>
      </c>
      <c r="G839" s="70" t="str">
        <f t="shared" si="162"/>
        <v>0</v>
      </c>
      <c r="H839" s="17" t="str">
        <f t="shared" si="159"/>
        <v/>
      </c>
      <c r="I839" s="17" t="str">
        <f t="shared" si="159"/>
        <v/>
      </c>
      <c r="J839" s="17" t="str">
        <f t="shared" si="159"/>
        <v/>
      </c>
      <c r="K839" s="17" t="str">
        <f t="shared" si="159"/>
        <v/>
      </c>
      <c r="L839" s="17" t="str">
        <f t="shared" si="159"/>
        <v/>
      </c>
      <c r="M839" s="17" t="str">
        <f t="shared" si="159"/>
        <v/>
      </c>
      <c r="N839" s="17" t="str">
        <f t="shared" si="159"/>
        <v/>
      </c>
      <c r="O839" s="17" t="str">
        <f t="shared" si="159"/>
        <v/>
      </c>
      <c r="P839" s="17" t="str">
        <f t="shared" ref="H839:W855" si="163">IFERROR((IF(FIND(P$2,$G839,1)&gt;0,P$3)),"")</f>
        <v/>
      </c>
      <c r="Q839" s="17" t="str">
        <f t="shared" si="163"/>
        <v/>
      </c>
      <c r="R839" s="17" t="str">
        <f t="shared" si="163"/>
        <v/>
      </c>
      <c r="S839" s="17" t="str">
        <f t="shared" si="163"/>
        <v/>
      </c>
      <c r="T839" s="17" t="str">
        <f t="shared" si="163"/>
        <v/>
      </c>
      <c r="U839" s="17" t="str">
        <f t="shared" si="163"/>
        <v/>
      </c>
      <c r="V839" s="17" t="str">
        <f t="shared" si="163"/>
        <v/>
      </c>
      <c r="W839" s="17" t="str">
        <f t="shared" si="163"/>
        <v/>
      </c>
      <c r="X839" s="17" t="str">
        <f t="shared" si="160"/>
        <v/>
      </c>
      <c r="Y839" s="17" t="str">
        <f t="shared" si="160"/>
        <v/>
      </c>
      <c r="Z839" s="17" t="str">
        <f t="shared" si="160"/>
        <v/>
      </c>
      <c r="AA839" s="17" t="str">
        <f t="shared" si="160"/>
        <v/>
      </c>
      <c r="AB839" s="17" t="str">
        <f t="shared" si="160"/>
        <v/>
      </c>
      <c r="AC839" s="17" t="str">
        <f t="shared" si="160"/>
        <v/>
      </c>
      <c r="AD839" s="17" t="str">
        <f t="shared" si="160"/>
        <v/>
      </c>
      <c r="AE839" s="17" t="str">
        <f t="shared" si="160"/>
        <v/>
      </c>
      <c r="AF839" s="17" t="str">
        <f t="shared" si="160"/>
        <v/>
      </c>
      <c r="AG839" s="17" t="str">
        <f t="shared" si="160"/>
        <v/>
      </c>
      <c r="AH839" s="17" t="str">
        <f t="shared" si="160"/>
        <v/>
      </c>
      <c r="AI839" s="17" t="str">
        <f t="shared" si="160"/>
        <v/>
      </c>
      <c r="AJ839" s="17" t="str">
        <f t="shared" si="154"/>
        <v/>
      </c>
      <c r="AK839" s="17" t="str">
        <f t="shared" si="154"/>
        <v/>
      </c>
    </row>
    <row r="840" spans="1:37" hidden="1" x14ac:dyDescent="0.2">
      <c r="A840" s="70" t="str">
        <f t="shared" si="161"/>
        <v/>
      </c>
      <c r="B840" s="228" t="str">
        <f>LEFT(TABLA!BC840,1)</f>
        <v>5</v>
      </c>
      <c r="C840" s="17" t="str">
        <f>TABLA!C840</f>
        <v>Ciencias de la Salud</v>
      </c>
      <c r="D840" s="17" t="str">
        <f>TABLA!F840</f>
        <v>F. Psicología</v>
      </c>
      <c r="E840" s="148">
        <f>TABLA!BD840</f>
        <v>0</v>
      </c>
      <c r="F840" s="148">
        <f>TABLA!BE840</f>
        <v>0</v>
      </c>
      <c r="G840" s="70" t="str">
        <f t="shared" si="162"/>
        <v>0</v>
      </c>
      <c r="H840" s="17" t="str">
        <f t="shared" si="163"/>
        <v/>
      </c>
      <c r="I840" s="17" t="str">
        <f t="shared" si="163"/>
        <v/>
      </c>
      <c r="J840" s="17" t="str">
        <f t="shared" si="163"/>
        <v/>
      </c>
      <c r="K840" s="17" t="str">
        <f t="shared" si="163"/>
        <v/>
      </c>
      <c r="L840" s="17" t="str">
        <f t="shared" si="163"/>
        <v/>
      </c>
      <c r="M840" s="17" t="str">
        <f t="shared" si="163"/>
        <v/>
      </c>
      <c r="N840" s="17" t="str">
        <f t="shared" si="163"/>
        <v/>
      </c>
      <c r="O840" s="17" t="str">
        <f t="shared" si="163"/>
        <v/>
      </c>
      <c r="P840" s="17" t="str">
        <f t="shared" si="163"/>
        <v/>
      </c>
      <c r="Q840" s="17" t="str">
        <f t="shared" si="163"/>
        <v/>
      </c>
      <c r="R840" s="17" t="str">
        <f t="shared" si="163"/>
        <v/>
      </c>
      <c r="S840" s="17" t="str">
        <f t="shared" si="163"/>
        <v/>
      </c>
      <c r="T840" s="17" t="str">
        <f t="shared" si="163"/>
        <v/>
      </c>
      <c r="U840" s="17" t="str">
        <f t="shared" si="163"/>
        <v/>
      </c>
      <c r="V840" s="17" t="str">
        <f t="shared" si="163"/>
        <v/>
      </c>
      <c r="W840" s="17" t="str">
        <f t="shared" si="163"/>
        <v/>
      </c>
      <c r="X840" s="17" t="str">
        <f t="shared" si="160"/>
        <v/>
      </c>
      <c r="Y840" s="17" t="str">
        <f t="shared" si="160"/>
        <v/>
      </c>
      <c r="Z840" s="17" t="str">
        <f t="shared" si="160"/>
        <v/>
      </c>
      <c r="AA840" s="17" t="str">
        <f t="shared" si="160"/>
        <v/>
      </c>
      <c r="AB840" s="17" t="str">
        <f t="shared" si="160"/>
        <v/>
      </c>
      <c r="AC840" s="17" t="str">
        <f t="shared" si="160"/>
        <v/>
      </c>
      <c r="AD840" s="17" t="str">
        <f t="shared" si="160"/>
        <v/>
      </c>
      <c r="AE840" s="17" t="str">
        <f t="shared" si="160"/>
        <v/>
      </c>
      <c r="AF840" s="17" t="str">
        <f t="shared" si="160"/>
        <v/>
      </c>
      <c r="AG840" s="17" t="str">
        <f t="shared" si="160"/>
        <v/>
      </c>
      <c r="AH840" s="17" t="str">
        <f t="shared" si="160"/>
        <v/>
      </c>
      <c r="AI840" s="17" t="str">
        <f t="shared" si="160"/>
        <v/>
      </c>
      <c r="AJ840" s="17" t="str">
        <f t="shared" si="154"/>
        <v/>
      </c>
      <c r="AK840" s="17" t="str">
        <f t="shared" si="154"/>
        <v/>
      </c>
    </row>
    <row r="841" spans="1:37" hidden="1" x14ac:dyDescent="0.2">
      <c r="A841" s="70" t="str">
        <f t="shared" si="161"/>
        <v/>
      </c>
      <c r="B841" s="228" t="str">
        <f>LEFT(TABLA!BC841,1)</f>
        <v>3</v>
      </c>
      <c r="C841" s="17" t="str">
        <f>TABLA!C841</f>
        <v>Ciencias Experimentales</v>
      </c>
      <c r="D841" s="17" t="str">
        <f>TABLA!F841</f>
        <v>F. Estudios Estadísticos</v>
      </c>
      <c r="E841" s="148">
        <f>TABLA!BD841</f>
        <v>0</v>
      </c>
      <c r="F841" s="148">
        <f>TABLA!BE841</f>
        <v>0</v>
      </c>
      <c r="G841" s="70" t="str">
        <f t="shared" si="162"/>
        <v>0</v>
      </c>
      <c r="H841" s="17" t="str">
        <f t="shared" si="163"/>
        <v/>
      </c>
      <c r="I841" s="17" t="str">
        <f t="shared" si="163"/>
        <v/>
      </c>
      <c r="J841" s="17" t="str">
        <f t="shared" si="163"/>
        <v/>
      </c>
      <c r="K841" s="17" t="str">
        <f t="shared" si="163"/>
        <v/>
      </c>
      <c r="L841" s="17" t="str">
        <f t="shared" si="163"/>
        <v/>
      </c>
      <c r="M841" s="17" t="str">
        <f t="shared" si="163"/>
        <v/>
      </c>
      <c r="N841" s="17" t="str">
        <f t="shared" si="163"/>
        <v/>
      </c>
      <c r="O841" s="17" t="str">
        <f t="shared" si="163"/>
        <v/>
      </c>
      <c r="P841" s="17" t="str">
        <f t="shared" si="163"/>
        <v/>
      </c>
      <c r="Q841" s="17" t="str">
        <f t="shared" si="163"/>
        <v/>
      </c>
      <c r="R841" s="17" t="str">
        <f t="shared" si="163"/>
        <v/>
      </c>
      <c r="S841" s="17" t="str">
        <f t="shared" si="163"/>
        <v/>
      </c>
      <c r="T841" s="17" t="str">
        <f t="shared" si="163"/>
        <v/>
      </c>
      <c r="U841" s="17" t="str">
        <f t="shared" si="163"/>
        <v/>
      </c>
      <c r="V841" s="17" t="str">
        <f t="shared" si="163"/>
        <v/>
      </c>
      <c r="W841" s="17" t="str">
        <f t="shared" si="163"/>
        <v/>
      </c>
      <c r="X841" s="17" t="str">
        <f t="shared" si="160"/>
        <v/>
      </c>
      <c r="Y841" s="17" t="str">
        <f t="shared" si="160"/>
        <v/>
      </c>
      <c r="Z841" s="17" t="str">
        <f t="shared" si="160"/>
        <v/>
      </c>
      <c r="AA841" s="17" t="str">
        <f t="shared" si="160"/>
        <v/>
      </c>
      <c r="AB841" s="17" t="str">
        <f t="shared" si="160"/>
        <v/>
      </c>
      <c r="AC841" s="17" t="str">
        <f t="shared" si="160"/>
        <v/>
      </c>
      <c r="AD841" s="17" t="str">
        <f t="shared" si="160"/>
        <v/>
      </c>
      <c r="AE841" s="17" t="str">
        <f t="shared" si="160"/>
        <v/>
      </c>
      <c r="AF841" s="17" t="str">
        <f t="shared" si="160"/>
        <v/>
      </c>
      <c r="AG841" s="17" t="str">
        <f t="shared" si="160"/>
        <v/>
      </c>
      <c r="AH841" s="17" t="str">
        <f t="shared" si="160"/>
        <v/>
      </c>
      <c r="AI841" s="17" t="str">
        <f t="shared" si="160"/>
        <v/>
      </c>
      <c r="AJ841" s="17" t="str">
        <f t="shared" si="154"/>
        <v/>
      </c>
      <c r="AK841" s="17" t="str">
        <f t="shared" si="154"/>
        <v/>
      </c>
    </row>
    <row r="842" spans="1:37" ht="25.85" hidden="1" x14ac:dyDescent="0.2">
      <c r="A842" s="70" t="str">
        <f t="shared" si="161"/>
        <v xml:space="preserve">BIBLIOTECARIOS; </v>
      </c>
      <c r="B842" s="228" t="str">
        <f>LEFT(TABLA!BC842,1)</f>
        <v>4</v>
      </c>
      <c r="C842" s="17" t="str">
        <f>TABLA!C842</f>
        <v>Humanidades</v>
      </c>
      <c r="D842" s="17" t="str">
        <f>TABLA!F842</f>
        <v>F. Educación - Centro de Formación del Profesorado</v>
      </c>
      <c r="E842" s="148" t="str">
        <f>TABLA!BD842</f>
        <v>ORDENADORES OBSOLETOS. ¡Hasta los bibliotecarios te desaconsejan usarlos!</v>
      </c>
      <c r="F842" s="148">
        <f>TABLA!BE842</f>
        <v>0</v>
      </c>
      <c r="G842" s="70" t="str">
        <f t="shared" si="162"/>
        <v>ORDENADORES OBSOLETOS. ¡HASTA LOS BIBLIOTECARIOS TE DESACONSEJAN USARLOS!</v>
      </c>
      <c r="H842" s="17" t="str">
        <f t="shared" si="163"/>
        <v xml:space="preserve">BIBLIOTECARIOS; </v>
      </c>
      <c r="I842" s="17" t="str">
        <f t="shared" si="163"/>
        <v/>
      </c>
      <c r="J842" s="17" t="str">
        <f t="shared" si="163"/>
        <v/>
      </c>
      <c r="K842" s="17" t="str">
        <f t="shared" si="163"/>
        <v/>
      </c>
      <c r="L842" s="17" t="str">
        <f t="shared" si="163"/>
        <v/>
      </c>
      <c r="M842" s="17" t="str">
        <f t="shared" si="163"/>
        <v/>
      </c>
      <c r="N842" s="17" t="str">
        <f t="shared" si="163"/>
        <v/>
      </c>
      <c r="O842" s="17" t="str">
        <f t="shared" si="163"/>
        <v/>
      </c>
      <c r="P842" s="17" t="str">
        <f t="shared" si="163"/>
        <v/>
      </c>
      <c r="Q842" s="17" t="str">
        <f t="shared" si="163"/>
        <v/>
      </c>
      <c r="R842" s="17" t="str">
        <f t="shared" si="163"/>
        <v/>
      </c>
      <c r="S842" s="17" t="str">
        <f t="shared" si="163"/>
        <v/>
      </c>
      <c r="T842" s="17" t="str">
        <f t="shared" si="163"/>
        <v/>
      </c>
      <c r="U842" s="17" t="str">
        <f t="shared" si="163"/>
        <v/>
      </c>
      <c r="V842" s="17" t="str">
        <f t="shared" si="163"/>
        <v/>
      </c>
      <c r="W842" s="17" t="str">
        <f t="shared" si="163"/>
        <v/>
      </c>
      <c r="X842" s="17" t="str">
        <f t="shared" si="160"/>
        <v/>
      </c>
      <c r="Y842" s="17" t="str">
        <f t="shared" si="160"/>
        <v/>
      </c>
      <c r="Z842" s="17" t="str">
        <f t="shared" si="160"/>
        <v/>
      </c>
      <c r="AA842" s="17" t="str">
        <f t="shared" si="160"/>
        <v/>
      </c>
      <c r="AB842" s="17" t="str">
        <f t="shared" si="160"/>
        <v/>
      </c>
      <c r="AC842" s="17" t="str">
        <f t="shared" si="160"/>
        <v/>
      </c>
      <c r="AD842" s="17" t="str">
        <f t="shared" si="160"/>
        <v/>
      </c>
      <c r="AE842" s="17" t="str">
        <f t="shared" si="160"/>
        <v/>
      </c>
      <c r="AF842" s="17" t="str">
        <f t="shared" si="160"/>
        <v/>
      </c>
      <c r="AG842" s="17" t="str">
        <f t="shared" si="160"/>
        <v/>
      </c>
      <c r="AH842" s="17" t="str">
        <f t="shared" si="160"/>
        <v/>
      </c>
      <c r="AI842" s="17" t="str">
        <f t="shared" si="160"/>
        <v/>
      </c>
      <c r="AJ842" s="17" t="str">
        <f t="shared" si="154"/>
        <v/>
      </c>
      <c r="AK842" s="17" t="str">
        <f t="shared" si="154"/>
        <v/>
      </c>
    </row>
    <row r="843" spans="1:37" hidden="1" x14ac:dyDescent="0.2">
      <c r="A843" s="70" t="str">
        <f t="shared" si="161"/>
        <v/>
      </c>
      <c r="B843" s="228" t="str">
        <f>LEFT(TABLA!BC843,1)</f>
        <v>5</v>
      </c>
      <c r="C843" s="17" t="str">
        <f>TABLA!C843</f>
        <v>Ciencias de la Salud</v>
      </c>
      <c r="D843" s="17" t="str">
        <f>TABLA!F843</f>
        <v>F. Enfermería, Fisioterapia y Podología</v>
      </c>
      <c r="E843" s="148">
        <f>TABLA!BD843</f>
        <v>0</v>
      </c>
      <c r="F843" s="148">
        <f>TABLA!BE843</f>
        <v>0</v>
      </c>
      <c r="G843" s="70" t="str">
        <f t="shared" si="162"/>
        <v>0</v>
      </c>
      <c r="H843" s="17" t="str">
        <f t="shared" si="163"/>
        <v/>
      </c>
      <c r="I843" s="17" t="str">
        <f t="shared" si="163"/>
        <v/>
      </c>
      <c r="J843" s="17" t="str">
        <f t="shared" si="163"/>
        <v/>
      </c>
      <c r="K843" s="17" t="str">
        <f t="shared" si="163"/>
        <v/>
      </c>
      <c r="L843" s="17" t="str">
        <f t="shared" si="163"/>
        <v/>
      </c>
      <c r="M843" s="17" t="str">
        <f t="shared" si="163"/>
        <v/>
      </c>
      <c r="N843" s="17" t="str">
        <f t="shared" si="163"/>
        <v/>
      </c>
      <c r="O843" s="17" t="str">
        <f t="shared" si="163"/>
        <v/>
      </c>
      <c r="P843" s="17" t="str">
        <f t="shared" si="163"/>
        <v/>
      </c>
      <c r="Q843" s="17" t="str">
        <f t="shared" si="163"/>
        <v/>
      </c>
      <c r="R843" s="17" t="str">
        <f t="shared" si="163"/>
        <v/>
      </c>
      <c r="S843" s="17" t="str">
        <f t="shared" si="163"/>
        <v/>
      </c>
      <c r="T843" s="17" t="str">
        <f t="shared" si="163"/>
        <v/>
      </c>
      <c r="U843" s="17" t="str">
        <f t="shared" si="163"/>
        <v/>
      </c>
      <c r="V843" s="17" t="str">
        <f t="shared" si="163"/>
        <v/>
      </c>
      <c r="W843" s="17" t="str">
        <f t="shared" si="163"/>
        <v/>
      </c>
      <c r="X843" s="17" t="str">
        <f t="shared" si="160"/>
        <v/>
      </c>
      <c r="Y843" s="17" t="str">
        <f t="shared" si="160"/>
        <v/>
      </c>
      <c r="Z843" s="17" t="str">
        <f t="shared" si="160"/>
        <v/>
      </c>
      <c r="AA843" s="17" t="str">
        <f t="shared" si="160"/>
        <v/>
      </c>
      <c r="AB843" s="17" t="str">
        <f t="shared" si="160"/>
        <v/>
      </c>
      <c r="AC843" s="17" t="str">
        <f t="shared" si="160"/>
        <v/>
      </c>
      <c r="AD843" s="17" t="str">
        <f t="shared" si="160"/>
        <v/>
      </c>
      <c r="AE843" s="17" t="str">
        <f t="shared" si="160"/>
        <v/>
      </c>
      <c r="AF843" s="17" t="str">
        <f t="shared" si="160"/>
        <v/>
      </c>
      <c r="AG843" s="17" t="str">
        <f t="shared" si="160"/>
        <v/>
      </c>
      <c r="AH843" s="17" t="str">
        <f t="shared" si="160"/>
        <v/>
      </c>
      <c r="AI843" s="17" t="str">
        <f t="shared" si="160"/>
        <v/>
      </c>
      <c r="AJ843" s="17" t="str">
        <f t="shared" si="154"/>
        <v/>
      </c>
      <c r="AK843" s="17" t="str">
        <f t="shared" si="154"/>
        <v/>
      </c>
    </row>
    <row r="844" spans="1:37" x14ac:dyDescent="0.2">
      <c r="A844" s="70" t="str">
        <f t="shared" si="161"/>
        <v/>
      </c>
      <c r="B844" s="228" t="str">
        <f>LEFT(TABLA!BC844,1)</f>
        <v>5</v>
      </c>
      <c r="C844" s="264" t="str">
        <f>TABLA!C844</f>
        <v>Humanidades</v>
      </c>
      <c r="D844" s="264" t="str">
        <f>TABLA!F844</f>
        <v>F. Filosofía</v>
      </c>
      <c r="E844" s="148">
        <f>TABLA!BD844</f>
        <v>0</v>
      </c>
      <c r="F844" s="148">
        <f>TABLA!BE844</f>
        <v>0</v>
      </c>
      <c r="G844" s="70" t="str">
        <f t="shared" si="162"/>
        <v>0</v>
      </c>
      <c r="H844" s="17" t="str">
        <f t="shared" si="163"/>
        <v/>
      </c>
      <c r="I844" s="17" t="str">
        <f t="shared" si="163"/>
        <v/>
      </c>
      <c r="J844" s="17" t="str">
        <f t="shared" si="163"/>
        <v/>
      </c>
      <c r="K844" s="17" t="str">
        <f t="shared" si="163"/>
        <v/>
      </c>
      <c r="L844" s="17" t="str">
        <f t="shared" si="163"/>
        <v/>
      </c>
      <c r="M844" s="17" t="str">
        <f t="shared" si="163"/>
        <v/>
      </c>
      <c r="N844" s="17" t="str">
        <f t="shared" si="163"/>
        <v/>
      </c>
      <c r="O844" s="17" t="str">
        <f t="shared" si="163"/>
        <v/>
      </c>
      <c r="P844" s="17" t="str">
        <f t="shared" si="163"/>
        <v/>
      </c>
      <c r="Q844" s="17" t="str">
        <f t="shared" si="163"/>
        <v/>
      </c>
      <c r="R844" s="17" t="str">
        <f t="shared" si="163"/>
        <v/>
      </c>
      <c r="S844" s="17" t="str">
        <f t="shared" si="163"/>
        <v/>
      </c>
      <c r="T844" s="17" t="str">
        <f t="shared" si="163"/>
        <v/>
      </c>
      <c r="U844" s="17" t="str">
        <f t="shared" si="163"/>
        <v/>
      </c>
      <c r="V844" s="17" t="str">
        <f t="shared" si="163"/>
        <v/>
      </c>
      <c r="W844" s="17" t="str">
        <f t="shared" si="163"/>
        <v/>
      </c>
      <c r="X844" s="17" t="str">
        <f t="shared" si="160"/>
        <v/>
      </c>
      <c r="Y844" s="17" t="str">
        <f t="shared" si="160"/>
        <v/>
      </c>
      <c r="Z844" s="17" t="str">
        <f t="shared" si="160"/>
        <v/>
      </c>
      <c r="AA844" s="17" t="str">
        <f t="shared" si="160"/>
        <v/>
      </c>
      <c r="AB844" s="17" t="str">
        <f t="shared" si="160"/>
        <v/>
      </c>
      <c r="AC844" s="17" t="str">
        <f t="shared" si="160"/>
        <v/>
      </c>
      <c r="AD844" s="17" t="str">
        <f t="shared" si="160"/>
        <v/>
      </c>
      <c r="AE844" s="17" t="str">
        <f t="shared" si="160"/>
        <v/>
      </c>
      <c r="AF844" s="17" t="str">
        <f t="shared" si="160"/>
        <v/>
      </c>
      <c r="AG844" s="17" t="str">
        <f t="shared" si="160"/>
        <v/>
      </c>
      <c r="AH844" s="17" t="str">
        <f t="shared" si="160"/>
        <v/>
      </c>
      <c r="AI844" s="17" t="str">
        <f t="shared" si="160"/>
        <v/>
      </c>
      <c r="AJ844" s="17" t="str">
        <f t="shared" si="154"/>
        <v/>
      </c>
      <c r="AK844" s="17" t="str">
        <f t="shared" si="154"/>
        <v/>
      </c>
    </row>
    <row r="845" spans="1:37" ht="25.85" hidden="1" x14ac:dyDescent="0.2">
      <c r="A845" s="70" t="str">
        <f t="shared" si="161"/>
        <v/>
      </c>
      <c r="B845" s="228" t="str">
        <f>LEFT(TABLA!BC845,1)</f>
        <v>4</v>
      </c>
      <c r="C845" s="17" t="str">
        <f>TABLA!C845</f>
        <v>Humanidades</v>
      </c>
      <c r="D845" s="17" t="str">
        <f>TABLA!F845</f>
        <v>F. Filología</v>
      </c>
      <c r="E845" s="262" t="str">
        <f>TABLA!BD845</f>
        <v>Creo que el tiempo de penalización en ocasiones no es adecuado ya que me han llegado a limitar durante un mes por 4-5 días de retraso</v>
      </c>
      <c r="F845" s="148">
        <f>TABLA!BE845</f>
        <v>0</v>
      </c>
      <c r="G845" s="70" t="str">
        <f t="shared" si="162"/>
        <v>CREO QUE EL TIEMPO DE PENALIZACION EN OCASIONES NO ES ADECUADO YA QUE ME HAN LLEGADO A LIMITAR DURANTE UN MES POR 4-5 DIAS DE RETRASO</v>
      </c>
      <c r="H845" s="17" t="str">
        <f t="shared" si="163"/>
        <v/>
      </c>
      <c r="I845" s="17" t="str">
        <f t="shared" si="163"/>
        <v/>
      </c>
      <c r="J845" s="17" t="str">
        <f t="shared" si="163"/>
        <v/>
      </c>
      <c r="K845" s="17" t="str">
        <f t="shared" si="163"/>
        <v/>
      </c>
      <c r="L845" s="17" t="str">
        <f t="shared" si="163"/>
        <v/>
      </c>
      <c r="M845" s="17" t="str">
        <f t="shared" si="163"/>
        <v/>
      </c>
      <c r="N845" s="17" t="str">
        <f t="shared" si="163"/>
        <v/>
      </c>
      <c r="O845" s="17" t="str">
        <f t="shared" si="163"/>
        <v/>
      </c>
      <c r="P845" s="17" t="str">
        <f t="shared" si="163"/>
        <v/>
      </c>
      <c r="Q845" s="17" t="str">
        <f t="shared" si="163"/>
        <v/>
      </c>
      <c r="R845" s="17" t="str">
        <f t="shared" si="163"/>
        <v/>
      </c>
      <c r="S845" s="17" t="str">
        <f t="shared" si="163"/>
        <v/>
      </c>
      <c r="T845" s="17" t="str">
        <f t="shared" si="163"/>
        <v/>
      </c>
      <c r="U845" s="17" t="str">
        <f t="shared" si="163"/>
        <v/>
      </c>
      <c r="V845" s="17" t="str">
        <f t="shared" si="163"/>
        <v/>
      </c>
      <c r="W845" s="17" t="str">
        <f t="shared" si="163"/>
        <v/>
      </c>
      <c r="X845" s="17" t="str">
        <f t="shared" si="160"/>
        <v/>
      </c>
      <c r="Y845" s="17" t="str">
        <f t="shared" si="160"/>
        <v/>
      </c>
      <c r="Z845" s="17" t="str">
        <f t="shared" si="160"/>
        <v/>
      </c>
      <c r="AA845" s="17" t="str">
        <f t="shared" si="160"/>
        <v/>
      </c>
      <c r="AB845" s="17" t="str">
        <f t="shared" si="160"/>
        <v/>
      </c>
      <c r="AC845" s="17" t="str">
        <f t="shared" si="160"/>
        <v/>
      </c>
      <c r="AD845" s="17" t="str">
        <f t="shared" si="160"/>
        <v/>
      </c>
      <c r="AE845" s="17" t="str">
        <f t="shared" si="160"/>
        <v/>
      </c>
      <c r="AF845" s="17" t="str">
        <f t="shared" si="160"/>
        <v/>
      </c>
      <c r="AG845" s="17" t="str">
        <f t="shared" si="160"/>
        <v/>
      </c>
      <c r="AH845" s="17" t="str">
        <f t="shared" si="160"/>
        <v/>
      </c>
      <c r="AI845" s="17" t="str">
        <f t="shared" si="160"/>
        <v/>
      </c>
      <c r="AJ845" s="17" t="str">
        <f t="shared" si="154"/>
        <v/>
      </c>
      <c r="AK845" s="17" t="str">
        <f t="shared" si="154"/>
        <v/>
      </c>
    </row>
    <row r="846" spans="1:37" hidden="1" x14ac:dyDescent="0.2">
      <c r="A846" s="70" t="str">
        <f t="shared" si="161"/>
        <v/>
      </c>
      <c r="B846" s="228" t="str">
        <f>LEFT(TABLA!BC846,1)</f>
        <v>5</v>
      </c>
      <c r="C846" s="17" t="str">
        <f>TABLA!C846</f>
        <v>Humanidades</v>
      </c>
      <c r="D846" s="17" t="str">
        <f>TABLA!F846</f>
        <v>F. Geografía e Historia</v>
      </c>
      <c r="E846" s="148">
        <f>TABLA!BD846</f>
        <v>0</v>
      </c>
      <c r="F846" s="148">
        <f>TABLA!BE846</f>
        <v>0</v>
      </c>
      <c r="G846" s="70" t="str">
        <f t="shared" si="162"/>
        <v>0</v>
      </c>
      <c r="H846" s="17" t="str">
        <f t="shared" si="163"/>
        <v/>
      </c>
      <c r="I846" s="17" t="str">
        <f t="shared" si="163"/>
        <v/>
      </c>
      <c r="J846" s="17" t="str">
        <f t="shared" si="163"/>
        <v/>
      </c>
      <c r="K846" s="17" t="str">
        <f t="shared" si="163"/>
        <v/>
      </c>
      <c r="L846" s="17" t="str">
        <f t="shared" si="163"/>
        <v/>
      </c>
      <c r="M846" s="17" t="str">
        <f t="shared" si="163"/>
        <v/>
      </c>
      <c r="N846" s="17" t="str">
        <f t="shared" si="163"/>
        <v/>
      </c>
      <c r="O846" s="17" t="str">
        <f t="shared" si="163"/>
        <v/>
      </c>
      <c r="P846" s="17" t="str">
        <f t="shared" si="163"/>
        <v/>
      </c>
      <c r="Q846" s="17" t="str">
        <f t="shared" si="163"/>
        <v/>
      </c>
      <c r="R846" s="17" t="str">
        <f t="shared" si="163"/>
        <v/>
      </c>
      <c r="S846" s="17" t="str">
        <f t="shared" si="163"/>
        <v/>
      </c>
      <c r="T846" s="17" t="str">
        <f t="shared" si="163"/>
        <v/>
      </c>
      <c r="U846" s="17" t="str">
        <f t="shared" si="163"/>
        <v/>
      </c>
      <c r="V846" s="17" t="str">
        <f t="shared" si="163"/>
        <v/>
      </c>
      <c r="W846" s="17" t="str">
        <f t="shared" si="163"/>
        <v/>
      </c>
      <c r="X846" s="17" t="str">
        <f t="shared" si="160"/>
        <v/>
      </c>
      <c r="Y846" s="17" t="str">
        <f t="shared" si="160"/>
        <v/>
      </c>
      <c r="Z846" s="17" t="str">
        <f t="shared" si="160"/>
        <v/>
      </c>
      <c r="AA846" s="17" t="str">
        <f t="shared" si="160"/>
        <v/>
      </c>
      <c r="AB846" s="17" t="str">
        <f t="shared" si="160"/>
        <v/>
      </c>
      <c r="AC846" s="17" t="str">
        <f t="shared" si="160"/>
        <v/>
      </c>
      <c r="AD846" s="17" t="str">
        <f t="shared" si="160"/>
        <v/>
      </c>
      <c r="AE846" s="17" t="str">
        <f t="shared" si="160"/>
        <v/>
      </c>
      <c r="AF846" s="17" t="str">
        <f t="shared" si="160"/>
        <v/>
      </c>
      <c r="AG846" s="17" t="str">
        <f t="shared" si="160"/>
        <v/>
      </c>
      <c r="AH846" s="17" t="str">
        <f t="shared" si="160"/>
        <v/>
      </c>
      <c r="AI846" s="17" t="str">
        <f t="shared" si="160"/>
        <v/>
      </c>
      <c r="AJ846" s="17" t="str">
        <f t="shared" si="154"/>
        <v/>
      </c>
      <c r="AK846" s="17" t="str">
        <f t="shared" si="154"/>
        <v/>
      </c>
    </row>
    <row r="847" spans="1:37" hidden="1" x14ac:dyDescent="0.2">
      <c r="A847" s="70" t="str">
        <f t="shared" si="161"/>
        <v/>
      </c>
      <c r="B847" s="228" t="str">
        <f>LEFT(TABLA!BC847,1)</f>
        <v>4</v>
      </c>
      <c r="C847" s="17" t="str">
        <f>TABLA!C847</f>
        <v>Ciencias de la Salud</v>
      </c>
      <c r="D847" s="17" t="str">
        <f>TABLA!F847</f>
        <v>F. Psicología</v>
      </c>
      <c r="E847" s="148">
        <f>TABLA!BD847</f>
        <v>0</v>
      </c>
      <c r="F847" s="148">
        <f>TABLA!BE847</f>
        <v>0</v>
      </c>
      <c r="G847" s="70" t="str">
        <f t="shared" si="162"/>
        <v>0</v>
      </c>
      <c r="H847" s="17" t="str">
        <f t="shared" si="163"/>
        <v/>
      </c>
      <c r="I847" s="17" t="str">
        <f t="shared" si="163"/>
        <v/>
      </c>
      <c r="J847" s="17" t="str">
        <f t="shared" si="163"/>
        <v/>
      </c>
      <c r="K847" s="17" t="str">
        <f t="shared" si="163"/>
        <v/>
      </c>
      <c r="L847" s="17" t="str">
        <f t="shared" si="163"/>
        <v/>
      </c>
      <c r="M847" s="17" t="str">
        <f t="shared" si="163"/>
        <v/>
      </c>
      <c r="N847" s="17" t="str">
        <f t="shared" si="163"/>
        <v/>
      </c>
      <c r="O847" s="17" t="str">
        <f t="shared" si="163"/>
        <v/>
      </c>
      <c r="P847" s="17" t="str">
        <f t="shared" si="163"/>
        <v/>
      </c>
      <c r="Q847" s="17" t="str">
        <f t="shared" si="163"/>
        <v/>
      </c>
      <c r="R847" s="17" t="str">
        <f t="shared" si="163"/>
        <v/>
      </c>
      <c r="S847" s="17" t="str">
        <f t="shared" si="163"/>
        <v/>
      </c>
      <c r="T847" s="17" t="str">
        <f t="shared" si="163"/>
        <v/>
      </c>
      <c r="U847" s="17" t="str">
        <f t="shared" si="163"/>
        <v/>
      </c>
      <c r="V847" s="17" t="str">
        <f t="shared" si="163"/>
        <v/>
      </c>
      <c r="W847" s="17" t="str">
        <f t="shared" si="163"/>
        <v/>
      </c>
      <c r="X847" s="17" t="str">
        <f t="shared" si="160"/>
        <v/>
      </c>
      <c r="Y847" s="17" t="str">
        <f t="shared" si="160"/>
        <v/>
      </c>
      <c r="Z847" s="17" t="str">
        <f t="shared" si="160"/>
        <v/>
      </c>
      <c r="AA847" s="17" t="str">
        <f t="shared" si="160"/>
        <v/>
      </c>
      <c r="AB847" s="17" t="str">
        <f t="shared" si="160"/>
        <v/>
      </c>
      <c r="AC847" s="17" t="str">
        <f t="shared" si="160"/>
        <v/>
      </c>
      <c r="AD847" s="17" t="str">
        <f t="shared" si="160"/>
        <v/>
      </c>
      <c r="AE847" s="17" t="str">
        <f t="shared" si="160"/>
        <v/>
      </c>
      <c r="AF847" s="17" t="str">
        <f t="shared" si="160"/>
        <v/>
      </c>
      <c r="AG847" s="17" t="str">
        <f t="shared" si="160"/>
        <v/>
      </c>
      <c r="AH847" s="17" t="str">
        <f t="shared" si="160"/>
        <v/>
      </c>
      <c r="AI847" s="17" t="str">
        <f t="shared" si="160"/>
        <v/>
      </c>
      <c r="AJ847" s="17" t="str">
        <f t="shared" ref="AJ847:AK910" si="164">IFERROR((IF(FIND(AJ$2,$G847,1)&gt;0,AJ$3)),"")</f>
        <v/>
      </c>
      <c r="AK847" s="17" t="str">
        <f t="shared" si="164"/>
        <v/>
      </c>
    </row>
    <row r="848" spans="1:37" hidden="1" x14ac:dyDescent="0.2">
      <c r="A848" s="70" t="str">
        <f t="shared" si="161"/>
        <v/>
      </c>
      <c r="B848" s="228" t="str">
        <f>LEFT(TABLA!BC848,1)</f>
        <v>5</v>
      </c>
      <c r="C848" s="17" t="str">
        <f>TABLA!C848</f>
        <v>Ciencias Sociales</v>
      </c>
      <c r="D848" s="17" t="str">
        <f>TABLA!F848</f>
        <v>F. Comercio y Turismo</v>
      </c>
      <c r="E848" s="148">
        <f>TABLA!BD848</f>
        <v>0</v>
      </c>
      <c r="F848" s="148">
        <f>TABLA!BE848</f>
        <v>0</v>
      </c>
      <c r="G848" s="70" t="str">
        <f t="shared" si="162"/>
        <v>0</v>
      </c>
      <c r="H848" s="17" t="str">
        <f t="shared" si="163"/>
        <v/>
      </c>
      <c r="I848" s="17" t="str">
        <f t="shared" si="163"/>
        <v/>
      </c>
      <c r="J848" s="17" t="str">
        <f t="shared" si="163"/>
        <v/>
      </c>
      <c r="K848" s="17" t="str">
        <f t="shared" si="163"/>
        <v/>
      </c>
      <c r="L848" s="17" t="str">
        <f t="shared" si="163"/>
        <v/>
      </c>
      <c r="M848" s="17" t="str">
        <f t="shared" si="163"/>
        <v/>
      </c>
      <c r="N848" s="17" t="str">
        <f t="shared" si="163"/>
        <v/>
      </c>
      <c r="O848" s="17" t="str">
        <f t="shared" si="163"/>
        <v/>
      </c>
      <c r="P848" s="17" t="str">
        <f t="shared" si="163"/>
        <v/>
      </c>
      <c r="Q848" s="17" t="str">
        <f t="shared" si="163"/>
        <v/>
      </c>
      <c r="R848" s="17" t="str">
        <f t="shared" si="163"/>
        <v/>
      </c>
      <c r="S848" s="17" t="str">
        <f t="shared" si="163"/>
        <v/>
      </c>
      <c r="T848" s="17" t="str">
        <f t="shared" si="163"/>
        <v/>
      </c>
      <c r="U848" s="17" t="str">
        <f t="shared" si="163"/>
        <v/>
      </c>
      <c r="V848" s="17" t="str">
        <f t="shared" si="163"/>
        <v/>
      </c>
      <c r="W848" s="17" t="str">
        <f t="shared" si="163"/>
        <v/>
      </c>
      <c r="X848" s="17" t="str">
        <f t="shared" si="160"/>
        <v/>
      </c>
      <c r="Y848" s="17" t="str">
        <f t="shared" si="160"/>
        <v/>
      </c>
      <c r="Z848" s="17" t="str">
        <f t="shared" si="160"/>
        <v/>
      </c>
      <c r="AA848" s="17" t="str">
        <f t="shared" si="160"/>
        <v/>
      </c>
      <c r="AB848" s="17" t="str">
        <f t="shared" si="160"/>
        <v/>
      </c>
      <c r="AC848" s="17" t="str">
        <f t="shared" si="160"/>
        <v/>
      </c>
      <c r="AD848" s="17" t="str">
        <f t="shared" si="160"/>
        <v/>
      </c>
      <c r="AE848" s="17" t="str">
        <f t="shared" si="160"/>
        <v/>
      </c>
      <c r="AF848" s="17" t="str">
        <f t="shared" si="160"/>
        <v/>
      </c>
      <c r="AG848" s="17" t="str">
        <f t="shared" ref="X848:AI868" si="165">IFERROR((IF(FIND(AG$2,$G848,1)&gt;0,AG$3)),"")</f>
        <v/>
      </c>
      <c r="AH848" s="17" t="str">
        <f t="shared" si="165"/>
        <v/>
      </c>
      <c r="AI848" s="17" t="str">
        <f t="shared" si="165"/>
        <v/>
      </c>
      <c r="AJ848" s="17" t="str">
        <f t="shared" si="164"/>
        <v/>
      </c>
      <c r="AK848" s="17" t="str">
        <f t="shared" si="164"/>
        <v/>
      </c>
    </row>
    <row r="849" spans="1:37" ht="64.55" hidden="1" x14ac:dyDescent="0.2">
      <c r="A849" s="70" t="str">
        <f t="shared" si="161"/>
        <v xml:space="preserve">PERSONAL; SILENCIO RUIDO; </v>
      </c>
      <c r="B849" s="228" t="str">
        <f>LEFT(TABLA!BC849,1)</f>
        <v>5</v>
      </c>
      <c r="C849" s="17" t="str">
        <f>TABLA!C849</f>
        <v>Ciencias Experimentales</v>
      </c>
      <c r="D849" s="17" t="str">
        <f>TABLA!F849</f>
        <v>F. Ciencias Geológicas</v>
      </c>
      <c r="E849" s="148" t="str">
        <f>TABLA!BD849</f>
        <v>Un poco más de cuidado con los niveles de ruido tanto por parte de las personas que hablan en el piso superior como (ya se que esto es más difícil de solucionar) los aparatos que hay entre nuestra facultad y la de matemáticas que en verano impiden poder estar con las ventanas abiertas. Por lo demás la biblioteca de geológicas está genial.</v>
      </c>
      <c r="F849" s="148">
        <f>TABLA!BE849</f>
        <v>0</v>
      </c>
      <c r="G849" s="70" t="str">
        <f t="shared" si="162"/>
        <v>UN POCO MAS DE CUIDADO CON LOS NIVELES DE RUIDO TANTO POR PARTE DE LAS PERSONAS QUE HABLAN EN EL PISO SUPERIOR COMO (YA SE QUE ESTO ES MAS DIFICIL DE SOLUCIONAR) LOS APARATOS QUE HAY ENTRE NUESTRA FACULTAD Y LA DE MATEMATICAS QUE EN VERANO IMPIDEN PODER ESTAR CON LAS VENTANAS ABIERTAS. POR LO DEMAS LA BIBLIOTECA DE GEOLOGICAS ESTA GENIAL.</v>
      </c>
      <c r="H849" s="17" t="str">
        <f t="shared" si="163"/>
        <v/>
      </c>
      <c r="I849" s="17" t="str">
        <f t="shared" si="163"/>
        <v/>
      </c>
      <c r="J849" s="17" t="str">
        <f t="shared" si="163"/>
        <v/>
      </c>
      <c r="K849" s="17" t="str">
        <f t="shared" si="163"/>
        <v/>
      </c>
      <c r="L849" s="17" t="str">
        <f t="shared" si="163"/>
        <v/>
      </c>
      <c r="M849" s="17" t="str">
        <f t="shared" si="163"/>
        <v/>
      </c>
      <c r="N849" s="17" t="str">
        <f t="shared" si="163"/>
        <v/>
      </c>
      <c r="O849" s="17" t="str">
        <f t="shared" si="163"/>
        <v/>
      </c>
      <c r="P849" s="17" t="str">
        <f t="shared" si="163"/>
        <v/>
      </c>
      <c r="Q849" s="17" t="str">
        <f t="shared" si="163"/>
        <v/>
      </c>
      <c r="R849" s="17" t="str">
        <f t="shared" si="163"/>
        <v/>
      </c>
      <c r="S849" s="17" t="str">
        <f t="shared" si="163"/>
        <v/>
      </c>
      <c r="T849" s="17" t="str">
        <f t="shared" si="163"/>
        <v/>
      </c>
      <c r="U849" s="17" t="str">
        <f t="shared" si="163"/>
        <v/>
      </c>
      <c r="V849" s="17" t="str">
        <f t="shared" si="163"/>
        <v/>
      </c>
      <c r="W849" s="17" t="str">
        <f t="shared" si="163"/>
        <v/>
      </c>
      <c r="X849" s="17" t="str">
        <f t="shared" si="165"/>
        <v/>
      </c>
      <c r="Y849" s="17" t="str">
        <f t="shared" si="165"/>
        <v/>
      </c>
      <c r="Z849" s="17" t="str">
        <f t="shared" si="165"/>
        <v/>
      </c>
      <c r="AA849" s="17" t="str">
        <f t="shared" si="165"/>
        <v xml:space="preserve">PERSONAL; </v>
      </c>
      <c r="AB849" s="17" t="str">
        <f t="shared" si="165"/>
        <v/>
      </c>
      <c r="AC849" s="17" t="str">
        <f t="shared" si="165"/>
        <v/>
      </c>
      <c r="AD849" s="17" t="str">
        <f t="shared" si="165"/>
        <v/>
      </c>
      <c r="AE849" s="17" t="str">
        <f t="shared" si="165"/>
        <v/>
      </c>
      <c r="AF849" s="17" t="str">
        <f t="shared" si="165"/>
        <v/>
      </c>
      <c r="AG849" s="17" t="str">
        <f t="shared" si="165"/>
        <v xml:space="preserve">SILENCIO RUIDO; </v>
      </c>
      <c r="AH849" s="17" t="str">
        <f t="shared" si="165"/>
        <v/>
      </c>
      <c r="AI849" s="17" t="str">
        <f t="shared" si="165"/>
        <v/>
      </c>
      <c r="AJ849" s="17" t="str">
        <f t="shared" si="164"/>
        <v/>
      </c>
      <c r="AK849" s="17" t="str">
        <f t="shared" si="164"/>
        <v/>
      </c>
    </row>
    <row r="850" spans="1:37" x14ac:dyDescent="0.2">
      <c r="A850" s="70" t="str">
        <f t="shared" si="161"/>
        <v/>
      </c>
      <c r="B850" s="228" t="str">
        <f>LEFT(TABLA!BC850,1)</f>
        <v>5</v>
      </c>
      <c r="C850" s="264" t="str">
        <f>TABLA!C850</f>
        <v>Ciencias Sociales</v>
      </c>
      <c r="D850" s="264" t="str">
        <f>TABLA!F850</f>
        <v>F. Trabajo Social</v>
      </c>
      <c r="E850" s="148">
        <f>TABLA!BD850</f>
        <v>0</v>
      </c>
      <c r="F850" s="148">
        <f>TABLA!BE850</f>
        <v>0</v>
      </c>
      <c r="G850" s="70" t="str">
        <f t="shared" si="162"/>
        <v>0</v>
      </c>
      <c r="H850" s="17" t="str">
        <f t="shared" si="163"/>
        <v/>
      </c>
      <c r="I850" s="17" t="str">
        <f t="shared" si="163"/>
        <v/>
      </c>
      <c r="J850" s="17" t="str">
        <f t="shared" si="163"/>
        <v/>
      </c>
      <c r="K850" s="17" t="str">
        <f t="shared" si="163"/>
        <v/>
      </c>
      <c r="L850" s="17" t="str">
        <f t="shared" si="163"/>
        <v/>
      </c>
      <c r="M850" s="17" t="str">
        <f t="shared" si="163"/>
        <v/>
      </c>
      <c r="N850" s="17" t="str">
        <f t="shared" si="163"/>
        <v/>
      </c>
      <c r="O850" s="17" t="str">
        <f t="shared" si="163"/>
        <v/>
      </c>
      <c r="P850" s="17" t="str">
        <f t="shared" si="163"/>
        <v/>
      </c>
      <c r="Q850" s="17" t="str">
        <f t="shared" si="163"/>
        <v/>
      </c>
      <c r="R850" s="17" t="str">
        <f t="shared" si="163"/>
        <v/>
      </c>
      <c r="S850" s="17" t="str">
        <f t="shared" si="163"/>
        <v/>
      </c>
      <c r="T850" s="17" t="str">
        <f t="shared" si="163"/>
        <v/>
      </c>
      <c r="U850" s="17" t="str">
        <f t="shared" si="163"/>
        <v/>
      </c>
      <c r="V850" s="17" t="str">
        <f t="shared" si="163"/>
        <v/>
      </c>
      <c r="W850" s="17" t="str">
        <f t="shared" si="163"/>
        <v/>
      </c>
      <c r="X850" s="17" t="str">
        <f t="shared" si="165"/>
        <v/>
      </c>
      <c r="Y850" s="17" t="str">
        <f t="shared" si="165"/>
        <v/>
      </c>
      <c r="Z850" s="17" t="str">
        <f t="shared" si="165"/>
        <v/>
      </c>
      <c r="AA850" s="17" t="str">
        <f t="shared" si="165"/>
        <v/>
      </c>
      <c r="AB850" s="17" t="str">
        <f t="shared" si="165"/>
        <v/>
      </c>
      <c r="AC850" s="17" t="str">
        <f t="shared" si="165"/>
        <v/>
      </c>
      <c r="AD850" s="17" t="str">
        <f t="shared" si="165"/>
        <v/>
      </c>
      <c r="AE850" s="17" t="str">
        <f t="shared" si="165"/>
        <v/>
      </c>
      <c r="AF850" s="17" t="str">
        <f t="shared" si="165"/>
        <v/>
      </c>
      <c r="AG850" s="17" t="str">
        <f t="shared" si="165"/>
        <v/>
      </c>
      <c r="AH850" s="17" t="str">
        <f t="shared" si="165"/>
        <v/>
      </c>
      <c r="AI850" s="17" t="str">
        <f t="shared" si="165"/>
        <v/>
      </c>
      <c r="AJ850" s="17" t="str">
        <f t="shared" si="164"/>
        <v/>
      </c>
      <c r="AK850" s="17" t="str">
        <f t="shared" si="164"/>
        <v/>
      </c>
    </row>
    <row r="851" spans="1:37" hidden="1" x14ac:dyDescent="0.2">
      <c r="A851" s="70" t="str">
        <f t="shared" si="161"/>
        <v/>
      </c>
      <c r="B851" s="228" t="str">
        <f>LEFT(TABLA!BC851,1)</f>
        <v>4</v>
      </c>
      <c r="C851" s="17" t="str">
        <f>TABLA!C851</f>
        <v>Humanidades</v>
      </c>
      <c r="D851" s="17" t="str">
        <f>TABLA!F851</f>
        <v>F. Bellas Artes</v>
      </c>
      <c r="E851" s="262">
        <f>TABLA!BD851</f>
        <v>0</v>
      </c>
      <c r="F851" s="148" t="str">
        <f>TABLA!BE851</f>
        <v>carmal12@ucm.es</v>
      </c>
      <c r="G851" s="70" t="str">
        <f t="shared" si="162"/>
        <v>0</v>
      </c>
      <c r="H851" s="17" t="str">
        <f t="shared" si="163"/>
        <v/>
      </c>
      <c r="I851" s="17" t="str">
        <f t="shared" si="163"/>
        <v/>
      </c>
      <c r="J851" s="17" t="str">
        <f t="shared" si="163"/>
        <v/>
      </c>
      <c r="K851" s="17" t="str">
        <f t="shared" si="163"/>
        <v/>
      </c>
      <c r="L851" s="17" t="str">
        <f t="shared" si="163"/>
        <v/>
      </c>
      <c r="M851" s="17" t="str">
        <f t="shared" si="163"/>
        <v/>
      </c>
      <c r="N851" s="17" t="str">
        <f t="shared" si="163"/>
        <v/>
      </c>
      <c r="O851" s="17" t="str">
        <f t="shared" si="163"/>
        <v/>
      </c>
      <c r="P851" s="17" t="str">
        <f t="shared" si="163"/>
        <v/>
      </c>
      <c r="Q851" s="17" t="str">
        <f t="shared" si="163"/>
        <v/>
      </c>
      <c r="R851" s="17" t="str">
        <f t="shared" si="163"/>
        <v/>
      </c>
      <c r="S851" s="17" t="str">
        <f t="shared" si="163"/>
        <v/>
      </c>
      <c r="T851" s="17" t="str">
        <f t="shared" si="163"/>
        <v/>
      </c>
      <c r="U851" s="17" t="str">
        <f t="shared" si="163"/>
        <v/>
      </c>
      <c r="V851" s="17" t="str">
        <f t="shared" si="163"/>
        <v/>
      </c>
      <c r="W851" s="17" t="str">
        <f t="shared" si="163"/>
        <v/>
      </c>
      <c r="X851" s="17" t="str">
        <f t="shared" si="165"/>
        <v/>
      </c>
      <c r="Y851" s="17" t="str">
        <f t="shared" si="165"/>
        <v/>
      </c>
      <c r="Z851" s="17" t="str">
        <f t="shared" si="165"/>
        <v/>
      </c>
      <c r="AA851" s="17" t="str">
        <f t="shared" si="165"/>
        <v/>
      </c>
      <c r="AB851" s="17" t="str">
        <f t="shared" si="165"/>
        <v/>
      </c>
      <c r="AC851" s="17" t="str">
        <f t="shared" si="165"/>
        <v/>
      </c>
      <c r="AD851" s="17" t="str">
        <f t="shared" si="165"/>
        <v/>
      </c>
      <c r="AE851" s="17" t="str">
        <f t="shared" si="165"/>
        <v/>
      </c>
      <c r="AF851" s="17" t="str">
        <f t="shared" si="165"/>
        <v/>
      </c>
      <c r="AG851" s="17" t="str">
        <f t="shared" si="165"/>
        <v/>
      </c>
      <c r="AH851" s="17" t="str">
        <f t="shared" si="165"/>
        <v/>
      </c>
      <c r="AI851" s="17" t="str">
        <f t="shared" si="165"/>
        <v/>
      </c>
      <c r="AJ851" s="17" t="str">
        <f t="shared" si="164"/>
        <v/>
      </c>
      <c r="AK851" s="17" t="str">
        <f t="shared" si="164"/>
        <v/>
      </c>
    </row>
    <row r="852" spans="1:37" ht="154.9" hidden="1" x14ac:dyDescent="0.2">
      <c r="A852" s="70" t="str">
        <f t="shared" si="161"/>
        <v xml:space="preserve">PERSONAL; </v>
      </c>
      <c r="B852" s="228" t="str">
        <f>LEFT(TABLA!BC852,1)</f>
        <v>5</v>
      </c>
      <c r="C852" s="17" t="str">
        <f>TABLA!C852</f>
        <v>Ciencias de la Salud</v>
      </c>
      <c r="D852" s="17" t="str">
        <f>TABLA!F852</f>
        <v>F. Psicología</v>
      </c>
      <c r="E852" s="148" t="str">
        <f>TABLA!BD852</f>
        <v>La biblioteca de la facultad de Psicología resulta en un espacio acogedor, con un personal muy amable y educado que te ayuda en cualquier cuestión que tengas o cualquier problema a resolver. Es un lugar cómodo, muy amplio, con muchos espacios de lectura y dotado de la documentación necesaria para llevar a cabo mis estudios y facilitarlos. El personal es muy agradable, siempre que surge algún problema saben como resolverlos, y las exposiciones temporales que hacen son maravillosas (como la de literatura suicida). Hay mucho cuidado en este espacio, las decoraciones en navidad y en las distintas festividades hacen que te sientas como en casa. Es un lugar en el que da gusto estar. Es muy bonito el esfuerzo que hace el personal de la biblioteca en mantener este espacio con tanto amor. Muchas gracias.</v>
      </c>
      <c r="F852" s="148" t="str">
        <f>TABLA!BE852</f>
        <v>lsalas02@ucm.es</v>
      </c>
      <c r="G852" s="70" t="str">
        <f t="shared" si="162"/>
        <v>LA BIBLIOTECA DE LA FACULTAD DE PSICOLOGIA RESULTA EN UN ESPACIO ACOGEDOR, CON UN PERSONAL MUY AMABLE Y EDUCADO QUE TE AYUDA EN CUALQUIER CUESTION QUE TENGAS O CUALQUIER PROBLEMA A RESOLVER. ES UN LUGAR COMODO, MUY AMPLIO, CON MUCHOS ESPACIOS DE LECTURA Y DOTADO DE LA DOCUMENTACION NECESARIA PARA LLEVAR A CABO MIS ESTUDIOS Y FACILITARLOS. EL PERSONAL ES MUY AGRADABLE, SIEMPRE QUE SURGE ALGUN PROBLEMA SABEN COMO RESOLVERLOS, Y LAS EXPOSICIONES TEMPORALES QUE HACEN SON MARAVILLOSAS (COMO LA DE LITERATURA SUICIDA). HAY MUCHO CUIDADO EN ESTE ESPACIO, LAS DECORACIONES EN NAVIDAD Y EN LAS DISTINTAS FESTIVIDADES HACEN QUE TE SIENTAS COMO EN CASA. ES UN LUGAR EN EL QUE DA GUSTO ESTAR. ES MUY BONITO EL ESFUERZO QUE HACE EL PERSONAL DE LA BIBLIOTECA EN MANTENER ESTE ESPACIO CON TANTO AMOR. MUCHAS GRACIAS.</v>
      </c>
      <c r="H852" s="17" t="str">
        <f t="shared" si="163"/>
        <v/>
      </c>
      <c r="I852" s="17" t="str">
        <f t="shared" si="163"/>
        <v/>
      </c>
      <c r="J852" s="17" t="str">
        <f t="shared" si="163"/>
        <v/>
      </c>
      <c r="K852" s="17" t="str">
        <f t="shared" si="163"/>
        <v/>
      </c>
      <c r="L852" s="17" t="str">
        <f t="shared" si="163"/>
        <v/>
      </c>
      <c r="M852" s="17" t="str">
        <f t="shared" si="163"/>
        <v/>
      </c>
      <c r="N852" s="17" t="str">
        <f t="shared" si="163"/>
        <v/>
      </c>
      <c r="O852" s="17" t="str">
        <f t="shared" si="163"/>
        <v/>
      </c>
      <c r="P852" s="17" t="str">
        <f t="shared" si="163"/>
        <v/>
      </c>
      <c r="Q852" s="17" t="str">
        <f t="shared" si="163"/>
        <v/>
      </c>
      <c r="R852" s="17" t="str">
        <f t="shared" si="163"/>
        <v/>
      </c>
      <c r="S852" s="17" t="str">
        <f t="shared" si="163"/>
        <v/>
      </c>
      <c r="T852" s="17" t="str">
        <f t="shared" si="163"/>
        <v/>
      </c>
      <c r="U852" s="17" t="str">
        <f t="shared" si="163"/>
        <v/>
      </c>
      <c r="V852" s="17" t="str">
        <f t="shared" si="163"/>
        <v/>
      </c>
      <c r="W852" s="17" t="str">
        <f t="shared" si="163"/>
        <v/>
      </c>
      <c r="X852" s="17" t="str">
        <f t="shared" si="165"/>
        <v/>
      </c>
      <c r="Y852" s="17" t="str">
        <f t="shared" si="165"/>
        <v/>
      </c>
      <c r="Z852" s="17" t="str">
        <f t="shared" si="165"/>
        <v/>
      </c>
      <c r="AA852" s="17" t="str">
        <f t="shared" si="165"/>
        <v xml:space="preserve">PERSONAL; </v>
      </c>
      <c r="AB852" s="17" t="str">
        <f t="shared" si="165"/>
        <v/>
      </c>
      <c r="AC852" s="17" t="str">
        <f t="shared" si="165"/>
        <v/>
      </c>
      <c r="AD852" s="17" t="str">
        <f t="shared" si="165"/>
        <v/>
      </c>
      <c r="AE852" s="17" t="str">
        <f t="shared" si="165"/>
        <v/>
      </c>
      <c r="AF852" s="17" t="str">
        <f t="shared" si="165"/>
        <v/>
      </c>
      <c r="AG852" s="17" t="str">
        <f t="shared" si="165"/>
        <v/>
      </c>
      <c r="AH852" s="17" t="str">
        <f t="shared" si="165"/>
        <v/>
      </c>
      <c r="AI852" s="17" t="str">
        <f t="shared" si="165"/>
        <v/>
      </c>
      <c r="AJ852" s="17" t="str">
        <f t="shared" si="164"/>
        <v/>
      </c>
      <c r="AK852" s="17" t="str">
        <f t="shared" si="164"/>
        <v/>
      </c>
    </row>
    <row r="853" spans="1:37" hidden="1" x14ac:dyDescent="0.2">
      <c r="A853" s="70" t="str">
        <f t="shared" si="161"/>
        <v/>
      </c>
      <c r="B853" s="228" t="str">
        <f>LEFT(TABLA!BC853,1)</f>
        <v>3</v>
      </c>
      <c r="C853" s="17" t="str">
        <f>TABLA!C853</f>
        <v>Ciencias Experimentales</v>
      </c>
      <c r="D853" s="17" t="str">
        <f>TABLA!F853</f>
        <v>F. Ciencias Biológicas</v>
      </c>
      <c r="E853" s="148">
        <f>TABLA!BD853</f>
        <v>0</v>
      </c>
      <c r="F853" s="148">
        <f>TABLA!BE853</f>
        <v>0</v>
      </c>
      <c r="G853" s="70" t="str">
        <f t="shared" si="162"/>
        <v>0</v>
      </c>
      <c r="H853" s="17" t="str">
        <f t="shared" si="163"/>
        <v/>
      </c>
      <c r="I853" s="17" t="str">
        <f t="shared" si="163"/>
        <v/>
      </c>
      <c r="J853" s="17" t="str">
        <f t="shared" si="163"/>
        <v/>
      </c>
      <c r="K853" s="17" t="str">
        <f t="shared" si="163"/>
        <v/>
      </c>
      <c r="L853" s="17" t="str">
        <f t="shared" si="163"/>
        <v/>
      </c>
      <c r="M853" s="17" t="str">
        <f t="shared" si="163"/>
        <v/>
      </c>
      <c r="N853" s="17" t="str">
        <f t="shared" si="163"/>
        <v/>
      </c>
      <c r="O853" s="17" t="str">
        <f t="shared" si="163"/>
        <v/>
      </c>
      <c r="P853" s="17" t="str">
        <f t="shared" si="163"/>
        <v/>
      </c>
      <c r="Q853" s="17" t="str">
        <f t="shared" si="163"/>
        <v/>
      </c>
      <c r="R853" s="17" t="str">
        <f t="shared" si="163"/>
        <v/>
      </c>
      <c r="S853" s="17" t="str">
        <f t="shared" si="163"/>
        <v/>
      </c>
      <c r="T853" s="17" t="str">
        <f t="shared" si="163"/>
        <v/>
      </c>
      <c r="U853" s="17" t="str">
        <f t="shared" si="163"/>
        <v/>
      </c>
      <c r="V853" s="17" t="str">
        <f t="shared" si="163"/>
        <v/>
      </c>
      <c r="W853" s="17" t="str">
        <f t="shared" si="163"/>
        <v/>
      </c>
      <c r="X853" s="17" t="str">
        <f t="shared" si="165"/>
        <v/>
      </c>
      <c r="Y853" s="17" t="str">
        <f t="shared" si="165"/>
        <v/>
      </c>
      <c r="Z853" s="17" t="str">
        <f t="shared" si="165"/>
        <v/>
      </c>
      <c r="AA853" s="17" t="str">
        <f t="shared" si="165"/>
        <v/>
      </c>
      <c r="AB853" s="17" t="str">
        <f t="shared" si="165"/>
        <v/>
      </c>
      <c r="AC853" s="17" t="str">
        <f t="shared" si="165"/>
        <v/>
      </c>
      <c r="AD853" s="17" t="str">
        <f t="shared" si="165"/>
        <v/>
      </c>
      <c r="AE853" s="17" t="str">
        <f t="shared" si="165"/>
        <v/>
      </c>
      <c r="AF853" s="17" t="str">
        <f t="shared" si="165"/>
        <v/>
      </c>
      <c r="AG853" s="17" t="str">
        <f t="shared" si="165"/>
        <v/>
      </c>
      <c r="AH853" s="17" t="str">
        <f t="shared" si="165"/>
        <v/>
      </c>
      <c r="AI853" s="17" t="str">
        <f t="shared" si="165"/>
        <v/>
      </c>
      <c r="AJ853" s="17" t="str">
        <f t="shared" si="164"/>
        <v/>
      </c>
      <c r="AK853" s="17" t="str">
        <f t="shared" si="164"/>
        <v/>
      </c>
    </row>
    <row r="854" spans="1:37" hidden="1" x14ac:dyDescent="0.2">
      <c r="A854" s="70" t="str">
        <f t="shared" si="161"/>
        <v/>
      </c>
      <c r="B854" s="228" t="str">
        <f>LEFT(TABLA!BC854,1)</f>
        <v>4</v>
      </c>
      <c r="C854" s="17" t="str">
        <f>TABLA!C854</f>
        <v>Humanidades</v>
      </c>
      <c r="D854" s="17" t="str">
        <f>TABLA!F854</f>
        <v>F. Geografía e Historia</v>
      </c>
      <c r="E854" s="148">
        <f>TABLA!BD854</f>
        <v>0</v>
      </c>
      <c r="F854" s="148">
        <f>TABLA!BE854</f>
        <v>0</v>
      </c>
      <c r="G854" s="70" t="str">
        <f t="shared" si="162"/>
        <v>0</v>
      </c>
      <c r="H854" s="17" t="str">
        <f t="shared" si="163"/>
        <v/>
      </c>
      <c r="I854" s="17" t="str">
        <f t="shared" si="163"/>
        <v/>
      </c>
      <c r="J854" s="17" t="str">
        <f t="shared" si="163"/>
        <v/>
      </c>
      <c r="K854" s="17" t="str">
        <f t="shared" si="163"/>
        <v/>
      </c>
      <c r="L854" s="17" t="str">
        <f t="shared" si="163"/>
        <v/>
      </c>
      <c r="M854" s="17" t="str">
        <f t="shared" si="163"/>
        <v/>
      </c>
      <c r="N854" s="17" t="str">
        <f t="shared" si="163"/>
        <v/>
      </c>
      <c r="O854" s="17" t="str">
        <f t="shared" si="163"/>
        <v/>
      </c>
      <c r="P854" s="17" t="str">
        <f t="shared" si="163"/>
        <v/>
      </c>
      <c r="Q854" s="17" t="str">
        <f t="shared" si="163"/>
        <v/>
      </c>
      <c r="R854" s="17" t="str">
        <f t="shared" si="163"/>
        <v/>
      </c>
      <c r="S854" s="17" t="str">
        <f t="shared" si="163"/>
        <v/>
      </c>
      <c r="T854" s="17" t="str">
        <f t="shared" si="163"/>
        <v/>
      </c>
      <c r="U854" s="17" t="str">
        <f t="shared" si="163"/>
        <v/>
      </c>
      <c r="V854" s="17" t="str">
        <f t="shared" si="163"/>
        <v/>
      </c>
      <c r="W854" s="17" t="str">
        <f t="shared" si="163"/>
        <v/>
      </c>
      <c r="X854" s="17" t="str">
        <f t="shared" si="165"/>
        <v/>
      </c>
      <c r="Y854" s="17" t="str">
        <f t="shared" si="165"/>
        <v/>
      </c>
      <c r="Z854" s="17" t="str">
        <f t="shared" si="165"/>
        <v/>
      </c>
      <c r="AA854" s="17" t="str">
        <f t="shared" si="165"/>
        <v/>
      </c>
      <c r="AB854" s="17" t="str">
        <f t="shared" si="165"/>
        <v/>
      </c>
      <c r="AC854" s="17" t="str">
        <f t="shared" si="165"/>
        <v/>
      </c>
      <c r="AD854" s="17" t="str">
        <f t="shared" si="165"/>
        <v/>
      </c>
      <c r="AE854" s="17" t="str">
        <f t="shared" si="165"/>
        <v/>
      </c>
      <c r="AF854" s="17" t="str">
        <f t="shared" si="165"/>
        <v/>
      </c>
      <c r="AG854" s="17" t="str">
        <f t="shared" si="165"/>
        <v/>
      </c>
      <c r="AH854" s="17" t="str">
        <f t="shared" si="165"/>
        <v/>
      </c>
      <c r="AI854" s="17" t="str">
        <f t="shared" si="165"/>
        <v/>
      </c>
      <c r="AJ854" s="17" t="str">
        <f t="shared" si="164"/>
        <v/>
      </c>
      <c r="AK854" s="17" t="str">
        <f t="shared" si="164"/>
        <v/>
      </c>
    </row>
    <row r="855" spans="1:37" hidden="1" x14ac:dyDescent="0.2">
      <c r="A855" s="70" t="str">
        <f t="shared" si="161"/>
        <v/>
      </c>
      <c r="B855" s="228" t="str">
        <f>LEFT(TABLA!BC855,1)</f>
        <v>4</v>
      </c>
      <c r="C855" s="17" t="str">
        <f>TABLA!C855</f>
        <v>Ciencias Sociales</v>
      </c>
      <c r="D855" s="17" t="str">
        <f>TABLA!F855</f>
        <v>F. Trabajo Social</v>
      </c>
      <c r="E855" s="148">
        <f>TABLA!BD855</f>
        <v>0</v>
      </c>
      <c r="F855" s="148">
        <f>TABLA!BE855</f>
        <v>0</v>
      </c>
      <c r="G855" s="70" t="str">
        <f t="shared" si="162"/>
        <v>0</v>
      </c>
      <c r="H855" s="17" t="str">
        <f t="shared" si="163"/>
        <v/>
      </c>
      <c r="I855" s="17" t="str">
        <f t="shared" si="163"/>
        <v/>
      </c>
      <c r="J855" s="17" t="str">
        <f t="shared" si="163"/>
        <v/>
      </c>
      <c r="K855" s="17" t="str">
        <f t="shared" si="163"/>
        <v/>
      </c>
      <c r="L855" s="17" t="str">
        <f t="shared" si="163"/>
        <v/>
      </c>
      <c r="M855" s="17" t="str">
        <f t="shared" si="163"/>
        <v/>
      </c>
      <c r="N855" s="17" t="str">
        <f t="shared" si="163"/>
        <v/>
      </c>
      <c r="O855" s="17" t="str">
        <f t="shared" ref="H855:W871" si="166">IFERROR((IF(FIND(O$2,$G855,1)&gt;0,O$3)),"")</f>
        <v/>
      </c>
      <c r="P855" s="17" t="str">
        <f t="shared" si="166"/>
        <v/>
      </c>
      <c r="Q855" s="17" t="str">
        <f t="shared" si="166"/>
        <v/>
      </c>
      <c r="R855" s="17" t="str">
        <f t="shared" si="166"/>
        <v/>
      </c>
      <c r="S855" s="17" t="str">
        <f t="shared" si="166"/>
        <v/>
      </c>
      <c r="T855" s="17" t="str">
        <f t="shared" si="166"/>
        <v/>
      </c>
      <c r="U855" s="17" t="str">
        <f t="shared" si="166"/>
        <v/>
      </c>
      <c r="V855" s="17" t="str">
        <f t="shared" si="166"/>
        <v/>
      </c>
      <c r="W855" s="17" t="str">
        <f t="shared" si="166"/>
        <v/>
      </c>
      <c r="X855" s="17" t="str">
        <f t="shared" si="165"/>
        <v/>
      </c>
      <c r="Y855" s="17" t="str">
        <f t="shared" si="165"/>
        <v/>
      </c>
      <c r="Z855" s="17" t="str">
        <f t="shared" si="165"/>
        <v/>
      </c>
      <c r="AA855" s="17" t="str">
        <f t="shared" si="165"/>
        <v/>
      </c>
      <c r="AB855" s="17" t="str">
        <f t="shared" si="165"/>
        <v/>
      </c>
      <c r="AC855" s="17" t="str">
        <f t="shared" si="165"/>
        <v/>
      </c>
      <c r="AD855" s="17" t="str">
        <f t="shared" si="165"/>
        <v/>
      </c>
      <c r="AE855" s="17" t="str">
        <f t="shared" si="165"/>
        <v/>
      </c>
      <c r="AF855" s="17" t="str">
        <f t="shared" si="165"/>
        <v/>
      </c>
      <c r="AG855" s="17" t="str">
        <f t="shared" si="165"/>
        <v/>
      </c>
      <c r="AH855" s="17" t="str">
        <f t="shared" si="165"/>
        <v/>
      </c>
      <c r="AI855" s="17" t="str">
        <f t="shared" si="165"/>
        <v/>
      </c>
      <c r="AJ855" s="17" t="str">
        <f t="shared" si="164"/>
        <v/>
      </c>
      <c r="AK855" s="17" t="str">
        <f t="shared" si="164"/>
        <v/>
      </c>
    </row>
    <row r="856" spans="1:37" hidden="1" x14ac:dyDescent="0.2">
      <c r="A856" s="70" t="str">
        <f t="shared" si="161"/>
        <v/>
      </c>
      <c r="B856" s="228" t="str">
        <f>LEFT(TABLA!BC856,1)</f>
        <v>4</v>
      </c>
      <c r="C856" s="17" t="str">
        <f>TABLA!C856</f>
        <v>Humanidades</v>
      </c>
      <c r="D856" s="17" t="str">
        <f>TABLA!F856</f>
        <v>F. Geografía e Historia</v>
      </c>
      <c r="E856" s="148">
        <f>TABLA!BD856</f>
        <v>0</v>
      </c>
      <c r="F856" s="148">
        <f>TABLA!BE856</f>
        <v>0</v>
      </c>
      <c r="G856" s="70" t="str">
        <f t="shared" si="162"/>
        <v>0</v>
      </c>
      <c r="H856" s="17" t="str">
        <f t="shared" si="166"/>
        <v/>
      </c>
      <c r="I856" s="17" t="str">
        <f t="shared" si="166"/>
        <v/>
      </c>
      <c r="J856" s="17" t="str">
        <f t="shared" si="166"/>
        <v/>
      </c>
      <c r="K856" s="17" t="str">
        <f t="shared" si="166"/>
        <v/>
      </c>
      <c r="L856" s="17" t="str">
        <f t="shared" si="166"/>
        <v/>
      </c>
      <c r="M856" s="17" t="str">
        <f t="shared" si="166"/>
        <v/>
      </c>
      <c r="N856" s="17" t="str">
        <f t="shared" si="166"/>
        <v/>
      </c>
      <c r="O856" s="17" t="str">
        <f t="shared" si="166"/>
        <v/>
      </c>
      <c r="P856" s="17" t="str">
        <f t="shared" si="166"/>
        <v/>
      </c>
      <c r="Q856" s="17" t="str">
        <f t="shared" si="166"/>
        <v/>
      </c>
      <c r="R856" s="17" t="str">
        <f t="shared" si="166"/>
        <v/>
      </c>
      <c r="S856" s="17" t="str">
        <f t="shared" si="166"/>
        <v/>
      </c>
      <c r="T856" s="17" t="str">
        <f t="shared" si="166"/>
        <v/>
      </c>
      <c r="U856" s="17" t="str">
        <f t="shared" si="166"/>
        <v/>
      </c>
      <c r="V856" s="17" t="str">
        <f t="shared" si="166"/>
        <v/>
      </c>
      <c r="W856" s="17" t="str">
        <f t="shared" si="166"/>
        <v/>
      </c>
      <c r="X856" s="17" t="str">
        <f t="shared" si="165"/>
        <v/>
      </c>
      <c r="Y856" s="17" t="str">
        <f t="shared" si="165"/>
        <v/>
      </c>
      <c r="Z856" s="17" t="str">
        <f t="shared" si="165"/>
        <v/>
      </c>
      <c r="AA856" s="17" t="str">
        <f t="shared" si="165"/>
        <v/>
      </c>
      <c r="AB856" s="17" t="str">
        <f t="shared" si="165"/>
        <v/>
      </c>
      <c r="AC856" s="17" t="str">
        <f t="shared" si="165"/>
        <v/>
      </c>
      <c r="AD856" s="17" t="str">
        <f t="shared" si="165"/>
        <v/>
      </c>
      <c r="AE856" s="17" t="str">
        <f t="shared" si="165"/>
        <v/>
      </c>
      <c r="AF856" s="17" t="str">
        <f t="shared" si="165"/>
        <v/>
      </c>
      <c r="AG856" s="17" t="str">
        <f t="shared" si="165"/>
        <v/>
      </c>
      <c r="AH856" s="17" t="str">
        <f t="shared" si="165"/>
        <v/>
      </c>
      <c r="AI856" s="17" t="str">
        <f t="shared" si="165"/>
        <v/>
      </c>
      <c r="AJ856" s="17" t="str">
        <f t="shared" si="164"/>
        <v/>
      </c>
      <c r="AK856" s="17" t="str">
        <f t="shared" si="164"/>
        <v/>
      </c>
    </row>
    <row r="857" spans="1:37" hidden="1" x14ac:dyDescent="0.2">
      <c r="A857" s="70" t="str">
        <f t="shared" si="161"/>
        <v/>
      </c>
      <c r="B857" s="228" t="str">
        <f>LEFT(TABLA!BC857,1)</f>
        <v>4</v>
      </c>
      <c r="C857" s="17" t="str">
        <f>TABLA!C857</f>
        <v>Humanidades</v>
      </c>
      <c r="D857" s="17" t="str">
        <f>TABLA!F857</f>
        <v>F. Filología</v>
      </c>
      <c r="E857" s="148">
        <f>TABLA!BD857</f>
        <v>0</v>
      </c>
      <c r="F857" s="148">
        <f>TABLA!BE857</f>
        <v>0</v>
      </c>
      <c r="G857" s="70" t="str">
        <f t="shared" si="162"/>
        <v>0</v>
      </c>
      <c r="H857" s="17" t="str">
        <f t="shared" si="166"/>
        <v/>
      </c>
      <c r="I857" s="17" t="str">
        <f t="shared" si="166"/>
        <v/>
      </c>
      <c r="J857" s="17" t="str">
        <f t="shared" si="166"/>
        <v/>
      </c>
      <c r="K857" s="17" t="str">
        <f t="shared" si="166"/>
        <v/>
      </c>
      <c r="L857" s="17" t="str">
        <f t="shared" si="166"/>
        <v/>
      </c>
      <c r="M857" s="17" t="str">
        <f t="shared" si="166"/>
        <v/>
      </c>
      <c r="N857" s="17" t="str">
        <f t="shared" si="166"/>
        <v/>
      </c>
      <c r="O857" s="17" t="str">
        <f t="shared" si="166"/>
        <v/>
      </c>
      <c r="P857" s="17" t="str">
        <f t="shared" si="166"/>
        <v/>
      </c>
      <c r="Q857" s="17" t="str">
        <f t="shared" si="166"/>
        <v/>
      </c>
      <c r="R857" s="17" t="str">
        <f t="shared" si="166"/>
        <v/>
      </c>
      <c r="S857" s="17" t="str">
        <f t="shared" si="166"/>
        <v/>
      </c>
      <c r="T857" s="17" t="str">
        <f t="shared" si="166"/>
        <v/>
      </c>
      <c r="U857" s="17" t="str">
        <f t="shared" si="166"/>
        <v/>
      </c>
      <c r="V857" s="17" t="str">
        <f t="shared" si="166"/>
        <v/>
      </c>
      <c r="W857" s="17" t="str">
        <f t="shared" si="166"/>
        <v/>
      </c>
      <c r="X857" s="17" t="str">
        <f t="shared" si="165"/>
        <v/>
      </c>
      <c r="Y857" s="17" t="str">
        <f t="shared" si="165"/>
        <v/>
      </c>
      <c r="Z857" s="17" t="str">
        <f t="shared" si="165"/>
        <v/>
      </c>
      <c r="AA857" s="17" t="str">
        <f t="shared" si="165"/>
        <v/>
      </c>
      <c r="AB857" s="17" t="str">
        <f t="shared" si="165"/>
        <v/>
      </c>
      <c r="AC857" s="17" t="str">
        <f t="shared" si="165"/>
        <v/>
      </c>
      <c r="AD857" s="17" t="str">
        <f t="shared" si="165"/>
        <v/>
      </c>
      <c r="AE857" s="17" t="str">
        <f t="shared" si="165"/>
        <v/>
      </c>
      <c r="AF857" s="17" t="str">
        <f t="shared" si="165"/>
        <v/>
      </c>
      <c r="AG857" s="17" t="str">
        <f t="shared" si="165"/>
        <v/>
      </c>
      <c r="AH857" s="17" t="str">
        <f t="shared" si="165"/>
        <v/>
      </c>
      <c r="AI857" s="17" t="str">
        <f t="shared" si="165"/>
        <v/>
      </c>
      <c r="AJ857" s="17" t="str">
        <f t="shared" si="164"/>
        <v/>
      </c>
      <c r="AK857" s="17" t="str">
        <f t="shared" si="164"/>
        <v/>
      </c>
    </row>
    <row r="858" spans="1:37" ht="64.55" hidden="1" x14ac:dyDescent="0.2">
      <c r="A858" s="70" t="str">
        <f t="shared" si="161"/>
        <v xml:space="preserve">HORARIO; RESERVAS; </v>
      </c>
      <c r="B858" s="228" t="str">
        <f>LEFT(TABLA!BC858,1)</f>
        <v>3</v>
      </c>
      <c r="C858" s="17" t="str">
        <f>TABLA!C858</f>
        <v>Ciencias Experimentales</v>
      </c>
      <c r="D858" s="17" t="str">
        <f>TABLA!F858</f>
        <v>F. Ciencias Biológicas</v>
      </c>
      <c r="E858" s="148" t="str">
        <f>TABLA!BD858</f>
        <v>La reserva de salas de trabajo cada vez funciona peor, ya que antes era llevada a cabo por los trabajadores de la biblioteca y actualmente es trabajo del alumno buscar el horario, dando esto como resultado a un descontrol en el que las salas aparecen reservadas sin que nadie las llegue a ocupar.</v>
      </c>
      <c r="F858" s="148">
        <f>TABLA!BE858</f>
        <v>0</v>
      </c>
      <c r="G858" s="70" t="str">
        <f t="shared" si="162"/>
        <v>LA RESERVA DE SALAS DE TRABAJO CADA VEZ FUNCIONA PEOR, YA QUE ANTES ERA LLEVADA A CABO POR LOS TRABAJADORES DE LA BIBLIOTECA Y ACTUALMENTE ES TRABAJO DEL ALUMNO BUSCAR EL HORARIO, DANDO ESTO COMO RESULTADO A UN DESCONTROL EN EL QUE LAS SALAS APARECEN RESERVADAS SIN QUE NADIE LAS LLEGUE A OCUPAR.</v>
      </c>
      <c r="H858" s="17" t="str">
        <f t="shared" si="166"/>
        <v/>
      </c>
      <c r="I858" s="17" t="str">
        <f t="shared" si="166"/>
        <v/>
      </c>
      <c r="J858" s="17" t="str">
        <f t="shared" si="166"/>
        <v/>
      </c>
      <c r="K858" s="17" t="str">
        <f t="shared" si="166"/>
        <v/>
      </c>
      <c r="L858" s="17" t="str">
        <f t="shared" si="166"/>
        <v/>
      </c>
      <c r="M858" s="17" t="str">
        <f t="shared" si="166"/>
        <v/>
      </c>
      <c r="N858" s="17" t="str">
        <f t="shared" si="166"/>
        <v/>
      </c>
      <c r="O858" s="17" t="str">
        <f t="shared" si="166"/>
        <v/>
      </c>
      <c r="P858" s="17" t="str">
        <f t="shared" si="166"/>
        <v/>
      </c>
      <c r="Q858" s="17" t="str">
        <f t="shared" si="166"/>
        <v/>
      </c>
      <c r="R858" s="17" t="str">
        <f t="shared" si="166"/>
        <v/>
      </c>
      <c r="S858" s="17" t="str">
        <f t="shared" si="166"/>
        <v xml:space="preserve">HORARIO; </v>
      </c>
      <c r="T858" s="17" t="str">
        <f t="shared" si="166"/>
        <v/>
      </c>
      <c r="U858" s="17" t="str">
        <f t="shared" si="166"/>
        <v/>
      </c>
      <c r="V858" s="17" t="str">
        <f t="shared" si="166"/>
        <v/>
      </c>
      <c r="W858" s="17" t="str">
        <f t="shared" si="166"/>
        <v/>
      </c>
      <c r="X858" s="17" t="str">
        <f t="shared" si="165"/>
        <v/>
      </c>
      <c r="Y858" s="17" t="str">
        <f t="shared" si="165"/>
        <v/>
      </c>
      <c r="Z858" s="17" t="str">
        <f t="shared" si="165"/>
        <v/>
      </c>
      <c r="AA858" s="17" t="str">
        <f t="shared" si="165"/>
        <v/>
      </c>
      <c r="AB858" s="17" t="str">
        <f t="shared" si="165"/>
        <v/>
      </c>
      <c r="AC858" s="17" t="str">
        <f t="shared" si="165"/>
        <v/>
      </c>
      <c r="AD858" s="17" t="str">
        <f t="shared" si="165"/>
        <v xml:space="preserve">RESERVAS; </v>
      </c>
      <c r="AE858" s="17" t="str">
        <f t="shared" si="165"/>
        <v/>
      </c>
      <c r="AF858" s="17" t="str">
        <f t="shared" si="165"/>
        <v/>
      </c>
      <c r="AG858" s="17" t="str">
        <f t="shared" si="165"/>
        <v/>
      </c>
      <c r="AH858" s="17" t="str">
        <f t="shared" si="165"/>
        <v/>
      </c>
      <c r="AI858" s="17" t="str">
        <f t="shared" si="165"/>
        <v/>
      </c>
      <c r="AJ858" s="17" t="str">
        <f t="shared" si="164"/>
        <v/>
      </c>
      <c r="AK858" s="17" t="str">
        <f t="shared" si="164"/>
        <v/>
      </c>
    </row>
    <row r="859" spans="1:37" ht="25.85" hidden="1" x14ac:dyDescent="0.2">
      <c r="A859" s="70" t="str">
        <f t="shared" si="161"/>
        <v/>
      </c>
      <c r="B859" s="228" t="str">
        <f>LEFT(TABLA!BC859,1)</f>
        <v>4</v>
      </c>
      <c r="C859" s="17" t="str">
        <f>TABLA!C859</f>
        <v>Ciencias Experimentales</v>
      </c>
      <c r="D859" s="17" t="str">
        <f>TABLA!F859</f>
        <v>F. Ciencias Físicas</v>
      </c>
      <c r="E859" s="148" t="str">
        <f>TABLA!BD859</f>
        <v>Creo que se necesita más dotación económica, aunque no sé si es en esta encuesta, donde procede decirlo.</v>
      </c>
      <c r="F859" s="148" t="str">
        <f>TABLA!BE859</f>
        <v>oscvidal@ucm.es</v>
      </c>
      <c r="G859" s="70" t="str">
        <f t="shared" si="162"/>
        <v>CREO QUE SE NECESITA MAS DOTACION ECONOMICA, AUNQUE NO SE SI ES EN ESTA ENCUESTA, DONDE PROCEDE DECIRLO.</v>
      </c>
      <c r="H859" s="17" t="str">
        <f t="shared" si="166"/>
        <v/>
      </c>
      <c r="I859" s="17" t="str">
        <f t="shared" si="166"/>
        <v/>
      </c>
      <c r="J859" s="17" t="str">
        <f t="shared" si="166"/>
        <v/>
      </c>
      <c r="K859" s="17" t="str">
        <f t="shared" si="166"/>
        <v/>
      </c>
      <c r="L859" s="17" t="str">
        <f t="shared" si="166"/>
        <v/>
      </c>
      <c r="M859" s="17" t="str">
        <f t="shared" si="166"/>
        <v/>
      </c>
      <c r="N859" s="17" t="str">
        <f t="shared" si="166"/>
        <v/>
      </c>
      <c r="O859" s="17" t="str">
        <f t="shared" si="166"/>
        <v/>
      </c>
      <c r="P859" s="17" t="str">
        <f t="shared" si="166"/>
        <v/>
      </c>
      <c r="Q859" s="17" t="str">
        <f t="shared" si="166"/>
        <v/>
      </c>
      <c r="R859" s="17" t="str">
        <f t="shared" si="166"/>
        <v/>
      </c>
      <c r="S859" s="17" t="str">
        <f t="shared" si="166"/>
        <v/>
      </c>
      <c r="T859" s="17" t="str">
        <f t="shared" si="166"/>
        <v/>
      </c>
      <c r="U859" s="17" t="str">
        <f t="shared" si="166"/>
        <v/>
      </c>
      <c r="V859" s="17" t="str">
        <f t="shared" si="166"/>
        <v/>
      </c>
      <c r="W859" s="17" t="str">
        <f t="shared" si="166"/>
        <v/>
      </c>
      <c r="X859" s="17" t="str">
        <f t="shared" si="165"/>
        <v/>
      </c>
      <c r="Y859" s="17" t="str">
        <f t="shared" si="165"/>
        <v/>
      </c>
      <c r="Z859" s="17" t="str">
        <f t="shared" si="165"/>
        <v/>
      </c>
      <c r="AA859" s="17" t="str">
        <f t="shared" si="165"/>
        <v/>
      </c>
      <c r="AB859" s="17" t="str">
        <f t="shared" si="165"/>
        <v/>
      </c>
      <c r="AC859" s="17" t="str">
        <f t="shared" si="165"/>
        <v/>
      </c>
      <c r="AD859" s="17" t="str">
        <f t="shared" si="165"/>
        <v/>
      </c>
      <c r="AE859" s="17" t="str">
        <f t="shared" si="165"/>
        <v/>
      </c>
      <c r="AF859" s="17" t="str">
        <f t="shared" si="165"/>
        <v/>
      </c>
      <c r="AG859" s="17" t="str">
        <f t="shared" si="165"/>
        <v/>
      </c>
      <c r="AH859" s="17" t="str">
        <f t="shared" si="165"/>
        <v/>
      </c>
      <c r="AI859" s="17" t="str">
        <f t="shared" si="165"/>
        <v/>
      </c>
      <c r="AJ859" s="17" t="str">
        <f t="shared" si="164"/>
        <v/>
      </c>
      <c r="AK859" s="17" t="str">
        <f t="shared" si="164"/>
        <v/>
      </c>
    </row>
    <row r="860" spans="1:37" hidden="1" x14ac:dyDescent="0.2">
      <c r="A860" s="70" t="str">
        <f t="shared" si="161"/>
        <v/>
      </c>
      <c r="B860" s="228" t="str">
        <f>LEFT(TABLA!BC860,1)</f>
        <v>4</v>
      </c>
      <c r="C860" s="17" t="str">
        <f>TABLA!C860</f>
        <v/>
      </c>
      <c r="D860" s="17">
        <f>TABLA!F860</f>
        <v>0</v>
      </c>
      <c r="E860" s="148">
        <f>TABLA!BD860</f>
        <v>0</v>
      </c>
      <c r="F860" s="148">
        <f>TABLA!BE860</f>
        <v>0</v>
      </c>
      <c r="G860" s="70" t="str">
        <f t="shared" si="162"/>
        <v>0</v>
      </c>
      <c r="H860" s="17" t="str">
        <f t="shared" si="166"/>
        <v/>
      </c>
      <c r="I860" s="17" t="str">
        <f t="shared" si="166"/>
        <v/>
      </c>
      <c r="J860" s="17" t="str">
        <f t="shared" si="166"/>
        <v/>
      </c>
      <c r="K860" s="17" t="str">
        <f t="shared" si="166"/>
        <v/>
      </c>
      <c r="L860" s="17" t="str">
        <f t="shared" si="166"/>
        <v/>
      </c>
      <c r="M860" s="17" t="str">
        <f t="shared" si="166"/>
        <v/>
      </c>
      <c r="N860" s="17" t="str">
        <f t="shared" si="166"/>
        <v/>
      </c>
      <c r="O860" s="17" t="str">
        <f t="shared" si="166"/>
        <v/>
      </c>
      <c r="P860" s="17" t="str">
        <f t="shared" si="166"/>
        <v/>
      </c>
      <c r="Q860" s="17" t="str">
        <f t="shared" si="166"/>
        <v/>
      </c>
      <c r="R860" s="17" t="str">
        <f t="shared" si="166"/>
        <v/>
      </c>
      <c r="S860" s="17" t="str">
        <f t="shared" si="166"/>
        <v/>
      </c>
      <c r="T860" s="17" t="str">
        <f t="shared" si="166"/>
        <v/>
      </c>
      <c r="U860" s="17" t="str">
        <f t="shared" si="166"/>
        <v/>
      </c>
      <c r="V860" s="17" t="str">
        <f t="shared" si="166"/>
        <v/>
      </c>
      <c r="W860" s="17" t="str">
        <f t="shared" si="166"/>
        <v/>
      </c>
      <c r="X860" s="17" t="str">
        <f t="shared" si="165"/>
        <v/>
      </c>
      <c r="Y860" s="17" t="str">
        <f t="shared" si="165"/>
        <v/>
      </c>
      <c r="Z860" s="17" t="str">
        <f t="shared" si="165"/>
        <v/>
      </c>
      <c r="AA860" s="17" t="str">
        <f t="shared" si="165"/>
        <v/>
      </c>
      <c r="AB860" s="17" t="str">
        <f t="shared" si="165"/>
        <v/>
      </c>
      <c r="AC860" s="17" t="str">
        <f t="shared" si="165"/>
        <v/>
      </c>
      <c r="AD860" s="17" t="str">
        <f t="shared" si="165"/>
        <v/>
      </c>
      <c r="AE860" s="17" t="str">
        <f t="shared" si="165"/>
        <v/>
      </c>
      <c r="AF860" s="17" t="str">
        <f t="shared" si="165"/>
        <v/>
      </c>
      <c r="AG860" s="17" t="str">
        <f t="shared" si="165"/>
        <v/>
      </c>
      <c r="AH860" s="17" t="str">
        <f t="shared" si="165"/>
        <v/>
      </c>
      <c r="AI860" s="17" t="str">
        <f t="shared" si="165"/>
        <v/>
      </c>
      <c r="AJ860" s="17" t="str">
        <f t="shared" si="164"/>
        <v/>
      </c>
      <c r="AK860" s="17" t="str">
        <f t="shared" si="164"/>
        <v/>
      </c>
    </row>
    <row r="861" spans="1:37" hidden="1" x14ac:dyDescent="0.2">
      <c r="A861" s="70" t="str">
        <f t="shared" si="161"/>
        <v/>
      </c>
      <c r="B861" s="228" t="str">
        <f>LEFT(TABLA!BC861,1)</f>
        <v>4</v>
      </c>
      <c r="C861" s="17" t="str">
        <f>TABLA!C861</f>
        <v>Ciencias Experimentales</v>
      </c>
      <c r="D861" s="17" t="str">
        <f>TABLA!F861</f>
        <v>F. Ciencias Químicas</v>
      </c>
      <c r="E861" s="148">
        <f>TABLA!BD861</f>
        <v>0</v>
      </c>
      <c r="F861" s="148">
        <f>TABLA!BE861</f>
        <v>0</v>
      </c>
      <c r="G861" s="70" t="str">
        <f t="shared" si="162"/>
        <v>0</v>
      </c>
      <c r="H861" s="17" t="str">
        <f t="shared" si="166"/>
        <v/>
      </c>
      <c r="I861" s="17" t="str">
        <f t="shared" si="166"/>
        <v/>
      </c>
      <c r="J861" s="17" t="str">
        <f t="shared" si="166"/>
        <v/>
      </c>
      <c r="K861" s="17" t="str">
        <f t="shared" si="166"/>
        <v/>
      </c>
      <c r="L861" s="17" t="str">
        <f t="shared" si="166"/>
        <v/>
      </c>
      <c r="M861" s="17" t="str">
        <f t="shared" si="166"/>
        <v/>
      </c>
      <c r="N861" s="17" t="str">
        <f t="shared" si="166"/>
        <v/>
      </c>
      <c r="O861" s="17" t="str">
        <f t="shared" si="166"/>
        <v/>
      </c>
      <c r="P861" s="17" t="str">
        <f t="shared" si="166"/>
        <v/>
      </c>
      <c r="Q861" s="17" t="str">
        <f t="shared" si="166"/>
        <v/>
      </c>
      <c r="R861" s="17" t="str">
        <f t="shared" si="166"/>
        <v/>
      </c>
      <c r="S861" s="17" t="str">
        <f t="shared" si="166"/>
        <v/>
      </c>
      <c r="T861" s="17" t="str">
        <f t="shared" si="166"/>
        <v/>
      </c>
      <c r="U861" s="17" t="str">
        <f t="shared" si="166"/>
        <v/>
      </c>
      <c r="V861" s="17" t="str">
        <f t="shared" si="166"/>
        <v/>
      </c>
      <c r="W861" s="17" t="str">
        <f t="shared" si="166"/>
        <v/>
      </c>
      <c r="X861" s="17" t="str">
        <f t="shared" si="165"/>
        <v/>
      </c>
      <c r="Y861" s="17" t="str">
        <f t="shared" si="165"/>
        <v/>
      </c>
      <c r="Z861" s="17" t="str">
        <f t="shared" si="165"/>
        <v/>
      </c>
      <c r="AA861" s="17" t="str">
        <f t="shared" si="165"/>
        <v/>
      </c>
      <c r="AB861" s="17" t="str">
        <f t="shared" si="165"/>
        <v/>
      </c>
      <c r="AC861" s="17" t="str">
        <f t="shared" si="165"/>
        <v/>
      </c>
      <c r="AD861" s="17" t="str">
        <f t="shared" si="165"/>
        <v/>
      </c>
      <c r="AE861" s="17" t="str">
        <f t="shared" si="165"/>
        <v/>
      </c>
      <c r="AF861" s="17" t="str">
        <f t="shared" si="165"/>
        <v/>
      </c>
      <c r="AG861" s="17" t="str">
        <f t="shared" si="165"/>
        <v/>
      </c>
      <c r="AH861" s="17" t="str">
        <f t="shared" si="165"/>
        <v/>
      </c>
      <c r="AI861" s="17" t="str">
        <f t="shared" si="165"/>
        <v/>
      </c>
      <c r="AJ861" s="17" t="str">
        <f t="shared" si="164"/>
        <v/>
      </c>
      <c r="AK861" s="17" t="str">
        <f t="shared" si="164"/>
        <v/>
      </c>
    </row>
    <row r="862" spans="1:37" hidden="1" x14ac:dyDescent="0.2">
      <c r="A862" s="70" t="str">
        <f t="shared" si="161"/>
        <v/>
      </c>
      <c r="B862" s="228" t="str">
        <f>LEFT(TABLA!BC862,1)</f>
        <v>5</v>
      </c>
      <c r="C862" s="17" t="str">
        <f>TABLA!C862</f>
        <v>Humanidades</v>
      </c>
      <c r="D862" s="17" t="str">
        <f>TABLA!F862</f>
        <v>F. Filología</v>
      </c>
      <c r="E862" s="148">
        <f>TABLA!BD862</f>
        <v>0</v>
      </c>
      <c r="F862" s="148">
        <f>TABLA!BE862</f>
        <v>0</v>
      </c>
      <c r="G862" s="70" t="str">
        <f t="shared" si="162"/>
        <v>0</v>
      </c>
      <c r="H862" s="17" t="str">
        <f t="shared" si="166"/>
        <v/>
      </c>
      <c r="I862" s="17" t="str">
        <f t="shared" si="166"/>
        <v/>
      </c>
      <c r="J862" s="17" t="str">
        <f t="shared" si="166"/>
        <v/>
      </c>
      <c r="K862" s="17" t="str">
        <f t="shared" si="166"/>
        <v/>
      </c>
      <c r="L862" s="17" t="str">
        <f t="shared" si="166"/>
        <v/>
      </c>
      <c r="M862" s="17" t="str">
        <f t="shared" si="166"/>
        <v/>
      </c>
      <c r="N862" s="17" t="str">
        <f t="shared" si="166"/>
        <v/>
      </c>
      <c r="O862" s="17" t="str">
        <f t="shared" si="166"/>
        <v/>
      </c>
      <c r="P862" s="17" t="str">
        <f t="shared" si="166"/>
        <v/>
      </c>
      <c r="Q862" s="17" t="str">
        <f t="shared" si="166"/>
        <v/>
      </c>
      <c r="R862" s="17" t="str">
        <f t="shared" si="166"/>
        <v/>
      </c>
      <c r="S862" s="17" t="str">
        <f t="shared" si="166"/>
        <v/>
      </c>
      <c r="T862" s="17" t="str">
        <f t="shared" si="166"/>
        <v/>
      </c>
      <c r="U862" s="17" t="str">
        <f t="shared" si="166"/>
        <v/>
      </c>
      <c r="V862" s="17" t="str">
        <f t="shared" si="166"/>
        <v/>
      </c>
      <c r="W862" s="17" t="str">
        <f t="shared" si="166"/>
        <v/>
      </c>
      <c r="X862" s="17" t="str">
        <f t="shared" si="165"/>
        <v/>
      </c>
      <c r="Y862" s="17" t="str">
        <f t="shared" si="165"/>
        <v/>
      </c>
      <c r="Z862" s="17" t="str">
        <f t="shared" si="165"/>
        <v/>
      </c>
      <c r="AA862" s="17" t="str">
        <f t="shared" si="165"/>
        <v/>
      </c>
      <c r="AB862" s="17" t="str">
        <f t="shared" si="165"/>
        <v/>
      </c>
      <c r="AC862" s="17" t="str">
        <f t="shared" si="165"/>
        <v/>
      </c>
      <c r="AD862" s="17" t="str">
        <f t="shared" si="165"/>
        <v/>
      </c>
      <c r="AE862" s="17" t="str">
        <f t="shared" si="165"/>
        <v/>
      </c>
      <c r="AF862" s="17" t="str">
        <f t="shared" si="165"/>
        <v/>
      </c>
      <c r="AG862" s="17" t="str">
        <f t="shared" si="165"/>
        <v/>
      </c>
      <c r="AH862" s="17" t="str">
        <f t="shared" si="165"/>
        <v/>
      </c>
      <c r="AI862" s="17" t="str">
        <f t="shared" si="165"/>
        <v/>
      </c>
      <c r="AJ862" s="17" t="str">
        <f t="shared" si="164"/>
        <v/>
      </c>
      <c r="AK862" s="17" t="str">
        <f t="shared" si="164"/>
        <v/>
      </c>
    </row>
    <row r="863" spans="1:37" ht="90.35" hidden="1" x14ac:dyDescent="0.2">
      <c r="A863" s="70" t="str">
        <f t="shared" si="161"/>
        <v xml:space="preserve">PERSONAL; </v>
      </c>
      <c r="B863" s="228" t="str">
        <f>LEFT(TABLA!BC863,1)</f>
        <v>4</v>
      </c>
      <c r="C863" s="17" t="str">
        <f>TABLA!C863</f>
        <v>Humanidades</v>
      </c>
      <c r="D863" s="17" t="str">
        <f>TABLA!F863</f>
        <v>F. Educación - Centro de Formación del Profesorado</v>
      </c>
      <c r="E863" s="148" t="str">
        <f>TABLA!BD863</f>
        <v>El personal de la biblioteca de Educación y Formación del Profesorado tiende a ser poco amable con los usuarios de la biblioteca. Entiendo que lleven trabajando muchos años, pero esa no es justificación para contestar de forma borde cuando es nuestro primer año en esa facultad, provocando mala imagen de la Universidad. Espero que este trato a los nuevos usuarios vaya mejorando en los próximos años. Muchas gracias por su atención</v>
      </c>
      <c r="F863" s="148">
        <f>TABLA!BE863</f>
        <v>0</v>
      </c>
      <c r="G863" s="70" t="str">
        <f t="shared" si="162"/>
        <v>EL PERSONAL DE LA BIBLIOTECA DE EDUCACION Y FORMACION DEL PROFESORADO TIENDE A SER POCO AMABLE CON LOS USUARIOS DE LA BIBLIOTECA. ENTIENDO QUE LLEVEN TRABAJANDO MUCHOS AÑOS, PERO ESA NO ES JUSTIFICACION PARA CONTESTAR DE FORMA BORDE CUANDO ES NUESTRO PRIMER AÑO EN ESA FACULTAD, PROVOCANDO MALA IMAGEN DE LA UNIVERSIDAD. ESPERO QUE ESTE TRATO A LOS NUEVOS USUARIOS VAYA MEJORANDO EN LOS PROXIMOS AÑOS. MUCHAS GRACIAS POR SU ATENCION</v>
      </c>
      <c r="H863" s="17" t="str">
        <f t="shared" si="166"/>
        <v/>
      </c>
      <c r="I863" s="17" t="str">
        <f t="shared" si="166"/>
        <v/>
      </c>
      <c r="J863" s="17" t="str">
        <f t="shared" si="166"/>
        <v/>
      </c>
      <c r="K863" s="17" t="str">
        <f t="shared" si="166"/>
        <v/>
      </c>
      <c r="L863" s="17" t="str">
        <f t="shared" si="166"/>
        <v/>
      </c>
      <c r="M863" s="17" t="str">
        <f t="shared" si="166"/>
        <v/>
      </c>
      <c r="N863" s="17" t="str">
        <f t="shared" si="166"/>
        <v/>
      </c>
      <c r="O863" s="17" t="str">
        <f t="shared" si="166"/>
        <v/>
      </c>
      <c r="P863" s="17" t="str">
        <f t="shared" si="166"/>
        <v/>
      </c>
      <c r="Q863" s="17" t="str">
        <f t="shared" si="166"/>
        <v/>
      </c>
      <c r="R863" s="17" t="str">
        <f t="shared" si="166"/>
        <v/>
      </c>
      <c r="S863" s="17" t="str">
        <f t="shared" si="166"/>
        <v/>
      </c>
      <c r="T863" s="17" t="str">
        <f t="shared" si="166"/>
        <v/>
      </c>
      <c r="U863" s="17" t="str">
        <f t="shared" si="166"/>
        <v/>
      </c>
      <c r="V863" s="17" t="str">
        <f t="shared" si="166"/>
        <v/>
      </c>
      <c r="W863" s="17" t="str">
        <f t="shared" si="166"/>
        <v/>
      </c>
      <c r="X863" s="17" t="str">
        <f t="shared" si="165"/>
        <v/>
      </c>
      <c r="Y863" s="17" t="str">
        <f t="shared" si="165"/>
        <v/>
      </c>
      <c r="Z863" s="17" t="str">
        <f t="shared" si="165"/>
        <v/>
      </c>
      <c r="AA863" s="17" t="str">
        <f t="shared" si="165"/>
        <v xml:space="preserve">PERSONAL; </v>
      </c>
      <c r="AB863" s="17" t="str">
        <f t="shared" si="165"/>
        <v/>
      </c>
      <c r="AC863" s="17" t="str">
        <f t="shared" si="165"/>
        <v/>
      </c>
      <c r="AD863" s="17" t="str">
        <f t="shared" si="165"/>
        <v/>
      </c>
      <c r="AE863" s="17" t="str">
        <f t="shared" si="165"/>
        <v/>
      </c>
      <c r="AF863" s="17" t="str">
        <f t="shared" si="165"/>
        <v/>
      </c>
      <c r="AG863" s="17" t="str">
        <f t="shared" si="165"/>
        <v/>
      </c>
      <c r="AH863" s="17" t="str">
        <f t="shared" si="165"/>
        <v/>
      </c>
      <c r="AI863" s="17" t="str">
        <f t="shared" si="165"/>
        <v/>
      </c>
      <c r="AJ863" s="17" t="str">
        <f t="shared" si="164"/>
        <v/>
      </c>
      <c r="AK863" s="17" t="str">
        <f t="shared" si="164"/>
        <v/>
      </c>
    </row>
    <row r="864" spans="1:37" hidden="1" x14ac:dyDescent="0.2">
      <c r="A864" s="70" t="str">
        <f t="shared" si="161"/>
        <v/>
      </c>
      <c r="B864" s="228" t="str">
        <f>LEFT(TABLA!BC864,1)</f>
        <v>4</v>
      </c>
      <c r="C864" s="17" t="str">
        <f>TABLA!C864</f>
        <v>Ciencias Sociales</v>
      </c>
      <c r="D864" s="17" t="str">
        <f>TABLA!F864</f>
        <v>F. Ciencias de la Documentación</v>
      </c>
      <c r="E864" s="148">
        <f>TABLA!BD864</f>
        <v>0</v>
      </c>
      <c r="F864" s="148">
        <f>TABLA!BE864</f>
        <v>0</v>
      </c>
      <c r="G864" s="70" t="str">
        <f t="shared" si="162"/>
        <v>0</v>
      </c>
      <c r="H864" s="17" t="str">
        <f t="shared" si="166"/>
        <v/>
      </c>
      <c r="I864" s="17" t="str">
        <f t="shared" si="166"/>
        <v/>
      </c>
      <c r="J864" s="17" t="str">
        <f t="shared" si="166"/>
        <v/>
      </c>
      <c r="K864" s="17" t="str">
        <f t="shared" si="166"/>
        <v/>
      </c>
      <c r="L864" s="17" t="str">
        <f t="shared" si="166"/>
        <v/>
      </c>
      <c r="M864" s="17" t="str">
        <f t="shared" si="166"/>
        <v/>
      </c>
      <c r="N864" s="17" t="str">
        <f t="shared" si="166"/>
        <v/>
      </c>
      <c r="O864" s="17" t="str">
        <f t="shared" si="166"/>
        <v/>
      </c>
      <c r="P864" s="17" t="str">
        <f t="shared" si="166"/>
        <v/>
      </c>
      <c r="Q864" s="17" t="str">
        <f t="shared" si="166"/>
        <v/>
      </c>
      <c r="R864" s="17" t="str">
        <f t="shared" si="166"/>
        <v/>
      </c>
      <c r="S864" s="17" t="str">
        <f t="shared" si="166"/>
        <v/>
      </c>
      <c r="T864" s="17" t="str">
        <f t="shared" si="166"/>
        <v/>
      </c>
      <c r="U864" s="17" t="str">
        <f t="shared" si="166"/>
        <v/>
      </c>
      <c r="V864" s="17" t="str">
        <f t="shared" si="166"/>
        <v/>
      </c>
      <c r="W864" s="17" t="str">
        <f t="shared" si="166"/>
        <v/>
      </c>
      <c r="X864" s="17" t="str">
        <f t="shared" si="165"/>
        <v/>
      </c>
      <c r="Y864" s="17" t="str">
        <f t="shared" si="165"/>
        <v/>
      </c>
      <c r="Z864" s="17" t="str">
        <f t="shared" si="165"/>
        <v/>
      </c>
      <c r="AA864" s="17" t="str">
        <f t="shared" si="165"/>
        <v/>
      </c>
      <c r="AB864" s="17" t="str">
        <f t="shared" si="165"/>
        <v/>
      </c>
      <c r="AC864" s="17" t="str">
        <f t="shared" si="165"/>
        <v/>
      </c>
      <c r="AD864" s="17" t="str">
        <f t="shared" si="165"/>
        <v/>
      </c>
      <c r="AE864" s="17" t="str">
        <f t="shared" si="165"/>
        <v/>
      </c>
      <c r="AF864" s="17" t="str">
        <f t="shared" si="165"/>
        <v/>
      </c>
      <c r="AG864" s="17" t="str">
        <f t="shared" si="165"/>
        <v/>
      </c>
      <c r="AH864" s="17" t="str">
        <f t="shared" si="165"/>
        <v/>
      </c>
      <c r="AI864" s="17" t="str">
        <f t="shared" si="165"/>
        <v/>
      </c>
      <c r="AJ864" s="17" t="str">
        <f t="shared" si="164"/>
        <v/>
      </c>
      <c r="AK864" s="17" t="str">
        <f t="shared" si="164"/>
        <v/>
      </c>
    </row>
    <row r="865" spans="1:37" hidden="1" x14ac:dyDescent="0.2">
      <c r="A865" s="70" t="str">
        <f t="shared" si="161"/>
        <v/>
      </c>
      <c r="B865" s="228" t="str">
        <f>LEFT(TABLA!BC865,1)</f>
        <v>4</v>
      </c>
      <c r="C865" s="17" t="str">
        <f>TABLA!C865</f>
        <v>Ciencias Experimentales</v>
      </c>
      <c r="D865" s="17" t="str">
        <f>TABLA!F865</f>
        <v>F. Informática</v>
      </c>
      <c r="E865" s="148">
        <f>TABLA!BD865</f>
        <v>0</v>
      </c>
      <c r="F865" s="148">
        <f>TABLA!BE865</f>
        <v>0</v>
      </c>
      <c r="G865" s="70" t="str">
        <f t="shared" si="162"/>
        <v>0</v>
      </c>
      <c r="H865" s="17" t="str">
        <f t="shared" si="166"/>
        <v/>
      </c>
      <c r="I865" s="17" t="str">
        <f t="shared" si="166"/>
        <v/>
      </c>
      <c r="J865" s="17" t="str">
        <f t="shared" si="166"/>
        <v/>
      </c>
      <c r="K865" s="17" t="str">
        <f t="shared" si="166"/>
        <v/>
      </c>
      <c r="L865" s="17" t="str">
        <f t="shared" si="166"/>
        <v/>
      </c>
      <c r="M865" s="17" t="str">
        <f t="shared" si="166"/>
        <v/>
      </c>
      <c r="N865" s="17" t="str">
        <f t="shared" si="166"/>
        <v/>
      </c>
      <c r="O865" s="17" t="str">
        <f t="shared" si="166"/>
        <v/>
      </c>
      <c r="P865" s="17" t="str">
        <f t="shared" si="166"/>
        <v/>
      </c>
      <c r="Q865" s="17" t="str">
        <f t="shared" si="166"/>
        <v/>
      </c>
      <c r="R865" s="17" t="str">
        <f t="shared" si="166"/>
        <v/>
      </c>
      <c r="S865" s="17" t="str">
        <f t="shared" si="166"/>
        <v/>
      </c>
      <c r="T865" s="17" t="str">
        <f t="shared" si="166"/>
        <v/>
      </c>
      <c r="U865" s="17" t="str">
        <f t="shared" si="166"/>
        <v/>
      </c>
      <c r="V865" s="17" t="str">
        <f t="shared" si="166"/>
        <v/>
      </c>
      <c r="W865" s="17" t="str">
        <f t="shared" si="166"/>
        <v/>
      </c>
      <c r="X865" s="17" t="str">
        <f t="shared" si="165"/>
        <v/>
      </c>
      <c r="Y865" s="17" t="str">
        <f t="shared" si="165"/>
        <v/>
      </c>
      <c r="Z865" s="17" t="str">
        <f t="shared" si="165"/>
        <v/>
      </c>
      <c r="AA865" s="17" t="str">
        <f t="shared" si="165"/>
        <v/>
      </c>
      <c r="AB865" s="17" t="str">
        <f t="shared" si="165"/>
        <v/>
      </c>
      <c r="AC865" s="17" t="str">
        <f t="shared" si="165"/>
        <v/>
      </c>
      <c r="AD865" s="17" t="str">
        <f t="shared" si="165"/>
        <v/>
      </c>
      <c r="AE865" s="17" t="str">
        <f t="shared" si="165"/>
        <v/>
      </c>
      <c r="AF865" s="17" t="str">
        <f t="shared" si="165"/>
        <v/>
      </c>
      <c r="AG865" s="17" t="str">
        <f t="shared" si="165"/>
        <v/>
      </c>
      <c r="AH865" s="17" t="str">
        <f t="shared" si="165"/>
        <v/>
      </c>
      <c r="AI865" s="17" t="str">
        <f t="shared" si="165"/>
        <v/>
      </c>
      <c r="AJ865" s="17" t="str">
        <f t="shared" si="164"/>
        <v/>
      </c>
      <c r="AK865" s="17" t="str">
        <f t="shared" si="164"/>
        <v/>
      </c>
    </row>
    <row r="866" spans="1:37" hidden="1" x14ac:dyDescent="0.2">
      <c r="A866" s="70" t="str">
        <f t="shared" si="161"/>
        <v/>
      </c>
      <c r="B866" s="228" t="str">
        <f>LEFT(TABLA!BC866,1)</f>
        <v>5</v>
      </c>
      <c r="C866" s="17" t="str">
        <f>TABLA!C866</f>
        <v/>
      </c>
      <c r="D866" s="17" t="str">
        <f>TABLA!F866</f>
        <v>Otro</v>
      </c>
      <c r="E866" s="148">
        <f>TABLA!BD866</f>
        <v>0</v>
      </c>
      <c r="F866" s="148">
        <f>TABLA!BE866</f>
        <v>0</v>
      </c>
      <c r="G866" s="70" t="str">
        <f t="shared" si="162"/>
        <v>0</v>
      </c>
      <c r="H866" s="17" t="str">
        <f t="shared" si="166"/>
        <v/>
      </c>
      <c r="I866" s="17" t="str">
        <f t="shared" si="166"/>
        <v/>
      </c>
      <c r="J866" s="17" t="str">
        <f t="shared" si="166"/>
        <v/>
      </c>
      <c r="K866" s="17" t="str">
        <f t="shared" si="166"/>
        <v/>
      </c>
      <c r="L866" s="17" t="str">
        <f t="shared" si="166"/>
        <v/>
      </c>
      <c r="M866" s="17" t="str">
        <f t="shared" si="166"/>
        <v/>
      </c>
      <c r="N866" s="17" t="str">
        <f t="shared" si="166"/>
        <v/>
      </c>
      <c r="O866" s="17" t="str">
        <f t="shared" si="166"/>
        <v/>
      </c>
      <c r="P866" s="17" t="str">
        <f t="shared" si="166"/>
        <v/>
      </c>
      <c r="Q866" s="17" t="str">
        <f t="shared" si="166"/>
        <v/>
      </c>
      <c r="R866" s="17" t="str">
        <f t="shared" si="166"/>
        <v/>
      </c>
      <c r="S866" s="17" t="str">
        <f t="shared" si="166"/>
        <v/>
      </c>
      <c r="T866" s="17" t="str">
        <f t="shared" si="166"/>
        <v/>
      </c>
      <c r="U866" s="17" t="str">
        <f t="shared" si="166"/>
        <v/>
      </c>
      <c r="V866" s="17" t="str">
        <f t="shared" si="166"/>
        <v/>
      </c>
      <c r="W866" s="17" t="str">
        <f t="shared" si="166"/>
        <v/>
      </c>
      <c r="X866" s="17" t="str">
        <f t="shared" si="165"/>
        <v/>
      </c>
      <c r="Y866" s="17" t="str">
        <f t="shared" si="165"/>
        <v/>
      </c>
      <c r="Z866" s="17" t="str">
        <f t="shared" si="165"/>
        <v/>
      </c>
      <c r="AA866" s="17" t="str">
        <f t="shared" si="165"/>
        <v/>
      </c>
      <c r="AB866" s="17" t="str">
        <f t="shared" si="165"/>
        <v/>
      </c>
      <c r="AC866" s="17" t="str">
        <f t="shared" si="165"/>
        <v/>
      </c>
      <c r="AD866" s="17" t="str">
        <f t="shared" si="165"/>
        <v/>
      </c>
      <c r="AE866" s="17" t="str">
        <f t="shared" si="165"/>
        <v/>
      </c>
      <c r="AF866" s="17" t="str">
        <f t="shared" si="165"/>
        <v/>
      </c>
      <c r="AG866" s="17" t="str">
        <f t="shared" si="165"/>
        <v/>
      </c>
      <c r="AH866" s="17" t="str">
        <f t="shared" si="165"/>
        <v/>
      </c>
      <c r="AI866" s="17" t="str">
        <f t="shared" si="165"/>
        <v/>
      </c>
      <c r="AJ866" s="17" t="str">
        <f t="shared" si="164"/>
        <v/>
      </c>
      <c r="AK866" s="17" t="str">
        <f t="shared" si="164"/>
        <v/>
      </c>
    </row>
    <row r="867" spans="1:37" hidden="1" x14ac:dyDescent="0.2">
      <c r="A867" s="70" t="str">
        <f t="shared" si="161"/>
        <v/>
      </c>
      <c r="B867" s="228" t="str">
        <f>LEFT(TABLA!BC867,1)</f>
        <v>4</v>
      </c>
      <c r="C867" s="17" t="str">
        <f>TABLA!C867</f>
        <v>Ciencias Experimentales</v>
      </c>
      <c r="D867" s="17" t="str">
        <f>TABLA!F867</f>
        <v>F. Ciencias Físicas</v>
      </c>
      <c r="E867" s="148">
        <f>TABLA!BD867</f>
        <v>0</v>
      </c>
      <c r="F867" s="148">
        <f>TABLA!BE867</f>
        <v>0</v>
      </c>
      <c r="G867" s="70" t="str">
        <f t="shared" si="162"/>
        <v>0</v>
      </c>
      <c r="H867" s="17" t="str">
        <f t="shared" si="166"/>
        <v/>
      </c>
      <c r="I867" s="17" t="str">
        <f t="shared" si="166"/>
        <v/>
      </c>
      <c r="J867" s="17" t="str">
        <f t="shared" si="166"/>
        <v/>
      </c>
      <c r="K867" s="17" t="str">
        <f t="shared" si="166"/>
        <v/>
      </c>
      <c r="L867" s="17" t="str">
        <f t="shared" si="166"/>
        <v/>
      </c>
      <c r="M867" s="17" t="str">
        <f t="shared" si="166"/>
        <v/>
      </c>
      <c r="N867" s="17" t="str">
        <f t="shared" si="166"/>
        <v/>
      </c>
      <c r="O867" s="17" t="str">
        <f t="shared" si="166"/>
        <v/>
      </c>
      <c r="P867" s="17" t="str">
        <f t="shared" si="166"/>
        <v/>
      </c>
      <c r="Q867" s="17" t="str">
        <f t="shared" si="166"/>
        <v/>
      </c>
      <c r="R867" s="17" t="str">
        <f t="shared" si="166"/>
        <v/>
      </c>
      <c r="S867" s="17" t="str">
        <f t="shared" si="166"/>
        <v/>
      </c>
      <c r="T867" s="17" t="str">
        <f t="shared" si="166"/>
        <v/>
      </c>
      <c r="U867" s="17" t="str">
        <f t="shared" si="166"/>
        <v/>
      </c>
      <c r="V867" s="17" t="str">
        <f t="shared" si="166"/>
        <v/>
      </c>
      <c r="W867" s="17" t="str">
        <f t="shared" si="166"/>
        <v/>
      </c>
      <c r="X867" s="17" t="str">
        <f t="shared" si="165"/>
        <v/>
      </c>
      <c r="Y867" s="17" t="str">
        <f t="shared" si="165"/>
        <v/>
      </c>
      <c r="Z867" s="17" t="str">
        <f t="shared" si="165"/>
        <v/>
      </c>
      <c r="AA867" s="17" t="str">
        <f t="shared" si="165"/>
        <v/>
      </c>
      <c r="AB867" s="17" t="str">
        <f t="shared" si="165"/>
        <v/>
      </c>
      <c r="AC867" s="17" t="str">
        <f t="shared" si="165"/>
        <v/>
      </c>
      <c r="AD867" s="17" t="str">
        <f t="shared" si="165"/>
        <v/>
      </c>
      <c r="AE867" s="17" t="str">
        <f t="shared" si="165"/>
        <v/>
      </c>
      <c r="AF867" s="17" t="str">
        <f t="shared" si="165"/>
        <v/>
      </c>
      <c r="AG867" s="17" t="str">
        <f t="shared" si="165"/>
        <v/>
      </c>
      <c r="AH867" s="17" t="str">
        <f t="shared" si="165"/>
        <v/>
      </c>
      <c r="AI867" s="17" t="str">
        <f t="shared" si="165"/>
        <v/>
      </c>
      <c r="AJ867" s="17" t="str">
        <f t="shared" si="164"/>
        <v/>
      </c>
      <c r="AK867" s="17" t="str">
        <f t="shared" si="164"/>
        <v/>
      </c>
    </row>
    <row r="868" spans="1:37" hidden="1" x14ac:dyDescent="0.2">
      <c r="A868" s="70" t="str">
        <f t="shared" si="161"/>
        <v/>
      </c>
      <c r="B868" s="228" t="str">
        <f>LEFT(TABLA!BC868,1)</f>
        <v>3</v>
      </c>
      <c r="C868" s="17" t="str">
        <f>TABLA!C868</f>
        <v>Humanidades</v>
      </c>
      <c r="D868" s="17" t="str">
        <f>TABLA!F868</f>
        <v>F. Filosofía</v>
      </c>
      <c r="E868" s="148">
        <f>TABLA!BD868</f>
        <v>0</v>
      </c>
      <c r="F868" s="148">
        <f>TABLA!BE868</f>
        <v>0</v>
      </c>
      <c r="G868" s="70" t="str">
        <f t="shared" si="162"/>
        <v>0</v>
      </c>
      <c r="H868" s="17" t="str">
        <f t="shared" si="166"/>
        <v/>
      </c>
      <c r="I868" s="17" t="str">
        <f t="shared" si="166"/>
        <v/>
      </c>
      <c r="J868" s="17" t="str">
        <f t="shared" si="166"/>
        <v/>
      </c>
      <c r="K868" s="17" t="str">
        <f t="shared" si="166"/>
        <v/>
      </c>
      <c r="L868" s="17" t="str">
        <f t="shared" si="166"/>
        <v/>
      </c>
      <c r="M868" s="17" t="str">
        <f t="shared" si="166"/>
        <v/>
      </c>
      <c r="N868" s="17" t="str">
        <f t="shared" si="166"/>
        <v/>
      </c>
      <c r="O868" s="17" t="str">
        <f t="shared" si="166"/>
        <v/>
      </c>
      <c r="P868" s="17" t="str">
        <f t="shared" si="166"/>
        <v/>
      </c>
      <c r="Q868" s="17" t="str">
        <f t="shared" si="166"/>
        <v/>
      </c>
      <c r="R868" s="17" t="str">
        <f t="shared" si="166"/>
        <v/>
      </c>
      <c r="S868" s="17" t="str">
        <f t="shared" si="166"/>
        <v/>
      </c>
      <c r="T868" s="17" t="str">
        <f t="shared" si="166"/>
        <v/>
      </c>
      <c r="U868" s="17" t="str">
        <f t="shared" si="166"/>
        <v/>
      </c>
      <c r="V868" s="17" t="str">
        <f t="shared" si="166"/>
        <v/>
      </c>
      <c r="W868" s="17" t="str">
        <f t="shared" si="166"/>
        <v/>
      </c>
      <c r="X868" s="17" t="str">
        <f t="shared" si="165"/>
        <v/>
      </c>
      <c r="Y868" s="17" t="str">
        <f t="shared" si="165"/>
        <v/>
      </c>
      <c r="Z868" s="17" t="str">
        <f t="shared" si="165"/>
        <v/>
      </c>
      <c r="AA868" s="17" t="str">
        <f t="shared" si="165"/>
        <v/>
      </c>
      <c r="AB868" s="17" t="str">
        <f t="shared" ref="X868:AI887" si="167">IFERROR((IF(FIND(AB$2,$G868,1)&gt;0,AB$3)),"")</f>
        <v/>
      </c>
      <c r="AC868" s="17" t="str">
        <f t="shared" si="167"/>
        <v/>
      </c>
      <c r="AD868" s="17" t="str">
        <f t="shared" si="167"/>
        <v/>
      </c>
      <c r="AE868" s="17" t="str">
        <f t="shared" si="167"/>
        <v/>
      </c>
      <c r="AF868" s="17" t="str">
        <f t="shared" si="167"/>
        <v/>
      </c>
      <c r="AG868" s="17" t="str">
        <f t="shared" si="167"/>
        <v/>
      </c>
      <c r="AH868" s="17" t="str">
        <f t="shared" si="167"/>
        <v/>
      </c>
      <c r="AI868" s="17" t="str">
        <f t="shared" si="167"/>
        <v/>
      </c>
      <c r="AJ868" s="17" t="str">
        <f t="shared" si="164"/>
        <v/>
      </c>
      <c r="AK868" s="17" t="str">
        <f t="shared" si="164"/>
        <v/>
      </c>
    </row>
    <row r="869" spans="1:37" hidden="1" x14ac:dyDescent="0.2">
      <c r="A869" s="70" t="str">
        <f t="shared" si="161"/>
        <v/>
      </c>
      <c r="B869" s="228" t="str">
        <f>LEFT(TABLA!BC869,1)</f>
        <v>4</v>
      </c>
      <c r="C869" s="17" t="str">
        <f>TABLA!C869</f>
        <v>Ciencias Experimentales</v>
      </c>
      <c r="D869" s="17" t="str">
        <f>TABLA!F869</f>
        <v>F. Ciencias Biológicas</v>
      </c>
      <c r="E869" s="148">
        <f>TABLA!BD869</f>
        <v>0</v>
      </c>
      <c r="F869" s="148">
        <f>TABLA!BE869</f>
        <v>0</v>
      </c>
      <c r="G869" s="70" t="str">
        <f t="shared" si="162"/>
        <v>0</v>
      </c>
      <c r="H869" s="17" t="str">
        <f t="shared" si="166"/>
        <v/>
      </c>
      <c r="I869" s="17" t="str">
        <f t="shared" si="166"/>
        <v/>
      </c>
      <c r="J869" s="17" t="str">
        <f t="shared" si="166"/>
        <v/>
      </c>
      <c r="K869" s="17" t="str">
        <f t="shared" si="166"/>
        <v/>
      </c>
      <c r="L869" s="17" t="str">
        <f t="shared" si="166"/>
        <v/>
      </c>
      <c r="M869" s="17" t="str">
        <f t="shared" si="166"/>
        <v/>
      </c>
      <c r="N869" s="17" t="str">
        <f t="shared" si="166"/>
        <v/>
      </c>
      <c r="O869" s="17" t="str">
        <f t="shared" si="166"/>
        <v/>
      </c>
      <c r="P869" s="17" t="str">
        <f t="shared" si="166"/>
        <v/>
      </c>
      <c r="Q869" s="17" t="str">
        <f t="shared" si="166"/>
        <v/>
      </c>
      <c r="R869" s="17" t="str">
        <f t="shared" si="166"/>
        <v/>
      </c>
      <c r="S869" s="17" t="str">
        <f t="shared" si="166"/>
        <v/>
      </c>
      <c r="T869" s="17" t="str">
        <f t="shared" si="166"/>
        <v/>
      </c>
      <c r="U869" s="17" t="str">
        <f t="shared" si="166"/>
        <v/>
      </c>
      <c r="V869" s="17" t="str">
        <f t="shared" si="166"/>
        <v/>
      </c>
      <c r="W869" s="17" t="str">
        <f t="shared" si="166"/>
        <v/>
      </c>
      <c r="X869" s="17" t="str">
        <f t="shared" si="167"/>
        <v/>
      </c>
      <c r="Y869" s="17" t="str">
        <f t="shared" si="167"/>
        <v/>
      </c>
      <c r="Z869" s="17" t="str">
        <f t="shared" si="167"/>
        <v/>
      </c>
      <c r="AA869" s="17" t="str">
        <f t="shared" si="167"/>
        <v/>
      </c>
      <c r="AB869" s="17" t="str">
        <f t="shared" si="167"/>
        <v/>
      </c>
      <c r="AC869" s="17" t="str">
        <f t="shared" si="167"/>
        <v/>
      </c>
      <c r="AD869" s="17" t="str">
        <f t="shared" si="167"/>
        <v/>
      </c>
      <c r="AE869" s="17" t="str">
        <f t="shared" si="167"/>
        <v/>
      </c>
      <c r="AF869" s="17" t="str">
        <f t="shared" si="167"/>
        <v/>
      </c>
      <c r="AG869" s="17" t="str">
        <f t="shared" si="167"/>
        <v/>
      </c>
      <c r="AH869" s="17" t="str">
        <f t="shared" si="167"/>
        <v/>
      </c>
      <c r="AI869" s="17" t="str">
        <f t="shared" si="167"/>
        <v/>
      </c>
      <c r="AJ869" s="17" t="str">
        <f t="shared" si="164"/>
        <v/>
      </c>
      <c r="AK869" s="17" t="str">
        <f t="shared" si="164"/>
        <v/>
      </c>
    </row>
    <row r="870" spans="1:37" hidden="1" x14ac:dyDescent="0.2">
      <c r="A870" s="70" t="str">
        <f t="shared" si="161"/>
        <v/>
      </c>
      <c r="B870" s="228" t="str">
        <f>LEFT(TABLA!BC870,1)</f>
        <v>5</v>
      </c>
      <c r="C870" s="17" t="str">
        <f>TABLA!C870</f>
        <v/>
      </c>
      <c r="D870" s="17">
        <f>TABLA!F870</f>
        <v>0</v>
      </c>
      <c r="E870" s="148">
        <f>TABLA!BD870</f>
        <v>0</v>
      </c>
      <c r="F870" s="148">
        <f>TABLA!BE870</f>
        <v>0</v>
      </c>
      <c r="G870" s="70" t="str">
        <f t="shared" si="162"/>
        <v>0</v>
      </c>
      <c r="H870" s="17" t="str">
        <f t="shared" si="166"/>
        <v/>
      </c>
      <c r="I870" s="17" t="str">
        <f t="shared" si="166"/>
        <v/>
      </c>
      <c r="J870" s="17" t="str">
        <f t="shared" si="166"/>
        <v/>
      </c>
      <c r="K870" s="17" t="str">
        <f t="shared" si="166"/>
        <v/>
      </c>
      <c r="L870" s="17" t="str">
        <f t="shared" si="166"/>
        <v/>
      </c>
      <c r="M870" s="17" t="str">
        <f t="shared" si="166"/>
        <v/>
      </c>
      <c r="N870" s="17" t="str">
        <f t="shared" si="166"/>
        <v/>
      </c>
      <c r="O870" s="17" t="str">
        <f t="shared" si="166"/>
        <v/>
      </c>
      <c r="P870" s="17" t="str">
        <f t="shared" si="166"/>
        <v/>
      </c>
      <c r="Q870" s="17" t="str">
        <f t="shared" si="166"/>
        <v/>
      </c>
      <c r="R870" s="17" t="str">
        <f t="shared" si="166"/>
        <v/>
      </c>
      <c r="S870" s="17" t="str">
        <f t="shared" si="166"/>
        <v/>
      </c>
      <c r="T870" s="17" t="str">
        <f t="shared" si="166"/>
        <v/>
      </c>
      <c r="U870" s="17" t="str">
        <f t="shared" si="166"/>
        <v/>
      </c>
      <c r="V870" s="17" t="str">
        <f t="shared" si="166"/>
        <v/>
      </c>
      <c r="W870" s="17" t="str">
        <f t="shared" si="166"/>
        <v/>
      </c>
      <c r="X870" s="17" t="str">
        <f t="shared" si="167"/>
        <v/>
      </c>
      <c r="Y870" s="17" t="str">
        <f t="shared" si="167"/>
        <v/>
      </c>
      <c r="Z870" s="17" t="str">
        <f t="shared" si="167"/>
        <v/>
      </c>
      <c r="AA870" s="17" t="str">
        <f t="shared" si="167"/>
        <v/>
      </c>
      <c r="AB870" s="17" t="str">
        <f t="shared" si="167"/>
        <v/>
      </c>
      <c r="AC870" s="17" t="str">
        <f t="shared" si="167"/>
        <v/>
      </c>
      <c r="AD870" s="17" t="str">
        <f t="shared" si="167"/>
        <v/>
      </c>
      <c r="AE870" s="17" t="str">
        <f t="shared" si="167"/>
        <v/>
      </c>
      <c r="AF870" s="17" t="str">
        <f t="shared" si="167"/>
        <v/>
      </c>
      <c r="AG870" s="17" t="str">
        <f t="shared" si="167"/>
        <v/>
      </c>
      <c r="AH870" s="17" t="str">
        <f t="shared" si="167"/>
        <v/>
      </c>
      <c r="AI870" s="17" t="str">
        <f t="shared" si="167"/>
        <v/>
      </c>
      <c r="AJ870" s="17" t="str">
        <f t="shared" si="164"/>
        <v/>
      </c>
      <c r="AK870" s="17" t="str">
        <f t="shared" si="164"/>
        <v/>
      </c>
    </row>
    <row r="871" spans="1:37" hidden="1" x14ac:dyDescent="0.2">
      <c r="A871" s="70" t="str">
        <f t="shared" si="161"/>
        <v/>
      </c>
      <c r="B871" s="228" t="str">
        <f>LEFT(TABLA!BC871,1)</f>
        <v>5</v>
      </c>
      <c r="C871" s="17" t="str">
        <f>TABLA!C871</f>
        <v/>
      </c>
      <c r="D871" s="17">
        <f>TABLA!F871</f>
        <v>0</v>
      </c>
      <c r="E871" s="148">
        <f>TABLA!BD871</f>
        <v>0</v>
      </c>
      <c r="F871" s="148">
        <f>TABLA!BE871</f>
        <v>0</v>
      </c>
      <c r="G871" s="70" t="str">
        <f t="shared" si="162"/>
        <v>0</v>
      </c>
      <c r="H871" s="17" t="str">
        <f t="shared" si="166"/>
        <v/>
      </c>
      <c r="I871" s="17" t="str">
        <f t="shared" si="166"/>
        <v/>
      </c>
      <c r="J871" s="17" t="str">
        <f t="shared" si="166"/>
        <v/>
      </c>
      <c r="K871" s="17" t="str">
        <f t="shared" si="166"/>
        <v/>
      </c>
      <c r="L871" s="17" t="str">
        <f t="shared" si="166"/>
        <v/>
      </c>
      <c r="M871" s="17" t="str">
        <f t="shared" si="166"/>
        <v/>
      </c>
      <c r="N871" s="17" t="str">
        <f t="shared" ref="H871:W887" si="168">IFERROR((IF(FIND(N$2,$G871,1)&gt;0,N$3)),"")</f>
        <v/>
      </c>
      <c r="O871" s="17" t="str">
        <f t="shared" si="168"/>
        <v/>
      </c>
      <c r="P871" s="17" t="str">
        <f t="shared" si="168"/>
        <v/>
      </c>
      <c r="Q871" s="17" t="str">
        <f t="shared" si="168"/>
        <v/>
      </c>
      <c r="R871" s="17" t="str">
        <f t="shared" si="168"/>
        <v/>
      </c>
      <c r="S871" s="17" t="str">
        <f t="shared" si="168"/>
        <v/>
      </c>
      <c r="T871" s="17" t="str">
        <f t="shared" si="168"/>
        <v/>
      </c>
      <c r="U871" s="17" t="str">
        <f t="shared" si="168"/>
        <v/>
      </c>
      <c r="V871" s="17" t="str">
        <f t="shared" si="168"/>
        <v/>
      </c>
      <c r="W871" s="17" t="str">
        <f t="shared" si="168"/>
        <v/>
      </c>
      <c r="X871" s="17" t="str">
        <f t="shared" si="167"/>
        <v/>
      </c>
      <c r="Y871" s="17" t="str">
        <f t="shared" si="167"/>
        <v/>
      </c>
      <c r="Z871" s="17" t="str">
        <f t="shared" si="167"/>
        <v/>
      </c>
      <c r="AA871" s="17" t="str">
        <f t="shared" si="167"/>
        <v/>
      </c>
      <c r="AB871" s="17" t="str">
        <f t="shared" si="167"/>
        <v/>
      </c>
      <c r="AC871" s="17" t="str">
        <f t="shared" si="167"/>
        <v/>
      </c>
      <c r="AD871" s="17" t="str">
        <f t="shared" si="167"/>
        <v/>
      </c>
      <c r="AE871" s="17" t="str">
        <f t="shared" si="167"/>
        <v/>
      </c>
      <c r="AF871" s="17" t="str">
        <f t="shared" si="167"/>
        <v/>
      </c>
      <c r="AG871" s="17" t="str">
        <f t="shared" si="167"/>
        <v/>
      </c>
      <c r="AH871" s="17" t="str">
        <f t="shared" si="167"/>
        <v/>
      </c>
      <c r="AI871" s="17" t="str">
        <f t="shared" si="167"/>
        <v/>
      </c>
      <c r="AJ871" s="17" t="str">
        <f t="shared" si="164"/>
        <v/>
      </c>
      <c r="AK871" s="17" t="str">
        <f t="shared" si="164"/>
        <v/>
      </c>
    </row>
    <row r="872" spans="1:37" hidden="1" x14ac:dyDescent="0.2">
      <c r="A872" s="70" t="str">
        <f t="shared" si="161"/>
        <v/>
      </c>
      <c r="B872" s="228" t="str">
        <f>LEFT(TABLA!BC872,1)</f>
        <v>5</v>
      </c>
      <c r="C872" s="17" t="str">
        <f>TABLA!C872</f>
        <v>Ciencias Experimentales</v>
      </c>
      <c r="D872" s="17" t="str">
        <f>TABLA!F872</f>
        <v>F. Ciencias Matemáticas</v>
      </c>
      <c r="E872" s="148">
        <f>TABLA!BD872</f>
        <v>0</v>
      </c>
      <c r="F872" s="148">
        <f>TABLA!BE872</f>
        <v>0</v>
      </c>
      <c r="G872" s="70" t="str">
        <f t="shared" si="162"/>
        <v>0</v>
      </c>
      <c r="H872" s="17" t="str">
        <f t="shared" si="168"/>
        <v/>
      </c>
      <c r="I872" s="17" t="str">
        <f t="shared" si="168"/>
        <v/>
      </c>
      <c r="J872" s="17" t="str">
        <f t="shared" si="168"/>
        <v/>
      </c>
      <c r="K872" s="17" t="str">
        <f t="shared" si="168"/>
        <v/>
      </c>
      <c r="L872" s="17" t="str">
        <f t="shared" si="168"/>
        <v/>
      </c>
      <c r="M872" s="17" t="str">
        <f t="shared" si="168"/>
        <v/>
      </c>
      <c r="N872" s="17" t="str">
        <f t="shared" si="168"/>
        <v/>
      </c>
      <c r="O872" s="17" t="str">
        <f t="shared" si="168"/>
        <v/>
      </c>
      <c r="P872" s="17" t="str">
        <f t="shared" si="168"/>
        <v/>
      </c>
      <c r="Q872" s="17" t="str">
        <f t="shared" si="168"/>
        <v/>
      </c>
      <c r="R872" s="17" t="str">
        <f t="shared" si="168"/>
        <v/>
      </c>
      <c r="S872" s="17" t="str">
        <f t="shared" si="168"/>
        <v/>
      </c>
      <c r="T872" s="17" t="str">
        <f t="shared" si="168"/>
        <v/>
      </c>
      <c r="U872" s="17" t="str">
        <f t="shared" si="168"/>
        <v/>
      </c>
      <c r="V872" s="17" t="str">
        <f t="shared" si="168"/>
        <v/>
      </c>
      <c r="W872" s="17" t="str">
        <f t="shared" si="168"/>
        <v/>
      </c>
      <c r="X872" s="17" t="str">
        <f t="shared" si="167"/>
        <v/>
      </c>
      <c r="Y872" s="17" t="str">
        <f t="shared" si="167"/>
        <v/>
      </c>
      <c r="Z872" s="17" t="str">
        <f t="shared" si="167"/>
        <v/>
      </c>
      <c r="AA872" s="17" t="str">
        <f t="shared" si="167"/>
        <v/>
      </c>
      <c r="AB872" s="17" t="str">
        <f t="shared" si="167"/>
        <v/>
      </c>
      <c r="AC872" s="17" t="str">
        <f t="shared" si="167"/>
        <v/>
      </c>
      <c r="AD872" s="17" t="str">
        <f t="shared" si="167"/>
        <v/>
      </c>
      <c r="AE872" s="17" t="str">
        <f t="shared" si="167"/>
        <v/>
      </c>
      <c r="AF872" s="17" t="str">
        <f t="shared" si="167"/>
        <v/>
      </c>
      <c r="AG872" s="17" t="str">
        <f t="shared" si="167"/>
        <v/>
      </c>
      <c r="AH872" s="17" t="str">
        <f t="shared" si="167"/>
        <v/>
      </c>
      <c r="AI872" s="17" t="str">
        <f t="shared" si="167"/>
        <v/>
      </c>
      <c r="AJ872" s="17" t="str">
        <f t="shared" si="164"/>
        <v/>
      </c>
      <c r="AK872" s="17" t="str">
        <f t="shared" si="164"/>
        <v/>
      </c>
    </row>
    <row r="873" spans="1:37" ht="64.55" hidden="1" x14ac:dyDescent="0.2">
      <c r="A873" s="70" t="str">
        <f t="shared" si="161"/>
        <v xml:space="preserve">CARNÉ; CURSOS FORMACION INFORMACIÓN; </v>
      </c>
      <c r="B873" s="228" t="str">
        <f>LEFT(TABLA!BC873,1)</f>
        <v>3</v>
      </c>
      <c r="C873" s="17" t="str">
        <f>TABLA!C873</f>
        <v>Humanidades</v>
      </c>
      <c r="D873" s="17" t="str">
        <f>TABLA!F873</f>
        <v>F. Educación - Centro de Formación del Profesorado</v>
      </c>
      <c r="E873" s="148" t="str">
        <f>TABLA!BD873</f>
        <v>En la biblioteca de educación encontrar todos los recursos físicos puede llegar a ser complicado. Pondría más facilidades para ello. Por otra parte, pondría carnet universitario físico debido a que en la biblioteca en algunas zonas hay dificultad de conexión y no sé puede llegar a acceder a el.</v>
      </c>
      <c r="F873" s="148">
        <f>TABLA!BE873</f>
        <v>0</v>
      </c>
      <c r="G873" s="70" t="str">
        <f t="shared" si="162"/>
        <v>EN LA BIBLIOTECA DE EDUCACION ENCONTRAR TODOS LOS RECURSOS FISICOS PUEDE LLEGAR A SER COMPLICADO. PONDRIA MAS FACILIDADES PARA ELLO. POR OTRA PARTE, PONDRIA CARNET UNIVERSITARIO FISICO DEBIDO A QUE EN LA BIBLIOTECA EN ALGUNAS ZONAS HAY DIFICULTAD DE CONEXION Y NO SE PUEDE LLEGAR A ACCEDER A EL.</v>
      </c>
      <c r="H873" s="17" t="str">
        <f t="shared" si="168"/>
        <v/>
      </c>
      <c r="I873" s="17" t="str">
        <f t="shared" si="168"/>
        <v/>
      </c>
      <c r="J873" s="17" t="str">
        <f t="shared" si="168"/>
        <v/>
      </c>
      <c r="K873" s="17" t="str">
        <f t="shared" si="168"/>
        <v xml:space="preserve">CARNÉ; </v>
      </c>
      <c r="L873" s="17" t="str">
        <f t="shared" si="168"/>
        <v/>
      </c>
      <c r="M873" s="17" t="str">
        <f t="shared" si="168"/>
        <v xml:space="preserve">CURSOS FORMACION INFORMACIÓN; </v>
      </c>
      <c r="N873" s="17" t="str">
        <f t="shared" si="168"/>
        <v/>
      </c>
      <c r="O873" s="17" t="str">
        <f t="shared" si="168"/>
        <v/>
      </c>
      <c r="P873" s="17" t="str">
        <f t="shared" si="168"/>
        <v/>
      </c>
      <c r="Q873" s="17" t="str">
        <f t="shared" si="168"/>
        <v/>
      </c>
      <c r="R873" s="17" t="str">
        <f t="shared" si="168"/>
        <v/>
      </c>
      <c r="S873" s="17" t="str">
        <f t="shared" si="168"/>
        <v/>
      </c>
      <c r="T873" s="17" t="str">
        <f t="shared" si="168"/>
        <v/>
      </c>
      <c r="U873" s="17" t="str">
        <f t="shared" si="168"/>
        <v/>
      </c>
      <c r="V873" s="17" t="str">
        <f t="shared" si="168"/>
        <v/>
      </c>
      <c r="W873" s="17" t="str">
        <f t="shared" si="168"/>
        <v/>
      </c>
      <c r="X873" s="17" t="str">
        <f t="shared" si="167"/>
        <v/>
      </c>
      <c r="Y873" s="17" t="str">
        <f t="shared" si="167"/>
        <v/>
      </c>
      <c r="Z873" s="17" t="str">
        <f t="shared" si="167"/>
        <v/>
      </c>
      <c r="AA873" s="17" t="str">
        <f t="shared" si="167"/>
        <v/>
      </c>
      <c r="AB873" s="17" t="str">
        <f t="shared" si="167"/>
        <v/>
      </c>
      <c r="AC873" s="17" t="str">
        <f t="shared" si="167"/>
        <v/>
      </c>
      <c r="AD873" s="17" t="str">
        <f t="shared" si="167"/>
        <v/>
      </c>
      <c r="AE873" s="17" t="str">
        <f t="shared" si="167"/>
        <v/>
      </c>
      <c r="AF873" s="17" t="str">
        <f t="shared" si="167"/>
        <v/>
      </c>
      <c r="AG873" s="17" t="str">
        <f t="shared" si="167"/>
        <v/>
      </c>
      <c r="AH873" s="17" t="str">
        <f t="shared" si="167"/>
        <v/>
      </c>
      <c r="AI873" s="17" t="str">
        <f t="shared" si="167"/>
        <v/>
      </c>
      <c r="AJ873" s="17" t="str">
        <f t="shared" si="164"/>
        <v/>
      </c>
      <c r="AK873" s="17" t="str">
        <f t="shared" si="164"/>
        <v/>
      </c>
    </row>
    <row r="874" spans="1:37" hidden="1" x14ac:dyDescent="0.2">
      <c r="A874" s="70" t="str">
        <f t="shared" si="161"/>
        <v/>
      </c>
      <c r="B874" s="228" t="str">
        <f>LEFT(TABLA!BC874,1)</f>
        <v>5</v>
      </c>
      <c r="C874" s="17" t="str">
        <f>TABLA!C874</f>
        <v>Ciencias de la Salud</v>
      </c>
      <c r="D874" s="17" t="str">
        <f>TABLA!F874</f>
        <v>F. Veterinaria</v>
      </c>
      <c r="E874" s="148">
        <f>TABLA!BD874</f>
        <v>0</v>
      </c>
      <c r="F874" s="148">
        <f>TABLA!BE874</f>
        <v>0</v>
      </c>
      <c r="G874" s="70" t="str">
        <f t="shared" si="162"/>
        <v>0</v>
      </c>
      <c r="H874" s="17" t="str">
        <f t="shared" si="168"/>
        <v/>
      </c>
      <c r="I874" s="17" t="str">
        <f t="shared" si="168"/>
        <v/>
      </c>
      <c r="J874" s="17" t="str">
        <f t="shared" si="168"/>
        <v/>
      </c>
      <c r="K874" s="17" t="str">
        <f t="shared" si="168"/>
        <v/>
      </c>
      <c r="L874" s="17" t="str">
        <f t="shared" si="168"/>
        <v/>
      </c>
      <c r="M874" s="17" t="str">
        <f t="shared" si="168"/>
        <v/>
      </c>
      <c r="N874" s="17" t="str">
        <f t="shared" si="168"/>
        <v/>
      </c>
      <c r="O874" s="17" t="str">
        <f t="shared" si="168"/>
        <v/>
      </c>
      <c r="P874" s="17" t="str">
        <f t="shared" si="168"/>
        <v/>
      </c>
      <c r="Q874" s="17" t="str">
        <f t="shared" si="168"/>
        <v/>
      </c>
      <c r="R874" s="17" t="str">
        <f t="shared" si="168"/>
        <v/>
      </c>
      <c r="S874" s="17" t="str">
        <f t="shared" si="168"/>
        <v/>
      </c>
      <c r="T874" s="17" t="str">
        <f t="shared" si="168"/>
        <v/>
      </c>
      <c r="U874" s="17" t="str">
        <f t="shared" si="168"/>
        <v/>
      </c>
      <c r="V874" s="17" t="str">
        <f t="shared" si="168"/>
        <v/>
      </c>
      <c r="W874" s="17" t="str">
        <f t="shared" si="168"/>
        <v/>
      </c>
      <c r="X874" s="17" t="str">
        <f t="shared" si="167"/>
        <v/>
      </c>
      <c r="Y874" s="17" t="str">
        <f t="shared" si="167"/>
        <v/>
      </c>
      <c r="Z874" s="17" t="str">
        <f t="shared" si="167"/>
        <v/>
      </c>
      <c r="AA874" s="17" t="str">
        <f t="shared" si="167"/>
        <v/>
      </c>
      <c r="AB874" s="17" t="str">
        <f t="shared" si="167"/>
        <v/>
      </c>
      <c r="AC874" s="17" t="str">
        <f t="shared" si="167"/>
        <v/>
      </c>
      <c r="AD874" s="17" t="str">
        <f t="shared" si="167"/>
        <v/>
      </c>
      <c r="AE874" s="17" t="str">
        <f t="shared" si="167"/>
        <v/>
      </c>
      <c r="AF874" s="17" t="str">
        <f t="shared" si="167"/>
        <v/>
      </c>
      <c r="AG874" s="17" t="str">
        <f t="shared" si="167"/>
        <v/>
      </c>
      <c r="AH874" s="17" t="str">
        <f t="shared" si="167"/>
        <v/>
      </c>
      <c r="AI874" s="17" t="str">
        <f t="shared" si="167"/>
        <v/>
      </c>
      <c r="AJ874" s="17" t="str">
        <f t="shared" si="164"/>
        <v/>
      </c>
      <c r="AK874" s="17" t="str">
        <f t="shared" si="164"/>
        <v/>
      </c>
    </row>
    <row r="875" spans="1:37" hidden="1" x14ac:dyDescent="0.2">
      <c r="A875" s="70" t="str">
        <f t="shared" si="161"/>
        <v/>
      </c>
      <c r="B875" s="228" t="str">
        <f>LEFT(TABLA!BC875,1)</f>
        <v>5</v>
      </c>
      <c r="C875" s="17" t="str">
        <f>TABLA!C875</f>
        <v>Humanidades</v>
      </c>
      <c r="D875" s="17" t="str">
        <f>TABLA!F875</f>
        <v>F. Filología</v>
      </c>
      <c r="E875" s="148">
        <f>TABLA!BD875</f>
        <v>0</v>
      </c>
      <c r="F875" s="148">
        <f>TABLA!BE875</f>
        <v>0</v>
      </c>
      <c r="G875" s="70" t="str">
        <f t="shared" si="162"/>
        <v>0</v>
      </c>
      <c r="H875" s="17" t="str">
        <f t="shared" si="168"/>
        <v/>
      </c>
      <c r="I875" s="17" t="str">
        <f t="shared" si="168"/>
        <v/>
      </c>
      <c r="J875" s="17" t="str">
        <f t="shared" si="168"/>
        <v/>
      </c>
      <c r="K875" s="17" t="str">
        <f t="shared" si="168"/>
        <v/>
      </c>
      <c r="L875" s="17" t="str">
        <f t="shared" si="168"/>
        <v/>
      </c>
      <c r="M875" s="17" t="str">
        <f t="shared" si="168"/>
        <v/>
      </c>
      <c r="N875" s="17" t="str">
        <f t="shared" si="168"/>
        <v/>
      </c>
      <c r="O875" s="17" t="str">
        <f t="shared" si="168"/>
        <v/>
      </c>
      <c r="P875" s="17" t="str">
        <f t="shared" si="168"/>
        <v/>
      </c>
      <c r="Q875" s="17" t="str">
        <f t="shared" si="168"/>
        <v/>
      </c>
      <c r="R875" s="17" t="str">
        <f t="shared" si="168"/>
        <v/>
      </c>
      <c r="S875" s="17" t="str">
        <f t="shared" si="168"/>
        <v/>
      </c>
      <c r="T875" s="17" t="str">
        <f t="shared" si="168"/>
        <v/>
      </c>
      <c r="U875" s="17" t="str">
        <f t="shared" si="168"/>
        <v/>
      </c>
      <c r="V875" s="17" t="str">
        <f t="shared" si="168"/>
        <v/>
      </c>
      <c r="W875" s="17" t="str">
        <f t="shared" si="168"/>
        <v/>
      </c>
      <c r="X875" s="17" t="str">
        <f t="shared" si="167"/>
        <v/>
      </c>
      <c r="Y875" s="17" t="str">
        <f t="shared" si="167"/>
        <v/>
      </c>
      <c r="Z875" s="17" t="str">
        <f t="shared" si="167"/>
        <v/>
      </c>
      <c r="AA875" s="17" t="str">
        <f t="shared" si="167"/>
        <v/>
      </c>
      <c r="AB875" s="17" t="str">
        <f t="shared" si="167"/>
        <v/>
      </c>
      <c r="AC875" s="17" t="str">
        <f t="shared" si="167"/>
        <v/>
      </c>
      <c r="AD875" s="17" t="str">
        <f t="shared" si="167"/>
        <v/>
      </c>
      <c r="AE875" s="17" t="str">
        <f t="shared" si="167"/>
        <v/>
      </c>
      <c r="AF875" s="17" t="str">
        <f t="shared" si="167"/>
        <v/>
      </c>
      <c r="AG875" s="17" t="str">
        <f t="shared" si="167"/>
        <v/>
      </c>
      <c r="AH875" s="17" t="str">
        <f t="shared" si="167"/>
        <v/>
      </c>
      <c r="AI875" s="17" t="str">
        <f t="shared" si="167"/>
        <v/>
      </c>
      <c r="AJ875" s="17" t="str">
        <f t="shared" si="164"/>
        <v/>
      </c>
      <c r="AK875" s="17" t="str">
        <f t="shared" si="164"/>
        <v/>
      </c>
    </row>
    <row r="876" spans="1:37" hidden="1" x14ac:dyDescent="0.2">
      <c r="A876" s="70" t="str">
        <f t="shared" si="161"/>
        <v/>
      </c>
      <c r="B876" s="228" t="str">
        <f>LEFT(TABLA!BC876,1)</f>
        <v>5</v>
      </c>
      <c r="C876" s="17" t="str">
        <f>TABLA!C876</f>
        <v>Humanidades</v>
      </c>
      <c r="D876" s="17" t="str">
        <f>TABLA!F876</f>
        <v>F. Filosofía</v>
      </c>
      <c r="E876" s="148">
        <f>TABLA!BD876</f>
        <v>0</v>
      </c>
      <c r="F876" s="148">
        <f>TABLA!BE876</f>
        <v>0</v>
      </c>
      <c r="G876" s="70" t="str">
        <f t="shared" si="162"/>
        <v>0</v>
      </c>
      <c r="H876" s="17" t="str">
        <f t="shared" si="168"/>
        <v/>
      </c>
      <c r="I876" s="17" t="str">
        <f t="shared" si="168"/>
        <v/>
      </c>
      <c r="J876" s="17" t="str">
        <f t="shared" si="168"/>
        <v/>
      </c>
      <c r="K876" s="17" t="str">
        <f t="shared" si="168"/>
        <v/>
      </c>
      <c r="L876" s="17" t="str">
        <f t="shared" si="168"/>
        <v/>
      </c>
      <c r="M876" s="17" t="str">
        <f t="shared" si="168"/>
        <v/>
      </c>
      <c r="N876" s="17" t="str">
        <f t="shared" si="168"/>
        <v/>
      </c>
      <c r="O876" s="17" t="str">
        <f t="shared" si="168"/>
        <v/>
      </c>
      <c r="P876" s="17" t="str">
        <f t="shared" si="168"/>
        <v/>
      </c>
      <c r="Q876" s="17" t="str">
        <f t="shared" si="168"/>
        <v/>
      </c>
      <c r="R876" s="17" t="str">
        <f t="shared" si="168"/>
        <v/>
      </c>
      <c r="S876" s="17" t="str">
        <f t="shared" si="168"/>
        <v/>
      </c>
      <c r="T876" s="17" t="str">
        <f t="shared" si="168"/>
        <v/>
      </c>
      <c r="U876" s="17" t="str">
        <f t="shared" si="168"/>
        <v/>
      </c>
      <c r="V876" s="17" t="str">
        <f t="shared" si="168"/>
        <v/>
      </c>
      <c r="W876" s="17" t="str">
        <f t="shared" si="168"/>
        <v/>
      </c>
      <c r="X876" s="17" t="str">
        <f t="shared" si="167"/>
        <v/>
      </c>
      <c r="Y876" s="17" t="str">
        <f t="shared" si="167"/>
        <v/>
      </c>
      <c r="Z876" s="17" t="str">
        <f t="shared" si="167"/>
        <v/>
      </c>
      <c r="AA876" s="17" t="str">
        <f t="shared" si="167"/>
        <v/>
      </c>
      <c r="AB876" s="17" t="str">
        <f t="shared" si="167"/>
        <v/>
      </c>
      <c r="AC876" s="17" t="str">
        <f t="shared" si="167"/>
        <v/>
      </c>
      <c r="AD876" s="17" t="str">
        <f t="shared" si="167"/>
        <v/>
      </c>
      <c r="AE876" s="17" t="str">
        <f t="shared" si="167"/>
        <v/>
      </c>
      <c r="AF876" s="17" t="str">
        <f t="shared" si="167"/>
        <v/>
      </c>
      <c r="AG876" s="17" t="str">
        <f t="shared" si="167"/>
        <v/>
      </c>
      <c r="AH876" s="17" t="str">
        <f t="shared" si="167"/>
        <v/>
      </c>
      <c r="AI876" s="17" t="str">
        <f t="shared" si="167"/>
        <v/>
      </c>
      <c r="AJ876" s="17" t="str">
        <f t="shared" si="164"/>
        <v/>
      </c>
      <c r="AK876" s="17" t="str">
        <f t="shared" si="164"/>
        <v/>
      </c>
    </row>
    <row r="877" spans="1:37" hidden="1" x14ac:dyDescent="0.2">
      <c r="A877" s="70" t="str">
        <f t="shared" si="161"/>
        <v/>
      </c>
      <c r="B877" s="228" t="str">
        <f>LEFT(TABLA!BC877,1)</f>
        <v>5</v>
      </c>
      <c r="C877" s="17" t="str">
        <f>TABLA!C877</f>
        <v>Humanidades</v>
      </c>
      <c r="D877" s="17" t="str">
        <f>TABLA!F877</f>
        <v>F. Geografía e Historia</v>
      </c>
      <c r="E877" s="148">
        <f>TABLA!BD877</f>
        <v>0</v>
      </c>
      <c r="F877" s="148">
        <f>TABLA!BE877</f>
        <v>0</v>
      </c>
      <c r="G877" s="70" t="str">
        <f t="shared" si="162"/>
        <v>0</v>
      </c>
      <c r="H877" s="17" t="str">
        <f t="shared" si="168"/>
        <v/>
      </c>
      <c r="I877" s="17" t="str">
        <f t="shared" si="168"/>
        <v/>
      </c>
      <c r="J877" s="17" t="str">
        <f t="shared" si="168"/>
        <v/>
      </c>
      <c r="K877" s="17" t="str">
        <f t="shared" si="168"/>
        <v/>
      </c>
      <c r="L877" s="17" t="str">
        <f t="shared" si="168"/>
        <v/>
      </c>
      <c r="M877" s="17" t="str">
        <f t="shared" si="168"/>
        <v/>
      </c>
      <c r="N877" s="17" t="str">
        <f t="shared" si="168"/>
        <v/>
      </c>
      <c r="O877" s="17" t="str">
        <f t="shared" si="168"/>
        <v/>
      </c>
      <c r="P877" s="17" t="str">
        <f t="shared" si="168"/>
        <v/>
      </c>
      <c r="Q877" s="17" t="str">
        <f t="shared" si="168"/>
        <v/>
      </c>
      <c r="R877" s="17" t="str">
        <f t="shared" si="168"/>
        <v/>
      </c>
      <c r="S877" s="17" t="str">
        <f t="shared" si="168"/>
        <v/>
      </c>
      <c r="T877" s="17" t="str">
        <f t="shared" si="168"/>
        <v/>
      </c>
      <c r="U877" s="17" t="str">
        <f t="shared" si="168"/>
        <v/>
      </c>
      <c r="V877" s="17" t="str">
        <f t="shared" si="168"/>
        <v/>
      </c>
      <c r="W877" s="17" t="str">
        <f t="shared" si="168"/>
        <v/>
      </c>
      <c r="X877" s="17" t="str">
        <f t="shared" si="167"/>
        <v/>
      </c>
      <c r="Y877" s="17" t="str">
        <f t="shared" si="167"/>
        <v/>
      </c>
      <c r="Z877" s="17" t="str">
        <f t="shared" si="167"/>
        <v/>
      </c>
      <c r="AA877" s="17" t="str">
        <f t="shared" si="167"/>
        <v/>
      </c>
      <c r="AB877" s="17" t="str">
        <f t="shared" si="167"/>
        <v/>
      </c>
      <c r="AC877" s="17" t="str">
        <f t="shared" si="167"/>
        <v/>
      </c>
      <c r="AD877" s="17" t="str">
        <f t="shared" si="167"/>
        <v/>
      </c>
      <c r="AE877" s="17" t="str">
        <f t="shared" si="167"/>
        <v/>
      </c>
      <c r="AF877" s="17" t="str">
        <f t="shared" si="167"/>
        <v/>
      </c>
      <c r="AG877" s="17" t="str">
        <f t="shared" si="167"/>
        <v/>
      </c>
      <c r="AH877" s="17" t="str">
        <f t="shared" si="167"/>
        <v/>
      </c>
      <c r="AI877" s="17" t="str">
        <f t="shared" si="167"/>
        <v/>
      </c>
      <c r="AJ877" s="17" t="str">
        <f t="shared" si="164"/>
        <v/>
      </c>
      <c r="AK877" s="17" t="str">
        <f t="shared" si="164"/>
        <v/>
      </c>
    </row>
    <row r="878" spans="1:37" hidden="1" x14ac:dyDescent="0.2">
      <c r="A878" s="70" t="str">
        <f t="shared" si="161"/>
        <v/>
      </c>
      <c r="B878" s="228" t="str">
        <f>LEFT(TABLA!BC878,1)</f>
        <v>5</v>
      </c>
      <c r="C878" s="17" t="str">
        <f>TABLA!C878</f>
        <v>Ciencias de la Salud</v>
      </c>
      <c r="D878" s="17" t="str">
        <f>TABLA!F878</f>
        <v>F. Enfermería, Fisioterapia y Podología</v>
      </c>
      <c r="E878" s="148">
        <f>TABLA!BD878</f>
        <v>0</v>
      </c>
      <c r="F878" s="148">
        <f>TABLA!BE878</f>
        <v>0</v>
      </c>
      <c r="G878" s="70" t="str">
        <f t="shared" si="162"/>
        <v>0</v>
      </c>
      <c r="H878" s="17" t="str">
        <f t="shared" si="168"/>
        <v/>
      </c>
      <c r="I878" s="17" t="str">
        <f t="shared" si="168"/>
        <v/>
      </c>
      <c r="J878" s="17" t="str">
        <f t="shared" si="168"/>
        <v/>
      </c>
      <c r="K878" s="17" t="str">
        <f t="shared" si="168"/>
        <v/>
      </c>
      <c r="L878" s="17" t="str">
        <f t="shared" si="168"/>
        <v/>
      </c>
      <c r="M878" s="17" t="str">
        <f t="shared" si="168"/>
        <v/>
      </c>
      <c r="N878" s="17" t="str">
        <f t="shared" si="168"/>
        <v/>
      </c>
      <c r="O878" s="17" t="str">
        <f t="shared" si="168"/>
        <v/>
      </c>
      <c r="P878" s="17" t="str">
        <f t="shared" si="168"/>
        <v/>
      </c>
      <c r="Q878" s="17" t="str">
        <f t="shared" si="168"/>
        <v/>
      </c>
      <c r="R878" s="17" t="str">
        <f t="shared" si="168"/>
        <v/>
      </c>
      <c r="S878" s="17" t="str">
        <f t="shared" si="168"/>
        <v/>
      </c>
      <c r="T878" s="17" t="str">
        <f t="shared" si="168"/>
        <v/>
      </c>
      <c r="U878" s="17" t="str">
        <f t="shared" si="168"/>
        <v/>
      </c>
      <c r="V878" s="17" t="str">
        <f t="shared" si="168"/>
        <v/>
      </c>
      <c r="W878" s="17" t="str">
        <f t="shared" si="168"/>
        <v/>
      </c>
      <c r="X878" s="17" t="str">
        <f t="shared" si="167"/>
        <v/>
      </c>
      <c r="Y878" s="17" t="str">
        <f t="shared" si="167"/>
        <v/>
      </c>
      <c r="Z878" s="17" t="str">
        <f t="shared" si="167"/>
        <v/>
      </c>
      <c r="AA878" s="17" t="str">
        <f t="shared" si="167"/>
        <v/>
      </c>
      <c r="AB878" s="17" t="str">
        <f t="shared" si="167"/>
        <v/>
      </c>
      <c r="AC878" s="17" t="str">
        <f t="shared" si="167"/>
        <v/>
      </c>
      <c r="AD878" s="17" t="str">
        <f t="shared" si="167"/>
        <v/>
      </c>
      <c r="AE878" s="17" t="str">
        <f t="shared" si="167"/>
        <v/>
      </c>
      <c r="AF878" s="17" t="str">
        <f t="shared" si="167"/>
        <v/>
      </c>
      <c r="AG878" s="17" t="str">
        <f t="shared" si="167"/>
        <v/>
      </c>
      <c r="AH878" s="17" t="str">
        <f t="shared" si="167"/>
        <v/>
      </c>
      <c r="AI878" s="17" t="str">
        <f t="shared" si="167"/>
        <v/>
      </c>
      <c r="AJ878" s="17" t="str">
        <f t="shared" si="164"/>
        <v/>
      </c>
      <c r="AK878" s="17" t="str">
        <f t="shared" si="164"/>
        <v/>
      </c>
    </row>
    <row r="879" spans="1:37" ht="25.85" hidden="1" x14ac:dyDescent="0.2">
      <c r="A879" s="70" t="str">
        <f t="shared" si="161"/>
        <v xml:space="preserve">LIBROS; PRESTAMO; </v>
      </c>
      <c r="B879" s="228" t="str">
        <f>LEFT(TABLA!BC879,1)</f>
        <v>5</v>
      </c>
      <c r="C879" s="17" t="str">
        <f>TABLA!C879</f>
        <v>Humanidades</v>
      </c>
      <c r="D879" s="17" t="str">
        <f>TABLA!F879</f>
        <v>F. Geografía e Historia</v>
      </c>
      <c r="E879" s="148" t="str">
        <f>TABLA!BD879</f>
        <v>Mas tiempo para el prestamo de los libros</v>
      </c>
      <c r="F879" s="148" t="str">
        <f>TABLA!BE879</f>
        <v>selidris@ucm.es</v>
      </c>
      <c r="G879" s="70" t="str">
        <f t="shared" si="162"/>
        <v>MAS TIEMPO PARA EL PRESTAMO DE LOS LIBROS</v>
      </c>
      <c r="H879" s="17" t="str">
        <f t="shared" si="168"/>
        <v/>
      </c>
      <c r="I879" s="17" t="str">
        <f t="shared" si="168"/>
        <v/>
      </c>
      <c r="J879" s="17" t="str">
        <f t="shared" si="168"/>
        <v/>
      </c>
      <c r="K879" s="17" t="str">
        <f t="shared" si="168"/>
        <v/>
      </c>
      <c r="L879" s="17" t="str">
        <f t="shared" si="168"/>
        <v/>
      </c>
      <c r="M879" s="17" t="str">
        <f t="shared" si="168"/>
        <v/>
      </c>
      <c r="N879" s="17" t="str">
        <f t="shared" si="168"/>
        <v/>
      </c>
      <c r="O879" s="17" t="str">
        <f t="shared" si="168"/>
        <v/>
      </c>
      <c r="P879" s="17" t="str">
        <f t="shared" si="168"/>
        <v/>
      </c>
      <c r="Q879" s="17" t="str">
        <f t="shared" si="168"/>
        <v/>
      </c>
      <c r="R879" s="17" t="str">
        <f t="shared" si="168"/>
        <v/>
      </c>
      <c r="S879" s="17" t="str">
        <f t="shared" si="168"/>
        <v/>
      </c>
      <c r="T879" s="17" t="str">
        <f t="shared" si="168"/>
        <v/>
      </c>
      <c r="U879" s="17" t="str">
        <f t="shared" si="168"/>
        <v xml:space="preserve">LIBROS; </v>
      </c>
      <c r="V879" s="17" t="str">
        <f t="shared" si="168"/>
        <v/>
      </c>
      <c r="W879" s="17" t="str">
        <f t="shared" si="168"/>
        <v/>
      </c>
      <c r="X879" s="17" t="str">
        <f t="shared" si="167"/>
        <v/>
      </c>
      <c r="Y879" s="17" t="str">
        <f t="shared" si="167"/>
        <v/>
      </c>
      <c r="Z879" s="17" t="str">
        <f t="shared" si="167"/>
        <v/>
      </c>
      <c r="AA879" s="17" t="str">
        <f t="shared" si="167"/>
        <v/>
      </c>
      <c r="AB879" s="17" t="str">
        <f t="shared" si="167"/>
        <v/>
      </c>
      <c r="AC879" s="17" t="str">
        <f t="shared" si="167"/>
        <v xml:space="preserve">PRESTAMO; </v>
      </c>
      <c r="AD879" s="17" t="str">
        <f t="shared" si="167"/>
        <v/>
      </c>
      <c r="AE879" s="17" t="str">
        <f t="shared" si="167"/>
        <v/>
      </c>
      <c r="AF879" s="17" t="str">
        <f t="shared" si="167"/>
        <v/>
      </c>
      <c r="AG879" s="17" t="str">
        <f t="shared" si="167"/>
        <v/>
      </c>
      <c r="AH879" s="17" t="str">
        <f t="shared" si="167"/>
        <v/>
      </c>
      <c r="AI879" s="17" t="str">
        <f t="shared" si="167"/>
        <v/>
      </c>
      <c r="AJ879" s="17" t="str">
        <f t="shared" si="164"/>
        <v/>
      </c>
      <c r="AK879" s="17" t="str">
        <f t="shared" si="164"/>
        <v/>
      </c>
    </row>
    <row r="880" spans="1:37" hidden="1" x14ac:dyDescent="0.2">
      <c r="A880" s="70" t="str">
        <f t="shared" si="161"/>
        <v/>
      </c>
      <c r="B880" s="228" t="str">
        <f>LEFT(TABLA!BC880,1)</f>
        <v>5</v>
      </c>
      <c r="C880" s="17" t="str">
        <f>TABLA!C880</f>
        <v>Ciencias Sociales</v>
      </c>
      <c r="D880" s="17" t="str">
        <f>TABLA!F880</f>
        <v>F. Ciencias Económicas y Empresariales</v>
      </c>
      <c r="E880" s="148">
        <f>TABLA!BD880</f>
        <v>0</v>
      </c>
      <c r="F880" s="148">
        <f>TABLA!BE880</f>
        <v>0</v>
      </c>
      <c r="G880" s="70" t="str">
        <f t="shared" si="162"/>
        <v>0</v>
      </c>
      <c r="H880" s="17" t="str">
        <f t="shared" si="168"/>
        <v/>
      </c>
      <c r="I880" s="17" t="str">
        <f t="shared" si="168"/>
        <v/>
      </c>
      <c r="J880" s="17" t="str">
        <f t="shared" si="168"/>
        <v/>
      </c>
      <c r="K880" s="17" t="str">
        <f t="shared" si="168"/>
        <v/>
      </c>
      <c r="L880" s="17" t="str">
        <f t="shared" si="168"/>
        <v/>
      </c>
      <c r="M880" s="17" t="str">
        <f t="shared" si="168"/>
        <v/>
      </c>
      <c r="N880" s="17" t="str">
        <f t="shared" si="168"/>
        <v/>
      </c>
      <c r="O880" s="17" t="str">
        <f t="shared" si="168"/>
        <v/>
      </c>
      <c r="P880" s="17" t="str">
        <f t="shared" si="168"/>
        <v/>
      </c>
      <c r="Q880" s="17" t="str">
        <f t="shared" si="168"/>
        <v/>
      </c>
      <c r="R880" s="17" t="str">
        <f t="shared" si="168"/>
        <v/>
      </c>
      <c r="S880" s="17" t="str">
        <f t="shared" si="168"/>
        <v/>
      </c>
      <c r="T880" s="17" t="str">
        <f t="shared" si="168"/>
        <v/>
      </c>
      <c r="U880" s="17" t="str">
        <f t="shared" si="168"/>
        <v/>
      </c>
      <c r="V880" s="17" t="str">
        <f t="shared" si="168"/>
        <v/>
      </c>
      <c r="W880" s="17" t="str">
        <f t="shared" si="168"/>
        <v/>
      </c>
      <c r="X880" s="17" t="str">
        <f t="shared" si="167"/>
        <v/>
      </c>
      <c r="Y880" s="17" t="str">
        <f t="shared" si="167"/>
        <v/>
      </c>
      <c r="Z880" s="17" t="str">
        <f t="shared" si="167"/>
        <v/>
      </c>
      <c r="AA880" s="17" t="str">
        <f t="shared" si="167"/>
        <v/>
      </c>
      <c r="AB880" s="17" t="str">
        <f t="shared" si="167"/>
        <v/>
      </c>
      <c r="AC880" s="17" t="str">
        <f t="shared" si="167"/>
        <v/>
      </c>
      <c r="AD880" s="17" t="str">
        <f t="shared" si="167"/>
        <v/>
      </c>
      <c r="AE880" s="17" t="str">
        <f t="shared" si="167"/>
        <v/>
      </c>
      <c r="AF880" s="17" t="str">
        <f t="shared" si="167"/>
        <v/>
      </c>
      <c r="AG880" s="17" t="str">
        <f t="shared" si="167"/>
        <v/>
      </c>
      <c r="AH880" s="17" t="str">
        <f t="shared" si="167"/>
        <v/>
      </c>
      <c r="AI880" s="17" t="str">
        <f t="shared" si="167"/>
        <v/>
      </c>
      <c r="AJ880" s="17" t="str">
        <f t="shared" si="164"/>
        <v/>
      </c>
      <c r="AK880" s="17" t="str">
        <f t="shared" si="164"/>
        <v/>
      </c>
    </row>
    <row r="881" spans="1:37" ht="51.65" hidden="1" x14ac:dyDescent="0.2">
      <c r="A881" s="70" t="str">
        <f t="shared" si="161"/>
        <v xml:space="preserve">WEB INTERNET;  </v>
      </c>
      <c r="B881" s="228" t="str">
        <f>LEFT(TABLA!BC881,1)</f>
        <v>5</v>
      </c>
      <c r="C881" s="17" t="str">
        <f>TABLA!C881</f>
        <v>Ciencias Sociales</v>
      </c>
      <c r="D881" s="17" t="str">
        <f>TABLA!F881</f>
        <v>F. Ciencias de la Documentación</v>
      </c>
      <c r="E881" s="148" t="str">
        <f>TABLA!BD881</f>
        <v>La web no es muy intuitiva por lo que es más cómodo ir presencialmente a la biblioteca, que en mi caso es la de la Facultad de Documentacion. Además, no suelo moverme entre univseridades así que no me hace falta mucho más. Estoy contenta con el servicio en general.</v>
      </c>
      <c r="F881" s="148" t="str">
        <f>TABLA!BE881</f>
        <v>ccoll01@ucm.es</v>
      </c>
      <c r="G881" s="70" t="str">
        <f t="shared" si="162"/>
        <v>LA WEB NO ES MUY INTUITIVA POR LO QUE ES MAS COMODO IR PRESENCIALMENTE A LA BIBLIOTECA, QUE EN MI CASO ES LA DE LA FACULTAD DE DOCUMENTACION. ADEMAS, NO SUELO MOVERME ENTRE UNIVSERIDADES ASI QUE NO ME HACE FALTA MUCHO MAS. ESTOY CONTENTA CON EL SERVICIO EN GENERAL.</v>
      </c>
      <c r="H881" s="17" t="str">
        <f t="shared" si="168"/>
        <v/>
      </c>
      <c r="I881" s="17" t="str">
        <f t="shared" si="168"/>
        <v/>
      </c>
      <c r="J881" s="17" t="str">
        <f t="shared" si="168"/>
        <v/>
      </c>
      <c r="K881" s="17" t="str">
        <f t="shared" si="168"/>
        <v/>
      </c>
      <c r="L881" s="17" t="str">
        <f t="shared" si="168"/>
        <v/>
      </c>
      <c r="M881" s="17" t="str">
        <f t="shared" si="168"/>
        <v/>
      </c>
      <c r="N881" s="17" t="str">
        <f t="shared" si="168"/>
        <v/>
      </c>
      <c r="O881" s="17" t="str">
        <f t="shared" si="168"/>
        <v/>
      </c>
      <c r="P881" s="17" t="str">
        <f t="shared" si="168"/>
        <v/>
      </c>
      <c r="Q881" s="17" t="str">
        <f t="shared" si="168"/>
        <v/>
      </c>
      <c r="R881" s="17" t="str">
        <f t="shared" si="168"/>
        <v/>
      </c>
      <c r="S881" s="17" t="str">
        <f t="shared" si="168"/>
        <v/>
      </c>
      <c r="T881" s="17" t="str">
        <f t="shared" si="168"/>
        <v/>
      </c>
      <c r="U881" s="17" t="str">
        <f t="shared" si="168"/>
        <v/>
      </c>
      <c r="V881" s="17" t="str">
        <f t="shared" si="168"/>
        <v/>
      </c>
      <c r="W881" s="17" t="str">
        <f t="shared" si="168"/>
        <v/>
      </c>
      <c r="X881" s="17" t="str">
        <f t="shared" si="167"/>
        <v/>
      </c>
      <c r="Y881" s="17" t="str">
        <f t="shared" si="167"/>
        <v/>
      </c>
      <c r="Z881" s="17" t="str">
        <f t="shared" si="167"/>
        <v/>
      </c>
      <c r="AA881" s="17" t="str">
        <f t="shared" si="167"/>
        <v/>
      </c>
      <c r="AB881" s="17" t="str">
        <f t="shared" si="167"/>
        <v/>
      </c>
      <c r="AC881" s="17" t="str">
        <f t="shared" si="167"/>
        <v/>
      </c>
      <c r="AD881" s="17" t="str">
        <f t="shared" si="167"/>
        <v/>
      </c>
      <c r="AE881" s="17" t="str">
        <f t="shared" si="167"/>
        <v/>
      </c>
      <c r="AF881" s="17" t="str">
        <f t="shared" si="167"/>
        <v/>
      </c>
      <c r="AG881" s="17" t="str">
        <f t="shared" si="167"/>
        <v/>
      </c>
      <c r="AH881" s="17" t="str">
        <f t="shared" si="167"/>
        <v/>
      </c>
      <c r="AI881" s="17" t="str">
        <f t="shared" si="167"/>
        <v xml:space="preserve">WEB INTERNET;  </v>
      </c>
      <c r="AJ881" s="17" t="str">
        <f t="shared" si="164"/>
        <v/>
      </c>
      <c r="AK881" s="17" t="str">
        <f t="shared" si="164"/>
        <v/>
      </c>
    </row>
    <row r="882" spans="1:37" ht="103.25" hidden="1" x14ac:dyDescent="0.2">
      <c r="A882" s="70" t="str">
        <f t="shared" si="161"/>
        <v xml:space="preserve">ESPACIO SITIO PUESTOS DE LECTURA; ESPACIOS; LIBROS; DEPOÓSITOS; </v>
      </c>
      <c r="B882" s="228" t="str">
        <f>LEFT(TABLA!BC882,1)</f>
        <v>5</v>
      </c>
      <c r="C882" s="17" t="str">
        <f>TABLA!C882</f>
        <v>Humanidades</v>
      </c>
      <c r="D882" s="17" t="str">
        <f>TABLA!F882</f>
        <v>F. Geografía e Historia</v>
      </c>
      <c r="E882" s="148" t="str">
        <f>TABLA!BD882</f>
        <v>En el caso de la Biblioteca de la Facultad de Geografía e Historia, aunque se puede extender al resto de Facultades, sería conveniente una renovación de los títulos expuestos en la estantería, para favorecer que haya mayor volumen de títulos para ser consultados al momento. Para ello se podrían retirar copias de aquellos libros con numerosas ediciones o ejemplares en la estantería, situarlos en depósito y sustituirlos por nuevos títulos -o que estén en el depósito- que enriquezcan el número de obras bibliográficas sobre un tema o sección.</v>
      </c>
      <c r="F882" s="148" t="str">
        <f>TABLA!BE882</f>
        <v>psoneira@ucm.es</v>
      </c>
      <c r="G882" s="70" t="str">
        <f t="shared" si="162"/>
        <v>EN EL CASO DE LA BIBLIOTECA DE LA FACULTAD DE GEOGRAFIA E HISTORIA, AUNQUE SE PUEDE EXTENDER AL RESTO DE FACULTADES, SERIA CONVENIENTE UNA RENOVACION DE LOS TITULOS EXPUESTOS EN LA ESTANTERIA, PARA FAVORECER QUE HAYA MAYOR VOLUMEN DE TITULOS PARA SER CONSULTADOS AL MOMENTO. PARA ELLO SE PODRIAN RETIRAR COPIAS DE AQUELLOS LIBROS CON NUMEROSAS EDICIONES O EJEMPLARES EN LA ESTANTERIA, SITUARLOS EN DEPOSITO Y SUSTITUIRLOS POR NUEVOS TITULOS -O QUE ESTEN EN EL DEPOSITO- QUE ENRIQUEZCAN EL NUMERO DE OBRAS BIBLIOGRAFICAS SOBRE UN TEMA O SECCION.</v>
      </c>
      <c r="H882" s="17" t="str">
        <f t="shared" si="168"/>
        <v/>
      </c>
      <c r="I882" s="17" t="str">
        <f t="shared" si="168"/>
        <v/>
      </c>
      <c r="J882" s="17" t="str">
        <f t="shared" si="168"/>
        <v/>
      </c>
      <c r="K882" s="17" t="str">
        <f t="shared" si="168"/>
        <v/>
      </c>
      <c r="L882" s="17" t="str">
        <f t="shared" si="168"/>
        <v/>
      </c>
      <c r="M882" s="17" t="str">
        <f t="shared" si="168"/>
        <v/>
      </c>
      <c r="N882" s="17" t="str">
        <f t="shared" si="168"/>
        <v/>
      </c>
      <c r="O882" s="17" t="str">
        <f t="shared" si="168"/>
        <v xml:space="preserve">ESPACIO SITIO PUESTOS DE LECTURA; </v>
      </c>
      <c r="P882" s="17" t="str">
        <f t="shared" si="168"/>
        <v xml:space="preserve">ESPACIOS; </v>
      </c>
      <c r="Q882" s="17" t="str">
        <f t="shared" si="168"/>
        <v/>
      </c>
      <c r="R882" s="17" t="str">
        <f t="shared" si="168"/>
        <v/>
      </c>
      <c r="S882" s="17" t="str">
        <f t="shared" si="168"/>
        <v/>
      </c>
      <c r="T882" s="17" t="str">
        <f t="shared" si="168"/>
        <v/>
      </c>
      <c r="U882" s="17" t="str">
        <f t="shared" si="168"/>
        <v xml:space="preserve">LIBROS; </v>
      </c>
      <c r="V882" s="17" t="str">
        <f t="shared" si="168"/>
        <v/>
      </c>
      <c r="W882" s="17" t="str">
        <f t="shared" si="168"/>
        <v/>
      </c>
      <c r="X882" s="17" t="str">
        <f t="shared" si="167"/>
        <v/>
      </c>
      <c r="Y882" s="17" t="str">
        <f t="shared" si="167"/>
        <v/>
      </c>
      <c r="Z882" s="17" t="str">
        <f t="shared" si="167"/>
        <v/>
      </c>
      <c r="AA882" s="17" t="str">
        <f t="shared" si="167"/>
        <v/>
      </c>
      <c r="AB882" s="17" t="str">
        <f t="shared" si="167"/>
        <v/>
      </c>
      <c r="AC882" s="17" t="str">
        <f t="shared" si="167"/>
        <v/>
      </c>
      <c r="AD882" s="17" t="str">
        <f t="shared" si="167"/>
        <v/>
      </c>
      <c r="AE882" s="17" t="str">
        <f t="shared" si="167"/>
        <v/>
      </c>
      <c r="AF882" s="17" t="str">
        <f t="shared" si="167"/>
        <v/>
      </c>
      <c r="AG882" s="17" t="str">
        <f t="shared" si="167"/>
        <v/>
      </c>
      <c r="AH882" s="17" t="str">
        <f t="shared" si="167"/>
        <v/>
      </c>
      <c r="AI882" s="17" t="str">
        <f t="shared" si="167"/>
        <v/>
      </c>
      <c r="AJ882" s="17" t="str">
        <f t="shared" si="164"/>
        <v/>
      </c>
      <c r="AK882" s="17" t="str">
        <f t="shared" si="164"/>
        <v xml:space="preserve">DEPOÓSITOS; </v>
      </c>
    </row>
    <row r="883" spans="1:37" x14ac:dyDescent="0.2">
      <c r="A883" s="70" t="str">
        <f t="shared" si="161"/>
        <v/>
      </c>
      <c r="B883" s="228" t="str">
        <f>LEFT(TABLA!BC883,1)</f>
        <v>4</v>
      </c>
      <c r="C883" s="264" t="str">
        <f>TABLA!C883</f>
        <v>Ciencias Sociales</v>
      </c>
      <c r="D883" s="264" t="str">
        <f>TABLA!F883</f>
        <v>F. Ciencias de la Información</v>
      </c>
      <c r="E883" s="148">
        <f>TABLA!BD883</f>
        <v>0</v>
      </c>
      <c r="F883" s="148">
        <f>TABLA!BE883</f>
        <v>0</v>
      </c>
      <c r="G883" s="70" t="str">
        <f t="shared" si="162"/>
        <v>0</v>
      </c>
      <c r="H883" s="17" t="str">
        <f t="shared" si="168"/>
        <v/>
      </c>
      <c r="I883" s="17" t="str">
        <f t="shared" si="168"/>
        <v/>
      </c>
      <c r="J883" s="17" t="str">
        <f t="shared" si="168"/>
        <v/>
      </c>
      <c r="K883" s="17" t="str">
        <f t="shared" si="168"/>
        <v/>
      </c>
      <c r="L883" s="17" t="str">
        <f t="shared" si="168"/>
        <v/>
      </c>
      <c r="M883" s="17" t="str">
        <f t="shared" si="168"/>
        <v/>
      </c>
      <c r="N883" s="17" t="str">
        <f t="shared" si="168"/>
        <v/>
      </c>
      <c r="O883" s="17" t="str">
        <f t="shared" si="168"/>
        <v/>
      </c>
      <c r="P883" s="17" t="str">
        <f t="shared" si="168"/>
        <v/>
      </c>
      <c r="Q883" s="17" t="str">
        <f t="shared" si="168"/>
        <v/>
      </c>
      <c r="R883" s="17" t="str">
        <f t="shared" si="168"/>
        <v/>
      </c>
      <c r="S883" s="17" t="str">
        <f t="shared" si="168"/>
        <v/>
      </c>
      <c r="T883" s="17" t="str">
        <f t="shared" si="168"/>
        <v/>
      </c>
      <c r="U883" s="17" t="str">
        <f t="shared" si="168"/>
        <v/>
      </c>
      <c r="V883" s="17" t="str">
        <f t="shared" si="168"/>
        <v/>
      </c>
      <c r="W883" s="17" t="str">
        <f t="shared" si="168"/>
        <v/>
      </c>
      <c r="X883" s="17" t="str">
        <f t="shared" si="167"/>
        <v/>
      </c>
      <c r="Y883" s="17" t="str">
        <f t="shared" si="167"/>
        <v/>
      </c>
      <c r="Z883" s="17" t="str">
        <f t="shared" si="167"/>
        <v/>
      </c>
      <c r="AA883" s="17" t="str">
        <f t="shared" si="167"/>
        <v/>
      </c>
      <c r="AB883" s="17" t="str">
        <f t="shared" si="167"/>
        <v/>
      </c>
      <c r="AC883" s="17" t="str">
        <f t="shared" si="167"/>
        <v/>
      </c>
      <c r="AD883" s="17" t="str">
        <f t="shared" si="167"/>
        <v/>
      </c>
      <c r="AE883" s="17" t="str">
        <f t="shared" si="167"/>
        <v/>
      </c>
      <c r="AF883" s="17" t="str">
        <f t="shared" si="167"/>
        <v/>
      </c>
      <c r="AG883" s="17" t="str">
        <f t="shared" si="167"/>
        <v/>
      </c>
      <c r="AH883" s="17" t="str">
        <f t="shared" si="167"/>
        <v/>
      </c>
      <c r="AI883" s="17" t="str">
        <f t="shared" si="167"/>
        <v/>
      </c>
      <c r="AJ883" s="17" t="str">
        <f t="shared" si="164"/>
        <v/>
      </c>
      <c r="AK883" s="17" t="str">
        <f t="shared" si="164"/>
        <v/>
      </c>
    </row>
    <row r="884" spans="1:37" hidden="1" x14ac:dyDescent="0.2">
      <c r="A884" s="70" t="str">
        <f t="shared" si="161"/>
        <v/>
      </c>
      <c r="B884" s="228" t="str">
        <f>LEFT(TABLA!BC884,1)</f>
        <v>4</v>
      </c>
      <c r="C884" s="17" t="str">
        <f>TABLA!C884</f>
        <v/>
      </c>
      <c r="D884" s="17">
        <f>TABLA!F884</f>
        <v>0</v>
      </c>
      <c r="E884" s="262">
        <f>TABLA!BD884</f>
        <v>0</v>
      </c>
      <c r="F884" s="148">
        <f>TABLA!BE884</f>
        <v>0</v>
      </c>
      <c r="G884" s="70" t="str">
        <f t="shared" si="162"/>
        <v>0</v>
      </c>
      <c r="H884" s="17" t="str">
        <f t="shared" si="168"/>
        <v/>
      </c>
      <c r="I884" s="17" t="str">
        <f t="shared" si="168"/>
        <v/>
      </c>
      <c r="J884" s="17" t="str">
        <f t="shared" si="168"/>
        <v/>
      </c>
      <c r="K884" s="17" t="str">
        <f t="shared" si="168"/>
        <v/>
      </c>
      <c r="L884" s="17" t="str">
        <f t="shared" si="168"/>
        <v/>
      </c>
      <c r="M884" s="17" t="str">
        <f t="shared" si="168"/>
        <v/>
      </c>
      <c r="N884" s="17" t="str">
        <f t="shared" si="168"/>
        <v/>
      </c>
      <c r="O884" s="17" t="str">
        <f t="shared" si="168"/>
        <v/>
      </c>
      <c r="P884" s="17" t="str">
        <f t="shared" si="168"/>
        <v/>
      </c>
      <c r="Q884" s="17" t="str">
        <f t="shared" si="168"/>
        <v/>
      </c>
      <c r="R884" s="17" t="str">
        <f t="shared" si="168"/>
        <v/>
      </c>
      <c r="S884" s="17" t="str">
        <f t="shared" si="168"/>
        <v/>
      </c>
      <c r="T884" s="17" t="str">
        <f t="shared" si="168"/>
        <v/>
      </c>
      <c r="U884" s="17" t="str">
        <f t="shared" si="168"/>
        <v/>
      </c>
      <c r="V884" s="17" t="str">
        <f t="shared" si="168"/>
        <v/>
      </c>
      <c r="W884" s="17" t="str">
        <f t="shared" si="168"/>
        <v/>
      </c>
      <c r="X884" s="17" t="str">
        <f t="shared" si="167"/>
        <v/>
      </c>
      <c r="Y884" s="17" t="str">
        <f t="shared" si="167"/>
        <v/>
      </c>
      <c r="Z884" s="17" t="str">
        <f t="shared" si="167"/>
        <v/>
      </c>
      <c r="AA884" s="17" t="str">
        <f t="shared" si="167"/>
        <v/>
      </c>
      <c r="AB884" s="17" t="str">
        <f t="shared" si="167"/>
        <v/>
      </c>
      <c r="AC884" s="17" t="str">
        <f t="shared" si="167"/>
        <v/>
      </c>
      <c r="AD884" s="17" t="str">
        <f t="shared" si="167"/>
        <v/>
      </c>
      <c r="AE884" s="17" t="str">
        <f t="shared" si="167"/>
        <v/>
      </c>
      <c r="AF884" s="17" t="str">
        <f t="shared" si="167"/>
        <v/>
      </c>
      <c r="AG884" s="17" t="str">
        <f t="shared" si="167"/>
        <v/>
      </c>
      <c r="AH884" s="17" t="str">
        <f t="shared" si="167"/>
        <v/>
      </c>
      <c r="AI884" s="17" t="str">
        <f t="shared" si="167"/>
        <v/>
      </c>
      <c r="AJ884" s="17" t="str">
        <f t="shared" si="164"/>
        <v/>
      </c>
      <c r="AK884" s="17" t="str">
        <f t="shared" si="164"/>
        <v/>
      </c>
    </row>
    <row r="885" spans="1:37" x14ac:dyDescent="0.2">
      <c r="A885" s="70" t="str">
        <f t="shared" si="161"/>
        <v/>
      </c>
      <c r="B885" s="228" t="str">
        <f>LEFT(TABLA!BC885,1)</f>
        <v>4</v>
      </c>
      <c r="C885" s="264" t="str">
        <f>TABLA!C885</f>
        <v>Ciencias Sociales</v>
      </c>
      <c r="D885" s="264" t="str">
        <f>TABLA!F885</f>
        <v>F. Ciencias de la Documentación</v>
      </c>
      <c r="E885" s="148">
        <f>TABLA!BD885</f>
        <v>0</v>
      </c>
      <c r="F885" s="148">
        <f>TABLA!BE885</f>
        <v>0</v>
      </c>
      <c r="G885" s="70" t="str">
        <f t="shared" si="162"/>
        <v>0</v>
      </c>
      <c r="H885" s="17" t="str">
        <f t="shared" si="168"/>
        <v/>
      </c>
      <c r="I885" s="17" t="str">
        <f t="shared" si="168"/>
        <v/>
      </c>
      <c r="J885" s="17" t="str">
        <f t="shared" si="168"/>
        <v/>
      </c>
      <c r="K885" s="17" t="str">
        <f t="shared" si="168"/>
        <v/>
      </c>
      <c r="L885" s="17" t="str">
        <f t="shared" si="168"/>
        <v/>
      </c>
      <c r="M885" s="17" t="str">
        <f t="shared" si="168"/>
        <v/>
      </c>
      <c r="N885" s="17" t="str">
        <f t="shared" si="168"/>
        <v/>
      </c>
      <c r="O885" s="17" t="str">
        <f t="shared" si="168"/>
        <v/>
      </c>
      <c r="P885" s="17" t="str">
        <f t="shared" si="168"/>
        <v/>
      </c>
      <c r="Q885" s="17" t="str">
        <f t="shared" si="168"/>
        <v/>
      </c>
      <c r="R885" s="17" t="str">
        <f t="shared" si="168"/>
        <v/>
      </c>
      <c r="S885" s="17" t="str">
        <f t="shared" si="168"/>
        <v/>
      </c>
      <c r="T885" s="17" t="str">
        <f t="shared" si="168"/>
        <v/>
      </c>
      <c r="U885" s="17" t="str">
        <f t="shared" si="168"/>
        <v/>
      </c>
      <c r="V885" s="17" t="str">
        <f t="shared" si="168"/>
        <v/>
      </c>
      <c r="W885" s="17" t="str">
        <f t="shared" si="168"/>
        <v/>
      </c>
      <c r="X885" s="17" t="str">
        <f t="shared" si="167"/>
        <v/>
      </c>
      <c r="Y885" s="17" t="str">
        <f t="shared" si="167"/>
        <v/>
      </c>
      <c r="Z885" s="17" t="str">
        <f t="shared" si="167"/>
        <v/>
      </c>
      <c r="AA885" s="17" t="str">
        <f t="shared" si="167"/>
        <v/>
      </c>
      <c r="AB885" s="17" t="str">
        <f t="shared" si="167"/>
        <v/>
      </c>
      <c r="AC885" s="17" t="str">
        <f t="shared" si="167"/>
        <v/>
      </c>
      <c r="AD885" s="17" t="str">
        <f t="shared" si="167"/>
        <v/>
      </c>
      <c r="AE885" s="17" t="str">
        <f t="shared" si="167"/>
        <v/>
      </c>
      <c r="AF885" s="17" t="str">
        <f t="shared" si="167"/>
        <v/>
      </c>
      <c r="AG885" s="17" t="str">
        <f t="shared" si="167"/>
        <v/>
      </c>
      <c r="AH885" s="17" t="str">
        <f t="shared" si="167"/>
        <v/>
      </c>
      <c r="AI885" s="17" t="str">
        <f t="shared" si="167"/>
        <v/>
      </c>
      <c r="AJ885" s="17" t="str">
        <f t="shared" si="164"/>
        <v/>
      </c>
      <c r="AK885" s="17" t="str">
        <f t="shared" si="164"/>
        <v/>
      </c>
    </row>
    <row r="886" spans="1:37" ht="116.15" hidden="1" x14ac:dyDescent="0.2">
      <c r="A886" s="70" t="str">
        <f t="shared" si="161"/>
        <v xml:space="preserve">PERSONAL; </v>
      </c>
      <c r="B886" s="228" t="str">
        <f>LEFT(TABLA!BC886,1)</f>
        <v>4</v>
      </c>
      <c r="C886" s="17" t="str">
        <f>TABLA!C886</f>
        <v>Ciencias Experimentales</v>
      </c>
      <c r="D886" s="17" t="str">
        <f>TABLA!F886</f>
        <v>F. Ciencias Químicas</v>
      </c>
      <c r="E886" s="262" t="str">
        <f>TABLA!BD886</f>
        <v>En la biblioteca de Ciencias Químicas, parte del personal se comporta muy borde con los alumnos que vamos a la biblioteca.  Por otro lado, habría que actualizar los programas y software de los ordenadores que se disponen en la biblioteca. Simplemente modernizar o adecuarse a los tiempos que vivimos. Mucho programas tienen versiones nuevas que solucionan problemas de las versiones anteriores y que son las que utilizamos los alumnos. Son actualizaciones gratuitas o licencias que ya están pagadas y sólo hace falta actualizar. En la parte de arriba de esta misma biblioteca, los ordenadores también es verdad que van muy lentos.</v>
      </c>
      <c r="F886" s="148" t="str">
        <f>TABLA!BE886</f>
        <v>marcgo21@ucm.es</v>
      </c>
      <c r="G886" s="70" t="str">
        <f t="shared" si="162"/>
        <v>EN LA BIBLIOTECA DE CIENCIAS QUIMICAS, PARTE DEL PERSONAL SE COMPORTA MUY BORDE CON LOS ALUMNOS QUE VAMOS A LA BIBLIOTECA.  POR OTRO LADO, HABRIA QUE ACTUALIZAR LOS PROGRAMAS Y SOFTWARE DE LOS ORDENADORES QUE SE DISPONEN EN LA BIBLIOTECA. SIMPLEMENTE MODERNIZAR O ADECUARSE A LOS TIEMPOS QUE VIVIMOS. MUCHO PROGRAMAS TIENEN VERSIONES NUEVAS QUE SOLUCIONAN PROBLEMAS DE LAS VERSIONES ANTERIORES Y QUE SON LAS QUE UTILIZAMOS LOS ALUMNOS. SON ACTUALIZACIONES GRATUITAS O LICENCIAS QUE YA ESTAN PAGADAS Y SOLO HACE FALTA ACTUALIZAR. EN LA PARTE DE ARRIBA DE ESTA MISMA BIBLIOTECA, LOS ORDENADORES TAMBIEN ES VERDAD QUE VAN MUY LENTOS.</v>
      </c>
      <c r="H886" s="17" t="str">
        <f t="shared" si="168"/>
        <v/>
      </c>
      <c r="I886" s="17" t="str">
        <f t="shared" si="168"/>
        <v/>
      </c>
      <c r="J886" s="17" t="str">
        <f t="shared" si="168"/>
        <v/>
      </c>
      <c r="K886" s="17" t="str">
        <f t="shared" si="168"/>
        <v/>
      </c>
      <c r="L886" s="17" t="str">
        <f t="shared" si="168"/>
        <v/>
      </c>
      <c r="M886" s="17" t="str">
        <f t="shared" si="168"/>
        <v/>
      </c>
      <c r="N886" s="17" t="str">
        <f t="shared" si="168"/>
        <v/>
      </c>
      <c r="O886" s="17" t="str">
        <f t="shared" si="168"/>
        <v/>
      </c>
      <c r="P886" s="17" t="str">
        <f t="shared" si="168"/>
        <v/>
      </c>
      <c r="Q886" s="17" t="str">
        <f t="shared" si="168"/>
        <v/>
      </c>
      <c r="R886" s="17" t="str">
        <f t="shared" si="168"/>
        <v/>
      </c>
      <c r="S886" s="17" t="str">
        <f t="shared" si="168"/>
        <v/>
      </c>
      <c r="T886" s="17" t="str">
        <f t="shared" si="168"/>
        <v/>
      </c>
      <c r="U886" s="17" t="str">
        <f t="shared" si="168"/>
        <v/>
      </c>
      <c r="V886" s="17" t="str">
        <f t="shared" si="168"/>
        <v/>
      </c>
      <c r="W886" s="17" t="str">
        <f t="shared" si="168"/>
        <v/>
      </c>
      <c r="X886" s="17" t="str">
        <f t="shared" si="167"/>
        <v/>
      </c>
      <c r="Y886" s="17" t="str">
        <f t="shared" si="167"/>
        <v/>
      </c>
      <c r="Z886" s="17" t="str">
        <f t="shared" si="167"/>
        <v/>
      </c>
      <c r="AA886" s="17" t="str">
        <f t="shared" si="167"/>
        <v xml:space="preserve">PERSONAL; </v>
      </c>
      <c r="AB886" s="17" t="str">
        <f t="shared" si="167"/>
        <v/>
      </c>
      <c r="AC886" s="17" t="str">
        <f t="shared" si="167"/>
        <v/>
      </c>
      <c r="AD886" s="17" t="str">
        <f t="shared" si="167"/>
        <v/>
      </c>
      <c r="AE886" s="17" t="str">
        <f t="shared" si="167"/>
        <v/>
      </c>
      <c r="AF886" s="17" t="str">
        <f t="shared" si="167"/>
        <v/>
      </c>
      <c r="AG886" s="17" t="str">
        <f t="shared" si="167"/>
        <v/>
      </c>
      <c r="AH886" s="17" t="str">
        <f t="shared" si="167"/>
        <v/>
      </c>
      <c r="AI886" s="17" t="str">
        <f t="shared" si="167"/>
        <v/>
      </c>
      <c r="AJ886" s="17" t="str">
        <f t="shared" si="164"/>
        <v/>
      </c>
      <c r="AK886" s="17" t="str">
        <f t="shared" si="164"/>
        <v/>
      </c>
    </row>
    <row r="887" spans="1:37" hidden="1" x14ac:dyDescent="0.2">
      <c r="A887" s="70" t="str">
        <f t="shared" si="161"/>
        <v/>
      </c>
      <c r="B887" s="228" t="str">
        <f>LEFT(TABLA!BC887,1)</f>
        <v>1</v>
      </c>
      <c r="C887" s="17" t="str">
        <f>TABLA!C887</f>
        <v>Humanidades</v>
      </c>
      <c r="D887" s="17" t="str">
        <f>TABLA!F887</f>
        <v>F. Filología</v>
      </c>
      <c r="E887" s="148">
        <f>TABLA!BD887</f>
        <v>0</v>
      </c>
      <c r="F887" s="148">
        <f>TABLA!BE887</f>
        <v>0</v>
      </c>
      <c r="G887" s="70" t="str">
        <f t="shared" si="162"/>
        <v>0</v>
      </c>
      <c r="H887" s="17" t="str">
        <f t="shared" si="168"/>
        <v/>
      </c>
      <c r="I887" s="17" t="str">
        <f t="shared" si="168"/>
        <v/>
      </c>
      <c r="J887" s="17" t="str">
        <f t="shared" si="168"/>
        <v/>
      </c>
      <c r="K887" s="17" t="str">
        <f t="shared" si="168"/>
        <v/>
      </c>
      <c r="L887" s="17" t="str">
        <f t="shared" si="168"/>
        <v/>
      </c>
      <c r="M887" s="17" t="str">
        <f t="shared" ref="H887:W903" si="169">IFERROR((IF(FIND(M$2,$G887,1)&gt;0,M$3)),"")</f>
        <v/>
      </c>
      <c r="N887" s="17" t="str">
        <f t="shared" si="169"/>
        <v/>
      </c>
      <c r="O887" s="17" t="str">
        <f t="shared" si="169"/>
        <v/>
      </c>
      <c r="P887" s="17" t="str">
        <f t="shared" si="169"/>
        <v/>
      </c>
      <c r="Q887" s="17" t="str">
        <f t="shared" si="169"/>
        <v/>
      </c>
      <c r="R887" s="17" t="str">
        <f t="shared" si="169"/>
        <v/>
      </c>
      <c r="S887" s="17" t="str">
        <f t="shared" si="169"/>
        <v/>
      </c>
      <c r="T887" s="17" t="str">
        <f t="shared" si="169"/>
        <v/>
      </c>
      <c r="U887" s="17" t="str">
        <f t="shared" si="169"/>
        <v/>
      </c>
      <c r="V887" s="17" t="str">
        <f t="shared" si="169"/>
        <v/>
      </c>
      <c r="W887" s="17" t="str">
        <f t="shared" si="169"/>
        <v/>
      </c>
      <c r="X887" s="17" t="str">
        <f t="shared" si="167"/>
        <v/>
      </c>
      <c r="Y887" s="17" t="str">
        <f t="shared" si="167"/>
        <v/>
      </c>
      <c r="Z887" s="17" t="str">
        <f t="shared" si="167"/>
        <v/>
      </c>
      <c r="AA887" s="17" t="str">
        <f t="shared" si="167"/>
        <v/>
      </c>
      <c r="AB887" s="17" t="str">
        <f t="shared" si="167"/>
        <v/>
      </c>
      <c r="AC887" s="17" t="str">
        <f t="shared" si="167"/>
        <v/>
      </c>
      <c r="AD887" s="17" t="str">
        <f t="shared" si="167"/>
        <v/>
      </c>
      <c r="AE887" s="17" t="str">
        <f t="shared" si="167"/>
        <v/>
      </c>
      <c r="AF887" s="17" t="str">
        <f t="shared" si="167"/>
        <v/>
      </c>
      <c r="AG887" s="17" t="str">
        <f t="shared" si="167"/>
        <v/>
      </c>
      <c r="AH887" s="17" t="str">
        <f t="shared" si="167"/>
        <v/>
      </c>
      <c r="AI887" s="17" t="str">
        <f t="shared" si="167"/>
        <v/>
      </c>
      <c r="AJ887" s="17" t="str">
        <f t="shared" si="164"/>
        <v/>
      </c>
      <c r="AK887" s="17" t="str">
        <f t="shared" si="164"/>
        <v/>
      </c>
    </row>
    <row r="888" spans="1:37" ht="154.9" hidden="1" x14ac:dyDescent="0.2">
      <c r="A888" s="70" t="str">
        <f t="shared" si="161"/>
        <v xml:space="preserve">CURSOS FORMACION INFORMACIÓN; DEVOLUCIÓN; ESPACIO SITIO PUESTOS DE LECTURA; EXÁMENES; LIBROS; PRESTAMO; RESERVAS; DEPOÓSITOS; </v>
      </c>
      <c r="B888" s="228" t="str">
        <f>LEFT(TABLA!BC888,1)</f>
        <v>4</v>
      </c>
      <c r="C888" s="17" t="str">
        <f>TABLA!C888</f>
        <v>Ciencias Sociales</v>
      </c>
      <c r="D888" s="17" t="str">
        <f>TABLA!F888</f>
        <v>F. Ciencias Políticas y Sociología</v>
      </c>
      <c r="E888" s="148" t="str">
        <f>TABLA!BD888</f>
        <v>- Enviar los avisos de devolución de un ejemplar más próximos a la fecha de vencimiento; creo que te lo recuerdan con demasiada antelación.  - Una mayor coordinación y comunicación entre facultades (por ejemplo, los libros reservados en otra facultad tardan demasiado tiempo en llegar) - Mayor flexibilidad de algunas facultades para tomar prestados libros del depósito sin reserva.  - Las máquinas de autopréstamo no siempre funcionan. - Los cursos son demasiado simples o, por el contrario, excesivamente complejos. Podrían especificar el nivel de cada uno y ofrecer varios niveles. - En época de exámenes los puestos de lectura son insuficientes y por eso la sensación es agobiante.</v>
      </c>
      <c r="F888" s="148" t="str">
        <f>TABLA!BE888</f>
        <v>lauralal@ucm.es</v>
      </c>
      <c r="G888" s="70" t="str">
        <f t="shared" si="162"/>
        <v>- ENVIAR LOS AVISOS DE DEVOLUCION DE UN EJEMPLAR MAS PROXIMOS A LA FECHA DE VENCIMIENTO; CREO QUE TE LO RECUERDAN CON DEMASIADA ANTELACION.  - UNA MAYOR COORDINACION Y COMUNICACION ENTRE FACULTADES (POR EJEMPLO, LOS LIBROS RESERVADOS EN OTRA FACULTAD TARDAN DEMASIADO TIEMPO EN LLEGAR) - MAYOR FLEXIBILIDAD DE ALGUNAS FACULTADES PARA TOMAR PRESTADOS LIBROS DEL DEPOSITO SIN RESERVA.  - LAS MAQUINAS DE AUTOPRESTAMO NO SIEMPRE FUNCIONAN. - LOS CURSOS SON DEMASIADO SIMPLES O, POR EL CONTRARIO, EXCESIVAMENTE COMPLEJOS. PODRIAN ESPECIFICAR EL NIVEL DE CADA UNO Y OFRECER VARIOS NIVELES. - EN EPOCA DE EXAMENES LOS PUESTOS DE LECTURA SON INSUFICIENTES Y POR ESO LA SENSACION ES AGOBIANTE.</v>
      </c>
      <c r="H888" s="17" t="str">
        <f t="shared" si="169"/>
        <v/>
      </c>
      <c r="I888" s="17" t="str">
        <f t="shared" si="169"/>
        <v/>
      </c>
      <c r="J888" s="17" t="str">
        <f t="shared" si="169"/>
        <v/>
      </c>
      <c r="K888" s="17" t="str">
        <f t="shared" si="169"/>
        <v/>
      </c>
      <c r="L888" s="17" t="str">
        <f t="shared" si="169"/>
        <v/>
      </c>
      <c r="M888" s="17" t="str">
        <f t="shared" si="169"/>
        <v xml:space="preserve">CURSOS FORMACION INFORMACIÓN; </v>
      </c>
      <c r="N888" s="17" t="str">
        <f t="shared" si="169"/>
        <v xml:space="preserve">DEVOLUCIÓN; </v>
      </c>
      <c r="O888" s="17" t="str">
        <f t="shared" si="169"/>
        <v xml:space="preserve">ESPACIO SITIO PUESTOS DE LECTURA; </v>
      </c>
      <c r="P888" s="17" t="str">
        <f t="shared" si="169"/>
        <v/>
      </c>
      <c r="Q888" s="17" t="str">
        <f t="shared" si="169"/>
        <v xml:space="preserve">EXÁMENES; </v>
      </c>
      <c r="R888" s="17" t="str">
        <f t="shared" si="169"/>
        <v/>
      </c>
      <c r="S888" s="17" t="str">
        <f t="shared" si="169"/>
        <v/>
      </c>
      <c r="T888" s="17" t="str">
        <f t="shared" si="169"/>
        <v/>
      </c>
      <c r="U888" s="17" t="str">
        <f t="shared" si="169"/>
        <v xml:space="preserve">LIBROS; </v>
      </c>
      <c r="V888" s="17" t="str">
        <f t="shared" si="169"/>
        <v/>
      </c>
      <c r="W888" s="17" t="str">
        <f t="shared" si="169"/>
        <v/>
      </c>
      <c r="X888" s="17" t="str">
        <f t="shared" ref="X888:AI907" si="170">IFERROR((IF(FIND(X$2,$G888,1)&gt;0,X$3)),"")</f>
        <v/>
      </c>
      <c r="Y888" s="17" t="str">
        <f t="shared" si="170"/>
        <v/>
      </c>
      <c r="Z888" s="17" t="str">
        <f t="shared" si="170"/>
        <v/>
      </c>
      <c r="AA888" s="17" t="str">
        <f t="shared" si="170"/>
        <v/>
      </c>
      <c r="AB888" s="17" t="str">
        <f t="shared" si="170"/>
        <v/>
      </c>
      <c r="AC888" s="17" t="str">
        <f t="shared" si="170"/>
        <v xml:space="preserve">PRESTAMO; </v>
      </c>
      <c r="AD888" s="17" t="str">
        <f t="shared" si="170"/>
        <v xml:space="preserve">RESERVAS; </v>
      </c>
      <c r="AE888" s="17" t="str">
        <f t="shared" si="170"/>
        <v/>
      </c>
      <c r="AF888" s="17" t="str">
        <f t="shared" si="170"/>
        <v/>
      </c>
      <c r="AG888" s="17" t="str">
        <f t="shared" si="170"/>
        <v/>
      </c>
      <c r="AH888" s="17" t="str">
        <f t="shared" si="170"/>
        <v/>
      </c>
      <c r="AI888" s="17" t="str">
        <f t="shared" si="170"/>
        <v/>
      </c>
      <c r="AJ888" s="17" t="str">
        <f t="shared" si="164"/>
        <v/>
      </c>
      <c r="AK888" s="17" t="str">
        <f t="shared" si="164"/>
        <v xml:space="preserve">DEPOÓSITOS; </v>
      </c>
    </row>
    <row r="889" spans="1:37" hidden="1" x14ac:dyDescent="0.2">
      <c r="A889" s="70" t="str">
        <f t="shared" si="161"/>
        <v/>
      </c>
      <c r="B889" s="228" t="str">
        <f>LEFT(TABLA!BC889,1)</f>
        <v>5</v>
      </c>
      <c r="C889" s="17" t="str">
        <f>TABLA!C889</f>
        <v/>
      </c>
      <c r="D889" s="17">
        <f>TABLA!F889</f>
        <v>0</v>
      </c>
      <c r="E889" s="148">
        <f>TABLA!BD889</f>
        <v>0</v>
      </c>
      <c r="F889" s="148">
        <f>TABLA!BE889</f>
        <v>0</v>
      </c>
      <c r="G889" s="70" t="str">
        <f t="shared" si="162"/>
        <v>0</v>
      </c>
      <c r="H889" s="17" t="str">
        <f t="shared" si="169"/>
        <v/>
      </c>
      <c r="I889" s="17" t="str">
        <f t="shared" si="169"/>
        <v/>
      </c>
      <c r="J889" s="17" t="str">
        <f t="shared" si="169"/>
        <v/>
      </c>
      <c r="K889" s="17" t="str">
        <f t="shared" si="169"/>
        <v/>
      </c>
      <c r="L889" s="17" t="str">
        <f t="shared" si="169"/>
        <v/>
      </c>
      <c r="M889" s="17" t="str">
        <f t="shared" si="169"/>
        <v/>
      </c>
      <c r="N889" s="17" t="str">
        <f t="shared" si="169"/>
        <v/>
      </c>
      <c r="O889" s="17" t="str">
        <f t="shared" si="169"/>
        <v/>
      </c>
      <c r="P889" s="17" t="str">
        <f t="shared" si="169"/>
        <v/>
      </c>
      <c r="Q889" s="17" t="str">
        <f t="shared" si="169"/>
        <v/>
      </c>
      <c r="R889" s="17" t="str">
        <f t="shared" si="169"/>
        <v/>
      </c>
      <c r="S889" s="17" t="str">
        <f t="shared" si="169"/>
        <v/>
      </c>
      <c r="T889" s="17" t="str">
        <f t="shared" si="169"/>
        <v/>
      </c>
      <c r="U889" s="17" t="str">
        <f t="shared" si="169"/>
        <v/>
      </c>
      <c r="V889" s="17" t="str">
        <f t="shared" si="169"/>
        <v/>
      </c>
      <c r="W889" s="17" t="str">
        <f t="shared" si="169"/>
        <v/>
      </c>
      <c r="X889" s="17" t="str">
        <f t="shared" si="170"/>
        <v/>
      </c>
      <c r="Y889" s="17" t="str">
        <f t="shared" si="170"/>
        <v/>
      </c>
      <c r="Z889" s="17" t="str">
        <f t="shared" si="170"/>
        <v/>
      </c>
      <c r="AA889" s="17" t="str">
        <f t="shared" si="170"/>
        <v/>
      </c>
      <c r="AB889" s="17" t="str">
        <f t="shared" si="170"/>
        <v/>
      </c>
      <c r="AC889" s="17" t="str">
        <f t="shared" si="170"/>
        <v/>
      </c>
      <c r="AD889" s="17" t="str">
        <f t="shared" si="170"/>
        <v/>
      </c>
      <c r="AE889" s="17" t="str">
        <f t="shared" si="170"/>
        <v/>
      </c>
      <c r="AF889" s="17" t="str">
        <f t="shared" si="170"/>
        <v/>
      </c>
      <c r="AG889" s="17" t="str">
        <f t="shared" si="170"/>
        <v/>
      </c>
      <c r="AH889" s="17" t="str">
        <f t="shared" si="170"/>
        <v/>
      </c>
      <c r="AI889" s="17" t="str">
        <f t="shared" si="170"/>
        <v/>
      </c>
      <c r="AJ889" s="17" t="str">
        <f t="shared" si="164"/>
        <v/>
      </c>
      <c r="AK889" s="17" t="str">
        <f t="shared" si="164"/>
        <v/>
      </c>
    </row>
    <row r="890" spans="1:37" ht="64.55" hidden="1" x14ac:dyDescent="0.2">
      <c r="A890" s="70" t="str">
        <f t="shared" si="161"/>
        <v xml:space="preserve">CURSOS FORMACION INFORMACIÓN; </v>
      </c>
      <c r="B890" s="228" t="str">
        <f>LEFT(TABLA!BC890,1)</f>
        <v>4</v>
      </c>
      <c r="C890" s="17" t="str">
        <f>TABLA!C890</f>
        <v>Ciencias Sociales</v>
      </c>
      <c r="D890" s="17" t="str">
        <f>TABLA!F890</f>
        <v>F. Ciencias de la Documentación</v>
      </c>
      <c r="E890" s="148" t="str">
        <f>TABLA!BD890</f>
        <v>Me gustaría que actualicen los recursos bibliográficos de metodología científica. En investigaciones mixtas. He tenido muchas veces que comprar mis propios textos por ser actualizados y los que estamos en doctorado no podemos seguir usando un texto de Metodología en edición 1 cuando ya sale la edición 3.</v>
      </c>
      <c r="F890" s="148" t="str">
        <f>TABLA!BE890</f>
        <v>aabregu@ucm.es</v>
      </c>
      <c r="G890" s="70" t="str">
        <f t="shared" si="162"/>
        <v>ME GUSTARIA QUE ACTUALICEN LOS RECURSOS BIBLIOGRAFICOS DE METODOLOGIA CIENTIFICA. EN INVESTIGACIONES MIXTAS. HE TENIDO MUCHAS VECES QUE COMPRAR MIS PROPIOS TEXTOS POR SER ACTUALIZADOS Y LOS QUE ESTAMOS EN DOCTORADO NO PODEMOS SEGUIR USANDO UN TEXTO DE METODOLOGIA EN EDICION 1 CUANDO YA SALE LA EDICION 3.</v>
      </c>
      <c r="H890" s="17" t="str">
        <f t="shared" si="169"/>
        <v/>
      </c>
      <c r="I890" s="17" t="str">
        <f t="shared" si="169"/>
        <v/>
      </c>
      <c r="J890" s="17" t="str">
        <f t="shared" si="169"/>
        <v/>
      </c>
      <c r="K890" s="17" t="str">
        <f t="shared" si="169"/>
        <v/>
      </c>
      <c r="L890" s="17" t="str">
        <f t="shared" si="169"/>
        <v/>
      </c>
      <c r="M890" s="17" t="str">
        <f t="shared" si="169"/>
        <v xml:space="preserve">CURSOS FORMACION INFORMACIÓN; </v>
      </c>
      <c r="N890" s="17" t="str">
        <f t="shared" si="169"/>
        <v/>
      </c>
      <c r="O890" s="17" t="str">
        <f t="shared" si="169"/>
        <v/>
      </c>
      <c r="P890" s="17" t="str">
        <f t="shared" si="169"/>
        <v/>
      </c>
      <c r="Q890" s="17" t="str">
        <f t="shared" si="169"/>
        <v/>
      </c>
      <c r="R890" s="17" t="str">
        <f t="shared" si="169"/>
        <v/>
      </c>
      <c r="S890" s="17" t="str">
        <f t="shared" si="169"/>
        <v/>
      </c>
      <c r="T890" s="17" t="str">
        <f t="shared" si="169"/>
        <v/>
      </c>
      <c r="U890" s="17" t="str">
        <f t="shared" si="169"/>
        <v/>
      </c>
      <c r="V890" s="17" t="str">
        <f t="shared" si="169"/>
        <v/>
      </c>
      <c r="W890" s="17" t="str">
        <f t="shared" si="169"/>
        <v/>
      </c>
      <c r="X890" s="17" t="str">
        <f t="shared" si="170"/>
        <v/>
      </c>
      <c r="Y890" s="17" t="str">
        <f t="shared" si="170"/>
        <v/>
      </c>
      <c r="Z890" s="17" t="str">
        <f t="shared" si="170"/>
        <v/>
      </c>
      <c r="AA890" s="17" t="str">
        <f t="shared" si="170"/>
        <v/>
      </c>
      <c r="AB890" s="17" t="str">
        <f t="shared" si="170"/>
        <v/>
      </c>
      <c r="AC890" s="17" t="str">
        <f t="shared" si="170"/>
        <v/>
      </c>
      <c r="AD890" s="17" t="str">
        <f t="shared" si="170"/>
        <v/>
      </c>
      <c r="AE890" s="17" t="str">
        <f t="shared" si="170"/>
        <v/>
      </c>
      <c r="AF890" s="17" t="str">
        <f t="shared" si="170"/>
        <v/>
      </c>
      <c r="AG890" s="17" t="str">
        <f t="shared" si="170"/>
        <v/>
      </c>
      <c r="AH890" s="17" t="str">
        <f t="shared" si="170"/>
        <v/>
      </c>
      <c r="AI890" s="17" t="str">
        <f t="shared" si="170"/>
        <v/>
      </c>
      <c r="AJ890" s="17" t="str">
        <f t="shared" si="164"/>
        <v/>
      </c>
      <c r="AK890" s="17" t="str">
        <f t="shared" si="164"/>
        <v/>
      </c>
    </row>
    <row r="891" spans="1:37" hidden="1" x14ac:dyDescent="0.2">
      <c r="A891" s="70" t="str">
        <f t="shared" si="161"/>
        <v/>
      </c>
      <c r="B891" s="228" t="str">
        <f>LEFT(TABLA!BC891,1)</f>
        <v>3</v>
      </c>
      <c r="C891" s="17" t="str">
        <f>TABLA!C891</f>
        <v>Ciencias de la Salud</v>
      </c>
      <c r="D891" s="17" t="str">
        <f>TABLA!F891</f>
        <v>F. Farmacia</v>
      </c>
      <c r="E891" s="148" t="str">
        <f>TABLA!BD891</f>
        <v>Poner cámaras en las instalaciones por numerosos robos últimamente.</v>
      </c>
      <c r="F891" s="148">
        <f>TABLA!BE891</f>
        <v>0</v>
      </c>
      <c r="G891" s="70" t="str">
        <f t="shared" si="162"/>
        <v>PONER CAMARAS EN LAS INSTALACIONES POR NUMEROSOS ROBOS ULTIMAMENTE.</v>
      </c>
      <c r="H891" s="17" t="str">
        <f t="shared" si="169"/>
        <v/>
      </c>
      <c r="I891" s="17" t="str">
        <f t="shared" si="169"/>
        <v/>
      </c>
      <c r="J891" s="17" t="str">
        <f t="shared" si="169"/>
        <v/>
      </c>
      <c r="K891" s="17" t="str">
        <f t="shared" si="169"/>
        <v/>
      </c>
      <c r="L891" s="17" t="str">
        <f t="shared" si="169"/>
        <v/>
      </c>
      <c r="M891" s="17" t="str">
        <f t="shared" si="169"/>
        <v/>
      </c>
      <c r="N891" s="17" t="str">
        <f t="shared" si="169"/>
        <v/>
      </c>
      <c r="O891" s="17" t="str">
        <f t="shared" si="169"/>
        <v/>
      </c>
      <c r="P891" s="17" t="str">
        <f t="shared" si="169"/>
        <v/>
      </c>
      <c r="Q891" s="17" t="str">
        <f t="shared" si="169"/>
        <v/>
      </c>
      <c r="R891" s="17" t="str">
        <f t="shared" si="169"/>
        <v/>
      </c>
      <c r="S891" s="17" t="str">
        <f t="shared" si="169"/>
        <v/>
      </c>
      <c r="T891" s="17" t="str">
        <f t="shared" si="169"/>
        <v/>
      </c>
      <c r="U891" s="17" t="str">
        <f t="shared" si="169"/>
        <v/>
      </c>
      <c r="V891" s="17" t="str">
        <f t="shared" si="169"/>
        <v/>
      </c>
      <c r="W891" s="17" t="str">
        <f t="shared" si="169"/>
        <v/>
      </c>
      <c r="X891" s="17" t="str">
        <f t="shared" si="170"/>
        <v/>
      </c>
      <c r="Y891" s="17" t="str">
        <f t="shared" si="170"/>
        <v/>
      </c>
      <c r="Z891" s="17" t="str">
        <f t="shared" si="170"/>
        <v/>
      </c>
      <c r="AA891" s="17" t="str">
        <f t="shared" si="170"/>
        <v/>
      </c>
      <c r="AB891" s="17" t="str">
        <f t="shared" si="170"/>
        <v/>
      </c>
      <c r="AC891" s="17" t="str">
        <f t="shared" si="170"/>
        <v/>
      </c>
      <c r="AD891" s="17" t="str">
        <f t="shared" si="170"/>
        <v/>
      </c>
      <c r="AE891" s="17" t="str">
        <f t="shared" si="170"/>
        <v/>
      </c>
      <c r="AF891" s="17" t="str">
        <f t="shared" si="170"/>
        <v/>
      </c>
      <c r="AG891" s="17" t="str">
        <f t="shared" si="170"/>
        <v/>
      </c>
      <c r="AH891" s="17" t="str">
        <f t="shared" si="170"/>
        <v/>
      </c>
      <c r="AI891" s="17" t="str">
        <f t="shared" si="170"/>
        <v/>
      </c>
      <c r="AJ891" s="17" t="str">
        <f t="shared" si="164"/>
        <v/>
      </c>
      <c r="AK891" s="17" t="str">
        <f t="shared" si="164"/>
        <v/>
      </c>
    </row>
    <row r="892" spans="1:37" hidden="1" x14ac:dyDescent="0.2">
      <c r="A892" s="70" t="str">
        <f t="shared" si="161"/>
        <v/>
      </c>
      <c r="B892" s="228" t="str">
        <f>LEFT(TABLA!BC892,1)</f>
        <v>4</v>
      </c>
      <c r="C892" s="17" t="str">
        <f>TABLA!C892</f>
        <v>Humanidades</v>
      </c>
      <c r="D892" s="17" t="str">
        <f>TABLA!F892</f>
        <v>F. Bellas Artes</v>
      </c>
      <c r="E892" s="148">
        <f>TABLA!BD892</f>
        <v>0</v>
      </c>
      <c r="F892" s="148">
        <f>TABLA!BE892</f>
        <v>0</v>
      </c>
      <c r="G892" s="70" t="str">
        <f t="shared" si="162"/>
        <v>0</v>
      </c>
      <c r="H892" s="17" t="str">
        <f t="shared" si="169"/>
        <v/>
      </c>
      <c r="I892" s="17" t="str">
        <f t="shared" si="169"/>
        <v/>
      </c>
      <c r="J892" s="17" t="str">
        <f t="shared" si="169"/>
        <v/>
      </c>
      <c r="K892" s="17" t="str">
        <f t="shared" si="169"/>
        <v/>
      </c>
      <c r="L892" s="17" t="str">
        <f t="shared" si="169"/>
        <v/>
      </c>
      <c r="M892" s="17" t="str">
        <f t="shared" si="169"/>
        <v/>
      </c>
      <c r="N892" s="17" t="str">
        <f t="shared" si="169"/>
        <v/>
      </c>
      <c r="O892" s="17" t="str">
        <f t="shared" si="169"/>
        <v/>
      </c>
      <c r="P892" s="17" t="str">
        <f t="shared" si="169"/>
        <v/>
      </c>
      <c r="Q892" s="17" t="str">
        <f t="shared" si="169"/>
        <v/>
      </c>
      <c r="R892" s="17" t="str">
        <f t="shared" si="169"/>
        <v/>
      </c>
      <c r="S892" s="17" t="str">
        <f t="shared" si="169"/>
        <v/>
      </c>
      <c r="T892" s="17" t="str">
        <f t="shared" si="169"/>
        <v/>
      </c>
      <c r="U892" s="17" t="str">
        <f t="shared" si="169"/>
        <v/>
      </c>
      <c r="V892" s="17" t="str">
        <f t="shared" si="169"/>
        <v/>
      </c>
      <c r="W892" s="17" t="str">
        <f t="shared" si="169"/>
        <v/>
      </c>
      <c r="X892" s="17" t="str">
        <f t="shared" si="170"/>
        <v/>
      </c>
      <c r="Y892" s="17" t="str">
        <f t="shared" si="170"/>
        <v/>
      </c>
      <c r="Z892" s="17" t="str">
        <f t="shared" si="170"/>
        <v/>
      </c>
      <c r="AA892" s="17" t="str">
        <f t="shared" si="170"/>
        <v/>
      </c>
      <c r="AB892" s="17" t="str">
        <f t="shared" si="170"/>
        <v/>
      </c>
      <c r="AC892" s="17" t="str">
        <f t="shared" si="170"/>
        <v/>
      </c>
      <c r="AD892" s="17" t="str">
        <f t="shared" si="170"/>
        <v/>
      </c>
      <c r="AE892" s="17" t="str">
        <f t="shared" si="170"/>
        <v/>
      </c>
      <c r="AF892" s="17" t="str">
        <f t="shared" si="170"/>
        <v/>
      </c>
      <c r="AG892" s="17" t="str">
        <f t="shared" si="170"/>
        <v/>
      </c>
      <c r="AH892" s="17" t="str">
        <f t="shared" si="170"/>
        <v/>
      </c>
      <c r="AI892" s="17" t="str">
        <f t="shared" si="170"/>
        <v/>
      </c>
      <c r="AJ892" s="17" t="str">
        <f t="shared" si="164"/>
        <v/>
      </c>
      <c r="AK892" s="17" t="str">
        <f t="shared" si="164"/>
        <v/>
      </c>
    </row>
    <row r="893" spans="1:37" ht="25.85" hidden="1" x14ac:dyDescent="0.2">
      <c r="A893" s="70" t="str">
        <f t="shared" si="161"/>
        <v xml:space="preserve">PERSONAL; </v>
      </c>
      <c r="B893" s="228" t="str">
        <f>LEFT(TABLA!BC893,1)</f>
        <v>4</v>
      </c>
      <c r="C893" s="17" t="str">
        <f>TABLA!C893</f>
        <v/>
      </c>
      <c r="D893" s="17">
        <f>TABLA!F893</f>
        <v>0</v>
      </c>
      <c r="E893" s="148" t="str">
        <f>TABLA!BD893</f>
        <v>A veces, el personal de la biblioteca, más concretamente del mostrador, es borde</v>
      </c>
      <c r="F893" s="148">
        <f>TABLA!BE893</f>
        <v>0</v>
      </c>
      <c r="G893" s="70" t="str">
        <f t="shared" si="162"/>
        <v>A VECES, EL PERSONAL DE LA BIBLIOTECA, MAS CONCRETAMENTE DEL MOSTRADOR, ES BORDE</v>
      </c>
      <c r="H893" s="17" t="str">
        <f t="shared" si="169"/>
        <v/>
      </c>
      <c r="I893" s="17" t="str">
        <f t="shared" si="169"/>
        <v/>
      </c>
      <c r="J893" s="17" t="str">
        <f t="shared" si="169"/>
        <v/>
      </c>
      <c r="K893" s="17" t="str">
        <f t="shared" si="169"/>
        <v/>
      </c>
      <c r="L893" s="17" t="str">
        <f t="shared" si="169"/>
        <v/>
      </c>
      <c r="M893" s="17" t="str">
        <f t="shared" si="169"/>
        <v/>
      </c>
      <c r="N893" s="17" t="str">
        <f t="shared" si="169"/>
        <v/>
      </c>
      <c r="O893" s="17" t="str">
        <f t="shared" si="169"/>
        <v/>
      </c>
      <c r="P893" s="17" t="str">
        <f t="shared" si="169"/>
        <v/>
      </c>
      <c r="Q893" s="17" t="str">
        <f t="shared" si="169"/>
        <v/>
      </c>
      <c r="R893" s="17" t="str">
        <f t="shared" si="169"/>
        <v/>
      </c>
      <c r="S893" s="17" t="str">
        <f t="shared" si="169"/>
        <v/>
      </c>
      <c r="T893" s="17" t="str">
        <f t="shared" si="169"/>
        <v/>
      </c>
      <c r="U893" s="17" t="str">
        <f t="shared" si="169"/>
        <v/>
      </c>
      <c r="V893" s="17" t="str">
        <f t="shared" si="169"/>
        <v/>
      </c>
      <c r="W893" s="17" t="str">
        <f t="shared" si="169"/>
        <v/>
      </c>
      <c r="X893" s="17" t="str">
        <f t="shared" si="170"/>
        <v/>
      </c>
      <c r="Y893" s="17" t="str">
        <f t="shared" si="170"/>
        <v/>
      </c>
      <c r="Z893" s="17" t="str">
        <f t="shared" si="170"/>
        <v/>
      </c>
      <c r="AA893" s="17" t="str">
        <f t="shared" si="170"/>
        <v xml:space="preserve">PERSONAL; </v>
      </c>
      <c r="AB893" s="17" t="str">
        <f t="shared" si="170"/>
        <v/>
      </c>
      <c r="AC893" s="17" t="str">
        <f t="shared" si="170"/>
        <v/>
      </c>
      <c r="AD893" s="17" t="str">
        <f t="shared" si="170"/>
        <v/>
      </c>
      <c r="AE893" s="17" t="str">
        <f t="shared" si="170"/>
        <v/>
      </c>
      <c r="AF893" s="17" t="str">
        <f t="shared" si="170"/>
        <v/>
      </c>
      <c r="AG893" s="17" t="str">
        <f t="shared" si="170"/>
        <v/>
      </c>
      <c r="AH893" s="17" t="str">
        <f t="shared" si="170"/>
        <v/>
      </c>
      <c r="AI893" s="17" t="str">
        <f t="shared" si="170"/>
        <v/>
      </c>
      <c r="AJ893" s="17" t="str">
        <f t="shared" si="164"/>
        <v/>
      </c>
      <c r="AK893" s="17" t="str">
        <f t="shared" si="164"/>
        <v/>
      </c>
    </row>
    <row r="894" spans="1:37" hidden="1" x14ac:dyDescent="0.2">
      <c r="A894" s="70" t="str">
        <f t="shared" si="161"/>
        <v/>
      </c>
      <c r="B894" s="228" t="str">
        <f>LEFT(TABLA!BC894,1)</f>
        <v>5</v>
      </c>
      <c r="C894" s="17" t="str">
        <f>TABLA!C894</f>
        <v>Humanidades</v>
      </c>
      <c r="D894" s="17" t="str">
        <f>TABLA!F894</f>
        <v>F. Filología</v>
      </c>
      <c r="E894" s="148">
        <f>TABLA!BD894</f>
        <v>0</v>
      </c>
      <c r="F894" s="148">
        <f>TABLA!BE894</f>
        <v>0</v>
      </c>
      <c r="G894" s="70" t="str">
        <f t="shared" si="162"/>
        <v>0</v>
      </c>
      <c r="H894" s="17" t="str">
        <f t="shared" si="169"/>
        <v/>
      </c>
      <c r="I894" s="17" t="str">
        <f t="shared" si="169"/>
        <v/>
      </c>
      <c r="J894" s="17" t="str">
        <f t="shared" si="169"/>
        <v/>
      </c>
      <c r="K894" s="17" t="str">
        <f t="shared" si="169"/>
        <v/>
      </c>
      <c r="L894" s="17" t="str">
        <f t="shared" si="169"/>
        <v/>
      </c>
      <c r="M894" s="17" t="str">
        <f t="shared" si="169"/>
        <v/>
      </c>
      <c r="N894" s="17" t="str">
        <f t="shared" si="169"/>
        <v/>
      </c>
      <c r="O894" s="17" t="str">
        <f t="shared" si="169"/>
        <v/>
      </c>
      <c r="P894" s="17" t="str">
        <f t="shared" si="169"/>
        <v/>
      </c>
      <c r="Q894" s="17" t="str">
        <f t="shared" si="169"/>
        <v/>
      </c>
      <c r="R894" s="17" t="str">
        <f t="shared" si="169"/>
        <v/>
      </c>
      <c r="S894" s="17" t="str">
        <f t="shared" si="169"/>
        <v/>
      </c>
      <c r="T894" s="17" t="str">
        <f t="shared" si="169"/>
        <v/>
      </c>
      <c r="U894" s="17" t="str">
        <f t="shared" si="169"/>
        <v/>
      </c>
      <c r="V894" s="17" t="str">
        <f t="shared" si="169"/>
        <v/>
      </c>
      <c r="W894" s="17" t="str">
        <f t="shared" si="169"/>
        <v/>
      </c>
      <c r="X894" s="17" t="str">
        <f t="shared" si="170"/>
        <v/>
      </c>
      <c r="Y894" s="17" t="str">
        <f t="shared" si="170"/>
        <v/>
      </c>
      <c r="Z894" s="17" t="str">
        <f t="shared" si="170"/>
        <v/>
      </c>
      <c r="AA894" s="17" t="str">
        <f t="shared" si="170"/>
        <v/>
      </c>
      <c r="AB894" s="17" t="str">
        <f t="shared" si="170"/>
        <v/>
      </c>
      <c r="AC894" s="17" t="str">
        <f t="shared" si="170"/>
        <v/>
      </c>
      <c r="AD894" s="17" t="str">
        <f t="shared" si="170"/>
        <v/>
      </c>
      <c r="AE894" s="17" t="str">
        <f t="shared" si="170"/>
        <v/>
      </c>
      <c r="AF894" s="17" t="str">
        <f t="shared" si="170"/>
        <v/>
      </c>
      <c r="AG894" s="17" t="str">
        <f t="shared" si="170"/>
        <v/>
      </c>
      <c r="AH894" s="17" t="str">
        <f t="shared" si="170"/>
        <v/>
      </c>
      <c r="AI894" s="17" t="str">
        <f t="shared" si="170"/>
        <v/>
      </c>
      <c r="AJ894" s="17" t="str">
        <f t="shared" si="164"/>
        <v/>
      </c>
      <c r="AK894" s="17" t="str">
        <f t="shared" si="164"/>
        <v/>
      </c>
    </row>
    <row r="895" spans="1:37" ht="38.75" x14ac:dyDescent="0.2">
      <c r="A895" s="70" t="str">
        <f t="shared" si="161"/>
        <v xml:space="preserve">DEVOLUCIÓN; LIBROS; </v>
      </c>
      <c r="B895" s="228" t="str">
        <f>LEFT(TABLA!BC895,1)</f>
        <v>4</v>
      </c>
      <c r="C895" s="264" t="str">
        <f>TABLA!C895</f>
        <v>Humanidades</v>
      </c>
      <c r="D895" s="264" t="str">
        <f>TABLA!F895</f>
        <v>F. Geografía e Historia</v>
      </c>
      <c r="E895" s="148" t="str">
        <f>TABLA!BD895</f>
        <v>No me gusta especialmente el hecho de dejar los libros en devolución, arrojándolos por la boca del buzón. Los libros sufren. Hay que cuidarlos</v>
      </c>
      <c r="F895" s="148">
        <f>TABLA!BE895</f>
        <v>0</v>
      </c>
      <c r="G895" s="70" t="str">
        <f t="shared" si="162"/>
        <v>NO ME GUSTA ESPECIALMENTE EL HECHO DE DEJAR LOS LIBROS EN DEVOLUCION, ARROJANDOLOS POR LA BOCA DEL BUZON. LOS LIBROS SUFREN. HAY QUE CUIDARLOS</v>
      </c>
      <c r="H895" s="17" t="str">
        <f t="shared" si="169"/>
        <v/>
      </c>
      <c r="I895" s="17" t="str">
        <f t="shared" si="169"/>
        <v/>
      </c>
      <c r="J895" s="17" t="str">
        <f t="shared" si="169"/>
        <v/>
      </c>
      <c r="K895" s="17" t="str">
        <f t="shared" si="169"/>
        <v/>
      </c>
      <c r="L895" s="17" t="str">
        <f t="shared" si="169"/>
        <v/>
      </c>
      <c r="M895" s="17" t="str">
        <f t="shared" si="169"/>
        <v/>
      </c>
      <c r="N895" s="17" t="str">
        <f t="shared" si="169"/>
        <v xml:space="preserve">DEVOLUCIÓN; </v>
      </c>
      <c r="O895" s="17" t="str">
        <f t="shared" si="169"/>
        <v/>
      </c>
      <c r="P895" s="17" t="str">
        <f t="shared" si="169"/>
        <v/>
      </c>
      <c r="Q895" s="17" t="str">
        <f t="shared" si="169"/>
        <v/>
      </c>
      <c r="R895" s="17" t="str">
        <f t="shared" si="169"/>
        <v/>
      </c>
      <c r="S895" s="17" t="str">
        <f t="shared" si="169"/>
        <v/>
      </c>
      <c r="T895" s="17" t="str">
        <f t="shared" si="169"/>
        <v/>
      </c>
      <c r="U895" s="17" t="str">
        <f t="shared" si="169"/>
        <v xml:space="preserve">LIBROS; </v>
      </c>
      <c r="V895" s="17" t="str">
        <f t="shared" si="169"/>
        <v/>
      </c>
      <c r="W895" s="17" t="str">
        <f t="shared" si="169"/>
        <v/>
      </c>
      <c r="X895" s="17" t="str">
        <f t="shared" si="170"/>
        <v/>
      </c>
      <c r="Y895" s="17" t="str">
        <f t="shared" si="170"/>
        <v/>
      </c>
      <c r="Z895" s="17" t="str">
        <f t="shared" si="170"/>
        <v/>
      </c>
      <c r="AA895" s="17" t="str">
        <f t="shared" si="170"/>
        <v/>
      </c>
      <c r="AB895" s="17" t="str">
        <f t="shared" si="170"/>
        <v/>
      </c>
      <c r="AC895" s="17" t="str">
        <f t="shared" si="170"/>
        <v/>
      </c>
      <c r="AD895" s="17" t="str">
        <f t="shared" si="170"/>
        <v/>
      </c>
      <c r="AE895" s="17" t="str">
        <f t="shared" si="170"/>
        <v/>
      </c>
      <c r="AF895" s="17" t="str">
        <f t="shared" si="170"/>
        <v/>
      </c>
      <c r="AG895" s="17" t="str">
        <f t="shared" si="170"/>
        <v/>
      </c>
      <c r="AH895" s="17" t="str">
        <f t="shared" si="170"/>
        <v/>
      </c>
      <c r="AI895" s="17" t="str">
        <f t="shared" si="170"/>
        <v/>
      </c>
      <c r="AJ895" s="17" t="str">
        <f t="shared" si="164"/>
        <v/>
      </c>
      <c r="AK895" s="17" t="str">
        <f t="shared" si="164"/>
        <v/>
      </c>
    </row>
    <row r="896" spans="1:37" ht="25.85" x14ac:dyDescent="0.2">
      <c r="A896" s="70" t="str">
        <f t="shared" si="161"/>
        <v xml:space="preserve">CALOR FRIO TEMPERATURA; </v>
      </c>
      <c r="B896" s="228" t="str">
        <f>LEFT(TABLA!BC896,1)</f>
        <v>5</v>
      </c>
      <c r="C896" s="264" t="str">
        <f>TABLA!C896</f>
        <v>Ciencias de la Salud</v>
      </c>
      <c r="D896" s="264" t="str">
        <f>TABLA!F896</f>
        <v>F. Psicología</v>
      </c>
      <c r="E896" s="148" t="str">
        <f>TABLA!BD896</f>
        <v>En las salas de trabajo de la biblioteca no se puede regular la temperatura y en ciertas épocas es muy incómodo por el calor.</v>
      </c>
      <c r="F896" s="148">
        <f>TABLA!BE896</f>
        <v>0</v>
      </c>
      <c r="G896" s="70" t="str">
        <f t="shared" si="162"/>
        <v>EN LAS SALAS DE TRABAJO DE LA BIBLIOTECA NO SE PUEDE REGULAR LA TEMPERATURA Y EN CIERTAS EPOCAS ES MUY INCOMODO POR EL CALOR.</v>
      </c>
      <c r="H896" s="17" t="str">
        <f t="shared" si="169"/>
        <v/>
      </c>
      <c r="I896" s="17" t="str">
        <f t="shared" si="169"/>
        <v/>
      </c>
      <c r="J896" s="17" t="str">
        <f t="shared" si="169"/>
        <v xml:space="preserve">CALOR FRIO TEMPERATURA; </v>
      </c>
      <c r="K896" s="17" t="str">
        <f t="shared" si="169"/>
        <v/>
      </c>
      <c r="L896" s="17" t="str">
        <f t="shared" si="169"/>
        <v/>
      </c>
      <c r="M896" s="17" t="str">
        <f t="shared" si="169"/>
        <v/>
      </c>
      <c r="N896" s="17" t="str">
        <f t="shared" si="169"/>
        <v/>
      </c>
      <c r="O896" s="17" t="str">
        <f t="shared" si="169"/>
        <v/>
      </c>
      <c r="P896" s="17" t="str">
        <f t="shared" si="169"/>
        <v/>
      </c>
      <c r="Q896" s="17" t="str">
        <f t="shared" si="169"/>
        <v/>
      </c>
      <c r="R896" s="17" t="str">
        <f t="shared" si="169"/>
        <v/>
      </c>
      <c r="S896" s="17" t="str">
        <f t="shared" si="169"/>
        <v/>
      </c>
      <c r="T896" s="17" t="str">
        <f t="shared" si="169"/>
        <v/>
      </c>
      <c r="U896" s="17" t="str">
        <f t="shared" si="169"/>
        <v/>
      </c>
      <c r="V896" s="17" t="str">
        <f t="shared" si="169"/>
        <v/>
      </c>
      <c r="W896" s="17" t="str">
        <f t="shared" si="169"/>
        <v/>
      </c>
      <c r="X896" s="17" t="str">
        <f t="shared" si="170"/>
        <v/>
      </c>
      <c r="Y896" s="17" t="str">
        <f t="shared" si="170"/>
        <v/>
      </c>
      <c r="Z896" s="17" t="str">
        <f t="shared" si="170"/>
        <v/>
      </c>
      <c r="AA896" s="17" t="str">
        <f t="shared" si="170"/>
        <v/>
      </c>
      <c r="AB896" s="17" t="str">
        <f t="shared" si="170"/>
        <v/>
      </c>
      <c r="AC896" s="17" t="str">
        <f t="shared" si="170"/>
        <v/>
      </c>
      <c r="AD896" s="17" t="str">
        <f t="shared" si="170"/>
        <v/>
      </c>
      <c r="AE896" s="17" t="str">
        <f t="shared" si="170"/>
        <v/>
      </c>
      <c r="AF896" s="17" t="str">
        <f t="shared" si="170"/>
        <v/>
      </c>
      <c r="AG896" s="17" t="str">
        <f t="shared" si="170"/>
        <v/>
      </c>
      <c r="AH896" s="17" t="str">
        <f t="shared" si="170"/>
        <v/>
      </c>
      <c r="AI896" s="17" t="str">
        <f t="shared" si="170"/>
        <v/>
      </c>
      <c r="AJ896" s="17" t="str">
        <f t="shared" si="164"/>
        <v/>
      </c>
      <c r="AK896" s="17" t="str">
        <f t="shared" si="164"/>
        <v/>
      </c>
    </row>
    <row r="897" spans="1:37" hidden="1" x14ac:dyDescent="0.2">
      <c r="A897" s="70" t="str">
        <f t="shared" si="161"/>
        <v/>
      </c>
      <c r="B897" s="228" t="str">
        <f>LEFT(TABLA!BC897,1)</f>
        <v>4</v>
      </c>
      <c r="C897" s="17" t="str">
        <f>TABLA!C897</f>
        <v>Ciencias Sociales</v>
      </c>
      <c r="D897" s="17" t="str">
        <f>TABLA!F897</f>
        <v>F. Ciencias de la Documentación</v>
      </c>
      <c r="E897" s="262">
        <f>TABLA!BD897</f>
        <v>0</v>
      </c>
      <c r="F897" s="148" t="str">
        <f>TABLA!BE897</f>
        <v>luciag25@ucm.es</v>
      </c>
      <c r="G897" s="70" t="str">
        <f t="shared" si="162"/>
        <v>0</v>
      </c>
      <c r="H897" s="17" t="str">
        <f t="shared" si="169"/>
        <v/>
      </c>
      <c r="I897" s="17" t="str">
        <f t="shared" si="169"/>
        <v/>
      </c>
      <c r="J897" s="17" t="str">
        <f t="shared" si="169"/>
        <v/>
      </c>
      <c r="K897" s="17" t="str">
        <f t="shared" si="169"/>
        <v/>
      </c>
      <c r="L897" s="17" t="str">
        <f t="shared" si="169"/>
        <v/>
      </c>
      <c r="M897" s="17" t="str">
        <f t="shared" si="169"/>
        <v/>
      </c>
      <c r="N897" s="17" t="str">
        <f t="shared" si="169"/>
        <v/>
      </c>
      <c r="O897" s="17" t="str">
        <f t="shared" si="169"/>
        <v/>
      </c>
      <c r="P897" s="17" t="str">
        <f t="shared" si="169"/>
        <v/>
      </c>
      <c r="Q897" s="17" t="str">
        <f t="shared" si="169"/>
        <v/>
      </c>
      <c r="R897" s="17" t="str">
        <f t="shared" si="169"/>
        <v/>
      </c>
      <c r="S897" s="17" t="str">
        <f t="shared" si="169"/>
        <v/>
      </c>
      <c r="T897" s="17" t="str">
        <f t="shared" si="169"/>
        <v/>
      </c>
      <c r="U897" s="17" t="str">
        <f t="shared" si="169"/>
        <v/>
      </c>
      <c r="V897" s="17" t="str">
        <f t="shared" si="169"/>
        <v/>
      </c>
      <c r="W897" s="17" t="str">
        <f t="shared" si="169"/>
        <v/>
      </c>
      <c r="X897" s="17" t="str">
        <f t="shared" si="170"/>
        <v/>
      </c>
      <c r="Y897" s="17" t="str">
        <f t="shared" si="170"/>
        <v/>
      </c>
      <c r="Z897" s="17" t="str">
        <f t="shared" si="170"/>
        <v/>
      </c>
      <c r="AA897" s="17" t="str">
        <f t="shared" si="170"/>
        <v/>
      </c>
      <c r="AB897" s="17" t="str">
        <f t="shared" si="170"/>
        <v/>
      </c>
      <c r="AC897" s="17" t="str">
        <f t="shared" si="170"/>
        <v/>
      </c>
      <c r="AD897" s="17" t="str">
        <f t="shared" si="170"/>
        <v/>
      </c>
      <c r="AE897" s="17" t="str">
        <f t="shared" si="170"/>
        <v/>
      </c>
      <c r="AF897" s="17" t="str">
        <f t="shared" si="170"/>
        <v/>
      </c>
      <c r="AG897" s="17" t="str">
        <f t="shared" si="170"/>
        <v/>
      </c>
      <c r="AH897" s="17" t="str">
        <f t="shared" si="170"/>
        <v/>
      </c>
      <c r="AI897" s="17" t="str">
        <f t="shared" si="170"/>
        <v/>
      </c>
      <c r="AJ897" s="17" t="str">
        <f t="shared" si="164"/>
        <v/>
      </c>
      <c r="AK897" s="17" t="str">
        <f t="shared" si="164"/>
        <v/>
      </c>
    </row>
    <row r="898" spans="1:37" hidden="1" x14ac:dyDescent="0.2">
      <c r="A898" s="70" t="str">
        <f t="shared" si="161"/>
        <v/>
      </c>
      <c r="B898" s="228" t="str">
        <f>LEFT(TABLA!BC898,1)</f>
        <v>5</v>
      </c>
      <c r="C898" s="17" t="str">
        <f>TABLA!C898</f>
        <v>Ciencias Sociales</v>
      </c>
      <c r="D898" s="17" t="str">
        <f>TABLA!F898</f>
        <v>F. Derecho</v>
      </c>
      <c r="E898" s="148">
        <f>TABLA!BD898</f>
        <v>0</v>
      </c>
      <c r="F898" s="148">
        <f>TABLA!BE898</f>
        <v>0</v>
      </c>
      <c r="G898" s="70" t="str">
        <f t="shared" si="162"/>
        <v>0</v>
      </c>
      <c r="H898" s="17" t="str">
        <f t="shared" si="169"/>
        <v/>
      </c>
      <c r="I898" s="17" t="str">
        <f t="shared" si="169"/>
        <v/>
      </c>
      <c r="J898" s="17" t="str">
        <f t="shared" si="169"/>
        <v/>
      </c>
      <c r="K898" s="17" t="str">
        <f t="shared" si="169"/>
        <v/>
      </c>
      <c r="L898" s="17" t="str">
        <f t="shared" si="169"/>
        <v/>
      </c>
      <c r="M898" s="17" t="str">
        <f t="shared" si="169"/>
        <v/>
      </c>
      <c r="N898" s="17" t="str">
        <f t="shared" si="169"/>
        <v/>
      </c>
      <c r="O898" s="17" t="str">
        <f t="shared" si="169"/>
        <v/>
      </c>
      <c r="P898" s="17" t="str">
        <f t="shared" si="169"/>
        <v/>
      </c>
      <c r="Q898" s="17" t="str">
        <f t="shared" si="169"/>
        <v/>
      </c>
      <c r="R898" s="17" t="str">
        <f t="shared" si="169"/>
        <v/>
      </c>
      <c r="S898" s="17" t="str">
        <f t="shared" si="169"/>
        <v/>
      </c>
      <c r="T898" s="17" t="str">
        <f t="shared" si="169"/>
        <v/>
      </c>
      <c r="U898" s="17" t="str">
        <f t="shared" si="169"/>
        <v/>
      </c>
      <c r="V898" s="17" t="str">
        <f t="shared" si="169"/>
        <v/>
      </c>
      <c r="W898" s="17" t="str">
        <f t="shared" si="169"/>
        <v/>
      </c>
      <c r="X898" s="17" t="str">
        <f t="shared" si="170"/>
        <v/>
      </c>
      <c r="Y898" s="17" t="str">
        <f t="shared" si="170"/>
        <v/>
      </c>
      <c r="Z898" s="17" t="str">
        <f t="shared" si="170"/>
        <v/>
      </c>
      <c r="AA898" s="17" t="str">
        <f t="shared" si="170"/>
        <v/>
      </c>
      <c r="AB898" s="17" t="str">
        <f t="shared" si="170"/>
        <v/>
      </c>
      <c r="AC898" s="17" t="str">
        <f t="shared" si="170"/>
        <v/>
      </c>
      <c r="AD898" s="17" t="str">
        <f t="shared" si="170"/>
        <v/>
      </c>
      <c r="AE898" s="17" t="str">
        <f t="shared" si="170"/>
        <v/>
      </c>
      <c r="AF898" s="17" t="str">
        <f t="shared" si="170"/>
        <v/>
      </c>
      <c r="AG898" s="17" t="str">
        <f t="shared" si="170"/>
        <v/>
      </c>
      <c r="AH898" s="17" t="str">
        <f t="shared" si="170"/>
        <v/>
      </c>
      <c r="AI898" s="17" t="str">
        <f t="shared" si="170"/>
        <v/>
      </c>
      <c r="AJ898" s="17" t="str">
        <f t="shared" si="164"/>
        <v/>
      </c>
      <c r="AK898" s="17" t="str">
        <f t="shared" si="164"/>
        <v/>
      </c>
    </row>
    <row r="899" spans="1:37" hidden="1" x14ac:dyDescent="0.2">
      <c r="A899" s="70" t="str">
        <f t="shared" si="161"/>
        <v/>
      </c>
      <c r="B899" s="228" t="str">
        <f>LEFT(TABLA!BC899,1)</f>
        <v>4</v>
      </c>
      <c r="C899" s="17" t="str">
        <f>TABLA!C899</f>
        <v>Humanidades</v>
      </c>
      <c r="D899" s="17" t="str">
        <f>TABLA!F899</f>
        <v>F. Educación - Centro de Formación del Profesorado</v>
      </c>
      <c r="E899" s="148">
        <f>TABLA!BD899</f>
        <v>0</v>
      </c>
      <c r="F899" s="148">
        <f>TABLA!BE899</f>
        <v>0</v>
      </c>
      <c r="G899" s="70" t="str">
        <f t="shared" si="162"/>
        <v>0</v>
      </c>
      <c r="H899" s="17" t="str">
        <f t="shared" si="169"/>
        <v/>
      </c>
      <c r="I899" s="17" t="str">
        <f t="shared" si="169"/>
        <v/>
      </c>
      <c r="J899" s="17" t="str">
        <f t="shared" si="169"/>
        <v/>
      </c>
      <c r="K899" s="17" t="str">
        <f t="shared" si="169"/>
        <v/>
      </c>
      <c r="L899" s="17" t="str">
        <f t="shared" si="169"/>
        <v/>
      </c>
      <c r="M899" s="17" t="str">
        <f t="shared" si="169"/>
        <v/>
      </c>
      <c r="N899" s="17" t="str">
        <f t="shared" si="169"/>
        <v/>
      </c>
      <c r="O899" s="17" t="str">
        <f t="shared" si="169"/>
        <v/>
      </c>
      <c r="P899" s="17" t="str">
        <f t="shared" si="169"/>
        <v/>
      </c>
      <c r="Q899" s="17" t="str">
        <f t="shared" si="169"/>
        <v/>
      </c>
      <c r="R899" s="17" t="str">
        <f t="shared" si="169"/>
        <v/>
      </c>
      <c r="S899" s="17" t="str">
        <f t="shared" si="169"/>
        <v/>
      </c>
      <c r="T899" s="17" t="str">
        <f t="shared" si="169"/>
        <v/>
      </c>
      <c r="U899" s="17" t="str">
        <f t="shared" si="169"/>
        <v/>
      </c>
      <c r="V899" s="17" t="str">
        <f t="shared" si="169"/>
        <v/>
      </c>
      <c r="W899" s="17" t="str">
        <f t="shared" si="169"/>
        <v/>
      </c>
      <c r="X899" s="17" t="str">
        <f t="shared" si="170"/>
        <v/>
      </c>
      <c r="Y899" s="17" t="str">
        <f t="shared" si="170"/>
        <v/>
      </c>
      <c r="Z899" s="17" t="str">
        <f t="shared" si="170"/>
        <v/>
      </c>
      <c r="AA899" s="17" t="str">
        <f t="shared" si="170"/>
        <v/>
      </c>
      <c r="AB899" s="17" t="str">
        <f t="shared" si="170"/>
        <v/>
      </c>
      <c r="AC899" s="17" t="str">
        <f t="shared" si="170"/>
        <v/>
      </c>
      <c r="AD899" s="17" t="str">
        <f t="shared" si="170"/>
        <v/>
      </c>
      <c r="AE899" s="17" t="str">
        <f t="shared" si="170"/>
        <v/>
      </c>
      <c r="AF899" s="17" t="str">
        <f t="shared" si="170"/>
        <v/>
      </c>
      <c r="AG899" s="17" t="str">
        <f t="shared" si="170"/>
        <v/>
      </c>
      <c r="AH899" s="17" t="str">
        <f t="shared" si="170"/>
        <v/>
      </c>
      <c r="AI899" s="17" t="str">
        <f t="shared" si="170"/>
        <v/>
      </c>
      <c r="AJ899" s="17" t="str">
        <f t="shared" si="164"/>
        <v/>
      </c>
      <c r="AK899" s="17" t="str">
        <f t="shared" si="164"/>
        <v/>
      </c>
    </row>
    <row r="900" spans="1:37" hidden="1" x14ac:dyDescent="0.2">
      <c r="A900" s="70" t="str">
        <f t="shared" si="161"/>
        <v/>
      </c>
      <c r="B900" s="228" t="str">
        <f>LEFT(TABLA!BC900,1)</f>
        <v>4</v>
      </c>
      <c r="C900" s="17" t="str">
        <f>TABLA!C900</f>
        <v>Ciencias Sociales</v>
      </c>
      <c r="D900" s="17" t="str">
        <f>TABLA!F900</f>
        <v>F. Derecho</v>
      </c>
      <c r="E900" s="148" t="str">
        <f>TABLA!BD900</f>
        <v>No tengo sugerencias</v>
      </c>
      <c r="F900" s="148">
        <f>TABLA!BE900</f>
        <v>0</v>
      </c>
      <c r="G900" s="70" t="str">
        <f t="shared" si="162"/>
        <v>NO TENGO SUGERENCIAS</v>
      </c>
      <c r="H900" s="17" t="str">
        <f t="shared" si="169"/>
        <v/>
      </c>
      <c r="I900" s="17" t="str">
        <f t="shared" si="169"/>
        <v/>
      </c>
      <c r="J900" s="17" t="str">
        <f t="shared" si="169"/>
        <v/>
      </c>
      <c r="K900" s="17" t="str">
        <f t="shared" si="169"/>
        <v/>
      </c>
      <c r="L900" s="17" t="str">
        <f t="shared" si="169"/>
        <v/>
      </c>
      <c r="M900" s="17" t="str">
        <f t="shared" si="169"/>
        <v/>
      </c>
      <c r="N900" s="17" t="str">
        <f t="shared" si="169"/>
        <v/>
      </c>
      <c r="O900" s="17" t="str">
        <f t="shared" si="169"/>
        <v/>
      </c>
      <c r="P900" s="17" t="str">
        <f t="shared" si="169"/>
        <v/>
      </c>
      <c r="Q900" s="17" t="str">
        <f t="shared" si="169"/>
        <v/>
      </c>
      <c r="R900" s="17" t="str">
        <f t="shared" si="169"/>
        <v/>
      </c>
      <c r="S900" s="17" t="str">
        <f t="shared" si="169"/>
        <v/>
      </c>
      <c r="T900" s="17" t="str">
        <f t="shared" si="169"/>
        <v/>
      </c>
      <c r="U900" s="17" t="str">
        <f t="shared" si="169"/>
        <v/>
      </c>
      <c r="V900" s="17" t="str">
        <f t="shared" si="169"/>
        <v/>
      </c>
      <c r="W900" s="17" t="str">
        <f t="shared" si="169"/>
        <v/>
      </c>
      <c r="X900" s="17" t="str">
        <f t="shared" si="170"/>
        <v/>
      </c>
      <c r="Y900" s="17" t="str">
        <f t="shared" si="170"/>
        <v/>
      </c>
      <c r="Z900" s="17" t="str">
        <f t="shared" si="170"/>
        <v/>
      </c>
      <c r="AA900" s="17" t="str">
        <f t="shared" si="170"/>
        <v/>
      </c>
      <c r="AB900" s="17" t="str">
        <f t="shared" si="170"/>
        <v/>
      </c>
      <c r="AC900" s="17" t="str">
        <f t="shared" si="170"/>
        <v/>
      </c>
      <c r="AD900" s="17" t="str">
        <f t="shared" si="170"/>
        <v/>
      </c>
      <c r="AE900" s="17" t="str">
        <f t="shared" si="170"/>
        <v/>
      </c>
      <c r="AF900" s="17" t="str">
        <f t="shared" si="170"/>
        <v/>
      </c>
      <c r="AG900" s="17" t="str">
        <f t="shared" si="170"/>
        <v/>
      </c>
      <c r="AH900" s="17" t="str">
        <f t="shared" si="170"/>
        <v/>
      </c>
      <c r="AI900" s="17" t="str">
        <f t="shared" si="170"/>
        <v/>
      </c>
      <c r="AJ900" s="17" t="str">
        <f t="shared" si="164"/>
        <v/>
      </c>
      <c r="AK900" s="17" t="str">
        <f t="shared" si="164"/>
        <v/>
      </c>
    </row>
    <row r="901" spans="1:37" hidden="1" x14ac:dyDescent="0.2">
      <c r="A901" s="70" t="str">
        <f t="shared" ref="A901:A964" si="171">CONCATENATE(H901,,I901,J901,K901,L901,M901,N901,O901,P901,Q901,R901,S901,T901,U901,V901,W901,X901,Y901,Z901,AA901,AB901,AC901,AD901,AE901,AF901,AG901,AH901,AI901,AJ901,AK901)</f>
        <v/>
      </c>
      <c r="B901" s="228" t="str">
        <f>LEFT(TABLA!BC901,1)</f>
        <v>4</v>
      </c>
      <c r="C901" s="17" t="str">
        <f>TABLA!C901</f>
        <v>Ciencias de la Salud</v>
      </c>
      <c r="D901" s="17" t="str">
        <f>TABLA!F901</f>
        <v>F. Medicina</v>
      </c>
      <c r="E901" s="148">
        <f>TABLA!BD901</f>
        <v>0</v>
      </c>
      <c r="F901" s="148">
        <f>TABLA!BE901</f>
        <v>0</v>
      </c>
      <c r="G901" s="70" t="str">
        <f t="shared" ref="G901:G964" si="172">SUBSTITUTE(SUBSTITUTE(SUBSTITUTE(SUBSTITUTE(SUBSTITUTE(UPPER(E901),"Á","A"),"É","E"),"Í","I"),"Ó","O"),"Ú","U")</f>
        <v>0</v>
      </c>
      <c r="H901" s="17" t="str">
        <f t="shared" si="169"/>
        <v/>
      </c>
      <c r="I901" s="17" t="str">
        <f t="shared" si="169"/>
        <v/>
      </c>
      <c r="J901" s="17" t="str">
        <f t="shared" si="169"/>
        <v/>
      </c>
      <c r="K901" s="17" t="str">
        <f t="shared" si="169"/>
        <v/>
      </c>
      <c r="L901" s="17" t="str">
        <f t="shared" si="169"/>
        <v/>
      </c>
      <c r="M901" s="17" t="str">
        <f t="shared" si="169"/>
        <v/>
      </c>
      <c r="N901" s="17" t="str">
        <f t="shared" si="169"/>
        <v/>
      </c>
      <c r="O901" s="17" t="str">
        <f t="shared" si="169"/>
        <v/>
      </c>
      <c r="P901" s="17" t="str">
        <f t="shared" si="169"/>
        <v/>
      </c>
      <c r="Q901" s="17" t="str">
        <f t="shared" si="169"/>
        <v/>
      </c>
      <c r="R901" s="17" t="str">
        <f t="shared" si="169"/>
        <v/>
      </c>
      <c r="S901" s="17" t="str">
        <f t="shared" si="169"/>
        <v/>
      </c>
      <c r="T901" s="17" t="str">
        <f t="shared" si="169"/>
        <v/>
      </c>
      <c r="U901" s="17" t="str">
        <f t="shared" si="169"/>
        <v/>
      </c>
      <c r="V901" s="17" t="str">
        <f t="shared" si="169"/>
        <v/>
      </c>
      <c r="W901" s="17" t="str">
        <f t="shared" si="169"/>
        <v/>
      </c>
      <c r="X901" s="17" t="str">
        <f t="shared" si="170"/>
        <v/>
      </c>
      <c r="Y901" s="17" t="str">
        <f t="shared" si="170"/>
        <v/>
      </c>
      <c r="Z901" s="17" t="str">
        <f t="shared" si="170"/>
        <v/>
      </c>
      <c r="AA901" s="17" t="str">
        <f t="shared" si="170"/>
        <v/>
      </c>
      <c r="AB901" s="17" t="str">
        <f t="shared" si="170"/>
        <v/>
      </c>
      <c r="AC901" s="17" t="str">
        <f t="shared" si="170"/>
        <v/>
      </c>
      <c r="AD901" s="17" t="str">
        <f t="shared" si="170"/>
        <v/>
      </c>
      <c r="AE901" s="17" t="str">
        <f t="shared" si="170"/>
        <v/>
      </c>
      <c r="AF901" s="17" t="str">
        <f t="shared" si="170"/>
        <v/>
      </c>
      <c r="AG901" s="17" t="str">
        <f t="shared" si="170"/>
        <v/>
      </c>
      <c r="AH901" s="17" t="str">
        <f t="shared" si="170"/>
        <v/>
      </c>
      <c r="AI901" s="17" t="str">
        <f t="shared" si="170"/>
        <v/>
      </c>
      <c r="AJ901" s="17" t="str">
        <f t="shared" si="164"/>
        <v/>
      </c>
      <c r="AK901" s="17" t="str">
        <f t="shared" si="164"/>
        <v/>
      </c>
    </row>
    <row r="902" spans="1:37" hidden="1" x14ac:dyDescent="0.2">
      <c r="A902" s="70" t="str">
        <f t="shared" si="171"/>
        <v/>
      </c>
      <c r="B902" s="228" t="str">
        <f>LEFT(TABLA!BC902,1)</f>
        <v>4</v>
      </c>
      <c r="C902" s="17" t="str">
        <f>TABLA!C902</f>
        <v>Ciencias Experimentales</v>
      </c>
      <c r="D902" s="17" t="str">
        <f>TABLA!F902</f>
        <v>F. Informática</v>
      </c>
      <c r="E902" s="148">
        <f>TABLA!BD902</f>
        <v>0</v>
      </c>
      <c r="F902" s="148">
        <f>TABLA!BE902</f>
        <v>0</v>
      </c>
      <c r="G902" s="70" t="str">
        <f t="shared" si="172"/>
        <v>0</v>
      </c>
      <c r="H902" s="17" t="str">
        <f t="shared" si="169"/>
        <v/>
      </c>
      <c r="I902" s="17" t="str">
        <f t="shared" si="169"/>
        <v/>
      </c>
      <c r="J902" s="17" t="str">
        <f t="shared" si="169"/>
        <v/>
      </c>
      <c r="K902" s="17" t="str">
        <f t="shared" si="169"/>
        <v/>
      </c>
      <c r="L902" s="17" t="str">
        <f t="shared" si="169"/>
        <v/>
      </c>
      <c r="M902" s="17" t="str">
        <f t="shared" si="169"/>
        <v/>
      </c>
      <c r="N902" s="17" t="str">
        <f t="shared" si="169"/>
        <v/>
      </c>
      <c r="O902" s="17" t="str">
        <f t="shared" si="169"/>
        <v/>
      </c>
      <c r="P902" s="17" t="str">
        <f t="shared" si="169"/>
        <v/>
      </c>
      <c r="Q902" s="17" t="str">
        <f t="shared" si="169"/>
        <v/>
      </c>
      <c r="R902" s="17" t="str">
        <f t="shared" si="169"/>
        <v/>
      </c>
      <c r="S902" s="17" t="str">
        <f t="shared" si="169"/>
        <v/>
      </c>
      <c r="T902" s="17" t="str">
        <f t="shared" si="169"/>
        <v/>
      </c>
      <c r="U902" s="17" t="str">
        <f t="shared" si="169"/>
        <v/>
      </c>
      <c r="V902" s="17" t="str">
        <f t="shared" si="169"/>
        <v/>
      </c>
      <c r="W902" s="17" t="str">
        <f t="shared" si="169"/>
        <v/>
      </c>
      <c r="X902" s="17" t="str">
        <f t="shared" si="170"/>
        <v/>
      </c>
      <c r="Y902" s="17" t="str">
        <f t="shared" si="170"/>
        <v/>
      </c>
      <c r="Z902" s="17" t="str">
        <f t="shared" si="170"/>
        <v/>
      </c>
      <c r="AA902" s="17" t="str">
        <f t="shared" si="170"/>
        <v/>
      </c>
      <c r="AB902" s="17" t="str">
        <f t="shared" si="170"/>
        <v/>
      </c>
      <c r="AC902" s="17" t="str">
        <f t="shared" si="170"/>
        <v/>
      </c>
      <c r="AD902" s="17" t="str">
        <f t="shared" si="170"/>
        <v/>
      </c>
      <c r="AE902" s="17" t="str">
        <f t="shared" si="170"/>
        <v/>
      </c>
      <c r="AF902" s="17" t="str">
        <f t="shared" si="170"/>
        <v/>
      </c>
      <c r="AG902" s="17" t="str">
        <f t="shared" si="170"/>
        <v/>
      </c>
      <c r="AH902" s="17" t="str">
        <f t="shared" si="170"/>
        <v/>
      </c>
      <c r="AI902" s="17" t="str">
        <f t="shared" si="170"/>
        <v/>
      </c>
      <c r="AJ902" s="17" t="str">
        <f t="shared" si="164"/>
        <v/>
      </c>
      <c r="AK902" s="17" t="str">
        <f t="shared" si="164"/>
        <v/>
      </c>
    </row>
    <row r="903" spans="1:37" hidden="1" x14ac:dyDescent="0.2">
      <c r="A903" s="70" t="str">
        <f t="shared" si="171"/>
        <v/>
      </c>
      <c r="B903" s="228" t="str">
        <f>LEFT(TABLA!BC903,1)</f>
        <v>4</v>
      </c>
      <c r="C903" s="17" t="str">
        <f>TABLA!C903</f>
        <v>Ciencias de la Salud</v>
      </c>
      <c r="D903" s="17" t="str">
        <f>TABLA!F903</f>
        <v>F. Veterinaria</v>
      </c>
      <c r="E903" s="148">
        <f>TABLA!BD903</f>
        <v>0</v>
      </c>
      <c r="F903" s="148">
        <f>TABLA!BE903</f>
        <v>0</v>
      </c>
      <c r="G903" s="70" t="str">
        <f t="shared" si="172"/>
        <v>0</v>
      </c>
      <c r="H903" s="17" t="str">
        <f t="shared" si="169"/>
        <v/>
      </c>
      <c r="I903" s="17" t="str">
        <f t="shared" si="169"/>
        <v/>
      </c>
      <c r="J903" s="17" t="str">
        <f t="shared" si="169"/>
        <v/>
      </c>
      <c r="K903" s="17" t="str">
        <f t="shared" si="169"/>
        <v/>
      </c>
      <c r="L903" s="17" t="str">
        <f t="shared" ref="H903:W919" si="173">IFERROR((IF(FIND(L$2,$G903,1)&gt;0,L$3)),"")</f>
        <v/>
      </c>
      <c r="M903" s="17" t="str">
        <f t="shared" si="173"/>
        <v/>
      </c>
      <c r="N903" s="17" t="str">
        <f t="shared" si="173"/>
        <v/>
      </c>
      <c r="O903" s="17" t="str">
        <f t="shared" si="173"/>
        <v/>
      </c>
      <c r="P903" s="17" t="str">
        <f t="shared" si="173"/>
        <v/>
      </c>
      <c r="Q903" s="17" t="str">
        <f t="shared" si="173"/>
        <v/>
      </c>
      <c r="R903" s="17" t="str">
        <f t="shared" si="173"/>
        <v/>
      </c>
      <c r="S903" s="17" t="str">
        <f t="shared" si="173"/>
        <v/>
      </c>
      <c r="T903" s="17" t="str">
        <f t="shared" si="173"/>
        <v/>
      </c>
      <c r="U903" s="17" t="str">
        <f t="shared" si="173"/>
        <v/>
      </c>
      <c r="V903" s="17" t="str">
        <f t="shared" si="173"/>
        <v/>
      </c>
      <c r="W903" s="17" t="str">
        <f t="shared" si="173"/>
        <v/>
      </c>
      <c r="X903" s="17" t="str">
        <f t="shared" si="170"/>
        <v/>
      </c>
      <c r="Y903" s="17" t="str">
        <f t="shared" si="170"/>
        <v/>
      </c>
      <c r="Z903" s="17" t="str">
        <f t="shared" si="170"/>
        <v/>
      </c>
      <c r="AA903" s="17" t="str">
        <f t="shared" si="170"/>
        <v/>
      </c>
      <c r="AB903" s="17" t="str">
        <f t="shared" si="170"/>
        <v/>
      </c>
      <c r="AC903" s="17" t="str">
        <f t="shared" si="170"/>
        <v/>
      </c>
      <c r="AD903" s="17" t="str">
        <f t="shared" si="170"/>
        <v/>
      </c>
      <c r="AE903" s="17" t="str">
        <f t="shared" si="170"/>
        <v/>
      </c>
      <c r="AF903" s="17" t="str">
        <f t="shared" si="170"/>
        <v/>
      </c>
      <c r="AG903" s="17" t="str">
        <f t="shared" si="170"/>
        <v/>
      </c>
      <c r="AH903" s="17" t="str">
        <f t="shared" si="170"/>
        <v/>
      </c>
      <c r="AI903" s="17" t="str">
        <f t="shared" si="170"/>
        <v/>
      </c>
      <c r="AJ903" s="17" t="str">
        <f t="shared" si="164"/>
        <v/>
      </c>
      <c r="AK903" s="17" t="str">
        <f t="shared" si="164"/>
        <v/>
      </c>
    </row>
    <row r="904" spans="1:37" hidden="1" x14ac:dyDescent="0.2">
      <c r="A904" s="70" t="str">
        <f t="shared" si="171"/>
        <v/>
      </c>
      <c r="B904" s="228" t="str">
        <f>LEFT(TABLA!BC904,1)</f>
        <v>5</v>
      </c>
      <c r="C904" s="17" t="str">
        <f>TABLA!C904</f>
        <v>Humanidades</v>
      </c>
      <c r="D904" s="17" t="str">
        <f>TABLA!F904</f>
        <v>F. Filosofía</v>
      </c>
      <c r="E904" s="148">
        <f>TABLA!BD904</f>
        <v>0</v>
      </c>
      <c r="F904" s="148">
        <f>TABLA!BE904</f>
        <v>0</v>
      </c>
      <c r="G904" s="70" t="str">
        <f t="shared" si="172"/>
        <v>0</v>
      </c>
      <c r="H904" s="17" t="str">
        <f t="shared" si="173"/>
        <v/>
      </c>
      <c r="I904" s="17" t="str">
        <f t="shared" si="173"/>
        <v/>
      </c>
      <c r="J904" s="17" t="str">
        <f t="shared" si="173"/>
        <v/>
      </c>
      <c r="K904" s="17" t="str">
        <f t="shared" si="173"/>
        <v/>
      </c>
      <c r="L904" s="17" t="str">
        <f t="shared" si="173"/>
        <v/>
      </c>
      <c r="M904" s="17" t="str">
        <f t="shared" si="173"/>
        <v/>
      </c>
      <c r="N904" s="17" t="str">
        <f t="shared" si="173"/>
        <v/>
      </c>
      <c r="O904" s="17" t="str">
        <f t="shared" si="173"/>
        <v/>
      </c>
      <c r="P904" s="17" t="str">
        <f t="shared" si="173"/>
        <v/>
      </c>
      <c r="Q904" s="17" t="str">
        <f t="shared" si="173"/>
        <v/>
      </c>
      <c r="R904" s="17" t="str">
        <f t="shared" si="173"/>
        <v/>
      </c>
      <c r="S904" s="17" t="str">
        <f t="shared" si="173"/>
        <v/>
      </c>
      <c r="T904" s="17" t="str">
        <f t="shared" si="173"/>
        <v/>
      </c>
      <c r="U904" s="17" t="str">
        <f t="shared" si="173"/>
        <v/>
      </c>
      <c r="V904" s="17" t="str">
        <f t="shared" si="173"/>
        <v/>
      </c>
      <c r="W904" s="17" t="str">
        <f t="shared" si="173"/>
        <v/>
      </c>
      <c r="X904" s="17" t="str">
        <f t="shared" si="170"/>
        <v/>
      </c>
      <c r="Y904" s="17" t="str">
        <f t="shared" si="170"/>
        <v/>
      </c>
      <c r="Z904" s="17" t="str">
        <f t="shared" si="170"/>
        <v/>
      </c>
      <c r="AA904" s="17" t="str">
        <f t="shared" si="170"/>
        <v/>
      </c>
      <c r="AB904" s="17" t="str">
        <f t="shared" si="170"/>
        <v/>
      </c>
      <c r="AC904" s="17" t="str">
        <f t="shared" si="170"/>
        <v/>
      </c>
      <c r="AD904" s="17" t="str">
        <f t="shared" si="170"/>
        <v/>
      </c>
      <c r="AE904" s="17" t="str">
        <f t="shared" si="170"/>
        <v/>
      </c>
      <c r="AF904" s="17" t="str">
        <f t="shared" si="170"/>
        <v/>
      </c>
      <c r="AG904" s="17" t="str">
        <f t="shared" si="170"/>
        <v/>
      </c>
      <c r="AH904" s="17" t="str">
        <f t="shared" si="170"/>
        <v/>
      </c>
      <c r="AI904" s="17" t="str">
        <f t="shared" si="170"/>
        <v/>
      </c>
      <c r="AJ904" s="17" t="str">
        <f t="shared" si="164"/>
        <v/>
      </c>
      <c r="AK904" s="17" t="str">
        <f t="shared" si="164"/>
        <v/>
      </c>
    </row>
    <row r="905" spans="1:37" x14ac:dyDescent="0.2">
      <c r="A905" s="70" t="str">
        <f t="shared" si="171"/>
        <v/>
      </c>
      <c r="B905" s="228" t="str">
        <f>LEFT(TABLA!BC905,1)</f>
        <v>4</v>
      </c>
      <c r="C905" s="264" t="str">
        <f>TABLA!C905</f>
        <v>Ciencias de la Salud</v>
      </c>
      <c r="D905" s="264" t="str">
        <f>TABLA!F905</f>
        <v>F. Farmacia</v>
      </c>
      <c r="E905" s="148">
        <f>TABLA!BD905</f>
        <v>0</v>
      </c>
      <c r="F905" s="148">
        <f>TABLA!BE905</f>
        <v>0</v>
      </c>
      <c r="G905" s="70" t="str">
        <f t="shared" si="172"/>
        <v>0</v>
      </c>
      <c r="H905" s="17" t="str">
        <f t="shared" si="173"/>
        <v/>
      </c>
      <c r="I905" s="17" t="str">
        <f t="shared" si="173"/>
        <v/>
      </c>
      <c r="J905" s="17" t="str">
        <f t="shared" si="173"/>
        <v/>
      </c>
      <c r="K905" s="17" t="str">
        <f t="shared" si="173"/>
        <v/>
      </c>
      <c r="L905" s="17" t="str">
        <f t="shared" si="173"/>
        <v/>
      </c>
      <c r="M905" s="17" t="str">
        <f t="shared" si="173"/>
        <v/>
      </c>
      <c r="N905" s="17" t="str">
        <f t="shared" si="173"/>
        <v/>
      </c>
      <c r="O905" s="17" t="str">
        <f t="shared" si="173"/>
        <v/>
      </c>
      <c r="P905" s="17" t="str">
        <f t="shared" si="173"/>
        <v/>
      </c>
      <c r="Q905" s="17" t="str">
        <f t="shared" si="173"/>
        <v/>
      </c>
      <c r="R905" s="17" t="str">
        <f t="shared" si="173"/>
        <v/>
      </c>
      <c r="S905" s="17" t="str">
        <f t="shared" si="173"/>
        <v/>
      </c>
      <c r="T905" s="17" t="str">
        <f t="shared" si="173"/>
        <v/>
      </c>
      <c r="U905" s="17" t="str">
        <f t="shared" si="173"/>
        <v/>
      </c>
      <c r="V905" s="17" t="str">
        <f t="shared" si="173"/>
        <v/>
      </c>
      <c r="W905" s="17" t="str">
        <f t="shared" si="173"/>
        <v/>
      </c>
      <c r="X905" s="17" t="str">
        <f t="shared" si="170"/>
        <v/>
      </c>
      <c r="Y905" s="17" t="str">
        <f t="shared" si="170"/>
        <v/>
      </c>
      <c r="Z905" s="17" t="str">
        <f t="shared" si="170"/>
        <v/>
      </c>
      <c r="AA905" s="17" t="str">
        <f t="shared" si="170"/>
        <v/>
      </c>
      <c r="AB905" s="17" t="str">
        <f t="shared" si="170"/>
        <v/>
      </c>
      <c r="AC905" s="17" t="str">
        <f t="shared" si="170"/>
        <v/>
      </c>
      <c r="AD905" s="17" t="str">
        <f t="shared" si="170"/>
        <v/>
      </c>
      <c r="AE905" s="17" t="str">
        <f t="shared" si="170"/>
        <v/>
      </c>
      <c r="AF905" s="17" t="str">
        <f t="shared" si="170"/>
        <v/>
      </c>
      <c r="AG905" s="17" t="str">
        <f t="shared" si="170"/>
        <v/>
      </c>
      <c r="AH905" s="17" t="str">
        <f t="shared" si="170"/>
        <v/>
      </c>
      <c r="AI905" s="17" t="str">
        <f t="shared" si="170"/>
        <v/>
      </c>
      <c r="AJ905" s="17" t="str">
        <f t="shared" si="164"/>
        <v/>
      </c>
      <c r="AK905" s="17" t="str">
        <f t="shared" si="164"/>
        <v/>
      </c>
    </row>
    <row r="906" spans="1:37" hidden="1" x14ac:dyDescent="0.2">
      <c r="A906" s="70" t="str">
        <f t="shared" si="171"/>
        <v/>
      </c>
      <c r="B906" s="228" t="str">
        <f>LEFT(TABLA!BC906,1)</f>
        <v>4</v>
      </c>
      <c r="C906" s="17" t="str">
        <f>TABLA!C906</f>
        <v>Ciencias de la Salud</v>
      </c>
      <c r="D906" s="17" t="str">
        <f>TABLA!F906</f>
        <v>F. Veterinaria</v>
      </c>
      <c r="E906" s="262">
        <f>TABLA!BD906</f>
        <v>0</v>
      </c>
      <c r="F906" s="148">
        <f>TABLA!BE906</f>
        <v>0</v>
      </c>
      <c r="G906" s="70" t="str">
        <f t="shared" si="172"/>
        <v>0</v>
      </c>
      <c r="H906" s="17" t="str">
        <f t="shared" si="173"/>
        <v/>
      </c>
      <c r="I906" s="17" t="str">
        <f t="shared" si="173"/>
        <v/>
      </c>
      <c r="J906" s="17" t="str">
        <f t="shared" si="173"/>
        <v/>
      </c>
      <c r="K906" s="17" t="str">
        <f t="shared" si="173"/>
        <v/>
      </c>
      <c r="L906" s="17" t="str">
        <f t="shared" si="173"/>
        <v/>
      </c>
      <c r="M906" s="17" t="str">
        <f t="shared" si="173"/>
        <v/>
      </c>
      <c r="N906" s="17" t="str">
        <f t="shared" si="173"/>
        <v/>
      </c>
      <c r="O906" s="17" t="str">
        <f t="shared" si="173"/>
        <v/>
      </c>
      <c r="P906" s="17" t="str">
        <f t="shared" si="173"/>
        <v/>
      </c>
      <c r="Q906" s="17" t="str">
        <f t="shared" si="173"/>
        <v/>
      </c>
      <c r="R906" s="17" t="str">
        <f t="shared" si="173"/>
        <v/>
      </c>
      <c r="S906" s="17" t="str">
        <f t="shared" si="173"/>
        <v/>
      </c>
      <c r="T906" s="17" t="str">
        <f t="shared" si="173"/>
        <v/>
      </c>
      <c r="U906" s="17" t="str">
        <f t="shared" si="173"/>
        <v/>
      </c>
      <c r="V906" s="17" t="str">
        <f t="shared" si="173"/>
        <v/>
      </c>
      <c r="W906" s="17" t="str">
        <f t="shared" si="173"/>
        <v/>
      </c>
      <c r="X906" s="17" t="str">
        <f t="shared" si="170"/>
        <v/>
      </c>
      <c r="Y906" s="17" t="str">
        <f t="shared" si="170"/>
        <v/>
      </c>
      <c r="Z906" s="17" t="str">
        <f t="shared" si="170"/>
        <v/>
      </c>
      <c r="AA906" s="17" t="str">
        <f t="shared" si="170"/>
        <v/>
      </c>
      <c r="AB906" s="17" t="str">
        <f t="shared" si="170"/>
        <v/>
      </c>
      <c r="AC906" s="17" t="str">
        <f t="shared" si="170"/>
        <v/>
      </c>
      <c r="AD906" s="17" t="str">
        <f t="shared" si="170"/>
        <v/>
      </c>
      <c r="AE906" s="17" t="str">
        <f t="shared" si="170"/>
        <v/>
      </c>
      <c r="AF906" s="17" t="str">
        <f t="shared" si="170"/>
        <v/>
      </c>
      <c r="AG906" s="17" t="str">
        <f t="shared" si="170"/>
        <v/>
      </c>
      <c r="AH906" s="17" t="str">
        <f t="shared" si="170"/>
        <v/>
      </c>
      <c r="AI906" s="17" t="str">
        <f t="shared" si="170"/>
        <v/>
      </c>
      <c r="AJ906" s="17" t="str">
        <f t="shared" si="164"/>
        <v/>
      </c>
      <c r="AK906" s="17" t="str">
        <f t="shared" si="164"/>
        <v/>
      </c>
    </row>
    <row r="907" spans="1:37" hidden="1" x14ac:dyDescent="0.2">
      <c r="A907" s="70" t="str">
        <f t="shared" si="171"/>
        <v/>
      </c>
      <c r="B907" s="228" t="str">
        <f>LEFT(TABLA!BC907,1)</f>
        <v>4</v>
      </c>
      <c r="C907" s="17" t="str">
        <f>TABLA!C907</f>
        <v>Ciencias Sociales</v>
      </c>
      <c r="D907" s="17" t="str">
        <f>TABLA!F907</f>
        <v>F. Derecho</v>
      </c>
      <c r="E907" s="148">
        <f>TABLA!BD907</f>
        <v>0</v>
      </c>
      <c r="F907" s="148">
        <f>TABLA!BE907</f>
        <v>0</v>
      </c>
      <c r="G907" s="70" t="str">
        <f t="shared" si="172"/>
        <v>0</v>
      </c>
      <c r="H907" s="17" t="str">
        <f t="shared" si="173"/>
        <v/>
      </c>
      <c r="I907" s="17" t="str">
        <f t="shared" si="173"/>
        <v/>
      </c>
      <c r="J907" s="17" t="str">
        <f t="shared" si="173"/>
        <v/>
      </c>
      <c r="K907" s="17" t="str">
        <f t="shared" si="173"/>
        <v/>
      </c>
      <c r="L907" s="17" t="str">
        <f t="shared" si="173"/>
        <v/>
      </c>
      <c r="M907" s="17" t="str">
        <f t="shared" si="173"/>
        <v/>
      </c>
      <c r="N907" s="17" t="str">
        <f t="shared" si="173"/>
        <v/>
      </c>
      <c r="O907" s="17" t="str">
        <f t="shared" si="173"/>
        <v/>
      </c>
      <c r="P907" s="17" t="str">
        <f t="shared" si="173"/>
        <v/>
      </c>
      <c r="Q907" s="17" t="str">
        <f t="shared" si="173"/>
        <v/>
      </c>
      <c r="R907" s="17" t="str">
        <f t="shared" si="173"/>
        <v/>
      </c>
      <c r="S907" s="17" t="str">
        <f t="shared" si="173"/>
        <v/>
      </c>
      <c r="T907" s="17" t="str">
        <f t="shared" si="173"/>
        <v/>
      </c>
      <c r="U907" s="17" t="str">
        <f t="shared" si="173"/>
        <v/>
      </c>
      <c r="V907" s="17" t="str">
        <f t="shared" si="173"/>
        <v/>
      </c>
      <c r="W907" s="17" t="str">
        <f t="shared" si="173"/>
        <v/>
      </c>
      <c r="X907" s="17" t="str">
        <f t="shared" si="170"/>
        <v/>
      </c>
      <c r="Y907" s="17" t="str">
        <f t="shared" si="170"/>
        <v/>
      </c>
      <c r="Z907" s="17" t="str">
        <f t="shared" si="170"/>
        <v/>
      </c>
      <c r="AA907" s="17" t="str">
        <f t="shared" si="170"/>
        <v/>
      </c>
      <c r="AB907" s="17" t="str">
        <f t="shared" si="170"/>
        <v/>
      </c>
      <c r="AC907" s="17" t="str">
        <f t="shared" si="170"/>
        <v/>
      </c>
      <c r="AD907" s="17" t="str">
        <f t="shared" si="170"/>
        <v/>
      </c>
      <c r="AE907" s="17" t="str">
        <f t="shared" ref="X907:AI927" si="174">IFERROR((IF(FIND(AE$2,$G907,1)&gt;0,AE$3)),"")</f>
        <v/>
      </c>
      <c r="AF907" s="17" t="str">
        <f t="shared" si="174"/>
        <v/>
      </c>
      <c r="AG907" s="17" t="str">
        <f t="shared" si="174"/>
        <v/>
      </c>
      <c r="AH907" s="17" t="str">
        <f t="shared" si="174"/>
        <v/>
      </c>
      <c r="AI907" s="17" t="str">
        <f t="shared" si="174"/>
        <v/>
      </c>
      <c r="AJ907" s="17" t="str">
        <f t="shared" si="164"/>
        <v/>
      </c>
      <c r="AK907" s="17" t="str">
        <f t="shared" si="164"/>
        <v/>
      </c>
    </row>
    <row r="908" spans="1:37" x14ac:dyDescent="0.2">
      <c r="A908" s="70" t="str">
        <f t="shared" si="171"/>
        <v/>
      </c>
      <c r="B908" s="228" t="str">
        <f>LEFT(TABLA!BC908,1)</f>
        <v>4</v>
      </c>
      <c r="C908" s="264" t="str">
        <f>TABLA!C908</f>
        <v>Ciencias Experimentales</v>
      </c>
      <c r="D908" s="264" t="str">
        <f>TABLA!F908</f>
        <v>F. Ciencias Matemáticas</v>
      </c>
      <c r="E908" s="148">
        <f>TABLA!BD908</f>
        <v>0</v>
      </c>
      <c r="F908" s="148">
        <f>TABLA!BE908</f>
        <v>0</v>
      </c>
      <c r="G908" s="70" t="str">
        <f t="shared" si="172"/>
        <v>0</v>
      </c>
      <c r="H908" s="17" t="str">
        <f t="shared" si="173"/>
        <v/>
      </c>
      <c r="I908" s="17" t="str">
        <f t="shared" si="173"/>
        <v/>
      </c>
      <c r="J908" s="17" t="str">
        <f t="shared" si="173"/>
        <v/>
      </c>
      <c r="K908" s="17" t="str">
        <f t="shared" si="173"/>
        <v/>
      </c>
      <c r="L908" s="17" t="str">
        <f t="shared" si="173"/>
        <v/>
      </c>
      <c r="M908" s="17" t="str">
        <f t="shared" si="173"/>
        <v/>
      </c>
      <c r="N908" s="17" t="str">
        <f t="shared" si="173"/>
        <v/>
      </c>
      <c r="O908" s="17" t="str">
        <f t="shared" si="173"/>
        <v/>
      </c>
      <c r="P908" s="17" t="str">
        <f t="shared" si="173"/>
        <v/>
      </c>
      <c r="Q908" s="17" t="str">
        <f t="shared" si="173"/>
        <v/>
      </c>
      <c r="R908" s="17" t="str">
        <f t="shared" si="173"/>
        <v/>
      </c>
      <c r="S908" s="17" t="str">
        <f t="shared" si="173"/>
        <v/>
      </c>
      <c r="T908" s="17" t="str">
        <f t="shared" si="173"/>
        <v/>
      </c>
      <c r="U908" s="17" t="str">
        <f t="shared" si="173"/>
        <v/>
      </c>
      <c r="V908" s="17" t="str">
        <f t="shared" si="173"/>
        <v/>
      </c>
      <c r="W908" s="17" t="str">
        <f t="shared" si="173"/>
        <v/>
      </c>
      <c r="X908" s="17" t="str">
        <f t="shared" si="174"/>
        <v/>
      </c>
      <c r="Y908" s="17" t="str">
        <f t="shared" si="174"/>
        <v/>
      </c>
      <c r="Z908" s="17" t="str">
        <f t="shared" si="174"/>
        <v/>
      </c>
      <c r="AA908" s="17" t="str">
        <f t="shared" si="174"/>
        <v/>
      </c>
      <c r="AB908" s="17" t="str">
        <f t="shared" si="174"/>
        <v/>
      </c>
      <c r="AC908" s="17" t="str">
        <f t="shared" si="174"/>
        <v/>
      </c>
      <c r="AD908" s="17" t="str">
        <f t="shared" si="174"/>
        <v/>
      </c>
      <c r="AE908" s="17" t="str">
        <f t="shared" si="174"/>
        <v/>
      </c>
      <c r="AF908" s="17" t="str">
        <f t="shared" si="174"/>
        <v/>
      </c>
      <c r="AG908" s="17" t="str">
        <f t="shared" si="174"/>
        <v/>
      </c>
      <c r="AH908" s="17" t="str">
        <f t="shared" si="174"/>
        <v/>
      </c>
      <c r="AI908" s="17" t="str">
        <f t="shared" si="174"/>
        <v/>
      </c>
      <c r="AJ908" s="17" t="str">
        <f t="shared" si="164"/>
        <v/>
      </c>
      <c r="AK908" s="17" t="str">
        <f t="shared" si="164"/>
        <v/>
      </c>
    </row>
    <row r="909" spans="1:37" hidden="1" x14ac:dyDescent="0.2">
      <c r="A909" s="70" t="str">
        <f t="shared" si="171"/>
        <v/>
      </c>
      <c r="B909" s="228" t="str">
        <f>LEFT(TABLA!BC909,1)</f>
        <v>5</v>
      </c>
      <c r="C909" s="17" t="str">
        <f>TABLA!C909</f>
        <v>Humanidades</v>
      </c>
      <c r="D909" s="17" t="str">
        <f>TABLA!F909</f>
        <v>F. Geografía e Historia</v>
      </c>
      <c r="E909" s="262">
        <f>TABLA!BD909</f>
        <v>0</v>
      </c>
      <c r="F909" s="148">
        <f>TABLA!BE909</f>
        <v>0</v>
      </c>
      <c r="G909" s="70" t="str">
        <f t="shared" si="172"/>
        <v>0</v>
      </c>
      <c r="H909" s="17" t="str">
        <f t="shared" si="173"/>
        <v/>
      </c>
      <c r="I909" s="17" t="str">
        <f t="shared" si="173"/>
        <v/>
      </c>
      <c r="J909" s="17" t="str">
        <f t="shared" si="173"/>
        <v/>
      </c>
      <c r="K909" s="17" t="str">
        <f t="shared" si="173"/>
        <v/>
      </c>
      <c r="L909" s="17" t="str">
        <f t="shared" si="173"/>
        <v/>
      </c>
      <c r="M909" s="17" t="str">
        <f t="shared" si="173"/>
        <v/>
      </c>
      <c r="N909" s="17" t="str">
        <f t="shared" si="173"/>
        <v/>
      </c>
      <c r="O909" s="17" t="str">
        <f t="shared" si="173"/>
        <v/>
      </c>
      <c r="P909" s="17" t="str">
        <f t="shared" si="173"/>
        <v/>
      </c>
      <c r="Q909" s="17" t="str">
        <f t="shared" si="173"/>
        <v/>
      </c>
      <c r="R909" s="17" t="str">
        <f t="shared" si="173"/>
        <v/>
      </c>
      <c r="S909" s="17" t="str">
        <f t="shared" si="173"/>
        <v/>
      </c>
      <c r="T909" s="17" t="str">
        <f t="shared" si="173"/>
        <v/>
      </c>
      <c r="U909" s="17" t="str">
        <f t="shared" si="173"/>
        <v/>
      </c>
      <c r="V909" s="17" t="str">
        <f t="shared" si="173"/>
        <v/>
      </c>
      <c r="W909" s="17" t="str">
        <f t="shared" si="173"/>
        <v/>
      </c>
      <c r="X909" s="17" t="str">
        <f t="shared" si="174"/>
        <v/>
      </c>
      <c r="Y909" s="17" t="str">
        <f t="shared" si="174"/>
        <v/>
      </c>
      <c r="Z909" s="17" t="str">
        <f t="shared" si="174"/>
        <v/>
      </c>
      <c r="AA909" s="17" t="str">
        <f t="shared" si="174"/>
        <v/>
      </c>
      <c r="AB909" s="17" t="str">
        <f t="shared" si="174"/>
        <v/>
      </c>
      <c r="AC909" s="17" t="str">
        <f t="shared" si="174"/>
        <v/>
      </c>
      <c r="AD909" s="17" t="str">
        <f t="shared" si="174"/>
        <v/>
      </c>
      <c r="AE909" s="17" t="str">
        <f t="shared" si="174"/>
        <v/>
      </c>
      <c r="AF909" s="17" t="str">
        <f t="shared" si="174"/>
        <v/>
      </c>
      <c r="AG909" s="17" t="str">
        <f t="shared" si="174"/>
        <v/>
      </c>
      <c r="AH909" s="17" t="str">
        <f t="shared" si="174"/>
        <v/>
      </c>
      <c r="AI909" s="17" t="str">
        <f t="shared" si="174"/>
        <v/>
      </c>
      <c r="AJ909" s="17" t="str">
        <f t="shared" si="164"/>
        <v/>
      </c>
      <c r="AK909" s="17" t="str">
        <f t="shared" si="164"/>
        <v/>
      </c>
    </row>
    <row r="910" spans="1:37" hidden="1" x14ac:dyDescent="0.2">
      <c r="A910" s="70" t="str">
        <f t="shared" si="171"/>
        <v/>
      </c>
      <c r="B910" s="228" t="str">
        <f>LEFT(TABLA!BC910,1)</f>
        <v>5</v>
      </c>
      <c r="C910" s="17" t="str">
        <f>TABLA!C910</f>
        <v>Ciencias de la Salud</v>
      </c>
      <c r="D910" s="17" t="str">
        <f>TABLA!F910</f>
        <v>F. Psicología</v>
      </c>
      <c r="E910" s="148">
        <f>TABLA!BD910</f>
        <v>0</v>
      </c>
      <c r="F910" s="148">
        <f>TABLA!BE910</f>
        <v>0</v>
      </c>
      <c r="G910" s="70" t="str">
        <f t="shared" si="172"/>
        <v>0</v>
      </c>
      <c r="H910" s="17" t="str">
        <f t="shared" si="173"/>
        <v/>
      </c>
      <c r="I910" s="17" t="str">
        <f t="shared" si="173"/>
        <v/>
      </c>
      <c r="J910" s="17" t="str">
        <f t="shared" si="173"/>
        <v/>
      </c>
      <c r="K910" s="17" t="str">
        <f t="shared" si="173"/>
        <v/>
      </c>
      <c r="L910" s="17" t="str">
        <f t="shared" si="173"/>
        <v/>
      </c>
      <c r="M910" s="17" t="str">
        <f t="shared" si="173"/>
        <v/>
      </c>
      <c r="N910" s="17" t="str">
        <f t="shared" si="173"/>
        <v/>
      </c>
      <c r="O910" s="17" t="str">
        <f t="shared" si="173"/>
        <v/>
      </c>
      <c r="P910" s="17" t="str">
        <f t="shared" si="173"/>
        <v/>
      </c>
      <c r="Q910" s="17" t="str">
        <f t="shared" si="173"/>
        <v/>
      </c>
      <c r="R910" s="17" t="str">
        <f t="shared" si="173"/>
        <v/>
      </c>
      <c r="S910" s="17" t="str">
        <f t="shared" si="173"/>
        <v/>
      </c>
      <c r="T910" s="17" t="str">
        <f t="shared" si="173"/>
        <v/>
      </c>
      <c r="U910" s="17" t="str">
        <f t="shared" si="173"/>
        <v/>
      </c>
      <c r="V910" s="17" t="str">
        <f t="shared" si="173"/>
        <v/>
      </c>
      <c r="W910" s="17" t="str">
        <f t="shared" si="173"/>
        <v/>
      </c>
      <c r="X910" s="17" t="str">
        <f t="shared" si="174"/>
        <v/>
      </c>
      <c r="Y910" s="17" t="str">
        <f t="shared" si="174"/>
        <v/>
      </c>
      <c r="Z910" s="17" t="str">
        <f t="shared" si="174"/>
        <v/>
      </c>
      <c r="AA910" s="17" t="str">
        <f t="shared" si="174"/>
        <v/>
      </c>
      <c r="AB910" s="17" t="str">
        <f t="shared" si="174"/>
        <v/>
      </c>
      <c r="AC910" s="17" t="str">
        <f t="shared" si="174"/>
        <v/>
      </c>
      <c r="AD910" s="17" t="str">
        <f t="shared" si="174"/>
        <v/>
      </c>
      <c r="AE910" s="17" t="str">
        <f t="shared" si="174"/>
        <v/>
      </c>
      <c r="AF910" s="17" t="str">
        <f t="shared" si="174"/>
        <v/>
      </c>
      <c r="AG910" s="17" t="str">
        <f t="shared" si="174"/>
        <v/>
      </c>
      <c r="AH910" s="17" t="str">
        <f t="shared" si="174"/>
        <v/>
      </c>
      <c r="AI910" s="17" t="str">
        <f t="shared" si="174"/>
        <v/>
      </c>
      <c r="AJ910" s="17" t="str">
        <f t="shared" si="164"/>
        <v/>
      </c>
      <c r="AK910" s="17" t="str">
        <f t="shared" si="164"/>
        <v/>
      </c>
    </row>
    <row r="911" spans="1:37" hidden="1" x14ac:dyDescent="0.2">
      <c r="A911" s="70" t="str">
        <f t="shared" si="171"/>
        <v/>
      </c>
      <c r="B911" s="228" t="str">
        <f>LEFT(TABLA!BC911,1)</f>
        <v>4</v>
      </c>
      <c r="C911" s="17" t="str">
        <f>TABLA!C911</f>
        <v/>
      </c>
      <c r="D911" s="17">
        <f>TABLA!F911</f>
        <v>0</v>
      </c>
      <c r="E911" s="148">
        <f>TABLA!BD911</f>
        <v>0</v>
      </c>
      <c r="F911" s="148">
        <f>TABLA!BE911</f>
        <v>0</v>
      </c>
      <c r="G911" s="70" t="str">
        <f t="shared" si="172"/>
        <v>0</v>
      </c>
      <c r="H911" s="17" t="str">
        <f t="shared" si="173"/>
        <v/>
      </c>
      <c r="I911" s="17" t="str">
        <f t="shared" si="173"/>
        <v/>
      </c>
      <c r="J911" s="17" t="str">
        <f t="shared" si="173"/>
        <v/>
      </c>
      <c r="K911" s="17" t="str">
        <f t="shared" si="173"/>
        <v/>
      </c>
      <c r="L911" s="17" t="str">
        <f t="shared" si="173"/>
        <v/>
      </c>
      <c r="M911" s="17" t="str">
        <f t="shared" si="173"/>
        <v/>
      </c>
      <c r="N911" s="17" t="str">
        <f t="shared" si="173"/>
        <v/>
      </c>
      <c r="O911" s="17" t="str">
        <f t="shared" si="173"/>
        <v/>
      </c>
      <c r="P911" s="17" t="str">
        <f t="shared" si="173"/>
        <v/>
      </c>
      <c r="Q911" s="17" t="str">
        <f t="shared" si="173"/>
        <v/>
      </c>
      <c r="R911" s="17" t="str">
        <f t="shared" si="173"/>
        <v/>
      </c>
      <c r="S911" s="17" t="str">
        <f t="shared" si="173"/>
        <v/>
      </c>
      <c r="T911" s="17" t="str">
        <f t="shared" si="173"/>
        <v/>
      </c>
      <c r="U911" s="17" t="str">
        <f t="shared" si="173"/>
        <v/>
      </c>
      <c r="V911" s="17" t="str">
        <f t="shared" si="173"/>
        <v/>
      </c>
      <c r="W911" s="17" t="str">
        <f t="shared" si="173"/>
        <v/>
      </c>
      <c r="X911" s="17" t="str">
        <f t="shared" si="174"/>
        <v/>
      </c>
      <c r="Y911" s="17" t="str">
        <f t="shared" si="174"/>
        <v/>
      </c>
      <c r="Z911" s="17" t="str">
        <f t="shared" si="174"/>
        <v/>
      </c>
      <c r="AA911" s="17" t="str">
        <f t="shared" si="174"/>
        <v/>
      </c>
      <c r="AB911" s="17" t="str">
        <f t="shared" si="174"/>
        <v/>
      </c>
      <c r="AC911" s="17" t="str">
        <f t="shared" si="174"/>
        <v/>
      </c>
      <c r="AD911" s="17" t="str">
        <f t="shared" si="174"/>
        <v/>
      </c>
      <c r="AE911" s="17" t="str">
        <f t="shared" si="174"/>
        <v/>
      </c>
      <c r="AF911" s="17" t="str">
        <f t="shared" si="174"/>
        <v/>
      </c>
      <c r="AG911" s="17" t="str">
        <f t="shared" si="174"/>
        <v/>
      </c>
      <c r="AH911" s="17" t="str">
        <f t="shared" si="174"/>
        <v/>
      </c>
      <c r="AI911" s="17" t="str">
        <f t="shared" si="174"/>
        <v/>
      </c>
      <c r="AJ911" s="17" t="str">
        <f t="shared" ref="AJ911:AK974" si="175">IFERROR((IF(FIND(AJ$2,$G911,1)&gt;0,AJ$3)),"")</f>
        <v/>
      </c>
      <c r="AK911" s="17" t="str">
        <f t="shared" si="175"/>
        <v/>
      </c>
    </row>
    <row r="912" spans="1:37" x14ac:dyDescent="0.2">
      <c r="A912" s="70" t="str">
        <f t="shared" si="171"/>
        <v/>
      </c>
      <c r="B912" s="228" t="str">
        <f>LEFT(TABLA!BC912,1)</f>
        <v>5</v>
      </c>
      <c r="C912" s="264" t="str">
        <f>TABLA!C912</f>
        <v>Ciencias de la Salud</v>
      </c>
      <c r="D912" s="264" t="str">
        <f>TABLA!F912</f>
        <v>F. Psicología</v>
      </c>
      <c r="E912" s="148">
        <f>TABLA!BD912</f>
        <v>0</v>
      </c>
      <c r="F912" s="148">
        <f>TABLA!BE912</f>
        <v>0</v>
      </c>
      <c r="G912" s="70" t="str">
        <f t="shared" si="172"/>
        <v>0</v>
      </c>
      <c r="H912" s="17" t="str">
        <f t="shared" si="173"/>
        <v/>
      </c>
      <c r="I912" s="17" t="str">
        <f t="shared" si="173"/>
        <v/>
      </c>
      <c r="J912" s="17" t="str">
        <f t="shared" si="173"/>
        <v/>
      </c>
      <c r="K912" s="17" t="str">
        <f t="shared" si="173"/>
        <v/>
      </c>
      <c r="L912" s="17" t="str">
        <f t="shared" si="173"/>
        <v/>
      </c>
      <c r="M912" s="17" t="str">
        <f t="shared" si="173"/>
        <v/>
      </c>
      <c r="N912" s="17" t="str">
        <f t="shared" si="173"/>
        <v/>
      </c>
      <c r="O912" s="17" t="str">
        <f t="shared" si="173"/>
        <v/>
      </c>
      <c r="P912" s="17" t="str">
        <f t="shared" si="173"/>
        <v/>
      </c>
      <c r="Q912" s="17" t="str">
        <f t="shared" si="173"/>
        <v/>
      </c>
      <c r="R912" s="17" t="str">
        <f t="shared" si="173"/>
        <v/>
      </c>
      <c r="S912" s="17" t="str">
        <f t="shared" si="173"/>
        <v/>
      </c>
      <c r="T912" s="17" t="str">
        <f t="shared" si="173"/>
        <v/>
      </c>
      <c r="U912" s="17" t="str">
        <f t="shared" si="173"/>
        <v/>
      </c>
      <c r="V912" s="17" t="str">
        <f t="shared" si="173"/>
        <v/>
      </c>
      <c r="W912" s="17" t="str">
        <f t="shared" si="173"/>
        <v/>
      </c>
      <c r="X912" s="17" t="str">
        <f t="shared" si="174"/>
        <v/>
      </c>
      <c r="Y912" s="17" t="str">
        <f t="shared" si="174"/>
        <v/>
      </c>
      <c r="Z912" s="17" t="str">
        <f t="shared" si="174"/>
        <v/>
      </c>
      <c r="AA912" s="17" t="str">
        <f t="shared" si="174"/>
        <v/>
      </c>
      <c r="AB912" s="17" t="str">
        <f t="shared" si="174"/>
        <v/>
      </c>
      <c r="AC912" s="17" t="str">
        <f t="shared" si="174"/>
        <v/>
      </c>
      <c r="AD912" s="17" t="str">
        <f t="shared" si="174"/>
        <v/>
      </c>
      <c r="AE912" s="17" t="str">
        <f t="shared" si="174"/>
        <v/>
      </c>
      <c r="AF912" s="17" t="str">
        <f t="shared" si="174"/>
        <v/>
      </c>
      <c r="AG912" s="17" t="str">
        <f t="shared" si="174"/>
        <v/>
      </c>
      <c r="AH912" s="17" t="str">
        <f t="shared" si="174"/>
        <v/>
      </c>
      <c r="AI912" s="17" t="str">
        <f t="shared" si="174"/>
        <v/>
      </c>
      <c r="AJ912" s="17" t="str">
        <f t="shared" si="175"/>
        <v/>
      </c>
      <c r="AK912" s="17" t="str">
        <f t="shared" si="175"/>
        <v/>
      </c>
    </row>
    <row r="913" spans="1:37" ht="25.85" x14ac:dyDescent="0.2">
      <c r="A913" s="70" t="str">
        <f t="shared" si="171"/>
        <v/>
      </c>
      <c r="B913" s="228" t="str">
        <f>LEFT(TABLA!BC913,1)</f>
        <v>5</v>
      </c>
      <c r="C913" s="264" t="str">
        <f>TABLA!C913</f>
        <v>Humanidades</v>
      </c>
      <c r="D913" s="264" t="str">
        <f>TABLA!F913</f>
        <v>F. Filosofía</v>
      </c>
      <c r="E913" s="148" t="str">
        <f>TABLA!BD913</f>
        <v>Sois Excelentes y lo digo con conocimiento pues empecé a consultaros en 1972 y cada año mejoráis</v>
      </c>
      <c r="F913" s="148" t="str">
        <f>TABLA!BE913</f>
        <v>fjtirado@ucm.es</v>
      </c>
      <c r="G913" s="70" t="str">
        <f t="shared" si="172"/>
        <v>SOIS EXCELENTES Y LO DIGO CON CONOCIMIENTO PUES EMPECE A CONSULTAROS EN 1972 Y CADA AÑO MEJORAIS</v>
      </c>
      <c r="H913" s="17" t="str">
        <f t="shared" si="173"/>
        <v/>
      </c>
      <c r="I913" s="17" t="str">
        <f t="shared" si="173"/>
        <v/>
      </c>
      <c r="J913" s="17" t="str">
        <f t="shared" si="173"/>
        <v/>
      </c>
      <c r="K913" s="17" t="str">
        <f t="shared" si="173"/>
        <v/>
      </c>
      <c r="L913" s="17" t="str">
        <f t="shared" si="173"/>
        <v/>
      </c>
      <c r="M913" s="17" t="str">
        <f t="shared" si="173"/>
        <v/>
      </c>
      <c r="N913" s="17" t="str">
        <f t="shared" si="173"/>
        <v/>
      </c>
      <c r="O913" s="17" t="str">
        <f t="shared" si="173"/>
        <v/>
      </c>
      <c r="P913" s="17" t="str">
        <f t="shared" si="173"/>
        <v/>
      </c>
      <c r="Q913" s="17" t="str">
        <f t="shared" si="173"/>
        <v/>
      </c>
      <c r="R913" s="17" t="str">
        <f t="shared" si="173"/>
        <v/>
      </c>
      <c r="S913" s="17" t="str">
        <f t="shared" si="173"/>
        <v/>
      </c>
      <c r="T913" s="17" t="str">
        <f t="shared" si="173"/>
        <v/>
      </c>
      <c r="U913" s="17" t="str">
        <f t="shared" si="173"/>
        <v/>
      </c>
      <c r="V913" s="17" t="str">
        <f t="shared" si="173"/>
        <v/>
      </c>
      <c r="W913" s="17" t="str">
        <f t="shared" si="173"/>
        <v/>
      </c>
      <c r="X913" s="17" t="str">
        <f t="shared" si="174"/>
        <v/>
      </c>
      <c r="Y913" s="17" t="str">
        <f t="shared" si="174"/>
        <v/>
      </c>
      <c r="Z913" s="17" t="str">
        <f t="shared" si="174"/>
        <v/>
      </c>
      <c r="AA913" s="17" t="str">
        <f t="shared" si="174"/>
        <v/>
      </c>
      <c r="AB913" s="17" t="str">
        <f t="shared" si="174"/>
        <v/>
      </c>
      <c r="AC913" s="17" t="str">
        <f t="shared" si="174"/>
        <v/>
      </c>
      <c r="AD913" s="17" t="str">
        <f t="shared" si="174"/>
        <v/>
      </c>
      <c r="AE913" s="17" t="str">
        <f t="shared" si="174"/>
        <v/>
      </c>
      <c r="AF913" s="17" t="str">
        <f t="shared" si="174"/>
        <v/>
      </c>
      <c r="AG913" s="17" t="str">
        <f t="shared" si="174"/>
        <v/>
      </c>
      <c r="AH913" s="17" t="str">
        <f t="shared" si="174"/>
        <v/>
      </c>
      <c r="AI913" s="17" t="str">
        <f t="shared" si="174"/>
        <v/>
      </c>
      <c r="AJ913" s="17" t="str">
        <f t="shared" si="175"/>
        <v/>
      </c>
      <c r="AK913" s="17" t="str">
        <f t="shared" si="175"/>
        <v/>
      </c>
    </row>
    <row r="914" spans="1:37" hidden="1" x14ac:dyDescent="0.2">
      <c r="A914" s="70" t="str">
        <f t="shared" si="171"/>
        <v/>
      </c>
      <c r="B914" s="228" t="str">
        <f>LEFT(TABLA!BC914,1)</f>
        <v>4</v>
      </c>
      <c r="C914" s="17" t="str">
        <f>TABLA!C914</f>
        <v>Ciencias Experimentales</v>
      </c>
      <c r="D914" s="17" t="str">
        <f>TABLA!F914</f>
        <v>F. Ciencias Biológicas</v>
      </c>
      <c r="E914" s="262">
        <f>TABLA!BD914</f>
        <v>0</v>
      </c>
      <c r="F914" s="148">
        <f>TABLA!BE914</f>
        <v>0</v>
      </c>
      <c r="G914" s="70" t="str">
        <f t="shared" si="172"/>
        <v>0</v>
      </c>
      <c r="H914" s="17" t="str">
        <f t="shared" si="173"/>
        <v/>
      </c>
      <c r="I914" s="17" t="str">
        <f t="shared" si="173"/>
        <v/>
      </c>
      <c r="J914" s="17" t="str">
        <f t="shared" si="173"/>
        <v/>
      </c>
      <c r="K914" s="17" t="str">
        <f t="shared" si="173"/>
        <v/>
      </c>
      <c r="L914" s="17" t="str">
        <f t="shared" si="173"/>
        <v/>
      </c>
      <c r="M914" s="17" t="str">
        <f t="shared" si="173"/>
        <v/>
      </c>
      <c r="N914" s="17" t="str">
        <f t="shared" si="173"/>
        <v/>
      </c>
      <c r="O914" s="17" t="str">
        <f t="shared" si="173"/>
        <v/>
      </c>
      <c r="P914" s="17" t="str">
        <f t="shared" si="173"/>
        <v/>
      </c>
      <c r="Q914" s="17" t="str">
        <f t="shared" si="173"/>
        <v/>
      </c>
      <c r="R914" s="17" t="str">
        <f t="shared" si="173"/>
        <v/>
      </c>
      <c r="S914" s="17" t="str">
        <f t="shared" si="173"/>
        <v/>
      </c>
      <c r="T914" s="17" t="str">
        <f t="shared" si="173"/>
        <v/>
      </c>
      <c r="U914" s="17" t="str">
        <f t="shared" si="173"/>
        <v/>
      </c>
      <c r="V914" s="17" t="str">
        <f t="shared" si="173"/>
        <v/>
      </c>
      <c r="W914" s="17" t="str">
        <f t="shared" si="173"/>
        <v/>
      </c>
      <c r="X914" s="17" t="str">
        <f t="shared" si="174"/>
        <v/>
      </c>
      <c r="Y914" s="17" t="str">
        <f t="shared" si="174"/>
        <v/>
      </c>
      <c r="Z914" s="17" t="str">
        <f t="shared" si="174"/>
        <v/>
      </c>
      <c r="AA914" s="17" t="str">
        <f t="shared" si="174"/>
        <v/>
      </c>
      <c r="AB914" s="17" t="str">
        <f t="shared" si="174"/>
        <v/>
      </c>
      <c r="AC914" s="17" t="str">
        <f t="shared" si="174"/>
        <v/>
      </c>
      <c r="AD914" s="17" t="str">
        <f t="shared" si="174"/>
        <v/>
      </c>
      <c r="AE914" s="17" t="str">
        <f t="shared" si="174"/>
        <v/>
      </c>
      <c r="AF914" s="17" t="str">
        <f t="shared" si="174"/>
        <v/>
      </c>
      <c r="AG914" s="17" t="str">
        <f t="shared" si="174"/>
        <v/>
      </c>
      <c r="AH914" s="17" t="str">
        <f t="shared" si="174"/>
        <v/>
      </c>
      <c r="AI914" s="17" t="str">
        <f t="shared" si="174"/>
        <v/>
      </c>
      <c r="AJ914" s="17" t="str">
        <f t="shared" si="175"/>
        <v/>
      </c>
      <c r="AK914" s="17" t="str">
        <f t="shared" si="175"/>
        <v/>
      </c>
    </row>
    <row r="915" spans="1:37" hidden="1" x14ac:dyDescent="0.2">
      <c r="A915" s="70" t="str">
        <f t="shared" si="171"/>
        <v/>
      </c>
      <c r="B915" s="228" t="str">
        <f>LEFT(TABLA!BC915,1)</f>
        <v>4</v>
      </c>
      <c r="C915" s="17" t="str">
        <f>TABLA!C915</f>
        <v>Ciencias Experimentales</v>
      </c>
      <c r="D915" s="17" t="str">
        <f>TABLA!F915</f>
        <v>F. Ciencias Matemáticas</v>
      </c>
      <c r="E915" s="148">
        <f>TABLA!BD915</f>
        <v>0</v>
      </c>
      <c r="F915" s="148">
        <f>TABLA!BE915</f>
        <v>0</v>
      </c>
      <c r="G915" s="70" t="str">
        <f t="shared" si="172"/>
        <v>0</v>
      </c>
      <c r="H915" s="17" t="str">
        <f t="shared" si="173"/>
        <v/>
      </c>
      <c r="I915" s="17" t="str">
        <f t="shared" si="173"/>
        <v/>
      </c>
      <c r="J915" s="17" t="str">
        <f t="shared" si="173"/>
        <v/>
      </c>
      <c r="K915" s="17" t="str">
        <f t="shared" si="173"/>
        <v/>
      </c>
      <c r="L915" s="17" t="str">
        <f t="shared" si="173"/>
        <v/>
      </c>
      <c r="M915" s="17" t="str">
        <f t="shared" si="173"/>
        <v/>
      </c>
      <c r="N915" s="17" t="str">
        <f t="shared" si="173"/>
        <v/>
      </c>
      <c r="O915" s="17" t="str">
        <f t="shared" si="173"/>
        <v/>
      </c>
      <c r="P915" s="17" t="str">
        <f t="shared" si="173"/>
        <v/>
      </c>
      <c r="Q915" s="17" t="str">
        <f t="shared" si="173"/>
        <v/>
      </c>
      <c r="R915" s="17" t="str">
        <f t="shared" si="173"/>
        <v/>
      </c>
      <c r="S915" s="17" t="str">
        <f t="shared" si="173"/>
        <v/>
      </c>
      <c r="T915" s="17" t="str">
        <f t="shared" si="173"/>
        <v/>
      </c>
      <c r="U915" s="17" t="str">
        <f t="shared" si="173"/>
        <v/>
      </c>
      <c r="V915" s="17" t="str">
        <f t="shared" si="173"/>
        <v/>
      </c>
      <c r="W915" s="17" t="str">
        <f t="shared" si="173"/>
        <v/>
      </c>
      <c r="X915" s="17" t="str">
        <f t="shared" si="174"/>
        <v/>
      </c>
      <c r="Y915" s="17" t="str">
        <f t="shared" si="174"/>
        <v/>
      </c>
      <c r="Z915" s="17" t="str">
        <f t="shared" si="174"/>
        <v/>
      </c>
      <c r="AA915" s="17" t="str">
        <f t="shared" si="174"/>
        <v/>
      </c>
      <c r="AB915" s="17" t="str">
        <f t="shared" si="174"/>
        <v/>
      </c>
      <c r="AC915" s="17" t="str">
        <f t="shared" si="174"/>
        <v/>
      </c>
      <c r="AD915" s="17" t="str">
        <f t="shared" si="174"/>
        <v/>
      </c>
      <c r="AE915" s="17" t="str">
        <f t="shared" si="174"/>
        <v/>
      </c>
      <c r="AF915" s="17" t="str">
        <f t="shared" si="174"/>
        <v/>
      </c>
      <c r="AG915" s="17" t="str">
        <f t="shared" si="174"/>
        <v/>
      </c>
      <c r="AH915" s="17" t="str">
        <f t="shared" si="174"/>
        <v/>
      </c>
      <c r="AI915" s="17" t="str">
        <f t="shared" si="174"/>
        <v/>
      </c>
      <c r="AJ915" s="17" t="str">
        <f t="shared" si="175"/>
        <v/>
      </c>
      <c r="AK915" s="17" t="str">
        <f t="shared" si="175"/>
        <v/>
      </c>
    </row>
    <row r="916" spans="1:37" hidden="1" x14ac:dyDescent="0.2">
      <c r="A916" s="70" t="str">
        <f t="shared" si="171"/>
        <v/>
      </c>
      <c r="B916" s="228" t="str">
        <f>LEFT(TABLA!BC916,1)</f>
        <v>5</v>
      </c>
      <c r="C916" s="17" t="str">
        <f>TABLA!C916</f>
        <v>Humanidades</v>
      </c>
      <c r="D916" s="17" t="str">
        <f>TABLA!F916</f>
        <v>F. Filosofía</v>
      </c>
      <c r="E916" s="148">
        <f>TABLA!BD916</f>
        <v>0</v>
      </c>
      <c r="F916" s="148">
        <f>TABLA!BE916</f>
        <v>0</v>
      </c>
      <c r="G916" s="70" t="str">
        <f t="shared" si="172"/>
        <v>0</v>
      </c>
      <c r="H916" s="17" t="str">
        <f t="shared" si="173"/>
        <v/>
      </c>
      <c r="I916" s="17" t="str">
        <f t="shared" si="173"/>
        <v/>
      </c>
      <c r="J916" s="17" t="str">
        <f t="shared" si="173"/>
        <v/>
      </c>
      <c r="K916" s="17" t="str">
        <f t="shared" si="173"/>
        <v/>
      </c>
      <c r="L916" s="17" t="str">
        <f t="shared" si="173"/>
        <v/>
      </c>
      <c r="M916" s="17" t="str">
        <f t="shared" si="173"/>
        <v/>
      </c>
      <c r="N916" s="17" t="str">
        <f t="shared" si="173"/>
        <v/>
      </c>
      <c r="O916" s="17" t="str">
        <f t="shared" si="173"/>
        <v/>
      </c>
      <c r="P916" s="17" t="str">
        <f t="shared" si="173"/>
        <v/>
      </c>
      <c r="Q916" s="17" t="str">
        <f t="shared" si="173"/>
        <v/>
      </c>
      <c r="R916" s="17" t="str">
        <f t="shared" si="173"/>
        <v/>
      </c>
      <c r="S916" s="17" t="str">
        <f t="shared" si="173"/>
        <v/>
      </c>
      <c r="T916" s="17" t="str">
        <f t="shared" si="173"/>
        <v/>
      </c>
      <c r="U916" s="17" t="str">
        <f t="shared" si="173"/>
        <v/>
      </c>
      <c r="V916" s="17" t="str">
        <f t="shared" si="173"/>
        <v/>
      </c>
      <c r="W916" s="17" t="str">
        <f t="shared" si="173"/>
        <v/>
      </c>
      <c r="X916" s="17" t="str">
        <f t="shared" si="174"/>
        <v/>
      </c>
      <c r="Y916" s="17" t="str">
        <f t="shared" si="174"/>
        <v/>
      </c>
      <c r="Z916" s="17" t="str">
        <f t="shared" si="174"/>
        <v/>
      </c>
      <c r="AA916" s="17" t="str">
        <f t="shared" si="174"/>
        <v/>
      </c>
      <c r="AB916" s="17" t="str">
        <f t="shared" si="174"/>
        <v/>
      </c>
      <c r="AC916" s="17" t="str">
        <f t="shared" si="174"/>
        <v/>
      </c>
      <c r="AD916" s="17" t="str">
        <f t="shared" si="174"/>
        <v/>
      </c>
      <c r="AE916" s="17" t="str">
        <f t="shared" si="174"/>
        <v/>
      </c>
      <c r="AF916" s="17" t="str">
        <f t="shared" si="174"/>
        <v/>
      </c>
      <c r="AG916" s="17" t="str">
        <f t="shared" si="174"/>
        <v/>
      </c>
      <c r="AH916" s="17" t="str">
        <f t="shared" si="174"/>
        <v/>
      </c>
      <c r="AI916" s="17" t="str">
        <f t="shared" si="174"/>
        <v/>
      </c>
      <c r="AJ916" s="17" t="str">
        <f t="shared" si="175"/>
        <v/>
      </c>
      <c r="AK916" s="17" t="str">
        <f t="shared" si="175"/>
        <v/>
      </c>
    </row>
    <row r="917" spans="1:37" hidden="1" x14ac:dyDescent="0.2">
      <c r="A917" s="70" t="str">
        <f t="shared" si="171"/>
        <v/>
      </c>
      <c r="B917" s="228" t="str">
        <f>LEFT(TABLA!BC917,1)</f>
        <v>5</v>
      </c>
      <c r="C917" s="17" t="str">
        <f>TABLA!C917</f>
        <v>Humanidades</v>
      </c>
      <c r="D917" s="17" t="str">
        <f>TABLA!F917</f>
        <v>F. Geografía e Historia</v>
      </c>
      <c r="E917" s="148">
        <f>TABLA!BD917</f>
        <v>0</v>
      </c>
      <c r="F917" s="148">
        <f>TABLA!BE917</f>
        <v>0</v>
      </c>
      <c r="G917" s="70" t="str">
        <f t="shared" si="172"/>
        <v>0</v>
      </c>
      <c r="H917" s="17" t="str">
        <f t="shared" si="173"/>
        <v/>
      </c>
      <c r="I917" s="17" t="str">
        <f t="shared" si="173"/>
        <v/>
      </c>
      <c r="J917" s="17" t="str">
        <f t="shared" si="173"/>
        <v/>
      </c>
      <c r="K917" s="17" t="str">
        <f t="shared" si="173"/>
        <v/>
      </c>
      <c r="L917" s="17" t="str">
        <f t="shared" si="173"/>
        <v/>
      </c>
      <c r="M917" s="17" t="str">
        <f t="shared" si="173"/>
        <v/>
      </c>
      <c r="N917" s="17" t="str">
        <f t="shared" si="173"/>
        <v/>
      </c>
      <c r="O917" s="17" t="str">
        <f t="shared" si="173"/>
        <v/>
      </c>
      <c r="P917" s="17" t="str">
        <f t="shared" si="173"/>
        <v/>
      </c>
      <c r="Q917" s="17" t="str">
        <f t="shared" si="173"/>
        <v/>
      </c>
      <c r="R917" s="17" t="str">
        <f t="shared" si="173"/>
        <v/>
      </c>
      <c r="S917" s="17" t="str">
        <f t="shared" si="173"/>
        <v/>
      </c>
      <c r="T917" s="17" t="str">
        <f t="shared" si="173"/>
        <v/>
      </c>
      <c r="U917" s="17" t="str">
        <f t="shared" si="173"/>
        <v/>
      </c>
      <c r="V917" s="17" t="str">
        <f t="shared" si="173"/>
        <v/>
      </c>
      <c r="W917" s="17" t="str">
        <f t="shared" si="173"/>
        <v/>
      </c>
      <c r="X917" s="17" t="str">
        <f t="shared" si="174"/>
        <v/>
      </c>
      <c r="Y917" s="17" t="str">
        <f t="shared" si="174"/>
        <v/>
      </c>
      <c r="Z917" s="17" t="str">
        <f t="shared" si="174"/>
        <v/>
      </c>
      <c r="AA917" s="17" t="str">
        <f t="shared" si="174"/>
        <v/>
      </c>
      <c r="AB917" s="17" t="str">
        <f t="shared" si="174"/>
        <v/>
      </c>
      <c r="AC917" s="17" t="str">
        <f t="shared" si="174"/>
        <v/>
      </c>
      <c r="AD917" s="17" t="str">
        <f t="shared" si="174"/>
        <v/>
      </c>
      <c r="AE917" s="17" t="str">
        <f t="shared" si="174"/>
        <v/>
      </c>
      <c r="AF917" s="17" t="str">
        <f t="shared" si="174"/>
        <v/>
      </c>
      <c r="AG917" s="17" t="str">
        <f t="shared" si="174"/>
        <v/>
      </c>
      <c r="AH917" s="17" t="str">
        <f t="shared" si="174"/>
        <v/>
      </c>
      <c r="AI917" s="17" t="str">
        <f t="shared" si="174"/>
        <v/>
      </c>
      <c r="AJ917" s="17" t="str">
        <f t="shared" si="175"/>
        <v/>
      </c>
      <c r="AK917" s="17" t="str">
        <f t="shared" si="175"/>
        <v/>
      </c>
    </row>
    <row r="918" spans="1:37" hidden="1" x14ac:dyDescent="0.2">
      <c r="A918" s="70" t="str">
        <f t="shared" si="171"/>
        <v/>
      </c>
      <c r="B918" s="228" t="str">
        <f>LEFT(TABLA!BC918,1)</f>
        <v>5</v>
      </c>
      <c r="C918" s="17" t="str">
        <f>TABLA!C918</f>
        <v>Ciencias Sociales</v>
      </c>
      <c r="D918" s="17" t="str">
        <f>TABLA!F918</f>
        <v>F. Ciencias Políticas y Sociología</v>
      </c>
      <c r="E918" s="148">
        <f>TABLA!BD918</f>
        <v>0</v>
      </c>
      <c r="F918" s="148">
        <f>TABLA!BE918</f>
        <v>0</v>
      </c>
      <c r="G918" s="70" t="str">
        <f t="shared" si="172"/>
        <v>0</v>
      </c>
      <c r="H918" s="17" t="str">
        <f t="shared" si="173"/>
        <v/>
      </c>
      <c r="I918" s="17" t="str">
        <f t="shared" si="173"/>
        <v/>
      </c>
      <c r="J918" s="17" t="str">
        <f t="shared" si="173"/>
        <v/>
      </c>
      <c r="K918" s="17" t="str">
        <f t="shared" si="173"/>
        <v/>
      </c>
      <c r="L918" s="17" t="str">
        <f t="shared" si="173"/>
        <v/>
      </c>
      <c r="M918" s="17" t="str">
        <f t="shared" si="173"/>
        <v/>
      </c>
      <c r="N918" s="17" t="str">
        <f t="shared" si="173"/>
        <v/>
      </c>
      <c r="O918" s="17" t="str">
        <f t="shared" si="173"/>
        <v/>
      </c>
      <c r="P918" s="17" t="str">
        <f t="shared" si="173"/>
        <v/>
      </c>
      <c r="Q918" s="17" t="str">
        <f t="shared" si="173"/>
        <v/>
      </c>
      <c r="R918" s="17" t="str">
        <f t="shared" si="173"/>
        <v/>
      </c>
      <c r="S918" s="17" t="str">
        <f t="shared" si="173"/>
        <v/>
      </c>
      <c r="T918" s="17" t="str">
        <f t="shared" si="173"/>
        <v/>
      </c>
      <c r="U918" s="17" t="str">
        <f t="shared" si="173"/>
        <v/>
      </c>
      <c r="V918" s="17" t="str">
        <f t="shared" si="173"/>
        <v/>
      </c>
      <c r="W918" s="17" t="str">
        <f t="shared" si="173"/>
        <v/>
      </c>
      <c r="X918" s="17" t="str">
        <f t="shared" si="174"/>
        <v/>
      </c>
      <c r="Y918" s="17" t="str">
        <f t="shared" si="174"/>
        <v/>
      </c>
      <c r="Z918" s="17" t="str">
        <f t="shared" si="174"/>
        <v/>
      </c>
      <c r="AA918" s="17" t="str">
        <f t="shared" si="174"/>
        <v/>
      </c>
      <c r="AB918" s="17" t="str">
        <f t="shared" si="174"/>
        <v/>
      </c>
      <c r="AC918" s="17" t="str">
        <f t="shared" si="174"/>
        <v/>
      </c>
      <c r="AD918" s="17" t="str">
        <f t="shared" si="174"/>
        <v/>
      </c>
      <c r="AE918" s="17" t="str">
        <f t="shared" si="174"/>
        <v/>
      </c>
      <c r="AF918" s="17" t="str">
        <f t="shared" si="174"/>
        <v/>
      </c>
      <c r="AG918" s="17" t="str">
        <f t="shared" si="174"/>
        <v/>
      </c>
      <c r="AH918" s="17" t="str">
        <f t="shared" si="174"/>
        <v/>
      </c>
      <c r="AI918" s="17" t="str">
        <f t="shared" si="174"/>
        <v/>
      </c>
      <c r="AJ918" s="17" t="str">
        <f t="shared" si="175"/>
        <v/>
      </c>
      <c r="AK918" s="17" t="str">
        <f t="shared" si="175"/>
        <v/>
      </c>
    </row>
    <row r="919" spans="1:37" hidden="1" x14ac:dyDescent="0.2">
      <c r="A919" s="70" t="str">
        <f t="shared" si="171"/>
        <v/>
      </c>
      <c r="B919" s="228" t="str">
        <f>LEFT(TABLA!BC919,1)</f>
        <v>4</v>
      </c>
      <c r="C919" s="17" t="str">
        <f>TABLA!C919</f>
        <v>Ciencias Sociales</v>
      </c>
      <c r="D919" s="17" t="str">
        <f>TABLA!F919</f>
        <v>F. Ciencias de la Información</v>
      </c>
      <c r="E919" s="148">
        <f>TABLA!BD919</f>
        <v>0</v>
      </c>
      <c r="F919" s="148">
        <f>TABLA!BE919</f>
        <v>0</v>
      </c>
      <c r="G919" s="70" t="str">
        <f t="shared" si="172"/>
        <v>0</v>
      </c>
      <c r="H919" s="17" t="str">
        <f t="shared" si="173"/>
        <v/>
      </c>
      <c r="I919" s="17" t="str">
        <f t="shared" si="173"/>
        <v/>
      </c>
      <c r="J919" s="17" t="str">
        <f t="shared" si="173"/>
        <v/>
      </c>
      <c r="K919" s="17" t="str">
        <f t="shared" ref="H919:W935" si="176">IFERROR((IF(FIND(K$2,$G919,1)&gt;0,K$3)),"")</f>
        <v/>
      </c>
      <c r="L919" s="17" t="str">
        <f t="shared" si="176"/>
        <v/>
      </c>
      <c r="M919" s="17" t="str">
        <f t="shared" si="176"/>
        <v/>
      </c>
      <c r="N919" s="17" t="str">
        <f t="shared" si="176"/>
        <v/>
      </c>
      <c r="O919" s="17" t="str">
        <f t="shared" si="176"/>
        <v/>
      </c>
      <c r="P919" s="17" t="str">
        <f t="shared" si="176"/>
        <v/>
      </c>
      <c r="Q919" s="17" t="str">
        <f t="shared" si="176"/>
        <v/>
      </c>
      <c r="R919" s="17" t="str">
        <f t="shared" si="176"/>
        <v/>
      </c>
      <c r="S919" s="17" t="str">
        <f t="shared" si="176"/>
        <v/>
      </c>
      <c r="T919" s="17" t="str">
        <f t="shared" si="176"/>
        <v/>
      </c>
      <c r="U919" s="17" t="str">
        <f t="shared" si="176"/>
        <v/>
      </c>
      <c r="V919" s="17" t="str">
        <f t="shared" si="176"/>
        <v/>
      </c>
      <c r="W919" s="17" t="str">
        <f t="shared" si="176"/>
        <v/>
      </c>
      <c r="X919" s="17" t="str">
        <f t="shared" si="174"/>
        <v/>
      </c>
      <c r="Y919" s="17" t="str">
        <f t="shared" si="174"/>
        <v/>
      </c>
      <c r="Z919" s="17" t="str">
        <f t="shared" si="174"/>
        <v/>
      </c>
      <c r="AA919" s="17" t="str">
        <f t="shared" si="174"/>
        <v/>
      </c>
      <c r="AB919" s="17" t="str">
        <f t="shared" si="174"/>
        <v/>
      </c>
      <c r="AC919" s="17" t="str">
        <f t="shared" si="174"/>
        <v/>
      </c>
      <c r="AD919" s="17" t="str">
        <f t="shared" si="174"/>
        <v/>
      </c>
      <c r="AE919" s="17" t="str">
        <f t="shared" si="174"/>
        <v/>
      </c>
      <c r="AF919" s="17" t="str">
        <f t="shared" si="174"/>
        <v/>
      </c>
      <c r="AG919" s="17" t="str">
        <f t="shared" si="174"/>
        <v/>
      </c>
      <c r="AH919" s="17" t="str">
        <f t="shared" si="174"/>
        <v/>
      </c>
      <c r="AI919" s="17" t="str">
        <f t="shared" si="174"/>
        <v/>
      </c>
      <c r="AJ919" s="17" t="str">
        <f t="shared" si="175"/>
        <v/>
      </c>
      <c r="AK919" s="17" t="str">
        <f t="shared" si="175"/>
        <v/>
      </c>
    </row>
    <row r="920" spans="1:37" hidden="1" x14ac:dyDescent="0.2">
      <c r="A920" s="70" t="str">
        <f t="shared" si="171"/>
        <v/>
      </c>
      <c r="B920" s="228" t="str">
        <f>LEFT(TABLA!BC920,1)</f>
        <v>5</v>
      </c>
      <c r="C920" s="17" t="str">
        <f>TABLA!C920</f>
        <v>Humanidades</v>
      </c>
      <c r="D920" s="17" t="str">
        <f>TABLA!F920</f>
        <v>F. Geografía e Historia</v>
      </c>
      <c r="E920" s="148">
        <f>TABLA!BD920</f>
        <v>0</v>
      </c>
      <c r="F920" s="148">
        <f>TABLA!BE920</f>
        <v>0</v>
      </c>
      <c r="G920" s="70" t="str">
        <f t="shared" si="172"/>
        <v>0</v>
      </c>
      <c r="H920" s="17" t="str">
        <f t="shared" si="176"/>
        <v/>
      </c>
      <c r="I920" s="17" t="str">
        <f t="shared" si="176"/>
        <v/>
      </c>
      <c r="J920" s="17" t="str">
        <f t="shared" si="176"/>
        <v/>
      </c>
      <c r="K920" s="17" t="str">
        <f t="shared" si="176"/>
        <v/>
      </c>
      <c r="L920" s="17" t="str">
        <f t="shared" si="176"/>
        <v/>
      </c>
      <c r="M920" s="17" t="str">
        <f t="shared" si="176"/>
        <v/>
      </c>
      <c r="N920" s="17" t="str">
        <f t="shared" si="176"/>
        <v/>
      </c>
      <c r="O920" s="17" t="str">
        <f t="shared" si="176"/>
        <v/>
      </c>
      <c r="P920" s="17" t="str">
        <f t="shared" si="176"/>
        <v/>
      </c>
      <c r="Q920" s="17" t="str">
        <f t="shared" si="176"/>
        <v/>
      </c>
      <c r="R920" s="17" t="str">
        <f t="shared" si="176"/>
        <v/>
      </c>
      <c r="S920" s="17" t="str">
        <f t="shared" si="176"/>
        <v/>
      </c>
      <c r="T920" s="17" t="str">
        <f t="shared" si="176"/>
        <v/>
      </c>
      <c r="U920" s="17" t="str">
        <f t="shared" si="176"/>
        <v/>
      </c>
      <c r="V920" s="17" t="str">
        <f t="shared" si="176"/>
        <v/>
      </c>
      <c r="W920" s="17" t="str">
        <f t="shared" si="176"/>
        <v/>
      </c>
      <c r="X920" s="17" t="str">
        <f t="shared" si="174"/>
        <v/>
      </c>
      <c r="Y920" s="17" t="str">
        <f t="shared" si="174"/>
        <v/>
      </c>
      <c r="Z920" s="17" t="str">
        <f t="shared" si="174"/>
        <v/>
      </c>
      <c r="AA920" s="17" t="str">
        <f t="shared" si="174"/>
        <v/>
      </c>
      <c r="AB920" s="17" t="str">
        <f t="shared" si="174"/>
        <v/>
      </c>
      <c r="AC920" s="17" t="str">
        <f t="shared" si="174"/>
        <v/>
      </c>
      <c r="AD920" s="17" t="str">
        <f t="shared" si="174"/>
        <v/>
      </c>
      <c r="AE920" s="17" t="str">
        <f t="shared" si="174"/>
        <v/>
      </c>
      <c r="AF920" s="17" t="str">
        <f t="shared" si="174"/>
        <v/>
      </c>
      <c r="AG920" s="17" t="str">
        <f t="shared" si="174"/>
        <v/>
      </c>
      <c r="AH920" s="17" t="str">
        <f t="shared" si="174"/>
        <v/>
      </c>
      <c r="AI920" s="17" t="str">
        <f t="shared" si="174"/>
        <v/>
      </c>
      <c r="AJ920" s="17" t="str">
        <f t="shared" si="175"/>
        <v/>
      </c>
      <c r="AK920" s="17" t="str">
        <f t="shared" si="175"/>
        <v/>
      </c>
    </row>
    <row r="921" spans="1:37" hidden="1" x14ac:dyDescent="0.2">
      <c r="A921" s="70" t="str">
        <f t="shared" si="171"/>
        <v/>
      </c>
      <c r="B921" s="228" t="str">
        <f>LEFT(TABLA!BC921,1)</f>
        <v>5</v>
      </c>
      <c r="C921" s="17" t="str">
        <f>TABLA!C921</f>
        <v>Ciencias Experimentales</v>
      </c>
      <c r="D921" s="17" t="str">
        <f>TABLA!F921</f>
        <v>F. Informática</v>
      </c>
      <c r="E921" s="148">
        <f>TABLA!BD921</f>
        <v>0</v>
      </c>
      <c r="F921" s="148">
        <f>TABLA!BE921</f>
        <v>0</v>
      </c>
      <c r="G921" s="70" t="str">
        <f t="shared" si="172"/>
        <v>0</v>
      </c>
      <c r="H921" s="17" t="str">
        <f t="shared" si="176"/>
        <v/>
      </c>
      <c r="I921" s="17" t="str">
        <f t="shared" si="176"/>
        <v/>
      </c>
      <c r="J921" s="17" t="str">
        <f t="shared" si="176"/>
        <v/>
      </c>
      <c r="K921" s="17" t="str">
        <f t="shared" si="176"/>
        <v/>
      </c>
      <c r="L921" s="17" t="str">
        <f t="shared" si="176"/>
        <v/>
      </c>
      <c r="M921" s="17" t="str">
        <f t="shared" si="176"/>
        <v/>
      </c>
      <c r="N921" s="17" t="str">
        <f t="shared" si="176"/>
        <v/>
      </c>
      <c r="O921" s="17" t="str">
        <f t="shared" si="176"/>
        <v/>
      </c>
      <c r="P921" s="17" t="str">
        <f t="shared" si="176"/>
        <v/>
      </c>
      <c r="Q921" s="17" t="str">
        <f t="shared" si="176"/>
        <v/>
      </c>
      <c r="R921" s="17" t="str">
        <f t="shared" si="176"/>
        <v/>
      </c>
      <c r="S921" s="17" t="str">
        <f t="shared" si="176"/>
        <v/>
      </c>
      <c r="T921" s="17" t="str">
        <f t="shared" si="176"/>
        <v/>
      </c>
      <c r="U921" s="17" t="str">
        <f t="shared" si="176"/>
        <v/>
      </c>
      <c r="V921" s="17" t="str">
        <f t="shared" si="176"/>
        <v/>
      </c>
      <c r="W921" s="17" t="str">
        <f t="shared" si="176"/>
        <v/>
      </c>
      <c r="X921" s="17" t="str">
        <f t="shared" si="174"/>
        <v/>
      </c>
      <c r="Y921" s="17" t="str">
        <f t="shared" si="174"/>
        <v/>
      </c>
      <c r="Z921" s="17" t="str">
        <f t="shared" si="174"/>
        <v/>
      </c>
      <c r="AA921" s="17" t="str">
        <f t="shared" si="174"/>
        <v/>
      </c>
      <c r="AB921" s="17" t="str">
        <f t="shared" si="174"/>
        <v/>
      </c>
      <c r="AC921" s="17" t="str">
        <f t="shared" si="174"/>
        <v/>
      </c>
      <c r="AD921" s="17" t="str">
        <f t="shared" si="174"/>
        <v/>
      </c>
      <c r="AE921" s="17" t="str">
        <f t="shared" si="174"/>
        <v/>
      </c>
      <c r="AF921" s="17" t="str">
        <f t="shared" si="174"/>
        <v/>
      </c>
      <c r="AG921" s="17" t="str">
        <f t="shared" si="174"/>
        <v/>
      </c>
      <c r="AH921" s="17" t="str">
        <f t="shared" si="174"/>
        <v/>
      </c>
      <c r="AI921" s="17" t="str">
        <f t="shared" si="174"/>
        <v/>
      </c>
      <c r="AJ921" s="17" t="str">
        <f t="shared" si="175"/>
        <v/>
      </c>
      <c r="AK921" s="17" t="str">
        <f t="shared" si="175"/>
        <v/>
      </c>
    </row>
    <row r="922" spans="1:37" hidden="1" x14ac:dyDescent="0.2">
      <c r="A922" s="70" t="str">
        <f t="shared" si="171"/>
        <v/>
      </c>
      <c r="B922" s="228" t="str">
        <f>LEFT(TABLA!BC922,1)</f>
        <v>5</v>
      </c>
      <c r="C922" s="17" t="str">
        <f>TABLA!C922</f>
        <v/>
      </c>
      <c r="D922" s="17">
        <f>TABLA!F922</f>
        <v>0</v>
      </c>
      <c r="E922" s="148">
        <f>TABLA!BD922</f>
        <v>0</v>
      </c>
      <c r="F922" s="148">
        <f>TABLA!BE922</f>
        <v>0</v>
      </c>
      <c r="G922" s="70" t="str">
        <f t="shared" si="172"/>
        <v>0</v>
      </c>
      <c r="H922" s="17" t="str">
        <f t="shared" si="176"/>
        <v/>
      </c>
      <c r="I922" s="17" t="str">
        <f t="shared" si="176"/>
        <v/>
      </c>
      <c r="J922" s="17" t="str">
        <f t="shared" si="176"/>
        <v/>
      </c>
      <c r="K922" s="17" t="str">
        <f t="shared" si="176"/>
        <v/>
      </c>
      <c r="L922" s="17" t="str">
        <f t="shared" si="176"/>
        <v/>
      </c>
      <c r="M922" s="17" t="str">
        <f t="shared" si="176"/>
        <v/>
      </c>
      <c r="N922" s="17" t="str">
        <f t="shared" si="176"/>
        <v/>
      </c>
      <c r="O922" s="17" t="str">
        <f t="shared" si="176"/>
        <v/>
      </c>
      <c r="P922" s="17" t="str">
        <f t="shared" si="176"/>
        <v/>
      </c>
      <c r="Q922" s="17" t="str">
        <f t="shared" si="176"/>
        <v/>
      </c>
      <c r="R922" s="17" t="str">
        <f t="shared" si="176"/>
        <v/>
      </c>
      <c r="S922" s="17" t="str">
        <f t="shared" si="176"/>
        <v/>
      </c>
      <c r="T922" s="17" t="str">
        <f t="shared" si="176"/>
        <v/>
      </c>
      <c r="U922" s="17" t="str">
        <f t="shared" si="176"/>
        <v/>
      </c>
      <c r="V922" s="17" t="str">
        <f t="shared" si="176"/>
        <v/>
      </c>
      <c r="W922" s="17" t="str">
        <f t="shared" si="176"/>
        <v/>
      </c>
      <c r="X922" s="17" t="str">
        <f t="shared" si="174"/>
        <v/>
      </c>
      <c r="Y922" s="17" t="str">
        <f t="shared" si="174"/>
        <v/>
      </c>
      <c r="Z922" s="17" t="str">
        <f t="shared" si="174"/>
        <v/>
      </c>
      <c r="AA922" s="17" t="str">
        <f t="shared" si="174"/>
        <v/>
      </c>
      <c r="AB922" s="17" t="str">
        <f t="shared" si="174"/>
        <v/>
      </c>
      <c r="AC922" s="17" t="str">
        <f t="shared" si="174"/>
        <v/>
      </c>
      <c r="AD922" s="17" t="str">
        <f t="shared" si="174"/>
        <v/>
      </c>
      <c r="AE922" s="17" t="str">
        <f t="shared" si="174"/>
        <v/>
      </c>
      <c r="AF922" s="17" t="str">
        <f t="shared" si="174"/>
        <v/>
      </c>
      <c r="AG922" s="17" t="str">
        <f t="shared" si="174"/>
        <v/>
      </c>
      <c r="AH922" s="17" t="str">
        <f t="shared" si="174"/>
        <v/>
      </c>
      <c r="AI922" s="17" t="str">
        <f t="shared" si="174"/>
        <v/>
      </c>
      <c r="AJ922" s="17" t="str">
        <f t="shared" si="175"/>
        <v/>
      </c>
      <c r="AK922" s="17" t="str">
        <f t="shared" si="175"/>
        <v/>
      </c>
    </row>
    <row r="923" spans="1:37" x14ac:dyDescent="0.2">
      <c r="A923" s="70" t="str">
        <f t="shared" si="171"/>
        <v/>
      </c>
      <c r="B923" s="228" t="str">
        <f>LEFT(TABLA!BC923,1)</f>
        <v>4</v>
      </c>
      <c r="C923" s="264" t="str">
        <f>TABLA!C923</f>
        <v>Ciencias Sociales</v>
      </c>
      <c r="D923" s="264" t="str">
        <f>TABLA!F923</f>
        <v>F. Derecho</v>
      </c>
      <c r="E923" s="148">
        <f>TABLA!BD923</f>
        <v>0</v>
      </c>
      <c r="F923" s="148">
        <f>TABLA!BE923</f>
        <v>0</v>
      </c>
      <c r="G923" s="70" t="str">
        <f t="shared" si="172"/>
        <v>0</v>
      </c>
      <c r="H923" s="17" t="str">
        <f t="shared" si="176"/>
        <v/>
      </c>
      <c r="I923" s="17" t="str">
        <f t="shared" si="176"/>
        <v/>
      </c>
      <c r="J923" s="17" t="str">
        <f t="shared" si="176"/>
        <v/>
      </c>
      <c r="K923" s="17" t="str">
        <f t="shared" si="176"/>
        <v/>
      </c>
      <c r="L923" s="17" t="str">
        <f t="shared" si="176"/>
        <v/>
      </c>
      <c r="M923" s="17" t="str">
        <f t="shared" si="176"/>
        <v/>
      </c>
      <c r="N923" s="17" t="str">
        <f t="shared" si="176"/>
        <v/>
      </c>
      <c r="O923" s="17" t="str">
        <f t="shared" si="176"/>
        <v/>
      </c>
      <c r="P923" s="17" t="str">
        <f t="shared" si="176"/>
        <v/>
      </c>
      <c r="Q923" s="17" t="str">
        <f t="shared" si="176"/>
        <v/>
      </c>
      <c r="R923" s="17" t="str">
        <f t="shared" si="176"/>
        <v/>
      </c>
      <c r="S923" s="17" t="str">
        <f t="shared" si="176"/>
        <v/>
      </c>
      <c r="T923" s="17" t="str">
        <f t="shared" si="176"/>
        <v/>
      </c>
      <c r="U923" s="17" t="str">
        <f t="shared" si="176"/>
        <v/>
      </c>
      <c r="V923" s="17" t="str">
        <f t="shared" si="176"/>
        <v/>
      </c>
      <c r="W923" s="17" t="str">
        <f t="shared" si="176"/>
        <v/>
      </c>
      <c r="X923" s="17" t="str">
        <f t="shared" si="174"/>
        <v/>
      </c>
      <c r="Y923" s="17" t="str">
        <f t="shared" si="174"/>
        <v/>
      </c>
      <c r="Z923" s="17" t="str">
        <f t="shared" si="174"/>
        <v/>
      </c>
      <c r="AA923" s="17" t="str">
        <f t="shared" si="174"/>
        <v/>
      </c>
      <c r="AB923" s="17" t="str">
        <f t="shared" si="174"/>
        <v/>
      </c>
      <c r="AC923" s="17" t="str">
        <f t="shared" si="174"/>
        <v/>
      </c>
      <c r="AD923" s="17" t="str">
        <f t="shared" si="174"/>
        <v/>
      </c>
      <c r="AE923" s="17" t="str">
        <f t="shared" si="174"/>
        <v/>
      </c>
      <c r="AF923" s="17" t="str">
        <f t="shared" si="174"/>
        <v/>
      </c>
      <c r="AG923" s="17" t="str">
        <f t="shared" si="174"/>
        <v/>
      </c>
      <c r="AH923" s="17" t="str">
        <f t="shared" si="174"/>
        <v/>
      </c>
      <c r="AI923" s="17" t="str">
        <f t="shared" si="174"/>
        <v/>
      </c>
      <c r="AJ923" s="17" t="str">
        <f t="shared" si="175"/>
        <v/>
      </c>
      <c r="AK923" s="17" t="str">
        <f t="shared" si="175"/>
        <v/>
      </c>
    </row>
    <row r="924" spans="1:37" hidden="1" x14ac:dyDescent="0.2">
      <c r="A924" s="70" t="str">
        <f t="shared" si="171"/>
        <v/>
      </c>
      <c r="B924" s="228" t="str">
        <f>LEFT(TABLA!BC924,1)</f>
        <v>4</v>
      </c>
      <c r="C924" s="17" t="str">
        <f>TABLA!C924</f>
        <v>Humanidades</v>
      </c>
      <c r="D924" s="17" t="str">
        <f>TABLA!F924</f>
        <v>F. Geografía e Historia</v>
      </c>
      <c r="E924" s="262">
        <f>TABLA!BD924</f>
        <v>0</v>
      </c>
      <c r="F924" s="148">
        <f>TABLA!BE924</f>
        <v>0</v>
      </c>
      <c r="G924" s="70" t="str">
        <f t="shared" si="172"/>
        <v>0</v>
      </c>
      <c r="H924" s="17" t="str">
        <f t="shared" si="176"/>
        <v/>
      </c>
      <c r="I924" s="17" t="str">
        <f t="shared" si="176"/>
        <v/>
      </c>
      <c r="J924" s="17" t="str">
        <f t="shared" si="176"/>
        <v/>
      </c>
      <c r="K924" s="17" t="str">
        <f t="shared" si="176"/>
        <v/>
      </c>
      <c r="L924" s="17" t="str">
        <f t="shared" si="176"/>
        <v/>
      </c>
      <c r="M924" s="17" t="str">
        <f t="shared" si="176"/>
        <v/>
      </c>
      <c r="N924" s="17" t="str">
        <f t="shared" si="176"/>
        <v/>
      </c>
      <c r="O924" s="17" t="str">
        <f t="shared" si="176"/>
        <v/>
      </c>
      <c r="P924" s="17" t="str">
        <f t="shared" si="176"/>
        <v/>
      </c>
      <c r="Q924" s="17" t="str">
        <f t="shared" si="176"/>
        <v/>
      </c>
      <c r="R924" s="17" t="str">
        <f t="shared" si="176"/>
        <v/>
      </c>
      <c r="S924" s="17" t="str">
        <f t="shared" si="176"/>
        <v/>
      </c>
      <c r="T924" s="17" t="str">
        <f t="shared" si="176"/>
        <v/>
      </c>
      <c r="U924" s="17" t="str">
        <f t="shared" si="176"/>
        <v/>
      </c>
      <c r="V924" s="17" t="str">
        <f t="shared" si="176"/>
        <v/>
      </c>
      <c r="W924" s="17" t="str">
        <f t="shared" si="176"/>
        <v/>
      </c>
      <c r="X924" s="17" t="str">
        <f t="shared" si="174"/>
        <v/>
      </c>
      <c r="Y924" s="17" t="str">
        <f t="shared" si="174"/>
        <v/>
      </c>
      <c r="Z924" s="17" t="str">
        <f t="shared" si="174"/>
        <v/>
      </c>
      <c r="AA924" s="17" t="str">
        <f t="shared" si="174"/>
        <v/>
      </c>
      <c r="AB924" s="17" t="str">
        <f t="shared" si="174"/>
        <v/>
      </c>
      <c r="AC924" s="17" t="str">
        <f t="shared" si="174"/>
        <v/>
      </c>
      <c r="AD924" s="17" t="str">
        <f t="shared" si="174"/>
        <v/>
      </c>
      <c r="AE924" s="17" t="str">
        <f t="shared" si="174"/>
        <v/>
      </c>
      <c r="AF924" s="17" t="str">
        <f t="shared" si="174"/>
        <v/>
      </c>
      <c r="AG924" s="17" t="str">
        <f t="shared" si="174"/>
        <v/>
      </c>
      <c r="AH924" s="17" t="str">
        <f t="shared" si="174"/>
        <v/>
      </c>
      <c r="AI924" s="17" t="str">
        <f t="shared" si="174"/>
        <v/>
      </c>
      <c r="AJ924" s="17" t="str">
        <f t="shared" si="175"/>
        <v/>
      </c>
      <c r="AK924" s="17" t="str">
        <f t="shared" si="175"/>
        <v/>
      </c>
    </row>
    <row r="925" spans="1:37" hidden="1" x14ac:dyDescent="0.2">
      <c r="A925" s="70" t="str">
        <f t="shared" si="171"/>
        <v/>
      </c>
      <c r="B925" s="228" t="str">
        <f>LEFT(TABLA!BC925,1)</f>
        <v>4</v>
      </c>
      <c r="C925" s="17" t="str">
        <f>TABLA!C925</f>
        <v>Ciencias de la Salud</v>
      </c>
      <c r="D925" s="17" t="str">
        <f>TABLA!F925</f>
        <v>F. Medicina</v>
      </c>
      <c r="E925" s="148">
        <f>TABLA!BD925</f>
        <v>0</v>
      </c>
      <c r="F925" s="148">
        <f>TABLA!BE925</f>
        <v>0</v>
      </c>
      <c r="G925" s="70" t="str">
        <f t="shared" si="172"/>
        <v>0</v>
      </c>
      <c r="H925" s="17" t="str">
        <f t="shared" si="176"/>
        <v/>
      </c>
      <c r="I925" s="17" t="str">
        <f t="shared" si="176"/>
        <v/>
      </c>
      <c r="J925" s="17" t="str">
        <f t="shared" si="176"/>
        <v/>
      </c>
      <c r="K925" s="17" t="str">
        <f t="shared" si="176"/>
        <v/>
      </c>
      <c r="L925" s="17" t="str">
        <f t="shared" si="176"/>
        <v/>
      </c>
      <c r="M925" s="17" t="str">
        <f t="shared" si="176"/>
        <v/>
      </c>
      <c r="N925" s="17" t="str">
        <f t="shared" si="176"/>
        <v/>
      </c>
      <c r="O925" s="17" t="str">
        <f t="shared" si="176"/>
        <v/>
      </c>
      <c r="P925" s="17" t="str">
        <f t="shared" si="176"/>
        <v/>
      </c>
      <c r="Q925" s="17" t="str">
        <f t="shared" si="176"/>
        <v/>
      </c>
      <c r="R925" s="17" t="str">
        <f t="shared" si="176"/>
        <v/>
      </c>
      <c r="S925" s="17" t="str">
        <f t="shared" si="176"/>
        <v/>
      </c>
      <c r="T925" s="17" t="str">
        <f t="shared" si="176"/>
        <v/>
      </c>
      <c r="U925" s="17" t="str">
        <f t="shared" si="176"/>
        <v/>
      </c>
      <c r="V925" s="17" t="str">
        <f t="shared" si="176"/>
        <v/>
      </c>
      <c r="W925" s="17" t="str">
        <f t="shared" si="176"/>
        <v/>
      </c>
      <c r="X925" s="17" t="str">
        <f t="shared" si="174"/>
        <v/>
      </c>
      <c r="Y925" s="17" t="str">
        <f t="shared" si="174"/>
        <v/>
      </c>
      <c r="Z925" s="17" t="str">
        <f t="shared" si="174"/>
        <v/>
      </c>
      <c r="AA925" s="17" t="str">
        <f t="shared" si="174"/>
        <v/>
      </c>
      <c r="AB925" s="17" t="str">
        <f t="shared" si="174"/>
        <v/>
      </c>
      <c r="AC925" s="17" t="str">
        <f t="shared" si="174"/>
        <v/>
      </c>
      <c r="AD925" s="17" t="str">
        <f t="shared" si="174"/>
        <v/>
      </c>
      <c r="AE925" s="17" t="str">
        <f t="shared" si="174"/>
        <v/>
      </c>
      <c r="AF925" s="17" t="str">
        <f t="shared" si="174"/>
        <v/>
      </c>
      <c r="AG925" s="17" t="str">
        <f t="shared" si="174"/>
        <v/>
      </c>
      <c r="AH925" s="17" t="str">
        <f t="shared" si="174"/>
        <v/>
      </c>
      <c r="AI925" s="17" t="str">
        <f t="shared" si="174"/>
        <v/>
      </c>
      <c r="AJ925" s="17" t="str">
        <f t="shared" si="175"/>
        <v/>
      </c>
      <c r="AK925" s="17" t="str">
        <f t="shared" si="175"/>
        <v/>
      </c>
    </row>
    <row r="926" spans="1:37" ht="38.75" hidden="1" x14ac:dyDescent="0.2">
      <c r="A926" s="70" t="str">
        <f t="shared" si="171"/>
        <v/>
      </c>
      <c r="B926" s="228" t="str">
        <f>LEFT(TABLA!BC926,1)</f>
        <v>5</v>
      </c>
      <c r="C926" s="17" t="str">
        <f>TABLA!C926</f>
        <v>Humanidades</v>
      </c>
      <c r="D926" s="17" t="str">
        <f>TABLA!F926</f>
        <v>F. Bellas Artes</v>
      </c>
      <c r="E926" s="148" t="str">
        <f>TABLA!BD926</f>
        <v>El acceso a materiales en todas las bibliotecas aunque sea indiferente a la facultad que pertenece. Me invita a conocer otras instituciones de la UCM y eso med parece  muy cool</v>
      </c>
      <c r="F926" s="148">
        <f>TABLA!BE926</f>
        <v>0</v>
      </c>
      <c r="G926" s="70" t="str">
        <f t="shared" si="172"/>
        <v>EL ACCESO A MATERIALES EN TODAS LAS BIBLIOTECAS AUNQUE SEA INDIFERENTE A LA FACULTAD QUE PERTENECE. ME INVITA A CONOCER OTRAS INSTITUCIONES DE LA UCM Y ESO MED PARECE  MUY COOL</v>
      </c>
      <c r="H926" s="17" t="str">
        <f t="shared" si="176"/>
        <v/>
      </c>
      <c r="I926" s="17" t="str">
        <f t="shared" si="176"/>
        <v/>
      </c>
      <c r="J926" s="17" t="str">
        <f t="shared" si="176"/>
        <v/>
      </c>
      <c r="K926" s="17" t="str">
        <f t="shared" si="176"/>
        <v/>
      </c>
      <c r="L926" s="17" t="str">
        <f t="shared" si="176"/>
        <v/>
      </c>
      <c r="M926" s="17" t="str">
        <f t="shared" si="176"/>
        <v/>
      </c>
      <c r="N926" s="17" t="str">
        <f t="shared" si="176"/>
        <v/>
      </c>
      <c r="O926" s="17" t="str">
        <f t="shared" si="176"/>
        <v/>
      </c>
      <c r="P926" s="17" t="str">
        <f t="shared" si="176"/>
        <v/>
      </c>
      <c r="Q926" s="17" t="str">
        <f t="shared" si="176"/>
        <v/>
      </c>
      <c r="R926" s="17" t="str">
        <f t="shared" si="176"/>
        <v/>
      </c>
      <c r="S926" s="17" t="str">
        <f t="shared" si="176"/>
        <v/>
      </c>
      <c r="T926" s="17" t="str">
        <f t="shared" si="176"/>
        <v/>
      </c>
      <c r="U926" s="17" t="str">
        <f t="shared" si="176"/>
        <v/>
      </c>
      <c r="V926" s="17" t="str">
        <f t="shared" si="176"/>
        <v/>
      </c>
      <c r="W926" s="17" t="str">
        <f t="shared" si="176"/>
        <v/>
      </c>
      <c r="X926" s="17" t="str">
        <f t="shared" si="174"/>
        <v/>
      </c>
      <c r="Y926" s="17" t="str">
        <f t="shared" si="174"/>
        <v/>
      </c>
      <c r="Z926" s="17" t="str">
        <f t="shared" si="174"/>
        <v/>
      </c>
      <c r="AA926" s="17" t="str">
        <f t="shared" si="174"/>
        <v/>
      </c>
      <c r="AB926" s="17" t="str">
        <f t="shared" si="174"/>
        <v/>
      </c>
      <c r="AC926" s="17" t="str">
        <f t="shared" si="174"/>
        <v/>
      </c>
      <c r="AD926" s="17" t="str">
        <f t="shared" si="174"/>
        <v/>
      </c>
      <c r="AE926" s="17" t="str">
        <f t="shared" si="174"/>
        <v/>
      </c>
      <c r="AF926" s="17" t="str">
        <f t="shared" si="174"/>
        <v/>
      </c>
      <c r="AG926" s="17" t="str">
        <f t="shared" si="174"/>
        <v/>
      </c>
      <c r="AH926" s="17" t="str">
        <f t="shared" si="174"/>
        <v/>
      </c>
      <c r="AI926" s="17" t="str">
        <f t="shared" si="174"/>
        <v/>
      </c>
      <c r="AJ926" s="17" t="str">
        <f t="shared" si="175"/>
        <v/>
      </c>
      <c r="AK926" s="17" t="str">
        <f t="shared" si="175"/>
        <v/>
      </c>
    </row>
    <row r="927" spans="1:37" ht="38.75" hidden="1" x14ac:dyDescent="0.2">
      <c r="A927" s="70" t="str">
        <f t="shared" si="171"/>
        <v xml:space="preserve">PERSONAL; </v>
      </c>
      <c r="B927" s="228" t="str">
        <f>LEFT(TABLA!BC927,1)</f>
        <v>5</v>
      </c>
      <c r="C927" s="17" t="str">
        <f>TABLA!C927</f>
        <v>Ciencias Experimentales</v>
      </c>
      <c r="D927" s="17" t="str">
        <f>TABLA!F927</f>
        <v>F. Ciencias Geológicas</v>
      </c>
      <c r="E927" s="148" t="str">
        <f>TABLA!BD927</f>
        <v>La parte de infraestructura en sus instalaciones, el años pasado tuvieron problemas con goteras. Lo demás, el personal es de calidad así como los materiales que tiene son muy valiosos.</v>
      </c>
      <c r="F927" s="148">
        <f>TABLA!BE927</f>
        <v>0</v>
      </c>
      <c r="G927" s="70" t="str">
        <f t="shared" si="172"/>
        <v>LA PARTE DE INFRAESTRUCTURA EN SUS INSTALACIONES, EL AÑOS PASADO TUVIERON PROBLEMAS CON GOTERAS. LO DEMAS, EL PERSONAL ES DE CALIDAD ASI COMO LOS MATERIALES QUE TIENE SON MUY VALIOSOS.</v>
      </c>
      <c r="H927" s="17" t="str">
        <f t="shared" si="176"/>
        <v/>
      </c>
      <c r="I927" s="17" t="str">
        <f t="shared" si="176"/>
        <v/>
      </c>
      <c r="J927" s="17" t="str">
        <f t="shared" si="176"/>
        <v/>
      </c>
      <c r="K927" s="17" t="str">
        <f t="shared" si="176"/>
        <v/>
      </c>
      <c r="L927" s="17" t="str">
        <f t="shared" si="176"/>
        <v/>
      </c>
      <c r="M927" s="17" t="str">
        <f t="shared" si="176"/>
        <v/>
      </c>
      <c r="N927" s="17" t="str">
        <f t="shared" si="176"/>
        <v/>
      </c>
      <c r="O927" s="17" t="str">
        <f t="shared" si="176"/>
        <v/>
      </c>
      <c r="P927" s="17" t="str">
        <f t="shared" si="176"/>
        <v/>
      </c>
      <c r="Q927" s="17" t="str">
        <f t="shared" si="176"/>
        <v/>
      </c>
      <c r="R927" s="17" t="str">
        <f t="shared" si="176"/>
        <v/>
      </c>
      <c r="S927" s="17" t="str">
        <f t="shared" si="176"/>
        <v/>
      </c>
      <c r="T927" s="17" t="str">
        <f t="shared" si="176"/>
        <v/>
      </c>
      <c r="U927" s="17" t="str">
        <f t="shared" si="176"/>
        <v/>
      </c>
      <c r="V927" s="17" t="str">
        <f t="shared" si="176"/>
        <v/>
      </c>
      <c r="W927" s="17" t="str">
        <f t="shared" si="176"/>
        <v/>
      </c>
      <c r="X927" s="17" t="str">
        <f t="shared" si="174"/>
        <v/>
      </c>
      <c r="Y927" s="17" t="str">
        <f t="shared" si="174"/>
        <v/>
      </c>
      <c r="Z927" s="17" t="str">
        <f t="shared" ref="X927:AI946" si="177">IFERROR((IF(FIND(Z$2,$G927,1)&gt;0,Z$3)),"")</f>
        <v/>
      </c>
      <c r="AA927" s="17" t="str">
        <f t="shared" si="177"/>
        <v xml:space="preserve">PERSONAL; </v>
      </c>
      <c r="AB927" s="17" t="str">
        <f t="shared" si="177"/>
        <v/>
      </c>
      <c r="AC927" s="17" t="str">
        <f t="shared" si="177"/>
        <v/>
      </c>
      <c r="AD927" s="17" t="str">
        <f t="shared" si="177"/>
        <v/>
      </c>
      <c r="AE927" s="17" t="str">
        <f t="shared" si="177"/>
        <v/>
      </c>
      <c r="AF927" s="17" t="str">
        <f t="shared" si="177"/>
        <v/>
      </c>
      <c r="AG927" s="17" t="str">
        <f t="shared" si="177"/>
        <v/>
      </c>
      <c r="AH927" s="17" t="str">
        <f t="shared" si="177"/>
        <v/>
      </c>
      <c r="AI927" s="17" t="str">
        <f t="shared" si="177"/>
        <v/>
      </c>
      <c r="AJ927" s="17" t="str">
        <f t="shared" si="175"/>
        <v/>
      </c>
      <c r="AK927" s="17" t="str">
        <f t="shared" si="175"/>
        <v/>
      </c>
    </row>
    <row r="928" spans="1:37" hidden="1" x14ac:dyDescent="0.2">
      <c r="A928" s="70" t="str">
        <f t="shared" si="171"/>
        <v/>
      </c>
      <c r="B928" s="228" t="str">
        <f>LEFT(TABLA!BC928,1)</f>
        <v>5</v>
      </c>
      <c r="C928" s="17" t="str">
        <f>TABLA!C928</f>
        <v>Humanidades</v>
      </c>
      <c r="D928" s="17" t="str">
        <f>TABLA!F928</f>
        <v>F. Educación - Centro de Formación del Profesorado</v>
      </c>
      <c r="E928" s="148">
        <f>TABLA!BD928</f>
        <v>0</v>
      </c>
      <c r="F928" s="148">
        <f>TABLA!BE928</f>
        <v>0</v>
      </c>
      <c r="G928" s="70" t="str">
        <f t="shared" si="172"/>
        <v>0</v>
      </c>
      <c r="H928" s="17" t="str">
        <f t="shared" si="176"/>
        <v/>
      </c>
      <c r="I928" s="17" t="str">
        <f t="shared" si="176"/>
        <v/>
      </c>
      <c r="J928" s="17" t="str">
        <f t="shared" si="176"/>
        <v/>
      </c>
      <c r="K928" s="17" t="str">
        <f t="shared" si="176"/>
        <v/>
      </c>
      <c r="L928" s="17" t="str">
        <f t="shared" si="176"/>
        <v/>
      </c>
      <c r="M928" s="17" t="str">
        <f t="shared" si="176"/>
        <v/>
      </c>
      <c r="N928" s="17" t="str">
        <f t="shared" si="176"/>
        <v/>
      </c>
      <c r="O928" s="17" t="str">
        <f t="shared" si="176"/>
        <v/>
      </c>
      <c r="P928" s="17" t="str">
        <f t="shared" si="176"/>
        <v/>
      </c>
      <c r="Q928" s="17" t="str">
        <f t="shared" si="176"/>
        <v/>
      </c>
      <c r="R928" s="17" t="str">
        <f t="shared" si="176"/>
        <v/>
      </c>
      <c r="S928" s="17" t="str">
        <f t="shared" si="176"/>
        <v/>
      </c>
      <c r="T928" s="17" t="str">
        <f t="shared" si="176"/>
        <v/>
      </c>
      <c r="U928" s="17" t="str">
        <f t="shared" si="176"/>
        <v/>
      </c>
      <c r="V928" s="17" t="str">
        <f t="shared" si="176"/>
        <v/>
      </c>
      <c r="W928" s="17" t="str">
        <f t="shared" si="176"/>
        <v/>
      </c>
      <c r="X928" s="17" t="str">
        <f t="shared" si="177"/>
        <v/>
      </c>
      <c r="Y928" s="17" t="str">
        <f t="shared" si="177"/>
        <v/>
      </c>
      <c r="Z928" s="17" t="str">
        <f t="shared" si="177"/>
        <v/>
      </c>
      <c r="AA928" s="17" t="str">
        <f t="shared" si="177"/>
        <v/>
      </c>
      <c r="AB928" s="17" t="str">
        <f t="shared" si="177"/>
        <v/>
      </c>
      <c r="AC928" s="17" t="str">
        <f t="shared" si="177"/>
        <v/>
      </c>
      <c r="AD928" s="17" t="str">
        <f t="shared" si="177"/>
        <v/>
      </c>
      <c r="AE928" s="17" t="str">
        <f t="shared" si="177"/>
        <v/>
      </c>
      <c r="AF928" s="17" t="str">
        <f t="shared" si="177"/>
        <v/>
      </c>
      <c r="AG928" s="17" t="str">
        <f t="shared" si="177"/>
        <v/>
      </c>
      <c r="AH928" s="17" t="str">
        <f t="shared" si="177"/>
        <v/>
      </c>
      <c r="AI928" s="17" t="str">
        <f t="shared" si="177"/>
        <v/>
      </c>
      <c r="AJ928" s="17" t="str">
        <f t="shared" si="175"/>
        <v/>
      </c>
      <c r="AK928" s="17" t="str">
        <f t="shared" si="175"/>
        <v/>
      </c>
    </row>
    <row r="929" spans="1:37" ht="25.85" x14ac:dyDescent="0.2">
      <c r="A929" s="70" t="str">
        <f t="shared" si="171"/>
        <v/>
      </c>
      <c r="B929" s="228" t="str">
        <f>LEFT(TABLA!BC929,1)</f>
        <v>4</v>
      </c>
      <c r="C929" s="264" t="str">
        <f>TABLA!C929</f>
        <v>Ciencias Sociales</v>
      </c>
      <c r="D929" s="264" t="str">
        <f>TABLA!F929</f>
        <v>F. Ciencias Económicas y Empresariales</v>
      </c>
      <c r="E929" s="148" t="str">
        <f>TABLA!BD929</f>
        <v>Colocar más puntos de conexión eléctrica para cargar la batería de las laptops</v>
      </c>
      <c r="F929" s="148">
        <f>TABLA!BE929</f>
        <v>0</v>
      </c>
      <c r="G929" s="70" t="str">
        <f t="shared" si="172"/>
        <v>COLOCAR MAS PUNTOS DE CONEXION ELECTRICA PARA CARGAR LA BATERIA DE LAS LAPTOPS</v>
      </c>
      <c r="H929" s="17" t="str">
        <f t="shared" si="176"/>
        <v/>
      </c>
      <c r="I929" s="17" t="str">
        <f t="shared" si="176"/>
        <v/>
      </c>
      <c r="J929" s="17" t="str">
        <f t="shared" si="176"/>
        <v/>
      </c>
      <c r="K929" s="17" t="str">
        <f t="shared" si="176"/>
        <v/>
      </c>
      <c r="L929" s="17" t="str">
        <f t="shared" si="176"/>
        <v/>
      </c>
      <c r="M929" s="17" t="str">
        <f t="shared" si="176"/>
        <v/>
      </c>
      <c r="N929" s="17" t="str">
        <f t="shared" si="176"/>
        <v/>
      </c>
      <c r="O929" s="17" t="str">
        <f t="shared" si="176"/>
        <v/>
      </c>
      <c r="P929" s="17" t="str">
        <f t="shared" si="176"/>
        <v/>
      </c>
      <c r="Q929" s="17" t="str">
        <f t="shared" si="176"/>
        <v/>
      </c>
      <c r="R929" s="17" t="str">
        <f t="shared" si="176"/>
        <v/>
      </c>
      <c r="S929" s="17" t="str">
        <f t="shared" si="176"/>
        <v/>
      </c>
      <c r="T929" s="17" t="str">
        <f t="shared" si="176"/>
        <v/>
      </c>
      <c r="U929" s="17" t="str">
        <f t="shared" si="176"/>
        <v/>
      </c>
      <c r="V929" s="17" t="str">
        <f t="shared" si="176"/>
        <v/>
      </c>
      <c r="W929" s="17" t="str">
        <f t="shared" si="176"/>
        <v/>
      </c>
      <c r="X929" s="17" t="str">
        <f t="shared" si="177"/>
        <v/>
      </c>
      <c r="Y929" s="17" t="str">
        <f t="shared" si="177"/>
        <v/>
      </c>
      <c r="Z929" s="17" t="str">
        <f t="shared" si="177"/>
        <v/>
      </c>
      <c r="AA929" s="17" t="str">
        <f t="shared" si="177"/>
        <v/>
      </c>
      <c r="AB929" s="17" t="str">
        <f t="shared" si="177"/>
        <v/>
      </c>
      <c r="AC929" s="17" t="str">
        <f t="shared" si="177"/>
        <v/>
      </c>
      <c r="AD929" s="17" t="str">
        <f t="shared" si="177"/>
        <v/>
      </c>
      <c r="AE929" s="17" t="str">
        <f t="shared" si="177"/>
        <v/>
      </c>
      <c r="AF929" s="17" t="str">
        <f t="shared" si="177"/>
        <v/>
      </c>
      <c r="AG929" s="17" t="str">
        <f t="shared" si="177"/>
        <v/>
      </c>
      <c r="AH929" s="17" t="str">
        <f t="shared" si="177"/>
        <v/>
      </c>
      <c r="AI929" s="17" t="str">
        <f t="shared" si="177"/>
        <v/>
      </c>
      <c r="AJ929" s="17" t="str">
        <f t="shared" si="175"/>
        <v/>
      </c>
      <c r="AK929" s="17" t="str">
        <f t="shared" si="175"/>
        <v/>
      </c>
    </row>
    <row r="930" spans="1:37" ht="38.75" hidden="1" x14ac:dyDescent="0.2">
      <c r="A930" s="70" t="str">
        <f t="shared" si="171"/>
        <v/>
      </c>
      <c r="B930" s="228" t="str">
        <f>LEFT(TABLA!BC930,1)</f>
        <v>4</v>
      </c>
      <c r="C930" s="17" t="str">
        <f>TABLA!C930</f>
        <v>Ciencias Experimentales</v>
      </c>
      <c r="D930" s="17" t="str">
        <f>TABLA!F930</f>
        <v>F. Ciencias Químicas</v>
      </c>
      <c r="E930" s="262" t="str">
        <f>TABLA!BD930</f>
        <v>La sala de informática tiene algunos teclados y ratones en mal estado y algunos ordenadores en los qur pone que funciona Aspen Plus, no funciona</v>
      </c>
      <c r="F930" s="148">
        <f>TABLA!BE930</f>
        <v>0</v>
      </c>
      <c r="G930" s="70" t="str">
        <f t="shared" si="172"/>
        <v>LA SALA DE INFORMATICA TIENE ALGUNOS TECLADOS Y RATONES EN MAL ESTADO Y ALGUNOS ORDENADORES EN LOS QUR PONE QUE FUNCIONA ASPEN PLUS, NO FUNCIONA</v>
      </c>
      <c r="H930" s="17" t="str">
        <f t="shared" si="176"/>
        <v/>
      </c>
      <c r="I930" s="17" t="str">
        <f t="shared" si="176"/>
        <v/>
      </c>
      <c r="J930" s="17" t="str">
        <f t="shared" si="176"/>
        <v/>
      </c>
      <c r="K930" s="17" t="str">
        <f t="shared" si="176"/>
        <v/>
      </c>
      <c r="L930" s="17" t="str">
        <f t="shared" si="176"/>
        <v/>
      </c>
      <c r="M930" s="17" t="str">
        <f t="shared" si="176"/>
        <v/>
      </c>
      <c r="N930" s="17" t="str">
        <f t="shared" si="176"/>
        <v/>
      </c>
      <c r="O930" s="17" t="str">
        <f t="shared" si="176"/>
        <v/>
      </c>
      <c r="P930" s="17" t="str">
        <f t="shared" si="176"/>
        <v/>
      </c>
      <c r="Q930" s="17" t="str">
        <f t="shared" si="176"/>
        <v/>
      </c>
      <c r="R930" s="17" t="str">
        <f t="shared" si="176"/>
        <v/>
      </c>
      <c r="S930" s="17" t="str">
        <f t="shared" si="176"/>
        <v/>
      </c>
      <c r="T930" s="17" t="str">
        <f t="shared" si="176"/>
        <v/>
      </c>
      <c r="U930" s="17" t="str">
        <f t="shared" si="176"/>
        <v/>
      </c>
      <c r="V930" s="17" t="str">
        <f t="shared" si="176"/>
        <v/>
      </c>
      <c r="W930" s="17" t="str">
        <f t="shared" si="176"/>
        <v/>
      </c>
      <c r="X930" s="17" t="str">
        <f t="shared" si="177"/>
        <v/>
      </c>
      <c r="Y930" s="17" t="str">
        <f t="shared" si="177"/>
        <v/>
      </c>
      <c r="Z930" s="17" t="str">
        <f t="shared" si="177"/>
        <v/>
      </c>
      <c r="AA930" s="17" t="str">
        <f t="shared" si="177"/>
        <v/>
      </c>
      <c r="AB930" s="17" t="str">
        <f t="shared" si="177"/>
        <v/>
      </c>
      <c r="AC930" s="17" t="str">
        <f t="shared" si="177"/>
        <v/>
      </c>
      <c r="AD930" s="17" t="str">
        <f t="shared" si="177"/>
        <v/>
      </c>
      <c r="AE930" s="17" t="str">
        <f t="shared" si="177"/>
        <v/>
      </c>
      <c r="AF930" s="17" t="str">
        <f t="shared" si="177"/>
        <v/>
      </c>
      <c r="AG930" s="17" t="str">
        <f t="shared" si="177"/>
        <v/>
      </c>
      <c r="AH930" s="17" t="str">
        <f t="shared" si="177"/>
        <v/>
      </c>
      <c r="AI930" s="17" t="str">
        <f t="shared" si="177"/>
        <v/>
      </c>
      <c r="AJ930" s="17" t="str">
        <f t="shared" si="175"/>
        <v/>
      </c>
      <c r="AK930" s="17" t="str">
        <f t="shared" si="175"/>
        <v/>
      </c>
    </row>
    <row r="931" spans="1:37" hidden="1" x14ac:dyDescent="0.2">
      <c r="A931" s="70" t="str">
        <f t="shared" si="171"/>
        <v/>
      </c>
      <c r="B931" s="228" t="str">
        <f>LEFT(TABLA!BC931,1)</f>
        <v>5</v>
      </c>
      <c r="C931" s="17" t="str">
        <f>TABLA!C931</f>
        <v>Ciencias Sociales</v>
      </c>
      <c r="D931" s="17" t="str">
        <f>TABLA!F931</f>
        <v>F. Ciencias Económicas y Empresariales</v>
      </c>
      <c r="E931" s="148">
        <f>TABLA!BD931</f>
        <v>0</v>
      </c>
      <c r="F931" s="148">
        <f>TABLA!BE931</f>
        <v>0</v>
      </c>
      <c r="G931" s="70" t="str">
        <f t="shared" si="172"/>
        <v>0</v>
      </c>
      <c r="H931" s="17" t="str">
        <f t="shared" si="176"/>
        <v/>
      </c>
      <c r="I931" s="17" t="str">
        <f t="shared" si="176"/>
        <v/>
      </c>
      <c r="J931" s="17" t="str">
        <f t="shared" si="176"/>
        <v/>
      </c>
      <c r="K931" s="17" t="str">
        <f t="shared" si="176"/>
        <v/>
      </c>
      <c r="L931" s="17" t="str">
        <f t="shared" si="176"/>
        <v/>
      </c>
      <c r="M931" s="17" t="str">
        <f t="shared" si="176"/>
        <v/>
      </c>
      <c r="N931" s="17" t="str">
        <f t="shared" si="176"/>
        <v/>
      </c>
      <c r="O931" s="17" t="str">
        <f t="shared" si="176"/>
        <v/>
      </c>
      <c r="P931" s="17" t="str">
        <f t="shared" si="176"/>
        <v/>
      </c>
      <c r="Q931" s="17" t="str">
        <f t="shared" si="176"/>
        <v/>
      </c>
      <c r="R931" s="17" t="str">
        <f t="shared" si="176"/>
        <v/>
      </c>
      <c r="S931" s="17" t="str">
        <f t="shared" si="176"/>
        <v/>
      </c>
      <c r="T931" s="17" t="str">
        <f t="shared" si="176"/>
        <v/>
      </c>
      <c r="U931" s="17" t="str">
        <f t="shared" si="176"/>
        <v/>
      </c>
      <c r="V931" s="17" t="str">
        <f t="shared" si="176"/>
        <v/>
      </c>
      <c r="W931" s="17" t="str">
        <f t="shared" si="176"/>
        <v/>
      </c>
      <c r="X931" s="17" t="str">
        <f t="shared" si="177"/>
        <v/>
      </c>
      <c r="Y931" s="17" t="str">
        <f t="shared" si="177"/>
        <v/>
      </c>
      <c r="Z931" s="17" t="str">
        <f t="shared" si="177"/>
        <v/>
      </c>
      <c r="AA931" s="17" t="str">
        <f t="shared" si="177"/>
        <v/>
      </c>
      <c r="AB931" s="17" t="str">
        <f t="shared" si="177"/>
        <v/>
      </c>
      <c r="AC931" s="17" t="str">
        <f t="shared" si="177"/>
        <v/>
      </c>
      <c r="AD931" s="17" t="str">
        <f t="shared" si="177"/>
        <v/>
      </c>
      <c r="AE931" s="17" t="str">
        <f t="shared" si="177"/>
        <v/>
      </c>
      <c r="AF931" s="17" t="str">
        <f t="shared" si="177"/>
        <v/>
      </c>
      <c r="AG931" s="17" t="str">
        <f t="shared" si="177"/>
        <v/>
      </c>
      <c r="AH931" s="17" t="str">
        <f t="shared" si="177"/>
        <v/>
      </c>
      <c r="AI931" s="17" t="str">
        <f t="shared" si="177"/>
        <v/>
      </c>
      <c r="AJ931" s="17" t="str">
        <f t="shared" si="175"/>
        <v/>
      </c>
      <c r="AK931" s="17" t="str">
        <f t="shared" si="175"/>
        <v/>
      </c>
    </row>
    <row r="932" spans="1:37" ht="116.15" hidden="1" x14ac:dyDescent="0.2">
      <c r="A932" s="70" t="str">
        <f t="shared" si="171"/>
        <v/>
      </c>
      <c r="B932" s="228" t="str">
        <f>LEFT(TABLA!BC932,1)</f>
        <v>5</v>
      </c>
      <c r="C932" s="17" t="str">
        <f>TABLA!C932</f>
        <v>Ciencias Experimentales</v>
      </c>
      <c r="D932" s="17" t="str">
        <f>TABLA!F932</f>
        <v>F. Informática</v>
      </c>
      <c r="E932" s="148" t="str">
        <f>TABLA!BD932</f>
        <v>Entiendo el motivo por el cuál las salas de reuniones de la biblioteca son transparentes, perotrabaje con un montón de desconocidos mirando a través de un cristal se hace muy desconcertante y nos pone muy nerviosos a la mayoría. ¿Sería posible poner una pegatina/vinilo para hacer el cristal translúcido, aunque solo sea hasta la mitad o así? Algo como las ventanas del baño: https://www.leroymerlin.es/productos/film-electrostatico-milky-0-45x2-m-81874505.html O así:  https://www.leroymerlin.es/productos/vidaxl-lamina-adhesiva-para-ventenas-esmerilado-opalino-0-9x5-m-84022134.html</v>
      </c>
      <c r="F932" s="148" t="str">
        <f>TABLA!BE932</f>
        <v>gadeadom@ucm.es</v>
      </c>
      <c r="G932" s="70" t="str">
        <f t="shared" si="172"/>
        <v>ENTIENDO EL MOTIVO POR EL CUAL LAS SALAS DE REUNIONES DE LA BIBLIOTECA SON TRANSPARENTES, PEROTRABAJE CON UN MONTON DE DESCONOCIDOS MIRANDO A TRAVES DE UN CRISTAL SE HACE MUY DESCONCERTANTE Y NOS PONE MUY NERVIOSOS A LA MAYORIA. ¿SERIA POSIBLE PONER UNA PEGATINA/VINILO PARA HACER EL CRISTAL TRANSLUCIDO, AUNQUE SOLO SEA HASTA LA MITAD O ASI? ALGO COMO LAS VENTANAS DEL BAÑO: HTTPS://WWW.LEROYMERLIN.ES/PRODUCTOS/FILM-ELECTROSTATICO-MILKY-0-45X2-M-81874505.HTML O ASI:  HTTPS://WWW.LEROYMERLIN.ES/PRODUCTOS/VIDAXL-LAMINA-ADHESIVA-PARA-VENTENAS-ESMERILADO-OPALINO-0-9X5-M-84022134.HTML</v>
      </c>
      <c r="H932" s="17" t="str">
        <f t="shared" si="176"/>
        <v/>
      </c>
      <c r="I932" s="17" t="str">
        <f t="shared" si="176"/>
        <v/>
      </c>
      <c r="J932" s="17" t="str">
        <f t="shared" si="176"/>
        <v/>
      </c>
      <c r="K932" s="17" t="str">
        <f t="shared" si="176"/>
        <v/>
      </c>
      <c r="L932" s="17" t="str">
        <f t="shared" si="176"/>
        <v/>
      </c>
      <c r="M932" s="17" t="str">
        <f t="shared" si="176"/>
        <v/>
      </c>
      <c r="N932" s="17" t="str">
        <f t="shared" si="176"/>
        <v/>
      </c>
      <c r="O932" s="17" t="str">
        <f t="shared" si="176"/>
        <v/>
      </c>
      <c r="P932" s="17" t="str">
        <f t="shared" si="176"/>
        <v/>
      </c>
      <c r="Q932" s="17" t="str">
        <f t="shared" si="176"/>
        <v/>
      </c>
      <c r="R932" s="17" t="str">
        <f t="shared" si="176"/>
        <v/>
      </c>
      <c r="S932" s="17" t="str">
        <f t="shared" si="176"/>
        <v/>
      </c>
      <c r="T932" s="17" t="str">
        <f t="shared" si="176"/>
        <v/>
      </c>
      <c r="U932" s="17" t="str">
        <f t="shared" si="176"/>
        <v/>
      </c>
      <c r="V932" s="17" t="str">
        <f t="shared" si="176"/>
        <v/>
      </c>
      <c r="W932" s="17" t="str">
        <f t="shared" si="176"/>
        <v/>
      </c>
      <c r="X932" s="17" t="str">
        <f t="shared" si="177"/>
        <v/>
      </c>
      <c r="Y932" s="17" t="str">
        <f t="shared" si="177"/>
        <v/>
      </c>
      <c r="Z932" s="17" t="str">
        <f t="shared" si="177"/>
        <v/>
      </c>
      <c r="AA932" s="17" t="str">
        <f t="shared" si="177"/>
        <v/>
      </c>
      <c r="AB932" s="17" t="str">
        <f t="shared" si="177"/>
        <v/>
      </c>
      <c r="AC932" s="17" t="str">
        <f t="shared" si="177"/>
        <v/>
      </c>
      <c r="AD932" s="17" t="str">
        <f t="shared" si="177"/>
        <v/>
      </c>
      <c r="AE932" s="17" t="str">
        <f t="shared" si="177"/>
        <v/>
      </c>
      <c r="AF932" s="17" t="str">
        <f t="shared" si="177"/>
        <v/>
      </c>
      <c r="AG932" s="17" t="str">
        <f t="shared" si="177"/>
        <v/>
      </c>
      <c r="AH932" s="17" t="str">
        <f t="shared" si="177"/>
        <v/>
      </c>
      <c r="AI932" s="17" t="str">
        <f t="shared" si="177"/>
        <v/>
      </c>
      <c r="AJ932" s="17" t="str">
        <f t="shared" si="175"/>
        <v/>
      </c>
      <c r="AK932" s="17" t="str">
        <f t="shared" si="175"/>
        <v/>
      </c>
    </row>
    <row r="933" spans="1:37" x14ac:dyDescent="0.2">
      <c r="A933" s="70" t="str">
        <f t="shared" si="171"/>
        <v/>
      </c>
      <c r="B933" s="228" t="str">
        <f>LEFT(TABLA!BC933,1)</f>
        <v>5</v>
      </c>
      <c r="C933" s="264" t="str">
        <f>TABLA!C933</f>
        <v>Ciencias Experimentales</v>
      </c>
      <c r="D933" s="264" t="str">
        <f>TABLA!F933</f>
        <v>F. Ciencias Biológicas</v>
      </c>
      <c r="E933" s="148">
        <f>TABLA!BD933</f>
        <v>0</v>
      </c>
      <c r="F933" s="148">
        <f>TABLA!BE933</f>
        <v>0</v>
      </c>
      <c r="G933" s="70" t="str">
        <f t="shared" si="172"/>
        <v>0</v>
      </c>
      <c r="H933" s="17" t="str">
        <f t="shared" si="176"/>
        <v/>
      </c>
      <c r="I933" s="17" t="str">
        <f t="shared" si="176"/>
        <v/>
      </c>
      <c r="J933" s="17" t="str">
        <f t="shared" si="176"/>
        <v/>
      </c>
      <c r="K933" s="17" t="str">
        <f t="shared" si="176"/>
        <v/>
      </c>
      <c r="L933" s="17" t="str">
        <f t="shared" si="176"/>
        <v/>
      </c>
      <c r="M933" s="17" t="str">
        <f t="shared" si="176"/>
        <v/>
      </c>
      <c r="N933" s="17" t="str">
        <f t="shared" si="176"/>
        <v/>
      </c>
      <c r="O933" s="17" t="str">
        <f t="shared" si="176"/>
        <v/>
      </c>
      <c r="P933" s="17" t="str">
        <f t="shared" si="176"/>
        <v/>
      </c>
      <c r="Q933" s="17" t="str">
        <f t="shared" si="176"/>
        <v/>
      </c>
      <c r="R933" s="17" t="str">
        <f t="shared" si="176"/>
        <v/>
      </c>
      <c r="S933" s="17" t="str">
        <f t="shared" si="176"/>
        <v/>
      </c>
      <c r="T933" s="17" t="str">
        <f t="shared" si="176"/>
        <v/>
      </c>
      <c r="U933" s="17" t="str">
        <f t="shared" si="176"/>
        <v/>
      </c>
      <c r="V933" s="17" t="str">
        <f t="shared" si="176"/>
        <v/>
      </c>
      <c r="W933" s="17" t="str">
        <f t="shared" si="176"/>
        <v/>
      </c>
      <c r="X933" s="17" t="str">
        <f t="shared" si="177"/>
        <v/>
      </c>
      <c r="Y933" s="17" t="str">
        <f t="shared" si="177"/>
        <v/>
      </c>
      <c r="Z933" s="17" t="str">
        <f t="shared" si="177"/>
        <v/>
      </c>
      <c r="AA933" s="17" t="str">
        <f t="shared" si="177"/>
        <v/>
      </c>
      <c r="AB933" s="17" t="str">
        <f t="shared" si="177"/>
        <v/>
      </c>
      <c r="AC933" s="17" t="str">
        <f t="shared" si="177"/>
        <v/>
      </c>
      <c r="AD933" s="17" t="str">
        <f t="shared" si="177"/>
        <v/>
      </c>
      <c r="AE933" s="17" t="str">
        <f t="shared" si="177"/>
        <v/>
      </c>
      <c r="AF933" s="17" t="str">
        <f t="shared" si="177"/>
        <v/>
      </c>
      <c r="AG933" s="17" t="str">
        <f t="shared" si="177"/>
        <v/>
      </c>
      <c r="AH933" s="17" t="str">
        <f t="shared" si="177"/>
        <v/>
      </c>
      <c r="AI933" s="17" t="str">
        <f t="shared" si="177"/>
        <v/>
      </c>
      <c r="AJ933" s="17" t="str">
        <f t="shared" si="175"/>
        <v/>
      </c>
      <c r="AK933" s="17" t="str">
        <f t="shared" si="175"/>
        <v/>
      </c>
    </row>
    <row r="934" spans="1:37" x14ac:dyDescent="0.2">
      <c r="A934" s="70" t="str">
        <f t="shared" si="171"/>
        <v/>
      </c>
      <c r="B934" s="228" t="str">
        <f>LEFT(TABLA!BC934,1)</f>
        <v>5</v>
      </c>
      <c r="C934" s="264" t="str">
        <f>TABLA!C934</f>
        <v>Humanidades</v>
      </c>
      <c r="D934" s="264" t="str">
        <f>TABLA!F934</f>
        <v>F. Geografía e Historia</v>
      </c>
      <c r="E934" s="148">
        <f>TABLA!BD934</f>
        <v>0</v>
      </c>
      <c r="F934" s="148">
        <f>TABLA!BE934</f>
        <v>0</v>
      </c>
      <c r="G934" s="70" t="str">
        <f t="shared" si="172"/>
        <v>0</v>
      </c>
      <c r="H934" s="17" t="str">
        <f t="shared" si="176"/>
        <v/>
      </c>
      <c r="I934" s="17" t="str">
        <f t="shared" si="176"/>
        <v/>
      </c>
      <c r="J934" s="17" t="str">
        <f t="shared" si="176"/>
        <v/>
      </c>
      <c r="K934" s="17" t="str">
        <f t="shared" si="176"/>
        <v/>
      </c>
      <c r="L934" s="17" t="str">
        <f t="shared" si="176"/>
        <v/>
      </c>
      <c r="M934" s="17" t="str">
        <f t="shared" si="176"/>
        <v/>
      </c>
      <c r="N934" s="17" t="str">
        <f t="shared" si="176"/>
        <v/>
      </c>
      <c r="O934" s="17" t="str">
        <f t="shared" si="176"/>
        <v/>
      </c>
      <c r="P934" s="17" t="str">
        <f t="shared" si="176"/>
        <v/>
      </c>
      <c r="Q934" s="17" t="str">
        <f t="shared" si="176"/>
        <v/>
      </c>
      <c r="R934" s="17" t="str">
        <f t="shared" si="176"/>
        <v/>
      </c>
      <c r="S934" s="17" t="str">
        <f t="shared" si="176"/>
        <v/>
      </c>
      <c r="T934" s="17" t="str">
        <f t="shared" si="176"/>
        <v/>
      </c>
      <c r="U934" s="17" t="str">
        <f t="shared" si="176"/>
        <v/>
      </c>
      <c r="V934" s="17" t="str">
        <f t="shared" si="176"/>
        <v/>
      </c>
      <c r="W934" s="17" t="str">
        <f t="shared" si="176"/>
        <v/>
      </c>
      <c r="X934" s="17" t="str">
        <f t="shared" si="177"/>
        <v/>
      </c>
      <c r="Y934" s="17" t="str">
        <f t="shared" si="177"/>
        <v/>
      </c>
      <c r="Z934" s="17" t="str">
        <f t="shared" si="177"/>
        <v/>
      </c>
      <c r="AA934" s="17" t="str">
        <f t="shared" si="177"/>
        <v/>
      </c>
      <c r="AB934" s="17" t="str">
        <f t="shared" si="177"/>
        <v/>
      </c>
      <c r="AC934" s="17" t="str">
        <f t="shared" si="177"/>
        <v/>
      </c>
      <c r="AD934" s="17" t="str">
        <f t="shared" si="177"/>
        <v/>
      </c>
      <c r="AE934" s="17" t="str">
        <f t="shared" si="177"/>
        <v/>
      </c>
      <c r="AF934" s="17" t="str">
        <f t="shared" si="177"/>
        <v/>
      </c>
      <c r="AG934" s="17" t="str">
        <f t="shared" si="177"/>
        <v/>
      </c>
      <c r="AH934" s="17" t="str">
        <f t="shared" si="177"/>
        <v/>
      </c>
      <c r="AI934" s="17" t="str">
        <f t="shared" si="177"/>
        <v/>
      </c>
      <c r="AJ934" s="17" t="str">
        <f t="shared" si="175"/>
        <v/>
      </c>
      <c r="AK934" s="17" t="str">
        <f t="shared" si="175"/>
        <v/>
      </c>
    </row>
    <row r="935" spans="1:37" hidden="1" x14ac:dyDescent="0.2">
      <c r="A935" s="70" t="str">
        <f t="shared" si="171"/>
        <v/>
      </c>
      <c r="B935" s="228" t="str">
        <f>LEFT(TABLA!BC935,1)</f>
        <v>5</v>
      </c>
      <c r="C935" s="17" t="str">
        <f>TABLA!C935</f>
        <v>Ciencias Experimentales</v>
      </c>
      <c r="D935" s="17" t="str">
        <f>TABLA!F935</f>
        <v>F. Ciencias Biológicas</v>
      </c>
      <c r="E935" s="262">
        <f>TABLA!BD935</f>
        <v>0</v>
      </c>
      <c r="F935" s="148">
        <f>TABLA!BE935</f>
        <v>0</v>
      </c>
      <c r="G935" s="70" t="str">
        <f t="shared" si="172"/>
        <v>0</v>
      </c>
      <c r="H935" s="17" t="str">
        <f t="shared" si="176"/>
        <v/>
      </c>
      <c r="I935" s="17" t="str">
        <f t="shared" si="176"/>
        <v/>
      </c>
      <c r="J935" s="17" t="str">
        <f t="shared" ref="H935:W951" si="178">IFERROR((IF(FIND(J$2,$G935,1)&gt;0,J$3)),"")</f>
        <v/>
      </c>
      <c r="K935" s="17" t="str">
        <f t="shared" si="178"/>
        <v/>
      </c>
      <c r="L935" s="17" t="str">
        <f t="shared" si="178"/>
        <v/>
      </c>
      <c r="M935" s="17" t="str">
        <f t="shared" si="178"/>
        <v/>
      </c>
      <c r="N935" s="17" t="str">
        <f t="shared" si="178"/>
        <v/>
      </c>
      <c r="O935" s="17" t="str">
        <f t="shared" si="178"/>
        <v/>
      </c>
      <c r="P935" s="17" t="str">
        <f t="shared" si="178"/>
        <v/>
      </c>
      <c r="Q935" s="17" t="str">
        <f t="shared" si="178"/>
        <v/>
      </c>
      <c r="R935" s="17" t="str">
        <f t="shared" si="178"/>
        <v/>
      </c>
      <c r="S935" s="17" t="str">
        <f t="shared" si="178"/>
        <v/>
      </c>
      <c r="T935" s="17" t="str">
        <f t="shared" si="178"/>
        <v/>
      </c>
      <c r="U935" s="17" t="str">
        <f t="shared" si="178"/>
        <v/>
      </c>
      <c r="V935" s="17" t="str">
        <f t="shared" si="178"/>
        <v/>
      </c>
      <c r="W935" s="17" t="str">
        <f t="shared" si="178"/>
        <v/>
      </c>
      <c r="X935" s="17" t="str">
        <f t="shared" si="177"/>
        <v/>
      </c>
      <c r="Y935" s="17" t="str">
        <f t="shared" si="177"/>
        <v/>
      </c>
      <c r="Z935" s="17" t="str">
        <f t="shared" si="177"/>
        <v/>
      </c>
      <c r="AA935" s="17" t="str">
        <f t="shared" si="177"/>
        <v/>
      </c>
      <c r="AB935" s="17" t="str">
        <f t="shared" si="177"/>
        <v/>
      </c>
      <c r="AC935" s="17" t="str">
        <f t="shared" si="177"/>
        <v/>
      </c>
      <c r="AD935" s="17" t="str">
        <f t="shared" si="177"/>
        <v/>
      </c>
      <c r="AE935" s="17" t="str">
        <f t="shared" si="177"/>
        <v/>
      </c>
      <c r="AF935" s="17" t="str">
        <f t="shared" si="177"/>
        <v/>
      </c>
      <c r="AG935" s="17" t="str">
        <f t="shared" si="177"/>
        <v/>
      </c>
      <c r="AH935" s="17" t="str">
        <f t="shared" si="177"/>
        <v/>
      </c>
      <c r="AI935" s="17" t="str">
        <f t="shared" si="177"/>
        <v/>
      </c>
      <c r="AJ935" s="17" t="str">
        <f t="shared" si="175"/>
        <v/>
      </c>
      <c r="AK935" s="17" t="str">
        <f t="shared" si="175"/>
        <v/>
      </c>
    </row>
    <row r="936" spans="1:37" x14ac:dyDescent="0.2">
      <c r="A936" s="70" t="str">
        <f t="shared" si="171"/>
        <v/>
      </c>
      <c r="B936" s="228" t="str">
        <f>LEFT(TABLA!BC936,1)</f>
        <v>3</v>
      </c>
      <c r="C936" s="264" t="str">
        <f>TABLA!C936</f>
        <v>Ciencias de la Salud</v>
      </c>
      <c r="D936" s="264" t="str">
        <f>TABLA!F936</f>
        <v>F. Veterinaria</v>
      </c>
      <c r="E936" s="148">
        <f>TABLA!BD936</f>
        <v>0</v>
      </c>
      <c r="F936" s="148">
        <f>TABLA!BE936</f>
        <v>0</v>
      </c>
      <c r="G936" s="70" t="str">
        <f t="shared" si="172"/>
        <v>0</v>
      </c>
      <c r="H936" s="17" t="str">
        <f t="shared" si="178"/>
        <v/>
      </c>
      <c r="I936" s="17" t="str">
        <f t="shared" si="178"/>
        <v/>
      </c>
      <c r="J936" s="17" t="str">
        <f t="shared" si="178"/>
        <v/>
      </c>
      <c r="K936" s="17" t="str">
        <f t="shared" si="178"/>
        <v/>
      </c>
      <c r="L936" s="17" t="str">
        <f t="shared" si="178"/>
        <v/>
      </c>
      <c r="M936" s="17" t="str">
        <f t="shared" si="178"/>
        <v/>
      </c>
      <c r="N936" s="17" t="str">
        <f t="shared" si="178"/>
        <v/>
      </c>
      <c r="O936" s="17" t="str">
        <f t="shared" si="178"/>
        <v/>
      </c>
      <c r="P936" s="17" t="str">
        <f t="shared" si="178"/>
        <v/>
      </c>
      <c r="Q936" s="17" t="str">
        <f t="shared" si="178"/>
        <v/>
      </c>
      <c r="R936" s="17" t="str">
        <f t="shared" si="178"/>
        <v/>
      </c>
      <c r="S936" s="17" t="str">
        <f t="shared" si="178"/>
        <v/>
      </c>
      <c r="T936" s="17" t="str">
        <f t="shared" si="178"/>
        <v/>
      </c>
      <c r="U936" s="17" t="str">
        <f t="shared" si="178"/>
        <v/>
      </c>
      <c r="V936" s="17" t="str">
        <f t="shared" si="178"/>
        <v/>
      </c>
      <c r="W936" s="17" t="str">
        <f t="shared" si="178"/>
        <v/>
      </c>
      <c r="X936" s="17" t="str">
        <f t="shared" si="177"/>
        <v/>
      </c>
      <c r="Y936" s="17" t="str">
        <f t="shared" si="177"/>
        <v/>
      </c>
      <c r="Z936" s="17" t="str">
        <f t="shared" si="177"/>
        <v/>
      </c>
      <c r="AA936" s="17" t="str">
        <f t="shared" si="177"/>
        <v/>
      </c>
      <c r="AB936" s="17" t="str">
        <f t="shared" si="177"/>
        <v/>
      </c>
      <c r="AC936" s="17" t="str">
        <f t="shared" si="177"/>
        <v/>
      </c>
      <c r="AD936" s="17" t="str">
        <f t="shared" si="177"/>
        <v/>
      </c>
      <c r="AE936" s="17" t="str">
        <f t="shared" si="177"/>
        <v/>
      </c>
      <c r="AF936" s="17" t="str">
        <f t="shared" si="177"/>
        <v/>
      </c>
      <c r="AG936" s="17" t="str">
        <f t="shared" si="177"/>
        <v/>
      </c>
      <c r="AH936" s="17" t="str">
        <f t="shared" si="177"/>
        <v/>
      </c>
      <c r="AI936" s="17" t="str">
        <f t="shared" si="177"/>
        <v/>
      </c>
      <c r="AJ936" s="17" t="str">
        <f t="shared" si="175"/>
        <v/>
      </c>
      <c r="AK936" s="17" t="str">
        <f t="shared" si="175"/>
        <v/>
      </c>
    </row>
    <row r="937" spans="1:37" x14ac:dyDescent="0.2">
      <c r="A937" s="70" t="str">
        <f t="shared" si="171"/>
        <v/>
      </c>
      <c r="B937" s="228" t="str">
        <f>LEFT(TABLA!BC937,1)</f>
        <v>5</v>
      </c>
      <c r="C937" s="264" t="str">
        <f>TABLA!C937</f>
        <v>Ciencias de la Salud</v>
      </c>
      <c r="D937" s="264" t="str">
        <f>TABLA!F937</f>
        <v>F. Farmacia</v>
      </c>
      <c r="E937" s="148">
        <f>TABLA!BD937</f>
        <v>0</v>
      </c>
      <c r="F937" s="148">
        <f>TABLA!BE937</f>
        <v>0</v>
      </c>
      <c r="G937" s="70" t="str">
        <f t="shared" si="172"/>
        <v>0</v>
      </c>
      <c r="H937" s="17" t="str">
        <f t="shared" si="178"/>
        <v/>
      </c>
      <c r="I937" s="17" t="str">
        <f t="shared" si="178"/>
        <v/>
      </c>
      <c r="J937" s="17" t="str">
        <f t="shared" si="178"/>
        <v/>
      </c>
      <c r="K937" s="17" t="str">
        <f t="shared" si="178"/>
        <v/>
      </c>
      <c r="L937" s="17" t="str">
        <f t="shared" si="178"/>
        <v/>
      </c>
      <c r="M937" s="17" t="str">
        <f t="shared" si="178"/>
        <v/>
      </c>
      <c r="N937" s="17" t="str">
        <f t="shared" si="178"/>
        <v/>
      </c>
      <c r="O937" s="17" t="str">
        <f t="shared" si="178"/>
        <v/>
      </c>
      <c r="P937" s="17" t="str">
        <f t="shared" si="178"/>
        <v/>
      </c>
      <c r="Q937" s="17" t="str">
        <f t="shared" si="178"/>
        <v/>
      </c>
      <c r="R937" s="17" t="str">
        <f t="shared" si="178"/>
        <v/>
      </c>
      <c r="S937" s="17" t="str">
        <f t="shared" si="178"/>
        <v/>
      </c>
      <c r="T937" s="17" t="str">
        <f t="shared" si="178"/>
        <v/>
      </c>
      <c r="U937" s="17" t="str">
        <f t="shared" si="178"/>
        <v/>
      </c>
      <c r="V937" s="17" t="str">
        <f t="shared" si="178"/>
        <v/>
      </c>
      <c r="W937" s="17" t="str">
        <f t="shared" si="178"/>
        <v/>
      </c>
      <c r="X937" s="17" t="str">
        <f t="shared" si="177"/>
        <v/>
      </c>
      <c r="Y937" s="17" t="str">
        <f t="shared" si="177"/>
        <v/>
      </c>
      <c r="Z937" s="17" t="str">
        <f t="shared" si="177"/>
        <v/>
      </c>
      <c r="AA937" s="17" t="str">
        <f t="shared" si="177"/>
        <v/>
      </c>
      <c r="AB937" s="17" t="str">
        <f t="shared" si="177"/>
        <v/>
      </c>
      <c r="AC937" s="17" t="str">
        <f t="shared" si="177"/>
        <v/>
      </c>
      <c r="AD937" s="17" t="str">
        <f t="shared" si="177"/>
        <v/>
      </c>
      <c r="AE937" s="17" t="str">
        <f t="shared" si="177"/>
        <v/>
      </c>
      <c r="AF937" s="17" t="str">
        <f t="shared" si="177"/>
        <v/>
      </c>
      <c r="AG937" s="17" t="str">
        <f t="shared" si="177"/>
        <v/>
      </c>
      <c r="AH937" s="17" t="str">
        <f t="shared" si="177"/>
        <v/>
      </c>
      <c r="AI937" s="17" t="str">
        <f t="shared" si="177"/>
        <v/>
      </c>
      <c r="AJ937" s="17" t="str">
        <f t="shared" si="175"/>
        <v/>
      </c>
      <c r="AK937" s="17" t="str">
        <f t="shared" si="175"/>
        <v/>
      </c>
    </row>
    <row r="938" spans="1:37" x14ac:dyDescent="0.2">
      <c r="A938" s="70" t="str">
        <f t="shared" si="171"/>
        <v/>
      </c>
      <c r="B938" s="228" t="str">
        <f>LEFT(TABLA!BC938,1)</f>
        <v>4</v>
      </c>
      <c r="C938" s="264" t="str">
        <f>TABLA!C938</f>
        <v>Humanidades</v>
      </c>
      <c r="D938" s="264" t="str">
        <f>TABLA!F938</f>
        <v>F. Educación - Centro de Formación del Profesorado</v>
      </c>
      <c r="E938" s="148">
        <f>TABLA!BD938</f>
        <v>0</v>
      </c>
      <c r="F938" s="148">
        <f>TABLA!BE938</f>
        <v>0</v>
      </c>
      <c r="G938" s="70" t="str">
        <f t="shared" si="172"/>
        <v>0</v>
      </c>
      <c r="H938" s="17" t="str">
        <f t="shared" si="178"/>
        <v/>
      </c>
      <c r="I938" s="17" t="str">
        <f t="shared" si="178"/>
        <v/>
      </c>
      <c r="J938" s="17" t="str">
        <f t="shared" si="178"/>
        <v/>
      </c>
      <c r="K938" s="17" t="str">
        <f t="shared" si="178"/>
        <v/>
      </c>
      <c r="L938" s="17" t="str">
        <f t="shared" si="178"/>
        <v/>
      </c>
      <c r="M938" s="17" t="str">
        <f t="shared" si="178"/>
        <v/>
      </c>
      <c r="N938" s="17" t="str">
        <f t="shared" si="178"/>
        <v/>
      </c>
      <c r="O938" s="17" t="str">
        <f t="shared" si="178"/>
        <v/>
      </c>
      <c r="P938" s="17" t="str">
        <f t="shared" si="178"/>
        <v/>
      </c>
      <c r="Q938" s="17" t="str">
        <f t="shared" si="178"/>
        <v/>
      </c>
      <c r="R938" s="17" t="str">
        <f t="shared" si="178"/>
        <v/>
      </c>
      <c r="S938" s="17" t="str">
        <f t="shared" si="178"/>
        <v/>
      </c>
      <c r="T938" s="17" t="str">
        <f t="shared" si="178"/>
        <v/>
      </c>
      <c r="U938" s="17" t="str">
        <f t="shared" si="178"/>
        <v/>
      </c>
      <c r="V938" s="17" t="str">
        <f t="shared" si="178"/>
        <v/>
      </c>
      <c r="W938" s="17" t="str">
        <f t="shared" si="178"/>
        <v/>
      </c>
      <c r="X938" s="17" t="str">
        <f t="shared" si="177"/>
        <v/>
      </c>
      <c r="Y938" s="17" t="str">
        <f t="shared" si="177"/>
        <v/>
      </c>
      <c r="Z938" s="17" t="str">
        <f t="shared" si="177"/>
        <v/>
      </c>
      <c r="AA938" s="17" t="str">
        <f t="shared" si="177"/>
        <v/>
      </c>
      <c r="AB938" s="17" t="str">
        <f t="shared" si="177"/>
        <v/>
      </c>
      <c r="AC938" s="17" t="str">
        <f t="shared" si="177"/>
        <v/>
      </c>
      <c r="AD938" s="17" t="str">
        <f t="shared" si="177"/>
        <v/>
      </c>
      <c r="AE938" s="17" t="str">
        <f t="shared" si="177"/>
        <v/>
      </c>
      <c r="AF938" s="17" t="str">
        <f t="shared" si="177"/>
        <v/>
      </c>
      <c r="AG938" s="17" t="str">
        <f t="shared" si="177"/>
        <v/>
      </c>
      <c r="AH938" s="17" t="str">
        <f t="shared" si="177"/>
        <v/>
      </c>
      <c r="AI938" s="17" t="str">
        <f t="shared" si="177"/>
        <v/>
      </c>
      <c r="AJ938" s="17" t="str">
        <f t="shared" si="175"/>
        <v/>
      </c>
      <c r="AK938" s="17" t="str">
        <f t="shared" si="175"/>
        <v/>
      </c>
    </row>
    <row r="939" spans="1:37" hidden="1" x14ac:dyDescent="0.2">
      <c r="A939" s="70" t="str">
        <f t="shared" si="171"/>
        <v/>
      </c>
      <c r="B939" s="228" t="str">
        <f>LEFT(TABLA!BC939,1)</f>
        <v>5</v>
      </c>
      <c r="C939" s="17" t="str">
        <f>TABLA!C939</f>
        <v>Humanidades</v>
      </c>
      <c r="D939" s="17" t="str">
        <f>TABLA!F939</f>
        <v>F. Filología</v>
      </c>
      <c r="E939" s="262">
        <f>TABLA!BD939</f>
        <v>0</v>
      </c>
      <c r="F939" s="148">
        <f>TABLA!BE939</f>
        <v>0</v>
      </c>
      <c r="G939" s="70" t="str">
        <f t="shared" si="172"/>
        <v>0</v>
      </c>
      <c r="H939" s="17" t="str">
        <f t="shared" si="178"/>
        <v/>
      </c>
      <c r="I939" s="17" t="str">
        <f t="shared" si="178"/>
        <v/>
      </c>
      <c r="J939" s="17" t="str">
        <f t="shared" si="178"/>
        <v/>
      </c>
      <c r="K939" s="17" t="str">
        <f t="shared" si="178"/>
        <v/>
      </c>
      <c r="L939" s="17" t="str">
        <f t="shared" si="178"/>
        <v/>
      </c>
      <c r="M939" s="17" t="str">
        <f t="shared" si="178"/>
        <v/>
      </c>
      <c r="N939" s="17" t="str">
        <f t="shared" si="178"/>
        <v/>
      </c>
      <c r="O939" s="17" t="str">
        <f t="shared" si="178"/>
        <v/>
      </c>
      <c r="P939" s="17" t="str">
        <f t="shared" si="178"/>
        <v/>
      </c>
      <c r="Q939" s="17" t="str">
        <f t="shared" si="178"/>
        <v/>
      </c>
      <c r="R939" s="17" t="str">
        <f t="shared" si="178"/>
        <v/>
      </c>
      <c r="S939" s="17" t="str">
        <f t="shared" si="178"/>
        <v/>
      </c>
      <c r="T939" s="17" t="str">
        <f t="shared" si="178"/>
        <v/>
      </c>
      <c r="U939" s="17" t="str">
        <f t="shared" si="178"/>
        <v/>
      </c>
      <c r="V939" s="17" t="str">
        <f t="shared" si="178"/>
        <v/>
      </c>
      <c r="W939" s="17" t="str">
        <f t="shared" si="178"/>
        <v/>
      </c>
      <c r="X939" s="17" t="str">
        <f t="shared" si="177"/>
        <v/>
      </c>
      <c r="Y939" s="17" t="str">
        <f t="shared" si="177"/>
        <v/>
      </c>
      <c r="Z939" s="17" t="str">
        <f t="shared" si="177"/>
        <v/>
      </c>
      <c r="AA939" s="17" t="str">
        <f t="shared" si="177"/>
        <v/>
      </c>
      <c r="AB939" s="17" t="str">
        <f t="shared" si="177"/>
        <v/>
      </c>
      <c r="AC939" s="17" t="str">
        <f t="shared" si="177"/>
        <v/>
      </c>
      <c r="AD939" s="17" t="str">
        <f t="shared" si="177"/>
        <v/>
      </c>
      <c r="AE939" s="17" t="str">
        <f t="shared" si="177"/>
        <v/>
      </c>
      <c r="AF939" s="17" t="str">
        <f t="shared" si="177"/>
        <v/>
      </c>
      <c r="AG939" s="17" t="str">
        <f t="shared" si="177"/>
        <v/>
      </c>
      <c r="AH939" s="17" t="str">
        <f t="shared" si="177"/>
        <v/>
      </c>
      <c r="AI939" s="17" t="str">
        <f t="shared" si="177"/>
        <v/>
      </c>
      <c r="AJ939" s="17" t="str">
        <f t="shared" si="175"/>
        <v/>
      </c>
      <c r="AK939" s="17" t="str">
        <f t="shared" si="175"/>
        <v/>
      </c>
    </row>
    <row r="940" spans="1:37" hidden="1" x14ac:dyDescent="0.2">
      <c r="A940" s="70" t="str">
        <f t="shared" si="171"/>
        <v/>
      </c>
      <c r="B940" s="228" t="str">
        <f>LEFT(TABLA!BC940,1)</f>
        <v>5</v>
      </c>
      <c r="C940" s="17" t="str">
        <f>TABLA!C940</f>
        <v>Humanidades</v>
      </c>
      <c r="D940" s="17" t="str">
        <f>TABLA!F940</f>
        <v>F. Geografía e Historia</v>
      </c>
      <c r="E940" s="148">
        <f>TABLA!BD940</f>
        <v>0</v>
      </c>
      <c r="F940" s="148">
        <f>TABLA!BE940</f>
        <v>0</v>
      </c>
      <c r="G940" s="70" t="str">
        <f t="shared" si="172"/>
        <v>0</v>
      </c>
      <c r="H940" s="17" t="str">
        <f t="shared" si="178"/>
        <v/>
      </c>
      <c r="I940" s="17" t="str">
        <f t="shared" si="178"/>
        <v/>
      </c>
      <c r="J940" s="17" t="str">
        <f t="shared" si="178"/>
        <v/>
      </c>
      <c r="K940" s="17" t="str">
        <f t="shared" si="178"/>
        <v/>
      </c>
      <c r="L940" s="17" t="str">
        <f t="shared" si="178"/>
        <v/>
      </c>
      <c r="M940" s="17" t="str">
        <f t="shared" si="178"/>
        <v/>
      </c>
      <c r="N940" s="17" t="str">
        <f t="shared" si="178"/>
        <v/>
      </c>
      <c r="O940" s="17" t="str">
        <f t="shared" si="178"/>
        <v/>
      </c>
      <c r="P940" s="17" t="str">
        <f t="shared" si="178"/>
        <v/>
      </c>
      <c r="Q940" s="17" t="str">
        <f t="shared" si="178"/>
        <v/>
      </c>
      <c r="R940" s="17" t="str">
        <f t="shared" si="178"/>
        <v/>
      </c>
      <c r="S940" s="17" t="str">
        <f t="shared" si="178"/>
        <v/>
      </c>
      <c r="T940" s="17" t="str">
        <f t="shared" si="178"/>
        <v/>
      </c>
      <c r="U940" s="17" t="str">
        <f t="shared" si="178"/>
        <v/>
      </c>
      <c r="V940" s="17" t="str">
        <f t="shared" si="178"/>
        <v/>
      </c>
      <c r="W940" s="17" t="str">
        <f t="shared" si="178"/>
        <v/>
      </c>
      <c r="X940" s="17" t="str">
        <f t="shared" si="177"/>
        <v/>
      </c>
      <c r="Y940" s="17" t="str">
        <f t="shared" si="177"/>
        <v/>
      </c>
      <c r="Z940" s="17" t="str">
        <f t="shared" si="177"/>
        <v/>
      </c>
      <c r="AA940" s="17" t="str">
        <f t="shared" si="177"/>
        <v/>
      </c>
      <c r="AB940" s="17" t="str">
        <f t="shared" si="177"/>
        <v/>
      </c>
      <c r="AC940" s="17" t="str">
        <f t="shared" si="177"/>
        <v/>
      </c>
      <c r="AD940" s="17" t="str">
        <f t="shared" si="177"/>
        <v/>
      </c>
      <c r="AE940" s="17" t="str">
        <f t="shared" si="177"/>
        <v/>
      </c>
      <c r="AF940" s="17" t="str">
        <f t="shared" si="177"/>
        <v/>
      </c>
      <c r="AG940" s="17" t="str">
        <f t="shared" si="177"/>
        <v/>
      </c>
      <c r="AH940" s="17" t="str">
        <f t="shared" si="177"/>
        <v/>
      </c>
      <c r="AI940" s="17" t="str">
        <f t="shared" si="177"/>
        <v/>
      </c>
      <c r="AJ940" s="17" t="str">
        <f t="shared" si="175"/>
        <v/>
      </c>
      <c r="AK940" s="17" t="str">
        <f t="shared" si="175"/>
        <v/>
      </c>
    </row>
    <row r="941" spans="1:37" hidden="1" x14ac:dyDescent="0.2">
      <c r="A941" s="70" t="str">
        <f t="shared" si="171"/>
        <v/>
      </c>
      <c r="B941" s="228" t="str">
        <f>LEFT(TABLA!BC941,1)</f>
        <v>4</v>
      </c>
      <c r="C941" s="17" t="str">
        <f>TABLA!C941</f>
        <v>Ciencias Sociales</v>
      </c>
      <c r="D941" s="17" t="str">
        <f>TABLA!F941</f>
        <v>F. Ciencias Económicas y Empresariales</v>
      </c>
      <c r="E941" s="148">
        <f>TABLA!BD941</f>
        <v>0</v>
      </c>
      <c r="F941" s="148">
        <f>TABLA!BE941</f>
        <v>0</v>
      </c>
      <c r="G941" s="70" t="str">
        <f t="shared" si="172"/>
        <v>0</v>
      </c>
      <c r="H941" s="17" t="str">
        <f t="shared" si="178"/>
        <v/>
      </c>
      <c r="I941" s="17" t="str">
        <f t="shared" si="178"/>
        <v/>
      </c>
      <c r="J941" s="17" t="str">
        <f t="shared" si="178"/>
        <v/>
      </c>
      <c r="K941" s="17" t="str">
        <f t="shared" si="178"/>
        <v/>
      </c>
      <c r="L941" s="17" t="str">
        <f t="shared" si="178"/>
        <v/>
      </c>
      <c r="M941" s="17" t="str">
        <f t="shared" si="178"/>
        <v/>
      </c>
      <c r="N941" s="17" t="str">
        <f t="shared" si="178"/>
        <v/>
      </c>
      <c r="O941" s="17" t="str">
        <f t="shared" si="178"/>
        <v/>
      </c>
      <c r="P941" s="17" t="str">
        <f t="shared" si="178"/>
        <v/>
      </c>
      <c r="Q941" s="17" t="str">
        <f t="shared" si="178"/>
        <v/>
      </c>
      <c r="R941" s="17" t="str">
        <f t="shared" si="178"/>
        <v/>
      </c>
      <c r="S941" s="17" t="str">
        <f t="shared" si="178"/>
        <v/>
      </c>
      <c r="T941" s="17" t="str">
        <f t="shared" si="178"/>
        <v/>
      </c>
      <c r="U941" s="17" t="str">
        <f t="shared" si="178"/>
        <v/>
      </c>
      <c r="V941" s="17" t="str">
        <f t="shared" si="178"/>
        <v/>
      </c>
      <c r="W941" s="17" t="str">
        <f t="shared" si="178"/>
        <v/>
      </c>
      <c r="X941" s="17" t="str">
        <f t="shared" si="177"/>
        <v/>
      </c>
      <c r="Y941" s="17" t="str">
        <f t="shared" si="177"/>
        <v/>
      </c>
      <c r="Z941" s="17" t="str">
        <f t="shared" si="177"/>
        <v/>
      </c>
      <c r="AA941" s="17" t="str">
        <f t="shared" si="177"/>
        <v/>
      </c>
      <c r="AB941" s="17" t="str">
        <f t="shared" si="177"/>
        <v/>
      </c>
      <c r="AC941" s="17" t="str">
        <f t="shared" si="177"/>
        <v/>
      </c>
      <c r="AD941" s="17" t="str">
        <f t="shared" si="177"/>
        <v/>
      </c>
      <c r="AE941" s="17" t="str">
        <f t="shared" si="177"/>
        <v/>
      </c>
      <c r="AF941" s="17" t="str">
        <f t="shared" si="177"/>
        <v/>
      </c>
      <c r="AG941" s="17" t="str">
        <f t="shared" si="177"/>
        <v/>
      </c>
      <c r="AH941" s="17" t="str">
        <f t="shared" si="177"/>
        <v/>
      </c>
      <c r="AI941" s="17" t="str">
        <f t="shared" si="177"/>
        <v/>
      </c>
      <c r="AJ941" s="17" t="str">
        <f t="shared" si="175"/>
        <v/>
      </c>
      <c r="AK941" s="17" t="str">
        <f t="shared" si="175"/>
        <v/>
      </c>
    </row>
    <row r="942" spans="1:37" hidden="1" x14ac:dyDescent="0.2">
      <c r="A942" s="70" t="str">
        <f t="shared" si="171"/>
        <v/>
      </c>
      <c r="B942" s="228" t="str">
        <f>LEFT(TABLA!BC942,1)</f>
        <v>5</v>
      </c>
      <c r="C942" s="17" t="str">
        <f>TABLA!C942</f>
        <v>Ciencias de la Salud</v>
      </c>
      <c r="D942" s="17" t="str">
        <f>TABLA!F942</f>
        <v>F. Psicología</v>
      </c>
      <c r="E942" s="148">
        <f>TABLA!BD942</f>
        <v>0</v>
      </c>
      <c r="F942" s="148">
        <f>TABLA!BE942</f>
        <v>0</v>
      </c>
      <c r="G942" s="70" t="str">
        <f t="shared" si="172"/>
        <v>0</v>
      </c>
      <c r="H942" s="17" t="str">
        <f t="shared" si="178"/>
        <v/>
      </c>
      <c r="I942" s="17" t="str">
        <f t="shared" si="178"/>
        <v/>
      </c>
      <c r="J942" s="17" t="str">
        <f t="shared" si="178"/>
        <v/>
      </c>
      <c r="K942" s="17" t="str">
        <f t="shared" si="178"/>
        <v/>
      </c>
      <c r="L942" s="17" t="str">
        <f t="shared" si="178"/>
        <v/>
      </c>
      <c r="M942" s="17" t="str">
        <f t="shared" si="178"/>
        <v/>
      </c>
      <c r="N942" s="17" t="str">
        <f t="shared" si="178"/>
        <v/>
      </c>
      <c r="O942" s="17" t="str">
        <f t="shared" si="178"/>
        <v/>
      </c>
      <c r="P942" s="17" t="str">
        <f t="shared" si="178"/>
        <v/>
      </c>
      <c r="Q942" s="17" t="str">
        <f t="shared" si="178"/>
        <v/>
      </c>
      <c r="R942" s="17" t="str">
        <f t="shared" si="178"/>
        <v/>
      </c>
      <c r="S942" s="17" t="str">
        <f t="shared" si="178"/>
        <v/>
      </c>
      <c r="T942" s="17" t="str">
        <f t="shared" si="178"/>
        <v/>
      </c>
      <c r="U942" s="17" t="str">
        <f t="shared" si="178"/>
        <v/>
      </c>
      <c r="V942" s="17" t="str">
        <f t="shared" si="178"/>
        <v/>
      </c>
      <c r="W942" s="17" t="str">
        <f t="shared" si="178"/>
        <v/>
      </c>
      <c r="X942" s="17" t="str">
        <f t="shared" si="177"/>
        <v/>
      </c>
      <c r="Y942" s="17" t="str">
        <f t="shared" si="177"/>
        <v/>
      </c>
      <c r="Z942" s="17" t="str">
        <f t="shared" si="177"/>
        <v/>
      </c>
      <c r="AA942" s="17" t="str">
        <f t="shared" si="177"/>
        <v/>
      </c>
      <c r="AB942" s="17" t="str">
        <f t="shared" si="177"/>
        <v/>
      </c>
      <c r="AC942" s="17" t="str">
        <f t="shared" si="177"/>
        <v/>
      </c>
      <c r="AD942" s="17" t="str">
        <f t="shared" si="177"/>
        <v/>
      </c>
      <c r="AE942" s="17" t="str">
        <f t="shared" si="177"/>
        <v/>
      </c>
      <c r="AF942" s="17" t="str">
        <f t="shared" si="177"/>
        <v/>
      </c>
      <c r="AG942" s="17" t="str">
        <f t="shared" si="177"/>
        <v/>
      </c>
      <c r="AH942" s="17" t="str">
        <f t="shared" si="177"/>
        <v/>
      </c>
      <c r="AI942" s="17" t="str">
        <f t="shared" si="177"/>
        <v/>
      </c>
      <c r="AJ942" s="17" t="str">
        <f t="shared" si="175"/>
        <v/>
      </c>
      <c r="AK942" s="17" t="str">
        <f t="shared" si="175"/>
        <v/>
      </c>
    </row>
    <row r="943" spans="1:37" hidden="1" x14ac:dyDescent="0.2">
      <c r="A943" s="70" t="str">
        <f t="shared" si="171"/>
        <v/>
      </c>
      <c r="B943" s="228" t="str">
        <f>LEFT(TABLA!BC943,1)</f>
        <v>5</v>
      </c>
      <c r="C943" s="17" t="str">
        <f>TABLA!C943</f>
        <v>Humanidades</v>
      </c>
      <c r="D943" s="17" t="str">
        <f>TABLA!F943</f>
        <v>F. Filología</v>
      </c>
      <c r="E943" s="148">
        <f>TABLA!BD943</f>
        <v>0</v>
      </c>
      <c r="F943" s="148">
        <f>TABLA!BE943</f>
        <v>0</v>
      </c>
      <c r="G943" s="70" t="str">
        <f t="shared" si="172"/>
        <v>0</v>
      </c>
      <c r="H943" s="17" t="str">
        <f t="shared" si="178"/>
        <v/>
      </c>
      <c r="I943" s="17" t="str">
        <f t="shared" si="178"/>
        <v/>
      </c>
      <c r="J943" s="17" t="str">
        <f t="shared" si="178"/>
        <v/>
      </c>
      <c r="K943" s="17" t="str">
        <f t="shared" si="178"/>
        <v/>
      </c>
      <c r="L943" s="17" t="str">
        <f t="shared" si="178"/>
        <v/>
      </c>
      <c r="M943" s="17" t="str">
        <f t="shared" si="178"/>
        <v/>
      </c>
      <c r="N943" s="17" t="str">
        <f t="shared" si="178"/>
        <v/>
      </c>
      <c r="O943" s="17" t="str">
        <f t="shared" si="178"/>
        <v/>
      </c>
      <c r="P943" s="17" t="str">
        <f t="shared" si="178"/>
        <v/>
      </c>
      <c r="Q943" s="17" t="str">
        <f t="shared" si="178"/>
        <v/>
      </c>
      <c r="R943" s="17" t="str">
        <f t="shared" si="178"/>
        <v/>
      </c>
      <c r="S943" s="17" t="str">
        <f t="shared" si="178"/>
        <v/>
      </c>
      <c r="T943" s="17" t="str">
        <f t="shared" si="178"/>
        <v/>
      </c>
      <c r="U943" s="17" t="str">
        <f t="shared" si="178"/>
        <v/>
      </c>
      <c r="V943" s="17" t="str">
        <f t="shared" si="178"/>
        <v/>
      </c>
      <c r="W943" s="17" t="str">
        <f t="shared" si="178"/>
        <v/>
      </c>
      <c r="X943" s="17" t="str">
        <f t="shared" si="177"/>
        <v/>
      </c>
      <c r="Y943" s="17" t="str">
        <f t="shared" si="177"/>
        <v/>
      </c>
      <c r="Z943" s="17" t="str">
        <f t="shared" si="177"/>
        <v/>
      </c>
      <c r="AA943" s="17" t="str">
        <f t="shared" si="177"/>
        <v/>
      </c>
      <c r="AB943" s="17" t="str">
        <f t="shared" si="177"/>
        <v/>
      </c>
      <c r="AC943" s="17" t="str">
        <f t="shared" si="177"/>
        <v/>
      </c>
      <c r="AD943" s="17" t="str">
        <f t="shared" si="177"/>
        <v/>
      </c>
      <c r="AE943" s="17" t="str">
        <f t="shared" si="177"/>
        <v/>
      </c>
      <c r="AF943" s="17" t="str">
        <f t="shared" si="177"/>
        <v/>
      </c>
      <c r="AG943" s="17" t="str">
        <f t="shared" si="177"/>
        <v/>
      </c>
      <c r="AH943" s="17" t="str">
        <f t="shared" si="177"/>
        <v/>
      </c>
      <c r="AI943" s="17" t="str">
        <f t="shared" si="177"/>
        <v/>
      </c>
      <c r="AJ943" s="17" t="str">
        <f t="shared" si="175"/>
        <v/>
      </c>
      <c r="AK943" s="17" t="str">
        <f t="shared" si="175"/>
        <v/>
      </c>
    </row>
    <row r="944" spans="1:37" hidden="1" x14ac:dyDescent="0.2">
      <c r="A944" s="70" t="str">
        <f t="shared" si="171"/>
        <v/>
      </c>
      <c r="B944" s="228" t="str">
        <f>LEFT(TABLA!BC944,1)</f>
        <v>5</v>
      </c>
      <c r="C944" s="17" t="str">
        <f>TABLA!C944</f>
        <v>Ciencias Experimentales</v>
      </c>
      <c r="D944" s="17" t="str">
        <f>TABLA!F944</f>
        <v>F. Ciencias Biológicas</v>
      </c>
      <c r="E944" s="148">
        <f>TABLA!BD944</f>
        <v>0</v>
      </c>
      <c r="F944" s="148">
        <f>TABLA!BE944</f>
        <v>0</v>
      </c>
      <c r="G944" s="70" t="str">
        <f t="shared" si="172"/>
        <v>0</v>
      </c>
      <c r="H944" s="17" t="str">
        <f t="shared" si="178"/>
        <v/>
      </c>
      <c r="I944" s="17" t="str">
        <f t="shared" si="178"/>
        <v/>
      </c>
      <c r="J944" s="17" t="str">
        <f t="shared" si="178"/>
        <v/>
      </c>
      <c r="K944" s="17" t="str">
        <f t="shared" si="178"/>
        <v/>
      </c>
      <c r="L944" s="17" t="str">
        <f t="shared" si="178"/>
        <v/>
      </c>
      <c r="M944" s="17" t="str">
        <f t="shared" si="178"/>
        <v/>
      </c>
      <c r="N944" s="17" t="str">
        <f t="shared" si="178"/>
        <v/>
      </c>
      <c r="O944" s="17" t="str">
        <f t="shared" si="178"/>
        <v/>
      </c>
      <c r="P944" s="17" t="str">
        <f t="shared" si="178"/>
        <v/>
      </c>
      <c r="Q944" s="17" t="str">
        <f t="shared" si="178"/>
        <v/>
      </c>
      <c r="R944" s="17" t="str">
        <f t="shared" si="178"/>
        <v/>
      </c>
      <c r="S944" s="17" t="str">
        <f t="shared" si="178"/>
        <v/>
      </c>
      <c r="T944" s="17" t="str">
        <f t="shared" si="178"/>
        <v/>
      </c>
      <c r="U944" s="17" t="str">
        <f t="shared" si="178"/>
        <v/>
      </c>
      <c r="V944" s="17" t="str">
        <f t="shared" si="178"/>
        <v/>
      </c>
      <c r="W944" s="17" t="str">
        <f t="shared" si="178"/>
        <v/>
      </c>
      <c r="X944" s="17" t="str">
        <f t="shared" si="177"/>
        <v/>
      </c>
      <c r="Y944" s="17" t="str">
        <f t="shared" si="177"/>
        <v/>
      </c>
      <c r="Z944" s="17" t="str">
        <f t="shared" si="177"/>
        <v/>
      </c>
      <c r="AA944" s="17" t="str">
        <f t="shared" si="177"/>
        <v/>
      </c>
      <c r="AB944" s="17" t="str">
        <f t="shared" si="177"/>
        <v/>
      </c>
      <c r="AC944" s="17" t="str">
        <f t="shared" si="177"/>
        <v/>
      </c>
      <c r="AD944" s="17" t="str">
        <f t="shared" si="177"/>
        <v/>
      </c>
      <c r="AE944" s="17" t="str">
        <f t="shared" si="177"/>
        <v/>
      </c>
      <c r="AF944" s="17" t="str">
        <f t="shared" si="177"/>
        <v/>
      </c>
      <c r="AG944" s="17" t="str">
        <f t="shared" si="177"/>
        <v/>
      </c>
      <c r="AH944" s="17" t="str">
        <f t="shared" si="177"/>
        <v/>
      </c>
      <c r="AI944" s="17" t="str">
        <f t="shared" si="177"/>
        <v/>
      </c>
      <c r="AJ944" s="17" t="str">
        <f t="shared" si="175"/>
        <v/>
      </c>
      <c r="AK944" s="17" t="str">
        <f t="shared" si="175"/>
        <v/>
      </c>
    </row>
    <row r="945" spans="1:37" x14ac:dyDescent="0.2">
      <c r="A945" s="70" t="str">
        <f t="shared" si="171"/>
        <v/>
      </c>
      <c r="B945" s="228" t="str">
        <f>LEFT(TABLA!BC945,1)</f>
        <v>4</v>
      </c>
      <c r="C945" s="264" t="str">
        <f>TABLA!C945</f>
        <v>Ciencias Sociales</v>
      </c>
      <c r="D945" s="264" t="str">
        <f>TABLA!F945</f>
        <v>F. Ciencias Económicas y Empresariales</v>
      </c>
      <c r="E945" s="148">
        <f>TABLA!BD945</f>
        <v>0</v>
      </c>
      <c r="F945" s="148">
        <f>TABLA!BE945</f>
        <v>0</v>
      </c>
      <c r="G945" s="70" t="str">
        <f t="shared" si="172"/>
        <v>0</v>
      </c>
      <c r="H945" s="17" t="str">
        <f t="shared" si="178"/>
        <v/>
      </c>
      <c r="I945" s="17" t="str">
        <f t="shared" si="178"/>
        <v/>
      </c>
      <c r="J945" s="17" t="str">
        <f t="shared" si="178"/>
        <v/>
      </c>
      <c r="K945" s="17" t="str">
        <f t="shared" si="178"/>
        <v/>
      </c>
      <c r="L945" s="17" t="str">
        <f t="shared" si="178"/>
        <v/>
      </c>
      <c r="M945" s="17" t="str">
        <f t="shared" si="178"/>
        <v/>
      </c>
      <c r="N945" s="17" t="str">
        <f t="shared" si="178"/>
        <v/>
      </c>
      <c r="O945" s="17" t="str">
        <f t="shared" si="178"/>
        <v/>
      </c>
      <c r="P945" s="17" t="str">
        <f t="shared" si="178"/>
        <v/>
      </c>
      <c r="Q945" s="17" t="str">
        <f t="shared" si="178"/>
        <v/>
      </c>
      <c r="R945" s="17" t="str">
        <f t="shared" si="178"/>
        <v/>
      </c>
      <c r="S945" s="17" t="str">
        <f t="shared" si="178"/>
        <v/>
      </c>
      <c r="T945" s="17" t="str">
        <f t="shared" si="178"/>
        <v/>
      </c>
      <c r="U945" s="17" t="str">
        <f t="shared" si="178"/>
        <v/>
      </c>
      <c r="V945" s="17" t="str">
        <f t="shared" si="178"/>
        <v/>
      </c>
      <c r="W945" s="17" t="str">
        <f t="shared" si="178"/>
        <v/>
      </c>
      <c r="X945" s="17" t="str">
        <f t="shared" si="177"/>
        <v/>
      </c>
      <c r="Y945" s="17" t="str">
        <f t="shared" si="177"/>
        <v/>
      </c>
      <c r="Z945" s="17" t="str">
        <f t="shared" si="177"/>
        <v/>
      </c>
      <c r="AA945" s="17" t="str">
        <f t="shared" si="177"/>
        <v/>
      </c>
      <c r="AB945" s="17" t="str">
        <f t="shared" si="177"/>
        <v/>
      </c>
      <c r="AC945" s="17" t="str">
        <f t="shared" si="177"/>
        <v/>
      </c>
      <c r="AD945" s="17" t="str">
        <f t="shared" si="177"/>
        <v/>
      </c>
      <c r="AE945" s="17" t="str">
        <f t="shared" si="177"/>
        <v/>
      </c>
      <c r="AF945" s="17" t="str">
        <f t="shared" si="177"/>
        <v/>
      </c>
      <c r="AG945" s="17" t="str">
        <f t="shared" si="177"/>
        <v/>
      </c>
      <c r="AH945" s="17" t="str">
        <f t="shared" si="177"/>
        <v/>
      </c>
      <c r="AI945" s="17" t="str">
        <f t="shared" si="177"/>
        <v/>
      </c>
      <c r="AJ945" s="17" t="str">
        <f t="shared" si="175"/>
        <v/>
      </c>
      <c r="AK945" s="17" t="str">
        <f t="shared" si="175"/>
        <v/>
      </c>
    </row>
    <row r="946" spans="1:37" hidden="1" x14ac:dyDescent="0.2">
      <c r="A946" s="70" t="str">
        <f t="shared" si="171"/>
        <v/>
      </c>
      <c r="B946" s="228" t="str">
        <f>LEFT(TABLA!BC946,1)</f>
        <v>4</v>
      </c>
      <c r="C946" s="17" t="str">
        <f>TABLA!C946</f>
        <v>Ciencias Experimentales</v>
      </c>
      <c r="D946" s="17" t="str">
        <f>TABLA!F946</f>
        <v>F. Ciencias Biológicas</v>
      </c>
      <c r="E946" s="262" t="str">
        <f>TABLA!BD946</f>
        <v>La biblioteca podría abrir antes por las mañanas</v>
      </c>
      <c r="F946" s="148">
        <f>TABLA!BE946</f>
        <v>0</v>
      </c>
      <c r="G946" s="70" t="str">
        <f t="shared" si="172"/>
        <v>LA BIBLIOTECA PODRIA ABRIR ANTES POR LAS MAÑANAS</v>
      </c>
      <c r="H946" s="17" t="str">
        <f t="shared" si="178"/>
        <v/>
      </c>
      <c r="I946" s="17" t="str">
        <f t="shared" si="178"/>
        <v/>
      </c>
      <c r="J946" s="17" t="str">
        <f t="shared" si="178"/>
        <v/>
      </c>
      <c r="K946" s="17" t="str">
        <f t="shared" si="178"/>
        <v/>
      </c>
      <c r="L946" s="17" t="str">
        <f t="shared" si="178"/>
        <v/>
      </c>
      <c r="M946" s="17" t="str">
        <f t="shared" si="178"/>
        <v/>
      </c>
      <c r="N946" s="17" t="str">
        <f t="shared" si="178"/>
        <v/>
      </c>
      <c r="O946" s="17" t="str">
        <f t="shared" si="178"/>
        <v/>
      </c>
      <c r="P946" s="17" t="str">
        <f t="shared" si="178"/>
        <v/>
      </c>
      <c r="Q946" s="17" t="str">
        <f t="shared" si="178"/>
        <v/>
      </c>
      <c r="R946" s="17" t="str">
        <f t="shared" si="178"/>
        <v/>
      </c>
      <c r="S946" s="17" t="str">
        <f t="shared" si="178"/>
        <v/>
      </c>
      <c r="T946" s="17" t="str">
        <f t="shared" si="178"/>
        <v/>
      </c>
      <c r="U946" s="17" t="str">
        <f t="shared" si="178"/>
        <v/>
      </c>
      <c r="V946" s="17" t="str">
        <f t="shared" si="178"/>
        <v/>
      </c>
      <c r="W946" s="17" t="str">
        <f t="shared" si="178"/>
        <v/>
      </c>
      <c r="X946" s="17" t="str">
        <f t="shared" si="177"/>
        <v/>
      </c>
      <c r="Y946" s="17" t="str">
        <f t="shared" si="177"/>
        <v/>
      </c>
      <c r="Z946" s="17" t="str">
        <f t="shared" si="177"/>
        <v/>
      </c>
      <c r="AA946" s="17" t="str">
        <f t="shared" si="177"/>
        <v/>
      </c>
      <c r="AB946" s="17" t="str">
        <f t="shared" si="177"/>
        <v/>
      </c>
      <c r="AC946" s="17" t="str">
        <f t="shared" si="177"/>
        <v/>
      </c>
      <c r="AD946" s="17" t="str">
        <f t="shared" si="177"/>
        <v/>
      </c>
      <c r="AE946" s="17" t="str">
        <f t="shared" si="177"/>
        <v/>
      </c>
      <c r="AF946" s="17" t="str">
        <f t="shared" si="177"/>
        <v/>
      </c>
      <c r="AG946" s="17" t="str">
        <f t="shared" si="177"/>
        <v/>
      </c>
      <c r="AH946" s="17" t="str">
        <f t="shared" ref="X946:AI966" si="179">IFERROR((IF(FIND(AH$2,$G946,1)&gt;0,AH$3)),"")</f>
        <v/>
      </c>
      <c r="AI946" s="17" t="str">
        <f t="shared" si="179"/>
        <v/>
      </c>
      <c r="AJ946" s="17" t="str">
        <f t="shared" si="175"/>
        <v/>
      </c>
      <c r="AK946" s="17" t="str">
        <f t="shared" si="175"/>
        <v/>
      </c>
    </row>
    <row r="947" spans="1:37" x14ac:dyDescent="0.2">
      <c r="A947" s="70" t="str">
        <f t="shared" si="171"/>
        <v/>
      </c>
      <c r="B947" s="228" t="str">
        <f>LEFT(TABLA!BC947,1)</f>
        <v>4</v>
      </c>
      <c r="C947" s="264" t="str">
        <f>TABLA!C947</f>
        <v>Ciencias Sociales</v>
      </c>
      <c r="D947" s="264" t="str">
        <f>TABLA!F947</f>
        <v>F. Derecho</v>
      </c>
      <c r="E947" s="148">
        <f>TABLA!BD947</f>
        <v>0</v>
      </c>
      <c r="F947" s="148">
        <f>TABLA!BE947</f>
        <v>0</v>
      </c>
      <c r="G947" s="70" t="str">
        <f t="shared" si="172"/>
        <v>0</v>
      </c>
      <c r="H947" s="17" t="str">
        <f t="shared" si="178"/>
        <v/>
      </c>
      <c r="I947" s="17" t="str">
        <f t="shared" si="178"/>
        <v/>
      </c>
      <c r="J947" s="17" t="str">
        <f t="shared" si="178"/>
        <v/>
      </c>
      <c r="K947" s="17" t="str">
        <f t="shared" si="178"/>
        <v/>
      </c>
      <c r="L947" s="17" t="str">
        <f t="shared" si="178"/>
        <v/>
      </c>
      <c r="M947" s="17" t="str">
        <f t="shared" si="178"/>
        <v/>
      </c>
      <c r="N947" s="17" t="str">
        <f t="shared" si="178"/>
        <v/>
      </c>
      <c r="O947" s="17" t="str">
        <f t="shared" si="178"/>
        <v/>
      </c>
      <c r="P947" s="17" t="str">
        <f t="shared" si="178"/>
        <v/>
      </c>
      <c r="Q947" s="17" t="str">
        <f t="shared" si="178"/>
        <v/>
      </c>
      <c r="R947" s="17" t="str">
        <f t="shared" si="178"/>
        <v/>
      </c>
      <c r="S947" s="17" t="str">
        <f t="shared" si="178"/>
        <v/>
      </c>
      <c r="T947" s="17" t="str">
        <f t="shared" si="178"/>
        <v/>
      </c>
      <c r="U947" s="17" t="str">
        <f t="shared" si="178"/>
        <v/>
      </c>
      <c r="V947" s="17" t="str">
        <f t="shared" si="178"/>
        <v/>
      </c>
      <c r="W947" s="17" t="str">
        <f t="shared" si="178"/>
        <v/>
      </c>
      <c r="X947" s="17" t="str">
        <f t="shared" si="179"/>
        <v/>
      </c>
      <c r="Y947" s="17" t="str">
        <f t="shared" si="179"/>
        <v/>
      </c>
      <c r="Z947" s="17" t="str">
        <f t="shared" si="179"/>
        <v/>
      </c>
      <c r="AA947" s="17" t="str">
        <f t="shared" si="179"/>
        <v/>
      </c>
      <c r="AB947" s="17" t="str">
        <f t="shared" si="179"/>
        <v/>
      </c>
      <c r="AC947" s="17" t="str">
        <f t="shared" si="179"/>
        <v/>
      </c>
      <c r="AD947" s="17" t="str">
        <f t="shared" si="179"/>
        <v/>
      </c>
      <c r="AE947" s="17" t="str">
        <f t="shared" si="179"/>
        <v/>
      </c>
      <c r="AF947" s="17" t="str">
        <f t="shared" si="179"/>
        <v/>
      </c>
      <c r="AG947" s="17" t="str">
        <f t="shared" si="179"/>
        <v/>
      </c>
      <c r="AH947" s="17" t="str">
        <f t="shared" si="179"/>
        <v/>
      </c>
      <c r="AI947" s="17" t="str">
        <f t="shared" si="179"/>
        <v/>
      </c>
      <c r="AJ947" s="17" t="str">
        <f t="shared" si="175"/>
        <v/>
      </c>
      <c r="AK947" s="17" t="str">
        <f t="shared" si="175"/>
        <v/>
      </c>
    </row>
    <row r="948" spans="1:37" ht="51.65" hidden="1" x14ac:dyDescent="0.2">
      <c r="A948" s="70" t="str">
        <f t="shared" si="171"/>
        <v xml:space="preserve">LIBROS; </v>
      </c>
      <c r="B948" s="228" t="str">
        <f>LEFT(TABLA!BC948,1)</f>
        <v>3</v>
      </c>
      <c r="C948" s="17" t="str">
        <f>TABLA!C948</f>
        <v>Ciencias Sociales</v>
      </c>
      <c r="D948" s="17" t="str">
        <f>TABLA!F948</f>
        <v>F. Ciencias de la Información</v>
      </c>
      <c r="E948" s="262" t="str">
        <f>TABLA!BD948</f>
        <v>No sé si se puede obtener un libro de otro departamento sin tener que viajar. Me ayudaría mucho pero no he podido encontrar esta información. Es más, he intentado obtener la suscripción gratuita a El País pero el código QR no funciona</v>
      </c>
      <c r="F948" s="148">
        <f>TABLA!BE948</f>
        <v>0</v>
      </c>
      <c r="G948" s="70" t="str">
        <f t="shared" si="172"/>
        <v>NO SE SI SE PUEDE OBTENER UN LIBRO DE OTRO DEPARTAMENTO SIN TENER QUE VIAJAR. ME AYUDARIA MUCHO PERO NO HE PODIDO ENCONTRAR ESTA INFORMACION. ES MAS, HE INTENTADO OBTENER LA SUSCRIPCION GRATUITA A EL PAIS PERO EL CODIGO QR NO FUNCIONA</v>
      </c>
      <c r="H948" s="17" t="str">
        <f t="shared" si="178"/>
        <v/>
      </c>
      <c r="I948" s="17" t="str">
        <f t="shared" si="178"/>
        <v/>
      </c>
      <c r="J948" s="17" t="str">
        <f t="shared" si="178"/>
        <v/>
      </c>
      <c r="K948" s="17" t="str">
        <f t="shared" si="178"/>
        <v/>
      </c>
      <c r="L948" s="17" t="str">
        <f t="shared" si="178"/>
        <v/>
      </c>
      <c r="M948" s="17" t="str">
        <f t="shared" si="178"/>
        <v/>
      </c>
      <c r="N948" s="17" t="str">
        <f t="shared" si="178"/>
        <v/>
      </c>
      <c r="O948" s="17" t="str">
        <f t="shared" si="178"/>
        <v/>
      </c>
      <c r="P948" s="17" t="str">
        <f t="shared" si="178"/>
        <v/>
      </c>
      <c r="Q948" s="17" t="str">
        <f t="shared" si="178"/>
        <v/>
      </c>
      <c r="R948" s="17" t="str">
        <f t="shared" si="178"/>
        <v/>
      </c>
      <c r="S948" s="17" t="str">
        <f t="shared" si="178"/>
        <v/>
      </c>
      <c r="T948" s="17" t="str">
        <f t="shared" si="178"/>
        <v/>
      </c>
      <c r="U948" s="17" t="str">
        <f t="shared" si="178"/>
        <v xml:space="preserve">LIBROS; </v>
      </c>
      <c r="V948" s="17" t="str">
        <f t="shared" si="178"/>
        <v/>
      </c>
      <c r="W948" s="17" t="str">
        <f t="shared" si="178"/>
        <v/>
      </c>
      <c r="X948" s="17" t="str">
        <f t="shared" si="179"/>
        <v/>
      </c>
      <c r="Y948" s="17" t="str">
        <f t="shared" si="179"/>
        <v/>
      </c>
      <c r="Z948" s="17" t="str">
        <f t="shared" si="179"/>
        <v/>
      </c>
      <c r="AA948" s="17" t="str">
        <f t="shared" si="179"/>
        <v/>
      </c>
      <c r="AB948" s="17" t="str">
        <f t="shared" si="179"/>
        <v/>
      </c>
      <c r="AC948" s="17" t="str">
        <f t="shared" si="179"/>
        <v/>
      </c>
      <c r="AD948" s="17" t="str">
        <f t="shared" si="179"/>
        <v/>
      </c>
      <c r="AE948" s="17" t="str">
        <f t="shared" si="179"/>
        <v/>
      </c>
      <c r="AF948" s="17" t="str">
        <f t="shared" si="179"/>
        <v/>
      </c>
      <c r="AG948" s="17" t="str">
        <f t="shared" si="179"/>
        <v/>
      </c>
      <c r="AH948" s="17" t="str">
        <f t="shared" si="179"/>
        <v/>
      </c>
      <c r="AI948" s="17" t="str">
        <f t="shared" si="179"/>
        <v/>
      </c>
      <c r="AJ948" s="17" t="str">
        <f t="shared" si="175"/>
        <v/>
      </c>
      <c r="AK948" s="17" t="str">
        <f t="shared" si="175"/>
        <v/>
      </c>
    </row>
    <row r="949" spans="1:37" ht="51.65" hidden="1" x14ac:dyDescent="0.2">
      <c r="A949" s="70" t="str">
        <f t="shared" si="171"/>
        <v xml:space="preserve">PERSONAL; SILENCIO RUIDO; </v>
      </c>
      <c r="B949" s="228" t="str">
        <f>LEFT(TABLA!BC949,1)</f>
        <v>4</v>
      </c>
      <c r="C949" s="17" t="str">
        <f>TABLA!C949</f>
        <v>Ciencias Experimentales</v>
      </c>
      <c r="D949" s="17" t="str">
        <f>TABLA!F949</f>
        <v>F. Ciencias Biológicas</v>
      </c>
      <c r="E949" s="148" t="str">
        <f>TABLA!BD949</f>
        <v>Me gustaria que hubiese más exigencia con el silencio sobretodo en la planta de abajo ya que aunque hay disponible salas, hay grupos de personas que hacen mucho ruido e impiden que el resto podamos seguir con nuestras tareas.</v>
      </c>
      <c r="F949" s="148">
        <f>TABLA!BE949</f>
        <v>0</v>
      </c>
      <c r="G949" s="70" t="str">
        <f t="shared" si="172"/>
        <v>ME GUSTARIA QUE HUBIESE MAS EXIGENCIA CON EL SILENCIO SOBRETODO EN LA PLANTA DE ABAJO YA QUE AUNQUE HAY DISPONIBLE SALAS, HAY GRUPOS DE PERSONAS QUE HACEN MUCHO RUIDO E IMPIDEN QUE EL RESTO PODAMOS SEGUIR CON NUESTRAS TAREAS.</v>
      </c>
      <c r="H949" s="17" t="str">
        <f t="shared" si="178"/>
        <v/>
      </c>
      <c r="I949" s="17" t="str">
        <f t="shared" si="178"/>
        <v/>
      </c>
      <c r="J949" s="17" t="str">
        <f t="shared" si="178"/>
        <v/>
      </c>
      <c r="K949" s="17" t="str">
        <f t="shared" si="178"/>
        <v/>
      </c>
      <c r="L949" s="17" t="str">
        <f t="shared" si="178"/>
        <v/>
      </c>
      <c r="M949" s="17" t="str">
        <f t="shared" si="178"/>
        <v/>
      </c>
      <c r="N949" s="17" t="str">
        <f t="shared" si="178"/>
        <v/>
      </c>
      <c r="O949" s="17" t="str">
        <f t="shared" si="178"/>
        <v/>
      </c>
      <c r="P949" s="17" t="str">
        <f t="shared" si="178"/>
        <v/>
      </c>
      <c r="Q949" s="17" t="str">
        <f t="shared" si="178"/>
        <v/>
      </c>
      <c r="R949" s="17" t="str">
        <f t="shared" si="178"/>
        <v/>
      </c>
      <c r="S949" s="17" t="str">
        <f t="shared" si="178"/>
        <v/>
      </c>
      <c r="T949" s="17" t="str">
        <f t="shared" si="178"/>
        <v/>
      </c>
      <c r="U949" s="17" t="str">
        <f t="shared" si="178"/>
        <v/>
      </c>
      <c r="V949" s="17" t="str">
        <f t="shared" si="178"/>
        <v/>
      </c>
      <c r="W949" s="17" t="str">
        <f t="shared" si="178"/>
        <v/>
      </c>
      <c r="X949" s="17" t="str">
        <f t="shared" si="179"/>
        <v/>
      </c>
      <c r="Y949" s="17" t="str">
        <f t="shared" si="179"/>
        <v/>
      </c>
      <c r="Z949" s="17" t="str">
        <f t="shared" si="179"/>
        <v/>
      </c>
      <c r="AA949" s="17" t="str">
        <f t="shared" si="179"/>
        <v xml:space="preserve">PERSONAL; </v>
      </c>
      <c r="AB949" s="17" t="str">
        <f t="shared" si="179"/>
        <v/>
      </c>
      <c r="AC949" s="17" t="str">
        <f t="shared" si="179"/>
        <v/>
      </c>
      <c r="AD949" s="17" t="str">
        <f t="shared" si="179"/>
        <v/>
      </c>
      <c r="AE949" s="17" t="str">
        <f t="shared" si="179"/>
        <v/>
      </c>
      <c r="AF949" s="17" t="str">
        <f t="shared" si="179"/>
        <v/>
      </c>
      <c r="AG949" s="17" t="str">
        <f t="shared" si="179"/>
        <v xml:space="preserve">SILENCIO RUIDO; </v>
      </c>
      <c r="AH949" s="17" t="str">
        <f t="shared" si="179"/>
        <v/>
      </c>
      <c r="AI949" s="17" t="str">
        <f t="shared" si="179"/>
        <v/>
      </c>
      <c r="AJ949" s="17" t="str">
        <f t="shared" si="175"/>
        <v/>
      </c>
      <c r="AK949" s="17" t="str">
        <f t="shared" si="175"/>
        <v/>
      </c>
    </row>
    <row r="950" spans="1:37" hidden="1" x14ac:dyDescent="0.2">
      <c r="A950" s="70" t="str">
        <f t="shared" si="171"/>
        <v/>
      </c>
      <c r="B950" s="228" t="str">
        <f>LEFT(TABLA!BC950,1)</f>
        <v>5</v>
      </c>
      <c r="C950" s="17" t="str">
        <f>TABLA!C950</f>
        <v>Ciencias de la Salud</v>
      </c>
      <c r="D950" s="17" t="str">
        <f>TABLA!F950</f>
        <v>F. Medicina</v>
      </c>
      <c r="E950" s="148">
        <f>TABLA!BD950</f>
        <v>0</v>
      </c>
      <c r="F950" s="148">
        <f>TABLA!BE950</f>
        <v>0</v>
      </c>
      <c r="G950" s="70" t="str">
        <f t="shared" si="172"/>
        <v>0</v>
      </c>
      <c r="H950" s="17" t="str">
        <f t="shared" si="178"/>
        <v/>
      </c>
      <c r="I950" s="17" t="str">
        <f t="shared" si="178"/>
        <v/>
      </c>
      <c r="J950" s="17" t="str">
        <f t="shared" si="178"/>
        <v/>
      </c>
      <c r="K950" s="17" t="str">
        <f t="shared" si="178"/>
        <v/>
      </c>
      <c r="L950" s="17" t="str">
        <f t="shared" si="178"/>
        <v/>
      </c>
      <c r="M950" s="17" t="str">
        <f t="shared" si="178"/>
        <v/>
      </c>
      <c r="N950" s="17" t="str">
        <f t="shared" si="178"/>
        <v/>
      </c>
      <c r="O950" s="17" t="str">
        <f t="shared" si="178"/>
        <v/>
      </c>
      <c r="P950" s="17" t="str">
        <f t="shared" si="178"/>
        <v/>
      </c>
      <c r="Q950" s="17" t="str">
        <f t="shared" si="178"/>
        <v/>
      </c>
      <c r="R950" s="17" t="str">
        <f t="shared" si="178"/>
        <v/>
      </c>
      <c r="S950" s="17" t="str">
        <f t="shared" si="178"/>
        <v/>
      </c>
      <c r="T950" s="17" t="str">
        <f t="shared" si="178"/>
        <v/>
      </c>
      <c r="U950" s="17" t="str">
        <f t="shared" si="178"/>
        <v/>
      </c>
      <c r="V950" s="17" t="str">
        <f t="shared" si="178"/>
        <v/>
      </c>
      <c r="W950" s="17" t="str">
        <f t="shared" si="178"/>
        <v/>
      </c>
      <c r="X950" s="17" t="str">
        <f t="shared" si="179"/>
        <v/>
      </c>
      <c r="Y950" s="17" t="str">
        <f t="shared" si="179"/>
        <v/>
      </c>
      <c r="Z950" s="17" t="str">
        <f t="shared" si="179"/>
        <v/>
      </c>
      <c r="AA950" s="17" t="str">
        <f t="shared" si="179"/>
        <v/>
      </c>
      <c r="AB950" s="17" t="str">
        <f t="shared" si="179"/>
        <v/>
      </c>
      <c r="AC950" s="17" t="str">
        <f t="shared" si="179"/>
        <v/>
      </c>
      <c r="AD950" s="17" t="str">
        <f t="shared" si="179"/>
        <v/>
      </c>
      <c r="AE950" s="17" t="str">
        <f t="shared" si="179"/>
        <v/>
      </c>
      <c r="AF950" s="17" t="str">
        <f t="shared" si="179"/>
        <v/>
      </c>
      <c r="AG950" s="17" t="str">
        <f t="shared" si="179"/>
        <v/>
      </c>
      <c r="AH950" s="17" t="str">
        <f t="shared" si="179"/>
        <v/>
      </c>
      <c r="AI950" s="17" t="str">
        <f t="shared" si="179"/>
        <v/>
      </c>
      <c r="AJ950" s="17" t="str">
        <f t="shared" si="175"/>
        <v/>
      </c>
      <c r="AK950" s="17" t="str">
        <f t="shared" si="175"/>
        <v/>
      </c>
    </row>
    <row r="951" spans="1:37" hidden="1" x14ac:dyDescent="0.2">
      <c r="A951" s="70" t="str">
        <f t="shared" si="171"/>
        <v/>
      </c>
      <c r="B951" s="228" t="str">
        <f>LEFT(TABLA!BC951,1)</f>
        <v>4</v>
      </c>
      <c r="C951" s="17" t="str">
        <f>TABLA!C951</f>
        <v>Humanidades</v>
      </c>
      <c r="D951" s="17" t="str">
        <f>TABLA!F951</f>
        <v>F. Educación - Centro de Formación del Profesorado</v>
      </c>
      <c r="E951" s="148">
        <f>TABLA!BD951</f>
        <v>0</v>
      </c>
      <c r="F951" s="148">
        <f>TABLA!BE951</f>
        <v>0</v>
      </c>
      <c r="G951" s="70" t="str">
        <f t="shared" si="172"/>
        <v>0</v>
      </c>
      <c r="H951" s="17" t="str">
        <f t="shared" si="178"/>
        <v/>
      </c>
      <c r="I951" s="17" t="str">
        <f t="shared" ref="H951:W966" si="180">IFERROR((IF(FIND(I$2,$G951,1)&gt;0,I$3)),"")</f>
        <v/>
      </c>
      <c r="J951" s="17" t="str">
        <f t="shared" si="180"/>
        <v/>
      </c>
      <c r="K951" s="17" t="str">
        <f t="shared" si="180"/>
        <v/>
      </c>
      <c r="L951" s="17" t="str">
        <f t="shared" si="180"/>
        <v/>
      </c>
      <c r="M951" s="17" t="str">
        <f t="shared" si="180"/>
        <v/>
      </c>
      <c r="N951" s="17" t="str">
        <f t="shared" si="180"/>
        <v/>
      </c>
      <c r="O951" s="17" t="str">
        <f t="shared" si="180"/>
        <v/>
      </c>
      <c r="P951" s="17" t="str">
        <f t="shared" si="180"/>
        <v/>
      </c>
      <c r="Q951" s="17" t="str">
        <f t="shared" si="180"/>
        <v/>
      </c>
      <c r="R951" s="17" t="str">
        <f t="shared" si="180"/>
        <v/>
      </c>
      <c r="S951" s="17" t="str">
        <f t="shared" si="180"/>
        <v/>
      </c>
      <c r="T951" s="17" t="str">
        <f t="shared" si="180"/>
        <v/>
      </c>
      <c r="U951" s="17" t="str">
        <f t="shared" si="180"/>
        <v/>
      </c>
      <c r="V951" s="17" t="str">
        <f t="shared" si="180"/>
        <v/>
      </c>
      <c r="W951" s="17" t="str">
        <f t="shared" si="180"/>
        <v/>
      </c>
      <c r="X951" s="17" t="str">
        <f t="shared" si="179"/>
        <v/>
      </c>
      <c r="Y951" s="17" t="str">
        <f t="shared" si="179"/>
        <v/>
      </c>
      <c r="Z951" s="17" t="str">
        <f t="shared" si="179"/>
        <v/>
      </c>
      <c r="AA951" s="17" t="str">
        <f t="shared" si="179"/>
        <v/>
      </c>
      <c r="AB951" s="17" t="str">
        <f t="shared" si="179"/>
        <v/>
      </c>
      <c r="AC951" s="17" t="str">
        <f t="shared" si="179"/>
        <v/>
      </c>
      <c r="AD951" s="17" t="str">
        <f t="shared" si="179"/>
        <v/>
      </c>
      <c r="AE951" s="17" t="str">
        <f t="shared" si="179"/>
        <v/>
      </c>
      <c r="AF951" s="17" t="str">
        <f t="shared" si="179"/>
        <v/>
      </c>
      <c r="AG951" s="17" t="str">
        <f t="shared" si="179"/>
        <v/>
      </c>
      <c r="AH951" s="17" t="str">
        <f t="shared" si="179"/>
        <v/>
      </c>
      <c r="AI951" s="17" t="str">
        <f t="shared" si="179"/>
        <v/>
      </c>
      <c r="AJ951" s="17" t="str">
        <f t="shared" si="175"/>
        <v/>
      </c>
      <c r="AK951" s="17" t="str">
        <f t="shared" si="175"/>
        <v/>
      </c>
    </row>
    <row r="952" spans="1:37" hidden="1" x14ac:dyDescent="0.2">
      <c r="A952" s="70" t="str">
        <f t="shared" si="171"/>
        <v/>
      </c>
      <c r="B952" s="228" t="str">
        <f>LEFT(TABLA!BC952,1)</f>
        <v>5</v>
      </c>
      <c r="C952" s="17" t="str">
        <f>TABLA!C952</f>
        <v>Humanidades</v>
      </c>
      <c r="D952" s="17" t="str">
        <f>TABLA!F952</f>
        <v>F. Filología</v>
      </c>
      <c r="E952" s="148">
        <f>TABLA!BD952</f>
        <v>0</v>
      </c>
      <c r="F952" s="148">
        <f>TABLA!BE952</f>
        <v>0</v>
      </c>
      <c r="G952" s="70" t="str">
        <f t="shared" si="172"/>
        <v>0</v>
      </c>
      <c r="H952" s="17" t="str">
        <f t="shared" si="180"/>
        <v/>
      </c>
      <c r="I952" s="17" t="str">
        <f t="shared" si="180"/>
        <v/>
      </c>
      <c r="J952" s="17" t="str">
        <f t="shared" si="180"/>
        <v/>
      </c>
      <c r="K952" s="17" t="str">
        <f t="shared" si="180"/>
        <v/>
      </c>
      <c r="L952" s="17" t="str">
        <f t="shared" si="180"/>
        <v/>
      </c>
      <c r="M952" s="17" t="str">
        <f t="shared" si="180"/>
        <v/>
      </c>
      <c r="N952" s="17" t="str">
        <f t="shared" si="180"/>
        <v/>
      </c>
      <c r="O952" s="17" t="str">
        <f t="shared" si="180"/>
        <v/>
      </c>
      <c r="P952" s="17" t="str">
        <f t="shared" si="180"/>
        <v/>
      </c>
      <c r="Q952" s="17" t="str">
        <f t="shared" si="180"/>
        <v/>
      </c>
      <c r="R952" s="17" t="str">
        <f t="shared" si="180"/>
        <v/>
      </c>
      <c r="S952" s="17" t="str">
        <f t="shared" si="180"/>
        <v/>
      </c>
      <c r="T952" s="17" t="str">
        <f t="shared" si="180"/>
        <v/>
      </c>
      <c r="U952" s="17" t="str">
        <f t="shared" si="180"/>
        <v/>
      </c>
      <c r="V952" s="17" t="str">
        <f t="shared" si="180"/>
        <v/>
      </c>
      <c r="W952" s="17" t="str">
        <f t="shared" si="180"/>
        <v/>
      </c>
      <c r="X952" s="17" t="str">
        <f t="shared" si="179"/>
        <v/>
      </c>
      <c r="Y952" s="17" t="str">
        <f t="shared" si="179"/>
        <v/>
      </c>
      <c r="Z952" s="17" t="str">
        <f t="shared" si="179"/>
        <v/>
      </c>
      <c r="AA952" s="17" t="str">
        <f t="shared" si="179"/>
        <v/>
      </c>
      <c r="AB952" s="17" t="str">
        <f t="shared" si="179"/>
        <v/>
      </c>
      <c r="AC952" s="17" t="str">
        <f t="shared" si="179"/>
        <v/>
      </c>
      <c r="AD952" s="17" t="str">
        <f t="shared" si="179"/>
        <v/>
      </c>
      <c r="AE952" s="17" t="str">
        <f t="shared" si="179"/>
        <v/>
      </c>
      <c r="AF952" s="17" t="str">
        <f t="shared" si="179"/>
        <v/>
      </c>
      <c r="AG952" s="17" t="str">
        <f t="shared" si="179"/>
        <v/>
      </c>
      <c r="AH952" s="17" t="str">
        <f t="shared" si="179"/>
        <v/>
      </c>
      <c r="AI952" s="17" t="str">
        <f t="shared" si="179"/>
        <v/>
      </c>
      <c r="AJ952" s="17" t="str">
        <f t="shared" si="175"/>
        <v/>
      </c>
      <c r="AK952" s="17" t="str">
        <f t="shared" si="175"/>
        <v/>
      </c>
    </row>
    <row r="953" spans="1:37" hidden="1" x14ac:dyDescent="0.2">
      <c r="A953" s="70" t="str">
        <f t="shared" si="171"/>
        <v/>
      </c>
      <c r="B953" s="228" t="str">
        <f>LEFT(TABLA!BC953,1)</f>
        <v>4</v>
      </c>
      <c r="C953" s="17" t="str">
        <f>TABLA!C953</f>
        <v>Humanidades</v>
      </c>
      <c r="D953" s="17" t="str">
        <f>TABLA!F953</f>
        <v>F. Geografía e Historia</v>
      </c>
      <c r="E953" s="148">
        <f>TABLA!BD953</f>
        <v>0</v>
      </c>
      <c r="F953" s="148">
        <f>TABLA!BE953</f>
        <v>0</v>
      </c>
      <c r="G953" s="70" t="str">
        <f t="shared" si="172"/>
        <v>0</v>
      </c>
      <c r="H953" s="17" t="str">
        <f t="shared" si="180"/>
        <v/>
      </c>
      <c r="I953" s="17" t="str">
        <f t="shared" si="180"/>
        <v/>
      </c>
      <c r="J953" s="17" t="str">
        <f t="shared" si="180"/>
        <v/>
      </c>
      <c r="K953" s="17" t="str">
        <f t="shared" si="180"/>
        <v/>
      </c>
      <c r="L953" s="17" t="str">
        <f t="shared" si="180"/>
        <v/>
      </c>
      <c r="M953" s="17" t="str">
        <f t="shared" si="180"/>
        <v/>
      </c>
      <c r="N953" s="17" t="str">
        <f t="shared" si="180"/>
        <v/>
      </c>
      <c r="O953" s="17" t="str">
        <f t="shared" si="180"/>
        <v/>
      </c>
      <c r="P953" s="17" t="str">
        <f t="shared" si="180"/>
        <v/>
      </c>
      <c r="Q953" s="17" t="str">
        <f t="shared" si="180"/>
        <v/>
      </c>
      <c r="R953" s="17" t="str">
        <f t="shared" si="180"/>
        <v/>
      </c>
      <c r="S953" s="17" t="str">
        <f t="shared" si="180"/>
        <v/>
      </c>
      <c r="T953" s="17" t="str">
        <f t="shared" si="180"/>
        <v/>
      </c>
      <c r="U953" s="17" t="str">
        <f t="shared" si="180"/>
        <v/>
      </c>
      <c r="V953" s="17" t="str">
        <f t="shared" si="180"/>
        <v/>
      </c>
      <c r="W953" s="17" t="str">
        <f t="shared" si="180"/>
        <v/>
      </c>
      <c r="X953" s="17" t="str">
        <f t="shared" si="179"/>
        <v/>
      </c>
      <c r="Y953" s="17" t="str">
        <f t="shared" si="179"/>
        <v/>
      </c>
      <c r="Z953" s="17" t="str">
        <f t="shared" si="179"/>
        <v/>
      </c>
      <c r="AA953" s="17" t="str">
        <f t="shared" si="179"/>
        <v/>
      </c>
      <c r="AB953" s="17" t="str">
        <f t="shared" si="179"/>
        <v/>
      </c>
      <c r="AC953" s="17" t="str">
        <f t="shared" si="179"/>
        <v/>
      </c>
      <c r="AD953" s="17" t="str">
        <f t="shared" si="179"/>
        <v/>
      </c>
      <c r="AE953" s="17" t="str">
        <f t="shared" si="179"/>
        <v/>
      </c>
      <c r="AF953" s="17" t="str">
        <f t="shared" si="179"/>
        <v/>
      </c>
      <c r="AG953" s="17" t="str">
        <f t="shared" si="179"/>
        <v/>
      </c>
      <c r="AH953" s="17" t="str">
        <f t="shared" si="179"/>
        <v/>
      </c>
      <c r="AI953" s="17" t="str">
        <f t="shared" si="179"/>
        <v/>
      </c>
      <c r="AJ953" s="17" t="str">
        <f t="shared" si="175"/>
        <v/>
      </c>
      <c r="AK953" s="17" t="str">
        <f t="shared" si="175"/>
        <v/>
      </c>
    </row>
    <row r="954" spans="1:37" hidden="1" x14ac:dyDescent="0.2">
      <c r="A954" s="70" t="str">
        <f t="shared" si="171"/>
        <v/>
      </c>
      <c r="B954" s="228" t="str">
        <f>LEFT(TABLA!BC954,1)</f>
        <v>4</v>
      </c>
      <c r="C954" s="17" t="str">
        <f>TABLA!C954</f>
        <v>Ciencias de la Salud</v>
      </c>
      <c r="D954" s="17" t="str">
        <f>TABLA!F954</f>
        <v>F. Psicología</v>
      </c>
      <c r="E954" s="148">
        <f>TABLA!BD954</f>
        <v>0</v>
      </c>
      <c r="F954" s="148">
        <f>TABLA!BE954</f>
        <v>0</v>
      </c>
      <c r="G954" s="70" t="str">
        <f t="shared" si="172"/>
        <v>0</v>
      </c>
      <c r="H954" s="17" t="str">
        <f t="shared" si="180"/>
        <v/>
      </c>
      <c r="I954" s="17" t="str">
        <f t="shared" si="180"/>
        <v/>
      </c>
      <c r="J954" s="17" t="str">
        <f t="shared" si="180"/>
        <v/>
      </c>
      <c r="K954" s="17" t="str">
        <f t="shared" si="180"/>
        <v/>
      </c>
      <c r="L954" s="17" t="str">
        <f t="shared" si="180"/>
        <v/>
      </c>
      <c r="M954" s="17" t="str">
        <f t="shared" si="180"/>
        <v/>
      </c>
      <c r="N954" s="17" t="str">
        <f t="shared" si="180"/>
        <v/>
      </c>
      <c r="O954" s="17" t="str">
        <f t="shared" si="180"/>
        <v/>
      </c>
      <c r="P954" s="17" t="str">
        <f t="shared" si="180"/>
        <v/>
      </c>
      <c r="Q954" s="17" t="str">
        <f t="shared" si="180"/>
        <v/>
      </c>
      <c r="R954" s="17" t="str">
        <f t="shared" si="180"/>
        <v/>
      </c>
      <c r="S954" s="17" t="str">
        <f t="shared" si="180"/>
        <v/>
      </c>
      <c r="T954" s="17" t="str">
        <f t="shared" si="180"/>
        <v/>
      </c>
      <c r="U954" s="17" t="str">
        <f t="shared" si="180"/>
        <v/>
      </c>
      <c r="V954" s="17" t="str">
        <f t="shared" si="180"/>
        <v/>
      </c>
      <c r="W954" s="17" t="str">
        <f t="shared" si="180"/>
        <v/>
      </c>
      <c r="X954" s="17" t="str">
        <f t="shared" si="179"/>
        <v/>
      </c>
      <c r="Y954" s="17" t="str">
        <f t="shared" si="179"/>
        <v/>
      </c>
      <c r="Z954" s="17" t="str">
        <f t="shared" si="179"/>
        <v/>
      </c>
      <c r="AA954" s="17" t="str">
        <f t="shared" si="179"/>
        <v/>
      </c>
      <c r="AB954" s="17" t="str">
        <f t="shared" si="179"/>
        <v/>
      </c>
      <c r="AC954" s="17" t="str">
        <f t="shared" si="179"/>
        <v/>
      </c>
      <c r="AD954" s="17" t="str">
        <f t="shared" si="179"/>
        <v/>
      </c>
      <c r="AE954" s="17" t="str">
        <f t="shared" si="179"/>
        <v/>
      </c>
      <c r="AF954" s="17" t="str">
        <f t="shared" si="179"/>
        <v/>
      </c>
      <c r="AG954" s="17" t="str">
        <f t="shared" si="179"/>
        <v/>
      </c>
      <c r="AH954" s="17" t="str">
        <f t="shared" si="179"/>
        <v/>
      </c>
      <c r="AI954" s="17" t="str">
        <f t="shared" si="179"/>
        <v/>
      </c>
      <c r="AJ954" s="17" t="str">
        <f t="shared" si="175"/>
        <v/>
      </c>
      <c r="AK954" s="17" t="str">
        <f t="shared" si="175"/>
        <v/>
      </c>
    </row>
    <row r="955" spans="1:37" hidden="1" x14ac:dyDescent="0.2">
      <c r="A955" s="70" t="str">
        <f t="shared" si="171"/>
        <v/>
      </c>
      <c r="B955" s="228" t="str">
        <f>LEFT(TABLA!BC955,1)</f>
        <v>4</v>
      </c>
      <c r="C955" s="17" t="str">
        <f>TABLA!C955</f>
        <v>Ciencias Experimentales</v>
      </c>
      <c r="D955" s="17" t="str">
        <f>TABLA!F955</f>
        <v>F. Ciencias Geológicas</v>
      </c>
      <c r="E955" s="148">
        <f>TABLA!BD955</f>
        <v>0</v>
      </c>
      <c r="F955" s="148">
        <f>TABLA!BE955</f>
        <v>0</v>
      </c>
      <c r="G955" s="70" t="str">
        <f t="shared" si="172"/>
        <v>0</v>
      </c>
      <c r="H955" s="17" t="str">
        <f t="shared" si="180"/>
        <v/>
      </c>
      <c r="I955" s="17" t="str">
        <f t="shared" si="180"/>
        <v/>
      </c>
      <c r="J955" s="17" t="str">
        <f t="shared" si="180"/>
        <v/>
      </c>
      <c r="K955" s="17" t="str">
        <f t="shared" si="180"/>
        <v/>
      </c>
      <c r="L955" s="17" t="str">
        <f t="shared" si="180"/>
        <v/>
      </c>
      <c r="M955" s="17" t="str">
        <f t="shared" si="180"/>
        <v/>
      </c>
      <c r="N955" s="17" t="str">
        <f t="shared" si="180"/>
        <v/>
      </c>
      <c r="O955" s="17" t="str">
        <f t="shared" si="180"/>
        <v/>
      </c>
      <c r="P955" s="17" t="str">
        <f t="shared" si="180"/>
        <v/>
      </c>
      <c r="Q955" s="17" t="str">
        <f t="shared" si="180"/>
        <v/>
      </c>
      <c r="R955" s="17" t="str">
        <f t="shared" si="180"/>
        <v/>
      </c>
      <c r="S955" s="17" t="str">
        <f t="shared" si="180"/>
        <v/>
      </c>
      <c r="T955" s="17" t="str">
        <f t="shared" si="180"/>
        <v/>
      </c>
      <c r="U955" s="17" t="str">
        <f t="shared" si="180"/>
        <v/>
      </c>
      <c r="V955" s="17" t="str">
        <f t="shared" si="180"/>
        <v/>
      </c>
      <c r="W955" s="17" t="str">
        <f t="shared" si="180"/>
        <v/>
      </c>
      <c r="X955" s="17" t="str">
        <f t="shared" si="179"/>
        <v/>
      </c>
      <c r="Y955" s="17" t="str">
        <f t="shared" si="179"/>
        <v/>
      </c>
      <c r="Z955" s="17" t="str">
        <f t="shared" si="179"/>
        <v/>
      </c>
      <c r="AA955" s="17" t="str">
        <f t="shared" si="179"/>
        <v/>
      </c>
      <c r="AB955" s="17" t="str">
        <f t="shared" si="179"/>
        <v/>
      </c>
      <c r="AC955" s="17" t="str">
        <f t="shared" si="179"/>
        <v/>
      </c>
      <c r="AD955" s="17" t="str">
        <f t="shared" si="179"/>
        <v/>
      </c>
      <c r="AE955" s="17" t="str">
        <f t="shared" si="179"/>
        <v/>
      </c>
      <c r="AF955" s="17" t="str">
        <f t="shared" si="179"/>
        <v/>
      </c>
      <c r="AG955" s="17" t="str">
        <f t="shared" si="179"/>
        <v/>
      </c>
      <c r="AH955" s="17" t="str">
        <f t="shared" si="179"/>
        <v/>
      </c>
      <c r="AI955" s="17" t="str">
        <f t="shared" si="179"/>
        <v/>
      </c>
      <c r="AJ955" s="17" t="str">
        <f t="shared" si="175"/>
        <v/>
      </c>
      <c r="AK955" s="17" t="str">
        <f t="shared" si="175"/>
        <v/>
      </c>
    </row>
    <row r="956" spans="1:37" ht="38.75" hidden="1" x14ac:dyDescent="0.2">
      <c r="A956" s="70" t="str">
        <f t="shared" si="171"/>
        <v xml:space="preserve">CURSOS FORMACION INFORMACIÓN; </v>
      </c>
      <c r="B956" s="228" t="str">
        <f>LEFT(TABLA!BC956,1)</f>
        <v>4</v>
      </c>
      <c r="C956" s="17" t="str">
        <f>TABLA!C956</f>
        <v/>
      </c>
      <c r="D956" s="17">
        <f>TABLA!F956</f>
        <v>0</v>
      </c>
      <c r="E956" s="148" t="str">
        <f>TABLA!BD956</f>
        <v>Pues yo no sabía de esos recursos que tiene la biblioteca y lo de los cursos tampoco lo sabía.  Me gustaría poder saberlo antes para poder acceder a ello</v>
      </c>
      <c r="F956" s="148" t="str">
        <f>TABLA!BE956</f>
        <v>nerguill@ucm.es</v>
      </c>
      <c r="G956" s="70" t="str">
        <f t="shared" si="172"/>
        <v>PUES YO NO SABIA DE ESOS RECURSOS QUE TIENE LA BIBLIOTECA Y LO DE LOS CURSOS TAMPOCO LO SABIA.  ME GUSTARIA PODER SABERLO ANTES PARA PODER ACCEDER A ELLO</v>
      </c>
      <c r="H956" s="17" t="str">
        <f t="shared" si="180"/>
        <v/>
      </c>
      <c r="I956" s="17" t="str">
        <f t="shared" si="180"/>
        <v/>
      </c>
      <c r="J956" s="17" t="str">
        <f t="shared" si="180"/>
        <v/>
      </c>
      <c r="K956" s="17" t="str">
        <f t="shared" si="180"/>
        <v/>
      </c>
      <c r="L956" s="17" t="str">
        <f t="shared" si="180"/>
        <v/>
      </c>
      <c r="M956" s="17" t="str">
        <f t="shared" si="180"/>
        <v xml:space="preserve">CURSOS FORMACION INFORMACIÓN; </v>
      </c>
      <c r="N956" s="17" t="str">
        <f t="shared" si="180"/>
        <v/>
      </c>
      <c r="O956" s="17" t="str">
        <f t="shared" si="180"/>
        <v/>
      </c>
      <c r="P956" s="17" t="str">
        <f t="shared" si="180"/>
        <v/>
      </c>
      <c r="Q956" s="17" t="str">
        <f t="shared" si="180"/>
        <v/>
      </c>
      <c r="R956" s="17" t="str">
        <f t="shared" si="180"/>
        <v/>
      </c>
      <c r="S956" s="17" t="str">
        <f t="shared" si="180"/>
        <v/>
      </c>
      <c r="T956" s="17" t="str">
        <f t="shared" si="180"/>
        <v/>
      </c>
      <c r="U956" s="17" t="str">
        <f t="shared" si="180"/>
        <v/>
      </c>
      <c r="V956" s="17" t="str">
        <f t="shared" si="180"/>
        <v/>
      </c>
      <c r="W956" s="17" t="str">
        <f t="shared" si="180"/>
        <v/>
      </c>
      <c r="X956" s="17" t="str">
        <f t="shared" si="179"/>
        <v/>
      </c>
      <c r="Y956" s="17" t="str">
        <f t="shared" si="179"/>
        <v/>
      </c>
      <c r="Z956" s="17" t="str">
        <f t="shared" si="179"/>
        <v/>
      </c>
      <c r="AA956" s="17" t="str">
        <f t="shared" si="179"/>
        <v/>
      </c>
      <c r="AB956" s="17" t="str">
        <f t="shared" si="179"/>
        <v/>
      </c>
      <c r="AC956" s="17" t="str">
        <f t="shared" si="179"/>
        <v/>
      </c>
      <c r="AD956" s="17" t="str">
        <f t="shared" si="179"/>
        <v/>
      </c>
      <c r="AE956" s="17" t="str">
        <f t="shared" si="179"/>
        <v/>
      </c>
      <c r="AF956" s="17" t="str">
        <f t="shared" si="179"/>
        <v/>
      </c>
      <c r="AG956" s="17" t="str">
        <f t="shared" si="179"/>
        <v/>
      </c>
      <c r="AH956" s="17" t="str">
        <f t="shared" si="179"/>
        <v/>
      </c>
      <c r="AI956" s="17" t="str">
        <f t="shared" si="179"/>
        <v/>
      </c>
      <c r="AJ956" s="17" t="str">
        <f t="shared" si="175"/>
        <v/>
      </c>
      <c r="AK956" s="17" t="str">
        <f t="shared" si="175"/>
        <v/>
      </c>
    </row>
    <row r="957" spans="1:37" hidden="1" x14ac:dyDescent="0.2">
      <c r="A957" s="70" t="str">
        <f t="shared" si="171"/>
        <v/>
      </c>
      <c r="B957" s="228" t="str">
        <f>LEFT(TABLA!BC957,1)</f>
        <v>3</v>
      </c>
      <c r="C957" s="17" t="str">
        <f>TABLA!C957</f>
        <v>Humanidades</v>
      </c>
      <c r="D957" s="17" t="str">
        <f>TABLA!F957</f>
        <v>F. Geografía e Historia</v>
      </c>
      <c r="E957" s="148">
        <f>TABLA!BD957</f>
        <v>0</v>
      </c>
      <c r="F957" s="148">
        <f>TABLA!BE957</f>
        <v>0</v>
      </c>
      <c r="G957" s="70" t="str">
        <f t="shared" si="172"/>
        <v>0</v>
      </c>
      <c r="H957" s="17" t="str">
        <f t="shared" si="180"/>
        <v/>
      </c>
      <c r="I957" s="17" t="str">
        <f t="shared" si="180"/>
        <v/>
      </c>
      <c r="J957" s="17" t="str">
        <f t="shared" si="180"/>
        <v/>
      </c>
      <c r="K957" s="17" t="str">
        <f t="shared" si="180"/>
        <v/>
      </c>
      <c r="L957" s="17" t="str">
        <f t="shared" si="180"/>
        <v/>
      </c>
      <c r="M957" s="17" t="str">
        <f t="shared" si="180"/>
        <v/>
      </c>
      <c r="N957" s="17" t="str">
        <f t="shared" si="180"/>
        <v/>
      </c>
      <c r="O957" s="17" t="str">
        <f t="shared" si="180"/>
        <v/>
      </c>
      <c r="P957" s="17" t="str">
        <f t="shared" si="180"/>
        <v/>
      </c>
      <c r="Q957" s="17" t="str">
        <f t="shared" si="180"/>
        <v/>
      </c>
      <c r="R957" s="17" t="str">
        <f t="shared" si="180"/>
        <v/>
      </c>
      <c r="S957" s="17" t="str">
        <f t="shared" si="180"/>
        <v/>
      </c>
      <c r="T957" s="17" t="str">
        <f t="shared" si="180"/>
        <v/>
      </c>
      <c r="U957" s="17" t="str">
        <f t="shared" si="180"/>
        <v/>
      </c>
      <c r="V957" s="17" t="str">
        <f t="shared" si="180"/>
        <v/>
      </c>
      <c r="W957" s="17" t="str">
        <f t="shared" si="180"/>
        <v/>
      </c>
      <c r="X957" s="17" t="str">
        <f t="shared" si="179"/>
        <v/>
      </c>
      <c r="Y957" s="17" t="str">
        <f t="shared" si="179"/>
        <v/>
      </c>
      <c r="Z957" s="17" t="str">
        <f t="shared" si="179"/>
        <v/>
      </c>
      <c r="AA957" s="17" t="str">
        <f t="shared" si="179"/>
        <v/>
      </c>
      <c r="AB957" s="17" t="str">
        <f t="shared" si="179"/>
        <v/>
      </c>
      <c r="AC957" s="17" t="str">
        <f t="shared" si="179"/>
        <v/>
      </c>
      <c r="AD957" s="17" t="str">
        <f t="shared" si="179"/>
        <v/>
      </c>
      <c r="AE957" s="17" t="str">
        <f t="shared" si="179"/>
        <v/>
      </c>
      <c r="AF957" s="17" t="str">
        <f t="shared" si="179"/>
        <v/>
      </c>
      <c r="AG957" s="17" t="str">
        <f t="shared" si="179"/>
        <v/>
      </c>
      <c r="AH957" s="17" t="str">
        <f t="shared" si="179"/>
        <v/>
      </c>
      <c r="AI957" s="17" t="str">
        <f t="shared" si="179"/>
        <v/>
      </c>
      <c r="AJ957" s="17" t="str">
        <f t="shared" si="175"/>
        <v/>
      </c>
      <c r="AK957" s="17" t="str">
        <f t="shared" si="175"/>
        <v/>
      </c>
    </row>
    <row r="958" spans="1:37" hidden="1" x14ac:dyDescent="0.2">
      <c r="A958" s="70" t="str">
        <f t="shared" si="171"/>
        <v/>
      </c>
      <c r="B958" s="228" t="str">
        <f>LEFT(TABLA!BC958,1)</f>
        <v>5</v>
      </c>
      <c r="C958" s="17" t="str">
        <f>TABLA!C958</f>
        <v>Ciencias de la Salud</v>
      </c>
      <c r="D958" s="17" t="str">
        <f>TABLA!F958</f>
        <v>F. Óptica y Optometría</v>
      </c>
      <c r="E958" s="148">
        <f>TABLA!BD958</f>
        <v>0</v>
      </c>
      <c r="F958" s="148">
        <f>TABLA!BE958</f>
        <v>0</v>
      </c>
      <c r="G958" s="70" t="str">
        <f t="shared" si="172"/>
        <v>0</v>
      </c>
      <c r="H958" s="17" t="str">
        <f t="shared" si="180"/>
        <v/>
      </c>
      <c r="I958" s="17" t="str">
        <f t="shared" si="180"/>
        <v/>
      </c>
      <c r="J958" s="17" t="str">
        <f t="shared" si="180"/>
        <v/>
      </c>
      <c r="K958" s="17" t="str">
        <f t="shared" si="180"/>
        <v/>
      </c>
      <c r="L958" s="17" t="str">
        <f t="shared" si="180"/>
        <v/>
      </c>
      <c r="M958" s="17" t="str">
        <f t="shared" si="180"/>
        <v/>
      </c>
      <c r="N958" s="17" t="str">
        <f t="shared" si="180"/>
        <v/>
      </c>
      <c r="O958" s="17" t="str">
        <f t="shared" si="180"/>
        <v/>
      </c>
      <c r="P958" s="17" t="str">
        <f t="shared" si="180"/>
        <v/>
      </c>
      <c r="Q958" s="17" t="str">
        <f t="shared" si="180"/>
        <v/>
      </c>
      <c r="R958" s="17" t="str">
        <f t="shared" si="180"/>
        <v/>
      </c>
      <c r="S958" s="17" t="str">
        <f t="shared" si="180"/>
        <v/>
      </c>
      <c r="T958" s="17" t="str">
        <f t="shared" si="180"/>
        <v/>
      </c>
      <c r="U958" s="17" t="str">
        <f t="shared" si="180"/>
        <v/>
      </c>
      <c r="V958" s="17" t="str">
        <f t="shared" si="180"/>
        <v/>
      </c>
      <c r="W958" s="17" t="str">
        <f t="shared" si="180"/>
        <v/>
      </c>
      <c r="X958" s="17" t="str">
        <f t="shared" si="179"/>
        <v/>
      </c>
      <c r="Y958" s="17" t="str">
        <f t="shared" si="179"/>
        <v/>
      </c>
      <c r="Z958" s="17" t="str">
        <f t="shared" si="179"/>
        <v/>
      </c>
      <c r="AA958" s="17" t="str">
        <f t="shared" si="179"/>
        <v/>
      </c>
      <c r="AB958" s="17" t="str">
        <f t="shared" si="179"/>
        <v/>
      </c>
      <c r="AC958" s="17" t="str">
        <f t="shared" si="179"/>
        <v/>
      </c>
      <c r="AD958" s="17" t="str">
        <f t="shared" si="179"/>
        <v/>
      </c>
      <c r="AE958" s="17" t="str">
        <f t="shared" si="179"/>
        <v/>
      </c>
      <c r="AF958" s="17" t="str">
        <f t="shared" si="179"/>
        <v/>
      </c>
      <c r="AG958" s="17" t="str">
        <f t="shared" si="179"/>
        <v/>
      </c>
      <c r="AH958" s="17" t="str">
        <f t="shared" si="179"/>
        <v/>
      </c>
      <c r="AI958" s="17" t="str">
        <f t="shared" si="179"/>
        <v/>
      </c>
      <c r="AJ958" s="17" t="str">
        <f t="shared" si="175"/>
        <v/>
      </c>
      <c r="AK958" s="17" t="str">
        <f t="shared" si="175"/>
        <v/>
      </c>
    </row>
    <row r="959" spans="1:37" ht="232.3" hidden="1" x14ac:dyDescent="0.2">
      <c r="A959" s="70" t="str">
        <f t="shared" si="171"/>
        <v xml:space="preserve">PERSONAL; </v>
      </c>
      <c r="B959" s="228" t="str">
        <f>LEFT(TABLA!BC959,1)</f>
        <v>4</v>
      </c>
      <c r="C959" s="17" t="str">
        <f>TABLA!C959</f>
        <v>Ciencias Experimentales</v>
      </c>
      <c r="D959" s="17" t="str">
        <f>TABLA!F959</f>
        <v>F. Ciencias Químicas</v>
      </c>
      <c r="E959" s="148" t="str">
        <f>TABLA!BD959</f>
        <v>Quería comentar en especial sobre la biblioteca de la facultad de quimicas, como instalación es una biblioteca muy buena, quizás de las mejores de la universidad complutense. Pero este último año he notado que el trato por parte del personal de biblioteca no es nada agradable, hasta en algún punto vegatorio hacia a los alumnos. Considero que la biblioteca, es un espacio para la ayuda del alumnado, pero si algún ocasión si tienes que acudir al mostrador, y la atención recibida es nula o da malas creo, considero que es bastante negativo. Muchas veces, hay varias personas en el mostrador, pero aún así no te atienden al momento y tienes que esperar. Y la situación empeora si te acercas después de las 4 de la tarde, ya se que es un trabajo y pero para nosotros es un espacio que nos debe facilitar el camino en la universidad y sobre es un servicio para la comunidad universitaria. Años anteriores, incluso en el momento que empezaré la carrera, la situación no era así, incluso era muy proclives a ayudar y te explicaban todo, pero este último curso las veces que personalmente he necesitado alguna ayuda o he visto alguna otra persona siendo atendidos he observado un comportamiento muy negativo.</v>
      </c>
      <c r="F959" s="148">
        <f>TABLA!BE959</f>
        <v>0</v>
      </c>
      <c r="G959" s="70" t="str">
        <f t="shared" si="172"/>
        <v>QUERIA COMENTAR EN ESPECIAL SOBRE LA BIBLIOTECA DE LA FACULTAD DE QUIMICAS, COMO INSTALACION ES UNA BIBLIOTECA MUY BUENA, QUIZAS DE LAS MEJORES DE LA UNIVERSIDAD COMPLUTENSE. PERO ESTE ULTIMO AÑO HE NOTADO QUE EL TRATO POR PARTE DEL PERSONAL DE BIBLIOTECA NO ES NADA AGRADABLE, HASTA EN ALGUN PUNTO VEGATORIO HACIA A LOS ALUMNOS. CONSIDERO QUE LA BIBLIOTECA, ES UN ESPACIO PARA LA AYUDA DEL ALUMNADO, PERO SI ALGUN OCASION SI TIENES QUE ACUDIR AL MOSTRADOR, Y LA ATENCION RECIBIDA ES NULA O DA MALAS CREO, CONSIDERO QUE ES BASTANTE NEGATIVO. MUCHAS VECES, HAY VARIAS PERSONAS EN EL MOSTRADOR, PERO AUN ASI NO TE ATIENDEN AL MOMENTO Y TIENES QUE ESPERAR. Y LA SITUACION EMPEORA SI TE ACERCAS DESPUES DE LAS 4 DE LA TARDE, YA SE QUE ES UN TRABAJO Y PERO PARA NOSOTROS ES UN ESPACIO QUE NOS DEBE FACILITAR EL CAMINO EN LA UNIVERSIDAD Y SOBRE ES UN SERVICIO PARA LA COMUNIDAD UNIVERSITARIA. AÑOS ANTERIORES, INCLUSO EN EL MOMENTO QUE EMPEZARE LA CARRERA, LA SITUACION NO ERA ASI, INCLUSO ERA MUY PROCLIVES A AYUDAR Y TE EXPLICABAN TODO, PERO ESTE ULTIMO CURSO LAS VECES QUE PERSONALMENTE HE NECESITADO ALGUNA AYUDA O HE VISTO ALGUNA OTRA PERSONA SIENDO ATENDIDOS HE OBSERVADO UN COMPORTAMIENTO MUY NEGATIVO.</v>
      </c>
      <c r="H959" s="17" t="str">
        <f t="shared" si="180"/>
        <v/>
      </c>
      <c r="I959" s="17" t="str">
        <f t="shared" si="180"/>
        <v/>
      </c>
      <c r="J959" s="17" t="str">
        <f t="shared" si="180"/>
        <v/>
      </c>
      <c r="K959" s="17" t="str">
        <f t="shared" si="180"/>
        <v/>
      </c>
      <c r="L959" s="17" t="str">
        <f t="shared" si="180"/>
        <v/>
      </c>
      <c r="M959" s="17" t="str">
        <f t="shared" si="180"/>
        <v/>
      </c>
      <c r="N959" s="17" t="str">
        <f t="shared" si="180"/>
        <v/>
      </c>
      <c r="O959" s="17" t="str">
        <f t="shared" si="180"/>
        <v/>
      </c>
      <c r="P959" s="17" t="str">
        <f t="shared" si="180"/>
        <v/>
      </c>
      <c r="Q959" s="17" t="str">
        <f t="shared" si="180"/>
        <v/>
      </c>
      <c r="R959" s="17" t="str">
        <f t="shared" si="180"/>
        <v/>
      </c>
      <c r="S959" s="17" t="str">
        <f t="shared" si="180"/>
        <v/>
      </c>
      <c r="T959" s="17" t="str">
        <f t="shared" si="180"/>
        <v/>
      </c>
      <c r="U959" s="17" t="str">
        <f t="shared" si="180"/>
        <v/>
      </c>
      <c r="V959" s="17" t="str">
        <f t="shared" si="180"/>
        <v/>
      </c>
      <c r="W959" s="17" t="str">
        <f t="shared" si="180"/>
        <v/>
      </c>
      <c r="X959" s="17" t="str">
        <f t="shared" si="179"/>
        <v/>
      </c>
      <c r="Y959" s="17" t="str">
        <f t="shared" si="179"/>
        <v/>
      </c>
      <c r="Z959" s="17" t="str">
        <f t="shared" si="179"/>
        <v/>
      </c>
      <c r="AA959" s="17" t="str">
        <f t="shared" si="179"/>
        <v xml:space="preserve">PERSONAL; </v>
      </c>
      <c r="AB959" s="17" t="str">
        <f t="shared" si="179"/>
        <v/>
      </c>
      <c r="AC959" s="17" t="str">
        <f t="shared" si="179"/>
        <v/>
      </c>
      <c r="AD959" s="17" t="str">
        <f t="shared" si="179"/>
        <v/>
      </c>
      <c r="AE959" s="17" t="str">
        <f t="shared" si="179"/>
        <v/>
      </c>
      <c r="AF959" s="17" t="str">
        <f t="shared" si="179"/>
        <v/>
      </c>
      <c r="AG959" s="17" t="str">
        <f t="shared" si="179"/>
        <v/>
      </c>
      <c r="AH959" s="17" t="str">
        <f t="shared" si="179"/>
        <v/>
      </c>
      <c r="AI959" s="17" t="str">
        <f t="shared" si="179"/>
        <v/>
      </c>
      <c r="AJ959" s="17" t="str">
        <f t="shared" si="175"/>
        <v/>
      </c>
      <c r="AK959" s="17" t="str">
        <f t="shared" si="175"/>
        <v/>
      </c>
    </row>
    <row r="960" spans="1:37" ht="38.75" x14ac:dyDescent="0.2">
      <c r="A960" s="70" t="str">
        <f t="shared" si="171"/>
        <v xml:space="preserve">ORDENADORES PORTATILES IMPRESORAS; </v>
      </c>
      <c r="B960" s="228" t="str">
        <f>LEFT(TABLA!BC960,1)</f>
        <v>4</v>
      </c>
      <c r="C960" s="264" t="str">
        <f>TABLA!C960</f>
        <v>Ciencias Experimentales</v>
      </c>
      <c r="D960" s="264" t="str">
        <f>TABLA!F960</f>
        <v>F. Ciencias Matemáticas</v>
      </c>
      <c r="E960" s="148" t="str">
        <f>TABLA!BD960</f>
        <v>Sugiero que los ordenadores (de sala y portátiles) tengan instalado algún gestor bibliográfico y el software más usado en la facultad. En el caso de la F.CC. Matemáticas, por ejemplo, Maple, R Studio, Matlab.</v>
      </c>
      <c r="F960" s="148" t="str">
        <f>TABLA!BE960</f>
        <v>asanto23@ucm.es</v>
      </c>
      <c r="G960" s="70" t="str">
        <f t="shared" si="172"/>
        <v>SUGIERO QUE LOS ORDENADORES (DE SALA Y PORTATILES) TENGAN INSTALADO ALGUN GESTOR BIBLIOGRAFICO Y EL SOFTWARE MAS USADO EN LA FACULTAD. EN EL CASO DE LA F.CC. MATEMATICAS, POR EJEMPLO, MAPLE, R STUDIO, MATLAB.</v>
      </c>
      <c r="H960" s="17" t="str">
        <f t="shared" si="180"/>
        <v/>
      </c>
      <c r="I960" s="17" t="str">
        <f t="shared" si="180"/>
        <v/>
      </c>
      <c r="J960" s="17" t="str">
        <f t="shared" si="180"/>
        <v/>
      </c>
      <c r="K960" s="17" t="str">
        <f t="shared" si="180"/>
        <v/>
      </c>
      <c r="L960" s="17" t="str">
        <f t="shared" si="180"/>
        <v/>
      </c>
      <c r="M960" s="17" t="str">
        <f t="shared" si="180"/>
        <v/>
      </c>
      <c r="N960" s="17" t="str">
        <f t="shared" si="180"/>
        <v/>
      </c>
      <c r="O960" s="17" t="str">
        <f t="shared" si="180"/>
        <v/>
      </c>
      <c r="P960" s="17" t="str">
        <f t="shared" si="180"/>
        <v/>
      </c>
      <c r="Q960" s="17" t="str">
        <f t="shared" si="180"/>
        <v/>
      </c>
      <c r="R960" s="17" t="str">
        <f t="shared" si="180"/>
        <v/>
      </c>
      <c r="S960" s="17" t="str">
        <f t="shared" si="180"/>
        <v/>
      </c>
      <c r="T960" s="17" t="str">
        <f t="shared" si="180"/>
        <v/>
      </c>
      <c r="U960" s="17" t="str">
        <f t="shared" si="180"/>
        <v/>
      </c>
      <c r="V960" s="17" t="str">
        <f t="shared" si="180"/>
        <v/>
      </c>
      <c r="W960" s="17" t="str">
        <f t="shared" si="180"/>
        <v/>
      </c>
      <c r="X960" s="17" t="str">
        <f t="shared" si="179"/>
        <v/>
      </c>
      <c r="Y960" s="17" t="str">
        <f t="shared" si="179"/>
        <v/>
      </c>
      <c r="Z960" s="17" t="str">
        <f t="shared" si="179"/>
        <v xml:space="preserve">ORDENADORES PORTATILES IMPRESORAS; </v>
      </c>
      <c r="AA960" s="17" t="str">
        <f t="shared" si="179"/>
        <v/>
      </c>
      <c r="AB960" s="17" t="str">
        <f t="shared" si="179"/>
        <v/>
      </c>
      <c r="AC960" s="17" t="str">
        <f t="shared" si="179"/>
        <v/>
      </c>
      <c r="AD960" s="17" t="str">
        <f t="shared" si="179"/>
        <v/>
      </c>
      <c r="AE960" s="17" t="str">
        <f t="shared" si="179"/>
        <v/>
      </c>
      <c r="AF960" s="17" t="str">
        <f t="shared" si="179"/>
        <v/>
      </c>
      <c r="AG960" s="17" t="str">
        <f t="shared" si="179"/>
        <v/>
      </c>
      <c r="AH960" s="17" t="str">
        <f t="shared" si="179"/>
        <v/>
      </c>
      <c r="AI960" s="17" t="str">
        <f t="shared" si="179"/>
        <v/>
      </c>
      <c r="AJ960" s="17" t="str">
        <f t="shared" si="175"/>
        <v/>
      </c>
      <c r="AK960" s="17" t="str">
        <f t="shared" si="175"/>
        <v/>
      </c>
    </row>
    <row r="961" spans="1:37" ht="51.65" x14ac:dyDescent="0.2">
      <c r="A961" s="70" t="str">
        <f t="shared" si="171"/>
        <v xml:space="preserve">PERSONAL; </v>
      </c>
      <c r="B961" s="228" t="str">
        <f>LEFT(TABLA!BC961,1)</f>
        <v>4</v>
      </c>
      <c r="C961" s="264" t="str">
        <f>TABLA!C961</f>
        <v>Humanidades</v>
      </c>
      <c r="D961" s="264" t="str">
        <f>TABLA!F961</f>
        <v>F. Geografía e Historia</v>
      </c>
      <c r="E961" s="148" t="str">
        <f>TABLA!BD961</f>
        <v>El acceso para personas con movilidad reducida es bastante deficiente ya que no se puede acceder sin ayuda (Geografía e Historia) No hay mesas adaptadas a personas en silla de ruedas en las plantas por lo que dificulta el uso (Geografía e Historia)</v>
      </c>
      <c r="F961" s="148">
        <f>TABLA!BE961</f>
        <v>0</v>
      </c>
      <c r="G961" s="70" t="str">
        <f t="shared" si="172"/>
        <v>EL ACCESO PARA PERSONAS CON MOVILIDAD REDUCIDA ES BASTANTE DEFICIENTE YA QUE NO SE PUEDE ACCEDER SIN AYUDA (GEOGRAFIA E HISTORIA) NO HAY MESAS ADAPTADAS A PERSONAS EN SILLA DE RUEDAS EN LAS PLANTAS POR LO QUE DIFICULTA EL USO (GEOGRAFIA E HISTORIA)</v>
      </c>
      <c r="H961" s="17" t="str">
        <f t="shared" si="180"/>
        <v/>
      </c>
      <c r="I961" s="17" t="str">
        <f t="shared" si="180"/>
        <v/>
      </c>
      <c r="J961" s="17" t="str">
        <f t="shared" si="180"/>
        <v/>
      </c>
      <c r="K961" s="17" t="str">
        <f t="shared" si="180"/>
        <v/>
      </c>
      <c r="L961" s="17" t="str">
        <f t="shared" si="180"/>
        <v/>
      </c>
      <c r="M961" s="17" t="str">
        <f t="shared" si="180"/>
        <v/>
      </c>
      <c r="N961" s="17" t="str">
        <f t="shared" si="180"/>
        <v/>
      </c>
      <c r="O961" s="17" t="str">
        <f t="shared" si="180"/>
        <v/>
      </c>
      <c r="P961" s="17" t="str">
        <f t="shared" si="180"/>
        <v/>
      </c>
      <c r="Q961" s="17" t="str">
        <f t="shared" si="180"/>
        <v/>
      </c>
      <c r="R961" s="17" t="str">
        <f t="shared" si="180"/>
        <v/>
      </c>
      <c r="S961" s="17" t="str">
        <f t="shared" si="180"/>
        <v/>
      </c>
      <c r="T961" s="17" t="str">
        <f t="shared" si="180"/>
        <v/>
      </c>
      <c r="U961" s="17" t="str">
        <f t="shared" si="180"/>
        <v/>
      </c>
      <c r="V961" s="17" t="str">
        <f t="shared" si="180"/>
        <v/>
      </c>
      <c r="W961" s="17" t="str">
        <f t="shared" si="180"/>
        <v/>
      </c>
      <c r="X961" s="17" t="str">
        <f t="shared" si="179"/>
        <v/>
      </c>
      <c r="Y961" s="17" t="str">
        <f t="shared" si="179"/>
        <v/>
      </c>
      <c r="Z961" s="17" t="str">
        <f t="shared" si="179"/>
        <v/>
      </c>
      <c r="AA961" s="17" t="str">
        <f t="shared" si="179"/>
        <v xml:space="preserve">PERSONAL; </v>
      </c>
      <c r="AB961" s="17" t="str">
        <f t="shared" si="179"/>
        <v/>
      </c>
      <c r="AC961" s="17" t="str">
        <f t="shared" si="179"/>
        <v/>
      </c>
      <c r="AD961" s="17" t="str">
        <f t="shared" si="179"/>
        <v/>
      </c>
      <c r="AE961" s="17" t="str">
        <f t="shared" si="179"/>
        <v/>
      </c>
      <c r="AF961" s="17" t="str">
        <f t="shared" si="179"/>
        <v/>
      </c>
      <c r="AG961" s="17" t="str">
        <f t="shared" si="179"/>
        <v/>
      </c>
      <c r="AH961" s="17" t="str">
        <f t="shared" si="179"/>
        <v/>
      </c>
      <c r="AI961" s="17" t="str">
        <f t="shared" si="179"/>
        <v/>
      </c>
      <c r="AJ961" s="17" t="str">
        <f t="shared" si="175"/>
        <v/>
      </c>
      <c r="AK961" s="17" t="str">
        <f t="shared" si="175"/>
        <v/>
      </c>
    </row>
    <row r="962" spans="1:37" x14ac:dyDescent="0.2">
      <c r="A962" s="70" t="str">
        <f t="shared" si="171"/>
        <v/>
      </c>
      <c r="B962" s="228" t="str">
        <f>LEFT(TABLA!BC962,1)</f>
        <v>4</v>
      </c>
      <c r="C962" s="264" t="str">
        <f>TABLA!C962</f>
        <v/>
      </c>
      <c r="D962" s="264">
        <f>TABLA!F962</f>
        <v>0</v>
      </c>
      <c r="E962" s="148">
        <f>TABLA!BD962</f>
        <v>0</v>
      </c>
      <c r="F962" s="148">
        <f>TABLA!BE962</f>
        <v>0</v>
      </c>
      <c r="G962" s="70" t="str">
        <f t="shared" si="172"/>
        <v>0</v>
      </c>
      <c r="H962" s="17" t="str">
        <f t="shared" si="180"/>
        <v/>
      </c>
      <c r="I962" s="17" t="str">
        <f t="shared" si="180"/>
        <v/>
      </c>
      <c r="J962" s="17" t="str">
        <f t="shared" si="180"/>
        <v/>
      </c>
      <c r="K962" s="17" t="str">
        <f t="shared" si="180"/>
        <v/>
      </c>
      <c r="L962" s="17" t="str">
        <f t="shared" si="180"/>
        <v/>
      </c>
      <c r="M962" s="17" t="str">
        <f t="shared" si="180"/>
        <v/>
      </c>
      <c r="N962" s="17" t="str">
        <f t="shared" si="180"/>
        <v/>
      </c>
      <c r="O962" s="17" t="str">
        <f t="shared" si="180"/>
        <v/>
      </c>
      <c r="P962" s="17" t="str">
        <f t="shared" si="180"/>
        <v/>
      </c>
      <c r="Q962" s="17" t="str">
        <f t="shared" si="180"/>
        <v/>
      </c>
      <c r="R962" s="17" t="str">
        <f t="shared" si="180"/>
        <v/>
      </c>
      <c r="S962" s="17" t="str">
        <f t="shared" si="180"/>
        <v/>
      </c>
      <c r="T962" s="17" t="str">
        <f t="shared" si="180"/>
        <v/>
      </c>
      <c r="U962" s="17" t="str">
        <f t="shared" si="180"/>
        <v/>
      </c>
      <c r="V962" s="17" t="str">
        <f t="shared" si="180"/>
        <v/>
      </c>
      <c r="W962" s="17" t="str">
        <f t="shared" si="180"/>
        <v/>
      </c>
      <c r="X962" s="17" t="str">
        <f t="shared" si="179"/>
        <v/>
      </c>
      <c r="Y962" s="17" t="str">
        <f t="shared" si="179"/>
        <v/>
      </c>
      <c r="Z962" s="17" t="str">
        <f t="shared" si="179"/>
        <v/>
      </c>
      <c r="AA962" s="17" t="str">
        <f t="shared" si="179"/>
        <v/>
      </c>
      <c r="AB962" s="17" t="str">
        <f t="shared" si="179"/>
        <v/>
      </c>
      <c r="AC962" s="17" t="str">
        <f t="shared" si="179"/>
        <v/>
      </c>
      <c r="AD962" s="17" t="str">
        <f t="shared" si="179"/>
        <v/>
      </c>
      <c r="AE962" s="17" t="str">
        <f t="shared" si="179"/>
        <v/>
      </c>
      <c r="AF962" s="17" t="str">
        <f t="shared" si="179"/>
        <v/>
      </c>
      <c r="AG962" s="17" t="str">
        <f t="shared" si="179"/>
        <v/>
      </c>
      <c r="AH962" s="17" t="str">
        <f t="shared" si="179"/>
        <v/>
      </c>
      <c r="AI962" s="17" t="str">
        <f t="shared" si="179"/>
        <v/>
      </c>
      <c r="AJ962" s="17" t="str">
        <f t="shared" si="175"/>
        <v/>
      </c>
      <c r="AK962" s="17" t="str">
        <f t="shared" si="175"/>
        <v/>
      </c>
    </row>
    <row r="963" spans="1:37" ht="38.75" hidden="1" x14ac:dyDescent="0.2">
      <c r="A963" s="70" t="str">
        <f t="shared" si="171"/>
        <v/>
      </c>
      <c r="B963" s="228" t="str">
        <f>LEFT(TABLA!BC963,1)</f>
        <v>4</v>
      </c>
      <c r="C963" s="17" t="str">
        <f>TABLA!C963</f>
        <v>Ciencias de la Salud</v>
      </c>
      <c r="D963" s="17" t="str">
        <f>TABLA!F963</f>
        <v>F. Enfermería, Fisioterapia y Podología</v>
      </c>
      <c r="E963" s="262" t="str">
        <f>TABLA!BD963</f>
        <v>Algunos estudiantes no saben que están en una biblioteca. El NO silencio, los comentarios, conversaciones, risas etc impiden que otros estudiantes concentremos nuestros estudios de manera objetiva.</v>
      </c>
      <c r="F963" s="148" t="str">
        <f>TABLA!BE963</f>
        <v>chrislac@ucm.es</v>
      </c>
      <c r="G963" s="70" t="str">
        <f t="shared" si="172"/>
        <v>ALGUNOS ESTUDIANTES NO SABEN QUE ESTAN EN UNA BIBLIOTECA. EL NO SILENCIO, LOS COMENTARIOS, CONVERSACIONES, RISAS ETC IMPIDEN QUE OTROS ESTUDIANTES CONCENTREMOS NUESTROS ESTUDIOS DE MANERA OBJETIVA.</v>
      </c>
      <c r="H963" s="17" t="str">
        <f t="shared" si="180"/>
        <v/>
      </c>
      <c r="I963" s="17" t="str">
        <f t="shared" si="180"/>
        <v/>
      </c>
      <c r="J963" s="17" t="str">
        <f t="shared" si="180"/>
        <v/>
      </c>
      <c r="K963" s="17" t="str">
        <f t="shared" si="180"/>
        <v/>
      </c>
      <c r="L963" s="17" t="str">
        <f t="shared" si="180"/>
        <v/>
      </c>
      <c r="M963" s="17" t="str">
        <f t="shared" si="180"/>
        <v/>
      </c>
      <c r="N963" s="17" t="str">
        <f t="shared" si="180"/>
        <v/>
      </c>
      <c r="O963" s="17" t="str">
        <f t="shared" si="180"/>
        <v/>
      </c>
      <c r="P963" s="17" t="str">
        <f t="shared" si="180"/>
        <v/>
      </c>
      <c r="Q963" s="17" t="str">
        <f t="shared" si="180"/>
        <v/>
      </c>
      <c r="R963" s="17" t="str">
        <f t="shared" si="180"/>
        <v/>
      </c>
      <c r="S963" s="17" t="str">
        <f t="shared" si="180"/>
        <v/>
      </c>
      <c r="T963" s="17" t="str">
        <f t="shared" si="180"/>
        <v/>
      </c>
      <c r="U963" s="17" t="str">
        <f t="shared" si="180"/>
        <v/>
      </c>
      <c r="V963" s="17" t="str">
        <f t="shared" si="180"/>
        <v/>
      </c>
      <c r="W963" s="17" t="str">
        <f t="shared" si="180"/>
        <v/>
      </c>
      <c r="X963" s="17" t="str">
        <f t="shared" si="179"/>
        <v/>
      </c>
      <c r="Y963" s="17" t="str">
        <f t="shared" si="179"/>
        <v/>
      </c>
      <c r="Z963" s="17" t="str">
        <f t="shared" si="179"/>
        <v/>
      </c>
      <c r="AA963" s="17" t="str">
        <f t="shared" si="179"/>
        <v/>
      </c>
      <c r="AB963" s="17" t="str">
        <f t="shared" si="179"/>
        <v/>
      </c>
      <c r="AC963" s="17" t="str">
        <f t="shared" si="179"/>
        <v/>
      </c>
      <c r="AD963" s="17" t="str">
        <f t="shared" si="179"/>
        <v/>
      </c>
      <c r="AE963" s="17" t="str">
        <f t="shared" si="179"/>
        <v/>
      </c>
      <c r="AF963" s="17" t="str">
        <f t="shared" si="179"/>
        <v/>
      </c>
      <c r="AG963" s="17" t="str">
        <f t="shared" si="179"/>
        <v/>
      </c>
      <c r="AH963" s="17" t="str">
        <f t="shared" si="179"/>
        <v/>
      </c>
      <c r="AI963" s="17" t="str">
        <f t="shared" si="179"/>
        <v/>
      </c>
      <c r="AJ963" s="17" t="str">
        <f t="shared" si="175"/>
        <v/>
      </c>
      <c r="AK963" s="17" t="str">
        <f t="shared" si="175"/>
        <v/>
      </c>
    </row>
    <row r="964" spans="1:37" hidden="1" x14ac:dyDescent="0.2">
      <c r="A964" s="70" t="str">
        <f t="shared" si="171"/>
        <v/>
      </c>
      <c r="B964" s="228" t="str">
        <f>LEFT(TABLA!BC964,1)</f>
        <v>4</v>
      </c>
      <c r="C964" s="17" t="str">
        <f>TABLA!C964</f>
        <v>Humanidades</v>
      </c>
      <c r="D964" s="17" t="str">
        <f>TABLA!F964</f>
        <v>F. Filología</v>
      </c>
      <c r="E964" s="148">
        <f>TABLA!BD964</f>
        <v>0</v>
      </c>
      <c r="F964" s="148">
        <f>TABLA!BE964</f>
        <v>0</v>
      </c>
      <c r="G964" s="70" t="str">
        <f t="shared" si="172"/>
        <v>0</v>
      </c>
      <c r="H964" s="17" t="str">
        <f t="shared" si="180"/>
        <v/>
      </c>
      <c r="I964" s="17" t="str">
        <f t="shared" si="180"/>
        <v/>
      </c>
      <c r="J964" s="17" t="str">
        <f t="shared" si="180"/>
        <v/>
      </c>
      <c r="K964" s="17" t="str">
        <f t="shared" si="180"/>
        <v/>
      </c>
      <c r="L964" s="17" t="str">
        <f t="shared" si="180"/>
        <v/>
      </c>
      <c r="M964" s="17" t="str">
        <f t="shared" si="180"/>
        <v/>
      </c>
      <c r="N964" s="17" t="str">
        <f t="shared" si="180"/>
        <v/>
      </c>
      <c r="O964" s="17" t="str">
        <f t="shared" si="180"/>
        <v/>
      </c>
      <c r="P964" s="17" t="str">
        <f t="shared" si="180"/>
        <v/>
      </c>
      <c r="Q964" s="17" t="str">
        <f t="shared" si="180"/>
        <v/>
      </c>
      <c r="R964" s="17" t="str">
        <f t="shared" si="180"/>
        <v/>
      </c>
      <c r="S964" s="17" t="str">
        <f t="shared" si="180"/>
        <v/>
      </c>
      <c r="T964" s="17" t="str">
        <f t="shared" si="180"/>
        <v/>
      </c>
      <c r="U964" s="17" t="str">
        <f t="shared" si="180"/>
        <v/>
      </c>
      <c r="V964" s="17" t="str">
        <f t="shared" si="180"/>
        <v/>
      </c>
      <c r="W964" s="17" t="str">
        <f t="shared" si="180"/>
        <v/>
      </c>
      <c r="X964" s="17" t="str">
        <f t="shared" si="179"/>
        <v/>
      </c>
      <c r="Y964" s="17" t="str">
        <f t="shared" si="179"/>
        <v/>
      </c>
      <c r="Z964" s="17" t="str">
        <f t="shared" si="179"/>
        <v/>
      </c>
      <c r="AA964" s="17" t="str">
        <f t="shared" si="179"/>
        <v/>
      </c>
      <c r="AB964" s="17" t="str">
        <f t="shared" si="179"/>
        <v/>
      </c>
      <c r="AC964" s="17" t="str">
        <f t="shared" si="179"/>
        <v/>
      </c>
      <c r="AD964" s="17" t="str">
        <f t="shared" si="179"/>
        <v/>
      </c>
      <c r="AE964" s="17" t="str">
        <f t="shared" si="179"/>
        <v/>
      </c>
      <c r="AF964" s="17" t="str">
        <f t="shared" si="179"/>
        <v/>
      </c>
      <c r="AG964" s="17" t="str">
        <f t="shared" si="179"/>
        <v/>
      </c>
      <c r="AH964" s="17" t="str">
        <f t="shared" si="179"/>
        <v/>
      </c>
      <c r="AI964" s="17" t="str">
        <f t="shared" si="179"/>
        <v/>
      </c>
      <c r="AJ964" s="17" t="str">
        <f t="shared" si="175"/>
        <v/>
      </c>
      <c r="AK964" s="17" t="str">
        <f t="shared" si="175"/>
        <v/>
      </c>
    </row>
    <row r="965" spans="1:37" hidden="1" x14ac:dyDescent="0.2">
      <c r="A965" s="70" t="str">
        <f t="shared" ref="A965:A1028" si="181">CONCATENATE(H965,,I965,J965,K965,L965,M965,N965,O965,P965,Q965,R965,S965,T965,U965,V965,W965,X965,Y965,Z965,AA965,AB965,AC965,AD965,AE965,AF965,AG965,AH965,AI965,AJ965,AK965)</f>
        <v/>
      </c>
      <c r="B965" s="228" t="str">
        <f>LEFT(TABLA!BC965,1)</f>
        <v>4</v>
      </c>
      <c r="C965" s="17" t="str">
        <f>TABLA!C965</f>
        <v/>
      </c>
      <c r="D965" s="17" t="str">
        <f>TABLA!F965</f>
        <v>Otro</v>
      </c>
      <c r="E965" s="148">
        <f>TABLA!BD965</f>
        <v>0</v>
      </c>
      <c r="F965" s="148">
        <f>TABLA!BE965</f>
        <v>0</v>
      </c>
      <c r="G965" s="70" t="str">
        <f t="shared" ref="G965:G1028" si="182">SUBSTITUTE(SUBSTITUTE(SUBSTITUTE(SUBSTITUTE(SUBSTITUTE(UPPER(E965),"Á","A"),"É","E"),"Í","I"),"Ó","O"),"Ú","U")</f>
        <v>0</v>
      </c>
      <c r="H965" s="17" t="str">
        <f t="shared" si="180"/>
        <v/>
      </c>
      <c r="I965" s="17" t="str">
        <f t="shared" si="180"/>
        <v/>
      </c>
      <c r="J965" s="17" t="str">
        <f t="shared" si="180"/>
        <v/>
      </c>
      <c r="K965" s="17" t="str">
        <f t="shared" si="180"/>
        <v/>
      </c>
      <c r="L965" s="17" t="str">
        <f t="shared" si="180"/>
        <v/>
      </c>
      <c r="M965" s="17" t="str">
        <f t="shared" si="180"/>
        <v/>
      </c>
      <c r="N965" s="17" t="str">
        <f t="shared" si="180"/>
        <v/>
      </c>
      <c r="O965" s="17" t="str">
        <f t="shared" si="180"/>
        <v/>
      </c>
      <c r="P965" s="17" t="str">
        <f t="shared" si="180"/>
        <v/>
      </c>
      <c r="Q965" s="17" t="str">
        <f t="shared" si="180"/>
        <v/>
      </c>
      <c r="R965" s="17" t="str">
        <f t="shared" si="180"/>
        <v/>
      </c>
      <c r="S965" s="17" t="str">
        <f t="shared" si="180"/>
        <v/>
      </c>
      <c r="T965" s="17" t="str">
        <f t="shared" si="180"/>
        <v/>
      </c>
      <c r="U965" s="17" t="str">
        <f t="shared" si="180"/>
        <v/>
      </c>
      <c r="V965" s="17" t="str">
        <f t="shared" si="180"/>
        <v/>
      </c>
      <c r="W965" s="17" t="str">
        <f t="shared" si="180"/>
        <v/>
      </c>
      <c r="X965" s="17" t="str">
        <f t="shared" si="179"/>
        <v/>
      </c>
      <c r="Y965" s="17" t="str">
        <f t="shared" si="179"/>
        <v/>
      </c>
      <c r="Z965" s="17" t="str">
        <f t="shared" si="179"/>
        <v/>
      </c>
      <c r="AA965" s="17" t="str">
        <f t="shared" si="179"/>
        <v/>
      </c>
      <c r="AB965" s="17" t="str">
        <f t="shared" si="179"/>
        <v/>
      </c>
      <c r="AC965" s="17" t="str">
        <f t="shared" si="179"/>
        <v/>
      </c>
      <c r="AD965" s="17" t="str">
        <f t="shared" si="179"/>
        <v/>
      </c>
      <c r="AE965" s="17" t="str">
        <f t="shared" si="179"/>
        <v/>
      </c>
      <c r="AF965" s="17" t="str">
        <f t="shared" si="179"/>
        <v/>
      </c>
      <c r="AG965" s="17" t="str">
        <f t="shared" si="179"/>
        <v/>
      </c>
      <c r="AH965" s="17" t="str">
        <f t="shared" si="179"/>
        <v/>
      </c>
      <c r="AI965" s="17" t="str">
        <f t="shared" si="179"/>
        <v/>
      </c>
      <c r="AJ965" s="17" t="str">
        <f t="shared" si="175"/>
        <v/>
      </c>
      <c r="AK965" s="17" t="str">
        <f t="shared" si="175"/>
        <v/>
      </c>
    </row>
    <row r="966" spans="1:37" ht="90.35" x14ac:dyDescent="0.2">
      <c r="A966" s="70" t="str">
        <f t="shared" si="181"/>
        <v xml:space="preserve">EXÁMENES; HORARIO; </v>
      </c>
      <c r="B966" s="228" t="str">
        <f>LEFT(TABLA!BC966,1)</f>
        <v>5</v>
      </c>
      <c r="C966" s="264" t="str">
        <f>TABLA!C966</f>
        <v>Humanidades</v>
      </c>
      <c r="D966" s="264" t="str">
        <f>TABLA!F966</f>
        <v>F. Educación - Centro de Formación del Profesorado</v>
      </c>
      <c r="E966" s="148" t="str">
        <f>TABLA!BD966</f>
        <v>Estoy completamente agradecida por poder tener la biblioteca de Educación para poder ir a estudiar y hacer trabajos ya que en mi piso de estudiantes no tengo las condiciones idóneas. La única propuesta de mejora, es ampliar el horario, especialmente en los meses de exámenes y entregar. Y en el día a día, veo que a las 21h aun somos bastantes los que seguimos en la bilioteca estudiando, por lo que igual también se podría ampliar la hora de cierre.</v>
      </c>
      <c r="F966" s="148">
        <f>TABLA!BE966</f>
        <v>0</v>
      </c>
      <c r="G966" s="70" t="str">
        <f t="shared" si="182"/>
        <v>ESTOY COMPLETAMENTE AGRADECIDA POR PODER TENER LA BIBLIOTECA DE EDUCACION PARA PODER IR A ESTUDIAR Y HACER TRABAJOS YA QUE EN MI PISO DE ESTUDIANTES NO TENGO LAS CONDICIONES IDONEAS. LA UNICA PROPUESTA DE MEJORA, ES AMPLIAR EL HORARIO, ESPECIALMENTE EN LOS MESES DE EXAMENES Y ENTREGAR. Y EN EL DIA A DIA, VEO QUE A LAS 21H AUN SOMOS BASTANTES LOS QUE SEGUIMOS EN LA BILIOTECA ESTUDIANDO, POR LO QUE IGUAL TAMBIEN SE PODRIA AMPLIAR LA HORA DE CIERRE.</v>
      </c>
      <c r="H966" s="17" t="str">
        <f t="shared" si="180"/>
        <v/>
      </c>
      <c r="I966" s="17" t="str">
        <f t="shared" si="180"/>
        <v/>
      </c>
      <c r="J966" s="17" t="str">
        <f t="shared" si="180"/>
        <v/>
      </c>
      <c r="K966" s="17" t="str">
        <f t="shared" si="180"/>
        <v/>
      </c>
      <c r="L966" s="17" t="str">
        <f t="shared" si="180"/>
        <v/>
      </c>
      <c r="M966" s="17" t="str">
        <f t="shared" si="180"/>
        <v/>
      </c>
      <c r="N966" s="17" t="str">
        <f t="shared" si="180"/>
        <v/>
      </c>
      <c r="O966" s="17" t="str">
        <f t="shared" si="180"/>
        <v/>
      </c>
      <c r="P966" s="17" t="str">
        <f t="shared" si="180"/>
        <v/>
      </c>
      <c r="Q966" s="17" t="str">
        <f t="shared" si="180"/>
        <v xml:space="preserve">EXÁMENES; </v>
      </c>
      <c r="R966" s="17" t="str">
        <f t="shared" si="180"/>
        <v/>
      </c>
      <c r="S966" s="17" t="str">
        <f t="shared" si="180"/>
        <v xml:space="preserve">HORARIO; </v>
      </c>
      <c r="T966" s="17" t="str">
        <f t="shared" si="180"/>
        <v/>
      </c>
      <c r="U966" s="17" t="str">
        <f t="shared" si="180"/>
        <v/>
      </c>
      <c r="V966" s="17" t="str">
        <f t="shared" si="180"/>
        <v/>
      </c>
      <c r="W966" s="17" t="str">
        <f t="shared" si="180"/>
        <v/>
      </c>
      <c r="X966" s="17" t="str">
        <f t="shared" si="179"/>
        <v/>
      </c>
      <c r="Y966" s="17" t="str">
        <f t="shared" si="179"/>
        <v/>
      </c>
      <c r="Z966" s="17" t="str">
        <f t="shared" si="179"/>
        <v/>
      </c>
      <c r="AA966" s="17" t="str">
        <f t="shared" si="179"/>
        <v/>
      </c>
      <c r="AB966" s="17" t="str">
        <f t="shared" si="179"/>
        <v/>
      </c>
      <c r="AC966" s="17" t="str">
        <f t="shared" ref="X966:AI985" si="183">IFERROR((IF(FIND(AC$2,$G966,1)&gt;0,AC$3)),"")</f>
        <v/>
      </c>
      <c r="AD966" s="17" t="str">
        <f t="shared" si="183"/>
        <v/>
      </c>
      <c r="AE966" s="17" t="str">
        <f t="shared" si="183"/>
        <v/>
      </c>
      <c r="AF966" s="17" t="str">
        <f t="shared" si="183"/>
        <v/>
      </c>
      <c r="AG966" s="17" t="str">
        <f t="shared" si="183"/>
        <v/>
      </c>
      <c r="AH966" s="17" t="str">
        <f t="shared" si="183"/>
        <v/>
      </c>
      <c r="AI966" s="17" t="str">
        <f t="shared" si="183"/>
        <v/>
      </c>
      <c r="AJ966" s="17" t="str">
        <f t="shared" si="175"/>
        <v/>
      </c>
      <c r="AK966" s="17" t="str">
        <f t="shared" si="175"/>
        <v/>
      </c>
    </row>
    <row r="967" spans="1:37" x14ac:dyDescent="0.2">
      <c r="A967" s="70" t="str">
        <f t="shared" si="181"/>
        <v/>
      </c>
      <c r="B967" s="228" t="str">
        <f>LEFT(TABLA!BC967,1)</f>
        <v>4</v>
      </c>
      <c r="C967" s="264" t="str">
        <f>TABLA!C967</f>
        <v>Humanidades</v>
      </c>
      <c r="D967" s="264" t="str">
        <f>TABLA!F967</f>
        <v>F. Bellas Artes</v>
      </c>
      <c r="E967" s="148">
        <f>TABLA!BD967</f>
        <v>0</v>
      </c>
      <c r="F967" s="148">
        <f>TABLA!BE967</f>
        <v>0</v>
      </c>
      <c r="G967" s="70" t="str">
        <f t="shared" si="182"/>
        <v>0</v>
      </c>
      <c r="H967" s="17" t="str">
        <f t="shared" ref="H967:W982" si="184">IFERROR((IF(FIND(H$2,$G967,1)&gt;0,H$3)),"")</f>
        <v/>
      </c>
      <c r="I967" s="17" t="str">
        <f t="shared" si="184"/>
        <v/>
      </c>
      <c r="J967" s="17" t="str">
        <f t="shared" si="184"/>
        <v/>
      </c>
      <c r="K967" s="17" t="str">
        <f t="shared" si="184"/>
        <v/>
      </c>
      <c r="L967" s="17" t="str">
        <f t="shared" si="184"/>
        <v/>
      </c>
      <c r="M967" s="17" t="str">
        <f t="shared" si="184"/>
        <v/>
      </c>
      <c r="N967" s="17" t="str">
        <f t="shared" si="184"/>
        <v/>
      </c>
      <c r="O967" s="17" t="str">
        <f t="shared" si="184"/>
        <v/>
      </c>
      <c r="P967" s="17" t="str">
        <f t="shared" si="184"/>
        <v/>
      </c>
      <c r="Q967" s="17" t="str">
        <f t="shared" si="184"/>
        <v/>
      </c>
      <c r="R967" s="17" t="str">
        <f t="shared" si="184"/>
        <v/>
      </c>
      <c r="S967" s="17" t="str">
        <f t="shared" si="184"/>
        <v/>
      </c>
      <c r="T967" s="17" t="str">
        <f t="shared" si="184"/>
        <v/>
      </c>
      <c r="U967" s="17" t="str">
        <f t="shared" si="184"/>
        <v/>
      </c>
      <c r="V967" s="17" t="str">
        <f t="shared" si="184"/>
        <v/>
      </c>
      <c r="W967" s="17" t="str">
        <f t="shared" si="184"/>
        <v/>
      </c>
      <c r="X967" s="17" t="str">
        <f t="shared" si="183"/>
        <v/>
      </c>
      <c r="Y967" s="17" t="str">
        <f t="shared" si="183"/>
        <v/>
      </c>
      <c r="Z967" s="17" t="str">
        <f t="shared" si="183"/>
        <v/>
      </c>
      <c r="AA967" s="17" t="str">
        <f t="shared" si="183"/>
        <v/>
      </c>
      <c r="AB967" s="17" t="str">
        <f t="shared" si="183"/>
        <v/>
      </c>
      <c r="AC967" s="17" t="str">
        <f t="shared" si="183"/>
        <v/>
      </c>
      <c r="AD967" s="17" t="str">
        <f t="shared" si="183"/>
        <v/>
      </c>
      <c r="AE967" s="17" t="str">
        <f t="shared" si="183"/>
        <v/>
      </c>
      <c r="AF967" s="17" t="str">
        <f t="shared" si="183"/>
        <v/>
      </c>
      <c r="AG967" s="17" t="str">
        <f t="shared" si="183"/>
        <v/>
      </c>
      <c r="AH967" s="17" t="str">
        <f t="shared" si="183"/>
        <v/>
      </c>
      <c r="AI967" s="17" t="str">
        <f t="shared" si="183"/>
        <v/>
      </c>
      <c r="AJ967" s="17" t="str">
        <f t="shared" si="175"/>
        <v/>
      </c>
      <c r="AK967" s="17" t="str">
        <f t="shared" si="175"/>
        <v/>
      </c>
    </row>
    <row r="968" spans="1:37" hidden="1" x14ac:dyDescent="0.2">
      <c r="A968" s="70" t="str">
        <f t="shared" si="181"/>
        <v/>
      </c>
      <c r="B968" s="228" t="str">
        <f>LEFT(TABLA!BC968,1)</f>
        <v>4</v>
      </c>
      <c r="C968" s="17" t="str">
        <f>TABLA!C968</f>
        <v>Ciencias Sociales</v>
      </c>
      <c r="D968" s="17" t="str">
        <f>TABLA!F968</f>
        <v>F. Derecho</v>
      </c>
      <c r="E968" s="262">
        <f>TABLA!BD968</f>
        <v>0</v>
      </c>
      <c r="F968" s="148">
        <f>TABLA!BE968</f>
        <v>0</v>
      </c>
      <c r="G968" s="70" t="str">
        <f t="shared" si="182"/>
        <v>0</v>
      </c>
      <c r="H968" s="17" t="str">
        <f t="shared" si="184"/>
        <v/>
      </c>
      <c r="I968" s="17" t="str">
        <f t="shared" si="184"/>
        <v/>
      </c>
      <c r="J968" s="17" t="str">
        <f t="shared" si="184"/>
        <v/>
      </c>
      <c r="K968" s="17" t="str">
        <f t="shared" si="184"/>
        <v/>
      </c>
      <c r="L968" s="17" t="str">
        <f t="shared" si="184"/>
        <v/>
      </c>
      <c r="M968" s="17" t="str">
        <f t="shared" si="184"/>
        <v/>
      </c>
      <c r="N968" s="17" t="str">
        <f t="shared" si="184"/>
        <v/>
      </c>
      <c r="O968" s="17" t="str">
        <f t="shared" si="184"/>
        <v/>
      </c>
      <c r="P968" s="17" t="str">
        <f t="shared" si="184"/>
        <v/>
      </c>
      <c r="Q968" s="17" t="str">
        <f t="shared" si="184"/>
        <v/>
      </c>
      <c r="R968" s="17" t="str">
        <f t="shared" si="184"/>
        <v/>
      </c>
      <c r="S968" s="17" t="str">
        <f t="shared" si="184"/>
        <v/>
      </c>
      <c r="T968" s="17" t="str">
        <f t="shared" si="184"/>
        <v/>
      </c>
      <c r="U968" s="17" t="str">
        <f t="shared" si="184"/>
        <v/>
      </c>
      <c r="V968" s="17" t="str">
        <f t="shared" si="184"/>
        <v/>
      </c>
      <c r="W968" s="17" t="str">
        <f t="shared" si="184"/>
        <v/>
      </c>
      <c r="X968" s="17" t="str">
        <f t="shared" si="183"/>
        <v/>
      </c>
      <c r="Y968" s="17" t="str">
        <f t="shared" si="183"/>
        <v/>
      </c>
      <c r="Z968" s="17" t="str">
        <f t="shared" si="183"/>
        <v/>
      </c>
      <c r="AA968" s="17" t="str">
        <f t="shared" si="183"/>
        <v/>
      </c>
      <c r="AB968" s="17" t="str">
        <f t="shared" si="183"/>
        <v/>
      </c>
      <c r="AC968" s="17" t="str">
        <f t="shared" si="183"/>
        <v/>
      </c>
      <c r="AD968" s="17" t="str">
        <f t="shared" si="183"/>
        <v/>
      </c>
      <c r="AE968" s="17" t="str">
        <f t="shared" si="183"/>
        <v/>
      </c>
      <c r="AF968" s="17" t="str">
        <f t="shared" si="183"/>
        <v/>
      </c>
      <c r="AG968" s="17" t="str">
        <f t="shared" si="183"/>
        <v/>
      </c>
      <c r="AH968" s="17" t="str">
        <f t="shared" si="183"/>
        <v/>
      </c>
      <c r="AI968" s="17" t="str">
        <f t="shared" si="183"/>
        <v/>
      </c>
      <c r="AJ968" s="17" t="str">
        <f t="shared" si="175"/>
        <v/>
      </c>
      <c r="AK968" s="17" t="str">
        <f t="shared" si="175"/>
        <v/>
      </c>
    </row>
    <row r="969" spans="1:37" ht="64.55" x14ac:dyDescent="0.2">
      <c r="A969" s="70" t="str">
        <f t="shared" si="181"/>
        <v xml:space="preserve">ESPACIOS; HORARIO; PERSONAL; SILENCIO RUIDO; </v>
      </c>
      <c r="B969" s="228" t="str">
        <f>LEFT(TABLA!BC969,1)</f>
        <v>2</v>
      </c>
      <c r="C969" s="264" t="str">
        <f>TABLA!C969</f>
        <v>Ciencias Sociales</v>
      </c>
      <c r="D969" s="264" t="str">
        <f>TABLA!F969</f>
        <v>F. Ciencias de la Información</v>
      </c>
      <c r="E969" s="148" t="str">
        <f>TABLA!BD969</f>
        <v>En la biblioteca de ciencias de la información se hace mucho ruido, y no solo de los alumnos, sino que en horario de uso se llevan a cabo actividades como taladrar o colocar estanterías de metal haciendo excesivo ruido, al lado de los alumnos. Ya me ha pasado varias veces en épocas de examen. Además de que el personal también hace ruido a veces.</v>
      </c>
      <c r="F969" s="148">
        <f>TABLA!BE969</f>
        <v>0</v>
      </c>
      <c r="G969" s="70" t="str">
        <f t="shared" si="182"/>
        <v>EN LA BIBLIOTECA DE CIENCIAS DE LA INFORMACION SE HACE MUCHO RUIDO, Y NO SOLO DE LOS ALUMNOS, SINO QUE EN HORARIO DE USO SE LLEVAN A CABO ACTIVIDADES COMO TALADRAR O COLOCAR ESTANTERIAS DE METAL HACIENDO EXCESIVO RUIDO, AL LADO DE LOS ALUMNOS. YA ME HA PASADO VARIAS VECES EN EPOCAS DE EXAMEN. ADEMAS DE QUE EL PERSONAL TAMBIEN HACE RUIDO A VECES.</v>
      </c>
      <c r="H969" s="17" t="str">
        <f t="shared" si="184"/>
        <v/>
      </c>
      <c r="I969" s="17" t="str">
        <f t="shared" si="184"/>
        <v/>
      </c>
      <c r="J969" s="17" t="str">
        <f t="shared" si="184"/>
        <v/>
      </c>
      <c r="K969" s="17" t="str">
        <f t="shared" si="184"/>
        <v/>
      </c>
      <c r="L969" s="17" t="str">
        <f t="shared" si="184"/>
        <v/>
      </c>
      <c r="M969" s="17" t="str">
        <f t="shared" si="184"/>
        <v/>
      </c>
      <c r="N969" s="17" t="str">
        <f t="shared" si="184"/>
        <v/>
      </c>
      <c r="O969" s="17" t="str">
        <f t="shared" si="184"/>
        <v/>
      </c>
      <c r="P969" s="17" t="str">
        <f t="shared" si="184"/>
        <v xml:space="preserve">ESPACIOS; </v>
      </c>
      <c r="Q969" s="17" t="str">
        <f t="shared" si="184"/>
        <v/>
      </c>
      <c r="R969" s="17" t="str">
        <f t="shared" si="184"/>
        <v/>
      </c>
      <c r="S969" s="17" t="str">
        <f t="shared" si="184"/>
        <v xml:space="preserve">HORARIO; </v>
      </c>
      <c r="T969" s="17" t="str">
        <f t="shared" si="184"/>
        <v/>
      </c>
      <c r="U969" s="17" t="str">
        <f t="shared" si="184"/>
        <v/>
      </c>
      <c r="V969" s="17" t="str">
        <f t="shared" si="184"/>
        <v/>
      </c>
      <c r="W969" s="17" t="str">
        <f t="shared" si="184"/>
        <v/>
      </c>
      <c r="X969" s="17" t="str">
        <f t="shared" si="183"/>
        <v/>
      </c>
      <c r="Y969" s="17" t="str">
        <f t="shared" si="183"/>
        <v/>
      </c>
      <c r="Z969" s="17" t="str">
        <f t="shared" si="183"/>
        <v/>
      </c>
      <c r="AA969" s="17" t="str">
        <f t="shared" si="183"/>
        <v xml:space="preserve">PERSONAL; </v>
      </c>
      <c r="AB969" s="17" t="str">
        <f t="shared" si="183"/>
        <v/>
      </c>
      <c r="AC969" s="17" t="str">
        <f t="shared" si="183"/>
        <v/>
      </c>
      <c r="AD969" s="17" t="str">
        <f t="shared" si="183"/>
        <v/>
      </c>
      <c r="AE969" s="17" t="str">
        <f t="shared" si="183"/>
        <v/>
      </c>
      <c r="AF969" s="17" t="str">
        <f t="shared" si="183"/>
        <v/>
      </c>
      <c r="AG969" s="17" t="str">
        <f t="shared" si="183"/>
        <v xml:space="preserve">SILENCIO RUIDO; </v>
      </c>
      <c r="AH969" s="17" t="str">
        <f t="shared" si="183"/>
        <v/>
      </c>
      <c r="AI969" s="17" t="str">
        <f t="shared" si="183"/>
        <v/>
      </c>
      <c r="AJ969" s="17" t="str">
        <f t="shared" si="175"/>
        <v/>
      </c>
      <c r="AK969" s="17" t="str">
        <f t="shared" si="175"/>
        <v/>
      </c>
    </row>
    <row r="970" spans="1:37" hidden="1" x14ac:dyDescent="0.2">
      <c r="A970" s="70" t="str">
        <f t="shared" si="181"/>
        <v/>
      </c>
      <c r="B970" s="228" t="str">
        <f>LEFT(TABLA!BC970,1)</f>
        <v>3</v>
      </c>
      <c r="C970" s="17" t="str">
        <f>TABLA!C970</f>
        <v>Ciencias Experimentales</v>
      </c>
      <c r="D970" s="17" t="str">
        <f>TABLA!F970</f>
        <v>F. Ciencias Químicas</v>
      </c>
      <c r="E970" s="262">
        <f>TABLA!BD970</f>
        <v>0</v>
      </c>
      <c r="F970" s="148">
        <f>TABLA!BE970</f>
        <v>0</v>
      </c>
      <c r="G970" s="70" t="str">
        <f t="shared" si="182"/>
        <v>0</v>
      </c>
      <c r="H970" s="17" t="str">
        <f t="shared" si="184"/>
        <v/>
      </c>
      <c r="I970" s="17" t="str">
        <f t="shared" si="184"/>
        <v/>
      </c>
      <c r="J970" s="17" t="str">
        <f t="shared" si="184"/>
        <v/>
      </c>
      <c r="K970" s="17" t="str">
        <f t="shared" si="184"/>
        <v/>
      </c>
      <c r="L970" s="17" t="str">
        <f t="shared" si="184"/>
        <v/>
      </c>
      <c r="M970" s="17" t="str">
        <f t="shared" si="184"/>
        <v/>
      </c>
      <c r="N970" s="17" t="str">
        <f t="shared" si="184"/>
        <v/>
      </c>
      <c r="O970" s="17" t="str">
        <f t="shared" si="184"/>
        <v/>
      </c>
      <c r="P970" s="17" t="str">
        <f t="shared" si="184"/>
        <v/>
      </c>
      <c r="Q970" s="17" t="str">
        <f t="shared" si="184"/>
        <v/>
      </c>
      <c r="R970" s="17" t="str">
        <f t="shared" si="184"/>
        <v/>
      </c>
      <c r="S970" s="17" t="str">
        <f t="shared" si="184"/>
        <v/>
      </c>
      <c r="T970" s="17" t="str">
        <f t="shared" si="184"/>
        <v/>
      </c>
      <c r="U970" s="17" t="str">
        <f t="shared" si="184"/>
        <v/>
      </c>
      <c r="V970" s="17" t="str">
        <f t="shared" si="184"/>
        <v/>
      </c>
      <c r="W970" s="17" t="str">
        <f t="shared" si="184"/>
        <v/>
      </c>
      <c r="X970" s="17" t="str">
        <f t="shared" si="183"/>
        <v/>
      </c>
      <c r="Y970" s="17" t="str">
        <f t="shared" si="183"/>
        <v/>
      </c>
      <c r="Z970" s="17" t="str">
        <f t="shared" si="183"/>
        <v/>
      </c>
      <c r="AA970" s="17" t="str">
        <f t="shared" si="183"/>
        <v/>
      </c>
      <c r="AB970" s="17" t="str">
        <f t="shared" si="183"/>
        <v/>
      </c>
      <c r="AC970" s="17" t="str">
        <f t="shared" si="183"/>
        <v/>
      </c>
      <c r="AD970" s="17" t="str">
        <f t="shared" si="183"/>
        <v/>
      </c>
      <c r="AE970" s="17" t="str">
        <f t="shared" si="183"/>
        <v/>
      </c>
      <c r="AF970" s="17" t="str">
        <f t="shared" si="183"/>
        <v/>
      </c>
      <c r="AG970" s="17" t="str">
        <f t="shared" si="183"/>
        <v/>
      </c>
      <c r="AH970" s="17" t="str">
        <f t="shared" si="183"/>
        <v/>
      </c>
      <c r="AI970" s="17" t="str">
        <f t="shared" si="183"/>
        <v/>
      </c>
      <c r="AJ970" s="17" t="str">
        <f t="shared" si="175"/>
        <v/>
      </c>
      <c r="AK970" s="17" t="str">
        <f t="shared" si="175"/>
        <v/>
      </c>
    </row>
    <row r="971" spans="1:37" hidden="1" x14ac:dyDescent="0.2">
      <c r="A971" s="70" t="str">
        <f t="shared" si="181"/>
        <v/>
      </c>
      <c r="B971" s="228" t="str">
        <f>LEFT(TABLA!BC971,1)</f>
        <v>5</v>
      </c>
      <c r="C971" s="17" t="str">
        <f>TABLA!C971</f>
        <v>Ciencias Sociales</v>
      </c>
      <c r="D971" s="17" t="str">
        <f>TABLA!F971</f>
        <v>F. Ciencias Políticas y Sociología</v>
      </c>
      <c r="E971" s="148">
        <f>TABLA!BD971</f>
        <v>0</v>
      </c>
      <c r="F971" s="148">
        <f>TABLA!BE971</f>
        <v>0</v>
      </c>
      <c r="G971" s="70" t="str">
        <f t="shared" si="182"/>
        <v>0</v>
      </c>
      <c r="H971" s="17" t="str">
        <f t="shared" si="184"/>
        <v/>
      </c>
      <c r="I971" s="17" t="str">
        <f t="shared" si="184"/>
        <v/>
      </c>
      <c r="J971" s="17" t="str">
        <f t="shared" si="184"/>
        <v/>
      </c>
      <c r="K971" s="17" t="str">
        <f t="shared" si="184"/>
        <v/>
      </c>
      <c r="L971" s="17" t="str">
        <f t="shared" si="184"/>
        <v/>
      </c>
      <c r="M971" s="17" t="str">
        <f t="shared" si="184"/>
        <v/>
      </c>
      <c r="N971" s="17" t="str">
        <f t="shared" si="184"/>
        <v/>
      </c>
      <c r="O971" s="17" t="str">
        <f t="shared" si="184"/>
        <v/>
      </c>
      <c r="P971" s="17" t="str">
        <f t="shared" si="184"/>
        <v/>
      </c>
      <c r="Q971" s="17" t="str">
        <f t="shared" si="184"/>
        <v/>
      </c>
      <c r="R971" s="17" t="str">
        <f t="shared" si="184"/>
        <v/>
      </c>
      <c r="S971" s="17" t="str">
        <f t="shared" si="184"/>
        <v/>
      </c>
      <c r="T971" s="17" t="str">
        <f t="shared" si="184"/>
        <v/>
      </c>
      <c r="U971" s="17" t="str">
        <f t="shared" si="184"/>
        <v/>
      </c>
      <c r="V971" s="17" t="str">
        <f t="shared" si="184"/>
        <v/>
      </c>
      <c r="W971" s="17" t="str">
        <f t="shared" si="184"/>
        <v/>
      </c>
      <c r="X971" s="17" t="str">
        <f t="shared" si="183"/>
        <v/>
      </c>
      <c r="Y971" s="17" t="str">
        <f t="shared" si="183"/>
        <v/>
      </c>
      <c r="Z971" s="17" t="str">
        <f t="shared" si="183"/>
        <v/>
      </c>
      <c r="AA971" s="17" t="str">
        <f t="shared" si="183"/>
        <v/>
      </c>
      <c r="AB971" s="17" t="str">
        <f t="shared" si="183"/>
        <v/>
      </c>
      <c r="AC971" s="17" t="str">
        <f t="shared" si="183"/>
        <v/>
      </c>
      <c r="AD971" s="17" t="str">
        <f t="shared" si="183"/>
        <v/>
      </c>
      <c r="AE971" s="17" t="str">
        <f t="shared" si="183"/>
        <v/>
      </c>
      <c r="AF971" s="17" t="str">
        <f t="shared" si="183"/>
        <v/>
      </c>
      <c r="AG971" s="17" t="str">
        <f t="shared" si="183"/>
        <v/>
      </c>
      <c r="AH971" s="17" t="str">
        <f t="shared" si="183"/>
        <v/>
      </c>
      <c r="AI971" s="17" t="str">
        <f t="shared" si="183"/>
        <v/>
      </c>
      <c r="AJ971" s="17" t="str">
        <f t="shared" si="175"/>
        <v/>
      </c>
      <c r="AK971" s="17" t="str">
        <f t="shared" si="175"/>
        <v/>
      </c>
    </row>
    <row r="972" spans="1:37" hidden="1" x14ac:dyDescent="0.2">
      <c r="A972" s="70" t="str">
        <f t="shared" si="181"/>
        <v/>
      </c>
      <c r="B972" s="228" t="str">
        <f>LEFT(TABLA!BC972,1)</f>
        <v>4</v>
      </c>
      <c r="C972" s="17" t="str">
        <f>TABLA!C972</f>
        <v>Ciencias Experimentales</v>
      </c>
      <c r="D972" s="17" t="str">
        <f>TABLA!F972</f>
        <v>F. Ciencias Biológicas</v>
      </c>
      <c r="E972" s="148">
        <f>TABLA!BD972</f>
        <v>0</v>
      </c>
      <c r="F972" s="148">
        <f>TABLA!BE972</f>
        <v>0</v>
      </c>
      <c r="G972" s="70" t="str">
        <f t="shared" si="182"/>
        <v>0</v>
      </c>
      <c r="H972" s="17" t="str">
        <f t="shared" si="184"/>
        <v/>
      </c>
      <c r="I972" s="17" t="str">
        <f t="shared" si="184"/>
        <v/>
      </c>
      <c r="J972" s="17" t="str">
        <f t="shared" si="184"/>
        <v/>
      </c>
      <c r="K972" s="17" t="str">
        <f t="shared" si="184"/>
        <v/>
      </c>
      <c r="L972" s="17" t="str">
        <f t="shared" si="184"/>
        <v/>
      </c>
      <c r="M972" s="17" t="str">
        <f t="shared" si="184"/>
        <v/>
      </c>
      <c r="N972" s="17" t="str">
        <f t="shared" si="184"/>
        <v/>
      </c>
      <c r="O972" s="17" t="str">
        <f t="shared" si="184"/>
        <v/>
      </c>
      <c r="P972" s="17" t="str">
        <f t="shared" si="184"/>
        <v/>
      </c>
      <c r="Q972" s="17" t="str">
        <f t="shared" si="184"/>
        <v/>
      </c>
      <c r="R972" s="17" t="str">
        <f t="shared" si="184"/>
        <v/>
      </c>
      <c r="S972" s="17" t="str">
        <f t="shared" si="184"/>
        <v/>
      </c>
      <c r="T972" s="17" t="str">
        <f t="shared" si="184"/>
        <v/>
      </c>
      <c r="U972" s="17" t="str">
        <f t="shared" si="184"/>
        <v/>
      </c>
      <c r="V972" s="17" t="str">
        <f t="shared" si="184"/>
        <v/>
      </c>
      <c r="W972" s="17" t="str">
        <f t="shared" si="184"/>
        <v/>
      </c>
      <c r="X972" s="17" t="str">
        <f t="shared" si="183"/>
        <v/>
      </c>
      <c r="Y972" s="17" t="str">
        <f t="shared" si="183"/>
        <v/>
      </c>
      <c r="Z972" s="17" t="str">
        <f t="shared" si="183"/>
        <v/>
      </c>
      <c r="AA972" s="17" t="str">
        <f t="shared" si="183"/>
        <v/>
      </c>
      <c r="AB972" s="17" t="str">
        <f t="shared" si="183"/>
        <v/>
      </c>
      <c r="AC972" s="17" t="str">
        <f t="shared" si="183"/>
        <v/>
      </c>
      <c r="AD972" s="17" t="str">
        <f t="shared" si="183"/>
        <v/>
      </c>
      <c r="AE972" s="17" t="str">
        <f t="shared" si="183"/>
        <v/>
      </c>
      <c r="AF972" s="17" t="str">
        <f t="shared" si="183"/>
        <v/>
      </c>
      <c r="AG972" s="17" t="str">
        <f t="shared" si="183"/>
        <v/>
      </c>
      <c r="AH972" s="17" t="str">
        <f t="shared" si="183"/>
        <v/>
      </c>
      <c r="AI972" s="17" t="str">
        <f t="shared" si="183"/>
        <v/>
      </c>
      <c r="AJ972" s="17" t="str">
        <f t="shared" si="175"/>
        <v/>
      </c>
      <c r="AK972" s="17" t="str">
        <f t="shared" si="175"/>
        <v/>
      </c>
    </row>
    <row r="973" spans="1:37" hidden="1" x14ac:dyDescent="0.2">
      <c r="A973" s="70" t="str">
        <f t="shared" si="181"/>
        <v/>
      </c>
      <c r="B973" s="228" t="str">
        <f>LEFT(TABLA!BC973,1)</f>
        <v>4</v>
      </c>
      <c r="C973" s="17" t="str">
        <f>TABLA!C973</f>
        <v>Ciencias Sociales</v>
      </c>
      <c r="D973" s="17" t="str">
        <f>TABLA!F973</f>
        <v>F. Ciencias Económicas y Empresariales</v>
      </c>
      <c r="E973" s="148">
        <f>TABLA!BD973</f>
        <v>0</v>
      </c>
      <c r="F973" s="148">
        <f>TABLA!BE973</f>
        <v>0</v>
      </c>
      <c r="G973" s="70" t="str">
        <f t="shared" si="182"/>
        <v>0</v>
      </c>
      <c r="H973" s="17" t="str">
        <f t="shared" si="184"/>
        <v/>
      </c>
      <c r="I973" s="17" t="str">
        <f t="shared" si="184"/>
        <v/>
      </c>
      <c r="J973" s="17" t="str">
        <f t="shared" si="184"/>
        <v/>
      </c>
      <c r="K973" s="17" t="str">
        <f t="shared" si="184"/>
        <v/>
      </c>
      <c r="L973" s="17" t="str">
        <f t="shared" si="184"/>
        <v/>
      </c>
      <c r="M973" s="17" t="str">
        <f t="shared" si="184"/>
        <v/>
      </c>
      <c r="N973" s="17" t="str">
        <f t="shared" si="184"/>
        <v/>
      </c>
      <c r="O973" s="17" t="str">
        <f t="shared" si="184"/>
        <v/>
      </c>
      <c r="P973" s="17" t="str">
        <f t="shared" si="184"/>
        <v/>
      </c>
      <c r="Q973" s="17" t="str">
        <f t="shared" si="184"/>
        <v/>
      </c>
      <c r="R973" s="17" t="str">
        <f t="shared" si="184"/>
        <v/>
      </c>
      <c r="S973" s="17" t="str">
        <f t="shared" si="184"/>
        <v/>
      </c>
      <c r="T973" s="17" t="str">
        <f t="shared" si="184"/>
        <v/>
      </c>
      <c r="U973" s="17" t="str">
        <f t="shared" si="184"/>
        <v/>
      </c>
      <c r="V973" s="17" t="str">
        <f t="shared" si="184"/>
        <v/>
      </c>
      <c r="W973" s="17" t="str">
        <f t="shared" si="184"/>
        <v/>
      </c>
      <c r="X973" s="17" t="str">
        <f t="shared" si="183"/>
        <v/>
      </c>
      <c r="Y973" s="17" t="str">
        <f t="shared" si="183"/>
        <v/>
      </c>
      <c r="Z973" s="17" t="str">
        <f t="shared" si="183"/>
        <v/>
      </c>
      <c r="AA973" s="17" t="str">
        <f t="shared" si="183"/>
        <v/>
      </c>
      <c r="AB973" s="17" t="str">
        <f t="shared" si="183"/>
        <v/>
      </c>
      <c r="AC973" s="17" t="str">
        <f t="shared" si="183"/>
        <v/>
      </c>
      <c r="AD973" s="17" t="str">
        <f t="shared" si="183"/>
        <v/>
      </c>
      <c r="AE973" s="17" t="str">
        <f t="shared" si="183"/>
        <v/>
      </c>
      <c r="AF973" s="17" t="str">
        <f t="shared" si="183"/>
        <v/>
      </c>
      <c r="AG973" s="17" t="str">
        <f t="shared" si="183"/>
        <v/>
      </c>
      <c r="AH973" s="17" t="str">
        <f t="shared" si="183"/>
        <v/>
      </c>
      <c r="AI973" s="17" t="str">
        <f t="shared" si="183"/>
        <v/>
      </c>
      <c r="AJ973" s="17" t="str">
        <f t="shared" si="175"/>
        <v/>
      </c>
      <c r="AK973" s="17" t="str">
        <f t="shared" si="175"/>
        <v/>
      </c>
    </row>
    <row r="974" spans="1:37" hidden="1" x14ac:dyDescent="0.2">
      <c r="A974" s="70" t="str">
        <f t="shared" si="181"/>
        <v/>
      </c>
      <c r="B974" s="228" t="str">
        <f>LEFT(TABLA!BC974,1)</f>
        <v>5</v>
      </c>
      <c r="C974" s="17" t="str">
        <f>TABLA!C974</f>
        <v>Ciencias Experimentales</v>
      </c>
      <c r="D974" s="17" t="str">
        <f>TABLA!F974</f>
        <v>F. Ciencias Matemáticas</v>
      </c>
      <c r="E974" s="148" t="str">
        <f>TABLA!BD974</f>
        <v>Todo muy bien, muy amables. ¡Muchas gracias!</v>
      </c>
      <c r="F974" s="148">
        <f>TABLA!BE974</f>
        <v>0</v>
      </c>
      <c r="G974" s="70" t="str">
        <f t="shared" si="182"/>
        <v>TODO MUY BIEN, MUY AMABLES. ¡MUCHAS GRACIAS!</v>
      </c>
      <c r="H974" s="17" t="str">
        <f t="shared" si="184"/>
        <v/>
      </c>
      <c r="I974" s="17" t="str">
        <f t="shared" si="184"/>
        <v/>
      </c>
      <c r="J974" s="17" t="str">
        <f t="shared" si="184"/>
        <v/>
      </c>
      <c r="K974" s="17" t="str">
        <f t="shared" si="184"/>
        <v/>
      </c>
      <c r="L974" s="17" t="str">
        <f t="shared" si="184"/>
        <v/>
      </c>
      <c r="M974" s="17" t="str">
        <f t="shared" si="184"/>
        <v/>
      </c>
      <c r="N974" s="17" t="str">
        <f t="shared" si="184"/>
        <v/>
      </c>
      <c r="O974" s="17" t="str">
        <f t="shared" si="184"/>
        <v/>
      </c>
      <c r="P974" s="17" t="str">
        <f t="shared" si="184"/>
        <v/>
      </c>
      <c r="Q974" s="17" t="str">
        <f t="shared" si="184"/>
        <v/>
      </c>
      <c r="R974" s="17" t="str">
        <f t="shared" si="184"/>
        <v/>
      </c>
      <c r="S974" s="17" t="str">
        <f t="shared" si="184"/>
        <v/>
      </c>
      <c r="T974" s="17" t="str">
        <f t="shared" si="184"/>
        <v/>
      </c>
      <c r="U974" s="17" t="str">
        <f t="shared" si="184"/>
        <v/>
      </c>
      <c r="V974" s="17" t="str">
        <f t="shared" si="184"/>
        <v/>
      </c>
      <c r="W974" s="17" t="str">
        <f t="shared" si="184"/>
        <v/>
      </c>
      <c r="X974" s="17" t="str">
        <f t="shared" si="183"/>
        <v/>
      </c>
      <c r="Y974" s="17" t="str">
        <f t="shared" si="183"/>
        <v/>
      </c>
      <c r="Z974" s="17" t="str">
        <f t="shared" si="183"/>
        <v/>
      </c>
      <c r="AA974" s="17" t="str">
        <f t="shared" si="183"/>
        <v/>
      </c>
      <c r="AB974" s="17" t="str">
        <f t="shared" si="183"/>
        <v/>
      </c>
      <c r="AC974" s="17" t="str">
        <f t="shared" si="183"/>
        <v/>
      </c>
      <c r="AD974" s="17" t="str">
        <f t="shared" si="183"/>
        <v/>
      </c>
      <c r="AE974" s="17" t="str">
        <f t="shared" si="183"/>
        <v/>
      </c>
      <c r="AF974" s="17" t="str">
        <f t="shared" si="183"/>
        <v/>
      </c>
      <c r="AG974" s="17" t="str">
        <f t="shared" si="183"/>
        <v/>
      </c>
      <c r="AH974" s="17" t="str">
        <f t="shared" si="183"/>
        <v/>
      </c>
      <c r="AI974" s="17" t="str">
        <f t="shared" si="183"/>
        <v/>
      </c>
      <c r="AJ974" s="17" t="str">
        <f t="shared" si="175"/>
        <v/>
      </c>
      <c r="AK974" s="17" t="str">
        <f t="shared" si="175"/>
        <v/>
      </c>
    </row>
    <row r="975" spans="1:37" ht="90.35" hidden="1" x14ac:dyDescent="0.2">
      <c r="A975" s="70" t="str">
        <f t="shared" si="181"/>
        <v xml:space="preserve">LIBROS; PERSONAL; </v>
      </c>
      <c r="B975" s="228" t="str">
        <f>LEFT(TABLA!BC975,1)</f>
        <v>4</v>
      </c>
      <c r="C975" s="17" t="str">
        <f>TABLA!C975</f>
        <v>Ciencias Sociales</v>
      </c>
      <c r="D975" s="17" t="str">
        <f>TABLA!F975</f>
        <v>F. Comercio y Turismo</v>
      </c>
      <c r="E975" s="148" t="str">
        <f>TABLA!BD975</f>
        <v>Sería muy útil incorporar en la biblioteca virtual una sección llamada 'Recomendaciones', donde el personal de la biblioteca nos sugiriera las mejores guías de estudio para cada curso. Estas guías deberían ser completas, bien valoradas, fáciles de entender y con numerosos ejemplos prácticos. A menudo, los libros recomendados en la bibliografía pueden quedar desactualizados o resultar poco comprensibles para los estudiantes.</v>
      </c>
      <c r="F975" s="148">
        <f>TABLA!BE975</f>
        <v>0</v>
      </c>
      <c r="G975" s="70" t="str">
        <f t="shared" si="182"/>
        <v>SERIA MUY UTIL INCORPORAR EN LA BIBLIOTECA VIRTUAL UNA SECCION LLAMADA 'RECOMENDACIONES', DONDE EL PERSONAL DE LA BIBLIOTECA NOS SUGIRIERA LAS MEJORES GUIAS DE ESTUDIO PARA CADA CURSO. ESTAS GUIAS DEBERIAN SER COMPLETAS, BIEN VALORADAS, FACILES DE ENTENDER Y CON NUMEROSOS EJEMPLOS PRACTICOS. A MENUDO, LOS LIBROS RECOMENDADOS EN LA BIBLIOGRAFIA PUEDEN QUEDAR DESACTUALIZADOS O RESULTAR POCO COMPRENSIBLES PARA LOS ESTUDIANTES.</v>
      </c>
      <c r="H975" s="17" t="str">
        <f t="shared" si="184"/>
        <v/>
      </c>
      <c r="I975" s="17" t="str">
        <f t="shared" si="184"/>
        <v/>
      </c>
      <c r="J975" s="17" t="str">
        <f t="shared" si="184"/>
        <v/>
      </c>
      <c r="K975" s="17" t="str">
        <f t="shared" si="184"/>
        <v/>
      </c>
      <c r="L975" s="17" t="str">
        <f t="shared" si="184"/>
        <v/>
      </c>
      <c r="M975" s="17" t="str">
        <f t="shared" si="184"/>
        <v/>
      </c>
      <c r="N975" s="17" t="str">
        <f t="shared" si="184"/>
        <v/>
      </c>
      <c r="O975" s="17" t="str">
        <f t="shared" si="184"/>
        <v/>
      </c>
      <c r="P975" s="17" t="str">
        <f t="shared" si="184"/>
        <v/>
      </c>
      <c r="Q975" s="17" t="str">
        <f t="shared" si="184"/>
        <v/>
      </c>
      <c r="R975" s="17" t="str">
        <f t="shared" si="184"/>
        <v/>
      </c>
      <c r="S975" s="17" t="str">
        <f t="shared" si="184"/>
        <v/>
      </c>
      <c r="T975" s="17" t="str">
        <f t="shared" si="184"/>
        <v/>
      </c>
      <c r="U975" s="17" t="str">
        <f t="shared" si="184"/>
        <v xml:space="preserve">LIBROS; </v>
      </c>
      <c r="V975" s="17" t="str">
        <f t="shared" si="184"/>
        <v/>
      </c>
      <c r="W975" s="17" t="str">
        <f t="shared" si="184"/>
        <v/>
      </c>
      <c r="X975" s="17" t="str">
        <f t="shared" si="183"/>
        <v/>
      </c>
      <c r="Y975" s="17" t="str">
        <f t="shared" si="183"/>
        <v/>
      </c>
      <c r="Z975" s="17" t="str">
        <f t="shared" si="183"/>
        <v/>
      </c>
      <c r="AA975" s="17" t="str">
        <f t="shared" si="183"/>
        <v xml:space="preserve">PERSONAL; </v>
      </c>
      <c r="AB975" s="17" t="str">
        <f t="shared" si="183"/>
        <v/>
      </c>
      <c r="AC975" s="17" t="str">
        <f t="shared" si="183"/>
        <v/>
      </c>
      <c r="AD975" s="17" t="str">
        <f t="shared" si="183"/>
        <v/>
      </c>
      <c r="AE975" s="17" t="str">
        <f t="shared" si="183"/>
        <v/>
      </c>
      <c r="AF975" s="17" t="str">
        <f t="shared" si="183"/>
        <v/>
      </c>
      <c r="AG975" s="17" t="str">
        <f t="shared" si="183"/>
        <v/>
      </c>
      <c r="AH975" s="17" t="str">
        <f t="shared" si="183"/>
        <v/>
      </c>
      <c r="AI975" s="17" t="str">
        <f t="shared" si="183"/>
        <v/>
      </c>
      <c r="AJ975" s="17" t="str">
        <f t="shared" ref="AJ975:AK1038" si="185">IFERROR((IF(FIND(AJ$2,$G975,1)&gt;0,AJ$3)),"")</f>
        <v/>
      </c>
      <c r="AK975" s="17" t="str">
        <f t="shared" si="185"/>
        <v/>
      </c>
    </row>
    <row r="976" spans="1:37" hidden="1" x14ac:dyDescent="0.2">
      <c r="A976" s="70" t="str">
        <f t="shared" si="181"/>
        <v/>
      </c>
      <c r="B976" s="228" t="str">
        <f>LEFT(TABLA!BC976,1)</f>
        <v>5</v>
      </c>
      <c r="C976" s="17" t="str">
        <f>TABLA!C976</f>
        <v>Ciencias Experimentales</v>
      </c>
      <c r="D976" s="17" t="str">
        <f>TABLA!F976</f>
        <v>F. Ciencias Físicas</v>
      </c>
      <c r="E976" s="148">
        <f>TABLA!BD976</f>
        <v>0</v>
      </c>
      <c r="F976" s="148">
        <f>TABLA!BE976</f>
        <v>0</v>
      </c>
      <c r="G976" s="70" t="str">
        <f t="shared" si="182"/>
        <v>0</v>
      </c>
      <c r="H976" s="17" t="str">
        <f t="shared" si="184"/>
        <v/>
      </c>
      <c r="I976" s="17" t="str">
        <f t="shared" si="184"/>
        <v/>
      </c>
      <c r="J976" s="17" t="str">
        <f t="shared" si="184"/>
        <v/>
      </c>
      <c r="K976" s="17" t="str">
        <f t="shared" si="184"/>
        <v/>
      </c>
      <c r="L976" s="17" t="str">
        <f t="shared" si="184"/>
        <v/>
      </c>
      <c r="M976" s="17" t="str">
        <f t="shared" si="184"/>
        <v/>
      </c>
      <c r="N976" s="17" t="str">
        <f t="shared" si="184"/>
        <v/>
      </c>
      <c r="O976" s="17" t="str">
        <f t="shared" si="184"/>
        <v/>
      </c>
      <c r="P976" s="17" t="str">
        <f t="shared" si="184"/>
        <v/>
      </c>
      <c r="Q976" s="17" t="str">
        <f t="shared" si="184"/>
        <v/>
      </c>
      <c r="R976" s="17" t="str">
        <f t="shared" si="184"/>
        <v/>
      </c>
      <c r="S976" s="17" t="str">
        <f t="shared" si="184"/>
        <v/>
      </c>
      <c r="T976" s="17" t="str">
        <f t="shared" si="184"/>
        <v/>
      </c>
      <c r="U976" s="17" t="str">
        <f t="shared" si="184"/>
        <v/>
      </c>
      <c r="V976" s="17" t="str">
        <f t="shared" si="184"/>
        <v/>
      </c>
      <c r="W976" s="17" t="str">
        <f t="shared" si="184"/>
        <v/>
      </c>
      <c r="X976" s="17" t="str">
        <f t="shared" si="183"/>
        <v/>
      </c>
      <c r="Y976" s="17" t="str">
        <f t="shared" si="183"/>
        <v/>
      </c>
      <c r="Z976" s="17" t="str">
        <f t="shared" si="183"/>
        <v/>
      </c>
      <c r="AA976" s="17" t="str">
        <f t="shared" si="183"/>
        <v/>
      </c>
      <c r="AB976" s="17" t="str">
        <f t="shared" si="183"/>
        <v/>
      </c>
      <c r="AC976" s="17" t="str">
        <f t="shared" si="183"/>
        <v/>
      </c>
      <c r="AD976" s="17" t="str">
        <f t="shared" si="183"/>
        <v/>
      </c>
      <c r="AE976" s="17" t="str">
        <f t="shared" si="183"/>
        <v/>
      </c>
      <c r="AF976" s="17" t="str">
        <f t="shared" si="183"/>
        <v/>
      </c>
      <c r="AG976" s="17" t="str">
        <f t="shared" si="183"/>
        <v/>
      </c>
      <c r="AH976" s="17" t="str">
        <f t="shared" si="183"/>
        <v/>
      </c>
      <c r="AI976" s="17" t="str">
        <f t="shared" si="183"/>
        <v/>
      </c>
      <c r="AJ976" s="17" t="str">
        <f t="shared" si="185"/>
        <v/>
      </c>
      <c r="AK976" s="17" t="str">
        <f t="shared" si="185"/>
        <v/>
      </c>
    </row>
    <row r="977" spans="1:37" ht="25.85" x14ac:dyDescent="0.2">
      <c r="A977" s="70" t="str">
        <f t="shared" si="181"/>
        <v xml:space="preserve">PRESTAMO; RESERVAS; </v>
      </c>
      <c r="B977" s="228" t="str">
        <f>LEFT(TABLA!BC977,1)</f>
        <v>4</v>
      </c>
      <c r="C977" s="264" t="str">
        <f>TABLA!C977</f>
        <v>Humanidades</v>
      </c>
      <c r="D977" s="264" t="str">
        <f>TABLA!F977</f>
        <v>F. Geografía e Historia</v>
      </c>
      <c r="E977" s="148" t="str">
        <f>TABLA!BD977</f>
        <v>El catálogo Cisne a veces es algo farragoso y el proceso de reserva de préstamo es algo complicado</v>
      </c>
      <c r="F977" s="148" t="str">
        <f>TABLA!BE977</f>
        <v>efuentesfmb@gmail.com</v>
      </c>
      <c r="G977" s="70" t="str">
        <f t="shared" si="182"/>
        <v>EL CATALOGO CISNE A VECES ES ALGO FARRAGOSO Y EL PROCESO DE RESERVA DE PRESTAMO ES ALGO COMPLICADO</v>
      </c>
      <c r="H977" s="17" t="str">
        <f t="shared" si="184"/>
        <v/>
      </c>
      <c r="I977" s="17" t="str">
        <f t="shared" si="184"/>
        <v/>
      </c>
      <c r="J977" s="17" t="str">
        <f t="shared" si="184"/>
        <v/>
      </c>
      <c r="K977" s="17" t="str">
        <f t="shared" si="184"/>
        <v/>
      </c>
      <c r="L977" s="17" t="str">
        <f t="shared" si="184"/>
        <v/>
      </c>
      <c r="M977" s="17" t="str">
        <f t="shared" si="184"/>
        <v/>
      </c>
      <c r="N977" s="17" t="str">
        <f t="shared" si="184"/>
        <v/>
      </c>
      <c r="O977" s="17" t="str">
        <f t="shared" si="184"/>
        <v/>
      </c>
      <c r="P977" s="17" t="str">
        <f t="shared" si="184"/>
        <v/>
      </c>
      <c r="Q977" s="17" t="str">
        <f t="shared" si="184"/>
        <v/>
      </c>
      <c r="R977" s="17" t="str">
        <f t="shared" si="184"/>
        <v/>
      </c>
      <c r="S977" s="17" t="str">
        <f t="shared" si="184"/>
        <v/>
      </c>
      <c r="T977" s="17" t="str">
        <f t="shared" si="184"/>
        <v/>
      </c>
      <c r="U977" s="17" t="str">
        <f t="shared" si="184"/>
        <v/>
      </c>
      <c r="V977" s="17" t="str">
        <f t="shared" si="184"/>
        <v/>
      </c>
      <c r="W977" s="17" t="str">
        <f t="shared" si="184"/>
        <v/>
      </c>
      <c r="X977" s="17" t="str">
        <f t="shared" si="183"/>
        <v/>
      </c>
      <c r="Y977" s="17" t="str">
        <f t="shared" si="183"/>
        <v/>
      </c>
      <c r="Z977" s="17" t="str">
        <f t="shared" si="183"/>
        <v/>
      </c>
      <c r="AA977" s="17" t="str">
        <f t="shared" si="183"/>
        <v/>
      </c>
      <c r="AB977" s="17" t="str">
        <f t="shared" si="183"/>
        <v/>
      </c>
      <c r="AC977" s="17" t="str">
        <f t="shared" si="183"/>
        <v xml:space="preserve">PRESTAMO; </v>
      </c>
      <c r="AD977" s="17" t="str">
        <f t="shared" si="183"/>
        <v xml:space="preserve">RESERVAS; </v>
      </c>
      <c r="AE977" s="17" t="str">
        <f t="shared" si="183"/>
        <v/>
      </c>
      <c r="AF977" s="17" t="str">
        <f t="shared" si="183"/>
        <v/>
      </c>
      <c r="AG977" s="17" t="str">
        <f t="shared" si="183"/>
        <v/>
      </c>
      <c r="AH977" s="17" t="str">
        <f t="shared" si="183"/>
        <v/>
      </c>
      <c r="AI977" s="17" t="str">
        <f t="shared" si="183"/>
        <v/>
      </c>
      <c r="AJ977" s="17" t="str">
        <f t="shared" si="185"/>
        <v/>
      </c>
      <c r="AK977" s="17" t="str">
        <f t="shared" si="185"/>
        <v/>
      </c>
    </row>
    <row r="978" spans="1:37" hidden="1" x14ac:dyDescent="0.2">
      <c r="A978" s="70" t="str">
        <f t="shared" si="181"/>
        <v/>
      </c>
      <c r="B978" s="228" t="str">
        <f>LEFT(TABLA!BC978,1)</f>
        <v>4</v>
      </c>
      <c r="C978" s="17" t="str">
        <f>TABLA!C978</f>
        <v>Humanidades</v>
      </c>
      <c r="D978" s="17" t="str">
        <f>TABLA!F978</f>
        <v>F. Filología</v>
      </c>
      <c r="E978" s="262">
        <f>TABLA!BD978</f>
        <v>0</v>
      </c>
      <c r="F978" s="148" t="str">
        <f>TABLA!BE978</f>
        <v>diegoj01@ucm.es</v>
      </c>
      <c r="G978" s="70" t="str">
        <f t="shared" si="182"/>
        <v>0</v>
      </c>
      <c r="H978" s="17" t="str">
        <f t="shared" si="184"/>
        <v/>
      </c>
      <c r="I978" s="17" t="str">
        <f t="shared" si="184"/>
        <v/>
      </c>
      <c r="J978" s="17" t="str">
        <f t="shared" si="184"/>
        <v/>
      </c>
      <c r="K978" s="17" t="str">
        <f t="shared" si="184"/>
        <v/>
      </c>
      <c r="L978" s="17" t="str">
        <f t="shared" si="184"/>
        <v/>
      </c>
      <c r="M978" s="17" t="str">
        <f t="shared" si="184"/>
        <v/>
      </c>
      <c r="N978" s="17" t="str">
        <f t="shared" si="184"/>
        <v/>
      </c>
      <c r="O978" s="17" t="str">
        <f t="shared" si="184"/>
        <v/>
      </c>
      <c r="P978" s="17" t="str">
        <f t="shared" si="184"/>
        <v/>
      </c>
      <c r="Q978" s="17" t="str">
        <f t="shared" si="184"/>
        <v/>
      </c>
      <c r="R978" s="17" t="str">
        <f t="shared" si="184"/>
        <v/>
      </c>
      <c r="S978" s="17" t="str">
        <f t="shared" si="184"/>
        <v/>
      </c>
      <c r="T978" s="17" t="str">
        <f t="shared" si="184"/>
        <v/>
      </c>
      <c r="U978" s="17" t="str">
        <f t="shared" si="184"/>
        <v/>
      </c>
      <c r="V978" s="17" t="str">
        <f t="shared" si="184"/>
        <v/>
      </c>
      <c r="W978" s="17" t="str">
        <f t="shared" si="184"/>
        <v/>
      </c>
      <c r="X978" s="17" t="str">
        <f t="shared" si="183"/>
        <v/>
      </c>
      <c r="Y978" s="17" t="str">
        <f t="shared" si="183"/>
        <v/>
      </c>
      <c r="Z978" s="17" t="str">
        <f t="shared" si="183"/>
        <v/>
      </c>
      <c r="AA978" s="17" t="str">
        <f t="shared" si="183"/>
        <v/>
      </c>
      <c r="AB978" s="17" t="str">
        <f t="shared" si="183"/>
        <v/>
      </c>
      <c r="AC978" s="17" t="str">
        <f t="shared" si="183"/>
        <v/>
      </c>
      <c r="AD978" s="17" t="str">
        <f t="shared" si="183"/>
        <v/>
      </c>
      <c r="AE978" s="17" t="str">
        <f t="shared" si="183"/>
        <v/>
      </c>
      <c r="AF978" s="17" t="str">
        <f t="shared" si="183"/>
        <v/>
      </c>
      <c r="AG978" s="17" t="str">
        <f t="shared" si="183"/>
        <v/>
      </c>
      <c r="AH978" s="17" t="str">
        <f t="shared" si="183"/>
        <v/>
      </c>
      <c r="AI978" s="17" t="str">
        <f t="shared" si="183"/>
        <v/>
      </c>
      <c r="AJ978" s="17" t="str">
        <f t="shared" si="185"/>
        <v/>
      </c>
      <c r="AK978" s="17" t="str">
        <f t="shared" si="185"/>
        <v/>
      </c>
    </row>
    <row r="979" spans="1:37" x14ac:dyDescent="0.2">
      <c r="A979" s="70" t="str">
        <f t="shared" si="181"/>
        <v/>
      </c>
      <c r="B979" s="228" t="str">
        <f>LEFT(TABLA!BC979,1)</f>
        <v>5</v>
      </c>
      <c r="C979" s="264" t="str">
        <f>TABLA!C979</f>
        <v>Ciencias Sociales</v>
      </c>
      <c r="D979" s="264" t="str">
        <f>TABLA!F979</f>
        <v>F. Ciencias Políticas y Sociología</v>
      </c>
      <c r="E979" s="148">
        <f>TABLA!BD979</f>
        <v>0</v>
      </c>
      <c r="F979" s="148">
        <f>TABLA!BE979</f>
        <v>0</v>
      </c>
      <c r="G979" s="70" t="str">
        <f t="shared" si="182"/>
        <v>0</v>
      </c>
      <c r="H979" s="17" t="str">
        <f t="shared" si="184"/>
        <v/>
      </c>
      <c r="I979" s="17" t="str">
        <f t="shared" si="184"/>
        <v/>
      </c>
      <c r="J979" s="17" t="str">
        <f t="shared" si="184"/>
        <v/>
      </c>
      <c r="K979" s="17" t="str">
        <f t="shared" si="184"/>
        <v/>
      </c>
      <c r="L979" s="17" t="str">
        <f t="shared" si="184"/>
        <v/>
      </c>
      <c r="M979" s="17" t="str">
        <f t="shared" si="184"/>
        <v/>
      </c>
      <c r="N979" s="17" t="str">
        <f t="shared" si="184"/>
        <v/>
      </c>
      <c r="O979" s="17" t="str">
        <f t="shared" si="184"/>
        <v/>
      </c>
      <c r="P979" s="17" t="str">
        <f t="shared" si="184"/>
        <v/>
      </c>
      <c r="Q979" s="17" t="str">
        <f t="shared" si="184"/>
        <v/>
      </c>
      <c r="R979" s="17" t="str">
        <f t="shared" si="184"/>
        <v/>
      </c>
      <c r="S979" s="17" t="str">
        <f t="shared" si="184"/>
        <v/>
      </c>
      <c r="T979" s="17" t="str">
        <f t="shared" si="184"/>
        <v/>
      </c>
      <c r="U979" s="17" t="str">
        <f t="shared" si="184"/>
        <v/>
      </c>
      <c r="V979" s="17" t="str">
        <f t="shared" si="184"/>
        <v/>
      </c>
      <c r="W979" s="17" t="str">
        <f t="shared" si="184"/>
        <v/>
      </c>
      <c r="X979" s="17" t="str">
        <f t="shared" si="183"/>
        <v/>
      </c>
      <c r="Y979" s="17" t="str">
        <f t="shared" si="183"/>
        <v/>
      </c>
      <c r="Z979" s="17" t="str">
        <f t="shared" si="183"/>
        <v/>
      </c>
      <c r="AA979" s="17" t="str">
        <f t="shared" si="183"/>
        <v/>
      </c>
      <c r="AB979" s="17" t="str">
        <f t="shared" si="183"/>
        <v/>
      </c>
      <c r="AC979" s="17" t="str">
        <f t="shared" si="183"/>
        <v/>
      </c>
      <c r="AD979" s="17" t="str">
        <f t="shared" si="183"/>
        <v/>
      </c>
      <c r="AE979" s="17" t="str">
        <f t="shared" si="183"/>
        <v/>
      </c>
      <c r="AF979" s="17" t="str">
        <f t="shared" si="183"/>
        <v/>
      </c>
      <c r="AG979" s="17" t="str">
        <f t="shared" si="183"/>
        <v/>
      </c>
      <c r="AH979" s="17" t="str">
        <f t="shared" si="183"/>
        <v/>
      </c>
      <c r="AI979" s="17" t="str">
        <f t="shared" si="183"/>
        <v/>
      </c>
      <c r="AJ979" s="17" t="str">
        <f t="shared" si="185"/>
        <v/>
      </c>
      <c r="AK979" s="17" t="str">
        <f t="shared" si="185"/>
        <v/>
      </c>
    </row>
    <row r="980" spans="1:37" hidden="1" x14ac:dyDescent="0.2">
      <c r="A980" s="70" t="str">
        <f t="shared" si="181"/>
        <v/>
      </c>
      <c r="B980" s="228" t="str">
        <f>LEFT(TABLA!BC980,1)</f>
        <v>4</v>
      </c>
      <c r="C980" s="17" t="str">
        <f>TABLA!C980</f>
        <v>Humanidades</v>
      </c>
      <c r="D980" s="17" t="str">
        <f>TABLA!F980</f>
        <v>F. Geografía e Historia</v>
      </c>
      <c r="E980" s="262">
        <f>TABLA!BD980</f>
        <v>0</v>
      </c>
      <c r="F980" s="148">
        <f>TABLA!BE980</f>
        <v>0</v>
      </c>
      <c r="G980" s="70" t="str">
        <f t="shared" si="182"/>
        <v>0</v>
      </c>
      <c r="H980" s="17" t="str">
        <f t="shared" si="184"/>
        <v/>
      </c>
      <c r="I980" s="17" t="str">
        <f t="shared" si="184"/>
        <v/>
      </c>
      <c r="J980" s="17" t="str">
        <f t="shared" si="184"/>
        <v/>
      </c>
      <c r="K980" s="17" t="str">
        <f t="shared" si="184"/>
        <v/>
      </c>
      <c r="L980" s="17" t="str">
        <f t="shared" si="184"/>
        <v/>
      </c>
      <c r="M980" s="17" t="str">
        <f t="shared" si="184"/>
        <v/>
      </c>
      <c r="N980" s="17" t="str">
        <f t="shared" si="184"/>
        <v/>
      </c>
      <c r="O980" s="17" t="str">
        <f t="shared" si="184"/>
        <v/>
      </c>
      <c r="P980" s="17" t="str">
        <f t="shared" si="184"/>
        <v/>
      </c>
      <c r="Q980" s="17" t="str">
        <f t="shared" si="184"/>
        <v/>
      </c>
      <c r="R980" s="17" t="str">
        <f t="shared" si="184"/>
        <v/>
      </c>
      <c r="S980" s="17" t="str">
        <f t="shared" si="184"/>
        <v/>
      </c>
      <c r="T980" s="17" t="str">
        <f t="shared" si="184"/>
        <v/>
      </c>
      <c r="U980" s="17" t="str">
        <f t="shared" si="184"/>
        <v/>
      </c>
      <c r="V980" s="17" t="str">
        <f t="shared" si="184"/>
        <v/>
      </c>
      <c r="W980" s="17" t="str">
        <f t="shared" si="184"/>
        <v/>
      </c>
      <c r="X980" s="17" t="str">
        <f t="shared" si="183"/>
        <v/>
      </c>
      <c r="Y980" s="17" t="str">
        <f t="shared" si="183"/>
        <v/>
      </c>
      <c r="Z980" s="17" t="str">
        <f t="shared" si="183"/>
        <v/>
      </c>
      <c r="AA980" s="17" t="str">
        <f t="shared" si="183"/>
        <v/>
      </c>
      <c r="AB980" s="17" t="str">
        <f t="shared" si="183"/>
        <v/>
      </c>
      <c r="AC980" s="17" t="str">
        <f t="shared" si="183"/>
        <v/>
      </c>
      <c r="AD980" s="17" t="str">
        <f t="shared" si="183"/>
        <v/>
      </c>
      <c r="AE980" s="17" t="str">
        <f t="shared" si="183"/>
        <v/>
      </c>
      <c r="AF980" s="17" t="str">
        <f t="shared" si="183"/>
        <v/>
      </c>
      <c r="AG980" s="17" t="str">
        <f t="shared" si="183"/>
        <v/>
      </c>
      <c r="AH980" s="17" t="str">
        <f t="shared" si="183"/>
        <v/>
      </c>
      <c r="AI980" s="17" t="str">
        <f t="shared" si="183"/>
        <v/>
      </c>
      <c r="AJ980" s="17" t="str">
        <f t="shared" si="185"/>
        <v/>
      </c>
      <c r="AK980" s="17" t="str">
        <f t="shared" si="185"/>
        <v/>
      </c>
    </row>
    <row r="981" spans="1:37" hidden="1" x14ac:dyDescent="0.2">
      <c r="A981" s="70" t="str">
        <f t="shared" si="181"/>
        <v/>
      </c>
      <c r="B981" s="228" t="str">
        <f>LEFT(TABLA!BC981,1)</f>
        <v>2</v>
      </c>
      <c r="C981" s="17" t="str">
        <f>TABLA!C981</f>
        <v>Ciencias de la Salud</v>
      </c>
      <c r="D981" s="17" t="str">
        <f>TABLA!F981</f>
        <v>F. Veterinaria</v>
      </c>
      <c r="E981" s="148">
        <f>TABLA!BD981</f>
        <v>0</v>
      </c>
      <c r="F981" s="148">
        <f>TABLA!BE981</f>
        <v>0</v>
      </c>
      <c r="G981" s="70" t="str">
        <f t="shared" si="182"/>
        <v>0</v>
      </c>
      <c r="H981" s="17" t="str">
        <f t="shared" si="184"/>
        <v/>
      </c>
      <c r="I981" s="17" t="str">
        <f t="shared" si="184"/>
        <v/>
      </c>
      <c r="J981" s="17" t="str">
        <f t="shared" si="184"/>
        <v/>
      </c>
      <c r="K981" s="17" t="str">
        <f t="shared" si="184"/>
        <v/>
      </c>
      <c r="L981" s="17" t="str">
        <f t="shared" si="184"/>
        <v/>
      </c>
      <c r="M981" s="17" t="str">
        <f t="shared" si="184"/>
        <v/>
      </c>
      <c r="N981" s="17" t="str">
        <f t="shared" si="184"/>
        <v/>
      </c>
      <c r="O981" s="17" t="str">
        <f t="shared" si="184"/>
        <v/>
      </c>
      <c r="P981" s="17" t="str">
        <f t="shared" si="184"/>
        <v/>
      </c>
      <c r="Q981" s="17" t="str">
        <f t="shared" si="184"/>
        <v/>
      </c>
      <c r="R981" s="17" t="str">
        <f t="shared" si="184"/>
        <v/>
      </c>
      <c r="S981" s="17" t="str">
        <f t="shared" si="184"/>
        <v/>
      </c>
      <c r="T981" s="17" t="str">
        <f t="shared" si="184"/>
        <v/>
      </c>
      <c r="U981" s="17" t="str">
        <f t="shared" si="184"/>
        <v/>
      </c>
      <c r="V981" s="17" t="str">
        <f t="shared" si="184"/>
        <v/>
      </c>
      <c r="W981" s="17" t="str">
        <f t="shared" si="184"/>
        <v/>
      </c>
      <c r="X981" s="17" t="str">
        <f t="shared" si="183"/>
        <v/>
      </c>
      <c r="Y981" s="17" t="str">
        <f t="shared" si="183"/>
        <v/>
      </c>
      <c r="Z981" s="17" t="str">
        <f t="shared" si="183"/>
        <v/>
      </c>
      <c r="AA981" s="17" t="str">
        <f t="shared" si="183"/>
        <v/>
      </c>
      <c r="AB981" s="17" t="str">
        <f t="shared" si="183"/>
        <v/>
      </c>
      <c r="AC981" s="17" t="str">
        <f t="shared" si="183"/>
        <v/>
      </c>
      <c r="AD981" s="17" t="str">
        <f t="shared" si="183"/>
        <v/>
      </c>
      <c r="AE981" s="17" t="str">
        <f t="shared" si="183"/>
        <v/>
      </c>
      <c r="AF981" s="17" t="str">
        <f t="shared" si="183"/>
        <v/>
      </c>
      <c r="AG981" s="17" t="str">
        <f t="shared" si="183"/>
        <v/>
      </c>
      <c r="AH981" s="17" t="str">
        <f t="shared" si="183"/>
        <v/>
      </c>
      <c r="AI981" s="17" t="str">
        <f t="shared" si="183"/>
        <v/>
      </c>
      <c r="AJ981" s="17" t="str">
        <f t="shared" si="185"/>
        <v/>
      </c>
      <c r="AK981" s="17" t="str">
        <f t="shared" si="185"/>
        <v/>
      </c>
    </row>
    <row r="982" spans="1:37" hidden="1" x14ac:dyDescent="0.2">
      <c r="A982" s="70" t="str">
        <f t="shared" si="181"/>
        <v/>
      </c>
      <c r="B982" s="228" t="str">
        <f>LEFT(TABLA!BC982,1)</f>
        <v>5</v>
      </c>
      <c r="C982" s="17" t="str">
        <f>TABLA!C982</f>
        <v>Ciencias Experimentales</v>
      </c>
      <c r="D982" s="17" t="str">
        <f>TABLA!F982</f>
        <v>F. Ciencias Químicas</v>
      </c>
      <c r="E982" s="148">
        <f>TABLA!BD982</f>
        <v>0</v>
      </c>
      <c r="F982" s="148">
        <f>TABLA!BE982</f>
        <v>0</v>
      </c>
      <c r="G982" s="70" t="str">
        <f t="shared" si="182"/>
        <v>0</v>
      </c>
      <c r="H982" s="17" t="str">
        <f t="shared" si="184"/>
        <v/>
      </c>
      <c r="I982" s="17" t="str">
        <f t="shared" si="184"/>
        <v/>
      </c>
      <c r="J982" s="17" t="str">
        <f t="shared" si="184"/>
        <v/>
      </c>
      <c r="K982" s="17" t="str">
        <f t="shared" si="184"/>
        <v/>
      </c>
      <c r="L982" s="17" t="str">
        <f t="shared" si="184"/>
        <v/>
      </c>
      <c r="M982" s="17" t="str">
        <f t="shared" si="184"/>
        <v/>
      </c>
      <c r="N982" s="17" t="str">
        <f t="shared" si="184"/>
        <v/>
      </c>
      <c r="O982" s="17" t="str">
        <f t="shared" si="184"/>
        <v/>
      </c>
      <c r="P982" s="17" t="str">
        <f t="shared" si="184"/>
        <v/>
      </c>
      <c r="Q982" s="17" t="str">
        <f t="shared" si="184"/>
        <v/>
      </c>
      <c r="R982" s="17" t="str">
        <f t="shared" si="184"/>
        <v/>
      </c>
      <c r="S982" s="17" t="str">
        <f t="shared" si="184"/>
        <v/>
      </c>
      <c r="T982" s="17" t="str">
        <f t="shared" si="184"/>
        <v/>
      </c>
      <c r="U982" s="17" t="str">
        <f t="shared" si="184"/>
        <v/>
      </c>
      <c r="V982" s="17" t="str">
        <f t="shared" si="184"/>
        <v/>
      </c>
      <c r="W982" s="17" t="str">
        <f t="shared" ref="H982:W998" si="186">IFERROR((IF(FIND(W$2,$G982,1)&gt;0,W$3)),"")</f>
        <v/>
      </c>
      <c r="X982" s="17" t="str">
        <f t="shared" si="183"/>
        <v/>
      </c>
      <c r="Y982" s="17" t="str">
        <f t="shared" si="183"/>
        <v/>
      </c>
      <c r="Z982" s="17" t="str">
        <f t="shared" si="183"/>
        <v/>
      </c>
      <c r="AA982" s="17" t="str">
        <f t="shared" si="183"/>
        <v/>
      </c>
      <c r="AB982" s="17" t="str">
        <f t="shared" si="183"/>
        <v/>
      </c>
      <c r="AC982" s="17" t="str">
        <f t="shared" si="183"/>
        <v/>
      </c>
      <c r="AD982" s="17" t="str">
        <f t="shared" si="183"/>
        <v/>
      </c>
      <c r="AE982" s="17" t="str">
        <f t="shared" si="183"/>
        <v/>
      </c>
      <c r="AF982" s="17" t="str">
        <f t="shared" si="183"/>
        <v/>
      </c>
      <c r="AG982" s="17" t="str">
        <f t="shared" si="183"/>
        <v/>
      </c>
      <c r="AH982" s="17" t="str">
        <f t="shared" si="183"/>
        <v/>
      </c>
      <c r="AI982" s="17" t="str">
        <f t="shared" si="183"/>
        <v/>
      </c>
      <c r="AJ982" s="17" t="str">
        <f t="shared" si="185"/>
        <v/>
      </c>
      <c r="AK982" s="17" t="str">
        <f t="shared" si="185"/>
        <v/>
      </c>
    </row>
    <row r="983" spans="1:37" hidden="1" x14ac:dyDescent="0.2">
      <c r="A983" s="70" t="str">
        <f t="shared" si="181"/>
        <v xml:space="preserve">CALEFACCIÓN; </v>
      </c>
      <c r="B983" s="228" t="str">
        <f>LEFT(TABLA!BC983,1)</f>
        <v>4</v>
      </c>
      <c r="C983" s="17" t="str">
        <f>TABLA!C983</f>
        <v>Ciencias Sociales</v>
      </c>
      <c r="D983" s="17" t="str">
        <f>TABLA!F983</f>
        <v>F. Derecho</v>
      </c>
      <c r="E983" s="148" t="str">
        <f>TABLA!BD983</f>
        <v>Que no haga tanto frio</v>
      </c>
      <c r="F983" s="148">
        <f>TABLA!BE983</f>
        <v>0</v>
      </c>
      <c r="G983" s="70" t="str">
        <f t="shared" si="182"/>
        <v>QUE NO HAGA TANTO FRIO</v>
      </c>
      <c r="H983" s="17" t="str">
        <f t="shared" si="186"/>
        <v/>
      </c>
      <c r="I983" s="17" t="str">
        <f t="shared" si="186"/>
        <v xml:space="preserve">CALEFACCIÓN; </v>
      </c>
      <c r="J983" s="17" t="str">
        <f t="shared" si="186"/>
        <v/>
      </c>
      <c r="K983" s="17" t="str">
        <f t="shared" si="186"/>
        <v/>
      </c>
      <c r="L983" s="17" t="str">
        <f t="shared" si="186"/>
        <v/>
      </c>
      <c r="M983" s="17" t="str">
        <f t="shared" si="186"/>
        <v/>
      </c>
      <c r="N983" s="17" t="str">
        <f t="shared" si="186"/>
        <v/>
      </c>
      <c r="O983" s="17" t="str">
        <f t="shared" si="186"/>
        <v/>
      </c>
      <c r="P983" s="17" t="str">
        <f t="shared" si="186"/>
        <v/>
      </c>
      <c r="Q983" s="17" t="str">
        <f t="shared" si="186"/>
        <v/>
      </c>
      <c r="R983" s="17" t="str">
        <f t="shared" si="186"/>
        <v/>
      </c>
      <c r="S983" s="17" t="str">
        <f t="shared" si="186"/>
        <v/>
      </c>
      <c r="T983" s="17" t="str">
        <f t="shared" si="186"/>
        <v/>
      </c>
      <c r="U983" s="17" t="str">
        <f t="shared" si="186"/>
        <v/>
      </c>
      <c r="V983" s="17" t="str">
        <f t="shared" si="186"/>
        <v/>
      </c>
      <c r="W983" s="17" t="str">
        <f t="shared" si="186"/>
        <v/>
      </c>
      <c r="X983" s="17" t="str">
        <f t="shared" si="183"/>
        <v/>
      </c>
      <c r="Y983" s="17" t="str">
        <f t="shared" si="183"/>
        <v/>
      </c>
      <c r="Z983" s="17" t="str">
        <f t="shared" si="183"/>
        <v/>
      </c>
      <c r="AA983" s="17" t="str">
        <f t="shared" si="183"/>
        <v/>
      </c>
      <c r="AB983" s="17" t="str">
        <f t="shared" si="183"/>
        <v/>
      </c>
      <c r="AC983" s="17" t="str">
        <f t="shared" si="183"/>
        <v/>
      </c>
      <c r="AD983" s="17" t="str">
        <f t="shared" si="183"/>
        <v/>
      </c>
      <c r="AE983" s="17" t="str">
        <f t="shared" si="183"/>
        <v/>
      </c>
      <c r="AF983" s="17" t="str">
        <f t="shared" si="183"/>
        <v/>
      </c>
      <c r="AG983" s="17" t="str">
        <f t="shared" si="183"/>
        <v/>
      </c>
      <c r="AH983" s="17" t="str">
        <f t="shared" si="183"/>
        <v/>
      </c>
      <c r="AI983" s="17" t="str">
        <f t="shared" si="183"/>
        <v/>
      </c>
      <c r="AJ983" s="17" t="str">
        <f t="shared" si="185"/>
        <v/>
      </c>
      <c r="AK983" s="17" t="str">
        <f t="shared" si="185"/>
        <v/>
      </c>
    </row>
    <row r="984" spans="1:37" hidden="1" x14ac:dyDescent="0.2">
      <c r="A984" s="70" t="str">
        <f t="shared" si="181"/>
        <v/>
      </c>
      <c r="B984" s="228" t="str">
        <f>LEFT(TABLA!BC984,1)</f>
        <v>5</v>
      </c>
      <c r="C984" s="17" t="str">
        <f>TABLA!C984</f>
        <v>Ciencias de la Salud</v>
      </c>
      <c r="D984" s="17" t="str">
        <f>TABLA!F984</f>
        <v>F. Medicina</v>
      </c>
      <c r="E984" s="148">
        <f>TABLA!BD984</f>
        <v>0</v>
      </c>
      <c r="F984" s="148">
        <f>TABLA!BE984</f>
        <v>0</v>
      </c>
      <c r="G984" s="70" t="str">
        <f t="shared" si="182"/>
        <v>0</v>
      </c>
      <c r="H984" s="17" t="str">
        <f t="shared" si="186"/>
        <v/>
      </c>
      <c r="I984" s="17" t="str">
        <f t="shared" si="186"/>
        <v/>
      </c>
      <c r="J984" s="17" t="str">
        <f t="shared" si="186"/>
        <v/>
      </c>
      <c r="K984" s="17" t="str">
        <f t="shared" si="186"/>
        <v/>
      </c>
      <c r="L984" s="17" t="str">
        <f t="shared" si="186"/>
        <v/>
      </c>
      <c r="M984" s="17" t="str">
        <f t="shared" si="186"/>
        <v/>
      </c>
      <c r="N984" s="17" t="str">
        <f t="shared" si="186"/>
        <v/>
      </c>
      <c r="O984" s="17" t="str">
        <f t="shared" si="186"/>
        <v/>
      </c>
      <c r="P984" s="17" t="str">
        <f t="shared" si="186"/>
        <v/>
      </c>
      <c r="Q984" s="17" t="str">
        <f t="shared" si="186"/>
        <v/>
      </c>
      <c r="R984" s="17" t="str">
        <f t="shared" si="186"/>
        <v/>
      </c>
      <c r="S984" s="17" t="str">
        <f t="shared" si="186"/>
        <v/>
      </c>
      <c r="T984" s="17" t="str">
        <f t="shared" si="186"/>
        <v/>
      </c>
      <c r="U984" s="17" t="str">
        <f t="shared" si="186"/>
        <v/>
      </c>
      <c r="V984" s="17" t="str">
        <f t="shared" si="186"/>
        <v/>
      </c>
      <c r="W984" s="17" t="str">
        <f t="shared" si="186"/>
        <v/>
      </c>
      <c r="X984" s="17" t="str">
        <f t="shared" si="183"/>
        <v/>
      </c>
      <c r="Y984" s="17" t="str">
        <f t="shared" si="183"/>
        <v/>
      </c>
      <c r="Z984" s="17" t="str">
        <f t="shared" si="183"/>
        <v/>
      </c>
      <c r="AA984" s="17" t="str">
        <f t="shared" si="183"/>
        <v/>
      </c>
      <c r="AB984" s="17" t="str">
        <f t="shared" si="183"/>
        <v/>
      </c>
      <c r="AC984" s="17" t="str">
        <f t="shared" si="183"/>
        <v/>
      </c>
      <c r="AD984" s="17" t="str">
        <f t="shared" si="183"/>
        <v/>
      </c>
      <c r="AE984" s="17" t="str">
        <f t="shared" si="183"/>
        <v/>
      </c>
      <c r="AF984" s="17" t="str">
        <f t="shared" si="183"/>
        <v/>
      </c>
      <c r="AG984" s="17" t="str">
        <f t="shared" si="183"/>
        <v/>
      </c>
      <c r="AH984" s="17" t="str">
        <f t="shared" si="183"/>
        <v/>
      </c>
      <c r="AI984" s="17" t="str">
        <f t="shared" si="183"/>
        <v/>
      </c>
      <c r="AJ984" s="17" t="str">
        <f t="shared" si="185"/>
        <v/>
      </c>
      <c r="AK984" s="17" t="str">
        <f t="shared" si="185"/>
        <v/>
      </c>
    </row>
    <row r="985" spans="1:37" hidden="1" x14ac:dyDescent="0.2">
      <c r="A985" s="70" t="str">
        <f t="shared" si="181"/>
        <v/>
      </c>
      <c r="B985" s="228" t="str">
        <f>LEFT(TABLA!BC985,1)</f>
        <v>5</v>
      </c>
      <c r="C985" s="17" t="str">
        <f>TABLA!C985</f>
        <v>Ciencias Sociales</v>
      </c>
      <c r="D985" s="17" t="str">
        <f>TABLA!F985</f>
        <v>F. Ciencias Políticas y Sociología</v>
      </c>
      <c r="E985" s="148">
        <f>TABLA!BD985</f>
        <v>0</v>
      </c>
      <c r="F985" s="148">
        <f>TABLA!BE985</f>
        <v>0</v>
      </c>
      <c r="G985" s="70" t="str">
        <f t="shared" si="182"/>
        <v>0</v>
      </c>
      <c r="H985" s="17" t="str">
        <f t="shared" si="186"/>
        <v/>
      </c>
      <c r="I985" s="17" t="str">
        <f t="shared" si="186"/>
        <v/>
      </c>
      <c r="J985" s="17" t="str">
        <f t="shared" si="186"/>
        <v/>
      </c>
      <c r="K985" s="17" t="str">
        <f t="shared" si="186"/>
        <v/>
      </c>
      <c r="L985" s="17" t="str">
        <f t="shared" si="186"/>
        <v/>
      </c>
      <c r="M985" s="17" t="str">
        <f t="shared" si="186"/>
        <v/>
      </c>
      <c r="N985" s="17" t="str">
        <f t="shared" si="186"/>
        <v/>
      </c>
      <c r="O985" s="17" t="str">
        <f t="shared" si="186"/>
        <v/>
      </c>
      <c r="P985" s="17" t="str">
        <f t="shared" si="186"/>
        <v/>
      </c>
      <c r="Q985" s="17" t="str">
        <f t="shared" si="186"/>
        <v/>
      </c>
      <c r="R985" s="17" t="str">
        <f t="shared" si="186"/>
        <v/>
      </c>
      <c r="S985" s="17" t="str">
        <f t="shared" si="186"/>
        <v/>
      </c>
      <c r="T985" s="17" t="str">
        <f t="shared" si="186"/>
        <v/>
      </c>
      <c r="U985" s="17" t="str">
        <f t="shared" si="186"/>
        <v/>
      </c>
      <c r="V985" s="17" t="str">
        <f t="shared" si="186"/>
        <v/>
      </c>
      <c r="W985" s="17" t="str">
        <f t="shared" si="186"/>
        <v/>
      </c>
      <c r="X985" s="17" t="str">
        <f t="shared" si="183"/>
        <v/>
      </c>
      <c r="Y985" s="17" t="str">
        <f t="shared" si="183"/>
        <v/>
      </c>
      <c r="Z985" s="17" t="str">
        <f t="shared" si="183"/>
        <v/>
      </c>
      <c r="AA985" s="17" t="str">
        <f t="shared" si="183"/>
        <v/>
      </c>
      <c r="AB985" s="17" t="str">
        <f t="shared" si="183"/>
        <v/>
      </c>
      <c r="AC985" s="17" t="str">
        <f t="shared" si="183"/>
        <v/>
      </c>
      <c r="AD985" s="17" t="str">
        <f t="shared" si="183"/>
        <v/>
      </c>
      <c r="AE985" s="17" t="str">
        <f t="shared" si="183"/>
        <v/>
      </c>
      <c r="AF985" s="17" t="str">
        <f t="shared" si="183"/>
        <v/>
      </c>
      <c r="AG985" s="17" t="str">
        <f t="shared" si="183"/>
        <v/>
      </c>
      <c r="AH985" s="17" t="str">
        <f t="shared" si="183"/>
        <v/>
      </c>
      <c r="AI985" s="17" t="str">
        <f t="shared" si="183"/>
        <v/>
      </c>
      <c r="AJ985" s="17" t="str">
        <f t="shared" si="185"/>
        <v/>
      </c>
      <c r="AK985" s="17" t="str">
        <f t="shared" si="185"/>
        <v/>
      </c>
    </row>
    <row r="986" spans="1:37" hidden="1" x14ac:dyDescent="0.2">
      <c r="A986" s="70" t="str">
        <f t="shared" si="181"/>
        <v/>
      </c>
      <c r="B986" s="228" t="str">
        <f>LEFT(TABLA!BC986,1)</f>
        <v>5</v>
      </c>
      <c r="C986" s="17" t="str">
        <f>TABLA!C986</f>
        <v/>
      </c>
      <c r="D986" s="17">
        <f>TABLA!F986</f>
        <v>0</v>
      </c>
      <c r="E986" s="148">
        <f>TABLA!BD986</f>
        <v>0</v>
      </c>
      <c r="F986" s="148">
        <f>TABLA!BE986</f>
        <v>0</v>
      </c>
      <c r="G986" s="70" t="str">
        <f t="shared" si="182"/>
        <v>0</v>
      </c>
      <c r="H986" s="17" t="str">
        <f t="shared" si="186"/>
        <v/>
      </c>
      <c r="I986" s="17" t="str">
        <f t="shared" si="186"/>
        <v/>
      </c>
      <c r="J986" s="17" t="str">
        <f t="shared" si="186"/>
        <v/>
      </c>
      <c r="K986" s="17" t="str">
        <f t="shared" si="186"/>
        <v/>
      </c>
      <c r="L986" s="17" t="str">
        <f t="shared" si="186"/>
        <v/>
      </c>
      <c r="M986" s="17" t="str">
        <f t="shared" si="186"/>
        <v/>
      </c>
      <c r="N986" s="17" t="str">
        <f t="shared" si="186"/>
        <v/>
      </c>
      <c r="O986" s="17" t="str">
        <f t="shared" si="186"/>
        <v/>
      </c>
      <c r="P986" s="17" t="str">
        <f t="shared" si="186"/>
        <v/>
      </c>
      <c r="Q986" s="17" t="str">
        <f t="shared" si="186"/>
        <v/>
      </c>
      <c r="R986" s="17" t="str">
        <f t="shared" si="186"/>
        <v/>
      </c>
      <c r="S986" s="17" t="str">
        <f t="shared" si="186"/>
        <v/>
      </c>
      <c r="T986" s="17" t="str">
        <f t="shared" si="186"/>
        <v/>
      </c>
      <c r="U986" s="17" t="str">
        <f t="shared" si="186"/>
        <v/>
      </c>
      <c r="V986" s="17" t="str">
        <f t="shared" si="186"/>
        <v/>
      </c>
      <c r="W986" s="17" t="str">
        <f t="shared" si="186"/>
        <v/>
      </c>
      <c r="X986" s="17" t="str">
        <f t="shared" ref="X986:AI1005" si="187">IFERROR((IF(FIND(X$2,$G986,1)&gt;0,X$3)),"")</f>
        <v/>
      </c>
      <c r="Y986" s="17" t="str">
        <f t="shared" si="187"/>
        <v/>
      </c>
      <c r="Z986" s="17" t="str">
        <f t="shared" si="187"/>
        <v/>
      </c>
      <c r="AA986" s="17" t="str">
        <f t="shared" si="187"/>
        <v/>
      </c>
      <c r="AB986" s="17" t="str">
        <f t="shared" si="187"/>
        <v/>
      </c>
      <c r="AC986" s="17" t="str">
        <f t="shared" si="187"/>
        <v/>
      </c>
      <c r="AD986" s="17" t="str">
        <f t="shared" si="187"/>
        <v/>
      </c>
      <c r="AE986" s="17" t="str">
        <f t="shared" si="187"/>
        <v/>
      </c>
      <c r="AF986" s="17" t="str">
        <f t="shared" si="187"/>
        <v/>
      </c>
      <c r="AG986" s="17" t="str">
        <f t="shared" si="187"/>
        <v/>
      </c>
      <c r="AH986" s="17" t="str">
        <f t="shared" si="187"/>
        <v/>
      </c>
      <c r="AI986" s="17" t="str">
        <f t="shared" si="187"/>
        <v/>
      </c>
      <c r="AJ986" s="17" t="str">
        <f t="shared" si="185"/>
        <v/>
      </c>
      <c r="AK986" s="17" t="str">
        <f t="shared" si="185"/>
        <v/>
      </c>
    </row>
    <row r="987" spans="1:37" hidden="1" x14ac:dyDescent="0.2">
      <c r="A987" s="70" t="str">
        <f t="shared" si="181"/>
        <v/>
      </c>
      <c r="B987" s="228" t="str">
        <f>LEFT(TABLA!BC987,1)</f>
        <v>5</v>
      </c>
      <c r="C987" s="17" t="str">
        <f>TABLA!C987</f>
        <v>Ciencias Experimentales</v>
      </c>
      <c r="D987" s="17" t="str">
        <f>TABLA!F987</f>
        <v>F. Ciencias Matemáticas</v>
      </c>
      <c r="E987" s="148">
        <f>TABLA!BD987</f>
        <v>0</v>
      </c>
      <c r="F987" s="148">
        <f>TABLA!BE987</f>
        <v>0</v>
      </c>
      <c r="G987" s="70" t="str">
        <f t="shared" si="182"/>
        <v>0</v>
      </c>
      <c r="H987" s="17" t="str">
        <f t="shared" si="186"/>
        <v/>
      </c>
      <c r="I987" s="17" t="str">
        <f t="shared" si="186"/>
        <v/>
      </c>
      <c r="J987" s="17" t="str">
        <f t="shared" si="186"/>
        <v/>
      </c>
      <c r="K987" s="17" t="str">
        <f t="shared" si="186"/>
        <v/>
      </c>
      <c r="L987" s="17" t="str">
        <f t="shared" si="186"/>
        <v/>
      </c>
      <c r="M987" s="17" t="str">
        <f t="shared" si="186"/>
        <v/>
      </c>
      <c r="N987" s="17" t="str">
        <f t="shared" si="186"/>
        <v/>
      </c>
      <c r="O987" s="17" t="str">
        <f t="shared" si="186"/>
        <v/>
      </c>
      <c r="P987" s="17" t="str">
        <f t="shared" si="186"/>
        <v/>
      </c>
      <c r="Q987" s="17" t="str">
        <f t="shared" si="186"/>
        <v/>
      </c>
      <c r="R987" s="17" t="str">
        <f t="shared" si="186"/>
        <v/>
      </c>
      <c r="S987" s="17" t="str">
        <f t="shared" si="186"/>
        <v/>
      </c>
      <c r="T987" s="17" t="str">
        <f t="shared" si="186"/>
        <v/>
      </c>
      <c r="U987" s="17" t="str">
        <f t="shared" si="186"/>
        <v/>
      </c>
      <c r="V987" s="17" t="str">
        <f t="shared" si="186"/>
        <v/>
      </c>
      <c r="W987" s="17" t="str">
        <f t="shared" si="186"/>
        <v/>
      </c>
      <c r="X987" s="17" t="str">
        <f t="shared" si="187"/>
        <v/>
      </c>
      <c r="Y987" s="17" t="str">
        <f t="shared" si="187"/>
        <v/>
      </c>
      <c r="Z987" s="17" t="str">
        <f t="shared" si="187"/>
        <v/>
      </c>
      <c r="AA987" s="17" t="str">
        <f t="shared" si="187"/>
        <v/>
      </c>
      <c r="AB987" s="17" t="str">
        <f t="shared" si="187"/>
        <v/>
      </c>
      <c r="AC987" s="17" t="str">
        <f t="shared" si="187"/>
        <v/>
      </c>
      <c r="AD987" s="17" t="str">
        <f t="shared" si="187"/>
        <v/>
      </c>
      <c r="AE987" s="17" t="str">
        <f t="shared" si="187"/>
        <v/>
      </c>
      <c r="AF987" s="17" t="str">
        <f t="shared" si="187"/>
        <v/>
      </c>
      <c r="AG987" s="17" t="str">
        <f t="shared" si="187"/>
        <v/>
      </c>
      <c r="AH987" s="17" t="str">
        <f t="shared" si="187"/>
        <v/>
      </c>
      <c r="AI987" s="17" t="str">
        <f t="shared" si="187"/>
        <v/>
      </c>
      <c r="AJ987" s="17" t="str">
        <f t="shared" si="185"/>
        <v/>
      </c>
      <c r="AK987" s="17" t="str">
        <f t="shared" si="185"/>
        <v/>
      </c>
    </row>
    <row r="988" spans="1:37" hidden="1" x14ac:dyDescent="0.2">
      <c r="A988" s="70" t="str">
        <f t="shared" si="181"/>
        <v/>
      </c>
      <c r="B988" s="228" t="str">
        <f>LEFT(TABLA!BC988,1)</f>
        <v>4</v>
      </c>
      <c r="C988" s="17" t="str">
        <f>TABLA!C988</f>
        <v>Ciencias de la Salud</v>
      </c>
      <c r="D988" s="17" t="str">
        <f>TABLA!F988</f>
        <v>F. Medicina</v>
      </c>
      <c r="E988" s="148">
        <f>TABLA!BD988</f>
        <v>0</v>
      </c>
      <c r="F988" s="148">
        <f>TABLA!BE988</f>
        <v>0</v>
      </c>
      <c r="G988" s="70" t="str">
        <f t="shared" si="182"/>
        <v>0</v>
      </c>
      <c r="H988" s="17" t="str">
        <f t="shared" si="186"/>
        <v/>
      </c>
      <c r="I988" s="17" t="str">
        <f t="shared" si="186"/>
        <v/>
      </c>
      <c r="J988" s="17" t="str">
        <f t="shared" si="186"/>
        <v/>
      </c>
      <c r="K988" s="17" t="str">
        <f t="shared" si="186"/>
        <v/>
      </c>
      <c r="L988" s="17" t="str">
        <f t="shared" si="186"/>
        <v/>
      </c>
      <c r="M988" s="17" t="str">
        <f t="shared" si="186"/>
        <v/>
      </c>
      <c r="N988" s="17" t="str">
        <f t="shared" si="186"/>
        <v/>
      </c>
      <c r="O988" s="17" t="str">
        <f t="shared" si="186"/>
        <v/>
      </c>
      <c r="P988" s="17" t="str">
        <f t="shared" si="186"/>
        <v/>
      </c>
      <c r="Q988" s="17" t="str">
        <f t="shared" si="186"/>
        <v/>
      </c>
      <c r="R988" s="17" t="str">
        <f t="shared" si="186"/>
        <v/>
      </c>
      <c r="S988" s="17" t="str">
        <f t="shared" si="186"/>
        <v/>
      </c>
      <c r="T988" s="17" t="str">
        <f t="shared" si="186"/>
        <v/>
      </c>
      <c r="U988" s="17" t="str">
        <f t="shared" si="186"/>
        <v/>
      </c>
      <c r="V988" s="17" t="str">
        <f t="shared" si="186"/>
        <v/>
      </c>
      <c r="W988" s="17" t="str">
        <f t="shared" si="186"/>
        <v/>
      </c>
      <c r="X988" s="17" t="str">
        <f t="shared" si="187"/>
        <v/>
      </c>
      <c r="Y988" s="17" t="str">
        <f t="shared" si="187"/>
        <v/>
      </c>
      <c r="Z988" s="17" t="str">
        <f t="shared" si="187"/>
        <v/>
      </c>
      <c r="AA988" s="17" t="str">
        <f t="shared" si="187"/>
        <v/>
      </c>
      <c r="AB988" s="17" t="str">
        <f t="shared" si="187"/>
        <v/>
      </c>
      <c r="AC988" s="17" t="str">
        <f t="shared" si="187"/>
        <v/>
      </c>
      <c r="AD988" s="17" t="str">
        <f t="shared" si="187"/>
        <v/>
      </c>
      <c r="AE988" s="17" t="str">
        <f t="shared" si="187"/>
        <v/>
      </c>
      <c r="AF988" s="17" t="str">
        <f t="shared" si="187"/>
        <v/>
      </c>
      <c r="AG988" s="17" t="str">
        <f t="shared" si="187"/>
        <v/>
      </c>
      <c r="AH988" s="17" t="str">
        <f t="shared" si="187"/>
        <v/>
      </c>
      <c r="AI988" s="17" t="str">
        <f t="shared" si="187"/>
        <v/>
      </c>
      <c r="AJ988" s="17" t="str">
        <f t="shared" si="185"/>
        <v/>
      </c>
      <c r="AK988" s="17" t="str">
        <f t="shared" si="185"/>
        <v/>
      </c>
    </row>
    <row r="989" spans="1:37" ht="38.75" x14ac:dyDescent="0.2">
      <c r="A989" s="70" t="str">
        <f t="shared" si="181"/>
        <v xml:space="preserve">HORARIO; </v>
      </c>
      <c r="B989" s="228" t="str">
        <f>LEFT(TABLA!BC989,1)</f>
        <v>4</v>
      </c>
      <c r="C989" s="264" t="str">
        <f>TABLA!C989</f>
        <v>Humanidades</v>
      </c>
      <c r="D989" s="264" t="str">
        <f>TABLA!F989</f>
        <v>F. Geografía e Historia</v>
      </c>
      <c r="E989" s="148" t="str">
        <f>TABLA!BD989</f>
        <v>En la F. Geo-Hist, estaría bien un horario reglado de la apertura de la biblioteca desde la facultad, no se sabe cuando abre y hay que estar pendiente de si la puerta está abierta o no</v>
      </c>
      <c r="F989" s="148">
        <f>TABLA!BE989</f>
        <v>0</v>
      </c>
      <c r="G989" s="70" t="str">
        <f t="shared" si="182"/>
        <v>EN LA F. GEO-HIST, ESTARIA BIEN UN HORARIO REGLADO DE LA APERTURA DE LA BIBLIOTECA DESDE LA FACULTAD, NO SE SABE CUANDO ABRE Y HAY QUE ESTAR PENDIENTE DE SI LA PUERTA ESTA ABIERTA O NO</v>
      </c>
      <c r="H989" s="17" t="str">
        <f t="shared" si="186"/>
        <v/>
      </c>
      <c r="I989" s="17" t="str">
        <f t="shared" si="186"/>
        <v/>
      </c>
      <c r="J989" s="17" t="str">
        <f t="shared" si="186"/>
        <v/>
      </c>
      <c r="K989" s="17" t="str">
        <f t="shared" si="186"/>
        <v/>
      </c>
      <c r="L989" s="17" t="str">
        <f t="shared" si="186"/>
        <v/>
      </c>
      <c r="M989" s="17" t="str">
        <f t="shared" si="186"/>
        <v/>
      </c>
      <c r="N989" s="17" t="str">
        <f t="shared" si="186"/>
        <v/>
      </c>
      <c r="O989" s="17" t="str">
        <f t="shared" si="186"/>
        <v/>
      </c>
      <c r="P989" s="17" t="str">
        <f t="shared" si="186"/>
        <v/>
      </c>
      <c r="Q989" s="17" t="str">
        <f t="shared" si="186"/>
        <v/>
      </c>
      <c r="R989" s="17" t="str">
        <f t="shared" si="186"/>
        <v/>
      </c>
      <c r="S989" s="17" t="str">
        <f t="shared" si="186"/>
        <v xml:space="preserve">HORARIO; </v>
      </c>
      <c r="T989" s="17" t="str">
        <f t="shared" si="186"/>
        <v/>
      </c>
      <c r="U989" s="17" t="str">
        <f t="shared" si="186"/>
        <v/>
      </c>
      <c r="V989" s="17" t="str">
        <f t="shared" si="186"/>
        <v/>
      </c>
      <c r="W989" s="17" t="str">
        <f t="shared" si="186"/>
        <v/>
      </c>
      <c r="X989" s="17" t="str">
        <f t="shared" si="187"/>
        <v/>
      </c>
      <c r="Y989" s="17" t="str">
        <f t="shared" si="187"/>
        <v/>
      </c>
      <c r="Z989" s="17" t="str">
        <f t="shared" si="187"/>
        <v/>
      </c>
      <c r="AA989" s="17" t="str">
        <f t="shared" si="187"/>
        <v/>
      </c>
      <c r="AB989" s="17" t="str">
        <f t="shared" si="187"/>
        <v/>
      </c>
      <c r="AC989" s="17" t="str">
        <f t="shared" si="187"/>
        <v/>
      </c>
      <c r="AD989" s="17" t="str">
        <f t="shared" si="187"/>
        <v/>
      </c>
      <c r="AE989" s="17" t="str">
        <f t="shared" si="187"/>
        <v/>
      </c>
      <c r="AF989" s="17" t="str">
        <f t="shared" si="187"/>
        <v/>
      </c>
      <c r="AG989" s="17" t="str">
        <f t="shared" si="187"/>
        <v/>
      </c>
      <c r="AH989" s="17" t="str">
        <f t="shared" si="187"/>
        <v/>
      </c>
      <c r="AI989" s="17" t="str">
        <f t="shared" si="187"/>
        <v/>
      </c>
      <c r="AJ989" s="17" t="str">
        <f t="shared" si="185"/>
        <v/>
      </c>
      <c r="AK989" s="17" t="str">
        <f t="shared" si="185"/>
        <v/>
      </c>
    </row>
    <row r="990" spans="1:37" hidden="1" x14ac:dyDescent="0.2">
      <c r="A990" s="70" t="str">
        <f t="shared" si="181"/>
        <v/>
      </c>
      <c r="B990" s="228" t="str">
        <f>LEFT(TABLA!BC990,1)</f>
        <v>3</v>
      </c>
      <c r="C990" s="17" t="str">
        <f>TABLA!C990</f>
        <v>Ciencias Sociales</v>
      </c>
      <c r="D990" s="17" t="str">
        <f>TABLA!F990</f>
        <v>F. Ciencias de la Información</v>
      </c>
      <c r="E990" s="262">
        <f>TABLA!BD990</f>
        <v>0</v>
      </c>
      <c r="F990" s="148">
        <f>TABLA!BE990</f>
        <v>0</v>
      </c>
      <c r="G990" s="70" t="str">
        <f t="shared" si="182"/>
        <v>0</v>
      </c>
      <c r="H990" s="17" t="str">
        <f t="shared" si="186"/>
        <v/>
      </c>
      <c r="I990" s="17" t="str">
        <f t="shared" si="186"/>
        <v/>
      </c>
      <c r="J990" s="17" t="str">
        <f t="shared" si="186"/>
        <v/>
      </c>
      <c r="K990" s="17" t="str">
        <f t="shared" si="186"/>
        <v/>
      </c>
      <c r="L990" s="17" t="str">
        <f t="shared" si="186"/>
        <v/>
      </c>
      <c r="M990" s="17" t="str">
        <f t="shared" si="186"/>
        <v/>
      </c>
      <c r="N990" s="17" t="str">
        <f t="shared" si="186"/>
        <v/>
      </c>
      <c r="O990" s="17" t="str">
        <f t="shared" si="186"/>
        <v/>
      </c>
      <c r="P990" s="17" t="str">
        <f t="shared" si="186"/>
        <v/>
      </c>
      <c r="Q990" s="17" t="str">
        <f t="shared" si="186"/>
        <v/>
      </c>
      <c r="R990" s="17" t="str">
        <f t="shared" si="186"/>
        <v/>
      </c>
      <c r="S990" s="17" t="str">
        <f t="shared" si="186"/>
        <v/>
      </c>
      <c r="T990" s="17" t="str">
        <f t="shared" si="186"/>
        <v/>
      </c>
      <c r="U990" s="17" t="str">
        <f t="shared" si="186"/>
        <v/>
      </c>
      <c r="V990" s="17" t="str">
        <f t="shared" si="186"/>
        <v/>
      </c>
      <c r="W990" s="17" t="str">
        <f t="shared" si="186"/>
        <v/>
      </c>
      <c r="X990" s="17" t="str">
        <f t="shared" si="187"/>
        <v/>
      </c>
      <c r="Y990" s="17" t="str">
        <f t="shared" si="187"/>
        <v/>
      </c>
      <c r="Z990" s="17" t="str">
        <f t="shared" si="187"/>
        <v/>
      </c>
      <c r="AA990" s="17" t="str">
        <f t="shared" si="187"/>
        <v/>
      </c>
      <c r="AB990" s="17" t="str">
        <f t="shared" si="187"/>
        <v/>
      </c>
      <c r="AC990" s="17" t="str">
        <f t="shared" si="187"/>
        <v/>
      </c>
      <c r="AD990" s="17" t="str">
        <f t="shared" si="187"/>
        <v/>
      </c>
      <c r="AE990" s="17" t="str">
        <f t="shared" si="187"/>
        <v/>
      </c>
      <c r="AF990" s="17" t="str">
        <f t="shared" si="187"/>
        <v/>
      </c>
      <c r="AG990" s="17" t="str">
        <f t="shared" si="187"/>
        <v/>
      </c>
      <c r="AH990" s="17" t="str">
        <f t="shared" si="187"/>
        <v/>
      </c>
      <c r="AI990" s="17" t="str">
        <f t="shared" si="187"/>
        <v/>
      </c>
      <c r="AJ990" s="17" t="str">
        <f t="shared" si="185"/>
        <v/>
      </c>
      <c r="AK990" s="17" t="str">
        <f t="shared" si="185"/>
        <v/>
      </c>
    </row>
    <row r="991" spans="1:37" hidden="1" x14ac:dyDescent="0.2">
      <c r="A991" s="70" t="str">
        <f t="shared" si="181"/>
        <v/>
      </c>
      <c r="B991" s="228" t="str">
        <f>LEFT(TABLA!BC991,1)</f>
        <v>3</v>
      </c>
      <c r="C991" s="17" t="str">
        <f>TABLA!C991</f>
        <v>Humanidades</v>
      </c>
      <c r="D991" s="17" t="str">
        <f>TABLA!F991</f>
        <v>F. Bellas Artes</v>
      </c>
      <c r="E991" s="148">
        <f>TABLA!BD991</f>
        <v>0</v>
      </c>
      <c r="F991" s="148">
        <f>TABLA!BE991</f>
        <v>0</v>
      </c>
      <c r="G991" s="70" t="str">
        <f t="shared" si="182"/>
        <v>0</v>
      </c>
      <c r="H991" s="17" t="str">
        <f t="shared" si="186"/>
        <v/>
      </c>
      <c r="I991" s="17" t="str">
        <f t="shared" si="186"/>
        <v/>
      </c>
      <c r="J991" s="17" t="str">
        <f t="shared" si="186"/>
        <v/>
      </c>
      <c r="K991" s="17" t="str">
        <f t="shared" si="186"/>
        <v/>
      </c>
      <c r="L991" s="17" t="str">
        <f t="shared" si="186"/>
        <v/>
      </c>
      <c r="M991" s="17" t="str">
        <f t="shared" si="186"/>
        <v/>
      </c>
      <c r="N991" s="17" t="str">
        <f t="shared" si="186"/>
        <v/>
      </c>
      <c r="O991" s="17" t="str">
        <f t="shared" si="186"/>
        <v/>
      </c>
      <c r="P991" s="17" t="str">
        <f t="shared" si="186"/>
        <v/>
      </c>
      <c r="Q991" s="17" t="str">
        <f t="shared" si="186"/>
        <v/>
      </c>
      <c r="R991" s="17" t="str">
        <f t="shared" si="186"/>
        <v/>
      </c>
      <c r="S991" s="17" t="str">
        <f t="shared" si="186"/>
        <v/>
      </c>
      <c r="T991" s="17" t="str">
        <f t="shared" si="186"/>
        <v/>
      </c>
      <c r="U991" s="17" t="str">
        <f t="shared" si="186"/>
        <v/>
      </c>
      <c r="V991" s="17" t="str">
        <f t="shared" si="186"/>
        <v/>
      </c>
      <c r="W991" s="17" t="str">
        <f t="shared" si="186"/>
        <v/>
      </c>
      <c r="X991" s="17" t="str">
        <f t="shared" si="187"/>
        <v/>
      </c>
      <c r="Y991" s="17" t="str">
        <f t="shared" si="187"/>
        <v/>
      </c>
      <c r="Z991" s="17" t="str">
        <f t="shared" si="187"/>
        <v/>
      </c>
      <c r="AA991" s="17" t="str">
        <f t="shared" si="187"/>
        <v/>
      </c>
      <c r="AB991" s="17" t="str">
        <f t="shared" si="187"/>
        <v/>
      </c>
      <c r="AC991" s="17" t="str">
        <f t="shared" si="187"/>
        <v/>
      </c>
      <c r="AD991" s="17" t="str">
        <f t="shared" si="187"/>
        <v/>
      </c>
      <c r="AE991" s="17" t="str">
        <f t="shared" si="187"/>
        <v/>
      </c>
      <c r="AF991" s="17" t="str">
        <f t="shared" si="187"/>
        <v/>
      </c>
      <c r="AG991" s="17" t="str">
        <f t="shared" si="187"/>
        <v/>
      </c>
      <c r="AH991" s="17" t="str">
        <f t="shared" si="187"/>
        <v/>
      </c>
      <c r="AI991" s="17" t="str">
        <f t="shared" si="187"/>
        <v/>
      </c>
      <c r="AJ991" s="17" t="str">
        <f t="shared" si="185"/>
        <v/>
      </c>
      <c r="AK991" s="17" t="str">
        <f t="shared" si="185"/>
        <v/>
      </c>
    </row>
    <row r="992" spans="1:37" hidden="1" x14ac:dyDescent="0.2">
      <c r="A992" s="70" t="str">
        <f t="shared" si="181"/>
        <v/>
      </c>
      <c r="B992" s="228" t="str">
        <f>LEFT(TABLA!BC992,1)</f>
        <v>5</v>
      </c>
      <c r="C992" s="17" t="str">
        <f>TABLA!C992</f>
        <v>Ciencias de la Salud</v>
      </c>
      <c r="D992" s="17" t="str">
        <f>TABLA!F992</f>
        <v>F. Odontología</v>
      </c>
      <c r="E992" s="148">
        <f>TABLA!BD992</f>
        <v>0</v>
      </c>
      <c r="F992" s="148">
        <f>TABLA!BE992</f>
        <v>0</v>
      </c>
      <c r="G992" s="70" t="str">
        <f t="shared" si="182"/>
        <v>0</v>
      </c>
      <c r="H992" s="17" t="str">
        <f t="shared" si="186"/>
        <v/>
      </c>
      <c r="I992" s="17" t="str">
        <f t="shared" si="186"/>
        <v/>
      </c>
      <c r="J992" s="17" t="str">
        <f t="shared" si="186"/>
        <v/>
      </c>
      <c r="K992" s="17" t="str">
        <f t="shared" si="186"/>
        <v/>
      </c>
      <c r="L992" s="17" t="str">
        <f t="shared" si="186"/>
        <v/>
      </c>
      <c r="M992" s="17" t="str">
        <f t="shared" si="186"/>
        <v/>
      </c>
      <c r="N992" s="17" t="str">
        <f t="shared" si="186"/>
        <v/>
      </c>
      <c r="O992" s="17" t="str">
        <f t="shared" si="186"/>
        <v/>
      </c>
      <c r="P992" s="17" t="str">
        <f t="shared" si="186"/>
        <v/>
      </c>
      <c r="Q992" s="17" t="str">
        <f t="shared" si="186"/>
        <v/>
      </c>
      <c r="R992" s="17" t="str">
        <f t="shared" si="186"/>
        <v/>
      </c>
      <c r="S992" s="17" t="str">
        <f t="shared" si="186"/>
        <v/>
      </c>
      <c r="T992" s="17" t="str">
        <f t="shared" si="186"/>
        <v/>
      </c>
      <c r="U992" s="17" t="str">
        <f t="shared" si="186"/>
        <v/>
      </c>
      <c r="V992" s="17" t="str">
        <f t="shared" si="186"/>
        <v/>
      </c>
      <c r="W992" s="17" t="str">
        <f t="shared" si="186"/>
        <v/>
      </c>
      <c r="X992" s="17" t="str">
        <f t="shared" si="187"/>
        <v/>
      </c>
      <c r="Y992" s="17" t="str">
        <f t="shared" si="187"/>
        <v/>
      </c>
      <c r="Z992" s="17" t="str">
        <f t="shared" si="187"/>
        <v/>
      </c>
      <c r="AA992" s="17" t="str">
        <f t="shared" si="187"/>
        <v/>
      </c>
      <c r="AB992" s="17" t="str">
        <f t="shared" si="187"/>
        <v/>
      </c>
      <c r="AC992" s="17" t="str">
        <f t="shared" si="187"/>
        <v/>
      </c>
      <c r="AD992" s="17" t="str">
        <f t="shared" si="187"/>
        <v/>
      </c>
      <c r="AE992" s="17" t="str">
        <f t="shared" si="187"/>
        <v/>
      </c>
      <c r="AF992" s="17" t="str">
        <f t="shared" si="187"/>
        <v/>
      </c>
      <c r="AG992" s="17" t="str">
        <f t="shared" si="187"/>
        <v/>
      </c>
      <c r="AH992" s="17" t="str">
        <f t="shared" si="187"/>
        <v/>
      </c>
      <c r="AI992" s="17" t="str">
        <f t="shared" si="187"/>
        <v/>
      </c>
      <c r="AJ992" s="17" t="str">
        <f t="shared" si="185"/>
        <v/>
      </c>
      <c r="AK992" s="17" t="str">
        <f t="shared" si="185"/>
        <v/>
      </c>
    </row>
    <row r="993" spans="1:37" hidden="1" x14ac:dyDescent="0.2">
      <c r="A993" s="70" t="str">
        <f t="shared" si="181"/>
        <v/>
      </c>
      <c r="B993" s="228" t="str">
        <f>LEFT(TABLA!BC993,1)</f>
        <v>4</v>
      </c>
      <c r="C993" s="17" t="str">
        <f>TABLA!C993</f>
        <v>Ciencias Experimentales</v>
      </c>
      <c r="D993" s="17" t="str">
        <f>TABLA!F993</f>
        <v>F. Ciencias Biológicas</v>
      </c>
      <c r="E993" s="148">
        <f>TABLA!BD993</f>
        <v>0</v>
      </c>
      <c r="F993" s="148">
        <f>TABLA!BE993</f>
        <v>0</v>
      </c>
      <c r="G993" s="70" t="str">
        <f t="shared" si="182"/>
        <v>0</v>
      </c>
      <c r="H993" s="17" t="str">
        <f t="shared" si="186"/>
        <v/>
      </c>
      <c r="I993" s="17" t="str">
        <f t="shared" si="186"/>
        <v/>
      </c>
      <c r="J993" s="17" t="str">
        <f t="shared" si="186"/>
        <v/>
      </c>
      <c r="K993" s="17" t="str">
        <f t="shared" si="186"/>
        <v/>
      </c>
      <c r="L993" s="17" t="str">
        <f t="shared" si="186"/>
        <v/>
      </c>
      <c r="M993" s="17" t="str">
        <f t="shared" si="186"/>
        <v/>
      </c>
      <c r="N993" s="17" t="str">
        <f t="shared" si="186"/>
        <v/>
      </c>
      <c r="O993" s="17" t="str">
        <f t="shared" si="186"/>
        <v/>
      </c>
      <c r="P993" s="17" t="str">
        <f t="shared" si="186"/>
        <v/>
      </c>
      <c r="Q993" s="17" t="str">
        <f t="shared" si="186"/>
        <v/>
      </c>
      <c r="R993" s="17" t="str">
        <f t="shared" si="186"/>
        <v/>
      </c>
      <c r="S993" s="17" t="str">
        <f t="shared" si="186"/>
        <v/>
      </c>
      <c r="T993" s="17" t="str">
        <f t="shared" si="186"/>
        <v/>
      </c>
      <c r="U993" s="17" t="str">
        <f t="shared" si="186"/>
        <v/>
      </c>
      <c r="V993" s="17" t="str">
        <f t="shared" si="186"/>
        <v/>
      </c>
      <c r="W993" s="17" t="str">
        <f t="shared" si="186"/>
        <v/>
      </c>
      <c r="X993" s="17" t="str">
        <f t="shared" si="187"/>
        <v/>
      </c>
      <c r="Y993" s="17" t="str">
        <f t="shared" si="187"/>
        <v/>
      </c>
      <c r="Z993" s="17" t="str">
        <f t="shared" si="187"/>
        <v/>
      </c>
      <c r="AA993" s="17" t="str">
        <f t="shared" si="187"/>
        <v/>
      </c>
      <c r="AB993" s="17" t="str">
        <f t="shared" si="187"/>
        <v/>
      </c>
      <c r="AC993" s="17" t="str">
        <f t="shared" si="187"/>
        <v/>
      </c>
      <c r="AD993" s="17" t="str">
        <f t="shared" si="187"/>
        <v/>
      </c>
      <c r="AE993" s="17" t="str">
        <f t="shared" si="187"/>
        <v/>
      </c>
      <c r="AF993" s="17" t="str">
        <f t="shared" si="187"/>
        <v/>
      </c>
      <c r="AG993" s="17" t="str">
        <f t="shared" si="187"/>
        <v/>
      </c>
      <c r="AH993" s="17" t="str">
        <f t="shared" si="187"/>
        <v/>
      </c>
      <c r="AI993" s="17" t="str">
        <f t="shared" si="187"/>
        <v/>
      </c>
      <c r="AJ993" s="17" t="str">
        <f t="shared" si="185"/>
        <v/>
      </c>
      <c r="AK993" s="17" t="str">
        <f t="shared" si="185"/>
        <v/>
      </c>
    </row>
    <row r="994" spans="1:37" ht="206.5" x14ac:dyDescent="0.2">
      <c r="A994" s="70" t="str">
        <f t="shared" si="181"/>
        <v xml:space="preserve">LIBROS; PERSONAL; </v>
      </c>
      <c r="B994" s="228" t="str">
        <f>LEFT(TABLA!BC994,1)</f>
        <v>3</v>
      </c>
      <c r="C994" s="264" t="str">
        <f>TABLA!C994</f>
        <v>Ciencias Experimentales</v>
      </c>
      <c r="D994" s="264" t="str">
        <f>TABLA!F994</f>
        <v>F. Estudios Estadísticos</v>
      </c>
      <c r="E994" s="148" t="str">
        <f>TABLA!BD994</f>
        <v>La chica joven de la biblioteca de la facultad de estudios estadísticos es muy maja, te ayuda en todo lo que puede con un trato muy cordial. Me parece algo muy importante porque después de estar estudiando todo el día, que alguien me facilite la búsqueda de un libro me agrada, además de la forma que habla , no como su compañera, que el trato deja mucho que desear. Las veces que ella me ha atendido ha hecho que me cabree para todo el día. Creo que no es tan difícil tratar bien a las personas. Sus contestaciones sobran, una vez me dijo que no sé coger apuntes porque a la hora de decirle que si me podía ayudar a buscar un libro, le enseñé una hoja con lo que nos había apuntado la profesora (el título del libro y su autor) y se atrevió a decirme que no sabía coger apuntes. Entonces, digo yo,¿cómo es posible que sin saber tomar apuntes esté haciendo un grado?Esa señora no tiene derecho ninguno a decirle a nadie si sabe o no sabe hacer algo. Además la forma en que lo dijo hizo que el comentario fuera de mayor falta de respeto.  Por personas como ella se como NO quiero ser.</v>
      </c>
      <c r="F994" s="148" t="str">
        <f>TABLA!BE994</f>
        <v>tcadenas@ucm.es</v>
      </c>
      <c r="G994" s="70" t="str">
        <f t="shared" si="182"/>
        <v>LA CHICA JOVEN DE LA BIBLIOTECA DE LA FACULTAD DE ESTUDIOS ESTADISTICOS ES MUY MAJA, TE AYUDA EN TODO LO QUE PUEDE CON UN TRATO MUY CORDIAL. ME PARECE ALGO MUY IMPORTANTE PORQUE DESPUES DE ESTAR ESTUDIANDO TODO EL DIA, QUE ALGUIEN ME FACILITE LA BUSQUEDA DE UN LIBRO ME AGRADA, ADEMAS DE LA FORMA QUE HABLA , NO COMO SU COMPAÑERA, QUE EL TRATO DEJA MUCHO QUE DESEAR. LAS VECES QUE ELLA ME HA ATENDIDO HA HECHO QUE ME CABREE PARA TODO EL DIA. CREO QUE NO ES TAN DIFICIL TRATAR BIEN A LAS PERSONAS. SUS CONTESTACIONES SOBRAN, UNA VEZ ME DIJO QUE NO SE COGER APUNTES PORQUE A LA HORA DE DECIRLE QUE SI ME PODIA AYUDAR A BUSCAR UN LIBRO, LE ENSEÑE UNA HOJA CON LO QUE NOS HABIA APUNTADO LA PROFESORA (EL TITULO DEL LIBRO Y SU AUTOR) Y SE ATREVIO A DECIRME QUE NO SABIA COGER APUNTES. ENTONCES, DIGO YO,¿COMO ES POSIBLE QUE SIN SABER TOMAR APUNTES ESTE HACIENDO UN GRADO?ESA SEÑORA NO TIENE DERECHO NINGUNO A DECIRLE A NADIE SI SABE O NO SABE HACER ALGO. ADEMAS LA FORMA EN QUE LO DIJO HIZO QUE EL COMENTARIO FUERA DE MAYOR FALTA DE RESPETO.  POR PERSONAS COMO ELLA SE COMO NO QUIERO SER.</v>
      </c>
      <c r="H994" s="17" t="str">
        <f t="shared" si="186"/>
        <v/>
      </c>
      <c r="I994" s="17" t="str">
        <f t="shared" si="186"/>
        <v/>
      </c>
      <c r="J994" s="17" t="str">
        <f t="shared" si="186"/>
        <v/>
      </c>
      <c r="K994" s="17" t="str">
        <f t="shared" si="186"/>
        <v/>
      </c>
      <c r="L994" s="17" t="str">
        <f t="shared" si="186"/>
        <v/>
      </c>
      <c r="M994" s="17" t="str">
        <f t="shared" si="186"/>
        <v/>
      </c>
      <c r="N994" s="17" t="str">
        <f t="shared" si="186"/>
        <v/>
      </c>
      <c r="O994" s="17" t="str">
        <f t="shared" si="186"/>
        <v/>
      </c>
      <c r="P994" s="17" t="str">
        <f t="shared" si="186"/>
        <v/>
      </c>
      <c r="Q994" s="17" t="str">
        <f t="shared" si="186"/>
        <v/>
      </c>
      <c r="R994" s="17" t="str">
        <f t="shared" si="186"/>
        <v/>
      </c>
      <c r="S994" s="17" t="str">
        <f t="shared" si="186"/>
        <v/>
      </c>
      <c r="T994" s="17" t="str">
        <f t="shared" si="186"/>
        <v/>
      </c>
      <c r="U994" s="17" t="str">
        <f t="shared" si="186"/>
        <v xml:space="preserve">LIBROS; </v>
      </c>
      <c r="V994" s="17" t="str">
        <f t="shared" si="186"/>
        <v/>
      </c>
      <c r="W994" s="17" t="str">
        <f t="shared" si="186"/>
        <v/>
      </c>
      <c r="X994" s="17" t="str">
        <f t="shared" si="187"/>
        <v/>
      </c>
      <c r="Y994" s="17" t="str">
        <f t="shared" si="187"/>
        <v/>
      </c>
      <c r="Z994" s="17" t="str">
        <f t="shared" si="187"/>
        <v/>
      </c>
      <c r="AA994" s="17" t="str">
        <f t="shared" si="187"/>
        <v xml:space="preserve">PERSONAL; </v>
      </c>
      <c r="AB994" s="17" t="str">
        <f t="shared" si="187"/>
        <v/>
      </c>
      <c r="AC994" s="17" t="str">
        <f t="shared" si="187"/>
        <v/>
      </c>
      <c r="AD994" s="17" t="str">
        <f t="shared" si="187"/>
        <v/>
      </c>
      <c r="AE994" s="17" t="str">
        <f t="shared" si="187"/>
        <v/>
      </c>
      <c r="AF994" s="17" t="str">
        <f t="shared" si="187"/>
        <v/>
      </c>
      <c r="AG994" s="17" t="str">
        <f t="shared" si="187"/>
        <v/>
      </c>
      <c r="AH994" s="17" t="str">
        <f t="shared" si="187"/>
        <v/>
      </c>
      <c r="AI994" s="17" t="str">
        <f t="shared" si="187"/>
        <v/>
      </c>
      <c r="AJ994" s="17" t="str">
        <f t="shared" si="185"/>
        <v/>
      </c>
      <c r="AK994" s="17" t="str">
        <f t="shared" si="185"/>
        <v/>
      </c>
    </row>
    <row r="995" spans="1:37" hidden="1" x14ac:dyDescent="0.2">
      <c r="A995" s="70" t="str">
        <f t="shared" si="181"/>
        <v/>
      </c>
      <c r="B995" s="228" t="str">
        <f>LEFT(TABLA!BC995,1)</f>
        <v>5</v>
      </c>
      <c r="C995" s="17" t="str">
        <f>TABLA!C995</f>
        <v>Ciencias Sociales</v>
      </c>
      <c r="D995" s="17" t="str">
        <f>TABLA!F995</f>
        <v>F. Trabajo Social</v>
      </c>
      <c r="E995" s="262">
        <f>TABLA!BD995</f>
        <v>0</v>
      </c>
      <c r="F995" s="148">
        <f>TABLA!BE995</f>
        <v>0</v>
      </c>
      <c r="G995" s="70" t="str">
        <f t="shared" si="182"/>
        <v>0</v>
      </c>
      <c r="H995" s="17" t="str">
        <f t="shared" si="186"/>
        <v/>
      </c>
      <c r="I995" s="17" t="str">
        <f t="shared" si="186"/>
        <v/>
      </c>
      <c r="J995" s="17" t="str">
        <f t="shared" si="186"/>
        <v/>
      </c>
      <c r="K995" s="17" t="str">
        <f t="shared" si="186"/>
        <v/>
      </c>
      <c r="L995" s="17" t="str">
        <f t="shared" si="186"/>
        <v/>
      </c>
      <c r="M995" s="17" t="str">
        <f t="shared" si="186"/>
        <v/>
      </c>
      <c r="N995" s="17" t="str">
        <f t="shared" si="186"/>
        <v/>
      </c>
      <c r="O995" s="17" t="str">
        <f t="shared" si="186"/>
        <v/>
      </c>
      <c r="P995" s="17" t="str">
        <f t="shared" si="186"/>
        <v/>
      </c>
      <c r="Q995" s="17" t="str">
        <f t="shared" si="186"/>
        <v/>
      </c>
      <c r="R995" s="17" t="str">
        <f t="shared" si="186"/>
        <v/>
      </c>
      <c r="S995" s="17" t="str">
        <f t="shared" si="186"/>
        <v/>
      </c>
      <c r="T995" s="17" t="str">
        <f t="shared" si="186"/>
        <v/>
      </c>
      <c r="U995" s="17" t="str">
        <f t="shared" si="186"/>
        <v/>
      </c>
      <c r="V995" s="17" t="str">
        <f t="shared" si="186"/>
        <v/>
      </c>
      <c r="W995" s="17" t="str">
        <f t="shared" si="186"/>
        <v/>
      </c>
      <c r="X995" s="17" t="str">
        <f t="shared" si="187"/>
        <v/>
      </c>
      <c r="Y995" s="17" t="str">
        <f t="shared" si="187"/>
        <v/>
      </c>
      <c r="Z995" s="17" t="str">
        <f t="shared" si="187"/>
        <v/>
      </c>
      <c r="AA995" s="17" t="str">
        <f t="shared" si="187"/>
        <v/>
      </c>
      <c r="AB995" s="17" t="str">
        <f t="shared" si="187"/>
        <v/>
      </c>
      <c r="AC995" s="17" t="str">
        <f t="shared" si="187"/>
        <v/>
      </c>
      <c r="AD995" s="17" t="str">
        <f t="shared" si="187"/>
        <v/>
      </c>
      <c r="AE995" s="17" t="str">
        <f t="shared" si="187"/>
        <v/>
      </c>
      <c r="AF995" s="17" t="str">
        <f t="shared" si="187"/>
        <v/>
      </c>
      <c r="AG995" s="17" t="str">
        <f t="shared" si="187"/>
        <v/>
      </c>
      <c r="AH995" s="17" t="str">
        <f t="shared" si="187"/>
        <v/>
      </c>
      <c r="AI995" s="17" t="str">
        <f t="shared" si="187"/>
        <v/>
      </c>
      <c r="AJ995" s="17" t="str">
        <f t="shared" si="185"/>
        <v/>
      </c>
      <c r="AK995" s="17" t="str">
        <f t="shared" si="185"/>
        <v/>
      </c>
    </row>
    <row r="996" spans="1:37" ht="25.85" hidden="1" x14ac:dyDescent="0.2">
      <c r="A996" s="70" t="str">
        <f t="shared" si="181"/>
        <v/>
      </c>
      <c r="B996" s="228" t="str">
        <f>LEFT(TABLA!BC996,1)</f>
        <v>4</v>
      </c>
      <c r="C996" s="17" t="str">
        <f>TABLA!C996</f>
        <v>Ciencias de la Salud</v>
      </c>
      <c r="D996" s="17" t="str">
        <f>TABLA!F996</f>
        <v>F. Óptica y Optometría</v>
      </c>
      <c r="E996" s="148" t="str">
        <f>TABLA!BD996</f>
        <v>Las sillas de la biblioteca son algo incómodas, sobre todo cuando estás sentado durante largos periodos de tiempo</v>
      </c>
      <c r="F996" s="148">
        <f>TABLA!BE996</f>
        <v>0</v>
      </c>
      <c r="G996" s="70" t="str">
        <f t="shared" si="182"/>
        <v>LAS SILLAS DE LA BIBLIOTECA SON ALGO INCOMODAS, SOBRE TODO CUANDO ESTAS SENTADO DURANTE LARGOS PERIODOS DE TIEMPO</v>
      </c>
      <c r="H996" s="17" t="str">
        <f t="shared" si="186"/>
        <v/>
      </c>
      <c r="I996" s="17" t="str">
        <f t="shared" si="186"/>
        <v/>
      </c>
      <c r="J996" s="17" t="str">
        <f t="shared" si="186"/>
        <v/>
      </c>
      <c r="K996" s="17" t="str">
        <f t="shared" si="186"/>
        <v/>
      </c>
      <c r="L996" s="17" t="str">
        <f t="shared" si="186"/>
        <v/>
      </c>
      <c r="M996" s="17" t="str">
        <f t="shared" si="186"/>
        <v/>
      </c>
      <c r="N996" s="17" t="str">
        <f t="shared" si="186"/>
        <v/>
      </c>
      <c r="O996" s="17" t="str">
        <f t="shared" si="186"/>
        <v/>
      </c>
      <c r="P996" s="17" t="str">
        <f t="shared" si="186"/>
        <v/>
      </c>
      <c r="Q996" s="17" t="str">
        <f t="shared" si="186"/>
        <v/>
      </c>
      <c r="R996" s="17" t="str">
        <f t="shared" si="186"/>
        <v/>
      </c>
      <c r="S996" s="17" t="str">
        <f t="shared" si="186"/>
        <v/>
      </c>
      <c r="T996" s="17" t="str">
        <f t="shared" si="186"/>
        <v/>
      </c>
      <c r="U996" s="17" t="str">
        <f t="shared" si="186"/>
        <v/>
      </c>
      <c r="V996" s="17" t="str">
        <f t="shared" si="186"/>
        <v/>
      </c>
      <c r="W996" s="17" t="str">
        <f t="shared" si="186"/>
        <v/>
      </c>
      <c r="X996" s="17" t="str">
        <f t="shared" si="187"/>
        <v/>
      </c>
      <c r="Y996" s="17" t="str">
        <f t="shared" si="187"/>
        <v/>
      </c>
      <c r="Z996" s="17" t="str">
        <f t="shared" si="187"/>
        <v/>
      </c>
      <c r="AA996" s="17" t="str">
        <f t="shared" si="187"/>
        <v/>
      </c>
      <c r="AB996" s="17" t="str">
        <f t="shared" si="187"/>
        <v/>
      </c>
      <c r="AC996" s="17" t="str">
        <f t="shared" si="187"/>
        <v/>
      </c>
      <c r="AD996" s="17" t="str">
        <f t="shared" si="187"/>
        <v/>
      </c>
      <c r="AE996" s="17" t="str">
        <f t="shared" si="187"/>
        <v/>
      </c>
      <c r="AF996" s="17" t="str">
        <f t="shared" si="187"/>
        <v/>
      </c>
      <c r="AG996" s="17" t="str">
        <f t="shared" si="187"/>
        <v/>
      </c>
      <c r="AH996" s="17" t="str">
        <f t="shared" si="187"/>
        <v/>
      </c>
      <c r="AI996" s="17" t="str">
        <f t="shared" si="187"/>
        <v/>
      </c>
      <c r="AJ996" s="17" t="str">
        <f t="shared" si="185"/>
        <v/>
      </c>
      <c r="AK996" s="17" t="str">
        <f t="shared" si="185"/>
        <v/>
      </c>
    </row>
    <row r="997" spans="1:37" x14ac:dyDescent="0.2">
      <c r="A997" s="70" t="str">
        <f t="shared" si="181"/>
        <v/>
      </c>
      <c r="B997" s="228" t="str">
        <f>LEFT(TABLA!BC997,1)</f>
        <v>4</v>
      </c>
      <c r="C997" s="264" t="str">
        <f>TABLA!C997</f>
        <v>Humanidades</v>
      </c>
      <c r="D997" s="264" t="str">
        <f>TABLA!F997</f>
        <v>F. Geografía e Historia</v>
      </c>
      <c r="E997" s="148">
        <f>TABLA!BD997</f>
        <v>0</v>
      </c>
      <c r="F997" s="148">
        <f>TABLA!BE997</f>
        <v>0</v>
      </c>
      <c r="G997" s="70" t="str">
        <f t="shared" si="182"/>
        <v>0</v>
      </c>
      <c r="H997" s="17" t="str">
        <f t="shared" si="186"/>
        <v/>
      </c>
      <c r="I997" s="17" t="str">
        <f t="shared" si="186"/>
        <v/>
      </c>
      <c r="J997" s="17" t="str">
        <f t="shared" si="186"/>
        <v/>
      </c>
      <c r="K997" s="17" t="str">
        <f t="shared" si="186"/>
        <v/>
      </c>
      <c r="L997" s="17" t="str">
        <f t="shared" si="186"/>
        <v/>
      </c>
      <c r="M997" s="17" t="str">
        <f t="shared" si="186"/>
        <v/>
      </c>
      <c r="N997" s="17" t="str">
        <f t="shared" si="186"/>
        <v/>
      </c>
      <c r="O997" s="17" t="str">
        <f t="shared" si="186"/>
        <v/>
      </c>
      <c r="P997" s="17" t="str">
        <f t="shared" si="186"/>
        <v/>
      </c>
      <c r="Q997" s="17" t="str">
        <f t="shared" si="186"/>
        <v/>
      </c>
      <c r="R997" s="17" t="str">
        <f t="shared" si="186"/>
        <v/>
      </c>
      <c r="S997" s="17" t="str">
        <f t="shared" si="186"/>
        <v/>
      </c>
      <c r="T997" s="17" t="str">
        <f t="shared" si="186"/>
        <v/>
      </c>
      <c r="U997" s="17" t="str">
        <f t="shared" si="186"/>
        <v/>
      </c>
      <c r="V997" s="17" t="str">
        <f t="shared" si="186"/>
        <v/>
      </c>
      <c r="W997" s="17" t="str">
        <f t="shared" si="186"/>
        <v/>
      </c>
      <c r="X997" s="17" t="str">
        <f t="shared" si="187"/>
        <v/>
      </c>
      <c r="Y997" s="17" t="str">
        <f t="shared" si="187"/>
        <v/>
      </c>
      <c r="Z997" s="17" t="str">
        <f t="shared" si="187"/>
        <v/>
      </c>
      <c r="AA997" s="17" t="str">
        <f t="shared" si="187"/>
        <v/>
      </c>
      <c r="AB997" s="17" t="str">
        <f t="shared" si="187"/>
        <v/>
      </c>
      <c r="AC997" s="17" t="str">
        <f t="shared" si="187"/>
        <v/>
      </c>
      <c r="AD997" s="17" t="str">
        <f t="shared" si="187"/>
        <v/>
      </c>
      <c r="AE997" s="17" t="str">
        <f t="shared" si="187"/>
        <v/>
      </c>
      <c r="AF997" s="17" t="str">
        <f t="shared" si="187"/>
        <v/>
      </c>
      <c r="AG997" s="17" t="str">
        <f t="shared" si="187"/>
        <v/>
      </c>
      <c r="AH997" s="17" t="str">
        <f t="shared" si="187"/>
        <v/>
      </c>
      <c r="AI997" s="17" t="str">
        <f t="shared" si="187"/>
        <v/>
      </c>
      <c r="AJ997" s="17" t="str">
        <f t="shared" si="185"/>
        <v/>
      </c>
      <c r="AK997" s="17" t="str">
        <f t="shared" si="185"/>
        <v/>
      </c>
    </row>
    <row r="998" spans="1:37" ht="271.05" hidden="1" x14ac:dyDescent="0.2">
      <c r="A998" s="70" t="str">
        <f t="shared" si="181"/>
        <v xml:space="preserve">CURSOS FORMACION INFORMACIÓN; LIBROS; ON-LINE DIGITAL; PERSONAL; </v>
      </c>
      <c r="B998" s="228" t="str">
        <f>LEFT(TABLA!BC998,1)</f>
        <v>5</v>
      </c>
      <c r="C998" s="17" t="str">
        <f>TABLA!C998</f>
        <v>Humanidades</v>
      </c>
      <c r="D998" s="17" t="str">
        <f>TABLA!F998</f>
        <v>F. Educación - Centro de Formación del Profesorado</v>
      </c>
      <c r="E998" s="262" t="str">
        <f>TABLA!BD998</f>
        <v>En algunas casillas he marcado sí porque aunque personalmente me cuesta acudir a entrega de libros y comprender aún TODO lo que la biblioteca puede ofrecerme "el problema" es mío. SIEMPRE que lo he solicitado he obtenido ayuda y soluciones por parte de TODO el personal de biblioteca. ES UNA VERDADERA JOYA. UNA MARAVILLA que poseemos en UCM. Creo que si preguntase más, acudiese más e intentase "ponerme al día" en el uso y manejo de CISNE etc...El máster de formación de profesorado contaría con una calidad tan inconmensurable de información/fuentes/recursos...que personas con vocación y tiempo querrían hacer cursos a parte de las clases y dedicar más tiempo a biblioteca pero que no llegamos a dominarlo tan bien como para poder "mirar" y "adentrarnos" tanto como "puede ofrecernos realmente". Cursos TAN ÚTILES PARA UN TFM que NO SE EXPLICAN EN grado ni en el máster. (ZOTERO Y OTROS QUE PAGARÍA POR APRENDER )y que logran lo que "ya casi no existe". Que las personas ASISTAN PARA APRENDER. Porque aunque sea de manera Online, cuando realmente sientes que tienes dudas y TE AYUDAN EN EL PROCESO DE APRENDIZAJE es ahí cuando tiene sentido "la asistencia, acudir a un profesor" y "no faltar" porque "necesitas un conocimiento que 'te falta" para poder continuar avanzando. Y si supiesen la gran utilidad de dichos cursos más educandos creo que se "apuntarían" más y de manera "más frecuente. Gracias</v>
      </c>
      <c r="F998" s="148" t="str">
        <f>TABLA!BE998</f>
        <v>noramore@ucm.es</v>
      </c>
      <c r="G998" s="70" t="str">
        <f t="shared" si="182"/>
        <v>EN ALGUNAS CASILLAS HE MARCADO SI PORQUE AUNQUE PERSONALMENTE ME CUESTA ACUDIR A ENTREGA DE LIBROS Y COMPRENDER AUN TODO LO QUE LA BIBLIOTECA PUEDE OFRECERME "EL PROBLEMA" ES MIO. SIEMPRE QUE LO HE SOLICITADO HE OBTENIDO AYUDA Y SOLUCIONES POR PARTE DE TODO EL PERSONAL DE BIBLIOTECA. ES UNA VERDADERA JOYA. UNA MARAVILLA QUE POSEEMOS EN UCM. CREO QUE SI PREGUNTASE MAS, ACUDIESE MAS E INTENTASE "PONERME AL DIA" EN EL USO Y MANEJO DE CISNE ETC...EL MASTER DE FORMACION DE PROFESORADO CONTARIA CON UNA CALIDAD TAN INCONMENSURABLE DE INFORMACION/FUENTES/RECURSOS...QUE PERSONAS CON VOCACION Y TIEMPO QUERRIAN HACER CURSOS A PARTE DE LAS CLASES Y DEDICAR MAS TIEMPO A BIBLIOTECA PERO QUE NO LLEGAMOS A DOMINARLO TAN BIEN COMO PARA PODER "MIRAR" Y "ADENTRARNOS" TANTO COMO "PUEDE OFRECERNOS REALMENTE". CURSOS TAN UTILES PARA UN TFM QUE NO SE EXPLICAN EN GRADO NI EN EL MASTER. (ZOTERO Y OTROS QUE PAGARIA POR APRENDER )Y QUE LOGRAN LO QUE "YA CASI NO EXISTE". QUE LAS PERSONAS ASISTAN PARA APRENDER. PORQUE AUNQUE SEA DE MANERA ONLINE, CUANDO REALMENTE SIENTES QUE TIENES DUDAS Y TE AYUDAN EN EL PROCESO DE APRENDIZAJE ES AHI CUANDO TIENE SENTIDO "LA ASISTENCIA, ACUDIR A UN PROFESOR" Y "NO FALTAR" PORQUE "NECESITAS UN CONOCIMIENTO QUE 'TE FALTA" PARA PODER CONTINUAR AVANZANDO. Y SI SUPIESEN LA GRAN UTILIDAD DE DICHOS CURSOS MAS EDUCANDOS CREO QUE SE "APUNTARIAN" MAS Y DE MANERA "MAS FRECUENTE. GRACIAS</v>
      </c>
      <c r="H998" s="17" t="str">
        <f t="shared" si="186"/>
        <v/>
      </c>
      <c r="I998" s="17" t="str">
        <f t="shared" si="186"/>
        <v/>
      </c>
      <c r="J998" s="17" t="str">
        <f t="shared" si="186"/>
        <v/>
      </c>
      <c r="K998" s="17" t="str">
        <f t="shared" si="186"/>
        <v/>
      </c>
      <c r="L998" s="17" t="str">
        <f t="shared" si="186"/>
        <v/>
      </c>
      <c r="M998" s="17" t="str">
        <f t="shared" si="186"/>
        <v xml:space="preserve">CURSOS FORMACION INFORMACIÓN; </v>
      </c>
      <c r="N998" s="17" t="str">
        <f t="shared" si="186"/>
        <v/>
      </c>
      <c r="O998" s="17" t="str">
        <f t="shared" si="186"/>
        <v/>
      </c>
      <c r="P998" s="17" t="str">
        <f t="shared" si="186"/>
        <v/>
      </c>
      <c r="Q998" s="17" t="str">
        <f t="shared" si="186"/>
        <v/>
      </c>
      <c r="R998" s="17" t="str">
        <f t="shared" si="186"/>
        <v/>
      </c>
      <c r="S998" s="17" t="str">
        <f t="shared" si="186"/>
        <v/>
      </c>
      <c r="T998" s="17" t="str">
        <f t="shared" si="186"/>
        <v/>
      </c>
      <c r="U998" s="17" t="str">
        <f t="shared" si="186"/>
        <v xml:space="preserve">LIBROS; </v>
      </c>
      <c r="V998" s="17" t="str">
        <f t="shared" ref="H998:W1014" si="188">IFERROR((IF(FIND(V$2,$G998,1)&gt;0,V$3)),"")</f>
        <v/>
      </c>
      <c r="W998" s="17" t="str">
        <f t="shared" si="188"/>
        <v/>
      </c>
      <c r="X998" s="17" t="str">
        <f t="shared" si="187"/>
        <v/>
      </c>
      <c r="Y998" s="17" t="str">
        <f t="shared" si="187"/>
        <v xml:space="preserve">ON-LINE DIGITAL; </v>
      </c>
      <c r="Z998" s="17" t="str">
        <f t="shared" si="187"/>
        <v/>
      </c>
      <c r="AA998" s="17" t="str">
        <f t="shared" si="187"/>
        <v xml:space="preserve">PERSONAL; </v>
      </c>
      <c r="AB998" s="17" t="str">
        <f t="shared" si="187"/>
        <v/>
      </c>
      <c r="AC998" s="17" t="str">
        <f t="shared" si="187"/>
        <v/>
      </c>
      <c r="AD998" s="17" t="str">
        <f t="shared" si="187"/>
        <v/>
      </c>
      <c r="AE998" s="17" t="str">
        <f t="shared" si="187"/>
        <v/>
      </c>
      <c r="AF998" s="17" t="str">
        <f t="shared" si="187"/>
        <v/>
      </c>
      <c r="AG998" s="17" t="str">
        <f t="shared" si="187"/>
        <v/>
      </c>
      <c r="AH998" s="17" t="str">
        <f t="shared" si="187"/>
        <v/>
      </c>
      <c r="AI998" s="17" t="str">
        <f t="shared" si="187"/>
        <v/>
      </c>
      <c r="AJ998" s="17" t="str">
        <f t="shared" si="185"/>
        <v/>
      </c>
      <c r="AK998" s="17" t="str">
        <f t="shared" si="185"/>
        <v/>
      </c>
    </row>
    <row r="999" spans="1:37" x14ac:dyDescent="0.2">
      <c r="A999" s="70" t="str">
        <f t="shared" si="181"/>
        <v/>
      </c>
      <c r="B999" s="228" t="str">
        <f>LEFT(TABLA!BC999,1)</f>
        <v>4</v>
      </c>
      <c r="C999" s="264" t="str">
        <f>TABLA!C999</f>
        <v>Ciencias Experimentales</v>
      </c>
      <c r="D999" s="264" t="str">
        <f>TABLA!F999</f>
        <v>F. Ciencias Biológicas</v>
      </c>
      <c r="E999" s="148">
        <f>TABLA!BD999</f>
        <v>0</v>
      </c>
      <c r="F999" s="148">
        <f>TABLA!BE999</f>
        <v>0</v>
      </c>
      <c r="G999" s="70" t="str">
        <f t="shared" si="182"/>
        <v>0</v>
      </c>
      <c r="H999" s="17" t="str">
        <f t="shared" si="188"/>
        <v/>
      </c>
      <c r="I999" s="17" t="str">
        <f t="shared" si="188"/>
        <v/>
      </c>
      <c r="J999" s="17" t="str">
        <f t="shared" si="188"/>
        <v/>
      </c>
      <c r="K999" s="17" t="str">
        <f t="shared" si="188"/>
        <v/>
      </c>
      <c r="L999" s="17" t="str">
        <f t="shared" si="188"/>
        <v/>
      </c>
      <c r="M999" s="17" t="str">
        <f t="shared" si="188"/>
        <v/>
      </c>
      <c r="N999" s="17" t="str">
        <f t="shared" si="188"/>
        <v/>
      </c>
      <c r="O999" s="17" t="str">
        <f t="shared" si="188"/>
        <v/>
      </c>
      <c r="P999" s="17" t="str">
        <f t="shared" si="188"/>
        <v/>
      </c>
      <c r="Q999" s="17" t="str">
        <f t="shared" si="188"/>
        <v/>
      </c>
      <c r="R999" s="17" t="str">
        <f t="shared" si="188"/>
        <v/>
      </c>
      <c r="S999" s="17" t="str">
        <f t="shared" si="188"/>
        <v/>
      </c>
      <c r="T999" s="17" t="str">
        <f t="shared" si="188"/>
        <v/>
      </c>
      <c r="U999" s="17" t="str">
        <f t="shared" si="188"/>
        <v/>
      </c>
      <c r="V999" s="17" t="str">
        <f t="shared" si="188"/>
        <v/>
      </c>
      <c r="W999" s="17" t="str">
        <f t="shared" si="188"/>
        <v/>
      </c>
      <c r="X999" s="17" t="str">
        <f t="shared" si="187"/>
        <v/>
      </c>
      <c r="Y999" s="17" t="str">
        <f t="shared" si="187"/>
        <v/>
      </c>
      <c r="Z999" s="17" t="str">
        <f t="shared" si="187"/>
        <v/>
      </c>
      <c r="AA999" s="17" t="str">
        <f t="shared" si="187"/>
        <v/>
      </c>
      <c r="AB999" s="17" t="str">
        <f t="shared" si="187"/>
        <v/>
      </c>
      <c r="AC999" s="17" t="str">
        <f t="shared" si="187"/>
        <v/>
      </c>
      <c r="AD999" s="17" t="str">
        <f t="shared" si="187"/>
        <v/>
      </c>
      <c r="AE999" s="17" t="str">
        <f t="shared" si="187"/>
        <v/>
      </c>
      <c r="AF999" s="17" t="str">
        <f t="shared" si="187"/>
        <v/>
      </c>
      <c r="AG999" s="17" t="str">
        <f t="shared" si="187"/>
        <v/>
      </c>
      <c r="AH999" s="17" t="str">
        <f t="shared" si="187"/>
        <v/>
      </c>
      <c r="AI999" s="17" t="str">
        <f t="shared" si="187"/>
        <v/>
      </c>
      <c r="AJ999" s="17" t="str">
        <f t="shared" si="185"/>
        <v/>
      </c>
      <c r="AK999" s="17" t="str">
        <f t="shared" si="185"/>
        <v/>
      </c>
    </row>
    <row r="1000" spans="1:37" hidden="1" x14ac:dyDescent="0.2">
      <c r="A1000" s="70" t="str">
        <f t="shared" si="181"/>
        <v/>
      </c>
      <c r="B1000" s="228" t="str">
        <f>LEFT(TABLA!BC1000,1)</f>
        <v>4</v>
      </c>
      <c r="C1000" s="17" t="str">
        <f>TABLA!C1000</f>
        <v>Ciencias Experimentales</v>
      </c>
      <c r="D1000" s="17" t="str">
        <f>TABLA!F1000</f>
        <v>F. Ciencias Químicas</v>
      </c>
      <c r="E1000" s="262" t="str">
        <f>TABLA!BD1000</f>
        <v>Gracias</v>
      </c>
      <c r="F1000" s="148">
        <f>TABLA!BE1000</f>
        <v>0</v>
      </c>
      <c r="G1000" s="70" t="str">
        <f t="shared" si="182"/>
        <v>GRACIAS</v>
      </c>
      <c r="H1000" s="17" t="str">
        <f t="shared" si="188"/>
        <v/>
      </c>
      <c r="I1000" s="17" t="str">
        <f t="shared" si="188"/>
        <v/>
      </c>
      <c r="J1000" s="17" t="str">
        <f t="shared" si="188"/>
        <v/>
      </c>
      <c r="K1000" s="17" t="str">
        <f t="shared" si="188"/>
        <v/>
      </c>
      <c r="L1000" s="17" t="str">
        <f t="shared" si="188"/>
        <v/>
      </c>
      <c r="M1000" s="17" t="str">
        <f t="shared" si="188"/>
        <v/>
      </c>
      <c r="N1000" s="17" t="str">
        <f t="shared" si="188"/>
        <v/>
      </c>
      <c r="O1000" s="17" t="str">
        <f t="shared" si="188"/>
        <v/>
      </c>
      <c r="P1000" s="17" t="str">
        <f t="shared" si="188"/>
        <v/>
      </c>
      <c r="Q1000" s="17" t="str">
        <f t="shared" si="188"/>
        <v/>
      </c>
      <c r="R1000" s="17" t="str">
        <f t="shared" si="188"/>
        <v/>
      </c>
      <c r="S1000" s="17" t="str">
        <f t="shared" si="188"/>
        <v/>
      </c>
      <c r="T1000" s="17" t="str">
        <f t="shared" si="188"/>
        <v/>
      </c>
      <c r="U1000" s="17" t="str">
        <f t="shared" si="188"/>
        <v/>
      </c>
      <c r="V1000" s="17" t="str">
        <f t="shared" si="188"/>
        <v/>
      </c>
      <c r="W1000" s="17" t="str">
        <f t="shared" si="188"/>
        <v/>
      </c>
      <c r="X1000" s="17" t="str">
        <f t="shared" si="187"/>
        <v/>
      </c>
      <c r="Y1000" s="17" t="str">
        <f t="shared" si="187"/>
        <v/>
      </c>
      <c r="Z1000" s="17" t="str">
        <f t="shared" si="187"/>
        <v/>
      </c>
      <c r="AA1000" s="17" t="str">
        <f t="shared" si="187"/>
        <v/>
      </c>
      <c r="AB1000" s="17" t="str">
        <f t="shared" si="187"/>
        <v/>
      </c>
      <c r="AC1000" s="17" t="str">
        <f t="shared" si="187"/>
        <v/>
      </c>
      <c r="AD1000" s="17" t="str">
        <f t="shared" si="187"/>
        <v/>
      </c>
      <c r="AE1000" s="17" t="str">
        <f t="shared" si="187"/>
        <v/>
      </c>
      <c r="AF1000" s="17" t="str">
        <f t="shared" si="187"/>
        <v/>
      </c>
      <c r="AG1000" s="17" t="str">
        <f t="shared" si="187"/>
        <v/>
      </c>
      <c r="AH1000" s="17" t="str">
        <f t="shared" si="187"/>
        <v/>
      </c>
      <c r="AI1000" s="17" t="str">
        <f t="shared" si="187"/>
        <v/>
      </c>
      <c r="AJ1000" s="17" t="str">
        <f t="shared" si="185"/>
        <v/>
      </c>
      <c r="AK1000" s="17" t="str">
        <f t="shared" si="185"/>
        <v/>
      </c>
    </row>
    <row r="1001" spans="1:37" hidden="1" x14ac:dyDescent="0.2">
      <c r="A1001" s="70" t="str">
        <f t="shared" si="181"/>
        <v/>
      </c>
      <c r="B1001" s="228" t="str">
        <f>LEFT(TABLA!BC1001,1)</f>
        <v>5</v>
      </c>
      <c r="C1001" s="17" t="str">
        <f>TABLA!C1001</f>
        <v>Ciencias de la Salud</v>
      </c>
      <c r="D1001" s="17" t="str">
        <f>TABLA!F1001</f>
        <v>F. Enfermería, Fisioterapia y Podología</v>
      </c>
      <c r="E1001" s="148">
        <f>TABLA!BD1001</f>
        <v>0</v>
      </c>
      <c r="F1001" s="148">
        <f>TABLA!BE1001</f>
        <v>0</v>
      </c>
      <c r="G1001" s="70" t="str">
        <f t="shared" si="182"/>
        <v>0</v>
      </c>
      <c r="H1001" s="17" t="str">
        <f t="shared" si="188"/>
        <v/>
      </c>
      <c r="I1001" s="17" t="str">
        <f t="shared" si="188"/>
        <v/>
      </c>
      <c r="J1001" s="17" t="str">
        <f t="shared" si="188"/>
        <v/>
      </c>
      <c r="K1001" s="17" t="str">
        <f t="shared" si="188"/>
        <v/>
      </c>
      <c r="L1001" s="17" t="str">
        <f t="shared" si="188"/>
        <v/>
      </c>
      <c r="M1001" s="17" t="str">
        <f t="shared" si="188"/>
        <v/>
      </c>
      <c r="N1001" s="17" t="str">
        <f t="shared" si="188"/>
        <v/>
      </c>
      <c r="O1001" s="17" t="str">
        <f t="shared" si="188"/>
        <v/>
      </c>
      <c r="P1001" s="17" t="str">
        <f t="shared" si="188"/>
        <v/>
      </c>
      <c r="Q1001" s="17" t="str">
        <f t="shared" si="188"/>
        <v/>
      </c>
      <c r="R1001" s="17" t="str">
        <f t="shared" si="188"/>
        <v/>
      </c>
      <c r="S1001" s="17" t="str">
        <f t="shared" si="188"/>
        <v/>
      </c>
      <c r="T1001" s="17" t="str">
        <f t="shared" si="188"/>
        <v/>
      </c>
      <c r="U1001" s="17" t="str">
        <f t="shared" si="188"/>
        <v/>
      </c>
      <c r="V1001" s="17" t="str">
        <f t="shared" si="188"/>
        <v/>
      </c>
      <c r="W1001" s="17" t="str">
        <f t="shared" si="188"/>
        <v/>
      </c>
      <c r="X1001" s="17" t="str">
        <f t="shared" si="187"/>
        <v/>
      </c>
      <c r="Y1001" s="17" t="str">
        <f t="shared" si="187"/>
        <v/>
      </c>
      <c r="Z1001" s="17" t="str">
        <f t="shared" si="187"/>
        <v/>
      </c>
      <c r="AA1001" s="17" t="str">
        <f t="shared" si="187"/>
        <v/>
      </c>
      <c r="AB1001" s="17" t="str">
        <f t="shared" si="187"/>
        <v/>
      </c>
      <c r="AC1001" s="17" t="str">
        <f t="shared" si="187"/>
        <v/>
      </c>
      <c r="AD1001" s="17" t="str">
        <f t="shared" si="187"/>
        <v/>
      </c>
      <c r="AE1001" s="17" t="str">
        <f t="shared" si="187"/>
        <v/>
      </c>
      <c r="AF1001" s="17" t="str">
        <f t="shared" si="187"/>
        <v/>
      </c>
      <c r="AG1001" s="17" t="str">
        <f t="shared" si="187"/>
        <v/>
      </c>
      <c r="AH1001" s="17" t="str">
        <f t="shared" si="187"/>
        <v/>
      </c>
      <c r="AI1001" s="17" t="str">
        <f t="shared" si="187"/>
        <v/>
      </c>
      <c r="AJ1001" s="17" t="str">
        <f t="shared" si="185"/>
        <v/>
      </c>
      <c r="AK1001" s="17" t="str">
        <f t="shared" si="185"/>
        <v/>
      </c>
    </row>
    <row r="1002" spans="1:37" hidden="1" x14ac:dyDescent="0.2">
      <c r="A1002" s="70" t="str">
        <f t="shared" si="181"/>
        <v/>
      </c>
      <c r="B1002" s="228" t="str">
        <f>LEFT(TABLA!BC1002,1)</f>
        <v>4</v>
      </c>
      <c r="C1002" s="17" t="str">
        <f>TABLA!C1002</f>
        <v>Ciencias Sociales</v>
      </c>
      <c r="D1002" s="17" t="str">
        <f>TABLA!F1002</f>
        <v>F. Ciencias de la Información</v>
      </c>
      <c r="E1002" s="148">
        <f>TABLA!BD1002</f>
        <v>0</v>
      </c>
      <c r="F1002" s="148">
        <f>TABLA!BE1002</f>
        <v>0</v>
      </c>
      <c r="G1002" s="70" t="str">
        <f t="shared" si="182"/>
        <v>0</v>
      </c>
      <c r="H1002" s="17" t="str">
        <f t="shared" si="188"/>
        <v/>
      </c>
      <c r="I1002" s="17" t="str">
        <f t="shared" si="188"/>
        <v/>
      </c>
      <c r="J1002" s="17" t="str">
        <f t="shared" si="188"/>
        <v/>
      </c>
      <c r="K1002" s="17" t="str">
        <f t="shared" si="188"/>
        <v/>
      </c>
      <c r="L1002" s="17" t="str">
        <f t="shared" si="188"/>
        <v/>
      </c>
      <c r="M1002" s="17" t="str">
        <f t="shared" si="188"/>
        <v/>
      </c>
      <c r="N1002" s="17" t="str">
        <f t="shared" si="188"/>
        <v/>
      </c>
      <c r="O1002" s="17" t="str">
        <f t="shared" si="188"/>
        <v/>
      </c>
      <c r="P1002" s="17" t="str">
        <f t="shared" si="188"/>
        <v/>
      </c>
      <c r="Q1002" s="17" t="str">
        <f t="shared" si="188"/>
        <v/>
      </c>
      <c r="R1002" s="17" t="str">
        <f t="shared" si="188"/>
        <v/>
      </c>
      <c r="S1002" s="17" t="str">
        <f t="shared" si="188"/>
        <v/>
      </c>
      <c r="T1002" s="17" t="str">
        <f t="shared" si="188"/>
        <v/>
      </c>
      <c r="U1002" s="17" t="str">
        <f t="shared" si="188"/>
        <v/>
      </c>
      <c r="V1002" s="17" t="str">
        <f t="shared" si="188"/>
        <v/>
      </c>
      <c r="W1002" s="17" t="str">
        <f t="shared" si="188"/>
        <v/>
      </c>
      <c r="X1002" s="17" t="str">
        <f t="shared" si="187"/>
        <v/>
      </c>
      <c r="Y1002" s="17" t="str">
        <f t="shared" si="187"/>
        <v/>
      </c>
      <c r="Z1002" s="17" t="str">
        <f t="shared" si="187"/>
        <v/>
      </c>
      <c r="AA1002" s="17" t="str">
        <f t="shared" si="187"/>
        <v/>
      </c>
      <c r="AB1002" s="17" t="str">
        <f t="shared" si="187"/>
        <v/>
      </c>
      <c r="AC1002" s="17" t="str">
        <f t="shared" si="187"/>
        <v/>
      </c>
      <c r="AD1002" s="17" t="str">
        <f t="shared" si="187"/>
        <v/>
      </c>
      <c r="AE1002" s="17" t="str">
        <f t="shared" si="187"/>
        <v/>
      </c>
      <c r="AF1002" s="17" t="str">
        <f t="shared" si="187"/>
        <v/>
      </c>
      <c r="AG1002" s="17" t="str">
        <f t="shared" si="187"/>
        <v/>
      </c>
      <c r="AH1002" s="17" t="str">
        <f t="shared" si="187"/>
        <v/>
      </c>
      <c r="AI1002" s="17" t="str">
        <f t="shared" si="187"/>
        <v/>
      </c>
      <c r="AJ1002" s="17" t="str">
        <f t="shared" si="185"/>
        <v/>
      </c>
      <c r="AK1002" s="17" t="str">
        <f t="shared" si="185"/>
        <v/>
      </c>
    </row>
    <row r="1003" spans="1:37" ht="64.55" hidden="1" x14ac:dyDescent="0.2">
      <c r="A1003" s="70" t="str">
        <f t="shared" si="181"/>
        <v xml:space="preserve">CARNÉ; EXÁMENES; LIBROS; PERSONAL; PRESTAMO; </v>
      </c>
      <c r="B1003" s="228" t="str">
        <f>LEFT(TABLA!BC1003,1)</f>
        <v>4</v>
      </c>
      <c r="C1003" s="17" t="str">
        <f>TABLA!C1003</f>
        <v>Humanidades</v>
      </c>
      <c r="D1003" s="17" t="str">
        <f>TABLA!F1003</f>
        <v>F. Filosofía</v>
      </c>
      <c r="E1003" s="148" t="str">
        <f>TABLA!BD1003</f>
        <v>Que valoren más la solvencia de penalizaciones según las causas personales de cada alumno ante el tiempo de penalización del carnet. Así como que NO DEBERÍA PENALIZARSE LA ENTRADA A NINGÚN ALUMNO A LA BIBLIOTECA (Y MENOS EN ÉPOCA DE EXÁMENES) SOLO PORQUE TENGA UNA PENALIZACIÓN DE UN PRÉSTAMO ANTERIOR DE "X" LIBRO.</v>
      </c>
      <c r="F1003" s="148">
        <f>TABLA!BE1003</f>
        <v>0</v>
      </c>
      <c r="G1003" s="70" t="str">
        <f t="shared" si="182"/>
        <v>QUE VALOREN MAS LA SOLVENCIA DE PENALIZACIONES SEGUN LAS CAUSAS PERSONALES DE CADA ALUMNO ANTE EL TIEMPO DE PENALIZACION DEL CARNET. ASI COMO QUE NO DEBERIA PENALIZARSE LA ENTRADA A NINGUN ALUMNO A LA BIBLIOTECA (Y MENOS EN EPOCA DE EXAMENES) SOLO PORQUE TENGA UNA PENALIZACION DE UN PRESTAMO ANTERIOR DE "X" LIBRO.</v>
      </c>
      <c r="H1003" s="17" t="str">
        <f t="shared" si="188"/>
        <v/>
      </c>
      <c r="I1003" s="17" t="str">
        <f t="shared" si="188"/>
        <v/>
      </c>
      <c r="J1003" s="17" t="str">
        <f t="shared" si="188"/>
        <v/>
      </c>
      <c r="K1003" s="17" t="str">
        <f t="shared" si="188"/>
        <v xml:space="preserve">CARNÉ; </v>
      </c>
      <c r="L1003" s="17" t="str">
        <f t="shared" si="188"/>
        <v/>
      </c>
      <c r="M1003" s="17" t="str">
        <f t="shared" si="188"/>
        <v/>
      </c>
      <c r="N1003" s="17" t="str">
        <f t="shared" si="188"/>
        <v/>
      </c>
      <c r="O1003" s="17" t="str">
        <f t="shared" si="188"/>
        <v/>
      </c>
      <c r="P1003" s="17" t="str">
        <f t="shared" si="188"/>
        <v/>
      </c>
      <c r="Q1003" s="17" t="str">
        <f t="shared" si="188"/>
        <v xml:space="preserve">EXÁMENES; </v>
      </c>
      <c r="R1003" s="17" t="str">
        <f t="shared" si="188"/>
        <v/>
      </c>
      <c r="S1003" s="17" t="str">
        <f t="shared" si="188"/>
        <v/>
      </c>
      <c r="T1003" s="17" t="str">
        <f t="shared" si="188"/>
        <v/>
      </c>
      <c r="U1003" s="17" t="str">
        <f t="shared" si="188"/>
        <v xml:space="preserve">LIBROS; </v>
      </c>
      <c r="V1003" s="17" t="str">
        <f t="shared" si="188"/>
        <v/>
      </c>
      <c r="W1003" s="17" t="str">
        <f t="shared" si="188"/>
        <v/>
      </c>
      <c r="X1003" s="17" t="str">
        <f t="shared" si="187"/>
        <v/>
      </c>
      <c r="Y1003" s="17" t="str">
        <f t="shared" si="187"/>
        <v/>
      </c>
      <c r="Z1003" s="17" t="str">
        <f t="shared" si="187"/>
        <v/>
      </c>
      <c r="AA1003" s="17" t="str">
        <f t="shared" si="187"/>
        <v xml:space="preserve">PERSONAL; </v>
      </c>
      <c r="AB1003" s="17" t="str">
        <f t="shared" si="187"/>
        <v/>
      </c>
      <c r="AC1003" s="17" t="str">
        <f t="shared" si="187"/>
        <v xml:space="preserve">PRESTAMO; </v>
      </c>
      <c r="AD1003" s="17" t="str">
        <f t="shared" si="187"/>
        <v/>
      </c>
      <c r="AE1003" s="17" t="str">
        <f t="shared" si="187"/>
        <v/>
      </c>
      <c r="AF1003" s="17" t="str">
        <f t="shared" si="187"/>
        <v/>
      </c>
      <c r="AG1003" s="17" t="str">
        <f t="shared" si="187"/>
        <v/>
      </c>
      <c r="AH1003" s="17" t="str">
        <f t="shared" si="187"/>
        <v/>
      </c>
      <c r="AI1003" s="17" t="str">
        <f t="shared" si="187"/>
        <v/>
      </c>
      <c r="AJ1003" s="17" t="str">
        <f t="shared" si="185"/>
        <v/>
      </c>
      <c r="AK1003" s="17" t="str">
        <f t="shared" si="185"/>
        <v/>
      </c>
    </row>
    <row r="1004" spans="1:37" ht="51.65" hidden="1" x14ac:dyDescent="0.2">
      <c r="A1004" s="70" t="str">
        <f t="shared" si="181"/>
        <v xml:space="preserve">DEVOLUCIÓN; LIBROS; </v>
      </c>
      <c r="B1004" s="228" t="str">
        <f>LEFT(TABLA!BC1004,1)</f>
        <v>4</v>
      </c>
      <c r="C1004" s="17" t="str">
        <f>TABLA!C1004</f>
        <v>Ciencias Sociales</v>
      </c>
      <c r="D1004" s="17" t="str">
        <f>TABLA!F1004</f>
        <v>F. Derecho</v>
      </c>
      <c r="E1004" s="148" t="str">
        <f>TABLA!BD1004</f>
        <v>El buzón de devoluciones no funciona bien. Los libros devueltos no se registran siempre como devueltos, lo cual conlleva bastantes molestias hasta el bloqueo de la cuenta cuando el problema no es del usuario sino de la biblioteca.</v>
      </c>
      <c r="F1004" s="148">
        <f>TABLA!BE1004</f>
        <v>0</v>
      </c>
      <c r="G1004" s="70" t="str">
        <f t="shared" si="182"/>
        <v>EL BUZON DE DEVOLUCIONES NO FUNCIONA BIEN. LOS LIBROS DEVUELTOS NO SE REGISTRAN SIEMPRE COMO DEVUELTOS, LO CUAL CONLLEVA BASTANTES MOLESTIAS HASTA EL BLOQUEO DE LA CUENTA CUANDO EL PROBLEMA NO ES DEL USUARIO SINO DE LA BIBLIOTECA.</v>
      </c>
      <c r="H1004" s="17" t="str">
        <f t="shared" si="188"/>
        <v/>
      </c>
      <c r="I1004" s="17" t="str">
        <f t="shared" si="188"/>
        <v/>
      </c>
      <c r="J1004" s="17" t="str">
        <f t="shared" si="188"/>
        <v/>
      </c>
      <c r="K1004" s="17" t="str">
        <f t="shared" si="188"/>
        <v/>
      </c>
      <c r="L1004" s="17" t="str">
        <f t="shared" si="188"/>
        <v/>
      </c>
      <c r="M1004" s="17" t="str">
        <f t="shared" si="188"/>
        <v/>
      </c>
      <c r="N1004" s="17" t="str">
        <f t="shared" si="188"/>
        <v xml:space="preserve">DEVOLUCIÓN; </v>
      </c>
      <c r="O1004" s="17" t="str">
        <f t="shared" si="188"/>
        <v/>
      </c>
      <c r="P1004" s="17" t="str">
        <f t="shared" si="188"/>
        <v/>
      </c>
      <c r="Q1004" s="17" t="str">
        <f t="shared" si="188"/>
        <v/>
      </c>
      <c r="R1004" s="17" t="str">
        <f t="shared" si="188"/>
        <v/>
      </c>
      <c r="S1004" s="17" t="str">
        <f t="shared" si="188"/>
        <v/>
      </c>
      <c r="T1004" s="17" t="str">
        <f t="shared" si="188"/>
        <v/>
      </c>
      <c r="U1004" s="17" t="str">
        <f t="shared" si="188"/>
        <v xml:space="preserve">LIBROS; </v>
      </c>
      <c r="V1004" s="17" t="str">
        <f t="shared" si="188"/>
        <v/>
      </c>
      <c r="W1004" s="17" t="str">
        <f t="shared" si="188"/>
        <v/>
      </c>
      <c r="X1004" s="17" t="str">
        <f t="shared" si="187"/>
        <v/>
      </c>
      <c r="Y1004" s="17" t="str">
        <f t="shared" si="187"/>
        <v/>
      </c>
      <c r="Z1004" s="17" t="str">
        <f t="shared" si="187"/>
        <v/>
      </c>
      <c r="AA1004" s="17" t="str">
        <f t="shared" si="187"/>
        <v/>
      </c>
      <c r="AB1004" s="17" t="str">
        <f t="shared" si="187"/>
        <v/>
      </c>
      <c r="AC1004" s="17" t="str">
        <f t="shared" si="187"/>
        <v/>
      </c>
      <c r="AD1004" s="17" t="str">
        <f t="shared" si="187"/>
        <v/>
      </c>
      <c r="AE1004" s="17" t="str">
        <f t="shared" si="187"/>
        <v/>
      </c>
      <c r="AF1004" s="17" t="str">
        <f t="shared" si="187"/>
        <v/>
      </c>
      <c r="AG1004" s="17" t="str">
        <f t="shared" si="187"/>
        <v/>
      </c>
      <c r="AH1004" s="17" t="str">
        <f t="shared" si="187"/>
        <v/>
      </c>
      <c r="AI1004" s="17" t="str">
        <f t="shared" si="187"/>
        <v/>
      </c>
      <c r="AJ1004" s="17" t="str">
        <f t="shared" si="185"/>
        <v/>
      </c>
      <c r="AK1004" s="17" t="str">
        <f t="shared" si="185"/>
        <v/>
      </c>
    </row>
    <row r="1005" spans="1:37" x14ac:dyDescent="0.2">
      <c r="A1005" s="70" t="str">
        <f t="shared" si="181"/>
        <v/>
      </c>
      <c r="B1005" s="228" t="str">
        <f>LEFT(TABLA!BC1005,1)</f>
        <v>4</v>
      </c>
      <c r="C1005" s="264" t="str">
        <f>TABLA!C1005</f>
        <v>Ciencias de la Salud</v>
      </c>
      <c r="D1005" s="264" t="str">
        <f>TABLA!F1005</f>
        <v>F. Farmacia</v>
      </c>
      <c r="E1005" s="148">
        <f>TABLA!BD1005</f>
        <v>0</v>
      </c>
      <c r="F1005" s="148">
        <f>TABLA!BE1005</f>
        <v>0</v>
      </c>
      <c r="G1005" s="70" t="str">
        <f t="shared" si="182"/>
        <v>0</v>
      </c>
      <c r="H1005" s="17" t="str">
        <f t="shared" si="188"/>
        <v/>
      </c>
      <c r="I1005" s="17" t="str">
        <f t="shared" si="188"/>
        <v/>
      </c>
      <c r="J1005" s="17" t="str">
        <f t="shared" si="188"/>
        <v/>
      </c>
      <c r="K1005" s="17" t="str">
        <f t="shared" si="188"/>
        <v/>
      </c>
      <c r="L1005" s="17" t="str">
        <f t="shared" si="188"/>
        <v/>
      </c>
      <c r="M1005" s="17" t="str">
        <f t="shared" si="188"/>
        <v/>
      </c>
      <c r="N1005" s="17" t="str">
        <f t="shared" si="188"/>
        <v/>
      </c>
      <c r="O1005" s="17" t="str">
        <f t="shared" si="188"/>
        <v/>
      </c>
      <c r="P1005" s="17" t="str">
        <f t="shared" si="188"/>
        <v/>
      </c>
      <c r="Q1005" s="17" t="str">
        <f t="shared" si="188"/>
        <v/>
      </c>
      <c r="R1005" s="17" t="str">
        <f t="shared" si="188"/>
        <v/>
      </c>
      <c r="S1005" s="17" t="str">
        <f t="shared" si="188"/>
        <v/>
      </c>
      <c r="T1005" s="17" t="str">
        <f t="shared" si="188"/>
        <v/>
      </c>
      <c r="U1005" s="17" t="str">
        <f t="shared" si="188"/>
        <v/>
      </c>
      <c r="V1005" s="17" t="str">
        <f t="shared" si="188"/>
        <v/>
      </c>
      <c r="W1005" s="17" t="str">
        <f t="shared" si="188"/>
        <v/>
      </c>
      <c r="X1005" s="17" t="str">
        <f t="shared" si="187"/>
        <v/>
      </c>
      <c r="Y1005" s="17" t="str">
        <f t="shared" si="187"/>
        <v/>
      </c>
      <c r="Z1005" s="17" t="str">
        <f t="shared" si="187"/>
        <v/>
      </c>
      <c r="AA1005" s="17" t="str">
        <f t="shared" si="187"/>
        <v/>
      </c>
      <c r="AB1005" s="17" t="str">
        <f t="shared" si="187"/>
        <v/>
      </c>
      <c r="AC1005" s="17" t="str">
        <f t="shared" si="187"/>
        <v/>
      </c>
      <c r="AD1005" s="17" t="str">
        <f t="shared" si="187"/>
        <v/>
      </c>
      <c r="AE1005" s="17" t="str">
        <f t="shared" si="187"/>
        <v/>
      </c>
      <c r="AF1005" s="17" t="str">
        <f t="shared" ref="X1005:AI1025" si="189">IFERROR((IF(FIND(AF$2,$G1005,1)&gt;0,AF$3)),"")</f>
        <v/>
      </c>
      <c r="AG1005" s="17" t="str">
        <f t="shared" si="189"/>
        <v/>
      </c>
      <c r="AH1005" s="17" t="str">
        <f t="shared" si="189"/>
        <v/>
      </c>
      <c r="AI1005" s="17" t="str">
        <f t="shared" si="189"/>
        <v/>
      </c>
      <c r="AJ1005" s="17" t="str">
        <f t="shared" si="185"/>
        <v/>
      </c>
      <c r="AK1005" s="17" t="str">
        <f t="shared" si="185"/>
        <v/>
      </c>
    </row>
    <row r="1006" spans="1:37" hidden="1" x14ac:dyDescent="0.2">
      <c r="A1006" s="70" t="str">
        <f t="shared" si="181"/>
        <v/>
      </c>
      <c r="B1006" s="228" t="str">
        <f>LEFT(TABLA!BC1006,1)</f>
        <v>5</v>
      </c>
      <c r="C1006" s="17" t="str">
        <f>TABLA!C1006</f>
        <v/>
      </c>
      <c r="D1006" s="17">
        <f>TABLA!F1006</f>
        <v>0</v>
      </c>
      <c r="E1006" s="262">
        <f>TABLA!BD1006</f>
        <v>0</v>
      </c>
      <c r="F1006" s="148">
        <f>TABLA!BE1006</f>
        <v>0</v>
      </c>
      <c r="G1006" s="70" t="str">
        <f t="shared" si="182"/>
        <v>0</v>
      </c>
      <c r="H1006" s="17" t="str">
        <f t="shared" si="188"/>
        <v/>
      </c>
      <c r="I1006" s="17" t="str">
        <f t="shared" si="188"/>
        <v/>
      </c>
      <c r="J1006" s="17" t="str">
        <f t="shared" si="188"/>
        <v/>
      </c>
      <c r="K1006" s="17" t="str">
        <f t="shared" si="188"/>
        <v/>
      </c>
      <c r="L1006" s="17" t="str">
        <f t="shared" si="188"/>
        <v/>
      </c>
      <c r="M1006" s="17" t="str">
        <f t="shared" si="188"/>
        <v/>
      </c>
      <c r="N1006" s="17" t="str">
        <f t="shared" si="188"/>
        <v/>
      </c>
      <c r="O1006" s="17" t="str">
        <f t="shared" si="188"/>
        <v/>
      </c>
      <c r="P1006" s="17" t="str">
        <f t="shared" si="188"/>
        <v/>
      </c>
      <c r="Q1006" s="17" t="str">
        <f t="shared" si="188"/>
        <v/>
      </c>
      <c r="R1006" s="17" t="str">
        <f t="shared" si="188"/>
        <v/>
      </c>
      <c r="S1006" s="17" t="str">
        <f t="shared" si="188"/>
        <v/>
      </c>
      <c r="T1006" s="17" t="str">
        <f t="shared" si="188"/>
        <v/>
      </c>
      <c r="U1006" s="17" t="str">
        <f t="shared" si="188"/>
        <v/>
      </c>
      <c r="V1006" s="17" t="str">
        <f t="shared" si="188"/>
        <v/>
      </c>
      <c r="W1006" s="17" t="str">
        <f t="shared" si="188"/>
        <v/>
      </c>
      <c r="X1006" s="17" t="str">
        <f t="shared" si="189"/>
        <v/>
      </c>
      <c r="Y1006" s="17" t="str">
        <f t="shared" si="189"/>
        <v/>
      </c>
      <c r="Z1006" s="17" t="str">
        <f t="shared" si="189"/>
        <v/>
      </c>
      <c r="AA1006" s="17" t="str">
        <f t="shared" si="189"/>
        <v/>
      </c>
      <c r="AB1006" s="17" t="str">
        <f t="shared" si="189"/>
        <v/>
      </c>
      <c r="AC1006" s="17" t="str">
        <f t="shared" si="189"/>
        <v/>
      </c>
      <c r="AD1006" s="17" t="str">
        <f t="shared" si="189"/>
        <v/>
      </c>
      <c r="AE1006" s="17" t="str">
        <f t="shared" si="189"/>
        <v/>
      </c>
      <c r="AF1006" s="17" t="str">
        <f t="shared" si="189"/>
        <v/>
      </c>
      <c r="AG1006" s="17" t="str">
        <f t="shared" si="189"/>
        <v/>
      </c>
      <c r="AH1006" s="17" t="str">
        <f t="shared" si="189"/>
        <v/>
      </c>
      <c r="AI1006" s="17" t="str">
        <f t="shared" si="189"/>
        <v/>
      </c>
      <c r="AJ1006" s="17" t="str">
        <f t="shared" si="185"/>
        <v/>
      </c>
      <c r="AK1006" s="17" t="str">
        <f t="shared" si="185"/>
        <v/>
      </c>
    </row>
    <row r="1007" spans="1:37" hidden="1" x14ac:dyDescent="0.2">
      <c r="A1007" s="70" t="str">
        <f t="shared" si="181"/>
        <v/>
      </c>
      <c r="B1007" s="228" t="str">
        <f>LEFT(TABLA!BC1007,1)</f>
        <v>4</v>
      </c>
      <c r="C1007" s="17" t="str">
        <f>TABLA!C1007</f>
        <v>Ciencias Sociales</v>
      </c>
      <c r="D1007" s="17" t="str">
        <f>TABLA!F1007</f>
        <v>F. Ciencias Políticas y Sociología</v>
      </c>
      <c r="E1007" s="148">
        <f>TABLA!BD1007</f>
        <v>0</v>
      </c>
      <c r="F1007" s="148">
        <f>TABLA!BE1007</f>
        <v>0</v>
      </c>
      <c r="G1007" s="70" t="str">
        <f t="shared" si="182"/>
        <v>0</v>
      </c>
      <c r="H1007" s="17" t="str">
        <f t="shared" si="188"/>
        <v/>
      </c>
      <c r="I1007" s="17" t="str">
        <f t="shared" si="188"/>
        <v/>
      </c>
      <c r="J1007" s="17" t="str">
        <f t="shared" si="188"/>
        <v/>
      </c>
      <c r="K1007" s="17" t="str">
        <f t="shared" si="188"/>
        <v/>
      </c>
      <c r="L1007" s="17" t="str">
        <f t="shared" si="188"/>
        <v/>
      </c>
      <c r="M1007" s="17" t="str">
        <f t="shared" si="188"/>
        <v/>
      </c>
      <c r="N1007" s="17" t="str">
        <f t="shared" si="188"/>
        <v/>
      </c>
      <c r="O1007" s="17" t="str">
        <f t="shared" si="188"/>
        <v/>
      </c>
      <c r="P1007" s="17" t="str">
        <f t="shared" si="188"/>
        <v/>
      </c>
      <c r="Q1007" s="17" t="str">
        <f t="shared" si="188"/>
        <v/>
      </c>
      <c r="R1007" s="17" t="str">
        <f t="shared" si="188"/>
        <v/>
      </c>
      <c r="S1007" s="17" t="str">
        <f t="shared" si="188"/>
        <v/>
      </c>
      <c r="T1007" s="17" t="str">
        <f t="shared" si="188"/>
        <v/>
      </c>
      <c r="U1007" s="17" t="str">
        <f t="shared" si="188"/>
        <v/>
      </c>
      <c r="V1007" s="17" t="str">
        <f t="shared" si="188"/>
        <v/>
      </c>
      <c r="W1007" s="17" t="str">
        <f t="shared" si="188"/>
        <v/>
      </c>
      <c r="X1007" s="17" t="str">
        <f t="shared" si="189"/>
        <v/>
      </c>
      <c r="Y1007" s="17" t="str">
        <f t="shared" si="189"/>
        <v/>
      </c>
      <c r="Z1007" s="17" t="str">
        <f t="shared" si="189"/>
        <v/>
      </c>
      <c r="AA1007" s="17" t="str">
        <f t="shared" si="189"/>
        <v/>
      </c>
      <c r="AB1007" s="17" t="str">
        <f t="shared" si="189"/>
        <v/>
      </c>
      <c r="AC1007" s="17" t="str">
        <f t="shared" si="189"/>
        <v/>
      </c>
      <c r="AD1007" s="17" t="str">
        <f t="shared" si="189"/>
        <v/>
      </c>
      <c r="AE1007" s="17" t="str">
        <f t="shared" si="189"/>
        <v/>
      </c>
      <c r="AF1007" s="17" t="str">
        <f t="shared" si="189"/>
        <v/>
      </c>
      <c r="AG1007" s="17" t="str">
        <f t="shared" si="189"/>
        <v/>
      </c>
      <c r="AH1007" s="17" t="str">
        <f t="shared" si="189"/>
        <v/>
      </c>
      <c r="AI1007" s="17" t="str">
        <f t="shared" si="189"/>
        <v/>
      </c>
      <c r="AJ1007" s="17" t="str">
        <f t="shared" si="185"/>
        <v/>
      </c>
      <c r="AK1007" s="17" t="str">
        <f t="shared" si="185"/>
        <v/>
      </c>
    </row>
    <row r="1008" spans="1:37" hidden="1" x14ac:dyDescent="0.2">
      <c r="A1008" s="70" t="str">
        <f t="shared" si="181"/>
        <v/>
      </c>
      <c r="B1008" s="228" t="str">
        <f>LEFT(TABLA!BC1008,1)</f>
        <v>5</v>
      </c>
      <c r="C1008" s="17" t="str">
        <f>TABLA!C1008</f>
        <v>Ciencias Sociales</v>
      </c>
      <c r="D1008" s="17" t="str">
        <f>TABLA!F1008</f>
        <v>F. Derecho</v>
      </c>
      <c r="E1008" s="148">
        <f>TABLA!BD1008</f>
        <v>0</v>
      </c>
      <c r="F1008" s="148">
        <f>TABLA!BE1008</f>
        <v>0</v>
      </c>
      <c r="G1008" s="70" t="str">
        <f t="shared" si="182"/>
        <v>0</v>
      </c>
      <c r="H1008" s="17" t="str">
        <f t="shared" si="188"/>
        <v/>
      </c>
      <c r="I1008" s="17" t="str">
        <f t="shared" si="188"/>
        <v/>
      </c>
      <c r="J1008" s="17" t="str">
        <f t="shared" si="188"/>
        <v/>
      </c>
      <c r="K1008" s="17" t="str">
        <f t="shared" si="188"/>
        <v/>
      </c>
      <c r="L1008" s="17" t="str">
        <f t="shared" si="188"/>
        <v/>
      </c>
      <c r="M1008" s="17" t="str">
        <f t="shared" si="188"/>
        <v/>
      </c>
      <c r="N1008" s="17" t="str">
        <f t="shared" si="188"/>
        <v/>
      </c>
      <c r="O1008" s="17" t="str">
        <f t="shared" si="188"/>
        <v/>
      </c>
      <c r="P1008" s="17" t="str">
        <f t="shared" si="188"/>
        <v/>
      </c>
      <c r="Q1008" s="17" t="str">
        <f t="shared" si="188"/>
        <v/>
      </c>
      <c r="R1008" s="17" t="str">
        <f t="shared" si="188"/>
        <v/>
      </c>
      <c r="S1008" s="17" t="str">
        <f t="shared" si="188"/>
        <v/>
      </c>
      <c r="T1008" s="17" t="str">
        <f t="shared" si="188"/>
        <v/>
      </c>
      <c r="U1008" s="17" t="str">
        <f t="shared" si="188"/>
        <v/>
      </c>
      <c r="V1008" s="17" t="str">
        <f t="shared" si="188"/>
        <v/>
      </c>
      <c r="W1008" s="17" t="str">
        <f t="shared" si="188"/>
        <v/>
      </c>
      <c r="X1008" s="17" t="str">
        <f t="shared" si="189"/>
        <v/>
      </c>
      <c r="Y1008" s="17" t="str">
        <f t="shared" si="189"/>
        <v/>
      </c>
      <c r="Z1008" s="17" t="str">
        <f t="shared" si="189"/>
        <v/>
      </c>
      <c r="AA1008" s="17" t="str">
        <f t="shared" si="189"/>
        <v/>
      </c>
      <c r="AB1008" s="17" t="str">
        <f t="shared" si="189"/>
        <v/>
      </c>
      <c r="AC1008" s="17" t="str">
        <f t="shared" si="189"/>
        <v/>
      </c>
      <c r="AD1008" s="17" t="str">
        <f t="shared" si="189"/>
        <v/>
      </c>
      <c r="AE1008" s="17" t="str">
        <f t="shared" si="189"/>
        <v/>
      </c>
      <c r="AF1008" s="17" t="str">
        <f t="shared" si="189"/>
        <v/>
      </c>
      <c r="AG1008" s="17" t="str">
        <f t="shared" si="189"/>
        <v/>
      </c>
      <c r="AH1008" s="17" t="str">
        <f t="shared" si="189"/>
        <v/>
      </c>
      <c r="AI1008" s="17" t="str">
        <f t="shared" si="189"/>
        <v/>
      </c>
      <c r="AJ1008" s="17" t="str">
        <f t="shared" si="185"/>
        <v/>
      </c>
      <c r="AK1008" s="17" t="str">
        <f t="shared" si="185"/>
        <v/>
      </c>
    </row>
    <row r="1009" spans="1:37" x14ac:dyDescent="0.2">
      <c r="A1009" s="70" t="str">
        <f t="shared" si="181"/>
        <v/>
      </c>
      <c r="B1009" s="228" t="str">
        <f>LEFT(TABLA!BC1009,1)</f>
        <v>4</v>
      </c>
      <c r="C1009" s="264" t="str">
        <f>TABLA!C1009</f>
        <v>Ciencias Sociales</v>
      </c>
      <c r="D1009" s="264" t="str">
        <f>TABLA!F1009</f>
        <v>F. Ciencias de la Información</v>
      </c>
      <c r="E1009" s="148">
        <f>TABLA!BD1009</f>
        <v>0</v>
      </c>
      <c r="F1009" s="148">
        <f>TABLA!BE1009</f>
        <v>0</v>
      </c>
      <c r="G1009" s="70" t="str">
        <f t="shared" si="182"/>
        <v>0</v>
      </c>
      <c r="H1009" s="17" t="str">
        <f t="shared" si="188"/>
        <v/>
      </c>
      <c r="I1009" s="17" t="str">
        <f t="shared" si="188"/>
        <v/>
      </c>
      <c r="J1009" s="17" t="str">
        <f t="shared" si="188"/>
        <v/>
      </c>
      <c r="K1009" s="17" t="str">
        <f t="shared" si="188"/>
        <v/>
      </c>
      <c r="L1009" s="17" t="str">
        <f t="shared" si="188"/>
        <v/>
      </c>
      <c r="M1009" s="17" t="str">
        <f t="shared" si="188"/>
        <v/>
      </c>
      <c r="N1009" s="17" t="str">
        <f t="shared" si="188"/>
        <v/>
      </c>
      <c r="O1009" s="17" t="str">
        <f t="shared" si="188"/>
        <v/>
      </c>
      <c r="P1009" s="17" t="str">
        <f t="shared" si="188"/>
        <v/>
      </c>
      <c r="Q1009" s="17" t="str">
        <f t="shared" si="188"/>
        <v/>
      </c>
      <c r="R1009" s="17" t="str">
        <f t="shared" si="188"/>
        <v/>
      </c>
      <c r="S1009" s="17" t="str">
        <f t="shared" si="188"/>
        <v/>
      </c>
      <c r="T1009" s="17" t="str">
        <f t="shared" si="188"/>
        <v/>
      </c>
      <c r="U1009" s="17" t="str">
        <f t="shared" si="188"/>
        <v/>
      </c>
      <c r="V1009" s="17" t="str">
        <f t="shared" si="188"/>
        <v/>
      </c>
      <c r="W1009" s="17" t="str">
        <f t="shared" si="188"/>
        <v/>
      </c>
      <c r="X1009" s="17" t="str">
        <f t="shared" si="189"/>
        <v/>
      </c>
      <c r="Y1009" s="17" t="str">
        <f t="shared" si="189"/>
        <v/>
      </c>
      <c r="Z1009" s="17" t="str">
        <f t="shared" si="189"/>
        <v/>
      </c>
      <c r="AA1009" s="17" t="str">
        <f t="shared" si="189"/>
        <v/>
      </c>
      <c r="AB1009" s="17" t="str">
        <f t="shared" si="189"/>
        <v/>
      </c>
      <c r="AC1009" s="17" t="str">
        <f t="shared" si="189"/>
        <v/>
      </c>
      <c r="AD1009" s="17" t="str">
        <f t="shared" si="189"/>
        <v/>
      </c>
      <c r="AE1009" s="17" t="str">
        <f t="shared" si="189"/>
        <v/>
      </c>
      <c r="AF1009" s="17" t="str">
        <f t="shared" si="189"/>
        <v/>
      </c>
      <c r="AG1009" s="17" t="str">
        <f t="shared" si="189"/>
        <v/>
      </c>
      <c r="AH1009" s="17" t="str">
        <f t="shared" si="189"/>
        <v/>
      </c>
      <c r="AI1009" s="17" t="str">
        <f t="shared" si="189"/>
        <v/>
      </c>
      <c r="AJ1009" s="17" t="str">
        <f t="shared" si="185"/>
        <v/>
      </c>
      <c r="AK1009" s="17" t="str">
        <f t="shared" si="185"/>
        <v/>
      </c>
    </row>
    <row r="1010" spans="1:37" hidden="1" x14ac:dyDescent="0.2">
      <c r="A1010" s="70" t="str">
        <f t="shared" si="181"/>
        <v/>
      </c>
      <c r="B1010" s="228" t="str">
        <f>LEFT(TABLA!BC1010,1)</f>
        <v>5</v>
      </c>
      <c r="C1010" s="17" t="str">
        <f>TABLA!C1010</f>
        <v>Humanidades</v>
      </c>
      <c r="D1010" s="17" t="str">
        <f>TABLA!F1010</f>
        <v>F. Geografía e Historia</v>
      </c>
      <c r="E1010" s="262">
        <f>TABLA!BD1010</f>
        <v>0</v>
      </c>
      <c r="F1010" s="148">
        <f>TABLA!BE1010</f>
        <v>0</v>
      </c>
      <c r="G1010" s="70" t="str">
        <f t="shared" si="182"/>
        <v>0</v>
      </c>
      <c r="H1010" s="17" t="str">
        <f t="shared" si="188"/>
        <v/>
      </c>
      <c r="I1010" s="17" t="str">
        <f t="shared" si="188"/>
        <v/>
      </c>
      <c r="J1010" s="17" t="str">
        <f t="shared" si="188"/>
        <v/>
      </c>
      <c r="K1010" s="17" t="str">
        <f t="shared" si="188"/>
        <v/>
      </c>
      <c r="L1010" s="17" t="str">
        <f t="shared" si="188"/>
        <v/>
      </c>
      <c r="M1010" s="17" t="str">
        <f t="shared" si="188"/>
        <v/>
      </c>
      <c r="N1010" s="17" t="str">
        <f t="shared" si="188"/>
        <v/>
      </c>
      <c r="O1010" s="17" t="str">
        <f t="shared" si="188"/>
        <v/>
      </c>
      <c r="P1010" s="17" t="str">
        <f t="shared" si="188"/>
        <v/>
      </c>
      <c r="Q1010" s="17" t="str">
        <f t="shared" si="188"/>
        <v/>
      </c>
      <c r="R1010" s="17" t="str">
        <f t="shared" si="188"/>
        <v/>
      </c>
      <c r="S1010" s="17" t="str">
        <f t="shared" si="188"/>
        <v/>
      </c>
      <c r="T1010" s="17" t="str">
        <f t="shared" si="188"/>
        <v/>
      </c>
      <c r="U1010" s="17" t="str">
        <f t="shared" si="188"/>
        <v/>
      </c>
      <c r="V1010" s="17" t="str">
        <f t="shared" si="188"/>
        <v/>
      </c>
      <c r="W1010" s="17" t="str">
        <f t="shared" si="188"/>
        <v/>
      </c>
      <c r="X1010" s="17" t="str">
        <f t="shared" si="189"/>
        <v/>
      </c>
      <c r="Y1010" s="17" t="str">
        <f t="shared" si="189"/>
        <v/>
      </c>
      <c r="Z1010" s="17" t="str">
        <f t="shared" si="189"/>
        <v/>
      </c>
      <c r="AA1010" s="17" t="str">
        <f t="shared" si="189"/>
        <v/>
      </c>
      <c r="AB1010" s="17" t="str">
        <f t="shared" si="189"/>
        <v/>
      </c>
      <c r="AC1010" s="17" t="str">
        <f t="shared" si="189"/>
        <v/>
      </c>
      <c r="AD1010" s="17" t="str">
        <f t="shared" si="189"/>
        <v/>
      </c>
      <c r="AE1010" s="17" t="str">
        <f t="shared" si="189"/>
        <v/>
      </c>
      <c r="AF1010" s="17" t="str">
        <f t="shared" si="189"/>
        <v/>
      </c>
      <c r="AG1010" s="17" t="str">
        <f t="shared" si="189"/>
        <v/>
      </c>
      <c r="AH1010" s="17" t="str">
        <f t="shared" si="189"/>
        <v/>
      </c>
      <c r="AI1010" s="17" t="str">
        <f t="shared" si="189"/>
        <v/>
      </c>
      <c r="AJ1010" s="17" t="str">
        <f t="shared" si="185"/>
        <v/>
      </c>
      <c r="AK1010" s="17" t="str">
        <f t="shared" si="185"/>
        <v/>
      </c>
    </row>
    <row r="1011" spans="1:37" ht="77.45" hidden="1" x14ac:dyDescent="0.2">
      <c r="A1011" s="70" t="str">
        <f t="shared" si="181"/>
        <v xml:space="preserve">PERSONAL; SILENCIO RUIDO; </v>
      </c>
      <c r="B1011" s="228" t="str">
        <f>LEFT(TABLA!BC1011,1)</f>
        <v>4</v>
      </c>
      <c r="C1011" s="17" t="str">
        <f>TABLA!C1011</f>
        <v>Ciencias de la Salud</v>
      </c>
      <c r="D1011" s="17" t="str">
        <f>TABLA!F1011</f>
        <v>F. Óptica y Optometría</v>
      </c>
      <c r="E1011" s="148" t="str">
        <f>TABLA!BD1011</f>
        <v>Me gustaría que las personas que no son alumnos de la universidad Complutense estuvieran en un lado de la biblioteca y los de la universidad en otra, porque los que no son alumnos de la UCM la mayoría hace ruido, algunos comen en la biblioteca a escondidas....  El problema del racismo del que hablo la ucm hace poco , fue por culpa de una persona que no es estudiante de la ucm, era alguien de fuera....</v>
      </c>
      <c r="F1011" s="148">
        <f>TABLA!BE1011</f>
        <v>0</v>
      </c>
      <c r="G1011" s="70" t="str">
        <f t="shared" si="182"/>
        <v>ME GUSTARIA QUE LAS PERSONAS QUE NO SON ALUMNOS DE LA UNIVERSIDAD COMPLUTENSE ESTUVIERAN EN UN LADO DE LA BIBLIOTECA Y LOS DE LA UNIVERSIDAD EN OTRA, PORQUE LOS QUE NO SON ALUMNOS DE LA UCM LA MAYORIA HACE RUIDO, ALGUNOS COMEN EN LA BIBLIOTECA A ESCONDIDAS....  EL PROBLEMA DEL RACISMO DEL QUE HABLO LA UCM HACE POCO , FUE POR CULPA DE UNA PERSONA QUE NO ES ESTUDIANTE DE LA UCM, ERA ALGUIEN DE FUERA....</v>
      </c>
      <c r="H1011" s="17" t="str">
        <f t="shared" si="188"/>
        <v/>
      </c>
      <c r="I1011" s="17" t="str">
        <f t="shared" si="188"/>
        <v/>
      </c>
      <c r="J1011" s="17" t="str">
        <f t="shared" si="188"/>
        <v/>
      </c>
      <c r="K1011" s="17" t="str">
        <f t="shared" si="188"/>
        <v/>
      </c>
      <c r="L1011" s="17" t="str">
        <f t="shared" si="188"/>
        <v/>
      </c>
      <c r="M1011" s="17" t="str">
        <f t="shared" si="188"/>
        <v/>
      </c>
      <c r="N1011" s="17" t="str">
        <f t="shared" si="188"/>
        <v/>
      </c>
      <c r="O1011" s="17" t="str">
        <f t="shared" si="188"/>
        <v/>
      </c>
      <c r="P1011" s="17" t="str">
        <f t="shared" si="188"/>
        <v/>
      </c>
      <c r="Q1011" s="17" t="str">
        <f t="shared" si="188"/>
        <v/>
      </c>
      <c r="R1011" s="17" t="str">
        <f t="shared" si="188"/>
        <v/>
      </c>
      <c r="S1011" s="17" t="str">
        <f t="shared" si="188"/>
        <v/>
      </c>
      <c r="T1011" s="17" t="str">
        <f t="shared" si="188"/>
        <v/>
      </c>
      <c r="U1011" s="17" t="str">
        <f t="shared" si="188"/>
        <v/>
      </c>
      <c r="V1011" s="17" t="str">
        <f t="shared" si="188"/>
        <v/>
      </c>
      <c r="W1011" s="17" t="str">
        <f t="shared" si="188"/>
        <v/>
      </c>
      <c r="X1011" s="17" t="str">
        <f t="shared" si="189"/>
        <v/>
      </c>
      <c r="Y1011" s="17" t="str">
        <f t="shared" si="189"/>
        <v/>
      </c>
      <c r="Z1011" s="17" t="str">
        <f t="shared" si="189"/>
        <v/>
      </c>
      <c r="AA1011" s="17" t="str">
        <f t="shared" si="189"/>
        <v xml:space="preserve">PERSONAL; </v>
      </c>
      <c r="AB1011" s="17" t="str">
        <f t="shared" si="189"/>
        <v/>
      </c>
      <c r="AC1011" s="17" t="str">
        <f t="shared" si="189"/>
        <v/>
      </c>
      <c r="AD1011" s="17" t="str">
        <f t="shared" si="189"/>
        <v/>
      </c>
      <c r="AE1011" s="17" t="str">
        <f t="shared" si="189"/>
        <v/>
      </c>
      <c r="AF1011" s="17" t="str">
        <f t="shared" si="189"/>
        <v/>
      </c>
      <c r="AG1011" s="17" t="str">
        <f t="shared" si="189"/>
        <v xml:space="preserve">SILENCIO RUIDO; </v>
      </c>
      <c r="AH1011" s="17" t="str">
        <f t="shared" si="189"/>
        <v/>
      </c>
      <c r="AI1011" s="17" t="str">
        <f t="shared" si="189"/>
        <v/>
      </c>
      <c r="AJ1011" s="17" t="str">
        <f t="shared" si="185"/>
        <v/>
      </c>
      <c r="AK1011" s="17" t="str">
        <f t="shared" si="185"/>
        <v/>
      </c>
    </row>
    <row r="1012" spans="1:37" hidden="1" x14ac:dyDescent="0.2">
      <c r="A1012" s="70" t="str">
        <f t="shared" si="181"/>
        <v/>
      </c>
      <c r="B1012" s="228" t="str">
        <f>LEFT(TABLA!BC1012,1)</f>
        <v>4</v>
      </c>
      <c r="C1012" s="17" t="str">
        <f>TABLA!C1012</f>
        <v>Humanidades</v>
      </c>
      <c r="D1012" s="17" t="str">
        <f>TABLA!F1012</f>
        <v>F. Geografía e Historia</v>
      </c>
      <c r="E1012" s="148" t="str">
        <f>TABLA!BD1012</f>
        <v>No permitir las bebidas en la biblioteca</v>
      </c>
      <c r="F1012" s="148">
        <f>TABLA!BE1012</f>
        <v>0</v>
      </c>
      <c r="G1012" s="70" t="str">
        <f t="shared" si="182"/>
        <v>NO PERMITIR LAS BEBIDAS EN LA BIBLIOTECA</v>
      </c>
      <c r="H1012" s="17" t="str">
        <f t="shared" si="188"/>
        <v/>
      </c>
      <c r="I1012" s="17" t="str">
        <f t="shared" si="188"/>
        <v/>
      </c>
      <c r="J1012" s="17" t="str">
        <f t="shared" si="188"/>
        <v/>
      </c>
      <c r="K1012" s="17" t="str">
        <f t="shared" si="188"/>
        <v/>
      </c>
      <c r="L1012" s="17" t="str">
        <f t="shared" si="188"/>
        <v/>
      </c>
      <c r="M1012" s="17" t="str">
        <f t="shared" si="188"/>
        <v/>
      </c>
      <c r="N1012" s="17" t="str">
        <f t="shared" si="188"/>
        <v/>
      </c>
      <c r="O1012" s="17" t="str">
        <f t="shared" si="188"/>
        <v/>
      </c>
      <c r="P1012" s="17" t="str">
        <f t="shared" si="188"/>
        <v/>
      </c>
      <c r="Q1012" s="17" t="str">
        <f t="shared" si="188"/>
        <v/>
      </c>
      <c r="R1012" s="17" t="str">
        <f t="shared" si="188"/>
        <v/>
      </c>
      <c r="S1012" s="17" t="str">
        <f t="shared" si="188"/>
        <v/>
      </c>
      <c r="T1012" s="17" t="str">
        <f t="shared" si="188"/>
        <v/>
      </c>
      <c r="U1012" s="17" t="str">
        <f t="shared" si="188"/>
        <v/>
      </c>
      <c r="V1012" s="17" t="str">
        <f t="shared" si="188"/>
        <v/>
      </c>
      <c r="W1012" s="17" t="str">
        <f t="shared" si="188"/>
        <v/>
      </c>
      <c r="X1012" s="17" t="str">
        <f t="shared" si="189"/>
        <v/>
      </c>
      <c r="Y1012" s="17" t="str">
        <f t="shared" si="189"/>
        <v/>
      </c>
      <c r="Z1012" s="17" t="str">
        <f t="shared" si="189"/>
        <v/>
      </c>
      <c r="AA1012" s="17" t="str">
        <f t="shared" si="189"/>
        <v/>
      </c>
      <c r="AB1012" s="17" t="str">
        <f t="shared" si="189"/>
        <v/>
      </c>
      <c r="AC1012" s="17" t="str">
        <f t="shared" si="189"/>
        <v/>
      </c>
      <c r="AD1012" s="17" t="str">
        <f t="shared" si="189"/>
        <v/>
      </c>
      <c r="AE1012" s="17" t="str">
        <f t="shared" si="189"/>
        <v/>
      </c>
      <c r="AF1012" s="17" t="str">
        <f t="shared" si="189"/>
        <v/>
      </c>
      <c r="AG1012" s="17" t="str">
        <f t="shared" si="189"/>
        <v/>
      </c>
      <c r="AH1012" s="17" t="str">
        <f t="shared" si="189"/>
        <v/>
      </c>
      <c r="AI1012" s="17" t="str">
        <f t="shared" si="189"/>
        <v/>
      </c>
      <c r="AJ1012" s="17" t="str">
        <f t="shared" si="185"/>
        <v/>
      </c>
      <c r="AK1012" s="17" t="str">
        <f t="shared" si="185"/>
        <v/>
      </c>
    </row>
    <row r="1013" spans="1:37" hidden="1" x14ac:dyDescent="0.2">
      <c r="A1013" s="70" t="str">
        <f t="shared" si="181"/>
        <v/>
      </c>
      <c r="B1013" s="228" t="str">
        <f>LEFT(TABLA!BC1013,1)</f>
        <v>3</v>
      </c>
      <c r="C1013" s="17" t="str">
        <f>TABLA!C1013</f>
        <v>Ciencias de la Salud</v>
      </c>
      <c r="D1013" s="17" t="str">
        <f>TABLA!F1013</f>
        <v>F. Farmacia</v>
      </c>
      <c r="E1013" s="148">
        <f>TABLA!BD1013</f>
        <v>0</v>
      </c>
      <c r="F1013" s="148">
        <f>TABLA!BE1013</f>
        <v>0</v>
      </c>
      <c r="G1013" s="70" t="str">
        <f t="shared" si="182"/>
        <v>0</v>
      </c>
      <c r="H1013" s="17" t="str">
        <f t="shared" si="188"/>
        <v/>
      </c>
      <c r="I1013" s="17" t="str">
        <f t="shared" si="188"/>
        <v/>
      </c>
      <c r="J1013" s="17" t="str">
        <f t="shared" si="188"/>
        <v/>
      </c>
      <c r="K1013" s="17" t="str">
        <f t="shared" si="188"/>
        <v/>
      </c>
      <c r="L1013" s="17" t="str">
        <f t="shared" si="188"/>
        <v/>
      </c>
      <c r="M1013" s="17" t="str">
        <f t="shared" si="188"/>
        <v/>
      </c>
      <c r="N1013" s="17" t="str">
        <f t="shared" si="188"/>
        <v/>
      </c>
      <c r="O1013" s="17" t="str">
        <f t="shared" si="188"/>
        <v/>
      </c>
      <c r="P1013" s="17" t="str">
        <f t="shared" si="188"/>
        <v/>
      </c>
      <c r="Q1013" s="17" t="str">
        <f t="shared" si="188"/>
        <v/>
      </c>
      <c r="R1013" s="17" t="str">
        <f t="shared" si="188"/>
        <v/>
      </c>
      <c r="S1013" s="17" t="str">
        <f t="shared" si="188"/>
        <v/>
      </c>
      <c r="T1013" s="17" t="str">
        <f t="shared" si="188"/>
        <v/>
      </c>
      <c r="U1013" s="17" t="str">
        <f t="shared" si="188"/>
        <v/>
      </c>
      <c r="V1013" s="17" t="str">
        <f t="shared" si="188"/>
        <v/>
      </c>
      <c r="W1013" s="17" t="str">
        <f t="shared" si="188"/>
        <v/>
      </c>
      <c r="X1013" s="17" t="str">
        <f t="shared" si="189"/>
        <v/>
      </c>
      <c r="Y1013" s="17" t="str">
        <f t="shared" si="189"/>
        <v/>
      </c>
      <c r="Z1013" s="17" t="str">
        <f t="shared" si="189"/>
        <v/>
      </c>
      <c r="AA1013" s="17" t="str">
        <f t="shared" si="189"/>
        <v/>
      </c>
      <c r="AB1013" s="17" t="str">
        <f t="shared" si="189"/>
        <v/>
      </c>
      <c r="AC1013" s="17" t="str">
        <f t="shared" si="189"/>
        <v/>
      </c>
      <c r="AD1013" s="17" t="str">
        <f t="shared" si="189"/>
        <v/>
      </c>
      <c r="AE1013" s="17" t="str">
        <f t="shared" si="189"/>
        <v/>
      </c>
      <c r="AF1013" s="17" t="str">
        <f t="shared" si="189"/>
        <v/>
      </c>
      <c r="AG1013" s="17" t="str">
        <f t="shared" si="189"/>
        <v/>
      </c>
      <c r="AH1013" s="17" t="str">
        <f t="shared" si="189"/>
        <v/>
      </c>
      <c r="AI1013" s="17" t="str">
        <f t="shared" si="189"/>
        <v/>
      </c>
      <c r="AJ1013" s="17" t="str">
        <f t="shared" si="185"/>
        <v/>
      </c>
      <c r="AK1013" s="17" t="str">
        <f t="shared" si="185"/>
        <v/>
      </c>
    </row>
    <row r="1014" spans="1:37" hidden="1" x14ac:dyDescent="0.2">
      <c r="A1014" s="70" t="str">
        <f t="shared" si="181"/>
        <v/>
      </c>
      <c r="B1014" s="228" t="str">
        <f>LEFT(TABLA!BC1014,1)</f>
        <v>5</v>
      </c>
      <c r="C1014" s="17" t="str">
        <f>TABLA!C1014</f>
        <v/>
      </c>
      <c r="D1014" s="17" t="str">
        <f>TABLA!F1014</f>
        <v>Otro</v>
      </c>
      <c r="E1014" s="148">
        <f>TABLA!BD1014</f>
        <v>0</v>
      </c>
      <c r="F1014" s="148">
        <f>TABLA!BE1014</f>
        <v>0</v>
      </c>
      <c r="G1014" s="70" t="str">
        <f t="shared" si="182"/>
        <v>0</v>
      </c>
      <c r="H1014" s="17" t="str">
        <f t="shared" si="188"/>
        <v/>
      </c>
      <c r="I1014" s="17" t="str">
        <f t="shared" si="188"/>
        <v/>
      </c>
      <c r="J1014" s="17" t="str">
        <f t="shared" si="188"/>
        <v/>
      </c>
      <c r="K1014" s="17" t="str">
        <f t="shared" si="188"/>
        <v/>
      </c>
      <c r="L1014" s="17" t="str">
        <f t="shared" si="188"/>
        <v/>
      </c>
      <c r="M1014" s="17" t="str">
        <f t="shared" si="188"/>
        <v/>
      </c>
      <c r="N1014" s="17" t="str">
        <f t="shared" si="188"/>
        <v/>
      </c>
      <c r="O1014" s="17" t="str">
        <f t="shared" si="188"/>
        <v/>
      </c>
      <c r="P1014" s="17" t="str">
        <f t="shared" si="188"/>
        <v/>
      </c>
      <c r="Q1014" s="17" t="str">
        <f t="shared" si="188"/>
        <v/>
      </c>
      <c r="R1014" s="17" t="str">
        <f t="shared" si="188"/>
        <v/>
      </c>
      <c r="S1014" s="17" t="str">
        <f t="shared" si="188"/>
        <v/>
      </c>
      <c r="T1014" s="17" t="str">
        <f t="shared" si="188"/>
        <v/>
      </c>
      <c r="U1014" s="17" t="str">
        <f t="shared" ref="H1014:W1030" si="190">IFERROR((IF(FIND(U$2,$G1014,1)&gt;0,U$3)),"")</f>
        <v/>
      </c>
      <c r="V1014" s="17" t="str">
        <f t="shared" si="190"/>
        <v/>
      </c>
      <c r="W1014" s="17" t="str">
        <f t="shared" si="190"/>
        <v/>
      </c>
      <c r="X1014" s="17" t="str">
        <f t="shared" si="189"/>
        <v/>
      </c>
      <c r="Y1014" s="17" t="str">
        <f t="shared" si="189"/>
        <v/>
      </c>
      <c r="Z1014" s="17" t="str">
        <f t="shared" si="189"/>
        <v/>
      </c>
      <c r="AA1014" s="17" t="str">
        <f t="shared" si="189"/>
        <v/>
      </c>
      <c r="AB1014" s="17" t="str">
        <f t="shared" si="189"/>
        <v/>
      </c>
      <c r="AC1014" s="17" t="str">
        <f t="shared" si="189"/>
        <v/>
      </c>
      <c r="AD1014" s="17" t="str">
        <f t="shared" si="189"/>
        <v/>
      </c>
      <c r="AE1014" s="17" t="str">
        <f t="shared" si="189"/>
        <v/>
      </c>
      <c r="AF1014" s="17" t="str">
        <f t="shared" si="189"/>
        <v/>
      </c>
      <c r="AG1014" s="17" t="str">
        <f t="shared" si="189"/>
        <v/>
      </c>
      <c r="AH1014" s="17" t="str">
        <f t="shared" si="189"/>
        <v/>
      </c>
      <c r="AI1014" s="17" t="str">
        <f t="shared" si="189"/>
        <v/>
      </c>
      <c r="AJ1014" s="17" t="str">
        <f t="shared" si="185"/>
        <v/>
      </c>
      <c r="AK1014" s="17" t="str">
        <f t="shared" si="185"/>
        <v/>
      </c>
    </row>
    <row r="1015" spans="1:37" hidden="1" x14ac:dyDescent="0.2">
      <c r="A1015" s="70" t="str">
        <f t="shared" si="181"/>
        <v/>
      </c>
      <c r="B1015" s="228" t="str">
        <f>LEFT(TABLA!BC1015,1)</f>
        <v>4</v>
      </c>
      <c r="C1015" s="17" t="str">
        <f>TABLA!C1015</f>
        <v>Humanidades</v>
      </c>
      <c r="D1015" s="17" t="str">
        <f>TABLA!F1015</f>
        <v>F. Educación - Centro de Formación del Profesorado</v>
      </c>
      <c r="E1015" s="148">
        <f>TABLA!BD1015</f>
        <v>0</v>
      </c>
      <c r="F1015" s="148">
        <f>TABLA!BE1015</f>
        <v>0</v>
      </c>
      <c r="G1015" s="70" t="str">
        <f t="shared" si="182"/>
        <v>0</v>
      </c>
      <c r="H1015" s="17" t="str">
        <f t="shared" si="190"/>
        <v/>
      </c>
      <c r="I1015" s="17" t="str">
        <f t="shared" si="190"/>
        <v/>
      </c>
      <c r="J1015" s="17" t="str">
        <f t="shared" si="190"/>
        <v/>
      </c>
      <c r="K1015" s="17" t="str">
        <f t="shared" si="190"/>
        <v/>
      </c>
      <c r="L1015" s="17" t="str">
        <f t="shared" si="190"/>
        <v/>
      </c>
      <c r="M1015" s="17" t="str">
        <f t="shared" si="190"/>
        <v/>
      </c>
      <c r="N1015" s="17" t="str">
        <f t="shared" si="190"/>
        <v/>
      </c>
      <c r="O1015" s="17" t="str">
        <f t="shared" si="190"/>
        <v/>
      </c>
      <c r="P1015" s="17" t="str">
        <f t="shared" si="190"/>
        <v/>
      </c>
      <c r="Q1015" s="17" t="str">
        <f t="shared" si="190"/>
        <v/>
      </c>
      <c r="R1015" s="17" t="str">
        <f t="shared" si="190"/>
        <v/>
      </c>
      <c r="S1015" s="17" t="str">
        <f t="shared" si="190"/>
        <v/>
      </c>
      <c r="T1015" s="17" t="str">
        <f t="shared" si="190"/>
        <v/>
      </c>
      <c r="U1015" s="17" t="str">
        <f t="shared" si="190"/>
        <v/>
      </c>
      <c r="V1015" s="17" t="str">
        <f t="shared" si="190"/>
        <v/>
      </c>
      <c r="W1015" s="17" t="str">
        <f t="shared" si="190"/>
        <v/>
      </c>
      <c r="X1015" s="17" t="str">
        <f t="shared" si="189"/>
        <v/>
      </c>
      <c r="Y1015" s="17" t="str">
        <f t="shared" si="189"/>
        <v/>
      </c>
      <c r="Z1015" s="17" t="str">
        <f t="shared" si="189"/>
        <v/>
      </c>
      <c r="AA1015" s="17" t="str">
        <f t="shared" si="189"/>
        <v/>
      </c>
      <c r="AB1015" s="17" t="str">
        <f t="shared" si="189"/>
        <v/>
      </c>
      <c r="AC1015" s="17" t="str">
        <f t="shared" si="189"/>
        <v/>
      </c>
      <c r="AD1015" s="17" t="str">
        <f t="shared" si="189"/>
        <v/>
      </c>
      <c r="AE1015" s="17" t="str">
        <f t="shared" si="189"/>
        <v/>
      </c>
      <c r="AF1015" s="17" t="str">
        <f t="shared" si="189"/>
        <v/>
      </c>
      <c r="AG1015" s="17" t="str">
        <f t="shared" si="189"/>
        <v/>
      </c>
      <c r="AH1015" s="17" t="str">
        <f t="shared" si="189"/>
        <v/>
      </c>
      <c r="AI1015" s="17" t="str">
        <f t="shared" si="189"/>
        <v/>
      </c>
      <c r="AJ1015" s="17" t="str">
        <f t="shared" si="185"/>
        <v/>
      </c>
      <c r="AK1015" s="17" t="str">
        <f t="shared" si="185"/>
        <v/>
      </c>
    </row>
    <row r="1016" spans="1:37" ht="64.55" hidden="1" x14ac:dyDescent="0.2">
      <c r="A1016" s="70" t="str">
        <f t="shared" si="181"/>
        <v/>
      </c>
      <c r="B1016" s="228" t="str">
        <f>LEFT(TABLA!BC1016,1)</f>
        <v>3</v>
      </c>
      <c r="C1016" s="17" t="str">
        <f>TABLA!C1016</f>
        <v>Ciencias de la Salud</v>
      </c>
      <c r="D1016" s="17" t="str">
        <f>TABLA!F1016</f>
        <v>F. Farmacia</v>
      </c>
      <c r="E1016" s="148" t="str">
        <f>TABLA!BD1016</f>
        <v>en la biblioteca María Zambrano hay muy pocas computadoras de sobremesa, deberían no sólo colocar más sino las que estan allí se demoran como 15 minutos en prender y es un gasto de tiempo, son muy lentos, deben colocarle mas rapidez de ram o procesdor a esas computadoras de sobremesa que estan  en la biblioteca María Zambrano</v>
      </c>
      <c r="F1016" s="148">
        <f>TABLA!BE1016</f>
        <v>0</v>
      </c>
      <c r="G1016" s="70" t="str">
        <f t="shared" si="182"/>
        <v>EN LA BIBLIOTECA MARIA ZAMBRANO HAY MUY POCAS COMPUTADORAS DE SOBREMESA, DEBERIAN NO SOLO COLOCAR MAS SINO LAS QUE ESTAN ALLI SE DEMORAN COMO 15 MINUTOS EN PRENDER Y ES UN GASTO DE TIEMPO, SON MUY LENTOS, DEBEN COLOCARLE MAS RAPIDEZ DE RAM O PROCESDOR A ESAS COMPUTADORAS DE SOBREMESA QUE ESTAN  EN LA BIBLIOTECA MARIA ZAMBRANO</v>
      </c>
      <c r="H1016" s="17" t="str">
        <f t="shared" si="190"/>
        <v/>
      </c>
      <c r="I1016" s="17" t="str">
        <f t="shared" si="190"/>
        <v/>
      </c>
      <c r="J1016" s="17" t="str">
        <f t="shared" si="190"/>
        <v/>
      </c>
      <c r="K1016" s="17" t="str">
        <f t="shared" si="190"/>
        <v/>
      </c>
      <c r="L1016" s="17" t="str">
        <f t="shared" si="190"/>
        <v/>
      </c>
      <c r="M1016" s="17" t="str">
        <f t="shared" si="190"/>
        <v/>
      </c>
      <c r="N1016" s="17" t="str">
        <f t="shared" si="190"/>
        <v/>
      </c>
      <c r="O1016" s="17" t="str">
        <f t="shared" si="190"/>
        <v/>
      </c>
      <c r="P1016" s="17" t="str">
        <f t="shared" si="190"/>
        <v/>
      </c>
      <c r="Q1016" s="17" t="str">
        <f t="shared" si="190"/>
        <v/>
      </c>
      <c r="R1016" s="17" t="str">
        <f t="shared" si="190"/>
        <v/>
      </c>
      <c r="S1016" s="17" t="str">
        <f t="shared" si="190"/>
        <v/>
      </c>
      <c r="T1016" s="17" t="str">
        <f t="shared" si="190"/>
        <v/>
      </c>
      <c r="U1016" s="17" t="str">
        <f t="shared" si="190"/>
        <v/>
      </c>
      <c r="V1016" s="17" t="str">
        <f t="shared" si="190"/>
        <v/>
      </c>
      <c r="W1016" s="17" t="str">
        <f t="shared" si="190"/>
        <v/>
      </c>
      <c r="X1016" s="17" t="str">
        <f t="shared" si="189"/>
        <v/>
      </c>
      <c r="Y1016" s="17" t="str">
        <f t="shared" si="189"/>
        <v/>
      </c>
      <c r="Z1016" s="17" t="str">
        <f t="shared" si="189"/>
        <v/>
      </c>
      <c r="AA1016" s="17" t="str">
        <f t="shared" si="189"/>
        <v/>
      </c>
      <c r="AB1016" s="17" t="str">
        <f t="shared" si="189"/>
        <v/>
      </c>
      <c r="AC1016" s="17" t="str">
        <f t="shared" si="189"/>
        <v/>
      </c>
      <c r="AD1016" s="17" t="str">
        <f t="shared" si="189"/>
        <v/>
      </c>
      <c r="AE1016" s="17" t="str">
        <f t="shared" si="189"/>
        <v/>
      </c>
      <c r="AF1016" s="17" t="str">
        <f t="shared" si="189"/>
        <v/>
      </c>
      <c r="AG1016" s="17" t="str">
        <f t="shared" si="189"/>
        <v/>
      </c>
      <c r="AH1016" s="17" t="str">
        <f t="shared" si="189"/>
        <v/>
      </c>
      <c r="AI1016" s="17" t="str">
        <f t="shared" si="189"/>
        <v/>
      </c>
      <c r="AJ1016" s="17" t="str">
        <f t="shared" si="185"/>
        <v/>
      </c>
      <c r="AK1016" s="17" t="str">
        <f t="shared" si="185"/>
        <v/>
      </c>
    </row>
    <row r="1017" spans="1:37" hidden="1" x14ac:dyDescent="0.2">
      <c r="A1017" s="70" t="str">
        <f t="shared" si="181"/>
        <v/>
      </c>
      <c r="B1017" s="228" t="str">
        <f>LEFT(TABLA!BC1017,1)</f>
        <v>4</v>
      </c>
      <c r="C1017" s="17" t="str">
        <f>TABLA!C1017</f>
        <v>Ciencias Sociales</v>
      </c>
      <c r="D1017" s="17" t="str">
        <f>TABLA!F1017</f>
        <v>F. Ciencias Políticas y Sociología</v>
      </c>
      <c r="E1017" s="148">
        <f>TABLA!BD1017</f>
        <v>0</v>
      </c>
      <c r="F1017" s="148">
        <f>TABLA!BE1017</f>
        <v>0</v>
      </c>
      <c r="G1017" s="70" t="str">
        <f t="shared" si="182"/>
        <v>0</v>
      </c>
      <c r="H1017" s="17" t="str">
        <f t="shared" si="190"/>
        <v/>
      </c>
      <c r="I1017" s="17" t="str">
        <f t="shared" si="190"/>
        <v/>
      </c>
      <c r="J1017" s="17" t="str">
        <f t="shared" si="190"/>
        <v/>
      </c>
      <c r="K1017" s="17" t="str">
        <f t="shared" si="190"/>
        <v/>
      </c>
      <c r="L1017" s="17" t="str">
        <f t="shared" si="190"/>
        <v/>
      </c>
      <c r="M1017" s="17" t="str">
        <f t="shared" si="190"/>
        <v/>
      </c>
      <c r="N1017" s="17" t="str">
        <f t="shared" si="190"/>
        <v/>
      </c>
      <c r="O1017" s="17" t="str">
        <f t="shared" si="190"/>
        <v/>
      </c>
      <c r="P1017" s="17" t="str">
        <f t="shared" si="190"/>
        <v/>
      </c>
      <c r="Q1017" s="17" t="str">
        <f t="shared" si="190"/>
        <v/>
      </c>
      <c r="R1017" s="17" t="str">
        <f t="shared" si="190"/>
        <v/>
      </c>
      <c r="S1017" s="17" t="str">
        <f t="shared" si="190"/>
        <v/>
      </c>
      <c r="T1017" s="17" t="str">
        <f t="shared" si="190"/>
        <v/>
      </c>
      <c r="U1017" s="17" t="str">
        <f t="shared" si="190"/>
        <v/>
      </c>
      <c r="V1017" s="17" t="str">
        <f t="shared" si="190"/>
        <v/>
      </c>
      <c r="W1017" s="17" t="str">
        <f t="shared" si="190"/>
        <v/>
      </c>
      <c r="X1017" s="17" t="str">
        <f t="shared" si="189"/>
        <v/>
      </c>
      <c r="Y1017" s="17" t="str">
        <f t="shared" si="189"/>
        <v/>
      </c>
      <c r="Z1017" s="17" t="str">
        <f t="shared" si="189"/>
        <v/>
      </c>
      <c r="AA1017" s="17" t="str">
        <f t="shared" si="189"/>
        <v/>
      </c>
      <c r="AB1017" s="17" t="str">
        <f t="shared" si="189"/>
        <v/>
      </c>
      <c r="AC1017" s="17" t="str">
        <f t="shared" si="189"/>
        <v/>
      </c>
      <c r="AD1017" s="17" t="str">
        <f t="shared" si="189"/>
        <v/>
      </c>
      <c r="AE1017" s="17" t="str">
        <f t="shared" si="189"/>
        <v/>
      </c>
      <c r="AF1017" s="17" t="str">
        <f t="shared" si="189"/>
        <v/>
      </c>
      <c r="AG1017" s="17" t="str">
        <f t="shared" si="189"/>
        <v/>
      </c>
      <c r="AH1017" s="17" t="str">
        <f t="shared" si="189"/>
        <v/>
      </c>
      <c r="AI1017" s="17" t="str">
        <f t="shared" si="189"/>
        <v/>
      </c>
      <c r="AJ1017" s="17" t="str">
        <f t="shared" si="185"/>
        <v/>
      </c>
      <c r="AK1017" s="17" t="str">
        <f t="shared" si="185"/>
        <v/>
      </c>
    </row>
    <row r="1018" spans="1:37" ht="51.65" x14ac:dyDescent="0.2">
      <c r="A1018" s="70" t="str">
        <f t="shared" si="181"/>
        <v/>
      </c>
      <c r="B1018" s="228" t="str">
        <f>LEFT(TABLA!BC1018,1)</f>
        <v>4</v>
      </c>
      <c r="C1018" s="264" t="str">
        <f>TABLA!C1018</f>
        <v>Ciencias Sociales</v>
      </c>
      <c r="D1018" s="264" t="str">
        <f>TABLA!F1018</f>
        <v>F. Derecho</v>
      </c>
      <c r="E1018" s="148" t="str">
        <f>TABLA!BD1018</f>
        <v>Que yo haya visto no hay baños (por lo menos que me haya fijado por señalización) dentro/justo fuera de María Zambrano. Si hay, los indicaría mejor para que los inatentos como yo lo sepan :) y si no hay pues pensaría en poner.</v>
      </c>
      <c r="F1018" s="148" t="str">
        <f>TABLA!BE1018</f>
        <v>laucomin@ucm.es</v>
      </c>
      <c r="G1018" s="70" t="str">
        <f t="shared" si="182"/>
        <v>QUE YO HAYA VISTO NO HAY BAÑOS (POR LO MENOS QUE ME HAYA FIJADO POR SEÑALIZACION) DENTRO/JUSTO FUERA DE MARIA ZAMBRANO. SI HAY, LOS INDICARIA MEJOR PARA QUE LOS INATENTOS COMO YO LO SEPAN :) Y SI NO HAY PUES PENSARIA EN PONER.</v>
      </c>
      <c r="H1018" s="17" t="str">
        <f t="shared" si="190"/>
        <v/>
      </c>
      <c r="I1018" s="17" t="str">
        <f t="shared" si="190"/>
        <v/>
      </c>
      <c r="J1018" s="17" t="str">
        <f t="shared" si="190"/>
        <v/>
      </c>
      <c r="K1018" s="17" t="str">
        <f t="shared" si="190"/>
        <v/>
      </c>
      <c r="L1018" s="17" t="str">
        <f t="shared" si="190"/>
        <v/>
      </c>
      <c r="M1018" s="17" t="str">
        <f t="shared" si="190"/>
        <v/>
      </c>
      <c r="N1018" s="17" t="str">
        <f t="shared" si="190"/>
        <v/>
      </c>
      <c r="O1018" s="17" t="str">
        <f t="shared" si="190"/>
        <v/>
      </c>
      <c r="P1018" s="17" t="str">
        <f t="shared" si="190"/>
        <v/>
      </c>
      <c r="Q1018" s="17" t="str">
        <f t="shared" si="190"/>
        <v/>
      </c>
      <c r="R1018" s="17" t="str">
        <f t="shared" si="190"/>
        <v/>
      </c>
      <c r="S1018" s="17" t="str">
        <f t="shared" si="190"/>
        <v/>
      </c>
      <c r="T1018" s="17" t="str">
        <f t="shared" si="190"/>
        <v/>
      </c>
      <c r="U1018" s="17" t="str">
        <f t="shared" si="190"/>
        <v/>
      </c>
      <c r="V1018" s="17" t="str">
        <f t="shared" si="190"/>
        <v/>
      </c>
      <c r="W1018" s="17" t="str">
        <f t="shared" si="190"/>
        <v/>
      </c>
      <c r="X1018" s="17" t="str">
        <f t="shared" si="189"/>
        <v/>
      </c>
      <c r="Y1018" s="17" t="str">
        <f t="shared" si="189"/>
        <v/>
      </c>
      <c r="Z1018" s="17" t="str">
        <f t="shared" si="189"/>
        <v/>
      </c>
      <c r="AA1018" s="17" t="str">
        <f t="shared" si="189"/>
        <v/>
      </c>
      <c r="AB1018" s="17" t="str">
        <f t="shared" si="189"/>
        <v/>
      </c>
      <c r="AC1018" s="17" t="str">
        <f t="shared" si="189"/>
        <v/>
      </c>
      <c r="AD1018" s="17" t="str">
        <f t="shared" si="189"/>
        <v/>
      </c>
      <c r="AE1018" s="17" t="str">
        <f t="shared" si="189"/>
        <v/>
      </c>
      <c r="AF1018" s="17" t="str">
        <f t="shared" si="189"/>
        <v/>
      </c>
      <c r="AG1018" s="17" t="str">
        <f t="shared" si="189"/>
        <v/>
      </c>
      <c r="AH1018" s="17" t="str">
        <f t="shared" si="189"/>
        <v/>
      </c>
      <c r="AI1018" s="17" t="str">
        <f t="shared" si="189"/>
        <v/>
      </c>
      <c r="AJ1018" s="17" t="str">
        <f t="shared" si="185"/>
        <v/>
      </c>
      <c r="AK1018" s="17" t="str">
        <f t="shared" si="185"/>
        <v/>
      </c>
    </row>
    <row r="1019" spans="1:37" hidden="1" x14ac:dyDescent="0.2">
      <c r="A1019" s="70" t="str">
        <f t="shared" si="181"/>
        <v/>
      </c>
      <c r="B1019" s="228" t="str">
        <f>LEFT(TABLA!BC1019,1)</f>
        <v>5</v>
      </c>
      <c r="C1019" s="17" t="str">
        <f>TABLA!C1019</f>
        <v/>
      </c>
      <c r="D1019" s="17" t="str">
        <f>TABLA!F1019</f>
        <v>Otro</v>
      </c>
      <c r="E1019" s="262">
        <f>TABLA!BD1019</f>
        <v>0</v>
      </c>
      <c r="F1019" s="148">
        <f>TABLA!BE1019</f>
        <v>0</v>
      </c>
      <c r="G1019" s="70" t="str">
        <f t="shared" si="182"/>
        <v>0</v>
      </c>
      <c r="H1019" s="17" t="str">
        <f t="shared" si="190"/>
        <v/>
      </c>
      <c r="I1019" s="17" t="str">
        <f t="shared" si="190"/>
        <v/>
      </c>
      <c r="J1019" s="17" t="str">
        <f t="shared" si="190"/>
        <v/>
      </c>
      <c r="K1019" s="17" t="str">
        <f t="shared" si="190"/>
        <v/>
      </c>
      <c r="L1019" s="17" t="str">
        <f t="shared" si="190"/>
        <v/>
      </c>
      <c r="M1019" s="17" t="str">
        <f t="shared" si="190"/>
        <v/>
      </c>
      <c r="N1019" s="17" t="str">
        <f t="shared" si="190"/>
        <v/>
      </c>
      <c r="O1019" s="17" t="str">
        <f t="shared" si="190"/>
        <v/>
      </c>
      <c r="P1019" s="17" t="str">
        <f t="shared" si="190"/>
        <v/>
      </c>
      <c r="Q1019" s="17" t="str">
        <f t="shared" si="190"/>
        <v/>
      </c>
      <c r="R1019" s="17" t="str">
        <f t="shared" si="190"/>
        <v/>
      </c>
      <c r="S1019" s="17" t="str">
        <f t="shared" si="190"/>
        <v/>
      </c>
      <c r="T1019" s="17" t="str">
        <f t="shared" si="190"/>
        <v/>
      </c>
      <c r="U1019" s="17" t="str">
        <f t="shared" si="190"/>
        <v/>
      </c>
      <c r="V1019" s="17" t="str">
        <f t="shared" si="190"/>
        <v/>
      </c>
      <c r="W1019" s="17" t="str">
        <f t="shared" si="190"/>
        <v/>
      </c>
      <c r="X1019" s="17" t="str">
        <f t="shared" si="189"/>
        <v/>
      </c>
      <c r="Y1019" s="17" t="str">
        <f t="shared" si="189"/>
        <v/>
      </c>
      <c r="Z1019" s="17" t="str">
        <f t="shared" si="189"/>
        <v/>
      </c>
      <c r="AA1019" s="17" t="str">
        <f t="shared" si="189"/>
        <v/>
      </c>
      <c r="AB1019" s="17" t="str">
        <f t="shared" si="189"/>
        <v/>
      </c>
      <c r="AC1019" s="17" t="str">
        <f t="shared" si="189"/>
        <v/>
      </c>
      <c r="AD1019" s="17" t="str">
        <f t="shared" si="189"/>
        <v/>
      </c>
      <c r="AE1019" s="17" t="str">
        <f t="shared" si="189"/>
        <v/>
      </c>
      <c r="AF1019" s="17" t="str">
        <f t="shared" si="189"/>
        <v/>
      </c>
      <c r="AG1019" s="17" t="str">
        <f t="shared" si="189"/>
        <v/>
      </c>
      <c r="AH1019" s="17" t="str">
        <f t="shared" si="189"/>
        <v/>
      </c>
      <c r="AI1019" s="17" t="str">
        <f t="shared" si="189"/>
        <v/>
      </c>
      <c r="AJ1019" s="17" t="str">
        <f t="shared" si="185"/>
        <v/>
      </c>
      <c r="AK1019" s="17" t="str">
        <f t="shared" si="185"/>
        <v/>
      </c>
    </row>
    <row r="1020" spans="1:37" hidden="1" x14ac:dyDescent="0.2">
      <c r="A1020" s="70" t="str">
        <f t="shared" si="181"/>
        <v/>
      </c>
      <c r="B1020" s="228" t="str">
        <f>LEFT(TABLA!BC1020,1)</f>
        <v>4</v>
      </c>
      <c r="C1020" s="17" t="str">
        <f>TABLA!C1020</f>
        <v>Humanidades</v>
      </c>
      <c r="D1020" s="17" t="str">
        <f>TABLA!F1020</f>
        <v>F. Geografía e Historia</v>
      </c>
      <c r="E1020" s="148" t="str">
        <f>TABLA!BD1020</f>
        <v>.</v>
      </c>
      <c r="F1020" s="148">
        <f>TABLA!BE1020</f>
        <v>0</v>
      </c>
      <c r="G1020" s="70" t="str">
        <f t="shared" si="182"/>
        <v>.</v>
      </c>
      <c r="H1020" s="17" t="str">
        <f t="shared" si="190"/>
        <v/>
      </c>
      <c r="I1020" s="17" t="str">
        <f t="shared" si="190"/>
        <v/>
      </c>
      <c r="J1020" s="17" t="str">
        <f t="shared" si="190"/>
        <v/>
      </c>
      <c r="K1020" s="17" t="str">
        <f t="shared" si="190"/>
        <v/>
      </c>
      <c r="L1020" s="17" t="str">
        <f t="shared" si="190"/>
        <v/>
      </c>
      <c r="M1020" s="17" t="str">
        <f t="shared" si="190"/>
        <v/>
      </c>
      <c r="N1020" s="17" t="str">
        <f t="shared" si="190"/>
        <v/>
      </c>
      <c r="O1020" s="17" t="str">
        <f t="shared" si="190"/>
        <v/>
      </c>
      <c r="P1020" s="17" t="str">
        <f t="shared" si="190"/>
        <v/>
      </c>
      <c r="Q1020" s="17" t="str">
        <f t="shared" si="190"/>
        <v/>
      </c>
      <c r="R1020" s="17" t="str">
        <f t="shared" si="190"/>
        <v/>
      </c>
      <c r="S1020" s="17" t="str">
        <f t="shared" si="190"/>
        <v/>
      </c>
      <c r="T1020" s="17" t="str">
        <f t="shared" si="190"/>
        <v/>
      </c>
      <c r="U1020" s="17" t="str">
        <f t="shared" si="190"/>
        <v/>
      </c>
      <c r="V1020" s="17" t="str">
        <f t="shared" si="190"/>
        <v/>
      </c>
      <c r="W1020" s="17" t="str">
        <f t="shared" si="190"/>
        <v/>
      </c>
      <c r="X1020" s="17" t="str">
        <f t="shared" si="189"/>
        <v/>
      </c>
      <c r="Y1020" s="17" t="str">
        <f t="shared" si="189"/>
        <v/>
      </c>
      <c r="Z1020" s="17" t="str">
        <f t="shared" si="189"/>
        <v/>
      </c>
      <c r="AA1020" s="17" t="str">
        <f t="shared" si="189"/>
        <v/>
      </c>
      <c r="AB1020" s="17" t="str">
        <f t="shared" si="189"/>
        <v/>
      </c>
      <c r="AC1020" s="17" t="str">
        <f t="shared" si="189"/>
        <v/>
      </c>
      <c r="AD1020" s="17" t="str">
        <f t="shared" si="189"/>
        <v/>
      </c>
      <c r="AE1020" s="17" t="str">
        <f t="shared" si="189"/>
        <v/>
      </c>
      <c r="AF1020" s="17" t="str">
        <f t="shared" si="189"/>
        <v/>
      </c>
      <c r="AG1020" s="17" t="str">
        <f t="shared" si="189"/>
        <v/>
      </c>
      <c r="AH1020" s="17" t="str">
        <f t="shared" si="189"/>
        <v/>
      </c>
      <c r="AI1020" s="17" t="str">
        <f t="shared" si="189"/>
        <v/>
      </c>
      <c r="AJ1020" s="17" t="str">
        <f t="shared" si="185"/>
        <v/>
      </c>
      <c r="AK1020" s="17" t="str">
        <f t="shared" si="185"/>
        <v/>
      </c>
    </row>
    <row r="1021" spans="1:37" x14ac:dyDescent="0.2">
      <c r="A1021" s="70" t="str">
        <f t="shared" si="181"/>
        <v/>
      </c>
      <c r="B1021" s="228" t="str">
        <f>LEFT(TABLA!BC1021,1)</f>
        <v>4</v>
      </c>
      <c r="C1021" s="264" t="str">
        <f>TABLA!C1021</f>
        <v>Ciencias de la Salud</v>
      </c>
      <c r="D1021" s="264" t="str">
        <f>TABLA!F1021</f>
        <v>F. Medicina</v>
      </c>
      <c r="E1021" s="148">
        <f>TABLA!BD1021</f>
        <v>0</v>
      </c>
      <c r="F1021" s="148">
        <f>TABLA!BE1021</f>
        <v>0</v>
      </c>
      <c r="G1021" s="70" t="str">
        <f t="shared" si="182"/>
        <v>0</v>
      </c>
      <c r="H1021" s="17" t="str">
        <f t="shared" si="190"/>
        <v/>
      </c>
      <c r="I1021" s="17" t="str">
        <f t="shared" si="190"/>
        <v/>
      </c>
      <c r="J1021" s="17" t="str">
        <f t="shared" si="190"/>
        <v/>
      </c>
      <c r="K1021" s="17" t="str">
        <f t="shared" si="190"/>
        <v/>
      </c>
      <c r="L1021" s="17" t="str">
        <f t="shared" si="190"/>
        <v/>
      </c>
      <c r="M1021" s="17" t="str">
        <f t="shared" si="190"/>
        <v/>
      </c>
      <c r="N1021" s="17" t="str">
        <f t="shared" si="190"/>
        <v/>
      </c>
      <c r="O1021" s="17" t="str">
        <f t="shared" si="190"/>
        <v/>
      </c>
      <c r="P1021" s="17" t="str">
        <f t="shared" si="190"/>
        <v/>
      </c>
      <c r="Q1021" s="17" t="str">
        <f t="shared" si="190"/>
        <v/>
      </c>
      <c r="R1021" s="17" t="str">
        <f t="shared" si="190"/>
        <v/>
      </c>
      <c r="S1021" s="17" t="str">
        <f t="shared" si="190"/>
        <v/>
      </c>
      <c r="T1021" s="17" t="str">
        <f t="shared" si="190"/>
        <v/>
      </c>
      <c r="U1021" s="17" t="str">
        <f t="shared" si="190"/>
        <v/>
      </c>
      <c r="V1021" s="17" t="str">
        <f t="shared" si="190"/>
        <v/>
      </c>
      <c r="W1021" s="17" t="str">
        <f t="shared" si="190"/>
        <v/>
      </c>
      <c r="X1021" s="17" t="str">
        <f t="shared" si="189"/>
        <v/>
      </c>
      <c r="Y1021" s="17" t="str">
        <f t="shared" si="189"/>
        <v/>
      </c>
      <c r="Z1021" s="17" t="str">
        <f t="shared" si="189"/>
        <v/>
      </c>
      <c r="AA1021" s="17" t="str">
        <f t="shared" si="189"/>
        <v/>
      </c>
      <c r="AB1021" s="17" t="str">
        <f t="shared" si="189"/>
        <v/>
      </c>
      <c r="AC1021" s="17" t="str">
        <f t="shared" si="189"/>
        <v/>
      </c>
      <c r="AD1021" s="17" t="str">
        <f t="shared" si="189"/>
        <v/>
      </c>
      <c r="AE1021" s="17" t="str">
        <f t="shared" si="189"/>
        <v/>
      </c>
      <c r="AF1021" s="17" t="str">
        <f t="shared" si="189"/>
        <v/>
      </c>
      <c r="AG1021" s="17" t="str">
        <f t="shared" si="189"/>
        <v/>
      </c>
      <c r="AH1021" s="17" t="str">
        <f t="shared" si="189"/>
        <v/>
      </c>
      <c r="AI1021" s="17" t="str">
        <f t="shared" si="189"/>
        <v/>
      </c>
      <c r="AJ1021" s="17" t="str">
        <f t="shared" si="185"/>
        <v/>
      </c>
      <c r="AK1021" s="17" t="str">
        <f t="shared" si="185"/>
        <v/>
      </c>
    </row>
    <row r="1022" spans="1:37" x14ac:dyDescent="0.2">
      <c r="A1022" s="70" t="str">
        <f t="shared" si="181"/>
        <v/>
      </c>
      <c r="B1022" s="228" t="str">
        <f>LEFT(TABLA!BC1022,1)</f>
        <v>5</v>
      </c>
      <c r="C1022" s="264" t="str">
        <f>TABLA!C1022</f>
        <v>Humanidades</v>
      </c>
      <c r="D1022" s="264" t="str">
        <f>TABLA!F1022</f>
        <v>F. Educación - Centro de Formación del Profesorado</v>
      </c>
      <c r="E1022" s="148">
        <f>TABLA!BD1022</f>
        <v>0</v>
      </c>
      <c r="F1022" s="148">
        <f>TABLA!BE1022</f>
        <v>0</v>
      </c>
      <c r="G1022" s="70" t="str">
        <f t="shared" si="182"/>
        <v>0</v>
      </c>
      <c r="H1022" s="17" t="str">
        <f t="shared" si="190"/>
        <v/>
      </c>
      <c r="I1022" s="17" t="str">
        <f t="shared" si="190"/>
        <v/>
      </c>
      <c r="J1022" s="17" t="str">
        <f t="shared" si="190"/>
        <v/>
      </c>
      <c r="K1022" s="17" t="str">
        <f t="shared" si="190"/>
        <v/>
      </c>
      <c r="L1022" s="17" t="str">
        <f t="shared" si="190"/>
        <v/>
      </c>
      <c r="M1022" s="17" t="str">
        <f t="shared" si="190"/>
        <v/>
      </c>
      <c r="N1022" s="17" t="str">
        <f t="shared" si="190"/>
        <v/>
      </c>
      <c r="O1022" s="17" t="str">
        <f t="shared" si="190"/>
        <v/>
      </c>
      <c r="P1022" s="17" t="str">
        <f t="shared" si="190"/>
        <v/>
      </c>
      <c r="Q1022" s="17" t="str">
        <f t="shared" si="190"/>
        <v/>
      </c>
      <c r="R1022" s="17" t="str">
        <f t="shared" si="190"/>
        <v/>
      </c>
      <c r="S1022" s="17" t="str">
        <f t="shared" si="190"/>
        <v/>
      </c>
      <c r="T1022" s="17" t="str">
        <f t="shared" si="190"/>
        <v/>
      </c>
      <c r="U1022" s="17" t="str">
        <f t="shared" si="190"/>
        <v/>
      </c>
      <c r="V1022" s="17" t="str">
        <f t="shared" si="190"/>
        <v/>
      </c>
      <c r="W1022" s="17" t="str">
        <f t="shared" si="190"/>
        <v/>
      </c>
      <c r="X1022" s="17" t="str">
        <f t="shared" si="189"/>
        <v/>
      </c>
      <c r="Y1022" s="17" t="str">
        <f t="shared" si="189"/>
        <v/>
      </c>
      <c r="Z1022" s="17" t="str">
        <f t="shared" si="189"/>
        <v/>
      </c>
      <c r="AA1022" s="17" t="str">
        <f t="shared" si="189"/>
        <v/>
      </c>
      <c r="AB1022" s="17" t="str">
        <f t="shared" si="189"/>
        <v/>
      </c>
      <c r="AC1022" s="17" t="str">
        <f t="shared" si="189"/>
        <v/>
      </c>
      <c r="AD1022" s="17" t="str">
        <f t="shared" si="189"/>
        <v/>
      </c>
      <c r="AE1022" s="17" t="str">
        <f t="shared" si="189"/>
        <v/>
      </c>
      <c r="AF1022" s="17" t="str">
        <f t="shared" si="189"/>
        <v/>
      </c>
      <c r="AG1022" s="17" t="str">
        <f t="shared" si="189"/>
        <v/>
      </c>
      <c r="AH1022" s="17" t="str">
        <f t="shared" si="189"/>
        <v/>
      </c>
      <c r="AI1022" s="17" t="str">
        <f t="shared" si="189"/>
        <v/>
      </c>
      <c r="AJ1022" s="17" t="str">
        <f t="shared" si="185"/>
        <v/>
      </c>
      <c r="AK1022" s="17" t="str">
        <f t="shared" si="185"/>
        <v/>
      </c>
    </row>
    <row r="1023" spans="1:37" hidden="1" x14ac:dyDescent="0.2">
      <c r="A1023" s="70" t="str">
        <f t="shared" si="181"/>
        <v/>
      </c>
      <c r="B1023" s="228" t="str">
        <f>LEFT(TABLA!BC1023,1)</f>
        <v>4</v>
      </c>
      <c r="C1023" s="17" t="str">
        <f>TABLA!C1023</f>
        <v/>
      </c>
      <c r="D1023" s="17">
        <f>TABLA!F1023</f>
        <v>0</v>
      </c>
      <c r="E1023" s="262">
        <f>TABLA!BD1023</f>
        <v>0</v>
      </c>
      <c r="F1023" s="148">
        <f>TABLA!BE1023</f>
        <v>0</v>
      </c>
      <c r="G1023" s="70" t="str">
        <f t="shared" si="182"/>
        <v>0</v>
      </c>
      <c r="H1023" s="17" t="str">
        <f t="shared" si="190"/>
        <v/>
      </c>
      <c r="I1023" s="17" t="str">
        <f t="shared" si="190"/>
        <v/>
      </c>
      <c r="J1023" s="17" t="str">
        <f t="shared" si="190"/>
        <v/>
      </c>
      <c r="K1023" s="17" t="str">
        <f t="shared" si="190"/>
        <v/>
      </c>
      <c r="L1023" s="17" t="str">
        <f t="shared" si="190"/>
        <v/>
      </c>
      <c r="M1023" s="17" t="str">
        <f t="shared" si="190"/>
        <v/>
      </c>
      <c r="N1023" s="17" t="str">
        <f t="shared" si="190"/>
        <v/>
      </c>
      <c r="O1023" s="17" t="str">
        <f t="shared" si="190"/>
        <v/>
      </c>
      <c r="P1023" s="17" t="str">
        <f t="shared" si="190"/>
        <v/>
      </c>
      <c r="Q1023" s="17" t="str">
        <f t="shared" si="190"/>
        <v/>
      </c>
      <c r="R1023" s="17" t="str">
        <f t="shared" si="190"/>
        <v/>
      </c>
      <c r="S1023" s="17" t="str">
        <f t="shared" si="190"/>
        <v/>
      </c>
      <c r="T1023" s="17" t="str">
        <f t="shared" si="190"/>
        <v/>
      </c>
      <c r="U1023" s="17" t="str">
        <f t="shared" si="190"/>
        <v/>
      </c>
      <c r="V1023" s="17" t="str">
        <f t="shared" si="190"/>
        <v/>
      </c>
      <c r="W1023" s="17" t="str">
        <f t="shared" si="190"/>
        <v/>
      </c>
      <c r="X1023" s="17" t="str">
        <f t="shared" si="189"/>
        <v/>
      </c>
      <c r="Y1023" s="17" t="str">
        <f t="shared" si="189"/>
        <v/>
      </c>
      <c r="Z1023" s="17" t="str">
        <f t="shared" si="189"/>
        <v/>
      </c>
      <c r="AA1023" s="17" t="str">
        <f t="shared" si="189"/>
        <v/>
      </c>
      <c r="AB1023" s="17" t="str">
        <f t="shared" si="189"/>
        <v/>
      </c>
      <c r="AC1023" s="17" t="str">
        <f t="shared" si="189"/>
        <v/>
      </c>
      <c r="AD1023" s="17" t="str">
        <f t="shared" si="189"/>
        <v/>
      </c>
      <c r="AE1023" s="17" t="str">
        <f t="shared" si="189"/>
        <v/>
      </c>
      <c r="AF1023" s="17" t="str">
        <f t="shared" si="189"/>
        <v/>
      </c>
      <c r="AG1023" s="17" t="str">
        <f t="shared" si="189"/>
        <v/>
      </c>
      <c r="AH1023" s="17" t="str">
        <f t="shared" si="189"/>
        <v/>
      </c>
      <c r="AI1023" s="17" t="str">
        <f t="shared" si="189"/>
        <v/>
      </c>
      <c r="AJ1023" s="17" t="str">
        <f t="shared" si="185"/>
        <v/>
      </c>
      <c r="AK1023" s="17" t="str">
        <f t="shared" si="185"/>
        <v/>
      </c>
    </row>
    <row r="1024" spans="1:37" x14ac:dyDescent="0.2">
      <c r="A1024" s="70" t="str">
        <f t="shared" si="181"/>
        <v/>
      </c>
      <c r="B1024" s="228" t="str">
        <f>LEFT(TABLA!BC1024,1)</f>
        <v>4</v>
      </c>
      <c r="C1024" s="264" t="str">
        <f>TABLA!C1024</f>
        <v>Ciencias de la Salud</v>
      </c>
      <c r="D1024" s="264" t="str">
        <f>TABLA!F1024</f>
        <v>F. Óptica y Optometría</v>
      </c>
      <c r="E1024" s="148">
        <f>TABLA!BD1024</f>
        <v>0</v>
      </c>
      <c r="F1024" s="148">
        <f>TABLA!BE1024</f>
        <v>0</v>
      </c>
      <c r="G1024" s="70" t="str">
        <f t="shared" si="182"/>
        <v>0</v>
      </c>
      <c r="H1024" s="17" t="str">
        <f t="shared" si="190"/>
        <v/>
      </c>
      <c r="I1024" s="17" t="str">
        <f t="shared" si="190"/>
        <v/>
      </c>
      <c r="J1024" s="17" t="str">
        <f t="shared" si="190"/>
        <v/>
      </c>
      <c r="K1024" s="17" t="str">
        <f t="shared" si="190"/>
        <v/>
      </c>
      <c r="L1024" s="17" t="str">
        <f t="shared" si="190"/>
        <v/>
      </c>
      <c r="M1024" s="17" t="str">
        <f t="shared" si="190"/>
        <v/>
      </c>
      <c r="N1024" s="17" t="str">
        <f t="shared" si="190"/>
        <v/>
      </c>
      <c r="O1024" s="17" t="str">
        <f t="shared" si="190"/>
        <v/>
      </c>
      <c r="P1024" s="17" t="str">
        <f t="shared" si="190"/>
        <v/>
      </c>
      <c r="Q1024" s="17" t="str">
        <f t="shared" si="190"/>
        <v/>
      </c>
      <c r="R1024" s="17" t="str">
        <f t="shared" si="190"/>
        <v/>
      </c>
      <c r="S1024" s="17" t="str">
        <f t="shared" si="190"/>
        <v/>
      </c>
      <c r="T1024" s="17" t="str">
        <f t="shared" si="190"/>
        <v/>
      </c>
      <c r="U1024" s="17" t="str">
        <f t="shared" si="190"/>
        <v/>
      </c>
      <c r="V1024" s="17" t="str">
        <f t="shared" si="190"/>
        <v/>
      </c>
      <c r="W1024" s="17" t="str">
        <f t="shared" si="190"/>
        <v/>
      </c>
      <c r="X1024" s="17" t="str">
        <f t="shared" si="189"/>
        <v/>
      </c>
      <c r="Y1024" s="17" t="str">
        <f t="shared" si="189"/>
        <v/>
      </c>
      <c r="Z1024" s="17" t="str">
        <f t="shared" si="189"/>
        <v/>
      </c>
      <c r="AA1024" s="17" t="str">
        <f t="shared" si="189"/>
        <v/>
      </c>
      <c r="AB1024" s="17" t="str">
        <f t="shared" si="189"/>
        <v/>
      </c>
      <c r="AC1024" s="17" t="str">
        <f t="shared" si="189"/>
        <v/>
      </c>
      <c r="AD1024" s="17" t="str">
        <f t="shared" si="189"/>
        <v/>
      </c>
      <c r="AE1024" s="17" t="str">
        <f t="shared" si="189"/>
        <v/>
      </c>
      <c r="AF1024" s="17" t="str">
        <f t="shared" si="189"/>
        <v/>
      </c>
      <c r="AG1024" s="17" t="str">
        <f t="shared" si="189"/>
        <v/>
      </c>
      <c r="AH1024" s="17" t="str">
        <f t="shared" si="189"/>
        <v/>
      </c>
      <c r="AI1024" s="17" t="str">
        <f t="shared" si="189"/>
        <v/>
      </c>
      <c r="AJ1024" s="17" t="str">
        <f t="shared" si="185"/>
        <v/>
      </c>
      <c r="AK1024" s="17" t="str">
        <f t="shared" si="185"/>
        <v/>
      </c>
    </row>
    <row r="1025" spans="1:37" hidden="1" x14ac:dyDescent="0.2">
      <c r="A1025" s="70" t="str">
        <f t="shared" si="181"/>
        <v/>
      </c>
      <c r="B1025" s="228" t="str">
        <f>LEFT(TABLA!BC1025,1)</f>
        <v>4</v>
      </c>
      <c r="C1025" s="17" t="str">
        <f>TABLA!C1025</f>
        <v>Ciencias Experimentales</v>
      </c>
      <c r="D1025" s="17" t="str">
        <f>TABLA!F1025</f>
        <v>F. Ciencias Biológicas</v>
      </c>
      <c r="E1025" s="262">
        <f>TABLA!BD1025</f>
        <v>0</v>
      </c>
      <c r="F1025" s="148">
        <f>TABLA!BE1025</f>
        <v>0</v>
      </c>
      <c r="G1025" s="70" t="str">
        <f t="shared" si="182"/>
        <v>0</v>
      </c>
      <c r="H1025" s="17" t="str">
        <f t="shared" si="190"/>
        <v/>
      </c>
      <c r="I1025" s="17" t="str">
        <f t="shared" si="190"/>
        <v/>
      </c>
      <c r="J1025" s="17" t="str">
        <f t="shared" si="190"/>
        <v/>
      </c>
      <c r="K1025" s="17" t="str">
        <f t="shared" si="190"/>
        <v/>
      </c>
      <c r="L1025" s="17" t="str">
        <f t="shared" si="190"/>
        <v/>
      </c>
      <c r="M1025" s="17" t="str">
        <f t="shared" si="190"/>
        <v/>
      </c>
      <c r="N1025" s="17" t="str">
        <f t="shared" si="190"/>
        <v/>
      </c>
      <c r="O1025" s="17" t="str">
        <f t="shared" si="190"/>
        <v/>
      </c>
      <c r="P1025" s="17" t="str">
        <f t="shared" si="190"/>
        <v/>
      </c>
      <c r="Q1025" s="17" t="str">
        <f t="shared" si="190"/>
        <v/>
      </c>
      <c r="R1025" s="17" t="str">
        <f t="shared" si="190"/>
        <v/>
      </c>
      <c r="S1025" s="17" t="str">
        <f t="shared" si="190"/>
        <v/>
      </c>
      <c r="T1025" s="17" t="str">
        <f t="shared" si="190"/>
        <v/>
      </c>
      <c r="U1025" s="17" t="str">
        <f t="shared" si="190"/>
        <v/>
      </c>
      <c r="V1025" s="17" t="str">
        <f t="shared" si="190"/>
        <v/>
      </c>
      <c r="W1025" s="17" t="str">
        <f t="shared" si="190"/>
        <v/>
      </c>
      <c r="X1025" s="17" t="str">
        <f t="shared" si="189"/>
        <v/>
      </c>
      <c r="Y1025" s="17" t="str">
        <f t="shared" si="189"/>
        <v/>
      </c>
      <c r="Z1025" s="17" t="str">
        <f t="shared" si="189"/>
        <v/>
      </c>
      <c r="AA1025" s="17" t="str">
        <f t="shared" ref="X1025:AI1044" si="191">IFERROR((IF(FIND(AA$2,$G1025,1)&gt;0,AA$3)),"")</f>
        <v/>
      </c>
      <c r="AB1025" s="17" t="str">
        <f t="shared" si="191"/>
        <v/>
      </c>
      <c r="AC1025" s="17" t="str">
        <f t="shared" si="191"/>
        <v/>
      </c>
      <c r="AD1025" s="17" t="str">
        <f t="shared" si="191"/>
        <v/>
      </c>
      <c r="AE1025" s="17" t="str">
        <f t="shared" si="191"/>
        <v/>
      </c>
      <c r="AF1025" s="17" t="str">
        <f t="shared" si="191"/>
        <v/>
      </c>
      <c r="AG1025" s="17" t="str">
        <f t="shared" si="191"/>
        <v/>
      </c>
      <c r="AH1025" s="17" t="str">
        <f t="shared" si="191"/>
        <v/>
      </c>
      <c r="AI1025" s="17" t="str">
        <f t="shared" si="191"/>
        <v/>
      </c>
      <c r="AJ1025" s="17" t="str">
        <f t="shared" si="185"/>
        <v/>
      </c>
      <c r="AK1025" s="17" t="str">
        <f t="shared" si="185"/>
        <v/>
      </c>
    </row>
    <row r="1026" spans="1:37" x14ac:dyDescent="0.2">
      <c r="A1026" s="70" t="str">
        <f t="shared" si="181"/>
        <v/>
      </c>
      <c r="B1026" s="228" t="str">
        <f>LEFT(TABLA!BC1026,1)</f>
        <v>5</v>
      </c>
      <c r="C1026" s="264" t="str">
        <f>TABLA!C1026</f>
        <v>Ciencias Sociales</v>
      </c>
      <c r="D1026" s="264" t="str">
        <f>TABLA!F1026</f>
        <v>F. Ciencias Políticas y Sociología</v>
      </c>
      <c r="E1026" s="148">
        <f>TABLA!BD1026</f>
        <v>0</v>
      </c>
      <c r="F1026" s="148">
        <f>TABLA!BE1026</f>
        <v>0</v>
      </c>
      <c r="G1026" s="70" t="str">
        <f t="shared" si="182"/>
        <v>0</v>
      </c>
      <c r="H1026" s="17" t="str">
        <f t="shared" si="190"/>
        <v/>
      </c>
      <c r="I1026" s="17" t="str">
        <f t="shared" si="190"/>
        <v/>
      </c>
      <c r="J1026" s="17" t="str">
        <f t="shared" si="190"/>
        <v/>
      </c>
      <c r="K1026" s="17" t="str">
        <f t="shared" si="190"/>
        <v/>
      </c>
      <c r="L1026" s="17" t="str">
        <f t="shared" si="190"/>
        <v/>
      </c>
      <c r="M1026" s="17" t="str">
        <f t="shared" si="190"/>
        <v/>
      </c>
      <c r="N1026" s="17" t="str">
        <f t="shared" si="190"/>
        <v/>
      </c>
      <c r="O1026" s="17" t="str">
        <f t="shared" si="190"/>
        <v/>
      </c>
      <c r="P1026" s="17" t="str">
        <f t="shared" si="190"/>
        <v/>
      </c>
      <c r="Q1026" s="17" t="str">
        <f t="shared" si="190"/>
        <v/>
      </c>
      <c r="R1026" s="17" t="str">
        <f t="shared" si="190"/>
        <v/>
      </c>
      <c r="S1026" s="17" t="str">
        <f t="shared" si="190"/>
        <v/>
      </c>
      <c r="T1026" s="17" t="str">
        <f t="shared" si="190"/>
        <v/>
      </c>
      <c r="U1026" s="17" t="str">
        <f t="shared" si="190"/>
        <v/>
      </c>
      <c r="V1026" s="17" t="str">
        <f t="shared" si="190"/>
        <v/>
      </c>
      <c r="W1026" s="17" t="str">
        <f t="shared" si="190"/>
        <v/>
      </c>
      <c r="X1026" s="17" t="str">
        <f t="shared" si="191"/>
        <v/>
      </c>
      <c r="Y1026" s="17" t="str">
        <f t="shared" si="191"/>
        <v/>
      </c>
      <c r="Z1026" s="17" t="str">
        <f t="shared" si="191"/>
        <v/>
      </c>
      <c r="AA1026" s="17" t="str">
        <f t="shared" si="191"/>
        <v/>
      </c>
      <c r="AB1026" s="17" t="str">
        <f t="shared" si="191"/>
        <v/>
      </c>
      <c r="AC1026" s="17" t="str">
        <f t="shared" si="191"/>
        <v/>
      </c>
      <c r="AD1026" s="17" t="str">
        <f t="shared" si="191"/>
        <v/>
      </c>
      <c r="AE1026" s="17" t="str">
        <f t="shared" si="191"/>
        <v/>
      </c>
      <c r="AF1026" s="17" t="str">
        <f t="shared" si="191"/>
        <v/>
      </c>
      <c r="AG1026" s="17" t="str">
        <f t="shared" si="191"/>
        <v/>
      </c>
      <c r="AH1026" s="17" t="str">
        <f t="shared" si="191"/>
        <v/>
      </c>
      <c r="AI1026" s="17" t="str">
        <f t="shared" si="191"/>
        <v/>
      </c>
      <c r="AJ1026" s="17" t="str">
        <f t="shared" si="185"/>
        <v/>
      </c>
      <c r="AK1026" s="17" t="str">
        <f t="shared" si="185"/>
        <v/>
      </c>
    </row>
    <row r="1027" spans="1:37" ht="25.85" x14ac:dyDescent="0.2">
      <c r="A1027" s="70" t="str">
        <f t="shared" si="181"/>
        <v/>
      </c>
      <c r="B1027" s="228" t="str">
        <f>LEFT(TABLA!BC1027,1)</f>
        <v>3</v>
      </c>
      <c r="C1027" s="264" t="str">
        <f>TABLA!C1027</f>
        <v>Ciencias de la Salud</v>
      </c>
      <c r="D1027" s="264" t="str">
        <f>TABLA!F1027</f>
        <v>F. Odontología</v>
      </c>
      <c r="E1027" s="148" t="str">
        <f>TABLA!BD1027</f>
        <v>Las trabajadoras de la biblioteca de Odontología elevan el tono de voz que molesta a los estudiantes</v>
      </c>
      <c r="F1027" s="148">
        <f>TABLA!BE1027</f>
        <v>0</v>
      </c>
      <c r="G1027" s="70" t="str">
        <f t="shared" si="182"/>
        <v>LAS TRABAJADORAS DE LA BIBLIOTECA DE ODONTOLOGIA ELEVAN EL TONO DE VOZ QUE MOLESTA A LOS ESTUDIANTES</v>
      </c>
      <c r="H1027" s="17" t="str">
        <f t="shared" si="190"/>
        <v/>
      </c>
      <c r="I1027" s="17" t="str">
        <f t="shared" si="190"/>
        <v/>
      </c>
      <c r="J1027" s="17" t="str">
        <f t="shared" si="190"/>
        <v/>
      </c>
      <c r="K1027" s="17" t="str">
        <f t="shared" si="190"/>
        <v/>
      </c>
      <c r="L1027" s="17" t="str">
        <f t="shared" si="190"/>
        <v/>
      </c>
      <c r="M1027" s="17" t="str">
        <f t="shared" si="190"/>
        <v/>
      </c>
      <c r="N1027" s="17" t="str">
        <f t="shared" si="190"/>
        <v/>
      </c>
      <c r="O1027" s="17" t="str">
        <f t="shared" si="190"/>
        <v/>
      </c>
      <c r="P1027" s="17" t="str">
        <f t="shared" si="190"/>
        <v/>
      </c>
      <c r="Q1027" s="17" t="str">
        <f t="shared" si="190"/>
        <v/>
      </c>
      <c r="R1027" s="17" t="str">
        <f t="shared" si="190"/>
        <v/>
      </c>
      <c r="S1027" s="17" t="str">
        <f t="shared" si="190"/>
        <v/>
      </c>
      <c r="T1027" s="17" t="str">
        <f t="shared" si="190"/>
        <v/>
      </c>
      <c r="U1027" s="17" t="str">
        <f t="shared" si="190"/>
        <v/>
      </c>
      <c r="V1027" s="17" t="str">
        <f t="shared" si="190"/>
        <v/>
      </c>
      <c r="W1027" s="17" t="str">
        <f t="shared" si="190"/>
        <v/>
      </c>
      <c r="X1027" s="17" t="str">
        <f t="shared" si="191"/>
        <v/>
      </c>
      <c r="Y1027" s="17" t="str">
        <f t="shared" si="191"/>
        <v/>
      </c>
      <c r="Z1027" s="17" t="str">
        <f t="shared" si="191"/>
        <v/>
      </c>
      <c r="AA1027" s="17" t="str">
        <f t="shared" si="191"/>
        <v/>
      </c>
      <c r="AB1027" s="17" t="str">
        <f t="shared" si="191"/>
        <v/>
      </c>
      <c r="AC1027" s="17" t="str">
        <f t="shared" si="191"/>
        <v/>
      </c>
      <c r="AD1027" s="17" t="str">
        <f t="shared" si="191"/>
        <v/>
      </c>
      <c r="AE1027" s="17" t="str">
        <f t="shared" si="191"/>
        <v/>
      </c>
      <c r="AF1027" s="17" t="str">
        <f t="shared" si="191"/>
        <v/>
      </c>
      <c r="AG1027" s="17" t="str">
        <f t="shared" si="191"/>
        <v/>
      </c>
      <c r="AH1027" s="17" t="str">
        <f t="shared" si="191"/>
        <v/>
      </c>
      <c r="AI1027" s="17" t="str">
        <f t="shared" si="191"/>
        <v/>
      </c>
      <c r="AJ1027" s="17" t="str">
        <f t="shared" si="185"/>
        <v/>
      </c>
      <c r="AK1027" s="17" t="str">
        <f t="shared" si="185"/>
        <v/>
      </c>
    </row>
    <row r="1028" spans="1:37" x14ac:dyDescent="0.2">
      <c r="A1028" s="70" t="str">
        <f t="shared" si="181"/>
        <v/>
      </c>
      <c r="B1028" s="228" t="str">
        <f>LEFT(TABLA!BC1028,1)</f>
        <v>5</v>
      </c>
      <c r="C1028" s="264" t="str">
        <f>TABLA!C1028</f>
        <v/>
      </c>
      <c r="D1028" s="264">
        <f>TABLA!F1028</f>
        <v>0</v>
      </c>
      <c r="E1028" s="148">
        <f>TABLA!BD1028</f>
        <v>0</v>
      </c>
      <c r="F1028" s="148">
        <f>TABLA!BE1028</f>
        <v>0</v>
      </c>
      <c r="G1028" s="70" t="str">
        <f t="shared" si="182"/>
        <v>0</v>
      </c>
      <c r="H1028" s="17" t="str">
        <f t="shared" si="190"/>
        <v/>
      </c>
      <c r="I1028" s="17" t="str">
        <f t="shared" si="190"/>
        <v/>
      </c>
      <c r="J1028" s="17" t="str">
        <f t="shared" si="190"/>
        <v/>
      </c>
      <c r="K1028" s="17" t="str">
        <f t="shared" si="190"/>
        <v/>
      </c>
      <c r="L1028" s="17" t="str">
        <f t="shared" si="190"/>
        <v/>
      </c>
      <c r="M1028" s="17" t="str">
        <f t="shared" si="190"/>
        <v/>
      </c>
      <c r="N1028" s="17" t="str">
        <f t="shared" si="190"/>
        <v/>
      </c>
      <c r="O1028" s="17" t="str">
        <f t="shared" si="190"/>
        <v/>
      </c>
      <c r="P1028" s="17" t="str">
        <f t="shared" si="190"/>
        <v/>
      </c>
      <c r="Q1028" s="17" t="str">
        <f t="shared" si="190"/>
        <v/>
      </c>
      <c r="R1028" s="17" t="str">
        <f t="shared" si="190"/>
        <v/>
      </c>
      <c r="S1028" s="17" t="str">
        <f t="shared" si="190"/>
        <v/>
      </c>
      <c r="T1028" s="17" t="str">
        <f t="shared" si="190"/>
        <v/>
      </c>
      <c r="U1028" s="17" t="str">
        <f t="shared" si="190"/>
        <v/>
      </c>
      <c r="V1028" s="17" t="str">
        <f t="shared" si="190"/>
        <v/>
      </c>
      <c r="W1028" s="17" t="str">
        <f t="shared" si="190"/>
        <v/>
      </c>
      <c r="X1028" s="17" t="str">
        <f t="shared" si="191"/>
        <v/>
      </c>
      <c r="Y1028" s="17" t="str">
        <f t="shared" si="191"/>
        <v/>
      </c>
      <c r="Z1028" s="17" t="str">
        <f t="shared" si="191"/>
        <v/>
      </c>
      <c r="AA1028" s="17" t="str">
        <f t="shared" si="191"/>
        <v/>
      </c>
      <c r="AB1028" s="17" t="str">
        <f t="shared" si="191"/>
        <v/>
      </c>
      <c r="AC1028" s="17" t="str">
        <f t="shared" si="191"/>
        <v/>
      </c>
      <c r="AD1028" s="17" t="str">
        <f t="shared" si="191"/>
        <v/>
      </c>
      <c r="AE1028" s="17" t="str">
        <f t="shared" si="191"/>
        <v/>
      </c>
      <c r="AF1028" s="17" t="str">
        <f t="shared" si="191"/>
        <v/>
      </c>
      <c r="AG1028" s="17" t="str">
        <f t="shared" si="191"/>
        <v/>
      </c>
      <c r="AH1028" s="17" t="str">
        <f t="shared" si="191"/>
        <v/>
      </c>
      <c r="AI1028" s="17" t="str">
        <f t="shared" si="191"/>
        <v/>
      </c>
      <c r="AJ1028" s="17" t="str">
        <f t="shared" si="185"/>
        <v/>
      </c>
      <c r="AK1028" s="17" t="str">
        <f t="shared" si="185"/>
        <v/>
      </c>
    </row>
    <row r="1029" spans="1:37" ht="103.25" hidden="1" x14ac:dyDescent="0.2">
      <c r="A1029" s="70" t="str">
        <f t="shared" ref="A1029:A1092" si="192">CONCATENATE(H1029,,I1029,J1029,K1029,L1029,M1029,N1029,O1029,P1029,Q1029,R1029,S1029,T1029,U1029,V1029,W1029,X1029,Y1029,Z1029,AA1029,AB1029,AC1029,AD1029,AE1029,AF1029,AG1029,AH1029,AI1029,AJ1029,AK1029)</f>
        <v xml:space="preserve">LIBROS; DEPOÓSITOS; </v>
      </c>
      <c r="B1029" s="228" t="str">
        <f>LEFT(TABLA!BC1029,1)</f>
        <v>5</v>
      </c>
      <c r="C1029" s="17" t="str">
        <f>TABLA!C1029</f>
        <v>Ciencias Sociales</v>
      </c>
      <c r="D1029" s="17" t="str">
        <f>TABLA!F1029</f>
        <v>F. Ciencias Políticas y Sociología</v>
      </c>
      <c r="E1029" s="262" t="str">
        <f>TABLA!BD1029</f>
        <v>Es una pena que las bibliotecas se hayan convertido en depósitos de libros y no en espacios a los que acudir con una noción de lo que quieres encontrar y acabar llevándote una serie de títulos relacionados que no conocías y que estaban alrededor de aquel a por el que fuiste. Estoy muy satisfecho con la Biblioteca Complutense, en especial con la de la Facultad de CCPP y Sociología, pero lamento que tengan tantos volúmenes en depósito a los que no puedo acceder si no pregunto explícitamente por ellos.</v>
      </c>
      <c r="F1029" s="148" t="str">
        <f>TABLA!BE1029</f>
        <v>eotero@ucm.es</v>
      </c>
      <c r="G1029" s="70" t="str">
        <f t="shared" ref="G1029:G1092" si="193">SUBSTITUTE(SUBSTITUTE(SUBSTITUTE(SUBSTITUTE(SUBSTITUTE(UPPER(E1029),"Á","A"),"É","E"),"Í","I"),"Ó","O"),"Ú","U")</f>
        <v>ES UNA PENA QUE LAS BIBLIOTECAS SE HAYAN CONVERTIDO EN DEPOSITOS DE LIBROS Y NO EN ESPACIOS A LOS QUE ACUDIR CON UNA NOCION DE LO QUE QUIERES ENCONTRAR Y ACABAR LLEVANDOTE UNA SERIE DE TITULOS RELACIONADOS QUE NO CONOCIAS Y QUE ESTABAN ALREDEDOR DE AQUEL A POR EL QUE FUISTE. ESTOY MUY SATISFECHO CON LA BIBLIOTECA COMPLUTENSE, EN ESPECIAL CON LA DE LA FACULTAD DE CCPP Y SOCIOLOGIA, PERO LAMENTO QUE TENGAN TANTOS VOLUMENES EN DEPOSITO A LOS QUE NO PUEDO ACCEDER SI NO PREGUNTO EXPLICITAMENTE POR ELLOS.</v>
      </c>
      <c r="H1029" s="17" t="str">
        <f t="shared" si="190"/>
        <v/>
      </c>
      <c r="I1029" s="17" t="str">
        <f t="shared" si="190"/>
        <v/>
      </c>
      <c r="J1029" s="17" t="str">
        <f t="shared" si="190"/>
        <v/>
      </c>
      <c r="K1029" s="17" t="str">
        <f t="shared" si="190"/>
        <v/>
      </c>
      <c r="L1029" s="17" t="str">
        <f t="shared" si="190"/>
        <v/>
      </c>
      <c r="M1029" s="17" t="str">
        <f t="shared" si="190"/>
        <v/>
      </c>
      <c r="N1029" s="17" t="str">
        <f t="shared" si="190"/>
        <v/>
      </c>
      <c r="O1029" s="17" t="str">
        <f t="shared" si="190"/>
        <v/>
      </c>
      <c r="P1029" s="17" t="str">
        <f t="shared" si="190"/>
        <v/>
      </c>
      <c r="Q1029" s="17" t="str">
        <f t="shared" si="190"/>
        <v/>
      </c>
      <c r="R1029" s="17" t="str">
        <f t="shared" si="190"/>
        <v/>
      </c>
      <c r="S1029" s="17" t="str">
        <f t="shared" si="190"/>
        <v/>
      </c>
      <c r="T1029" s="17" t="str">
        <f t="shared" si="190"/>
        <v/>
      </c>
      <c r="U1029" s="17" t="str">
        <f t="shared" si="190"/>
        <v xml:space="preserve">LIBROS; </v>
      </c>
      <c r="V1029" s="17" t="str">
        <f t="shared" si="190"/>
        <v/>
      </c>
      <c r="W1029" s="17" t="str">
        <f t="shared" si="190"/>
        <v/>
      </c>
      <c r="X1029" s="17" t="str">
        <f t="shared" si="191"/>
        <v/>
      </c>
      <c r="Y1029" s="17" t="str">
        <f t="shared" si="191"/>
        <v/>
      </c>
      <c r="Z1029" s="17" t="str">
        <f t="shared" si="191"/>
        <v/>
      </c>
      <c r="AA1029" s="17" t="str">
        <f t="shared" si="191"/>
        <v/>
      </c>
      <c r="AB1029" s="17" t="str">
        <f t="shared" si="191"/>
        <v/>
      </c>
      <c r="AC1029" s="17" t="str">
        <f t="shared" si="191"/>
        <v/>
      </c>
      <c r="AD1029" s="17" t="str">
        <f t="shared" si="191"/>
        <v/>
      </c>
      <c r="AE1029" s="17" t="str">
        <f t="shared" si="191"/>
        <v/>
      </c>
      <c r="AF1029" s="17" t="str">
        <f t="shared" si="191"/>
        <v/>
      </c>
      <c r="AG1029" s="17" t="str">
        <f t="shared" si="191"/>
        <v/>
      </c>
      <c r="AH1029" s="17" t="str">
        <f t="shared" si="191"/>
        <v/>
      </c>
      <c r="AI1029" s="17" t="str">
        <f t="shared" si="191"/>
        <v/>
      </c>
      <c r="AJ1029" s="17" t="str">
        <f t="shared" si="185"/>
        <v/>
      </c>
      <c r="AK1029" s="17" t="str">
        <f t="shared" si="185"/>
        <v xml:space="preserve">DEPOÓSITOS; </v>
      </c>
    </row>
    <row r="1030" spans="1:37" ht="38.75" hidden="1" x14ac:dyDescent="0.2">
      <c r="A1030" s="70" t="str">
        <f t="shared" si="192"/>
        <v/>
      </c>
      <c r="B1030" s="228" t="str">
        <f>LEFT(TABLA!BC1030,1)</f>
        <v>5</v>
      </c>
      <c r="C1030" s="17" t="str">
        <f>TABLA!C1030</f>
        <v>Ciencias Experimentales</v>
      </c>
      <c r="D1030" s="17" t="str">
        <f>TABLA!F1030</f>
        <v>F. Ciencias Químicas</v>
      </c>
      <c r="E1030" s="148" t="str">
        <f>TABLA!BD1030</f>
        <v>Sobre la biblioteca nada. Pero sobre esta encuesta, os aconsejo poner una casilla de "no sé", porque hay respuestas que he marcado a la fuerza a pesar de no haber usado ese servicio.</v>
      </c>
      <c r="F1030" s="148">
        <f>TABLA!BE1030</f>
        <v>0</v>
      </c>
      <c r="G1030" s="70" t="str">
        <f t="shared" si="193"/>
        <v>SOBRE LA BIBLIOTECA NADA. PERO SOBRE ESTA ENCUESTA, OS ACONSEJO PONER UNA CASILLA DE "NO SE", PORQUE HAY RESPUESTAS QUE HE MARCADO A LA FUERZA A PESAR DE NO HABER USADO ESE SERVICIO.</v>
      </c>
      <c r="H1030" s="17" t="str">
        <f t="shared" si="190"/>
        <v/>
      </c>
      <c r="I1030" s="17" t="str">
        <f t="shared" si="190"/>
        <v/>
      </c>
      <c r="J1030" s="17" t="str">
        <f t="shared" si="190"/>
        <v/>
      </c>
      <c r="K1030" s="17" t="str">
        <f t="shared" si="190"/>
        <v/>
      </c>
      <c r="L1030" s="17" t="str">
        <f t="shared" si="190"/>
        <v/>
      </c>
      <c r="M1030" s="17" t="str">
        <f t="shared" si="190"/>
        <v/>
      </c>
      <c r="N1030" s="17" t="str">
        <f t="shared" si="190"/>
        <v/>
      </c>
      <c r="O1030" s="17" t="str">
        <f t="shared" si="190"/>
        <v/>
      </c>
      <c r="P1030" s="17" t="str">
        <f t="shared" si="190"/>
        <v/>
      </c>
      <c r="Q1030" s="17" t="str">
        <f t="shared" si="190"/>
        <v/>
      </c>
      <c r="R1030" s="17" t="str">
        <f t="shared" si="190"/>
        <v/>
      </c>
      <c r="S1030" s="17" t="str">
        <f t="shared" si="190"/>
        <v/>
      </c>
      <c r="T1030" s="17" t="str">
        <f t="shared" ref="H1030:W1046" si="194">IFERROR((IF(FIND(T$2,$G1030,1)&gt;0,T$3)),"")</f>
        <v/>
      </c>
      <c r="U1030" s="17" t="str">
        <f t="shared" si="194"/>
        <v/>
      </c>
      <c r="V1030" s="17" t="str">
        <f t="shared" si="194"/>
        <v/>
      </c>
      <c r="W1030" s="17" t="str">
        <f t="shared" si="194"/>
        <v/>
      </c>
      <c r="X1030" s="17" t="str">
        <f t="shared" si="191"/>
        <v/>
      </c>
      <c r="Y1030" s="17" t="str">
        <f t="shared" si="191"/>
        <v/>
      </c>
      <c r="Z1030" s="17" t="str">
        <f t="shared" si="191"/>
        <v/>
      </c>
      <c r="AA1030" s="17" t="str">
        <f t="shared" si="191"/>
        <v/>
      </c>
      <c r="AB1030" s="17" t="str">
        <f t="shared" si="191"/>
        <v/>
      </c>
      <c r="AC1030" s="17" t="str">
        <f t="shared" si="191"/>
        <v/>
      </c>
      <c r="AD1030" s="17" t="str">
        <f t="shared" si="191"/>
        <v/>
      </c>
      <c r="AE1030" s="17" t="str">
        <f t="shared" si="191"/>
        <v/>
      </c>
      <c r="AF1030" s="17" t="str">
        <f t="shared" si="191"/>
        <v/>
      </c>
      <c r="AG1030" s="17" t="str">
        <f t="shared" si="191"/>
        <v/>
      </c>
      <c r="AH1030" s="17" t="str">
        <f t="shared" si="191"/>
        <v/>
      </c>
      <c r="AI1030" s="17" t="str">
        <f t="shared" si="191"/>
        <v/>
      </c>
      <c r="AJ1030" s="17" t="str">
        <f t="shared" si="185"/>
        <v/>
      </c>
      <c r="AK1030" s="17" t="str">
        <f t="shared" si="185"/>
        <v/>
      </c>
    </row>
    <row r="1031" spans="1:37" hidden="1" x14ac:dyDescent="0.2">
      <c r="A1031" s="70" t="str">
        <f t="shared" si="192"/>
        <v/>
      </c>
      <c r="B1031" s="228" t="str">
        <f>LEFT(TABLA!BC1031,1)</f>
        <v>5</v>
      </c>
      <c r="C1031" s="17" t="str">
        <f>TABLA!C1031</f>
        <v>Humanidades</v>
      </c>
      <c r="D1031" s="17" t="str">
        <f>TABLA!F1031</f>
        <v>F. Filología</v>
      </c>
      <c r="E1031" s="148">
        <f>TABLA!BD1031</f>
        <v>0</v>
      </c>
      <c r="F1031" s="148">
        <f>TABLA!BE1031</f>
        <v>0</v>
      </c>
      <c r="G1031" s="70" t="str">
        <f t="shared" si="193"/>
        <v>0</v>
      </c>
      <c r="H1031" s="17" t="str">
        <f t="shared" si="194"/>
        <v/>
      </c>
      <c r="I1031" s="17" t="str">
        <f t="shared" si="194"/>
        <v/>
      </c>
      <c r="J1031" s="17" t="str">
        <f t="shared" si="194"/>
        <v/>
      </c>
      <c r="K1031" s="17" t="str">
        <f t="shared" si="194"/>
        <v/>
      </c>
      <c r="L1031" s="17" t="str">
        <f t="shared" si="194"/>
        <v/>
      </c>
      <c r="M1031" s="17" t="str">
        <f t="shared" si="194"/>
        <v/>
      </c>
      <c r="N1031" s="17" t="str">
        <f t="shared" si="194"/>
        <v/>
      </c>
      <c r="O1031" s="17" t="str">
        <f t="shared" si="194"/>
        <v/>
      </c>
      <c r="P1031" s="17" t="str">
        <f t="shared" si="194"/>
        <v/>
      </c>
      <c r="Q1031" s="17" t="str">
        <f t="shared" si="194"/>
        <v/>
      </c>
      <c r="R1031" s="17" t="str">
        <f t="shared" si="194"/>
        <v/>
      </c>
      <c r="S1031" s="17" t="str">
        <f t="shared" si="194"/>
        <v/>
      </c>
      <c r="T1031" s="17" t="str">
        <f t="shared" si="194"/>
        <v/>
      </c>
      <c r="U1031" s="17" t="str">
        <f t="shared" si="194"/>
        <v/>
      </c>
      <c r="V1031" s="17" t="str">
        <f t="shared" si="194"/>
        <v/>
      </c>
      <c r="W1031" s="17" t="str">
        <f t="shared" si="194"/>
        <v/>
      </c>
      <c r="X1031" s="17" t="str">
        <f t="shared" si="191"/>
        <v/>
      </c>
      <c r="Y1031" s="17" t="str">
        <f t="shared" si="191"/>
        <v/>
      </c>
      <c r="Z1031" s="17" t="str">
        <f t="shared" si="191"/>
        <v/>
      </c>
      <c r="AA1031" s="17" t="str">
        <f t="shared" si="191"/>
        <v/>
      </c>
      <c r="AB1031" s="17" t="str">
        <f t="shared" si="191"/>
        <v/>
      </c>
      <c r="AC1031" s="17" t="str">
        <f t="shared" si="191"/>
        <v/>
      </c>
      <c r="AD1031" s="17" t="str">
        <f t="shared" si="191"/>
        <v/>
      </c>
      <c r="AE1031" s="17" t="str">
        <f t="shared" si="191"/>
        <v/>
      </c>
      <c r="AF1031" s="17" t="str">
        <f t="shared" si="191"/>
        <v/>
      </c>
      <c r="AG1031" s="17" t="str">
        <f t="shared" si="191"/>
        <v/>
      </c>
      <c r="AH1031" s="17" t="str">
        <f t="shared" si="191"/>
        <v/>
      </c>
      <c r="AI1031" s="17" t="str">
        <f t="shared" si="191"/>
        <v/>
      </c>
      <c r="AJ1031" s="17" t="str">
        <f t="shared" si="185"/>
        <v/>
      </c>
      <c r="AK1031" s="17" t="str">
        <f t="shared" si="185"/>
        <v/>
      </c>
    </row>
    <row r="1032" spans="1:37" ht="38.75" hidden="1" x14ac:dyDescent="0.2">
      <c r="A1032" s="70" t="str">
        <f t="shared" si="192"/>
        <v xml:space="preserve">PERSONAL; </v>
      </c>
      <c r="B1032" s="228" t="str">
        <f>LEFT(TABLA!BC1032,1)</f>
        <v>5</v>
      </c>
      <c r="C1032" s="17" t="str">
        <f>TABLA!C1032</f>
        <v>Ciencias Sociales</v>
      </c>
      <c r="D1032" s="17" t="str">
        <f>TABLA!F1032</f>
        <v>F. Trabajo Social</v>
      </c>
      <c r="E1032" s="148" t="str">
        <f>TABLA!BD1032</f>
        <v>Estoy convencida que la biblioteca de la Facultad de Trabajo Social es la que mejor trabaja de toda la Universidad Complutense, es un lujo poder contar con este personal.</v>
      </c>
      <c r="F1032" s="148">
        <f>TABLA!BE1032</f>
        <v>0</v>
      </c>
      <c r="G1032" s="70" t="str">
        <f t="shared" si="193"/>
        <v>ESTOY CONVENCIDA QUE LA BIBLIOTECA DE LA FACULTAD DE TRABAJO SOCIAL ES LA QUE MEJOR TRABAJA DE TODA LA UNIVERSIDAD COMPLUTENSE, ES UN LUJO PODER CONTAR CON ESTE PERSONAL.</v>
      </c>
      <c r="H1032" s="17" t="str">
        <f t="shared" si="194"/>
        <v/>
      </c>
      <c r="I1032" s="17" t="str">
        <f t="shared" si="194"/>
        <v/>
      </c>
      <c r="J1032" s="17" t="str">
        <f t="shared" si="194"/>
        <v/>
      </c>
      <c r="K1032" s="17" t="str">
        <f t="shared" si="194"/>
        <v/>
      </c>
      <c r="L1032" s="17" t="str">
        <f t="shared" si="194"/>
        <v/>
      </c>
      <c r="M1032" s="17" t="str">
        <f t="shared" si="194"/>
        <v/>
      </c>
      <c r="N1032" s="17" t="str">
        <f t="shared" si="194"/>
        <v/>
      </c>
      <c r="O1032" s="17" t="str">
        <f t="shared" si="194"/>
        <v/>
      </c>
      <c r="P1032" s="17" t="str">
        <f t="shared" si="194"/>
        <v/>
      </c>
      <c r="Q1032" s="17" t="str">
        <f t="shared" si="194"/>
        <v/>
      </c>
      <c r="R1032" s="17" t="str">
        <f t="shared" si="194"/>
        <v/>
      </c>
      <c r="S1032" s="17" t="str">
        <f t="shared" si="194"/>
        <v/>
      </c>
      <c r="T1032" s="17" t="str">
        <f t="shared" si="194"/>
        <v/>
      </c>
      <c r="U1032" s="17" t="str">
        <f t="shared" si="194"/>
        <v/>
      </c>
      <c r="V1032" s="17" t="str">
        <f t="shared" si="194"/>
        <v/>
      </c>
      <c r="W1032" s="17" t="str">
        <f t="shared" si="194"/>
        <v/>
      </c>
      <c r="X1032" s="17" t="str">
        <f t="shared" si="191"/>
        <v/>
      </c>
      <c r="Y1032" s="17" t="str">
        <f t="shared" si="191"/>
        <v/>
      </c>
      <c r="Z1032" s="17" t="str">
        <f t="shared" si="191"/>
        <v/>
      </c>
      <c r="AA1032" s="17" t="str">
        <f t="shared" si="191"/>
        <v xml:space="preserve">PERSONAL; </v>
      </c>
      <c r="AB1032" s="17" t="str">
        <f t="shared" si="191"/>
        <v/>
      </c>
      <c r="AC1032" s="17" t="str">
        <f t="shared" si="191"/>
        <v/>
      </c>
      <c r="AD1032" s="17" t="str">
        <f t="shared" si="191"/>
        <v/>
      </c>
      <c r="AE1032" s="17" t="str">
        <f t="shared" si="191"/>
        <v/>
      </c>
      <c r="AF1032" s="17" t="str">
        <f t="shared" si="191"/>
        <v/>
      </c>
      <c r="AG1032" s="17" t="str">
        <f t="shared" si="191"/>
        <v/>
      </c>
      <c r="AH1032" s="17" t="str">
        <f t="shared" si="191"/>
        <v/>
      </c>
      <c r="AI1032" s="17" t="str">
        <f t="shared" si="191"/>
        <v/>
      </c>
      <c r="AJ1032" s="17" t="str">
        <f t="shared" si="185"/>
        <v/>
      </c>
      <c r="AK1032" s="17" t="str">
        <f t="shared" si="185"/>
        <v/>
      </c>
    </row>
    <row r="1033" spans="1:37" hidden="1" x14ac:dyDescent="0.2">
      <c r="A1033" s="70" t="str">
        <f t="shared" si="192"/>
        <v/>
      </c>
      <c r="B1033" s="228" t="str">
        <f>LEFT(TABLA!BC1033,1)</f>
        <v>5</v>
      </c>
      <c r="C1033" s="17" t="str">
        <f>TABLA!C1033</f>
        <v>Humanidades</v>
      </c>
      <c r="D1033" s="17" t="str">
        <f>TABLA!F1033</f>
        <v>F. Educación - Centro de Formación del Profesorado</v>
      </c>
      <c r="E1033" s="148">
        <f>TABLA!BD1033</f>
        <v>0</v>
      </c>
      <c r="F1033" s="148">
        <f>TABLA!BE1033</f>
        <v>0</v>
      </c>
      <c r="G1033" s="70" t="str">
        <f t="shared" si="193"/>
        <v>0</v>
      </c>
      <c r="H1033" s="17" t="str">
        <f t="shared" si="194"/>
        <v/>
      </c>
      <c r="I1033" s="17" t="str">
        <f t="shared" si="194"/>
        <v/>
      </c>
      <c r="J1033" s="17" t="str">
        <f t="shared" si="194"/>
        <v/>
      </c>
      <c r="K1033" s="17" t="str">
        <f t="shared" si="194"/>
        <v/>
      </c>
      <c r="L1033" s="17" t="str">
        <f t="shared" si="194"/>
        <v/>
      </c>
      <c r="M1033" s="17" t="str">
        <f t="shared" si="194"/>
        <v/>
      </c>
      <c r="N1033" s="17" t="str">
        <f t="shared" si="194"/>
        <v/>
      </c>
      <c r="O1033" s="17" t="str">
        <f t="shared" si="194"/>
        <v/>
      </c>
      <c r="P1033" s="17" t="str">
        <f t="shared" si="194"/>
        <v/>
      </c>
      <c r="Q1033" s="17" t="str">
        <f t="shared" si="194"/>
        <v/>
      </c>
      <c r="R1033" s="17" t="str">
        <f t="shared" si="194"/>
        <v/>
      </c>
      <c r="S1033" s="17" t="str">
        <f t="shared" si="194"/>
        <v/>
      </c>
      <c r="T1033" s="17" t="str">
        <f t="shared" si="194"/>
        <v/>
      </c>
      <c r="U1033" s="17" t="str">
        <f t="shared" si="194"/>
        <v/>
      </c>
      <c r="V1033" s="17" t="str">
        <f t="shared" si="194"/>
        <v/>
      </c>
      <c r="W1033" s="17" t="str">
        <f t="shared" si="194"/>
        <v/>
      </c>
      <c r="X1033" s="17" t="str">
        <f t="shared" si="191"/>
        <v/>
      </c>
      <c r="Y1033" s="17" t="str">
        <f t="shared" si="191"/>
        <v/>
      </c>
      <c r="Z1033" s="17" t="str">
        <f t="shared" si="191"/>
        <v/>
      </c>
      <c r="AA1033" s="17" t="str">
        <f t="shared" si="191"/>
        <v/>
      </c>
      <c r="AB1033" s="17" t="str">
        <f t="shared" si="191"/>
        <v/>
      </c>
      <c r="AC1033" s="17" t="str">
        <f t="shared" si="191"/>
        <v/>
      </c>
      <c r="AD1033" s="17" t="str">
        <f t="shared" si="191"/>
        <v/>
      </c>
      <c r="AE1033" s="17" t="str">
        <f t="shared" si="191"/>
        <v/>
      </c>
      <c r="AF1033" s="17" t="str">
        <f t="shared" si="191"/>
        <v/>
      </c>
      <c r="AG1033" s="17" t="str">
        <f t="shared" si="191"/>
        <v/>
      </c>
      <c r="AH1033" s="17" t="str">
        <f t="shared" si="191"/>
        <v/>
      </c>
      <c r="AI1033" s="17" t="str">
        <f t="shared" si="191"/>
        <v/>
      </c>
      <c r="AJ1033" s="17" t="str">
        <f t="shared" si="185"/>
        <v/>
      </c>
      <c r="AK1033" s="17" t="str">
        <f t="shared" si="185"/>
        <v/>
      </c>
    </row>
    <row r="1034" spans="1:37" hidden="1" x14ac:dyDescent="0.2">
      <c r="A1034" s="70" t="str">
        <f t="shared" si="192"/>
        <v/>
      </c>
      <c r="B1034" s="228" t="str">
        <f>LEFT(TABLA!BC1034,1)</f>
        <v>4</v>
      </c>
      <c r="C1034" s="17" t="str">
        <f>TABLA!C1034</f>
        <v>Humanidades</v>
      </c>
      <c r="D1034" s="17" t="str">
        <f>TABLA!F1034</f>
        <v>F. Filosofía</v>
      </c>
      <c r="E1034" s="148">
        <f>TABLA!BD1034</f>
        <v>0</v>
      </c>
      <c r="F1034" s="148">
        <f>TABLA!BE1034</f>
        <v>0</v>
      </c>
      <c r="G1034" s="70" t="str">
        <f t="shared" si="193"/>
        <v>0</v>
      </c>
      <c r="H1034" s="17" t="str">
        <f t="shared" si="194"/>
        <v/>
      </c>
      <c r="I1034" s="17" t="str">
        <f t="shared" si="194"/>
        <v/>
      </c>
      <c r="J1034" s="17" t="str">
        <f t="shared" si="194"/>
        <v/>
      </c>
      <c r="K1034" s="17" t="str">
        <f t="shared" si="194"/>
        <v/>
      </c>
      <c r="L1034" s="17" t="str">
        <f t="shared" si="194"/>
        <v/>
      </c>
      <c r="M1034" s="17" t="str">
        <f t="shared" si="194"/>
        <v/>
      </c>
      <c r="N1034" s="17" t="str">
        <f t="shared" si="194"/>
        <v/>
      </c>
      <c r="O1034" s="17" t="str">
        <f t="shared" si="194"/>
        <v/>
      </c>
      <c r="P1034" s="17" t="str">
        <f t="shared" si="194"/>
        <v/>
      </c>
      <c r="Q1034" s="17" t="str">
        <f t="shared" si="194"/>
        <v/>
      </c>
      <c r="R1034" s="17" t="str">
        <f t="shared" si="194"/>
        <v/>
      </c>
      <c r="S1034" s="17" t="str">
        <f t="shared" si="194"/>
        <v/>
      </c>
      <c r="T1034" s="17" t="str">
        <f t="shared" si="194"/>
        <v/>
      </c>
      <c r="U1034" s="17" t="str">
        <f t="shared" si="194"/>
        <v/>
      </c>
      <c r="V1034" s="17" t="str">
        <f t="shared" si="194"/>
        <v/>
      </c>
      <c r="W1034" s="17" t="str">
        <f t="shared" si="194"/>
        <v/>
      </c>
      <c r="X1034" s="17" t="str">
        <f t="shared" si="191"/>
        <v/>
      </c>
      <c r="Y1034" s="17" t="str">
        <f t="shared" si="191"/>
        <v/>
      </c>
      <c r="Z1034" s="17" t="str">
        <f t="shared" si="191"/>
        <v/>
      </c>
      <c r="AA1034" s="17" t="str">
        <f t="shared" si="191"/>
        <v/>
      </c>
      <c r="AB1034" s="17" t="str">
        <f t="shared" si="191"/>
        <v/>
      </c>
      <c r="AC1034" s="17" t="str">
        <f t="shared" si="191"/>
        <v/>
      </c>
      <c r="AD1034" s="17" t="str">
        <f t="shared" si="191"/>
        <v/>
      </c>
      <c r="AE1034" s="17" t="str">
        <f t="shared" si="191"/>
        <v/>
      </c>
      <c r="AF1034" s="17" t="str">
        <f t="shared" si="191"/>
        <v/>
      </c>
      <c r="AG1034" s="17" t="str">
        <f t="shared" si="191"/>
        <v/>
      </c>
      <c r="AH1034" s="17" t="str">
        <f t="shared" si="191"/>
        <v/>
      </c>
      <c r="AI1034" s="17" t="str">
        <f t="shared" si="191"/>
        <v/>
      </c>
      <c r="AJ1034" s="17" t="str">
        <f t="shared" si="185"/>
        <v/>
      </c>
      <c r="AK1034" s="17" t="str">
        <f t="shared" si="185"/>
        <v/>
      </c>
    </row>
    <row r="1035" spans="1:37" hidden="1" x14ac:dyDescent="0.2">
      <c r="A1035" s="70" t="str">
        <f t="shared" si="192"/>
        <v/>
      </c>
      <c r="B1035" s="228" t="str">
        <f>LEFT(TABLA!BC1035,1)</f>
        <v>4</v>
      </c>
      <c r="C1035" s="17" t="str">
        <f>TABLA!C1035</f>
        <v>Ciencias Experimentales</v>
      </c>
      <c r="D1035" s="17" t="str">
        <f>TABLA!F1035</f>
        <v>F. Ciencias Matemáticas</v>
      </c>
      <c r="E1035" s="148">
        <f>TABLA!BD1035</f>
        <v>0</v>
      </c>
      <c r="F1035" s="148">
        <f>TABLA!BE1035</f>
        <v>0</v>
      </c>
      <c r="G1035" s="70" t="str">
        <f t="shared" si="193"/>
        <v>0</v>
      </c>
      <c r="H1035" s="17" t="str">
        <f t="shared" si="194"/>
        <v/>
      </c>
      <c r="I1035" s="17" t="str">
        <f t="shared" si="194"/>
        <v/>
      </c>
      <c r="J1035" s="17" t="str">
        <f t="shared" si="194"/>
        <v/>
      </c>
      <c r="K1035" s="17" t="str">
        <f t="shared" si="194"/>
        <v/>
      </c>
      <c r="L1035" s="17" t="str">
        <f t="shared" si="194"/>
        <v/>
      </c>
      <c r="M1035" s="17" t="str">
        <f t="shared" si="194"/>
        <v/>
      </c>
      <c r="N1035" s="17" t="str">
        <f t="shared" si="194"/>
        <v/>
      </c>
      <c r="O1035" s="17" t="str">
        <f t="shared" si="194"/>
        <v/>
      </c>
      <c r="P1035" s="17" t="str">
        <f t="shared" si="194"/>
        <v/>
      </c>
      <c r="Q1035" s="17" t="str">
        <f t="shared" si="194"/>
        <v/>
      </c>
      <c r="R1035" s="17" t="str">
        <f t="shared" si="194"/>
        <v/>
      </c>
      <c r="S1035" s="17" t="str">
        <f t="shared" si="194"/>
        <v/>
      </c>
      <c r="T1035" s="17" t="str">
        <f t="shared" si="194"/>
        <v/>
      </c>
      <c r="U1035" s="17" t="str">
        <f t="shared" si="194"/>
        <v/>
      </c>
      <c r="V1035" s="17" t="str">
        <f t="shared" si="194"/>
        <v/>
      </c>
      <c r="W1035" s="17" t="str">
        <f t="shared" si="194"/>
        <v/>
      </c>
      <c r="X1035" s="17" t="str">
        <f t="shared" si="191"/>
        <v/>
      </c>
      <c r="Y1035" s="17" t="str">
        <f t="shared" si="191"/>
        <v/>
      </c>
      <c r="Z1035" s="17" t="str">
        <f t="shared" si="191"/>
        <v/>
      </c>
      <c r="AA1035" s="17" t="str">
        <f t="shared" si="191"/>
        <v/>
      </c>
      <c r="AB1035" s="17" t="str">
        <f t="shared" si="191"/>
        <v/>
      </c>
      <c r="AC1035" s="17" t="str">
        <f t="shared" si="191"/>
        <v/>
      </c>
      <c r="AD1035" s="17" t="str">
        <f t="shared" si="191"/>
        <v/>
      </c>
      <c r="AE1035" s="17" t="str">
        <f t="shared" si="191"/>
        <v/>
      </c>
      <c r="AF1035" s="17" t="str">
        <f t="shared" si="191"/>
        <v/>
      </c>
      <c r="AG1035" s="17" t="str">
        <f t="shared" si="191"/>
        <v/>
      </c>
      <c r="AH1035" s="17" t="str">
        <f t="shared" si="191"/>
        <v/>
      </c>
      <c r="AI1035" s="17" t="str">
        <f t="shared" si="191"/>
        <v/>
      </c>
      <c r="AJ1035" s="17" t="str">
        <f t="shared" si="185"/>
        <v/>
      </c>
      <c r="AK1035" s="17" t="str">
        <f t="shared" si="185"/>
        <v/>
      </c>
    </row>
    <row r="1036" spans="1:37" hidden="1" x14ac:dyDescent="0.2">
      <c r="A1036" s="70" t="str">
        <f t="shared" si="192"/>
        <v/>
      </c>
      <c r="B1036" s="228" t="str">
        <f>LEFT(TABLA!BC1036,1)</f>
        <v>4</v>
      </c>
      <c r="C1036" s="17" t="str">
        <f>TABLA!C1036</f>
        <v>Ciencias Sociales</v>
      </c>
      <c r="D1036" s="17" t="str">
        <f>TABLA!F1036</f>
        <v>F. Ciencias Políticas y Sociología</v>
      </c>
      <c r="E1036" s="148">
        <f>TABLA!BD1036</f>
        <v>0</v>
      </c>
      <c r="F1036" s="148">
        <f>TABLA!BE1036</f>
        <v>0</v>
      </c>
      <c r="G1036" s="70" t="str">
        <f t="shared" si="193"/>
        <v>0</v>
      </c>
      <c r="H1036" s="17" t="str">
        <f t="shared" si="194"/>
        <v/>
      </c>
      <c r="I1036" s="17" t="str">
        <f t="shared" si="194"/>
        <v/>
      </c>
      <c r="J1036" s="17" t="str">
        <f t="shared" si="194"/>
        <v/>
      </c>
      <c r="K1036" s="17" t="str">
        <f t="shared" si="194"/>
        <v/>
      </c>
      <c r="L1036" s="17" t="str">
        <f t="shared" si="194"/>
        <v/>
      </c>
      <c r="M1036" s="17" t="str">
        <f t="shared" si="194"/>
        <v/>
      </c>
      <c r="N1036" s="17" t="str">
        <f t="shared" si="194"/>
        <v/>
      </c>
      <c r="O1036" s="17" t="str">
        <f t="shared" si="194"/>
        <v/>
      </c>
      <c r="P1036" s="17" t="str">
        <f t="shared" si="194"/>
        <v/>
      </c>
      <c r="Q1036" s="17" t="str">
        <f t="shared" si="194"/>
        <v/>
      </c>
      <c r="R1036" s="17" t="str">
        <f t="shared" si="194"/>
        <v/>
      </c>
      <c r="S1036" s="17" t="str">
        <f t="shared" si="194"/>
        <v/>
      </c>
      <c r="T1036" s="17" t="str">
        <f t="shared" si="194"/>
        <v/>
      </c>
      <c r="U1036" s="17" t="str">
        <f t="shared" si="194"/>
        <v/>
      </c>
      <c r="V1036" s="17" t="str">
        <f t="shared" si="194"/>
        <v/>
      </c>
      <c r="W1036" s="17" t="str">
        <f t="shared" si="194"/>
        <v/>
      </c>
      <c r="X1036" s="17" t="str">
        <f t="shared" si="191"/>
        <v/>
      </c>
      <c r="Y1036" s="17" t="str">
        <f t="shared" si="191"/>
        <v/>
      </c>
      <c r="Z1036" s="17" t="str">
        <f t="shared" si="191"/>
        <v/>
      </c>
      <c r="AA1036" s="17" t="str">
        <f t="shared" si="191"/>
        <v/>
      </c>
      <c r="AB1036" s="17" t="str">
        <f t="shared" si="191"/>
        <v/>
      </c>
      <c r="AC1036" s="17" t="str">
        <f t="shared" si="191"/>
        <v/>
      </c>
      <c r="AD1036" s="17" t="str">
        <f t="shared" si="191"/>
        <v/>
      </c>
      <c r="AE1036" s="17" t="str">
        <f t="shared" si="191"/>
        <v/>
      </c>
      <c r="AF1036" s="17" t="str">
        <f t="shared" si="191"/>
        <v/>
      </c>
      <c r="AG1036" s="17" t="str">
        <f t="shared" si="191"/>
        <v/>
      </c>
      <c r="AH1036" s="17" t="str">
        <f t="shared" si="191"/>
        <v/>
      </c>
      <c r="AI1036" s="17" t="str">
        <f t="shared" si="191"/>
        <v/>
      </c>
      <c r="AJ1036" s="17" t="str">
        <f t="shared" si="185"/>
        <v/>
      </c>
      <c r="AK1036" s="17" t="str">
        <f t="shared" si="185"/>
        <v/>
      </c>
    </row>
    <row r="1037" spans="1:37" ht="38.75" hidden="1" x14ac:dyDescent="0.2">
      <c r="A1037" s="70" t="str">
        <f t="shared" si="192"/>
        <v xml:space="preserve">EXÁMENES; HORARIO; </v>
      </c>
      <c r="B1037" s="228" t="str">
        <f>LEFT(TABLA!BC1037,1)</f>
        <v>4</v>
      </c>
      <c r="C1037" s="17" t="str">
        <f>TABLA!C1037</f>
        <v>Ciencias Experimentales</v>
      </c>
      <c r="D1037" s="17" t="str">
        <f>TABLA!F1037</f>
        <v>F. Ciencias Biológicas</v>
      </c>
      <c r="E1037" s="148" t="str">
        <f>TABLA!BD1037</f>
        <v>Considero que en época de exámenes, no debería ser la Biblioteca María Zambrano la única que amplie sus horarios, ya que se satura y es casi imposible encontrar un lugar de estudio.</v>
      </c>
      <c r="F1037" s="148">
        <f>TABLA!BE1037</f>
        <v>0</v>
      </c>
      <c r="G1037" s="70" t="str">
        <f t="shared" si="193"/>
        <v>CONSIDERO QUE EN EPOCA DE EXAMENES, NO DEBERIA SER LA BIBLIOTECA MARIA ZAMBRANO LA UNICA QUE AMPLIE SUS HORARIOS, YA QUE SE SATURA Y ES CASI IMPOSIBLE ENCONTRAR UN LUGAR DE ESTUDIO.</v>
      </c>
      <c r="H1037" s="17" t="str">
        <f t="shared" si="194"/>
        <v/>
      </c>
      <c r="I1037" s="17" t="str">
        <f t="shared" si="194"/>
        <v/>
      </c>
      <c r="J1037" s="17" t="str">
        <f t="shared" si="194"/>
        <v/>
      </c>
      <c r="K1037" s="17" t="str">
        <f t="shared" si="194"/>
        <v/>
      </c>
      <c r="L1037" s="17" t="str">
        <f t="shared" si="194"/>
        <v/>
      </c>
      <c r="M1037" s="17" t="str">
        <f t="shared" si="194"/>
        <v/>
      </c>
      <c r="N1037" s="17" t="str">
        <f t="shared" si="194"/>
        <v/>
      </c>
      <c r="O1037" s="17" t="str">
        <f t="shared" si="194"/>
        <v/>
      </c>
      <c r="P1037" s="17" t="str">
        <f t="shared" si="194"/>
        <v/>
      </c>
      <c r="Q1037" s="17" t="str">
        <f t="shared" si="194"/>
        <v xml:space="preserve">EXÁMENES; </v>
      </c>
      <c r="R1037" s="17" t="str">
        <f t="shared" si="194"/>
        <v/>
      </c>
      <c r="S1037" s="17" t="str">
        <f t="shared" si="194"/>
        <v xml:space="preserve">HORARIO; </v>
      </c>
      <c r="T1037" s="17" t="str">
        <f t="shared" si="194"/>
        <v/>
      </c>
      <c r="U1037" s="17" t="str">
        <f t="shared" si="194"/>
        <v/>
      </c>
      <c r="V1037" s="17" t="str">
        <f t="shared" si="194"/>
        <v/>
      </c>
      <c r="W1037" s="17" t="str">
        <f t="shared" si="194"/>
        <v/>
      </c>
      <c r="X1037" s="17" t="str">
        <f t="shared" si="191"/>
        <v/>
      </c>
      <c r="Y1037" s="17" t="str">
        <f t="shared" si="191"/>
        <v/>
      </c>
      <c r="Z1037" s="17" t="str">
        <f t="shared" si="191"/>
        <v/>
      </c>
      <c r="AA1037" s="17" t="str">
        <f t="shared" si="191"/>
        <v/>
      </c>
      <c r="AB1037" s="17" t="str">
        <f t="shared" si="191"/>
        <v/>
      </c>
      <c r="AC1037" s="17" t="str">
        <f t="shared" si="191"/>
        <v/>
      </c>
      <c r="AD1037" s="17" t="str">
        <f t="shared" si="191"/>
        <v/>
      </c>
      <c r="AE1037" s="17" t="str">
        <f t="shared" si="191"/>
        <v/>
      </c>
      <c r="AF1037" s="17" t="str">
        <f t="shared" si="191"/>
        <v/>
      </c>
      <c r="AG1037" s="17" t="str">
        <f t="shared" si="191"/>
        <v/>
      </c>
      <c r="AH1037" s="17" t="str">
        <f t="shared" si="191"/>
        <v/>
      </c>
      <c r="AI1037" s="17" t="str">
        <f t="shared" si="191"/>
        <v/>
      </c>
      <c r="AJ1037" s="17" t="str">
        <f t="shared" si="185"/>
        <v/>
      </c>
      <c r="AK1037" s="17" t="str">
        <f t="shared" si="185"/>
        <v/>
      </c>
    </row>
    <row r="1038" spans="1:37" x14ac:dyDescent="0.2">
      <c r="A1038" s="70" t="str">
        <f t="shared" si="192"/>
        <v/>
      </c>
      <c r="B1038" s="228" t="str">
        <f>LEFT(TABLA!BC1038,1)</f>
        <v>4</v>
      </c>
      <c r="C1038" s="264" t="str">
        <f>TABLA!C1038</f>
        <v>Ciencias de la Salud</v>
      </c>
      <c r="D1038" s="264" t="str">
        <f>TABLA!F1038</f>
        <v>F. Farmacia</v>
      </c>
      <c r="E1038" s="148">
        <f>TABLA!BD1038</f>
        <v>0</v>
      </c>
      <c r="F1038" s="148">
        <f>TABLA!BE1038</f>
        <v>0</v>
      </c>
      <c r="G1038" s="70" t="str">
        <f t="shared" si="193"/>
        <v>0</v>
      </c>
      <c r="H1038" s="17" t="str">
        <f t="shared" si="194"/>
        <v/>
      </c>
      <c r="I1038" s="17" t="str">
        <f t="shared" si="194"/>
        <v/>
      </c>
      <c r="J1038" s="17" t="str">
        <f t="shared" si="194"/>
        <v/>
      </c>
      <c r="K1038" s="17" t="str">
        <f t="shared" si="194"/>
        <v/>
      </c>
      <c r="L1038" s="17" t="str">
        <f t="shared" si="194"/>
        <v/>
      </c>
      <c r="M1038" s="17" t="str">
        <f t="shared" si="194"/>
        <v/>
      </c>
      <c r="N1038" s="17" t="str">
        <f t="shared" si="194"/>
        <v/>
      </c>
      <c r="O1038" s="17" t="str">
        <f t="shared" si="194"/>
        <v/>
      </c>
      <c r="P1038" s="17" t="str">
        <f t="shared" si="194"/>
        <v/>
      </c>
      <c r="Q1038" s="17" t="str">
        <f t="shared" si="194"/>
        <v/>
      </c>
      <c r="R1038" s="17" t="str">
        <f t="shared" si="194"/>
        <v/>
      </c>
      <c r="S1038" s="17" t="str">
        <f t="shared" si="194"/>
        <v/>
      </c>
      <c r="T1038" s="17" t="str">
        <f t="shared" si="194"/>
        <v/>
      </c>
      <c r="U1038" s="17" t="str">
        <f t="shared" si="194"/>
        <v/>
      </c>
      <c r="V1038" s="17" t="str">
        <f t="shared" si="194"/>
        <v/>
      </c>
      <c r="W1038" s="17" t="str">
        <f t="shared" si="194"/>
        <v/>
      </c>
      <c r="X1038" s="17" t="str">
        <f t="shared" si="191"/>
        <v/>
      </c>
      <c r="Y1038" s="17" t="str">
        <f t="shared" si="191"/>
        <v/>
      </c>
      <c r="Z1038" s="17" t="str">
        <f t="shared" si="191"/>
        <v/>
      </c>
      <c r="AA1038" s="17" t="str">
        <f t="shared" si="191"/>
        <v/>
      </c>
      <c r="AB1038" s="17" t="str">
        <f t="shared" si="191"/>
        <v/>
      </c>
      <c r="AC1038" s="17" t="str">
        <f t="shared" si="191"/>
        <v/>
      </c>
      <c r="AD1038" s="17" t="str">
        <f t="shared" si="191"/>
        <v/>
      </c>
      <c r="AE1038" s="17" t="str">
        <f t="shared" si="191"/>
        <v/>
      </c>
      <c r="AF1038" s="17" t="str">
        <f t="shared" si="191"/>
        <v/>
      </c>
      <c r="AG1038" s="17" t="str">
        <f t="shared" si="191"/>
        <v/>
      </c>
      <c r="AH1038" s="17" t="str">
        <f t="shared" si="191"/>
        <v/>
      </c>
      <c r="AI1038" s="17" t="str">
        <f t="shared" si="191"/>
        <v/>
      </c>
      <c r="AJ1038" s="17" t="str">
        <f t="shared" si="185"/>
        <v/>
      </c>
      <c r="AK1038" s="17" t="str">
        <f t="shared" si="185"/>
        <v/>
      </c>
    </row>
    <row r="1039" spans="1:37" ht="64.55" hidden="1" x14ac:dyDescent="0.2">
      <c r="A1039" s="70" t="str">
        <f t="shared" si="192"/>
        <v xml:space="preserve">REVISTAS; </v>
      </c>
      <c r="B1039" s="228" t="str">
        <f>LEFT(TABLA!BC1039,1)</f>
        <v>3</v>
      </c>
      <c r="C1039" s="17" t="str">
        <f>TABLA!C1039</f>
        <v>Ciencias Experimentales</v>
      </c>
      <c r="D1039" s="17" t="str">
        <f>TABLA!F1039</f>
        <v>F. Ciencias Químicas</v>
      </c>
      <c r="E1039" s="262" t="str">
        <f>TABLA!BD1039</f>
        <v>El número de revistas científicas a las que está suscrita la biblioteca de ciencias es limitado. Lamentablemente, no contamos con acceso a revistas de alto impacto especializadas en nuestro campo, como Nature Chemistry o Nature Structural &amp; Molecular Biology, lo que restringe el acceso a información crucial para el desarrollo de la investigación en estas áreas</v>
      </c>
      <c r="F1039" s="148">
        <f>TABLA!BE1039</f>
        <v>0</v>
      </c>
      <c r="G1039" s="70" t="str">
        <f t="shared" si="193"/>
        <v>EL NUMERO DE REVISTAS CIENTIFICAS A LAS QUE ESTA SUSCRITA LA BIBLIOTECA DE CIENCIAS ES LIMITADO. LAMENTABLEMENTE, NO CONTAMOS CON ACCESO A REVISTAS DE ALTO IMPACTO ESPECIALIZADAS EN NUESTRO CAMPO, COMO NATURE CHEMISTRY O NATURE STRUCTURAL &amp; MOLECULAR BIOLOGY, LO QUE RESTRINGE EL ACCESO A INFORMACION CRUCIAL PARA EL DESARROLLO DE LA INVESTIGACION EN ESTAS AREAS</v>
      </c>
      <c r="H1039" s="17" t="str">
        <f t="shared" si="194"/>
        <v/>
      </c>
      <c r="I1039" s="17" t="str">
        <f t="shared" si="194"/>
        <v/>
      </c>
      <c r="J1039" s="17" t="str">
        <f t="shared" si="194"/>
        <v/>
      </c>
      <c r="K1039" s="17" t="str">
        <f t="shared" si="194"/>
        <v/>
      </c>
      <c r="L1039" s="17" t="str">
        <f t="shared" si="194"/>
        <v/>
      </c>
      <c r="M1039" s="17" t="str">
        <f t="shared" si="194"/>
        <v/>
      </c>
      <c r="N1039" s="17" t="str">
        <f t="shared" si="194"/>
        <v/>
      </c>
      <c r="O1039" s="17" t="str">
        <f t="shared" si="194"/>
        <v/>
      </c>
      <c r="P1039" s="17" t="str">
        <f t="shared" si="194"/>
        <v/>
      </c>
      <c r="Q1039" s="17" t="str">
        <f t="shared" si="194"/>
        <v/>
      </c>
      <c r="R1039" s="17" t="str">
        <f t="shared" si="194"/>
        <v/>
      </c>
      <c r="S1039" s="17" t="str">
        <f t="shared" si="194"/>
        <v/>
      </c>
      <c r="T1039" s="17" t="str">
        <f t="shared" si="194"/>
        <v/>
      </c>
      <c r="U1039" s="17" t="str">
        <f t="shared" si="194"/>
        <v/>
      </c>
      <c r="V1039" s="17" t="str">
        <f t="shared" si="194"/>
        <v/>
      </c>
      <c r="W1039" s="17" t="str">
        <f t="shared" si="194"/>
        <v/>
      </c>
      <c r="X1039" s="17" t="str">
        <f t="shared" si="191"/>
        <v/>
      </c>
      <c r="Y1039" s="17" t="str">
        <f t="shared" si="191"/>
        <v/>
      </c>
      <c r="Z1039" s="17" t="str">
        <f t="shared" si="191"/>
        <v/>
      </c>
      <c r="AA1039" s="17" t="str">
        <f t="shared" si="191"/>
        <v/>
      </c>
      <c r="AB1039" s="17" t="str">
        <f t="shared" si="191"/>
        <v/>
      </c>
      <c r="AC1039" s="17" t="str">
        <f t="shared" si="191"/>
        <v/>
      </c>
      <c r="AD1039" s="17" t="str">
        <f t="shared" si="191"/>
        <v/>
      </c>
      <c r="AE1039" s="17" t="str">
        <f t="shared" si="191"/>
        <v xml:space="preserve">REVISTAS; </v>
      </c>
      <c r="AF1039" s="17" t="str">
        <f t="shared" si="191"/>
        <v/>
      </c>
      <c r="AG1039" s="17" t="str">
        <f t="shared" si="191"/>
        <v/>
      </c>
      <c r="AH1039" s="17" t="str">
        <f t="shared" si="191"/>
        <v/>
      </c>
      <c r="AI1039" s="17" t="str">
        <f t="shared" si="191"/>
        <v/>
      </c>
      <c r="AJ1039" s="17" t="str">
        <f t="shared" ref="AJ1039:AK1102" si="195">IFERROR((IF(FIND(AJ$2,$G1039,1)&gt;0,AJ$3)),"")</f>
        <v/>
      </c>
      <c r="AK1039" s="17" t="str">
        <f t="shared" si="195"/>
        <v/>
      </c>
    </row>
    <row r="1040" spans="1:37" hidden="1" x14ac:dyDescent="0.2">
      <c r="A1040" s="70" t="str">
        <f t="shared" si="192"/>
        <v/>
      </c>
      <c r="B1040" s="228" t="str">
        <f>LEFT(TABLA!BC1040,1)</f>
        <v>5</v>
      </c>
      <c r="C1040" s="17" t="str">
        <f>TABLA!C1040</f>
        <v>Humanidades</v>
      </c>
      <c r="D1040" s="17" t="str">
        <f>TABLA!F1040</f>
        <v>F. Filología</v>
      </c>
      <c r="E1040" s="148">
        <f>TABLA!BD1040</f>
        <v>0</v>
      </c>
      <c r="F1040" s="148">
        <f>TABLA!BE1040</f>
        <v>0</v>
      </c>
      <c r="G1040" s="70" t="str">
        <f t="shared" si="193"/>
        <v>0</v>
      </c>
      <c r="H1040" s="17" t="str">
        <f t="shared" si="194"/>
        <v/>
      </c>
      <c r="I1040" s="17" t="str">
        <f t="shared" si="194"/>
        <v/>
      </c>
      <c r="J1040" s="17" t="str">
        <f t="shared" si="194"/>
        <v/>
      </c>
      <c r="K1040" s="17" t="str">
        <f t="shared" si="194"/>
        <v/>
      </c>
      <c r="L1040" s="17" t="str">
        <f t="shared" si="194"/>
        <v/>
      </c>
      <c r="M1040" s="17" t="str">
        <f t="shared" si="194"/>
        <v/>
      </c>
      <c r="N1040" s="17" t="str">
        <f t="shared" si="194"/>
        <v/>
      </c>
      <c r="O1040" s="17" t="str">
        <f t="shared" si="194"/>
        <v/>
      </c>
      <c r="P1040" s="17" t="str">
        <f t="shared" si="194"/>
        <v/>
      </c>
      <c r="Q1040" s="17" t="str">
        <f t="shared" si="194"/>
        <v/>
      </c>
      <c r="R1040" s="17" t="str">
        <f t="shared" si="194"/>
        <v/>
      </c>
      <c r="S1040" s="17" t="str">
        <f t="shared" si="194"/>
        <v/>
      </c>
      <c r="T1040" s="17" t="str">
        <f t="shared" si="194"/>
        <v/>
      </c>
      <c r="U1040" s="17" t="str">
        <f t="shared" si="194"/>
        <v/>
      </c>
      <c r="V1040" s="17" t="str">
        <f t="shared" si="194"/>
        <v/>
      </c>
      <c r="W1040" s="17" t="str">
        <f t="shared" si="194"/>
        <v/>
      </c>
      <c r="X1040" s="17" t="str">
        <f t="shared" si="191"/>
        <v/>
      </c>
      <c r="Y1040" s="17" t="str">
        <f t="shared" si="191"/>
        <v/>
      </c>
      <c r="Z1040" s="17" t="str">
        <f t="shared" si="191"/>
        <v/>
      </c>
      <c r="AA1040" s="17" t="str">
        <f t="shared" si="191"/>
        <v/>
      </c>
      <c r="AB1040" s="17" t="str">
        <f t="shared" si="191"/>
        <v/>
      </c>
      <c r="AC1040" s="17" t="str">
        <f t="shared" si="191"/>
        <v/>
      </c>
      <c r="AD1040" s="17" t="str">
        <f t="shared" si="191"/>
        <v/>
      </c>
      <c r="AE1040" s="17" t="str">
        <f t="shared" si="191"/>
        <v/>
      </c>
      <c r="AF1040" s="17" t="str">
        <f t="shared" si="191"/>
        <v/>
      </c>
      <c r="AG1040" s="17" t="str">
        <f t="shared" si="191"/>
        <v/>
      </c>
      <c r="AH1040" s="17" t="str">
        <f t="shared" si="191"/>
        <v/>
      </c>
      <c r="AI1040" s="17" t="str">
        <f t="shared" si="191"/>
        <v/>
      </c>
      <c r="AJ1040" s="17" t="str">
        <f t="shared" si="195"/>
        <v/>
      </c>
      <c r="AK1040" s="17" t="str">
        <f t="shared" si="195"/>
        <v/>
      </c>
    </row>
    <row r="1041" spans="1:37" ht="116.15" hidden="1" x14ac:dyDescent="0.2">
      <c r="A1041" s="70" t="str">
        <f t="shared" si="192"/>
        <v xml:space="preserve">BIBLIOTECARIOS; LIBROS; PRESTAMO; WEB INTERNET;  </v>
      </c>
      <c r="B1041" s="228" t="str">
        <f>LEFT(TABLA!BC1041,1)</f>
        <v>2</v>
      </c>
      <c r="C1041" s="17" t="str">
        <f>TABLA!C1041</f>
        <v>Ciencias Sociales</v>
      </c>
      <c r="D1041" s="17" t="str">
        <f>TABLA!F1041</f>
        <v>F. Ciencias de la Documentación</v>
      </c>
      <c r="E1041" s="148" t="str">
        <f>TABLA!BD1041</f>
        <v>Hay falta de libros en las bibliotecas de la complutense, los que hay suelen estar en un estado ciertamente malo pero entiendo que eso es debido al trato del alumnado, en la facultad de ciencias de la información cierto es que hay una bibliotecaria muy agradable pero el resto resultan gente cordial pero no dan un buen trato y por último la pagina web de prestamos es horrible, os dedicáis a usar dinero público para hacer webs que son malísimas, no comprendo como podéis hacer webs tan poco intuitivas y anticuadas me resulta vergonzoso, muchas veces no pido prestamos por la pagina web.</v>
      </c>
      <c r="F1041" s="148">
        <f>TABLA!BE1041</f>
        <v>0</v>
      </c>
      <c r="G1041" s="70" t="str">
        <f t="shared" si="193"/>
        <v>HAY FALTA DE LIBROS EN LAS BIBLIOTECAS DE LA COMPLUTENSE, LOS QUE HAY SUELEN ESTAR EN UN ESTADO CIERTAMENTE MALO PERO ENTIENDO QUE ESO ES DEBIDO AL TRATO DEL ALUMNADO, EN LA FACULTAD DE CIENCIAS DE LA INFORMACION CIERTO ES QUE HAY UNA BIBLIOTECARIA MUY AGRADABLE PERO EL RESTO RESULTAN GENTE CORDIAL PERO NO DAN UN BUEN TRATO Y POR ULTIMO LA PAGINA WEB DE PRESTAMOS ES HORRIBLE, OS DEDICAIS A USAR DINERO PUBLICO PARA HACER WEBS QUE SON MALISIMAS, NO COMPRENDO COMO PODEIS HACER WEBS TAN POCO INTUITIVAS Y ANTICUADAS ME RESULTA VERGONZOSO, MUCHAS VECES NO PIDO PRESTAMOS POR LA PAGINA WEB.</v>
      </c>
      <c r="H1041" s="17" t="str">
        <f t="shared" si="194"/>
        <v xml:space="preserve">BIBLIOTECARIOS; </v>
      </c>
      <c r="I1041" s="17" t="str">
        <f t="shared" si="194"/>
        <v/>
      </c>
      <c r="J1041" s="17" t="str">
        <f t="shared" si="194"/>
        <v/>
      </c>
      <c r="K1041" s="17" t="str">
        <f t="shared" si="194"/>
        <v/>
      </c>
      <c r="L1041" s="17" t="str">
        <f t="shared" si="194"/>
        <v/>
      </c>
      <c r="M1041" s="17" t="str">
        <f t="shared" si="194"/>
        <v/>
      </c>
      <c r="N1041" s="17" t="str">
        <f t="shared" si="194"/>
        <v/>
      </c>
      <c r="O1041" s="17" t="str">
        <f t="shared" si="194"/>
        <v/>
      </c>
      <c r="P1041" s="17" t="str">
        <f t="shared" si="194"/>
        <v/>
      </c>
      <c r="Q1041" s="17" t="str">
        <f t="shared" si="194"/>
        <v/>
      </c>
      <c r="R1041" s="17" t="str">
        <f t="shared" si="194"/>
        <v/>
      </c>
      <c r="S1041" s="17" t="str">
        <f t="shared" si="194"/>
        <v/>
      </c>
      <c r="T1041" s="17" t="str">
        <f t="shared" si="194"/>
        <v/>
      </c>
      <c r="U1041" s="17" t="str">
        <f t="shared" si="194"/>
        <v xml:space="preserve">LIBROS; </v>
      </c>
      <c r="V1041" s="17" t="str">
        <f t="shared" si="194"/>
        <v/>
      </c>
      <c r="W1041" s="17" t="str">
        <f t="shared" si="194"/>
        <v/>
      </c>
      <c r="X1041" s="17" t="str">
        <f t="shared" si="191"/>
        <v/>
      </c>
      <c r="Y1041" s="17" t="str">
        <f t="shared" si="191"/>
        <v/>
      </c>
      <c r="Z1041" s="17" t="str">
        <f t="shared" si="191"/>
        <v/>
      </c>
      <c r="AA1041" s="17" t="str">
        <f t="shared" si="191"/>
        <v/>
      </c>
      <c r="AB1041" s="17" t="str">
        <f t="shared" si="191"/>
        <v/>
      </c>
      <c r="AC1041" s="17" t="str">
        <f t="shared" si="191"/>
        <v xml:space="preserve">PRESTAMO; </v>
      </c>
      <c r="AD1041" s="17" t="str">
        <f t="shared" si="191"/>
        <v/>
      </c>
      <c r="AE1041" s="17" t="str">
        <f t="shared" si="191"/>
        <v/>
      </c>
      <c r="AF1041" s="17" t="str">
        <f t="shared" si="191"/>
        <v/>
      </c>
      <c r="AG1041" s="17" t="str">
        <f t="shared" si="191"/>
        <v/>
      </c>
      <c r="AH1041" s="17" t="str">
        <f t="shared" si="191"/>
        <v/>
      </c>
      <c r="AI1041" s="17" t="str">
        <f t="shared" si="191"/>
        <v xml:space="preserve">WEB INTERNET;  </v>
      </c>
      <c r="AJ1041" s="17" t="str">
        <f t="shared" si="195"/>
        <v/>
      </c>
      <c r="AK1041" s="17" t="str">
        <f t="shared" si="195"/>
        <v/>
      </c>
    </row>
    <row r="1042" spans="1:37" ht="38.75" hidden="1" x14ac:dyDescent="0.2">
      <c r="A1042" s="70" t="str">
        <f t="shared" si="192"/>
        <v xml:space="preserve">PERSONAL; </v>
      </c>
      <c r="B1042" s="228" t="str">
        <f>LEFT(TABLA!BC1042,1)</f>
        <v>4</v>
      </c>
      <c r="C1042" s="17" t="str">
        <f>TABLA!C1042</f>
        <v>Ciencias Experimentales</v>
      </c>
      <c r="D1042" s="17" t="str">
        <f>TABLA!F1042</f>
        <v>F. Ciencias Matemáticas</v>
      </c>
      <c r="E1042" s="148" t="str">
        <f>TABLA!BD1042</f>
        <v>Veo mucho personal contratado en la biblioteca jugando al Candy Crush y luego no te resuelven las dudas y te miran mal :( También los hay maravillosos</v>
      </c>
      <c r="F1042" s="148">
        <f>TABLA!BE1042</f>
        <v>0</v>
      </c>
      <c r="G1042" s="70" t="str">
        <f t="shared" si="193"/>
        <v>VEO MUCHO PERSONAL CONTRATADO EN LA BIBLIOTECA JUGANDO AL CANDY CRUSH Y LUEGO NO TE RESUELVEN LAS DUDAS Y TE MIRAN MAL :( TAMBIEN LOS HAY MARAVILLOSOS</v>
      </c>
      <c r="H1042" s="17" t="str">
        <f t="shared" si="194"/>
        <v/>
      </c>
      <c r="I1042" s="17" t="str">
        <f t="shared" si="194"/>
        <v/>
      </c>
      <c r="J1042" s="17" t="str">
        <f t="shared" si="194"/>
        <v/>
      </c>
      <c r="K1042" s="17" t="str">
        <f t="shared" si="194"/>
        <v/>
      </c>
      <c r="L1042" s="17" t="str">
        <f t="shared" si="194"/>
        <v/>
      </c>
      <c r="M1042" s="17" t="str">
        <f t="shared" si="194"/>
        <v/>
      </c>
      <c r="N1042" s="17" t="str">
        <f t="shared" si="194"/>
        <v/>
      </c>
      <c r="O1042" s="17" t="str">
        <f t="shared" si="194"/>
        <v/>
      </c>
      <c r="P1042" s="17" t="str">
        <f t="shared" si="194"/>
        <v/>
      </c>
      <c r="Q1042" s="17" t="str">
        <f t="shared" si="194"/>
        <v/>
      </c>
      <c r="R1042" s="17" t="str">
        <f t="shared" si="194"/>
        <v/>
      </c>
      <c r="S1042" s="17" t="str">
        <f t="shared" si="194"/>
        <v/>
      </c>
      <c r="T1042" s="17" t="str">
        <f t="shared" si="194"/>
        <v/>
      </c>
      <c r="U1042" s="17" t="str">
        <f t="shared" si="194"/>
        <v/>
      </c>
      <c r="V1042" s="17" t="str">
        <f t="shared" si="194"/>
        <v/>
      </c>
      <c r="W1042" s="17" t="str">
        <f t="shared" si="194"/>
        <v/>
      </c>
      <c r="X1042" s="17" t="str">
        <f t="shared" si="191"/>
        <v/>
      </c>
      <c r="Y1042" s="17" t="str">
        <f t="shared" si="191"/>
        <v/>
      </c>
      <c r="Z1042" s="17" t="str">
        <f t="shared" si="191"/>
        <v/>
      </c>
      <c r="AA1042" s="17" t="str">
        <f t="shared" si="191"/>
        <v xml:space="preserve">PERSONAL; </v>
      </c>
      <c r="AB1042" s="17" t="str">
        <f t="shared" si="191"/>
        <v/>
      </c>
      <c r="AC1042" s="17" t="str">
        <f t="shared" si="191"/>
        <v/>
      </c>
      <c r="AD1042" s="17" t="str">
        <f t="shared" si="191"/>
        <v/>
      </c>
      <c r="AE1042" s="17" t="str">
        <f t="shared" si="191"/>
        <v/>
      </c>
      <c r="AF1042" s="17" t="str">
        <f t="shared" si="191"/>
        <v/>
      </c>
      <c r="AG1042" s="17" t="str">
        <f t="shared" si="191"/>
        <v/>
      </c>
      <c r="AH1042" s="17" t="str">
        <f t="shared" si="191"/>
        <v/>
      </c>
      <c r="AI1042" s="17" t="str">
        <f t="shared" si="191"/>
        <v/>
      </c>
      <c r="AJ1042" s="17" t="str">
        <f t="shared" si="195"/>
        <v/>
      </c>
      <c r="AK1042" s="17" t="str">
        <f t="shared" si="195"/>
        <v/>
      </c>
    </row>
    <row r="1043" spans="1:37" hidden="1" x14ac:dyDescent="0.2">
      <c r="A1043" s="70" t="str">
        <f t="shared" si="192"/>
        <v/>
      </c>
      <c r="B1043" s="228" t="str">
        <f>LEFT(TABLA!BC1043,1)</f>
        <v>4</v>
      </c>
      <c r="C1043" s="17" t="str">
        <f>TABLA!C1043</f>
        <v>Humanidades</v>
      </c>
      <c r="D1043" s="17" t="str">
        <f>TABLA!F1043</f>
        <v>F. Geografía e Historia</v>
      </c>
      <c r="E1043" s="148">
        <f>TABLA!BD1043</f>
        <v>0</v>
      </c>
      <c r="F1043" s="148">
        <f>TABLA!BE1043</f>
        <v>0</v>
      </c>
      <c r="G1043" s="70" t="str">
        <f t="shared" si="193"/>
        <v>0</v>
      </c>
      <c r="H1043" s="17" t="str">
        <f t="shared" si="194"/>
        <v/>
      </c>
      <c r="I1043" s="17" t="str">
        <f t="shared" si="194"/>
        <v/>
      </c>
      <c r="J1043" s="17" t="str">
        <f t="shared" si="194"/>
        <v/>
      </c>
      <c r="K1043" s="17" t="str">
        <f t="shared" si="194"/>
        <v/>
      </c>
      <c r="L1043" s="17" t="str">
        <f t="shared" si="194"/>
        <v/>
      </c>
      <c r="M1043" s="17" t="str">
        <f t="shared" si="194"/>
        <v/>
      </c>
      <c r="N1043" s="17" t="str">
        <f t="shared" si="194"/>
        <v/>
      </c>
      <c r="O1043" s="17" t="str">
        <f t="shared" si="194"/>
        <v/>
      </c>
      <c r="P1043" s="17" t="str">
        <f t="shared" si="194"/>
        <v/>
      </c>
      <c r="Q1043" s="17" t="str">
        <f t="shared" si="194"/>
        <v/>
      </c>
      <c r="R1043" s="17" t="str">
        <f t="shared" si="194"/>
        <v/>
      </c>
      <c r="S1043" s="17" t="str">
        <f t="shared" si="194"/>
        <v/>
      </c>
      <c r="T1043" s="17" t="str">
        <f t="shared" si="194"/>
        <v/>
      </c>
      <c r="U1043" s="17" t="str">
        <f t="shared" si="194"/>
        <v/>
      </c>
      <c r="V1043" s="17" t="str">
        <f t="shared" si="194"/>
        <v/>
      </c>
      <c r="W1043" s="17" t="str">
        <f t="shared" si="194"/>
        <v/>
      </c>
      <c r="X1043" s="17" t="str">
        <f t="shared" si="191"/>
        <v/>
      </c>
      <c r="Y1043" s="17" t="str">
        <f t="shared" si="191"/>
        <v/>
      </c>
      <c r="Z1043" s="17" t="str">
        <f t="shared" si="191"/>
        <v/>
      </c>
      <c r="AA1043" s="17" t="str">
        <f t="shared" si="191"/>
        <v/>
      </c>
      <c r="AB1043" s="17" t="str">
        <f t="shared" si="191"/>
        <v/>
      </c>
      <c r="AC1043" s="17" t="str">
        <f t="shared" si="191"/>
        <v/>
      </c>
      <c r="AD1043" s="17" t="str">
        <f t="shared" si="191"/>
        <v/>
      </c>
      <c r="AE1043" s="17" t="str">
        <f t="shared" si="191"/>
        <v/>
      </c>
      <c r="AF1043" s="17" t="str">
        <f t="shared" si="191"/>
        <v/>
      </c>
      <c r="AG1043" s="17" t="str">
        <f t="shared" si="191"/>
        <v/>
      </c>
      <c r="AH1043" s="17" t="str">
        <f t="shared" si="191"/>
        <v/>
      </c>
      <c r="AI1043" s="17" t="str">
        <f t="shared" si="191"/>
        <v/>
      </c>
      <c r="AJ1043" s="17" t="str">
        <f t="shared" si="195"/>
        <v/>
      </c>
      <c r="AK1043" s="17" t="str">
        <f t="shared" si="195"/>
        <v/>
      </c>
    </row>
    <row r="1044" spans="1:37" ht="103.25" hidden="1" x14ac:dyDescent="0.2">
      <c r="A1044" s="70" t="str">
        <f t="shared" si="192"/>
        <v xml:space="preserve">BIBLIOTECARIOS; REVISTAS; </v>
      </c>
      <c r="B1044" s="228" t="str">
        <f>LEFT(TABLA!BC1044,1)</f>
        <v>2</v>
      </c>
      <c r="C1044" s="17" t="str">
        <f>TABLA!C1044</f>
        <v>Ciencias de la Salud</v>
      </c>
      <c r="D1044" s="17" t="str">
        <f>TABLA!F1044</f>
        <v>F. Medicina</v>
      </c>
      <c r="E1044" s="148" t="str">
        <f>TABLA!BD1044</f>
        <v>Muchísimas revistas de alto impacto científicas no son accesibles porque la UCM no está suscrita. Los trabajadores de la biblioteca de medicina HABLAN A VOCES en mitad de la biblioteca. Se oyen sus conversaciones MÁS ALTO que cualquier grupo hablando. Me parece una falta de respeto y de profesionalidad y he dejado de frecuentar la biblioteca porque me era imposible concentrarme. Y da igual que se lo pidas amablemente, siguen hablando a voces. En mi vida había visto unos bibliotecarios que les importase tan poco el estudio o lectura de sus usuarios. Nefasto.</v>
      </c>
      <c r="F1044" s="148">
        <f>TABLA!BE1044</f>
        <v>0</v>
      </c>
      <c r="G1044" s="70" t="str">
        <f t="shared" si="193"/>
        <v>MUCHISIMAS REVISTAS DE ALTO IMPACTO CIENTIFICAS NO SON ACCESIBLES PORQUE LA UCM NO ESTA SUSCRITA. LOS TRABAJADORES DE LA BIBLIOTECA DE MEDICINA HABLAN A VOCES EN MITAD DE LA BIBLIOTECA. SE OYEN SUS CONVERSACIONES MAS ALTO QUE CUALQUIER GRUPO HABLANDO. ME PARECE UNA FALTA DE RESPETO Y DE PROFESIONALIDAD Y HE DEJADO DE FRECUENTAR LA BIBLIOTECA PORQUE ME ERA IMPOSIBLE CONCENTRARME. Y DA IGUAL QUE SE LO PIDAS AMABLEMENTE, SIGUEN HABLANDO A VOCES. EN MI VIDA HABIA VISTO UNOS BIBLIOTECARIOS QUE LES IMPORTASE TAN POCO EL ESTUDIO O LECTURA DE SUS USUARIOS. NEFASTO.</v>
      </c>
      <c r="H1044" s="17" t="str">
        <f t="shared" si="194"/>
        <v xml:space="preserve">BIBLIOTECARIOS; </v>
      </c>
      <c r="I1044" s="17" t="str">
        <f t="shared" si="194"/>
        <v/>
      </c>
      <c r="J1044" s="17" t="str">
        <f t="shared" si="194"/>
        <v/>
      </c>
      <c r="K1044" s="17" t="str">
        <f t="shared" si="194"/>
        <v/>
      </c>
      <c r="L1044" s="17" t="str">
        <f t="shared" si="194"/>
        <v/>
      </c>
      <c r="M1044" s="17" t="str">
        <f t="shared" si="194"/>
        <v/>
      </c>
      <c r="N1044" s="17" t="str">
        <f t="shared" si="194"/>
        <v/>
      </c>
      <c r="O1044" s="17" t="str">
        <f t="shared" si="194"/>
        <v/>
      </c>
      <c r="P1044" s="17" t="str">
        <f t="shared" si="194"/>
        <v/>
      </c>
      <c r="Q1044" s="17" t="str">
        <f t="shared" si="194"/>
        <v/>
      </c>
      <c r="R1044" s="17" t="str">
        <f t="shared" si="194"/>
        <v/>
      </c>
      <c r="S1044" s="17" t="str">
        <f t="shared" si="194"/>
        <v/>
      </c>
      <c r="T1044" s="17" t="str">
        <f t="shared" si="194"/>
        <v/>
      </c>
      <c r="U1044" s="17" t="str">
        <f t="shared" si="194"/>
        <v/>
      </c>
      <c r="V1044" s="17" t="str">
        <f t="shared" si="194"/>
        <v/>
      </c>
      <c r="W1044" s="17" t="str">
        <f t="shared" si="194"/>
        <v/>
      </c>
      <c r="X1044" s="17" t="str">
        <f t="shared" si="191"/>
        <v/>
      </c>
      <c r="Y1044" s="17" t="str">
        <f t="shared" si="191"/>
        <v/>
      </c>
      <c r="Z1044" s="17" t="str">
        <f t="shared" si="191"/>
        <v/>
      </c>
      <c r="AA1044" s="17" t="str">
        <f t="shared" si="191"/>
        <v/>
      </c>
      <c r="AB1044" s="17" t="str">
        <f t="shared" si="191"/>
        <v/>
      </c>
      <c r="AC1044" s="17" t="str">
        <f t="shared" si="191"/>
        <v/>
      </c>
      <c r="AD1044" s="17" t="str">
        <f t="shared" si="191"/>
        <v/>
      </c>
      <c r="AE1044" s="17" t="str">
        <f t="shared" si="191"/>
        <v xml:space="preserve">REVISTAS; </v>
      </c>
      <c r="AF1044" s="17" t="str">
        <f t="shared" si="191"/>
        <v/>
      </c>
      <c r="AG1044" s="17" t="str">
        <f t="shared" si="191"/>
        <v/>
      </c>
      <c r="AH1044" s="17" t="str">
        <f t="shared" si="191"/>
        <v/>
      </c>
      <c r="AI1044" s="17" t="str">
        <f t="shared" ref="X1044:AI1064" si="196">IFERROR((IF(FIND(AI$2,$G1044,1)&gt;0,AI$3)),"")</f>
        <v/>
      </c>
      <c r="AJ1044" s="17" t="str">
        <f t="shared" si="195"/>
        <v/>
      </c>
      <c r="AK1044" s="17" t="str">
        <f t="shared" si="195"/>
        <v/>
      </c>
    </row>
    <row r="1045" spans="1:37" hidden="1" x14ac:dyDescent="0.2">
      <c r="A1045" s="70" t="str">
        <f t="shared" si="192"/>
        <v/>
      </c>
      <c r="B1045" s="228" t="str">
        <f>LEFT(TABLA!BC1045,1)</f>
        <v>5</v>
      </c>
      <c r="C1045" s="17" t="str">
        <f>TABLA!C1045</f>
        <v>Ciencias Sociales</v>
      </c>
      <c r="D1045" s="17" t="str">
        <f>TABLA!F1045</f>
        <v>F. Ciencias Políticas y Sociología</v>
      </c>
      <c r="E1045" s="148">
        <f>TABLA!BD1045</f>
        <v>0</v>
      </c>
      <c r="F1045" s="148">
        <f>TABLA!BE1045</f>
        <v>0</v>
      </c>
      <c r="G1045" s="70" t="str">
        <f t="shared" si="193"/>
        <v>0</v>
      </c>
      <c r="H1045" s="17" t="str">
        <f t="shared" si="194"/>
        <v/>
      </c>
      <c r="I1045" s="17" t="str">
        <f t="shared" si="194"/>
        <v/>
      </c>
      <c r="J1045" s="17" t="str">
        <f t="shared" si="194"/>
        <v/>
      </c>
      <c r="K1045" s="17" t="str">
        <f t="shared" si="194"/>
        <v/>
      </c>
      <c r="L1045" s="17" t="str">
        <f t="shared" si="194"/>
        <v/>
      </c>
      <c r="M1045" s="17" t="str">
        <f t="shared" si="194"/>
        <v/>
      </c>
      <c r="N1045" s="17" t="str">
        <f t="shared" si="194"/>
        <v/>
      </c>
      <c r="O1045" s="17" t="str">
        <f t="shared" si="194"/>
        <v/>
      </c>
      <c r="P1045" s="17" t="str">
        <f t="shared" si="194"/>
        <v/>
      </c>
      <c r="Q1045" s="17" t="str">
        <f t="shared" si="194"/>
        <v/>
      </c>
      <c r="R1045" s="17" t="str">
        <f t="shared" si="194"/>
        <v/>
      </c>
      <c r="S1045" s="17" t="str">
        <f t="shared" si="194"/>
        <v/>
      </c>
      <c r="T1045" s="17" t="str">
        <f t="shared" si="194"/>
        <v/>
      </c>
      <c r="U1045" s="17" t="str">
        <f t="shared" si="194"/>
        <v/>
      </c>
      <c r="V1045" s="17" t="str">
        <f t="shared" si="194"/>
        <v/>
      </c>
      <c r="W1045" s="17" t="str">
        <f t="shared" si="194"/>
        <v/>
      </c>
      <c r="X1045" s="17" t="str">
        <f t="shared" si="196"/>
        <v/>
      </c>
      <c r="Y1045" s="17" t="str">
        <f t="shared" si="196"/>
        <v/>
      </c>
      <c r="Z1045" s="17" t="str">
        <f t="shared" si="196"/>
        <v/>
      </c>
      <c r="AA1045" s="17" t="str">
        <f t="shared" si="196"/>
        <v/>
      </c>
      <c r="AB1045" s="17" t="str">
        <f t="shared" si="196"/>
        <v/>
      </c>
      <c r="AC1045" s="17" t="str">
        <f t="shared" si="196"/>
        <v/>
      </c>
      <c r="AD1045" s="17" t="str">
        <f t="shared" si="196"/>
        <v/>
      </c>
      <c r="AE1045" s="17" t="str">
        <f t="shared" si="196"/>
        <v/>
      </c>
      <c r="AF1045" s="17" t="str">
        <f t="shared" si="196"/>
        <v/>
      </c>
      <c r="AG1045" s="17" t="str">
        <f t="shared" si="196"/>
        <v/>
      </c>
      <c r="AH1045" s="17" t="str">
        <f t="shared" si="196"/>
        <v/>
      </c>
      <c r="AI1045" s="17" t="str">
        <f t="shared" si="196"/>
        <v/>
      </c>
      <c r="AJ1045" s="17" t="str">
        <f t="shared" si="195"/>
        <v/>
      </c>
      <c r="AK1045" s="17" t="str">
        <f t="shared" si="195"/>
        <v/>
      </c>
    </row>
    <row r="1046" spans="1:37" hidden="1" x14ac:dyDescent="0.2">
      <c r="A1046" s="70" t="str">
        <f t="shared" si="192"/>
        <v/>
      </c>
      <c r="B1046" s="228" t="str">
        <f>LEFT(TABLA!BC1046,1)</f>
        <v>3</v>
      </c>
      <c r="C1046" s="17" t="str">
        <f>TABLA!C1046</f>
        <v>Ciencias de la Salud</v>
      </c>
      <c r="D1046" s="17" t="str">
        <f>TABLA!F1046</f>
        <v>F. Enfermería, Fisioterapia y Podología</v>
      </c>
      <c r="E1046" s="148">
        <f>TABLA!BD1046</f>
        <v>0</v>
      </c>
      <c r="F1046" s="148">
        <f>TABLA!BE1046</f>
        <v>0</v>
      </c>
      <c r="G1046" s="70" t="str">
        <f t="shared" si="193"/>
        <v>0</v>
      </c>
      <c r="H1046" s="17" t="str">
        <f t="shared" si="194"/>
        <v/>
      </c>
      <c r="I1046" s="17" t="str">
        <f t="shared" si="194"/>
        <v/>
      </c>
      <c r="J1046" s="17" t="str">
        <f t="shared" si="194"/>
        <v/>
      </c>
      <c r="K1046" s="17" t="str">
        <f t="shared" si="194"/>
        <v/>
      </c>
      <c r="L1046" s="17" t="str">
        <f t="shared" si="194"/>
        <v/>
      </c>
      <c r="M1046" s="17" t="str">
        <f t="shared" si="194"/>
        <v/>
      </c>
      <c r="N1046" s="17" t="str">
        <f t="shared" si="194"/>
        <v/>
      </c>
      <c r="O1046" s="17" t="str">
        <f t="shared" si="194"/>
        <v/>
      </c>
      <c r="P1046" s="17" t="str">
        <f t="shared" si="194"/>
        <v/>
      </c>
      <c r="Q1046" s="17" t="str">
        <f t="shared" si="194"/>
        <v/>
      </c>
      <c r="R1046" s="17" t="str">
        <f t="shared" si="194"/>
        <v/>
      </c>
      <c r="S1046" s="17" t="str">
        <f t="shared" ref="H1046:W1062" si="197">IFERROR((IF(FIND(S$2,$G1046,1)&gt;0,S$3)),"")</f>
        <v/>
      </c>
      <c r="T1046" s="17" t="str">
        <f t="shared" si="197"/>
        <v/>
      </c>
      <c r="U1046" s="17" t="str">
        <f t="shared" si="197"/>
        <v/>
      </c>
      <c r="V1046" s="17" t="str">
        <f t="shared" si="197"/>
        <v/>
      </c>
      <c r="W1046" s="17" t="str">
        <f t="shared" si="197"/>
        <v/>
      </c>
      <c r="X1046" s="17" t="str">
        <f t="shared" si="196"/>
        <v/>
      </c>
      <c r="Y1046" s="17" t="str">
        <f t="shared" si="196"/>
        <v/>
      </c>
      <c r="Z1046" s="17" t="str">
        <f t="shared" si="196"/>
        <v/>
      </c>
      <c r="AA1046" s="17" t="str">
        <f t="shared" si="196"/>
        <v/>
      </c>
      <c r="AB1046" s="17" t="str">
        <f t="shared" si="196"/>
        <v/>
      </c>
      <c r="AC1046" s="17" t="str">
        <f t="shared" si="196"/>
        <v/>
      </c>
      <c r="AD1046" s="17" t="str">
        <f t="shared" si="196"/>
        <v/>
      </c>
      <c r="AE1046" s="17" t="str">
        <f t="shared" si="196"/>
        <v/>
      </c>
      <c r="AF1046" s="17" t="str">
        <f t="shared" si="196"/>
        <v/>
      </c>
      <c r="AG1046" s="17" t="str">
        <f t="shared" si="196"/>
        <v/>
      </c>
      <c r="AH1046" s="17" t="str">
        <f t="shared" si="196"/>
        <v/>
      </c>
      <c r="AI1046" s="17" t="str">
        <f t="shared" si="196"/>
        <v/>
      </c>
      <c r="AJ1046" s="17" t="str">
        <f t="shared" si="195"/>
        <v/>
      </c>
      <c r="AK1046" s="17" t="str">
        <f t="shared" si="195"/>
        <v/>
      </c>
    </row>
    <row r="1047" spans="1:37" hidden="1" x14ac:dyDescent="0.2">
      <c r="A1047" s="70" t="str">
        <f t="shared" si="192"/>
        <v/>
      </c>
      <c r="B1047" s="228" t="str">
        <f>LEFT(TABLA!BC1047,1)</f>
        <v>5</v>
      </c>
      <c r="C1047" s="17" t="str">
        <f>TABLA!C1047</f>
        <v>Ciencias Sociales</v>
      </c>
      <c r="D1047" s="17" t="str">
        <f>TABLA!F1047</f>
        <v>F. Ciencias Políticas y Sociología</v>
      </c>
      <c r="E1047" s="148">
        <f>TABLA!BD1047</f>
        <v>0</v>
      </c>
      <c r="F1047" s="148">
        <f>TABLA!BE1047</f>
        <v>0</v>
      </c>
      <c r="G1047" s="70" t="str">
        <f t="shared" si="193"/>
        <v>0</v>
      </c>
      <c r="H1047" s="17" t="str">
        <f t="shared" si="197"/>
        <v/>
      </c>
      <c r="I1047" s="17" t="str">
        <f t="shared" si="197"/>
        <v/>
      </c>
      <c r="J1047" s="17" t="str">
        <f t="shared" si="197"/>
        <v/>
      </c>
      <c r="K1047" s="17" t="str">
        <f t="shared" si="197"/>
        <v/>
      </c>
      <c r="L1047" s="17" t="str">
        <f t="shared" si="197"/>
        <v/>
      </c>
      <c r="M1047" s="17" t="str">
        <f t="shared" si="197"/>
        <v/>
      </c>
      <c r="N1047" s="17" t="str">
        <f t="shared" si="197"/>
        <v/>
      </c>
      <c r="O1047" s="17" t="str">
        <f t="shared" si="197"/>
        <v/>
      </c>
      <c r="P1047" s="17" t="str">
        <f t="shared" si="197"/>
        <v/>
      </c>
      <c r="Q1047" s="17" t="str">
        <f t="shared" si="197"/>
        <v/>
      </c>
      <c r="R1047" s="17" t="str">
        <f t="shared" si="197"/>
        <v/>
      </c>
      <c r="S1047" s="17" t="str">
        <f t="shared" si="197"/>
        <v/>
      </c>
      <c r="T1047" s="17" t="str">
        <f t="shared" si="197"/>
        <v/>
      </c>
      <c r="U1047" s="17" t="str">
        <f t="shared" si="197"/>
        <v/>
      </c>
      <c r="V1047" s="17" t="str">
        <f t="shared" si="197"/>
        <v/>
      </c>
      <c r="W1047" s="17" t="str">
        <f t="shared" si="197"/>
        <v/>
      </c>
      <c r="X1047" s="17" t="str">
        <f t="shared" si="196"/>
        <v/>
      </c>
      <c r="Y1047" s="17" t="str">
        <f t="shared" si="196"/>
        <v/>
      </c>
      <c r="Z1047" s="17" t="str">
        <f t="shared" si="196"/>
        <v/>
      </c>
      <c r="AA1047" s="17" t="str">
        <f t="shared" si="196"/>
        <v/>
      </c>
      <c r="AB1047" s="17" t="str">
        <f t="shared" si="196"/>
        <v/>
      </c>
      <c r="AC1047" s="17" t="str">
        <f t="shared" si="196"/>
        <v/>
      </c>
      <c r="AD1047" s="17" t="str">
        <f t="shared" si="196"/>
        <v/>
      </c>
      <c r="AE1047" s="17" t="str">
        <f t="shared" si="196"/>
        <v/>
      </c>
      <c r="AF1047" s="17" t="str">
        <f t="shared" si="196"/>
        <v/>
      </c>
      <c r="AG1047" s="17" t="str">
        <f t="shared" si="196"/>
        <v/>
      </c>
      <c r="AH1047" s="17" t="str">
        <f t="shared" si="196"/>
        <v/>
      </c>
      <c r="AI1047" s="17" t="str">
        <f t="shared" si="196"/>
        <v/>
      </c>
      <c r="AJ1047" s="17" t="str">
        <f t="shared" si="195"/>
        <v/>
      </c>
      <c r="AK1047" s="17" t="str">
        <f t="shared" si="195"/>
        <v/>
      </c>
    </row>
    <row r="1048" spans="1:37" ht="77.45" hidden="1" x14ac:dyDescent="0.2">
      <c r="A1048" s="70" t="str">
        <f t="shared" si="192"/>
        <v xml:space="preserve">BIBLIOTECARIOS; ESPACIO SITIO PUESTOS DE LECTURA; PRESTAMO; SILENCIO RUIDO; </v>
      </c>
      <c r="B1048" s="228" t="str">
        <f>LEFT(TABLA!BC1048,1)</f>
        <v>5</v>
      </c>
      <c r="C1048" s="17" t="str">
        <f>TABLA!C1048</f>
        <v>Ciencias Sociales</v>
      </c>
      <c r="D1048" s="17" t="str">
        <f>TABLA!F1048</f>
        <v>F. Derecho</v>
      </c>
      <c r="E1048" s="148" t="str">
        <f>TABLA!BD1048</f>
        <v>En general, los felicito por el gran equipo que sois, por la infraestructura y el amplio catálogo. Mis recomendaciones serían : 1) ampliar los puestos de investigadores y aislarlos del ruido; 2) Generar instancias de consulta al alumnado  para proponer bibliografía, pues al menos en mi tema de investigación no he encontrado tanto material; 3) diseñar un sistema de renovación de prestamos interbibliotecarios.</v>
      </c>
      <c r="F1048" s="148">
        <f>TABLA!BE1048</f>
        <v>0</v>
      </c>
      <c r="G1048" s="70" t="str">
        <f t="shared" si="193"/>
        <v>EN GENERAL, LOS FELICITO POR EL GRAN EQUIPO QUE SOIS, POR LA INFRAESTRUCTURA Y EL AMPLIO CATALOGO. MIS RECOMENDACIONES SERIAN : 1) AMPLIAR LOS PUESTOS DE INVESTIGADORES Y AISLARLOS DEL RUIDO; 2) GENERAR INSTANCIAS DE CONSULTA AL ALUMNADO  PARA PROPONER BIBLIOGRAFIA, PUES AL MENOS EN MI TEMA DE INVESTIGACION NO HE ENCONTRADO TANTO MATERIAL; 3) DISEÑAR UN SISTEMA DE RENOVACION DE PRESTAMOS INTERBIBLIOTECARIOS.</v>
      </c>
      <c r="H1048" s="17" t="str">
        <f t="shared" si="197"/>
        <v xml:space="preserve">BIBLIOTECARIOS; </v>
      </c>
      <c r="I1048" s="17" t="str">
        <f t="shared" si="197"/>
        <v/>
      </c>
      <c r="J1048" s="17" t="str">
        <f t="shared" si="197"/>
        <v/>
      </c>
      <c r="K1048" s="17" t="str">
        <f t="shared" si="197"/>
        <v/>
      </c>
      <c r="L1048" s="17" t="str">
        <f t="shared" si="197"/>
        <v/>
      </c>
      <c r="M1048" s="17" t="str">
        <f t="shared" si="197"/>
        <v/>
      </c>
      <c r="N1048" s="17" t="str">
        <f t="shared" si="197"/>
        <v/>
      </c>
      <c r="O1048" s="17" t="str">
        <f t="shared" si="197"/>
        <v xml:space="preserve">ESPACIO SITIO PUESTOS DE LECTURA; </v>
      </c>
      <c r="P1048" s="17" t="str">
        <f t="shared" si="197"/>
        <v/>
      </c>
      <c r="Q1048" s="17" t="str">
        <f t="shared" si="197"/>
        <v/>
      </c>
      <c r="R1048" s="17" t="str">
        <f t="shared" si="197"/>
        <v/>
      </c>
      <c r="S1048" s="17" t="str">
        <f t="shared" si="197"/>
        <v/>
      </c>
      <c r="T1048" s="17" t="str">
        <f t="shared" si="197"/>
        <v/>
      </c>
      <c r="U1048" s="17" t="str">
        <f t="shared" si="197"/>
        <v/>
      </c>
      <c r="V1048" s="17" t="str">
        <f t="shared" si="197"/>
        <v/>
      </c>
      <c r="W1048" s="17" t="str">
        <f t="shared" si="197"/>
        <v/>
      </c>
      <c r="X1048" s="17" t="str">
        <f t="shared" si="196"/>
        <v/>
      </c>
      <c r="Y1048" s="17" t="str">
        <f t="shared" si="196"/>
        <v/>
      </c>
      <c r="Z1048" s="17" t="str">
        <f t="shared" si="196"/>
        <v/>
      </c>
      <c r="AA1048" s="17" t="str">
        <f t="shared" si="196"/>
        <v/>
      </c>
      <c r="AB1048" s="17" t="str">
        <f t="shared" si="196"/>
        <v/>
      </c>
      <c r="AC1048" s="17" t="str">
        <f t="shared" si="196"/>
        <v xml:space="preserve">PRESTAMO; </v>
      </c>
      <c r="AD1048" s="17" t="str">
        <f t="shared" si="196"/>
        <v/>
      </c>
      <c r="AE1048" s="17" t="str">
        <f t="shared" si="196"/>
        <v/>
      </c>
      <c r="AF1048" s="17" t="str">
        <f t="shared" si="196"/>
        <v/>
      </c>
      <c r="AG1048" s="17" t="str">
        <f t="shared" si="196"/>
        <v xml:space="preserve">SILENCIO RUIDO; </v>
      </c>
      <c r="AH1048" s="17" t="str">
        <f t="shared" si="196"/>
        <v/>
      </c>
      <c r="AI1048" s="17" t="str">
        <f t="shared" si="196"/>
        <v/>
      </c>
      <c r="AJ1048" s="17" t="str">
        <f t="shared" si="195"/>
        <v/>
      </c>
      <c r="AK1048" s="17" t="str">
        <f t="shared" si="195"/>
        <v/>
      </c>
    </row>
    <row r="1049" spans="1:37" hidden="1" x14ac:dyDescent="0.2">
      <c r="A1049" s="70" t="str">
        <f t="shared" si="192"/>
        <v/>
      </c>
      <c r="B1049" s="228" t="str">
        <f>LEFT(TABLA!BC1049,1)</f>
        <v>5</v>
      </c>
      <c r="C1049" s="17" t="str">
        <f>TABLA!C1049</f>
        <v>Humanidades</v>
      </c>
      <c r="D1049" s="17" t="str">
        <f>TABLA!F1049</f>
        <v>F. Bellas Artes</v>
      </c>
      <c r="E1049" s="148">
        <f>TABLA!BD1049</f>
        <v>0</v>
      </c>
      <c r="F1049" s="148">
        <f>TABLA!BE1049</f>
        <v>0</v>
      </c>
      <c r="G1049" s="70" t="str">
        <f t="shared" si="193"/>
        <v>0</v>
      </c>
      <c r="H1049" s="17" t="str">
        <f t="shared" si="197"/>
        <v/>
      </c>
      <c r="I1049" s="17" t="str">
        <f t="shared" si="197"/>
        <v/>
      </c>
      <c r="J1049" s="17" t="str">
        <f t="shared" si="197"/>
        <v/>
      </c>
      <c r="K1049" s="17" t="str">
        <f t="shared" si="197"/>
        <v/>
      </c>
      <c r="L1049" s="17" t="str">
        <f t="shared" si="197"/>
        <v/>
      </c>
      <c r="M1049" s="17" t="str">
        <f t="shared" si="197"/>
        <v/>
      </c>
      <c r="N1049" s="17" t="str">
        <f t="shared" si="197"/>
        <v/>
      </c>
      <c r="O1049" s="17" t="str">
        <f t="shared" si="197"/>
        <v/>
      </c>
      <c r="P1049" s="17" t="str">
        <f t="shared" si="197"/>
        <v/>
      </c>
      <c r="Q1049" s="17" t="str">
        <f t="shared" si="197"/>
        <v/>
      </c>
      <c r="R1049" s="17" t="str">
        <f t="shared" si="197"/>
        <v/>
      </c>
      <c r="S1049" s="17" t="str">
        <f t="shared" si="197"/>
        <v/>
      </c>
      <c r="T1049" s="17" t="str">
        <f t="shared" si="197"/>
        <v/>
      </c>
      <c r="U1049" s="17" t="str">
        <f t="shared" si="197"/>
        <v/>
      </c>
      <c r="V1049" s="17" t="str">
        <f t="shared" si="197"/>
        <v/>
      </c>
      <c r="W1049" s="17" t="str">
        <f t="shared" si="197"/>
        <v/>
      </c>
      <c r="X1049" s="17" t="str">
        <f t="shared" si="196"/>
        <v/>
      </c>
      <c r="Y1049" s="17" t="str">
        <f t="shared" si="196"/>
        <v/>
      </c>
      <c r="Z1049" s="17" t="str">
        <f t="shared" si="196"/>
        <v/>
      </c>
      <c r="AA1049" s="17" t="str">
        <f t="shared" si="196"/>
        <v/>
      </c>
      <c r="AB1049" s="17" t="str">
        <f t="shared" si="196"/>
        <v/>
      </c>
      <c r="AC1049" s="17" t="str">
        <f t="shared" si="196"/>
        <v/>
      </c>
      <c r="AD1049" s="17" t="str">
        <f t="shared" si="196"/>
        <v/>
      </c>
      <c r="AE1049" s="17" t="str">
        <f t="shared" si="196"/>
        <v/>
      </c>
      <c r="AF1049" s="17" t="str">
        <f t="shared" si="196"/>
        <v/>
      </c>
      <c r="AG1049" s="17" t="str">
        <f t="shared" si="196"/>
        <v/>
      </c>
      <c r="AH1049" s="17" t="str">
        <f t="shared" si="196"/>
        <v/>
      </c>
      <c r="AI1049" s="17" t="str">
        <f t="shared" si="196"/>
        <v/>
      </c>
      <c r="AJ1049" s="17" t="str">
        <f t="shared" si="195"/>
        <v/>
      </c>
      <c r="AK1049" s="17" t="str">
        <f t="shared" si="195"/>
        <v/>
      </c>
    </row>
    <row r="1050" spans="1:37" hidden="1" x14ac:dyDescent="0.2">
      <c r="A1050" s="70" t="str">
        <f t="shared" si="192"/>
        <v/>
      </c>
      <c r="B1050" s="228" t="str">
        <f>LEFT(TABLA!BC1050,1)</f>
        <v>5</v>
      </c>
      <c r="C1050" s="17" t="str">
        <f>TABLA!C1050</f>
        <v>Humanidades</v>
      </c>
      <c r="D1050" s="17" t="str">
        <f>TABLA!F1050</f>
        <v>F. Filología</v>
      </c>
      <c r="E1050" s="148">
        <f>TABLA!BD1050</f>
        <v>0</v>
      </c>
      <c r="F1050" s="148">
        <f>TABLA!BE1050</f>
        <v>0</v>
      </c>
      <c r="G1050" s="70" t="str">
        <f t="shared" si="193"/>
        <v>0</v>
      </c>
      <c r="H1050" s="17" t="str">
        <f t="shared" si="197"/>
        <v/>
      </c>
      <c r="I1050" s="17" t="str">
        <f t="shared" si="197"/>
        <v/>
      </c>
      <c r="J1050" s="17" t="str">
        <f t="shared" si="197"/>
        <v/>
      </c>
      <c r="K1050" s="17" t="str">
        <f t="shared" si="197"/>
        <v/>
      </c>
      <c r="L1050" s="17" t="str">
        <f t="shared" si="197"/>
        <v/>
      </c>
      <c r="M1050" s="17" t="str">
        <f t="shared" si="197"/>
        <v/>
      </c>
      <c r="N1050" s="17" t="str">
        <f t="shared" si="197"/>
        <v/>
      </c>
      <c r="O1050" s="17" t="str">
        <f t="shared" si="197"/>
        <v/>
      </c>
      <c r="P1050" s="17" t="str">
        <f t="shared" si="197"/>
        <v/>
      </c>
      <c r="Q1050" s="17" t="str">
        <f t="shared" si="197"/>
        <v/>
      </c>
      <c r="R1050" s="17" t="str">
        <f t="shared" si="197"/>
        <v/>
      </c>
      <c r="S1050" s="17" t="str">
        <f t="shared" si="197"/>
        <v/>
      </c>
      <c r="T1050" s="17" t="str">
        <f t="shared" si="197"/>
        <v/>
      </c>
      <c r="U1050" s="17" t="str">
        <f t="shared" si="197"/>
        <v/>
      </c>
      <c r="V1050" s="17" t="str">
        <f t="shared" si="197"/>
        <v/>
      </c>
      <c r="W1050" s="17" t="str">
        <f t="shared" si="197"/>
        <v/>
      </c>
      <c r="X1050" s="17" t="str">
        <f t="shared" si="196"/>
        <v/>
      </c>
      <c r="Y1050" s="17" t="str">
        <f t="shared" si="196"/>
        <v/>
      </c>
      <c r="Z1050" s="17" t="str">
        <f t="shared" si="196"/>
        <v/>
      </c>
      <c r="AA1050" s="17" t="str">
        <f t="shared" si="196"/>
        <v/>
      </c>
      <c r="AB1050" s="17" t="str">
        <f t="shared" si="196"/>
        <v/>
      </c>
      <c r="AC1050" s="17" t="str">
        <f t="shared" si="196"/>
        <v/>
      </c>
      <c r="AD1050" s="17" t="str">
        <f t="shared" si="196"/>
        <v/>
      </c>
      <c r="AE1050" s="17" t="str">
        <f t="shared" si="196"/>
        <v/>
      </c>
      <c r="AF1050" s="17" t="str">
        <f t="shared" si="196"/>
        <v/>
      </c>
      <c r="AG1050" s="17" t="str">
        <f t="shared" si="196"/>
        <v/>
      </c>
      <c r="AH1050" s="17" t="str">
        <f t="shared" si="196"/>
        <v/>
      </c>
      <c r="AI1050" s="17" t="str">
        <f t="shared" si="196"/>
        <v/>
      </c>
      <c r="AJ1050" s="17" t="str">
        <f t="shared" si="195"/>
        <v/>
      </c>
      <c r="AK1050" s="17" t="str">
        <f t="shared" si="195"/>
        <v/>
      </c>
    </row>
    <row r="1051" spans="1:37" hidden="1" x14ac:dyDescent="0.2">
      <c r="A1051" s="70" t="str">
        <f t="shared" si="192"/>
        <v/>
      </c>
      <c r="B1051" s="228" t="str">
        <f>LEFT(TABLA!BC1051,1)</f>
        <v>4</v>
      </c>
      <c r="C1051" s="17" t="str">
        <f>TABLA!C1051</f>
        <v>Humanidades</v>
      </c>
      <c r="D1051" s="17" t="str">
        <f>TABLA!F1051</f>
        <v>F. Geografía e Historia</v>
      </c>
      <c r="E1051" s="148">
        <f>TABLA!BD1051</f>
        <v>0</v>
      </c>
      <c r="F1051" s="148">
        <f>TABLA!BE1051</f>
        <v>0</v>
      </c>
      <c r="G1051" s="70" t="str">
        <f t="shared" si="193"/>
        <v>0</v>
      </c>
      <c r="H1051" s="17" t="str">
        <f t="shared" si="197"/>
        <v/>
      </c>
      <c r="I1051" s="17" t="str">
        <f t="shared" si="197"/>
        <v/>
      </c>
      <c r="J1051" s="17" t="str">
        <f t="shared" si="197"/>
        <v/>
      </c>
      <c r="K1051" s="17" t="str">
        <f t="shared" si="197"/>
        <v/>
      </c>
      <c r="L1051" s="17" t="str">
        <f t="shared" si="197"/>
        <v/>
      </c>
      <c r="M1051" s="17" t="str">
        <f t="shared" si="197"/>
        <v/>
      </c>
      <c r="N1051" s="17" t="str">
        <f t="shared" si="197"/>
        <v/>
      </c>
      <c r="O1051" s="17" t="str">
        <f t="shared" si="197"/>
        <v/>
      </c>
      <c r="P1051" s="17" t="str">
        <f t="shared" si="197"/>
        <v/>
      </c>
      <c r="Q1051" s="17" t="str">
        <f t="shared" si="197"/>
        <v/>
      </c>
      <c r="R1051" s="17" t="str">
        <f t="shared" si="197"/>
        <v/>
      </c>
      <c r="S1051" s="17" t="str">
        <f t="shared" si="197"/>
        <v/>
      </c>
      <c r="T1051" s="17" t="str">
        <f t="shared" si="197"/>
        <v/>
      </c>
      <c r="U1051" s="17" t="str">
        <f t="shared" si="197"/>
        <v/>
      </c>
      <c r="V1051" s="17" t="str">
        <f t="shared" si="197"/>
        <v/>
      </c>
      <c r="W1051" s="17" t="str">
        <f t="shared" si="197"/>
        <v/>
      </c>
      <c r="X1051" s="17" t="str">
        <f t="shared" si="196"/>
        <v/>
      </c>
      <c r="Y1051" s="17" t="str">
        <f t="shared" si="196"/>
        <v/>
      </c>
      <c r="Z1051" s="17" t="str">
        <f t="shared" si="196"/>
        <v/>
      </c>
      <c r="AA1051" s="17" t="str">
        <f t="shared" si="196"/>
        <v/>
      </c>
      <c r="AB1051" s="17" t="str">
        <f t="shared" si="196"/>
        <v/>
      </c>
      <c r="AC1051" s="17" t="str">
        <f t="shared" si="196"/>
        <v/>
      </c>
      <c r="AD1051" s="17" t="str">
        <f t="shared" si="196"/>
        <v/>
      </c>
      <c r="AE1051" s="17" t="str">
        <f t="shared" si="196"/>
        <v/>
      </c>
      <c r="AF1051" s="17" t="str">
        <f t="shared" si="196"/>
        <v/>
      </c>
      <c r="AG1051" s="17" t="str">
        <f t="shared" si="196"/>
        <v/>
      </c>
      <c r="AH1051" s="17" t="str">
        <f t="shared" si="196"/>
        <v/>
      </c>
      <c r="AI1051" s="17" t="str">
        <f t="shared" si="196"/>
        <v/>
      </c>
      <c r="AJ1051" s="17" t="str">
        <f t="shared" si="195"/>
        <v/>
      </c>
      <c r="AK1051" s="17" t="str">
        <f t="shared" si="195"/>
        <v/>
      </c>
    </row>
    <row r="1052" spans="1:37" hidden="1" x14ac:dyDescent="0.2">
      <c r="A1052" s="70" t="str">
        <f t="shared" si="192"/>
        <v/>
      </c>
      <c r="B1052" s="228" t="str">
        <f>LEFT(TABLA!BC1052,1)</f>
        <v>4</v>
      </c>
      <c r="C1052" s="17" t="str">
        <f>TABLA!C1052</f>
        <v>Ciencias Experimentales</v>
      </c>
      <c r="D1052" s="17" t="str">
        <f>TABLA!F1052</f>
        <v>F. Ciencias Químicas</v>
      </c>
      <c r="E1052" s="148">
        <f>TABLA!BD1052</f>
        <v>0</v>
      </c>
      <c r="F1052" s="148">
        <f>TABLA!BE1052</f>
        <v>0</v>
      </c>
      <c r="G1052" s="70" t="str">
        <f t="shared" si="193"/>
        <v>0</v>
      </c>
      <c r="H1052" s="17" t="str">
        <f t="shared" si="197"/>
        <v/>
      </c>
      <c r="I1052" s="17" t="str">
        <f t="shared" si="197"/>
        <v/>
      </c>
      <c r="J1052" s="17" t="str">
        <f t="shared" si="197"/>
        <v/>
      </c>
      <c r="K1052" s="17" t="str">
        <f t="shared" si="197"/>
        <v/>
      </c>
      <c r="L1052" s="17" t="str">
        <f t="shared" si="197"/>
        <v/>
      </c>
      <c r="M1052" s="17" t="str">
        <f t="shared" si="197"/>
        <v/>
      </c>
      <c r="N1052" s="17" t="str">
        <f t="shared" si="197"/>
        <v/>
      </c>
      <c r="O1052" s="17" t="str">
        <f t="shared" si="197"/>
        <v/>
      </c>
      <c r="P1052" s="17" t="str">
        <f t="shared" si="197"/>
        <v/>
      </c>
      <c r="Q1052" s="17" t="str">
        <f t="shared" si="197"/>
        <v/>
      </c>
      <c r="R1052" s="17" t="str">
        <f t="shared" si="197"/>
        <v/>
      </c>
      <c r="S1052" s="17" t="str">
        <f t="shared" si="197"/>
        <v/>
      </c>
      <c r="T1052" s="17" t="str">
        <f t="shared" si="197"/>
        <v/>
      </c>
      <c r="U1052" s="17" t="str">
        <f t="shared" si="197"/>
        <v/>
      </c>
      <c r="V1052" s="17" t="str">
        <f t="shared" si="197"/>
        <v/>
      </c>
      <c r="W1052" s="17" t="str">
        <f t="shared" si="197"/>
        <v/>
      </c>
      <c r="X1052" s="17" t="str">
        <f t="shared" si="196"/>
        <v/>
      </c>
      <c r="Y1052" s="17" t="str">
        <f t="shared" si="196"/>
        <v/>
      </c>
      <c r="Z1052" s="17" t="str">
        <f t="shared" si="196"/>
        <v/>
      </c>
      <c r="AA1052" s="17" t="str">
        <f t="shared" si="196"/>
        <v/>
      </c>
      <c r="AB1052" s="17" t="str">
        <f t="shared" si="196"/>
        <v/>
      </c>
      <c r="AC1052" s="17" t="str">
        <f t="shared" si="196"/>
        <v/>
      </c>
      <c r="AD1052" s="17" t="str">
        <f t="shared" si="196"/>
        <v/>
      </c>
      <c r="AE1052" s="17" t="str">
        <f t="shared" si="196"/>
        <v/>
      </c>
      <c r="AF1052" s="17" t="str">
        <f t="shared" si="196"/>
        <v/>
      </c>
      <c r="AG1052" s="17" t="str">
        <f t="shared" si="196"/>
        <v/>
      </c>
      <c r="AH1052" s="17" t="str">
        <f t="shared" si="196"/>
        <v/>
      </c>
      <c r="AI1052" s="17" t="str">
        <f t="shared" si="196"/>
        <v/>
      </c>
      <c r="AJ1052" s="17" t="str">
        <f t="shared" si="195"/>
        <v/>
      </c>
      <c r="AK1052" s="17" t="str">
        <f t="shared" si="195"/>
        <v/>
      </c>
    </row>
    <row r="1053" spans="1:37" hidden="1" x14ac:dyDescent="0.2">
      <c r="A1053" s="70" t="str">
        <f t="shared" si="192"/>
        <v/>
      </c>
      <c r="B1053" s="228" t="str">
        <f>LEFT(TABLA!BC1053,1)</f>
        <v/>
      </c>
      <c r="C1053" s="17" t="str">
        <f>TABLA!C1053</f>
        <v>Ciencias Experimentales</v>
      </c>
      <c r="D1053" s="17" t="str">
        <f>TABLA!F1053</f>
        <v>F. Estudios Estadísticos</v>
      </c>
      <c r="E1053" s="148">
        <f>TABLA!BD1053</f>
        <v>0</v>
      </c>
      <c r="F1053" s="148">
        <f>TABLA!BE1053</f>
        <v>0</v>
      </c>
      <c r="G1053" s="70" t="str">
        <f t="shared" si="193"/>
        <v>0</v>
      </c>
      <c r="H1053" s="17" t="str">
        <f t="shared" si="197"/>
        <v/>
      </c>
      <c r="I1053" s="17" t="str">
        <f t="shared" si="197"/>
        <v/>
      </c>
      <c r="J1053" s="17" t="str">
        <f t="shared" si="197"/>
        <v/>
      </c>
      <c r="K1053" s="17" t="str">
        <f t="shared" si="197"/>
        <v/>
      </c>
      <c r="L1053" s="17" t="str">
        <f t="shared" si="197"/>
        <v/>
      </c>
      <c r="M1053" s="17" t="str">
        <f t="shared" si="197"/>
        <v/>
      </c>
      <c r="N1053" s="17" t="str">
        <f t="shared" si="197"/>
        <v/>
      </c>
      <c r="O1053" s="17" t="str">
        <f t="shared" si="197"/>
        <v/>
      </c>
      <c r="P1053" s="17" t="str">
        <f t="shared" si="197"/>
        <v/>
      </c>
      <c r="Q1053" s="17" t="str">
        <f t="shared" si="197"/>
        <v/>
      </c>
      <c r="R1053" s="17" t="str">
        <f t="shared" si="197"/>
        <v/>
      </c>
      <c r="S1053" s="17" t="str">
        <f t="shared" si="197"/>
        <v/>
      </c>
      <c r="T1053" s="17" t="str">
        <f t="shared" si="197"/>
        <v/>
      </c>
      <c r="U1053" s="17" t="str">
        <f t="shared" si="197"/>
        <v/>
      </c>
      <c r="V1053" s="17" t="str">
        <f t="shared" si="197"/>
        <v/>
      </c>
      <c r="W1053" s="17" t="str">
        <f t="shared" si="197"/>
        <v/>
      </c>
      <c r="X1053" s="17" t="str">
        <f t="shared" si="196"/>
        <v/>
      </c>
      <c r="Y1053" s="17" t="str">
        <f t="shared" si="196"/>
        <v/>
      </c>
      <c r="Z1053" s="17" t="str">
        <f t="shared" si="196"/>
        <v/>
      </c>
      <c r="AA1053" s="17" t="str">
        <f t="shared" si="196"/>
        <v/>
      </c>
      <c r="AB1053" s="17" t="str">
        <f t="shared" si="196"/>
        <v/>
      </c>
      <c r="AC1053" s="17" t="str">
        <f t="shared" si="196"/>
        <v/>
      </c>
      <c r="AD1053" s="17" t="str">
        <f t="shared" si="196"/>
        <v/>
      </c>
      <c r="AE1053" s="17" t="str">
        <f t="shared" si="196"/>
        <v/>
      </c>
      <c r="AF1053" s="17" t="str">
        <f t="shared" si="196"/>
        <v/>
      </c>
      <c r="AG1053" s="17" t="str">
        <f t="shared" si="196"/>
        <v/>
      </c>
      <c r="AH1053" s="17" t="str">
        <f t="shared" si="196"/>
        <v/>
      </c>
      <c r="AI1053" s="17" t="str">
        <f t="shared" si="196"/>
        <v/>
      </c>
      <c r="AJ1053" s="17" t="str">
        <f t="shared" si="195"/>
        <v/>
      </c>
      <c r="AK1053" s="17" t="str">
        <f t="shared" si="195"/>
        <v/>
      </c>
    </row>
    <row r="1054" spans="1:37" hidden="1" x14ac:dyDescent="0.2">
      <c r="A1054" s="70" t="str">
        <f t="shared" si="192"/>
        <v/>
      </c>
      <c r="B1054" s="228" t="str">
        <f>LEFT(TABLA!BC1054,1)</f>
        <v>5</v>
      </c>
      <c r="C1054" s="17" t="str">
        <f>TABLA!C1054</f>
        <v>Humanidades</v>
      </c>
      <c r="D1054" s="17" t="str">
        <f>TABLA!F1054</f>
        <v>F. Filología</v>
      </c>
      <c r="E1054" s="148">
        <f>TABLA!BD1054</f>
        <v>0</v>
      </c>
      <c r="F1054" s="148">
        <f>TABLA!BE1054</f>
        <v>0</v>
      </c>
      <c r="G1054" s="70" t="str">
        <f t="shared" si="193"/>
        <v>0</v>
      </c>
      <c r="H1054" s="17" t="str">
        <f t="shared" si="197"/>
        <v/>
      </c>
      <c r="I1054" s="17" t="str">
        <f t="shared" si="197"/>
        <v/>
      </c>
      <c r="J1054" s="17" t="str">
        <f t="shared" si="197"/>
        <v/>
      </c>
      <c r="K1054" s="17" t="str">
        <f t="shared" si="197"/>
        <v/>
      </c>
      <c r="L1054" s="17" t="str">
        <f t="shared" si="197"/>
        <v/>
      </c>
      <c r="M1054" s="17" t="str">
        <f t="shared" si="197"/>
        <v/>
      </c>
      <c r="N1054" s="17" t="str">
        <f t="shared" si="197"/>
        <v/>
      </c>
      <c r="O1054" s="17" t="str">
        <f t="shared" si="197"/>
        <v/>
      </c>
      <c r="P1054" s="17" t="str">
        <f t="shared" si="197"/>
        <v/>
      </c>
      <c r="Q1054" s="17" t="str">
        <f t="shared" si="197"/>
        <v/>
      </c>
      <c r="R1054" s="17" t="str">
        <f t="shared" si="197"/>
        <v/>
      </c>
      <c r="S1054" s="17" t="str">
        <f t="shared" si="197"/>
        <v/>
      </c>
      <c r="T1054" s="17" t="str">
        <f t="shared" si="197"/>
        <v/>
      </c>
      <c r="U1054" s="17" t="str">
        <f t="shared" si="197"/>
        <v/>
      </c>
      <c r="V1054" s="17" t="str">
        <f t="shared" si="197"/>
        <v/>
      </c>
      <c r="W1054" s="17" t="str">
        <f t="shared" si="197"/>
        <v/>
      </c>
      <c r="X1054" s="17" t="str">
        <f t="shared" si="196"/>
        <v/>
      </c>
      <c r="Y1054" s="17" t="str">
        <f t="shared" si="196"/>
        <v/>
      </c>
      <c r="Z1054" s="17" t="str">
        <f t="shared" si="196"/>
        <v/>
      </c>
      <c r="AA1054" s="17" t="str">
        <f t="shared" si="196"/>
        <v/>
      </c>
      <c r="AB1054" s="17" t="str">
        <f t="shared" si="196"/>
        <v/>
      </c>
      <c r="AC1054" s="17" t="str">
        <f t="shared" si="196"/>
        <v/>
      </c>
      <c r="AD1054" s="17" t="str">
        <f t="shared" si="196"/>
        <v/>
      </c>
      <c r="AE1054" s="17" t="str">
        <f t="shared" si="196"/>
        <v/>
      </c>
      <c r="AF1054" s="17" t="str">
        <f t="shared" si="196"/>
        <v/>
      </c>
      <c r="AG1054" s="17" t="str">
        <f t="shared" si="196"/>
        <v/>
      </c>
      <c r="AH1054" s="17" t="str">
        <f t="shared" si="196"/>
        <v/>
      </c>
      <c r="AI1054" s="17" t="str">
        <f t="shared" si="196"/>
        <v/>
      </c>
      <c r="AJ1054" s="17" t="str">
        <f t="shared" si="195"/>
        <v/>
      </c>
      <c r="AK1054" s="17" t="str">
        <f t="shared" si="195"/>
        <v/>
      </c>
    </row>
    <row r="1055" spans="1:37" hidden="1" x14ac:dyDescent="0.2">
      <c r="A1055" s="70" t="str">
        <f t="shared" si="192"/>
        <v/>
      </c>
      <c r="B1055" s="228" t="str">
        <f>LEFT(TABLA!BC1055,1)</f>
        <v>5</v>
      </c>
      <c r="C1055" s="17" t="str">
        <f>TABLA!C1055</f>
        <v>Humanidades</v>
      </c>
      <c r="D1055" s="17" t="str">
        <f>TABLA!F1055</f>
        <v>F. Filología</v>
      </c>
      <c r="E1055" s="148">
        <f>TABLA!BD1055</f>
        <v>0</v>
      </c>
      <c r="F1055" s="148">
        <f>TABLA!BE1055</f>
        <v>0</v>
      </c>
      <c r="G1055" s="70" t="str">
        <f t="shared" si="193"/>
        <v>0</v>
      </c>
      <c r="H1055" s="17" t="str">
        <f t="shared" si="197"/>
        <v/>
      </c>
      <c r="I1055" s="17" t="str">
        <f t="shared" si="197"/>
        <v/>
      </c>
      <c r="J1055" s="17" t="str">
        <f t="shared" si="197"/>
        <v/>
      </c>
      <c r="K1055" s="17" t="str">
        <f t="shared" si="197"/>
        <v/>
      </c>
      <c r="L1055" s="17" t="str">
        <f t="shared" si="197"/>
        <v/>
      </c>
      <c r="M1055" s="17" t="str">
        <f t="shared" si="197"/>
        <v/>
      </c>
      <c r="N1055" s="17" t="str">
        <f t="shared" si="197"/>
        <v/>
      </c>
      <c r="O1055" s="17" t="str">
        <f t="shared" si="197"/>
        <v/>
      </c>
      <c r="P1055" s="17" t="str">
        <f t="shared" si="197"/>
        <v/>
      </c>
      <c r="Q1055" s="17" t="str">
        <f t="shared" si="197"/>
        <v/>
      </c>
      <c r="R1055" s="17" t="str">
        <f t="shared" si="197"/>
        <v/>
      </c>
      <c r="S1055" s="17" t="str">
        <f t="shared" si="197"/>
        <v/>
      </c>
      <c r="T1055" s="17" t="str">
        <f t="shared" si="197"/>
        <v/>
      </c>
      <c r="U1055" s="17" t="str">
        <f t="shared" si="197"/>
        <v/>
      </c>
      <c r="V1055" s="17" t="str">
        <f t="shared" si="197"/>
        <v/>
      </c>
      <c r="W1055" s="17" t="str">
        <f t="shared" si="197"/>
        <v/>
      </c>
      <c r="X1055" s="17" t="str">
        <f t="shared" si="196"/>
        <v/>
      </c>
      <c r="Y1055" s="17" t="str">
        <f t="shared" si="196"/>
        <v/>
      </c>
      <c r="Z1055" s="17" t="str">
        <f t="shared" si="196"/>
        <v/>
      </c>
      <c r="AA1055" s="17" t="str">
        <f t="shared" si="196"/>
        <v/>
      </c>
      <c r="AB1055" s="17" t="str">
        <f t="shared" si="196"/>
        <v/>
      </c>
      <c r="AC1055" s="17" t="str">
        <f t="shared" si="196"/>
        <v/>
      </c>
      <c r="AD1055" s="17" t="str">
        <f t="shared" si="196"/>
        <v/>
      </c>
      <c r="AE1055" s="17" t="str">
        <f t="shared" si="196"/>
        <v/>
      </c>
      <c r="AF1055" s="17" t="str">
        <f t="shared" si="196"/>
        <v/>
      </c>
      <c r="AG1055" s="17" t="str">
        <f t="shared" si="196"/>
        <v/>
      </c>
      <c r="AH1055" s="17" t="str">
        <f t="shared" si="196"/>
        <v/>
      </c>
      <c r="AI1055" s="17" t="str">
        <f t="shared" si="196"/>
        <v/>
      </c>
      <c r="AJ1055" s="17" t="str">
        <f t="shared" si="195"/>
        <v/>
      </c>
      <c r="AK1055" s="17" t="str">
        <f t="shared" si="195"/>
        <v/>
      </c>
    </row>
    <row r="1056" spans="1:37" hidden="1" x14ac:dyDescent="0.2">
      <c r="A1056" s="70" t="str">
        <f t="shared" si="192"/>
        <v/>
      </c>
      <c r="B1056" s="228" t="str">
        <f>LEFT(TABLA!BC1056,1)</f>
        <v>5</v>
      </c>
      <c r="C1056" s="17" t="str">
        <f>TABLA!C1056</f>
        <v>Ciencias de la Salud</v>
      </c>
      <c r="D1056" s="17" t="str">
        <f>TABLA!F1056</f>
        <v>F. Enfermería, Fisioterapia y Podología</v>
      </c>
      <c r="E1056" s="148">
        <f>TABLA!BD1056</f>
        <v>0</v>
      </c>
      <c r="F1056" s="148">
        <f>TABLA!BE1056</f>
        <v>0</v>
      </c>
      <c r="G1056" s="70" t="str">
        <f t="shared" si="193"/>
        <v>0</v>
      </c>
      <c r="H1056" s="17" t="str">
        <f t="shared" si="197"/>
        <v/>
      </c>
      <c r="I1056" s="17" t="str">
        <f t="shared" si="197"/>
        <v/>
      </c>
      <c r="J1056" s="17" t="str">
        <f t="shared" si="197"/>
        <v/>
      </c>
      <c r="K1056" s="17" t="str">
        <f t="shared" si="197"/>
        <v/>
      </c>
      <c r="L1056" s="17" t="str">
        <f t="shared" si="197"/>
        <v/>
      </c>
      <c r="M1056" s="17" t="str">
        <f t="shared" si="197"/>
        <v/>
      </c>
      <c r="N1056" s="17" t="str">
        <f t="shared" si="197"/>
        <v/>
      </c>
      <c r="O1056" s="17" t="str">
        <f t="shared" si="197"/>
        <v/>
      </c>
      <c r="P1056" s="17" t="str">
        <f t="shared" si="197"/>
        <v/>
      </c>
      <c r="Q1056" s="17" t="str">
        <f t="shared" si="197"/>
        <v/>
      </c>
      <c r="R1056" s="17" t="str">
        <f t="shared" si="197"/>
        <v/>
      </c>
      <c r="S1056" s="17" t="str">
        <f t="shared" si="197"/>
        <v/>
      </c>
      <c r="T1056" s="17" t="str">
        <f t="shared" si="197"/>
        <v/>
      </c>
      <c r="U1056" s="17" t="str">
        <f t="shared" si="197"/>
        <v/>
      </c>
      <c r="V1056" s="17" t="str">
        <f t="shared" si="197"/>
        <v/>
      </c>
      <c r="W1056" s="17" t="str">
        <f t="shared" si="197"/>
        <v/>
      </c>
      <c r="X1056" s="17" t="str">
        <f t="shared" si="196"/>
        <v/>
      </c>
      <c r="Y1056" s="17" t="str">
        <f t="shared" si="196"/>
        <v/>
      </c>
      <c r="Z1056" s="17" t="str">
        <f t="shared" si="196"/>
        <v/>
      </c>
      <c r="AA1056" s="17" t="str">
        <f t="shared" si="196"/>
        <v/>
      </c>
      <c r="AB1056" s="17" t="str">
        <f t="shared" si="196"/>
        <v/>
      </c>
      <c r="AC1056" s="17" t="str">
        <f t="shared" si="196"/>
        <v/>
      </c>
      <c r="AD1056" s="17" t="str">
        <f t="shared" si="196"/>
        <v/>
      </c>
      <c r="AE1056" s="17" t="str">
        <f t="shared" si="196"/>
        <v/>
      </c>
      <c r="AF1056" s="17" t="str">
        <f t="shared" si="196"/>
        <v/>
      </c>
      <c r="AG1056" s="17" t="str">
        <f t="shared" si="196"/>
        <v/>
      </c>
      <c r="AH1056" s="17" t="str">
        <f t="shared" si="196"/>
        <v/>
      </c>
      <c r="AI1056" s="17" t="str">
        <f t="shared" si="196"/>
        <v/>
      </c>
      <c r="AJ1056" s="17" t="str">
        <f t="shared" si="195"/>
        <v/>
      </c>
      <c r="AK1056" s="17" t="str">
        <f t="shared" si="195"/>
        <v/>
      </c>
    </row>
    <row r="1057" spans="1:37" hidden="1" x14ac:dyDescent="0.2">
      <c r="A1057" s="70" t="str">
        <f t="shared" si="192"/>
        <v/>
      </c>
      <c r="B1057" s="228" t="str">
        <f>LEFT(TABLA!BC1057,1)</f>
        <v>5</v>
      </c>
      <c r="C1057" s="17" t="str">
        <f>TABLA!C1057</f>
        <v>Ciencias Experimentales</v>
      </c>
      <c r="D1057" s="17" t="str">
        <f>TABLA!F1057</f>
        <v>F. Ciencias Químicas</v>
      </c>
      <c r="E1057" s="148">
        <f>TABLA!BD1057</f>
        <v>0</v>
      </c>
      <c r="F1057" s="148">
        <f>TABLA!BE1057</f>
        <v>0</v>
      </c>
      <c r="G1057" s="70" t="str">
        <f t="shared" si="193"/>
        <v>0</v>
      </c>
      <c r="H1057" s="17" t="str">
        <f t="shared" si="197"/>
        <v/>
      </c>
      <c r="I1057" s="17" t="str">
        <f t="shared" si="197"/>
        <v/>
      </c>
      <c r="J1057" s="17" t="str">
        <f t="shared" si="197"/>
        <v/>
      </c>
      <c r="K1057" s="17" t="str">
        <f t="shared" si="197"/>
        <v/>
      </c>
      <c r="L1057" s="17" t="str">
        <f t="shared" si="197"/>
        <v/>
      </c>
      <c r="M1057" s="17" t="str">
        <f t="shared" si="197"/>
        <v/>
      </c>
      <c r="N1057" s="17" t="str">
        <f t="shared" si="197"/>
        <v/>
      </c>
      <c r="O1057" s="17" t="str">
        <f t="shared" si="197"/>
        <v/>
      </c>
      <c r="P1057" s="17" t="str">
        <f t="shared" si="197"/>
        <v/>
      </c>
      <c r="Q1057" s="17" t="str">
        <f t="shared" si="197"/>
        <v/>
      </c>
      <c r="R1057" s="17" t="str">
        <f t="shared" si="197"/>
        <v/>
      </c>
      <c r="S1057" s="17" t="str">
        <f t="shared" si="197"/>
        <v/>
      </c>
      <c r="T1057" s="17" t="str">
        <f t="shared" si="197"/>
        <v/>
      </c>
      <c r="U1057" s="17" t="str">
        <f t="shared" si="197"/>
        <v/>
      </c>
      <c r="V1057" s="17" t="str">
        <f t="shared" si="197"/>
        <v/>
      </c>
      <c r="W1057" s="17" t="str">
        <f t="shared" si="197"/>
        <v/>
      </c>
      <c r="X1057" s="17" t="str">
        <f t="shared" si="196"/>
        <v/>
      </c>
      <c r="Y1057" s="17" t="str">
        <f t="shared" si="196"/>
        <v/>
      </c>
      <c r="Z1057" s="17" t="str">
        <f t="shared" si="196"/>
        <v/>
      </c>
      <c r="AA1057" s="17" t="str">
        <f t="shared" si="196"/>
        <v/>
      </c>
      <c r="AB1057" s="17" t="str">
        <f t="shared" si="196"/>
        <v/>
      </c>
      <c r="AC1057" s="17" t="str">
        <f t="shared" si="196"/>
        <v/>
      </c>
      <c r="AD1057" s="17" t="str">
        <f t="shared" si="196"/>
        <v/>
      </c>
      <c r="AE1057" s="17" t="str">
        <f t="shared" si="196"/>
        <v/>
      </c>
      <c r="AF1057" s="17" t="str">
        <f t="shared" si="196"/>
        <v/>
      </c>
      <c r="AG1057" s="17" t="str">
        <f t="shared" si="196"/>
        <v/>
      </c>
      <c r="AH1057" s="17" t="str">
        <f t="shared" si="196"/>
        <v/>
      </c>
      <c r="AI1057" s="17" t="str">
        <f t="shared" si="196"/>
        <v/>
      </c>
      <c r="AJ1057" s="17" t="str">
        <f t="shared" si="195"/>
        <v/>
      </c>
      <c r="AK1057" s="17" t="str">
        <f t="shared" si="195"/>
        <v/>
      </c>
    </row>
    <row r="1058" spans="1:37" x14ac:dyDescent="0.2">
      <c r="A1058" s="70" t="str">
        <f t="shared" si="192"/>
        <v/>
      </c>
      <c r="B1058" s="228" t="str">
        <f>LEFT(TABLA!BC1058,1)</f>
        <v>5</v>
      </c>
      <c r="C1058" s="264" t="str">
        <f>TABLA!C1058</f>
        <v>Ciencias Experimentales</v>
      </c>
      <c r="D1058" s="264" t="str">
        <f>TABLA!F1058</f>
        <v>F. Ciencias Físicas</v>
      </c>
      <c r="E1058" s="148">
        <f>TABLA!BD1058</f>
        <v>0</v>
      </c>
      <c r="F1058" s="148" t="str">
        <f>TABLA!BE1058</f>
        <v>oscartab@ucm.es</v>
      </c>
      <c r="G1058" s="70" t="str">
        <f t="shared" si="193"/>
        <v>0</v>
      </c>
      <c r="H1058" s="17" t="str">
        <f t="shared" si="197"/>
        <v/>
      </c>
      <c r="I1058" s="17" t="str">
        <f t="shared" si="197"/>
        <v/>
      </c>
      <c r="J1058" s="17" t="str">
        <f t="shared" si="197"/>
        <v/>
      </c>
      <c r="K1058" s="17" t="str">
        <f t="shared" si="197"/>
        <v/>
      </c>
      <c r="L1058" s="17" t="str">
        <f t="shared" si="197"/>
        <v/>
      </c>
      <c r="M1058" s="17" t="str">
        <f t="shared" si="197"/>
        <v/>
      </c>
      <c r="N1058" s="17" t="str">
        <f t="shared" si="197"/>
        <v/>
      </c>
      <c r="O1058" s="17" t="str">
        <f t="shared" si="197"/>
        <v/>
      </c>
      <c r="P1058" s="17" t="str">
        <f t="shared" si="197"/>
        <v/>
      </c>
      <c r="Q1058" s="17" t="str">
        <f t="shared" si="197"/>
        <v/>
      </c>
      <c r="R1058" s="17" t="str">
        <f t="shared" si="197"/>
        <v/>
      </c>
      <c r="S1058" s="17" t="str">
        <f t="shared" si="197"/>
        <v/>
      </c>
      <c r="T1058" s="17" t="str">
        <f t="shared" si="197"/>
        <v/>
      </c>
      <c r="U1058" s="17" t="str">
        <f t="shared" si="197"/>
        <v/>
      </c>
      <c r="V1058" s="17" t="str">
        <f t="shared" si="197"/>
        <v/>
      </c>
      <c r="W1058" s="17" t="str">
        <f t="shared" si="197"/>
        <v/>
      </c>
      <c r="X1058" s="17" t="str">
        <f t="shared" si="196"/>
        <v/>
      </c>
      <c r="Y1058" s="17" t="str">
        <f t="shared" si="196"/>
        <v/>
      </c>
      <c r="Z1058" s="17" t="str">
        <f t="shared" si="196"/>
        <v/>
      </c>
      <c r="AA1058" s="17" t="str">
        <f t="shared" si="196"/>
        <v/>
      </c>
      <c r="AB1058" s="17" t="str">
        <f t="shared" si="196"/>
        <v/>
      </c>
      <c r="AC1058" s="17" t="str">
        <f t="shared" si="196"/>
        <v/>
      </c>
      <c r="AD1058" s="17" t="str">
        <f t="shared" si="196"/>
        <v/>
      </c>
      <c r="AE1058" s="17" t="str">
        <f t="shared" si="196"/>
        <v/>
      </c>
      <c r="AF1058" s="17" t="str">
        <f t="shared" si="196"/>
        <v/>
      </c>
      <c r="AG1058" s="17" t="str">
        <f t="shared" si="196"/>
        <v/>
      </c>
      <c r="AH1058" s="17" t="str">
        <f t="shared" si="196"/>
        <v/>
      </c>
      <c r="AI1058" s="17" t="str">
        <f t="shared" si="196"/>
        <v/>
      </c>
      <c r="AJ1058" s="17" t="str">
        <f t="shared" si="195"/>
        <v/>
      </c>
      <c r="AK1058" s="17" t="str">
        <f t="shared" si="195"/>
        <v/>
      </c>
    </row>
    <row r="1059" spans="1:37" ht="103.25" hidden="1" x14ac:dyDescent="0.2">
      <c r="A1059" s="70" t="str">
        <f t="shared" si="192"/>
        <v xml:space="preserve">EXÁMENES; HORARIO; LIBROS; </v>
      </c>
      <c r="B1059" s="228" t="str">
        <f>LEFT(TABLA!BC1059,1)</f>
        <v>5</v>
      </c>
      <c r="C1059" s="17" t="str">
        <f>TABLA!C1059</f>
        <v>Ciencias Sociales</v>
      </c>
      <c r="D1059" s="17" t="str">
        <f>TABLA!F1059</f>
        <v>F. Derecho</v>
      </c>
      <c r="E1059" s="262" t="str">
        <f>TABLA!BD1059</f>
        <v>Los horarios podrían mejorarse. Entiendo que, aunque me parece demasiado pronto, la biblioteca cierre a las 21:00 de normal, pero lo que no entiendo es lo limitado que sigue siendo el horario extraordinario de exámenes. No solo comienza demasiado tarde con lo que se dificulta estudiar con tiempo, sino que el régimen de 24h a veces imposibilita consultar libros porque la sala está cerrada. Por favor, si vais a cambiar una sola cosa, que el horario de exámenes se adelante un poco más.</v>
      </c>
      <c r="F1059" s="148">
        <f>TABLA!BE1059</f>
        <v>0</v>
      </c>
      <c r="G1059" s="70" t="str">
        <f t="shared" si="193"/>
        <v>LOS HORARIOS PODRIAN MEJORARSE. ENTIENDO QUE, AUNQUE ME PARECE DEMASIADO PRONTO, LA BIBLIOTECA CIERRE A LAS 21:00 DE NORMAL, PERO LO QUE NO ENTIENDO ES LO LIMITADO QUE SIGUE SIENDO EL HORARIO EXTRAORDINARIO DE EXAMENES. NO SOLO COMIENZA DEMASIADO TARDE CON LO QUE SE DIFICULTA ESTUDIAR CON TIEMPO, SINO QUE EL REGIMEN DE 24H A VECES IMPOSIBILITA CONSULTAR LIBROS PORQUE LA SALA ESTA CERRADA. POR FAVOR, SI VAIS A CAMBIAR UNA SOLA COSA, QUE EL HORARIO DE EXAMENES SE ADELANTE UN POCO MAS.</v>
      </c>
      <c r="H1059" s="17" t="str">
        <f t="shared" si="197"/>
        <v/>
      </c>
      <c r="I1059" s="17" t="str">
        <f t="shared" si="197"/>
        <v/>
      </c>
      <c r="J1059" s="17" t="str">
        <f t="shared" si="197"/>
        <v/>
      </c>
      <c r="K1059" s="17" t="str">
        <f t="shared" si="197"/>
        <v/>
      </c>
      <c r="L1059" s="17" t="str">
        <f t="shared" si="197"/>
        <v/>
      </c>
      <c r="M1059" s="17" t="str">
        <f t="shared" si="197"/>
        <v/>
      </c>
      <c r="N1059" s="17" t="str">
        <f t="shared" si="197"/>
        <v/>
      </c>
      <c r="O1059" s="17" t="str">
        <f t="shared" si="197"/>
        <v/>
      </c>
      <c r="P1059" s="17" t="str">
        <f t="shared" si="197"/>
        <v/>
      </c>
      <c r="Q1059" s="17" t="str">
        <f t="shared" si="197"/>
        <v xml:space="preserve">EXÁMENES; </v>
      </c>
      <c r="R1059" s="17" t="str">
        <f t="shared" si="197"/>
        <v/>
      </c>
      <c r="S1059" s="17" t="str">
        <f t="shared" si="197"/>
        <v xml:space="preserve">HORARIO; </v>
      </c>
      <c r="T1059" s="17" t="str">
        <f t="shared" si="197"/>
        <v/>
      </c>
      <c r="U1059" s="17" t="str">
        <f t="shared" si="197"/>
        <v xml:space="preserve">LIBROS; </v>
      </c>
      <c r="V1059" s="17" t="str">
        <f t="shared" si="197"/>
        <v/>
      </c>
      <c r="W1059" s="17" t="str">
        <f t="shared" si="197"/>
        <v/>
      </c>
      <c r="X1059" s="17" t="str">
        <f t="shared" si="196"/>
        <v/>
      </c>
      <c r="Y1059" s="17" t="str">
        <f t="shared" si="196"/>
        <v/>
      </c>
      <c r="Z1059" s="17" t="str">
        <f t="shared" si="196"/>
        <v/>
      </c>
      <c r="AA1059" s="17" t="str">
        <f t="shared" si="196"/>
        <v/>
      </c>
      <c r="AB1059" s="17" t="str">
        <f t="shared" si="196"/>
        <v/>
      </c>
      <c r="AC1059" s="17" t="str">
        <f t="shared" si="196"/>
        <v/>
      </c>
      <c r="AD1059" s="17" t="str">
        <f t="shared" si="196"/>
        <v/>
      </c>
      <c r="AE1059" s="17" t="str">
        <f t="shared" si="196"/>
        <v/>
      </c>
      <c r="AF1059" s="17" t="str">
        <f t="shared" si="196"/>
        <v/>
      </c>
      <c r="AG1059" s="17" t="str">
        <f t="shared" si="196"/>
        <v/>
      </c>
      <c r="AH1059" s="17" t="str">
        <f t="shared" si="196"/>
        <v/>
      </c>
      <c r="AI1059" s="17" t="str">
        <f t="shared" si="196"/>
        <v/>
      </c>
      <c r="AJ1059" s="17" t="str">
        <f t="shared" si="195"/>
        <v/>
      </c>
      <c r="AK1059" s="17" t="str">
        <f t="shared" si="195"/>
        <v/>
      </c>
    </row>
    <row r="1060" spans="1:37" hidden="1" x14ac:dyDescent="0.2">
      <c r="A1060" s="70" t="str">
        <f t="shared" si="192"/>
        <v/>
      </c>
      <c r="B1060" s="228" t="str">
        <f>LEFT(TABLA!BC1060,1)</f>
        <v>5</v>
      </c>
      <c r="C1060" s="17" t="str">
        <f>TABLA!C1060</f>
        <v>Ciencias Sociales</v>
      </c>
      <c r="D1060" s="17" t="str">
        <f>TABLA!F1060</f>
        <v>F. Trabajo Social</v>
      </c>
      <c r="E1060" s="148">
        <f>TABLA!BD1060</f>
        <v>0</v>
      </c>
      <c r="F1060" s="148">
        <f>TABLA!BE1060</f>
        <v>0</v>
      </c>
      <c r="G1060" s="70" t="str">
        <f t="shared" si="193"/>
        <v>0</v>
      </c>
      <c r="H1060" s="17" t="str">
        <f t="shared" si="197"/>
        <v/>
      </c>
      <c r="I1060" s="17" t="str">
        <f t="shared" si="197"/>
        <v/>
      </c>
      <c r="J1060" s="17" t="str">
        <f t="shared" si="197"/>
        <v/>
      </c>
      <c r="K1060" s="17" t="str">
        <f t="shared" si="197"/>
        <v/>
      </c>
      <c r="L1060" s="17" t="str">
        <f t="shared" si="197"/>
        <v/>
      </c>
      <c r="M1060" s="17" t="str">
        <f t="shared" si="197"/>
        <v/>
      </c>
      <c r="N1060" s="17" t="str">
        <f t="shared" si="197"/>
        <v/>
      </c>
      <c r="O1060" s="17" t="str">
        <f t="shared" si="197"/>
        <v/>
      </c>
      <c r="P1060" s="17" t="str">
        <f t="shared" si="197"/>
        <v/>
      </c>
      <c r="Q1060" s="17" t="str">
        <f t="shared" si="197"/>
        <v/>
      </c>
      <c r="R1060" s="17" t="str">
        <f t="shared" si="197"/>
        <v/>
      </c>
      <c r="S1060" s="17" t="str">
        <f t="shared" si="197"/>
        <v/>
      </c>
      <c r="T1060" s="17" t="str">
        <f t="shared" si="197"/>
        <v/>
      </c>
      <c r="U1060" s="17" t="str">
        <f t="shared" si="197"/>
        <v/>
      </c>
      <c r="V1060" s="17" t="str">
        <f t="shared" si="197"/>
        <v/>
      </c>
      <c r="W1060" s="17" t="str">
        <f t="shared" si="197"/>
        <v/>
      </c>
      <c r="X1060" s="17" t="str">
        <f t="shared" si="196"/>
        <v/>
      </c>
      <c r="Y1060" s="17" t="str">
        <f t="shared" si="196"/>
        <v/>
      </c>
      <c r="Z1060" s="17" t="str">
        <f t="shared" si="196"/>
        <v/>
      </c>
      <c r="AA1060" s="17" t="str">
        <f t="shared" si="196"/>
        <v/>
      </c>
      <c r="AB1060" s="17" t="str">
        <f t="shared" si="196"/>
        <v/>
      </c>
      <c r="AC1060" s="17" t="str">
        <f t="shared" si="196"/>
        <v/>
      </c>
      <c r="AD1060" s="17" t="str">
        <f t="shared" si="196"/>
        <v/>
      </c>
      <c r="AE1060" s="17" t="str">
        <f t="shared" si="196"/>
        <v/>
      </c>
      <c r="AF1060" s="17" t="str">
        <f t="shared" si="196"/>
        <v/>
      </c>
      <c r="AG1060" s="17" t="str">
        <f t="shared" si="196"/>
        <v/>
      </c>
      <c r="AH1060" s="17" t="str">
        <f t="shared" si="196"/>
        <v/>
      </c>
      <c r="AI1060" s="17" t="str">
        <f t="shared" si="196"/>
        <v/>
      </c>
      <c r="AJ1060" s="17" t="str">
        <f t="shared" si="195"/>
        <v/>
      </c>
      <c r="AK1060" s="17" t="str">
        <f t="shared" si="195"/>
        <v/>
      </c>
    </row>
    <row r="1061" spans="1:37" ht="64.55" x14ac:dyDescent="0.2">
      <c r="A1061" s="70" t="str">
        <f t="shared" si="192"/>
        <v xml:space="preserve">ORDENADORES PORTATILES IMPRESORAS; PRESTAMO; </v>
      </c>
      <c r="B1061" s="228" t="str">
        <f>LEFT(TABLA!BC1061,1)</f>
        <v>5</v>
      </c>
      <c r="C1061" s="264" t="str">
        <f>TABLA!C1061</f>
        <v>Ciencias Sociales</v>
      </c>
      <c r="D1061" s="264" t="str">
        <f>TABLA!F1061</f>
        <v>F. Ciencias de la Información</v>
      </c>
      <c r="E1061" s="148" t="str">
        <f>TABLA!BD1061</f>
        <v>que cierre más tarde o que igual se hagan más salas en las que poder hablar, pero entiendo que en sí es una biblioteca y en verdad esa sala está bien, lo digo por si alguna vez me la encuentro llena, pero bueno tengo la biblioteca del silencio jajaj. Y muchas gracias por el préstamo de portátiles jiji.</v>
      </c>
      <c r="F1061" s="148">
        <f>TABLA!BE1061</f>
        <v>0</v>
      </c>
      <c r="G1061" s="70" t="str">
        <f t="shared" si="193"/>
        <v>QUE CIERRE MAS TARDE O QUE IGUAL SE HAGAN MAS SALAS EN LAS QUE PODER HABLAR, PERO ENTIENDO QUE EN SI ES UNA BIBLIOTECA Y EN VERDAD ESA SALA ESTA BIEN, LO DIGO POR SI ALGUNA VEZ ME LA ENCUENTRO LLENA, PERO BUENO TENGO LA BIBLIOTECA DEL SILENCIO JAJAJ. Y MUCHAS GRACIAS POR EL PRESTAMO DE PORTATILES JIJI.</v>
      </c>
      <c r="H1061" s="17" t="str">
        <f t="shared" si="197"/>
        <v/>
      </c>
      <c r="I1061" s="17" t="str">
        <f t="shared" si="197"/>
        <v/>
      </c>
      <c r="J1061" s="17" t="str">
        <f t="shared" si="197"/>
        <v/>
      </c>
      <c r="K1061" s="17" t="str">
        <f t="shared" si="197"/>
        <v/>
      </c>
      <c r="L1061" s="17" t="str">
        <f t="shared" si="197"/>
        <v/>
      </c>
      <c r="M1061" s="17" t="str">
        <f t="shared" si="197"/>
        <v/>
      </c>
      <c r="N1061" s="17" t="str">
        <f t="shared" si="197"/>
        <v/>
      </c>
      <c r="O1061" s="17" t="str">
        <f t="shared" si="197"/>
        <v/>
      </c>
      <c r="P1061" s="17" t="str">
        <f t="shared" si="197"/>
        <v/>
      </c>
      <c r="Q1061" s="17" t="str">
        <f t="shared" si="197"/>
        <v/>
      </c>
      <c r="R1061" s="17" t="str">
        <f t="shared" si="197"/>
        <v/>
      </c>
      <c r="S1061" s="17" t="str">
        <f t="shared" si="197"/>
        <v/>
      </c>
      <c r="T1061" s="17" t="str">
        <f t="shared" si="197"/>
        <v/>
      </c>
      <c r="U1061" s="17" t="str">
        <f t="shared" si="197"/>
        <v/>
      </c>
      <c r="V1061" s="17" t="str">
        <f t="shared" si="197"/>
        <v/>
      </c>
      <c r="W1061" s="17" t="str">
        <f t="shared" si="197"/>
        <v/>
      </c>
      <c r="X1061" s="17" t="str">
        <f t="shared" si="196"/>
        <v/>
      </c>
      <c r="Y1061" s="17" t="str">
        <f t="shared" si="196"/>
        <v/>
      </c>
      <c r="Z1061" s="17" t="str">
        <f t="shared" si="196"/>
        <v xml:space="preserve">ORDENADORES PORTATILES IMPRESORAS; </v>
      </c>
      <c r="AA1061" s="17" t="str">
        <f t="shared" si="196"/>
        <v/>
      </c>
      <c r="AB1061" s="17" t="str">
        <f t="shared" si="196"/>
        <v/>
      </c>
      <c r="AC1061" s="17" t="str">
        <f t="shared" si="196"/>
        <v xml:space="preserve">PRESTAMO; </v>
      </c>
      <c r="AD1061" s="17" t="str">
        <f t="shared" si="196"/>
        <v/>
      </c>
      <c r="AE1061" s="17" t="str">
        <f t="shared" si="196"/>
        <v/>
      </c>
      <c r="AF1061" s="17" t="str">
        <f t="shared" si="196"/>
        <v/>
      </c>
      <c r="AG1061" s="17" t="str">
        <f t="shared" si="196"/>
        <v/>
      </c>
      <c r="AH1061" s="17" t="str">
        <f t="shared" si="196"/>
        <v/>
      </c>
      <c r="AI1061" s="17" t="str">
        <f t="shared" si="196"/>
        <v/>
      </c>
      <c r="AJ1061" s="17" t="str">
        <f t="shared" si="195"/>
        <v/>
      </c>
      <c r="AK1061" s="17" t="str">
        <f t="shared" si="195"/>
        <v/>
      </c>
    </row>
    <row r="1062" spans="1:37" ht="25.85" hidden="1" x14ac:dyDescent="0.2">
      <c r="A1062" s="70" t="str">
        <f t="shared" si="192"/>
        <v xml:space="preserve">RESERVAS; </v>
      </c>
      <c r="B1062" s="228" t="str">
        <f>LEFT(TABLA!BC1062,1)</f>
        <v>5</v>
      </c>
      <c r="C1062" s="17" t="str">
        <f>TABLA!C1062</f>
        <v>Ciencias Sociales</v>
      </c>
      <c r="D1062" s="17" t="str">
        <f>TABLA!F1062</f>
        <v>F. Ciencias Políticas y Sociología</v>
      </c>
      <c r="E1062" s="262" t="str">
        <f>TABLA!BD1062</f>
        <v>Estaría bien si hubiera más salas de reservas para los grupos que quisieran trabajar en conjunto.</v>
      </c>
      <c r="F1062" s="148">
        <f>TABLA!BE1062</f>
        <v>0</v>
      </c>
      <c r="G1062" s="70" t="str">
        <f t="shared" si="193"/>
        <v>ESTARIA BIEN SI HUBIERA MAS SALAS DE RESERVAS PARA LOS GRUPOS QUE QUISIERAN TRABAJAR EN CONJUNTO.</v>
      </c>
      <c r="H1062" s="17" t="str">
        <f t="shared" si="197"/>
        <v/>
      </c>
      <c r="I1062" s="17" t="str">
        <f t="shared" si="197"/>
        <v/>
      </c>
      <c r="J1062" s="17" t="str">
        <f t="shared" si="197"/>
        <v/>
      </c>
      <c r="K1062" s="17" t="str">
        <f t="shared" si="197"/>
        <v/>
      </c>
      <c r="L1062" s="17" t="str">
        <f t="shared" si="197"/>
        <v/>
      </c>
      <c r="M1062" s="17" t="str">
        <f t="shared" si="197"/>
        <v/>
      </c>
      <c r="N1062" s="17" t="str">
        <f t="shared" si="197"/>
        <v/>
      </c>
      <c r="O1062" s="17" t="str">
        <f t="shared" si="197"/>
        <v/>
      </c>
      <c r="P1062" s="17" t="str">
        <f t="shared" si="197"/>
        <v/>
      </c>
      <c r="Q1062" s="17" t="str">
        <f t="shared" si="197"/>
        <v/>
      </c>
      <c r="R1062" s="17" t="str">
        <f t="shared" ref="H1062:W1078" si="198">IFERROR((IF(FIND(R$2,$G1062,1)&gt;0,R$3)),"")</f>
        <v/>
      </c>
      <c r="S1062" s="17" t="str">
        <f t="shared" si="198"/>
        <v/>
      </c>
      <c r="T1062" s="17" t="str">
        <f t="shared" si="198"/>
        <v/>
      </c>
      <c r="U1062" s="17" t="str">
        <f t="shared" si="198"/>
        <v/>
      </c>
      <c r="V1062" s="17" t="str">
        <f t="shared" si="198"/>
        <v/>
      </c>
      <c r="W1062" s="17" t="str">
        <f t="shared" si="198"/>
        <v/>
      </c>
      <c r="X1062" s="17" t="str">
        <f t="shared" si="196"/>
        <v/>
      </c>
      <c r="Y1062" s="17" t="str">
        <f t="shared" si="196"/>
        <v/>
      </c>
      <c r="Z1062" s="17" t="str">
        <f t="shared" si="196"/>
        <v/>
      </c>
      <c r="AA1062" s="17" t="str">
        <f t="shared" si="196"/>
        <v/>
      </c>
      <c r="AB1062" s="17" t="str">
        <f t="shared" si="196"/>
        <v/>
      </c>
      <c r="AC1062" s="17" t="str">
        <f t="shared" si="196"/>
        <v/>
      </c>
      <c r="AD1062" s="17" t="str">
        <f t="shared" si="196"/>
        <v xml:space="preserve">RESERVAS; </v>
      </c>
      <c r="AE1062" s="17" t="str">
        <f t="shared" si="196"/>
        <v/>
      </c>
      <c r="AF1062" s="17" t="str">
        <f t="shared" si="196"/>
        <v/>
      </c>
      <c r="AG1062" s="17" t="str">
        <f t="shared" si="196"/>
        <v/>
      </c>
      <c r="AH1062" s="17" t="str">
        <f t="shared" si="196"/>
        <v/>
      </c>
      <c r="AI1062" s="17" t="str">
        <f t="shared" si="196"/>
        <v/>
      </c>
      <c r="AJ1062" s="17" t="str">
        <f t="shared" si="195"/>
        <v/>
      </c>
      <c r="AK1062" s="17" t="str">
        <f t="shared" si="195"/>
        <v/>
      </c>
    </row>
    <row r="1063" spans="1:37" hidden="1" x14ac:dyDescent="0.2">
      <c r="A1063" s="70" t="str">
        <f t="shared" si="192"/>
        <v/>
      </c>
      <c r="B1063" s="228" t="str">
        <f>LEFT(TABLA!BC1063,1)</f>
        <v>4</v>
      </c>
      <c r="C1063" s="17" t="str">
        <f>TABLA!C1063</f>
        <v>Ciencias Experimentales</v>
      </c>
      <c r="D1063" s="17" t="str">
        <f>TABLA!F1063</f>
        <v>F. Ciencias Geológicas</v>
      </c>
      <c r="E1063" s="148">
        <f>TABLA!BD1063</f>
        <v>0</v>
      </c>
      <c r="F1063" s="148">
        <f>TABLA!BE1063</f>
        <v>0</v>
      </c>
      <c r="G1063" s="70" t="str">
        <f t="shared" si="193"/>
        <v>0</v>
      </c>
      <c r="H1063" s="17" t="str">
        <f t="shared" si="198"/>
        <v/>
      </c>
      <c r="I1063" s="17" t="str">
        <f t="shared" si="198"/>
        <v/>
      </c>
      <c r="J1063" s="17" t="str">
        <f t="shared" si="198"/>
        <v/>
      </c>
      <c r="K1063" s="17" t="str">
        <f t="shared" si="198"/>
        <v/>
      </c>
      <c r="L1063" s="17" t="str">
        <f t="shared" si="198"/>
        <v/>
      </c>
      <c r="M1063" s="17" t="str">
        <f t="shared" si="198"/>
        <v/>
      </c>
      <c r="N1063" s="17" t="str">
        <f t="shared" si="198"/>
        <v/>
      </c>
      <c r="O1063" s="17" t="str">
        <f t="shared" si="198"/>
        <v/>
      </c>
      <c r="P1063" s="17" t="str">
        <f t="shared" si="198"/>
        <v/>
      </c>
      <c r="Q1063" s="17" t="str">
        <f t="shared" si="198"/>
        <v/>
      </c>
      <c r="R1063" s="17" t="str">
        <f t="shared" si="198"/>
        <v/>
      </c>
      <c r="S1063" s="17" t="str">
        <f t="shared" si="198"/>
        <v/>
      </c>
      <c r="T1063" s="17" t="str">
        <f t="shared" si="198"/>
        <v/>
      </c>
      <c r="U1063" s="17" t="str">
        <f t="shared" si="198"/>
        <v/>
      </c>
      <c r="V1063" s="17" t="str">
        <f t="shared" si="198"/>
        <v/>
      </c>
      <c r="W1063" s="17" t="str">
        <f t="shared" si="198"/>
        <v/>
      </c>
      <c r="X1063" s="17" t="str">
        <f t="shared" si="196"/>
        <v/>
      </c>
      <c r="Y1063" s="17" t="str">
        <f t="shared" si="196"/>
        <v/>
      </c>
      <c r="Z1063" s="17" t="str">
        <f t="shared" si="196"/>
        <v/>
      </c>
      <c r="AA1063" s="17" t="str">
        <f t="shared" si="196"/>
        <v/>
      </c>
      <c r="AB1063" s="17" t="str">
        <f t="shared" si="196"/>
        <v/>
      </c>
      <c r="AC1063" s="17" t="str">
        <f t="shared" si="196"/>
        <v/>
      </c>
      <c r="AD1063" s="17" t="str">
        <f t="shared" si="196"/>
        <v/>
      </c>
      <c r="AE1063" s="17" t="str">
        <f t="shared" si="196"/>
        <v/>
      </c>
      <c r="AF1063" s="17" t="str">
        <f t="shared" si="196"/>
        <v/>
      </c>
      <c r="AG1063" s="17" t="str">
        <f t="shared" si="196"/>
        <v/>
      </c>
      <c r="AH1063" s="17" t="str">
        <f t="shared" si="196"/>
        <v/>
      </c>
      <c r="AI1063" s="17" t="str">
        <f t="shared" si="196"/>
        <v/>
      </c>
      <c r="AJ1063" s="17" t="str">
        <f t="shared" si="195"/>
        <v/>
      </c>
      <c r="AK1063" s="17" t="str">
        <f t="shared" si="195"/>
        <v/>
      </c>
    </row>
    <row r="1064" spans="1:37" hidden="1" x14ac:dyDescent="0.2">
      <c r="A1064" s="70" t="str">
        <f t="shared" si="192"/>
        <v/>
      </c>
      <c r="B1064" s="228" t="str">
        <f>LEFT(TABLA!BC1064,1)</f>
        <v>3</v>
      </c>
      <c r="C1064" s="17" t="str">
        <f>TABLA!C1064</f>
        <v>Ciencias Sociales</v>
      </c>
      <c r="D1064" s="17" t="str">
        <f>TABLA!F1064</f>
        <v>F. Ciencias Económicas y Empresariales</v>
      </c>
      <c r="E1064" s="148">
        <f>TABLA!BD1064</f>
        <v>0</v>
      </c>
      <c r="F1064" s="148">
        <f>TABLA!BE1064</f>
        <v>0</v>
      </c>
      <c r="G1064" s="70" t="str">
        <f t="shared" si="193"/>
        <v>0</v>
      </c>
      <c r="H1064" s="17" t="str">
        <f t="shared" si="198"/>
        <v/>
      </c>
      <c r="I1064" s="17" t="str">
        <f t="shared" si="198"/>
        <v/>
      </c>
      <c r="J1064" s="17" t="str">
        <f t="shared" si="198"/>
        <v/>
      </c>
      <c r="K1064" s="17" t="str">
        <f t="shared" si="198"/>
        <v/>
      </c>
      <c r="L1064" s="17" t="str">
        <f t="shared" si="198"/>
        <v/>
      </c>
      <c r="M1064" s="17" t="str">
        <f t="shared" si="198"/>
        <v/>
      </c>
      <c r="N1064" s="17" t="str">
        <f t="shared" si="198"/>
        <v/>
      </c>
      <c r="O1064" s="17" t="str">
        <f t="shared" si="198"/>
        <v/>
      </c>
      <c r="P1064" s="17" t="str">
        <f t="shared" si="198"/>
        <v/>
      </c>
      <c r="Q1064" s="17" t="str">
        <f t="shared" si="198"/>
        <v/>
      </c>
      <c r="R1064" s="17" t="str">
        <f t="shared" si="198"/>
        <v/>
      </c>
      <c r="S1064" s="17" t="str">
        <f t="shared" si="198"/>
        <v/>
      </c>
      <c r="T1064" s="17" t="str">
        <f t="shared" si="198"/>
        <v/>
      </c>
      <c r="U1064" s="17" t="str">
        <f t="shared" si="198"/>
        <v/>
      </c>
      <c r="V1064" s="17" t="str">
        <f t="shared" si="198"/>
        <v/>
      </c>
      <c r="W1064" s="17" t="str">
        <f t="shared" si="198"/>
        <v/>
      </c>
      <c r="X1064" s="17" t="str">
        <f t="shared" si="196"/>
        <v/>
      </c>
      <c r="Y1064" s="17" t="str">
        <f t="shared" si="196"/>
        <v/>
      </c>
      <c r="Z1064" s="17" t="str">
        <f t="shared" si="196"/>
        <v/>
      </c>
      <c r="AA1064" s="17" t="str">
        <f t="shared" si="196"/>
        <v/>
      </c>
      <c r="AB1064" s="17" t="str">
        <f t="shared" si="196"/>
        <v/>
      </c>
      <c r="AC1064" s="17" t="str">
        <f t="shared" si="196"/>
        <v/>
      </c>
      <c r="AD1064" s="17" t="str">
        <f t="shared" ref="X1064:AI1084" si="199">IFERROR((IF(FIND(AD$2,$G1064,1)&gt;0,AD$3)),"")</f>
        <v/>
      </c>
      <c r="AE1064" s="17" t="str">
        <f t="shared" si="199"/>
        <v/>
      </c>
      <c r="AF1064" s="17" t="str">
        <f t="shared" si="199"/>
        <v/>
      </c>
      <c r="AG1064" s="17" t="str">
        <f t="shared" si="199"/>
        <v/>
      </c>
      <c r="AH1064" s="17" t="str">
        <f t="shared" si="199"/>
        <v/>
      </c>
      <c r="AI1064" s="17" t="str">
        <f t="shared" si="199"/>
        <v/>
      </c>
      <c r="AJ1064" s="17" t="str">
        <f t="shared" si="195"/>
        <v/>
      </c>
      <c r="AK1064" s="17" t="str">
        <f t="shared" si="195"/>
        <v/>
      </c>
    </row>
    <row r="1065" spans="1:37" hidden="1" x14ac:dyDescent="0.2">
      <c r="A1065" s="70" t="str">
        <f t="shared" si="192"/>
        <v xml:space="preserve">LIBROS; </v>
      </c>
      <c r="B1065" s="228" t="str">
        <f>LEFT(TABLA!BC1065,1)</f>
        <v>3</v>
      </c>
      <c r="C1065" s="17" t="str">
        <f>TABLA!C1065</f>
        <v>Humanidades</v>
      </c>
      <c r="D1065" s="17" t="str">
        <f>TABLA!F1065</f>
        <v>F. Filología</v>
      </c>
      <c r="E1065" s="148" t="str">
        <f>TABLA!BD1065</f>
        <v>Más libros digitalizados, incluyendo impresos y manuscritos</v>
      </c>
      <c r="F1065" s="148">
        <f>TABLA!BE1065</f>
        <v>0</v>
      </c>
      <c r="G1065" s="70" t="str">
        <f t="shared" si="193"/>
        <v>MAS LIBROS DIGITALIZADOS, INCLUYENDO IMPRESOS Y MANUSCRITOS</v>
      </c>
      <c r="H1065" s="17" t="str">
        <f t="shared" si="198"/>
        <v/>
      </c>
      <c r="I1065" s="17" t="str">
        <f t="shared" si="198"/>
        <v/>
      </c>
      <c r="J1065" s="17" t="str">
        <f t="shared" si="198"/>
        <v/>
      </c>
      <c r="K1065" s="17" t="str">
        <f t="shared" si="198"/>
        <v/>
      </c>
      <c r="L1065" s="17" t="str">
        <f t="shared" si="198"/>
        <v/>
      </c>
      <c r="M1065" s="17" t="str">
        <f t="shared" si="198"/>
        <v/>
      </c>
      <c r="N1065" s="17" t="str">
        <f t="shared" si="198"/>
        <v/>
      </c>
      <c r="O1065" s="17" t="str">
        <f t="shared" si="198"/>
        <v/>
      </c>
      <c r="P1065" s="17" t="str">
        <f t="shared" si="198"/>
        <v/>
      </c>
      <c r="Q1065" s="17" t="str">
        <f t="shared" si="198"/>
        <v/>
      </c>
      <c r="R1065" s="17" t="str">
        <f t="shared" si="198"/>
        <v/>
      </c>
      <c r="S1065" s="17" t="str">
        <f t="shared" si="198"/>
        <v/>
      </c>
      <c r="T1065" s="17" t="str">
        <f t="shared" si="198"/>
        <v/>
      </c>
      <c r="U1065" s="17" t="str">
        <f t="shared" si="198"/>
        <v xml:space="preserve">LIBROS; </v>
      </c>
      <c r="V1065" s="17" t="str">
        <f t="shared" si="198"/>
        <v/>
      </c>
      <c r="W1065" s="17" t="str">
        <f t="shared" si="198"/>
        <v/>
      </c>
      <c r="X1065" s="17" t="str">
        <f t="shared" si="199"/>
        <v/>
      </c>
      <c r="Y1065" s="17" t="str">
        <f t="shared" si="199"/>
        <v/>
      </c>
      <c r="Z1065" s="17" t="str">
        <f t="shared" si="199"/>
        <v/>
      </c>
      <c r="AA1065" s="17" t="str">
        <f t="shared" si="199"/>
        <v/>
      </c>
      <c r="AB1065" s="17" t="str">
        <f t="shared" si="199"/>
        <v/>
      </c>
      <c r="AC1065" s="17" t="str">
        <f t="shared" si="199"/>
        <v/>
      </c>
      <c r="AD1065" s="17" t="str">
        <f t="shared" si="199"/>
        <v/>
      </c>
      <c r="AE1065" s="17" t="str">
        <f t="shared" si="199"/>
        <v/>
      </c>
      <c r="AF1065" s="17" t="str">
        <f t="shared" si="199"/>
        <v/>
      </c>
      <c r="AG1065" s="17" t="str">
        <f t="shared" si="199"/>
        <v/>
      </c>
      <c r="AH1065" s="17" t="str">
        <f t="shared" si="199"/>
        <v/>
      </c>
      <c r="AI1065" s="17" t="str">
        <f t="shared" si="199"/>
        <v/>
      </c>
      <c r="AJ1065" s="17" t="str">
        <f t="shared" si="195"/>
        <v/>
      </c>
      <c r="AK1065" s="17" t="str">
        <f t="shared" si="195"/>
        <v/>
      </c>
    </row>
    <row r="1066" spans="1:37" ht="38.75" hidden="1" x14ac:dyDescent="0.2">
      <c r="A1066" s="70" t="str">
        <f t="shared" si="192"/>
        <v xml:space="preserve">LIBROS; RESERVAS; WEB INTERNET;  </v>
      </c>
      <c r="B1066" s="228" t="str">
        <f>LEFT(TABLA!BC1066,1)</f>
        <v>3</v>
      </c>
      <c r="C1066" s="17" t="str">
        <f>TABLA!C1066</f>
        <v>Humanidades</v>
      </c>
      <c r="D1066" s="17" t="str">
        <f>TABLA!F1066</f>
        <v>F. Bellas Artes</v>
      </c>
      <c r="E1066" s="148" t="str">
        <f>TABLA!BD1066</f>
        <v>La página web para reservar libros está algo rota. Como que muy rota. No sé por qué, no te deja leer parte de las selecciones que haces.</v>
      </c>
      <c r="F1066" s="148">
        <f>TABLA!BE1066</f>
        <v>0</v>
      </c>
      <c r="G1066" s="70" t="str">
        <f t="shared" si="193"/>
        <v>LA PAGINA WEB PARA RESERVAR LIBROS ESTA ALGO ROTA. COMO QUE MUY ROTA. NO SE POR QUE, NO TE DEJA LEER PARTE DE LAS SELECCIONES QUE HACES.</v>
      </c>
      <c r="H1066" s="17" t="str">
        <f t="shared" si="198"/>
        <v/>
      </c>
      <c r="I1066" s="17" t="str">
        <f t="shared" si="198"/>
        <v/>
      </c>
      <c r="J1066" s="17" t="str">
        <f t="shared" si="198"/>
        <v/>
      </c>
      <c r="K1066" s="17" t="str">
        <f t="shared" si="198"/>
        <v/>
      </c>
      <c r="L1066" s="17" t="str">
        <f t="shared" si="198"/>
        <v/>
      </c>
      <c r="M1066" s="17" t="str">
        <f t="shared" si="198"/>
        <v/>
      </c>
      <c r="N1066" s="17" t="str">
        <f t="shared" si="198"/>
        <v/>
      </c>
      <c r="O1066" s="17" t="str">
        <f t="shared" si="198"/>
        <v/>
      </c>
      <c r="P1066" s="17" t="str">
        <f t="shared" si="198"/>
        <v/>
      </c>
      <c r="Q1066" s="17" t="str">
        <f t="shared" si="198"/>
        <v/>
      </c>
      <c r="R1066" s="17" t="str">
        <f t="shared" si="198"/>
        <v/>
      </c>
      <c r="S1066" s="17" t="str">
        <f t="shared" si="198"/>
        <v/>
      </c>
      <c r="T1066" s="17" t="str">
        <f t="shared" si="198"/>
        <v/>
      </c>
      <c r="U1066" s="17" t="str">
        <f t="shared" si="198"/>
        <v xml:space="preserve">LIBROS; </v>
      </c>
      <c r="V1066" s="17" t="str">
        <f t="shared" si="198"/>
        <v/>
      </c>
      <c r="W1066" s="17" t="str">
        <f t="shared" si="198"/>
        <v/>
      </c>
      <c r="X1066" s="17" t="str">
        <f t="shared" si="199"/>
        <v/>
      </c>
      <c r="Y1066" s="17" t="str">
        <f t="shared" si="199"/>
        <v/>
      </c>
      <c r="Z1066" s="17" t="str">
        <f t="shared" si="199"/>
        <v/>
      </c>
      <c r="AA1066" s="17" t="str">
        <f t="shared" si="199"/>
        <v/>
      </c>
      <c r="AB1066" s="17" t="str">
        <f t="shared" si="199"/>
        <v/>
      </c>
      <c r="AC1066" s="17" t="str">
        <f t="shared" si="199"/>
        <v/>
      </c>
      <c r="AD1066" s="17" t="str">
        <f t="shared" si="199"/>
        <v xml:space="preserve">RESERVAS; </v>
      </c>
      <c r="AE1066" s="17" t="str">
        <f t="shared" si="199"/>
        <v/>
      </c>
      <c r="AF1066" s="17" t="str">
        <f t="shared" si="199"/>
        <v/>
      </c>
      <c r="AG1066" s="17" t="str">
        <f t="shared" si="199"/>
        <v/>
      </c>
      <c r="AH1066" s="17" t="str">
        <f t="shared" si="199"/>
        <v/>
      </c>
      <c r="AI1066" s="17" t="str">
        <f t="shared" si="199"/>
        <v xml:space="preserve">WEB INTERNET;  </v>
      </c>
      <c r="AJ1066" s="17" t="str">
        <f t="shared" si="195"/>
        <v/>
      </c>
      <c r="AK1066" s="17" t="str">
        <f t="shared" si="195"/>
        <v/>
      </c>
    </row>
    <row r="1067" spans="1:37" hidden="1" x14ac:dyDescent="0.2">
      <c r="A1067" s="70" t="str">
        <f t="shared" si="192"/>
        <v/>
      </c>
      <c r="B1067" s="228" t="str">
        <f>LEFT(TABLA!BC1067,1)</f>
        <v>4</v>
      </c>
      <c r="C1067" s="17" t="str">
        <f>TABLA!C1067</f>
        <v>Humanidades</v>
      </c>
      <c r="D1067" s="17" t="str">
        <f>TABLA!F1067</f>
        <v>F. Filología</v>
      </c>
      <c r="E1067" s="148">
        <f>TABLA!BD1067</f>
        <v>0</v>
      </c>
      <c r="F1067" s="148">
        <f>TABLA!BE1067</f>
        <v>0</v>
      </c>
      <c r="G1067" s="70" t="str">
        <f t="shared" si="193"/>
        <v>0</v>
      </c>
      <c r="H1067" s="17" t="str">
        <f t="shared" si="198"/>
        <v/>
      </c>
      <c r="I1067" s="17" t="str">
        <f t="shared" si="198"/>
        <v/>
      </c>
      <c r="J1067" s="17" t="str">
        <f t="shared" si="198"/>
        <v/>
      </c>
      <c r="K1067" s="17" t="str">
        <f t="shared" si="198"/>
        <v/>
      </c>
      <c r="L1067" s="17" t="str">
        <f t="shared" si="198"/>
        <v/>
      </c>
      <c r="M1067" s="17" t="str">
        <f t="shared" si="198"/>
        <v/>
      </c>
      <c r="N1067" s="17" t="str">
        <f t="shared" si="198"/>
        <v/>
      </c>
      <c r="O1067" s="17" t="str">
        <f t="shared" si="198"/>
        <v/>
      </c>
      <c r="P1067" s="17" t="str">
        <f t="shared" si="198"/>
        <v/>
      </c>
      <c r="Q1067" s="17" t="str">
        <f t="shared" si="198"/>
        <v/>
      </c>
      <c r="R1067" s="17" t="str">
        <f t="shared" si="198"/>
        <v/>
      </c>
      <c r="S1067" s="17" t="str">
        <f t="shared" si="198"/>
        <v/>
      </c>
      <c r="T1067" s="17" t="str">
        <f t="shared" si="198"/>
        <v/>
      </c>
      <c r="U1067" s="17" t="str">
        <f t="shared" si="198"/>
        <v/>
      </c>
      <c r="V1067" s="17" t="str">
        <f t="shared" si="198"/>
        <v/>
      </c>
      <c r="W1067" s="17" t="str">
        <f t="shared" si="198"/>
        <v/>
      </c>
      <c r="X1067" s="17" t="str">
        <f t="shared" si="199"/>
        <v/>
      </c>
      <c r="Y1067" s="17" t="str">
        <f t="shared" si="199"/>
        <v/>
      </c>
      <c r="Z1067" s="17" t="str">
        <f t="shared" si="199"/>
        <v/>
      </c>
      <c r="AA1067" s="17" t="str">
        <f t="shared" si="199"/>
        <v/>
      </c>
      <c r="AB1067" s="17" t="str">
        <f t="shared" si="199"/>
        <v/>
      </c>
      <c r="AC1067" s="17" t="str">
        <f t="shared" si="199"/>
        <v/>
      </c>
      <c r="AD1067" s="17" t="str">
        <f t="shared" si="199"/>
        <v/>
      </c>
      <c r="AE1067" s="17" t="str">
        <f t="shared" si="199"/>
        <v/>
      </c>
      <c r="AF1067" s="17" t="str">
        <f t="shared" si="199"/>
        <v/>
      </c>
      <c r="AG1067" s="17" t="str">
        <f t="shared" si="199"/>
        <v/>
      </c>
      <c r="AH1067" s="17" t="str">
        <f t="shared" si="199"/>
        <v/>
      </c>
      <c r="AI1067" s="17" t="str">
        <f t="shared" si="199"/>
        <v/>
      </c>
      <c r="AJ1067" s="17" t="str">
        <f t="shared" si="195"/>
        <v/>
      </c>
      <c r="AK1067" s="17" t="str">
        <f t="shared" si="195"/>
        <v/>
      </c>
    </row>
    <row r="1068" spans="1:37" hidden="1" x14ac:dyDescent="0.2">
      <c r="A1068" s="70" t="str">
        <f t="shared" si="192"/>
        <v/>
      </c>
      <c r="B1068" s="228" t="str">
        <f>LEFT(TABLA!BC1068,1)</f>
        <v>5</v>
      </c>
      <c r="C1068" s="17" t="str">
        <f>TABLA!C1068</f>
        <v>Humanidades</v>
      </c>
      <c r="D1068" s="17" t="str">
        <f>TABLA!F1068</f>
        <v>F. Bellas Artes</v>
      </c>
      <c r="E1068" s="148">
        <f>TABLA!BD1068</f>
        <v>0</v>
      </c>
      <c r="F1068" s="148">
        <f>TABLA!BE1068</f>
        <v>0</v>
      </c>
      <c r="G1068" s="70" t="str">
        <f t="shared" si="193"/>
        <v>0</v>
      </c>
      <c r="H1068" s="17" t="str">
        <f t="shared" si="198"/>
        <v/>
      </c>
      <c r="I1068" s="17" t="str">
        <f t="shared" si="198"/>
        <v/>
      </c>
      <c r="J1068" s="17" t="str">
        <f t="shared" si="198"/>
        <v/>
      </c>
      <c r="K1068" s="17" t="str">
        <f t="shared" si="198"/>
        <v/>
      </c>
      <c r="L1068" s="17" t="str">
        <f t="shared" si="198"/>
        <v/>
      </c>
      <c r="M1068" s="17" t="str">
        <f t="shared" si="198"/>
        <v/>
      </c>
      <c r="N1068" s="17" t="str">
        <f t="shared" si="198"/>
        <v/>
      </c>
      <c r="O1068" s="17" t="str">
        <f t="shared" si="198"/>
        <v/>
      </c>
      <c r="P1068" s="17" t="str">
        <f t="shared" si="198"/>
        <v/>
      </c>
      <c r="Q1068" s="17" t="str">
        <f t="shared" si="198"/>
        <v/>
      </c>
      <c r="R1068" s="17" t="str">
        <f t="shared" si="198"/>
        <v/>
      </c>
      <c r="S1068" s="17" t="str">
        <f t="shared" si="198"/>
        <v/>
      </c>
      <c r="T1068" s="17" t="str">
        <f t="shared" si="198"/>
        <v/>
      </c>
      <c r="U1068" s="17" t="str">
        <f t="shared" si="198"/>
        <v/>
      </c>
      <c r="V1068" s="17" t="str">
        <f t="shared" si="198"/>
        <v/>
      </c>
      <c r="W1068" s="17" t="str">
        <f t="shared" si="198"/>
        <v/>
      </c>
      <c r="X1068" s="17" t="str">
        <f t="shared" si="199"/>
        <v/>
      </c>
      <c r="Y1068" s="17" t="str">
        <f t="shared" si="199"/>
        <v/>
      </c>
      <c r="Z1068" s="17" t="str">
        <f t="shared" si="199"/>
        <v/>
      </c>
      <c r="AA1068" s="17" t="str">
        <f t="shared" si="199"/>
        <v/>
      </c>
      <c r="AB1068" s="17" t="str">
        <f t="shared" si="199"/>
        <v/>
      </c>
      <c r="AC1068" s="17" t="str">
        <f t="shared" si="199"/>
        <v/>
      </c>
      <c r="AD1068" s="17" t="str">
        <f t="shared" si="199"/>
        <v/>
      </c>
      <c r="AE1068" s="17" t="str">
        <f t="shared" si="199"/>
        <v/>
      </c>
      <c r="AF1068" s="17" t="str">
        <f t="shared" si="199"/>
        <v/>
      </c>
      <c r="AG1068" s="17" t="str">
        <f t="shared" si="199"/>
        <v/>
      </c>
      <c r="AH1068" s="17" t="str">
        <f t="shared" si="199"/>
        <v/>
      </c>
      <c r="AI1068" s="17" t="str">
        <f t="shared" si="199"/>
        <v/>
      </c>
      <c r="AJ1068" s="17" t="str">
        <f t="shared" si="195"/>
        <v/>
      </c>
      <c r="AK1068" s="17" t="str">
        <f t="shared" si="195"/>
        <v/>
      </c>
    </row>
    <row r="1069" spans="1:37" hidden="1" x14ac:dyDescent="0.2">
      <c r="A1069" s="70" t="str">
        <f t="shared" si="192"/>
        <v/>
      </c>
      <c r="B1069" s="228" t="str">
        <f>LEFT(TABLA!BC1069,1)</f>
        <v>5</v>
      </c>
      <c r="C1069" s="17" t="str">
        <f>TABLA!C1069</f>
        <v>Ciencias de la Salud</v>
      </c>
      <c r="D1069" s="17" t="str">
        <f>TABLA!F1069</f>
        <v>F. Medicina</v>
      </c>
      <c r="E1069" s="148">
        <f>TABLA!BD1069</f>
        <v>0</v>
      </c>
      <c r="F1069" s="148">
        <f>TABLA!BE1069</f>
        <v>0</v>
      </c>
      <c r="G1069" s="70" t="str">
        <f t="shared" si="193"/>
        <v>0</v>
      </c>
      <c r="H1069" s="17" t="str">
        <f t="shared" si="198"/>
        <v/>
      </c>
      <c r="I1069" s="17" t="str">
        <f t="shared" si="198"/>
        <v/>
      </c>
      <c r="J1069" s="17" t="str">
        <f t="shared" si="198"/>
        <v/>
      </c>
      <c r="K1069" s="17" t="str">
        <f t="shared" si="198"/>
        <v/>
      </c>
      <c r="L1069" s="17" t="str">
        <f t="shared" si="198"/>
        <v/>
      </c>
      <c r="M1069" s="17" t="str">
        <f t="shared" si="198"/>
        <v/>
      </c>
      <c r="N1069" s="17" t="str">
        <f t="shared" si="198"/>
        <v/>
      </c>
      <c r="O1069" s="17" t="str">
        <f t="shared" si="198"/>
        <v/>
      </c>
      <c r="P1069" s="17" t="str">
        <f t="shared" si="198"/>
        <v/>
      </c>
      <c r="Q1069" s="17" t="str">
        <f t="shared" si="198"/>
        <v/>
      </c>
      <c r="R1069" s="17" t="str">
        <f t="shared" si="198"/>
        <v/>
      </c>
      <c r="S1069" s="17" t="str">
        <f t="shared" si="198"/>
        <v/>
      </c>
      <c r="T1069" s="17" t="str">
        <f t="shared" si="198"/>
        <v/>
      </c>
      <c r="U1069" s="17" t="str">
        <f t="shared" si="198"/>
        <v/>
      </c>
      <c r="V1069" s="17" t="str">
        <f t="shared" si="198"/>
        <v/>
      </c>
      <c r="W1069" s="17" t="str">
        <f t="shared" si="198"/>
        <v/>
      </c>
      <c r="X1069" s="17" t="str">
        <f t="shared" si="199"/>
        <v/>
      </c>
      <c r="Y1069" s="17" t="str">
        <f t="shared" si="199"/>
        <v/>
      </c>
      <c r="Z1069" s="17" t="str">
        <f t="shared" si="199"/>
        <v/>
      </c>
      <c r="AA1069" s="17" t="str">
        <f t="shared" si="199"/>
        <v/>
      </c>
      <c r="AB1069" s="17" t="str">
        <f t="shared" si="199"/>
        <v/>
      </c>
      <c r="AC1069" s="17" t="str">
        <f t="shared" si="199"/>
        <v/>
      </c>
      <c r="AD1069" s="17" t="str">
        <f t="shared" si="199"/>
        <v/>
      </c>
      <c r="AE1069" s="17" t="str">
        <f t="shared" si="199"/>
        <v/>
      </c>
      <c r="AF1069" s="17" t="str">
        <f t="shared" si="199"/>
        <v/>
      </c>
      <c r="AG1069" s="17" t="str">
        <f t="shared" si="199"/>
        <v/>
      </c>
      <c r="AH1069" s="17" t="str">
        <f t="shared" si="199"/>
        <v/>
      </c>
      <c r="AI1069" s="17" t="str">
        <f t="shared" si="199"/>
        <v/>
      </c>
      <c r="AJ1069" s="17" t="str">
        <f t="shared" si="195"/>
        <v/>
      </c>
      <c r="AK1069" s="17" t="str">
        <f t="shared" si="195"/>
        <v/>
      </c>
    </row>
    <row r="1070" spans="1:37" hidden="1" x14ac:dyDescent="0.2">
      <c r="A1070" s="70" t="str">
        <f t="shared" si="192"/>
        <v/>
      </c>
      <c r="B1070" s="228" t="str">
        <f>LEFT(TABLA!BC1070,1)</f>
        <v>4</v>
      </c>
      <c r="C1070" s="17" t="str">
        <f>TABLA!C1070</f>
        <v>Humanidades</v>
      </c>
      <c r="D1070" s="17" t="str">
        <f>TABLA!F1070</f>
        <v>F. Educación - Centro de Formación del Profesorado</v>
      </c>
      <c r="E1070" s="148">
        <f>TABLA!BD1070</f>
        <v>0</v>
      </c>
      <c r="F1070" s="148">
        <f>TABLA!BE1070</f>
        <v>0</v>
      </c>
      <c r="G1070" s="70" t="str">
        <f t="shared" si="193"/>
        <v>0</v>
      </c>
      <c r="H1070" s="17" t="str">
        <f t="shared" si="198"/>
        <v/>
      </c>
      <c r="I1070" s="17" t="str">
        <f t="shared" si="198"/>
        <v/>
      </c>
      <c r="J1070" s="17" t="str">
        <f t="shared" si="198"/>
        <v/>
      </c>
      <c r="K1070" s="17" t="str">
        <f t="shared" si="198"/>
        <v/>
      </c>
      <c r="L1070" s="17" t="str">
        <f t="shared" si="198"/>
        <v/>
      </c>
      <c r="M1070" s="17" t="str">
        <f t="shared" si="198"/>
        <v/>
      </c>
      <c r="N1070" s="17" t="str">
        <f t="shared" si="198"/>
        <v/>
      </c>
      <c r="O1070" s="17" t="str">
        <f t="shared" si="198"/>
        <v/>
      </c>
      <c r="P1070" s="17" t="str">
        <f t="shared" si="198"/>
        <v/>
      </c>
      <c r="Q1070" s="17" t="str">
        <f t="shared" si="198"/>
        <v/>
      </c>
      <c r="R1070" s="17" t="str">
        <f t="shared" si="198"/>
        <v/>
      </c>
      <c r="S1070" s="17" t="str">
        <f t="shared" si="198"/>
        <v/>
      </c>
      <c r="T1070" s="17" t="str">
        <f t="shared" si="198"/>
        <v/>
      </c>
      <c r="U1070" s="17" t="str">
        <f t="shared" si="198"/>
        <v/>
      </c>
      <c r="V1070" s="17" t="str">
        <f t="shared" si="198"/>
        <v/>
      </c>
      <c r="W1070" s="17" t="str">
        <f t="shared" si="198"/>
        <v/>
      </c>
      <c r="X1070" s="17" t="str">
        <f t="shared" si="199"/>
        <v/>
      </c>
      <c r="Y1070" s="17" t="str">
        <f t="shared" si="199"/>
        <v/>
      </c>
      <c r="Z1070" s="17" t="str">
        <f t="shared" si="199"/>
        <v/>
      </c>
      <c r="AA1070" s="17" t="str">
        <f t="shared" si="199"/>
        <v/>
      </c>
      <c r="AB1070" s="17" t="str">
        <f t="shared" si="199"/>
        <v/>
      </c>
      <c r="AC1070" s="17" t="str">
        <f t="shared" si="199"/>
        <v/>
      </c>
      <c r="AD1070" s="17" t="str">
        <f t="shared" si="199"/>
        <v/>
      </c>
      <c r="AE1070" s="17" t="str">
        <f t="shared" si="199"/>
        <v/>
      </c>
      <c r="AF1070" s="17" t="str">
        <f t="shared" si="199"/>
        <v/>
      </c>
      <c r="AG1070" s="17" t="str">
        <f t="shared" si="199"/>
        <v/>
      </c>
      <c r="AH1070" s="17" t="str">
        <f t="shared" si="199"/>
        <v/>
      </c>
      <c r="AI1070" s="17" t="str">
        <f t="shared" si="199"/>
        <v/>
      </c>
      <c r="AJ1070" s="17" t="str">
        <f t="shared" si="195"/>
        <v/>
      </c>
      <c r="AK1070" s="17" t="str">
        <f t="shared" si="195"/>
        <v/>
      </c>
    </row>
    <row r="1071" spans="1:37" ht="64.55" hidden="1" x14ac:dyDescent="0.2">
      <c r="A1071" s="70" t="str">
        <f t="shared" si="192"/>
        <v xml:space="preserve">ESPACIO SITIO PUESTOS DE LECTURA; FONDOS; REVISTAS; </v>
      </c>
      <c r="B1071" s="228" t="str">
        <f>LEFT(TABLA!BC1071,1)</f>
        <v>4</v>
      </c>
      <c r="C1071" s="17" t="str">
        <f>TABLA!C1071</f>
        <v>Ciencias Experimentales</v>
      </c>
      <c r="D1071" s="17" t="str">
        <f>TABLA!F1071</f>
        <v>F. Ciencias Geológicas</v>
      </c>
      <c r="E1071" s="148" t="str">
        <f>TABLA!BD1071</f>
        <v>Incrementar el presupuesto para la suscripción a revistas y adquisición de fondos, así como renovación de equipos. Debe ser otra medida a presionar en la negociación con el Gobierno de la Comunidad de Madrid, no se pueden asumir sin más los recortes impuestos.</v>
      </c>
      <c r="F1071" s="148">
        <f>TABLA!BE1071</f>
        <v>0</v>
      </c>
      <c r="G1071" s="70" t="str">
        <f t="shared" si="193"/>
        <v>INCREMENTAR EL PRESUPUESTO PARA LA SUSCRIPCION A REVISTAS Y ADQUISICION DE FONDOS, ASI COMO RENOVACION DE EQUIPOS. DEBE SER OTRA MEDIDA A PRESIONAR EN LA NEGOCIACION CON EL GOBIERNO DE LA COMUNIDAD DE MADRID, NO SE PUEDEN ASUMIR SIN MAS LOS RECORTES IMPUESTOS.</v>
      </c>
      <c r="H1071" s="17" t="str">
        <f t="shared" si="198"/>
        <v/>
      </c>
      <c r="I1071" s="17" t="str">
        <f t="shared" si="198"/>
        <v/>
      </c>
      <c r="J1071" s="17" t="str">
        <f t="shared" si="198"/>
        <v/>
      </c>
      <c r="K1071" s="17" t="str">
        <f t="shared" si="198"/>
        <v/>
      </c>
      <c r="L1071" s="17" t="str">
        <f t="shared" si="198"/>
        <v/>
      </c>
      <c r="M1071" s="17" t="str">
        <f t="shared" si="198"/>
        <v/>
      </c>
      <c r="N1071" s="17" t="str">
        <f t="shared" si="198"/>
        <v/>
      </c>
      <c r="O1071" s="17" t="str">
        <f t="shared" si="198"/>
        <v xml:space="preserve">ESPACIO SITIO PUESTOS DE LECTURA; </v>
      </c>
      <c r="P1071" s="17" t="str">
        <f t="shared" si="198"/>
        <v/>
      </c>
      <c r="Q1071" s="17" t="str">
        <f t="shared" si="198"/>
        <v/>
      </c>
      <c r="R1071" s="17" t="str">
        <f t="shared" si="198"/>
        <v xml:space="preserve">FONDOS; </v>
      </c>
      <c r="S1071" s="17" t="str">
        <f t="shared" si="198"/>
        <v/>
      </c>
      <c r="T1071" s="17" t="str">
        <f t="shared" si="198"/>
        <v/>
      </c>
      <c r="U1071" s="17" t="str">
        <f t="shared" si="198"/>
        <v/>
      </c>
      <c r="V1071" s="17" t="str">
        <f t="shared" si="198"/>
        <v/>
      </c>
      <c r="W1071" s="17" t="str">
        <f t="shared" si="198"/>
        <v/>
      </c>
      <c r="X1071" s="17" t="str">
        <f t="shared" si="199"/>
        <v/>
      </c>
      <c r="Y1071" s="17" t="str">
        <f t="shared" si="199"/>
        <v/>
      </c>
      <c r="Z1071" s="17" t="str">
        <f t="shared" si="199"/>
        <v/>
      </c>
      <c r="AA1071" s="17" t="str">
        <f t="shared" si="199"/>
        <v/>
      </c>
      <c r="AB1071" s="17" t="str">
        <f t="shared" si="199"/>
        <v/>
      </c>
      <c r="AC1071" s="17" t="str">
        <f t="shared" si="199"/>
        <v/>
      </c>
      <c r="AD1071" s="17" t="str">
        <f t="shared" si="199"/>
        <v/>
      </c>
      <c r="AE1071" s="17" t="str">
        <f t="shared" si="199"/>
        <v xml:space="preserve">REVISTAS; </v>
      </c>
      <c r="AF1071" s="17" t="str">
        <f t="shared" si="199"/>
        <v/>
      </c>
      <c r="AG1071" s="17" t="str">
        <f t="shared" si="199"/>
        <v/>
      </c>
      <c r="AH1071" s="17" t="str">
        <f t="shared" si="199"/>
        <v/>
      </c>
      <c r="AI1071" s="17" t="str">
        <f t="shared" si="199"/>
        <v/>
      </c>
      <c r="AJ1071" s="17" t="str">
        <f t="shared" si="195"/>
        <v/>
      </c>
      <c r="AK1071" s="17" t="str">
        <f t="shared" si="195"/>
        <v/>
      </c>
    </row>
    <row r="1072" spans="1:37" x14ac:dyDescent="0.2">
      <c r="A1072" s="70" t="str">
        <f t="shared" si="192"/>
        <v/>
      </c>
      <c r="B1072" s="228" t="str">
        <f>LEFT(TABLA!BC1072,1)</f>
        <v>5</v>
      </c>
      <c r="C1072" s="264" t="str">
        <f>TABLA!C1072</f>
        <v>Humanidades</v>
      </c>
      <c r="D1072" s="264" t="str">
        <f>TABLA!F1072</f>
        <v>F. Filología</v>
      </c>
      <c r="E1072" s="148">
        <f>TABLA!BD1072</f>
        <v>0</v>
      </c>
      <c r="F1072" s="148">
        <f>TABLA!BE1072</f>
        <v>0</v>
      </c>
      <c r="G1072" s="70" t="str">
        <f t="shared" si="193"/>
        <v>0</v>
      </c>
      <c r="H1072" s="17" t="str">
        <f t="shared" si="198"/>
        <v/>
      </c>
      <c r="I1072" s="17" t="str">
        <f t="shared" si="198"/>
        <v/>
      </c>
      <c r="J1072" s="17" t="str">
        <f t="shared" si="198"/>
        <v/>
      </c>
      <c r="K1072" s="17" t="str">
        <f t="shared" si="198"/>
        <v/>
      </c>
      <c r="L1072" s="17" t="str">
        <f t="shared" si="198"/>
        <v/>
      </c>
      <c r="M1072" s="17" t="str">
        <f t="shared" si="198"/>
        <v/>
      </c>
      <c r="N1072" s="17" t="str">
        <f t="shared" si="198"/>
        <v/>
      </c>
      <c r="O1072" s="17" t="str">
        <f t="shared" si="198"/>
        <v/>
      </c>
      <c r="P1072" s="17" t="str">
        <f t="shared" si="198"/>
        <v/>
      </c>
      <c r="Q1072" s="17" t="str">
        <f t="shared" si="198"/>
        <v/>
      </c>
      <c r="R1072" s="17" t="str">
        <f t="shared" si="198"/>
        <v/>
      </c>
      <c r="S1072" s="17" t="str">
        <f t="shared" si="198"/>
        <v/>
      </c>
      <c r="T1072" s="17" t="str">
        <f t="shared" si="198"/>
        <v/>
      </c>
      <c r="U1072" s="17" t="str">
        <f t="shared" si="198"/>
        <v/>
      </c>
      <c r="V1072" s="17" t="str">
        <f t="shared" si="198"/>
        <v/>
      </c>
      <c r="W1072" s="17" t="str">
        <f t="shared" si="198"/>
        <v/>
      </c>
      <c r="X1072" s="17" t="str">
        <f t="shared" si="199"/>
        <v/>
      </c>
      <c r="Y1072" s="17" t="str">
        <f t="shared" si="199"/>
        <v/>
      </c>
      <c r="Z1072" s="17" t="str">
        <f t="shared" si="199"/>
        <v/>
      </c>
      <c r="AA1072" s="17" t="str">
        <f t="shared" si="199"/>
        <v/>
      </c>
      <c r="AB1072" s="17" t="str">
        <f t="shared" si="199"/>
        <v/>
      </c>
      <c r="AC1072" s="17" t="str">
        <f t="shared" si="199"/>
        <v/>
      </c>
      <c r="AD1072" s="17" t="str">
        <f t="shared" si="199"/>
        <v/>
      </c>
      <c r="AE1072" s="17" t="str">
        <f t="shared" si="199"/>
        <v/>
      </c>
      <c r="AF1072" s="17" t="str">
        <f t="shared" si="199"/>
        <v/>
      </c>
      <c r="AG1072" s="17" t="str">
        <f t="shared" si="199"/>
        <v/>
      </c>
      <c r="AH1072" s="17" t="str">
        <f t="shared" si="199"/>
        <v/>
      </c>
      <c r="AI1072" s="17" t="str">
        <f t="shared" si="199"/>
        <v/>
      </c>
      <c r="AJ1072" s="17" t="str">
        <f t="shared" si="195"/>
        <v/>
      </c>
      <c r="AK1072" s="17" t="str">
        <f t="shared" si="195"/>
        <v/>
      </c>
    </row>
    <row r="1073" spans="1:37" ht="77.45" hidden="1" x14ac:dyDescent="0.2">
      <c r="A1073" s="70" t="str">
        <f t="shared" si="192"/>
        <v xml:space="preserve">PERSONAL; </v>
      </c>
      <c r="B1073" s="228" t="str">
        <f>LEFT(TABLA!BC1073,1)</f>
        <v>3</v>
      </c>
      <c r="C1073" s="17" t="str">
        <f>TABLA!C1073</f>
        <v>Humanidades</v>
      </c>
      <c r="D1073" s="17" t="str">
        <f>TABLA!F1073</f>
        <v>F. Geografía e Historia</v>
      </c>
      <c r="E1073" s="262" t="str">
        <f>TABLA!BD1073</f>
        <v>No se debería cerrar la puerta que da acceso a la Biblioteca de Geografía e Historia desde la Facultad durante 1 o 2 horas al medio día. Hay personas en la Recepción de la entrada, a veces hasta 4 personas que bien podrian sustituir esas horas a los de la biblioteca para que la puerta esté siempre abierta,  en especial cuando llueve a mares.  Así mismo es incómodo tener subir y bajar tantas escaleras.</v>
      </c>
      <c r="F1073" s="148">
        <f>TABLA!BE1073</f>
        <v>0</v>
      </c>
      <c r="G1073" s="70" t="str">
        <f t="shared" si="193"/>
        <v>NO SE DEBERIA CERRAR LA PUERTA QUE DA ACCESO A LA BIBLIOTECA DE GEOGRAFIA E HISTORIA DESDE LA FACULTAD DURANTE 1 O 2 HORAS AL MEDIO DIA. HAY PERSONAS EN LA RECEPCION DE LA ENTRADA, A VECES HASTA 4 PERSONAS QUE BIEN PODRIAN SUSTITUIR ESAS HORAS A LOS DE LA BIBLIOTECA PARA QUE LA PUERTA ESTE SIEMPRE ABIERTA,  EN ESPECIAL CUANDO LLUEVE A MARES.  ASI MISMO ES INCOMODO TENER SUBIR Y BAJAR TANTAS ESCALERAS.</v>
      </c>
      <c r="H1073" s="17" t="str">
        <f t="shared" si="198"/>
        <v/>
      </c>
      <c r="I1073" s="17" t="str">
        <f t="shared" si="198"/>
        <v/>
      </c>
      <c r="J1073" s="17" t="str">
        <f t="shared" si="198"/>
        <v/>
      </c>
      <c r="K1073" s="17" t="str">
        <f t="shared" si="198"/>
        <v/>
      </c>
      <c r="L1073" s="17" t="str">
        <f t="shared" si="198"/>
        <v/>
      </c>
      <c r="M1073" s="17" t="str">
        <f t="shared" si="198"/>
        <v/>
      </c>
      <c r="N1073" s="17" t="str">
        <f t="shared" si="198"/>
        <v/>
      </c>
      <c r="O1073" s="17" t="str">
        <f t="shared" si="198"/>
        <v/>
      </c>
      <c r="P1073" s="17" t="str">
        <f t="shared" si="198"/>
        <v/>
      </c>
      <c r="Q1073" s="17" t="str">
        <f t="shared" si="198"/>
        <v/>
      </c>
      <c r="R1073" s="17" t="str">
        <f t="shared" si="198"/>
        <v/>
      </c>
      <c r="S1073" s="17" t="str">
        <f t="shared" si="198"/>
        <v/>
      </c>
      <c r="T1073" s="17" t="str">
        <f t="shared" si="198"/>
        <v/>
      </c>
      <c r="U1073" s="17" t="str">
        <f t="shared" si="198"/>
        <v/>
      </c>
      <c r="V1073" s="17" t="str">
        <f t="shared" si="198"/>
        <v/>
      </c>
      <c r="W1073" s="17" t="str">
        <f t="shared" si="198"/>
        <v/>
      </c>
      <c r="X1073" s="17" t="str">
        <f t="shared" si="199"/>
        <v/>
      </c>
      <c r="Y1073" s="17" t="str">
        <f t="shared" si="199"/>
        <v/>
      </c>
      <c r="Z1073" s="17" t="str">
        <f t="shared" si="199"/>
        <v/>
      </c>
      <c r="AA1073" s="17" t="str">
        <f t="shared" si="199"/>
        <v xml:space="preserve">PERSONAL; </v>
      </c>
      <c r="AB1073" s="17" t="str">
        <f t="shared" si="199"/>
        <v/>
      </c>
      <c r="AC1073" s="17" t="str">
        <f t="shared" si="199"/>
        <v/>
      </c>
      <c r="AD1073" s="17" t="str">
        <f t="shared" si="199"/>
        <v/>
      </c>
      <c r="AE1073" s="17" t="str">
        <f t="shared" si="199"/>
        <v/>
      </c>
      <c r="AF1073" s="17" t="str">
        <f t="shared" si="199"/>
        <v/>
      </c>
      <c r="AG1073" s="17" t="str">
        <f t="shared" si="199"/>
        <v/>
      </c>
      <c r="AH1073" s="17" t="str">
        <f t="shared" si="199"/>
        <v/>
      </c>
      <c r="AI1073" s="17" t="str">
        <f t="shared" si="199"/>
        <v/>
      </c>
      <c r="AJ1073" s="17" t="str">
        <f t="shared" si="195"/>
        <v/>
      </c>
      <c r="AK1073" s="17" t="str">
        <f t="shared" si="195"/>
        <v/>
      </c>
    </row>
    <row r="1074" spans="1:37" hidden="1" x14ac:dyDescent="0.2">
      <c r="A1074" s="70" t="str">
        <f t="shared" si="192"/>
        <v/>
      </c>
      <c r="B1074" s="228" t="str">
        <f>LEFT(TABLA!BC1074,1)</f>
        <v>5</v>
      </c>
      <c r="C1074" s="17" t="str">
        <f>TABLA!C1074</f>
        <v>Ciencias de la Salud</v>
      </c>
      <c r="D1074" s="17" t="str">
        <f>TABLA!F1074</f>
        <v>F. Veterinaria</v>
      </c>
      <c r="E1074" s="148">
        <f>TABLA!BD1074</f>
        <v>0</v>
      </c>
      <c r="F1074" s="148">
        <f>TABLA!BE1074</f>
        <v>0</v>
      </c>
      <c r="G1074" s="70" t="str">
        <f t="shared" si="193"/>
        <v>0</v>
      </c>
      <c r="H1074" s="17" t="str">
        <f t="shared" si="198"/>
        <v/>
      </c>
      <c r="I1074" s="17" t="str">
        <f t="shared" si="198"/>
        <v/>
      </c>
      <c r="J1074" s="17" t="str">
        <f t="shared" si="198"/>
        <v/>
      </c>
      <c r="K1074" s="17" t="str">
        <f t="shared" si="198"/>
        <v/>
      </c>
      <c r="L1074" s="17" t="str">
        <f t="shared" si="198"/>
        <v/>
      </c>
      <c r="M1074" s="17" t="str">
        <f t="shared" si="198"/>
        <v/>
      </c>
      <c r="N1074" s="17" t="str">
        <f t="shared" si="198"/>
        <v/>
      </c>
      <c r="O1074" s="17" t="str">
        <f t="shared" si="198"/>
        <v/>
      </c>
      <c r="P1074" s="17" t="str">
        <f t="shared" si="198"/>
        <v/>
      </c>
      <c r="Q1074" s="17" t="str">
        <f t="shared" si="198"/>
        <v/>
      </c>
      <c r="R1074" s="17" t="str">
        <f t="shared" si="198"/>
        <v/>
      </c>
      <c r="S1074" s="17" t="str">
        <f t="shared" si="198"/>
        <v/>
      </c>
      <c r="T1074" s="17" t="str">
        <f t="shared" si="198"/>
        <v/>
      </c>
      <c r="U1074" s="17" t="str">
        <f t="shared" si="198"/>
        <v/>
      </c>
      <c r="V1074" s="17" t="str">
        <f t="shared" si="198"/>
        <v/>
      </c>
      <c r="W1074" s="17" t="str">
        <f t="shared" si="198"/>
        <v/>
      </c>
      <c r="X1074" s="17" t="str">
        <f t="shared" si="199"/>
        <v/>
      </c>
      <c r="Y1074" s="17" t="str">
        <f t="shared" si="199"/>
        <v/>
      </c>
      <c r="Z1074" s="17" t="str">
        <f t="shared" si="199"/>
        <v/>
      </c>
      <c r="AA1074" s="17" t="str">
        <f t="shared" si="199"/>
        <v/>
      </c>
      <c r="AB1074" s="17" t="str">
        <f t="shared" si="199"/>
        <v/>
      </c>
      <c r="AC1074" s="17" t="str">
        <f t="shared" si="199"/>
        <v/>
      </c>
      <c r="AD1074" s="17" t="str">
        <f t="shared" si="199"/>
        <v/>
      </c>
      <c r="AE1074" s="17" t="str">
        <f t="shared" si="199"/>
        <v/>
      </c>
      <c r="AF1074" s="17" t="str">
        <f t="shared" si="199"/>
        <v/>
      </c>
      <c r="AG1074" s="17" t="str">
        <f t="shared" si="199"/>
        <v/>
      </c>
      <c r="AH1074" s="17" t="str">
        <f t="shared" si="199"/>
        <v/>
      </c>
      <c r="AI1074" s="17" t="str">
        <f t="shared" si="199"/>
        <v/>
      </c>
      <c r="AJ1074" s="17" t="str">
        <f t="shared" si="195"/>
        <v/>
      </c>
      <c r="AK1074" s="17" t="str">
        <f t="shared" si="195"/>
        <v/>
      </c>
    </row>
    <row r="1075" spans="1:37" ht="25.85" x14ac:dyDescent="0.2">
      <c r="A1075" s="70" t="str">
        <f t="shared" si="192"/>
        <v/>
      </c>
      <c r="B1075" s="228" t="str">
        <f>LEFT(TABLA!BC1075,1)</f>
        <v>4</v>
      </c>
      <c r="C1075" s="264" t="str">
        <f>TABLA!C1075</f>
        <v>Ciencias Sociales</v>
      </c>
      <c r="D1075" s="264" t="str">
        <f>TABLA!F1075</f>
        <v>F. Ciencias Económicas y Empresariales</v>
      </c>
      <c r="E1075" s="148" t="str">
        <f>TABLA!BD1075</f>
        <v>Obtener la tarjeta virtual me ha dificultado el ingreso a la biblioteca Ma. Zambrano, ¿habría posibilidad de ajustar y hacer más fácil ese proceso?</v>
      </c>
      <c r="F1075" s="148" t="str">
        <f>TABLA!BE1075</f>
        <v>alimar22@ucm.es</v>
      </c>
      <c r="G1075" s="70" t="str">
        <f t="shared" si="193"/>
        <v>OBTENER LA TARJETA VIRTUAL ME HA DIFICULTADO EL INGRESO A LA BIBLIOTECA MA. ZAMBRANO, ¿HABRIA POSIBILIDAD DE AJUSTAR Y HACER MAS FACIL ESE PROCESO?</v>
      </c>
      <c r="H1075" s="17" t="str">
        <f t="shared" si="198"/>
        <v/>
      </c>
      <c r="I1075" s="17" t="str">
        <f t="shared" si="198"/>
        <v/>
      </c>
      <c r="J1075" s="17" t="str">
        <f t="shared" si="198"/>
        <v/>
      </c>
      <c r="K1075" s="17" t="str">
        <f t="shared" si="198"/>
        <v/>
      </c>
      <c r="L1075" s="17" t="str">
        <f t="shared" si="198"/>
        <v/>
      </c>
      <c r="M1075" s="17" t="str">
        <f t="shared" si="198"/>
        <v/>
      </c>
      <c r="N1075" s="17" t="str">
        <f t="shared" si="198"/>
        <v/>
      </c>
      <c r="O1075" s="17" t="str">
        <f t="shared" si="198"/>
        <v/>
      </c>
      <c r="P1075" s="17" t="str">
        <f t="shared" si="198"/>
        <v/>
      </c>
      <c r="Q1075" s="17" t="str">
        <f t="shared" si="198"/>
        <v/>
      </c>
      <c r="R1075" s="17" t="str">
        <f t="shared" si="198"/>
        <v/>
      </c>
      <c r="S1075" s="17" t="str">
        <f t="shared" si="198"/>
        <v/>
      </c>
      <c r="T1075" s="17" t="str">
        <f t="shared" si="198"/>
        <v/>
      </c>
      <c r="U1075" s="17" t="str">
        <f t="shared" si="198"/>
        <v/>
      </c>
      <c r="V1075" s="17" t="str">
        <f t="shared" si="198"/>
        <v/>
      </c>
      <c r="W1075" s="17" t="str">
        <f t="shared" si="198"/>
        <v/>
      </c>
      <c r="X1075" s="17" t="str">
        <f t="shared" si="199"/>
        <v/>
      </c>
      <c r="Y1075" s="17" t="str">
        <f t="shared" si="199"/>
        <v/>
      </c>
      <c r="Z1075" s="17" t="str">
        <f t="shared" si="199"/>
        <v/>
      </c>
      <c r="AA1075" s="17" t="str">
        <f t="shared" si="199"/>
        <v/>
      </c>
      <c r="AB1075" s="17" t="str">
        <f t="shared" si="199"/>
        <v/>
      </c>
      <c r="AC1075" s="17" t="str">
        <f t="shared" si="199"/>
        <v/>
      </c>
      <c r="AD1075" s="17" t="str">
        <f t="shared" si="199"/>
        <v/>
      </c>
      <c r="AE1075" s="17" t="str">
        <f t="shared" si="199"/>
        <v/>
      </c>
      <c r="AF1075" s="17" t="str">
        <f t="shared" si="199"/>
        <v/>
      </c>
      <c r="AG1075" s="17" t="str">
        <f t="shared" si="199"/>
        <v/>
      </c>
      <c r="AH1075" s="17" t="str">
        <f t="shared" si="199"/>
        <v/>
      </c>
      <c r="AI1075" s="17" t="str">
        <f t="shared" si="199"/>
        <v/>
      </c>
      <c r="AJ1075" s="17" t="str">
        <f t="shared" si="195"/>
        <v/>
      </c>
      <c r="AK1075" s="17" t="str">
        <f t="shared" si="195"/>
        <v/>
      </c>
    </row>
    <row r="1076" spans="1:37" hidden="1" x14ac:dyDescent="0.2">
      <c r="A1076" s="70" t="str">
        <f t="shared" si="192"/>
        <v/>
      </c>
      <c r="B1076" s="228" t="str">
        <f>LEFT(TABLA!BC1076,1)</f>
        <v>4</v>
      </c>
      <c r="C1076" s="17" t="str">
        <f>TABLA!C1076</f>
        <v>Humanidades</v>
      </c>
      <c r="D1076" s="17" t="str">
        <f>TABLA!F1076</f>
        <v>F. Geografía e Historia</v>
      </c>
      <c r="E1076" s="262">
        <f>TABLA!BD1076</f>
        <v>0</v>
      </c>
      <c r="F1076" s="148" t="str">
        <f>TABLA!BE1076</f>
        <v>aprovenc@ucm.es</v>
      </c>
      <c r="G1076" s="70" t="str">
        <f t="shared" si="193"/>
        <v>0</v>
      </c>
      <c r="H1076" s="17" t="str">
        <f t="shared" si="198"/>
        <v/>
      </c>
      <c r="I1076" s="17" t="str">
        <f t="shared" si="198"/>
        <v/>
      </c>
      <c r="J1076" s="17" t="str">
        <f t="shared" si="198"/>
        <v/>
      </c>
      <c r="K1076" s="17" t="str">
        <f t="shared" si="198"/>
        <v/>
      </c>
      <c r="L1076" s="17" t="str">
        <f t="shared" si="198"/>
        <v/>
      </c>
      <c r="M1076" s="17" t="str">
        <f t="shared" si="198"/>
        <v/>
      </c>
      <c r="N1076" s="17" t="str">
        <f t="shared" si="198"/>
        <v/>
      </c>
      <c r="O1076" s="17" t="str">
        <f t="shared" si="198"/>
        <v/>
      </c>
      <c r="P1076" s="17" t="str">
        <f t="shared" si="198"/>
        <v/>
      </c>
      <c r="Q1076" s="17" t="str">
        <f t="shared" si="198"/>
        <v/>
      </c>
      <c r="R1076" s="17" t="str">
        <f t="shared" si="198"/>
        <v/>
      </c>
      <c r="S1076" s="17" t="str">
        <f t="shared" si="198"/>
        <v/>
      </c>
      <c r="T1076" s="17" t="str">
        <f t="shared" si="198"/>
        <v/>
      </c>
      <c r="U1076" s="17" t="str">
        <f t="shared" si="198"/>
        <v/>
      </c>
      <c r="V1076" s="17" t="str">
        <f t="shared" si="198"/>
        <v/>
      </c>
      <c r="W1076" s="17" t="str">
        <f t="shared" si="198"/>
        <v/>
      </c>
      <c r="X1076" s="17" t="str">
        <f t="shared" si="199"/>
        <v/>
      </c>
      <c r="Y1076" s="17" t="str">
        <f t="shared" si="199"/>
        <v/>
      </c>
      <c r="Z1076" s="17" t="str">
        <f t="shared" si="199"/>
        <v/>
      </c>
      <c r="AA1076" s="17" t="str">
        <f t="shared" si="199"/>
        <v/>
      </c>
      <c r="AB1076" s="17" t="str">
        <f t="shared" si="199"/>
        <v/>
      </c>
      <c r="AC1076" s="17" t="str">
        <f t="shared" si="199"/>
        <v/>
      </c>
      <c r="AD1076" s="17" t="str">
        <f t="shared" si="199"/>
        <v/>
      </c>
      <c r="AE1076" s="17" t="str">
        <f t="shared" si="199"/>
        <v/>
      </c>
      <c r="AF1076" s="17" t="str">
        <f t="shared" si="199"/>
        <v/>
      </c>
      <c r="AG1076" s="17" t="str">
        <f t="shared" si="199"/>
        <v/>
      </c>
      <c r="AH1076" s="17" t="str">
        <f t="shared" si="199"/>
        <v/>
      </c>
      <c r="AI1076" s="17" t="str">
        <f t="shared" si="199"/>
        <v/>
      </c>
      <c r="AJ1076" s="17" t="str">
        <f t="shared" si="195"/>
        <v/>
      </c>
      <c r="AK1076" s="17" t="str">
        <f t="shared" si="195"/>
        <v/>
      </c>
    </row>
    <row r="1077" spans="1:37" hidden="1" x14ac:dyDescent="0.2">
      <c r="A1077" s="70" t="str">
        <f t="shared" si="192"/>
        <v/>
      </c>
      <c r="B1077" s="228" t="str">
        <f>LEFT(TABLA!BC1077,1)</f>
        <v>4</v>
      </c>
      <c r="C1077" s="17" t="str">
        <f>TABLA!C1077</f>
        <v>Ciencias Experimentales</v>
      </c>
      <c r="D1077" s="17" t="str">
        <f>TABLA!F1077</f>
        <v>F. Ciencias Físicas</v>
      </c>
      <c r="E1077" s="148">
        <f>TABLA!BD1077</f>
        <v>0</v>
      </c>
      <c r="F1077" s="148">
        <f>TABLA!BE1077</f>
        <v>0</v>
      </c>
      <c r="G1077" s="70" t="str">
        <f t="shared" si="193"/>
        <v>0</v>
      </c>
      <c r="H1077" s="17" t="str">
        <f t="shared" si="198"/>
        <v/>
      </c>
      <c r="I1077" s="17" t="str">
        <f t="shared" si="198"/>
        <v/>
      </c>
      <c r="J1077" s="17" t="str">
        <f t="shared" si="198"/>
        <v/>
      </c>
      <c r="K1077" s="17" t="str">
        <f t="shared" si="198"/>
        <v/>
      </c>
      <c r="L1077" s="17" t="str">
        <f t="shared" si="198"/>
        <v/>
      </c>
      <c r="M1077" s="17" t="str">
        <f t="shared" si="198"/>
        <v/>
      </c>
      <c r="N1077" s="17" t="str">
        <f t="shared" si="198"/>
        <v/>
      </c>
      <c r="O1077" s="17" t="str">
        <f t="shared" si="198"/>
        <v/>
      </c>
      <c r="P1077" s="17" t="str">
        <f t="shared" si="198"/>
        <v/>
      </c>
      <c r="Q1077" s="17" t="str">
        <f t="shared" si="198"/>
        <v/>
      </c>
      <c r="R1077" s="17" t="str">
        <f t="shared" si="198"/>
        <v/>
      </c>
      <c r="S1077" s="17" t="str">
        <f t="shared" si="198"/>
        <v/>
      </c>
      <c r="T1077" s="17" t="str">
        <f t="shared" si="198"/>
        <v/>
      </c>
      <c r="U1077" s="17" t="str">
        <f t="shared" si="198"/>
        <v/>
      </c>
      <c r="V1077" s="17" t="str">
        <f t="shared" si="198"/>
        <v/>
      </c>
      <c r="W1077" s="17" t="str">
        <f t="shared" si="198"/>
        <v/>
      </c>
      <c r="X1077" s="17" t="str">
        <f t="shared" si="199"/>
        <v/>
      </c>
      <c r="Y1077" s="17" t="str">
        <f t="shared" si="199"/>
        <v/>
      </c>
      <c r="Z1077" s="17" t="str">
        <f t="shared" si="199"/>
        <v/>
      </c>
      <c r="AA1077" s="17" t="str">
        <f t="shared" si="199"/>
        <v/>
      </c>
      <c r="AB1077" s="17" t="str">
        <f t="shared" si="199"/>
        <v/>
      </c>
      <c r="AC1077" s="17" t="str">
        <f t="shared" si="199"/>
        <v/>
      </c>
      <c r="AD1077" s="17" t="str">
        <f t="shared" si="199"/>
        <v/>
      </c>
      <c r="AE1077" s="17" t="str">
        <f t="shared" si="199"/>
        <v/>
      </c>
      <c r="AF1077" s="17" t="str">
        <f t="shared" si="199"/>
        <v/>
      </c>
      <c r="AG1077" s="17" t="str">
        <f t="shared" si="199"/>
        <v/>
      </c>
      <c r="AH1077" s="17" t="str">
        <f t="shared" si="199"/>
        <v/>
      </c>
      <c r="AI1077" s="17" t="str">
        <f t="shared" si="199"/>
        <v/>
      </c>
      <c r="AJ1077" s="17" t="str">
        <f t="shared" si="195"/>
        <v/>
      </c>
      <c r="AK1077" s="17" t="str">
        <f t="shared" si="195"/>
        <v/>
      </c>
    </row>
    <row r="1078" spans="1:37" hidden="1" x14ac:dyDescent="0.2">
      <c r="A1078" s="70" t="str">
        <f t="shared" si="192"/>
        <v/>
      </c>
      <c r="B1078" s="228" t="str">
        <f>LEFT(TABLA!BC1078,1)</f>
        <v>5</v>
      </c>
      <c r="C1078" s="17" t="str">
        <f>TABLA!C1078</f>
        <v>Ciencias de la Salud</v>
      </c>
      <c r="D1078" s="17" t="str">
        <f>TABLA!F1078</f>
        <v>F. Psicología</v>
      </c>
      <c r="E1078" s="148">
        <f>TABLA!BD1078</f>
        <v>0</v>
      </c>
      <c r="F1078" s="148">
        <f>TABLA!BE1078</f>
        <v>0</v>
      </c>
      <c r="G1078" s="70" t="str">
        <f t="shared" si="193"/>
        <v>0</v>
      </c>
      <c r="H1078" s="17" t="str">
        <f t="shared" si="198"/>
        <v/>
      </c>
      <c r="I1078" s="17" t="str">
        <f t="shared" si="198"/>
        <v/>
      </c>
      <c r="J1078" s="17" t="str">
        <f t="shared" si="198"/>
        <v/>
      </c>
      <c r="K1078" s="17" t="str">
        <f t="shared" si="198"/>
        <v/>
      </c>
      <c r="L1078" s="17" t="str">
        <f t="shared" si="198"/>
        <v/>
      </c>
      <c r="M1078" s="17" t="str">
        <f t="shared" si="198"/>
        <v/>
      </c>
      <c r="N1078" s="17" t="str">
        <f t="shared" si="198"/>
        <v/>
      </c>
      <c r="O1078" s="17" t="str">
        <f t="shared" si="198"/>
        <v/>
      </c>
      <c r="P1078" s="17" t="str">
        <f t="shared" si="198"/>
        <v/>
      </c>
      <c r="Q1078" s="17" t="str">
        <f t="shared" ref="H1078:W1094" si="200">IFERROR((IF(FIND(Q$2,$G1078,1)&gt;0,Q$3)),"")</f>
        <v/>
      </c>
      <c r="R1078" s="17" t="str">
        <f t="shared" si="200"/>
        <v/>
      </c>
      <c r="S1078" s="17" t="str">
        <f t="shared" si="200"/>
        <v/>
      </c>
      <c r="T1078" s="17" t="str">
        <f t="shared" si="200"/>
        <v/>
      </c>
      <c r="U1078" s="17" t="str">
        <f t="shared" si="200"/>
        <v/>
      </c>
      <c r="V1078" s="17" t="str">
        <f t="shared" si="200"/>
        <v/>
      </c>
      <c r="W1078" s="17" t="str">
        <f t="shared" si="200"/>
        <v/>
      </c>
      <c r="X1078" s="17" t="str">
        <f t="shared" si="199"/>
        <v/>
      </c>
      <c r="Y1078" s="17" t="str">
        <f t="shared" si="199"/>
        <v/>
      </c>
      <c r="Z1078" s="17" t="str">
        <f t="shared" si="199"/>
        <v/>
      </c>
      <c r="AA1078" s="17" t="str">
        <f t="shared" si="199"/>
        <v/>
      </c>
      <c r="AB1078" s="17" t="str">
        <f t="shared" si="199"/>
        <v/>
      </c>
      <c r="AC1078" s="17" t="str">
        <f t="shared" si="199"/>
        <v/>
      </c>
      <c r="AD1078" s="17" t="str">
        <f t="shared" si="199"/>
        <v/>
      </c>
      <c r="AE1078" s="17" t="str">
        <f t="shared" si="199"/>
        <v/>
      </c>
      <c r="AF1078" s="17" t="str">
        <f t="shared" si="199"/>
        <v/>
      </c>
      <c r="AG1078" s="17" t="str">
        <f t="shared" si="199"/>
        <v/>
      </c>
      <c r="AH1078" s="17" t="str">
        <f t="shared" si="199"/>
        <v/>
      </c>
      <c r="AI1078" s="17" t="str">
        <f t="shared" si="199"/>
        <v/>
      </c>
      <c r="AJ1078" s="17" t="str">
        <f t="shared" si="195"/>
        <v/>
      </c>
      <c r="AK1078" s="17" t="str">
        <f t="shared" si="195"/>
        <v/>
      </c>
    </row>
    <row r="1079" spans="1:37" hidden="1" x14ac:dyDescent="0.2">
      <c r="A1079" s="70" t="str">
        <f t="shared" si="192"/>
        <v/>
      </c>
      <c r="B1079" s="228" t="str">
        <f>LEFT(TABLA!BC1079,1)</f>
        <v>4</v>
      </c>
      <c r="C1079" s="17" t="str">
        <f>TABLA!C1079</f>
        <v>Humanidades</v>
      </c>
      <c r="D1079" s="17" t="str">
        <f>TABLA!F1079</f>
        <v>F. Educación - Centro de Formación del Profesorado</v>
      </c>
      <c r="E1079" s="148" t="str">
        <f>TABLA!BD1079</f>
        <v>.</v>
      </c>
      <c r="F1079" s="148">
        <f>TABLA!BE1079</f>
        <v>0</v>
      </c>
      <c r="G1079" s="70" t="str">
        <f t="shared" si="193"/>
        <v>.</v>
      </c>
      <c r="H1079" s="17" t="str">
        <f t="shared" si="200"/>
        <v/>
      </c>
      <c r="I1079" s="17" t="str">
        <f t="shared" si="200"/>
        <v/>
      </c>
      <c r="J1079" s="17" t="str">
        <f t="shared" si="200"/>
        <v/>
      </c>
      <c r="K1079" s="17" t="str">
        <f t="shared" si="200"/>
        <v/>
      </c>
      <c r="L1079" s="17" t="str">
        <f t="shared" si="200"/>
        <v/>
      </c>
      <c r="M1079" s="17" t="str">
        <f t="shared" si="200"/>
        <v/>
      </c>
      <c r="N1079" s="17" t="str">
        <f t="shared" si="200"/>
        <v/>
      </c>
      <c r="O1079" s="17" t="str">
        <f t="shared" si="200"/>
        <v/>
      </c>
      <c r="P1079" s="17" t="str">
        <f t="shared" si="200"/>
        <v/>
      </c>
      <c r="Q1079" s="17" t="str">
        <f t="shared" si="200"/>
        <v/>
      </c>
      <c r="R1079" s="17" t="str">
        <f t="shared" si="200"/>
        <v/>
      </c>
      <c r="S1079" s="17" t="str">
        <f t="shared" si="200"/>
        <v/>
      </c>
      <c r="T1079" s="17" t="str">
        <f t="shared" si="200"/>
        <v/>
      </c>
      <c r="U1079" s="17" t="str">
        <f t="shared" si="200"/>
        <v/>
      </c>
      <c r="V1079" s="17" t="str">
        <f t="shared" si="200"/>
        <v/>
      </c>
      <c r="W1079" s="17" t="str">
        <f t="shared" si="200"/>
        <v/>
      </c>
      <c r="X1079" s="17" t="str">
        <f t="shared" si="199"/>
        <v/>
      </c>
      <c r="Y1079" s="17" t="str">
        <f t="shared" si="199"/>
        <v/>
      </c>
      <c r="Z1079" s="17" t="str">
        <f t="shared" si="199"/>
        <v/>
      </c>
      <c r="AA1079" s="17" t="str">
        <f t="shared" si="199"/>
        <v/>
      </c>
      <c r="AB1079" s="17" t="str">
        <f t="shared" si="199"/>
        <v/>
      </c>
      <c r="AC1079" s="17" t="str">
        <f t="shared" si="199"/>
        <v/>
      </c>
      <c r="AD1079" s="17" t="str">
        <f t="shared" si="199"/>
        <v/>
      </c>
      <c r="AE1079" s="17" t="str">
        <f t="shared" si="199"/>
        <v/>
      </c>
      <c r="AF1079" s="17" t="str">
        <f t="shared" si="199"/>
        <v/>
      </c>
      <c r="AG1079" s="17" t="str">
        <f t="shared" si="199"/>
        <v/>
      </c>
      <c r="AH1079" s="17" t="str">
        <f t="shared" si="199"/>
        <v/>
      </c>
      <c r="AI1079" s="17" t="str">
        <f t="shared" si="199"/>
        <v/>
      </c>
      <c r="AJ1079" s="17" t="str">
        <f t="shared" si="195"/>
        <v/>
      </c>
      <c r="AK1079" s="17" t="str">
        <f t="shared" si="195"/>
        <v/>
      </c>
    </row>
    <row r="1080" spans="1:37" hidden="1" x14ac:dyDescent="0.2">
      <c r="A1080" s="70" t="str">
        <f t="shared" si="192"/>
        <v/>
      </c>
      <c r="B1080" s="228" t="str">
        <f>LEFT(TABLA!BC1080,1)</f>
        <v>4</v>
      </c>
      <c r="C1080" s="17" t="str">
        <f>TABLA!C1080</f>
        <v>Humanidades</v>
      </c>
      <c r="D1080" s="17" t="str">
        <f>TABLA!F1080</f>
        <v>F. Filología</v>
      </c>
      <c r="E1080" s="148">
        <f>TABLA!BD1080</f>
        <v>0</v>
      </c>
      <c r="F1080" s="148">
        <f>TABLA!BE1080</f>
        <v>0</v>
      </c>
      <c r="G1080" s="70" t="str">
        <f t="shared" si="193"/>
        <v>0</v>
      </c>
      <c r="H1080" s="17" t="str">
        <f t="shared" si="200"/>
        <v/>
      </c>
      <c r="I1080" s="17" t="str">
        <f t="shared" si="200"/>
        <v/>
      </c>
      <c r="J1080" s="17" t="str">
        <f t="shared" si="200"/>
        <v/>
      </c>
      <c r="K1080" s="17" t="str">
        <f t="shared" si="200"/>
        <v/>
      </c>
      <c r="L1080" s="17" t="str">
        <f t="shared" si="200"/>
        <v/>
      </c>
      <c r="M1080" s="17" t="str">
        <f t="shared" si="200"/>
        <v/>
      </c>
      <c r="N1080" s="17" t="str">
        <f t="shared" si="200"/>
        <v/>
      </c>
      <c r="O1080" s="17" t="str">
        <f t="shared" si="200"/>
        <v/>
      </c>
      <c r="P1080" s="17" t="str">
        <f t="shared" si="200"/>
        <v/>
      </c>
      <c r="Q1080" s="17" t="str">
        <f t="shared" si="200"/>
        <v/>
      </c>
      <c r="R1080" s="17" t="str">
        <f t="shared" si="200"/>
        <v/>
      </c>
      <c r="S1080" s="17" t="str">
        <f t="shared" si="200"/>
        <v/>
      </c>
      <c r="T1080" s="17" t="str">
        <f t="shared" si="200"/>
        <v/>
      </c>
      <c r="U1080" s="17" t="str">
        <f t="shared" si="200"/>
        <v/>
      </c>
      <c r="V1080" s="17" t="str">
        <f t="shared" si="200"/>
        <v/>
      </c>
      <c r="W1080" s="17" t="str">
        <f t="shared" si="200"/>
        <v/>
      </c>
      <c r="X1080" s="17" t="str">
        <f t="shared" si="199"/>
        <v/>
      </c>
      <c r="Y1080" s="17" t="str">
        <f t="shared" si="199"/>
        <v/>
      </c>
      <c r="Z1080" s="17" t="str">
        <f t="shared" si="199"/>
        <v/>
      </c>
      <c r="AA1080" s="17" t="str">
        <f t="shared" si="199"/>
        <v/>
      </c>
      <c r="AB1080" s="17" t="str">
        <f t="shared" si="199"/>
        <v/>
      </c>
      <c r="AC1080" s="17" t="str">
        <f t="shared" si="199"/>
        <v/>
      </c>
      <c r="AD1080" s="17" t="str">
        <f t="shared" si="199"/>
        <v/>
      </c>
      <c r="AE1080" s="17" t="str">
        <f t="shared" si="199"/>
        <v/>
      </c>
      <c r="AF1080" s="17" t="str">
        <f t="shared" si="199"/>
        <v/>
      </c>
      <c r="AG1080" s="17" t="str">
        <f t="shared" si="199"/>
        <v/>
      </c>
      <c r="AH1080" s="17" t="str">
        <f t="shared" si="199"/>
        <v/>
      </c>
      <c r="AI1080" s="17" t="str">
        <f t="shared" si="199"/>
        <v/>
      </c>
      <c r="AJ1080" s="17" t="str">
        <f t="shared" si="195"/>
        <v/>
      </c>
      <c r="AK1080" s="17" t="str">
        <f t="shared" si="195"/>
        <v/>
      </c>
    </row>
    <row r="1081" spans="1:37" ht="25.85" hidden="1" x14ac:dyDescent="0.2">
      <c r="A1081" s="70" t="str">
        <f t="shared" si="192"/>
        <v xml:space="preserve">BIBLIOTECARIOS; PRESTAMO; </v>
      </c>
      <c r="B1081" s="228" t="str">
        <f>LEFT(TABLA!BC1081,1)</f>
        <v>5</v>
      </c>
      <c r="C1081" s="17" t="str">
        <f>TABLA!C1081</f>
        <v>Ciencias de la Salud</v>
      </c>
      <c r="D1081" s="17" t="str">
        <f>TABLA!F1081</f>
        <v>F. Psicología</v>
      </c>
      <c r="E1081" s="148" t="str">
        <f>TABLA!BD1081</f>
        <v>Cuando he necesitado quizá algún manual de otra facultad de la UCM el tema de préstamo interbibliotecario creo que tiene sus limitaciones</v>
      </c>
      <c r="F1081" s="148" t="str">
        <f>TABLA!BE1081</f>
        <v>marsom02@ucm.es</v>
      </c>
      <c r="G1081" s="70" t="str">
        <f t="shared" si="193"/>
        <v>CUANDO HE NECESITADO QUIZA ALGUN MANUAL DE OTRA FACULTAD DE LA UCM EL TEMA DE PRESTAMO INTERBIBLIOTECARIO CREO QUE TIENE SUS LIMITACIONES</v>
      </c>
      <c r="H1081" s="17" t="str">
        <f t="shared" si="200"/>
        <v xml:space="preserve">BIBLIOTECARIOS; </v>
      </c>
      <c r="I1081" s="17" t="str">
        <f t="shared" si="200"/>
        <v/>
      </c>
      <c r="J1081" s="17" t="str">
        <f t="shared" si="200"/>
        <v/>
      </c>
      <c r="K1081" s="17" t="str">
        <f t="shared" si="200"/>
        <v/>
      </c>
      <c r="L1081" s="17" t="str">
        <f t="shared" si="200"/>
        <v/>
      </c>
      <c r="M1081" s="17" t="str">
        <f t="shared" si="200"/>
        <v/>
      </c>
      <c r="N1081" s="17" t="str">
        <f t="shared" si="200"/>
        <v/>
      </c>
      <c r="O1081" s="17" t="str">
        <f t="shared" si="200"/>
        <v/>
      </c>
      <c r="P1081" s="17" t="str">
        <f t="shared" si="200"/>
        <v/>
      </c>
      <c r="Q1081" s="17" t="str">
        <f t="shared" si="200"/>
        <v/>
      </c>
      <c r="R1081" s="17" t="str">
        <f t="shared" si="200"/>
        <v/>
      </c>
      <c r="S1081" s="17" t="str">
        <f t="shared" si="200"/>
        <v/>
      </c>
      <c r="T1081" s="17" t="str">
        <f t="shared" si="200"/>
        <v/>
      </c>
      <c r="U1081" s="17" t="str">
        <f t="shared" si="200"/>
        <v/>
      </c>
      <c r="V1081" s="17" t="str">
        <f t="shared" si="200"/>
        <v/>
      </c>
      <c r="W1081" s="17" t="str">
        <f t="shared" si="200"/>
        <v/>
      </c>
      <c r="X1081" s="17" t="str">
        <f t="shared" si="199"/>
        <v/>
      </c>
      <c r="Y1081" s="17" t="str">
        <f t="shared" si="199"/>
        <v/>
      </c>
      <c r="Z1081" s="17" t="str">
        <f t="shared" si="199"/>
        <v/>
      </c>
      <c r="AA1081" s="17" t="str">
        <f t="shared" si="199"/>
        <v/>
      </c>
      <c r="AB1081" s="17" t="str">
        <f t="shared" si="199"/>
        <v/>
      </c>
      <c r="AC1081" s="17" t="str">
        <f t="shared" si="199"/>
        <v xml:space="preserve">PRESTAMO; </v>
      </c>
      <c r="AD1081" s="17" t="str">
        <f t="shared" si="199"/>
        <v/>
      </c>
      <c r="AE1081" s="17" t="str">
        <f t="shared" si="199"/>
        <v/>
      </c>
      <c r="AF1081" s="17" t="str">
        <f t="shared" si="199"/>
        <v/>
      </c>
      <c r="AG1081" s="17" t="str">
        <f t="shared" si="199"/>
        <v/>
      </c>
      <c r="AH1081" s="17" t="str">
        <f t="shared" si="199"/>
        <v/>
      </c>
      <c r="AI1081" s="17" t="str">
        <f t="shared" si="199"/>
        <v/>
      </c>
      <c r="AJ1081" s="17" t="str">
        <f t="shared" si="195"/>
        <v/>
      </c>
      <c r="AK1081" s="17" t="str">
        <f t="shared" si="195"/>
        <v/>
      </c>
    </row>
    <row r="1082" spans="1:37" x14ac:dyDescent="0.2">
      <c r="A1082" s="70" t="str">
        <f t="shared" si="192"/>
        <v/>
      </c>
      <c r="B1082" s="228" t="str">
        <f>LEFT(TABLA!BC1082,1)</f>
        <v>5</v>
      </c>
      <c r="C1082" s="264" t="str">
        <f>TABLA!C1082</f>
        <v>Ciencias de la Salud</v>
      </c>
      <c r="D1082" s="264" t="str">
        <f>TABLA!F1082</f>
        <v>F. Psicología</v>
      </c>
      <c r="E1082" s="148">
        <f>TABLA!BD1082</f>
        <v>0</v>
      </c>
      <c r="F1082" s="148">
        <f>TABLA!BE1082</f>
        <v>0</v>
      </c>
      <c r="G1082" s="70" t="str">
        <f t="shared" si="193"/>
        <v>0</v>
      </c>
      <c r="H1082" s="17" t="str">
        <f t="shared" si="200"/>
        <v/>
      </c>
      <c r="I1082" s="17" t="str">
        <f t="shared" si="200"/>
        <v/>
      </c>
      <c r="J1082" s="17" t="str">
        <f t="shared" si="200"/>
        <v/>
      </c>
      <c r="K1082" s="17" t="str">
        <f t="shared" si="200"/>
        <v/>
      </c>
      <c r="L1082" s="17" t="str">
        <f t="shared" si="200"/>
        <v/>
      </c>
      <c r="M1082" s="17" t="str">
        <f t="shared" si="200"/>
        <v/>
      </c>
      <c r="N1082" s="17" t="str">
        <f t="shared" si="200"/>
        <v/>
      </c>
      <c r="O1082" s="17" t="str">
        <f t="shared" si="200"/>
        <v/>
      </c>
      <c r="P1082" s="17" t="str">
        <f t="shared" si="200"/>
        <v/>
      </c>
      <c r="Q1082" s="17" t="str">
        <f t="shared" si="200"/>
        <v/>
      </c>
      <c r="R1082" s="17" t="str">
        <f t="shared" si="200"/>
        <v/>
      </c>
      <c r="S1082" s="17" t="str">
        <f t="shared" si="200"/>
        <v/>
      </c>
      <c r="T1082" s="17" t="str">
        <f t="shared" si="200"/>
        <v/>
      </c>
      <c r="U1082" s="17" t="str">
        <f t="shared" si="200"/>
        <v/>
      </c>
      <c r="V1082" s="17" t="str">
        <f t="shared" si="200"/>
        <v/>
      </c>
      <c r="W1082" s="17" t="str">
        <f t="shared" si="200"/>
        <v/>
      </c>
      <c r="X1082" s="17" t="str">
        <f t="shared" si="199"/>
        <v/>
      </c>
      <c r="Y1082" s="17" t="str">
        <f t="shared" si="199"/>
        <v/>
      </c>
      <c r="Z1082" s="17" t="str">
        <f t="shared" si="199"/>
        <v/>
      </c>
      <c r="AA1082" s="17" t="str">
        <f t="shared" si="199"/>
        <v/>
      </c>
      <c r="AB1082" s="17" t="str">
        <f t="shared" si="199"/>
        <v/>
      </c>
      <c r="AC1082" s="17" t="str">
        <f t="shared" si="199"/>
        <v/>
      </c>
      <c r="AD1082" s="17" t="str">
        <f t="shared" si="199"/>
        <v/>
      </c>
      <c r="AE1082" s="17" t="str">
        <f t="shared" si="199"/>
        <v/>
      </c>
      <c r="AF1082" s="17" t="str">
        <f t="shared" si="199"/>
        <v/>
      </c>
      <c r="AG1082" s="17" t="str">
        <f t="shared" si="199"/>
        <v/>
      </c>
      <c r="AH1082" s="17" t="str">
        <f t="shared" si="199"/>
        <v/>
      </c>
      <c r="AI1082" s="17" t="str">
        <f t="shared" si="199"/>
        <v/>
      </c>
      <c r="AJ1082" s="17" t="str">
        <f t="shared" si="195"/>
        <v/>
      </c>
      <c r="AK1082" s="17" t="str">
        <f t="shared" si="195"/>
        <v/>
      </c>
    </row>
    <row r="1083" spans="1:37" hidden="1" x14ac:dyDescent="0.2">
      <c r="A1083" s="70" t="str">
        <f t="shared" si="192"/>
        <v/>
      </c>
      <c r="B1083" s="228" t="str">
        <f>LEFT(TABLA!BC1083,1)</f>
        <v>4</v>
      </c>
      <c r="C1083" s="17" t="str">
        <f>TABLA!C1083</f>
        <v/>
      </c>
      <c r="D1083" s="17">
        <f>TABLA!F1083</f>
        <v>0</v>
      </c>
      <c r="E1083" s="262">
        <f>TABLA!BD1083</f>
        <v>0</v>
      </c>
      <c r="F1083" s="148">
        <f>TABLA!BE1083</f>
        <v>0</v>
      </c>
      <c r="G1083" s="70" t="str">
        <f t="shared" si="193"/>
        <v>0</v>
      </c>
      <c r="H1083" s="17" t="str">
        <f t="shared" si="200"/>
        <v/>
      </c>
      <c r="I1083" s="17" t="str">
        <f t="shared" si="200"/>
        <v/>
      </c>
      <c r="J1083" s="17" t="str">
        <f t="shared" si="200"/>
        <v/>
      </c>
      <c r="K1083" s="17" t="str">
        <f t="shared" si="200"/>
        <v/>
      </c>
      <c r="L1083" s="17" t="str">
        <f t="shared" si="200"/>
        <v/>
      </c>
      <c r="M1083" s="17" t="str">
        <f t="shared" si="200"/>
        <v/>
      </c>
      <c r="N1083" s="17" t="str">
        <f t="shared" si="200"/>
        <v/>
      </c>
      <c r="O1083" s="17" t="str">
        <f t="shared" si="200"/>
        <v/>
      </c>
      <c r="P1083" s="17" t="str">
        <f t="shared" si="200"/>
        <v/>
      </c>
      <c r="Q1083" s="17" t="str">
        <f t="shared" si="200"/>
        <v/>
      </c>
      <c r="R1083" s="17" t="str">
        <f t="shared" si="200"/>
        <v/>
      </c>
      <c r="S1083" s="17" t="str">
        <f t="shared" si="200"/>
        <v/>
      </c>
      <c r="T1083" s="17" t="str">
        <f t="shared" si="200"/>
        <v/>
      </c>
      <c r="U1083" s="17" t="str">
        <f t="shared" si="200"/>
        <v/>
      </c>
      <c r="V1083" s="17" t="str">
        <f t="shared" si="200"/>
        <v/>
      </c>
      <c r="W1083" s="17" t="str">
        <f t="shared" si="200"/>
        <v/>
      </c>
      <c r="X1083" s="17" t="str">
        <f t="shared" si="199"/>
        <v/>
      </c>
      <c r="Y1083" s="17" t="str">
        <f t="shared" si="199"/>
        <v/>
      </c>
      <c r="Z1083" s="17" t="str">
        <f t="shared" si="199"/>
        <v/>
      </c>
      <c r="AA1083" s="17" t="str">
        <f t="shared" si="199"/>
        <v/>
      </c>
      <c r="AB1083" s="17" t="str">
        <f t="shared" si="199"/>
        <v/>
      </c>
      <c r="AC1083" s="17" t="str">
        <f t="shared" si="199"/>
        <v/>
      </c>
      <c r="AD1083" s="17" t="str">
        <f t="shared" si="199"/>
        <v/>
      </c>
      <c r="AE1083" s="17" t="str">
        <f t="shared" si="199"/>
        <v/>
      </c>
      <c r="AF1083" s="17" t="str">
        <f t="shared" si="199"/>
        <v/>
      </c>
      <c r="AG1083" s="17" t="str">
        <f t="shared" si="199"/>
        <v/>
      </c>
      <c r="AH1083" s="17" t="str">
        <f t="shared" si="199"/>
        <v/>
      </c>
      <c r="AI1083" s="17" t="str">
        <f t="shared" si="199"/>
        <v/>
      </c>
      <c r="AJ1083" s="17" t="str">
        <f t="shared" si="195"/>
        <v/>
      </c>
      <c r="AK1083" s="17" t="str">
        <f t="shared" si="195"/>
        <v/>
      </c>
    </row>
    <row r="1084" spans="1:37" hidden="1" x14ac:dyDescent="0.2">
      <c r="A1084" s="70" t="str">
        <f t="shared" si="192"/>
        <v/>
      </c>
      <c r="B1084" s="228" t="str">
        <f>LEFT(TABLA!BC1084,1)</f>
        <v>4</v>
      </c>
      <c r="C1084" s="17" t="str">
        <f>TABLA!C1084</f>
        <v>Ciencias de la Salud</v>
      </c>
      <c r="D1084" s="17" t="str">
        <f>TABLA!F1084</f>
        <v>F. Enfermería, Fisioterapia y Podología</v>
      </c>
      <c r="E1084" s="148">
        <f>TABLA!BD1084</f>
        <v>0</v>
      </c>
      <c r="F1084" s="148">
        <f>TABLA!BE1084</f>
        <v>0</v>
      </c>
      <c r="G1084" s="70" t="str">
        <f t="shared" si="193"/>
        <v>0</v>
      </c>
      <c r="H1084" s="17" t="str">
        <f t="shared" si="200"/>
        <v/>
      </c>
      <c r="I1084" s="17" t="str">
        <f t="shared" si="200"/>
        <v/>
      </c>
      <c r="J1084" s="17" t="str">
        <f t="shared" si="200"/>
        <v/>
      </c>
      <c r="K1084" s="17" t="str">
        <f t="shared" si="200"/>
        <v/>
      </c>
      <c r="L1084" s="17" t="str">
        <f t="shared" si="200"/>
        <v/>
      </c>
      <c r="M1084" s="17" t="str">
        <f t="shared" si="200"/>
        <v/>
      </c>
      <c r="N1084" s="17" t="str">
        <f t="shared" si="200"/>
        <v/>
      </c>
      <c r="O1084" s="17" t="str">
        <f t="shared" si="200"/>
        <v/>
      </c>
      <c r="P1084" s="17" t="str">
        <f t="shared" si="200"/>
        <v/>
      </c>
      <c r="Q1084" s="17" t="str">
        <f t="shared" si="200"/>
        <v/>
      </c>
      <c r="R1084" s="17" t="str">
        <f t="shared" si="200"/>
        <v/>
      </c>
      <c r="S1084" s="17" t="str">
        <f t="shared" si="200"/>
        <v/>
      </c>
      <c r="T1084" s="17" t="str">
        <f t="shared" si="200"/>
        <v/>
      </c>
      <c r="U1084" s="17" t="str">
        <f t="shared" si="200"/>
        <v/>
      </c>
      <c r="V1084" s="17" t="str">
        <f t="shared" si="200"/>
        <v/>
      </c>
      <c r="W1084" s="17" t="str">
        <f t="shared" si="200"/>
        <v/>
      </c>
      <c r="X1084" s="17" t="str">
        <f t="shared" si="199"/>
        <v/>
      </c>
      <c r="Y1084" s="17" t="str">
        <f t="shared" ref="X1084:AI1103" si="201">IFERROR((IF(FIND(Y$2,$G1084,1)&gt;0,Y$3)),"")</f>
        <v/>
      </c>
      <c r="Z1084" s="17" t="str">
        <f t="shared" si="201"/>
        <v/>
      </c>
      <c r="AA1084" s="17" t="str">
        <f t="shared" si="201"/>
        <v/>
      </c>
      <c r="AB1084" s="17" t="str">
        <f t="shared" si="201"/>
        <v/>
      </c>
      <c r="AC1084" s="17" t="str">
        <f t="shared" si="201"/>
        <v/>
      </c>
      <c r="AD1084" s="17" t="str">
        <f t="shared" si="201"/>
        <v/>
      </c>
      <c r="AE1084" s="17" t="str">
        <f t="shared" si="201"/>
        <v/>
      </c>
      <c r="AF1084" s="17" t="str">
        <f t="shared" si="201"/>
        <v/>
      </c>
      <c r="AG1084" s="17" t="str">
        <f t="shared" si="201"/>
        <v/>
      </c>
      <c r="AH1084" s="17" t="str">
        <f t="shared" si="201"/>
        <v/>
      </c>
      <c r="AI1084" s="17" t="str">
        <f t="shared" si="201"/>
        <v/>
      </c>
      <c r="AJ1084" s="17" t="str">
        <f t="shared" si="195"/>
        <v/>
      </c>
      <c r="AK1084" s="17" t="str">
        <f t="shared" si="195"/>
        <v/>
      </c>
    </row>
    <row r="1085" spans="1:37" hidden="1" x14ac:dyDescent="0.2">
      <c r="A1085" s="70" t="str">
        <f t="shared" si="192"/>
        <v/>
      </c>
      <c r="B1085" s="228" t="str">
        <f>LEFT(TABLA!BC1085,1)</f>
        <v>4</v>
      </c>
      <c r="C1085" s="17" t="str">
        <f>TABLA!C1085</f>
        <v/>
      </c>
      <c r="D1085" s="17">
        <f>TABLA!F1085</f>
        <v>0</v>
      </c>
      <c r="E1085" s="148">
        <f>TABLA!BD1085</f>
        <v>0</v>
      </c>
      <c r="F1085" s="148">
        <f>TABLA!BE1085</f>
        <v>0</v>
      </c>
      <c r="G1085" s="70" t="str">
        <f t="shared" si="193"/>
        <v>0</v>
      </c>
      <c r="H1085" s="17" t="str">
        <f t="shared" si="200"/>
        <v/>
      </c>
      <c r="I1085" s="17" t="str">
        <f t="shared" si="200"/>
        <v/>
      </c>
      <c r="J1085" s="17" t="str">
        <f t="shared" si="200"/>
        <v/>
      </c>
      <c r="K1085" s="17" t="str">
        <f t="shared" si="200"/>
        <v/>
      </c>
      <c r="L1085" s="17" t="str">
        <f t="shared" si="200"/>
        <v/>
      </c>
      <c r="M1085" s="17" t="str">
        <f t="shared" si="200"/>
        <v/>
      </c>
      <c r="N1085" s="17" t="str">
        <f t="shared" si="200"/>
        <v/>
      </c>
      <c r="O1085" s="17" t="str">
        <f t="shared" si="200"/>
        <v/>
      </c>
      <c r="P1085" s="17" t="str">
        <f t="shared" si="200"/>
        <v/>
      </c>
      <c r="Q1085" s="17" t="str">
        <f t="shared" si="200"/>
        <v/>
      </c>
      <c r="R1085" s="17" t="str">
        <f t="shared" si="200"/>
        <v/>
      </c>
      <c r="S1085" s="17" t="str">
        <f t="shared" si="200"/>
        <v/>
      </c>
      <c r="T1085" s="17" t="str">
        <f t="shared" si="200"/>
        <v/>
      </c>
      <c r="U1085" s="17" t="str">
        <f t="shared" si="200"/>
        <v/>
      </c>
      <c r="V1085" s="17" t="str">
        <f t="shared" si="200"/>
        <v/>
      </c>
      <c r="W1085" s="17" t="str">
        <f t="shared" si="200"/>
        <v/>
      </c>
      <c r="X1085" s="17" t="str">
        <f t="shared" si="201"/>
        <v/>
      </c>
      <c r="Y1085" s="17" t="str">
        <f t="shared" si="201"/>
        <v/>
      </c>
      <c r="Z1085" s="17" t="str">
        <f t="shared" si="201"/>
        <v/>
      </c>
      <c r="AA1085" s="17" t="str">
        <f t="shared" si="201"/>
        <v/>
      </c>
      <c r="AB1085" s="17" t="str">
        <f t="shared" si="201"/>
        <v/>
      </c>
      <c r="AC1085" s="17" t="str">
        <f t="shared" si="201"/>
        <v/>
      </c>
      <c r="AD1085" s="17" t="str">
        <f t="shared" si="201"/>
        <v/>
      </c>
      <c r="AE1085" s="17" t="str">
        <f t="shared" si="201"/>
        <v/>
      </c>
      <c r="AF1085" s="17" t="str">
        <f t="shared" si="201"/>
        <v/>
      </c>
      <c r="AG1085" s="17" t="str">
        <f t="shared" si="201"/>
        <v/>
      </c>
      <c r="AH1085" s="17" t="str">
        <f t="shared" si="201"/>
        <v/>
      </c>
      <c r="AI1085" s="17" t="str">
        <f t="shared" si="201"/>
        <v/>
      </c>
      <c r="AJ1085" s="17" t="str">
        <f t="shared" si="195"/>
        <v/>
      </c>
      <c r="AK1085" s="17" t="str">
        <f t="shared" si="195"/>
        <v/>
      </c>
    </row>
    <row r="1086" spans="1:37" hidden="1" x14ac:dyDescent="0.2">
      <c r="A1086" s="70" t="str">
        <f t="shared" si="192"/>
        <v/>
      </c>
      <c r="B1086" s="228" t="str">
        <f>LEFT(TABLA!BC1086,1)</f>
        <v>4</v>
      </c>
      <c r="C1086" s="17" t="str">
        <f>TABLA!C1086</f>
        <v>Ciencias Experimentales</v>
      </c>
      <c r="D1086" s="17" t="str">
        <f>TABLA!F1086</f>
        <v>F. Ciencias Biológicas</v>
      </c>
      <c r="E1086" s="148">
        <f>TABLA!BD1086</f>
        <v>0</v>
      </c>
      <c r="F1086" s="148">
        <f>TABLA!BE1086</f>
        <v>0</v>
      </c>
      <c r="G1086" s="70" t="str">
        <f t="shared" si="193"/>
        <v>0</v>
      </c>
      <c r="H1086" s="17" t="str">
        <f t="shared" si="200"/>
        <v/>
      </c>
      <c r="I1086" s="17" t="str">
        <f t="shared" si="200"/>
        <v/>
      </c>
      <c r="J1086" s="17" t="str">
        <f t="shared" si="200"/>
        <v/>
      </c>
      <c r="K1086" s="17" t="str">
        <f t="shared" si="200"/>
        <v/>
      </c>
      <c r="L1086" s="17" t="str">
        <f t="shared" si="200"/>
        <v/>
      </c>
      <c r="M1086" s="17" t="str">
        <f t="shared" si="200"/>
        <v/>
      </c>
      <c r="N1086" s="17" t="str">
        <f t="shared" si="200"/>
        <v/>
      </c>
      <c r="O1086" s="17" t="str">
        <f t="shared" si="200"/>
        <v/>
      </c>
      <c r="P1086" s="17" t="str">
        <f t="shared" si="200"/>
        <v/>
      </c>
      <c r="Q1086" s="17" t="str">
        <f t="shared" si="200"/>
        <v/>
      </c>
      <c r="R1086" s="17" t="str">
        <f t="shared" si="200"/>
        <v/>
      </c>
      <c r="S1086" s="17" t="str">
        <f t="shared" si="200"/>
        <v/>
      </c>
      <c r="T1086" s="17" t="str">
        <f t="shared" si="200"/>
        <v/>
      </c>
      <c r="U1086" s="17" t="str">
        <f t="shared" si="200"/>
        <v/>
      </c>
      <c r="V1086" s="17" t="str">
        <f t="shared" si="200"/>
        <v/>
      </c>
      <c r="W1086" s="17" t="str">
        <f t="shared" si="200"/>
        <v/>
      </c>
      <c r="X1086" s="17" t="str">
        <f t="shared" si="201"/>
        <v/>
      </c>
      <c r="Y1086" s="17" t="str">
        <f t="shared" si="201"/>
        <v/>
      </c>
      <c r="Z1086" s="17" t="str">
        <f t="shared" si="201"/>
        <v/>
      </c>
      <c r="AA1086" s="17" t="str">
        <f t="shared" si="201"/>
        <v/>
      </c>
      <c r="AB1086" s="17" t="str">
        <f t="shared" si="201"/>
        <v/>
      </c>
      <c r="AC1086" s="17" t="str">
        <f t="shared" si="201"/>
        <v/>
      </c>
      <c r="AD1086" s="17" t="str">
        <f t="shared" si="201"/>
        <v/>
      </c>
      <c r="AE1086" s="17" t="str">
        <f t="shared" si="201"/>
        <v/>
      </c>
      <c r="AF1086" s="17" t="str">
        <f t="shared" si="201"/>
        <v/>
      </c>
      <c r="AG1086" s="17" t="str">
        <f t="shared" si="201"/>
        <v/>
      </c>
      <c r="AH1086" s="17" t="str">
        <f t="shared" si="201"/>
        <v/>
      </c>
      <c r="AI1086" s="17" t="str">
        <f t="shared" si="201"/>
        <v/>
      </c>
      <c r="AJ1086" s="17" t="str">
        <f t="shared" si="195"/>
        <v/>
      </c>
      <c r="AK1086" s="17" t="str">
        <f t="shared" si="195"/>
        <v/>
      </c>
    </row>
    <row r="1087" spans="1:37" ht="38.75" hidden="1" x14ac:dyDescent="0.2">
      <c r="A1087" s="70" t="str">
        <f t="shared" si="192"/>
        <v xml:space="preserve">HORARIO; PERSONAL; </v>
      </c>
      <c r="B1087" s="228" t="str">
        <f>LEFT(TABLA!BC1087,1)</f>
        <v>3</v>
      </c>
      <c r="C1087" s="17" t="str">
        <f>TABLA!C1087</f>
        <v>Ciencias Experimentales</v>
      </c>
      <c r="D1087" s="17" t="str">
        <f>TABLA!F1087</f>
        <v>F. Estudios Estadísticos</v>
      </c>
      <c r="E1087" s="148" t="str">
        <f>TABLA!BD1087</f>
        <v>Creo que se debería permitir el acceso también a personas que no pertenecen a la Complutense en cualquiera de las bibliotecas del campus y en cualquier horario.</v>
      </c>
      <c r="F1087" s="148">
        <f>TABLA!BE1087</f>
        <v>0</v>
      </c>
      <c r="G1087" s="70" t="str">
        <f t="shared" si="193"/>
        <v>CREO QUE SE DEBERIA PERMITIR EL ACCESO TAMBIEN A PERSONAS QUE NO PERTENECEN A LA COMPLUTENSE EN CUALQUIERA DE LAS BIBLIOTECAS DEL CAMPUS Y EN CUALQUIER HORARIO.</v>
      </c>
      <c r="H1087" s="17" t="str">
        <f t="shared" si="200"/>
        <v/>
      </c>
      <c r="I1087" s="17" t="str">
        <f t="shared" si="200"/>
        <v/>
      </c>
      <c r="J1087" s="17" t="str">
        <f t="shared" si="200"/>
        <v/>
      </c>
      <c r="K1087" s="17" t="str">
        <f t="shared" si="200"/>
        <v/>
      </c>
      <c r="L1087" s="17" t="str">
        <f t="shared" si="200"/>
        <v/>
      </c>
      <c r="M1087" s="17" t="str">
        <f t="shared" si="200"/>
        <v/>
      </c>
      <c r="N1087" s="17" t="str">
        <f t="shared" si="200"/>
        <v/>
      </c>
      <c r="O1087" s="17" t="str">
        <f t="shared" si="200"/>
        <v/>
      </c>
      <c r="P1087" s="17" t="str">
        <f t="shared" si="200"/>
        <v/>
      </c>
      <c r="Q1087" s="17" t="str">
        <f t="shared" si="200"/>
        <v/>
      </c>
      <c r="R1087" s="17" t="str">
        <f t="shared" si="200"/>
        <v/>
      </c>
      <c r="S1087" s="17" t="str">
        <f t="shared" si="200"/>
        <v xml:space="preserve">HORARIO; </v>
      </c>
      <c r="T1087" s="17" t="str">
        <f t="shared" si="200"/>
        <v/>
      </c>
      <c r="U1087" s="17" t="str">
        <f t="shared" si="200"/>
        <v/>
      </c>
      <c r="V1087" s="17" t="str">
        <f t="shared" si="200"/>
        <v/>
      </c>
      <c r="W1087" s="17" t="str">
        <f t="shared" si="200"/>
        <v/>
      </c>
      <c r="X1087" s="17" t="str">
        <f t="shared" si="201"/>
        <v/>
      </c>
      <c r="Y1087" s="17" t="str">
        <f t="shared" si="201"/>
        <v/>
      </c>
      <c r="Z1087" s="17" t="str">
        <f t="shared" si="201"/>
        <v/>
      </c>
      <c r="AA1087" s="17" t="str">
        <f t="shared" si="201"/>
        <v xml:space="preserve">PERSONAL; </v>
      </c>
      <c r="AB1087" s="17" t="str">
        <f t="shared" si="201"/>
        <v/>
      </c>
      <c r="AC1087" s="17" t="str">
        <f t="shared" si="201"/>
        <v/>
      </c>
      <c r="AD1087" s="17" t="str">
        <f t="shared" si="201"/>
        <v/>
      </c>
      <c r="AE1087" s="17" t="str">
        <f t="shared" si="201"/>
        <v/>
      </c>
      <c r="AF1087" s="17" t="str">
        <f t="shared" si="201"/>
        <v/>
      </c>
      <c r="AG1087" s="17" t="str">
        <f t="shared" si="201"/>
        <v/>
      </c>
      <c r="AH1087" s="17" t="str">
        <f t="shared" si="201"/>
        <v/>
      </c>
      <c r="AI1087" s="17" t="str">
        <f t="shared" si="201"/>
        <v/>
      </c>
      <c r="AJ1087" s="17" t="str">
        <f t="shared" si="195"/>
        <v/>
      </c>
      <c r="AK1087" s="17" t="str">
        <f t="shared" si="195"/>
        <v/>
      </c>
    </row>
    <row r="1088" spans="1:37" hidden="1" x14ac:dyDescent="0.2">
      <c r="A1088" s="70" t="str">
        <f t="shared" si="192"/>
        <v/>
      </c>
      <c r="B1088" s="228" t="str">
        <f>LEFT(TABLA!BC1088,1)</f>
        <v>5</v>
      </c>
      <c r="C1088" s="17" t="str">
        <f>TABLA!C1088</f>
        <v>Humanidades</v>
      </c>
      <c r="D1088" s="17" t="str">
        <f>TABLA!F1088</f>
        <v>F. Educación - Centro de Formación del Profesorado</v>
      </c>
      <c r="E1088" s="148">
        <f>TABLA!BD1088</f>
        <v>0</v>
      </c>
      <c r="F1088" s="148">
        <f>TABLA!BE1088</f>
        <v>0</v>
      </c>
      <c r="G1088" s="70" t="str">
        <f t="shared" si="193"/>
        <v>0</v>
      </c>
      <c r="H1088" s="17" t="str">
        <f t="shared" si="200"/>
        <v/>
      </c>
      <c r="I1088" s="17" t="str">
        <f t="shared" si="200"/>
        <v/>
      </c>
      <c r="J1088" s="17" t="str">
        <f t="shared" si="200"/>
        <v/>
      </c>
      <c r="K1088" s="17" t="str">
        <f t="shared" si="200"/>
        <v/>
      </c>
      <c r="L1088" s="17" t="str">
        <f t="shared" si="200"/>
        <v/>
      </c>
      <c r="M1088" s="17" t="str">
        <f t="shared" si="200"/>
        <v/>
      </c>
      <c r="N1088" s="17" t="str">
        <f t="shared" si="200"/>
        <v/>
      </c>
      <c r="O1088" s="17" t="str">
        <f t="shared" si="200"/>
        <v/>
      </c>
      <c r="P1088" s="17" t="str">
        <f t="shared" si="200"/>
        <v/>
      </c>
      <c r="Q1088" s="17" t="str">
        <f t="shared" si="200"/>
        <v/>
      </c>
      <c r="R1088" s="17" t="str">
        <f t="shared" si="200"/>
        <v/>
      </c>
      <c r="S1088" s="17" t="str">
        <f t="shared" si="200"/>
        <v/>
      </c>
      <c r="T1088" s="17" t="str">
        <f t="shared" si="200"/>
        <v/>
      </c>
      <c r="U1088" s="17" t="str">
        <f t="shared" si="200"/>
        <v/>
      </c>
      <c r="V1088" s="17" t="str">
        <f t="shared" si="200"/>
        <v/>
      </c>
      <c r="W1088" s="17" t="str">
        <f t="shared" si="200"/>
        <v/>
      </c>
      <c r="X1088" s="17" t="str">
        <f t="shared" si="201"/>
        <v/>
      </c>
      <c r="Y1088" s="17" t="str">
        <f t="shared" si="201"/>
        <v/>
      </c>
      <c r="Z1088" s="17" t="str">
        <f t="shared" si="201"/>
        <v/>
      </c>
      <c r="AA1088" s="17" t="str">
        <f t="shared" si="201"/>
        <v/>
      </c>
      <c r="AB1088" s="17" t="str">
        <f t="shared" si="201"/>
        <v/>
      </c>
      <c r="AC1088" s="17" t="str">
        <f t="shared" si="201"/>
        <v/>
      </c>
      <c r="AD1088" s="17" t="str">
        <f t="shared" si="201"/>
        <v/>
      </c>
      <c r="AE1088" s="17" t="str">
        <f t="shared" si="201"/>
        <v/>
      </c>
      <c r="AF1088" s="17" t="str">
        <f t="shared" si="201"/>
        <v/>
      </c>
      <c r="AG1088" s="17" t="str">
        <f t="shared" si="201"/>
        <v/>
      </c>
      <c r="AH1088" s="17" t="str">
        <f t="shared" si="201"/>
        <v/>
      </c>
      <c r="AI1088" s="17" t="str">
        <f t="shared" si="201"/>
        <v/>
      </c>
      <c r="AJ1088" s="17" t="str">
        <f t="shared" si="195"/>
        <v/>
      </c>
      <c r="AK1088" s="17" t="str">
        <f t="shared" si="195"/>
        <v/>
      </c>
    </row>
    <row r="1089" spans="1:37" x14ac:dyDescent="0.2">
      <c r="A1089" s="70" t="str">
        <f t="shared" si="192"/>
        <v/>
      </c>
      <c r="B1089" s="228" t="str">
        <f>LEFT(TABLA!BC1089,1)</f>
        <v>5</v>
      </c>
      <c r="C1089" s="264" t="str">
        <f>TABLA!C1089</f>
        <v>Ciencias Sociales</v>
      </c>
      <c r="D1089" s="264" t="str">
        <f>TABLA!F1089</f>
        <v>F. Ciencias Económicas y Empresariales</v>
      </c>
      <c r="E1089" s="148">
        <f>TABLA!BD1089</f>
        <v>0</v>
      </c>
      <c r="F1089" s="148">
        <f>TABLA!BE1089</f>
        <v>0</v>
      </c>
      <c r="G1089" s="70" t="str">
        <f t="shared" si="193"/>
        <v>0</v>
      </c>
      <c r="H1089" s="17" t="str">
        <f t="shared" si="200"/>
        <v/>
      </c>
      <c r="I1089" s="17" t="str">
        <f t="shared" si="200"/>
        <v/>
      </c>
      <c r="J1089" s="17" t="str">
        <f t="shared" si="200"/>
        <v/>
      </c>
      <c r="K1089" s="17" t="str">
        <f t="shared" si="200"/>
        <v/>
      </c>
      <c r="L1089" s="17" t="str">
        <f t="shared" si="200"/>
        <v/>
      </c>
      <c r="M1089" s="17" t="str">
        <f t="shared" si="200"/>
        <v/>
      </c>
      <c r="N1089" s="17" t="str">
        <f t="shared" si="200"/>
        <v/>
      </c>
      <c r="O1089" s="17" t="str">
        <f t="shared" si="200"/>
        <v/>
      </c>
      <c r="P1089" s="17" t="str">
        <f t="shared" si="200"/>
        <v/>
      </c>
      <c r="Q1089" s="17" t="str">
        <f t="shared" si="200"/>
        <v/>
      </c>
      <c r="R1089" s="17" t="str">
        <f t="shared" si="200"/>
        <v/>
      </c>
      <c r="S1089" s="17" t="str">
        <f t="shared" si="200"/>
        <v/>
      </c>
      <c r="T1089" s="17" t="str">
        <f t="shared" si="200"/>
        <v/>
      </c>
      <c r="U1089" s="17" t="str">
        <f t="shared" si="200"/>
        <v/>
      </c>
      <c r="V1089" s="17" t="str">
        <f t="shared" si="200"/>
        <v/>
      </c>
      <c r="W1089" s="17" t="str">
        <f t="shared" si="200"/>
        <v/>
      </c>
      <c r="X1089" s="17" t="str">
        <f t="shared" si="201"/>
        <v/>
      </c>
      <c r="Y1089" s="17" t="str">
        <f t="shared" si="201"/>
        <v/>
      </c>
      <c r="Z1089" s="17" t="str">
        <f t="shared" si="201"/>
        <v/>
      </c>
      <c r="AA1089" s="17" t="str">
        <f t="shared" si="201"/>
        <v/>
      </c>
      <c r="AB1089" s="17" t="str">
        <f t="shared" si="201"/>
        <v/>
      </c>
      <c r="AC1089" s="17" t="str">
        <f t="shared" si="201"/>
        <v/>
      </c>
      <c r="AD1089" s="17" t="str">
        <f t="shared" si="201"/>
        <v/>
      </c>
      <c r="AE1089" s="17" t="str">
        <f t="shared" si="201"/>
        <v/>
      </c>
      <c r="AF1089" s="17" t="str">
        <f t="shared" si="201"/>
        <v/>
      </c>
      <c r="AG1089" s="17" t="str">
        <f t="shared" si="201"/>
        <v/>
      </c>
      <c r="AH1089" s="17" t="str">
        <f t="shared" si="201"/>
        <v/>
      </c>
      <c r="AI1089" s="17" t="str">
        <f t="shared" si="201"/>
        <v/>
      </c>
      <c r="AJ1089" s="17" t="str">
        <f t="shared" si="195"/>
        <v/>
      </c>
      <c r="AK1089" s="17" t="str">
        <f t="shared" si="195"/>
        <v/>
      </c>
    </row>
    <row r="1090" spans="1:37" hidden="1" x14ac:dyDescent="0.2">
      <c r="A1090" s="70" t="str">
        <f t="shared" si="192"/>
        <v/>
      </c>
      <c r="B1090" s="228" t="str">
        <f>LEFT(TABLA!BC1090,1)</f>
        <v>5</v>
      </c>
      <c r="C1090" s="17" t="str">
        <f>TABLA!C1090</f>
        <v>Humanidades</v>
      </c>
      <c r="D1090" s="17" t="str">
        <f>TABLA!F1090</f>
        <v>F. Educación - Centro de Formación del Profesorado</v>
      </c>
      <c r="E1090" s="262">
        <f>TABLA!BD1090</f>
        <v>0</v>
      </c>
      <c r="F1090" s="148">
        <f>TABLA!BE1090</f>
        <v>0</v>
      </c>
      <c r="G1090" s="70" t="str">
        <f t="shared" si="193"/>
        <v>0</v>
      </c>
      <c r="H1090" s="17" t="str">
        <f t="shared" si="200"/>
        <v/>
      </c>
      <c r="I1090" s="17" t="str">
        <f t="shared" si="200"/>
        <v/>
      </c>
      <c r="J1090" s="17" t="str">
        <f t="shared" si="200"/>
        <v/>
      </c>
      <c r="K1090" s="17" t="str">
        <f t="shared" si="200"/>
        <v/>
      </c>
      <c r="L1090" s="17" t="str">
        <f t="shared" si="200"/>
        <v/>
      </c>
      <c r="M1090" s="17" t="str">
        <f t="shared" si="200"/>
        <v/>
      </c>
      <c r="N1090" s="17" t="str">
        <f t="shared" si="200"/>
        <v/>
      </c>
      <c r="O1090" s="17" t="str">
        <f t="shared" si="200"/>
        <v/>
      </c>
      <c r="P1090" s="17" t="str">
        <f t="shared" si="200"/>
        <v/>
      </c>
      <c r="Q1090" s="17" t="str">
        <f t="shared" si="200"/>
        <v/>
      </c>
      <c r="R1090" s="17" t="str">
        <f t="shared" si="200"/>
        <v/>
      </c>
      <c r="S1090" s="17" t="str">
        <f t="shared" si="200"/>
        <v/>
      </c>
      <c r="T1090" s="17" t="str">
        <f t="shared" si="200"/>
        <v/>
      </c>
      <c r="U1090" s="17" t="str">
        <f t="shared" si="200"/>
        <v/>
      </c>
      <c r="V1090" s="17" t="str">
        <f t="shared" si="200"/>
        <v/>
      </c>
      <c r="W1090" s="17" t="str">
        <f t="shared" si="200"/>
        <v/>
      </c>
      <c r="X1090" s="17" t="str">
        <f t="shared" si="201"/>
        <v/>
      </c>
      <c r="Y1090" s="17" t="str">
        <f t="shared" si="201"/>
        <v/>
      </c>
      <c r="Z1090" s="17" t="str">
        <f t="shared" si="201"/>
        <v/>
      </c>
      <c r="AA1090" s="17" t="str">
        <f t="shared" si="201"/>
        <v/>
      </c>
      <c r="AB1090" s="17" t="str">
        <f t="shared" si="201"/>
        <v/>
      </c>
      <c r="AC1090" s="17" t="str">
        <f t="shared" si="201"/>
        <v/>
      </c>
      <c r="AD1090" s="17" t="str">
        <f t="shared" si="201"/>
        <v/>
      </c>
      <c r="AE1090" s="17" t="str">
        <f t="shared" si="201"/>
        <v/>
      </c>
      <c r="AF1090" s="17" t="str">
        <f t="shared" si="201"/>
        <v/>
      </c>
      <c r="AG1090" s="17" t="str">
        <f t="shared" si="201"/>
        <v/>
      </c>
      <c r="AH1090" s="17" t="str">
        <f t="shared" si="201"/>
        <v/>
      </c>
      <c r="AI1090" s="17" t="str">
        <f t="shared" si="201"/>
        <v/>
      </c>
      <c r="AJ1090" s="17" t="str">
        <f t="shared" si="195"/>
        <v/>
      </c>
      <c r="AK1090" s="17" t="str">
        <f t="shared" si="195"/>
        <v/>
      </c>
    </row>
    <row r="1091" spans="1:37" hidden="1" x14ac:dyDescent="0.2">
      <c r="A1091" s="70" t="str">
        <f t="shared" si="192"/>
        <v/>
      </c>
      <c r="B1091" s="228" t="str">
        <f>LEFT(TABLA!BC1091,1)</f>
        <v>5</v>
      </c>
      <c r="C1091" s="17" t="str">
        <f>TABLA!C1091</f>
        <v>Ciencias Sociales</v>
      </c>
      <c r="D1091" s="17" t="str">
        <f>TABLA!F1091</f>
        <v>F. Ciencias de la Información</v>
      </c>
      <c r="E1091" s="148" t="str">
        <f>TABLA!BD1091</f>
        <v>Reactivar el servicio de desiderata, por favor.</v>
      </c>
      <c r="F1091" s="148">
        <f>TABLA!BE1091</f>
        <v>0</v>
      </c>
      <c r="G1091" s="70" t="str">
        <f t="shared" si="193"/>
        <v>REACTIVAR EL SERVICIO DE DESIDERATA, POR FAVOR.</v>
      </c>
      <c r="H1091" s="17" t="str">
        <f t="shared" si="200"/>
        <v/>
      </c>
      <c r="I1091" s="17" t="str">
        <f t="shared" si="200"/>
        <v/>
      </c>
      <c r="J1091" s="17" t="str">
        <f t="shared" si="200"/>
        <v/>
      </c>
      <c r="K1091" s="17" t="str">
        <f t="shared" si="200"/>
        <v/>
      </c>
      <c r="L1091" s="17" t="str">
        <f t="shared" si="200"/>
        <v/>
      </c>
      <c r="M1091" s="17" t="str">
        <f t="shared" si="200"/>
        <v/>
      </c>
      <c r="N1091" s="17" t="str">
        <f t="shared" si="200"/>
        <v/>
      </c>
      <c r="O1091" s="17" t="str">
        <f t="shared" si="200"/>
        <v/>
      </c>
      <c r="P1091" s="17" t="str">
        <f t="shared" si="200"/>
        <v/>
      </c>
      <c r="Q1091" s="17" t="str">
        <f t="shared" si="200"/>
        <v/>
      </c>
      <c r="R1091" s="17" t="str">
        <f t="shared" si="200"/>
        <v/>
      </c>
      <c r="S1091" s="17" t="str">
        <f t="shared" si="200"/>
        <v/>
      </c>
      <c r="T1091" s="17" t="str">
        <f t="shared" si="200"/>
        <v/>
      </c>
      <c r="U1091" s="17" t="str">
        <f t="shared" si="200"/>
        <v/>
      </c>
      <c r="V1091" s="17" t="str">
        <f t="shared" si="200"/>
        <v/>
      </c>
      <c r="W1091" s="17" t="str">
        <f t="shared" si="200"/>
        <v/>
      </c>
      <c r="X1091" s="17" t="str">
        <f t="shared" si="201"/>
        <v/>
      </c>
      <c r="Y1091" s="17" t="str">
        <f t="shared" si="201"/>
        <v/>
      </c>
      <c r="Z1091" s="17" t="str">
        <f t="shared" si="201"/>
        <v/>
      </c>
      <c r="AA1091" s="17" t="str">
        <f t="shared" si="201"/>
        <v/>
      </c>
      <c r="AB1091" s="17" t="str">
        <f t="shared" si="201"/>
        <v/>
      </c>
      <c r="AC1091" s="17" t="str">
        <f t="shared" si="201"/>
        <v/>
      </c>
      <c r="AD1091" s="17" t="str">
        <f t="shared" si="201"/>
        <v/>
      </c>
      <c r="AE1091" s="17" t="str">
        <f t="shared" si="201"/>
        <v/>
      </c>
      <c r="AF1091" s="17" t="str">
        <f t="shared" si="201"/>
        <v/>
      </c>
      <c r="AG1091" s="17" t="str">
        <f t="shared" si="201"/>
        <v/>
      </c>
      <c r="AH1091" s="17" t="str">
        <f t="shared" si="201"/>
        <v/>
      </c>
      <c r="AI1091" s="17" t="str">
        <f t="shared" si="201"/>
        <v/>
      </c>
      <c r="AJ1091" s="17" t="str">
        <f t="shared" si="195"/>
        <v/>
      </c>
      <c r="AK1091" s="17" t="str">
        <f t="shared" si="195"/>
        <v/>
      </c>
    </row>
    <row r="1092" spans="1:37" hidden="1" x14ac:dyDescent="0.2">
      <c r="A1092" s="70" t="str">
        <f t="shared" si="192"/>
        <v/>
      </c>
      <c r="B1092" s="228" t="str">
        <f>LEFT(TABLA!BC1092,1)</f>
        <v>5</v>
      </c>
      <c r="C1092" s="17" t="str">
        <f>TABLA!C1092</f>
        <v>Ciencias Sociales</v>
      </c>
      <c r="D1092" s="17" t="str">
        <f>TABLA!F1092</f>
        <v>F. Ciencias de la Documentación</v>
      </c>
      <c r="E1092" s="148">
        <f>TABLA!BD1092</f>
        <v>0</v>
      </c>
      <c r="F1092" s="148">
        <f>TABLA!BE1092</f>
        <v>0</v>
      </c>
      <c r="G1092" s="70" t="str">
        <f t="shared" si="193"/>
        <v>0</v>
      </c>
      <c r="H1092" s="17" t="str">
        <f t="shared" si="200"/>
        <v/>
      </c>
      <c r="I1092" s="17" t="str">
        <f t="shared" si="200"/>
        <v/>
      </c>
      <c r="J1092" s="17" t="str">
        <f t="shared" si="200"/>
        <v/>
      </c>
      <c r="K1092" s="17" t="str">
        <f t="shared" si="200"/>
        <v/>
      </c>
      <c r="L1092" s="17" t="str">
        <f t="shared" si="200"/>
        <v/>
      </c>
      <c r="M1092" s="17" t="str">
        <f t="shared" si="200"/>
        <v/>
      </c>
      <c r="N1092" s="17" t="str">
        <f t="shared" si="200"/>
        <v/>
      </c>
      <c r="O1092" s="17" t="str">
        <f t="shared" si="200"/>
        <v/>
      </c>
      <c r="P1092" s="17" t="str">
        <f t="shared" si="200"/>
        <v/>
      </c>
      <c r="Q1092" s="17" t="str">
        <f t="shared" si="200"/>
        <v/>
      </c>
      <c r="R1092" s="17" t="str">
        <f t="shared" si="200"/>
        <v/>
      </c>
      <c r="S1092" s="17" t="str">
        <f t="shared" si="200"/>
        <v/>
      </c>
      <c r="T1092" s="17" t="str">
        <f t="shared" si="200"/>
        <v/>
      </c>
      <c r="U1092" s="17" t="str">
        <f t="shared" si="200"/>
        <v/>
      </c>
      <c r="V1092" s="17" t="str">
        <f t="shared" si="200"/>
        <v/>
      </c>
      <c r="W1092" s="17" t="str">
        <f t="shared" si="200"/>
        <v/>
      </c>
      <c r="X1092" s="17" t="str">
        <f t="shared" si="201"/>
        <v/>
      </c>
      <c r="Y1092" s="17" t="str">
        <f t="shared" si="201"/>
        <v/>
      </c>
      <c r="Z1092" s="17" t="str">
        <f t="shared" si="201"/>
        <v/>
      </c>
      <c r="AA1092" s="17" t="str">
        <f t="shared" si="201"/>
        <v/>
      </c>
      <c r="AB1092" s="17" t="str">
        <f t="shared" si="201"/>
        <v/>
      </c>
      <c r="AC1092" s="17" t="str">
        <f t="shared" si="201"/>
        <v/>
      </c>
      <c r="AD1092" s="17" t="str">
        <f t="shared" si="201"/>
        <v/>
      </c>
      <c r="AE1092" s="17" t="str">
        <f t="shared" si="201"/>
        <v/>
      </c>
      <c r="AF1092" s="17" t="str">
        <f t="shared" si="201"/>
        <v/>
      </c>
      <c r="AG1092" s="17" t="str">
        <f t="shared" si="201"/>
        <v/>
      </c>
      <c r="AH1092" s="17" t="str">
        <f t="shared" si="201"/>
        <v/>
      </c>
      <c r="AI1092" s="17" t="str">
        <f t="shared" si="201"/>
        <v/>
      </c>
      <c r="AJ1092" s="17" t="str">
        <f t="shared" si="195"/>
        <v/>
      </c>
      <c r="AK1092" s="17" t="str">
        <f t="shared" si="195"/>
        <v/>
      </c>
    </row>
    <row r="1093" spans="1:37" hidden="1" x14ac:dyDescent="0.2">
      <c r="A1093" s="70" t="str">
        <f t="shared" ref="A1093:A1156" si="202">CONCATENATE(H1093,,I1093,J1093,K1093,L1093,M1093,N1093,O1093,P1093,Q1093,R1093,S1093,T1093,U1093,V1093,W1093,X1093,Y1093,Z1093,AA1093,AB1093,AC1093,AD1093,AE1093,AF1093,AG1093,AH1093,AI1093,AJ1093,AK1093)</f>
        <v/>
      </c>
      <c r="B1093" s="228" t="str">
        <f>LEFT(TABLA!BC1093,1)</f>
        <v>5</v>
      </c>
      <c r="C1093" s="17" t="str">
        <f>TABLA!C1093</f>
        <v>Ciencias Experimentales</v>
      </c>
      <c r="D1093" s="17" t="str">
        <f>TABLA!F1093</f>
        <v>F. Ciencias Biológicas</v>
      </c>
      <c r="E1093" s="148">
        <f>TABLA!BD1093</f>
        <v>0</v>
      </c>
      <c r="F1093" s="148">
        <f>TABLA!BE1093</f>
        <v>0</v>
      </c>
      <c r="G1093" s="70" t="str">
        <f t="shared" ref="G1093:G1156" si="203">SUBSTITUTE(SUBSTITUTE(SUBSTITUTE(SUBSTITUTE(SUBSTITUTE(UPPER(E1093),"Á","A"),"É","E"),"Í","I"),"Ó","O"),"Ú","U")</f>
        <v>0</v>
      </c>
      <c r="H1093" s="17" t="str">
        <f t="shared" si="200"/>
        <v/>
      </c>
      <c r="I1093" s="17" t="str">
        <f t="shared" si="200"/>
        <v/>
      </c>
      <c r="J1093" s="17" t="str">
        <f t="shared" si="200"/>
        <v/>
      </c>
      <c r="K1093" s="17" t="str">
        <f t="shared" si="200"/>
        <v/>
      </c>
      <c r="L1093" s="17" t="str">
        <f t="shared" si="200"/>
        <v/>
      </c>
      <c r="M1093" s="17" t="str">
        <f t="shared" si="200"/>
        <v/>
      </c>
      <c r="N1093" s="17" t="str">
        <f t="shared" si="200"/>
        <v/>
      </c>
      <c r="O1093" s="17" t="str">
        <f t="shared" si="200"/>
        <v/>
      </c>
      <c r="P1093" s="17" t="str">
        <f t="shared" si="200"/>
        <v/>
      </c>
      <c r="Q1093" s="17" t="str">
        <f t="shared" si="200"/>
        <v/>
      </c>
      <c r="R1093" s="17" t="str">
        <f t="shared" si="200"/>
        <v/>
      </c>
      <c r="S1093" s="17" t="str">
        <f t="shared" si="200"/>
        <v/>
      </c>
      <c r="T1093" s="17" t="str">
        <f t="shared" si="200"/>
        <v/>
      </c>
      <c r="U1093" s="17" t="str">
        <f t="shared" si="200"/>
        <v/>
      </c>
      <c r="V1093" s="17" t="str">
        <f t="shared" si="200"/>
        <v/>
      </c>
      <c r="W1093" s="17" t="str">
        <f t="shared" si="200"/>
        <v/>
      </c>
      <c r="X1093" s="17" t="str">
        <f t="shared" si="201"/>
        <v/>
      </c>
      <c r="Y1093" s="17" t="str">
        <f t="shared" si="201"/>
        <v/>
      </c>
      <c r="Z1093" s="17" t="str">
        <f t="shared" si="201"/>
        <v/>
      </c>
      <c r="AA1093" s="17" t="str">
        <f t="shared" si="201"/>
        <v/>
      </c>
      <c r="AB1093" s="17" t="str">
        <f t="shared" si="201"/>
        <v/>
      </c>
      <c r="AC1093" s="17" t="str">
        <f t="shared" si="201"/>
        <v/>
      </c>
      <c r="AD1093" s="17" t="str">
        <f t="shared" si="201"/>
        <v/>
      </c>
      <c r="AE1093" s="17" t="str">
        <f t="shared" si="201"/>
        <v/>
      </c>
      <c r="AF1093" s="17" t="str">
        <f t="shared" si="201"/>
        <v/>
      </c>
      <c r="AG1093" s="17" t="str">
        <f t="shared" si="201"/>
        <v/>
      </c>
      <c r="AH1093" s="17" t="str">
        <f t="shared" si="201"/>
        <v/>
      </c>
      <c r="AI1093" s="17" t="str">
        <f t="shared" si="201"/>
        <v/>
      </c>
      <c r="AJ1093" s="17" t="str">
        <f t="shared" si="195"/>
        <v/>
      </c>
      <c r="AK1093" s="17" t="str">
        <f t="shared" si="195"/>
        <v/>
      </c>
    </row>
    <row r="1094" spans="1:37" x14ac:dyDescent="0.2">
      <c r="A1094" s="70" t="str">
        <f t="shared" si="202"/>
        <v/>
      </c>
      <c r="B1094" s="228" t="str">
        <f>LEFT(TABLA!BC1094,1)</f>
        <v>5</v>
      </c>
      <c r="C1094" s="264" t="str">
        <f>TABLA!C1094</f>
        <v>Humanidades</v>
      </c>
      <c r="D1094" s="264" t="str">
        <f>TABLA!F1094</f>
        <v>F. Geografía e Historia</v>
      </c>
      <c r="E1094" s="148">
        <f>TABLA!BD1094</f>
        <v>0</v>
      </c>
      <c r="F1094" s="148">
        <f>TABLA!BE1094</f>
        <v>0</v>
      </c>
      <c r="G1094" s="70" t="str">
        <f t="shared" si="203"/>
        <v>0</v>
      </c>
      <c r="H1094" s="17" t="str">
        <f t="shared" si="200"/>
        <v/>
      </c>
      <c r="I1094" s="17" t="str">
        <f t="shared" si="200"/>
        <v/>
      </c>
      <c r="J1094" s="17" t="str">
        <f t="shared" si="200"/>
        <v/>
      </c>
      <c r="K1094" s="17" t="str">
        <f t="shared" si="200"/>
        <v/>
      </c>
      <c r="L1094" s="17" t="str">
        <f t="shared" si="200"/>
        <v/>
      </c>
      <c r="M1094" s="17" t="str">
        <f t="shared" si="200"/>
        <v/>
      </c>
      <c r="N1094" s="17" t="str">
        <f t="shared" si="200"/>
        <v/>
      </c>
      <c r="O1094" s="17" t="str">
        <f t="shared" si="200"/>
        <v/>
      </c>
      <c r="P1094" s="17" t="str">
        <f t="shared" ref="H1094:W1110" si="204">IFERROR((IF(FIND(P$2,$G1094,1)&gt;0,P$3)),"")</f>
        <v/>
      </c>
      <c r="Q1094" s="17" t="str">
        <f t="shared" si="204"/>
        <v/>
      </c>
      <c r="R1094" s="17" t="str">
        <f t="shared" si="204"/>
        <v/>
      </c>
      <c r="S1094" s="17" t="str">
        <f t="shared" si="204"/>
        <v/>
      </c>
      <c r="T1094" s="17" t="str">
        <f t="shared" si="204"/>
        <v/>
      </c>
      <c r="U1094" s="17" t="str">
        <f t="shared" si="204"/>
        <v/>
      </c>
      <c r="V1094" s="17" t="str">
        <f t="shared" si="204"/>
        <v/>
      </c>
      <c r="W1094" s="17" t="str">
        <f t="shared" si="204"/>
        <v/>
      </c>
      <c r="X1094" s="17" t="str">
        <f t="shared" si="201"/>
        <v/>
      </c>
      <c r="Y1094" s="17" t="str">
        <f t="shared" si="201"/>
        <v/>
      </c>
      <c r="Z1094" s="17" t="str">
        <f t="shared" si="201"/>
        <v/>
      </c>
      <c r="AA1094" s="17" t="str">
        <f t="shared" si="201"/>
        <v/>
      </c>
      <c r="AB1094" s="17" t="str">
        <f t="shared" si="201"/>
        <v/>
      </c>
      <c r="AC1094" s="17" t="str">
        <f t="shared" si="201"/>
        <v/>
      </c>
      <c r="AD1094" s="17" t="str">
        <f t="shared" si="201"/>
        <v/>
      </c>
      <c r="AE1094" s="17" t="str">
        <f t="shared" si="201"/>
        <v/>
      </c>
      <c r="AF1094" s="17" t="str">
        <f t="shared" si="201"/>
        <v/>
      </c>
      <c r="AG1094" s="17" t="str">
        <f t="shared" si="201"/>
        <v/>
      </c>
      <c r="AH1094" s="17" t="str">
        <f t="shared" si="201"/>
        <v/>
      </c>
      <c r="AI1094" s="17" t="str">
        <f t="shared" si="201"/>
        <v/>
      </c>
      <c r="AJ1094" s="17" t="str">
        <f t="shared" si="195"/>
        <v/>
      </c>
      <c r="AK1094" s="17" t="str">
        <f t="shared" si="195"/>
        <v/>
      </c>
    </row>
    <row r="1095" spans="1:37" hidden="1" x14ac:dyDescent="0.2">
      <c r="A1095" s="70" t="str">
        <f t="shared" si="202"/>
        <v xml:space="preserve">SILENCIO RUIDO; </v>
      </c>
      <c r="B1095" s="228" t="str">
        <f>LEFT(TABLA!BC1095,1)</f>
        <v>5</v>
      </c>
      <c r="C1095" s="17" t="str">
        <f>TABLA!C1095</f>
        <v>Ciencias de la Salud</v>
      </c>
      <c r="D1095" s="17" t="str">
        <f>TABLA!F1095</f>
        <v>F. Medicina</v>
      </c>
      <c r="E1095" s="262" t="str">
        <f>TABLA!BD1095</f>
        <v>Disminuir el ruido de la zona administrativa.</v>
      </c>
      <c r="F1095" s="148">
        <f>TABLA!BE1095</f>
        <v>0</v>
      </c>
      <c r="G1095" s="70" t="str">
        <f t="shared" si="203"/>
        <v>DISMINUIR EL RUIDO DE LA ZONA ADMINISTRATIVA.</v>
      </c>
      <c r="H1095" s="17" t="str">
        <f t="shared" si="204"/>
        <v/>
      </c>
      <c r="I1095" s="17" t="str">
        <f t="shared" si="204"/>
        <v/>
      </c>
      <c r="J1095" s="17" t="str">
        <f t="shared" si="204"/>
        <v/>
      </c>
      <c r="K1095" s="17" t="str">
        <f t="shared" si="204"/>
        <v/>
      </c>
      <c r="L1095" s="17" t="str">
        <f t="shared" si="204"/>
        <v/>
      </c>
      <c r="M1095" s="17" t="str">
        <f t="shared" si="204"/>
        <v/>
      </c>
      <c r="N1095" s="17" t="str">
        <f t="shared" si="204"/>
        <v/>
      </c>
      <c r="O1095" s="17" t="str">
        <f t="shared" si="204"/>
        <v/>
      </c>
      <c r="P1095" s="17" t="str">
        <f t="shared" si="204"/>
        <v/>
      </c>
      <c r="Q1095" s="17" t="str">
        <f t="shared" si="204"/>
        <v/>
      </c>
      <c r="R1095" s="17" t="str">
        <f t="shared" si="204"/>
        <v/>
      </c>
      <c r="S1095" s="17" t="str">
        <f t="shared" si="204"/>
        <v/>
      </c>
      <c r="T1095" s="17" t="str">
        <f t="shared" si="204"/>
        <v/>
      </c>
      <c r="U1095" s="17" t="str">
        <f t="shared" si="204"/>
        <v/>
      </c>
      <c r="V1095" s="17" t="str">
        <f t="shared" si="204"/>
        <v/>
      </c>
      <c r="W1095" s="17" t="str">
        <f t="shared" si="204"/>
        <v/>
      </c>
      <c r="X1095" s="17" t="str">
        <f t="shared" si="201"/>
        <v/>
      </c>
      <c r="Y1095" s="17" t="str">
        <f t="shared" si="201"/>
        <v/>
      </c>
      <c r="Z1095" s="17" t="str">
        <f t="shared" si="201"/>
        <v/>
      </c>
      <c r="AA1095" s="17" t="str">
        <f t="shared" si="201"/>
        <v/>
      </c>
      <c r="AB1095" s="17" t="str">
        <f t="shared" si="201"/>
        <v/>
      </c>
      <c r="AC1095" s="17" t="str">
        <f t="shared" si="201"/>
        <v/>
      </c>
      <c r="AD1095" s="17" t="str">
        <f t="shared" si="201"/>
        <v/>
      </c>
      <c r="AE1095" s="17" t="str">
        <f t="shared" si="201"/>
        <v/>
      </c>
      <c r="AF1095" s="17" t="str">
        <f t="shared" si="201"/>
        <v/>
      </c>
      <c r="AG1095" s="17" t="str">
        <f t="shared" si="201"/>
        <v xml:space="preserve">SILENCIO RUIDO; </v>
      </c>
      <c r="AH1095" s="17" t="str">
        <f t="shared" si="201"/>
        <v/>
      </c>
      <c r="AI1095" s="17" t="str">
        <f t="shared" si="201"/>
        <v/>
      </c>
      <c r="AJ1095" s="17" t="str">
        <f t="shared" si="195"/>
        <v/>
      </c>
      <c r="AK1095" s="17" t="str">
        <f t="shared" si="195"/>
        <v/>
      </c>
    </row>
    <row r="1096" spans="1:37" x14ac:dyDescent="0.2">
      <c r="A1096" s="70" t="str">
        <f t="shared" si="202"/>
        <v/>
      </c>
      <c r="B1096" s="228" t="str">
        <f>LEFT(TABLA!BC1096,1)</f>
        <v>3</v>
      </c>
      <c r="C1096" s="264" t="str">
        <f>TABLA!C1096</f>
        <v>Ciencias Experimentales</v>
      </c>
      <c r="D1096" s="264" t="str">
        <f>TABLA!F1096</f>
        <v>F. Ciencias Químicas</v>
      </c>
      <c r="E1096" s="148">
        <f>TABLA!BD1096</f>
        <v>0</v>
      </c>
      <c r="F1096" s="148">
        <f>TABLA!BE1096</f>
        <v>0</v>
      </c>
      <c r="G1096" s="70" t="str">
        <f t="shared" si="203"/>
        <v>0</v>
      </c>
      <c r="H1096" s="17" t="str">
        <f t="shared" si="204"/>
        <v/>
      </c>
      <c r="I1096" s="17" t="str">
        <f t="shared" si="204"/>
        <v/>
      </c>
      <c r="J1096" s="17" t="str">
        <f t="shared" si="204"/>
        <v/>
      </c>
      <c r="K1096" s="17" t="str">
        <f t="shared" si="204"/>
        <v/>
      </c>
      <c r="L1096" s="17" t="str">
        <f t="shared" si="204"/>
        <v/>
      </c>
      <c r="M1096" s="17" t="str">
        <f t="shared" si="204"/>
        <v/>
      </c>
      <c r="N1096" s="17" t="str">
        <f t="shared" si="204"/>
        <v/>
      </c>
      <c r="O1096" s="17" t="str">
        <f t="shared" si="204"/>
        <v/>
      </c>
      <c r="P1096" s="17" t="str">
        <f t="shared" si="204"/>
        <v/>
      </c>
      <c r="Q1096" s="17" t="str">
        <f t="shared" si="204"/>
        <v/>
      </c>
      <c r="R1096" s="17" t="str">
        <f t="shared" si="204"/>
        <v/>
      </c>
      <c r="S1096" s="17" t="str">
        <f t="shared" si="204"/>
        <v/>
      </c>
      <c r="T1096" s="17" t="str">
        <f t="shared" si="204"/>
        <v/>
      </c>
      <c r="U1096" s="17" t="str">
        <f t="shared" si="204"/>
        <v/>
      </c>
      <c r="V1096" s="17" t="str">
        <f t="shared" si="204"/>
        <v/>
      </c>
      <c r="W1096" s="17" t="str">
        <f t="shared" si="204"/>
        <v/>
      </c>
      <c r="X1096" s="17" t="str">
        <f t="shared" si="201"/>
        <v/>
      </c>
      <c r="Y1096" s="17" t="str">
        <f t="shared" si="201"/>
        <v/>
      </c>
      <c r="Z1096" s="17" t="str">
        <f t="shared" si="201"/>
        <v/>
      </c>
      <c r="AA1096" s="17" t="str">
        <f t="shared" si="201"/>
        <v/>
      </c>
      <c r="AB1096" s="17" t="str">
        <f t="shared" si="201"/>
        <v/>
      </c>
      <c r="AC1096" s="17" t="str">
        <f t="shared" si="201"/>
        <v/>
      </c>
      <c r="AD1096" s="17" t="str">
        <f t="shared" si="201"/>
        <v/>
      </c>
      <c r="AE1096" s="17" t="str">
        <f t="shared" si="201"/>
        <v/>
      </c>
      <c r="AF1096" s="17" t="str">
        <f t="shared" si="201"/>
        <v/>
      </c>
      <c r="AG1096" s="17" t="str">
        <f t="shared" si="201"/>
        <v/>
      </c>
      <c r="AH1096" s="17" t="str">
        <f t="shared" si="201"/>
        <v/>
      </c>
      <c r="AI1096" s="17" t="str">
        <f t="shared" si="201"/>
        <v/>
      </c>
      <c r="AJ1096" s="17" t="str">
        <f t="shared" si="195"/>
        <v/>
      </c>
      <c r="AK1096" s="17" t="str">
        <f t="shared" si="195"/>
        <v/>
      </c>
    </row>
    <row r="1097" spans="1:37" hidden="1" x14ac:dyDescent="0.2">
      <c r="A1097" s="70" t="str">
        <f t="shared" si="202"/>
        <v/>
      </c>
      <c r="B1097" s="228" t="str">
        <f>LEFT(TABLA!BC1097,1)</f>
        <v>4</v>
      </c>
      <c r="C1097" s="17" t="str">
        <f>TABLA!C1097</f>
        <v>Ciencias Experimentales</v>
      </c>
      <c r="D1097" s="17" t="str">
        <f>TABLA!F1097</f>
        <v>F. Ciencias Químicas</v>
      </c>
      <c r="E1097" s="262">
        <f>TABLA!BD1097</f>
        <v>0</v>
      </c>
      <c r="F1097" s="148">
        <f>TABLA!BE1097</f>
        <v>0</v>
      </c>
      <c r="G1097" s="70" t="str">
        <f t="shared" si="203"/>
        <v>0</v>
      </c>
      <c r="H1097" s="17" t="str">
        <f t="shared" si="204"/>
        <v/>
      </c>
      <c r="I1097" s="17" t="str">
        <f t="shared" si="204"/>
        <v/>
      </c>
      <c r="J1097" s="17" t="str">
        <f t="shared" si="204"/>
        <v/>
      </c>
      <c r="K1097" s="17" t="str">
        <f t="shared" si="204"/>
        <v/>
      </c>
      <c r="L1097" s="17" t="str">
        <f t="shared" si="204"/>
        <v/>
      </c>
      <c r="M1097" s="17" t="str">
        <f t="shared" si="204"/>
        <v/>
      </c>
      <c r="N1097" s="17" t="str">
        <f t="shared" si="204"/>
        <v/>
      </c>
      <c r="O1097" s="17" t="str">
        <f t="shared" si="204"/>
        <v/>
      </c>
      <c r="P1097" s="17" t="str">
        <f t="shared" si="204"/>
        <v/>
      </c>
      <c r="Q1097" s="17" t="str">
        <f t="shared" si="204"/>
        <v/>
      </c>
      <c r="R1097" s="17" t="str">
        <f t="shared" si="204"/>
        <v/>
      </c>
      <c r="S1097" s="17" t="str">
        <f t="shared" si="204"/>
        <v/>
      </c>
      <c r="T1097" s="17" t="str">
        <f t="shared" si="204"/>
        <v/>
      </c>
      <c r="U1097" s="17" t="str">
        <f t="shared" si="204"/>
        <v/>
      </c>
      <c r="V1097" s="17" t="str">
        <f t="shared" si="204"/>
        <v/>
      </c>
      <c r="W1097" s="17" t="str">
        <f t="shared" si="204"/>
        <v/>
      </c>
      <c r="X1097" s="17" t="str">
        <f t="shared" si="201"/>
        <v/>
      </c>
      <c r="Y1097" s="17" t="str">
        <f t="shared" si="201"/>
        <v/>
      </c>
      <c r="Z1097" s="17" t="str">
        <f t="shared" si="201"/>
        <v/>
      </c>
      <c r="AA1097" s="17" t="str">
        <f t="shared" si="201"/>
        <v/>
      </c>
      <c r="AB1097" s="17" t="str">
        <f t="shared" si="201"/>
        <v/>
      </c>
      <c r="AC1097" s="17" t="str">
        <f t="shared" si="201"/>
        <v/>
      </c>
      <c r="AD1097" s="17" t="str">
        <f t="shared" si="201"/>
        <v/>
      </c>
      <c r="AE1097" s="17" t="str">
        <f t="shared" si="201"/>
        <v/>
      </c>
      <c r="AF1097" s="17" t="str">
        <f t="shared" si="201"/>
        <v/>
      </c>
      <c r="AG1097" s="17" t="str">
        <f t="shared" si="201"/>
        <v/>
      </c>
      <c r="AH1097" s="17" t="str">
        <f t="shared" si="201"/>
        <v/>
      </c>
      <c r="AI1097" s="17" t="str">
        <f t="shared" si="201"/>
        <v/>
      </c>
      <c r="AJ1097" s="17" t="str">
        <f t="shared" si="195"/>
        <v/>
      </c>
      <c r="AK1097" s="17" t="str">
        <f t="shared" si="195"/>
        <v/>
      </c>
    </row>
    <row r="1098" spans="1:37" hidden="1" x14ac:dyDescent="0.2">
      <c r="A1098" s="70" t="str">
        <f t="shared" si="202"/>
        <v/>
      </c>
      <c r="B1098" s="228" t="str">
        <f>LEFT(TABLA!BC1098,1)</f>
        <v>2</v>
      </c>
      <c r="C1098" s="17" t="str">
        <f>TABLA!C1098</f>
        <v>Ciencias Sociales</v>
      </c>
      <c r="D1098" s="17" t="str">
        <f>TABLA!F1098</f>
        <v>F. Derecho</v>
      </c>
      <c r="E1098" s="148">
        <f>TABLA!BD1098</f>
        <v>0</v>
      </c>
      <c r="F1098" s="148">
        <f>TABLA!BE1098</f>
        <v>0</v>
      </c>
      <c r="G1098" s="70" t="str">
        <f t="shared" si="203"/>
        <v>0</v>
      </c>
      <c r="H1098" s="17" t="str">
        <f t="shared" si="204"/>
        <v/>
      </c>
      <c r="I1098" s="17" t="str">
        <f t="shared" si="204"/>
        <v/>
      </c>
      <c r="J1098" s="17" t="str">
        <f t="shared" si="204"/>
        <v/>
      </c>
      <c r="K1098" s="17" t="str">
        <f t="shared" si="204"/>
        <v/>
      </c>
      <c r="L1098" s="17" t="str">
        <f t="shared" si="204"/>
        <v/>
      </c>
      <c r="M1098" s="17" t="str">
        <f t="shared" si="204"/>
        <v/>
      </c>
      <c r="N1098" s="17" t="str">
        <f t="shared" si="204"/>
        <v/>
      </c>
      <c r="O1098" s="17" t="str">
        <f t="shared" si="204"/>
        <v/>
      </c>
      <c r="P1098" s="17" t="str">
        <f t="shared" si="204"/>
        <v/>
      </c>
      <c r="Q1098" s="17" t="str">
        <f t="shared" si="204"/>
        <v/>
      </c>
      <c r="R1098" s="17" t="str">
        <f t="shared" si="204"/>
        <v/>
      </c>
      <c r="S1098" s="17" t="str">
        <f t="shared" si="204"/>
        <v/>
      </c>
      <c r="T1098" s="17" t="str">
        <f t="shared" si="204"/>
        <v/>
      </c>
      <c r="U1098" s="17" t="str">
        <f t="shared" si="204"/>
        <v/>
      </c>
      <c r="V1098" s="17" t="str">
        <f t="shared" si="204"/>
        <v/>
      </c>
      <c r="W1098" s="17" t="str">
        <f t="shared" si="204"/>
        <v/>
      </c>
      <c r="X1098" s="17" t="str">
        <f t="shared" si="201"/>
        <v/>
      </c>
      <c r="Y1098" s="17" t="str">
        <f t="shared" si="201"/>
        <v/>
      </c>
      <c r="Z1098" s="17" t="str">
        <f t="shared" si="201"/>
        <v/>
      </c>
      <c r="AA1098" s="17" t="str">
        <f t="shared" si="201"/>
        <v/>
      </c>
      <c r="AB1098" s="17" t="str">
        <f t="shared" si="201"/>
        <v/>
      </c>
      <c r="AC1098" s="17" t="str">
        <f t="shared" si="201"/>
        <v/>
      </c>
      <c r="AD1098" s="17" t="str">
        <f t="shared" si="201"/>
        <v/>
      </c>
      <c r="AE1098" s="17" t="str">
        <f t="shared" si="201"/>
        <v/>
      </c>
      <c r="AF1098" s="17" t="str">
        <f t="shared" si="201"/>
        <v/>
      </c>
      <c r="AG1098" s="17" t="str">
        <f t="shared" si="201"/>
        <v/>
      </c>
      <c r="AH1098" s="17" t="str">
        <f t="shared" si="201"/>
        <v/>
      </c>
      <c r="AI1098" s="17" t="str">
        <f t="shared" si="201"/>
        <v/>
      </c>
      <c r="AJ1098" s="17" t="str">
        <f t="shared" si="195"/>
        <v/>
      </c>
      <c r="AK1098" s="17" t="str">
        <f t="shared" si="195"/>
        <v/>
      </c>
    </row>
    <row r="1099" spans="1:37" ht="38.75" hidden="1" x14ac:dyDescent="0.2">
      <c r="A1099" s="70" t="str">
        <f t="shared" si="202"/>
        <v xml:space="preserve">PERSONAL; </v>
      </c>
      <c r="B1099" s="228" t="str">
        <f>LEFT(TABLA!BC1099,1)</f>
        <v>5</v>
      </c>
      <c r="C1099" s="17" t="str">
        <f>TABLA!C1099</f>
        <v>Humanidades</v>
      </c>
      <c r="D1099" s="17" t="str">
        <f>TABLA!F1099</f>
        <v>F. Bellas Artes</v>
      </c>
      <c r="E1099" s="148" t="str">
        <f>TABLA!BD1099</f>
        <v>no se me ocurre ninguna sugerencia, pero aprecio mucho al personal de la biblioteca, que es gracias a estas personas por las que todo en Biblioteca funciona. Gracias.</v>
      </c>
      <c r="F1099" s="148" t="str">
        <f>TABLA!BE1099</f>
        <v>vglopez@ucm.com</v>
      </c>
      <c r="G1099" s="70" t="str">
        <f t="shared" si="203"/>
        <v>NO SE ME OCURRE NINGUNA SUGERENCIA, PERO APRECIO MUCHO AL PERSONAL DE LA BIBLIOTECA, QUE ES GRACIAS A ESTAS PERSONAS POR LAS QUE TODO EN BIBLIOTECA FUNCIONA. GRACIAS.</v>
      </c>
      <c r="H1099" s="17" t="str">
        <f t="shared" si="204"/>
        <v/>
      </c>
      <c r="I1099" s="17" t="str">
        <f t="shared" si="204"/>
        <v/>
      </c>
      <c r="J1099" s="17" t="str">
        <f t="shared" si="204"/>
        <v/>
      </c>
      <c r="K1099" s="17" t="str">
        <f t="shared" si="204"/>
        <v/>
      </c>
      <c r="L1099" s="17" t="str">
        <f t="shared" si="204"/>
        <v/>
      </c>
      <c r="M1099" s="17" t="str">
        <f t="shared" si="204"/>
        <v/>
      </c>
      <c r="N1099" s="17" t="str">
        <f t="shared" si="204"/>
        <v/>
      </c>
      <c r="O1099" s="17" t="str">
        <f t="shared" si="204"/>
        <v/>
      </c>
      <c r="P1099" s="17" t="str">
        <f t="shared" si="204"/>
        <v/>
      </c>
      <c r="Q1099" s="17" t="str">
        <f t="shared" si="204"/>
        <v/>
      </c>
      <c r="R1099" s="17" t="str">
        <f t="shared" si="204"/>
        <v/>
      </c>
      <c r="S1099" s="17" t="str">
        <f t="shared" si="204"/>
        <v/>
      </c>
      <c r="T1099" s="17" t="str">
        <f t="shared" si="204"/>
        <v/>
      </c>
      <c r="U1099" s="17" t="str">
        <f t="shared" si="204"/>
        <v/>
      </c>
      <c r="V1099" s="17" t="str">
        <f t="shared" si="204"/>
        <v/>
      </c>
      <c r="W1099" s="17" t="str">
        <f t="shared" si="204"/>
        <v/>
      </c>
      <c r="X1099" s="17" t="str">
        <f t="shared" si="201"/>
        <v/>
      </c>
      <c r="Y1099" s="17" t="str">
        <f t="shared" si="201"/>
        <v/>
      </c>
      <c r="Z1099" s="17" t="str">
        <f t="shared" si="201"/>
        <v/>
      </c>
      <c r="AA1099" s="17" t="str">
        <f t="shared" si="201"/>
        <v xml:space="preserve">PERSONAL; </v>
      </c>
      <c r="AB1099" s="17" t="str">
        <f t="shared" si="201"/>
        <v/>
      </c>
      <c r="AC1099" s="17" t="str">
        <f t="shared" si="201"/>
        <v/>
      </c>
      <c r="AD1099" s="17" t="str">
        <f t="shared" si="201"/>
        <v/>
      </c>
      <c r="AE1099" s="17" t="str">
        <f t="shared" si="201"/>
        <v/>
      </c>
      <c r="AF1099" s="17" t="str">
        <f t="shared" si="201"/>
        <v/>
      </c>
      <c r="AG1099" s="17" t="str">
        <f t="shared" si="201"/>
        <v/>
      </c>
      <c r="AH1099" s="17" t="str">
        <f t="shared" si="201"/>
        <v/>
      </c>
      <c r="AI1099" s="17" t="str">
        <f t="shared" si="201"/>
        <v/>
      </c>
      <c r="AJ1099" s="17" t="str">
        <f t="shared" si="195"/>
        <v/>
      </c>
      <c r="AK1099" s="17" t="str">
        <f t="shared" si="195"/>
        <v/>
      </c>
    </row>
    <row r="1100" spans="1:37" hidden="1" x14ac:dyDescent="0.2">
      <c r="A1100" s="70" t="str">
        <f t="shared" si="202"/>
        <v/>
      </c>
      <c r="B1100" s="228" t="str">
        <f>LEFT(TABLA!BC1100,1)</f>
        <v>4</v>
      </c>
      <c r="C1100" s="17" t="str">
        <f>TABLA!C1100</f>
        <v>Ciencias Sociales</v>
      </c>
      <c r="D1100" s="17" t="str">
        <f>TABLA!F1100</f>
        <v>F. Ciencias Políticas y Sociología</v>
      </c>
      <c r="E1100" s="148">
        <f>TABLA!BD1100</f>
        <v>0</v>
      </c>
      <c r="F1100" s="148">
        <f>TABLA!BE1100</f>
        <v>0</v>
      </c>
      <c r="G1100" s="70" t="str">
        <f t="shared" si="203"/>
        <v>0</v>
      </c>
      <c r="H1100" s="17" t="str">
        <f t="shared" si="204"/>
        <v/>
      </c>
      <c r="I1100" s="17" t="str">
        <f t="shared" si="204"/>
        <v/>
      </c>
      <c r="J1100" s="17" t="str">
        <f t="shared" si="204"/>
        <v/>
      </c>
      <c r="K1100" s="17" t="str">
        <f t="shared" si="204"/>
        <v/>
      </c>
      <c r="L1100" s="17" t="str">
        <f t="shared" si="204"/>
        <v/>
      </c>
      <c r="M1100" s="17" t="str">
        <f t="shared" si="204"/>
        <v/>
      </c>
      <c r="N1100" s="17" t="str">
        <f t="shared" si="204"/>
        <v/>
      </c>
      <c r="O1100" s="17" t="str">
        <f t="shared" si="204"/>
        <v/>
      </c>
      <c r="P1100" s="17" t="str">
        <f t="shared" si="204"/>
        <v/>
      </c>
      <c r="Q1100" s="17" t="str">
        <f t="shared" si="204"/>
        <v/>
      </c>
      <c r="R1100" s="17" t="str">
        <f t="shared" si="204"/>
        <v/>
      </c>
      <c r="S1100" s="17" t="str">
        <f t="shared" si="204"/>
        <v/>
      </c>
      <c r="T1100" s="17" t="str">
        <f t="shared" si="204"/>
        <v/>
      </c>
      <c r="U1100" s="17" t="str">
        <f t="shared" si="204"/>
        <v/>
      </c>
      <c r="V1100" s="17" t="str">
        <f t="shared" si="204"/>
        <v/>
      </c>
      <c r="W1100" s="17" t="str">
        <f t="shared" si="204"/>
        <v/>
      </c>
      <c r="X1100" s="17" t="str">
        <f t="shared" si="201"/>
        <v/>
      </c>
      <c r="Y1100" s="17" t="str">
        <f t="shared" si="201"/>
        <v/>
      </c>
      <c r="Z1100" s="17" t="str">
        <f t="shared" si="201"/>
        <v/>
      </c>
      <c r="AA1100" s="17" t="str">
        <f t="shared" si="201"/>
        <v/>
      </c>
      <c r="AB1100" s="17" t="str">
        <f t="shared" si="201"/>
        <v/>
      </c>
      <c r="AC1100" s="17" t="str">
        <f t="shared" si="201"/>
        <v/>
      </c>
      <c r="AD1100" s="17" t="str">
        <f t="shared" si="201"/>
        <v/>
      </c>
      <c r="AE1100" s="17" t="str">
        <f t="shared" si="201"/>
        <v/>
      </c>
      <c r="AF1100" s="17" t="str">
        <f t="shared" si="201"/>
        <v/>
      </c>
      <c r="AG1100" s="17" t="str">
        <f t="shared" si="201"/>
        <v/>
      </c>
      <c r="AH1100" s="17" t="str">
        <f t="shared" si="201"/>
        <v/>
      </c>
      <c r="AI1100" s="17" t="str">
        <f t="shared" si="201"/>
        <v/>
      </c>
      <c r="AJ1100" s="17" t="str">
        <f t="shared" si="195"/>
        <v/>
      </c>
      <c r="AK1100" s="17" t="str">
        <f t="shared" si="195"/>
        <v/>
      </c>
    </row>
    <row r="1101" spans="1:37" x14ac:dyDescent="0.2">
      <c r="A1101" s="70" t="str">
        <f t="shared" si="202"/>
        <v/>
      </c>
      <c r="B1101" s="228" t="str">
        <f>LEFT(TABLA!BC1101,1)</f>
        <v>5</v>
      </c>
      <c r="C1101" s="264" t="str">
        <f>TABLA!C1101</f>
        <v>Humanidades</v>
      </c>
      <c r="D1101" s="264" t="str">
        <f>TABLA!F1101</f>
        <v>F. Filología</v>
      </c>
      <c r="E1101" s="148">
        <f>TABLA!BD1101</f>
        <v>0</v>
      </c>
      <c r="F1101" s="148">
        <f>TABLA!BE1101</f>
        <v>0</v>
      </c>
      <c r="G1101" s="70" t="str">
        <f t="shared" si="203"/>
        <v>0</v>
      </c>
      <c r="H1101" s="17" t="str">
        <f t="shared" si="204"/>
        <v/>
      </c>
      <c r="I1101" s="17" t="str">
        <f t="shared" si="204"/>
        <v/>
      </c>
      <c r="J1101" s="17" t="str">
        <f t="shared" si="204"/>
        <v/>
      </c>
      <c r="K1101" s="17" t="str">
        <f t="shared" si="204"/>
        <v/>
      </c>
      <c r="L1101" s="17" t="str">
        <f t="shared" si="204"/>
        <v/>
      </c>
      <c r="M1101" s="17" t="str">
        <f t="shared" si="204"/>
        <v/>
      </c>
      <c r="N1101" s="17" t="str">
        <f t="shared" si="204"/>
        <v/>
      </c>
      <c r="O1101" s="17" t="str">
        <f t="shared" si="204"/>
        <v/>
      </c>
      <c r="P1101" s="17" t="str">
        <f t="shared" si="204"/>
        <v/>
      </c>
      <c r="Q1101" s="17" t="str">
        <f t="shared" si="204"/>
        <v/>
      </c>
      <c r="R1101" s="17" t="str">
        <f t="shared" si="204"/>
        <v/>
      </c>
      <c r="S1101" s="17" t="str">
        <f t="shared" si="204"/>
        <v/>
      </c>
      <c r="T1101" s="17" t="str">
        <f t="shared" si="204"/>
        <v/>
      </c>
      <c r="U1101" s="17" t="str">
        <f t="shared" si="204"/>
        <v/>
      </c>
      <c r="V1101" s="17" t="str">
        <f t="shared" si="204"/>
        <v/>
      </c>
      <c r="W1101" s="17" t="str">
        <f t="shared" si="204"/>
        <v/>
      </c>
      <c r="X1101" s="17" t="str">
        <f t="shared" si="201"/>
        <v/>
      </c>
      <c r="Y1101" s="17" t="str">
        <f t="shared" si="201"/>
        <v/>
      </c>
      <c r="Z1101" s="17" t="str">
        <f t="shared" si="201"/>
        <v/>
      </c>
      <c r="AA1101" s="17" t="str">
        <f t="shared" si="201"/>
        <v/>
      </c>
      <c r="AB1101" s="17" t="str">
        <f t="shared" si="201"/>
        <v/>
      </c>
      <c r="AC1101" s="17" t="str">
        <f t="shared" si="201"/>
        <v/>
      </c>
      <c r="AD1101" s="17" t="str">
        <f t="shared" si="201"/>
        <v/>
      </c>
      <c r="AE1101" s="17" t="str">
        <f t="shared" si="201"/>
        <v/>
      </c>
      <c r="AF1101" s="17" t="str">
        <f t="shared" si="201"/>
        <v/>
      </c>
      <c r="AG1101" s="17" t="str">
        <f t="shared" si="201"/>
        <v/>
      </c>
      <c r="AH1101" s="17" t="str">
        <f t="shared" si="201"/>
        <v/>
      </c>
      <c r="AI1101" s="17" t="str">
        <f t="shared" si="201"/>
        <v/>
      </c>
      <c r="AJ1101" s="17" t="str">
        <f t="shared" si="195"/>
        <v/>
      </c>
      <c r="AK1101" s="17" t="str">
        <f t="shared" si="195"/>
        <v/>
      </c>
    </row>
    <row r="1102" spans="1:37" hidden="1" x14ac:dyDescent="0.2">
      <c r="A1102" s="70" t="str">
        <f t="shared" si="202"/>
        <v/>
      </c>
      <c r="B1102" s="228" t="str">
        <f>LEFT(TABLA!BC1102,1)</f>
        <v>4</v>
      </c>
      <c r="C1102" s="17" t="str">
        <f>TABLA!C1102</f>
        <v>Ciencias Sociales</v>
      </c>
      <c r="D1102" s="17" t="str">
        <f>TABLA!F1102</f>
        <v>F. Ciencias de la Información</v>
      </c>
      <c r="E1102" s="262">
        <f>TABLA!BD1102</f>
        <v>0</v>
      </c>
      <c r="F1102" s="148">
        <f>TABLA!BE1102</f>
        <v>0</v>
      </c>
      <c r="G1102" s="70" t="str">
        <f t="shared" si="203"/>
        <v>0</v>
      </c>
      <c r="H1102" s="17" t="str">
        <f t="shared" si="204"/>
        <v/>
      </c>
      <c r="I1102" s="17" t="str">
        <f t="shared" si="204"/>
        <v/>
      </c>
      <c r="J1102" s="17" t="str">
        <f t="shared" si="204"/>
        <v/>
      </c>
      <c r="K1102" s="17" t="str">
        <f t="shared" si="204"/>
        <v/>
      </c>
      <c r="L1102" s="17" t="str">
        <f t="shared" si="204"/>
        <v/>
      </c>
      <c r="M1102" s="17" t="str">
        <f t="shared" si="204"/>
        <v/>
      </c>
      <c r="N1102" s="17" t="str">
        <f t="shared" si="204"/>
        <v/>
      </c>
      <c r="O1102" s="17" t="str">
        <f t="shared" si="204"/>
        <v/>
      </c>
      <c r="P1102" s="17" t="str">
        <f t="shared" si="204"/>
        <v/>
      </c>
      <c r="Q1102" s="17" t="str">
        <f t="shared" si="204"/>
        <v/>
      </c>
      <c r="R1102" s="17" t="str">
        <f t="shared" si="204"/>
        <v/>
      </c>
      <c r="S1102" s="17" t="str">
        <f t="shared" si="204"/>
        <v/>
      </c>
      <c r="T1102" s="17" t="str">
        <f t="shared" si="204"/>
        <v/>
      </c>
      <c r="U1102" s="17" t="str">
        <f t="shared" si="204"/>
        <v/>
      </c>
      <c r="V1102" s="17" t="str">
        <f t="shared" si="204"/>
        <v/>
      </c>
      <c r="W1102" s="17" t="str">
        <f t="shared" si="204"/>
        <v/>
      </c>
      <c r="X1102" s="17" t="str">
        <f t="shared" si="201"/>
        <v/>
      </c>
      <c r="Y1102" s="17" t="str">
        <f t="shared" si="201"/>
        <v/>
      </c>
      <c r="Z1102" s="17" t="str">
        <f t="shared" si="201"/>
        <v/>
      </c>
      <c r="AA1102" s="17" t="str">
        <f t="shared" si="201"/>
        <v/>
      </c>
      <c r="AB1102" s="17" t="str">
        <f t="shared" si="201"/>
        <v/>
      </c>
      <c r="AC1102" s="17" t="str">
        <f t="shared" si="201"/>
        <v/>
      </c>
      <c r="AD1102" s="17" t="str">
        <f t="shared" si="201"/>
        <v/>
      </c>
      <c r="AE1102" s="17" t="str">
        <f t="shared" si="201"/>
        <v/>
      </c>
      <c r="AF1102" s="17" t="str">
        <f t="shared" si="201"/>
        <v/>
      </c>
      <c r="AG1102" s="17" t="str">
        <f t="shared" si="201"/>
        <v/>
      </c>
      <c r="AH1102" s="17" t="str">
        <f t="shared" si="201"/>
        <v/>
      </c>
      <c r="AI1102" s="17" t="str">
        <f t="shared" si="201"/>
        <v/>
      </c>
      <c r="AJ1102" s="17" t="str">
        <f t="shared" si="195"/>
        <v/>
      </c>
      <c r="AK1102" s="17" t="str">
        <f t="shared" si="195"/>
        <v/>
      </c>
    </row>
    <row r="1103" spans="1:37" hidden="1" x14ac:dyDescent="0.2">
      <c r="A1103" s="70" t="str">
        <f t="shared" si="202"/>
        <v/>
      </c>
      <c r="B1103" s="228" t="str">
        <f>LEFT(TABLA!BC1103,1)</f>
        <v>4</v>
      </c>
      <c r="C1103" s="17" t="str">
        <f>TABLA!C1103</f>
        <v/>
      </c>
      <c r="D1103" s="17">
        <f>TABLA!F1103</f>
        <v>0</v>
      </c>
      <c r="E1103" s="148">
        <f>TABLA!BD1103</f>
        <v>0</v>
      </c>
      <c r="F1103" s="148">
        <f>TABLA!BE1103</f>
        <v>0</v>
      </c>
      <c r="G1103" s="70" t="str">
        <f t="shared" si="203"/>
        <v>0</v>
      </c>
      <c r="H1103" s="17" t="str">
        <f t="shared" si="204"/>
        <v/>
      </c>
      <c r="I1103" s="17" t="str">
        <f t="shared" si="204"/>
        <v/>
      </c>
      <c r="J1103" s="17" t="str">
        <f t="shared" si="204"/>
        <v/>
      </c>
      <c r="K1103" s="17" t="str">
        <f t="shared" si="204"/>
        <v/>
      </c>
      <c r="L1103" s="17" t="str">
        <f t="shared" si="204"/>
        <v/>
      </c>
      <c r="M1103" s="17" t="str">
        <f t="shared" si="204"/>
        <v/>
      </c>
      <c r="N1103" s="17" t="str">
        <f t="shared" si="204"/>
        <v/>
      </c>
      <c r="O1103" s="17" t="str">
        <f t="shared" si="204"/>
        <v/>
      </c>
      <c r="P1103" s="17" t="str">
        <f t="shared" si="204"/>
        <v/>
      </c>
      <c r="Q1103" s="17" t="str">
        <f t="shared" si="204"/>
        <v/>
      </c>
      <c r="R1103" s="17" t="str">
        <f t="shared" si="204"/>
        <v/>
      </c>
      <c r="S1103" s="17" t="str">
        <f t="shared" si="204"/>
        <v/>
      </c>
      <c r="T1103" s="17" t="str">
        <f t="shared" si="204"/>
        <v/>
      </c>
      <c r="U1103" s="17" t="str">
        <f t="shared" si="204"/>
        <v/>
      </c>
      <c r="V1103" s="17" t="str">
        <f t="shared" si="204"/>
        <v/>
      </c>
      <c r="W1103" s="17" t="str">
        <f t="shared" si="204"/>
        <v/>
      </c>
      <c r="X1103" s="17" t="str">
        <f t="shared" si="201"/>
        <v/>
      </c>
      <c r="Y1103" s="17" t="str">
        <f t="shared" si="201"/>
        <v/>
      </c>
      <c r="Z1103" s="17" t="str">
        <f t="shared" si="201"/>
        <v/>
      </c>
      <c r="AA1103" s="17" t="str">
        <f t="shared" si="201"/>
        <v/>
      </c>
      <c r="AB1103" s="17" t="str">
        <f t="shared" si="201"/>
        <v/>
      </c>
      <c r="AC1103" s="17" t="str">
        <f t="shared" si="201"/>
        <v/>
      </c>
      <c r="AD1103" s="17" t="str">
        <f t="shared" si="201"/>
        <v/>
      </c>
      <c r="AE1103" s="17" t="str">
        <f t="shared" si="201"/>
        <v/>
      </c>
      <c r="AF1103" s="17" t="str">
        <f t="shared" si="201"/>
        <v/>
      </c>
      <c r="AG1103" s="17" t="str">
        <f t="shared" ref="X1103:AI1123" si="205">IFERROR((IF(FIND(AG$2,$G1103,1)&gt;0,AG$3)),"")</f>
        <v/>
      </c>
      <c r="AH1103" s="17" t="str">
        <f t="shared" si="205"/>
        <v/>
      </c>
      <c r="AI1103" s="17" t="str">
        <f t="shared" si="205"/>
        <v/>
      </c>
      <c r="AJ1103" s="17" t="str">
        <f t="shared" ref="AJ1103:AK1166" si="206">IFERROR((IF(FIND(AJ$2,$G1103,1)&gt;0,AJ$3)),"")</f>
        <v/>
      </c>
      <c r="AK1103" s="17" t="str">
        <f t="shared" si="206"/>
        <v/>
      </c>
    </row>
    <row r="1104" spans="1:37" ht="116.15" hidden="1" x14ac:dyDescent="0.2">
      <c r="A1104" s="70" t="str">
        <f t="shared" si="202"/>
        <v xml:space="preserve">ESPACIO SITIO PUESTOS DE LECTURA; LIBROS; </v>
      </c>
      <c r="B1104" s="228" t="str">
        <f>LEFT(TABLA!BC1104,1)</f>
        <v>5</v>
      </c>
      <c r="C1104" s="17" t="str">
        <f>TABLA!C1104</f>
        <v>Humanidades</v>
      </c>
      <c r="D1104" s="17" t="str">
        <f>TABLA!F1104</f>
        <v>F. Geografía e Historia</v>
      </c>
      <c r="E1104" s="148" t="str">
        <f>TABLA!BD1104</f>
        <v>Hablando de la biblioteca de Geografía e Historia, que es, por experiencia la que más conozco y frecuento. Creo que el acceso, en las propias salas de la biblioteca, a una colección más actualizada no siempre es posible. Aunque, soy conocedor y defensor de la importancia de las obras, consideradas de referencia, que datan de la década de 1970-80; creo que sería más útil en determinadas colecciones, que los libros expuestos en sala, se correspondiesen con una mayor actualidad, sin despreciar las obras de referencia o "clásicos" de una historiografía particular.</v>
      </c>
      <c r="F1104" s="148" t="str">
        <f>TABLA!BE1104</f>
        <v>brunocho@ucm.es</v>
      </c>
      <c r="G1104" s="70" t="str">
        <f t="shared" si="203"/>
        <v>HABLANDO DE LA BIBLIOTECA DE GEOGRAFIA E HISTORIA, QUE ES, POR EXPERIENCIA LA QUE MAS CONOZCO Y FRECUENTO. CREO QUE EL ACCESO, EN LAS PROPIAS SALAS DE LA BIBLIOTECA, A UNA COLECCION MAS ACTUALIZADA NO SIEMPRE ES POSIBLE. AUNQUE, SOY CONOCEDOR Y DEFENSOR DE LA IMPORTANCIA DE LAS OBRAS, CONSIDERADAS DE REFERENCIA, QUE DATAN DE LA DECADA DE 1970-80; CREO QUE SERIA MAS UTIL EN DETERMINADAS COLECCIONES, QUE LOS LIBROS EXPUESTOS EN SALA, SE CORRESPONDIESEN CON UNA MAYOR ACTUALIDAD, SIN DESPRECIAR LAS OBRAS DE REFERENCIA O "CLASICOS" DE UNA HISTORIOGRAFIA PARTICULAR.</v>
      </c>
      <c r="H1104" s="17" t="str">
        <f t="shared" si="204"/>
        <v/>
      </c>
      <c r="I1104" s="17" t="str">
        <f t="shared" si="204"/>
        <v/>
      </c>
      <c r="J1104" s="17" t="str">
        <f t="shared" si="204"/>
        <v/>
      </c>
      <c r="K1104" s="17" t="str">
        <f t="shared" si="204"/>
        <v/>
      </c>
      <c r="L1104" s="17" t="str">
        <f t="shared" si="204"/>
        <v/>
      </c>
      <c r="M1104" s="17" t="str">
        <f t="shared" si="204"/>
        <v/>
      </c>
      <c r="N1104" s="17" t="str">
        <f t="shared" si="204"/>
        <v/>
      </c>
      <c r="O1104" s="17" t="str">
        <f t="shared" si="204"/>
        <v xml:space="preserve">ESPACIO SITIO PUESTOS DE LECTURA; </v>
      </c>
      <c r="P1104" s="17" t="str">
        <f t="shared" si="204"/>
        <v/>
      </c>
      <c r="Q1104" s="17" t="str">
        <f t="shared" si="204"/>
        <v/>
      </c>
      <c r="R1104" s="17" t="str">
        <f t="shared" si="204"/>
        <v/>
      </c>
      <c r="S1104" s="17" t="str">
        <f t="shared" si="204"/>
        <v/>
      </c>
      <c r="T1104" s="17" t="str">
        <f t="shared" si="204"/>
        <v/>
      </c>
      <c r="U1104" s="17" t="str">
        <f t="shared" si="204"/>
        <v xml:space="preserve">LIBROS; </v>
      </c>
      <c r="V1104" s="17" t="str">
        <f t="shared" si="204"/>
        <v/>
      </c>
      <c r="W1104" s="17" t="str">
        <f t="shared" si="204"/>
        <v/>
      </c>
      <c r="X1104" s="17" t="str">
        <f t="shared" si="205"/>
        <v/>
      </c>
      <c r="Y1104" s="17" t="str">
        <f t="shared" si="205"/>
        <v/>
      </c>
      <c r="Z1104" s="17" t="str">
        <f t="shared" si="205"/>
        <v/>
      </c>
      <c r="AA1104" s="17" t="str">
        <f t="shared" si="205"/>
        <v/>
      </c>
      <c r="AB1104" s="17" t="str">
        <f t="shared" si="205"/>
        <v/>
      </c>
      <c r="AC1104" s="17" t="str">
        <f t="shared" si="205"/>
        <v/>
      </c>
      <c r="AD1104" s="17" t="str">
        <f t="shared" si="205"/>
        <v/>
      </c>
      <c r="AE1104" s="17" t="str">
        <f t="shared" si="205"/>
        <v/>
      </c>
      <c r="AF1104" s="17" t="str">
        <f t="shared" si="205"/>
        <v/>
      </c>
      <c r="AG1104" s="17" t="str">
        <f t="shared" si="205"/>
        <v/>
      </c>
      <c r="AH1104" s="17" t="str">
        <f t="shared" si="205"/>
        <v/>
      </c>
      <c r="AI1104" s="17" t="str">
        <f t="shared" si="205"/>
        <v/>
      </c>
      <c r="AJ1104" s="17" t="str">
        <f t="shared" si="206"/>
        <v/>
      </c>
      <c r="AK1104" s="17" t="str">
        <f t="shared" si="206"/>
        <v/>
      </c>
    </row>
    <row r="1105" spans="1:37" x14ac:dyDescent="0.2">
      <c r="A1105" s="70" t="str">
        <f t="shared" si="202"/>
        <v/>
      </c>
      <c r="B1105" s="228" t="str">
        <f>LEFT(TABLA!BC1105,1)</f>
        <v>5</v>
      </c>
      <c r="C1105" s="264" t="str">
        <f>TABLA!C1105</f>
        <v>Humanidades</v>
      </c>
      <c r="D1105" s="264" t="str">
        <f>TABLA!F1105</f>
        <v>F. Filología</v>
      </c>
      <c r="E1105" s="148">
        <f>TABLA!BD1105</f>
        <v>0</v>
      </c>
      <c r="F1105" s="148">
        <f>TABLA!BE1105</f>
        <v>0</v>
      </c>
      <c r="G1105" s="70" t="str">
        <f t="shared" si="203"/>
        <v>0</v>
      </c>
      <c r="H1105" s="17" t="str">
        <f t="shared" si="204"/>
        <v/>
      </c>
      <c r="I1105" s="17" t="str">
        <f t="shared" si="204"/>
        <v/>
      </c>
      <c r="J1105" s="17" t="str">
        <f t="shared" si="204"/>
        <v/>
      </c>
      <c r="K1105" s="17" t="str">
        <f t="shared" si="204"/>
        <v/>
      </c>
      <c r="L1105" s="17" t="str">
        <f t="shared" si="204"/>
        <v/>
      </c>
      <c r="M1105" s="17" t="str">
        <f t="shared" si="204"/>
        <v/>
      </c>
      <c r="N1105" s="17" t="str">
        <f t="shared" si="204"/>
        <v/>
      </c>
      <c r="O1105" s="17" t="str">
        <f t="shared" si="204"/>
        <v/>
      </c>
      <c r="P1105" s="17" t="str">
        <f t="shared" si="204"/>
        <v/>
      </c>
      <c r="Q1105" s="17" t="str">
        <f t="shared" si="204"/>
        <v/>
      </c>
      <c r="R1105" s="17" t="str">
        <f t="shared" si="204"/>
        <v/>
      </c>
      <c r="S1105" s="17" t="str">
        <f t="shared" si="204"/>
        <v/>
      </c>
      <c r="T1105" s="17" t="str">
        <f t="shared" si="204"/>
        <v/>
      </c>
      <c r="U1105" s="17" t="str">
        <f t="shared" si="204"/>
        <v/>
      </c>
      <c r="V1105" s="17" t="str">
        <f t="shared" si="204"/>
        <v/>
      </c>
      <c r="W1105" s="17" t="str">
        <f t="shared" si="204"/>
        <v/>
      </c>
      <c r="X1105" s="17" t="str">
        <f t="shared" si="205"/>
        <v/>
      </c>
      <c r="Y1105" s="17" t="str">
        <f t="shared" si="205"/>
        <v/>
      </c>
      <c r="Z1105" s="17" t="str">
        <f t="shared" si="205"/>
        <v/>
      </c>
      <c r="AA1105" s="17" t="str">
        <f t="shared" si="205"/>
        <v/>
      </c>
      <c r="AB1105" s="17" t="str">
        <f t="shared" si="205"/>
        <v/>
      </c>
      <c r="AC1105" s="17" t="str">
        <f t="shared" si="205"/>
        <v/>
      </c>
      <c r="AD1105" s="17" t="str">
        <f t="shared" si="205"/>
        <v/>
      </c>
      <c r="AE1105" s="17" t="str">
        <f t="shared" si="205"/>
        <v/>
      </c>
      <c r="AF1105" s="17" t="str">
        <f t="shared" si="205"/>
        <v/>
      </c>
      <c r="AG1105" s="17" t="str">
        <f t="shared" si="205"/>
        <v/>
      </c>
      <c r="AH1105" s="17" t="str">
        <f t="shared" si="205"/>
        <v/>
      </c>
      <c r="AI1105" s="17" t="str">
        <f t="shared" si="205"/>
        <v/>
      </c>
      <c r="AJ1105" s="17" t="str">
        <f t="shared" si="206"/>
        <v/>
      </c>
      <c r="AK1105" s="17" t="str">
        <f t="shared" si="206"/>
        <v/>
      </c>
    </row>
    <row r="1106" spans="1:37" hidden="1" x14ac:dyDescent="0.2">
      <c r="A1106" s="70" t="str">
        <f t="shared" si="202"/>
        <v/>
      </c>
      <c r="B1106" s="228" t="str">
        <f>LEFT(TABLA!BC1106,1)</f>
        <v>5</v>
      </c>
      <c r="C1106" s="17" t="str">
        <f>TABLA!C1106</f>
        <v>Ciencias de la Salud</v>
      </c>
      <c r="D1106" s="17" t="str">
        <f>TABLA!F1106</f>
        <v>F. Enfermería, Fisioterapia y Podología</v>
      </c>
      <c r="E1106" s="262" t="str">
        <f>TABLA!BD1106</f>
        <v>Ampliación de la biblioteca de la facultad de podología y enfermería.</v>
      </c>
      <c r="F1106" s="148">
        <f>TABLA!BE1106</f>
        <v>0</v>
      </c>
      <c r="G1106" s="70" t="str">
        <f t="shared" si="203"/>
        <v>AMPLIACION DE LA BIBLIOTECA DE LA FACULTAD DE PODOLOGIA Y ENFERMERIA.</v>
      </c>
      <c r="H1106" s="17" t="str">
        <f t="shared" si="204"/>
        <v/>
      </c>
      <c r="I1106" s="17" t="str">
        <f t="shared" si="204"/>
        <v/>
      </c>
      <c r="J1106" s="17" t="str">
        <f t="shared" si="204"/>
        <v/>
      </c>
      <c r="K1106" s="17" t="str">
        <f t="shared" si="204"/>
        <v/>
      </c>
      <c r="L1106" s="17" t="str">
        <f t="shared" si="204"/>
        <v/>
      </c>
      <c r="M1106" s="17" t="str">
        <f t="shared" si="204"/>
        <v/>
      </c>
      <c r="N1106" s="17" t="str">
        <f t="shared" si="204"/>
        <v/>
      </c>
      <c r="O1106" s="17" t="str">
        <f t="shared" si="204"/>
        <v/>
      </c>
      <c r="P1106" s="17" t="str">
        <f t="shared" si="204"/>
        <v/>
      </c>
      <c r="Q1106" s="17" t="str">
        <f t="shared" si="204"/>
        <v/>
      </c>
      <c r="R1106" s="17" t="str">
        <f t="shared" si="204"/>
        <v/>
      </c>
      <c r="S1106" s="17" t="str">
        <f t="shared" si="204"/>
        <v/>
      </c>
      <c r="T1106" s="17" t="str">
        <f t="shared" si="204"/>
        <v/>
      </c>
      <c r="U1106" s="17" t="str">
        <f t="shared" si="204"/>
        <v/>
      </c>
      <c r="V1106" s="17" t="str">
        <f t="shared" si="204"/>
        <v/>
      </c>
      <c r="W1106" s="17" t="str">
        <f t="shared" si="204"/>
        <v/>
      </c>
      <c r="X1106" s="17" t="str">
        <f t="shared" si="205"/>
        <v/>
      </c>
      <c r="Y1106" s="17" t="str">
        <f t="shared" si="205"/>
        <v/>
      </c>
      <c r="Z1106" s="17" t="str">
        <f t="shared" si="205"/>
        <v/>
      </c>
      <c r="AA1106" s="17" t="str">
        <f t="shared" si="205"/>
        <v/>
      </c>
      <c r="AB1106" s="17" t="str">
        <f t="shared" si="205"/>
        <v/>
      </c>
      <c r="AC1106" s="17" t="str">
        <f t="shared" si="205"/>
        <v/>
      </c>
      <c r="AD1106" s="17" t="str">
        <f t="shared" si="205"/>
        <v/>
      </c>
      <c r="AE1106" s="17" t="str">
        <f t="shared" si="205"/>
        <v/>
      </c>
      <c r="AF1106" s="17" t="str">
        <f t="shared" si="205"/>
        <v/>
      </c>
      <c r="AG1106" s="17" t="str">
        <f t="shared" si="205"/>
        <v/>
      </c>
      <c r="AH1106" s="17" t="str">
        <f t="shared" si="205"/>
        <v/>
      </c>
      <c r="AI1106" s="17" t="str">
        <f t="shared" si="205"/>
        <v/>
      </c>
      <c r="AJ1106" s="17" t="str">
        <f t="shared" si="206"/>
        <v/>
      </c>
      <c r="AK1106" s="17" t="str">
        <f t="shared" si="206"/>
        <v/>
      </c>
    </row>
    <row r="1107" spans="1:37" hidden="1" x14ac:dyDescent="0.2">
      <c r="A1107" s="70" t="str">
        <f t="shared" si="202"/>
        <v/>
      </c>
      <c r="B1107" s="228" t="str">
        <f>LEFT(TABLA!BC1107,1)</f>
        <v>5</v>
      </c>
      <c r="C1107" s="17" t="str">
        <f>TABLA!C1107</f>
        <v>Ciencias de la Salud</v>
      </c>
      <c r="D1107" s="17" t="str">
        <f>TABLA!F1107</f>
        <v>F. Óptica y Optometría</v>
      </c>
      <c r="E1107" s="148">
        <f>TABLA!BD1107</f>
        <v>0</v>
      </c>
      <c r="F1107" s="148">
        <f>TABLA!BE1107</f>
        <v>0</v>
      </c>
      <c r="G1107" s="70" t="str">
        <f t="shared" si="203"/>
        <v>0</v>
      </c>
      <c r="H1107" s="17" t="str">
        <f t="shared" si="204"/>
        <v/>
      </c>
      <c r="I1107" s="17" t="str">
        <f t="shared" si="204"/>
        <v/>
      </c>
      <c r="J1107" s="17" t="str">
        <f t="shared" si="204"/>
        <v/>
      </c>
      <c r="K1107" s="17" t="str">
        <f t="shared" si="204"/>
        <v/>
      </c>
      <c r="L1107" s="17" t="str">
        <f t="shared" si="204"/>
        <v/>
      </c>
      <c r="M1107" s="17" t="str">
        <f t="shared" si="204"/>
        <v/>
      </c>
      <c r="N1107" s="17" t="str">
        <f t="shared" si="204"/>
        <v/>
      </c>
      <c r="O1107" s="17" t="str">
        <f t="shared" si="204"/>
        <v/>
      </c>
      <c r="P1107" s="17" t="str">
        <f t="shared" si="204"/>
        <v/>
      </c>
      <c r="Q1107" s="17" t="str">
        <f t="shared" si="204"/>
        <v/>
      </c>
      <c r="R1107" s="17" t="str">
        <f t="shared" si="204"/>
        <v/>
      </c>
      <c r="S1107" s="17" t="str">
        <f t="shared" si="204"/>
        <v/>
      </c>
      <c r="T1107" s="17" t="str">
        <f t="shared" si="204"/>
        <v/>
      </c>
      <c r="U1107" s="17" t="str">
        <f t="shared" si="204"/>
        <v/>
      </c>
      <c r="V1107" s="17" t="str">
        <f t="shared" si="204"/>
        <v/>
      </c>
      <c r="W1107" s="17" t="str">
        <f t="shared" si="204"/>
        <v/>
      </c>
      <c r="X1107" s="17" t="str">
        <f t="shared" si="205"/>
        <v/>
      </c>
      <c r="Y1107" s="17" t="str">
        <f t="shared" si="205"/>
        <v/>
      </c>
      <c r="Z1107" s="17" t="str">
        <f t="shared" si="205"/>
        <v/>
      </c>
      <c r="AA1107" s="17" t="str">
        <f t="shared" si="205"/>
        <v/>
      </c>
      <c r="AB1107" s="17" t="str">
        <f t="shared" si="205"/>
        <v/>
      </c>
      <c r="AC1107" s="17" t="str">
        <f t="shared" si="205"/>
        <v/>
      </c>
      <c r="AD1107" s="17" t="str">
        <f t="shared" si="205"/>
        <v/>
      </c>
      <c r="AE1107" s="17" t="str">
        <f t="shared" si="205"/>
        <v/>
      </c>
      <c r="AF1107" s="17" t="str">
        <f t="shared" si="205"/>
        <v/>
      </c>
      <c r="AG1107" s="17" t="str">
        <f t="shared" si="205"/>
        <v/>
      </c>
      <c r="AH1107" s="17" t="str">
        <f t="shared" si="205"/>
        <v/>
      </c>
      <c r="AI1107" s="17" t="str">
        <f t="shared" si="205"/>
        <v/>
      </c>
      <c r="AJ1107" s="17" t="str">
        <f t="shared" si="206"/>
        <v/>
      </c>
      <c r="AK1107" s="17" t="str">
        <f t="shared" si="206"/>
        <v/>
      </c>
    </row>
    <row r="1108" spans="1:37" hidden="1" x14ac:dyDescent="0.2">
      <c r="A1108" s="70" t="str">
        <f t="shared" si="202"/>
        <v/>
      </c>
      <c r="B1108" s="228" t="str">
        <f>LEFT(TABLA!BC1108,1)</f>
        <v>5</v>
      </c>
      <c r="C1108" s="17" t="str">
        <f>TABLA!C1108</f>
        <v>Ciencias Experimentales</v>
      </c>
      <c r="D1108" s="17" t="str">
        <f>TABLA!F1108</f>
        <v>F. Estudios Estadísticos</v>
      </c>
      <c r="E1108" s="148">
        <f>TABLA!BD1108</f>
        <v>0</v>
      </c>
      <c r="F1108" s="148">
        <f>TABLA!BE1108</f>
        <v>0</v>
      </c>
      <c r="G1108" s="70" t="str">
        <f t="shared" si="203"/>
        <v>0</v>
      </c>
      <c r="H1108" s="17" t="str">
        <f t="shared" si="204"/>
        <v/>
      </c>
      <c r="I1108" s="17" t="str">
        <f t="shared" si="204"/>
        <v/>
      </c>
      <c r="J1108" s="17" t="str">
        <f t="shared" si="204"/>
        <v/>
      </c>
      <c r="K1108" s="17" t="str">
        <f t="shared" si="204"/>
        <v/>
      </c>
      <c r="L1108" s="17" t="str">
        <f t="shared" si="204"/>
        <v/>
      </c>
      <c r="M1108" s="17" t="str">
        <f t="shared" si="204"/>
        <v/>
      </c>
      <c r="N1108" s="17" t="str">
        <f t="shared" si="204"/>
        <v/>
      </c>
      <c r="O1108" s="17" t="str">
        <f t="shared" si="204"/>
        <v/>
      </c>
      <c r="P1108" s="17" t="str">
        <f t="shared" si="204"/>
        <v/>
      </c>
      <c r="Q1108" s="17" t="str">
        <f t="shared" si="204"/>
        <v/>
      </c>
      <c r="R1108" s="17" t="str">
        <f t="shared" si="204"/>
        <v/>
      </c>
      <c r="S1108" s="17" t="str">
        <f t="shared" si="204"/>
        <v/>
      </c>
      <c r="T1108" s="17" t="str">
        <f t="shared" si="204"/>
        <v/>
      </c>
      <c r="U1108" s="17" t="str">
        <f t="shared" si="204"/>
        <v/>
      </c>
      <c r="V1108" s="17" t="str">
        <f t="shared" si="204"/>
        <v/>
      </c>
      <c r="W1108" s="17" t="str">
        <f t="shared" si="204"/>
        <v/>
      </c>
      <c r="X1108" s="17" t="str">
        <f t="shared" si="205"/>
        <v/>
      </c>
      <c r="Y1108" s="17" t="str">
        <f t="shared" si="205"/>
        <v/>
      </c>
      <c r="Z1108" s="17" t="str">
        <f t="shared" si="205"/>
        <v/>
      </c>
      <c r="AA1108" s="17" t="str">
        <f t="shared" si="205"/>
        <v/>
      </c>
      <c r="AB1108" s="17" t="str">
        <f t="shared" si="205"/>
        <v/>
      </c>
      <c r="AC1108" s="17" t="str">
        <f t="shared" si="205"/>
        <v/>
      </c>
      <c r="AD1108" s="17" t="str">
        <f t="shared" si="205"/>
        <v/>
      </c>
      <c r="AE1108" s="17" t="str">
        <f t="shared" si="205"/>
        <v/>
      </c>
      <c r="AF1108" s="17" t="str">
        <f t="shared" si="205"/>
        <v/>
      </c>
      <c r="AG1108" s="17" t="str">
        <f t="shared" si="205"/>
        <v/>
      </c>
      <c r="AH1108" s="17" t="str">
        <f t="shared" si="205"/>
        <v/>
      </c>
      <c r="AI1108" s="17" t="str">
        <f t="shared" si="205"/>
        <v/>
      </c>
      <c r="AJ1108" s="17" t="str">
        <f t="shared" si="206"/>
        <v/>
      </c>
      <c r="AK1108" s="17" t="str">
        <f t="shared" si="206"/>
        <v/>
      </c>
    </row>
    <row r="1109" spans="1:37" hidden="1" x14ac:dyDescent="0.2">
      <c r="A1109" s="70" t="str">
        <f t="shared" si="202"/>
        <v/>
      </c>
      <c r="B1109" s="228" t="str">
        <f>LEFT(TABLA!BC1109,1)</f>
        <v>5</v>
      </c>
      <c r="C1109" s="17" t="str">
        <f>TABLA!C1109</f>
        <v>Ciencias Experimentales</v>
      </c>
      <c r="D1109" s="17" t="str">
        <f>TABLA!F1109</f>
        <v>F. Ciencias Químicas</v>
      </c>
      <c r="E1109" s="148">
        <f>TABLA!BD1109</f>
        <v>0</v>
      </c>
      <c r="F1109" s="148">
        <f>TABLA!BE1109</f>
        <v>0</v>
      </c>
      <c r="G1109" s="70" t="str">
        <f t="shared" si="203"/>
        <v>0</v>
      </c>
      <c r="H1109" s="17" t="str">
        <f t="shared" si="204"/>
        <v/>
      </c>
      <c r="I1109" s="17" t="str">
        <f t="shared" si="204"/>
        <v/>
      </c>
      <c r="J1109" s="17" t="str">
        <f t="shared" si="204"/>
        <v/>
      </c>
      <c r="K1109" s="17" t="str">
        <f t="shared" si="204"/>
        <v/>
      </c>
      <c r="L1109" s="17" t="str">
        <f t="shared" si="204"/>
        <v/>
      </c>
      <c r="M1109" s="17" t="str">
        <f t="shared" si="204"/>
        <v/>
      </c>
      <c r="N1109" s="17" t="str">
        <f t="shared" si="204"/>
        <v/>
      </c>
      <c r="O1109" s="17" t="str">
        <f t="shared" si="204"/>
        <v/>
      </c>
      <c r="P1109" s="17" t="str">
        <f t="shared" si="204"/>
        <v/>
      </c>
      <c r="Q1109" s="17" t="str">
        <f t="shared" si="204"/>
        <v/>
      </c>
      <c r="R1109" s="17" t="str">
        <f t="shared" si="204"/>
        <v/>
      </c>
      <c r="S1109" s="17" t="str">
        <f t="shared" si="204"/>
        <v/>
      </c>
      <c r="T1109" s="17" t="str">
        <f t="shared" si="204"/>
        <v/>
      </c>
      <c r="U1109" s="17" t="str">
        <f t="shared" si="204"/>
        <v/>
      </c>
      <c r="V1109" s="17" t="str">
        <f t="shared" si="204"/>
        <v/>
      </c>
      <c r="W1109" s="17" t="str">
        <f t="shared" si="204"/>
        <v/>
      </c>
      <c r="X1109" s="17" t="str">
        <f t="shared" si="205"/>
        <v/>
      </c>
      <c r="Y1109" s="17" t="str">
        <f t="shared" si="205"/>
        <v/>
      </c>
      <c r="Z1109" s="17" t="str">
        <f t="shared" si="205"/>
        <v/>
      </c>
      <c r="AA1109" s="17" t="str">
        <f t="shared" si="205"/>
        <v/>
      </c>
      <c r="AB1109" s="17" t="str">
        <f t="shared" si="205"/>
        <v/>
      </c>
      <c r="AC1109" s="17" t="str">
        <f t="shared" si="205"/>
        <v/>
      </c>
      <c r="AD1109" s="17" t="str">
        <f t="shared" si="205"/>
        <v/>
      </c>
      <c r="AE1109" s="17" t="str">
        <f t="shared" si="205"/>
        <v/>
      </c>
      <c r="AF1109" s="17" t="str">
        <f t="shared" si="205"/>
        <v/>
      </c>
      <c r="AG1109" s="17" t="str">
        <f t="shared" si="205"/>
        <v/>
      </c>
      <c r="AH1109" s="17" t="str">
        <f t="shared" si="205"/>
        <v/>
      </c>
      <c r="AI1109" s="17" t="str">
        <f t="shared" si="205"/>
        <v/>
      </c>
      <c r="AJ1109" s="17" t="str">
        <f t="shared" si="206"/>
        <v/>
      </c>
      <c r="AK1109" s="17" t="str">
        <f t="shared" si="206"/>
        <v/>
      </c>
    </row>
    <row r="1110" spans="1:37" hidden="1" x14ac:dyDescent="0.2">
      <c r="A1110" s="70" t="str">
        <f t="shared" si="202"/>
        <v/>
      </c>
      <c r="B1110" s="228" t="str">
        <f>LEFT(TABLA!BC1110,1)</f>
        <v>5</v>
      </c>
      <c r="C1110" s="17" t="str">
        <f>TABLA!C1110</f>
        <v>Humanidades</v>
      </c>
      <c r="D1110" s="17" t="str">
        <f>TABLA!F1110</f>
        <v>F. Geografía e Historia</v>
      </c>
      <c r="E1110" s="148">
        <f>TABLA!BD1110</f>
        <v>0</v>
      </c>
      <c r="F1110" s="148" t="str">
        <f>TABLA!BE1110</f>
        <v>aalmazan@ucm.es</v>
      </c>
      <c r="G1110" s="70" t="str">
        <f t="shared" si="203"/>
        <v>0</v>
      </c>
      <c r="H1110" s="17" t="str">
        <f t="shared" si="204"/>
        <v/>
      </c>
      <c r="I1110" s="17" t="str">
        <f t="shared" si="204"/>
        <v/>
      </c>
      <c r="J1110" s="17" t="str">
        <f t="shared" si="204"/>
        <v/>
      </c>
      <c r="K1110" s="17" t="str">
        <f t="shared" si="204"/>
        <v/>
      </c>
      <c r="L1110" s="17" t="str">
        <f t="shared" si="204"/>
        <v/>
      </c>
      <c r="M1110" s="17" t="str">
        <f t="shared" si="204"/>
        <v/>
      </c>
      <c r="N1110" s="17" t="str">
        <f t="shared" si="204"/>
        <v/>
      </c>
      <c r="O1110" s="17" t="str">
        <f t="shared" ref="H1110:W1126" si="207">IFERROR((IF(FIND(O$2,$G1110,1)&gt;0,O$3)),"")</f>
        <v/>
      </c>
      <c r="P1110" s="17" t="str">
        <f t="shared" si="207"/>
        <v/>
      </c>
      <c r="Q1110" s="17" t="str">
        <f t="shared" si="207"/>
        <v/>
      </c>
      <c r="R1110" s="17" t="str">
        <f t="shared" si="207"/>
        <v/>
      </c>
      <c r="S1110" s="17" t="str">
        <f t="shared" si="207"/>
        <v/>
      </c>
      <c r="T1110" s="17" t="str">
        <f t="shared" si="207"/>
        <v/>
      </c>
      <c r="U1110" s="17" t="str">
        <f t="shared" si="207"/>
        <v/>
      </c>
      <c r="V1110" s="17" t="str">
        <f t="shared" si="207"/>
        <v/>
      </c>
      <c r="W1110" s="17" t="str">
        <f t="shared" si="207"/>
        <v/>
      </c>
      <c r="X1110" s="17" t="str">
        <f t="shared" si="205"/>
        <v/>
      </c>
      <c r="Y1110" s="17" t="str">
        <f t="shared" si="205"/>
        <v/>
      </c>
      <c r="Z1110" s="17" t="str">
        <f t="shared" si="205"/>
        <v/>
      </c>
      <c r="AA1110" s="17" t="str">
        <f t="shared" si="205"/>
        <v/>
      </c>
      <c r="AB1110" s="17" t="str">
        <f t="shared" si="205"/>
        <v/>
      </c>
      <c r="AC1110" s="17" t="str">
        <f t="shared" si="205"/>
        <v/>
      </c>
      <c r="AD1110" s="17" t="str">
        <f t="shared" si="205"/>
        <v/>
      </c>
      <c r="AE1110" s="17" t="str">
        <f t="shared" si="205"/>
        <v/>
      </c>
      <c r="AF1110" s="17" t="str">
        <f t="shared" si="205"/>
        <v/>
      </c>
      <c r="AG1110" s="17" t="str">
        <f t="shared" si="205"/>
        <v/>
      </c>
      <c r="AH1110" s="17" t="str">
        <f t="shared" si="205"/>
        <v/>
      </c>
      <c r="AI1110" s="17" t="str">
        <f t="shared" si="205"/>
        <v/>
      </c>
      <c r="AJ1110" s="17" t="str">
        <f t="shared" si="206"/>
        <v/>
      </c>
      <c r="AK1110" s="17" t="str">
        <f t="shared" si="206"/>
        <v/>
      </c>
    </row>
    <row r="1111" spans="1:37" hidden="1" x14ac:dyDescent="0.2">
      <c r="A1111" s="70" t="str">
        <f t="shared" si="202"/>
        <v/>
      </c>
      <c r="B1111" s="228" t="str">
        <f>LEFT(TABLA!BC1111,1)</f>
        <v>5</v>
      </c>
      <c r="C1111" s="17" t="str">
        <f>TABLA!C1111</f>
        <v>Ciencias Sociales</v>
      </c>
      <c r="D1111" s="17" t="str">
        <f>TABLA!F1111</f>
        <v>F. Ciencias Políticas y Sociología</v>
      </c>
      <c r="E1111" s="148">
        <f>TABLA!BD1111</f>
        <v>0</v>
      </c>
      <c r="F1111" s="148">
        <f>TABLA!BE1111</f>
        <v>0</v>
      </c>
      <c r="G1111" s="70" t="str">
        <f t="shared" si="203"/>
        <v>0</v>
      </c>
      <c r="H1111" s="17" t="str">
        <f t="shared" si="207"/>
        <v/>
      </c>
      <c r="I1111" s="17" t="str">
        <f t="shared" si="207"/>
        <v/>
      </c>
      <c r="J1111" s="17" t="str">
        <f t="shared" si="207"/>
        <v/>
      </c>
      <c r="K1111" s="17" t="str">
        <f t="shared" si="207"/>
        <v/>
      </c>
      <c r="L1111" s="17" t="str">
        <f t="shared" si="207"/>
        <v/>
      </c>
      <c r="M1111" s="17" t="str">
        <f t="shared" si="207"/>
        <v/>
      </c>
      <c r="N1111" s="17" t="str">
        <f t="shared" si="207"/>
        <v/>
      </c>
      <c r="O1111" s="17" t="str">
        <f t="shared" si="207"/>
        <v/>
      </c>
      <c r="P1111" s="17" t="str">
        <f t="shared" si="207"/>
        <v/>
      </c>
      <c r="Q1111" s="17" t="str">
        <f t="shared" si="207"/>
        <v/>
      </c>
      <c r="R1111" s="17" t="str">
        <f t="shared" si="207"/>
        <v/>
      </c>
      <c r="S1111" s="17" t="str">
        <f t="shared" si="207"/>
        <v/>
      </c>
      <c r="T1111" s="17" t="str">
        <f t="shared" si="207"/>
        <v/>
      </c>
      <c r="U1111" s="17" t="str">
        <f t="shared" si="207"/>
        <v/>
      </c>
      <c r="V1111" s="17" t="str">
        <f t="shared" si="207"/>
        <v/>
      </c>
      <c r="W1111" s="17" t="str">
        <f t="shared" si="207"/>
        <v/>
      </c>
      <c r="X1111" s="17" t="str">
        <f t="shared" si="205"/>
        <v/>
      </c>
      <c r="Y1111" s="17" t="str">
        <f t="shared" si="205"/>
        <v/>
      </c>
      <c r="Z1111" s="17" t="str">
        <f t="shared" si="205"/>
        <v/>
      </c>
      <c r="AA1111" s="17" t="str">
        <f t="shared" si="205"/>
        <v/>
      </c>
      <c r="AB1111" s="17" t="str">
        <f t="shared" si="205"/>
        <v/>
      </c>
      <c r="AC1111" s="17" t="str">
        <f t="shared" si="205"/>
        <v/>
      </c>
      <c r="AD1111" s="17" t="str">
        <f t="shared" si="205"/>
        <v/>
      </c>
      <c r="AE1111" s="17" t="str">
        <f t="shared" si="205"/>
        <v/>
      </c>
      <c r="AF1111" s="17" t="str">
        <f t="shared" si="205"/>
        <v/>
      </c>
      <c r="AG1111" s="17" t="str">
        <f t="shared" si="205"/>
        <v/>
      </c>
      <c r="AH1111" s="17" t="str">
        <f t="shared" si="205"/>
        <v/>
      </c>
      <c r="AI1111" s="17" t="str">
        <f t="shared" si="205"/>
        <v/>
      </c>
      <c r="AJ1111" s="17" t="str">
        <f t="shared" si="206"/>
        <v/>
      </c>
      <c r="AK1111" s="17" t="str">
        <f t="shared" si="206"/>
        <v/>
      </c>
    </row>
    <row r="1112" spans="1:37" hidden="1" x14ac:dyDescent="0.2">
      <c r="A1112" s="70" t="str">
        <f t="shared" si="202"/>
        <v/>
      </c>
      <c r="B1112" s="228" t="str">
        <f>LEFT(TABLA!BC1112,1)</f>
        <v>3</v>
      </c>
      <c r="C1112" s="17" t="str">
        <f>TABLA!C1112</f>
        <v>Ciencias Sociales</v>
      </c>
      <c r="D1112" s="17" t="str">
        <f>TABLA!F1112</f>
        <v>F. Trabajo Social</v>
      </c>
      <c r="E1112" s="148">
        <f>TABLA!BD1112</f>
        <v>0</v>
      </c>
      <c r="F1112" s="148">
        <f>TABLA!BE1112</f>
        <v>0</v>
      </c>
      <c r="G1112" s="70" t="str">
        <f t="shared" si="203"/>
        <v>0</v>
      </c>
      <c r="H1112" s="17" t="str">
        <f t="shared" si="207"/>
        <v/>
      </c>
      <c r="I1112" s="17" t="str">
        <f t="shared" si="207"/>
        <v/>
      </c>
      <c r="J1112" s="17" t="str">
        <f t="shared" si="207"/>
        <v/>
      </c>
      <c r="K1112" s="17" t="str">
        <f t="shared" si="207"/>
        <v/>
      </c>
      <c r="L1112" s="17" t="str">
        <f t="shared" si="207"/>
        <v/>
      </c>
      <c r="M1112" s="17" t="str">
        <f t="shared" si="207"/>
        <v/>
      </c>
      <c r="N1112" s="17" t="str">
        <f t="shared" si="207"/>
        <v/>
      </c>
      <c r="O1112" s="17" t="str">
        <f t="shared" si="207"/>
        <v/>
      </c>
      <c r="P1112" s="17" t="str">
        <f t="shared" si="207"/>
        <v/>
      </c>
      <c r="Q1112" s="17" t="str">
        <f t="shared" si="207"/>
        <v/>
      </c>
      <c r="R1112" s="17" t="str">
        <f t="shared" si="207"/>
        <v/>
      </c>
      <c r="S1112" s="17" t="str">
        <f t="shared" si="207"/>
        <v/>
      </c>
      <c r="T1112" s="17" t="str">
        <f t="shared" si="207"/>
        <v/>
      </c>
      <c r="U1112" s="17" t="str">
        <f t="shared" si="207"/>
        <v/>
      </c>
      <c r="V1112" s="17" t="str">
        <f t="shared" si="207"/>
        <v/>
      </c>
      <c r="W1112" s="17" t="str">
        <f t="shared" si="207"/>
        <v/>
      </c>
      <c r="X1112" s="17" t="str">
        <f t="shared" si="205"/>
        <v/>
      </c>
      <c r="Y1112" s="17" t="str">
        <f t="shared" si="205"/>
        <v/>
      </c>
      <c r="Z1112" s="17" t="str">
        <f t="shared" si="205"/>
        <v/>
      </c>
      <c r="AA1112" s="17" t="str">
        <f t="shared" si="205"/>
        <v/>
      </c>
      <c r="AB1112" s="17" t="str">
        <f t="shared" si="205"/>
        <v/>
      </c>
      <c r="AC1112" s="17" t="str">
        <f t="shared" si="205"/>
        <v/>
      </c>
      <c r="AD1112" s="17" t="str">
        <f t="shared" si="205"/>
        <v/>
      </c>
      <c r="AE1112" s="17" t="str">
        <f t="shared" si="205"/>
        <v/>
      </c>
      <c r="AF1112" s="17" t="str">
        <f t="shared" si="205"/>
        <v/>
      </c>
      <c r="AG1112" s="17" t="str">
        <f t="shared" si="205"/>
        <v/>
      </c>
      <c r="AH1112" s="17" t="str">
        <f t="shared" si="205"/>
        <v/>
      </c>
      <c r="AI1112" s="17" t="str">
        <f t="shared" si="205"/>
        <v/>
      </c>
      <c r="AJ1112" s="17" t="str">
        <f t="shared" si="206"/>
        <v/>
      </c>
      <c r="AK1112" s="17" t="str">
        <f t="shared" si="206"/>
        <v/>
      </c>
    </row>
    <row r="1113" spans="1:37" hidden="1" x14ac:dyDescent="0.2">
      <c r="A1113" s="70" t="str">
        <f t="shared" si="202"/>
        <v/>
      </c>
      <c r="B1113" s="228" t="str">
        <f>LEFT(TABLA!BC1113,1)</f>
        <v>5</v>
      </c>
      <c r="C1113" s="17" t="str">
        <f>TABLA!C1113</f>
        <v>Humanidades</v>
      </c>
      <c r="D1113" s="17" t="str">
        <f>TABLA!F1113</f>
        <v>F. Filología</v>
      </c>
      <c r="E1113" s="148">
        <f>TABLA!BD1113</f>
        <v>0</v>
      </c>
      <c r="F1113" s="148">
        <f>TABLA!BE1113</f>
        <v>0</v>
      </c>
      <c r="G1113" s="70" t="str">
        <f t="shared" si="203"/>
        <v>0</v>
      </c>
      <c r="H1113" s="17" t="str">
        <f t="shared" si="207"/>
        <v/>
      </c>
      <c r="I1113" s="17" t="str">
        <f t="shared" si="207"/>
        <v/>
      </c>
      <c r="J1113" s="17" t="str">
        <f t="shared" si="207"/>
        <v/>
      </c>
      <c r="K1113" s="17" t="str">
        <f t="shared" si="207"/>
        <v/>
      </c>
      <c r="L1113" s="17" t="str">
        <f t="shared" si="207"/>
        <v/>
      </c>
      <c r="M1113" s="17" t="str">
        <f t="shared" si="207"/>
        <v/>
      </c>
      <c r="N1113" s="17" t="str">
        <f t="shared" si="207"/>
        <v/>
      </c>
      <c r="O1113" s="17" t="str">
        <f t="shared" si="207"/>
        <v/>
      </c>
      <c r="P1113" s="17" t="str">
        <f t="shared" si="207"/>
        <v/>
      </c>
      <c r="Q1113" s="17" t="str">
        <f t="shared" si="207"/>
        <v/>
      </c>
      <c r="R1113" s="17" t="str">
        <f t="shared" si="207"/>
        <v/>
      </c>
      <c r="S1113" s="17" t="str">
        <f t="shared" si="207"/>
        <v/>
      </c>
      <c r="T1113" s="17" t="str">
        <f t="shared" si="207"/>
        <v/>
      </c>
      <c r="U1113" s="17" t="str">
        <f t="shared" si="207"/>
        <v/>
      </c>
      <c r="V1113" s="17" t="str">
        <f t="shared" si="207"/>
        <v/>
      </c>
      <c r="W1113" s="17" t="str">
        <f t="shared" si="207"/>
        <v/>
      </c>
      <c r="X1113" s="17" t="str">
        <f t="shared" si="205"/>
        <v/>
      </c>
      <c r="Y1113" s="17" t="str">
        <f t="shared" si="205"/>
        <v/>
      </c>
      <c r="Z1113" s="17" t="str">
        <f t="shared" si="205"/>
        <v/>
      </c>
      <c r="AA1113" s="17" t="str">
        <f t="shared" si="205"/>
        <v/>
      </c>
      <c r="AB1113" s="17" t="str">
        <f t="shared" si="205"/>
        <v/>
      </c>
      <c r="AC1113" s="17" t="str">
        <f t="shared" si="205"/>
        <v/>
      </c>
      <c r="AD1113" s="17" t="str">
        <f t="shared" si="205"/>
        <v/>
      </c>
      <c r="AE1113" s="17" t="str">
        <f t="shared" si="205"/>
        <v/>
      </c>
      <c r="AF1113" s="17" t="str">
        <f t="shared" si="205"/>
        <v/>
      </c>
      <c r="AG1113" s="17" t="str">
        <f t="shared" si="205"/>
        <v/>
      </c>
      <c r="AH1113" s="17" t="str">
        <f t="shared" si="205"/>
        <v/>
      </c>
      <c r="AI1113" s="17" t="str">
        <f t="shared" si="205"/>
        <v/>
      </c>
      <c r="AJ1113" s="17" t="str">
        <f t="shared" si="206"/>
        <v/>
      </c>
      <c r="AK1113" s="17" t="str">
        <f t="shared" si="206"/>
        <v/>
      </c>
    </row>
    <row r="1114" spans="1:37" x14ac:dyDescent="0.2">
      <c r="A1114" s="70" t="str">
        <f t="shared" si="202"/>
        <v/>
      </c>
      <c r="B1114" s="228" t="str">
        <f>LEFT(TABLA!BC1114,1)</f>
        <v>5</v>
      </c>
      <c r="C1114" s="264" t="str">
        <f>TABLA!C1114</f>
        <v>Humanidades</v>
      </c>
      <c r="D1114" s="264" t="str">
        <f>TABLA!F1114</f>
        <v>F. Filosofía</v>
      </c>
      <c r="E1114" s="148">
        <f>TABLA!BD1114</f>
        <v>0</v>
      </c>
      <c r="F1114" s="148">
        <f>TABLA!BE1114</f>
        <v>0</v>
      </c>
      <c r="G1114" s="70" t="str">
        <f t="shared" si="203"/>
        <v>0</v>
      </c>
      <c r="H1114" s="17" t="str">
        <f t="shared" si="207"/>
        <v/>
      </c>
      <c r="I1114" s="17" t="str">
        <f t="shared" si="207"/>
        <v/>
      </c>
      <c r="J1114" s="17" t="str">
        <f t="shared" si="207"/>
        <v/>
      </c>
      <c r="K1114" s="17" t="str">
        <f t="shared" si="207"/>
        <v/>
      </c>
      <c r="L1114" s="17" t="str">
        <f t="shared" si="207"/>
        <v/>
      </c>
      <c r="M1114" s="17" t="str">
        <f t="shared" si="207"/>
        <v/>
      </c>
      <c r="N1114" s="17" t="str">
        <f t="shared" si="207"/>
        <v/>
      </c>
      <c r="O1114" s="17" t="str">
        <f t="shared" si="207"/>
        <v/>
      </c>
      <c r="P1114" s="17" t="str">
        <f t="shared" si="207"/>
        <v/>
      </c>
      <c r="Q1114" s="17" t="str">
        <f t="shared" si="207"/>
        <v/>
      </c>
      <c r="R1114" s="17" t="str">
        <f t="shared" si="207"/>
        <v/>
      </c>
      <c r="S1114" s="17" t="str">
        <f t="shared" si="207"/>
        <v/>
      </c>
      <c r="T1114" s="17" t="str">
        <f t="shared" si="207"/>
        <v/>
      </c>
      <c r="U1114" s="17" t="str">
        <f t="shared" si="207"/>
        <v/>
      </c>
      <c r="V1114" s="17" t="str">
        <f t="shared" si="207"/>
        <v/>
      </c>
      <c r="W1114" s="17" t="str">
        <f t="shared" si="207"/>
        <v/>
      </c>
      <c r="X1114" s="17" t="str">
        <f t="shared" si="205"/>
        <v/>
      </c>
      <c r="Y1114" s="17" t="str">
        <f t="shared" si="205"/>
        <v/>
      </c>
      <c r="Z1114" s="17" t="str">
        <f t="shared" si="205"/>
        <v/>
      </c>
      <c r="AA1114" s="17" t="str">
        <f t="shared" si="205"/>
        <v/>
      </c>
      <c r="AB1114" s="17" t="str">
        <f t="shared" si="205"/>
        <v/>
      </c>
      <c r="AC1114" s="17" t="str">
        <f t="shared" si="205"/>
        <v/>
      </c>
      <c r="AD1114" s="17" t="str">
        <f t="shared" si="205"/>
        <v/>
      </c>
      <c r="AE1114" s="17" t="str">
        <f t="shared" si="205"/>
        <v/>
      </c>
      <c r="AF1114" s="17" t="str">
        <f t="shared" si="205"/>
        <v/>
      </c>
      <c r="AG1114" s="17" t="str">
        <f t="shared" si="205"/>
        <v/>
      </c>
      <c r="AH1114" s="17" t="str">
        <f t="shared" si="205"/>
        <v/>
      </c>
      <c r="AI1114" s="17" t="str">
        <f t="shared" si="205"/>
        <v/>
      </c>
      <c r="AJ1114" s="17" t="str">
        <f t="shared" si="206"/>
        <v/>
      </c>
      <c r="AK1114" s="17" t="str">
        <f t="shared" si="206"/>
        <v/>
      </c>
    </row>
    <row r="1115" spans="1:37" ht="77.45" hidden="1" x14ac:dyDescent="0.2">
      <c r="A1115" s="70" t="str">
        <f t="shared" si="202"/>
        <v xml:space="preserve">ON-LINE DIGITAL; </v>
      </c>
      <c r="B1115" s="228" t="str">
        <f>LEFT(TABLA!BC1115,1)</f>
        <v>4</v>
      </c>
      <c r="C1115" s="17" t="str">
        <f>TABLA!C1115</f>
        <v>Ciencias Experimentales</v>
      </c>
      <c r="D1115" s="17" t="str">
        <f>TABLA!F1115</f>
        <v>F. Ciencias Químicas</v>
      </c>
      <c r="E1115" s="262" t="str">
        <f>TABLA!BD1115</f>
        <v>Sería deseable que hubiera más bibliotecas abiertas los findes de semana, porque en épocas de más afluencia es complicado encontrar sitio en la biblioteca María Zambrano. Además, sería beneficioso tener cafeterías abiertas los findes de semana en las bibliotecas, para poder comer ahí. Además, se agradecerían cabinas individuales en algunas bibliotecas, para posibilitar la realización de llamadas o conferencias online.</v>
      </c>
      <c r="F1115" s="148">
        <f>TABLA!BE1115</f>
        <v>0</v>
      </c>
      <c r="G1115" s="70" t="str">
        <f t="shared" si="203"/>
        <v>SERIA DESEABLE QUE HUBIERA MAS BIBLIOTECAS ABIERTAS LOS FINDES DE SEMANA, PORQUE EN EPOCAS DE MAS AFLUENCIA ES COMPLICADO ENCONTRAR SITIO EN LA BIBLIOTECA MARIA ZAMBRANO. ADEMAS, SERIA BENEFICIOSO TENER CAFETERIAS ABIERTAS LOS FINDES DE SEMANA EN LAS BIBLIOTECAS, PARA PODER COMER AHI. ADEMAS, SE AGRADECERIAN CABINAS INDIVIDUALES EN ALGUNAS BIBLIOTECAS, PARA POSIBILITAR LA REALIZACION DE LLAMADAS O CONFERENCIAS ONLINE.</v>
      </c>
      <c r="H1115" s="17" t="str">
        <f t="shared" si="207"/>
        <v/>
      </c>
      <c r="I1115" s="17" t="str">
        <f t="shared" si="207"/>
        <v/>
      </c>
      <c r="J1115" s="17" t="str">
        <f t="shared" si="207"/>
        <v/>
      </c>
      <c r="K1115" s="17" t="str">
        <f t="shared" si="207"/>
        <v/>
      </c>
      <c r="L1115" s="17" t="str">
        <f t="shared" si="207"/>
        <v/>
      </c>
      <c r="M1115" s="17" t="str">
        <f t="shared" si="207"/>
        <v/>
      </c>
      <c r="N1115" s="17" t="str">
        <f t="shared" si="207"/>
        <v/>
      </c>
      <c r="O1115" s="17" t="str">
        <f t="shared" si="207"/>
        <v/>
      </c>
      <c r="P1115" s="17" t="str">
        <f t="shared" si="207"/>
        <v/>
      </c>
      <c r="Q1115" s="17" t="str">
        <f t="shared" si="207"/>
        <v/>
      </c>
      <c r="R1115" s="17" t="str">
        <f t="shared" si="207"/>
        <v/>
      </c>
      <c r="S1115" s="17" t="str">
        <f t="shared" si="207"/>
        <v/>
      </c>
      <c r="T1115" s="17" t="str">
        <f t="shared" si="207"/>
        <v/>
      </c>
      <c r="U1115" s="17" t="str">
        <f t="shared" si="207"/>
        <v/>
      </c>
      <c r="V1115" s="17" t="str">
        <f t="shared" si="207"/>
        <v/>
      </c>
      <c r="W1115" s="17" t="str">
        <f t="shared" si="207"/>
        <v/>
      </c>
      <c r="X1115" s="17" t="str">
        <f t="shared" si="205"/>
        <v/>
      </c>
      <c r="Y1115" s="17" t="str">
        <f t="shared" si="205"/>
        <v xml:space="preserve">ON-LINE DIGITAL; </v>
      </c>
      <c r="Z1115" s="17" t="str">
        <f t="shared" si="205"/>
        <v/>
      </c>
      <c r="AA1115" s="17" t="str">
        <f t="shared" si="205"/>
        <v/>
      </c>
      <c r="AB1115" s="17" t="str">
        <f t="shared" si="205"/>
        <v/>
      </c>
      <c r="AC1115" s="17" t="str">
        <f t="shared" si="205"/>
        <v/>
      </c>
      <c r="AD1115" s="17" t="str">
        <f t="shared" si="205"/>
        <v/>
      </c>
      <c r="AE1115" s="17" t="str">
        <f t="shared" si="205"/>
        <v/>
      </c>
      <c r="AF1115" s="17" t="str">
        <f t="shared" si="205"/>
        <v/>
      </c>
      <c r="AG1115" s="17" t="str">
        <f t="shared" si="205"/>
        <v/>
      </c>
      <c r="AH1115" s="17" t="str">
        <f t="shared" si="205"/>
        <v/>
      </c>
      <c r="AI1115" s="17" t="str">
        <f t="shared" si="205"/>
        <v/>
      </c>
      <c r="AJ1115" s="17" t="str">
        <f t="shared" si="206"/>
        <v/>
      </c>
      <c r="AK1115" s="17" t="str">
        <f t="shared" si="206"/>
        <v/>
      </c>
    </row>
    <row r="1116" spans="1:37" hidden="1" x14ac:dyDescent="0.2">
      <c r="A1116" s="70" t="str">
        <f t="shared" si="202"/>
        <v/>
      </c>
      <c r="B1116" s="228" t="str">
        <f>LEFT(TABLA!BC1116,1)</f>
        <v>5</v>
      </c>
      <c r="C1116" s="17" t="str">
        <f>TABLA!C1116</f>
        <v>Ciencias de la Salud</v>
      </c>
      <c r="D1116" s="17" t="str">
        <f>TABLA!F1116</f>
        <v>F. Veterinaria</v>
      </c>
      <c r="E1116" s="148">
        <f>TABLA!BD1116</f>
        <v>0</v>
      </c>
      <c r="F1116" s="148">
        <f>TABLA!BE1116</f>
        <v>0</v>
      </c>
      <c r="G1116" s="70" t="str">
        <f t="shared" si="203"/>
        <v>0</v>
      </c>
      <c r="H1116" s="17" t="str">
        <f t="shared" si="207"/>
        <v/>
      </c>
      <c r="I1116" s="17" t="str">
        <f t="shared" si="207"/>
        <v/>
      </c>
      <c r="J1116" s="17" t="str">
        <f t="shared" si="207"/>
        <v/>
      </c>
      <c r="K1116" s="17" t="str">
        <f t="shared" si="207"/>
        <v/>
      </c>
      <c r="L1116" s="17" t="str">
        <f t="shared" si="207"/>
        <v/>
      </c>
      <c r="M1116" s="17" t="str">
        <f t="shared" si="207"/>
        <v/>
      </c>
      <c r="N1116" s="17" t="str">
        <f t="shared" si="207"/>
        <v/>
      </c>
      <c r="O1116" s="17" t="str">
        <f t="shared" si="207"/>
        <v/>
      </c>
      <c r="P1116" s="17" t="str">
        <f t="shared" si="207"/>
        <v/>
      </c>
      <c r="Q1116" s="17" t="str">
        <f t="shared" si="207"/>
        <v/>
      </c>
      <c r="R1116" s="17" t="str">
        <f t="shared" si="207"/>
        <v/>
      </c>
      <c r="S1116" s="17" t="str">
        <f t="shared" si="207"/>
        <v/>
      </c>
      <c r="T1116" s="17" t="str">
        <f t="shared" si="207"/>
        <v/>
      </c>
      <c r="U1116" s="17" t="str">
        <f t="shared" si="207"/>
        <v/>
      </c>
      <c r="V1116" s="17" t="str">
        <f t="shared" si="207"/>
        <v/>
      </c>
      <c r="W1116" s="17" t="str">
        <f t="shared" si="207"/>
        <v/>
      </c>
      <c r="X1116" s="17" t="str">
        <f t="shared" si="205"/>
        <v/>
      </c>
      <c r="Y1116" s="17" t="str">
        <f t="shared" si="205"/>
        <v/>
      </c>
      <c r="Z1116" s="17" t="str">
        <f t="shared" si="205"/>
        <v/>
      </c>
      <c r="AA1116" s="17" t="str">
        <f t="shared" si="205"/>
        <v/>
      </c>
      <c r="AB1116" s="17" t="str">
        <f t="shared" si="205"/>
        <v/>
      </c>
      <c r="AC1116" s="17" t="str">
        <f t="shared" si="205"/>
        <v/>
      </c>
      <c r="AD1116" s="17" t="str">
        <f t="shared" si="205"/>
        <v/>
      </c>
      <c r="AE1116" s="17" t="str">
        <f t="shared" si="205"/>
        <v/>
      </c>
      <c r="AF1116" s="17" t="str">
        <f t="shared" si="205"/>
        <v/>
      </c>
      <c r="AG1116" s="17" t="str">
        <f t="shared" si="205"/>
        <v/>
      </c>
      <c r="AH1116" s="17" t="str">
        <f t="shared" si="205"/>
        <v/>
      </c>
      <c r="AI1116" s="17" t="str">
        <f t="shared" si="205"/>
        <v/>
      </c>
      <c r="AJ1116" s="17" t="str">
        <f t="shared" si="206"/>
        <v/>
      </c>
      <c r="AK1116" s="17" t="str">
        <f t="shared" si="206"/>
        <v/>
      </c>
    </row>
    <row r="1117" spans="1:37" hidden="1" x14ac:dyDescent="0.2">
      <c r="A1117" s="70" t="str">
        <f t="shared" si="202"/>
        <v/>
      </c>
      <c r="B1117" s="228" t="str">
        <f>LEFT(TABLA!BC1117,1)</f>
        <v>5</v>
      </c>
      <c r="C1117" s="17" t="str">
        <f>TABLA!C1117</f>
        <v>Ciencias Experimentales</v>
      </c>
      <c r="D1117" s="17" t="str">
        <f>TABLA!F1117</f>
        <v>F. Informática</v>
      </c>
      <c r="E1117" s="148">
        <f>TABLA!BD1117</f>
        <v>0</v>
      </c>
      <c r="F1117" s="148">
        <f>TABLA!BE1117</f>
        <v>0</v>
      </c>
      <c r="G1117" s="70" t="str">
        <f t="shared" si="203"/>
        <v>0</v>
      </c>
      <c r="H1117" s="17" t="str">
        <f t="shared" si="207"/>
        <v/>
      </c>
      <c r="I1117" s="17" t="str">
        <f t="shared" si="207"/>
        <v/>
      </c>
      <c r="J1117" s="17" t="str">
        <f t="shared" si="207"/>
        <v/>
      </c>
      <c r="K1117" s="17" t="str">
        <f t="shared" si="207"/>
        <v/>
      </c>
      <c r="L1117" s="17" t="str">
        <f t="shared" si="207"/>
        <v/>
      </c>
      <c r="M1117" s="17" t="str">
        <f t="shared" si="207"/>
        <v/>
      </c>
      <c r="N1117" s="17" t="str">
        <f t="shared" si="207"/>
        <v/>
      </c>
      <c r="O1117" s="17" t="str">
        <f t="shared" si="207"/>
        <v/>
      </c>
      <c r="P1117" s="17" t="str">
        <f t="shared" si="207"/>
        <v/>
      </c>
      <c r="Q1117" s="17" t="str">
        <f t="shared" si="207"/>
        <v/>
      </c>
      <c r="R1117" s="17" t="str">
        <f t="shared" si="207"/>
        <v/>
      </c>
      <c r="S1117" s="17" t="str">
        <f t="shared" si="207"/>
        <v/>
      </c>
      <c r="T1117" s="17" t="str">
        <f t="shared" si="207"/>
        <v/>
      </c>
      <c r="U1117" s="17" t="str">
        <f t="shared" si="207"/>
        <v/>
      </c>
      <c r="V1117" s="17" t="str">
        <f t="shared" si="207"/>
        <v/>
      </c>
      <c r="W1117" s="17" t="str">
        <f t="shared" si="207"/>
        <v/>
      </c>
      <c r="X1117" s="17" t="str">
        <f t="shared" si="205"/>
        <v/>
      </c>
      <c r="Y1117" s="17" t="str">
        <f t="shared" si="205"/>
        <v/>
      </c>
      <c r="Z1117" s="17" t="str">
        <f t="shared" si="205"/>
        <v/>
      </c>
      <c r="AA1117" s="17" t="str">
        <f t="shared" si="205"/>
        <v/>
      </c>
      <c r="AB1117" s="17" t="str">
        <f t="shared" si="205"/>
        <v/>
      </c>
      <c r="AC1117" s="17" t="str">
        <f t="shared" si="205"/>
        <v/>
      </c>
      <c r="AD1117" s="17" t="str">
        <f t="shared" si="205"/>
        <v/>
      </c>
      <c r="AE1117" s="17" t="str">
        <f t="shared" si="205"/>
        <v/>
      </c>
      <c r="AF1117" s="17" t="str">
        <f t="shared" si="205"/>
        <v/>
      </c>
      <c r="AG1117" s="17" t="str">
        <f t="shared" si="205"/>
        <v/>
      </c>
      <c r="AH1117" s="17" t="str">
        <f t="shared" si="205"/>
        <v/>
      </c>
      <c r="AI1117" s="17" t="str">
        <f t="shared" si="205"/>
        <v/>
      </c>
      <c r="AJ1117" s="17" t="str">
        <f t="shared" si="206"/>
        <v/>
      </c>
      <c r="AK1117" s="17" t="str">
        <f t="shared" si="206"/>
        <v/>
      </c>
    </row>
    <row r="1118" spans="1:37" hidden="1" x14ac:dyDescent="0.2">
      <c r="A1118" s="70" t="str">
        <f t="shared" si="202"/>
        <v/>
      </c>
      <c r="B1118" s="228" t="str">
        <f>LEFT(TABLA!BC1118,1)</f>
        <v>4</v>
      </c>
      <c r="C1118" s="17" t="str">
        <f>TABLA!C1118</f>
        <v>Ciencias de la Salud</v>
      </c>
      <c r="D1118" s="17" t="str">
        <f>TABLA!F1118</f>
        <v>F. Psicología</v>
      </c>
      <c r="E1118" s="148">
        <f>TABLA!BD1118</f>
        <v>0</v>
      </c>
      <c r="F1118" s="148">
        <f>TABLA!BE1118</f>
        <v>0</v>
      </c>
      <c r="G1118" s="70" t="str">
        <f t="shared" si="203"/>
        <v>0</v>
      </c>
      <c r="H1118" s="17" t="str">
        <f t="shared" si="207"/>
        <v/>
      </c>
      <c r="I1118" s="17" t="str">
        <f t="shared" si="207"/>
        <v/>
      </c>
      <c r="J1118" s="17" t="str">
        <f t="shared" si="207"/>
        <v/>
      </c>
      <c r="K1118" s="17" t="str">
        <f t="shared" si="207"/>
        <v/>
      </c>
      <c r="L1118" s="17" t="str">
        <f t="shared" si="207"/>
        <v/>
      </c>
      <c r="M1118" s="17" t="str">
        <f t="shared" si="207"/>
        <v/>
      </c>
      <c r="N1118" s="17" t="str">
        <f t="shared" si="207"/>
        <v/>
      </c>
      <c r="O1118" s="17" t="str">
        <f t="shared" si="207"/>
        <v/>
      </c>
      <c r="P1118" s="17" t="str">
        <f t="shared" si="207"/>
        <v/>
      </c>
      <c r="Q1118" s="17" t="str">
        <f t="shared" si="207"/>
        <v/>
      </c>
      <c r="R1118" s="17" t="str">
        <f t="shared" si="207"/>
        <v/>
      </c>
      <c r="S1118" s="17" t="str">
        <f t="shared" si="207"/>
        <v/>
      </c>
      <c r="T1118" s="17" t="str">
        <f t="shared" si="207"/>
        <v/>
      </c>
      <c r="U1118" s="17" t="str">
        <f t="shared" si="207"/>
        <v/>
      </c>
      <c r="V1118" s="17" t="str">
        <f t="shared" si="207"/>
        <v/>
      </c>
      <c r="W1118" s="17" t="str">
        <f t="shared" si="207"/>
        <v/>
      </c>
      <c r="X1118" s="17" t="str">
        <f t="shared" si="205"/>
        <v/>
      </c>
      <c r="Y1118" s="17" t="str">
        <f t="shared" si="205"/>
        <v/>
      </c>
      <c r="Z1118" s="17" t="str">
        <f t="shared" si="205"/>
        <v/>
      </c>
      <c r="AA1118" s="17" t="str">
        <f t="shared" si="205"/>
        <v/>
      </c>
      <c r="AB1118" s="17" t="str">
        <f t="shared" si="205"/>
        <v/>
      </c>
      <c r="AC1118" s="17" t="str">
        <f t="shared" si="205"/>
        <v/>
      </c>
      <c r="AD1118" s="17" t="str">
        <f t="shared" si="205"/>
        <v/>
      </c>
      <c r="AE1118" s="17" t="str">
        <f t="shared" si="205"/>
        <v/>
      </c>
      <c r="AF1118" s="17" t="str">
        <f t="shared" si="205"/>
        <v/>
      </c>
      <c r="AG1118" s="17" t="str">
        <f t="shared" si="205"/>
        <v/>
      </c>
      <c r="AH1118" s="17" t="str">
        <f t="shared" si="205"/>
        <v/>
      </c>
      <c r="AI1118" s="17" t="str">
        <f t="shared" si="205"/>
        <v/>
      </c>
      <c r="AJ1118" s="17" t="str">
        <f t="shared" si="206"/>
        <v/>
      </c>
      <c r="AK1118" s="17" t="str">
        <f t="shared" si="206"/>
        <v/>
      </c>
    </row>
    <row r="1119" spans="1:37" hidden="1" x14ac:dyDescent="0.2">
      <c r="A1119" s="70" t="str">
        <f t="shared" si="202"/>
        <v/>
      </c>
      <c r="B1119" s="228" t="str">
        <f>LEFT(TABLA!BC1119,1)</f>
        <v>5</v>
      </c>
      <c r="C1119" s="17" t="str">
        <f>TABLA!C1119</f>
        <v>Humanidades</v>
      </c>
      <c r="D1119" s="17" t="str">
        <f>TABLA!F1119</f>
        <v>F. Filología</v>
      </c>
      <c r="E1119" s="148">
        <f>TABLA!BD1119</f>
        <v>0</v>
      </c>
      <c r="F1119" s="148">
        <f>TABLA!BE1119</f>
        <v>0</v>
      </c>
      <c r="G1119" s="70" t="str">
        <f t="shared" si="203"/>
        <v>0</v>
      </c>
      <c r="H1119" s="17" t="str">
        <f t="shared" si="207"/>
        <v/>
      </c>
      <c r="I1119" s="17" t="str">
        <f t="shared" si="207"/>
        <v/>
      </c>
      <c r="J1119" s="17" t="str">
        <f t="shared" si="207"/>
        <v/>
      </c>
      <c r="K1119" s="17" t="str">
        <f t="shared" si="207"/>
        <v/>
      </c>
      <c r="L1119" s="17" t="str">
        <f t="shared" si="207"/>
        <v/>
      </c>
      <c r="M1119" s="17" t="str">
        <f t="shared" si="207"/>
        <v/>
      </c>
      <c r="N1119" s="17" t="str">
        <f t="shared" si="207"/>
        <v/>
      </c>
      <c r="O1119" s="17" t="str">
        <f t="shared" si="207"/>
        <v/>
      </c>
      <c r="P1119" s="17" t="str">
        <f t="shared" si="207"/>
        <v/>
      </c>
      <c r="Q1119" s="17" t="str">
        <f t="shared" si="207"/>
        <v/>
      </c>
      <c r="R1119" s="17" t="str">
        <f t="shared" si="207"/>
        <v/>
      </c>
      <c r="S1119" s="17" t="str">
        <f t="shared" si="207"/>
        <v/>
      </c>
      <c r="T1119" s="17" t="str">
        <f t="shared" si="207"/>
        <v/>
      </c>
      <c r="U1119" s="17" t="str">
        <f t="shared" si="207"/>
        <v/>
      </c>
      <c r="V1119" s="17" t="str">
        <f t="shared" si="207"/>
        <v/>
      </c>
      <c r="W1119" s="17" t="str">
        <f t="shared" si="207"/>
        <v/>
      </c>
      <c r="X1119" s="17" t="str">
        <f t="shared" si="205"/>
        <v/>
      </c>
      <c r="Y1119" s="17" t="str">
        <f t="shared" si="205"/>
        <v/>
      </c>
      <c r="Z1119" s="17" t="str">
        <f t="shared" si="205"/>
        <v/>
      </c>
      <c r="AA1119" s="17" t="str">
        <f t="shared" si="205"/>
        <v/>
      </c>
      <c r="AB1119" s="17" t="str">
        <f t="shared" si="205"/>
        <v/>
      </c>
      <c r="AC1119" s="17" t="str">
        <f t="shared" si="205"/>
        <v/>
      </c>
      <c r="AD1119" s="17" t="str">
        <f t="shared" si="205"/>
        <v/>
      </c>
      <c r="AE1119" s="17" t="str">
        <f t="shared" si="205"/>
        <v/>
      </c>
      <c r="AF1119" s="17" t="str">
        <f t="shared" si="205"/>
        <v/>
      </c>
      <c r="AG1119" s="17" t="str">
        <f t="shared" si="205"/>
        <v/>
      </c>
      <c r="AH1119" s="17" t="str">
        <f t="shared" si="205"/>
        <v/>
      </c>
      <c r="AI1119" s="17" t="str">
        <f t="shared" si="205"/>
        <v/>
      </c>
      <c r="AJ1119" s="17" t="str">
        <f t="shared" si="206"/>
        <v/>
      </c>
      <c r="AK1119" s="17" t="str">
        <f t="shared" si="206"/>
        <v/>
      </c>
    </row>
    <row r="1120" spans="1:37" hidden="1" x14ac:dyDescent="0.2">
      <c r="A1120" s="70" t="str">
        <f t="shared" si="202"/>
        <v/>
      </c>
      <c r="B1120" s="228" t="str">
        <f>LEFT(TABLA!BC1120,1)</f>
        <v>4</v>
      </c>
      <c r="C1120" s="17" t="str">
        <f>TABLA!C1120</f>
        <v>Ciencias Experimentales</v>
      </c>
      <c r="D1120" s="17" t="str">
        <f>TABLA!F1120</f>
        <v>F. Ciencias Biológicas</v>
      </c>
      <c r="E1120" s="148">
        <f>TABLA!BD1120</f>
        <v>0</v>
      </c>
      <c r="F1120" s="148">
        <f>TABLA!BE1120</f>
        <v>0</v>
      </c>
      <c r="G1120" s="70" t="str">
        <f t="shared" si="203"/>
        <v>0</v>
      </c>
      <c r="H1120" s="17" t="str">
        <f t="shared" si="207"/>
        <v/>
      </c>
      <c r="I1120" s="17" t="str">
        <f t="shared" si="207"/>
        <v/>
      </c>
      <c r="J1120" s="17" t="str">
        <f t="shared" si="207"/>
        <v/>
      </c>
      <c r="K1120" s="17" t="str">
        <f t="shared" si="207"/>
        <v/>
      </c>
      <c r="L1120" s="17" t="str">
        <f t="shared" si="207"/>
        <v/>
      </c>
      <c r="M1120" s="17" t="str">
        <f t="shared" si="207"/>
        <v/>
      </c>
      <c r="N1120" s="17" t="str">
        <f t="shared" si="207"/>
        <v/>
      </c>
      <c r="O1120" s="17" t="str">
        <f t="shared" si="207"/>
        <v/>
      </c>
      <c r="P1120" s="17" t="str">
        <f t="shared" si="207"/>
        <v/>
      </c>
      <c r="Q1120" s="17" t="str">
        <f t="shared" si="207"/>
        <v/>
      </c>
      <c r="R1120" s="17" t="str">
        <f t="shared" si="207"/>
        <v/>
      </c>
      <c r="S1120" s="17" t="str">
        <f t="shared" si="207"/>
        <v/>
      </c>
      <c r="T1120" s="17" t="str">
        <f t="shared" si="207"/>
        <v/>
      </c>
      <c r="U1120" s="17" t="str">
        <f t="shared" si="207"/>
        <v/>
      </c>
      <c r="V1120" s="17" t="str">
        <f t="shared" si="207"/>
        <v/>
      </c>
      <c r="W1120" s="17" t="str">
        <f t="shared" si="207"/>
        <v/>
      </c>
      <c r="X1120" s="17" t="str">
        <f t="shared" si="205"/>
        <v/>
      </c>
      <c r="Y1120" s="17" t="str">
        <f t="shared" si="205"/>
        <v/>
      </c>
      <c r="Z1120" s="17" t="str">
        <f t="shared" si="205"/>
        <v/>
      </c>
      <c r="AA1120" s="17" t="str">
        <f t="shared" si="205"/>
        <v/>
      </c>
      <c r="AB1120" s="17" t="str">
        <f t="shared" si="205"/>
        <v/>
      </c>
      <c r="AC1120" s="17" t="str">
        <f t="shared" si="205"/>
        <v/>
      </c>
      <c r="AD1120" s="17" t="str">
        <f t="shared" si="205"/>
        <v/>
      </c>
      <c r="AE1120" s="17" t="str">
        <f t="shared" si="205"/>
        <v/>
      </c>
      <c r="AF1120" s="17" t="str">
        <f t="shared" si="205"/>
        <v/>
      </c>
      <c r="AG1120" s="17" t="str">
        <f t="shared" si="205"/>
        <v/>
      </c>
      <c r="AH1120" s="17" t="str">
        <f t="shared" si="205"/>
        <v/>
      </c>
      <c r="AI1120" s="17" t="str">
        <f t="shared" si="205"/>
        <v/>
      </c>
      <c r="AJ1120" s="17" t="str">
        <f t="shared" si="206"/>
        <v/>
      </c>
      <c r="AK1120" s="17" t="str">
        <f t="shared" si="206"/>
        <v/>
      </c>
    </row>
    <row r="1121" spans="1:37" hidden="1" x14ac:dyDescent="0.2">
      <c r="A1121" s="70" t="str">
        <f t="shared" si="202"/>
        <v/>
      </c>
      <c r="B1121" s="228" t="str">
        <f>LEFT(TABLA!BC1121,1)</f>
        <v>5</v>
      </c>
      <c r="C1121" s="17" t="str">
        <f>TABLA!C1121</f>
        <v>Ciencias Sociales</v>
      </c>
      <c r="D1121" s="17" t="str">
        <f>TABLA!F1121</f>
        <v>F. Ciencias de la Documentación</v>
      </c>
      <c r="E1121" s="148">
        <f>TABLA!BD1121</f>
        <v>0</v>
      </c>
      <c r="F1121" s="148">
        <f>TABLA!BE1121</f>
        <v>0</v>
      </c>
      <c r="G1121" s="70" t="str">
        <f t="shared" si="203"/>
        <v>0</v>
      </c>
      <c r="H1121" s="17" t="str">
        <f t="shared" si="207"/>
        <v/>
      </c>
      <c r="I1121" s="17" t="str">
        <f t="shared" si="207"/>
        <v/>
      </c>
      <c r="J1121" s="17" t="str">
        <f t="shared" si="207"/>
        <v/>
      </c>
      <c r="K1121" s="17" t="str">
        <f t="shared" si="207"/>
        <v/>
      </c>
      <c r="L1121" s="17" t="str">
        <f t="shared" si="207"/>
        <v/>
      </c>
      <c r="M1121" s="17" t="str">
        <f t="shared" si="207"/>
        <v/>
      </c>
      <c r="N1121" s="17" t="str">
        <f t="shared" si="207"/>
        <v/>
      </c>
      <c r="O1121" s="17" t="str">
        <f t="shared" si="207"/>
        <v/>
      </c>
      <c r="P1121" s="17" t="str">
        <f t="shared" si="207"/>
        <v/>
      </c>
      <c r="Q1121" s="17" t="str">
        <f t="shared" si="207"/>
        <v/>
      </c>
      <c r="R1121" s="17" t="str">
        <f t="shared" si="207"/>
        <v/>
      </c>
      <c r="S1121" s="17" t="str">
        <f t="shared" si="207"/>
        <v/>
      </c>
      <c r="T1121" s="17" t="str">
        <f t="shared" si="207"/>
        <v/>
      </c>
      <c r="U1121" s="17" t="str">
        <f t="shared" si="207"/>
        <v/>
      </c>
      <c r="V1121" s="17" t="str">
        <f t="shared" si="207"/>
        <v/>
      </c>
      <c r="W1121" s="17" t="str">
        <f t="shared" si="207"/>
        <v/>
      </c>
      <c r="X1121" s="17" t="str">
        <f t="shared" si="205"/>
        <v/>
      </c>
      <c r="Y1121" s="17" t="str">
        <f t="shared" si="205"/>
        <v/>
      </c>
      <c r="Z1121" s="17" t="str">
        <f t="shared" si="205"/>
        <v/>
      </c>
      <c r="AA1121" s="17" t="str">
        <f t="shared" si="205"/>
        <v/>
      </c>
      <c r="AB1121" s="17" t="str">
        <f t="shared" si="205"/>
        <v/>
      </c>
      <c r="AC1121" s="17" t="str">
        <f t="shared" si="205"/>
        <v/>
      </c>
      <c r="AD1121" s="17" t="str">
        <f t="shared" si="205"/>
        <v/>
      </c>
      <c r="AE1121" s="17" t="str">
        <f t="shared" si="205"/>
        <v/>
      </c>
      <c r="AF1121" s="17" t="str">
        <f t="shared" si="205"/>
        <v/>
      </c>
      <c r="AG1121" s="17" t="str">
        <f t="shared" si="205"/>
        <v/>
      </c>
      <c r="AH1121" s="17" t="str">
        <f t="shared" si="205"/>
        <v/>
      </c>
      <c r="AI1121" s="17" t="str">
        <f t="shared" si="205"/>
        <v/>
      </c>
      <c r="AJ1121" s="17" t="str">
        <f t="shared" si="206"/>
        <v/>
      </c>
      <c r="AK1121" s="17" t="str">
        <f t="shared" si="206"/>
        <v/>
      </c>
    </row>
    <row r="1122" spans="1:37" hidden="1" x14ac:dyDescent="0.2">
      <c r="A1122" s="70" t="str">
        <f t="shared" si="202"/>
        <v/>
      </c>
      <c r="B1122" s="228" t="str">
        <f>LEFT(TABLA!BC1122,1)</f>
        <v>5</v>
      </c>
      <c r="C1122" s="17" t="str">
        <f>TABLA!C1122</f>
        <v>Ciencias Sociales</v>
      </c>
      <c r="D1122" s="17" t="str">
        <f>TABLA!F1122</f>
        <v>F. Derecho</v>
      </c>
      <c r="E1122" s="148">
        <f>TABLA!BD1122</f>
        <v>0</v>
      </c>
      <c r="F1122" s="148">
        <f>TABLA!BE1122</f>
        <v>0</v>
      </c>
      <c r="G1122" s="70" t="str">
        <f t="shared" si="203"/>
        <v>0</v>
      </c>
      <c r="H1122" s="17" t="str">
        <f t="shared" si="207"/>
        <v/>
      </c>
      <c r="I1122" s="17" t="str">
        <f t="shared" si="207"/>
        <v/>
      </c>
      <c r="J1122" s="17" t="str">
        <f t="shared" si="207"/>
        <v/>
      </c>
      <c r="K1122" s="17" t="str">
        <f t="shared" si="207"/>
        <v/>
      </c>
      <c r="L1122" s="17" t="str">
        <f t="shared" si="207"/>
        <v/>
      </c>
      <c r="M1122" s="17" t="str">
        <f t="shared" si="207"/>
        <v/>
      </c>
      <c r="N1122" s="17" t="str">
        <f t="shared" si="207"/>
        <v/>
      </c>
      <c r="O1122" s="17" t="str">
        <f t="shared" si="207"/>
        <v/>
      </c>
      <c r="P1122" s="17" t="str">
        <f t="shared" si="207"/>
        <v/>
      </c>
      <c r="Q1122" s="17" t="str">
        <f t="shared" si="207"/>
        <v/>
      </c>
      <c r="R1122" s="17" t="str">
        <f t="shared" si="207"/>
        <v/>
      </c>
      <c r="S1122" s="17" t="str">
        <f t="shared" si="207"/>
        <v/>
      </c>
      <c r="T1122" s="17" t="str">
        <f t="shared" si="207"/>
        <v/>
      </c>
      <c r="U1122" s="17" t="str">
        <f t="shared" si="207"/>
        <v/>
      </c>
      <c r="V1122" s="17" t="str">
        <f t="shared" si="207"/>
        <v/>
      </c>
      <c r="W1122" s="17" t="str">
        <f t="shared" si="207"/>
        <v/>
      </c>
      <c r="X1122" s="17" t="str">
        <f t="shared" si="205"/>
        <v/>
      </c>
      <c r="Y1122" s="17" t="str">
        <f t="shared" si="205"/>
        <v/>
      </c>
      <c r="Z1122" s="17" t="str">
        <f t="shared" si="205"/>
        <v/>
      </c>
      <c r="AA1122" s="17" t="str">
        <f t="shared" si="205"/>
        <v/>
      </c>
      <c r="AB1122" s="17" t="str">
        <f t="shared" si="205"/>
        <v/>
      </c>
      <c r="AC1122" s="17" t="str">
        <f t="shared" si="205"/>
        <v/>
      </c>
      <c r="AD1122" s="17" t="str">
        <f t="shared" si="205"/>
        <v/>
      </c>
      <c r="AE1122" s="17" t="str">
        <f t="shared" si="205"/>
        <v/>
      </c>
      <c r="AF1122" s="17" t="str">
        <f t="shared" si="205"/>
        <v/>
      </c>
      <c r="AG1122" s="17" t="str">
        <f t="shared" si="205"/>
        <v/>
      </c>
      <c r="AH1122" s="17" t="str">
        <f t="shared" si="205"/>
        <v/>
      </c>
      <c r="AI1122" s="17" t="str">
        <f t="shared" si="205"/>
        <v/>
      </c>
      <c r="AJ1122" s="17" t="str">
        <f t="shared" si="206"/>
        <v/>
      </c>
      <c r="AK1122" s="17" t="str">
        <f t="shared" si="206"/>
        <v/>
      </c>
    </row>
    <row r="1123" spans="1:37" hidden="1" x14ac:dyDescent="0.2">
      <c r="A1123" s="70" t="str">
        <f t="shared" si="202"/>
        <v/>
      </c>
      <c r="B1123" s="228" t="str">
        <f>LEFT(TABLA!BC1123,1)</f>
        <v>5</v>
      </c>
      <c r="C1123" s="17" t="str">
        <f>TABLA!C1123</f>
        <v>Humanidades</v>
      </c>
      <c r="D1123" s="17" t="str">
        <f>TABLA!F1123</f>
        <v>F. Educación - Centro de Formación del Profesorado</v>
      </c>
      <c r="E1123" s="148">
        <f>TABLA!BD1123</f>
        <v>0</v>
      </c>
      <c r="F1123" s="148">
        <f>TABLA!BE1123</f>
        <v>0</v>
      </c>
      <c r="G1123" s="70" t="str">
        <f t="shared" si="203"/>
        <v>0</v>
      </c>
      <c r="H1123" s="17" t="str">
        <f t="shared" si="207"/>
        <v/>
      </c>
      <c r="I1123" s="17" t="str">
        <f t="shared" si="207"/>
        <v/>
      </c>
      <c r="J1123" s="17" t="str">
        <f t="shared" si="207"/>
        <v/>
      </c>
      <c r="K1123" s="17" t="str">
        <f t="shared" si="207"/>
        <v/>
      </c>
      <c r="L1123" s="17" t="str">
        <f t="shared" si="207"/>
        <v/>
      </c>
      <c r="M1123" s="17" t="str">
        <f t="shared" si="207"/>
        <v/>
      </c>
      <c r="N1123" s="17" t="str">
        <f t="shared" si="207"/>
        <v/>
      </c>
      <c r="O1123" s="17" t="str">
        <f t="shared" si="207"/>
        <v/>
      </c>
      <c r="P1123" s="17" t="str">
        <f t="shared" si="207"/>
        <v/>
      </c>
      <c r="Q1123" s="17" t="str">
        <f t="shared" si="207"/>
        <v/>
      </c>
      <c r="R1123" s="17" t="str">
        <f t="shared" si="207"/>
        <v/>
      </c>
      <c r="S1123" s="17" t="str">
        <f t="shared" si="207"/>
        <v/>
      </c>
      <c r="T1123" s="17" t="str">
        <f t="shared" si="207"/>
        <v/>
      </c>
      <c r="U1123" s="17" t="str">
        <f t="shared" si="207"/>
        <v/>
      </c>
      <c r="V1123" s="17" t="str">
        <f t="shared" si="207"/>
        <v/>
      </c>
      <c r="W1123" s="17" t="str">
        <f t="shared" si="207"/>
        <v/>
      </c>
      <c r="X1123" s="17" t="str">
        <f t="shared" si="205"/>
        <v/>
      </c>
      <c r="Y1123" s="17" t="str">
        <f t="shared" si="205"/>
        <v/>
      </c>
      <c r="Z1123" s="17" t="str">
        <f t="shared" si="205"/>
        <v/>
      </c>
      <c r="AA1123" s="17" t="str">
        <f t="shared" si="205"/>
        <v/>
      </c>
      <c r="AB1123" s="17" t="str">
        <f t="shared" ref="X1123:AI1142" si="208">IFERROR((IF(FIND(AB$2,$G1123,1)&gt;0,AB$3)),"")</f>
        <v/>
      </c>
      <c r="AC1123" s="17" t="str">
        <f t="shared" si="208"/>
        <v/>
      </c>
      <c r="AD1123" s="17" t="str">
        <f t="shared" si="208"/>
        <v/>
      </c>
      <c r="AE1123" s="17" t="str">
        <f t="shared" si="208"/>
        <v/>
      </c>
      <c r="AF1123" s="17" t="str">
        <f t="shared" si="208"/>
        <v/>
      </c>
      <c r="AG1123" s="17" t="str">
        <f t="shared" si="208"/>
        <v/>
      </c>
      <c r="AH1123" s="17" t="str">
        <f t="shared" si="208"/>
        <v/>
      </c>
      <c r="AI1123" s="17" t="str">
        <f t="shared" si="208"/>
        <v/>
      </c>
      <c r="AJ1123" s="17" t="str">
        <f t="shared" si="206"/>
        <v/>
      </c>
      <c r="AK1123" s="17" t="str">
        <f t="shared" si="206"/>
        <v/>
      </c>
    </row>
    <row r="1124" spans="1:37" hidden="1" x14ac:dyDescent="0.2">
      <c r="A1124" s="70" t="str">
        <f t="shared" si="202"/>
        <v/>
      </c>
      <c r="B1124" s="228" t="str">
        <f>LEFT(TABLA!BC1124,1)</f>
        <v>5</v>
      </c>
      <c r="C1124" s="17" t="str">
        <f>TABLA!C1124</f>
        <v>Ciencias Experimentales</v>
      </c>
      <c r="D1124" s="17" t="str">
        <f>TABLA!F1124</f>
        <v>F. Ciencias Geológicas</v>
      </c>
      <c r="E1124" s="148">
        <f>TABLA!BD1124</f>
        <v>0</v>
      </c>
      <c r="F1124" s="148">
        <f>TABLA!BE1124</f>
        <v>0</v>
      </c>
      <c r="G1124" s="70" t="str">
        <f t="shared" si="203"/>
        <v>0</v>
      </c>
      <c r="H1124" s="17" t="str">
        <f t="shared" si="207"/>
        <v/>
      </c>
      <c r="I1124" s="17" t="str">
        <f t="shared" si="207"/>
        <v/>
      </c>
      <c r="J1124" s="17" t="str">
        <f t="shared" si="207"/>
        <v/>
      </c>
      <c r="K1124" s="17" t="str">
        <f t="shared" si="207"/>
        <v/>
      </c>
      <c r="L1124" s="17" t="str">
        <f t="shared" si="207"/>
        <v/>
      </c>
      <c r="M1124" s="17" t="str">
        <f t="shared" si="207"/>
        <v/>
      </c>
      <c r="N1124" s="17" t="str">
        <f t="shared" si="207"/>
        <v/>
      </c>
      <c r="O1124" s="17" t="str">
        <f t="shared" si="207"/>
        <v/>
      </c>
      <c r="P1124" s="17" t="str">
        <f t="shared" si="207"/>
        <v/>
      </c>
      <c r="Q1124" s="17" t="str">
        <f t="shared" si="207"/>
        <v/>
      </c>
      <c r="R1124" s="17" t="str">
        <f t="shared" si="207"/>
        <v/>
      </c>
      <c r="S1124" s="17" t="str">
        <f t="shared" si="207"/>
        <v/>
      </c>
      <c r="T1124" s="17" t="str">
        <f t="shared" si="207"/>
        <v/>
      </c>
      <c r="U1124" s="17" t="str">
        <f t="shared" si="207"/>
        <v/>
      </c>
      <c r="V1124" s="17" t="str">
        <f t="shared" si="207"/>
        <v/>
      </c>
      <c r="W1124" s="17" t="str">
        <f t="shared" si="207"/>
        <v/>
      </c>
      <c r="X1124" s="17" t="str">
        <f t="shared" si="208"/>
        <v/>
      </c>
      <c r="Y1124" s="17" t="str">
        <f t="shared" si="208"/>
        <v/>
      </c>
      <c r="Z1124" s="17" t="str">
        <f t="shared" si="208"/>
        <v/>
      </c>
      <c r="AA1124" s="17" t="str">
        <f t="shared" si="208"/>
        <v/>
      </c>
      <c r="AB1124" s="17" t="str">
        <f t="shared" si="208"/>
        <v/>
      </c>
      <c r="AC1124" s="17" t="str">
        <f t="shared" si="208"/>
        <v/>
      </c>
      <c r="AD1124" s="17" t="str">
        <f t="shared" si="208"/>
        <v/>
      </c>
      <c r="AE1124" s="17" t="str">
        <f t="shared" si="208"/>
        <v/>
      </c>
      <c r="AF1124" s="17" t="str">
        <f t="shared" si="208"/>
        <v/>
      </c>
      <c r="AG1124" s="17" t="str">
        <f t="shared" si="208"/>
        <v/>
      </c>
      <c r="AH1124" s="17" t="str">
        <f t="shared" si="208"/>
        <v/>
      </c>
      <c r="AI1124" s="17" t="str">
        <f t="shared" si="208"/>
        <v/>
      </c>
      <c r="AJ1124" s="17" t="str">
        <f t="shared" si="206"/>
        <v/>
      </c>
      <c r="AK1124" s="17" t="str">
        <f t="shared" si="206"/>
        <v/>
      </c>
    </row>
    <row r="1125" spans="1:37" x14ac:dyDescent="0.2">
      <c r="A1125" s="70" t="str">
        <f t="shared" si="202"/>
        <v/>
      </c>
      <c r="B1125" s="228" t="str">
        <f>LEFT(TABLA!BC1125,1)</f>
        <v>4</v>
      </c>
      <c r="C1125" s="264" t="str">
        <f>TABLA!C1125</f>
        <v>Humanidades</v>
      </c>
      <c r="D1125" s="264" t="str">
        <f>TABLA!F1125</f>
        <v>F. Filología</v>
      </c>
      <c r="E1125" s="148">
        <f>TABLA!BD1125</f>
        <v>0</v>
      </c>
      <c r="F1125" s="148">
        <f>TABLA!BE1125</f>
        <v>0</v>
      </c>
      <c r="G1125" s="70" t="str">
        <f t="shared" si="203"/>
        <v>0</v>
      </c>
      <c r="H1125" s="17" t="str">
        <f t="shared" si="207"/>
        <v/>
      </c>
      <c r="I1125" s="17" t="str">
        <f t="shared" si="207"/>
        <v/>
      </c>
      <c r="J1125" s="17" t="str">
        <f t="shared" si="207"/>
        <v/>
      </c>
      <c r="K1125" s="17" t="str">
        <f t="shared" si="207"/>
        <v/>
      </c>
      <c r="L1125" s="17" t="str">
        <f t="shared" si="207"/>
        <v/>
      </c>
      <c r="M1125" s="17" t="str">
        <f t="shared" si="207"/>
        <v/>
      </c>
      <c r="N1125" s="17" t="str">
        <f t="shared" si="207"/>
        <v/>
      </c>
      <c r="O1125" s="17" t="str">
        <f t="shared" si="207"/>
        <v/>
      </c>
      <c r="P1125" s="17" t="str">
        <f t="shared" si="207"/>
        <v/>
      </c>
      <c r="Q1125" s="17" t="str">
        <f t="shared" si="207"/>
        <v/>
      </c>
      <c r="R1125" s="17" t="str">
        <f t="shared" si="207"/>
        <v/>
      </c>
      <c r="S1125" s="17" t="str">
        <f t="shared" si="207"/>
        <v/>
      </c>
      <c r="T1125" s="17" t="str">
        <f t="shared" si="207"/>
        <v/>
      </c>
      <c r="U1125" s="17" t="str">
        <f t="shared" si="207"/>
        <v/>
      </c>
      <c r="V1125" s="17" t="str">
        <f t="shared" si="207"/>
        <v/>
      </c>
      <c r="W1125" s="17" t="str">
        <f t="shared" si="207"/>
        <v/>
      </c>
      <c r="X1125" s="17" t="str">
        <f t="shared" si="208"/>
        <v/>
      </c>
      <c r="Y1125" s="17" t="str">
        <f t="shared" si="208"/>
        <v/>
      </c>
      <c r="Z1125" s="17" t="str">
        <f t="shared" si="208"/>
        <v/>
      </c>
      <c r="AA1125" s="17" t="str">
        <f t="shared" si="208"/>
        <v/>
      </c>
      <c r="AB1125" s="17" t="str">
        <f t="shared" si="208"/>
        <v/>
      </c>
      <c r="AC1125" s="17" t="str">
        <f t="shared" si="208"/>
        <v/>
      </c>
      <c r="AD1125" s="17" t="str">
        <f t="shared" si="208"/>
        <v/>
      </c>
      <c r="AE1125" s="17" t="str">
        <f t="shared" si="208"/>
        <v/>
      </c>
      <c r="AF1125" s="17" t="str">
        <f t="shared" si="208"/>
        <v/>
      </c>
      <c r="AG1125" s="17" t="str">
        <f t="shared" si="208"/>
        <v/>
      </c>
      <c r="AH1125" s="17" t="str">
        <f t="shared" si="208"/>
        <v/>
      </c>
      <c r="AI1125" s="17" t="str">
        <f t="shared" si="208"/>
        <v/>
      </c>
      <c r="AJ1125" s="17" t="str">
        <f t="shared" si="206"/>
        <v/>
      </c>
      <c r="AK1125" s="17" t="str">
        <f t="shared" si="206"/>
        <v/>
      </c>
    </row>
    <row r="1126" spans="1:37" hidden="1" x14ac:dyDescent="0.2">
      <c r="A1126" s="70" t="str">
        <f t="shared" si="202"/>
        <v/>
      </c>
      <c r="B1126" s="228" t="str">
        <f>LEFT(TABLA!BC1126,1)</f>
        <v>5</v>
      </c>
      <c r="C1126" s="17" t="str">
        <f>TABLA!C1126</f>
        <v>Ciencias Experimentales</v>
      </c>
      <c r="D1126" s="17" t="str">
        <f>TABLA!F1126</f>
        <v>F. Ciencias Biológicas</v>
      </c>
      <c r="E1126" s="262">
        <f>TABLA!BD1126</f>
        <v>0</v>
      </c>
      <c r="F1126" s="148">
        <f>TABLA!BE1126</f>
        <v>0</v>
      </c>
      <c r="G1126" s="70" t="str">
        <f t="shared" si="203"/>
        <v>0</v>
      </c>
      <c r="H1126" s="17" t="str">
        <f t="shared" si="207"/>
        <v/>
      </c>
      <c r="I1126" s="17" t="str">
        <f t="shared" si="207"/>
        <v/>
      </c>
      <c r="J1126" s="17" t="str">
        <f t="shared" si="207"/>
        <v/>
      </c>
      <c r="K1126" s="17" t="str">
        <f t="shared" si="207"/>
        <v/>
      </c>
      <c r="L1126" s="17" t="str">
        <f t="shared" si="207"/>
        <v/>
      </c>
      <c r="M1126" s="17" t="str">
        <f t="shared" si="207"/>
        <v/>
      </c>
      <c r="N1126" s="17" t="str">
        <f t="shared" ref="H1126:W1142" si="209">IFERROR((IF(FIND(N$2,$G1126,1)&gt;0,N$3)),"")</f>
        <v/>
      </c>
      <c r="O1126" s="17" t="str">
        <f t="shared" si="209"/>
        <v/>
      </c>
      <c r="P1126" s="17" t="str">
        <f t="shared" si="209"/>
        <v/>
      </c>
      <c r="Q1126" s="17" t="str">
        <f t="shared" si="209"/>
        <v/>
      </c>
      <c r="R1126" s="17" t="str">
        <f t="shared" si="209"/>
        <v/>
      </c>
      <c r="S1126" s="17" t="str">
        <f t="shared" si="209"/>
        <v/>
      </c>
      <c r="T1126" s="17" t="str">
        <f t="shared" si="209"/>
        <v/>
      </c>
      <c r="U1126" s="17" t="str">
        <f t="shared" si="209"/>
        <v/>
      </c>
      <c r="V1126" s="17" t="str">
        <f t="shared" si="209"/>
        <v/>
      </c>
      <c r="W1126" s="17" t="str">
        <f t="shared" si="209"/>
        <v/>
      </c>
      <c r="X1126" s="17" t="str">
        <f t="shared" si="208"/>
        <v/>
      </c>
      <c r="Y1126" s="17" t="str">
        <f t="shared" si="208"/>
        <v/>
      </c>
      <c r="Z1126" s="17" t="str">
        <f t="shared" si="208"/>
        <v/>
      </c>
      <c r="AA1126" s="17" t="str">
        <f t="shared" si="208"/>
        <v/>
      </c>
      <c r="AB1126" s="17" t="str">
        <f t="shared" si="208"/>
        <v/>
      </c>
      <c r="AC1126" s="17" t="str">
        <f t="shared" si="208"/>
        <v/>
      </c>
      <c r="AD1126" s="17" t="str">
        <f t="shared" si="208"/>
        <v/>
      </c>
      <c r="AE1126" s="17" t="str">
        <f t="shared" si="208"/>
        <v/>
      </c>
      <c r="AF1126" s="17" t="str">
        <f t="shared" si="208"/>
        <v/>
      </c>
      <c r="AG1126" s="17" t="str">
        <f t="shared" si="208"/>
        <v/>
      </c>
      <c r="AH1126" s="17" t="str">
        <f t="shared" si="208"/>
        <v/>
      </c>
      <c r="AI1126" s="17" t="str">
        <f t="shared" si="208"/>
        <v/>
      </c>
      <c r="AJ1126" s="17" t="str">
        <f t="shared" si="206"/>
        <v/>
      </c>
      <c r="AK1126" s="17" t="str">
        <f t="shared" si="206"/>
        <v/>
      </c>
    </row>
    <row r="1127" spans="1:37" ht="25.85" hidden="1" x14ac:dyDescent="0.2">
      <c r="A1127" s="70" t="str">
        <f t="shared" si="202"/>
        <v xml:space="preserve">HORARIO; </v>
      </c>
      <c r="B1127" s="228" t="str">
        <f>LEFT(TABLA!BC1127,1)</f>
        <v>5</v>
      </c>
      <c r="C1127" s="17" t="str">
        <f>TABLA!C1127</f>
        <v>Humanidades</v>
      </c>
      <c r="D1127" s="17" t="str">
        <f>TABLA!F1127</f>
        <v>F. Geografía e Historia</v>
      </c>
      <c r="E1127" s="148" t="str">
        <f>TABLA!BD1127</f>
        <v>Mantener abierto el pasillo que conecta la biblioteca de la Facultad de Geografía e Historia con la propia facultad durante el horario de comida</v>
      </c>
      <c r="F1127" s="148">
        <f>TABLA!BE1127</f>
        <v>0</v>
      </c>
      <c r="G1127" s="70" t="str">
        <f t="shared" si="203"/>
        <v>MANTENER ABIERTO EL PASILLO QUE CONECTA LA BIBLIOTECA DE LA FACULTAD DE GEOGRAFIA E HISTORIA CON LA PROPIA FACULTAD DURANTE EL HORARIO DE COMIDA</v>
      </c>
      <c r="H1127" s="17" t="str">
        <f t="shared" si="209"/>
        <v/>
      </c>
      <c r="I1127" s="17" t="str">
        <f t="shared" si="209"/>
        <v/>
      </c>
      <c r="J1127" s="17" t="str">
        <f t="shared" si="209"/>
        <v/>
      </c>
      <c r="K1127" s="17" t="str">
        <f t="shared" si="209"/>
        <v/>
      </c>
      <c r="L1127" s="17" t="str">
        <f t="shared" si="209"/>
        <v/>
      </c>
      <c r="M1127" s="17" t="str">
        <f t="shared" si="209"/>
        <v/>
      </c>
      <c r="N1127" s="17" t="str">
        <f t="shared" si="209"/>
        <v/>
      </c>
      <c r="O1127" s="17" t="str">
        <f t="shared" si="209"/>
        <v/>
      </c>
      <c r="P1127" s="17" t="str">
        <f t="shared" si="209"/>
        <v/>
      </c>
      <c r="Q1127" s="17" t="str">
        <f t="shared" si="209"/>
        <v/>
      </c>
      <c r="R1127" s="17" t="str">
        <f t="shared" si="209"/>
        <v/>
      </c>
      <c r="S1127" s="17" t="str">
        <f t="shared" si="209"/>
        <v xml:space="preserve">HORARIO; </v>
      </c>
      <c r="T1127" s="17" t="str">
        <f t="shared" si="209"/>
        <v/>
      </c>
      <c r="U1127" s="17" t="str">
        <f t="shared" si="209"/>
        <v/>
      </c>
      <c r="V1127" s="17" t="str">
        <f t="shared" si="209"/>
        <v/>
      </c>
      <c r="W1127" s="17" t="str">
        <f t="shared" si="209"/>
        <v/>
      </c>
      <c r="X1127" s="17" t="str">
        <f t="shared" si="208"/>
        <v/>
      </c>
      <c r="Y1127" s="17" t="str">
        <f t="shared" si="208"/>
        <v/>
      </c>
      <c r="Z1127" s="17" t="str">
        <f t="shared" si="208"/>
        <v/>
      </c>
      <c r="AA1127" s="17" t="str">
        <f t="shared" si="208"/>
        <v/>
      </c>
      <c r="AB1127" s="17" t="str">
        <f t="shared" si="208"/>
        <v/>
      </c>
      <c r="AC1127" s="17" t="str">
        <f t="shared" si="208"/>
        <v/>
      </c>
      <c r="AD1127" s="17" t="str">
        <f t="shared" si="208"/>
        <v/>
      </c>
      <c r="AE1127" s="17" t="str">
        <f t="shared" si="208"/>
        <v/>
      </c>
      <c r="AF1127" s="17" t="str">
        <f t="shared" si="208"/>
        <v/>
      </c>
      <c r="AG1127" s="17" t="str">
        <f t="shared" si="208"/>
        <v/>
      </c>
      <c r="AH1127" s="17" t="str">
        <f t="shared" si="208"/>
        <v/>
      </c>
      <c r="AI1127" s="17" t="str">
        <f t="shared" si="208"/>
        <v/>
      </c>
      <c r="AJ1127" s="17" t="str">
        <f t="shared" si="206"/>
        <v/>
      </c>
      <c r="AK1127" s="17" t="str">
        <f t="shared" si="206"/>
        <v/>
      </c>
    </row>
    <row r="1128" spans="1:37" hidden="1" x14ac:dyDescent="0.2">
      <c r="A1128" s="70" t="str">
        <f t="shared" si="202"/>
        <v/>
      </c>
      <c r="B1128" s="228" t="str">
        <f>LEFT(TABLA!BC1128,1)</f>
        <v>4</v>
      </c>
      <c r="C1128" s="17" t="str">
        <f>TABLA!C1128</f>
        <v>Humanidades</v>
      </c>
      <c r="D1128" s="17" t="str">
        <f>TABLA!F1128</f>
        <v>F. Bellas Artes</v>
      </c>
      <c r="E1128" s="148">
        <f>TABLA!BD1128</f>
        <v>0</v>
      </c>
      <c r="F1128" s="148">
        <f>TABLA!BE1128</f>
        <v>0</v>
      </c>
      <c r="G1128" s="70" t="str">
        <f t="shared" si="203"/>
        <v>0</v>
      </c>
      <c r="H1128" s="17" t="str">
        <f t="shared" si="209"/>
        <v/>
      </c>
      <c r="I1128" s="17" t="str">
        <f t="shared" si="209"/>
        <v/>
      </c>
      <c r="J1128" s="17" t="str">
        <f t="shared" si="209"/>
        <v/>
      </c>
      <c r="K1128" s="17" t="str">
        <f t="shared" si="209"/>
        <v/>
      </c>
      <c r="L1128" s="17" t="str">
        <f t="shared" si="209"/>
        <v/>
      </c>
      <c r="M1128" s="17" t="str">
        <f t="shared" si="209"/>
        <v/>
      </c>
      <c r="N1128" s="17" t="str">
        <f t="shared" si="209"/>
        <v/>
      </c>
      <c r="O1128" s="17" t="str">
        <f t="shared" si="209"/>
        <v/>
      </c>
      <c r="P1128" s="17" t="str">
        <f t="shared" si="209"/>
        <v/>
      </c>
      <c r="Q1128" s="17" t="str">
        <f t="shared" si="209"/>
        <v/>
      </c>
      <c r="R1128" s="17" t="str">
        <f t="shared" si="209"/>
        <v/>
      </c>
      <c r="S1128" s="17" t="str">
        <f t="shared" si="209"/>
        <v/>
      </c>
      <c r="T1128" s="17" t="str">
        <f t="shared" si="209"/>
        <v/>
      </c>
      <c r="U1128" s="17" t="str">
        <f t="shared" si="209"/>
        <v/>
      </c>
      <c r="V1128" s="17" t="str">
        <f t="shared" si="209"/>
        <v/>
      </c>
      <c r="W1128" s="17" t="str">
        <f t="shared" si="209"/>
        <v/>
      </c>
      <c r="X1128" s="17" t="str">
        <f t="shared" si="208"/>
        <v/>
      </c>
      <c r="Y1128" s="17" t="str">
        <f t="shared" si="208"/>
        <v/>
      </c>
      <c r="Z1128" s="17" t="str">
        <f t="shared" si="208"/>
        <v/>
      </c>
      <c r="AA1128" s="17" t="str">
        <f t="shared" si="208"/>
        <v/>
      </c>
      <c r="AB1128" s="17" t="str">
        <f t="shared" si="208"/>
        <v/>
      </c>
      <c r="AC1128" s="17" t="str">
        <f t="shared" si="208"/>
        <v/>
      </c>
      <c r="AD1128" s="17" t="str">
        <f t="shared" si="208"/>
        <v/>
      </c>
      <c r="AE1128" s="17" t="str">
        <f t="shared" si="208"/>
        <v/>
      </c>
      <c r="AF1128" s="17" t="str">
        <f t="shared" si="208"/>
        <v/>
      </c>
      <c r="AG1128" s="17" t="str">
        <f t="shared" si="208"/>
        <v/>
      </c>
      <c r="AH1128" s="17" t="str">
        <f t="shared" si="208"/>
        <v/>
      </c>
      <c r="AI1128" s="17" t="str">
        <f t="shared" si="208"/>
        <v/>
      </c>
      <c r="AJ1128" s="17" t="str">
        <f t="shared" si="206"/>
        <v/>
      </c>
      <c r="AK1128" s="17" t="str">
        <f t="shared" si="206"/>
        <v/>
      </c>
    </row>
    <row r="1129" spans="1:37" hidden="1" x14ac:dyDescent="0.2">
      <c r="A1129" s="70" t="str">
        <f t="shared" si="202"/>
        <v/>
      </c>
      <c r="B1129" s="228" t="str">
        <f>LEFT(TABLA!BC1129,1)</f>
        <v>5</v>
      </c>
      <c r="C1129" s="17" t="str">
        <f>TABLA!C1129</f>
        <v>Ciencias de la Salud</v>
      </c>
      <c r="D1129" s="17" t="str">
        <f>TABLA!F1129</f>
        <v>F. Psicología</v>
      </c>
      <c r="E1129" s="148">
        <f>TABLA!BD1129</f>
        <v>0</v>
      </c>
      <c r="F1129" s="148">
        <f>TABLA!BE1129</f>
        <v>0</v>
      </c>
      <c r="G1129" s="70" t="str">
        <f t="shared" si="203"/>
        <v>0</v>
      </c>
      <c r="H1129" s="17" t="str">
        <f t="shared" si="209"/>
        <v/>
      </c>
      <c r="I1129" s="17" t="str">
        <f t="shared" si="209"/>
        <v/>
      </c>
      <c r="J1129" s="17" t="str">
        <f t="shared" si="209"/>
        <v/>
      </c>
      <c r="K1129" s="17" t="str">
        <f t="shared" si="209"/>
        <v/>
      </c>
      <c r="L1129" s="17" t="str">
        <f t="shared" si="209"/>
        <v/>
      </c>
      <c r="M1129" s="17" t="str">
        <f t="shared" si="209"/>
        <v/>
      </c>
      <c r="N1129" s="17" t="str">
        <f t="shared" si="209"/>
        <v/>
      </c>
      <c r="O1129" s="17" t="str">
        <f t="shared" si="209"/>
        <v/>
      </c>
      <c r="P1129" s="17" t="str">
        <f t="shared" si="209"/>
        <v/>
      </c>
      <c r="Q1129" s="17" t="str">
        <f t="shared" si="209"/>
        <v/>
      </c>
      <c r="R1129" s="17" t="str">
        <f t="shared" si="209"/>
        <v/>
      </c>
      <c r="S1129" s="17" t="str">
        <f t="shared" si="209"/>
        <v/>
      </c>
      <c r="T1129" s="17" t="str">
        <f t="shared" si="209"/>
        <v/>
      </c>
      <c r="U1129" s="17" t="str">
        <f t="shared" si="209"/>
        <v/>
      </c>
      <c r="V1129" s="17" t="str">
        <f t="shared" si="209"/>
        <v/>
      </c>
      <c r="W1129" s="17" t="str">
        <f t="shared" si="209"/>
        <v/>
      </c>
      <c r="X1129" s="17" t="str">
        <f t="shared" si="208"/>
        <v/>
      </c>
      <c r="Y1129" s="17" t="str">
        <f t="shared" si="208"/>
        <v/>
      </c>
      <c r="Z1129" s="17" t="str">
        <f t="shared" si="208"/>
        <v/>
      </c>
      <c r="AA1129" s="17" t="str">
        <f t="shared" si="208"/>
        <v/>
      </c>
      <c r="AB1129" s="17" t="str">
        <f t="shared" si="208"/>
        <v/>
      </c>
      <c r="AC1129" s="17" t="str">
        <f t="shared" si="208"/>
        <v/>
      </c>
      <c r="AD1129" s="17" t="str">
        <f t="shared" si="208"/>
        <v/>
      </c>
      <c r="AE1129" s="17" t="str">
        <f t="shared" si="208"/>
        <v/>
      </c>
      <c r="AF1129" s="17" t="str">
        <f t="shared" si="208"/>
        <v/>
      </c>
      <c r="AG1129" s="17" t="str">
        <f t="shared" si="208"/>
        <v/>
      </c>
      <c r="AH1129" s="17" t="str">
        <f t="shared" si="208"/>
        <v/>
      </c>
      <c r="AI1129" s="17" t="str">
        <f t="shared" si="208"/>
        <v/>
      </c>
      <c r="AJ1129" s="17" t="str">
        <f t="shared" si="206"/>
        <v/>
      </c>
      <c r="AK1129" s="17" t="str">
        <f t="shared" si="206"/>
        <v/>
      </c>
    </row>
    <row r="1130" spans="1:37" ht="38.75" hidden="1" x14ac:dyDescent="0.2">
      <c r="A1130" s="70" t="str">
        <f t="shared" si="202"/>
        <v xml:space="preserve">INSTALACIONES MESAS SILLAS ENCHUFES; </v>
      </c>
      <c r="B1130" s="228" t="str">
        <f>LEFT(TABLA!BC1130,1)</f>
        <v>3</v>
      </c>
      <c r="C1130" s="17" t="str">
        <f>TABLA!C1130</f>
        <v/>
      </c>
      <c r="D1130" s="17">
        <f>TABLA!F1130</f>
        <v>0</v>
      </c>
      <c r="E1130" s="148" t="str">
        <f>TABLA!BD1130</f>
        <v>Enchufes en farmacia</v>
      </c>
      <c r="F1130" s="148">
        <f>TABLA!BE1130</f>
        <v>0</v>
      </c>
      <c r="G1130" s="70" t="str">
        <f t="shared" si="203"/>
        <v>ENCHUFES EN FARMACIA</v>
      </c>
      <c r="H1130" s="17" t="str">
        <f t="shared" si="209"/>
        <v/>
      </c>
      <c r="I1130" s="17" t="str">
        <f t="shared" si="209"/>
        <v/>
      </c>
      <c r="J1130" s="17" t="str">
        <f t="shared" si="209"/>
        <v/>
      </c>
      <c r="K1130" s="17" t="str">
        <f t="shared" si="209"/>
        <v/>
      </c>
      <c r="L1130" s="17" t="str">
        <f t="shared" si="209"/>
        <v/>
      </c>
      <c r="M1130" s="17" t="str">
        <f t="shared" si="209"/>
        <v/>
      </c>
      <c r="N1130" s="17" t="str">
        <f t="shared" si="209"/>
        <v/>
      </c>
      <c r="O1130" s="17" t="str">
        <f t="shared" si="209"/>
        <v/>
      </c>
      <c r="P1130" s="17" t="str">
        <f t="shared" si="209"/>
        <v/>
      </c>
      <c r="Q1130" s="17" t="str">
        <f t="shared" si="209"/>
        <v/>
      </c>
      <c r="R1130" s="17" t="str">
        <f t="shared" si="209"/>
        <v/>
      </c>
      <c r="S1130" s="17" t="str">
        <f t="shared" si="209"/>
        <v/>
      </c>
      <c r="T1130" s="17" t="str">
        <f t="shared" si="209"/>
        <v xml:space="preserve">INSTALACIONES MESAS SILLAS ENCHUFES; </v>
      </c>
      <c r="U1130" s="17" t="str">
        <f t="shared" si="209"/>
        <v/>
      </c>
      <c r="V1130" s="17" t="str">
        <f t="shared" si="209"/>
        <v/>
      </c>
      <c r="W1130" s="17" t="str">
        <f t="shared" si="209"/>
        <v/>
      </c>
      <c r="X1130" s="17" t="str">
        <f t="shared" si="208"/>
        <v/>
      </c>
      <c r="Y1130" s="17" t="str">
        <f t="shared" si="208"/>
        <v/>
      </c>
      <c r="Z1130" s="17" t="str">
        <f t="shared" si="208"/>
        <v/>
      </c>
      <c r="AA1130" s="17" t="str">
        <f t="shared" si="208"/>
        <v/>
      </c>
      <c r="AB1130" s="17" t="str">
        <f t="shared" si="208"/>
        <v/>
      </c>
      <c r="AC1130" s="17" t="str">
        <f t="shared" si="208"/>
        <v/>
      </c>
      <c r="AD1130" s="17" t="str">
        <f t="shared" si="208"/>
        <v/>
      </c>
      <c r="AE1130" s="17" t="str">
        <f t="shared" si="208"/>
        <v/>
      </c>
      <c r="AF1130" s="17" t="str">
        <f t="shared" si="208"/>
        <v/>
      </c>
      <c r="AG1130" s="17" t="str">
        <f t="shared" si="208"/>
        <v/>
      </c>
      <c r="AH1130" s="17" t="str">
        <f t="shared" si="208"/>
        <v/>
      </c>
      <c r="AI1130" s="17" t="str">
        <f t="shared" si="208"/>
        <v/>
      </c>
      <c r="AJ1130" s="17" t="str">
        <f t="shared" si="206"/>
        <v/>
      </c>
      <c r="AK1130" s="17" t="str">
        <f t="shared" si="206"/>
        <v/>
      </c>
    </row>
    <row r="1131" spans="1:37" ht="103.25" hidden="1" x14ac:dyDescent="0.2">
      <c r="A1131" s="70" t="str">
        <f t="shared" si="202"/>
        <v xml:space="preserve">HORARIO; PERSONAL; </v>
      </c>
      <c r="B1131" s="228" t="str">
        <f>LEFT(TABLA!BC1131,1)</f>
        <v>4</v>
      </c>
      <c r="C1131" s="17" t="str">
        <f>TABLA!C1131</f>
        <v>Ciencias Sociales</v>
      </c>
      <c r="D1131" s="17" t="str">
        <f>TABLA!F1131</f>
        <v>F. Derecho</v>
      </c>
      <c r="E1131" s="148" t="str">
        <f>TABLA!BD1131</f>
        <v>La Biblioteca María Zambrano debería de tener un horario más amplio, ademas de que el personal quiere cerrarlo antes de la hora de cerrar para que ellos a la hora de cierre estén fuera, entiendo que se quieran ir a casa, pero si el horario es hasta una hora no entiendo porque debemos de irnos 10-15 minutos antes.  En cuanto a la biblioteca de económicas, creo que debería de haber maquinas expendedoras para el café o productos ya que hay que desplazarse a la facultad para poder comprar algo.</v>
      </c>
      <c r="F1131" s="148">
        <f>TABLA!BE1131</f>
        <v>0</v>
      </c>
      <c r="G1131" s="70" t="str">
        <f t="shared" si="203"/>
        <v>LA BIBLIOTECA MARIA ZAMBRANO DEBERIA DE TENER UN HORARIO MAS AMPLIO, ADEMAS DE QUE EL PERSONAL QUIERE CERRARLO ANTES DE LA HORA DE CERRAR PARA QUE ELLOS A LA HORA DE CIERRE ESTEN FUERA, ENTIENDO QUE SE QUIERAN IR A CASA, PERO SI EL HORARIO ES HASTA UNA HORA NO ENTIENDO PORQUE DEBEMOS DE IRNOS 10-15 MINUTOS ANTES.  EN CUANTO A LA BIBLIOTECA DE ECONOMICAS, CREO QUE DEBERIA DE HABER MAQUINAS EXPENDEDORAS PARA EL CAFE O PRODUCTOS YA QUE HAY QUE DESPLAZARSE A LA FACULTAD PARA PODER COMPRAR ALGO.</v>
      </c>
      <c r="H1131" s="17" t="str">
        <f t="shared" si="209"/>
        <v/>
      </c>
      <c r="I1131" s="17" t="str">
        <f t="shared" si="209"/>
        <v/>
      </c>
      <c r="J1131" s="17" t="str">
        <f t="shared" si="209"/>
        <v/>
      </c>
      <c r="K1131" s="17" t="str">
        <f t="shared" si="209"/>
        <v/>
      </c>
      <c r="L1131" s="17" t="str">
        <f t="shared" si="209"/>
        <v/>
      </c>
      <c r="M1131" s="17" t="str">
        <f t="shared" si="209"/>
        <v/>
      </c>
      <c r="N1131" s="17" t="str">
        <f t="shared" si="209"/>
        <v/>
      </c>
      <c r="O1131" s="17" t="str">
        <f t="shared" si="209"/>
        <v/>
      </c>
      <c r="P1131" s="17" t="str">
        <f t="shared" si="209"/>
        <v/>
      </c>
      <c r="Q1131" s="17" t="str">
        <f t="shared" si="209"/>
        <v/>
      </c>
      <c r="R1131" s="17" t="str">
        <f t="shared" si="209"/>
        <v/>
      </c>
      <c r="S1131" s="17" t="str">
        <f t="shared" si="209"/>
        <v xml:space="preserve">HORARIO; </v>
      </c>
      <c r="T1131" s="17" t="str">
        <f t="shared" si="209"/>
        <v/>
      </c>
      <c r="U1131" s="17" t="str">
        <f t="shared" si="209"/>
        <v/>
      </c>
      <c r="V1131" s="17" t="str">
        <f t="shared" si="209"/>
        <v/>
      </c>
      <c r="W1131" s="17" t="str">
        <f t="shared" si="209"/>
        <v/>
      </c>
      <c r="X1131" s="17" t="str">
        <f t="shared" si="208"/>
        <v/>
      </c>
      <c r="Y1131" s="17" t="str">
        <f t="shared" si="208"/>
        <v/>
      </c>
      <c r="Z1131" s="17" t="str">
        <f t="shared" si="208"/>
        <v/>
      </c>
      <c r="AA1131" s="17" t="str">
        <f t="shared" si="208"/>
        <v xml:space="preserve">PERSONAL; </v>
      </c>
      <c r="AB1131" s="17" t="str">
        <f t="shared" si="208"/>
        <v/>
      </c>
      <c r="AC1131" s="17" t="str">
        <f t="shared" si="208"/>
        <v/>
      </c>
      <c r="AD1131" s="17" t="str">
        <f t="shared" si="208"/>
        <v/>
      </c>
      <c r="AE1131" s="17" t="str">
        <f t="shared" si="208"/>
        <v/>
      </c>
      <c r="AF1131" s="17" t="str">
        <f t="shared" si="208"/>
        <v/>
      </c>
      <c r="AG1131" s="17" t="str">
        <f t="shared" si="208"/>
        <v/>
      </c>
      <c r="AH1131" s="17" t="str">
        <f t="shared" si="208"/>
        <v/>
      </c>
      <c r="AI1131" s="17" t="str">
        <f t="shared" si="208"/>
        <v/>
      </c>
      <c r="AJ1131" s="17" t="str">
        <f t="shared" si="206"/>
        <v/>
      </c>
      <c r="AK1131" s="17" t="str">
        <f t="shared" si="206"/>
        <v/>
      </c>
    </row>
    <row r="1132" spans="1:37" hidden="1" x14ac:dyDescent="0.2">
      <c r="A1132" s="70" t="str">
        <f t="shared" si="202"/>
        <v/>
      </c>
      <c r="B1132" s="228" t="str">
        <f>LEFT(TABLA!BC1132,1)</f>
        <v>5</v>
      </c>
      <c r="C1132" s="17" t="str">
        <f>TABLA!C1132</f>
        <v>Ciencias de la Salud</v>
      </c>
      <c r="D1132" s="17" t="str">
        <f>TABLA!F1132</f>
        <v>F. Enfermería, Fisioterapia y Podología</v>
      </c>
      <c r="E1132" s="148">
        <f>TABLA!BD1132</f>
        <v>0</v>
      </c>
      <c r="F1132" s="148">
        <f>TABLA!BE1132</f>
        <v>0</v>
      </c>
      <c r="G1132" s="70" t="str">
        <f t="shared" si="203"/>
        <v>0</v>
      </c>
      <c r="H1132" s="17" t="str">
        <f t="shared" si="209"/>
        <v/>
      </c>
      <c r="I1132" s="17" t="str">
        <f t="shared" si="209"/>
        <v/>
      </c>
      <c r="J1132" s="17" t="str">
        <f t="shared" si="209"/>
        <v/>
      </c>
      <c r="K1132" s="17" t="str">
        <f t="shared" si="209"/>
        <v/>
      </c>
      <c r="L1132" s="17" t="str">
        <f t="shared" si="209"/>
        <v/>
      </c>
      <c r="M1132" s="17" t="str">
        <f t="shared" si="209"/>
        <v/>
      </c>
      <c r="N1132" s="17" t="str">
        <f t="shared" si="209"/>
        <v/>
      </c>
      <c r="O1132" s="17" t="str">
        <f t="shared" si="209"/>
        <v/>
      </c>
      <c r="P1132" s="17" t="str">
        <f t="shared" si="209"/>
        <v/>
      </c>
      <c r="Q1132" s="17" t="str">
        <f t="shared" si="209"/>
        <v/>
      </c>
      <c r="R1132" s="17" t="str">
        <f t="shared" si="209"/>
        <v/>
      </c>
      <c r="S1132" s="17" t="str">
        <f t="shared" si="209"/>
        <v/>
      </c>
      <c r="T1132" s="17" t="str">
        <f t="shared" si="209"/>
        <v/>
      </c>
      <c r="U1132" s="17" t="str">
        <f t="shared" si="209"/>
        <v/>
      </c>
      <c r="V1132" s="17" t="str">
        <f t="shared" si="209"/>
        <v/>
      </c>
      <c r="W1132" s="17" t="str">
        <f t="shared" si="209"/>
        <v/>
      </c>
      <c r="X1132" s="17" t="str">
        <f t="shared" si="208"/>
        <v/>
      </c>
      <c r="Y1132" s="17" t="str">
        <f t="shared" si="208"/>
        <v/>
      </c>
      <c r="Z1132" s="17" t="str">
        <f t="shared" si="208"/>
        <v/>
      </c>
      <c r="AA1132" s="17" t="str">
        <f t="shared" si="208"/>
        <v/>
      </c>
      <c r="AB1132" s="17" t="str">
        <f t="shared" si="208"/>
        <v/>
      </c>
      <c r="AC1132" s="17" t="str">
        <f t="shared" si="208"/>
        <v/>
      </c>
      <c r="AD1132" s="17" t="str">
        <f t="shared" si="208"/>
        <v/>
      </c>
      <c r="AE1132" s="17" t="str">
        <f t="shared" si="208"/>
        <v/>
      </c>
      <c r="AF1132" s="17" t="str">
        <f t="shared" si="208"/>
        <v/>
      </c>
      <c r="AG1132" s="17" t="str">
        <f t="shared" si="208"/>
        <v/>
      </c>
      <c r="AH1132" s="17" t="str">
        <f t="shared" si="208"/>
        <v/>
      </c>
      <c r="AI1132" s="17" t="str">
        <f t="shared" si="208"/>
        <v/>
      </c>
      <c r="AJ1132" s="17" t="str">
        <f t="shared" si="206"/>
        <v/>
      </c>
      <c r="AK1132" s="17" t="str">
        <f t="shared" si="206"/>
        <v/>
      </c>
    </row>
    <row r="1133" spans="1:37" hidden="1" x14ac:dyDescent="0.2">
      <c r="A1133" s="70" t="str">
        <f t="shared" si="202"/>
        <v/>
      </c>
      <c r="B1133" s="228" t="str">
        <f>LEFT(TABLA!BC1133,1)</f>
        <v>4</v>
      </c>
      <c r="C1133" s="17" t="str">
        <f>TABLA!C1133</f>
        <v>Ciencias Experimentales</v>
      </c>
      <c r="D1133" s="17" t="str">
        <f>TABLA!F1133</f>
        <v>F. Ciencias Químicas</v>
      </c>
      <c r="E1133" s="148">
        <f>TABLA!BD1133</f>
        <v>0</v>
      </c>
      <c r="F1133" s="148">
        <f>TABLA!BE1133</f>
        <v>0</v>
      </c>
      <c r="G1133" s="70" t="str">
        <f t="shared" si="203"/>
        <v>0</v>
      </c>
      <c r="H1133" s="17" t="str">
        <f t="shared" si="209"/>
        <v/>
      </c>
      <c r="I1133" s="17" t="str">
        <f t="shared" si="209"/>
        <v/>
      </c>
      <c r="J1133" s="17" t="str">
        <f t="shared" si="209"/>
        <v/>
      </c>
      <c r="K1133" s="17" t="str">
        <f t="shared" si="209"/>
        <v/>
      </c>
      <c r="L1133" s="17" t="str">
        <f t="shared" si="209"/>
        <v/>
      </c>
      <c r="M1133" s="17" t="str">
        <f t="shared" si="209"/>
        <v/>
      </c>
      <c r="N1133" s="17" t="str">
        <f t="shared" si="209"/>
        <v/>
      </c>
      <c r="O1133" s="17" t="str">
        <f t="shared" si="209"/>
        <v/>
      </c>
      <c r="P1133" s="17" t="str">
        <f t="shared" si="209"/>
        <v/>
      </c>
      <c r="Q1133" s="17" t="str">
        <f t="shared" si="209"/>
        <v/>
      </c>
      <c r="R1133" s="17" t="str">
        <f t="shared" si="209"/>
        <v/>
      </c>
      <c r="S1133" s="17" t="str">
        <f t="shared" si="209"/>
        <v/>
      </c>
      <c r="T1133" s="17" t="str">
        <f t="shared" si="209"/>
        <v/>
      </c>
      <c r="U1133" s="17" t="str">
        <f t="shared" si="209"/>
        <v/>
      </c>
      <c r="V1133" s="17" t="str">
        <f t="shared" si="209"/>
        <v/>
      </c>
      <c r="W1133" s="17" t="str">
        <f t="shared" si="209"/>
        <v/>
      </c>
      <c r="X1133" s="17" t="str">
        <f t="shared" si="208"/>
        <v/>
      </c>
      <c r="Y1133" s="17" t="str">
        <f t="shared" si="208"/>
        <v/>
      </c>
      <c r="Z1133" s="17" t="str">
        <f t="shared" si="208"/>
        <v/>
      </c>
      <c r="AA1133" s="17" t="str">
        <f t="shared" si="208"/>
        <v/>
      </c>
      <c r="AB1133" s="17" t="str">
        <f t="shared" si="208"/>
        <v/>
      </c>
      <c r="AC1133" s="17" t="str">
        <f t="shared" si="208"/>
        <v/>
      </c>
      <c r="AD1133" s="17" t="str">
        <f t="shared" si="208"/>
        <v/>
      </c>
      <c r="AE1133" s="17" t="str">
        <f t="shared" si="208"/>
        <v/>
      </c>
      <c r="AF1133" s="17" t="str">
        <f t="shared" si="208"/>
        <v/>
      </c>
      <c r="AG1133" s="17" t="str">
        <f t="shared" si="208"/>
        <v/>
      </c>
      <c r="AH1133" s="17" t="str">
        <f t="shared" si="208"/>
        <v/>
      </c>
      <c r="AI1133" s="17" t="str">
        <f t="shared" si="208"/>
        <v/>
      </c>
      <c r="AJ1133" s="17" t="str">
        <f t="shared" si="206"/>
        <v/>
      </c>
      <c r="AK1133" s="17" t="str">
        <f t="shared" si="206"/>
        <v/>
      </c>
    </row>
    <row r="1134" spans="1:37" hidden="1" x14ac:dyDescent="0.2">
      <c r="A1134" s="70" t="str">
        <f t="shared" si="202"/>
        <v/>
      </c>
      <c r="B1134" s="228" t="str">
        <f>LEFT(TABLA!BC1134,1)</f>
        <v>3</v>
      </c>
      <c r="C1134" s="17" t="str">
        <f>TABLA!C1134</f>
        <v>Ciencias Sociales</v>
      </c>
      <c r="D1134" s="17" t="str">
        <f>TABLA!F1134</f>
        <v>F. Ciencias Políticas y Sociología</v>
      </c>
      <c r="E1134" s="148">
        <f>TABLA!BD1134</f>
        <v>0</v>
      </c>
      <c r="F1134" s="148">
        <f>TABLA!BE1134</f>
        <v>0</v>
      </c>
      <c r="G1134" s="70" t="str">
        <f t="shared" si="203"/>
        <v>0</v>
      </c>
      <c r="H1134" s="17" t="str">
        <f t="shared" si="209"/>
        <v/>
      </c>
      <c r="I1134" s="17" t="str">
        <f t="shared" si="209"/>
        <v/>
      </c>
      <c r="J1134" s="17" t="str">
        <f t="shared" si="209"/>
        <v/>
      </c>
      <c r="K1134" s="17" t="str">
        <f t="shared" si="209"/>
        <v/>
      </c>
      <c r="L1134" s="17" t="str">
        <f t="shared" si="209"/>
        <v/>
      </c>
      <c r="M1134" s="17" t="str">
        <f t="shared" si="209"/>
        <v/>
      </c>
      <c r="N1134" s="17" t="str">
        <f t="shared" si="209"/>
        <v/>
      </c>
      <c r="O1134" s="17" t="str">
        <f t="shared" si="209"/>
        <v/>
      </c>
      <c r="P1134" s="17" t="str">
        <f t="shared" si="209"/>
        <v/>
      </c>
      <c r="Q1134" s="17" t="str">
        <f t="shared" si="209"/>
        <v/>
      </c>
      <c r="R1134" s="17" t="str">
        <f t="shared" si="209"/>
        <v/>
      </c>
      <c r="S1134" s="17" t="str">
        <f t="shared" si="209"/>
        <v/>
      </c>
      <c r="T1134" s="17" t="str">
        <f t="shared" si="209"/>
        <v/>
      </c>
      <c r="U1134" s="17" t="str">
        <f t="shared" si="209"/>
        <v/>
      </c>
      <c r="V1134" s="17" t="str">
        <f t="shared" si="209"/>
        <v/>
      </c>
      <c r="W1134" s="17" t="str">
        <f t="shared" si="209"/>
        <v/>
      </c>
      <c r="X1134" s="17" t="str">
        <f t="shared" si="208"/>
        <v/>
      </c>
      <c r="Y1134" s="17" t="str">
        <f t="shared" si="208"/>
        <v/>
      </c>
      <c r="Z1134" s="17" t="str">
        <f t="shared" si="208"/>
        <v/>
      </c>
      <c r="AA1134" s="17" t="str">
        <f t="shared" si="208"/>
        <v/>
      </c>
      <c r="AB1134" s="17" t="str">
        <f t="shared" si="208"/>
        <v/>
      </c>
      <c r="AC1134" s="17" t="str">
        <f t="shared" si="208"/>
        <v/>
      </c>
      <c r="AD1134" s="17" t="str">
        <f t="shared" si="208"/>
        <v/>
      </c>
      <c r="AE1134" s="17" t="str">
        <f t="shared" si="208"/>
        <v/>
      </c>
      <c r="AF1134" s="17" t="str">
        <f t="shared" si="208"/>
        <v/>
      </c>
      <c r="AG1134" s="17" t="str">
        <f t="shared" si="208"/>
        <v/>
      </c>
      <c r="AH1134" s="17" t="str">
        <f t="shared" si="208"/>
        <v/>
      </c>
      <c r="AI1134" s="17" t="str">
        <f t="shared" si="208"/>
        <v/>
      </c>
      <c r="AJ1134" s="17" t="str">
        <f t="shared" si="206"/>
        <v/>
      </c>
      <c r="AK1134" s="17" t="str">
        <f t="shared" si="206"/>
        <v/>
      </c>
    </row>
    <row r="1135" spans="1:37" ht="38.75" x14ac:dyDescent="0.2">
      <c r="A1135" s="70" t="str">
        <f t="shared" si="202"/>
        <v/>
      </c>
      <c r="B1135" s="228" t="str">
        <f>LEFT(TABLA!BC1135,1)</f>
        <v>4</v>
      </c>
      <c r="C1135" s="264" t="str">
        <f>TABLA!C1135</f>
        <v>Ciencias Sociales</v>
      </c>
      <c r="D1135" s="264" t="str">
        <f>TABLA!F1135</f>
        <v>F. Ciencias de la Información</v>
      </c>
      <c r="E1135" s="148" t="str">
        <f>TABLA!BD1135</f>
        <v>Sugiero que abra antes, a laa 8, para que los estudiantes que llegan antes o que tienen examen a primera hora tengan donde quedarse y estudiar en silencio.</v>
      </c>
      <c r="F1135" s="148">
        <f>TABLA!BE1135</f>
        <v>0</v>
      </c>
      <c r="G1135" s="70" t="str">
        <f t="shared" si="203"/>
        <v>SUGIERO QUE ABRA ANTES, A LAA 8, PARA QUE LOS ESTUDIANTES QUE LLEGAN ANTES O QUE TIENEN EXAMEN A PRIMERA HORA TENGAN DONDE QUEDARSE Y ESTUDIAR EN SILENCIO.</v>
      </c>
      <c r="H1135" s="17" t="str">
        <f t="shared" si="209"/>
        <v/>
      </c>
      <c r="I1135" s="17" t="str">
        <f t="shared" si="209"/>
        <v/>
      </c>
      <c r="J1135" s="17" t="str">
        <f t="shared" si="209"/>
        <v/>
      </c>
      <c r="K1135" s="17" t="str">
        <f t="shared" si="209"/>
        <v/>
      </c>
      <c r="L1135" s="17" t="str">
        <f t="shared" si="209"/>
        <v/>
      </c>
      <c r="M1135" s="17" t="str">
        <f t="shared" si="209"/>
        <v/>
      </c>
      <c r="N1135" s="17" t="str">
        <f t="shared" si="209"/>
        <v/>
      </c>
      <c r="O1135" s="17" t="str">
        <f t="shared" si="209"/>
        <v/>
      </c>
      <c r="P1135" s="17" t="str">
        <f t="shared" si="209"/>
        <v/>
      </c>
      <c r="Q1135" s="17" t="str">
        <f t="shared" si="209"/>
        <v/>
      </c>
      <c r="R1135" s="17" t="str">
        <f t="shared" si="209"/>
        <v/>
      </c>
      <c r="S1135" s="17" t="str">
        <f t="shared" si="209"/>
        <v/>
      </c>
      <c r="T1135" s="17" t="str">
        <f t="shared" si="209"/>
        <v/>
      </c>
      <c r="U1135" s="17" t="str">
        <f t="shared" si="209"/>
        <v/>
      </c>
      <c r="V1135" s="17" t="str">
        <f t="shared" si="209"/>
        <v/>
      </c>
      <c r="W1135" s="17" t="str">
        <f t="shared" si="209"/>
        <v/>
      </c>
      <c r="X1135" s="17" t="str">
        <f t="shared" si="208"/>
        <v/>
      </c>
      <c r="Y1135" s="17" t="str">
        <f t="shared" si="208"/>
        <v/>
      </c>
      <c r="Z1135" s="17" t="str">
        <f t="shared" si="208"/>
        <v/>
      </c>
      <c r="AA1135" s="17" t="str">
        <f t="shared" si="208"/>
        <v/>
      </c>
      <c r="AB1135" s="17" t="str">
        <f t="shared" si="208"/>
        <v/>
      </c>
      <c r="AC1135" s="17" t="str">
        <f t="shared" si="208"/>
        <v/>
      </c>
      <c r="AD1135" s="17" t="str">
        <f t="shared" si="208"/>
        <v/>
      </c>
      <c r="AE1135" s="17" t="str">
        <f t="shared" si="208"/>
        <v/>
      </c>
      <c r="AF1135" s="17" t="str">
        <f t="shared" si="208"/>
        <v/>
      </c>
      <c r="AG1135" s="17" t="str">
        <f t="shared" si="208"/>
        <v/>
      </c>
      <c r="AH1135" s="17" t="str">
        <f t="shared" si="208"/>
        <v/>
      </c>
      <c r="AI1135" s="17" t="str">
        <f t="shared" si="208"/>
        <v/>
      </c>
      <c r="AJ1135" s="17" t="str">
        <f t="shared" si="206"/>
        <v/>
      </c>
      <c r="AK1135" s="17" t="str">
        <f t="shared" si="206"/>
        <v/>
      </c>
    </row>
    <row r="1136" spans="1:37" hidden="1" x14ac:dyDescent="0.2">
      <c r="A1136" s="70" t="str">
        <f t="shared" si="202"/>
        <v/>
      </c>
      <c r="B1136" s="228" t="str">
        <f>LEFT(TABLA!BC1136,1)</f>
        <v>5</v>
      </c>
      <c r="C1136" s="17" t="str">
        <f>TABLA!C1136</f>
        <v>Ciencias Sociales</v>
      </c>
      <c r="D1136" s="17" t="str">
        <f>TABLA!F1136</f>
        <v>F. Derecho</v>
      </c>
      <c r="E1136" s="262">
        <f>TABLA!BD1136</f>
        <v>0</v>
      </c>
      <c r="F1136" s="148">
        <f>TABLA!BE1136</f>
        <v>0</v>
      </c>
      <c r="G1136" s="70" t="str">
        <f t="shared" si="203"/>
        <v>0</v>
      </c>
      <c r="H1136" s="17" t="str">
        <f t="shared" si="209"/>
        <v/>
      </c>
      <c r="I1136" s="17" t="str">
        <f t="shared" si="209"/>
        <v/>
      </c>
      <c r="J1136" s="17" t="str">
        <f t="shared" si="209"/>
        <v/>
      </c>
      <c r="K1136" s="17" t="str">
        <f t="shared" si="209"/>
        <v/>
      </c>
      <c r="L1136" s="17" t="str">
        <f t="shared" si="209"/>
        <v/>
      </c>
      <c r="M1136" s="17" t="str">
        <f t="shared" si="209"/>
        <v/>
      </c>
      <c r="N1136" s="17" t="str">
        <f t="shared" si="209"/>
        <v/>
      </c>
      <c r="O1136" s="17" t="str">
        <f t="shared" si="209"/>
        <v/>
      </c>
      <c r="P1136" s="17" t="str">
        <f t="shared" si="209"/>
        <v/>
      </c>
      <c r="Q1136" s="17" t="str">
        <f t="shared" si="209"/>
        <v/>
      </c>
      <c r="R1136" s="17" t="str">
        <f t="shared" si="209"/>
        <v/>
      </c>
      <c r="S1136" s="17" t="str">
        <f t="shared" si="209"/>
        <v/>
      </c>
      <c r="T1136" s="17" t="str">
        <f t="shared" si="209"/>
        <v/>
      </c>
      <c r="U1136" s="17" t="str">
        <f t="shared" si="209"/>
        <v/>
      </c>
      <c r="V1136" s="17" t="str">
        <f t="shared" si="209"/>
        <v/>
      </c>
      <c r="W1136" s="17" t="str">
        <f t="shared" si="209"/>
        <v/>
      </c>
      <c r="X1136" s="17" t="str">
        <f t="shared" si="208"/>
        <v/>
      </c>
      <c r="Y1136" s="17" t="str">
        <f t="shared" si="208"/>
        <v/>
      </c>
      <c r="Z1136" s="17" t="str">
        <f t="shared" si="208"/>
        <v/>
      </c>
      <c r="AA1136" s="17" t="str">
        <f t="shared" si="208"/>
        <v/>
      </c>
      <c r="AB1136" s="17" t="str">
        <f t="shared" si="208"/>
        <v/>
      </c>
      <c r="AC1136" s="17" t="str">
        <f t="shared" si="208"/>
        <v/>
      </c>
      <c r="AD1136" s="17" t="str">
        <f t="shared" si="208"/>
        <v/>
      </c>
      <c r="AE1136" s="17" t="str">
        <f t="shared" si="208"/>
        <v/>
      </c>
      <c r="AF1136" s="17" t="str">
        <f t="shared" si="208"/>
        <v/>
      </c>
      <c r="AG1136" s="17" t="str">
        <f t="shared" si="208"/>
        <v/>
      </c>
      <c r="AH1136" s="17" t="str">
        <f t="shared" si="208"/>
        <v/>
      </c>
      <c r="AI1136" s="17" t="str">
        <f t="shared" si="208"/>
        <v/>
      </c>
      <c r="AJ1136" s="17" t="str">
        <f t="shared" si="206"/>
        <v/>
      </c>
      <c r="AK1136" s="17" t="str">
        <f t="shared" si="206"/>
        <v/>
      </c>
    </row>
    <row r="1137" spans="1:37" hidden="1" x14ac:dyDescent="0.2">
      <c r="A1137" s="70" t="str">
        <f t="shared" si="202"/>
        <v/>
      </c>
      <c r="B1137" s="228" t="str">
        <f>LEFT(TABLA!BC1137,1)</f>
        <v>4</v>
      </c>
      <c r="C1137" s="17" t="str">
        <f>TABLA!C1137</f>
        <v>Humanidades</v>
      </c>
      <c r="D1137" s="17" t="str">
        <f>TABLA!F1137</f>
        <v>F. Filosofía</v>
      </c>
      <c r="E1137" s="148">
        <f>TABLA!BD1137</f>
        <v>0</v>
      </c>
      <c r="F1137" s="148">
        <f>TABLA!BE1137</f>
        <v>0</v>
      </c>
      <c r="G1137" s="70" t="str">
        <f t="shared" si="203"/>
        <v>0</v>
      </c>
      <c r="H1137" s="17" t="str">
        <f t="shared" si="209"/>
        <v/>
      </c>
      <c r="I1137" s="17" t="str">
        <f t="shared" si="209"/>
        <v/>
      </c>
      <c r="J1137" s="17" t="str">
        <f t="shared" si="209"/>
        <v/>
      </c>
      <c r="K1137" s="17" t="str">
        <f t="shared" si="209"/>
        <v/>
      </c>
      <c r="L1137" s="17" t="str">
        <f t="shared" si="209"/>
        <v/>
      </c>
      <c r="M1137" s="17" t="str">
        <f t="shared" si="209"/>
        <v/>
      </c>
      <c r="N1137" s="17" t="str">
        <f t="shared" si="209"/>
        <v/>
      </c>
      <c r="O1137" s="17" t="str">
        <f t="shared" si="209"/>
        <v/>
      </c>
      <c r="P1137" s="17" t="str">
        <f t="shared" si="209"/>
        <v/>
      </c>
      <c r="Q1137" s="17" t="str">
        <f t="shared" si="209"/>
        <v/>
      </c>
      <c r="R1137" s="17" t="str">
        <f t="shared" si="209"/>
        <v/>
      </c>
      <c r="S1137" s="17" t="str">
        <f t="shared" si="209"/>
        <v/>
      </c>
      <c r="T1137" s="17" t="str">
        <f t="shared" si="209"/>
        <v/>
      </c>
      <c r="U1137" s="17" t="str">
        <f t="shared" si="209"/>
        <v/>
      </c>
      <c r="V1137" s="17" t="str">
        <f t="shared" si="209"/>
        <v/>
      </c>
      <c r="W1137" s="17" t="str">
        <f t="shared" si="209"/>
        <v/>
      </c>
      <c r="X1137" s="17" t="str">
        <f t="shared" si="208"/>
        <v/>
      </c>
      <c r="Y1137" s="17" t="str">
        <f t="shared" si="208"/>
        <v/>
      </c>
      <c r="Z1137" s="17" t="str">
        <f t="shared" si="208"/>
        <v/>
      </c>
      <c r="AA1137" s="17" t="str">
        <f t="shared" si="208"/>
        <v/>
      </c>
      <c r="AB1137" s="17" t="str">
        <f t="shared" si="208"/>
        <v/>
      </c>
      <c r="AC1137" s="17" t="str">
        <f t="shared" si="208"/>
        <v/>
      </c>
      <c r="AD1137" s="17" t="str">
        <f t="shared" si="208"/>
        <v/>
      </c>
      <c r="AE1137" s="17" t="str">
        <f t="shared" si="208"/>
        <v/>
      </c>
      <c r="AF1137" s="17" t="str">
        <f t="shared" si="208"/>
        <v/>
      </c>
      <c r="AG1137" s="17" t="str">
        <f t="shared" si="208"/>
        <v/>
      </c>
      <c r="AH1137" s="17" t="str">
        <f t="shared" si="208"/>
        <v/>
      </c>
      <c r="AI1137" s="17" t="str">
        <f t="shared" si="208"/>
        <v/>
      </c>
      <c r="AJ1137" s="17" t="str">
        <f t="shared" si="206"/>
        <v/>
      </c>
      <c r="AK1137" s="17" t="str">
        <f t="shared" si="206"/>
        <v/>
      </c>
    </row>
    <row r="1138" spans="1:37" hidden="1" x14ac:dyDescent="0.2">
      <c r="A1138" s="70" t="str">
        <f t="shared" si="202"/>
        <v/>
      </c>
      <c r="B1138" s="228" t="str">
        <f>LEFT(TABLA!BC1138,1)</f>
        <v>5</v>
      </c>
      <c r="C1138" s="17" t="str">
        <f>TABLA!C1138</f>
        <v>Humanidades</v>
      </c>
      <c r="D1138" s="17" t="str">
        <f>TABLA!F1138</f>
        <v>F. Geografía e Historia</v>
      </c>
      <c r="E1138" s="148">
        <f>TABLA!BD1138</f>
        <v>0</v>
      </c>
      <c r="F1138" s="148">
        <f>TABLA!BE1138</f>
        <v>0</v>
      </c>
      <c r="G1138" s="70" t="str">
        <f t="shared" si="203"/>
        <v>0</v>
      </c>
      <c r="H1138" s="17" t="str">
        <f t="shared" si="209"/>
        <v/>
      </c>
      <c r="I1138" s="17" t="str">
        <f t="shared" si="209"/>
        <v/>
      </c>
      <c r="J1138" s="17" t="str">
        <f t="shared" si="209"/>
        <v/>
      </c>
      <c r="K1138" s="17" t="str">
        <f t="shared" si="209"/>
        <v/>
      </c>
      <c r="L1138" s="17" t="str">
        <f t="shared" si="209"/>
        <v/>
      </c>
      <c r="M1138" s="17" t="str">
        <f t="shared" si="209"/>
        <v/>
      </c>
      <c r="N1138" s="17" t="str">
        <f t="shared" si="209"/>
        <v/>
      </c>
      <c r="O1138" s="17" t="str">
        <f t="shared" si="209"/>
        <v/>
      </c>
      <c r="P1138" s="17" t="str">
        <f t="shared" si="209"/>
        <v/>
      </c>
      <c r="Q1138" s="17" t="str">
        <f t="shared" si="209"/>
        <v/>
      </c>
      <c r="R1138" s="17" t="str">
        <f t="shared" si="209"/>
        <v/>
      </c>
      <c r="S1138" s="17" t="str">
        <f t="shared" si="209"/>
        <v/>
      </c>
      <c r="T1138" s="17" t="str">
        <f t="shared" si="209"/>
        <v/>
      </c>
      <c r="U1138" s="17" t="str">
        <f t="shared" si="209"/>
        <v/>
      </c>
      <c r="V1138" s="17" t="str">
        <f t="shared" si="209"/>
        <v/>
      </c>
      <c r="W1138" s="17" t="str">
        <f t="shared" si="209"/>
        <v/>
      </c>
      <c r="X1138" s="17" t="str">
        <f t="shared" si="208"/>
        <v/>
      </c>
      <c r="Y1138" s="17" t="str">
        <f t="shared" si="208"/>
        <v/>
      </c>
      <c r="Z1138" s="17" t="str">
        <f t="shared" si="208"/>
        <v/>
      </c>
      <c r="AA1138" s="17" t="str">
        <f t="shared" si="208"/>
        <v/>
      </c>
      <c r="AB1138" s="17" t="str">
        <f t="shared" si="208"/>
        <v/>
      </c>
      <c r="AC1138" s="17" t="str">
        <f t="shared" si="208"/>
        <v/>
      </c>
      <c r="AD1138" s="17" t="str">
        <f t="shared" si="208"/>
        <v/>
      </c>
      <c r="AE1138" s="17" t="str">
        <f t="shared" si="208"/>
        <v/>
      </c>
      <c r="AF1138" s="17" t="str">
        <f t="shared" si="208"/>
        <v/>
      </c>
      <c r="AG1138" s="17" t="str">
        <f t="shared" si="208"/>
        <v/>
      </c>
      <c r="AH1138" s="17" t="str">
        <f t="shared" si="208"/>
        <v/>
      </c>
      <c r="AI1138" s="17" t="str">
        <f t="shared" si="208"/>
        <v/>
      </c>
      <c r="AJ1138" s="17" t="str">
        <f t="shared" si="206"/>
        <v/>
      </c>
      <c r="AK1138" s="17" t="str">
        <f t="shared" si="206"/>
        <v/>
      </c>
    </row>
    <row r="1139" spans="1:37" x14ac:dyDescent="0.2">
      <c r="A1139" s="70" t="str">
        <f t="shared" si="202"/>
        <v/>
      </c>
      <c r="B1139" s="228" t="str">
        <f>LEFT(TABLA!BC1139,1)</f>
        <v>5</v>
      </c>
      <c r="C1139" s="264" t="str">
        <f>TABLA!C1139</f>
        <v>Ciencias Sociales</v>
      </c>
      <c r="D1139" s="264" t="str">
        <f>TABLA!F1139</f>
        <v>F. Ciencias Políticas y Sociología</v>
      </c>
      <c r="E1139" s="148">
        <f>TABLA!BD1139</f>
        <v>0</v>
      </c>
      <c r="F1139" s="148">
        <f>TABLA!BE1139</f>
        <v>0</v>
      </c>
      <c r="G1139" s="70" t="str">
        <f t="shared" si="203"/>
        <v>0</v>
      </c>
      <c r="H1139" s="17" t="str">
        <f t="shared" si="209"/>
        <v/>
      </c>
      <c r="I1139" s="17" t="str">
        <f t="shared" si="209"/>
        <v/>
      </c>
      <c r="J1139" s="17" t="str">
        <f t="shared" si="209"/>
        <v/>
      </c>
      <c r="K1139" s="17" t="str">
        <f t="shared" si="209"/>
        <v/>
      </c>
      <c r="L1139" s="17" t="str">
        <f t="shared" si="209"/>
        <v/>
      </c>
      <c r="M1139" s="17" t="str">
        <f t="shared" si="209"/>
        <v/>
      </c>
      <c r="N1139" s="17" t="str">
        <f t="shared" si="209"/>
        <v/>
      </c>
      <c r="O1139" s="17" t="str">
        <f t="shared" si="209"/>
        <v/>
      </c>
      <c r="P1139" s="17" t="str">
        <f t="shared" si="209"/>
        <v/>
      </c>
      <c r="Q1139" s="17" t="str">
        <f t="shared" si="209"/>
        <v/>
      </c>
      <c r="R1139" s="17" t="str">
        <f t="shared" si="209"/>
        <v/>
      </c>
      <c r="S1139" s="17" t="str">
        <f t="shared" si="209"/>
        <v/>
      </c>
      <c r="T1139" s="17" t="str">
        <f t="shared" si="209"/>
        <v/>
      </c>
      <c r="U1139" s="17" t="str">
        <f t="shared" si="209"/>
        <v/>
      </c>
      <c r="V1139" s="17" t="str">
        <f t="shared" si="209"/>
        <v/>
      </c>
      <c r="W1139" s="17" t="str">
        <f t="shared" si="209"/>
        <v/>
      </c>
      <c r="X1139" s="17" t="str">
        <f t="shared" si="208"/>
        <v/>
      </c>
      <c r="Y1139" s="17" t="str">
        <f t="shared" si="208"/>
        <v/>
      </c>
      <c r="Z1139" s="17" t="str">
        <f t="shared" si="208"/>
        <v/>
      </c>
      <c r="AA1139" s="17" t="str">
        <f t="shared" si="208"/>
        <v/>
      </c>
      <c r="AB1139" s="17" t="str">
        <f t="shared" si="208"/>
        <v/>
      </c>
      <c r="AC1139" s="17" t="str">
        <f t="shared" si="208"/>
        <v/>
      </c>
      <c r="AD1139" s="17" t="str">
        <f t="shared" si="208"/>
        <v/>
      </c>
      <c r="AE1139" s="17" t="str">
        <f t="shared" si="208"/>
        <v/>
      </c>
      <c r="AF1139" s="17" t="str">
        <f t="shared" si="208"/>
        <v/>
      </c>
      <c r="AG1139" s="17" t="str">
        <f t="shared" si="208"/>
        <v/>
      </c>
      <c r="AH1139" s="17" t="str">
        <f t="shared" si="208"/>
        <v/>
      </c>
      <c r="AI1139" s="17" t="str">
        <f t="shared" si="208"/>
        <v/>
      </c>
      <c r="AJ1139" s="17" t="str">
        <f t="shared" si="206"/>
        <v/>
      </c>
      <c r="AK1139" s="17" t="str">
        <f t="shared" si="206"/>
        <v/>
      </c>
    </row>
    <row r="1140" spans="1:37" ht="38.75" hidden="1" x14ac:dyDescent="0.2">
      <c r="A1140" s="70" t="str">
        <f t="shared" si="202"/>
        <v xml:space="preserve">ON-LINE DIGITAL; </v>
      </c>
      <c r="B1140" s="228" t="str">
        <f>LEFT(TABLA!BC1140,1)</f>
        <v>4</v>
      </c>
      <c r="C1140" s="17" t="str">
        <f>TABLA!C1140</f>
        <v>Ciencias Sociales</v>
      </c>
      <c r="D1140" s="17" t="str">
        <f>TABLA!F1140</f>
        <v>F. Ciencias de la Información</v>
      </c>
      <c r="E1140" s="262" t="str">
        <f>TABLA!BD1140</f>
        <v>A la hora de acceder al kiosco online o sacarse la tarjeta online de la biblioteca HACE FALTA SER HAKER. Por favor necesitamos que estos trámites no requieran perder un día delante de un ordenador.</v>
      </c>
      <c r="F1140" s="148">
        <f>TABLA!BE1140</f>
        <v>0</v>
      </c>
      <c r="G1140" s="70" t="str">
        <f t="shared" si="203"/>
        <v>A LA HORA DE ACCEDER AL KIOSCO ONLINE O SACARSE LA TARJETA ONLINE DE LA BIBLIOTECA HACE FALTA SER HAKER. POR FAVOR NECESITAMOS QUE ESTOS TRAMITES NO REQUIERAN PERDER UN DIA DELANTE DE UN ORDENADOR.</v>
      </c>
      <c r="H1140" s="17" t="str">
        <f t="shared" si="209"/>
        <v/>
      </c>
      <c r="I1140" s="17" t="str">
        <f t="shared" si="209"/>
        <v/>
      </c>
      <c r="J1140" s="17" t="str">
        <f t="shared" si="209"/>
        <v/>
      </c>
      <c r="K1140" s="17" t="str">
        <f t="shared" si="209"/>
        <v/>
      </c>
      <c r="L1140" s="17" t="str">
        <f t="shared" si="209"/>
        <v/>
      </c>
      <c r="M1140" s="17" t="str">
        <f t="shared" si="209"/>
        <v/>
      </c>
      <c r="N1140" s="17" t="str">
        <f t="shared" si="209"/>
        <v/>
      </c>
      <c r="O1140" s="17" t="str">
        <f t="shared" si="209"/>
        <v/>
      </c>
      <c r="P1140" s="17" t="str">
        <f t="shared" si="209"/>
        <v/>
      </c>
      <c r="Q1140" s="17" t="str">
        <f t="shared" si="209"/>
        <v/>
      </c>
      <c r="R1140" s="17" t="str">
        <f t="shared" si="209"/>
        <v/>
      </c>
      <c r="S1140" s="17" t="str">
        <f t="shared" si="209"/>
        <v/>
      </c>
      <c r="T1140" s="17" t="str">
        <f t="shared" si="209"/>
        <v/>
      </c>
      <c r="U1140" s="17" t="str">
        <f t="shared" si="209"/>
        <v/>
      </c>
      <c r="V1140" s="17" t="str">
        <f t="shared" si="209"/>
        <v/>
      </c>
      <c r="W1140" s="17" t="str">
        <f t="shared" si="209"/>
        <v/>
      </c>
      <c r="X1140" s="17" t="str">
        <f t="shared" si="208"/>
        <v/>
      </c>
      <c r="Y1140" s="17" t="str">
        <f t="shared" si="208"/>
        <v xml:space="preserve">ON-LINE DIGITAL; </v>
      </c>
      <c r="Z1140" s="17" t="str">
        <f t="shared" si="208"/>
        <v/>
      </c>
      <c r="AA1140" s="17" t="str">
        <f t="shared" si="208"/>
        <v/>
      </c>
      <c r="AB1140" s="17" t="str">
        <f t="shared" si="208"/>
        <v/>
      </c>
      <c r="AC1140" s="17" t="str">
        <f t="shared" si="208"/>
        <v/>
      </c>
      <c r="AD1140" s="17" t="str">
        <f t="shared" si="208"/>
        <v/>
      </c>
      <c r="AE1140" s="17" t="str">
        <f t="shared" si="208"/>
        <v/>
      </c>
      <c r="AF1140" s="17" t="str">
        <f t="shared" si="208"/>
        <v/>
      </c>
      <c r="AG1140" s="17" t="str">
        <f t="shared" si="208"/>
        <v/>
      </c>
      <c r="AH1140" s="17" t="str">
        <f t="shared" si="208"/>
        <v/>
      </c>
      <c r="AI1140" s="17" t="str">
        <f t="shared" si="208"/>
        <v/>
      </c>
      <c r="AJ1140" s="17" t="str">
        <f t="shared" si="206"/>
        <v/>
      </c>
      <c r="AK1140" s="17" t="str">
        <f t="shared" si="206"/>
        <v/>
      </c>
    </row>
    <row r="1141" spans="1:37" hidden="1" x14ac:dyDescent="0.2">
      <c r="A1141" s="70" t="str">
        <f t="shared" si="202"/>
        <v/>
      </c>
      <c r="B1141" s="228" t="str">
        <f>LEFT(TABLA!BC1141,1)</f>
        <v>4</v>
      </c>
      <c r="C1141" s="17" t="str">
        <f>TABLA!C1141</f>
        <v/>
      </c>
      <c r="D1141" s="17">
        <f>TABLA!F1141</f>
        <v>0</v>
      </c>
      <c r="E1141" s="148" t="str">
        <f>TABLA!BD1141</f>
        <v>Regular la temperatura de la calefacción</v>
      </c>
      <c r="F1141" s="148">
        <f>TABLA!BE1141</f>
        <v>0</v>
      </c>
      <c r="G1141" s="70" t="str">
        <f t="shared" si="203"/>
        <v>REGULAR LA TEMPERATURA DE LA CALEFACCION</v>
      </c>
      <c r="H1141" s="17" t="str">
        <f t="shared" si="209"/>
        <v/>
      </c>
      <c r="I1141" s="17" t="str">
        <f t="shared" si="209"/>
        <v/>
      </c>
      <c r="J1141" s="17" t="str">
        <f t="shared" si="209"/>
        <v/>
      </c>
      <c r="K1141" s="17" t="str">
        <f t="shared" si="209"/>
        <v/>
      </c>
      <c r="L1141" s="17" t="str">
        <f t="shared" si="209"/>
        <v/>
      </c>
      <c r="M1141" s="17" t="str">
        <f t="shared" si="209"/>
        <v/>
      </c>
      <c r="N1141" s="17" t="str">
        <f t="shared" si="209"/>
        <v/>
      </c>
      <c r="O1141" s="17" t="str">
        <f t="shared" si="209"/>
        <v/>
      </c>
      <c r="P1141" s="17" t="str">
        <f t="shared" si="209"/>
        <v/>
      </c>
      <c r="Q1141" s="17" t="str">
        <f t="shared" si="209"/>
        <v/>
      </c>
      <c r="R1141" s="17" t="str">
        <f t="shared" si="209"/>
        <v/>
      </c>
      <c r="S1141" s="17" t="str">
        <f t="shared" si="209"/>
        <v/>
      </c>
      <c r="T1141" s="17" t="str">
        <f t="shared" si="209"/>
        <v/>
      </c>
      <c r="U1141" s="17" t="str">
        <f t="shared" si="209"/>
        <v/>
      </c>
      <c r="V1141" s="17" t="str">
        <f t="shared" si="209"/>
        <v/>
      </c>
      <c r="W1141" s="17" t="str">
        <f t="shared" si="209"/>
        <v/>
      </c>
      <c r="X1141" s="17" t="str">
        <f t="shared" si="208"/>
        <v/>
      </c>
      <c r="Y1141" s="17" t="str">
        <f t="shared" si="208"/>
        <v/>
      </c>
      <c r="Z1141" s="17" t="str">
        <f t="shared" si="208"/>
        <v/>
      </c>
      <c r="AA1141" s="17" t="str">
        <f t="shared" si="208"/>
        <v/>
      </c>
      <c r="AB1141" s="17" t="str">
        <f t="shared" si="208"/>
        <v/>
      </c>
      <c r="AC1141" s="17" t="str">
        <f t="shared" si="208"/>
        <v/>
      </c>
      <c r="AD1141" s="17" t="str">
        <f t="shared" si="208"/>
        <v/>
      </c>
      <c r="AE1141" s="17" t="str">
        <f t="shared" si="208"/>
        <v/>
      </c>
      <c r="AF1141" s="17" t="str">
        <f t="shared" si="208"/>
        <v/>
      </c>
      <c r="AG1141" s="17" t="str">
        <f t="shared" si="208"/>
        <v/>
      </c>
      <c r="AH1141" s="17" t="str">
        <f t="shared" si="208"/>
        <v/>
      </c>
      <c r="AI1141" s="17" t="str">
        <f t="shared" si="208"/>
        <v/>
      </c>
      <c r="AJ1141" s="17" t="str">
        <f t="shared" si="206"/>
        <v/>
      </c>
      <c r="AK1141" s="17" t="str">
        <f t="shared" si="206"/>
        <v/>
      </c>
    </row>
    <row r="1142" spans="1:37" hidden="1" x14ac:dyDescent="0.2">
      <c r="A1142" s="70" t="str">
        <f t="shared" si="202"/>
        <v/>
      </c>
      <c r="B1142" s="228" t="str">
        <f>LEFT(TABLA!BC1142,1)</f>
        <v>4</v>
      </c>
      <c r="C1142" s="17" t="str">
        <f>TABLA!C1142</f>
        <v/>
      </c>
      <c r="D1142" s="17">
        <f>TABLA!F1142</f>
        <v>0</v>
      </c>
      <c r="E1142" s="148">
        <f>TABLA!BD1142</f>
        <v>0</v>
      </c>
      <c r="F1142" s="148">
        <f>TABLA!BE1142</f>
        <v>0</v>
      </c>
      <c r="G1142" s="70" t="str">
        <f t="shared" si="203"/>
        <v>0</v>
      </c>
      <c r="H1142" s="17" t="str">
        <f t="shared" si="209"/>
        <v/>
      </c>
      <c r="I1142" s="17" t="str">
        <f t="shared" si="209"/>
        <v/>
      </c>
      <c r="J1142" s="17" t="str">
        <f t="shared" si="209"/>
        <v/>
      </c>
      <c r="K1142" s="17" t="str">
        <f t="shared" si="209"/>
        <v/>
      </c>
      <c r="L1142" s="17" t="str">
        <f t="shared" si="209"/>
        <v/>
      </c>
      <c r="M1142" s="17" t="str">
        <f t="shared" ref="H1142:W1158" si="210">IFERROR((IF(FIND(M$2,$G1142,1)&gt;0,M$3)),"")</f>
        <v/>
      </c>
      <c r="N1142" s="17" t="str">
        <f t="shared" si="210"/>
        <v/>
      </c>
      <c r="O1142" s="17" t="str">
        <f t="shared" si="210"/>
        <v/>
      </c>
      <c r="P1142" s="17" t="str">
        <f t="shared" si="210"/>
        <v/>
      </c>
      <c r="Q1142" s="17" t="str">
        <f t="shared" si="210"/>
        <v/>
      </c>
      <c r="R1142" s="17" t="str">
        <f t="shared" si="210"/>
        <v/>
      </c>
      <c r="S1142" s="17" t="str">
        <f t="shared" si="210"/>
        <v/>
      </c>
      <c r="T1142" s="17" t="str">
        <f t="shared" si="210"/>
        <v/>
      </c>
      <c r="U1142" s="17" t="str">
        <f t="shared" si="210"/>
        <v/>
      </c>
      <c r="V1142" s="17" t="str">
        <f t="shared" si="210"/>
        <v/>
      </c>
      <c r="W1142" s="17" t="str">
        <f t="shared" si="210"/>
        <v/>
      </c>
      <c r="X1142" s="17" t="str">
        <f t="shared" si="208"/>
        <v/>
      </c>
      <c r="Y1142" s="17" t="str">
        <f t="shared" si="208"/>
        <v/>
      </c>
      <c r="Z1142" s="17" t="str">
        <f t="shared" si="208"/>
        <v/>
      </c>
      <c r="AA1142" s="17" t="str">
        <f t="shared" si="208"/>
        <v/>
      </c>
      <c r="AB1142" s="17" t="str">
        <f t="shared" si="208"/>
        <v/>
      </c>
      <c r="AC1142" s="17" t="str">
        <f t="shared" si="208"/>
        <v/>
      </c>
      <c r="AD1142" s="17" t="str">
        <f t="shared" si="208"/>
        <v/>
      </c>
      <c r="AE1142" s="17" t="str">
        <f t="shared" si="208"/>
        <v/>
      </c>
      <c r="AF1142" s="17" t="str">
        <f t="shared" si="208"/>
        <v/>
      </c>
      <c r="AG1142" s="17" t="str">
        <f t="shared" si="208"/>
        <v/>
      </c>
      <c r="AH1142" s="17" t="str">
        <f t="shared" si="208"/>
        <v/>
      </c>
      <c r="AI1142" s="17" t="str">
        <f t="shared" si="208"/>
        <v/>
      </c>
      <c r="AJ1142" s="17" t="str">
        <f t="shared" si="206"/>
        <v/>
      </c>
      <c r="AK1142" s="17" t="str">
        <f t="shared" si="206"/>
        <v/>
      </c>
    </row>
    <row r="1143" spans="1:37" hidden="1" x14ac:dyDescent="0.2">
      <c r="A1143" s="70" t="str">
        <f t="shared" si="202"/>
        <v/>
      </c>
      <c r="B1143" s="228" t="str">
        <f>LEFT(TABLA!BC1143,1)</f>
        <v>4</v>
      </c>
      <c r="C1143" s="17" t="str">
        <f>TABLA!C1143</f>
        <v>Ciencias de la Salud</v>
      </c>
      <c r="D1143" s="17" t="str">
        <f>TABLA!F1143</f>
        <v>F. Psicología</v>
      </c>
      <c r="E1143" s="148">
        <f>TABLA!BD1143</f>
        <v>0</v>
      </c>
      <c r="F1143" s="148">
        <f>TABLA!BE1143</f>
        <v>0</v>
      </c>
      <c r="G1143" s="70" t="str">
        <f t="shared" si="203"/>
        <v>0</v>
      </c>
      <c r="H1143" s="17" t="str">
        <f t="shared" si="210"/>
        <v/>
      </c>
      <c r="I1143" s="17" t="str">
        <f t="shared" si="210"/>
        <v/>
      </c>
      <c r="J1143" s="17" t="str">
        <f t="shared" si="210"/>
        <v/>
      </c>
      <c r="K1143" s="17" t="str">
        <f t="shared" si="210"/>
        <v/>
      </c>
      <c r="L1143" s="17" t="str">
        <f t="shared" si="210"/>
        <v/>
      </c>
      <c r="M1143" s="17" t="str">
        <f t="shared" si="210"/>
        <v/>
      </c>
      <c r="N1143" s="17" t="str">
        <f t="shared" si="210"/>
        <v/>
      </c>
      <c r="O1143" s="17" t="str">
        <f t="shared" si="210"/>
        <v/>
      </c>
      <c r="P1143" s="17" t="str">
        <f t="shared" si="210"/>
        <v/>
      </c>
      <c r="Q1143" s="17" t="str">
        <f t="shared" si="210"/>
        <v/>
      </c>
      <c r="R1143" s="17" t="str">
        <f t="shared" si="210"/>
        <v/>
      </c>
      <c r="S1143" s="17" t="str">
        <f t="shared" si="210"/>
        <v/>
      </c>
      <c r="T1143" s="17" t="str">
        <f t="shared" si="210"/>
        <v/>
      </c>
      <c r="U1143" s="17" t="str">
        <f t="shared" si="210"/>
        <v/>
      </c>
      <c r="V1143" s="17" t="str">
        <f t="shared" si="210"/>
        <v/>
      </c>
      <c r="W1143" s="17" t="str">
        <f t="shared" si="210"/>
        <v/>
      </c>
      <c r="X1143" s="17" t="str">
        <f t="shared" ref="X1143:AI1162" si="211">IFERROR((IF(FIND(X$2,$G1143,1)&gt;0,X$3)),"")</f>
        <v/>
      </c>
      <c r="Y1143" s="17" t="str">
        <f t="shared" si="211"/>
        <v/>
      </c>
      <c r="Z1143" s="17" t="str">
        <f t="shared" si="211"/>
        <v/>
      </c>
      <c r="AA1143" s="17" t="str">
        <f t="shared" si="211"/>
        <v/>
      </c>
      <c r="AB1143" s="17" t="str">
        <f t="shared" si="211"/>
        <v/>
      </c>
      <c r="AC1143" s="17" t="str">
        <f t="shared" si="211"/>
        <v/>
      </c>
      <c r="AD1143" s="17" t="str">
        <f t="shared" si="211"/>
        <v/>
      </c>
      <c r="AE1143" s="17" t="str">
        <f t="shared" si="211"/>
        <v/>
      </c>
      <c r="AF1143" s="17" t="str">
        <f t="shared" si="211"/>
        <v/>
      </c>
      <c r="AG1143" s="17" t="str">
        <f t="shared" si="211"/>
        <v/>
      </c>
      <c r="AH1143" s="17" t="str">
        <f t="shared" si="211"/>
        <v/>
      </c>
      <c r="AI1143" s="17" t="str">
        <f t="shared" si="211"/>
        <v/>
      </c>
      <c r="AJ1143" s="17" t="str">
        <f t="shared" si="206"/>
        <v/>
      </c>
      <c r="AK1143" s="17" t="str">
        <f t="shared" si="206"/>
        <v/>
      </c>
    </row>
    <row r="1144" spans="1:37" ht="90.35" x14ac:dyDescent="0.2">
      <c r="A1144" s="70" t="str">
        <f t="shared" si="202"/>
        <v xml:space="preserve">HORARIO; LIBROS; PERSONAL; </v>
      </c>
      <c r="B1144" s="228" t="str">
        <f>LEFT(TABLA!BC1144,1)</f>
        <v>1</v>
      </c>
      <c r="C1144" s="264" t="str">
        <f>TABLA!C1144</f>
        <v>Ciencias de la Salud</v>
      </c>
      <c r="D1144" s="264" t="str">
        <f>TABLA!F1144</f>
        <v>F. Óptica y Optometría</v>
      </c>
      <c r="E1144" s="148" t="str">
        <f>TABLA!BD1144</f>
        <v>Cierto personal de la biblioteca es desagradable a la hora de dirigirse hacia tí, además añado que el horario de apertura debería ser alrededor de las 8/8:30 porque a las 9 ya empiezas las clases y si necesitas renovar un libro o coger algo antes de clase, no te dejan entrar a las 8:56 porque no les da la gana aún explicándole la situación de que a las 9 empezaba las clases. Si estuviera muy ocupada con alguna cosa lo comprendería, pero no era el caso.</v>
      </c>
      <c r="F1144" s="148">
        <f>TABLA!BE1144</f>
        <v>0</v>
      </c>
      <c r="G1144" s="70" t="str">
        <f t="shared" si="203"/>
        <v>CIERTO PERSONAL DE LA BIBLIOTECA ES DESAGRADABLE A LA HORA DE DIRIGIRSE HACIA TI, ADEMAS AÑADO QUE EL HORARIO DE APERTURA DEBERIA SER ALREDEDOR DE LAS 8/8:30 PORQUE A LAS 9 YA EMPIEZAS LAS CLASES Y SI NECESITAS RENOVAR UN LIBRO O COGER ALGO ANTES DE CLASE, NO TE DEJAN ENTRAR A LAS 8:56 PORQUE NO LES DA LA GANA AUN EXPLICANDOLE LA SITUACION DE QUE A LAS 9 EMPEZABA LAS CLASES. SI ESTUVIERA MUY OCUPADA CON ALGUNA COSA LO COMPRENDERIA, PERO NO ERA EL CASO.</v>
      </c>
      <c r="H1144" s="17" t="str">
        <f t="shared" si="210"/>
        <v/>
      </c>
      <c r="I1144" s="17" t="str">
        <f t="shared" si="210"/>
        <v/>
      </c>
      <c r="J1144" s="17" t="str">
        <f t="shared" si="210"/>
        <v/>
      </c>
      <c r="K1144" s="17" t="str">
        <f t="shared" si="210"/>
        <v/>
      </c>
      <c r="L1144" s="17" t="str">
        <f t="shared" si="210"/>
        <v/>
      </c>
      <c r="M1144" s="17" t="str">
        <f t="shared" si="210"/>
        <v/>
      </c>
      <c r="N1144" s="17" t="str">
        <f t="shared" si="210"/>
        <v/>
      </c>
      <c r="O1144" s="17" t="str">
        <f t="shared" si="210"/>
        <v/>
      </c>
      <c r="P1144" s="17" t="str">
        <f t="shared" si="210"/>
        <v/>
      </c>
      <c r="Q1144" s="17" t="str">
        <f t="shared" si="210"/>
        <v/>
      </c>
      <c r="R1144" s="17" t="str">
        <f t="shared" si="210"/>
        <v/>
      </c>
      <c r="S1144" s="17" t="str">
        <f t="shared" si="210"/>
        <v xml:space="preserve">HORARIO; </v>
      </c>
      <c r="T1144" s="17" t="str">
        <f t="shared" si="210"/>
        <v/>
      </c>
      <c r="U1144" s="17" t="str">
        <f t="shared" si="210"/>
        <v xml:space="preserve">LIBROS; </v>
      </c>
      <c r="V1144" s="17" t="str">
        <f t="shared" si="210"/>
        <v/>
      </c>
      <c r="W1144" s="17" t="str">
        <f t="shared" si="210"/>
        <v/>
      </c>
      <c r="X1144" s="17" t="str">
        <f t="shared" si="211"/>
        <v/>
      </c>
      <c r="Y1144" s="17" t="str">
        <f t="shared" si="211"/>
        <v/>
      </c>
      <c r="Z1144" s="17" t="str">
        <f t="shared" si="211"/>
        <v/>
      </c>
      <c r="AA1144" s="17" t="str">
        <f t="shared" si="211"/>
        <v xml:space="preserve">PERSONAL; </v>
      </c>
      <c r="AB1144" s="17" t="str">
        <f t="shared" si="211"/>
        <v/>
      </c>
      <c r="AC1144" s="17" t="str">
        <f t="shared" si="211"/>
        <v/>
      </c>
      <c r="AD1144" s="17" t="str">
        <f t="shared" si="211"/>
        <v/>
      </c>
      <c r="AE1144" s="17" t="str">
        <f t="shared" si="211"/>
        <v/>
      </c>
      <c r="AF1144" s="17" t="str">
        <f t="shared" si="211"/>
        <v/>
      </c>
      <c r="AG1144" s="17" t="str">
        <f t="shared" si="211"/>
        <v/>
      </c>
      <c r="AH1144" s="17" t="str">
        <f t="shared" si="211"/>
        <v/>
      </c>
      <c r="AI1144" s="17" t="str">
        <f t="shared" si="211"/>
        <v/>
      </c>
      <c r="AJ1144" s="17" t="str">
        <f t="shared" si="206"/>
        <v/>
      </c>
      <c r="AK1144" s="17" t="str">
        <f t="shared" si="206"/>
        <v/>
      </c>
    </row>
    <row r="1145" spans="1:37" ht="77.45" hidden="1" x14ac:dyDescent="0.2">
      <c r="A1145" s="70" t="str">
        <f t="shared" si="202"/>
        <v xml:space="preserve">DEVOLUCIÓN; LIBROS; PRESTAMO; RESERVAS; </v>
      </c>
      <c r="B1145" s="228" t="str">
        <f>LEFT(TABLA!BC1145,1)</f>
        <v>4</v>
      </c>
      <c r="C1145" s="17" t="str">
        <f>TABLA!C1145</f>
        <v>Ciencias Sociales</v>
      </c>
      <c r="D1145" s="17" t="str">
        <f>TABLA!F1145</f>
        <v>F. Derecho</v>
      </c>
      <c r="E1145" s="262" t="str">
        <f>TABLA!BD1145</f>
        <v>Haced una revisión más profunda de cuáles son los libros que están disponibles para prestar. Si tengo un libro en préstamo, que no esté habilitado para que alguien pueda reservarlo y yo me quede sin él. Si lo tengo yo y todavía no quiero devolverlo (y además lo he ido renovando dentro de las fechas establecidas), entonces que el que no tenga el libro lo busque en otra parte.</v>
      </c>
      <c r="F1145" s="148">
        <f>TABLA!BE1145</f>
        <v>0</v>
      </c>
      <c r="G1145" s="70" t="str">
        <f t="shared" si="203"/>
        <v>HACED UNA REVISION MAS PROFUNDA DE CUALES SON LOS LIBROS QUE ESTAN DISPONIBLES PARA PRESTAR. SI TENGO UN LIBRO EN PRESTAMO, QUE NO ESTE HABILITADO PARA QUE ALGUIEN PUEDA RESERVARLO Y YO ME QUEDE SIN EL. SI LO TENGO YO Y TODAVIA NO QUIERO DEVOLVERLO (Y ADEMAS LO HE IDO RENOVANDO DENTRO DE LAS FECHAS ESTABLECIDAS), ENTONCES QUE EL QUE NO TENGA EL LIBRO LO BUSQUE EN OTRA PARTE.</v>
      </c>
      <c r="H1145" s="17" t="str">
        <f t="shared" si="210"/>
        <v/>
      </c>
      <c r="I1145" s="17" t="str">
        <f t="shared" si="210"/>
        <v/>
      </c>
      <c r="J1145" s="17" t="str">
        <f t="shared" si="210"/>
        <v/>
      </c>
      <c r="K1145" s="17" t="str">
        <f t="shared" si="210"/>
        <v/>
      </c>
      <c r="L1145" s="17" t="str">
        <f t="shared" si="210"/>
        <v/>
      </c>
      <c r="M1145" s="17" t="str">
        <f t="shared" si="210"/>
        <v/>
      </c>
      <c r="N1145" s="17" t="str">
        <f t="shared" si="210"/>
        <v xml:space="preserve">DEVOLUCIÓN; </v>
      </c>
      <c r="O1145" s="17" t="str">
        <f t="shared" si="210"/>
        <v/>
      </c>
      <c r="P1145" s="17" t="str">
        <f t="shared" si="210"/>
        <v/>
      </c>
      <c r="Q1145" s="17" t="str">
        <f t="shared" si="210"/>
        <v/>
      </c>
      <c r="R1145" s="17" t="str">
        <f t="shared" si="210"/>
        <v/>
      </c>
      <c r="S1145" s="17" t="str">
        <f t="shared" si="210"/>
        <v/>
      </c>
      <c r="T1145" s="17" t="str">
        <f t="shared" si="210"/>
        <v/>
      </c>
      <c r="U1145" s="17" t="str">
        <f t="shared" si="210"/>
        <v xml:space="preserve">LIBROS; </v>
      </c>
      <c r="V1145" s="17" t="str">
        <f t="shared" si="210"/>
        <v/>
      </c>
      <c r="W1145" s="17" t="str">
        <f t="shared" si="210"/>
        <v/>
      </c>
      <c r="X1145" s="17" t="str">
        <f t="shared" si="211"/>
        <v/>
      </c>
      <c r="Y1145" s="17" t="str">
        <f t="shared" si="211"/>
        <v/>
      </c>
      <c r="Z1145" s="17" t="str">
        <f t="shared" si="211"/>
        <v/>
      </c>
      <c r="AA1145" s="17" t="str">
        <f t="shared" si="211"/>
        <v/>
      </c>
      <c r="AB1145" s="17" t="str">
        <f t="shared" si="211"/>
        <v/>
      </c>
      <c r="AC1145" s="17" t="str">
        <f t="shared" si="211"/>
        <v xml:space="preserve">PRESTAMO; </v>
      </c>
      <c r="AD1145" s="17" t="str">
        <f t="shared" si="211"/>
        <v xml:space="preserve">RESERVAS; </v>
      </c>
      <c r="AE1145" s="17" t="str">
        <f t="shared" si="211"/>
        <v/>
      </c>
      <c r="AF1145" s="17" t="str">
        <f t="shared" si="211"/>
        <v/>
      </c>
      <c r="AG1145" s="17" t="str">
        <f t="shared" si="211"/>
        <v/>
      </c>
      <c r="AH1145" s="17" t="str">
        <f t="shared" si="211"/>
        <v/>
      </c>
      <c r="AI1145" s="17" t="str">
        <f t="shared" si="211"/>
        <v/>
      </c>
      <c r="AJ1145" s="17" t="str">
        <f t="shared" si="206"/>
        <v/>
      </c>
      <c r="AK1145" s="17" t="str">
        <f t="shared" si="206"/>
        <v/>
      </c>
    </row>
    <row r="1146" spans="1:37" hidden="1" x14ac:dyDescent="0.2">
      <c r="A1146" s="70" t="str">
        <f t="shared" si="202"/>
        <v/>
      </c>
      <c r="B1146" s="228" t="str">
        <f>LEFT(TABLA!BC1146,1)</f>
        <v>4</v>
      </c>
      <c r="C1146" s="17" t="str">
        <f>TABLA!C1146</f>
        <v>Ciencias de la Salud</v>
      </c>
      <c r="D1146" s="17" t="str">
        <f>TABLA!F1146</f>
        <v>F. Psicología</v>
      </c>
      <c r="E1146" s="148">
        <f>TABLA!BD1146</f>
        <v>0</v>
      </c>
      <c r="F1146" s="148">
        <f>TABLA!BE1146</f>
        <v>0</v>
      </c>
      <c r="G1146" s="70" t="str">
        <f t="shared" si="203"/>
        <v>0</v>
      </c>
      <c r="H1146" s="17" t="str">
        <f t="shared" si="210"/>
        <v/>
      </c>
      <c r="I1146" s="17" t="str">
        <f t="shared" si="210"/>
        <v/>
      </c>
      <c r="J1146" s="17" t="str">
        <f t="shared" si="210"/>
        <v/>
      </c>
      <c r="K1146" s="17" t="str">
        <f t="shared" si="210"/>
        <v/>
      </c>
      <c r="L1146" s="17" t="str">
        <f t="shared" si="210"/>
        <v/>
      </c>
      <c r="M1146" s="17" t="str">
        <f t="shared" si="210"/>
        <v/>
      </c>
      <c r="N1146" s="17" t="str">
        <f t="shared" si="210"/>
        <v/>
      </c>
      <c r="O1146" s="17" t="str">
        <f t="shared" si="210"/>
        <v/>
      </c>
      <c r="P1146" s="17" t="str">
        <f t="shared" si="210"/>
        <v/>
      </c>
      <c r="Q1146" s="17" t="str">
        <f t="shared" si="210"/>
        <v/>
      </c>
      <c r="R1146" s="17" t="str">
        <f t="shared" si="210"/>
        <v/>
      </c>
      <c r="S1146" s="17" t="str">
        <f t="shared" si="210"/>
        <v/>
      </c>
      <c r="T1146" s="17" t="str">
        <f t="shared" si="210"/>
        <v/>
      </c>
      <c r="U1146" s="17" t="str">
        <f t="shared" si="210"/>
        <v/>
      </c>
      <c r="V1146" s="17" t="str">
        <f t="shared" si="210"/>
        <v/>
      </c>
      <c r="W1146" s="17" t="str">
        <f t="shared" si="210"/>
        <v/>
      </c>
      <c r="X1146" s="17" t="str">
        <f t="shared" si="211"/>
        <v/>
      </c>
      <c r="Y1146" s="17" t="str">
        <f t="shared" si="211"/>
        <v/>
      </c>
      <c r="Z1146" s="17" t="str">
        <f t="shared" si="211"/>
        <v/>
      </c>
      <c r="AA1146" s="17" t="str">
        <f t="shared" si="211"/>
        <v/>
      </c>
      <c r="AB1146" s="17" t="str">
        <f t="shared" si="211"/>
        <v/>
      </c>
      <c r="AC1146" s="17" t="str">
        <f t="shared" si="211"/>
        <v/>
      </c>
      <c r="AD1146" s="17" t="str">
        <f t="shared" si="211"/>
        <v/>
      </c>
      <c r="AE1146" s="17" t="str">
        <f t="shared" si="211"/>
        <v/>
      </c>
      <c r="AF1146" s="17" t="str">
        <f t="shared" si="211"/>
        <v/>
      </c>
      <c r="AG1146" s="17" t="str">
        <f t="shared" si="211"/>
        <v/>
      </c>
      <c r="AH1146" s="17" t="str">
        <f t="shared" si="211"/>
        <v/>
      </c>
      <c r="AI1146" s="17" t="str">
        <f t="shared" si="211"/>
        <v/>
      </c>
      <c r="AJ1146" s="17" t="str">
        <f t="shared" si="206"/>
        <v/>
      </c>
      <c r="AK1146" s="17" t="str">
        <f t="shared" si="206"/>
        <v/>
      </c>
    </row>
    <row r="1147" spans="1:37" hidden="1" x14ac:dyDescent="0.2">
      <c r="A1147" s="70" t="str">
        <f t="shared" si="202"/>
        <v/>
      </c>
      <c r="B1147" s="228" t="str">
        <f>LEFT(TABLA!BC1147,1)</f>
        <v>5</v>
      </c>
      <c r="C1147" s="17" t="str">
        <f>TABLA!C1147</f>
        <v>Ciencias de la Salud</v>
      </c>
      <c r="D1147" s="17" t="str">
        <f>TABLA!F1147</f>
        <v>F. Enfermería, Fisioterapia y Podología</v>
      </c>
      <c r="E1147" s="148">
        <f>TABLA!BD1147</f>
        <v>0</v>
      </c>
      <c r="F1147" s="148">
        <f>TABLA!BE1147</f>
        <v>0</v>
      </c>
      <c r="G1147" s="70" t="str">
        <f t="shared" si="203"/>
        <v>0</v>
      </c>
      <c r="H1147" s="17" t="str">
        <f t="shared" si="210"/>
        <v/>
      </c>
      <c r="I1147" s="17" t="str">
        <f t="shared" si="210"/>
        <v/>
      </c>
      <c r="J1147" s="17" t="str">
        <f t="shared" si="210"/>
        <v/>
      </c>
      <c r="K1147" s="17" t="str">
        <f t="shared" si="210"/>
        <v/>
      </c>
      <c r="L1147" s="17" t="str">
        <f t="shared" si="210"/>
        <v/>
      </c>
      <c r="M1147" s="17" t="str">
        <f t="shared" si="210"/>
        <v/>
      </c>
      <c r="N1147" s="17" t="str">
        <f t="shared" si="210"/>
        <v/>
      </c>
      <c r="O1147" s="17" t="str">
        <f t="shared" si="210"/>
        <v/>
      </c>
      <c r="P1147" s="17" t="str">
        <f t="shared" si="210"/>
        <v/>
      </c>
      <c r="Q1147" s="17" t="str">
        <f t="shared" si="210"/>
        <v/>
      </c>
      <c r="R1147" s="17" t="str">
        <f t="shared" si="210"/>
        <v/>
      </c>
      <c r="S1147" s="17" t="str">
        <f t="shared" si="210"/>
        <v/>
      </c>
      <c r="T1147" s="17" t="str">
        <f t="shared" si="210"/>
        <v/>
      </c>
      <c r="U1147" s="17" t="str">
        <f t="shared" si="210"/>
        <v/>
      </c>
      <c r="V1147" s="17" t="str">
        <f t="shared" si="210"/>
        <v/>
      </c>
      <c r="W1147" s="17" t="str">
        <f t="shared" si="210"/>
        <v/>
      </c>
      <c r="X1147" s="17" t="str">
        <f t="shared" si="211"/>
        <v/>
      </c>
      <c r="Y1147" s="17" t="str">
        <f t="shared" si="211"/>
        <v/>
      </c>
      <c r="Z1147" s="17" t="str">
        <f t="shared" si="211"/>
        <v/>
      </c>
      <c r="AA1147" s="17" t="str">
        <f t="shared" si="211"/>
        <v/>
      </c>
      <c r="AB1147" s="17" t="str">
        <f t="shared" si="211"/>
        <v/>
      </c>
      <c r="AC1147" s="17" t="str">
        <f t="shared" si="211"/>
        <v/>
      </c>
      <c r="AD1147" s="17" t="str">
        <f t="shared" si="211"/>
        <v/>
      </c>
      <c r="AE1147" s="17" t="str">
        <f t="shared" si="211"/>
        <v/>
      </c>
      <c r="AF1147" s="17" t="str">
        <f t="shared" si="211"/>
        <v/>
      </c>
      <c r="AG1147" s="17" t="str">
        <f t="shared" si="211"/>
        <v/>
      </c>
      <c r="AH1147" s="17" t="str">
        <f t="shared" si="211"/>
        <v/>
      </c>
      <c r="AI1147" s="17" t="str">
        <f t="shared" si="211"/>
        <v/>
      </c>
      <c r="AJ1147" s="17" t="str">
        <f t="shared" si="206"/>
        <v/>
      </c>
      <c r="AK1147" s="17" t="str">
        <f t="shared" si="206"/>
        <v/>
      </c>
    </row>
    <row r="1148" spans="1:37" ht="103.25" x14ac:dyDescent="0.2">
      <c r="A1148" s="70" t="str">
        <f t="shared" si="202"/>
        <v xml:space="preserve">CURSOS FORMACION INFORMACIÓN; LIBROS; ON-LINE DIGITAL; PERSONAL; REVISTAS; WEB INTERNET;  </v>
      </c>
      <c r="B1148" s="228" t="str">
        <f>LEFT(TABLA!BC1148,1)</f>
        <v>4</v>
      </c>
      <c r="C1148" s="264" t="str">
        <f>TABLA!C1148</f>
        <v>Humanidades</v>
      </c>
      <c r="D1148" s="264" t="str">
        <f>TABLA!F1148</f>
        <v>F. Geografía e Historia</v>
      </c>
      <c r="E1148" s="148" t="str">
        <f>TABLA!BD1148</f>
        <v>Los ascensores de la biblioteca no se usan mucho porque el personal (y los usuarios) no confían en no quedarse atrapados. Revisarlos para poder usarlos sin temor. Y en la web CISNE, cuando ves recursos/libros/revistas online, a veces el enlace para verlo te lleva a una página en la que necesitas estar subscrito o que tu entidad lo esté y la UCM no siempre lo está. Revisar que los accesos online realmente te permitan ver el recursos online.</v>
      </c>
      <c r="F1148" s="148">
        <f>TABLA!BE1148</f>
        <v>0</v>
      </c>
      <c r="G1148" s="70" t="str">
        <f t="shared" si="203"/>
        <v>LOS ASCENSORES DE LA BIBLIOTECA NO SE USAN MUCHO PORQUE EL PERSONAL (Y LOS USUARIOS) NO CONFIAN EN NO QUEDARSE ATRAPADOS. REVISARLOS PARA PODER USARLOS SIN TEMOR. Y EN LA WEB CISNE, CUANDO VES RECURSOS/LIBROS/REVISTAS ONLINE, A VECES EL ENLACE PARA VERLO TE LLEVA A UNA PAGINA EN LA QUE NECESITAS ESTAR SUBSCRITO O QUE TU ENTIDAD LO ESTE Y LA UCM NO SIEMPRE LO ESTA. REVISAR QUE LOS ACCESOS ONLINE REALMENTE TE PERMITAN VER EL RECURSOS ONLINE.</v>
      </c>
      <c r="H1148" s="17" t="str">
        <f t="shared" si="210"/>
        <v/>
      </c>
      <c r="I1148" s="17" t="str">
        <f t="shared" si="210"/>
        <v/>
      </c>
      <c r="J1148" s="17" t="str">
        <f t="shared" si="210"/>
        <v/>
      </c>
      <c r="K1148" s="17" t="str">
        <f t="shared" si="210"/>
        <v/>
      </c>
      <c r="L1148" s="17" t="str">
        <f t="shared" si="210"/>
        <v/>
      </c>
      <c r="M1148" s="17" t="str">
        <f t="shared" si="210"/>
        <v xml:space="preserve">CURSOS FORMACION INFORMACIÓN; </v>
      </c>
      <c r="N1148" s="17" t="str">
        <f t="shared" si="210"/>
        <v/>
      </c>
      <c r="O1148" s="17" t="str">
        <f t="shared" si="210"/>
        <v/>
      </c>
      <c r="P1148" s="17" t="str">
        <f t="shared" si="210"/>
        <v/>
      </c>
      <c r="Q1148" s="17" t="str">
        <f t="shared" si="210"/>
        <v/>
      </c>
      <c r="R1148" s="17" t="str">
        <f t="shared" si="210"/>
        <v/>
      </c>
      <c r="S1148" s="17" t="str">
        <f t="shared" si="210"/>
        <v/>
      </c>
      <c r="T1148" s="17" t="str">
        <f t="shared" si="210"/>
        <v/>
      </c>
      <c r="U1148" s="17" t="str">
        <f t="shared" si="210"/>
        <v xml:space="preserve">LIBROS; </v>
      </c>
      <c r="V1148" s="17" t="str">
        <f t="shared" si="210"/>
        <v/>
      </c>
      <c r="W1148" s="17" t="str">
        <f t="shared" si="210"/>
        <v/>
      </c>
      <c r="X1148" s="17" t="str">
        <f t="shared" si="211"/>
        <v/>
      </c>
      <c r="Y1148" s="17" t="str">
        <f t="shared" si="211"/>
        <v xml:space="preserve">ON-LINE DIGITAL; </v>
      </c>
      <c r="Z1148" s="17" t="str">
        <f t="shared" si="211"/>
        <v/>
      </c>
      <c r="AA1148" s="17" t="str">
        <f t="shared" si="211"/>
        <v xml:space="preserve">PERSONAL; </v>
      </c>
      <c r="AB1148" s="17" t="str">
        <f t="shared" si="211"/>
        <v/>
      </c>
      <c r="AC1148" s="17" t="str">
        <f t="shared" si="211"/>
        <v/>
      </c>
      <c r="AD1148" s="17" t="str">
        <f t="shared" si="211"/>
        <v/>
      </c>
      <c r="AE1148" s="17" t="str">
        <f t="shared" si="211"/>
        <v xml:space="preserve">REVISTAS; </v>
      </c>
      <c r="AF1148" s="17" t="str">
        <f t="shared" si="211"/>
        <v/>
      </c>
      <c r="AG1148" s="17" t="str">
        <f t="shared" si="211"/>
        <v/>
      </c>
      <c r="AH1148" s="17" t="str">
        <f t="shared" si="211"/>
        <v/>
      </c>
      <c r="AI1148" s="17" t="str">
        <f t="shared" si="211"/>
        <v xml:space="preserve">WEB INTERNET;  </v>
      </c>
      <c r="AJ1148" s="17" t="str">
        <f t="shared" si="206"/>
        <v/>
      </c>
      <c r="AK1148" s="17" t="str">
        <f t="shared" si="206"/>
        <v/>
      </c>
    </row>
    <row r="1149" spans="1:37" ht="25.85" hidden="1" x14ac:dyDescent="0.2">
      <c r="A1149" s="70" t="str">
        <f t="shared" si="202"/>
        <v xml:space="preserve">LIBROS; </v>
      </c>
      <c r="B1149" s="228" t="str">
        <f>LEFT(TABLA!BC1149,1)</f>
        <v>4</v>
      </c>
      <c r="C1149" s="17" t="str">
        <f>TABLA!C1149</f>
        <v>Humanidades</v>
      </c>
      <c r="D1149" s="17" t="str">
        <f>TABLA!F1149</f>
        <v>F. Bellas Artes</v>
      </c>
      <c r="E1149" s="262" t="str">
        <f>TABLA!BD1149</f>
        <v>Hay libros de años recientes, relacionados por ejemplo con Arte, que no se adquieren.</v>
      </c>
      <c r="F1149" s="148" t="str">
        <f>TABLA!BE1149</f>
        <v>ritamgar@ucm.es</v>
      </c>
      <c r="G1149" s="70" t="str">
        <f t="shared" si="203"/>
        <v>HAY LIBROS DE AÑOS RECIENTES, RELACIONADOS POR EJEMPLO CON ARTE, QUE NO SE ADQUIEREN.</v>
      </c>
      <c r="H1149" s="17" t="str">
        <f t="shared" si="210"/>
        <v/>
      </c>
      <c r="I1149" s="17" t="str">
        <f t="shared" si="210"/>
        <v/>
      </c>
      <c r="J1149" s="17" t="str">
        <f t="shared" si="210"/>
        <v/>
      </c>
      <c r="K1149" s="17" t="str">
        <f t="shared" si="210"/>
        <v/>
      </c>
      <c r="L1149" s="17" t="str">
        <f t="shared" si="210"/>
        <v/>
      </c>
      <c r="M1149" s="17" t="str">
        <f t="shared" si="210"/>
        <v/>
      </c>
      <c r="N1149" s="17" t="str">
        <f t="shared" si="210"/>
        <v/>
      </c>
      <c r="O1149" s="17" t="str">
        <f t="shared" si="210"/>
        <v/>
      </c>
      <c r="P1149" s="17" t="str">
        <f t="shared" si="210"/>
        <v/>
      </c>
      <c r="Q1149" s="17" t="str">
        <f t="shared" si="210"/>
        <v/>
      </c>
      <c r="R1149" s="17" t="str">
        <f t="shared" si="210"/>
        <v/>
      </c>
      <c r="S1149" s="17" t="str">
        <f t="shared" si="210"/>
        <v/>
      </c>
      <c r="T1149" s="17" t="str">
        <f t="shared" si="210"/>
        <v/>
      </c>
      <c r="U1149" s="17" t="str">
        <f t="shared" si="210"/>
        <v xml:space="preserve">LIBROS; </v>
      </c>
      <c r="V1149" s="17" t="str">
        <f t="shared" si="210"/>
        <v/>
      </c>
      <c r="W1149" s="17" t="str">
        <f t="shared" si="210"/>
        <v/>
      </c>
      <c r="X1149" s="17" t="str">
        <f t="shared" si="211"/>
        <v/>
      </c>
      <c r="Y1149" s="17" t="str">
        <f t="shared" si="211"/>
        <v/>
      </c>
      <c r="Z1149" s="17" t="str">
        <f t="shared" si="211"/>
        <v/>
      </c>
      <c r="AA1149" s="17" t="str">
        <f t="shared" si="211"/>
        <v/>
      </c>
      <c r="AB1149" s="17" t="str">
        <f t="shared" si="211"/>
        <v/>
      </c>
      <c r="AC1149" s="17" t="str">
        <f t="shared" si="211"/>
        <v/>
      </c>
      <c r="AD1149" s="17" t="str">
        <f t="shared" si="211"/>
        <v/>
      </c>
      <c r="AE1149" s="17" t="str">
        <f t="shared" si="211"/>
        <v/>
      </c>
      <c r="AF1149" s="17" t="str">
        <f t="shared" si="211"/>
        <v/>
      </c>
      <c r="AG1149" s="17" t="str">
        <f t="shared" si="211"/>
        <v/>
      </c>
      <c r="AH1149" s="17" t="str">
        <f t="shared" si="211"/>
        <v/>
      </c>
      <c r="AI1149" s="17" t="str">
        <f t="shared" si="211"/>
        <v/>
      </c>
      <c r="AJ1149" s="17" t="str">
        <f t="shared" si="206"/>
        <v/>
      </c>
      <c r="AK1149" s="17" t="str">
        <f t="shared" si="206"/>
        <v/>
      </c>
    </row>
    <row r="1150" spans="1:37" hidden="1" x14ac:dyDescent="0.2">
      <c r="A1150" s="70" t="str">
        <f t="shared" si="202"/>
        <v/>
      </c>
      <c r="B1150" s="228" t="str">
        <f>LEFT(TABLA!BC1150,1)</f>
        <v>4</v>
      </c>
      <c r="C1150" s="17" t="str">
        <f>TABLA!C1150</f>
        <v>Humanidades</v>
      </c>
      <c r="D1150" s="17" t="str">
        <f>TABLA!F1150</f>
        <v>F. Educación - Centro de Formación del Profesorado</v>
      </c>
      <c r="E1150" s="148">
        <f>TABLA!BD1150</f>
        <v>0</v>
      </c>
      <c r="F1150" s="148">
        <f>TABLA!BE1150</f>
        <v>0</v>
      </c>
      <c r="G1150" s="70" t="str">
        <f t="shared" si="203"/>
        <v>0</v>
      </c>
      <c r="H1150" s="17" t="str">
        <f t="shared" si="210"/>
        <v/>
      </c>
      <c r="I1150" s="17" t="str">
        <f t="shared" si="210"/>
        <v/>
      </c>
      <c r="J1150" s="17" t="str">
        <f t="shared" si="210"/>
        <v/>
      </c>
      <c r="K1150" s="17" t="str">
        <f t="shared" si="210"/>
        <v/>
      </c>
      <c r="L1150" s="17" t="str">
        <f t="shared" si="210"/>
        <v/>
      </c>
      <c r="M1150" s="17" t="str">
        <f t="shared" si="210"/>
        <v/>
      </c>
      <c r="N1150" s="17" t="str">
        <f t="shared" si="210"/>
        <v/>
      </c>
      <c r="O1150" s="17" t="str">
        <f t="shared" si="210"/>
        <v/>
      </c>
      <c r="P1150" s="17" t="str">
        <f t="shared" si="210"/>
        <v/>
      </c>
      <c r="Q1150" s="17" t="str">
        <f t="shared" si="210"/>
        <v/>
      </c>
      <c r="R1150" s="17" t="str">
        <f t="shared" si="210"/>
        <v/>
      </c>
      <c r="S1150" s="17" t="str">
        <f t="shared" si="210"/>
        <v/>
      </c>
      <c r="T1150" s="17" t="str">
        <f t="shared" si="210"/>
        <v/>
      </c>
      <c r="U1150" s="17" t="str">
        <f t="shared" si="210"/>
        <v/>
      </c>
      <c r="V1150" s="17" t="str">
        <f t="shared" si="210"/>
        <v/>
      </c>
      <c r="W1150" s="17" t="str">
        <f t="shared" si="210"/>
        <v/>
      </c>
      <c r="X1150" s="17" t="str">
        <f t="shared" si="211"/>
        <v/>
      </c>
      <c r="Y1150" s="17" t="str">
        <f t="shared" si="211"/>
        <v/>
      </c>
      <c r="Z1150" s="17" t="str">
        <f t="shared" si="211"/>
        <v/>
      </c>
      <c r="AA1150" s="17" t="str">
        <f t="shared" si="211"/>
        <v/>
      </c>
      <c r="AB1150" s="17" t="str">
        <f t="shared" si="211"/>
        <v/>
      </c>
      <c r="AC1150" s="17" t="str">
        <f t="shared" si="211"/>
        <v/>
      </c>
      <c r="AD1150" s="17" t="str">
        <f t="shared" si="211"/>
        <v/>
      </c>
      <c r="AE1150" s="17" t="str">
        <f t="shared" si="211"/>
        <v/>
      </c>
      <c r="AF1150" s="17" t="str">
        <f t="shared" si="211"/>
        <v/>
      </c>
      <c r="AG1150" s="17" t="str">
        <f t="shared" si="211"/>
        <v/>
      </c>
      <c r="AH1150" s="17" t="str">
        <f t="shared" si="211"/>
        <v/>
      </c>
      <c r="AI1150" s="17" t="str">
        <f t="shared" si="211"/>
        <v/>
      </c>
      <c r="AJ1150" s="17" t="str">
        <f t="shared" si="206"/>
        <v/>
      </c>
      <c r="AK1150" s="17" t="str">
        <f t="shared" si="206"/>
        <v/>
      </c>
    </row>
    <row r="1151" spans="1:37" hidden="1" x14ac:dyDescent="0.2">
      <c r="A1151" s="70" t="str">
        <f t="shared" si="202"/>
        <v/>
      </c>
      <c r="B1151" s="228" t="str">
        <f>LEFT(TABLA!BC1151,1)</f>
        <v>4</v>
      </c>
      <c r="C1151" s="17" t="str">
        <f>TABLA!C1151</f>
        <v>Ciencias Sociales</v>
      </c>
      <c r="D1151" s="17" t="str">
        <f>TABLA!F1151</f>
        <v>F. Ciencias Económicas y Empresariales</v>
      </c>
      <c r="E1151" s="148">
        <f>TABLA!BD1151</f>
        <v>0</v>
      </c>
      <c r="F1151" s="148" t="str">
        <f>TABLA!BE1151</f>
        <v>alejalaz@ucm.es</v>
      </c>
      <c r="G1151" s="70" t="str">
        <f t="shared" si="203"/>
        <v>0</v>
      </c>
      <c r="H1151" s="17" t="str">
        <f t="shared" si="210"/>
        <v/>
      </c>
      <c r="I1151" s="17" t="str">
        <f t="shared" si="210"/>
        <v/>
      </c>
      <c r="J1151" s="17" t="str">
        <f t="shared" si="210"/>
        <v/>
      </c>
      <c r="K1151" s="17" t="str">
        <f t="shared" si="210"/>
        <v/>
      </c>
      <c r="L1151" s="17" t="str">
        <f t="shared" si="210"/>
        <v/>
      </c>
      <c r="M1151" s="17" t="str">
        <f t="shared" si="210"/>
        <v/>
      </c>
      <c r="N1151" s="17" t="str">
        <f t="shared" si="210"/>
        <v/>
      </c>
      <c r="O1151" s="17" t="str">
        <f t="shared" si="210"/>
        <v/>
      </c>
      <c r="P1151" s="17" t="str">
        <f t="shared" si="210"/>
        <v/>
      </c>
      <c r="Q1151" s="17" t="str">
        <f t="shared" si="210"/>
        <v/>
      </c>
      <c r="R1151" s="17" t="str">
        <f t="shared" si="210"/>
        <v/>
      </c>
      <c r="S1151" s="17" t="str">
        <f t="shared" si="210"/>
        <v/>
      </c>
      <c r="T1151" s="17" t="str">
        <f t="shared" si="210"/>
        <v/>
      </c>
      <c r="U1151" s="17" t="str">
        <f t="shared" si="210"/>
        <v/>
      </c>
      <c r="V1151" s="17" t="str">
        <f t="shared" si="210"/>
        <v/>
      </c>
      <c r="W1151" s="17" t="str">
        <f t="shared" si="210"/>
        <v/>
      </c>
      <c r="X1151" s="17" t="str">
        <f t="shared" si="211"/>
        <v/>
      </c>
      <c r="Y1151" s="17" t="str">
        <f t="shared" si="211"/>
        <v/>
      </c>
      <c r="Z1151" s="17" t="str">
        <f t="shared" si="211"/>
        <v/>
      </c>
      <c r="AA1151" s="17" t="str">
        <f t="shared" si="211"/>
        <v/>
      </c>
      <c r="AB1151" s="17" t="str">
        <f t="shared" si="211"/>
        <v/>
      </c>
      <c r="AC1151" s="17" t="str">
        <f t="shared" si="211"/>
        <v/>
      </c>
      <c r="AD1151" s="17" t="str">
        <f t="shared" si="211"/>
        <v/>
      </c>
      <c r="AE1151" s="17" t="str">
        <f t="shared" si="211"/>
        <v/>
      </c>
      <c r="AF1151" s="17" t="str">
        <f t="shared" si="211"/>
        <v/>
      </c>
      <c r="AG1151" s="17" t="str">
        <f t="shared" si="211"/>
        <v/>
      </c>
      <c r="AH1151" s="17" t="str">
        <f t="shared" si="211"/>
        <v/>
      </c>
      <c r="AI1151" s="17" t="str">
        <f t="shared" si="211"/>
        <v/>
      </c>
      <c r="AJ1151" s="17" t="str">
        <f t="shared" si="206"/>
        <v/>
      </c>
      <c r="AK1151" s="17" t="str">
        <f t="shared" si="206"/>
        <v/>
      </c>
    </row>
    <row r="1152" spans="1:37" x14ac:dyDescent="0.2">
      <c r="A1152" s="70" t="str">
        <f t="shared" si="202"/>
        <v/>
      </c>
      <c r="B1152" s="228" t="str">
        <f>LEFT(TABLA!BC1152,1)</f>
        <v>5</v>
      </c>
      <c r="C1152" s="264" t="str">
        <f>TABLA!C1152</f>
        <v>Humanidades</v>
      </c>
      <c r="D1152" s="264" t="str">
        <f>TABLA!F1152</f>
        <v>F. Geografía e Historia</v>
      </c>
      <c r="E1152" s="148">
        <f>TABLA!BD1152</f>
        <v>0</v>
      </c>
      <c r="F1152" s="148">
        <f>TABLA!BE1152</f>
        <v>0</v>
      </c>
      <c r="G1152" s="70" t="str">
        <f t="shared" si="203"/>
        <v>0</v>
      </c>
      <c r="H1152" s="17" t="str">
        <f t="shared" si="210"/>
        <v/>
      </c>
      <c r="I1152" s="17" t="str">
        <f t="shared" si="210"/>
        <v/>
      </c>
      <c r="J1152" s="17" t="str">
        <f t="shared" si="210"/>
        <v/>
      </c>
      <c r="K1152" s="17" t="str">
        <f t="shared" si="210"/>
        <v/>
      </c>
      <c r="L1152" s="17" t="str">
        <f t="shared" si="210"/>
        <v/>
      </c>
      <c r="M1152" s="17" t="str">
        <f t="shared" si="210"/>
        <v/>
      </c>
      <c r="N1152" s="17" t="str">
        <f t="shared" si="210"/>
        <v/>
      </c>
      <c r="O1152" s="17" t="str">
        <f t="shared" si="210"/>
        <v/>
      </c>
      <c r="P1152" s="17" t="str">
        <f t="shared" si="210"/>
        <v/>
      </c>
      <c r="Q1152" s="17" t="str">
        <f t="shared" si="210"/>
        <v/>
      </c>
      <c r="R1152" s="17" t="str">
        <f t="shared" si="210"/>
        <v/>
      </c>
      <c r="S1152" s="17" t="str">
        <f t="shared" si="210"/>
        <v/>
      </c>
      <c r="T1152" s="17" t="str">
        <f t="shared" si="210"/>
        <v/>
      </c>
      <c r="U1152" s="17" t="str">
        <f t="shared" si="210"/>
        <v/>
      </c>
      <c r="V1152" s="17" t="str">
        <f t="shared" si="210"/>
        <v/>
      </c>
      <c r="W1152" s="17" t="str">
        <f t="shared" si="210"/>
        <v/>
      </c>
      <c r="X1152" s="17" t="str">
        <f t="shared" si="211"/>
        <v/>
      </c>
      <c r="Y1152" s="17" t="str">
        <f t="shared" si="211"/>
        <v/>
      </c>
      <c r="Z1152" s="17" t="str">
        <f t="shared" si="211"/>
        <v/>
      </c>
      <c r="AA1152" s="17" t="str">
        <f t="shared" si="211"/>
        <v/>
      </c>
      <c r="AB1152" s="17" t="str">
        <f t="shared" si="211"/>
        <v/>
      </c>
      <c r="AC1152" s="17" t="str">
        <f t="shared" si="211"/>
        <v/>
      </c>
      <c r="AD1152" s="17" t="str">
        <f t="shared" si="211"/>
        <v/>
      </c>
      <c r="AE1152" s="17" t="str">
        <f t="shared" si="211"/>
        <v/>
      </c>
      <c r="AF1152" s="17" t="str">
        <f t="shared" si="211"/>
        <v/>
      </c>
      <c r="AG1152" s="17" t="str">
        <f t="shared" si="211"/>
        <v/>
      </c>
      <c r="AH1152" s="17" t="str">
        <f t="shared" si="211"/>
        <v/>
      </c>
      <c r="AI1152" s="17" t="str">
        <f t="shared" si="211"/>
        <v/>
      </c>
      <c r="AJ1152" s="17" t="str">
        <f t="shared" si="206"/>
        <v/>
      </c>
      <c r="AK1152" s="17" t="str">
        <f t="shared" si="206"/>
        <v/>
      </c>
    </row>
    <row r="1153" spans="1:37" hidden="1" x14ac:dyDescent="0.2">
      <c r="A1153" s="70" t="str">
        <f t="shared" si="202"/>
        <v/>
      </c>
      <c r="B1153" s="228" t="str">
        <f>LEFT(TABLA!BC1153,1)</f>
        <v>5</v>
      </c>
      <c r="C1153" s="17" t="str">
        <f>TABLA!C1153</f>
        <v>Humanidades</v>
      </c>
      <c r="D1153" s="17" t="str">
        <f>TABLA!F1153</f>
        <v>F. Educación - Centro de Formación del Profesorado</v>
      </c>
      <c r="E1153" s="262">
        <f>TABLA!BD1153</f>
        <v>0</v>
      </c>
      <c r="F1153" s="148">
        <f>TABLA!BE1153</f>
        <v>0</v>
      </c>
      <c r="G1153" s="70" t="str">
        <f t="shared" si="203"/>
        <v>0</v>
      </c>
      <c r="H1153" s="17" t="str">
        <f t="shared" si="210"/>
        <v/>
      </c>
      <c r="I1153" s="17" t="str">
        <f t="shared" si="210"/>
        <v/>
      </c>
      <c r="J1153" s="17" t="str">
        <f t="shared" si="210"/>
        <v/>
      </c>
      <c r="K1153" s="17" t="str">
        <f t="shared" si="210"/>
        <v/>
      </c>
      <c r="L1153" s="17" t="str">
        <f t="shared" si="210"/>
        <v/>
      </c>
      <c r="M1153" s="17" t="str">
        <f t="shared" si="210"/>
        <v/>
      </c>
      <c r="N1153" s="17" t="str">
        <f t="shared" si="210"/>
        <v/>
      </c>
      <c r="O1153" s="17" t="str">
        <f t="shared" si="210"/>
        <v/>
      </c>
      <c r="P1153" s="17" t="str">
        <f t="shared" si="210"/>
        <v/>
      </c>
      <c r="Q1153" s="17" t="str">
        <f t="shared" si="210"/>
        <v/>
      </c>
      <c r="R1153" s="17" t="str">
        <f t="shared" si="210"/>
        <v/>
      </c>
      <c r="S1153" s="17" t="str">
        <f t="shared" si="210"/>
        <v/>
      </c>
      <c r="T1153" s="17" t="str">
        <f t="shared" si="210"/>
        <v/>
      </c>
      <c r="U1153" s="17" t="str">
        <f t="shared" si="210"/>
        <v/>
      </c>
      <c r="V1153" s="17" t="str">
        <f t="shared" si="210"/>
        <v/>
      </c>
      <c r="W1153" s="17" t="str">
        <f t="shared" si="210"/>
        <v/>
      </c>
      <c r="X1153" s="17" t="str">
        <f t="shared" si="211"/>
        <v/>
      </c>
      <c r="Y1153" s="17" t="str">
        <f t="shared" si="211"/>
        <v/>
      </c>
      <c r="Z1153" s="17" t="str">
        <f t="shared" si="211"/>
        <v/>
      </c>
      <c r="AA1153" s="17" t="str">
        <f t="shared" si="211"/>
        <v/>
      </c>
      <c r="AB1153" s="17" t="str">
        <f t="shared" si="211"/>
        <v/>
      </c>
      <c r="AC1153" s="17" t="str">
        <f t="shared" si="211"/>
        <v/>
      </c>
      <c r="AD1153" s="17" t="str">
        <f t="shared" si="211"/>
        <v/>
      </c>
      <c r="AE1153" s="17" t="str">
        <f t="shared" si="211"/>
        <v/>
      </c>
      <c r="AF1153" s="17" t="str">
        <f t="shared" si="211"/>
        <v/>
      </c>
      <c r="AG1153" s="17" t="str">
        <f t="shared" si="211"/>
        <v/>
      </c>
      <c r="AH1153" s="17" t="str">
        <f t="shared" si="211"/>
        <v/>
      </c>
      <c r="AI1153" s="17" t="str">
        <f t="shared" si="211"/>
        <v/>
      </c>
      <c r="AJ1153" s="17" t="str">
        <f t="shared" si="206"/>
        <v/>
      </c>
      <c r="AK1153" s="17" t="str">
        <f t="shared" si="206"/>
        <v/>
      </c>
    </row>
    <row r="1154" spans="1:37" x14ac:dyDescent="0.2">
      <c r="A1154" s="70" t="str">
        <f t="shared" si="202"/>
        <v/>
      </c>
      <c r="B1154" s="228" t="str">
        <f>LEFT(TABLA!BC1154,1)</f>
        <v>4</v>
      </c>
      <c r="C1154" s="264" t="str">
        <f>TABLA!C1154</f>
        <v>Humanidades</v>
      </c>
      <c r="D1154" s="264" t="str">
        <f>TABLA!F1154</f>
        <v>F. Geografía e Historia</v>
      </c>
      <c r="E1154" s="148">
        <f>TABLA!BD1154</f>
        <v>0</v>
      </c>
      <c r="F1154" s="148">
        <f>TABLA!BE1154</f>
        <v>0</v>
      </c>
      <c r="G1154" s="70" t="str">
        <f t="shared" si="203"/>
        <v>0</v>
      </c>
      <c r="H1154" s="17" t="str">
        <f t="shared" si="210"/>
        <v/>
      </c>
      <c r="I1154" s="17" t="str">
        <f t="shared" si="210"/>
        <v/>
      </c>
      <c r="J1154" s="17" t="str">
        <f t="shared" si="210"/>
        <v/>
      </c>
      <c r="K1154" s="17" t="str">
        <f t="shared" si="210"/>
        <v/>
      </c>
      <c r="L1154" s="17" t="str">
        <f t="shared" si="210"/>
        <v/>
      </c>
      <c r="M1154" s="17" t="str">
        <f t="shared" si="210"/>
        <v/>
      </c>
      <c r="N1154" s="17" t="str">
        <f t="shared" si="210"/>
        <v/>
      </c>
      <c r="O1154" s="17" t="str">
        <f t="shared" si="210"/>
        <v/>
      </c>
      <c r="P1154" s="17" t="str">
        <f t="shared" si="210"/>
        <v/>
      </c>
      <c r="Q1154" s="17" t="str">
        <f t="shared" si="210"/>
        <v/>
      </c>
      <c r="R1154" s="17" t="str">
        <f t="shared" si="210"/>
        <v/>
      </c>
      <c r="S1154" s="17" t="str">
        <f t="shared" si="210"/>
        <v/>
      </c>
      <c r="T1154" s="17" t="str">
        <f t="shared" si="210"/>
        <v/>
      </c>
      <c r="U1154" s="17" t="str">
        <f t="shared" si="210"/>
        <v/>
      </c>
      <c r="V1154" s="17" t="str">
        <f t="shared" si="210"/>
        <v/>
      </c>
      <c r="W1154" s="17" t="str">
        <f t="shared" si="210"/>
        <v/>
      </c>
      <c r="X1154" s="17" t="str">
        <f t="shared" si="211"/>
        <v/>
      </c>
      <c r="Y1154" s="17" t="str">
        <f t="shared" si="211"/>
        <v/>
      </c>
      <c r="Z1154" s="17" t="str">
        <f t="shared" si="211"/>
        <v/>
      </c>
      <c r="AA1154" s="17" t="str">
        <f t="shared" si="211"/>
        <v/>
      </c>
      <c r="AB1154" s="17" t="str">
        <f t="shared" si="211"/>
        <v/>
      </c>
      <c r="AC1154" s="17" t="str">
        <f t="shared" si="211"/>
        <v/>
      </c>
      <c r="AD1154" s="17" t="str">
        <f t="shared" si="211"/>
        <v/>
      </c>
      <c r="AE1154" s="17" t="str">
        <f t="shared" si="211"/>
        <v/>
      </c>
      <c r="AF1154" s="17" t="str">
        <f t="shared" si="211"/>
        <v/>
      </c>
      <c r="AG1154" s="17" t="str">
        <f t="shared" si="211"/>
        <v/>
      </c>
      <c r="AH1154" s="17" t="str">
        <f t="shared" si="211"/>
        <v/>
      </c>
      <c r="AI1154" s="17" t="str">
        <f t="shared" si="211"/>
        <v/>
      </c>
      <c r="AJ1154" s="17" t="str">
        <f t="shared" si="206"/>
        <v/>
      </c>
      <c r="AK1154" s="17" t="str">
        <f t="shared" si="206"/>
        <v/>
      </c>
    </row>
    <row r="1155" spans="1:37" hidden="1" x14ac:dyDescent="0.2">
      <c r="A1155" s="70" t="str">
        <f t="shared" si="202"/>
        <v/>
      </c>
      <c r="B1155" s="228" t="str">
        <f>LEFT(TABLA!BC1155,1)</f>
        <v>4</v>
      </c>
      <c r="C1155" s="17" t="str">
        <f>TABLA!C1155</f>
        <v>Ciencias de la Salud</v>
      </c>
      <c r="D1155" s="17" t="str">
        <f>TABLA!F1155</f>
        <v>F. Veterinaria</v>
      </c>
      <c r="E1155" s="262">
        <f>TABLA!BD1155</f>
        <v>0</v>
      </c>
      <c r="F1155" s="148">
        <f>TABLA!BE1155</f>
        <v>0</v>
      </c>
      <c r="G1155" s="70" t="str">
        <f t="shared" si="203"/>
        <v>0</v>
      </c>
      <c r="H1155" s="17" t="str">
        <f t="shared" si="210"/>
        <v/>
      </c>
      <c r="I1155" s="17" t="str">
        <f t="shared" si="210"/>
        <v/>
      </c>
      <c r="J1155" s="17" t="str">
        <f t="shared" si="210"/>
        <v/>
      </c>
      <c r="K1155" s="17" t="str">
        <f t="shared" si="210"/>
        <v/>
      </c>
      <c r="L1155" s="17" t="str">
        <f t="shared" si="210"/>
        <v/>
      </c>
      <c r="M1155" s="17" t="str">
        <f t="shared" si="210"/>
        <v/>
      </c>
      <c r="N1155" s="17" t="str">
        <f t="shared" si="210"/>
        <v/>
      </c>
      <c r="O1155" s="17" t="str">
        <f t="shared" si="210"/>
        <v/>
      </c>
      <c r="P1155" s="17" t="str">
        <f t="shared" si="210"/>
        <v/>
      </c>
      <c r="Q1155" s="17" t="str">
        <f t="shared" si="210"/>
        <v/>
      </c>
      <c r="R1155" s="17" t="str">
        <f t="shared" si="210"/>
        <v/>
      </c>
      <c r="S1155" s="17" t="str">
        <f t="shared" si="210"/>
        <v/>
      </c>
      <c r="T1155" s="17" t="str">
        <f t="shared" si="210"/>
        <v/>
      </c>
      <c r="U1155" s="17" t="str">
        <f t="shared" si="210"/>
        <v/>
      </c>
      <c r="V1155" s="17" t="str">
        <f t="shared" si="210"/>
        <v/>
      </c>
      <c r="W1155" s="17" t="str">
        <f t="shared" si="210"/>
        <v/>
      </c>
      <c r="X1155" s="17" t="str">
        <f t="shared" si="211"/>
        <v/>
      </c>
      <c r="Y1155" s="17" t="str">
        <f t="shared" si="211"/>
        <v/>
      </c>
      <c r="Z1155" s="17" t="str">
        <f t="shared" si="211"/>
        <v/>
      </c>
      <c r="AA1155" s="17" t="str">
        <f t="shared" si="211"/>
        <v/>
      </c>
      <c r="AB1155" s="17" t="str">
        <f t="shared" si="211"/>
        <v/>
      </c>
      <c r="AC1155" s="17" t="str">
        <f t="shared" si="211"/>
        <v/>
      </c>
      <c r="AD1155" s="17" t="str">
        <f t="shared" si="211"/>
        <v/>
      </c>
      <c r="AE1155" s="17" t="str">
        <f t="shared" si="211"/>
        <v/>
      </c>
      <c r="AF1155" s="17" t="str">
        <f t="shared" si="211"/>
        <v/>
      </c>
      <c r="AG1155" s="17" t="str">
        <f t="shared" si="211"/>
        <v/>
      </c>
      <c r="AH1155" s="17" t="str">
        <f t="shared" si="211"/>
        <v/>
      </c>
      <c r="AI1155" s="17" t="str">
        <f t="shared" si="211"/>
        <v/>
      </c>
      <c r="AJ1155" s="17" t="str">
        <f t="shared" si="206"/>
        <v/>
      </c>
      <c r="AK1155" s="17" t="str">
        <f t="shared" si="206"/>
        <v/>
      </c>
    </row>
    <row r="1156" spans="1:37" hidden="1" x14ac:dyDescent="0.2">
      <c r="A1156" s="70" t="str">
        <f t="shared" si="202"/>
        <v/>
      </c>
      <c r="B1156" s="228" t="str">
        <f>LEFT(TABLA!BC1156,1)</f>
        <v>4</v>
      </c>
      <c r="C1156" s="17" t="str">
        <f>TABLA!C1156</f>
        <v>Humanidades</v>
      </c>
      <c r="D1156" s="17" t="str">
        <f>TABLA!F1156</f>
        <v>F. Geografía e Historia</v>
      </c>
      <c r="E1156" s="148">
        <f>TABLA!BD1156</f>
        <v>0</v>
      </c>
      <c r="F1156" s="148">
        <f>TABLA!BE1156</f>
        <v>0</v>
      </c>
      <c r="G1156" s="70" t="str">
        <f t="shared" si="203"/>
        <v>0</v>
      </c>
      <c r="H1156" s="17" t="str">
        <f t="shared" si="210"/>
        <v/>
      </c>
      <c r="I1156" s="17" t="str">
        <f t="shared" si="210"/>
        <v/>
      </c>
      <c r="J1156" s="17" t="str">
        <f t="shared" si="210"/>
        <v/>
      </c>
      <c r="K1156" s="17" t="str">
        <f t="shared" si="210"/>
        <v/>
      </c>
      <c r="L1156" s="17" t="str">
        <f t="shared" si="210"/>
        <v/>
      </c>
      <c r="M1156" s="17" t="str">
        <f t="shared" si="210"/>
        <v/>
      </c>
      <c r="N1156" s="17" t="str">
        <f t="shared" si="210"/>
        <v/>
      </c>
      <c r="O1156" s="17" t="str">
        <f t="shared" si="210"/>
        <v/>
      </c>
      <c r="P1156" s="17" t="str">
        <f t="shared" si="210"/>
        <v/>
      </c>
      <c r="Q1156" s="17" t="str">
        <f t="shared" si="210"/>
        <v/>
      </c>
      <c r="R1156" s="17" t="str">
        <f t="shared" si="210"/>
        <v/>
      </c>
      <c r="S1156" s="17" t="str">
        <f t="shared" si="210"/>
        <v/>
      </c>
      <c r="T1156" s="17" t="str">
        <f t="shared" si="210"/>
        <v/>
      </c>
      <c r="U1156" s="17" t="str">
        <f t="shared" si="210"/>
        <v/>
      </c>
      <c r="V1156" s="17" t="str">
        <f t="shared" si="210"/>
        <v/>
      </c>
      <c r="W1156" s="17" t="str">
        <f t="shared" si="210"/>
        <v/>
      </c>
      <c r="X1156" s="17" t="str">
        <f t="shared" si="211"/>
        <v/>
      </c>
      <c r="Y1156" s="17" t="str">
        <f t="shared" si="211"/>
        <v/>
      </c>
      <c r="Z1156" s="17" t="str">
        <f t="shared" si="211"/>
        <v/>
      </c>
      <c r="AA1156" s="17" t="str">
        <f t="shared" si="211"/>
        <v/>
      </c>
      <c r="AB1156" s="17" t="str">
        <f t="shared" si="211"/>
        <v/>
      </c>
      <c r="AC1156" s="17" t="str">
        <f t="shared" si="211"/>
        <v/>
      </c>
      <c r="AD1156" s="17" t="str">
        <f t="shared" si="211"/>
        <v/>
      </c>
      <c r="AE1156" s="17" t="str">
        <f t="shared" si="211"/>
        <v/>
      </c>
      <c r="AF1156" s="17" t="str">
        <f t="shared" si="211"/>
        <v/>
      </c>
      <c r="AG1156" s="17" t="str">
        <f t="shared" si="211"/>
        <v/>
      </c>
      <c r="AH1156" s="17" t="str">
        <f t="shared" si="211"/>
        <v/>
      </c>
      <c r="AI1156" s="17" t="str">
        <f t="shared" si="211"/>
        <v/>
      </c>
      <c r="AJ1156" s="17" t="str">
        <f t="shared" si="206"/>
        <v/>
      </c>
      <c r="AK1156" s="17" t="str">
        <f t="shared" si="206"/>
        <v/>
      </c>
    </row>
    <row r="1157" spans="1:37" hidden="1" x14ac:dyDescent="0.2">
      <c r="A1157" s="70" t="str">
        <f t="shared" ref="A1157:A1220" si="212">CONCATENATE(H1157,,I1157,J1157,K1157,L1157,M1157,N1157,O1157,P1157,Q1157,R1157,S1157,T1157,U1157,V1157,W1157,X1157,Y1157,Z1157,AA1157,AB1157,AC1157,AD1157,AE1157,AF1157,AG1157,AH1157,AI1157,AJ1157,AK1157)</f>
        <v/>
      </c>
      <c r="B1157" s="228" t="str">
        <f>LEFT(TABLA!BC1157,1)</f>
        <v>4</v>
      </c>
      <c r="C1157" s="17" t="str">
        <f>TABLA!C1157</f>
        <v>Ciencias de la Salud</v>
      </c>
      <c r="D1157" s="17" t="str">
        <f>TABLA!F1157</f>
        <v>F. Veterinaria</v>
      </c>
      <c r="E1157" s="148">
        <f>TABLA!BD1157</f>
        <v>0</v>
      </c>
      <c r="F1157" s="148">
        <f>TABLA!BE1157</f>
        <v>0</v>
      </c>
      <c r="G1157" s="70" t="str">
        <f t="shared" ref="G1157:G1220" si="213">SUBSTITUTE(SUBSTITUTE(SUBSTITUTE(SUBSTITUTE(SUBSTITUTE(UPPER(E1157),"Á","A"),"É","E"),"Í","I"),"Ó","O"),"Ú","U")</f>
        <v>0</v>
      </c>
      <c r="H1157" s="17" t="str">
        <f t="shared" si="210"/>
        <v/>
      </c>
      <c r="I1157" s="17" t="str">
        <f t="shared" si="210"/>
        <v/>
      </c>
      <c r="J1157" s="17" t="str">
        <f t="shared" si="210"/>
        <v/>
      </c>
      <c r="K1157" s="17" t="str">
        <f t="shared" si="210"/>
        <v/>
      </c>
      <c r="L1157" s="17" t="str">
        <f t="shared" si="210"/>
        <v/>
      </c>
      <c r="M1157" s="17" t="str">
        <f t="shared" si="210"/>
        <v/>
      </c>
      <c r="N1157" s="17" t="str">
        <f t="shared" si="210"/>
        <v/>
      </c>
      <c r="O1157" s="17" t="str">
        <f t="shared" si="210"/>
        <v/>
      </c>
      <c r="P1157" s="17" t="str">
        <f t="shared" si="210"/>
        <v/>
      </c>
      <c r="Q1157" s="17" t="str">
        <f t="shared" si="210"/>
        <v/>
      </c>
      <c r="R1157" s="17" t="str">
        <f t="shared" si="210"/>
        <v/>
      </c>
      <c r="S1157" s="17" t="str">
        <f t="shared" si="210"/>
        <v/>
      </c>
      <c r="T1157" s="17" t="str">
        <f t="shared" si="210"/>
        <v/>
      </c>
      <c r="U1157" s="17" t="str">
        <f t="shared" si="210"/>
        <v/>
      </c>
      <c r="V1157" s="17" t="str">
        <f t="shared" si="210"/>
        <v/>
      </c>
      <c r="W1157" s="17" t="str">
        <f t="shared" si="210"/>
        <v/>
      </c>
      <c r="X1157" s="17" t="str">
        <f t="shared" si="211"/>
        <v/>
      </c>
      <c r="Y1157" s="17" t="str">
        <f t="shared" si="211"/>
        <v/>
      </c>
      <c r="Z1157" s="17" t="str">
        <f t="shared" si="211"/>
        <v/>
      </c>
      <c r="AA1157" s="17" t="str">
        <f t="shared" si="211"/>
        <v/>
      </c>
      <c r="AB1157" s="17" t="str">
        <f t="shared" si="211"/>
        <v/>
      </c>
      <c r="AC1157" s="17" t="str">
        <f t="shared" si="211"/>
        <v/>
      </c>
      <c r="AD1157" s="17" t="str">
        <f t="shared" si="211"/>
        <v/>
      </c>
      <c r="AE1157" s="17" t="str">
        <f t="shared" si="211"/>
        <v/>
      </c>
      <c r="AF1157" s="17" t="str">
        <f t="shared" si="211"/>
        <v/>
      </c>
      <c r="AG1157" s="17" t="str">
        <f t="shared" si="211"/>
        <v/>
      </c>
      <c r="AH1157" s="17" t="str">
        <f t="shared" si="211"/>
        <v/>
      </c>
      <c r="AI1157" s="17" t="str">
        <f t="shared" si="211"/>
        <v/>
      </c>
      <c r="AJ1157" s="17" t="str">
        <f t="shared" si="206"/>
        <v/>
      </c>
      <c r="AK1157" s="17" t="str">
        <f t="shared" si="206"/>
        <v/>
      </c>
    </row>
    <row r="1158" spans="1:37" hidden="1" x14ac:dyDescent="0.2">
      <c r="A1158" s="70" t="str">
        <f t="shared" si="212"/>
        <v/>
      </c>
      <c r="B1158" s="228" t="str">
        <f>LEFT(TABLA!BC1158,1)</f>
        <v>5</v>
      </c>
      <c r="C1158" s="17" t="str">
        <f>TABLA!C1158</f>
        <v>Ciencias de la Salud</v>
      </c>
      <c r="D1158" s="17" t="str">
        <f>TABLA!F1158</f>
        <v>F. Odontología</v>
      </c>
      <c r="E1158" s="148">
        <f>TABLA!BD1158</f>
        <v>0</v>
      </c>
      <c r="F1158" s="148">
        <f>TABLA!BE1158</f>
        <v>0</v>
      </c>
      <c r="G1158" s="70" t="str">
        <f t="shared" si="213"/>
        <v>0</v>
      </c>
      <c r="H1158" s="17" t="str">
        <f t="shared" si="210"/>
        <v/>
      </c>
      <c r="I1158" s="17" t="str">
        <f t="shared" si="210"/>
        <v/>
      </c>
      <c r="J1158" s="17" t="str">
        <f t="shared" si="210"/>
        <v/>
      </c>
      <c r="K1158" s="17" t="str">
        <f t="shared" si="210"/>
        <v/>
      </c>
      <c r="L1158" s="17" t="str">
        <f t="shared" ref="H1158:W1174" si="214">IFERROR((IF(FIND(L$2,$G1158,1)&gt;0,L$3)),"")</f>
        <v/>
      </c>
      <c r="M1158" s="17" t="str">
        <f t="shared" si="214"/>
        <v/>
      </c>
      <c r="N1158" s="17" t="str">
        <f t="shared" si="214"/>
        <v/>
      </c>
      <c r="O1158" s="17" t="str">
        <f t="shared" si="214"/>
        <v/>
      </c>
      <c r="P1158" s="17" t="str">
        <f t="shared" si="214"/>
        <v/>
      </c>
      <c r="Q1158" s="17" t="str">
        <f t="shared" si="214"/>
        <v/>
      </c>
      <c r="R1158" s="17" t="str">
        <f t="shared" si="214"/>
        <v/>
      </c>
      <c r="S1158" s="17" t="str">
        <f t="shared" si="214"/>
        <v/>
      </c>
      <c r="T1158" s="17" t="str">
        <f t="shared" si="214"/>
        <v/>
      </c>
      <c r="U1158" s="17" t="str">
        <f t="shared" si="214"/>
        <v/>
      </c>
      <c r="V1158" s="17" t="str">
        <f t="shared" si="214"/>
        <v/>
      </c>
      <c r="W1158" s="17" t="str">
        <f t="shared" si="214"/>
        <v/>
      </c>
      <c r="X1158" s="17" t="str">
        <f t="shared" si="211"/>
        <v/>
      </c>
      <c r="Y1158" s="17" t="str">
        <f t="shared" si="211"/>
        <v/>
      </c>
      <c r="Z1158" s="17" t="str">
        <f t="shared" si="211"/>
        <v/>
      </c>
      <c r="AA1158" s="17" t="str">
        <f t="shared" si="211"/>
        <v/>
      </c>
      <c r="AB1158" s="17" t="str">
        <f t="shared" si="211"/>
        <v/>
      </c>
      <c r="AC1158" s="17" t="str">
        <f t="shared" si="211"/>
        <v/>
      </c>
      <c r="AD1158" s="17" t="str">
        <f t="shared" si="211"/>
        <v/>
      </c>
      <c r="AE1158" s="17" t="str">
        <f t="shared" si="211"/>
        <v/>
      </c>
      <c r="AF1158" s="17" t="str">
        <f t="shared" si="211"/>
        <v/>
      </c>
      <c r="AG1158" s="17" t="str">
        <f t="shared" si="211"/>
        <v/>
      </c>
      <c r="AH1158" s="17" t="str">
        <f t="shared" si="211"/>
        <v/>
      </c>
      <c r="AI1158" s="17" t="str">
        <f t="shared" si="211"/>
        <v/>
      </c>
      <c r="AJ1158" s="17" t="str">
        <f t="shared" si="206"/>
        <v/>
      </c>
      <c r="AK1158" s="17" t="str">
        <f t="shared" si="206"/>
        <v/>
      </c>
    </row>
    <row r="1159" spans="1:37" hidden="1" x14ac:dyDescent="0.2">
      <c r="A1159" s="70" t="str">
        <f t="shared" si="212"/>
        <v/>
      </c>
      <c r="B1159" s="228" t="str">
        <f>LEFT(TABLA!BC1159,1)</f>
        <v>3</v>
      </c>
      <c r="C1159" s="17" t="str">
        <f>TABLA!C1159</f>
        <v>Ciencias de la Salud</v>
      </c>
      <c r="D1159" s="17" t="str">
        <f>TABLA!F1159</f>
        <v>F. Medicina</v>
      </c>
      <c r="E1159" s="148">
        <f>TABLA!BD1159</f>
        <v>0</v>
      </c>
      <c r="F1159" s="148">
        <f>TABLA!BE1159</f>
        <v>0</v>
      </c>
      <c r="G1159" s="70" t="str">
        <f t="shared" si="213"/>
        <v>0</v>
      </c>
      <c r="H1159" s="17" t="str">
        <f t="shared" si="214"/>
        <v/>
      </c>
      <c r="I1159" s="17" t="str">
        <f t="shared" si="214"/>
        <v/>
      </c>
      <c r="J1159" s="17" t="str">
        <f t="shared" si="214"/>
        <v/>
      </c>
      <c r="K1159" s="17" t="str">
        <f t="shared" si="214"/>
        <v/>
      </c>
      <c r="L1159" s="17" t="str">
        <f t="shared" si="214"/>
        <v/>
      </c>
      <c r="M1159" s="17" t="str">
        <f t="shared" si="214"/>
        <v/>
      </c>
      <c r="N1159" s="17" t="str">
        <f t="shared" si="214"/>
        <v/>
      </c>
      <c r="O1159" s="17" t="str">
        <f t="shared" si="214"/>
        <v/>
      </c>
      <c r="P1159" s="17" t="str">
        <f t="shared" si="214"/>
        <v/>
      </c>
      <c r="Q1159" s="17" t="str">
        <f t="shared" si="214"/>
        <v/>
      </c>
      <c r="R1159" s="17" t="str">
        <f t="shared" si="214"/>
        <v/>
      </c>
      <c r="S1159" s="17" t="str">
        <f t="shared" si="214"/>
        <v/>
      </c>
      <c r="T1159" s="17" t="str">
        <f t="shared" si="214"/>
        <v/>
      </c>
      <c r="U1159" s="17" t="str">
        <f t="shared" si="214"/>
        <v/>
      </c>
      <c r="V1159" s="17" t="str">
        <f t="shared" si="214"/>
        <v/>
      </c>
      <c r="W1159" s="17" t="str">
        <f t="shared" si="214"/>
        <v/>
      </c>
      <c r="X1159" s="17" t="str">
        <f t="shared" si="211"/>
        <v/>
      </c>
      <c r="Y1159" s="17" t="str">
        <f t="shared" si="211"/>
        <v/>
      </c>
      <c r="Z1159" s="17" t="str">
        <f t="shared" si="211"/>
        <v/>
      </c>
      <c r="AA1159" s="17" t="str">
        <f t="shared" si="211"/>
        <v/>
      </c>
      <c r="AB1159" s="17" t="str">
        <f t="shared" si="211"/>
        <v/>
      </c>
      <c r="AC1159" s="17" t="str">
        <f t="shared" si="211"/>
        <v/>
      </c>
      <c r="AD1159" s="17" t="str">
        <f t="shared" si="211"/>
        <v/>
      </c>
      <c r="AE1159" s="17" t="str">
        <f t="shared" si="211"/>
        <v/>
      </c>
      <c r="AF1159" s="17" t="str">
        <f t="shared" si="211"/>
        <v/>
      </c>
      <c r="AG1159" s="17" t="str">
        <f t="shared" si="211"/>
        <v/>
      </c>
      <c r="AH1159" s="17" t="str">
        <f t="shared" si="211"/>
        <v/>
      </c>
      <c r="AI1159" s="17" t="str">
        <f t="shared" si="211"/>
        <v/>
      </c>
      <c r="AJ1159" s="17" t="str">
        <f t="shared" si="206"/>
        <v/>
      </c>
      <c r="AK1159" s="17" t="str">
        <f t="shared" si="206"/>
        <v/>
      </c>
    </row>
    <row r="1160" spans="1:37" hidden="1" x14ac:dyDescent="0.2">
      <c r="A1160" s="70" t="str">
        <f t="shared" si="212"/>
        <v/>
      </c>
      <c r="B1160" s="228" t="str">
        <f>LEFT(TABLA!BC1160,1)</f>
        <v>4</v>
      </c>
      <c r="C1160" s="17" t="str">
        <f>TABLA!C1160</f>
        <v>Ciencias Sociales</v>
      </c>
      <c r="D1160" s="17" t="str">
        <f>TABLA!F1160</f>
        <v>F. Ciencias Económicas y Empresariales</v>
      </c>
      <c r="E1160" s="148">
        <f>TABLA!BD1160</f>
        <v>0</v>
      </c>
      <c r="F1160" s="148">
        <f>TABLA!BE1160</f>
        <v>0</v>
      </c>
      <c r="G1160" s="70" t="str">
        <f t="shared" si="213"/>
        <v>0</v>
      </c>
      <c r="H1160" s="17" t="str">
        <f t="shared" si="214"/>
        <v/>
      </c>
      <c r="I1160" s="17" t="str">
        <f t="shared" si="214"/>
        <v/>
      </c>
      <c r="J1160" s="17" t="str">
        <f t="shared" si="214"/>
        <v/>
      </c>
      <c r="K1160" s="17" t="str">
        <f t="shared" si="214"/>
        <v/>
      </c>
      <c r="L1160" s="17" t="str">
        <f t="shared" si="214"/>
        <v/>
      </c>
      <c r="M1160" s="17" t="str">
        <f t="shared" si="214"/>
        <v/>
      </c>
      <c r="N1160" s="17" t="str">
        <f t="shared" si="214"/>
        <v/>
      </c>
      <c r="O1160" s="17" t="str">
        <f t="shared" si="214"/>
        <v/>
      </c>
      <c r="P1160" s="17" t="str">
        <f t="shared" si="214"/>
        <v/>
      </c>
      <c r="Q1160" s="17" t="str">
        <f t="shared" si="214"/>
        <v/>
      </c>
      <c r="R1160" s="17" t="str">
        <f t="shared" si="214"/>
        <v/>
      </c>
      <c r="S1160" s="17" t="str">
        <f t="shared" si="214"/>
        <v/>
      </c>
      <c r="T1160" s="17" t="str">
        <f t="shared" si="214"/>
        <v/>
      </c>
      <c r="U1160" s="17" t="str">
        <f t="shared" si="214"/>
        <v/>
      </c>
      <c r="V1160" s="17" t="str">
        <f t="shared" si="214"/>
        <v/>
      </c>
      <c r="W1160" s="17" t="str">
        <f t="shared" si="214"/>
        <v/>
      </c>
      <c r="X1160" s="17" t="str">
        <f t="shared" si="211"/>
        <v/>
      </c>
      <c r="Y1160" s="17" t="str">
        <f t="shared" si="211"/>
        <v/>
      </c>
      <c r="Z1160" s="17" t="str">
        <f t="shared" si="211"/>
        <v/>
      </c>
      <c r="AA1160" s="17" t="str">
        <f t="shared" si="211"/>
        <v/>
      </c>
      <c r="AB1160" s="17" t="str">
        <f t="shared" si="211"/>
        <v/>
      </c>
      <c r="AC1160" s="17" t="str">
        <f t="shared" si="211"/>
        <v/>
      </c>
      <c r="AD1160" s="17" t="str">
        <f t="shared" si="211"/>
        <v/>
      </c>
      <c r="AE1160" s="17" t="str">
        <f t="shared" si="211"/>
        <v/>
      </c>
      <c r="AF1160" s="17" t="str">
        <f t="shared" si="211"/>
        <v/>
      </c>
      <c r="AG1160" s="17" t="str">
        <f t="shared" si="211"/>
        <v/>
      </c>
      <c r="AH1160" s="17" t="str">
        <f t="shared" si="211"/>
        <v/>
      </c>
      <c r="AI1160" s="17" t="str">
        <f t="shared" si="211"/>
        <v/>
      </c>
      <c r="AJ1160" s="17" t="str">
        <f t="shared" si="206"/>
        <v/>
      </c>
      <c r="AK1160" s="17" t="str">
        <f t="shared" si="206"/>
        <v/>
      </c>
    </row>
    <row r="1161" spans="1:37" hidden="1" x14ac:dyDescent="0.2">
      <c r="A1161" s="70" t="str">
        <f t="shared" si="212"/>
        <v/>
      </c>
      <c r="B1161" s="228" t="str">
        <f>LEFT(TABLA!BC1161,1)</f>
        <v>2</v>
      </c>
      <c r="C1161" s="17" t="str">
        <f>TABLA!C1161</f>
        <v>Ciencias Sociales</v>
      </c>
      <c r="D1161" s="17" t="str">
        <f>TABLA!F1161</f>
        <v>F. Derecho</v>
      </c>
      <c r="E1161" s="148">
        <f>TABLA!BD1161</f>
        <v>0</v>
      </c>
      <c r="F1161" s="148">
        <f>TABLA!BE1161</f>
        <v>0</v>
      </c>
      <c r="G1161" s="70" t="str">
        <f t="shared" si="213"/>
        <v>0</v>
      </c>
      <c r="H1161" s="17" t="str">
        <f t="shared" si="214"/>
        <v/>
      </c>
      <c r="I1161" s="17" t="str">
        <f t="shared" si="214"/>
        <v/>
      </c>
      <c r="J1161" s="17" t="str">
        <f t="shared" si="214"/>
        <v/>
      </c>
      <c r="K1161" s="17" t="str">
        <f t="shared" si="214"/>
        <v/>
      </c>
      <c r="L1161" s="17" t="str">
        <f t="shared" si="214"/>
        <v/>
      </c>
      <c r="M1161" s="17" t="str">
        <f t="shared" si="214"/>
        <v/>
      </c>
      <c r="N1161" s="17" t="str">
        <f t="shared" si="214"/>
        <v/>
      </c>
      <c r="O1161" s="17" t="str">
        <f t="shared" si="214"/>
        <v/>
      </c>
      <c r="P1161" s="17" t="str">
        <f t="shared" si="214"/>
        <v/>
      </c>
      <c r="Q1161" s="17" t="str">
        <f t="shared" si="214"/>
        <v/>
      </c>
      <c r="R1161" s="17" t="str">
        <f t="shared" si="214"/>
        <v/>
      </c>
      <c r="S1161" s="17" t="str">
        <f t="shared" si="214"/>
        <v/>
      </c>
      <c r="T1161" s="17" t="str">
        <f t="shared" si="214"/>
        <v/>
      </c>
      <c r="U1161" s="17" t="str">
        <f t="shared" si="214"/>
        <v/>
      </c>
      <c r="V1161" s="17" t="str">
        <f t="shared" si="214"/>
        <v/>
      </c>
      <c r="W1161" s="17" t="str">
        <f t="shared" si="214"/>
        <v/>
      </c>
      <c r="X1161" s="17" t="str">
        <f t="shared" si="211"/>
        <v/>
      </c>
      <c r="Y1161" s="17" t="str">
        <f t="shared" si="211"/>
        <v/>
      </c>
      <c r="Z1161" s="17" t="str">
        <f t="shared" si="211"/>
        <v/>
      </c>
      <c r="AA1161" s="17" t="str">
        <f t="shared" si="211"/>
        <v/>
      </c>
      <c r="AB1161" s="17" t="str">
        <f t="shared" si="211"/>
        <v/>
      </c>
      <c r="AC1161" s="17" t="str">
        <f t="shared" si="211"/>
        <v/>
      </c>
      <c r="AD1161" s="17" t="str">
        <f t="shared" si="211"/>
        <v/>
      </c>
      <c r="AE1161" s="17" t="str">
        <f t="shared" si="211"/>
        <v/>
      </c>
      <c r="AF1161" s="17" t="str">
        <f t="shared" si="211"/>
        <v/>
      </c>
      <c r="AG1161" s="17" t="str">
        <f t="shared" si="211"/>
        <v/>
      </c>
      <c r="AH1161" s="17" t="str">
        <f t="shared" si="211"/>
        <v/>
      </c>
      <c r="AI1161" s="17" t="str">
        <f t="shared" si="211"/>
        <v/>
      </c>
      <c r="AJ1161" s="17" t="str">
        <f t="shared" si="206"/>
        <v/>
      </c>
      <c r="AK1161" s="17" t="str">
        <f t="shared" si="206"/>
        <v/>
      </c>
    </row>
    <row r="1162" spans="1:37" x14ac:dyDescent="0.2">
      <c r="A1162" s="70" t="str">
        <f t="shared" si="212"/>
        <v/>
      </c>
      <c r="B1162" s="228" t="str">
        <f>LEFT(TABLA!BC1162,1)</f>
        <v>4</v>
      </c>
      <c r="C1162" s="264" t="str">
        <f>TABLA!C1162</f>
        <v>Ciencias Experimentales</v>
      </c>
      <c r="D1162" s="264" t="str">
        <f>TABLA!F1162</f>
        <v>F. Ciencias Geológicas</v>
      </c>
      <c r="E1162" s="148">
        <f>TABLA!BD1162</f>
        <v>0</v>
      </c>
      <c r="F1162" s="148">
        <f>TABLA!BE1162</f>
        <v>0</v>
      </c>
      <c r="G1162" s="70" t="str">
        <f t="shared" si="213"/>
        <v>0</v>
      </c>
      <c r="H1162" s="17" t="str">
        <f t="shared" si="214"/>
        <v/>
      </c>
      <c r="I1162" s="17" t="str">
        <f t="shared" si="214"/>
        <v/>
      </c>
      <c r="J1162" s="17" t="str">
        <f t="shared" si="214"/>
        <v/>
      </c>
      <c r="K1162" s="17" t="str">
        <f t="shared" si="214"/>
        <v/>
      </c>
      <c r="L1162" s="17" t="str">
        <f t="shared" si="214"/>
        <v/>
      </c>
      <c r="M1162" s="17" t="str">
        <f t="shared" si="214"/>
        <v/>
      </c>
      <c r="N1162" s="17" t="str">
        <f t="shared" si="214"/>
        <v/>
      </c>
      <c r="O1162" s="17" t="str">
        <f t="shared" si="214"/>
        <v/>
      </c>
      <c r="P1162" s="17" t="str">
        <f t="shared" si="214"/>
        <v/>
      </c>
      <c r="Q1162" s="17" t="str">
        <f t="shared" si="214"/>
        <v/>
      </c>
      <c r="R1162" s="17" t="str">
        <f t="shared" si="214"/>
        <v/>
      </c>
      <c r="S1162" s="17" t="str">
        <f t="shared" si="214"/>
        <v/>
      </c>
      <c r="T1162" s="17" t="str">
        <f t="shared" si="214"/>
        <v/>
      </c>
      <c r="U1162" s="17" t="str">
        <f t="shared" si="214"/>
        <v/>
      </c>
      <c r="V1162" s="17" t="str">
        <f t="shared" si="214"/>
        <v/>
      </c>
      <c r="W1162" s="17" t="str">
        <f t="shared" si="214"/>
        <v/>
      </c>
      <c r="X1162" s="17" t="str">
        <f t="shared" si="211"/>
        <v/>
      </c>
      <c r="Y1162" s="17" t="str">
        <f t="shared" si="211"/>
        <v/>
      </c>
      <c r="Z1162" s="17" t="str">
        <f t="shared" si="211"/>
        <v/>
      </c>
      <c r="AA1162" s="17" t="str">
        <f t="shared" si="211"/>
        <v/>
      </c>
      <c r="AB1162" s="17" t="str">
        <f t="shared" si="211"/>
        <v/>
      </c>
      <c r="AC1162" s="17" t="str">
        <f t="shared" si="211"/>
        <v/>
      </c>
      <c r="AD1162" s="17" t="str">
        <f t="shared" si="211"/>
        <v/>
      </c>
      <c r="AE1162" s="17" t="str">
        <f t="shared" ref="AE1162:AI1162" si="215">IFERROR((IF(FIND(AE$2,$G1162,1)&gt;0,AE$3)),"")</f>
        <v/>
      </c>
      <c r="AF1162" s="17" t="str">
        <f t="shared" si="215"/>
        <v/>
      </c>
      <c r="AG1162" s="17" t="str">
        <f t="shared" si="215"/>
        <v/>
      </c>
      <c r="AH1162" s="17" t="str">
        <f t="shared" si="215"/>
        <v/>
      </c>
      <c r="AI1162" s="17" t="str">
        <f t="shared" si="215"/>
        <v/>
      </c>
      <c r="AJ1162" s="17" t="str">
        <f t="shared" si="206"/>
        <v/>
      </c>
      <c r="AK1162" s="17" t="str">
        <f t="shared" si="206"/>
        <v/>
      </c>
    </row>
    <row r="1163" spans="1:37" hidden="1" x14ac:dyDescent="0.2">
      <c r="A1163" s="70" t="str">
        <f t="shared" si="212"/>
        <v/>
      </c>
      <c r="B1163" s="228" t="str">
        <f>LEFT(TABLA!BC1163,1)</f>
        <v>3</v>
      </c>
      <c r="C1163" s="17" t="str">
        <f>TABLA!C1163</f>
        <v/>
      </c>
      <c r="D1163" s="17">
        <f>TABLA!F1163</f>
        <v>0</v>
      </c>
      <c r="E1163" s="262">
        <f>TABLA!BD1163</f>
        <v>0</v>
      </c>
      <c r="F1163" s="148">
        <f>TABLA!BE1163</f>
        <v>0</v>
      </c>
      <c r="G1163" s="70" t="str">
        <f t="shared" si="213"/>
        <v>0</v>
      </c>
      <c r="H1163" s="17" t="str">
        <f t="shared" si="214"/>
        <v/>
      </c>
      <c r="I1163" s="17" t="str">
        <f t="shared" si="214"/>
        <v/>
      </c>
      <c r="J1163" s="17" t="str">
        <f t="shared" si="214"/>
        <v/>
      </c>
      <c r="K1163" s="17" t="str">
        <f t="shared" si="214"/>
        <v/>
      </c>
      <c r="L1163" s="17" t="str">
        <f t="shared" si="214"/>
        <v/>
      </c>
      <c r="M1163" s="17" t="str">
        <f t="shared" si="214"/>
        <v/>
      </c>
      <c r="N1163" s="17" t="str">
        <f t="shared" si="214"/>
        <v/>
      </c>
      <c r="O1163" s="17" t="str">
        <f t="shared" si="214"/>
        <v/>
      </c>
      <c r="P1163" s="17" t="str">
        <f t="shared" si="214"/>
        <v/>
      </c>
      <c r="Q1163" s="17" t="str">
        <f t="shared" si="214"/>
        <v/>
      </c>
      <c r="R1163" s="17" t="str">
        <f t="shared" si="214"/>
        <v/>
      </c>
      <c r="S1163" s="17" t="str">
        <f t="shared" si="214"/>
        <v/>
      </c>
      <c r="T1163" s="17" t="str">
        <f t="shared" si="214"/>
        <v/>
      </c>
      <c r="U1163" s="17" t="str">
        <f t="shared" si="214"/>
        <v/>
      </c>
      <c r="V1163" s="17" t="str">
        <f t="shared" si="214"/>
        <v/>
      </c>
      <c r="W1163" s="17" t="str">
        <f t="shared" si="214"/>
        <v/>
      </c>
      <c r="X1163" s="17" t="str">
        <f t="shared" ref="X1163:AI1182" si="216">IFERROR((IF(FIND(X$2,$G1163,1)&gt;0,X$3)),"")</f>
        <v/>
      </c>
      <c r="Y1163" s="17" t="str">
        <f t="shared" si="216"/>
        <v/>
      </c>
      <c r="Z1163" s="17" t="str">
        <f t="shared" si="216"/>
        <v/>
      </c>
      <c r="AA1163" s="17" t="str">
        <f t="shared" si="216"/>
        <v/>
      </c>
      <c r="AB1163" s="17" t="str">
        <f t="shared" si="216"/>
        <v/>
      </c>
      <c r="AC1163" s="17" t="str">
        <f t="shared" si="216"/>
        <v/>
      </c>
      <c r="AD1163" s="17" t="str">
        <f t="shared" si="216"/>
        <v/>
      </c>
      <c r="AE1163" s="17" t="str">
        <f t="shared" si="216"/>
        <v/>
      </c>
      <c r="AF1163" s="17" t="str">
        <f t="shared" si="216"/>
        <v/>
      </c>
      <c r="AG1163" s="17" t="str">
        <f t="shared" si="216"/>
        <v/>
      </c>
      <c r="AH1163" s="17" t="str">
        <f t="shared" si="216"/>
        <v/>
      </c>
      <c r="AI1163" s="17" t="str">
        <f t="shared" si="216"/>
        <v/>
      </c>
      <c r="AJ1163" s="17" t="str">
        <f t="shared" si="206"/>
        <v/>
      </c>
      <c r="AK1163" s="17" t="str">
        <f t="shared" si="206"/>
        <v/>
      </c>
    </row>
    <row r="1164" spans="1:37" ht="51.65" x14ac:dyDescent="0.2">
      <c r="A1164" s="70" t="str">
        <f t="shared" si="212"/>
        <v xml:space="preserve">FONDOS; </v>
      </c>
      <c r="B1164" s="228" t="str">
        <f>LEFT(TABLA!BC1164,1)</f>
        <v>3</v>
      </c>
      <c r="C1164" s="264" t="str">
        <f>TABLA!C1164</f>
        <v>Humanidades</v>
      </c>
      <c r="D1164" s="264" t="str">
        <f>TABLA!F1164</f>
        <v>F. Geografía e Historia</v>
      </c>
      <c r="E1164" s="148" t="str">
        <f>TABLA!BD1164</f>
        <v>Es necesario invertir más fondos en las adquisiciones de la biblioteca de la Facultad de Geografía e Historia. Las colecciones están muy anticuadas y, en algunos campos, como el arte de vanguardias, hay lagunas muy importantes.</v>
      </c>
      <c r="F1164" s="148" t="str">
        <f>TABLA!BE1164</f>
        <v>anared01@ucm.es</v>
      </c>
      <c r="G1164" s="70" t="str">
        <f t="shared" si="213"/>
        <v>ES NECESARIO INVERTIR MAS FONDOS EN LAS ADQUISICIONES DE LA BIBLIOTECA DE LA FACULTAD DE GEOGRAFIA E HISTORIA. LAS COLECCIONES ESTAN MUY ANTICUADAS Y, EN ALGUNOS CAMPOS, COMO EL ARTE DE VANGUARDIAS, HAY LAGUNAS MUY IMPORTANTES.</v>
      </c>
      <c r="H1164" s="17" t="str">
        <f t="shared" si="214"/>
        <v/>
      </c>
      <c r="I1164" s="17" t="str">
        <f t="shared" si="214"/>
        <v/>
      </c>
      <c r="J1164" s="17" t="str">
        <f t="shared" si="214"/>
        <v/>
      </c>
      <c r="K1164" s="17" t="str">
        <f t="shared" si="214"/>
        <v/>
      </c>
      <c r="L1164" s="17" t="str">
        <f t="shared" si="214"/>
        <v/>
      </c>
      <c r="M1164" s="17" t="str">
        <f t="shared" si="214"/>
        <v/>
      </c>
      <c r="N1164" s="17" t="str">
        <f t="shared" si="214"/>
        <v/>
      </c>
      <c r="O1164" s="17" t="str">
        <f t="shared" si="214"/>
        <v/>
      </c>
      <c r="P1164" s="17" t="str">
        <f t="shared" si="214"/>
        <v/>
      </c>
      <c r="Q1164" s="17" t="str">
        <f t="shared" si="214"/>
        <v/>
      </c>
      <c r="R1164" s="17" t="str">
        <f t="shared" si="214"/>
        <v xml:space="preserve">FONDOS; </v>
      </c>
      <c r="S1164" s="17" t="str">
        <f t="shared" si="214"/>
        <v/>
      </c>
      <c r="T1164" s="17" t="str">
        <f t="shared" si="214"/>
        <v/>
      </c>
      <c r="U1164" s="17" t="str">
        <f t="shared" si="214"/>
        <v/>
      </c>
      <c r="V1164" s="17" t="str">
        <f t="shared" si="214"/>
        <v/>
      </c>
      <c r="W1164" s="17" t="str">
        <f t="shared" si="214"/>
        <v/>
      </c>
      <c r="X1164" s="17" t="str">
        <f t="shared" si="216"/>
        <v/>
      </c>
      <c r="Y1164" s="17" t="str">
        <f t="shared" si="216"/>
        <v/>
      </c>
      <c r="Z1164" s="17" t="str">
        <f t="shared" si="216"/>
        <v/>
      </c>
      <c r="AA1164" s="17" t="str">
        <f t="shared" si="216"/>
        <v/>
      </c>
      <c r="AB1164" s="17" t="str">
        <f t="shared" si="216"/>
        <v/>
      </c>
      <c r="AC1164" s="17" t="str">
        <f t="shared" si="216"/>
        <v/>
      </c>
      <c r="AD1164" s="17" t="str">
        <f t="shared" si="216"/>
        <v/>
      </c>
      <c r="AE1164" s="17" t="str">
        <f t="shared" si="216"/>
        <v/>
      </c>
      <c r="AF1164" s="17" t="str">
        <f t="shared" si="216"/>
        <v/>
      </c>
      <c r="AG1164" s="17" t="str">
        <f t="shared" si="216"/>
        <v/>
      </c>
      <c r="AH1164" s="17" t="str">
        <f t="shared" si="216"/>
        <v/>
      </c>
      <c r="AI1164" s="17" t="str">
        <f t="shared" si="216"/>
        <v/>
      </c>
      <c r="AJ1164" s="17" t="str">
        <f t="shared" si="206"/>
        <v/>
      </c>
      <c r="AK1164" s="17" t="str">
        <f t="shared" si="206"/>
        <v/>
      </c>
    </row>
    <row r="1165" spans="1:37" hidden="1" x14ac:dyDescent="0.2">
      <c r="A1165" s="70" t="str">
        <f t="shared" si="212"/>
        <v/>
      </c>
      <c r="B1165" s="228" t="str">
        <f>LEFT(TABLA!BC1165,1)</f>
        <v>4</v>
      </c>
      <c r="C1165" s="17" t="str">
        <f>TABLA!C1165</f>
        <v>Ciencias Experimentales</v>
      </c>
      <c r="D1165" s="17" t="str">
        <f>TABLA!F1165</f>
        <v>F. Informática</v>
      </c>
      <c r="E1165" s="262">
        <f>TABLA!BD1165</f>
        <v>0</v>
      </c>
      <c r="F1165" s="148">
        <f>TABLA!BE1165</f>
        <v>0</v>
      </c>
      <c r="G1165" s="70" t="str">
        <f t="shared" si="213"/>
        <v>0</v>
      </c>
      <c r="H1165" s="17" t="str">
        <f t="shared" si="214"/>
        <v/>
      </c>
      <c r="I1165" s="17" t="str">
        <f t="shared" si="214"/>
        <v/>
      </c>
      <c r="J1165" s="17" t="str">
        <f t="shared" si="214"/>
        <v/>
      </c>
      <c r="K1165" s="17" t="str">
        <f t="shared" si="214"/>
        <v/>
      </c>
      <c r="L1165" s="17" t="str">
        <f t="shared" si="214"/>
        <v/>
      </c>
      <c r="M1165" s="17" t="str">
        <f t="shared" si="214"/>
        <v/>
      </c>
      <c r="N1165" s="17" t="str">
        <f t="shared" si="214"/>
        <v/>
      </c>
      <c r="O1165" s="17" t="str">
        <f t="shared" si="214"/>
        <v/>
      </c>
      <c r="P1165" s="17" t="str">
        <f t="shared" si="214"/>
        <v/>
      </c>
      <c r="Q1165" s="17" t="str">
        <f t="shared" si="214"/>
        <v/>
      </c>
      <c r="R1165" s="17" t="str">
        <f t="shared" si="214"/>
        <v/>
      </c>
      <c r="S1165" s="17" t="str">
        <f t="shared" si="214"/>
        <v/>
      </c>
      <c r="T1165" s="17" t="str">
        <f t="shared" si="214"/>
        <v/>
      </c>
      <c r="U1165" s="17" t="str">
        <f t="shared" si="214"/>
        <v/>
      </c>
      <c r="V1165" s="17" t="str">
        <f t="shared" si="214"/>
        <v/>
      </c>
      <c r="W1165" s="17" t="str">
        <f t="shared" si="214"/>
        <v/>
      </c>
      <c r="X1165" s="17" t="str">
        <f t="shared" si="216"/>
        <v/>
      </c>
      <c r="Y1165" s="17" t="str">
        <f t="shared" si="216"/>
        <v/>
      </c>
      <c r="Z1165" s="17" t="str">
        <f t="shared" si="216"/>
        <v/>
      </c>
      <c r="AA1165" s="17" t="str">
        <f t="shared" si="216"/>
        <v/>
      </c>
      <c r="AB1165" s="17" t="str">
        <f t="shared" si="216"/>
        <v/>
      </c>
      <c r="AC1165" s="17" t="str">
        <f t="shared" si="216"/>
        <v/>
      </c>
      <c r="AD1165" s="17" t="str">
        <f t="shared" si="216"/>
        <v/>
      </c>
      <c r="AE1165" s="17" t="str">
        <f t="shared" si="216"/>
        <v/>
      </c>
      <c r="AF1165" s="17" t="str">
        <f t="shared" si="216"/>
        <v/>
      </c>
      <c r="AG1165" s="17" t="str">
        <f t="shared" si="216"/>
        <v/>
      </c>
      <c r="AH1165" s="17" t="str">
        <f t="shared" si="216"/>
        <v/>
      </c>
      <c r="AI1165" s="17" t="str">
        <f t="shared" si="216"/>
        <v/>
      </c>
      <c r="AJ1165" s="17" t="str">
        <f t="shared" si="206"/>
        <v/>
      </c>
      <c r="AK1165" s="17" t="str">
        <f t="shared" si="206"/>
        <v/>
      </c>
    </row>
    <row r="1166" spans="1:37" hidden="1" x14ac:dyDescent="0.2">
      <c r="A1166" s="70" t="str">
        <f t="shared" si="212"/>
        <v/>
      </c>
      <c r="B1166" s="228" t="str">
        <f>LEFT(TABLA!BC1166,1)</f>
        <v>4</v>
      </c>
      <c r="C1166" s="17" t="str">
        <f>TABLA!C1166</f>
        <v>Ciencias Sociales</v>
      </c>
      <c r="D1166" s="17" t="str">
        <f>TABLA!F1166</f>
        <v>F. Ciencias Económicas y Empresariales</v>
      </c>
      <c r="E1166" s="148">
        <f>TABLA!BD1166</f>
        <v>0</v>
      </c>
      <c r="F1166" s="148">
        <f>TABLA!BE1166</f>
        <v>0</v>
      </c>
      <c r="G1166" s="70" t="str">
        <f t="shared" si="213"/>
        <v>0</v>
      </c>
      <c r="H1166" s="17" t="str">
        <f t="shared" si="214"/>
        <v/>
      </c>
      <c r="I1166" s="17" t="str">
        <f t="shared" si="214"/>
        <v/>
      </c>
      <c r="J1166" s="17" t="str">
        <f t="shared" si="214"/>
        <v/>
      </c>
      <c r="K1166" s="17" t="str">
        <f t="shared" si="214"/>
        <v/>
      </c>
      <c r="L1166" s="17" t="str">
        <f t="shared" si="214"/>
        <v/>
      </c>
      <c r="M1166" s="17" t="str">
        <f t="shared" si="214"/>
        <v/>
      </c>
      <c r="N1166" s="17" t="str">
        <f t="shared" si="214"/>
        <v/>
      </c>
      <c r="O1166" s="17" t="str">
        <f t="shared" si="214"/>
        <v/>
      </c>
      <c r="P1166" s="17" t="str">
        <f t="shared" si="214"/>
        <v/>
      </c>
      <c r="Q1166" s="17" t="str">
        <f t="shared" si="214"/>
        <v/>
      </c>
      <c r="R1166" s="17" t="str">
        <f t="shared" si="214"/>
        <v/>
      </c>
      <c r="S1166" s="17" t="str">
        <f t="shared" si="214"/>
        <v/>
      </c>
      <c r="T1166" s="17" t="str">
        <f t="shared" si="214"/>
        <v/>
      </c>
      <c r="U1166" s="17" t="str">
        <f t="shared" si="214"/>
        <v/>
      </c>
      <c r="V1166" s="17" t="str">
        <f t="shared" si="214"/>
        <v/>
      </c>
      <c r="W1166" s="17" t="str">
        <f t="shared" si="214"/>
        <v/>
      </c>
      <c r="X1166" s="17" t="str">
        <f t="shared" si="216"/>
        <v/>
      </c>
      <c r="Y1166" s="17" t="str">
        <f t="shared" si="216"/>
        <v/>
      </c>
      <c r="Z1166" s="17" t="str">
        <f t="shared" si="216"/>
        <v/>
      </c>
      <c r="AA1166" s="17" t="str">
        <f t="shared" si="216"/>
        <v/>
      </c>
      <c r="AB1166" s="17" t="str">
        <f t="shared" si="216"/>
        <v/>
      </c>
      <c r="AC1166" s="17" t="str">
        <f t="shared" si="216"/>
        <v/>
      </c>
      <c r="AD1166" s="17" t="str">
        <f t="shared" si="216"/>
        <v/>
      </c>
      <c r="AE1166" s="17" t="str">
        <f t="shared" si="216"/>
        <v/>
      </c>
      <c r="AF1166" s="17" t="str">
        <f t="shared" si="216"/>
        <v/>
      </c>
      <c r="AG1166" s="17" t="str">
        <f t="shared" si="216"/>
        <v/>
      </c>
      <c r="AH1166" s="17" t="str">
        <f t="shared" si="216"/>
        <v/>
      </c>
      <c r="AI1166" s="17" t="str">
        <f t="shared" si="216"/>
        <v/>
      </c>
      <c r="AJ1166" s="17" t="str">
        <f t="shared" si="206"/>
        <v/>
      </c>
      <c r="AK1166" s="17" t="str">
        <f t="shared" si="206"/>
        <v/>
      </c>
    </row>
    <row r="1167" spans="1:37" hidden="1" x14ac:dyDescent="0.2">
      <c r="A1167" s="70" t="str">
        <f t="shared" si="212"/>
        <v/>
      </c>
      <c r="B1167" s="228" t="str">
        <f>LEFT(TABLA!BC1167,1)</f>
        <v>5</v>
      </c>
      <c r="C1167" s="17" t="str">
        <f>TABLA!C1167</f>
        <v>Humanidades</v>
      </c>
      <c r="D1167" s="17" t="str">
        <f>TABLA!F1167</f>
        <v>F. Bellas Artes</v>
      </c>
      <c r="E1167" s="148">
        <f>TABLA!BD1167</f>
        <v>0</v>
      </c>
      <c r="F1167" s="148">
        <f>TABLA!BE1167</f>
        <v>0</v>
      </c>
      <c r="G1167" s="70" t="str">
        <f t="shared" si="213"/>
        <v>0</v>
      </c>
      <c r="H1167" s="17" t="str">
        <f t="shared" si="214"/>
        <v/>
      </c>
      <c r="I1167" s="17" t="str">
        <f t="shared" si="214"/>
        <v/>
      </c>
      <c r="J1167" s="17" t="str">
        <f t="shared" si="214"/>
        <v/>
      </c>
      <c r="K1167" s="17" t="str">
        <f t="shared" si="214"/>
        <v/>
      </c>
      <c r="L1167" s="17" t="str">
        <f t="shared" si="214"/>
        <v/>
      </c>
      <c r="M1167" s="17" t="str">
        <f t="shared" si="214"/>
        <v/>
      </c>
      <c r="N1167" s="17" t="str">
        <f t="shared" si="214"/>
        <v/>
      </c>
      <c r="O1167" s="17" t="str">
        <f t="shared" si="214"/>
        <v/>
      </c>
      <c r="P1167" s="17" t="str">
        <f t="shared" si="214"/>
        <v/>
      </c>
      <c r="Q1167" s="17" t="str">
        <f t="shared" si="214"/>
        <v/>
      </c>
      <c r="R1167" s="17" t="str">
        <f t="shared" si="214"/>
        <v/>
      </c>
      <c r="S1167" s="17" t="str">
        <f t="shared" si="214"/>
        <v/>
      </c>
      <c r="T1167" s="17" t="str">
        <f t="shared" si="214"/>
        <v/>
      </c>
      <c r="U1167" s="17" t="str">
        <f t="shared" si="214"/>
        <v/>
      </c>
      <c r="V1167" s="17" t="str">
        <f t="shared" si="214"/>
        <v/>
      </c>
      <c r="W1167" s="17" t="str">
        <f t="shared" si="214"/>
        <v/>
      </c>
      <c r="X1167" s="17" t="str">
        <f t="shared" si="216"/>
        <v/>
      </c>
      <c r="Y1167" s="17" t="str">
        <f t="shared" si="216"/>
        <v/>
      </c>
      <c r="Z1167" s="17" t="str">
        <f t="shared" si="216"/>
        <v/>
      </c>
      <c r="AA1167" s="17" t="str">
        <f t="shared" si="216"/>
        <v/>
      </c>
      <c r="AB1167" s="17" t="str">
        <f t="shared" si="216"/>
        <v/>
      </c>
      <c r="AC1167" s="17" t="str">
        <f t="shared" si="216"/>
        <v/>
      </c>
      <c r="AD1167" s="17" t="str">
        <f t="shared" si="216"/>
        <v/>
      </c>
      <c r="AE1167" s="17" t="str">
        <f t="shared" si="216"/>
        <v/>
      </c>
      <c r="AF1167" s="17" t="str">
        <f t="shared" si="216"/>
        <v/>
      </c>
      <c r="AG1167" s="17" t="str">
        <f t="shared" si="216"/>
        <v/>
      </c>
      <c r="AH1167" s="17" t="str">
        <f t="shared" si="216"/>
        <v/>
      </c>
      <c r="AI1167" s="17" t="str">
        <f t="shared" si="216"/>
        <v/>
      </c>
      <c r="AJ1167" s="17" t="str">
        <f t="shared" ref="AJ1167:AK1230" si="217">IFERROR((IF(FIND(AJ$2,$G1167,1)&gt;0,AJ$3)),"")</f>
        <v/>
      </c>
      <c r="AK1167" s="17" t="str">
        <f t="shared" si="217"/>
        <v/>
      </c>
    </row>
    <row r="1168" spans="1:37" ht="25.85" hidden="1" x14ac:dyDescent="0.2">
      <c r="A1168" s="70" t="str">
        <f t="shared" si="212"/>
        <v xml:space="preserve">RESERVAS; </v>
      </c>
      <c r="B1168" s="228" t="str">
        <f>LEFT(TABLA!BC1168,1)</f>
        <v>4</v>
      </c>
      <c r="C1168" s="17" t="str">
        <f>TABLA!C1168</f>
        <v>Ciencias Experimentales</v>
      </c>
      <c r="D1168" s="17" t="str">
        <f>TABLA!F1168</f>
        <v>F. Ciencias Físicas</v>
      </c>
      <c r="E1168" s="148" t="str">
        <f>TABLA!BD1168</f>
        <v>Está muy bien lo de poder reservar salas, aunque estaría bien poder traer acompañantes de fuera de la ucm, al menos 1</v>
      </c>
      <c r="F1168" s="148">
        <f>TABLA!BE1168</f>
        <v>0</v>
      </c>
      <c r="G1168" s="70" t="str">
        <f t="shared" si="213"/>
        <v>ESTA MUY BIEN LO DE PODER RESERVAR SALAS, AUNQUE ESTARIA BIEN PODER TRAER ACOMPAÑANTES DE FUERA DE LA UCM, AL MENOS 1</v>
      </c>
      <c r="H1168" s="17" t="str">
        <f t="shared" si="214"/>
        <v/>
      </c>
      <c r="I1168" s="17" t="str">
        <f t="shared" si="214"/>
        <v/>
      </c>
      <c r="J1168" s="17" t="str">
        <f t="shared" si="214"/>
        <v/>
      </c>
      <c r="K1168" s="17" t="str">
        <f t="shared" si="214"/>
        <v/>
      </c>
      <c r="L1168" s="17" t="str">
        <f t="shared" si="214"/>
        <v/>
      </c>
      <c r="M1168" s="17" t="str">
        <f t="shared" si="214"/>
        <v/>
      </c>
      <c r="N1168" s="17" t="str">
        <f t="shared" si="214"/>
        <v/>
      </c>
      <c r="O1168" s="17" t="str">
        <f t="shared" si="214"/>
        <v/>
      </c>
      <c r="P1168" s="17" t="str">
        <f t="shared" si="214"/>
        <v/>
      </c>
      <c r="Q1168" s="17" t="str">
        <f t="shared" si="214"/>
        <v/>
      </c>
      <c r="R1168" s="17" t="str">
        <f t="shared" si="214"/>
        <v/>
      </c>
      <c r="S1168" s="17" t="str">
        <f t="shared" si="214"/>
        <v/>
      </c>
      <c r="T1168" s="17" t="str">
        <f t="shared" si="214"/>
        <v/>
      </c>
      <c r="U1168" s="17" t="str">
        <f t="shared" si="214"/>
        <v/>
      </c>
      <c r="V1168" s="17" t="str">
        <f t="shared" si="214"/>
        <v/>
      </c>
      <c r="W1168" s="17" t="str">
        <f t="shared" si="214"/>
        <v/>
      </c>
      <c r="X1168" s="17" t="str">
        <f t="shared" si="216"/>
        <v/>
      </c>
      <c r="Y1168" s="17" t="str">
        <f t="shared" si="216"/>
        <v/>
      </c>
      <c r="Z1168" s="17" t="str">
        <f t="shared" si="216"/>
        <v/>
      </c>
      <c r="AA1168" s="17" t="str">
        <f t="shared" si="216"/>
        <v/>
      </c>
      <c r="AB1168" s="17" t="str">
        <f t="shared" si="216"/>
        <v/>
      </c>
      <c r="AC1168" s="17" t="str">
        <f t="shared" si="216"/>
        <v/>
      </c>
      <c r="AD1168" s="17" t="str">
        <f t="shared" si="216"/>
        <v xml:space="preserve">RESERVAS; </v>
      </c>
      <c r="AE1168" s="17" t="str">
        <f t="shared" si="216"/>
        <v/>
      </c>
      <c r="AF1168" s="17" t="str">
        <f t="shared" si="216"/>
        <v/>
      </c>
      <c r="AG1168" s="17" t="str">
        <f t="shared" si="216"/>
        <v/>
      </c>
      <c r="AH1168" s="17" t="str">
        <f t="shared" si="216"/>
        <v/>
      </c>
      <c r="AI1168" s="17" t="str">
        <f t="shared" si="216"/>
        <v/>
      </c>
      <c r="AJ1168" s="17" t="str">
        <f t="shared" si="217"/>
        <v/>
      </c>
      <c r="AK1168" s="17" t="str">
        <f t="shared" si="217"/>
        <v/>
      </c>
    </row>
    <row r="1169" spans="1:37" hidden="1" x14ac:dyDescent="0.2">
      <c r="A1169" s="70" t="str">
        <f t="shared" si="212"/>
        <v/>
      </c>
      <c r="B1169" s="228" t="str">
        <f>LEFT(TABLA!BC1169,1)</f>
        <v>5</v>
      </c>
      <c r="C1169" s="17" t="str">
        <f>TABLA!C1169</f>
        <v>Ciencias Sociales</v>
      </c>
      <c r="D1169" s="17" t="str">
        <f>TABLA!F1169</f>
        <v>F. Comercio y Turismo</v>
      </c>
      <c r="E1169" s="148">
        <f>TABLA!BD1169</f>
        <v>0</v>
      </c>
      <c r="F1169" s="148">
        <f>TABLA!BE1169</f>
        <v>0</v>
      </c>
      <c r="G1169" s="70" t="str">
        <f t="shared" si="213"/>
        <v>0</v>
      </c>
      <c r="H1169" s="17" t="str">
        <f t="shared" si="214"/>
        <v/>
      </c>
      <c r="I1169" s="17" t="str">
        <f t="shared" si="214"/>
        <v/>
      </c>
      <c r="J1169" s="17" t="str">
        <f t="shared" si="214"/>
        <v/>
      </c>
      <c r="K1169" s="17" t="str">
        <f t="shared" si="214"/>
        <v/>
      </c>
      <c r="L1169" s="17" t="str">
        <f t="shared" si="214"/>
        <v/>
      </c>
      <c r="M1169" s="17" t="str">
        <f t="shared" si="214"/>
        <v/>
      </c>
      <c r="N1169" s="17" t="str">
        <f t="shared" si="214"/>
        <v/>
      </c>
      <c r="O1169" s="17" t="str">
        <f t="shared" si="214"/>
        <v/>
      </c>
      <c r="P1169" s="17" t="str">
        <f t="shared" si="214"/>
        <v/>
      </c>
      <c r="Q1169" s="17" t="str">
        <f t="shared" si="214"/>
        <v/>
      </c>
      <c r="R1169" s="17" t="str">
        <f t="shared" si="214"/>
        <v/>
      </c>
      <c r="S1169" s="17" t="str">
        <f t="shared" si="214"/>
        <v/>
      </c>
      <c r="T1169" s="17" t="str">
        <f t="shared" si="214"/>
        <v/>
      </c>
      <c r="U1169" s="17" t="str">
        <f t="shared" si="214"/>
        <v/>
      </c>
      <c r="V1169" s="17" t="str">
        <f t="shared" si="214"/>
        <v/>
      </c>
      <c r="W1169" s="17" t="str">
        <f t="shared" si="214"/>
        <v/>
      </c>
      <c r="X1169" s="17" t="str">
        <f t="shared" si="216"/>
        <v/>
      </c>
      <c r="Y1169" s="17" t="str">
        <f t="shared" si="216"/>
        <v/>
      </c>
      <c r="Z1169" s="17" t="str">
        <f t="shared" si="216"/>
        <v/>
      </c>
      <c r="AA1169" s="17" t="str">
        <f t="shared" si="216"/>
        <v/>
      </c>
      <c r="AB1169" s="17" t="str">
        <f t="shared" si="216"/>
        <v/>
      </c>
      <c r="AC1169" s="17" t="str">
        <f t="shared" si="216"/>
        <v/>
      </c>
      <c r="AD1169" s="17" t="str">
        <f t="shared" si="216"/>
        <v/>
      </c>
      <c r="AE1169" s="17" t="str">
        <f t="shared" si="216"/>
        <v/>
      </c>
      <c r="AF1169" s="17" t="str">
        <f t="shared" si="216"/>
        <v/>
      </c>
      <c r="AG1169" s="17" t="str">
        <f t="shared" si="216"/>
        <v/>
      </c>
      <c r="AH1169" s="17" t="str">
        <f t="shared" si="216"/>
        <v/>
      </c>
      <c r="AI1169" s="17" t="str">
        <f t="shared" si="216"/>
        <v/>
      </c>
      <c r="AJ1169" s="17" t="str">
        <f t="shared" si="217"/>
        <v/>
      </c>
      <c r="AK1169" s="17" t="str">
        <f t="shared" si="217"/>
        <v/>
      </c>
    </row>
    <row r="1170" spans="1:37" x14ac:dyDescent="0.2">
      <c r="A1170" s="70" t="str">
        <f t="shared" si="212"/>
        <v/>
      </c>
      <c r="B1170" s="228" t="str">
        <f>LEFT(TABLA!BC1170,1)</f>
        <v>5</v>
      </c>
      <c r="C1170" s="264" t="str">
        <f>TABLA!C1170</f>
        <v>Ciencias Experimentales</v>
      </c>
      <c r="D1170" s="264" t="str">
        <f>TABLA!F1170</f>
        <v>F. Ciencias Químicas</v>
      </c>
      <c r="E1170" s="148">
        <f>TABLA!BD1170</f>
        <v>0</v>
      </c>
      <c r="F1170" s="148">
        <f>TABLA!BE1170</f>
        <v>0</v>
      </c>
      <c r="G1170" s="70" t="str">
        <f t="shared" si="213"/>
        <v>0</v>
      </c>
      <c r="H1170" s="17" t="str">
        <f t="shared" si="214"/>
        <v/>
      </c>
      <c r="I1170" s="17" t="str">
        <f t="shared" si="214"/>
        <v/>
      </c>
      <c r="J1170" s="17" t="str">
        <f t="shared" si="214"/>
        <v/>
      </c>
      <c r="K1170" s="17" t="str">
        <f t="shared" si="214"/>
        <v/>
      </c>
      <c r="L1170" s="17" t="str">
        <f t="shared" si="214"/>
        <v/>
      </c>
      <c r="M1170" s="17" t="str">
        <f t="shared" si="214"/>
        <v/>
      </c>
      <c r="N1170" s="17" t="str">
        <f t="shared" si="214"/>
        <v/>
      </c>
      <c r="O1170" s="17" t="str">
        <f t="shared" si="214"/>
        <v/>
      </c>
      <c r="P1170" s="17" t="str">
        <f t="shared" si="214"/>
        <v/>
      </c>
      <c r="Q1170" s="17" t="str">
        <f t="shared" si="214"/>
        <v/>
      </c>
      <c r="R1170" s="17" t="str">
        <f t="shared" si="214"/>
        <v/>
      </c>
      <c r="S1170" s="17" t="str">
        <f t="shared" si="214"/>
        <v/>
      </c>
      <c r="T1170" s="17" t="str">
        <f t="shared" si="214"/>
        <v/>
      </c>
      <c r="U1170" s="17" t="str">
        <f t="shared" si="214"/>
        <v/>
      </c>
      <c r="V1170" s="17" t="str">
        <f t="shared" si="214"/>
        <v/>
      </c>
      <c r="W1170" s="17" t="str">
        <f t="shared" si="214"/>
        <v/>
      </c>
      <c r="X1170" s="17" t="str">
        <f t="shared" si="216"/>
        <v/>
      </c>
      <c r="Y1170" s="17" t="str">
        <f t="shared" si="216"/>
        <v/>
      </c>
      <c r="Z1170" s="17" t="str">
        <f t="shared" si="216"/>
        <v/>
      </c>
      <c r="AA1170" s="17" t="str">
        <f t="shared" si="216"/>
        <v/>
      </c>
      <c r="AB1170" s="17" t="str">
        <f t="shared" si="216"/>
        <v/>
      </c>
      <c r="AC1170" s="17" t="str">
        <f t="shared" si="216"/>
        <v/>
      </c>
      <c r="AD1170" s="17" t="str">
        <f t="shared" si="216"/>
        <v/>
      </c>
      <c r="AE1170" s="17" t="str">
        <f t="shared" si="216"/>
        <v/>
      </c>
      <c r="AF1170" s="17" t="str">
        <f t="shared" si="216"/>
        <v/>
      </c>
      <c r="AG1170" s="17" t="str">
        <f t="shared" si="216"/>
        <v/>
      </c>
      <c r="AH1170" s="17" t="str">
        <f t="shared" si="216"/>
        <v/>
      </c>
      <c r="AI1170" s="17" t="str">
        <f t="shared" si="216"/>
        <v/>
      </c>
      <c r="AJ1170" s="17" t="str">
        <f t="shared" si="217"/>
        <v/>
      </c>
      <c r="AK1170" s="17" t="str">
        <f t="shared" si="217"/>
        <v/>
      </c>
    </row>
    <row r="1171" spans="1:37" x14ac:dyDescent="0.2">
      <c r="A1171" s="70" t="str">
        <f t="shared" si="212"/>
        <v/>
      </c>
      <c r="B1171" s="228" t="str">
        <f>LEFT(TABLA!BC1171,1)</f>
        <v>4</v>
      </c>
      <c r="C1171" s="264" t="str">
        <f>TABLA!C1171</f>
        <v>Ciencias Experimentales</v>
      </c>
      <c r="D1171" s="264" t="str">
        <f>TABLA!F1171</f>
        <v>F. Ciencias Biológicas</v>
      </c>
      <c r="E1171" s="148">
        <f>TABLA!BD1171</f>
        <v>0</v>
      </c>
      <c r="F1171" s="148">
        <f>TABLA!BE1171</f>
        <v>0</v>
      </c>
      <c r="G1171" s="70" t="str">
        <f t="shared" si="213"/>
        <v>0</v>
      </c>
      <c r="H1171" s="17" t="str">
        <f t="shared" si="214"/>
        <v/>
      </c>
      <c r="I1171" s="17" t="str">
        <f t="shared" si="214"/>
        <v/>
      </c>
      <c r="J1171" s="17" t="str">
        <f t="shared" si="214"/>
        <v/>
      </c>
      <c r="K1171" s="17" t="str">
        <f t="shared" si="214"/>
        <v/>
      </c>
      <c r="L1171" s="17" t="str">
        <f t="shared" si="214"/>
        <v/>
      </c>
      <c r="M1171" s="17" t="str">
        <f t="shared" si="214"/>
        <v/>
      </c>
      <c r="N1171" s="17" t="str">
        <f t="shared" si="214"/>
        <v/>
      </c>
      <c r="O1171" s="17" t="str">
        <f t="shared" si="214"/>
        <v/>
      </c>
      <c r="P1171" s="17" t="str">
        <f t="shared" si="214"/>
        <v/>
      </c>
      <c r="Q1171" s="17" t="str">
        <f t="shared" si="214"/>
        <v/>
      </c>
      <c r="R1171" s="17" t="str">
        <f t="shared" si="214"/>
        <v/>
      </c>
      <c r="S1171" s="17" t="str">
        <f t="shared" si="214"/>
        <v/>
      </c>
      <c r="T1171" s="17" t="str">
        <f t="shared" si="214"/>
        <v/>
      </c>
      <c r="U1171" s="17" t="str">
        <f t="shared" si="214"/>
        <v/>
      </c>
      <c r="V1171" s="17" t="str">
        <f t="shared" si="214"/>
        <v/>
      </c>
      <c r="W1171" s="17" t="str">
        <f t="shared" si="214"/>
        <v/>
      </c>
      <c r="X1171" s="17" t="str">
        <f t="shared" si="216"/>
        <v/>
      </c>
      <c r="Y1171" s="17" t="str">
        <f t="shared" si="216"/>
        <v/>
      </c>
      <c r="Z1171" s="17" t="str">
        <f t="shared" si="216"/>
        <v/>
      </c>
      <c r="AA1171" s="17" t="str">
        <f t="shared" si="216"/>
        <v/>
      </c>
      <c r="AB1171" s="17" t="str">
        <f t="shared" si="216"/>
        <v/>
      </c>
      <c r="AC1171" s="17" t="str">
        <f t="shared" si="216"/>
        <v/>
      </c>
      <c r="AD1171" s="17" t="str">
        <f t="shared" si="216"/>
        <v/>
      </c>
      <c r="AE1171" s="17" t="str">
        <f t="shared" si="216"/>
        <v/>
      </c>
      <c r="AF1171" s="17" t="str">
        <f t="shared" si="216"/>
        <v/>
      </c>
      <c r="AG1171" s="17" t="str">
        <f t="shared" si="216"/>
        <v/>
      </c>
      <c r="AH1171" s="17" t="str">
        <f t="shared" si="216"/>
        <v/>
      </c>
      <c r="AI1171" s="17" t="str">
        <f t="shared" si="216"/>
        <v/>
      </c>
      <c r="AJ1171" s="17" t="str">
        <f t="shared" si="217"/>
        <v/>
      </c>
      <c r="AK1171" s="17" t="str">
        <f t="shared" si="217"/>
        <v/>
      </c>
    </row>
    <row r="1172" spans="1:37" hidden="1" x14ac:dyDescent="0.2">
      <c r="A1172" s="70" t="str">
        <f t="shared" si="212"/>
        <v/>
      </c>
      <c r="B1172" s="228" t="str">
        <f>LEFT(TABLA!BC1172,1)</f>
        <v>4</v>
      </c>
      <c r="C1172" s="17" t="str">
        <f>TABLA!C1172</f>
        <v>Ciencias Experimentales</v>
      </c>
      <c r="D1172" s="17" t="str">
        <f>TABLA!F1172</f>
        <v>F. Ciencias Físicas</v>
      </c>
      <c r="E1172" s="262">
        <f>TABLA!BD1172</f>
        <v>0</v>
      </c>
      <c r="F1172" s="148">
        <f>TABLA!BE1172</f>
        <v>0</v>
      </c>
      <c r="G1172" s="70" t="str">
        <f t="shared" si="213"/>
        <v>0</v>
      </c>
      <c r="H1172" s="17" t="str">
        <f t="shared" si="214"/>
        <v/>
      </c>
      <c r="I1172" s="17" t="str">
        <f t="shared" si="214"/>
        <v/>
      </c>
      <c r="J1172" s="17" t="str">
        <f t="shared" si="214"/>
        <v/>
      </c>
      <c r="K1172" s="17" t="str">
        <f t="shared" si="214"/>
        <v/>
      </c>
      <c r="L1172" s="17" t="str">
        <f t="shared" si="214"/>
        <v/>
      </c>
      <c r="M1172" s="17" t="str">
        <f t="shared" si="214"/>
        <v/>
      </c>
      <c r="N1172" s="17" t="str">
        <f t="shared" si="214"/>
        <v/>
      </c>
      <c r="O1172" s="17" t="str">
        <f t="shared" si="214"/>
        <v/>
      </c>
      <c r="P1172" s="17" t="str">
        <f t="shared" si="214"/>
        <v/>
      </c>
      <c r="Q1172" s="17" t="str">
        <f t="shared" si="214"/>
        <v/>
      </c>
      <c r="R1172" s="17" t="str">
        <f t="shared" si="214"/>
        <v/>
      </c>
      <c r="S1172" s="17" t="str">
        <f t="shared" si="214"/>
        <v/>
      </c>
      <c r="T1172" s="17" t="str">
        <f t="shared" si="214"/>
        <v/>
      </c>
      <c r="U1172" s="17" t="str">
        <f t="shared" si="214"/>
        <v/>
      </c>
      <c r="V1172" s="17" t="str">
        <f t="shared" si="214"/>
        <v/>
      </c>
      <c r="W1172" s="17" t="str">
        <f t="shared" si="214"/>
        <v/>
      </c>
      <c r="X1172" s="17" t="str">
        <f t="shared" si="216"/>
        <v/>
      </c>
      <c r="Y1172" s="17" t="str">
        <f t="shared" si="216"/>
        <v/>
      </c>
      <c r="Z1172" s="17" t="str">
        <f t="shared" si="216"/>
        <v/>
      </c>
      <c r="AA1172" s="17" t="str">
        <f t="shared" si="216"/>
        <v/>
      </c>
      <c r="AB1172" s="17" t="str">
        <f t="shared" si="216"/>
        <v/>
      </c>
      <c r="AC1172" s="17" t="str">
        <f t="shared" si="216"/>
        <v/>
      </c>
      <c r="AD1172" s="17" t="str">
        <f t="shared" si="216"/>
        <v/>
      </c>
      <c r="AE1172" s="17" t="str">
        <f t="shared" si="216"/>
        <v/>
      </c>
      <c r="AF1172" s="17" t="str">
        <f t="shared" si="216"/>
        <v/>
      </c>
      <c r="AG1172" s="17" t="str">
        <f t="shared" si="216"/>
        <v/>
      </c>
      <c r="AH1172" s="17" t="str">
        <f t="shared" si="216"/>
        <v/>
      </c>
      <c r="AI1172" s="17" t="str">
        <f t="shared" si="216"/>
        <v/>
      </c>
      <c r="AJ1172" s="17" t="str">
        <f t="shared" si="217"/>
        <v/>
      </c>
      <c r="AK1172" s="17" t="str">
        <f t="shared" si="217"/>
        <v/>
      </c>
    </row>
    <row r="1173" spans="1:37" hidden="1" x14ac:dyDescent="0.2">
      <c r="A1173" s="70" t="str">
        <f t="shared" si="212"/>
        <v/>
      </c>
      <c r="B1173" s="228" t="str">
        <f>LEFT(TABLA!BC1173,1)</f>
        <v>5</v>
      </c>
      <c r="C1173" s="17" t="str">
        <f>TABLA!C1173</f>
        <v>Ciencias Experimentales</v>
      </c>
      <c r="D1173" s="17" t="str">
        <f>TABLA!F1173</f>
        <v>F. Ciencias Biológicas</v>
      </c>
      <c r="E1173" s="148">
        <f>TABLA!BD1173</f>
        <v>0</v>
      </c>
      <c r="F1173" s="148">
        <f>TABLA!BE1173</f>
        <v>0</v>
      </c>
      <c r="G1173" s="70" t="str">
        <f t="shared" si="213"/>
        <v>0</v>
      </c>
      <c r="H1173" s="17" t="str">
        <f t="shared" si="214"/>
        <v/>
      </c>
      <c r="I1173" s="17" t="str">
        <f t="shared" si="214"/>
        <v/>
      </c>
      <c r="J1173" s="17" t="str">
        <f t="shared" si="214"/>
        <v/>
      </c>
      <c r="K1173" s="17" t="str">
        <f t="shared" si="214"/>
        <v/>
      </c>
      <c r="L1173" s="17" t="str">
        <f t="shared" si="214"/>
        <v/>
      </c>
      <c r="M1173" s="17" t="str">
        <f t="shared" si="214"/>
        <v/>
      </c>
      <c r="N1173" s="17" t="str">
        <f t="shared" si="214"/>
        <v/>
      </c>
      <c r="O1173" s="17" t="str">
        <f t="shared" si="214"/>
        <v/>
      </c>
      <c r="P1173" s="17" t="str">
        <f t="shared" si="214"/>
        <v/>
      </c>
      <c r="Q1173" s="17" t="str">
        <f t="shared" si="214"/>
        <v/>
      </c>
      <c r="R1173" s="17" t="str">
        <f t="shared" si="214"/>
        <v/>
      </c>
      <c r="S1173" s="17" t="str">
        <f t="shared" si="214"/>
        <v/>
      </c>
      <c r="T1173" s="17" t="str">
        <f t="shared" si="214"/>
        <v/>
      </c>
      <c r="U1173" s="17" t="str">
        <f t="shared" si="214"/>
        <v/>
      </c>
      <c r="V1173" s="17" t="str">
        <f t="shared" si="214"/>
        <v/>
      </c>
      <c r="W1173" s="17" t="str">
        <f t="shared" si="214"/>
        <v/>
      </c>
      <c r="X1173" s="17" t="str">
        <f t="shared" si="216"/>
        <v/>
      </c>
      <c r="Y1173" s="17" t="str">
        <f t="shared" si="216"/>
        <v/>
      </c>
      <c r="Z1173" s="17" t="str">
        <f t="shared" si="216"/>
        <v/>
      </c>
      <c r="AA1173" s="17" t="str">
        <f t="shared" si="216"/>
        <v/>
      </c>
      <c r="AB1173" s="17" t="str">
        <f t="shared" si="216"/>
        <v/>
      </c>
      <c r="AC1173" s="17" t="str">
        <f t="shared" si="216"/>
        <v/>
      </c>
      <c r="AD1173" s="17" t="str">
        <f t="shared" si="216"/>
        <v/>
      </c>
      <c r="AE1173" s="17" t="str">
        <f t="shared" si="216"/>
        <v/>
      </c>
      <c r="AF1173" s="17" t="str">
        <f t="shared" si="216"/>
        <v/>
      </c>
      <c r="AG1173" s="17" t="str">
        <f t="shared" si="216"/>
        <v/>
      </c>
      <c r="AH1173" s="17" t="str">
        <f t="shared" si="216"/>
        <v/>
      </c>
      <c r="AI1173" s="17" t="str">
        <f t="shared" si="216"/>
        <v/>
      </c>
      <c r="AJ1173" s="17" t="str">
        <f t="shared" si="217"/>
        <v/>
      </c>
      <c r="AK1173" s="17" t="str">
        <f t="shared" si="217"/>
        <v/>
      </c>
    </row>
    <row r="1174" spans="1:37" ht="64.55" x14ac:dyDescent="0.2">
      <c r="A1174" s="70" t="str">
        <f t="shared" si="212"/>
        <v xml:space="preserve">CURSOS FORMACION INFORMACIÓN; REVISTAS; WEB INTERNET;  </v>
      </c>
      <c r="B1174" s="228" t="str">
        <f>LEFT(TABLA!BC1174,1)</f>
        <v>5</v>
      </c>
      <c r="C1174" s="264" t="str">
        <f>TABLA!C1174</f>
        <v>Ciencias Sociales</v>
      </c>
      <c r="D1174" s="264" t="str">
        <f>TABLA!F1174</f>
        <v>F. Derecho</v>
      </c>
      <c r="E1174" s="148" t="str">
        <f>TABLA!BD1174</f>
        <v>creo que debéis de organizar un poco mejor el acceso por la web a revistas y recursos como Lexnet, Aranzadi ..... es un poco confuso localizar los recursos</v>
      </c>
      <c r="F1174" s="148">
        <f>TABLA!BE1174</f>
        <v>0</v>
      </c>
      <c r="G1174" s="70" t="str">
        <f t="shared" si="213"/>
        <v>CREO QUE DEBEIS DE ORGANIZAR UN POCO MEJOR EL ACCESO POR LA WEB A REVISTAS Y RECURSOS COMO LEXNET, ARANZADI ..... ES UN POCO CONFUSO LOCALIZAR LOS RECURSOS</v>
      </c>
      <c r="H1174" s="17" t="str">
        <f t="shared" si="214"/>
        <v/>
      </c>
      <c r="I1174" s="17" t="str">
        <f t="shared" si="214"/>
        <v/>
      </c>
      <c r="J1174" s="17" t="str">
        <f t="shared" si="214"/>
        <v/>
      </c>
      <c r="K1174" s="17" t="str">
        <f t="shared" ref="H1174:W1190" si="218">IFERROR((IF(FIND(K$2,$G1174,1)&gt;0,K$3)),"")</f>
        <v/>
      </c>
      <c r="L1174" s="17" t="str">
        <f t="shared" si="218"/>
        <v/>
      </c>
      <c r="M1174" s="17" t="str">
        <f t="shared" si="218"/>
        <v xml:space="preserve">CURSOS FORMACION INFORMACIÓN; </v>
      </c>
      <c r="N1174" s="17" t="str">
        <f t="shared" si="218"/>
        <v/>
      </c>
      <c r="O1174" s="17" t="str">
        <f t="shared" si="218"/>
        <v/>
      </c>
      <c r="P1174" s="17" t="str">
        <f t="shared" si="218"/>
        <v/>
      </c>
      <c r="Q1174" s="17" t="str">
        <f t="shared" si="218"/>
        <v/>
      </c>
      <c r="R1174" s="17" t="str">
        <f t="shared" si="218"/>
        <v/>
      </c>
      <c r="S1174" s="17" t="str">
        <f t="shared" si="218"/>
        <v/>
      </c>
      <c r="T1174" s="17" t="str">
        <f t="shared" si="218"/>
        <v/>
      </c>
      <c r="U1174" s="17" t="str">
        <f t="shared" si="218"/>
        <v/>
      </c>
      <c r="V1174" s="17" t="str">
        <f t="shared" si="218"/>
        <v/>
      </c>
      <c r="W1174" s="17" t="str">
        <f t="shared" si="218"/>
        <v/>
      </c>
      <c r="X1174" s="17" t="str">
        <f t="shared" si="216"/>
        <v/>
      </c>
      <c r="Y1174" s="17" t="str">
        <f t="shared" si="216"/>
        <v/>
      </c>
      <c r="Z1174" s="17" t="str">
        <f t="shared" si="216"/>
        <v/>
      </c>
      <c r="AA1174" s="17" t="str">
        <f t="shared" si="216"/>
        <v/>
      </c>
      <c r="AB1174" s="17" t="str">
        <f t="shared" si="216"/>
        <v/>
      </c>
      <c r="AC1174" s="17" t="str">
        <f t="shared" si="216"/>
        <v/>
      </c>
      <c r="AD1174" s="17" t="str">
        <f t="shared" si="216"/>
        <v/>
      </c>
      <c r="AE1174" s="17" t="str">
        <f t="shared" si="216"/>
        <v xml:space="preserve">REVISTAS; </v>
      </c>
      <c r="AF1174" s="17" t="str">
        <f t="shared" si="216"/>
        <v/>
      </c>
      <c r="AG1174" s="17" t="str">
        <f t="shared" si="216"/>
        <v/>
      </c>
      <c r="AH1174" s="17" t="str">
        <f t="shared" si="216"/>
        <v/>
      </c>
      <c r="AI1174" s="17" t="str">
        <f t="shared" si="216"/>
        <v xml:space="preserve">WEB INTERNET;  </v>
      </c>
      <c r="AJ1174" s="17" t="str">
        <f t="shared" si="217"/>
        <v/>
      </c>
      <c r="AK1174" s="17" t="str">
        <f t="shared" si="217"/>
        <v/>
      </c>
    </row>
    <row r="1175" spans="1:37" hidden="1" x14ac:dyDescent="0.2">
      <c r="A1175" s="70" t="str">
        <f t="shared" si="212"/>
        <v/>
      </c>
      <c r="B1175" s="228" t="str">
        <f>LEFT(TABLA!BC1175,1)</f>
        <v>4</v>
      </c>
      <c r="C1175" s="17" t="str">
        <f>TABLA!C1175</f>
        <v>Humanidades</v>
      </c>
      <c r="D1175" s="17" t="str">
        <f>TABLA!F1175</f>
        <v>F. Geografía e Historia</v>
      </c>
      <c r="E1175" s="262">
        <f>TABLA!BD1175</f>
        <v>0</v>
      </c>
      <c r="F1175" s="148">
        <f>TABLA!BE1175</f>
        <v>0</v>
      </c>
      <c r="G1175" s="70" t="str">
        <f t="shared" si="213"/>
        <v>0</v>
      </c>
      <c r="H1175" s="17" t="str">
        <f t="shared" si="218"/>
        <v/>
      </c>
      <c r="I1175" s="17" t="str">
        <f t="shared" si="218"/>
        <v/>
      </c>
      <c r="J1175" s="17" t="str">
        <f t="shared" si="218"/>
        <v/>
      </c>
      <c r="K1175" s="17" t="str">
        <f t="shared" si="218"/>
        <v/>
      </c>
      <c r="L1175" s="17" t="str">
        <f t="shared" si="218"/>
        <v/>
      </c>
      <c r="M1175" s="17" t="str">
        <f t="shared" si="218"/>
        <v/>
      </c>
      <c r="N1175" s="17" t="str">
        <f t="shared" si="218"/>
        <v/>
      </c>
      <c r="O1175" s="17" t="str">
        <f t="shared" si="218"/>
        <v/>
      </c>
      <c r="P1175" s="17" t="str">
        <f t="shared" si="218"/>
        <v/>
      </c>
      <c r="Q1175" s="17" t="str">
        <f t="shared" si="218"/>
        <v/>
      </c>
      <c r="R1175" s="17" t="str">
        <f t="shared" si="218"/>
        <v/>
      </c>
      <c r="S1175" s="17" t="str">
        <f t="shared" si="218"/>
        <v/>
      </c>
      <c r="T1175" s="17" t="str">
        <f t="shared" si="218"/>
        <v/>
      </c>
      <c r="U1175" s="17" t="str">
        <f t="shared" si="218"/>
        <v/>
      </c>
      <c r="V1175" s="17" t="str">
        <f t="shared" si="218"/>
        <v/>
      </c>
      <c r="W1175" s="17" t="str">
        <f t="shared" si="218"/>
        <v/>
      </c>
      <c r="X1175" s="17" t="str">
        <f t="shared" si="216"/>
        <v/>
      </c>
      <c r="Y1175" s="17" t="str">
        <f t="shared" si="216"/>
        <v/>
      </c>
      <c r="Z1175" s="17" t="str">
        <f t="shared" si="216"/>
        <v/>
      </c>
      <c r="AA1175" s="17" t="str">
        <f t="shared" si="216"/>
        <v/>
      </c>
      <c r="AB1175" s="17" t="str">
        <f t="shared" si="216"/>
        <v/>
      </c>
      <c r="AC1175" s="17" t="str">
        <f t="shared" si="216"/>
        <v/>
      </c>
      <c r="AD1175" s="17" t="str">
        <f t="shared" si="216"/>
        <v/>
      </c>
      <c r="AE1175" s="17" t="str">
        <f t="shared" si="216"/>
        <v/>
      </c>
      <c r="AF1175" s="17" t="str">
        <f t="shared" si="216"/>
        <v/>
      </c>
      <c r="AG1175" s="17" t="str">
        <f t="shared" si="216"/>
        <v/>
      </c>
      <c r="AH1175" s="17" t="str">
        <f t="shared" si="216"/>
        <v/>
      </c>
      <c r="AI1175" s="17" t="str">
        <f t="shared" si="216"/>
        <v/>
      </c>
      <c r="AJ1175" s="17" t="str">
        <f t="shared" si="217"/>
        <v/>
      </c>
      <c r="AK1175" s="17" t="str">
        <f t="shared" si="217"/>
        <v/>
      </c>
    </row>
    <row r="1176" spans="1:37" hidden="1" x14ac:dyDescent="0.2">
      <c r="A1176" s="70" t="str">
        <f t="shared" si="212"/>
        <v/>
      </c>
      <c r="B1176" s="228" t="str">
        <f>LEFT(TABLA!BC1176,1)</f>
        <v>4</v>
      </c>
      <c r="C1176" s="17" t="str">
        <f>TABLA!C1176</f>
        <v>Ciencias Sociales</v>
      </c>
      <c r="D1176" s="17" t="str">
        <f>TABLA!F1176</f>
        <v>F. Ciencias de la Documentación</v>
      </c>
      <c r="E1176" s="148">
        <f>TABLA!BD1176</f>
        <v>0</v>
      </c>
      <c r="F1176" s="148">
        <f>TABLA!BE1176</f>
        <v>0</v>
      </c>
      <c r="G1176" s="70" t="str">
        <f t="shared" si="213"/>
        <v>0</v>
      </c>
      <c r="H1176" s="17" t="str">
        <f t="shared" si="218"/>
        <v/>
      </c>
      <c r="I1176" s="17" t="str">
        <f t="shared" si="218"/>
        <v/>
      </c>
      <c r="J1176" s="17" t="str">
        <f t="shared" si="218"/>
        <v/>
      </c>
      <c r="K1176" s="17" t="str">
        <f t="shared" si="218"/>
        <v/>
      </c>
      <c r="L1176" s="17" t="str">
        <f t="shared" si="218"/>
        <v/>
      </c>
      <c r="M1176" s="17" t="str">
        <f t="shared" si="218"/>
        <v/>
      </c>
      <c r="N1176" s="17" t="str">
        <f t="shared" si="218"/>
        <v/>
      </c>
      <c r="O1176" s="17" t="str">
        <f t="shared" si="218"/>
        <v/>
      </c>
      <c r="P1176" s="17" t="str">
        <f t="shared" si="218"/>
        <v/>
      </c>
      <c r="Q1176" s="17" t="str">
        <f t="shared" si="218"/>
        <v/>
      </c>
      <c r="R1176" s="17" t="str">
        <f t="shared" si="218"/>
        <v/>
      </c>
      <c r="S1176" s="17" t="str">
        <f t="shared" si="218"/>
        <v/>
      </c>
      <c r="T1176" s="17" t="str">
        <f t="shared" si="218"/>
        <v/>
      </c>
      <c r="U1176" s="17" t="str">
        <f t="shared" si="218"/>
        <v/>
      </c>
      <c r="V1176" s="17" t="str">
        <f t="shared" si="218"/>
        <v/>
      </c>
      <c r="W1176" s="17" t="str">
        <f t="shared" si="218"/>
        <v/>
      </c>
      <c r="X1176" s="17" t="str">
        <f t="shared" si="216"/>
        <v/>
      </c>
      <c r="Y1176" s="17" t="str">
        <f t="shared" si="216"/>
        <v/>
      </c>
      <c r="Z1176" s="17" t="str">
        <f t="shared" si="216"/>
        <v/>
      </c>
      <c r="AA1176" s="17" t="str">
        <f t="shared" si="216"/>
        <v/>
      </c>
      <c r="AB1176" s="17" t="str">
        <f t="shared" si="216"/>
        <v/>
      </c>
      <c r="AC1176" s="17" t="str">
        <f t="shared" si="216"/>
        <v/>
      </c>
      <c r="AD1176" s="17" t="str">
        <f t="shared" si="216"/>
        <v/>
      </c>
      <c r="AE1176" s="17" t="str">
        <f t="shared" si="216"/>
        <v/>
      </c>
      <c r="AF1176" s="17" t="str">
        <f t="shared" si="216"/>
        <v/>
      </c>
      <c r="AG1176" s="17" t="str">
        <f t="shared" si="216"/>
        <v/>
      </c>
      <c r="AH1176" s="17" t="str">
        <f t="shared" si="216"/>
        <v/>
      </c>
      <c r="AI1176" s="17" t="str">
        <f t="shared" si="216"/>
        <v/>
      </c>
      <c r="AJ1176" s="17" t="str">
        <f t="shared" si="217"/>
        <v/>
      </c>
      <c r="AK1176" s="17" t="str">
        <f t="shared" si="217"/>
        <v/>
      </c>
    </row>
    <row r="1177" spans="1:37" hidden="1" x14ac:dyDescent="0.2">
      <c r="A1177" s="70" t="str">
        <f t="shared" si="212"/>
        <v/>
      </c>
      <c r="B1177" s="228" t="str">
        <f>LEFT(TABLA!BC1177,1)</f>
        <v>4</v>
      </c>
      <c r="C1177" s="17" t="str">
        <f>TABLA!C1177</f>
        <v>Humanidades</v>
      </c>
      <c r="D1177" s="17" t="str">
        <f>TABLA!F1177</f>
        <v>F. Geografía e Historia</v>
      </c>
      <c r="E1177" s="148">
        <f>TABLA!BD1177</f>
        <v>0</v>
      </c>
      <c r="F1177" s="148">
        <f>TABLA!BE1177</f>
        <v>0</v>
      </c>
      <c r="G1177" s="70" t="str">
        <f t="shared" si="213"/>
        <v>0</v>
      </c>
      <c r="H1177" s="17" t="str">
        <f t="shared" si="218"/>
        <v/>
      </c>
      <c r="I1177" s="17" t="str">
        <f t="shared" si="218"/>
        <v/>
      </c>
      <c r="J1177" s="17" t="str">
        <f t="shared" si="218"/>
        <v/>
      </c>
      <c r="K1177" s="17" t="str">
        <f t="shared" si="218"/>
        <v/>
      </c>
      <c r="L1177" s="17" t="str">
        <f t="shared" si="218"/>
        <v/>
      </c>
      <c r="M1177" s="17" t="str">
        <f t="shared" si="218"/>
        <v/>
      </c>
      <c r="N1177" s="17" t="str">
        <f t="shared" si="218"/>
        <v/>
      </c>
      <c r="O1177" s="17" t="str">
        <f t="shared" si="218"/>
        <v/>
      </c>
      <c r="P1177" s="17" t="str">
        <f t="shared" si="218"/>
        <v/>
      </c>
      <c r="Q1177" s="17" t="str">
        <f t="shared" si="218"/>
        <v/>
      </c>
      <c r="R1177" s="17" t="str">
        <f t="shared" si="218"/>
        <v/>
      </c>
      <c r="S1177" s="17" t="str">
        <f t="shared" si="218"/>
        <v/>
      </c>
      <c r="T1177" s="17" t="str">
        <f t="shared" si="218"/>
        <v/>
      </c>
      <c r="U1177" s="17" t="str">
        <f t="shared" si="218"/>
        <v/>
      </c>
      <c r="V1177" s="17" t="str">
        <f t="shared" si="218"/>
        <v/>
      </c>
      <c r="W1177" s="17" t="str">
        <f t="shared" si="218"/>
        <v/>
      </c>
      <c r="X1177" s="17" t="str">
        <f t="shared" si="216"/>
        <v/>
      </c>
      <c r="Y1177" s="17" t="str">
        <f t="shared" si="216"/>
        <v/>
      </c>
      <c r="Z1177" s="17" t="str">
        <f t="shared" si="216"/>
        <v/>
      </c>
      <c r="AA1177" s="17" t="str">
        <f t="shared" si="216"/>
        <v/>
      </c>
      <c r="AB1177" s="17" t="str">
        <f t="shared" si="216"/>
        <v/>
      </c>
      <c r="AC1177" s="17" t="str">
        <f t="shared" si="216"/>
        <v/>
      </c>
      <c r="AD1177" s="17" t="str">
        <f t="shared" si="216"/>
        <v/>
      </c>
      <c r="AE1177" s="17" t="str">
        <f t="shared" si="216"/>
        <v/>
      </c>
      <c r="AF1177" s="17" t="str">
        <f t="shared" si="216"/>
        <v/>
      </c>
      <c r="AG1177" s="17" t="str">
        <f t="shared" si="216"/>
        <v/>
      </c>
      <c r="AH1177" s="17" t="str">
        <f t="shared" si="216"/>
        <v/>
      </c>
      <c r="AI1177" s="17" t="str">
        <f t="shared" si="216"/>
        <v/>
      </c>
      <c r="AJ1177" s="17" t="str">
        <f t="shared" si="217"/>
        <v/>
      </c>
      <c r="AK1177" s="17" t="str">
        <f t="shared" si="217"/>
        <v/>
      </c>
    </row>
    <row r="1178" spans="1:37" ht="77.45" hidden="1" x14ac:dyDescent="0.2">
      <c r="A1178" s="70" t="str">
        <f t="shared" si="212"/>
        <v xml:space="preserve">LIBROS; </v>
      </c>
      <c r="B1178" s="228" t="str">
        <f>LEFT(TABLA!BC1178,1)</f>
        <v>5</v>
      </c>
      <c r="C1178" s="17" t="str">
        <f>TABLA!C1178</f>
        <v>Ciencias Experimentales</v>
      </c>
      <c r="D1178" s="17" t="str">
        <f>TABLA!F1178</f>
        <v>F. Informática</v>
      </c>
      <c r="E1178" s="148" t="str">
        <f>TABLA!BD1178</f>
        <v>La pagina hace practicamente imposible encontrar el libro que buscas, aun sabiendo el título. Con frecuencia cuesta encontrar el libro buscado porque aparecen otros antes que no cuadran tanto con la búsqueda. El problema se agrava cuando no conoces el título exacto, en cuyo caso, buscar en la página un nombre parecido no sirve para nada. Dicho esto, la atención y la bibliografía es muy buena.</v>
      </c>
      <c r="F1178" s="148">
        <f>TABLA!BE1178</f>
        <v>0</v>
      </c>
      <c r="G1178" s="70" t="str">
        <f t="shared" si="213"/>
        <v>LA PAGINA HACE PRACTICAMENTE IMPOSIBLE ENCONTRAR EL LIBRO QUE BUSCAS, AUN SABIENDO EL TITULO. CON FRECUENCIA CUESTA ENCONTRAR EL LIBRO BUSCADO PORQUE APARECEN OTROS ANTES QUE NO CUADRAN TANTO CON LA BUSQUEDA. EL PROBLEMA SE AGRAVA CUANDO NO CONOCES EL TITULO EXACTO, EN CUYO CASO, BUSCAR EN LA PAGINA UN NOMBRE PARECIDO NO SIRVE PARA NADA. DICHO ESTO, LA ATENCION Y LA BIBLIOGRAFIA ES MUY BUENA.</v>
      </c>
      <c r="H1178" s="17" t="str">
        <f t="shared" si="218"/>
        <v/>
      </c>
      <c r="I1178" s="17" t="str">
        <f t="shared" si="218"/>
        <v/>
      </c>
      <c r="J1178" s="17" t="str">
        <f t="shared" si="218"/>
        <v/>
      </c>
      <c r="K1178" s="17" t="str">
        <f t="shared" si="218"/>
        <v/>
      </c>
      <c r="L1178" s="17" t="str">
        <f t="shared" si="218"/>
        <v/>
      </c>
      <c r="M1178" s="17" t="str">
        <f t="shared" si="218"/>
        <v/>
      </c>
      <c r="N1178" s="17" t="str">
        <f t="shared" si="218"/>
        <v/>
      </c>
      <c r="O1178" s="17" t="str">
        <f t="shared" si="218"/>
        <v/>
      </c>
      <c r="P1178" s="17" t="str">
        <f t="shared" si="218"/>
        <v/>
      </c>
      <c r="Q1178" s="17" t="str">
        <f t="shared" si="218"/>
        <v/>
      </c>
      <c r="R1178" s="17" t="str">
        <f t="shared" si="218"/>
        <v/>
      </c>
      <c r="S1178" s="17" t="str">
        <f t="shared" si="218"/>
        <v/>
      </c>
      <c r="T1178" s="17" t="str">
        <f t="shared" si="218"/>
        <v/>
      </c>
      <c r="U1178" s="17" t="str">
        <f t="shared" si="218"/>
        <v xml:space="preserve">LIBROS; </v>
      </c>
      <c r="V1178" s="17" t="str">
        <f t="shared" si="218"/>
        <v/>
      </c>
      <c r="W1178" s="17" t="str">
        <f t="shared" si="218"/>
        <v/>
      </c>
      <c r="X1178" s="17" t="str">
        <f t="shared" si="216"/>
        <v/>
      </c>
      <c r="Y1178" s="17" t="str">
        <f t="shared" si="216"/>
        <v/>
      </c>
      <c r="Z1178" s="17" t="str">
        <f t="shared" si="216"/>
        <v/>
      </c>
      <c r="AA1178" s="17" t="str">
        <f t="shared" si="216"/>
        <v/>
      </c>
      <c r="AB1178" s="17" t="str">
        <f t="shared" si="216"/>
        <v/>
      </c>
      <c r="AC1178" s="17" t="str">
        <f t="shared" si="216"/>
        <v/>
      </c>
      <c r="AD1178" s="17" t="str">
        <f t="shared" si="216"/>
        <v/>
      </c>
      <c r="AE1178" s="17" t="str">
        <f t="shared" si="216"/>
        <v/>
      </c>
      <c r="AF1178" s="17" t="str">
        <f t="shared" si="216"/>
        <v/>
      </c>
      <c r="AG1178" s="17" t="str">
        <f t="shared" si="216"/>
        <v/>
      </c>
      <c r="AH1178" s="17" t="str">
        <f t="shared" si="216"/>
        <v/>
      </c>
      <c r="AI1178" s="17" t="str">
        <f t="shared" si="216"/>
        <v/>
      </c>
      <c r="AJ1178" s="17" t="str">
        <f t="shared" si="217"/>
        <v/>
      </c>
      <c r="AK1178" s="17" t="str">
        <f t="shared" si="217"/>
        <v/>
      </c>
    </row>
    <row r="1179" spans="1:37" hidden="1" x14ac:dyDescent="0.2">
      <c r="A1179" s="70" t="str">
        <f t="shared" si="212"/>
        <v xml:space="preserve">HORARIO; </v>
      </c>
      <c r="B1179" s="228" t="str">
        <f>LEFT(TABLA!BC1179,1)</f>
        <v>4</v>
      </c>
      <c r="C1179" s="17" t="str">
        <f>TABLA!C1179</f>
        <v>Ciencias de la Salud</v>
      </c>
      <c r="D1179" s="17" t="str">
        <f>TABLA!F1179</f>
        <v>F. Óptica y Optometría</v>
      </c>
      <c r="E1179" s="148" t="str">
        <f>TABLA!BD1179</f>
        <v>Un horario más amplio</v>
      </c>
      <c r="F1179" s="148">
        <f>TABLA!BE1179</f>
        <v>0</v>
      </c>
      <c r="G1179" s="70" t="str">
        <f t="shared" si="213"/>
        <v>UN HORARIO MAS AMPLIO</v>
      </c>
      <c r="H1179" s="17" t="str">
        <f t="shared" si="218"/>
        <v/>
      </c>
      <c r="I1179" s="17" t="str">
        <f t="shared" si="218"/>
        <v/>
      </c>
      <c r="J1179" s="17" t="str">
        <f t="shared" si="218"/>
        <v/>
      </c>
      <c r="K1179" s="17" t="str">
        <f t="shared" si="218"/>
        <v/>
      </c>
      <c r="L1179" s="17" t="str">
        <f t="shared" si="218"/>
        <v/>
      </c>
      <c r="M1179" s="17" t="str">
        <f t="shared" si="218"/>
        <v/>
      </c>
      <c r="N1179" s="17" t="str">
        <f t="shared" si="218"/>
        <v/>
      </c>
      <c r="O1179" s="17" t="str">
        <f t="shared" si="218"/>
        <v/>
      </c>
      <c r="P1179" s="17" t="str">
        <f t="shared" si="218"/>
        <v/>
      </c>
      <c r="Q1179" s="17" t="str">
        <f t="shared" si="218"/>
        <v/>
      </c>
      <c r="R1179" s="17" t="str">
        <f t="shared" si="218"/>
        <v/>
      </c>
      <c r="S1179" s="17" t="str">
        <f t="shared" si="218"/>
        <v xml:space="preserve">HORARIO; </v>
      </c>
      <c r="T1179" s="17" t="str">
        <f t="shared" si="218"/>
        <v/>
      </c>
      <c r="U1179" s="17" t="str">
        <f t="shared" si="218"/>
        <v/>
      </c>
      <c r="V1179" s="17" t="str">
        <f t="shared" si="218"/>
        <v/>
      </c>
      <c r="W1179" s="17" t="str">
        <f t="shared" si="218"/>
        <v/>
      </c>
      <c r="X1179" s="17" t="str">
        <f t="shared" si="216"/>
        <v/>
      </c>
      <c r="Y1179" s="17" t="str">
        <f t="shared" si="216"/>
        <v/>
      </c>
      <c r="Z1179" s="17" t="str">
        <f t="shared" si="216"/>
        <v/>
      </c>
      <c r="AA1179" s="17" t="str">
        <f t="shared" si="216"/>
        <v/>
      </c>
      <c r="AB1179" s="17" t="str">
        <f t="shared" si="216"/>
        <v/>
      </c>
      <c r="AC1179" s="17" t="str">
        <f t="shared" si="216"/>
        <v/>
      </c>
      <c r="AD1179" s="17" t="str">
        <f t="shared" si="216"/>
        <v/>
      </c>
      <c r="AE1179" s="17" t="str">
        <f t="shared" si="216"/>
        <v/>
      </c>
      <c r="AF1179" s="17" t="str">
        <f t="shared" si="216"/>
        <v/>
      </c>
      <c r="AG1179" s="17" t="str">
        <f t="shared" si="216"/>
        <v/>
      </c>
      <c r="AH1179" s="17" t="str">
        <f t="shared" si="216"/>
        <v/>
      </c>
      <c r="AI1179" s="17" t="str">
        <f t="shared" si="216"/>
        <v/>
      </c>
      <c r="AJ1179" s="17" t="str">
        <f t="shared" si="217"/>
        <v/>
      </c>
      <c r="AK1179" s="17" t="str">
        <f t="shared" si="217"/>
        <v/>
      </c>
    </row>
    <row r="1180" spans="1:37" ht="38.75" x14ac:dyDescent="0.2">
      <c r="A1180" s="70" t="str">
        <f t="shared" si="212"/>
        <v xml:space="preserve">EXÁMENES; HORARIO; </v>
      </c>
      <c r="B1180" s="228" t="str">
        <f>LEFT(TABLA!BC1180,1)</f>
        <v>4</v>
      </c>
      <c r="C1180" s="264" t="str">
        <f>TABLA!C1180</f>
        <v>Ciencias Sociales</v>
      </c>
      <c r="D1180" s="264" t="str">
        <f>TABLA!F1180</f>
        <v>F. Derecho</v>
      </c>
      <c r="E1180" s="148" t="str">
        <f>TABLA!BD1180</f>
        <v>Ampliar el horario habitual para abrir a las 8, muchos días a mis compañeros y a mí nos gustaría acudir a estudiar antes de clases y/o examenes.</v>
      </c>
      <c r="F1180" s="148" t="str">
        <f>TABLA!BE1180</f>
        <v>marcaber@ucm.es</v>
      </c>
      <c r="G1180" s="70" t="str">
        <f t="shared" si="213"/>
        <v>AMPLIAR EL HORARIO HABITUAL PARA ABRIR A LAS 8, MUCHOS DIAS A MIS COMPAÑEROS Y A MI NOS GUSTARIA ACUDIR A ESTUDIAR ANTES DE CLASES Y/O EXAMENES.</v>
      </c>
      <c r="H1180" s="17" t="str">
        <f t="shared" si="218"/>
        <v/>
      </c>
      <c r="I1180" s="17" t="str">
        <f t="shared" si="218"/>
        <v/>
      </c>
      <c r="J1180" s="17" t="str">
        <f t="shared" si="218"/>
        <v/>
      </c>
      <c r="K1180" s="17" t="str">
        <f t="shared" si="218"/>
        <v/>
      </c>
      <c r="L1180" s="17" t="str">
        <f t="shared" si="218"/>
        <v/>
      </c>
      <c r="M1180" s="17" t="str">
        <f t="shared" si="218"/>
        <v/>
      </c>
      <c r="N1180" s="17" t="str">
        <f t="shared" si="218"/>
        <v/>
      </c>
      <c r="O1180" s="17" t="str">
        <f t="shared" si="218"/>
        <v/>
      </c>
      <c r="P1180" s="17" t="str">
        <f t="shared" si="218"/>
        <v/>
      </c>
      <c r="Q1180" s="17" t="str">
        <f t="shared" si="218"/>
        <v xml:space="preserve">EXÁMENES; </v>
      </c>
      <c r="R1180" s="17" t="str">
        <f t="shared" si="218"/>
        <v/>
      </c>
      <c r="S1180" s="17" t="str">
        <f t="shared" si="218"/>
        <v xml:space="preserve">HORARIO; </v>
      </c>
      <c r="T1180" s="17" t="str">
        <f t="shared" si="218"/>
        <v/>
      </c>
      <c r="U1180" s="17" t="str">
        <f t="shared" si="218"/>
        <v/>
      </c>
      <c r="V1180" s="17" t="str">
        <f t="shared" si="218"/>
        <v/>
      </c>
      <c r="W1180" s="17" t="str">
        <f t="shared" si="218"/>
        <v/>
      </c>
      <c r="X1180" s="17" t="str">
        <f t="shared" si="216"/>
        <v/>
      </c>
      <c r="Y1180" s="17" t="str">
        <f t="shared" si="216"/>
        <v/>
      </c>
      <c r="Z1180" s="17" t="str">
        <f t="shared" si="216"/>
        <v/>
      </c>
      <c r="AA1180" s="17" t="str">
        <f t="shared" si="216"/>
        <v/>
      </c>
      <c r="AB1180" s="17" t="str">
        <f t="shared" si="216"/>
        <v/>
      </c>
      <c r="AC1180" s="17" t="str">
        <f t="shared" si="216"/>
        <v/>
      </c>
      <c r="AD1180" s="17" t="str">
        <f t="shared" si="216"/>
        <v/>
      </c>
      <c r="AE1180" s="17" t="str">
        <f t="shared" si="216"/>
        <v/>
      </c>
      <c r="AF1180" s="17" t="str">
        <f t="shared" si="216"/>
        <v/>
      </c>
      <c r="AG1180" s="17" t="str">
        <f t="shared" si="216"/>
        <v/>
      </c>
      <c r="AH1180" s="17" t="str">
        <f t="shared" si="216"/>
        <v/>
      </c>
      <c r="AI1180" s="17" t="str">
        <f t="shared" si="216"/>
        <v/>
      </c>
      <c r="AJ1180" s="17" t="str">
        <f t="shared" si="217"/>
        <v/>
      </c>
      <c r="AK1180" s="17" t="str">
        <f t="shared" si="217"/>
        <v/>
      </c>
    </row>
    <row r="1181" spans="1:37" hidden="1" x14ac:dyDescent="0.2">
      <c r="A1181" s="70" t="str">
        <f t="shared" si="212"/>
        <v/>
      </c>
      <c r="B1181" s="228" t="str">
        <f>LEFT(TABLA!BC1181,1)</f>
        <v>5</v>
      </c>
      <c r="C1181" s="17" t="str">
        <f>TABLA!C1181</f>
        <v>Humanidades</v>
      </c>
      <c r="D1181" s="17" t="str">
        <f>TABLA!F1181</f>
        <v>F. Geografía e Historia</v>
      </c>
      <c r="E1181" s="262">
        <f>TABLA!BD1181</f>
        <v>0</v>
      </c>
      <c r="F1181" s="148">
        <f>TABLA!BE1181</f>
        <v>0</v>
      </c>
      <c r="G1181" s="70" t="str">
        <f t="shared" si="213"/>
        <v>0</v>
      </c>
      <c r="H1181" s="17" t="str">
        <f t="shared" si="218"/>
        <v/>
      </c>
      <c r="I1181" s="17" t="str">
        <f t="shared" si="218"/>
        <v/>
      </c>
      <c r="J1181" s="17" t="str">
        <f t="shared" si="218"/>
        <v/>
      </c>
      <c r="K1181" s="17" t="str">
        <f t="shared" si="218"/>
        <v/>
      </c>
      <c r="L1181" s="17" t="str">
        <f t="shared" si="218"/>
        <v/>
      </c>
      <c r="M1181" s="17" t="str">
        <f t="shared" si="218"/>
        <v/>
      </c>
      <c r="N1181" s="17" t="str">
        <f t="shared" si="218"/>
        <v/>
      </c>
      <c r="O1181" s="17" t="str">
        <f t="shared" si="218"/>
        <v/>
      </c>
      <c r="P1181" s="17" t="str">
        <f t="shared" si="218"/>
        <v/>
      </c>
      <c r="Q1181" s="17" t="str">
        <f t="shared" si="218"/>
        <v/>
      </c>
      <c r="R1181" s="17" t="str">
        <f t="shared" si="218"/>
        <v/>
      </c>
      <c r="S1181" s="17" t="str">
        <f t="shared" si="218"/>
        <v/>
      </c>
      <c r="T1181" s="17" t="str">
        <f t="shared" si="218"/>
        <v/>
      </c>
      <c r="U1181" s="17" t="str">
        <f t="shared" si="218"/>
        <v/>
      </c>
      <c r="V1181" s="17" t="str">
        <f t="shared" si="218"/>
        <v/>
      </c>
      <c r="W1181" s="17" t="str">
        <f t="shared" si="218"/>
        <v/>
      </c>
      <c r="X1181" s="17" t="str">
        <f t="shared" si="216"/>
        <v/>
      </c>
      <c r="Y1181" s="17" t="str">
        <f t="shared" si="216"/>
        <v/>
      </c>
      <c r="Z1181" s="17" t="str">
        <f t="shared" si="216"/>
        <v/>
      </c>
      <c r="AA1181" s="17" t="str">
        <f t="shared" si="216"/>
        <v/>
      </c>
      <c r="AB1181" s="17" t="str">
        <f t="shared" si="216"/>
        <v/>
      </c>
      <c r="AC1181" s="17" t="str">
        <f t="shared" si="216"/>
        <v/>
      </c>
      <c r="AD1181" s="17" t="str">
        <f t="shared" si="216"/>
        <v/>
      </c>
      <c r="AE1181" s="17" t="str">
        <f t="shared" si="216"/>
        <v/>
      </c>
      <c r="AF1181" s="17" t="str">
        <f t="shared" si="216"/>
        <v/>
      </c>
      <c r="AG1181" s="17" t="str">
        <f t="shared" si="216"/>
        <v/>
      </c>
      <c r="AH1181" s="17" t="str">
        <f t="shared" si="216"/>
        <v/>
      </c>
      <c r="AI1181" s="17" t="str">
        <f t="shared" si="216"/>
        <v/>
      </c>
      <c r="AJ1181" s="17" t="str">
        <f t="shared" si="217"/>
        <v/>
      </c>
      <c r="AK1181" s="17" t="str">
        <f t="shared" si="217"/>
        <v/>
      </c>
    </row>
    <row r="1182" spans="1:37" hidden="1" x14ac:dyDescent="0.2">
      <c r="A1182" s="70" t="str">
        <f t="shared" si="212"/>
        <v/>
      </c>
      <c r="B1182" s="228" t="str">
        <f>LEFT(TABLA!BC1182,1)</f>
        <v>4</v>
      </c>
      <c r="C1182" s="17" t="str">
        <f>TABLA!C1182</f>
        <v>Ciencias Experimentales</v>
      </c>
      <c r="D1182" s="17" t="str">
        <f>TABLA!F1182</f>
        <v>F. Ciencias Químicas</v>
      </c>
      <c r="E1182" s="148">
        <f>TABLA!BD1182</f>
        <v>0</v>
      </c>
      <c r="F1182" s="148">
        <f>TABLA!BE1182</f>
        <v>0</v>
      </c>
      <c r="G1182" s="70" t="str">
        <f t="shared" si="213"/>
        <v>0</v>
      </c>
      <c r="H1182" s="17" t="str">
        <f t="shared" si="218"/>
        <v/>
      </c>
      <c r="I1182" s="17" t="str">
        <f t="shared" si="218"/>
        <v/>
      </c>
      <c r="J1182" s="17" t="str">
        <f t="shared" si="218"/>
        <v/>
      </c>
      <c r="K1182" s="17" t="str">
        <f t="shared" si="218"/>
        <v/>
      </c>
      <c r="L1182" s="17" t="str">
        <f t="shared" si="218"/>
        <v/>
      </c>
      <c r="M1182" s="17" t="str">
        <f t="shared" si="218"/>
        <v/>
      </c>
      <c r="N1182" s="17" t="str">
        <f t="shared" si="218"/>
        <v/>
      </c>
      <c r="O1182" s="17" t="str">
        <f t="shared" si="218"/>
        <v/>
      </c>
      <c r="P1182" s="17" t="str">
        <f t="shared" si="218"/>
        <v/>
      </c>
      <c r="Q1182" s="17" t="str">
        <f t="shared" si="218"/>
        <v/>
      </c>
      <c r="R1182" s="17" t="str">
        <f t="shared" si="218"/>
        <v/>
      </c>
      <c r="S1182" s="17" t="str">
        <f t="shared" si="218"/>
        <v/>
      </c>
      <c r="T1182" s="17" t="str">
        <f t="shared" si="218"/>
        <v/>
      </c>
      <c r="U1182" s="17" t="str">
        <f t="shared" si="218"/>
        <v/>
      </c>
      <c r="V1182" s="17" t="str">
        <f t="shared" si="218"/>
        <v/>
      </c>
      <c r="W1182" s="17" t="str">
        <f t="shared" si="218"/>
        <v/>
      </c>
      <c r="X1182" s="17" t="str">
        <f t="shared" si="216"/>
        <v/>
      </c>
      <c r="Y1182" s="17" t="str">
        <f t="shared" si="216"/>
        <v/>
      </c>
      <c r="Z1182" s="17" t="str">
        <f t="shared" si="216"/>
        <v/>
      </c>
      <c r="AA1182" s="17" t="str">
        <f t="shared" si="216"/>
        <v/>
      </c>
      <c r="AB1182" s="17" t="str">
        <f t="shared" si="216"/>
        <v/>
      </c>
      <c r="AC1182" s="17" t="str">
        <f t="shared" si="216"/>
        <v/>
      </c>
      <c r="AD1182" s="17" t="str">
        <f t="shared" si="216"/>
        <v/>
      </c>
      <c r="AE1182" s="17" t="str">
        <f t="shared" si="216"/>
        <v/>
      </c>
      <c r="AF1182" s="17" t="str">
        <f t="shared" ref="X1182:AI1202" si="219">IFERROR((IF(FIND(AF$2,$G1182,1)&gt;0,AF$3)),"")</f>
        <v/>
      </c>
      <c r="AG1182" s="17" t="str">
        <f t="shared" si="219"/>
        <v/>
      </c>
      <c r="AH1182" s="17" t="str">
        <f t="shared" si="219"/>
        <v/>
      </c>
      <c r="AI1182" s="17" t="str">
        <f t="shared" si="219"/>
        <v/>
      </c>
      <c r="AJ1182" s="17" t="str">
        <f t="shared" si="217"/>
        <v/>
      </c>
      <c r="AK1182" s="17" t="str">
        <f t="shared" si="217"/>
        <v/>
      </c>
    </row>
    <row r="1183" spans="1:37" x14ac:dyDescent="0.2">
      <c r="A1183" s="70" t="str">
        <f t="shared" si="212"/>
        <v/>
      </c>
      <c r="B1183" s="228" t="str">
        <f>LEFT(TABLA!BC1183,1)</f>
        <v>4</v>
      </c>
      <c r="C1183" s="264" t="str">
        <f>TABLA!C1183</f>
        <v>Ciencias de la Salud</v>
      </c>
      <c r="D1183" s="264" t="str">
        <f>TABLA!F1183</f>
        <v>F. Veterinaria</v>
      </c>
      <c r="E1183" s="148">
        <f>TABLA!BD1183</f>
        <v>0</v>
      </c>
      <c r="F1183" s="148">
        <f>TABLA!BE1183</f>
        <v>0</v>
      </c>
      <c r="G1183" s="70" t="str">
        <f t="shared" si="213"/>
        <v>0</v>
      </c>
      <c r="H1183" s="17" t="str">
        <f t="shared" si="218"/>
        <v/>
      </c>
      <c r="I1183" s="17" t="str">
        <f t="shared" si="218"/>
        <v/>
      </c>
      <c r="J1183" s="17" t="str">
        <f t="shared" si="218"/>
        <v/>
      </c>
      <c r="K1183" s="17" t="str">
        <f t="shared" si="218"/>
        <v/>
      </c>
      <c r="L1183" s="17" t="str">
        <f t="shared" si="218"/>
        <v/>
      </c>
      <c r="M1183" s="17" t="str">
        <f t="shared" si="218"/>
        <v/>
      </c>
      <c r="N1183" s="17" t="str">
        <f t="shared" si="218"/>
        <v/>
      </c>
      <c r="O1183" s="17" t="str">
        <f t="shared" si="218"/>
        <v/>
      </c>
      <c r="P1183" s="17" t="str">
        <f t="shared" si="218"/>
        <v/>
      </c>
      <c r="Q1183" s="17" t="str">
        <f t="shared" si="218"/>
        <v/>
      </c>
      <c r="R1183" s="17" t="str">
        <f t="shared" si="218"/>
        <v/>
      </c>
      <c r="S1183" s="17" t="str">
        <f t="shared" si="218"/>
        <v/>
      </c>
      <c r="T1183" s="17" t="str">
        <f t="shared" si="218"/>
        <v/>
      </c>
      <c r="U1183" s="17" t="str">
        <f t="shared" si="218"/>
        <v/>
      </c>
      <c r="V1183" s="17" t="str">
        <f t="shared" si="218"/>
        <v/>
      </c>
      <c r="W1183" s="17" t="str">
        <f t="shared" si="218"/>
        <v/>
      </c>
      <c r="X1183" s="17" t="str">
        <f t="shared" si="219"/>
        <v/>
      </c>
      <c r="Y1183" s="17" t="str">
        <f t="shared" si="219"/>
        <v/>
      </c>
      <c r="Z1183" s="17" t="str">
        <f t="shared" si="219"/>
        <v/>
      </c>
      <c r="AA1183" s="17" t="str">
        <f t="shared" si="219"/>
        <v/>
      </c>
      <c r="AB1183" s="17" t="str">
        <f t="shared" si="219"/>
        <v/>
      </c>
      <c r="AC1183" s="17" t="str">
        <f t="shared" si="219"/>
        <v/>
      </c>
      <c r="AD1183" s="17" t="str">
        <f t="shared" si="219"/>
        <v/>
      </c>
      <c r="AE1183" s="17" t="str">
        <f t="shared" si="219"/>
        <v/>
      </c>
      <c r="AF1183" s="17" t="str">
        <f t="shared" si="219"/>
        <v/>
      </c>
      <c r="AG1183" s="17" t="str">
        <f t="shared" si="219"/>
        <v/>
      </c>
      <c r="AH1183" s="17" t="str">
        <f t="shared" si="219"/>
        <v/>
      </c>
      <c r="AI1183" s="17" t="str">
        <f t="shared" si="219"/>
        <v/>
      </c>
      <c r="AJ1183" s="17" t="str">
        <f t="shared" si="217"/>
        <v/>
      </c>
      <c r="AK1183" s="17" t="str">
        <f t="shared" si="217"/>
        <v/>
      </c>
    </row>
    <row r="1184" spans="1:37" ht="25.85" hidden="1" x14ac:dyDescent="0.2">
      <c r="A1184" s="70" t="str">
        <f t="shared" si="212"/>
        <v xml:space="preserve">LIBROS; </v>
      </c>
      <c r="B1184" s="228" t="str">
        <f>LEFT(TABLA!BC1184,1)</f>
        <v>5</v>
      </c>
      <c r="C1184" s="17" t="str">
        <f>TABLA!C1184</f>
        <v>Humanidades</v>
      </c>
      <c r="D1184" s="17" t="str">
        <f>TABLA!F1184</f>
        <v>F. Geografía e Historia</v>
      </c>
      <c r="E1184" s="262" t="str">
        <f>TABLA!BD1184</f>
        <v>Algunos libros literarios, como novelas actuales, tardan mucho en ser incorporadas al catálogo</v>
      </c>
      <c r="F1184" s="148">
        <f>TABLA!BE1184</f>
        <v>0</v>
      </c>
      <c r="G1184" s="70" t="str">
        <f t="shared" si="213"/>
        <v>ALGUNOS LIBROS LITERARIOS, COMO NOVELAS ACTUALES, TARDAN MUCHO EN SER INCORPORADAS AL CATALOGO</v>
      </c>
      <c r="H1184" s="17" t="str">
        <f t="shared" si="218"/>
        <v/>
      </c>
      <c r="I1184" s="17" t="str">
        <f t="shared" si="218"/>
        <v/>
      </c>
      <c r="J1184" s="17" t="str">
        <f t="shared" si="218"/>
        <v/>
      </c>
      <c r="K1184" s="17" t="str">
        <f t="shared" si="218"/>
        <v/>
      </c>
      <c r="L1184" s="17" t="str">
        <f t="shared" si="218"/>
        <v/>
      </c>
      <c r="M1184" s="17" t="str">
        <f t="shared" si="218"/>
        <v/>
      </c>
      <c r="N1184" s="17" t="str">
        <f t="shared" si="218"/>
        <v/>
      </c>
      <c r="O1184" s="17" t="str">
        <f t="shared" si="218"/>
        <v/>
      </c>
      <c r="P1184" s="17" t="str">
        <f t="shared" si="218"/>
        <v/>
      </c>
      <c r="Q1184" s="17" t="str">
        <f t="shared" si="218"/>
        <v/>
      </c>
      <c r="R1184" s="17" t="str">
        <f t="shared" si="218"/>
        <v/>
      </c>
      <c r="S1184" s="17" t="str">
        <f t="shared" si="218"/>
        <v/>
      </c>
      <c r="T1184" s="17" t="str">
        <f t="shared" si="218"/>
        <v/>
      </c>
      <c r="U1184" s="17" t="str">
        <f t="shared" si="218"/>
        <v xml:space="preserve">LIBROS; </v>
      </c>
      <c r="V1184" s="17" t="str">
        <f t="shared" si="218"/>
        <v/>
      </c>
      <c r="W1184" s="17" t="str">
        <f t="shared" si="218"/>
        <v/>
      </c>
      <c r="X1184" s="17" t="str">
        <f t="shared" si="219"/>
        <v/>
      </c>
      <c r="Y1184" s="17" t="str">
        <f t="shared" si="219"/>
        <v/>
      </c>
      <c r="Z1184" s="17" t="str">
        <f t="shared" si="219"/>
        <v/>
      </c>
      <c r="AA1184" s="17" t="str">
        <f t="shared" si="219"/>
        <v/>
      </c>
      <c r="AB1184" s="17" t="str">
        <f t="shared" si="219"/>
        <v/>
      </c>
      <c r="AC1184" s="17" t="str">
        <f t="shared" si="219"/>
        <v/>
      </c>
      <c r="AD1184" s="17" t="str">
        <f t="shared" si="219"/>
        <v/>
      </c>
      <c r="AE1184" s="17" t="str">
        <f t="shared" si="219"/>
        <v/>
      </c>
      <c r="AF1184" s="17" t="str">
        <f t="shared" si="219"/>
        <v/>
      </c>
      <c r="AG1184" s="17" t="str">
        <f t="shared" si="219"/>
        <v/>
      </c>
      <c r="AH1184" s="17" t="str">
        <f t="shared" si="219"/>
        <v/>
      </c>
      <c r="AI1184" s="17" t="str">
        <f t="shared" si="219"/>
        <v/>
      </c>
      <c r="AJ1184" s="17" t="str">
        <f t="shared" si="217"/>
        <v/>
      </c>
      <c r="AK1184" s="17" t="str">
        <f t="shared" si="217"/>
        <v/>
      </c>
    </row>
    <row r="1185" spans="1:37" hidden="1" x14ac:dyDescent="0.2">
      <c r="A1185" s="70" t="str">
        <f t="shared" si="212"/>
        <v/>
      </c>
      <c r="B1185" s="228" t="str">
        <f>LEFT(TABLA!BC1185,1)</f>
        <v>4</v>
      </c>
      <c r="C1185" s="17" t="str">
        <f>TABLA!C1185</f>
        <v>Ciencias Sociales</v>
      </c>
      <c r="D1185" s="17" t="str">
        <f>TABLA!F1185</f>
        <v>F. Derecho</v>
      </c>
      <c r="E1185" s="148">
        <f>TABLA!BD1185</f>
        <v>0</v>
      </c>
      <c r="F1185" s="148">
        <f>TABLA!BE1185</f>
        <v>0</v>
      </c>
      <c r="G1185" s="70" t="str">
        <f t="shared" si="213"/>
        <v>0</v>
      </c>
      <c r="H1185" s="17" t="str">
        <f t="shared" si="218"/>
        <v/>
      </c>
      <c r="I1185" s="17" t="str">
        <f t="shared" si="218"/>
        <v/>
      </c>
      <c r="J1185" s="17" t="str">
        <f t="shared" si="218"/>
        <v/>
      </c>
      <c r="K1185" s="17" t="str">
        <f t="shared" si="218"/>
        <v/>
      </c>
      <c r="L1185" s="17" t="str">
        <f t="shared" si="218"/>
        <v/>
      </c>
      <c r="M1185" s="17" t="str">
        <f t="shared" si="218"/>
        <v/>
      </c>
      <c r="N1185" s="17" t="str">
        <f t="shared" si="218"/>
        <v/>
      </c>
      <c r="O1185" s="17" t="str">
        <f t="shared" si="218"/>
        <v/>
      </c>
      <c r="P1185" s="17" t="str">
        <f t="shared" si="218"/>
        <v/>
      </c>
      <c r="Q1185" s="17" t="str">
        <f t="shared" si="218"/>
        <v/>
      </c>
      <c r="R1185" s="17" t="str">
        <f t="shared" si="218"/>
        <v/>
      </c>
      <c r="S1185" s="17" t="str">
        <f t="shared" si="218"/>
        <v/>
      </c>
      <c r="T1185" s="17" t="str">
        <f t="shared" si="218"/>
        <v/>
      </c>
      <c r="U1185" s="17" t="str">
        <f t="shared" si="218"/>
        <v/>
      </c>
      <c r="V1185" s="17" t="str">
        <f t="shared" si="218"/>
        <v/>
      </c>
      <c r="W1185" s="17" t="str">
        <f t="shared" si="218"/>
        <v/>
      </c>
      <c r="X1185" s="17" t="str">
        <f t="shared" si="219"/>
        <v/>
      </c>
      <c r="Y1185" s="17" t="str">
        <f t="shared" si="219"/>
        <v/>
      </c>
      <c r="Z1185" s="17" t="str">
        <f t="shared" si="219"/>
        <v/>
      </c>
      <c r="AA1185" s="17" t="str">
        <f t="shared" si="219"/>
        <v/>
      </c>
      <c r="AB1185" s="17" t="str">
        <f t="shared" si="219"/>
        <v/>
      </c>
      <c r="AC1185" s="17" t="str">
        <f t="shared" si="219"/>
        <v/>
      </c>
      <c r="AD1185" s="17" t="str">
        <f t="shared" si="219"/>
        <v/>
      </c>
      <c r="AE1185" s="17" t="str">
        <f t="shared" si="219"/>
        <v/>
      </c>
      <c r="AF1185" s="17" t="str">
        <f t="shared" si="219"/>
        <v/>
      </c>
      <c r="AG1185" s="17" t="str">
        <f t="shared" si="219"/>
        <v/>
      </c>
      <c r="AH1185" s="17" t="str">
        <f t="shared" si="219"/>
        <v/>
      </c>
      <c r="AI1185" s="17" t="str">
        <f t="shared" si="219"/>
        <v/>
      </c>
      <c r="AJ1185" s="17" t="str">
        <f t="shared" si="217"/>
        <v/>
      </c>
      <c r="AK1185" s="17" t="str">
        <f t="shared" si="217"/>
        <v/>
      </c>
    </row>
    <row r="1186" spans="1:37" hidden="1" x14ac:dyDescent="0.2">
      <c r="A1186" s="70" t="str">
        <f t="shared" si="212"/>
        <v/>
      </c>
      <c r="B1186" s="228" t="str">
        <f>LEFT(TABLA!BC1186,1)</f>
        <v>4</v>
      </c>
      <c r="C1186" s="17" t="str">
        <f>TABLA!C1186</f>
        <v>Ciencias Experimentales</v>
      </c>
      <c r="D1186" s="17" t="str">
        <f>TABLA!F1186</f>
        <v>F. Estudios Estadísticos</v>
      </c>
      <c r="E1186" s="148">
        <f>TABLA!BD1186</f>
        <v>0</v>
      </c>
      <c r="F1186" s="148">
        <f>TABLA!BE1186</f>
        <v>0</v>
      </c>
      <c r="G1186" s="70" t="str">
        <f t="shared" si="213"/>
        <v>0</v>
      </c>
      <c r="H1186" s="17" t="str">
        <f t="shared" si="218"/>
        <v/>
      </c>
      <c r="I1186" s="17" t="str">
        <f t="shared" si="218"/>
        <v/>
      </c>
      <c r="J1186" s="17" t="str">
        <f t="shared" si="218"/>
        <v/>
      </c>
      <c r="K1186" s="17" t="str">
        <f t="shared" si="218"/>
        <v/>
      </c>
      <c r="L1186" s="17" t="str">
        <f t="shared" si="218"/>
        <v/>
      </c>
      <c r="M1186" s="17" t="str">
        <f t="shared" si="218"/>
        <v/>
      </c>
      <c r="N1186" s="17" t="str">
        <f t="shared" si="218"/>
        <v/>
      </c>
      <c r="O1186" s="17" t="str">
        <f t="shared" si="218"/>
        <v/>
      </c>
      <c r="P1186" s="17" t="str">
        <f t="shared" si="218"/>
        <v/>
      </c>
      <c r="Q1186" s="17" t="str">
        <f t="shared" si="218"/>
        <v/>
      </c>
      <c r="R1186" s="17" t="str">
        <f t="shared" si="218"/>
        <v/>
      </c>
      <c r="S1186" s="17" t="str">
        <f t="shared" si="218"/>
        <v/>
      </c>
      <c r="T1186" s="17" t="str">
        <f t="shared" si="218"/>
        <v/>
      </c>
      <c r="U1186" s="17" t="str">
        <f t="shared" si="218"/>
        <v/>
      </c>
      <c r="V1186" s="17" t="str">
        <f t="shared" si="218"/>
        <v/>
      </c>
      <c r="W1186" s="17" t="str">
        <f t="shared" si="218"/>
        <v/>
      </c>
      <c r="X1186" s="17" t="str">
        <f t="shared" si="219"/>
        <v/>
      </c>
      <c r="Y1186" s="17" t="str">
        <f t="shared" si="219"/>
        <v/>
      </c>
      <c r="Z1186" s="17" t="str">
        <f t="shared" si="219"/>
        <v/>
      </c>
      <c r="AA1186" s="17" t="str">
        <f t="shared" si="219"/>
        <v/>
      </c>
      <c r="AB1186" s="17" t="str">
        <f t="shared" si="219"/>
        <v/>
      </c>
      <c r="AC1186" s="17" t="str">
        <f t="shared" si="219"/>
        <v/>
      </c>
      <c r="AD1186" s="17" t="str">
        <f t="shared" si="219"/>
        <v/>
      </c>
      <c r="AE1186" s="17" t="str">
        <f t="shared" si="219"/>
        <v/>
      </c>
      <c r="AF1186" s="17" t="str">
        <f t="shared" si="219"/>
        <v/>
      </c>
      <c r="AG1186" s="17" t="str">
        <f t="shared" si="219"/>
        <v/>
      </c>
      <c r="AH1186" s="17" t="str">
        <f t="shared" si="219"/>
        <v/>
      </c>
      <c r="AI1186" s="17" t="str">
        <f t="shared" si="219"/>
        <v/>
      </c>
      <c r="AJ1186" s="17" t="str">
        <f t="shared" si="217"/>
        <v/>
      </c>
      <c r="AK1186" s="17" t="str">
        <f t="shared" si="217"/>
        <v/>
      </c>
    </row>
    <row r="1187" spans="1:37" x14ac:dyDescent="0.2">
      <c r="A1187" s="70" t="str">
        <f t="shared" si="212"/>
        <v/>
      </c>
      <c r="B1187" s="228" t="str">
        <f>LEFT(TABLA!BC1187,1)</f>
        <v>5</v>
      </c>
      <c r="C1187" s="264" t="str">
        <f>TABLA!C1187</f>
        <v>Ciencias Experimentales</v>
      </c>
      <c r="D1187" s="264" t="str">
        <f>TABLA!F1187</f>
        <v>F. Ciencias Físicas</v>
      </c>
      <c r="E1187" s="148">
        <f>TABLA!BD1187</f>
        <v>0</v>
      </c>
      <c r="F1187" s="148">
        <f>TABLA!BE1187</f>
        <v>0</v>
      </c>
      <c r="G1187" s="70" t="str">
        <f t="shared" si="213"/>
        <v>0</v>
      </c>
      <c r="H1187" s="17" t="str">
        <f t="shared" si="218"/>
        <v/>
      </c>
      <c r="I1187" s="17" t="str">
        <f t="shared" si="218"/>
        <v/>
      </c>
      <c r="J1187" s="17" t="str">
        <f t="shared" si="218"/>
        <v/>
      </c>
      <c r="K1187" s="17" t="str">
        <f t="shared" si="218"/>
        <v/>
      </c>
      <c r="L1187" s="17" t="str">
        <f t="shared" si="218"/>
        <v/>
      </c>
      <c r="M1187" s="17" t="str">
        <f t="shared" si="218"/>
        <v/>
      </c>
      <c r="N1187" s="17" t="str">
        <f t="shared" si="218"/>
        <v/>
      </c>
      <c r="O1187" s="17" t="str">
        <f t="shared" si="218"/>
        <v/>
      </c>
      <c r="P1187" s="17" t="str">
        <f t="shared" si="218"/>
        <v/>
      </c>
      <c r="Q1187" s="17" t="str">
        <f t="shared" si="218"/>
        <v/>
      </c>
      <c r="R1187" s="17" t="str">
        <f t="shared" si="218"/>
        <v/>
      </c>
      <c r="S1187" s="17" t="str">
        <f t="shared" si="218"/>
        <v/>
      </c>
      <c r="T1187" s="17" t="str">
        <f t="shared" si="218"/>
        <v/>
      </c>
      <c r="U1187" s="17" t="str">
        <f t="shared" si="218"/>
        <v/>
      </c>
      <c r="V1187" s="17" t="str">
        <f t="shared" si="218"/>
        <v/>
      </c>
      <c r="W1187" s="17" t="str">
        <f t="shared" si="218"/>
        <v/>
      </c>
      <c r="X1187" s="17" t="str">
        <f t="shared" si="219"/>
        <v/>
      </c>
      <c r="Y1187" s="17" t="str">
        <f t="shared" si="219"/>
        <v/>
      </c>
      <c r="Z1187" s="17" t="str">
        <f t="shared" si="219"/>
        <v/>
      </c>
      <c r="AA1187" s="17" t="str">
        <f t="shared" si="219"/>
        <v/>
      </c>
      <c r="AB1187" s="17" t="str">
        <f t="shared" si="219"/>
        <v/>
      </c>
      <c r="AC1187" s="17" t="str">
        <f t="shared" si="219"/>
        <v/>
      </c>
      <c r="AD1187" s="17" t="str">
        <f t="shared" si="219"/>
        <v/>
      </c>
      <c r="AE1187" s="17" t="str">
        <f t="shared" si="219"/>
        <v/>
      </c>
      <c r="AF1187" s="17" t="str">
        <f t="shared" si="219"/>
        <v/>
      </c>
      <c r="AG1187" s="17" t="str">
        <f t="shared" si="219"/>
        <v/>
      </c>
      <c r="AH1187" s="17" t="str">
        <f t="shared" si="219"/>
        <v/>
      </c>
      <c r="AI1187" s="17" t="str">
        <f t="shared" si="219"/>
        <v/>
      </c>
      <c r="AJ1187" s="17" t="str">
        <f t="shared" si="217"/>
        <v/>
      </c>
      <c r="AK1187" s="17" t="str">
        <f t="shared" si="217"/>
        <v/>
      </c>
    </row>
    <row r="1188" spans="1:37" ht="25.85" hidden="1" x14ac:dyDescent="0.2">
      <c r="A1188" s="70" t="str">
        <f t="shared" si="212"/>
        <v xml:space="preserve">ESPACIOS; LIBROS; </v>
      </c>
      <c r="B1188" s="228" t="str">
        <f>LEFT(TABLA!BC1188,1)</f>
        <v>4</v>
      </c>
      <c r="C1188" s="17" t="str">
        <f>TABLA!C1188</f>
        <v>Humanidades</v>
      </c>
      <c r="D1188" s="17" t="str">
        <f>TABLA!F1188</f>
        <v>F. Filología</v>
      </c>
      <c r="E1188" s="262" t="str">
        <f>TABLA!BD1188</f>
        <v>Un aspecto a mejorar sería la posibilidad de localizar los libros en la estantería, ya que esta opción no está disponible siempre.</v>
      </c>
      <c r="F1188" s="148">
        <f>TABLA!BE1188</f>
        <v>0</v>
      </c>
      <c r="G1188" s="70" t="str">
        <f t="shared" si="213"/>
        <v>UN ASPECTO A MEJORAR SERIA LA POSIBILIDAD DE LOCALIZAR LOS LIBROS EN LA ESTANTERIA, YA QUE ESTA OPCION NO ESTA DISPONIBLE SIEMPRE.</v>
      </c>
      <c r="H1188" s="17" t="str">
        <f t="shared" si="218"/>
        <v/>
      </c>
      <c r="I1188" s="17" t="str">
        <f t="shared" si="218"/>
        <v/>
      </c>
      <c r="J1188" s="17" t="str">
        <f t="shared" si="218"/>
        <v/>
      </c>
      <c r="K1188" s="17" t="str">
        <f t="shared" si="218"/>
        <v/>
      </c>
      <c r="L1188" s="17" t="str">
        <f t="shared" si="218"/>
        <v/>
      </c>
      <c r="M1188" s="17" t="str">
        <f t="shared" si="218"/>
        <v/>
      </c>
      <c r="N1188" s="17" t="str">
        <f t="shared" si="218"/>
        <v/>
      </c>
      <c r="O1188" s="17" t="str">
        <f t="shared" si="218"/>
        <v/>
      </c>
      <c r="P1188" s="17" t="str">
        <f t="shared" si="218"/>
        <v xml:space="preserve">ESPACIOS; </v>
      </c>
      <c r="Q1188" s="17" t="str">
        <f t="shared" si="218"/>
        <v/>
      </c>
      <c r="R1188" s="17" t="str">
        <f t="shared" si="218"/>
        <v/>
      </c>
      <c r="S1188" s="17" t="str">
        <f t="shared" si="218"/>
        <v/>
      </c>
      <c r="T1188" s="17" t="str">
        <f t="shared" si="218"/>
        <v/>
      </c>
      <c r="U1188" s="17" t="str">
        <f t="shared" si="218"/>
        <v xml:space="preserve">LIBROS; </v>
      </c>
      <c r="V1188" s="17" t="str">
        <f t="shared" si="218"/>
        <v/>
      </c>
      <c r="W1188" s="17" t="str">
        <f t="shared" si="218"/>
        <v/>
      </c>
      <c r="X1188" s="17" t="str">
        <f t="shared" si="219"/>
        <v/>
      </c>
      <c r="Y1188" s="17" t="str">
        <f t="shared" si="219"/>
        <v/>
      </c>
      <c r="Z1188" s="17" t="str">
        <f t="shared" si="219"/>
        <v/>
      </c>
      <c r="AA1188" s="17" t="str">
        <f t="shared" si="219"/>
        <v/>
      </c>
      <c r="AB1188" s="17" t="str">
        <f t="shared" si="219"/>
        <v/>
      </c>
      <c r="AC1188" s="17" t="str">
        <f t="shared" si="219"/>
        <v/>
      </c>
      <c r="AD1188" s="17" t="str">
        <f t="shared" si="219"/>
        <v/>
      </c>
      <c r="AE1188" s="17" t="str">
        <f t="shared" si="219"/>
        <v/>
      </c>
      <c r="AF1188" s="17" t="str">
        <f t="shared" si="219"/>
        <v/>
      </c>
      <c r="AG1188" s="17" t="str">
        <f t="shared" si="219"/>
        <v/>
      </c>
      <c r="AH1188" s="17" t="str">
        <f t="shared" si="219"/>
        <v/>
      </c>
      <c r="AI1188" s="17" t="str">
        <f t="shared" si="219"/>
        <v/>
      </c>
      <c r="AJ1188" s="17" t="str">
        <f t="shared" si="217"/>
        <v/>
      </c>
      <c r="AK1188" s="17" t="str">
        <f t="shared" si="217"/>
        <v/>
      </c>
    </row>
    <row r="1189" spans="1:37" hidden="1" x14ac:dyDescent="0.2">
      <c r="A1189" s="70" t="str">
        <f t="shared" si="212"/>
        <v/>
      </c>
      <c r="B1189" s="228" t="str">
        <f>LEFT(TABLA!BC1189,1)</f>
        <v>4</v>
      </c>
      <c r="C1189" s="17" t="str">
        <f>TABLA!C1189</f>
        <v>Humanidades</v>
      </c>
      <c r="D1189" s="17" t="str">
        <f>TABLA!F1189</f>
        <v>F. Educación - Centro de Formación del Profesorado</v>
      </c>
      <c r="E1189" s="148">
        <f>TABLA!BD1189</f>
        <v>0</v>
      </c>
      <c r="F1189" s="148">
        <f>TABLA!BE1189</f>
        <v>0</v>
      </c>
      <c r="G1189" s="70" t="str">
        <f t="shared" si="213"/>
        <v>0</v>
      </c>
      <c r="H1189" s="17" t="str">
        <f t="shared" si="218"/>
        <v/>
      </c>
      <c r="I1189" s="17" t="str">
        <f t="shared" si="218"/>
        <v/>
      </c>
      <c r="J1189" s="17" t="str">
        <f t="shared" si="218"/>
        <v/>
      </c>
      <c r="K1189" s="17" t="str">
        <f t="shared" si="218"/>
        <v/>
      </c>
      <c r="L1189" s="17" t="str">
        <f t="shared" si="218"/>
        <v/>
      </c>
      <c r="M1189" s="17" t="str">
        <f t="shared" si="218"/>
        <v/>
      </c>
      <c r="N1189" s="17" t="str">
        <f t="shared" si="218"/>
        <v/>
      </c>
      <c r="O1189" s="17" t="str">
        <f t="shared" si="218"/>
        <v/>
      </c>
      <c r="P1189" s="17" t="str">
        <f t="shared" si="218"/>
        <v/>
      </c>
      <c r="Q1189" s="17" t="str">
        <f t="shared" si="218"/>
        <v/>
      </c>
      <c r="R1189" s="17" t="str">
        <f t="shared" si="218"/>
        <v/>
      </c>
      <c r="S1189" s="17" t="str">
        <f t="shared" si="218"/>
        <v/>
      </c>
      <c r="T1189" s="17" t="str">
        <f t="shared" si="218"/>
        <v/>
      </c>
      <c r="U1189" s="17" t="str">
        <f t="shared" si="218"/>
        <v/>
      </c>
      <c r="V1189" s="17" t="str">
        <f t="shared" si="218"/>
        <v/>
      </c>
      <c r="W1189" s="17" t="str">
        <f t="shared" si="218"/>
        <v/>
      </c>
      <c r="X1189" s="17" t="str">
        <f t="shared" si="219"/>
        <v/>
      </c>
      <c r="Y1189" s="17" t="str">
        <f t="shared" si="219"/>
        <v/>
      </c>
      <c r="Z1189" s="17" t="str">
        <f t="shared" si="219"/>
        <v/>
      </c>
      <c r="AA1189" s="17" t="str">
        <f t="shared" si="219"/>
        <v/>
      </c>
      <c r="AB1189" s="17" t="str">
        <f t="shared" si="219"/>
        <v/>
      </c>
      <c r="AC1189" s="17" t="str">
        <f t="shared" si="219"/>
        <v/>
      </c>
      <c r="AD1189" s="17" t="str">
        <f t="shared" si="219"/>
        <v/>
      </c>
      <c r="AE1189" s="17" t="str">
        <f t="shared" si="219"/>
        <v/>
      </c>
      <c r="AF1189" s="17" t="str">
        <f t="shared" si="219"/>
        <v/>
      </c>
      <c r="AG1189" s="17" t="str">
        <f t="shared" si="219"/>
        <v/>
      </c>
      <c r="AH1189" s="17" t="str">
        <f t="shared" si="219"/>
        <v/>
      </c>
      <c r="AI1189" s="17" t="str">
        <f t="shared" si="219"/>
        <v/>
      </c>
      <c r="AJ1189" s="17" t="str">
        <f t="shared" si="217"/>
        <v/>
      </c>
      <c r="AK1189" s="17" t="str">
        <f t="shared" si="217"/>
        <v/>
      </c>
    </row>
    <row r="1190" spans="1:37" x14ac:dyDescent="0.2">
      <c r="A1190" s="70" t="str">
        <f t="shared" si="212"/>
        <v/>
      </c>
      <c r="B1190" s="228" t="str">
        <f>LEFT(TABLA!BC1190,1)</f>
        <v>5</v>
      </c>
      <c r="C1190" s="264" t="str">
        <f>TABLA!C1190</f>
        <v>Ciencias Sociales</v>
      </c>
      <c r="D1190" s="264" t="str">
        <f>TABLA!F1190</f>
        <v>F. Ciencias Políticas y Sociología</v>
      </c>
      <c r="E1190" s="148">
        <f>TABLA!BD1190</f>
        <v>0</v>
      </c>
      <c r="F1190" s="148">
        <f>TABLA!BE1190</f>
        <v>0</v>
      </c>
      <c r="G1190" s="70" t="str">
        <f t="shared" si="213"/>
        <v>0</v>
      </c>
      <c r="H1190" s="17" t="str">
        <f t="shared" si="218"/>
        <v/>
      </c>
      <c r="I1190" s="17" t="str">
        <f t="shared" si="218"/>
        <v/>
      </c>
      <c r="J1190" s="17" t="str">
        <f t="shared" ref="H1190:W1206" si="220">IFERROR((IF(FIND(J$2,$G1190,1)&gt;0,J$3)),"")</f>
        <v/>
      </c>
      <c r="K1190" s="17" t="str">
        <f t="shared" si="220"/>
        <v/>
      </c>
      <c r="L1190" s="17" t="str">
        <f t="shared" si="220"/>
        <v/>
      </c>
      <c r="M1190" s="17" t="str">
        <f t="shared" si="220"/>
        <v/>
      </c>
      <c r="N1190" s="17" t="str">
        <f t="shared" si="220"/>
        <v/>
      </c>
      <c r="O1190" s="17" t="str">
        <f t="shared" si="220"/>
        <v/>
      </c>
      <c r="P1190" s="17" t="str">
        <f t="shared" si="220"/>
        <v/>
      </c>
      <c r="Q1190" s="17" t="str">
        <f t="shared" si="220"/>
        <v/>
      </c>
      <c r="R1190" s="17" t="str">
        <f t="shared" si="220"/>
        <v/>
      </c>
      <c r="S1190" s="17" t="str">
        <f t="shared" si="220"/>
        <v/>
      </c>
      <c r="T1190" s="17" t="str">
        <f t="shared" si="220"/>
        <v/>
      </c>
      <c r="U1190" s="17" t="str">
        <f t="shared" si="220"/>
        <v/>
      </c>
      <c r="V1190" s="17" t="str">
        <f t="shared" si="220"/>
        <v/>
      </c>
      <c r="W1190" s="17" t="str">
        <f t="shared" si="220"/>
        <v/>
      </c>
      <c r="X1190" s="17" t="str">
        <f t="shared" si="219"/>
        <v/>
      </c>
      <c r="Y1190" s="17" t="str">
        <f t="shared" si="219"/>
        <v/>
      </c>
      <c r="Z1190" s="17" t="str">
        <f t="shared" si="219"/>
        <v/>
      </c>
      <c r="AA1190" s="17" t="str">
        <f t="shared" si="219"/>
        <v/>
      </c>
      <c r="AB1190" s="17" t="str">
        <f t="shared" si="219"/>
        <v/>
      </c>
      <c r="AC1190" s="17" t="str">
        <f t="shared" si="219"/>
        <v/>
      </c>
      <c r="AD1190" s="17" t="str">
        <f t="shared" si="219"/>
        <v/>
      </c>
      <c r="AE1190" s="17" t="str">
        <f t="shared" si="219"/>
        <v/>
      </c>
      <c r="AF1190" s="17" t="str">
        <f t="shared" si="219"/>
        <v/>
      </c>
      <c r="AG1190" s="17" t="str">
        <f t="shared" si="219"/>
        <v/>
      </c>
      <c r="AH1190" s="17" t="str">
        <f t="shared" si="219"/>
        <v/>
      </c>
      <c r="AI1190" s="17" t="str">
        <f t="shared" si="219"/>
        <v/>
      </c>
      <c r="AJ1190" s="17" t="str">
        <f t="shared" si="217"/>
        <v/>
      </c>
      <c r="AK1190" s="17" t="str">
        <f t="shared" si="217"/>
        <v/>
      </c>
    </row>
    <row r="1191" spans="1:37" x14ac:dyDescent="0.2">
      <c r="A1191" s="70" t="str">
        <f t="shared" si="212"/>
        <v/>
      </c>
      <c r="B1191" s="228" t="str">
        <f>LEFT(TABLA!BC1191,1)</f>
        <v>5</v>
      </c>
      <c r="C1191" s="264" t="str">
        <f>TABLA!C1191</f>
        <v>Ciencias Sociales</v>
      </c>
      <c r="D1191" s="264" t="str">
        <f>TABLA!F1191</f>
        <v>F. Derecho</v>
      </c>
      <c r="E1191" s="148">
        <f>TABLA!BD1191</f>
        <v>0</v>
      </c>
      <c r="F1191" s="148">
        <f>TABLA!BE1191</f>
        <v>0</v>
      </c>
      <c r="G1191" s="70" t="str">
        <f t="shared" si="213"/>
        <v>0</v>
      </c>
      <c r="H1191" s="17" t="str">
        <f t="shared" si="220"/>
        <v/>
      </c>
      <c r="I1191" s="17" t="str">
        <f t="shared" si="220"/>
        <v/>
      </c>
      <c r="J1191" s="17" t="str">
        <f t="shared" si="220"/>
        <v/>
      </c>
      <c r="K1191" s="17" t="str">
        <f t="shared" si="220"/>
        <v/>
      </c>
      <c r="L1191" s="17" t="str">
        <f t="shared" si="220"/>
        <v/>
      </c>
      <c r="M1191" s="17" t="str">
        <f t="shared" si="220"/>
        <v/>
      </c>
      <c r="N1191" s="17" t="str">
        <f t="shared" si="220"/>
        <v/>
      </c>
      <c r="O1191" s="17" t="str">
        <f t="shared" si="220"/>
        <v/>
      </c>
      <c r="P1191" s="17" t="str">
        <f t="shared" si="220"/>
        <v/>
      </c>
      <c r="Q1191" s="17" t="str">
        <f t="shared" si="220"/>
        <v/>
      </c>
      <c r="R1191" s="17" t="str">
        <f t="shared" si="220"/>
        <v/>
      </c>
      <c r="S1191" s="17" t="str">
        <f t="shared" si="220"/>
        <v/>
      </c>
      <c r="T1191" s="17" t="str">
        <f t="shared" si="220"/>
        <v/>
      </c>
      <c r="U1191" s="17" t="str">
        <f t="shared" si="220"/>
        <v/>
      </c>
      <c r="V1191" s="17" t="str">
        <f t="shared" si="220"/>
        <v/>
      </c>
      <c r="W1191" s="17" t="str">
        <f t="shared" si="220"/>
        <v/>
      </c>
      <c r="X1191" s="17" t="str">
        <f t="shared" si="219"/>
        <v/>
      </c>
      <c r="Y1191" s="17" t="str">
        <f t="shared" si="219"/>
        <v/>
      </c>
      <c r="Z1191" s="17" t="str">
        <f t="shared" si="219"/>
        <v/>
      </c>
      <c r="AA1191" s="17" t="str">
        <f t="shared" si="219"/>
        <v/>
      </c>
      <c r="AB1191" s="17" t="str">
        <f t="shared" si="219"/>
        <v/>
      </c>
      <c r="AC1191" s="17" t="str">
        <f t="shared" si="219"/>
        <v/>
      </c>
      <c r="AD1191" s="17" t="str">
        <f t="shared" si="219"/>
        <v/>
      </c>
      <c r="AE1191" s="17" t="str">
        <f t="shared" si="219"/>
        <v/>
      </c>
      <c r="AF1191" s="17" t="str">
        <f t="shared" si="219"/>
        <v/>
      </c>
      <c r="AG1191" s="17" t="str">
        <f t="shared" si="219"/>
        <v/>
      </c>
      <c r="AH1191" s="17" t="str">
        <f t="shared" si="219"/>
        <v/>
      </c>
      <c r="AI1191" s="17" t="str">
        <f t="shared" si="219"/>
        <v/>
      </c>
      <c r="AJ1191" s="17" t="str">
        <f t="shared" si="217"/>
        <v/>
      </c>
      <c r="AK1191" s="17" t="str">
        <f t="shared" si="217"/>
        <v/>
      </c>
    </row>
    <row r="1192" spans="1:37" x14ac:dyDescent="0.2">
      <c r="A1192" s="70" t="str">
        <f t="shared" si="212"/>
        <v/>
      </c>
      <c r="B1192" s="228" t="str">
        <f>LEFT(TABLA!BC1192,1)</f>
        <v>5</v>
      </c>
      <c r="C1192" s="264" t="str">
        <f>TABLA!C1192</f>
        <v>Ciencias Experimentales</v>
      </c>
      <c r="D1192" s="264" t="str">
        <f>TABLA!F1192</f>
        <v>F. Ciencias Químicas</v>
      </c>
      <c r="E1192" s="148">
        <f>TABLA!BD1192</f>
        <v>0</v>
      </c>
      <c r="F1192" s="148">
        <f>TABLA!BE1192</f>
        <v>0</v>
      </c>
      <c r="G1192" s="70" t="str">
        <f t="shared" si="213"/>
        <v>0</v>
      </c>
      <c r="H1192" s="17" t="str">
        <f t="shared" si="220"/>
        <v/>
      </c>
      <c r="I1192" s="17" t="str">
        <f t="shared" si="220"/>
        <v/>
      </c>
      <c r="J1192" s="17" t="str">
        <f t="shared" si="220"/>
        <v/>
      </c>
      <c r="K1192" s="17" t="str">
        <f t="shared" si="220"/>
        <v/>
      </c>
      <c r="L1192" s="17" t="str">
        <f t="shared" si="220"/>
        <v/>
      </c>
      <c r="M1192" s="17" t="str">
        <f t="shared" si="220"/>
        <v/>
      </c>
      <c r="N1192" s="17" t="str">
        <f t="shared" si="220"/>
        <v/>
      </c>
      <c r="O1192" s="17" t="str">
        <f t="shared" si="220"/>
        <v/>
      </c>
      <c r="P1192" s="17" t="str">
        <f t="shared" si="220"/>
        <v/>
      </c>
      <c r="Q1192" s="17" t="str">
        <f t="shared" si="220"/>
        <v/>
      </c>
      <c r="R1192" s="17" t="str">
        <f t="shared" si="220"/>
        <v/>
      </c>
      <c r="S1192" s="17" t="str">
        <f t="shared" si="220"/>
        <v/>
      </c>
      <c r="T1192" s="17" t="str">
        <f t="shared" si="220"/>
        <v/>
      </c>
      <c r="U1192" s="17" t="str">
        <f t="shared" si="220"/>
        <v/>
      </c>
      <c r="V1192" s="17" t="str">
        <f t="shared" si="220"/>
        <v/>
      </c>
      <c r="W1192" s="17" t="str">
        <f t="shared" si="220"/>
        <v/>
      </c>
      <c r="X1192" s="17" t="str">
        <f t="shared" si="219"/>
        <v/>
      </c>
      <c r="Y1192" s="17" t="str">
        <f t="shared" si="219"/>
        <v/>
      </c>
      <c r="Z1192" s="17" t="str">
        <f t="shared" si="219"/>
        <v/>
      </c>
      <c r="AA1192" s="17" t="str">
        <f t="shared" si="219"/>
        <v/>
      </c>
      <c r="AB1192" s="17" t="str">
        <f t="shared" si="219"/>
        <v/>
      </c>
      <c r="AC1192" s="17" t="str">
        <f t="shared" si="219"/>
        <v/>
      </c>
      <c r="AD1192" s="17" t="str">
        <f t="shared" si="219"/>
        <v/>
      </c>
      <c r="AE1192" s="17" t="str">
        <f t="shared" si="219"/>
        <v/>
      </c>
      <c r="AF1192" s="17" t="str">
        <f t="shared" si="219"/>
        <v/>
      </c>
      <c r="AG1192" s="17" t="str">
        <f t="shared" si="219"/>
        <v/>
      </c>
      <c r="AH1192" s="17" t="str">
        <f t="shared" si="219"/>
        <v/>
      </c>
      <c r="AI1192" s="17" t="str">
        <f t="shared" si="219"/>
        <v/>
      </c>
      <c r="AJ1192" s="17" t="str">
        <f t="shared" si="217"/>
        <v/>
      </c>
      <c r="AK1192" s="17" t="str">
        <f t="shared" si="217"/>
        <v/>
      </c>
    </row>
    <row r="1193" spans="1:37" hidden="1" x14ac:dyDescent="0.2">
      <c r="A1193" s="70" t="str">
        <f t="shared" si="212"/>
        <v/>
      </c>
      <c r="B1193" s="228" t="str">
        <f>LEFT(TABLA!BC1193,1)</f>
        <v>5</v>
      </c>
      <c r="C1193" s="17" t="str">
        <f>TABLA!C1193</f>
        <v/>
      </c>
      <c r="D1193" s="17">
        <f>TABLA!F1193</f>
        <v>0</v>
      </c>
      <c r="E1193" s="262">
        <f>TABLA!BD1193</f>
        <v>0</v>
      </c>
      <c r="F1193" s="148">
        <f>TABLA!BE1193</f>
        <v>0</v>
      </c>
      <c r="G1193" s="70" t="str">
        <f t="shared" si="213"/>
        <v>0</v>
      </c>
      <c r="H1193" s="17" t="str">
        <f t="shared" si="220"/>
        <v/>
      </c>
      <c r="I1193" s="17" t="str">
        <f t="shared" si="220"/>
        <v/>
      </c>
      <c r="J1193" s="17" t="str">
        <f t="shared" si="220"/>
        <v/>
      </c>
      <c r="K1193" s="17" t="str">
        <f t="shared" si="220"/>
        <v/>
      </c>
      <c r="L1193" s="17" t="str">
        <f t="shared" si="220"/>
        <v/>
      </c>
      <c r="M1193" s="17" t="str">
        <f t="shared" si="220"/>
        <v/>
      </c>
      <c r="N1193" s="17" t="str">
        <f t="shared" si="220"/>
        <v/>
      </c>
      <c r="O1193" s="17" t="str">
        <f t="shared" si="220"/>
        <v/>
      </c>
      <c r="P1193" s="17" t="str">
        <f t="shared" si="220"/>
        <v/>
      </c>
      <c r="Q1193" s="17" t="str">
        <f t="shared" si="220"/>
        <v/>
      </c>
      <c r="R1193" s="17" t="str">
        <f t="shared" si="220"/>
        <v/>
      </c>
      <c r="S1193" s="17" t="str">
        <f t="shared" si="220"/>
        <v/>
      </c>
      <c r="T1193" s="17" t="str">
        <f t="shared" si="220"/>
        <v/>
      </c>
      <c r="U1193" s="17" t="str">
        <f t="shared" si="220"/>
        <v/>
      </c>
      <c r="V1193" s="17" t="str">
        <f t="shared" si="220"/>
        <v/>
      </c>
      <c r="W1193" s="17" t="str">
        <f t="shared" si="220"/>
        <v/>
      </c>
      <c r="X1193" s="17" t="str">
        <f t="shared" si="219"/>
        <v/>
      </c>
      <c r="Y1193" s="17" t="str">
        <f t="shared" si="219"/>
        <v/>
      </c>
      <c r="Z1193" s="17" t="str">
        <f t="shared" si="219"/>
        <v/>
      </c>
      <c r="AA1193" s="17" t="str">
        <f t="shared" si="219"/>
        <v/>
      </c>
      <c r="AB1193" s="17" t="str">
        <f t="shared" si="219"/>
        <v/>
      </c>
      <c r="AC1193" s="17" t="str">
        <f t="shared" si="219"/>
        <v/>
      </c>
      <c r="AD1193" s="17" t="str">
        <f t="shared" si="219"/>
        <v/>
      </c>
      <c r="AE1193" s="17" t="str">
        <f t="shared" si="219"/>
        <v/>
      </c>
      <c r="AF1193" s="17" t="str">
        <f t="shared" si="219"/>
        <v/>
      </c>
      <c r="AG1193" s="17" t="str">
        <f t="shared" si="219"/>
        <v/>
      </c>
      <c r="AH1193" s="17" t="str">
        <f t="shared" si="219"/>
        <v/>
      </c>
      <c r="AI1193" s="17" t="str">
        <f t="shared" si="219"/>
        <v/>
      </c>
      <c r="AJ1193" s="17" t="str">
        <f t="shared" si="217"/>
        <v/>
      </c>
      <c r="AK1193" s="17" t="str">
        <f t="shared" si="217"/>
        <v/>
      </c>
    </row>
    <row r="1194" spans="1:37" hidden="1" x14ac:dyDescent="0.2">
      <c r="A1194" s="70" t="str">
        <f t="shared" si="212"/>
        <v/>
      </c>
      <c r="B1194" s="228" t="str">
        <f>LEFT(TABLA!BC1194,1)</f>
        <v>1</v>
      </c>
      <c r="C1194" s="17" t="str">
        <f>TABLA!C1194</f>
        <v>Ciencias de la Salud</v>
      </c>
      <c r="D1194" s="17" t="str">
        <f>TABLA!F1194</f>
        <v>F. Medicina</v>
      </c>
      <c r="E1194" s="148">
        <f>TABLA!BD1194</f>
        <v>0</v>
      </c>
      <c r="F1194" s="148">
        <f>TABLA!BE1194</f>
        <v>0</v>
      </c>
      <c r="G1194" s="70" t="str">
        <f t="shared" si="213"/>
        <v>0</v>
      </c>
      <c r="H1194" s="17" t="str">
        <f t="shared" si="220"/>
        <v/>
      </c>
      <c r="I1194" s="17" t="str">
        <f t="shared" si="220"/>
        <v/>
      </c>
      <c r="J1194" s="17" t="str">
        <f t="shared" si="220"/>
        <v/>
      </c>
      <c r="K1194" s="17" t="str">
        <f t="shared" si="220"/>
        <v/>
      </c>
      <c r="L1194" s="17" t="str">
        <f t="shared" si="220"/>
        <v/>
      </c>
      <c r="M1194" s="17" t="str">
        <f t="shared" si="220"/>
        <v/>
      </c>
      <c r="N1194" s="17" t="str">
        <f t="shared" si="220"/>
        <v/>
      </c>
      <c r="O1194" s="17" t="str">
        <f t="shared" si="220"/>
        <v/>
      </c>
      <c r="P1194" s="17" t="str">
        <f t="shared" si="220"/>
        <v/>
      </c>
      <c r="Q1194" s="17" t="str">
        <f t="shared" si="220"/>
        <v/>
      </c>
      <c r="R1194" s="17" t="str">
        <f t="shared" si="220"/>
        <v/>
      </c>
      <c r="S1194" s="17" t="str">
        <f t="shared" si="220"/>
        <v/>
      </c>
      <c r="T1194" s="17" t="str">
        <f t="shared" si="220"/>
        <v/>
      </c>
      <c r="U1194" s="17" t="str">
        <f t="shared" si="220"/>
        <v/>
      </c>
      <c r="V1194" s="17" t="str">
        <f t="shared" si="220"/>
        <v/>
      </c>
      <c r="W1194" s="17" t="str">
        <f t="shared" si="220"/>
        <v/>
      </c>
      <c r="X1194" s="17" t="str">
        <f t="shared" si="219"/>
        <v/>
      </c>
      <c r="Y1194" s="17" t="str">
        <f t="shared" si="219"/>
        <v/>
      </c>
      <c r="Z1194" s="17" t="str">
        <f t="shared" si="219"/>
        <v/>
      </c>
      <c r="AA1194" s="17" t="str">
        <f t="shared" si="219"/>
        <v/>
      </c>
      <c r="AB1194" s="17" t="str">
        <f t="shared" si="219"/>
        <v/>
      </c>
      <c r="AC1194" s="17" t="str">
        <f t="shared" si="219"/>
        <v/>
      </c>
      <c r="AD1194" s="17" t="str">
        <f t="shared" si="219"/>
        <v/>
      </c>
      <c r="AE1194" s="17" t="str">
        <f t="shared" si="219"/>
        <v/>
      </c>
      <c r="AF1194" s="17" t="str">
        <f t="shared" si="219"/>
        <v/>
      </c>
      <c r="AG1194" s="17" t="str">
        <f t="shared" si="219"/>
        <v/>
      </c>
      <c r="AH1194" s="17" t="str">
        <f t="shared" si="219"/>
        <v/>
      </c>
      <c r="AI1194" s="17" t="str">
        <f t="shared" si="219"/>
        <v/>
      </c>
      <c r="AJ1194" s="17" t="str">
        <f t="shared" si="217"/>
        <v/>
      </c>
      <c r="AK1194" s="17" t="str">
        <f t="shared" si="217"/>
        <v/>
      </c>
    </row>
    <row r="1195" spans="1:37" hidden="1" x14ac:dyDescent="0.2">
      <c r="A1195" s="70" t="str">
        <f t="shared" si="212"/>
        <v/>
      </c>
      <c r="B1195" s="228" t="str">
        <f>LEFT(TABLA!BC1195,1)</f>
        <v>5</v>
      </c>
      <c r="C1195" s="17" t="str">
        <f>TABLA!C1195</f>
        <v>Humanidades</v>
      </c>
      <c r="D1195" s="17" t="str">
        <f>TABLA!F1195</f>
        <v>F. Filología</v>
      </c>
      <c r="E1195" s="148">
        <f>TABLA!BD1195</f>
        <v>0</v>
      </c>
      <c r="F1195" s="148">
        <f>TABLA!BE1195</f>
        <v>0</v>
      </c>
      <c r="G1195" s="70" t="str">
        <f t="shared" si="213"/>
        <v>0</v>
      </c>
      <c r="H1195" s="17" t="str">
        <f t="shared" si="220"/>
        <v/>
      </c>
      <c r="I1195" s="17" t="str">
        <f t="shared" si="220"/>
        <v/>
      </c>
      <c r="J1195" s="17" t="str">
        <f t="shared" si="220"/>
        <v/>
      </c>
      <c r="K1195" s="17" t="str">
        <f t="shared" si="220"/>
        <v/>
      </c>
      <c r="L1195" s="17" t="str">
        <f t="shared" si="220"/>
        <v/>
      </c>
      <c r="M1195" s="17" t="str">
        <f t="shared" si="220"/>
        <v/>
      </c>
      <c r="N1195" s="17" t="str">
        <f t="shared" si="220"/>
        <v/>
      </c>
      <c r="O1195" s="17" t="str">
        <f t="shared" si="220"/>
        <v/>
      </c>
      <c r="P1195" s="17" t="str">
        <f t="shared" si="220"/>
        <v/>
      </c>
      <c r="Q1195" s="17" t="str">
        <f t="shared" si="220"/>
        <v/>
      </c>
      <c r="R1195" s="17" t="str">
        <f t="shared" si="220"/>
        <v/>
      </c>
      <c r="S1195" s="17" t="str">
        <f t="shared" si="220"/>
        <v/>
      </c>
      <c r="T1195" s="17" t="str">
        <f t="shared" si="220"/>
        <v/>
      </c>
      <c r="U1195" s="17" t="str">
        <f t="shared" si="220"/>
        <v/>
      </c>
      <c r="V1195" s="17" t="str">
        <f t="shared" si="220"/>
        <v/>
      </c>
      <c r="W1195" s="17" t="str">
        <f t="shared" si="220"/>
        <v/>
      </c>
      <c r="X1195" s="17" t="str">
        <f t="shared" si="219"/>
        <v/>
      </c>
      <c r="Y1195" s="17" t="str">
        <f t="shared" si="219"/>
        <v/>
      </c>
      <c r="Z1195" s="17" t="str">
        <f t="shared" si="219"/>
        <v/>
      </c>
      <c r="AA1195" s="17" t="str">
        <f t="shared" si="219"/>
        <v/>
      </c>
      <c r="AB1195" s="17" t="str">
        <f t="shared" si="219"/>
        <v/>
      </c>
      <c r="AC1195" s="17" t="str">
        <f t="shared" si="219"/>
        <v/>
      </c>
      <c r="AD1195" s="17" t="str">
        <f t="shared" si="219"/>
        <v/>
      </c>
      <c r="AE1195" s="17" t="str">
        <f t="shared" si="219"/>
        <v/>
      </c>
      <c r="AF1195" s="17" t="str">
        <f t="shared" si="219"/>
        <v/>
      </c>
      <c r="AG1195" s="17" t="str">
        <f t="shared" si="219"/>
        <v/>
      </c>
      <c r="AH1195" s="17" t="str">
        <f t="shared" si="219"/>
        <v/>
      </c>
      <c r="AI1195" s="17" t="str">
        <f t="shared" si="219"/>
        <v/>
      </c>
      <c r="AJ1195" s="17" t="str">
        <f t="shared" si="217"/>
        <v/>
      </c>
      <c r="AK1195" s="17" t="str">
        <f t="shared" si="217"/>
        <v/>
      </c>
    </row>
    <row r="1196" spans="1:37" hidden="1" x14ac:dyDescent="0.2">
      <c r="A1196" s="70" t="str">
        <f t="shared" si="212"/>
        <v/>
      </c>
      <c r="B1196" s="228" t="str">
        <f>LEFT(TABLA!BC1196,1)</f>
        <v>4</v>
      </c>
      <c r="C1196" s="17" t="str">
        <f>TABLA!C1196</f>
        <v>Humanidades</v>
      </c>
      <c r="D1196" s="17" t="str">
        <f>TABLA!F1196</f>
        <v>F. Educación - Centro de Formación del Profesorado</v>
      </c>
      <c r="E1196" s="148">
        <f>TABLA!BD1196</f>
        <v>0</v>
      </c>
      <c r="F1196" s="148">
        <f>TABLA!BE1196</f>
        <v>0</v>
      </c>
      <c r="G1196" s="70" t="str">
        <f t="shared" si="213"/>
        <v>0</v>
      </c>
      <c r="H1196" s="17" t="str">
        <f t="shared" si="220"/>
        <v/>
      </c>
      <c r="I1196" s="17" t="str">
        <f t="shared" si="220"/>
        <v/>
      </c>
      <c r="J1196" s="17" t="str">
        <f t="shared" si="220"/>
        <v/>
      </c>
      <c r="K1196" s="17" t="str">
        <f t="shared" si="220"/>
        <v/>
      </c>
      <c r="L1196" s="17" t="str">
        <f t="shared" si="220"/>
        <v/>
      </c>
      <c r="M1196" s="17" t="str">
        <f t="shared" si="220"/>
        <v/>
      </c>
      <c r="N1196" s="17" t="str">
        <f t="shared" si="220"/>
        <v/>
      </c>
      <c r="O1196" s="17" t="str">
        <f t="shared" si="220"/>
        <v/>
      </c>
      <c r="P1196" s="17" t="str">
        <f t="shared" si="220"/>
        <v/>
      </c>
      <c r="Q1196" s="17" t="str">
        <f t="shared" si="220"/>
        <v/>
      </c>
      <c r="R1196" s="17" t="str">
        <f t="shared" si="220"/>
        <v/>
      </c>
      <c r="S1196" s="17" t="str">
        <f t="shared" si="220"/>
        <v/>
      </c>
      <c r="T1196" s="17" t="str">
        <f t="shared" si="220"/>
        <v/>
      </c>
      <c r="U1196" s="17" t="str">
        <f t="shared" si="220"/>
        <v/>
      </c>
      <c r="V1196" s="17" t="str">
        <f t="shared" si="220"/>
        <v/>
      </c>
      <c r="W1196" s="17" t="str">
        <f t="shared" si="220"/>
        <v/>
      </c>
      <c r="X1196" s="17" t="str">
        <f t="shared" si="219"/>
        <v/>
      </c>
      <c r="Y1196" s="17" t="str">
        <f t="shared" si="219"/>
        <v/>
      </c>
      <c r="Z1196" s="17" t="str">
        <f t="shared" si="219"/>
        <v/>
      </c>
      <c r="AA1196" s="17" t="str">
        <f t="shared" si="219"/>
        <v/>
      </c>
      <c r="AB1196" s="17" t="str">
        <f t="shared" si="219"/>
        <v/>
      </c>
      <c r="AC1196" s="17" t="str">
        <f t="shared" si="219"/>
        <v/>
      </c>
      <c r="AD1196" s="17" t="str">
        <f t="shared" si="219"/>
        <v/>
      </c>
      <c r="AE1196" s="17" t="str">
        <f t="shared" si="219"/>
        <v/>
      </c>
      <c r="AF1196" s="17" t="str">
        <f t="shared" si="219"/>
        <v/>
      </c>
      <c r="AG1196" s="17" t="str">
        <f t="shared" si="219"/>
        <v/>
      </c>
      <c r="AH1196" s="17" t="str">
        <f t="shared" si="219"/>
        <v/>
      </c>
      <c r="AI1196" s="17" t="str">
        <f t="shared" si="219"/>
        <v/>
      </c>
      <c r="AJ1196" s="17" t="str">
        <f t="shared" si="217"/>
        <v/>
      </c>
      <c r="AK1196" s="17" t="str">
        <f t="shared" si="217"/>
        <v/>
      </c>
    </row>
    <row r="1197" spans="1:37" hidden="1" x14ac:dyDescent="0.2">
      <c r="A1197" s="70" t="str">
        <f t="shared" si="212"/>
        <v/>
      </c>
      <c r="B1197" s="228" t="str">
        <f>LEFT(TABLA!BC1197,1)</f>
        <v>5</v>
      </c>
      <c r="C1197" s="17" t="str">
        <f>TABLA!C1197</f>
        <v>Humanidades</v>
      </c>
      <c r="D1197" s="17" t="str">
        <f>TABLA!F1197</f>
        <v>F. Geografía e Historia</v>
      </c>
      <c r="E1197" s="148">
        <f>TABLA!BD1197</f>
        <v>0</v>
      </c>
      <c r="F1197" s="148">
        <f>TABLA!BE1197</f>
        <v>0</v>
      </c>
      <c r="G1197" s="70" t="str">
        <f t="shared" si="213"/>
        <v>0</v>
      </c>
      <c r="H1197" s="17" t="str">
        <f t="shared" si="220"/>
        <v/>
      </c>
      <c r="I1197" s="17" t="str">
        <f t="shared" si="220"/>
        <v/>
      </c>
      <c r="J1197" s="17" t="str">
        <f t="shared" si="220"/>
        <v/>
      </c>
      <c r="K1197" s="17" t="str">
        <f t="shared" si="220"/>
        <v/>
      </c>
      <c r="L1197" s="17" t="str">
        <f t="shared" si="220"/>
        <v/>
      </c>
      <c r="M1197" s="17" t="str">
        <f t="shared" si="220"/>
        <v/>
      </c>
      <c r="N1197" s="17" t="str">
        <f t="shared" si="220"/>
        <v/>
      </c>
      <c r="O1197" s="17" t="str">
        <f t="shared" si="220"/>
        <v/>
      </c>
      <c r="P1197" s="17" t="str">
        <f t="shared" si="220"/>
        <v/>
      </c>
      <c r="Q1197" s="17" t="str">
        <f t="shared" si="220"/>
        <v/>
      </c>
      <c r="R1197" s="17" t="str">
        <f t="shared" si="220"/>
        <v/>
      </c>
      <c r="S1197" s="17" t="str">
        <f t="shared" si="220"/>
        <v/>
      </c>
      <c r="T1197" s="17" t="str">
        <f t="shared" si="220"/>
        <v/>
      </c>
      <c r="U1197" s="17" t="str">
        <f t="shared" si="220"/>
        <v/>
      </c>
      <c r="V1197" s="17" t="str">
        <f t="shared" si="220"/>
        <v/>
      </c>
      <c r="W1197" s="17" t="str">
        <f t="shared" si="220"/>
        <v/>
      </c>
      <c r="X1197" s="17" t="str">
        <f t="shared" si="219"/>
        <v/>
      </c>
      <c r="Y1197" s="17" t="str">
        <f t="shared" si="219"/>
        <v/>
      </c>
      <c r="Z1197" s="17" t="str">
        <f t="shared" si="219"/>
        <v/>
      </c>
      <c r="AA1197" s="17" t="str">
        <f t="shared" si="219"/>
        <v/>
      </c>
      <c r="AB1197" s="17" t="str">
        <f t="shared" si="219"/>
        <v/>
      </c>
      <c r="AC1197" s="17" t="str">
        <f t="shared" si="219"/>
        <v/>
      </c>
      <c r="AD1197" s="17" t="str">
        <f t="shared" si="219"/>
        <v/>
      </c>
      <c r="AE1197" s="17" t="str">
        <f t="shared" si="219"/>
        <v/>
      </c>
      <c r="AF1197" s="17" t="str">
        <f t="shared" si="219"/>
        <v/>
      </c>
      <c r="AG1197" s="17" t="str">
        <f t="shared" si="219"/>
        <v/>
      </c>
      <c r="AH1197" s="17" t="str">
        <f t="shared" si="219"/>
        <v/>
      </c>
      <c r="AI1197" s="17" t="str">
        <f t="shared" si="219"/>
        <v/>
      </c>
      <c r="AJ1197" s="17" t="str">
        <f t="shared" si="217"/>
        <v/>
      </c>
      <c r="AK1197" s="17" t="str">
        <f t="shared" si="217"/>
        <v/>
      </c>
    </row>
    <row r="1198" spans="1:37" ht="38.75" hidden="1" x14ac:dyDescent="0.2">
      <c r="A1198" s="70" t="str">
        <f t="shared" si="212"/>
        <v xml:space="preserve">INSTALACIONES MESAS SILLAS ENCHUFES; </v>
      </c>
      <c r="B1198" s="228" t="str">
        <f>LEFT(TABLA!BC1198,1)</f>
        <v>2</v>
      </c>
      <c r="C1198" s="17" t="str">
        <f>TABLA!C1198</f>
        <v/>
      </c>
      <c r="D1198" s="17">
        <f>TABLA!F1198</f>
        <v>0</v>
      </c>
      <c r="E1198" s="148" t="str">
        <f>TABLA!BD1198</f>
        <v>Hace falta poner las regletas de enchufe de las mesas operativas , están incapacitadas por los separadores</v>
      </c>
      <c r="F1198" s="148">
        <f>TABLA!BE1198</f>
        <v>0</v>
      </c>
      <c r="G1198" s="70" t="str">
        <f t="shared" si="213"/>
        <v>HACE FALTA PONER LAS REGLETAS DE ENCHUFE DE LAS MESAS OPERATIVAS , ESTAN INCAPACITADAS POR LOS SEPARADORES</v>
      </c>
      <c r="H1198" s="17" t="str">
        <f t="shared" si="220"/>
        <v/>
      </c>
      <c r="I1198" s="17" t="str">
        <f t="shared" si="220"/>
        <v/>
      </c>
      <c r="J1198" s="17" t="str">
        <f t="shared" si="220"/>
        <v/>
      </c>
      <c r="K1198" s="17" t="str">
        <f t="shared" si="220"/>
        <v/>
      </c>
      <c r="L1198" s="17" t="str">
        <f t="shared" si="220"/>
        <v/>
      </c>
      <c r="M1198" s="17" t="str">
        <f t="shared" si="220"/>
        <v/>
      </c>
      <c r="N1198" s="17" t="str">
        <f t="shared" si="220"/>
        <v/>
      </c>
      <c r="O1198" s="17" t="str">
        <f t="shared" si="220"/>
        <v/>
      </c>
      <c r="P1198" s="17" t="str">
        <f t="shared" si="220"/>
        <v/>
      </c>
      <c r="Q1198" s="17" t="str">
        <f t="shared" si="220"/>
        <v/>
      </c>
      <c r="R1198" s="17" t="str">
        <f t="shared" si="220"/>
        <v/>
      </c>
      <c r="S1198" s="17" t="str">
        <f t="shared" si="220"/>
        <v/>
      </c>
      <c r="T1198" s="17" t="str">
        <f t="shared" si="220"/>
        <v xml:space="preserve">INSTALACIONES MESAS SILLAS ENCHUFES; </v>
      </c>
      <c r="U1198" s="17" t="str">
        <f t="shared" si="220"/>
        <v/>
      </c>
      <c r="V1198" s="17" t="str">
        <f t="shared" si="220"/>
        <v/>
      </c>
      <c r="W1198" s="17" t="str">
        <f t="shared" si="220"/>
        <v/>
      </c>
      <c r="X1198" s="17" t="str">
        <f t="shared" si="219"/>
        <v/>
      </c>
      <c r="Y1198" s="17" t="str">
        <f t="shared" si="219"/>
        <v/>
      </c>
      <c r="Z1198" s="17" t="str">
        <f t="shared" si="219"/>
        <v/>
      </c>
      <c r="AA1198" s="17" t="str">
        <f t="shared" si="219"/>
        <v/>
      </c>
      <c r="AB1198" s="17" t="str">
        <f t="shared" si="219"/>
        <v/>
      </c>
      <c r="AC1198" s="17" t="str">
        <f t="shared" si="219"/>
        <v/>
      </c>
      <c r="AD1198" s="17" t="str">
        <f t="shared" si="219"/>
        <v/>
      </c>
      <c r="AE1198" s="17" t="str">
        <f t="shared" si="219"/>
        <v/>
      </c>
      <c r="AF1198" s="17" t="str">
        <f t="shared" si="219"/>
        <v/>
      </c>
      <c r="AG1198" s="17" t="str">
        <f t="shared" si="219"/>
        <v/>
      </c>
      <c r="AH1198" s="17" t="str">
        <f t="shared" si="219"/>
        <v/>
      </c>
      <c r="AI1198" s="17" t="str">
        <f t="shared" si="219"/>
        <v/>
      </c>
      <c r="AJ1198" s="17" t="str">
        <f t="shared" si="217"/>
        <v/>
      </c>
      <c r="AK1198" s="17" t="str">
        <f t="shared" si="217"/>
        <v/>
      </c>
    </row>
    <row r="1199" spans="1:37" x14ac:dyDescent="0.2">
      <c r="A1199" s="70" t="str">
        <f t="shared" si="212"/>
        <v/>
      </c>
      <c r="B1199" s="228" t="str">
        <f>LEFT(TABLA!BC1199,1)</f>
        <v>4</v>
      </c>
      <c r="C1199" s="264" t="str">
        <f>TABLA!C1199</f>
        <v>Ciencias Experimentales</v>
      </c>
      <c r="D1199" s="264" t="str">
        <f>TABLA!F1199</f>
        <v>F. Ciencias Matemáticas</v>
      </c>
      <c r="E1199" s="148">
        <f>TABLA!BD1199</f>
        <v>0</v>
      </c>
      <c r="F1199" s="148">
        <f>TABLA!BE1199</f>
        <v>0</v>
      </c>
      <c r="G1199" s="70" t="str">
        <f t="shared" si="213"/>
        <v>0</v>
      </c>
      <c r="H1199" s="17" t="str">
        <f t="shared" si="220"/>
        <v/>
      </c>
      <c r="I1199" s="17" t="str">
        <f t="shared" si="220"/>
        <v/>
      </c>
      <c r="J1199" s="17" t="str">
        <f t="shared" si="220"/>
        <v/>
      </c>
      <c r="K1199" s="17" t="str">
        <f t="shared" si="220"/>
        <v/>
      </c>
      <c r="L1199" s="17" t="str">
        <f t="shared" si="220"/>
        <v/>
      </c>
      <c r="M1199" s="17" t="str">
        <f t="shared" si="220"/>
        <v/>
      </c>
      <c r="N1199" s="17" t="str">
        <f t="shared" si="220"/>
        <v/>
      </c>
      <c r="O1199" s="17" t="str">
        <f t="shared" si="220"/>
        <v/>
      </c>
      <c r="P1199" s="17" t="str">
        <f t="shared" si="220"/>
        <v/>
      </c>
      <c r="Q1199" s="17" t="str">
        <f t="shared" si="220"/>
        <v/>
      </c>
      <c r="R1199" s="17" t="str">
        <f t="shared" si="220"/>
        <v/>
      </c>
      <c r="S1199" s="17" t="str">
        <f t="shared" si="220"/>
        <v/>
      </c>
      <c r="T1199" s="17" t="str">
        <f t="shared" si="220"/>
        <v/>
      </c>
      <c r="U1199" s="17" t="str">
        <f t="shared" si="220"/>
        <v/>
      </c>
      <c r="V1199" s="17" t="str">
        <f t="shared" si="220"/>
        <v/>
      </c>
      <c r="W1199" s="17" t="str">
        <f t="shared" si="220"/>
        <v/>
      </c>
      <c r="X1199" s="17" t="str">
        <f t="shared" si="219"/>
        <v/>
      </c>
      <c r="Y1199" s="17" t="str">
        <f t="shared" si="219"/>
        <v/>
      </c>
      <c r="Z1199" s="17" t="str">
        <f t="shared" si="219"/>
        <v/>
      </c>
      <c r="AA1199" s="17" t="str">
        <f t="shared" si="219"/>
        <v/>
      </c>
      <c r="AB1199" s="17" t="str">
        <f t="shared" si="219"/>
        <v/>
      </c>
      <c r="AC1199" s="17" t="str">
        <f t="shared" si="219"/>
        <v/>
      </c>
      <c r="AD1199" s="17" t="str">
        <f t="shared" si="219"/>
        <v/>
      </c>
      <c r="AE1199" s="17" t="str">
        <f t="shared" si="219"/>
        <v/>
      </c>
      <c r="AF1199" s="17" t="str">
        <f t="shared" si="219"/>
        <v/>
      </c>
      <c r="AG1199" s="17" t="str">
        <f t="shared" si="219"/>
        <v/>
      </c>
      <c r="AH1199" s="17" t="str">
        <f t="shared" si="219"/>
        <v/>
      </c>
      <c r="AI1199" s="17" t="str">
        <f t="shared" si="219"/>
        <v/>
      </c>
      <c r="AJ1199" s="17" t="str">
        <f t="shared" si="217"/>
        <v/>
      </c>
      <c r="AK1199" s="17" t="str">
        <f t="shared" si="217"/>
        <v/>
      </c>
    </row>
    <row r="1200" spans="1:37" hidden="1" x14ac:dyDescent="0.2">
      <c r="A1200" s="70" t="str">
        <f t="shared" si="212"/>
        <v/>
      </c>
      <c r="B1200" s="228" t="str">
        <f>LEFT(TABLA!BC1200,1)</f>
        <v>3</v>
      </c>
      <c r="C1200" s="17" t="str">
        <f>TABLA!C1200</f>
        <v>Ciencias Experimentales</v>
      </c>
      <c r="D1200" s="17" t="str">
        <f>TABLA!F1200</f>
        <v>F. Estudios Estadísticos</v>
      </c>
      <c r="E1200" s="262">
        <f>TABLA!BD1200</f>
        <v>0</v>
      </c>
      <c r="F1200" s="148">
        <f>TABLA!BE1200</f>
        <v>0</v>
      </c>
      <c r="G1200" s="70" t="str">
        <f t="shared" si="213"/>
        <v>0</v>
      </c>
      <c r="H1200" s="17" t="str">
        <f t="shared" si="220"/>
        <v/>
      </c>
      <c r="I1200" s="17" t="str">
        <f t="shared" si="220"/>
        <v/>
      </c>
      <c r="J1200" s="17" t="str">
        <f t="shared" si="220"/>
        <v/>
      </c>
      <c r="K1200" s="17" t="str">
        <f t="shared" si="220"/>
        <v/>
      </c>
      <c r="L1200" s="17" t="str">
        <f t="shared" si="220"/>
        <v/>
      </c>
      <c r="M1200" s="17" t="str">
        <f t="shared" si="220"/>
        <v/>
      </c>
      <c r="N1200" s="17" t="str">
        <f t="shared" si="220"/>
        <v/>
      </c>
      <c r="O1200" s="17" t="str">
        <f t="shared" si="220"/>
        <v/>
      </c>
      <c r="P1200" s="17" t="str">
        <f t="shared" si="220"/>
        <v/>
      </c>
      <c r="Q1200" s="17" t="str">
        <f t="shared" si="220"/>
        <v/>
      </c>
      <c r="R1200" s="17" t="str">
        <f t="shared" si="220"/>
        <v/>
      </c>
      <c r="S1200" s="17" t="str">
        <f t="shared" si="220"/>
        <v/>
      </c>
      <c r="T1200" s="17" t="str">
        <f t="shared" si="220"/>
        <v/>
      </c>
      <c r="U1200" s="17" t="str">
        <f t="shared" si="220"/>
        <v/>
      </c>
      <c r="V1200" s="17" t="str">
        <f t="shared" si="220"/>
        <v/>
      </c>
      <c r="W1200" s="17" t="str">
        <f t="shared" si="220"/>
        <v/>
      </c>
      <c r="X1200" s="17" t="str">
        <f t="shared" si="219"/>
        <v/>
      </c>
      <c r="Y1200" s="17" t="str">
        <f t="shared" si="219"/>
        <v/>
      </c>
      <c r="Z1200" s="17" t="str">
        <f t="shared" si="219"/>
        <v/>
      </c>
      <c r="AA1200" s="17" t="str">
        <f t="shared" si="219"/>
        <v/>
      </c>
      <c r="AB1200" s="17" t="str">
        <f t="shared" si="219"/>
        <v/>
      </c>
      <c r="AC1200" s="17" t="str">
        <f t="shared" si="219"/>
        <v/>
      </c>
      <c r="AD1200" s="17" t="str">
        <f t="shared" si="219"/>
        <v/>
      </c>
      <c r="AE1200" s="17" t="str">
        <f t="shared" si="219"/>
        <v/>
      </c>
      <c r="AF1200" s="17" t="str">
        <f t="shared" si="219"/>
        <v/>
      </c>
      <c r="AG1200" s="17" t="str">
        <f t="shared" si="219"/>
        <v/>
      </c>
      <c r="AH1200" s="17" t="str">
        <f t="shared" si="219"/>
        <v/>
      </c>
      <c r="AI1200" s="17" t="str">
        <f t="shared" si="219"/>
        <v/>
      </c>
      <c r="AJ1200" s="17" t="str">
        <f t="shared" si="217"/>
        <v/>
      </c>
      <c r="AK1200" s="17" t="str">
        <f t="shared" si="217"/>
        <v/>
      </c>
    </row>
    <row r="1201" spans="1:37" hidden="1" x14ac:dyDescent="0.2">
      <c r="A1201" s="70" t="str">
        <f t="shared" si="212"/>
        <v/>
      </c>
      <c r="B1201" s="228" t="str">
        <f>LEFT(TABLA!BC1201,1)</f>
        <v>5</v>
      </c>
      <c r="C1201" s="17" t="str">
        <f>TABLA!C1201</f>
        <v>Humanidades</v>
      </c>
      <c r="D1201" s="17" t="str">
        <f>TABLA!F1201</f>
        <v>F. Geografía e Historia</v>
      </c>
      <c r="E1201" s="148">
        <f>TABLA!BD1201</f>
        <v>0</v>
      </c>
      <c r="F1201" s="148">
        <f>TABLA!BE1201</f>
        <v>0</v>
      </c>
      <c r="G1201" s="70" t="str">
        <f t="shared" si="213"/>
        <v>0</v>
      </c>
      <c r="H1201" s="17" t="str">
        <f t="shared" si="220"/>
        <v/>
      </c>
      <c r="I1201" s="17" t="str">
        <f t="shared" si="220"/>
        <v/>
      </c>
      <c r="J1201" s="17" t="str">
        <f t="shared" si="220"/>
        <v/>
      </c>
      <c r="K1201" s="17" t="str">
        <f t="shared" si="220"/>
        <v/>
      </c>
      <c r="L1201" s="17" t="str">
        <f t="shared" si="220"/>
        <v/>
      </c>
      <c r="M1201" s="17" t="str">
        <f t="shared" si="220"/>
        <v/>
      </c>
      <c r="N1201" s="17" t="str">
        <f t="shared" si="220"/>
        <v/>
      </c>
      <c r="O1201" s="17" t="str">
        <f t="shared" si="220"/>
        <v/>
      </c>
      <c r="P1201" s="17" t="str">
        <f t="shared" si="220"/>
        <v/>
      </c>
      <c r="Q1201" s="17" t="str">
        <f t="shared" si="220"/>
        <v/>
      </c>
      <c r="R1201" s="17" t="str">
        <f t="shared" si="220"/>
        <v/>
      </c>
      <c r="S1201" s="17" t="str">
        <f t="shared" si="220"/>
        <v/>
      </c>
      <c r="T1201" s="17" t="str">
        <f t="shared" si="220"/>
        <v/>
      </c>
      <c r="U1201" s="17" t="str">
        <f t="shared" si="220"/>
        <v/>
      </c>
      <c r="V1201" s="17" t="str">
        <f t="shared" si="220"/>
        <v/>
      </c>
      <c r="W1201" s="17" t="str">
        <f t="shared" si="220"/>
        <v/>
      </c>
      <c r="X1201" s="17" t="str">
        <f t="shared" si="219"/>
        <v/>
      </c>
      <c r="Y1201" s="17" t="str">
        <f t="shared" si="219"/>
        <v/>
      </c>
      <c r="Z1201" s="17" t="str">
        <f t="shared" si="219"/>
        <v/>
      </c>
      <c r="AA1201" s="17" t="str">
        <f t="shared" si="219"/>
        <v/>
      </c>
      <c r="AB1201" s="17" t="str">
        <f t="shared" si="219"/>
        <v/>
      </c>
      <c r="AC1201" s="17" t="str">
        <f t="shared" si="219"/>
        <v/>
      </c>
      <c r="AD1201" s="17" t="str">
        <f t="shared" si="219"/>
        <v/>
      </c>
      <c r="AE1201" s="17" t="str">
        <f t="shared" si="219"/>
        <v/>
      </c>
      <c r="AF1201" s="17" t="str">
        <f t="shared" si="219"/>
        <v/>
      </c>
      <c r="AG1201" s="17" t="str">
        <f t="shared" si="219"/>
        <v/>
      </c>
      <c r="AH1201" s="17" t="str">
        <f t="shared" si="219"/>
        <v/>
      </c>
      <c r="AI1201" s="17" t="str">
        <f t="shared" si="219"/>
        <v/>
      </c>
      <c r="AJ1201" s="17" t="str">
        <f t="shared" si="217"/>
        <v/>
      </c>
      <c r="AK1201" s="17" t="str">
        <f t="shared" si="217"/>
        <v/>
      </c>
    </row>
    <row r="1202" spans="1:37" ht="25.85" hidden="1" x14ac:dyDescent="0.2">
      <c r="A1202" s="70" t="str">
        <f t="shared" si="212"/>
        <v xml:space="preserve">RESERVAS; </v>
      </c>
      <c r="B1202" s="228" t="str">
        <f>LEFT(TABLA!BC1202,1)</f>
        <v>5</v>
      </c>
      <c r="C1202" s="17" t="str">
        <f>TABLA!C1202</f>
        <v>Humanidades</v>
      </c>
      <c r="D1202" s="17" t="str">
        <f>TABLA!F1202</f>
        <v>F. Geografía e Historia</v>
      </c>
      <c r="E1202" s="148" t="str">
        <f>TABLA!BD1202</f>
        <v>es muy poco el tiempo de recogida de reservas, estaría bien que se ampliara</v>
      </c>
      <c r="F1202" s="148">
        <f>TABLA!BE1202</f>
        <v>0</v>
      </c>
      <c r="G1202" s="70" t="str">
        <f t="shared" si="213"/>
        <v>ES MUY POCO EL TIEMPO DE RECOGIDA DE RESERVAS, ESTARIA BIEN QUE SE AMPLIARA</v>
      </c>
      <c r="H1202" s="17" t="str">
        <f t="shared" si="220"/>
        <v/>
      </c>
      <c r="I1202" s="17" t="str">
        <f t="shared" si="220"/>
        <v/>
      </c>
      <c r="J1202" s="17" t="str">
        <f t="shared" si="220"/>
        <v/>
      </c>
      <c r="K1202" s="17" t="str">
        <f t="shared" si="220"/>
        <v/>
      </c>
      <c r="L1202" s="17" t="str">
        <f t="shared" si="220"/>
        <v/>
      </c>
      <c r="M1202" s="17" t="str">
        <f t="shared" si="220"/>
        <v/>
      </c>
      <c r="N1202" s="17" t="str">
        <f t="shared" si="220"/>
        <v/>
      </c>
      <c r="O1202" s="17" t="str">
        <f t="shared" si="220"/>
        <v/>
      </c>
      <c r="P1202" s="17" t="str">
        <f t="shared" si="220"/>
        <v/>
      </c>
      <c r="Q1202" s="17" t="str">
        <f t="shared" si="220"/>
        <v/>
      </c>
      <c r="R1202" s="17" t="str">
        <f t="shared" si="220"/>
        <v/>
      </c>
      <c r="S1202" s="17" t="str">
        <f t="shared" si="220"/>
        <v/>
      </c>
      <c r="T1202" s="17" t="str">
        <f t="shared" si="220"/>
        <v/>
      </c>
      <c r="U1202" s="17" t="str">
        <f t="shared" si="220"/>
        <v/>
      </c>
      <c r="V1202" s="17" t="str">
        <f t="shared" si="220"/>
        <v/>
      </c>
      <c r="W1202" s="17" t="str">
        <f t="shared" si="220"/>
        <v/>
      </c>
      <c r="X1202" s="17" t="str">
        <f t="shared" si="219"/>
        <v/>
      </c>
      <c r="Y1202" s="17" t="str">
        <f t="shared" si="219"/>
        <v/>
      </c>
      <c r="Z1202" s="17" t="str">
        <f t="shared" si="219"/>
        <v/>
      </c>
      <c r="AA1202" s="17" t="str">
        <f t="shared" ref="X1202:AI1221" si="221">IFERROR((IF(FIND(AA$2,$G1202,1)&gt;0,AA$3)),"")</f>
        <v/>
      </c>
      <c r="AB1202" s="17" t="str">
        <f t="shared" si="221"/>
        <v/>
      </c>
      <c r="AC1202" s="17" t="str">
        <f t="shared" si="221"/>
        <v/>
      </c>
      <c r="AD1202" s="17" t="str">
        <f t="shared" si="221"/>
        <v xml:space="preserve">RESERVAS; </v>
      </c>
      <c r="AE1202" s="17" t="str">
        <f t="shared" si="221"/>
        <v/>
      </c>
      <c r="AF1202" s="17" t="str">
        <f t="shared" si="221"/>
        <v/>
      </c>
      <c r="AG1202" s="17" t="str">
        <f t="shared" si="221"/>
        <v/>
      </c>
      <c r="AH1202" s="17" t="str">
        <f t="shared" si="221"/>
        <v/>
      </c>
      <c r="AI1202" s="17" t="str">
        <f t="shared" si="221"/>
        <v/>
      </c>
      <c r="AJ1202" s="17" t="str">
        <f t="shared" si="217"/>
        <v/>
      </c>
      <c r="AK1202" s="17" t="str">
        <f t="shared" si="217"/>
        <v/>
      </c>
    </row>
    <row r="1203" spans="1:37" x14ac:dyDescent="0.2">
      <c r="A1203" s="70" t="str">
        <f t="shared" si="212"/>
        <v/>
      </c>
      <c r="B1203" s="228" t="str">
        <f>LEFT(TABLA!BC1203,1)</f>
        <v>4</v>
      </c>
      <c r="C1203" s="264" t="str">
        <f>TABLA!C1203</f>
        <v>Humanidades</v>
      </c>
      <c r="D1203" s="264" t="str">
        <f>TABLA!F1203</f>
        <v>F. Geografía e Historia</v>
      </c>
      <c r="E1203" s="148">
        <f>TABLA!BD1203</f>
        <v>0</v>
      </c>
      <c r="F1203" s="148">
        <f>TABLA!BE1203</f>
        <v>0</v>
      </c>
      <c r="G1203" s="70" t="str">
        <f t="shared" si="213"/>
        <v>0</v>
      </c>
      <c r="H1203" s="17" t="str">
        <f t="shared" si="220"/>
        <v/>
      </c>
      <c r="I1203" s="17" t="str">
        <f t="shared" si="220"/>
        <v/>
      </c>
      <c r="J1203" s="17" t="str">
        <f t="shared" si="220"/>
        <v/>
      </c>
      <c r="K1203" s="17" t="str">
        <f t="shared" si="220"/>
        <v/>
      </c>
      <c r="L1203" s="17" t="str">
        <f t="shared" si="220"/>
        <v/>
      </c>
      <c r="M1203" s="17" t="str">
        <f t="shared" si="220"/>
        <v/>
      </c>
      <c r="N1203" s="17" t="str">
        <f t="shared" si="220"/>
        <v/>
      </c>
      <c r="O1203" s="17" t="str">
        <f t="shared" si="220"/>
        <v/>
      </c>
      <c r="P1203" s="17" t="str">
        <f t="shared" si="220"/>
        <v/>
      </c>
      <c r="Q1203" s="17" t="str">
        <f t="shared" si="220"/>
        <v/>
      </c>
      <c r="R1203" s="17" t="str">
        <f t="shared" si="220"/>
        <v/>
      </c>
      <c r="S1203" s="17" t="str">
        <f t="shared" si="220"/>
        <v/>
      </c>
      <c r="T1203" s="17" t="str">
        <f t="shared" si="220"/>
        <v/>
      </c>
      <c r="U1203" s="17" t="str">
        <f t="shared" si="220"/>
        <v/>
      </c>
      <c r="V1203" s="17" t="str">
        <f t="shared" si="220"/>
        <v/>
      </c>
      <c r="W1203" s="17" t="str">
        <f t="shared" si="220"/>
        <v/>
      </c>
      <c r="X1203" s="17" t="str">
        <f t="shared" si="221"/>
        <v/>
      </c>
      <c r="Y1203" s="17" t="str">
        <f t="shared" si="221"/>
        <v/>
      </c>
      <c r="Z1203" s="17" t="str">
        <f t="shared" si="221"/>
        <v/>
      </c>
      <c r="AA1203" s="17" t="str">
        <f t="shared" si="221"/>
        <v/>
      </c>
      <c r="AB1203" s="17" t="str">
        <f t="shared" si="221"/>
        <v/>
      </c>
      <c r="AC1203" s="17" t="str">
        <f t="shared" si="221"/>
        <v/>
      </c>
      <c r="AD1203" s="17" t="str">
        <f t="shared" si="221"/>
        <v/>
      </c>
      <c r="AE1203" s="17" t="str">
        <f t="shared" si="221"/>
        <v/>
      </c>
      <c r="AF1203" s="17" t="str">
        <f t="shared" si="221"/>
        <v/>
      </c>
      <c r="AG1203" s="17" t="str">
        <f t="shared" si="221"/>
        <v/>
      </c>
      <c r="AH1203" s="17" t="str">
        <f t="shared" si="221"/>
        <v/>
      </c>
      <c r="AI1203" s="17" t="str">
        <f t="shared" si="221"/>
        <v/>
      </c>
      <c r="AJ1203" s="17" t="str">
        <f t="shared" si="217"/>
        <v/>
      </c>
      <c r="AK1203" s="17" t="str">
        <f t="shared" si="217"/>
        <v/>
      </c>
    </row>
    <row r="1204" spans="1:37" ht="38.75" hidden="1" x14ac:dyDescent="0.2">
      <c r="A1204" s="70" t="str">
        <f t="shared" si="212"/>
        <v/>
      </c>
      <c r="B1204" s="228" t="str">
        <f>LEFT(TABLA!BC1204,1)</f>
        <v>4</v>
      </c>
      <c r="C1204" s="17" t="str">
        <f>TABLA!C1204</f>
        <v>Ciencias Experimentales</v>
      </c>
      <c r="D1204" s="17" t="str">
        <f>TABLA!F1204</f>
        <v>F. Informática</v>
      </c>
      <c r="E1204" s="262" t="str">
        <f>TABLA!BD1204</f>
        <v>Cambiado las sillas de la biblio de informática, y haced las salas de estudio insonorizadas, y bajad la calefacción de la biblio y las salas de estudio</v>
      </c>
      <c r="F1204" s="148">
        <f>TABLA!BE1204</f>
        <v>0</v>
      </c>
      <c r="G1204" s="70" t="str">
        <f t="shared" si="213"/>
        <v>CAMBIADO LAS SILLAS DE LA BIBLIO DE INFORMATICA, Y HACED LAS SALAS DE ESTUDIO INSONORIZADAS, Y BAJAD LA CALEFACCION DE LA BIBLIO Y LAS SALAS DE ESTUDIO</v>
      </c>
      <c r="H1204" s="17" t="str">
        <f t="shared" si="220"/>
        <v/>
      </c>
      <c r="I1204" s="17" t="str">
        <f t="shared" si="220"/>
        <v/>
      </c>
      <c r="J1204" s="17" t="str">
        <f t="shared" si="220"/>
        <v/>
      </c>
      <c r="K1204" s="17" t="str">
        <f t="shared" si="220"/>
        <v/>
      </c>
      <c r="L1204" s="17" t="str">
        <f t="shared" si="220"/>
        <v/>
      </c>
      <c r="M1204" s="17" t="str">
        <f t="shared" si="220"/>
        <v/>
      </c>
      <c r="N1204" s="17" t="str">
        <f t="shared" si="220"/>
        <v/>
      </c>
      <c r="O1204" s="17" t="str">
        <f t="shared" si="220"/>
        <v/>
      </c>
      <c r="P1204" s="17" t="str">
        <f t="shared" si="220"/>
        <v/>
      </c>
      <c r="Q1204" s="17" t="str">
        <f t="shared" si="220"/>
        <v/>
      </c>
      <c r="R1204" s="17" t="str">
        <f t="shared" si="220"/>
        <v/>
      </c>
      <c r="S1204" s="17" t="str">
        <f t="shared" si="220"/>
        <v/>
      </c>
      <c r="T1204" s="17" t="str">
        <f t="shared" si="220"/>
        <v/>
      </c>
      <c r="U1204" s="17" t="str">
        <f t="shared" si="220"/>
        <v/>
      </c>
      <c r="V1204" s="17" t="str">
        <f t="shared" si="220"/>
        <v/>
      </c>
      <c r="W1204" s="17" t="str">
        <f t="shared" si="220"/>
        <v/>
      </c>
      <c r="X1204" s="17" t="str">
        <f t="shared" si="221"/>
        <v/>
      </c>
      <c r="Y1204" s="17" t="str">
        <f t="shared" si="221"/>
        <v/>
      </c>
      <c r="Z1204" s="17" t="str">
        <f t="shared" si="221"/>
        <v/>
      </c>
      <c r="AA1204" s="17" t="str">
        <f t="shared" si="221"/>
        <v/>
      </c>
      <c r="AB1204" s="17" t="str">
        <f t="shared" si="221"/>
        <v/>
      </c>
      <c r="AC1204" s="17" t="str">
        <f t="shared" si="221"/>
        <v/>
      </c>
      <c r="AD1204" s="17" t="str">
        <f t="shared" si="221"/>
        <v/>
      </c>
      <c r="AE1204" s="17" t="str">
        <f t="shared" si="221"/>
        <v/>
      </c>
      <c r="AF1204" s="17" t="str">
        <f t="shared" si="221"/>
        <v/>
      </c>
      <c r="AG1204" s="17" t="str">
        <f t="shared" si="221"/>
        <v/>
      </c>
      <c r="AH1204" s="17" t="str">
        <f t="shared" si="221"/>
        <v/>
      </c>
      <c r="AI1204" s="17" t="str">
        <f t="shared" si="221"/>
        <v/>
      </c>
      <c r="AJ1204" s="17" t="str">
        <f t="shared" si="217"/>
        <v/>
      </c>
      <c r="AK1204" s="17" t="str">
        <f t="shared" si="217"/>
        <v/>
      </c>
    </row>
    <row r="1205" spans="1:37" hidden="1" x14ac:dyDescent="0.2">
      <c r="A1205" s="70" t="str">
        <f t="shared" si="212"/>
        <v/>
      </c>
      <c r="B1205" s="228" t="str">
        <f>LEFT(TABLA!BC1205,1)</f>
        <v>4</v>
      </c>
      <c r="C1205" s="17" t="str">
        <f>TABLA!C1205</f>
        <v>Humanidades</v>
      </c>
      <c r="D1205" s="17" t="str">
        <f>TABLA!F1205</f>
        <v>F. Filosofía</v>
      </c>
      <c r="E1205" s="148">
        <f>TABLA!BD1205</f>
        <v>0</v>
      </c>
      <c r="F1205" s="148">
        <f>TABLA!BE1205</f>
        <v>0</v>
      </c>
      <c r="G1205" s="70" t="str">
        <f t="shared" si="213"/>
        <v>0</v>
      </c>
      <c r="H1205" s="17" t="str">
        <f t="shared" si="220"/>
        <v/>
      </c>
      <c r="I1205" s="17" t="str">
        <f t="shared" si="220"/>
        <v/>
      </c>
      <c r="J1205" s="17" t="str">
        <f t="shared" si="220"/>
        <v/>
      </c>
      <c r="K1205" s="17" t="str">
        <f t="shared" si="220"/>
        <v/>
      </c>
      <c r="L1205" s="17" t="str">
        <f t="shared" si="220"/>
        <v/>
      </c>
      <c r="M1205" s="17" t="str">
        <f t="shared" si="220"/>
        <v/>
      </c>
      <c r="N1205" s="17" t="str">
        <f t="shared" si="220"/>
        <v/>
      </c>
      <c r="O1205" s="17" t="str">
        <f t="shared" si="220"/>
        <v/>
      </c>
      <c r="P1205" s="17" t="str">
        <f t="shared" si="220"/>
        <v/>
      </c>
      <c r="Q1205" s="17" t="str">
        <f t="shared" si="220"/>
        <v/>
      </c>
      <c r="R1205" s="17" t="str">
        <f t="shared" si="220"/>
        <v/>
      </c>
      <c r="S1205" s="17" t="str">
        <f t="shared" si="220"/>
        <v/>
      </c>
      <c r="T1205" s="17" t="str">
        <f t="shared" si="220"/>
        <v/>
      </c>
      <c r="U1205" s="17" t="str">
        <f t="shared" si="220"/>
        <v/>
      </c>
      <c r="V1205" s="17" t="str">
        <f t="shared" si="220"/>
        <v/>
      </c>
      <c r="W1205" s="17" t="str">
        <f t="shared" si="220"/>
        <v/>
      </c>
      <c r="X1205" s="17" t="str">
        <f t="shared" si="221"/>
        <v/>
      </c>
      <c r="Y1205" s="17" t="str">
        <f t="shared" si="221"/>
        <v/>
      </c>
      <c r="Z1205" s="17" t="str">
        <f t="shared" si="221"/>
        <v/>
      </c>
      <c r="AA1205" s="17" t="str">
        <f t="shared" si="221"/>
        <v/>
      </c>
      <c r="AB1205" s="17" t="str">
        <f t="shared" si="221"/>
        <v/>
      </c>
      <c r="AC1205" s="17" t="str">
        <f t="shared" si="221"/>
        <v/>
      </c>
      <c r="AD1205" s="17" t="str">
        <f t="shared" si="221"/>
        <v/>
      </c>
      <c r="AE1205" s="17" t="str">
        <f t="shared" si="221"/>
        <v/>
      </c>
      <c r="AF1205" s="17" t="str">
        <f t="shared" si="221"/>
        <v/>
      </c>
      <c r="AG1205" s="17" t="str">
        <f t="shared" si="221"/>
        <v/>
      </c>
      <c r="AH1205" s="17" t="str">
        <f t="shared" si="221"/>
        <v/>
      </c>
      <c r="AI1205" s="17" t="str">
        <f t="shared" si="221"/>
        <v/>
      </c>
      <c r="AJ1205" s="17" t="str">
        <f t="shared" si="217"/>
        <v/>
      </c>
      <c r="AK1205" s="17" t="str">
        <f t="shared" si="217"/>
        <v/>
      </c>
    </row>
    <row r="1206" spans="1:37" ht="25.85" hidden="1" x14ac:dyDescent="0.2">
      <c r="A1206" s="70" t="str">
        <f t="shared" si="212"/>
        <v/>
      </c>
      <c r="B1206" s="228" t="str">
        <f>LEFT(TABLA!BC1206,1)</f>
        <v>5</v>
      </c>
      <c r="C1206" s="17" t="str">
        <f>TABLA!C1206</f>
        <v>Ciencias Sociales</v>
      </c>
      <c r="D1206" s="17" t="str">
        <f>TABLA!F1206</f>
        <v>F. Trabajo Social</v>
      </c>
      <c r="E1206" s="148" t="str">
        <f>TABLA!BD1206</f>
        <v>En la biblioteca de Trabajo Social trabajan fenomenal y son súper amables siempre. Los adoro!</v>
      </c>
      <c r="F1206" s="148">
        <f>TABLA!BE1206</f>
        <v>0</v>
      </c>
      <c r="G1206" s="70" t="str">
        <f t="shared" si="213"/>
        <v>EN LA BIBLIOTECA DE TRABAJO SOCIAL TRABAJAN FENOMENAL Y SON SUPER AMABLES SIEMPRE. LOS ADORO!</v>
      </c>
      <c r="H1206" s="17" t="str">
        <f t="shared" si="220"/>
        <v/>
      </c>
      <c r="I1206" s="17" t="str">
        <f t="shared" ref="H1206:W1221" si="222">IFERROR((IF(FIND(I$2,$G1206,1)&gt;0,I$3)),"")</f>
        <v/>
      </c>
      <c r="J1206" s="17" t="str">
        <f t="shared" si="222"/>
        <v/>
      </c>
      <c r="K1206" s="17" t="str">
        <f t="shared" si="222"/>
        <v/>
      </c>
      <c r="L1206" s="17" t="str">
        <f t="shared" si="222"/>
        <v/>
      </c>
      <c r="M1206" s="17" t="str">
        <f t="shared" si="222"/>
        <v/>
      </c>
      <c r="N1206" s="17" t="str">
        <f t="shared" si="222"/>
        <v/>
      </c>
      <c r="O1206" s="17" t="str">
        <f t="shared" si="222"/>
        <v/>
      </c>
      <c r="P1206" s="17" t="str">
        <f t="shared" si="222"/>
        <v/>
      </c>
      <c r="Q1206" s="17" t="str">
        <f t="shared" si="222"/>
        <v/>
      </c>
      <c r="R1206" s="17" t="str">
        <f t="shared" si="222"/>
        <v/>
      </c>
      <c r="S1206" s="17" t="str">
        <f t="shared" si="222"/>
        <v/>
      </c>
      <c r="T1206" s="17" t="str">
        <f t="shared" si="222"/>
        <v/>
      </c>
      <c r="U1206" s="17" t="str">
        <f t="shared" si="222"/>
        <v/>
      </c>
      <c r="V1206" s="17" t="str">
        <f t="shared" si="222"/>
        <v/>
      </c>
      <c r="W1206" s="17" t="str">
        <f t="shared" si="222"/>
        <v/>
      </c>
      <c r="X1206" s="17" t="str">
        <f t="shared" si="221"/>
        <v/>
      </c>
      <c r="Y1206" s="17" t="str">
        <f t="shared" si="221"/>
        <v/>
      </c>
      <c r="Z1206" s="17" t="str">
        <f t="shared" si="221"/>
        <v/>
      </c>
      <c r="AA1206" s="17" t="str">
        <f t="shared" si="221"/>
        <v/>
      </c>
      <c r="AB1206" s="17" t="str">
        <f t="shared" si="221"/>
        <v/>
      </c>
      <c r="AC1206" s="17" t="str">
        <f t="shared" si="221"/>
        <v/>
      </c>
      <c r="AD1206" s="17" t="str">
        <f t="shared" si="221"/>
        <v/>
      </c>
      <c r="AE1206" s="17" t="str">
        <f t="shared" si="221"/>
        <v/>
      </c>
      <c r="AF1206" s="17" t="str">
        <f t="shared" si="221"/>
        <v/>
      </c>
      <c r="AG1206" s="17" t="str">
        <f t="shared" si="221"/>
        <v/>
      </c>
      <c r="AH1206" s="17" t="str">
        <f t="shared" si="221"/>
        <v/>
      </c>
      <c r="AI1206" s="17" t="str">
        <f t="shared" si="221"/>
        <v/>
      </c>
      <c r="AJ1206" s="17" t="str">
        <f t="shared" si="217"/>
        <v/>
      </c>
      <c r="AK1206" s="17" t="str">
        <f t="shared" si="217"/>
        <v/>
      </c>
    </row>
    <row r="1207" spans="1:37" hidden="1" x14ac:dyDescent="0.2">
      <c r="A1207" s="70" t="str">
        <f t="shared" si="212"/>
        <v/>
      </c>
      <c r="B1207" s="228" t="str">
        <f>LEFT(TABLA!BC1207,1)</f>
        <v>4</v>
      </c>
      <c r="C1207" s="17" t="str">
        <f>TABLA!C1207</f>
        <v>Ciencias Sociales</v>
      </c>
      <c r="D1207" s="17" t="str">
        <f>TABLA!F1207</f>
        <v>F. Derecho</v>
      </c>
      <c r="E1207" s="148">
        <f>TABLA!BD1207</f>
        <v>0</v>
      </c>
      <c r="F1207" s="148">
        <f>TABLA!BE1207</f>
        <v>0</v>
      </c>
      <c r="G1207" s="70" t="str">
        <f t="shared" si="213"/>
        <v>0</v>
      </c>
      <c r="H1207" s="17" t="str">
        <f t="shared" si="222"/>
        <v/>
      </c>
      <c r="I1207" s="17" t="str">
        <f t="shared" si="222"/>
        <v/>
      </c>
      <c r="J1207" s="17" t="str">
        <f t="shared" si="222"/>
        <v/>
      </c>
      <c r="K1207" s="17" t="str">
        <f t="shared" si="222"/>
        <v/>
      </c>
      <c r="L1207" s="17" t="str">
        <f t="shared" si="222"/>
        <v/>
      </c>
      <c r="M1207" s="17" t="str">
        <f t="shared" si="222"/>
        <v/>
      </c>
      <c r="N1207" s="17" t="str">
        <f t="shared" si="222"/>
        <v/>
      </c>
      <c r="O1207" s="17" t="str">
        <f t="shared" si="222"/>
        <v/>
      </c>
      <c r="P1207" s="17" t="str">
        <f t="shared" si="222"/>
        <v/>
      </c>
      <c r="Q1207" s="17" t="str">
        <f t="shared" si="222"/>
        <v/>
      </c>
      <c r="R1207" s="17" t="str">
        <f t="shared" si="222"/>
        <v/>
      </c>
      <c r="S1207" s="17" t="str">
        <f t="shared" si="222"/>
        <v/>
      </c>
      <c r="T1207" s="17" t="str">
        <f t="shared" si="222"/>
        <v/>
      </c>
      <c r="U1207" s="17" t="str">
        <f t="shared" si="222"/>
        <v/>
      </c>
      <c r="V1207" s="17" t="str">
        <f t="shared" si="222"/>
        <v/>
      </c>
      <c r="W1207" s="17" t="str">
        <f t="shared" si="222"/>
        <v/>
      </c>
      <c r="X1207" s="17" t="str">
        <f t="shared" si="221"/>
        <v/>
      </c>
      <c r="Y1207" s="17" t="str">
        <f t="shared" si="221"/>
        <v/>
      </c>
      <c r="Z1207" s="17" t="str">
        <f t="shared" si="221"/>
        <v/>
      </c>
      <c r="AA1207" s="17" t="str">
        <f t="shared" si="221"/>
        <v/>
      </c>
      <c r="AB1207" s="17" t="str">
        <f t="shared" si="221"/>
        <v/>
      </c>
      <c r="AC1207" s="17" t="str">
        <f t="shared" si="221"/>
        <v/>
      </c>
      <c r="AD1207" s="17" t="str">
        <f t="shared" si="221"/>
        <v/>
      </c>
      <c r="AE1207" s="17" t="str">
        <f t="shared" si="221"/>
        <v/>
      </c>
      <c r="AF1207" s="17" t="str">
        <f t="shared" si="221"/>
        <v/>
      </c>
      <c r="AG1207" s="17" t="str">
        <f t="shared" si="221"/>
        <v/>
      </c>
      <c r="AH1207" s="17" t="str">
        <f t="shared" si="221"/>
        <v/>
      </c>
      <c r="AI1207" s="17" t="str">
        <f t="shared" si="221"/>
        <v/>
      </c>
      <c r="AJ1207" s="17" t="str">
        <f t="shared" si="217"/>
        <v/>
      </c>
      <c r="AK1207" s="17" t="str">
        <f t="shared" si="217"/>
        <v/>
      </c>
    </row>
    <row r="1208" spans="1:37" x14ac:dyDescent="0.2">
      <c r="A1208" s="70" t="str">
        <f t="shared" si="212"/>
        <v/>
      </c>
      <c r="B1208" s="228" t="str">
        <f>LEFT(TABLA!BC1208,1)</f>
        <v>4</v>
      </c>
      <c r="C1208" s="264" t="str">
        <f>TABLA!C1208</f>
        <v>Humanidades</v>
      </c>
      <c r="D1208" s="264" t="str">
        <f>TABLA!F1208</f>
        <v>F. Geografía e Historia</v>
      </c>
      <c r="E1208" s="148">
        <f>TABLA!BD1208</f>
        <v>0</v>
      </c>
      <c r="F1208" s="148">
        <f>TABLA!BE1208</f>
        <v>0</v>
      </c>
      <c r="G1208" s="70" t="str">
        <f t="shared" si="213"/>
        <v>0</v>
      </c>
      <c r="H1208" s="17" t="str">
        <f t="shared" si="222"/>
        <v/>
      </c>
      <c r="I1208" s="17" t="str">
        <f t="shared" si="222"/>
        <v/>
      </c>
      <c r="J1208" s="17" t="str">
        <f t="shared" si="222"/>
        <v/>
      </c>
      <c r="K1208" s="17" t="str">
        <f t="shared" si="222"/>
        <v/>
      </c>
      <c r="L1208" s="17" t="str">
        <f t="shared" si="222"/>
        <v/>
      </c>
      <c r="M1208" s="17" t="str">
        <f t="shared" si="222"/>
        <v/>
      </c>
      <c r="N1208" s="17" t="str">
        <f t="shared" si="222"/>
        <v/>
      </c>
      <c r="O1208" s="17" t="str">
        <f t="shared" si="222"/>
        <v/>
      </c>
      <c r="P1208" s="17" t="str">
        <f t="shared" si="222"/>
        <v/>
      </c>
      <c r="Q1208" s="17" t="str">
        <f t="shared" si="222"/>
        <v/>
      </c>
      <c r="R1208" s="17" t="str">
        <f t="shared" si="222"/>
        <v/>
      </c>
      <c r="S1208" s="17" t="str">
        <f t="shared" si="222"/>
        <v/>
      </c>
      <c r="T1208" s="17" t="str">
        <f t="shared" si="222"/>
        <v/>
      </c>
      <c r="U1208" s="17" t="str">
        <f t="shared" si="222"/>
        <v/>
      </c>
      <c r="V1208" s="17" t="str">
        <f t="shared" si="222"/>
        <v/>
      </c>
      <c r="W1208" s="17" t="str">
        <f t="shared" si="222"/>
        <v/>
      </c>
      <c r="X1208" s="17" t="str">
        <f t="shared" si="221"/>
        <v/>
      </c>
      <c r="Y1208" s="17" t="str">
        <f t="shared" si="221"/>
        <v/>
      </c>
      <c r="Z1208" s="17" t="str">
        <f t="shared" si="221"/>
        <v/>
      </c>
      <c r="AA1208" s="17" t="str">
        <f t="shared" si="221"/>
        <v/>
      </c>
      <c r="AB1208" s="17" t="str">
        <f t="shared" si="221"/>
        <v/>
      </c>
      <c r="AC1208" s="17" t="str">
        <f t="shared" si="221"/>
        <v/>
      </c>
      <c r="AD1208" s="17" t="str">
        <f t="shared" si="221"/>
        <v/>
      </c>
      <c r="AE1208" s="17" t="str">
        <f t="shared" si="221"/>
        <v/>
      </c>
      <c r="AF1208" s="17" t="str">
        <f t="shared" si="221"/>
        <v/>
      </c>
      <c r="AG1208" s="17" t="str">
        <f t="shared" si="221"/>
        <v/>
      </c>
      <c r="AH1208" s="17" t="str">
        <f t="shared" si="221"/>
        <v/>
      </c>
      <c r="AI1208" s="17" t="str">
        <f t="shared" si="221"/>
        <v/>
      </c>
      <c r="AJ1208" s="17" t="str">
        <f t="shared" si="217"/>
        <v/>
      </c>
      <c r="AK1208" s="17" t="str">
        <f t="shared" si="217"/>
        <v/>
      </c>
    </row>
    <row r="1209" spans="1:37" hidden="1" x14ac:dyDescent="0.2">
      <c r="A1209" s="70" t="str">
        <f t="shared" si="212"/>
        <v/>
      </c>
      <c r="B1209" s="228" t="str">
        <f>LEFT(TABLA!BC1209,1)</f>
        <v>3</v>
      </c>
      <c r="C1209" s="17" t="str">
        <f>TABLA!C1209</f>
        <v>Ciencias Sociales</v>
      </c>
      <c r="D1209" s="17" t="str">
        <f>TABLA!F1209</f>
        <v>F. Comercio y Turismo</v>
      </c>
      <c r="E1209" s="262">
        <f>TABLA!BD1209</f>
        <v>0</v>
      </c>
      <c r="F1209" s="148">
        <f>TABLA!BE1209</f>
        <v>0</v>
      </c>
      <c r="G1209" s="70" t="str">
        <f t="shared" si="213"/>
        <v>0</v>
      </c>
      <c r="H1209" s="17" t="str">
        <f t="shared" si="222"/>
        <v/>
      </c>
      <c r="I1209" s="17" t="str">
        <f t="shared" si="222"/>
        <v/>
      </c>
      <c r="J1209" s="17" t="str">
        <f t="shared" si="222"/>
        <v/>
      </c>
      <c r="K1209" s="17" t="str">
        <f t="shared" si="222"/>
        <v/>
      </c>
      <c r="L1209" s="17" t="str">
        <f t="shared" si="222"/>
        <v/>
      </c>
      <c r="M1209" s="17" t="str">
        <f t="shared" si="222"/>
        <v/>
      </c>
      <c r="N1209" s="17" t="str">
        <f t="shared" si="222"/>
        <v/>
      </c>
      <c r="O1209" s="17" t="str">
        <f t="shared" si="222"/>
        <v/>
      </c>
      <c r="P1209" s="17" t="str">
        <f t="shared" si="222"/>
        <v/>
      </c>
      <c r="Q1209" s="17" t="str">
        <f t="shared" si="222"/>
        <v/>
      </c>
      <c r="R1209" s="17" t="str">
        <f t="shared" si="222"/>
        <v/>
      </c>
      <c r="S1209" s="17" t="str">
        <f t="shared" si="222"/>
        <v/>
      </c>
      <c r="T1209" s="17" t="str">
        <f t="shared" si="222"/>
        <v/>
      </c>
      <c r="U1209" s="17" t="str">
        <f t="shared" si="222"/>
        <v/>
      </c>
      <c r="V1209" s="17" t="str">
        <f t="shared" si="222"/>
        <v/>
      </c>
      <c r="W1209" s="17" t="str">
        <f t="shared" si="222"/>
        <v/>
      </c>
      <c r="X1209" s="17" t="str">
        <f t="shared" si="221"/>
        <v/>
      </c>
      <c r="Y1209" s="17" t="str">
        <f t="shared" si="221"/>
        <v/>
      </c>
      <c r="Z1209" s="17" t="str">
        <f t="shared" si="221"/>
        <v/>
      </c>
      <c r="AA1209" s="17" t="str">
        <f t="shared" si="221"/>
        <v/>
      </c>
      <c r="AB1209" s="17" t="str">
        <f t="shared" si="221"/>
        <v/>
      </c>
      <c r="AC1209" s="17" t="str">
        <f t="shared" si="221"/>
        <v/>
      </c>
      <c r="AD1209" s="17" t="str">
        <f t="shared" si="221"/>
        <v/>
      </c>
      <c r="AE1209" s="17" t="str">
        <f t="shared" si="221"/>
        <v/>
      </c>
      <c r="AF1209" s="17" t="str">
        <f t="shared" si="221"/>
        <v/>
      </c>
      <c r="AG1209" s="17" t="str">
        <f t="shared" si="221"/>
        <v/>
      </c>
      <c r="AH1209" s="17" t="str">
        <f t="shared" si="221"/>
        <v/>
      </c>
      <c r="AI1209" s="17" t="str">
        <f t="shared" si="221"/>
        <v/>
      </c>
      <c r="AJ1209" s="17" t="str">
        <f t="shared" si="217"/>
        <v/>
      </c>
      <c r="AK1209" s="17" t="str">
        <f t="shared" si="217"/>
        <v/>
      </c>
    </row>
    <row r="1210" spans="1:37" hidden="1" x14ac:dyDescent="0.2">
      <c r="A1210" s="70" t="str">
        <f t="shared" si="212"/>
        <v/>
      </c>
      <c r="B1210" s="228" t="str">
        <f>LEFT(TABLA!BC1210,1)</f>
        <v>5</v>
      </c>
      <c r="C1210" s="17" t="str">
        <f>TABLA!C1210</f>
        <v>Ciencias Sociales</v>
      </c>
      <c r="D1210" s="17" t="str">
        <f>TABLA!F1210</f>
        <v>F. Ciencias Políticas y Sociología</v>
      </c>
      <c r="E1210" s="148">
        <f>TABLA!BD1210</f>
        <v>0</v>
      </c>
      <c r="F1210" s="148">
        <f>TABLA!BE1210</f>
        <v>0</v>
      </c>
      <c r="G1210" s="70" t="str">
        <f t="shared" si="213"/>
        <v>0</v>
      </c>
      <c r="H1210" s="17" t="str">
        <f t="shared" si="222"/>
        <v/>
      </c>
      <c r="I1210" s="17" t="str">
        <f t="shared" si="222"/>
        <v/>
      </c>
      <c r="J1210" s="17" t="str">
        <f t="shared" si="222"/>
        <v/>
      </c>
      <c r="K1210" s="17" t="str">
        <f t="shared" si="222"/>
        <v/>
      </c>
      <c r="L1210" s="17" t="str">
        <f t="shared" si="222"/>
        <v/>
      </c>
      <c r="M1210" s="17" t="str">
        <f t="shared" si="222"/>
        <v/>
      </c>
      <c r="N1210" s="17" t="str">
        <f t="shared" si="222"/>
        <v/>
      </c>
      <c r="O1210" s="17" t="str">
        <f t="shared" si="222"/>
        <v/>
      </c>
      <c r="P1210" s="17" t="str">
        <f t="shared" si="222"/>
        <v/>
      </c>
      <c r="Q1210" s="17" t="str">
        <f t="shared" si="222"/>
        <v/>
      </c>
      <c r="R1210" s="17" t="str">
        <f t="shared" si="222"/>
        <v/>
      </c>
      <c r="S1210" s="17" t="str">
        <f t="shared" si="222"/>
        <v/>
      </c>
      <c r="T1210" s="17" t="str">
        <f t="shared" si="222"/>
        <v/>
      </c>
      <c r="U1210" s="17" t="str">
        <f t="shared" si="222"/>
        <v/>
      </c>
      <c r="V1210" s="17" t="str">
        <f t="shared" si="222"/>
        <v/>
      </c>
      <c r="W1210" s="17" t="str">
        <f t="shared" si="222"/>
        <v/>
      </c>
      <c r="X1210" s="17" t="str">
        <f t="shared" si="221"/>
        <v/>
      </c>
      <c r="Y1210" s="17" t="str">
        <f t="shared" si="221"/>
        <v/>
      </c>
      <c r="Z1210" s="17" t="str">
        <f t="shared" si="221"/>
        <v/>
      </c>
      <c r="AA1210" s="17" t="str">
        <f t="shared" si="221"/>
        <v/>
      </c>
      <c r="AB1210" s="17" t="str">
        <f t="shared" si="221"/>
        <v/>
      </c>
      <c r="AC1210" s="17" t="str">
        <f t="shared" si="221"/>
        <v/>
      </c>
      <c r="AD1210" s="17" t="str">
        <f t="shared" si="221"/>
        <v/>
      </c>
      <c r="AE1210" s="17" t="str">
        <f t="shared" si="221"/>
        <v/>
      </c>
      <c r="AF1210" s="17" t="str">
        <f t="shared" si="221"/>
        <v/>
      </c>
      <c r="AG1210" s="17" t="str">
        <f t="shared" si="221"/>
        <v/>
      </c>
      <c r="AH1210" s="17" t="str">
        <f t="shared" si="221"/>
        <v/>
      </c>
      <c r="AI1210" s="17" t="str">
        <f t="shared" si="221"/>
        <v/>
      </c>
      <c r="AJ1210" s="17" t="str">
        <f t="shared" si="217"/>
        <v/>
      </c>
      <c r="AK1210" s="17" t="str">
        <f t="shared" si="217"/>
        <v/>
      </c>
    </row>
    <row r="1211" spans="1:37" x14ac:dyDescent="0.2">
      <c r="A1211" s="70" t="str">
        <f t="shared" si="212"/>
        <v/>
      </c>
      <c r="B1211" s="228" t="str">
        <f>LEFT(TABLA!BC1211,1)</f>
        <v>5</v>
      </c>
      <c r="C1211" s="264" t="str">
        <f>TABLA!C1211</f>
        <v>Ciencias de la Salud</v>
      </c>
      <c r="D1211" s="264" t="str">
        <f>TABLA!F1211</f>
        <v>F. Psicología</v>
      </c>
      <c r="E1211" s="148">
        <f>TABLA!BD1211</f>
        <v>0</v>
      </c>
      <c r="F1211" s="148">
        <f>TABLA!BE1211</f>
        <v>0</v>
      </c>
      <c r="G1211" s="70" t="str">
        <f t="shared" si="213"/>
        <v>0</v>
      </c>
      <c r="H1211" s="17" t="str">
        <f t="shared" si="222"/>
        <v/>
      </c>
      <c r="I1211" s="17" t="str">
        <f t="shared" si="222"/>
        <v/>
      </c>
      <c r="J1211" s="17" t="str">
        <f t="shared" si="222"/>
        <v/>
      </c>
      <c r="K1211" s="17" t="str">
        <f t="shared" si="222"/>
        <v/>
      </c>
      <c r="L1211" s="17" t="str">
        <f t="shared" si="222"/>
        <v/>
      </c>
      <c r="M1211" s="17" t="str">
        <f t="shared" si="222"/>
        <v/>
      </c>
      <c r="N1211" s="17" t="str">
        <f t="shared" si="222"/>
        <v/>
      </c>
      <c r="O1211" s="17" t="str">
        <f t="shared" si="222"/>
        <v/>
      </c>
      <c r="P1211" s="17" t="str">
        <f t="shared" si="222"/>
        <v/>
      </c>
      <c r="Q1211" s="17" t="str">
        <f t="shared" si="222"/>
        <v/>
      </c>
      <c r="R1211" s="17" t="str">
        <f t="shared" si="222"/>
        <v/>
      </c>
      <c r="S1211" s="17" t="str">
        <f t="shared" si="222"/>
        <v/>
      </c>
      <c r="T1211" s="17" t="str">
        <f t="shared" si="222"/>
        <v/>
      </c>
      <c r="U1211" s="17" t="str">
        <f t="shared" si="222"/>
        <v/>
      </c>
      <c r="V1211" s="17" t="str">
        <f t="shared" si="222"/>
        <v/>
      </c>
      <c r="W1211" s="17" t="str">
        <f t="shared" si="222"/>
        <v/>
      </c>
      <c r="X1211" s="17" t="str">
        <f t="shared" si="221"/>
        <v/>
      </c>
      <c r="Y1211" s="17" t="str">
        <f t="shared" si="221"/>
        <v/>
      </c>
      <c r="Z1211" s="17" t="str">
        <f t="shared" si="221"/>
        <v/>
      </c>
      <c r="AA1211" s="17" t="str">
        <f t="shared" si="221"/>
        <v/>
      </c>
      <c r="AB1211" s="17" t="str">
        <f t="shared" si="221"/>
        <v/>
      </c>
      <c r="AC1211" s="17" t="str">
        <f t="shared" si="221"/>
        <v/>
      </c>
      <c r="AD1211" s="17" t="str">
        <f t="shared" si="221"/>
        <v/>
      </c>
      <c r="AE1211" s="17" t="str">
        <f t="shared" si="221"/>
        <v/>
      </c>
      <c r="AF1211" s="17" t="str">
        <f t="shared" si="221"/>
        <v/>
      </c>
      <c r="AG1211" s="17" t="str">
        <f t="shared" si="221"/>
        <v/>
      </c>
      <c r="AH1211" s="17" t="str">
        <f t="shared" si="221"/>
        <v/>
      </c>
      <c r="AI1211" s="17" t="str">
        <f t="shared" si="221"/>
        <v/>
      </c>
      <c r="AJ1211" s="17" t="str">
        <f t="shared" si="217"/>
        <v/>
      </c>
      <c r="AK1211" s="17" t="str">
        <f t="shared" si="217"/>
        <v/>
      </c>
    </row>
    <row r="1212" spans="1:37" x14ac:dyDescent="0.2">
      <c r="A1212" s="70" t="str">
        <f t="shared" si="212"/>
        <v/>
      </c>
      <c r="B1212" s="228" t="str">
        <f>LEFT(TABLA!BC1212,1)</f>
        <v>5</v>
      </c>
      <c r="C1212" s="264" t="str">
        <f>TABLA!C1212</f>
        <v>Ciencias Experimentales</v>
      </c>
      <c r="D1212" s="264" t="str">
        <f>TABLA!F1212</f>
        <v>F. Ciencias Matemáticas</v>
      </c>
      <c r="E1212" s="148">
        <f>TABLA!BD1212</f>
        <v>0</v>
      </c>
      <c r="F1212" s="148">
        <f>TABLA!BE1212</f>
        <v>0</v>
      </c>
      <c r="G1212" s="70" t="str">
        <f t="shared" si="213"/>
        <v>0</v>
      </c>
      <c r="H1212" s="17" t="str">
        <f t="shared" si="222"/>
        <v/>
      </c>
      <c r="I1212" s="17" t="str">
        <f t="shared" si="222"/>
        <v/>
      </c>
      <c r="J1212" s="17" t="str">
        <f t="shared" si="222"/>
        <v/>
      </c>
      <c r="K1212" s="17" t="str">
        <f t="shared" si="222"/>
        <v/>
      </c>
      <c r="L1212" s="17" t="str">
        <f t="shared" si="222"/>
        <v/>
      </c>
      <c r="M1212" s="17" t="str">
        <f t="shared" si="222"/>
        <v/>
      </c>
      <c r="N1212" s="17" t="str">
        <f t="shared" si="222"/>
        <v/>
      </c>
      <c r="O1212" s="17" t="str">
        <f t="shared" si="222"/>
        <v/>
      </c>
      <c r="P1212" s="17" t="str">
        <f t="shared" si="222"/>
        <v/>
      </c>
      <c r="Q1212" s="17" t="str">
        <f t="shared" si="222"/>
        <v/>
      </c>
      <c r="R1212" s="17" t="str">
        <f t="shared" si="222"/>
        <v/>
      </c>
      <c r="S1212" s="17" t="str">
        <f t="shared" si="222"/>
        <v/>
      </c>
      <c r="T1212" s="17" t="str">
        <f t="shared" si="222"/>
        <v/>
      </c>
      <c r="U1212" s="17" t="str">
        <f t="shared" si="222"/>
        <v/>
      </c>
      <c r="V1212" s="17" t="str">
        <f t="shared" si="222"/>
        <v/>
      </c>
      <c r="W1212" s="17" t="str">
        <f t="shared" si="222"/>
        <v/>
      </c>
      <c r="X1212" s="17" t="str">
        <f t="shared" si="221"/>
        <v/>
      </c>
      <c r="Y1212" s="17" t="str">
        <f t="shared" si="221"/>
        <v/>
      </c>
      <c r="Z1212" s="17" t="str">
        <f t="shared" si="221"/>
        <v/>
      </c>
      <c r="AA1212" s="17" t="str">
        <f t="shared" si="221"/>
        <v/>
      </c>
      <c r="AB1212" s="17" t="str">
        <f t="shared" si="221"/>
        <v/>
      </c>
      <c r="AC1212" s="17" t="str">
        <f t="shared" si="221"/>
        <v/>
      </c>
      <c r="AD1212" s="17" t="str">
        <f t="shared" si="221"/>
        <v/>
      </c>
      <c r="AE1212" s="17" t="str">
        <f t="shared" si="221"/>
        <v/>
      </c>
      <c r="AF1212" s="17" t="str">
        <f t="shared" si="221"/>
        <v/>
      </c>
      <c r="AG1212" s="17" t="str">
        <f t="shared" si="221"/>
        <v/>
      </c>
      <c r="AH1212" s="17" t="str">
        <f t="shared" si="221"/>
        <v/>
      </c>
      <c r="AI1212" s="17" t="str">
        <f t="shared" si="221"/>
        <v/>
      </c>
      <c r="AJ1212" s="17" t="str">
        <f t="shared" si="217"/>
        <v/>
      </c>
      <c r="AK1212" s="17" t="str">
        <f t="shared" si="217"/>
        <v/>
      </c>
    </row>
    <row r="1213" spans="1:37" hidden="1" x14ac:dyDescent="0.2">
      <c r="A1213" s="70" t="str">
        <f t="shared" si="212"/>
        <v/>
      </c>
      <c r="B1213" s="228" t="str">
        <f>LEFT(TABLA!BC1213,1)</f>
        <v>4</v>
      </c>
      <c r="C1213" s="17" t="str">
        <f>TABLA!C1213</f>
        <v/>
      </c>
      <c r="D1213" s="17">
        <f>TABLA!F1213</f>
        <v>0</v>
      </c>
      <c r="E1213" s="262">
        <f>TABLA!BD1213</f>
        <v>0</v>
      </c>
      <c r="F1213" s="148">
        <f>TABLA!BE1213</f>
        <v>0</v>
      </c>
      <c r="G1213" s="70" t="str">
        <f t="shared" si="213"/>
        <v>0</v>
      </c>
      <c r="H1213" s="17" t="str">
        <f t="shared" si="222"/>
        <v/>
      </c>
      <c r="I1213" s="17" t="str">
        <f t="shared" si="222"/>
        <v/>
      </c>
      <c r="J1213" s="17" t="str">
        <f t="shared" si="222"/>
        <v/>
      </c>
      <c r="K1213" s="17" t="str">
        <f t="shared" si="222"/>
        <v/>
      </c>
      <c r="L1213" s="17" t="str">
        <f t="shared" si="222"/>
        <v/>
      </c>
      <c r="M1213" s="17" t="str">
        <f t="shared" si="222"/>
        <v/>
      </c>
      <c r="N1213" s="17" t="str">
        <f t="shared" si="222"/>
        <v/>
      </c>
      <c r="O1213" s="17" t="str">
        <f t="shared" si="222"/>
        <v/>
      </c>
      <c r="P1213" s="17" t="str">
        <f t="shared" si="222"/>
        <v/>
      </c>
      <c r="Q1213" s="17" t="str">
        <f t="shared" si="222"/>
        <v/>
      </c>
      <c r="R1213" s="17" t="str">
        <f t="shared" si="222"/>
        <v/>
      </c>
      <c r="S1213" s="17" t="str">
        <f t="shared" si="222"/>
        <v/>
      </c>
      <c r="T1213" s="17" t="str">
        <f t="shared" si="222"/>
        <v/>
      </c>
      <c r="U1213" s="17" t="str">
        <f t="shared" si="222"/>
        <v/>
      </c>
      <c r="V1213" s="17" t="str">
        <f t="shared" si="222"/>
        <v/>
      </c>
      <c r="W1213" s="17" t="str">
        <f t="shared" si="222"/>
        <v/>
      </c>
      <c r="X1213" s="17" t="str">
        <f t="shared" si="221"/>
        <v/>
      </c>
      <c r="Y1213" s="17" t="str">
        <f t="shared" si="221"/>
        <v/>
      </c>
      <c r="Z1213" s="17" t="str">
        <f t="shared" si="221"/>
        <v/>
      </c>
      <c r="AA1213" s="17" t="str">
        <f t="shared" si="221"/>
        <v/>
      </c>
      <c r="AB1213" s="17" t="str">
        <f t="shared" si="221"/>
        <v/>
      </c>
      <c r="AC1213" s="17" t="str">
        <f t="shared" si="221"/>
        <v/>
      </c>
      <c r="AD1213" s="17" t="str">
        <f t="shared" si="221"/>
        <v/>
      </c>
      <c r="AE1213" s="17" t="str">
        <f t="shared" si="221"/>
        <v/>
      </c>
      <c r="AF1213" s="17" t="str">
        <f t="shared" si="221"/>
        <v/>
      </c>
      <c r="AG1213" s="17" t="str">
        <f t="shared" si="221"/>
        <v/>
      </c>
      <c r="AH1213" s="17" t="str">
        <f t="shared" si="221"/>
        <v/>
      </c>
      <c r="AI1213" s="17" t="str">
        <f t="shared" si="221"/>
        <v/>
      </c>
      <c r="AJ1213" s="17" t="str">
        <f t="shared" si="217"/>
        <v/>
      </c>
      <c r="AK1213" s="17" t="str">
        <f t="shared" si="217"/>
        <v/>
      </c>
    </row>
    <row r="1214" spans="1:37" ht="38.75" hidden="1" x14ac:dyDescent="0.2">
      <c r="A1214" s="70" t="str">
        <f t="shared" si="212"/>
        <v xml:space="preserve">ESPACIO SITIO PUESTOS DE LECTURA; </v>
      </c>
      <c r="B1214" s="228" t="str">
        <f>LEFT(TABLA!BC1214,1)</f>
        <v>4</v>
      </c>
      <c r="C1214" s="17" t="str">
        <f>TABLA!C1214</f>
        <v>Humanidades</v>
      </c>
      <c r="D1214" s="17" t="str">
        <f>TABLA!F1214</f>
        <v>F. Filología</v>
      </c>
      <c r="E1214" s="148" t="str">
        <f>TABLA!BD1214</f>
        <v>Pedir al gobierno más presupuesto. Hacer una huelga en condiciones si se niega el gobierno.</v>
      </c>
      <c r="F1214" s="148">
        <f>TABLA!BE1214</f>
        <v>0</v>
      </c>
      <c r="G1214" s="70" t="str">
        <f t="shared" si="213"/>
        <v>PEDIR AL GOBIERNO MAS PRESUPUESTO. HACER UNA HUELGA EN CONDICIONES SI SE NIEGA EL GOBIERNO.</v>
      </c>
      <c r="H1214" s="17" t="str">
        <f t="shared" si="222"/>
        <v/>
      </c>
      <c r="I1214" s="17" t="str">
        <f t="shared" si="222"/>
        <v/>
      </c>
      <c r="J1214" s="17" t="str">
        <f t="shared" si="222"/>
        <v/>
      </c>
      <c r="K1214" s="17" t="str">
        <f t="shared" si="222"/>
        <v/>
      </c>
      <c r="L1214" s="17" t="str">
        <f t="shared" si="222"/>
        <v/>
      </c>
      <c r="M1214" s="17" t="str">
        <f t="shared" si="222"/>
        <v/>
      </c>
      <c r="N1214" s="17" t="str">
        <f t="shared" si="222"/>
        <v/>
      </c>
      <c r="O1214" s="17" t="str">
        <f t="shared" si="222"/>
        <v xml:space="preserve">ESPACIO SITIO PUESTOS DE LECTURA; </v>
      </c>
      <c r="P1214" s="17" t="str">
        <f t="shared" si="222"/>
        <v/>
      </c>
      <c r="Q1214" s="17" t="str">
        <f t="shared" si="222"/>
        <v/>
      </c>
      <c r="R1214" s="17" t="str">
        <f t="shared" si="222"/>
        <v/>
      </c>
      <c r="S1214" s="17" t="str">
        <f t="shared" si="222"/>
        <v/>
      </c>
      <c r="T1214" s="17" t="str">
        <f t="shared" si="222"/>
        <v/>
      </c>
      <c r="U1214" s="17" t="str">
        <f t="shared" si="222"/>
        <v/>
      </c>
      <c r="V1214" s="17" t="str">
        <f t="shared" si="222"/>
        <v/>
      </c>
      <c r="W1214" s="17" t="str">
        <f t="shared" si="222"/>
        <v/>
      </c>
      <c r="X1214" s="17" t="str">
        <f t="shared" si="221"/>
        <v/>
      </c>
      <c r="Y1214" s="17" t="str">
        <f t="shared" si="221"/>
        <v/>
      </c>
      <c r="Z1214" s="17" t="str">
        <f t="shared" si="221"/>
        <v/>
      </c>
      <c r="AA1214" s="17" t="str">
        <f t="shared" si="221"/>
        <v/>
      </c>
      <c r="AB1214" s="17" t="str">
        <f t="shared" si="221"/>
        <v/>
      </c>
      <c r="AC1214" s="17" t="str">
        <f t="shared" si="221"/>
        <v/>
      </c>
      <c r="AD1214" s="17" t="str">
        <f t="shared" si="221"/>
        <v/>
      </c>
      <c r="AE1214" s="17" t="str">
        <f t="shared" si="221"/>
        <v/>
      </c>
      <c r="AF1214" s="17" t="str">
        <f t="shared" si="221"/>
        <v/>
      </c>
      <c r="AG1214" s="17" t="str">
        <f t="shared" si="221"/>
        <v/>
      </c>
      <c r="AH1214" s="17" t="str">
        <f t="shared" si="221"/>
        <v/>
      </c>
      <c r="AI1214" s="17" t="str">
        <f t="shared" si="221"/>
        <v/>
      </c>
      <c r="AJ1214" s="17" t="str">
        <f t="shared" si="217"/>
        <v/>
      </c>
      <c r="AK1214" s="17" t="str">
        <f t="shared" si="217"/>
        <v/>
      </c>
    </row>
    <row r="1215" spans="1:37" hidden="1" x14ac:dyDescent="0.2">
      <c r="A1215" s="70" t="str">
        <f t="shared" si="212"/>
        <v/>
      </c>
      <c r="B1215" s="228" t="str">
        <f>LEFT(TABLA!BC1215,1)</f>
        <v>4</v>
      </c>
      <c r="C1215" s="17" t="str">
        <f>TABLA!C1215</f>
        <v>Ciencias Sociales</v>
      </c>
      <c r="D1215" s="17" t="str">
        <f>TABLA!F1215</f>
        <v>F. Derecho</v>
      </c>
      <c r="E1215" s="148">
        <f>TABLA!BD1215</f>
        <v>0</v>
      </c>
      <c r="F1215" s="148">
        <f>TABLA!BE1215</f>
        <v>0</v>
      </c>
      <c r="G1215" s="70" t="str">
        <f t="shared" si="213"/>
        <v>0</v>
      </c>
      <c r="H1215" s="17" t="str">
        <f t="shared" si="222"/>
        <v/>
      </c>
      <c r="I1215" s="17" t="str">
        <f t="shared" si="222"/>
        <v/>
      </c>
      <c r="J1215" s="17" t="str">
        <f t="shared" si="222"/>
        <v/>
      </c>
      <c r="K1215" s="17" t="str">
        <f t="shared" si="222"/>
        <v/>
      </c>
      <c r="L1215" s="17" t="str">
        <f t="shared" si="222"/>
        <v/>
      </c>
      <c r="M1215" s="17" t="str">
        <f t="shared" si="222"/>
        <v/>
      </c>
      <c r="N1215" s="17" t="str">
        <f t="shared" si="222"/>
        <v/>
      </c>
      <c r="O1215" s="17" t="str">
        <f t="shared" si="222"/>
        <v/>
      </c>
      <c r="P1215" s="17" t="str">
        <f t="shared" si="222"/>
        <v/>
      </c>
      <c r="Q1215" s="17" t="str">
        <f t="shared" si="222"/>
        <v/>
      </c>
      <c r="R1215" s="17" t="str">
        <f t="shared" si="222"/>
        <v/>
      </c>
      <c r="S1215" s="17" t="str">
        <f t="shared" si="222"/>
        <v/>
      </c>
      <c r="T1215" s="17" t="str">
        <f t="shared" si="222"/>
        <v/>
      </c>
      <c r="U1215" s="17" t="str">
        <f t="shared" si="222"/>
        <v/>
      </c>
      <c r="V1215" s="17" t="str">
        <f t="shared" si="222"/>
        <v/>
      </c>
      <c r="W1215" s="17" t="str">
        <f t="shared" si="222"/>
        <v/>
      </c>
      <c r="X1215" s="17" t="str">
        <f t="shared" si="221"/>
        <v/>
      </c>
      <c r="Y1215" s="17" t="str">
        <f t="shared" si="221"/>
        <v/>
      </c>
      <c r="Z1215" s="17" t="str">
        <f t="shared" si="221"/>
        <v/>
      </c>
      <c r="AA1215" s="17" t="str">
        <f t="shared" si="221"/>
        <v/>
      </c>
      <c r="AB1215" s="17" t="str">
        <f t="shared" si="221"/>
        <v/>
      </c>
      <c r="AC1215" s="17" t="str">
        <f t="shared" si="221"/>
        <v/>
      </c>
      <c r="AD1215" s="17" t="str">
        <f t="shared" si="221"/>
        <v/>
      </c>
      <c r="AE1215" s="17" t="str">
        <f t="shared" si="221"/>
        <v/>
      </c>
      <c r="AF1215" s="17" t="str">
        <f t="shared" si="221"/>
        <v/>
      </c>
      <c r="AG1215" s="17" t="str">
        <f t="shared" si="221"/>
        <v/>
      </c>
      <c r="AH1215" s="17" t="str">
        <f t="shared" si="221"/>
        <v/>
      </c>
      <c r="AI1215" s="17" t="str">
        <f t="shared" si="221"/>
        <v/>
      </c>
      <c r="AJ1215" s="17" t="str">
        <f t="shared" si="217"/>
        <v/>
      </c>
      <c r="AK1215" s="17" t="str">
        <f t="shared" si="217"/>
        <v/>
      </c>
    </row>
    <row r="1216" spans="1:37" hidden="1" x14ac:dyDescent="0.2">
      <c r="A1216" s="70" t="str">
        <f t="shared" si="212"/>
        <v/>
      </c>
      <c r="B1216" s="228" t="str">
        <f>LEFT(TABLA!BC1216,1)</f>
        <v>4</v>
      </c>
      <c r="C1216" s="17" t="str">
        <f>TABLA!C1216</f>
        <v/>
      </c>
      <c r="D1216" s="17">
        <f>TABLA!F1216</f>
        <v>0</v>
      </c>
      <c r="E1216" s="148">
        <f>TABLA!BD1216</f>
        <v>0</v>
      </c>
      <c r="F1216" s="148">
        <f>TABLA!BE1216</f>
        <v>0</v>
      </c>
      <c r="G1216" s="70" t="str">
        <f t="shared" si="213"/>
        <v>0</v>
      </c>
      <c r="H1216" s="17" t="str">
        <f t="shared" si="222"/>
        <v/>
      </c>
      <c r="I1216" s="17" t="str">
        <f t="shared" si="222"/>
        <v/>
      </c>
      <c r="J1216" s="17" t="str">
        <f t="shared" si="222"/>
        <v/>
      </c>
      <c r="K1216" s="17" t="str">
        <f t="shared" si="222"/>
        <v/>
      </c>
      <c r="L1216" s="17" t="str">
        <f t="shared" si="222"/>
        <v/>
      </c>
      <c r="M1216" s="17" t="str">
        <f t="shared" si="222"/>
        <v/>
      </c>
      <c r="N1216" s="17" t="str">
        <f t="shared" si="222"/>
        <v/>
      </c>
      <c r="O1216" s="17" t="str">
        <f t="shared" si="222"/>
        <v/>
      </c>
      <c r="P1216" s="17" t="str">
        <f t="shared" si="222"/>
        <v/>
      </c>
      <c r="Q1216" s="17" t="str">
        <f t="shared" si="222"/>
        <v/>
      </c>
      <c r="R1216" s="17" t="str">
        <f t="shared" si="222"/>
        <v/>
      </c>
      <c r="S1216" s="17" t="str">
        <f t="shared" si="222"/>
        <v/>
      </c>
      <c r="T1216" s="17" t="str">
        <f t="shared" si="222"/>
        <v/>
      </c>
      <c r="U1216" s="17" t="str">
        <f t="shared" si="222"/>
        <v/>
      </c>
      <c r="V1216" s="17" t="str">
        <f t="shared" si="222"/>
        <v/>
      </c>
      <c r="W1216" s="17" t="str">
        <f t="shared" si="222"/>
        <v/>
      </c>
      <c r="X1216" s="17" t="str">
        <f t="shared" si="221"/>
        <v/>
      </c>
      <c r="Y1216" s="17" t="str">
        <f t="shared" si="221"/>
        <v/>
      </c>
      <c r="Z1216" s="17" t="str">
        <f t="shared" si="221"/>
        <v/>
      </c>
      <c r="AA1216" s="17" t="str">
        <f t="shared" si="221"/>
        <v/>
      </c>
      <c r="AB1216" s="17" t="str">
        <f t="shared" si="221"/>
        <v/>
      </c>
      <c r="AC1216" s="17" t="str">
        <f t="shared" si="221"/>
        <v/>
      </c>
      <c r="AD1216" s="17" t="str">
        <f t="shared" si="221"/>
        <v/>
      </c>
      <c r="AE1216" s="17" t="str">
        <f t="shared" si="221"/>
        <v/>
      </c>
      <c r="AF1216" s="17" t="str">
        <f t="shared" si="221"/>
        <v/>
      </c>
      <c r="AG1216" s="17" t="str">
        <f t="shared" si="221"/>
        <v/>
      </c>
      <c r="AH1216" s="17" t="str">
        <f t="shared" si="221"/>
        <v/>
      </c>
      <c r="AI1216" s="17" t="str">
        <f t="shared" si="221"/>
        <v/>
      </c>
      <c r="AJ1216" s="17" t="str">
        <f t="shared" si="217"/>
        <v/>
      </c>
      <c r="AK1216" s="17" t="str">
        <f t="shared" si="217"/>
        <v/>
      </c>
    </row>
    <row r="1217" spans="1:37" hidden="1" x14ac:dyDescent="0.2">
      <c r="A1217" s="70" t="str">
        <f t="shared" si="212"/>
        <v/>
      </c>
      <c r="B1217" s="228" t="str">
        <f>LEFT(TABLA!BC1217,1)</f>
        <v>3</v>
      </c>
      <c r="C1217" s="17" t="str">
        <f>TABLA!C1217</f>
        <v>Ciencias Experimentales</v>
      </c>
      <c r="D1217" s="17" t="str">
        <f>TABLA!F1217</f>
        <v>F. Estudios Estadísticos</v>
      </c>
      <c r="E1217" s="148">
        <f>TABLA!BD1217</f>
        <v>0</v>
      </c>
      <c r="F1217" s="148">
        <f>TABLA!BE1217</f>
        <v>0</v>
      </c>
      <c r="G1217" s="70" t="str">
        <f t="shared" si="213"/>
        <v>0</v>
      </c>
      <c r="H1217" s="17" t="str">
        <f t="shared" si="222"/>
        <v/>
      </c>
      <c r="I1217" s="17" t="str">
        <f t="shared" si="222"/>
        <v/>
      </c>
      <c r="J1217" s="17" t="str">
        <f t="shared" si="222"/>
        <v/>
      </c>
      <c r="K1217" s="17" t="str">
        <f t="shared" si="222"/>
        <v/>
      </c>
      <c r="L1217" s="17" t="str">
        <f t="shared" si="222"/>
        <v/>
      </c>
      <c r="M1217" s="17" t="str">
        <f t="shared" si="222"/>
        <v/>
      </c>
      <c r="N1217" s="17" t="str">
        <f t="shared" si="222"/>
        <v/>
      </c>
      <c r="O1217" s="17" t="str">
        <f t="shared" si="222"/>
        <v/>
      </c>
      <c r="P1217" s="17" t="str">
        <f t="shared" si="222"/>
        <v/>
      </c>
      <c r="Q1217" s="17" t="str">
        <f t="shared" si="222"/>
        <v/>
      </c>
      <c r="R1217" s="17" t="str">
        <f t="shared" si="222"/>
        <v/>
      </c>
      <c r="S1217" s="17" t="str">
        <f t="shared" si="222"/>
        <v/>
      </c>
      <c r="T1217" s="17" t="str">
        <f t="shared" si="222"/>
        <v/>
      </c>
      <c r="U1217" s="17" t="str">
        <f t="shared" si="222"/>
        <v/>
      </c>
      <c r="V1217" s="17" t="str">
        <f t="shared" si="222"/>
        <v/>
      </c>
      <c r="W1217" s="17" t="str">
        <f t="shared" si="222"/>
        <v/>
      </c>
      <c r="X1217" s="17" t="str">
        <f t="shared" si="221"/>
        <v/>
      </c>
      <c r="Y1217" s="17" t="str">
        <f t="shared" si="221"/>
        <v/>
      </c>
      <c r="Z1217" s="17" t="str">
        <f t="shared" si="221"/>
        <v/>
      </c>
      <c r="AA1217" s="17" t="str">
        <f t="shared" si="221"/>
        <v/>
      </c>
      <c r="AB1217" s="17" t="str">
        <f t="shared" si="221"/>
        <v/>
      </c>
      <c r="AC1217" s="17" t="str">
        <f t="shared" si="221"/>
        <v/>
      </c>
      <c r="AD1217" s="17" t="str">
        <f t="shared" si="221"/>
        <v/>
      </c>
      <c r="AE1217" s="17" t="str">
        <f t="shared" si="221"/>
        <v/>
      </c>
      <c r="AF1217" s="17" t="str">
        <f t="shared" si="221"/>
        <v/>
      </c>
      <c r="AG1217" s="17" t="str">
        <f t="shared" si="221"/>
        <v/>
      </c>
      <c r="AH1217" s="17" t="str">
        <f t="shared" si="221"/>
        <v/>
      </c>
      <c r="AI1217" s="17" t="str">
        <f t="shared" si="221"/>
        <v/>
      </c>
      <c r="AJ1217" s="17" t="str">
        <f t="shared" si="217"/>
        <v/>
      </c>
      <c r="AK1217" s="17" t="str">
        <f t="shared" si="217"/>
        <v/>
      </c>
    </row>
    <row r="1218" spans="1:37" x14ac:dyDescent="0.2">
      <c r="A1218" s="70" t="str">
        <f t="shared" si="212"/>
        <v/>
      </c>
      <c r="B1218" s="228" t="str">
        <f>LEFT(TABLA!BC1218,1)</f>
        <v>1</v>
      </c>
      <c r="C1218" s="264" t="str">
        <f>TABLA!C1218</f>
        <v>Humanidades</v>
      </c>
      <c r="D1218" s="264" t="str">
        <f>TABLA!F1218</f>
        <v>F. Geografía e Historia</v>
      </c>
      <c r="E1218" s="148">
        <f>TABLA!BD1218</f>
        <v>0</v>
      </c>
      <c r="F1218" s="148">
        <f>TABLA!BE1218</f>
        <v>0</v>
      </c>
      <c r="G1218" s="70" t="str">
        <f t="shared" si="213"/>
        <v>0</v>
      </c>
      <c r="H1218" s="17" t="str">
        <f t="shared" si="222"/>
        <v/>
      </c>
      <c r="I1218" s="17" t="str">
        <f t="shared" si="222"/>
        <v/>
      </c>
      <c r="J1218" s="17" t="str">
        <f t="shared" si="222"/>
        <v/>
      </c>
      <c r="K1218" s="17" t="str">
        <f t="shared" si="222"/>
        <v/>
      </c>
      <c r="L1218" s="17" t="str">
        <f t="shared" si="222"/>
        <v/>
      </c>
      <c r="M1218" s="17" t="str">
        <f t="shared" si="222"/>
        <v/>
      </c>
      <c r="N1218" s="17" t="str">
        <f t="shared" si="222"/>
        <v/>
      </c>
      <c r="O1218" s="17" t="str">
        <f t="shared" si="222"/>
        <v/>
      </c>
      <c r="P1218" s="17" t="str">
        <f t="shared" si="222"/>
        <v/>
      </c>
      <c r="Q1218" s="17" t="str">
        <f t="shared" si="222"/>
        <v/>
      </c>
      <c r="R1218" s="17" t="str">
        <f t="shared" si="222"/>
        <v/>
      </c>
      <c r="S1218" s="17" t="str">
        <f t="shared" si="222"/>
        <v/>
      </c>
      <c r="T1218" s="17" t="str">
        <f t="shared" si="222"/>
        <v/>
      </c>
      <c r="U1218" s="17" t="str">
        <f t="shared" si="222"/>
        <v/>
      </c>
      <c r="V1218" s="17" t="str">
        <f t="shared" si="222"/>
        <v/>
      </c>
      <c r="W1218" s="17" t="str">
        <f t="shared" si="222"/>
        <v/>
      </c>
      <c r="X1218" s="17" t="str">
        <f t="shared" si="221"/>
        <v/>
      </c>
      <c r="Y1218" s="17" t="str">
        <f t="shared" si="221"/>
        <v/>
      </c>
      <c r="Z1218" s="17" t="str">
        <f t="shared" si="221"/>
        <v/>
      </c>
      <c r="AA1218" s="17" t="str">
        <f t="shared" si="221"/>
        <v/>
      </c>
      <c r="AB1218" s="17" t="str">
        <f t="shared" si="221"/>
        <v/>
      </c>
      <c r="AC1218" s="17" t="str">
        <f t="shared" si="221"/>
        <v/>
      </c>
      <c r="AD1218" s="17" t="str">
        <f t="shared" si="221"/>
        <v/>
      </c>
      <c r="AE1218" s="17" t="str">
        <f t="shared" si="221"/>
        <v/>
      </c>
      <c r="AF1218" s="17" t="str">
        <f t="shared" si="221"/>
        <v/>
      </c>
      <c r="AG1218" s="17" t="str">
        <f t="shared" si="221"/>
        <v/>
      </c>
      <c r="AH1218" s="17" t="str">
        <f t="shared" si="221"/>
        <v/>
      </c>
      <c r="AI1218" s="17" t="str">
        <f t="shared" si="221"/>
        <v/>
      </c>
      <c r="AJ1218" s="17" t="str">
        <f t="shared" si="217"/>
        <v/>
      </c>
      <c r="AK1218" s="17" t="str">
        <f t="shared" si="217"/>
        <v/>
      </c>
    </row>
    <row r="1219" spans="1:37" hidden="1" x14ac:dyDescent="0.2">
      <c r="A1219" s="70" t="str">
        <f t="shared" si="212"/>
        <v/>
      </c>
      <c r="B1219" s="228" t="str">
        <f>LEFT(TABLA!BC1219,1)</f>
        <v>4</v>
      </c>
      <c r="C1219" s="17" t="str">
        <f>TABLA!C1219</f>
        <v>Humanidades</v>
      </c>
      <c r="D1219" s="17" t="str">
        <f>TABLA!F1219</f>
        <v>F. Filología</v>
      </c>
      <c r="E1219" s="262">
        <f>TABLA!BD1219</f>
        <v>0</v>
      </c>
      <c r="F1219" s="148">
        <f>TABLA!BE1219</f>
        <v>0</v>
      </c>
      <c r="G1219" s="70" t="str">
        <f t="shared" si="213"/>
        <v>0</v>
      </c>
      <c r="H1219" s="17" t="str">
        <f t="shared" si="222"/>
        <v/>
      </c>
      <c r="I1219" s="17" t="str">
        <f t="shared" si="222"/>
        <v/>
      </c>
      <c r="J1219" s="17" t="str">
        <f t="shared" si="222"/>
        <v/>
      </c>
      <c r="K1219" s="17" t="str">
        <f t="shared" si="222"/>
        <v/>
      </c>
      <c r="L1219" s="17" t="str">
        <f t="shared" si="222"/>
        <v/>
      </c>
      <c r="M1219" s="17" t="str">
        <f t="shared" si="222"/>
        <v/>
      </c>
      <c r="N1219" s="17" t="str">
        <f t="shared" si="222"/>
        <v/>
      </c>
      <c r="O1219" s="17" t="str">
        <f t="shared" si="222"/>
        <v/>
      </c>
      <c r="P1219" s="17" t="str">
        <f t="shared" si="222"/>
        <v/>
      </c>
      <c r="Q1219" s="17" t="str">
        <f t="shared" si="222"/>
        <v/>
      </c>
      <c r="R1219" s="17" t="str">
        <f t="shared" si="222"/>
        <v/>
      </c>
      <c r="S1219" s="17" t="str">
        <f t="shared" si="222"/>
        <v/>
      </c>
      <c r="T1219" s="17" t="str">
        <f t="shared" si="222"/>
        <v/>
      </c>
      <c r="U1219" s="17" t="str">
        <f t="shared" si="222"/>
        <v/>
      </c>
      <c r="V1219" s="17" t="str">
        <f t="shared" si="222"/>
        <v/>
      </c>
      <c r="W1219" s="17" t="str">
        <f t="shared" si="222"/>
        <v/>
      </c>
      <c r="X1219" s="17" t="str">
        <f t="shared" si="221"/>
        <v/>
      </c>
      <c r="Y1219" s="17" t="str">
        <f t="shared" si="221"/>
        <v/>
      </c>
      <c r="Z1219" s="17" t="str">
        <f t="shared" si="221"/>
        <v/>
      </c>
      <c r="AA1219" s="17" t="str">
        <f t="shared" si="221"/>
        <v/>
      </c>
      <c r="AB1219" s="17" t="str">
        <f t="shared" si="221"/>
        <v/>
      </c>
      <c r="AC1219" s="17" t="str">
        <f t="shared" si="221"/>
        <v/>
      </c>
      <c r="AD1219" s="17" t="str">
        <f t="shared" si="221"/>
        <v/>
      </c>
      <c r="AE1219" s="17" t="str">
        <f t="shared" si="221"/>
        <v/>
      </c>
      <c r="AF1219" s="17" t="str">
        <f t="shared" si="221"/>
        <v/>
      </c>
      <c r="AG1219" s="17" t="str">
        <f t="shared" si="221"/>
        <v/>
      </c>
      <c r="AH1219" s="17" t="str">
        <f t="shared" si="221"/>
        <v/>
      </c>
      <c r="AI1219" s="17" t="str">
        <f t="shared" si="221"/>
        <v/>
      </c>
      <c r="AJ1219" s="17" t="str">
        <f t="shared" si="217"/>
        <v/>
      </c>
      <c r="AK1219" s="17" t="str">
        <f t="shared" si="217"/>
        <v/>
      </c>
    </row>
    <row r="1220" spans="1:37" x14ac:dyDescent="0.2">
      <c r="A1220" s="70" t="str">
        <f t="shared" si="212"/>
        <v/>
      </c>
      <c r="B1220" s="228" t="str">
        <f>LEFT(TABLA!BC1220,1)</f>
        <v>4</v>
      </c>
      <c r="C1220" s="264" t="str">
        <f>TABLA!C1220</f>
        <v>Ciencias Sociales</v>
      </c>
      <c r="D1220" s="264" t="str">
        <f>TABLA!F1220</f>
        <v>F. Derecho</v>
      </c>
      <c r="E1220" s="148">
        <f>TABLA!BD1220</f>
        <v>0</v>
      </c>
      <c r="F1220" s="148">
        <f>TABLA!BE1220</f>
        <v>0</v>
      </c>
      <c r="G1220" s="70" t="str">
        <f t="shared" si="213"/>
        <v>0</v>
      </c>
      <c r="H1220" s="17" t="str">
        <f t="shared" si="222"/>
        <v/>
      </c>
      <c r="I1220" s="17" t="str">
        <f t="shared" si="222"/>
        <v/>
      </c>
      <c r="J1220" s="17" t="str">
        <f t="shared" si="222"/>
        <v/>
      </c>
      <c r="K1220" s="17" t="str">
        <f t="shared" si="222"/>
        <v/>
      </c>
      <c r="L1220" s="17" t="str">
        <f t="shared" si="222"/>
        <v/>
      </c>
      <c r="M1220" s="17" t="str">
        <f t="shared" si="222"/>
        <v/>
      </c>
      <c r="N1220" s="17" t="str">
        <f t="shared" si="222"/>
        <v/>
      </c>
      <c r="O1220" s="17" t="str">
        <f t="shared" si="222"/>
        <v/>
      </c>
      <c r="P1220" s="17" t="str">
        <f t="shared" si="222"/>
        <v/>
      </c>
      <c r="Q1220" s="17" t="str">
        <f t="shared" si="222"/>
        <v/>
      </c>
      <c r="R1220" s="17" t="str">
        <f t="shared" si="222"/>
        <v/>
      </c>
      <c r="S1220" s="17" t="str">
        <f t="shared" si="222"/>
        <v/>
      </c>
      <c r="T1220" s="17" t="str">
        <f t="shared" si="222"/>
        <v/>
      </c>
      <c r="U1220" s="17" t="str">
        <f t="shared" si="222"/>
        <v/>
      </c>
      <c r="V1220" s="17" t="str">
        <f t="shared" si="222"/>
        <v/>
      </c>
      <c r="W1220" s="17" t="str">
        <f t="shared" si="222"/>
        <v/>
      </c>
      <c r="X1220" s="17" t="str">
        <f t="shared" si="221"/>
        <v/>
      </c>
      <c r="Y1220" s="17" t="str">
        <f t="shared" si="221"/>
        <v/>
      </c>
      <c r="Z1220" s="17" t="str">
        <f t="shared" si="221"/>
        <v/>
      </c>
      <c r="AA1220" s="17" t="str">
        <f t="shared" si="221"/>
        <v/>
      </c>
      <c r="AB1220" s="17" t="str">
        <f t="shared" si="221"/>
        <v/>
      </c>
      <c r="AC1220" s="17" t="str">
        <f t="shared" si="221"/>
        <v/>
      </c>
      <c r="AD1220" s="17" t="str">
        <f t="shared" si="221"/>
        <v/>
      </c>
      <c r="AE1220" s="17" t="str">
        <f t="shared" si="221"/>
        <v/>
      </c>
      <c r="AF1220" s="17" t="str">
        <f t="shared" si="221"/>
        <v/>
      </c>
      <c r="AG1220" s="17" t="str">
        <f t="shared" si="221"/>
        <v/>
      </c>
      <c r="AH1220" s="17" t="str">
        <f t="shared" si="221"/>
        <v/>
      </c>
      <c r="AI1220" s="17" t="str">
        <f t="shared" si="221"/>
        <v/>
      </c>
      <c r="AJ1220" s="17" t="str">
        <f t="shared" si="217"/>
        <v/>
      </c>
      <c r="AK1220" s="17" t="str">
        <f t="shared" si="217"/>
        <v/>
      </c>
    </row>
    <row r="1221" spans="1:37" hidden="1" x14ac:dyDescent="0.2">
      <c r="A1221" s="70" t="str">
        <f t="shared" ref="A1221:A1284" si="223">CONCATENATE(H1221,,I1221,J1221,K1221,L1221,M1221,N1221,O1221,P1221,Q1221,R1221,S1221,T1221,U1221,V1221,W1221,X1221,Y1221,Z1221,AA1221,AB1221,AC1221,AD1221,AE1221,AF1221,AG1221,AH1221,AI1221,AJ1221,AK1221)</f>
        <v/>
      </c>
      <c r="B1221" s="228" t="str">
        <f>LEFT(TABLA!BC1221,1)</f>
        <v>5</v>
      </c>
      <c r="C1221" s="17" t="str">
        <f>TABLA!C1221</f>
        <v>Ciencias de la Salud</v>
      </c>
      <c r="D1221" s="17" t="str">
        <f>TABLA!F1221</f>
        <v>F. Veterinaria</v>
      </c>
      <c r="E1221" s="262" t="str">
        <f>TABLA!BD1221</f>
        <v>ampliar apertura</v>
      </c>
      <c r="F1221" s="148">
        <f>TABLA!BE1221</f>
        <v>0</v>
      </c>
      <c r="G1221" s="70" t="str">
        <f t="shared" ref="G1221:G1284" si="224">SUBSTITUTE(SUBSTITUTE(SUBSTITUTE(SUBSTITUTE(SUBSTITUTE(UPPER(E1221),"Á","A"),"É","E"),"Í","I"),"Ó","O"),"Ú","U")</f>
        <v>AMPLIAR APERTURA</v>
      </c>
      <c r="H1221" s="17" t="str">
        <f t="shared" si="222"/>
        <v/>
      </c>
      <c r="I1221" s="17" t="str">
        <f t="shared" si="222"/>
        <v/>
      </c>
      <c r="J1221" s="17" t="str">
        <f t="shared" si="222"/>
        <v/>
      </c>
      <c r="K1221" s="17" t="str">
        <f t="shared" si="222"/>
        <v/>
      </c>
      <c r="L1221" s="17" t="str">
        <f t="shared" si="222"/>
        <v/>
      </c>
      <c r="M1221" s="17" t="str">
        <f t="shared" si="222"/>
        <v/>
      </c>
      <c r="N1221" s="17" t="str">
        <f t="shared" si="222"/>
        <v/>
      </c>
      <c r="O1221" s="17" t="str">
        <f t="shared" si="222"/>
        <v/>
      </c>
      <c r="P1221" s="17" t="str">
        <f t="shared" si="222"/>
        <v/>
      </c>
      <c r="Q1221" s="17" t="str">
        <f t="shared" si="222"/>
        <v/>
      </c>
      <c r="R1221" s="17" t="str">
        <f t="shared" si="222"/>
        <v/>
      </c>
      <c r="S1221" s="17" t="str">
        <f t="shared" si="222"/>
        <v/>
      </c>
      <c r="T1221" s="17" t="str">
        <f t="shared" si="222"/>
        <v/>
      </c>
      <c r="U1221" s="17" t="str">
        <f t="shared" si="222"/>
        <v/>
      </c>
      <c r="V1221" s="17" t="str">
        <f t="shared" si="222"/>
        <v/>
      </c>
      <c r="W1221" s="17" t="str">
        <f t="shared" si="222"/>
        <v/>
      </c>
      <c r="X1221" s="17" t="str">
        <f t="shared" si="221"/>
        <v/>
      </c>
      <c r="Y1221" s="17" t="str">
        <f t="shared" si="221"/>
        <v/>
      </c>
      <c r="Z1221" s="17" t="str">
        <f t="shared" si="221"/>
        <v/>
      </c>
      <c r="AA1221" s="17" t="str">
        <f t="shared" si="221"/>
        <v/>
      </c>
      <c r="AB1221" s="17" t="str">
        <f t="shared" si="221"/>
        <v/>
      </c>
      <c r="AC1221" s="17" t="str">
        <f t="shared" si="221"/>
        <v/>
      </c>
      <c r="AD1221" s="17" t="str">
        <f t="shared" si="221"/>
        <v/>
      </c>
      <c r="AE1221" s="17" t="str">
        <f t="shared" si="221"/>
        <v/>
      </c>
      <c r="AF1221" s="17" t="str">
        <f t="shared" si="221"/>
        <v/>
      </c>
      <c r="AG1221" s="17" t="str">
        <f t="shared" si="221"/>
        <v/>
      </c>
      <c r="AH1221" s="17" t="str">
        <f t="shared" si="221"/>
        <v/>
      </c>
      <c r="AI1221" s="17" t="str">
        <f t="shared" ref="X1221:AI1241" si="225">IFERROR((IF(FIND(AI$2,$G1221,1)&gt;0,AI$3)),"")</f>
        <v/>
      </c>
      <c r="AJ1221" s="17" t="str">
        <f t="shared" si="217"/>
        <v/>
      </c>
      <c r="AK1221" s="17" t="str">
        <f t="shared" si="217"/>
        <v/>
      </c>
    </row>
    <row r="1222" spans="1:37" hidden="1" x14ac:dyDescent="0.2">
      <c r="A1222" s="70" t="str">
        <f t="shared" si="223"/>
        <v/>
      </c>
      <c r="B1222" s="228" t="str">
        <f>LEFT(TABLA!BC1222,1)</f>
        <v>5</v>
      </c>
      <c r="C1222" s="17" t="str">
        <f>TABLA!C1222</f>
        <v>Ciencias de la Salud</v>
      </c>
      <c r="D1222" s="17" t="str">
        <f>TABLA!F1222</f>
        <v>F. Psicología</v>
      </c>
      <c r="E1222" s="148">
        <f>TABLA!BD1222</f>
        <v>0</v>
      </c>
      <c r="F1222" s="148">
        <f>TABLA!BE1222</f>
        <v>0</v>
      </c>
      <c r="G1222" s="70" t="str">
        <f t="shared" si="224"/>
        <v>0</v>
      </c>
      <c r="H1222" s="17" t="str">
        <f t="shared" ref="H1222:W1237" si="226">IFERROR((IF(FIND(H$2,$G1222,1)&gt;0,H$3)),"")</f>
        <v/>
      </c>
      <c r="I1222" s="17" t="str">
        <f t="shared" si="226"/>
        <v/>
      </c>
      <c r="J1222" s="17" t="str">
        <f t="shared" si="226"/>
        <v/>
      </c>
      <c r="K1222" s="17" t="str">
        <f t="shared" si="226"/>
        <v/>
      </c>
      <c r="L1222" s="17" t="str">
        <f t="shared" si="226"/>
        <v/>
      </c>
      <c r="M1222" s="17" t="str">
        <f t="shared" si="226"/>
        <v/>
      </c>
      <c r="N1222" s="17" t="str">
        <f t="shared" si="226"/>
        <v/>
      </c>
      <c r="O1222" s="17" t="str">
        <f t="shared" si="226"/>
        <v/>
      </c>
      <c r="P1222" s="17" t="str">
        <f t="shared" si="226"/>
        <v/>
      </c>
      <c r="Q1222" s="17" t="str">
        <f t="shared" si="226"/>
        <v/>
      </c>
      <c r="R1222" s="17" t="str">
        <f t="shared" si="226"/>
        <v/>
      </c>
      <c r="S1222" s="17" t="str">
        <f t="shared" si="226"/>
        <v/>
      </c>
      <c r="T1222" s="17" t="str">
        <f t="shared" si="226"/>
        <v/>
      </c>
      <c r="U1222" s="17" t="str">
        <f t="shared" si="226"/>
        <v/>
      </c>
      <c r="V1222" s="17" t="str">
        <f t="shared" si="226"/>
        <v/>
      </c>
      <c r="W1222" s="17" t="str">
        <f t="shared" si="226"/>
        <v/>
      </c>
      <c r="X1222" s="17" t="str">
        <f t="shared" si="225"/>
        <v/>
      </c>
      <c r="Y1222" s="17" t="str">
        <f t="shared" si="225"/>
        <v/>
      </c>
      <c r="Z1222" s="17" t="str">
        <f t="shared" si="225"/>
        <v/>
      </c>
      <c r="AA1222" s="17" t="str">
        <f t="shared" si="225"/>
        <v/>
      </c>
      <c r="AB1222" s="17" t="str">
        <f t="shared" si="225"/>
        <v/>
      </c>
      <c r="AC1222" s="17" t="str">
        <f t="shared" si="225"/>
        <v/>
      </c>
      <c r="AD1222" s="17" t="str">
        <f t="shared" si="225"/>
        <v/>
      </c>
      <c r="AE1222" s="17" t="str">
        <f t="shared" si="225"/>
        <v/>
      </c>
      <c r="AF1222" s="17" t="str">
        <f t="shared" si="225"/>
        <v/>
      </c>
      <c r="AG1222" s="17" t="str">
        <f t="shared" si="225"/>
        <v/>
      </c>
      <c r="AH1222" s="17" t="str">
        <f t="shared" si="225"/>
        <v/>
      </c>
      <c r="AI1222" s="17" t="str">
        <f t="shared" si="225"/>
        <v/>
      </c>
      <c r="AJ1222" s="17" t="str">
        <f t="shared" si="217"/>
        <v/>
      </c>
      <c r="AK1222" s="17" t="str">
        <f t="shared" si="217"/>
        <v/>
      </c>
    </row>
    <row r="1223" spans="1:37" hidden="1" x14ac:dyDescent="0.2">
      <c r="A1223" s="70" t="str">
        <f t="shared" si="223"/>
        <v/>
      </c>
      <c r="B1223" s="228" t="str">
        <f>LEFT(TABLA!BC1223,1)</f>
        <v>5</v>
      </c>
      <c r="C1223" s="17" t="str">
        <f>TABLA!C1223</f>
        <v>Ciencias Sociales</v>
      </c>
      <c r="D1223" s="17" t="str">
        <f>TABLA!F1223</f>
        <v>F. Ciencias Políticas y Sociología</v>
      </c>
      <c r="E1223" s="148">
        <f>TABLA!BD1223</f>
        <v>0</v>
      </c>
      <c r="F1223" s="148">
        <f>TABLA!BE1223</f>
        <v>0</v>
      </c>
      <c r="G1223" s="70" t="str">
        <f t="shared" si="224"/>
        <v>0</v>
      </c>
      <c r="H1223" s="17" t="str">
        <f t="shared" si="226"/>
        <v/>
      </c>
      <c r="I1223" s="17" t="str">
        <f t="shared" si="226"/>
        <v/>
      </c>
      <c r="J1223" s="17" t="str">
        <f t="shared" si="226"/>
        <v/>
      </c>
      <c r="K1223" s="17" t="str">
        <f t="shared" si="226"/>
        <v/>
      </c>
      <c r="L1223" s="17" t="str">
        <f t="shared" si="226"/>
        <v/>
      </c>
      <c r="M1223" s="17" t="str">
        <f t="shared" si="226"/>
        <v/>
      </c>
      <c r="N1223" s="17" t="str">
        <f t="shared" si="226"/>
        <v/>
      </c>
      <c r="O1223" s="17" t="str">
        <f t="shared" si="226"/>
        <v/>
      </c>
      <c r="P1223" s="17" t="str">
        <f t="shared" si="226"/>
        <v/>
      </c>
      <c r="Q1223" s="17" t="str">
        <f t="shared" si="226"/>
        <v/>
      </c>
      <c r="R1223" s="17" t="str">
        <f t="shared" si="226"/>
        <v/>
      </c>
      <c r="S1223" s="17" t="str">
        <f t="shared" si="226"/>
        <v/>
      </c>
      <c r="T1223" s="17" t="str">
        <f t="shared" si="226"/>
        <v/>
      </c>
      <c r="U1223" s="17" t="str">
        <f t="shared" si="226"/>
        <v/>
      </c>
      <c r="V1223" s="17" t="str">
        <f t="shared" si="226"/>
        <v/>
      </c>
      <c r="W1223" s="17" t="str">
        <f t="shared" si="226"/>
        <v/>
      </c>
      <c r="X1223" s="17" t="str">
        <f t="shared" si="225"/>
        <v/>
      </c>
      <c r="Y1223" s="17" t="str">
        <f t="shared" si="225"/>
        <v/>
      </c>
      <c r="Z1223" s="17" t="str">
        <f t="shared" si="225"/>
        <v/>
      </c>
      <c r="AA1223" s="17" t="str">
        <f t="shared" si="225"/>
        <v/>
      </c>
      <c r="AB1223" s="17" t="str">
        <f t="shared" si="225"/>
        <v/>
      </c>
      <c r="AC1223" s="17" t="str">
        <f t="shared" si="225"/>
        <v/>
      </c>
      <c r="AD1223" s="17" t="str">
        <f t="shared" si="225"/>
        <v/>
      </c>
      <c r="AE1223" s="17" t="str">
        <f t="shared" si="225"/>
        <v/>
      </c>
      <c r="AF1223" s="17" t="str">
        <f t="shared" si="225"/>
        <v/>
      </c>
      <c r="AG1223" s="17" t="str">
        <f t="shared" si="225"/>
        <v/>
      </c>
      <c r="AH1223" s="17" t="str">
        <f t="shared" si="225"/>
        <v/>
      </c>
      <c r="AI1223" s="17" t="str">
        <f t="shared" si="225"/>
        <v/>
      </c>
      <c r="AJ1223" s="17" t="str">
        <f t="shared" si="217"/>
        <v/>
      </c>
      <c r="AK1223" s="17" t="str">
        <f t="shared" si="217"/>
        <v/>
      </c>
    </row>
    <row r="1224" spans="1:37" x14ac:dyDescent="0.2">
      <c r="A1224" s="70" t="str">
        <f t="shared" si="223"/>
        <v/>
      </c>
      <c r="B1224" s="228" t="str">
        <f>LEFT(TABLA!BC1224,1)</f>
        <v>4</v>
      </c>
      <c r="C1224" s="264" t="str">
        <f>TABLA!C1224</f>
        <v>Humanidades</v>
      </c>
      <c r="D1224" s="264" t="str">
        <f>TABLA!F1224</f>
        <v>F. Educación - Centro de Formación del Profesorado</v>
      </c>
      <c r="E1224" s="148">
        <f>TABLA!BD1224</f>
        <v>0</v>
      </c>
      <c r="F1224" s="148">
        <f>TABLA!BE1224</f>
        <v>0</v>
      </c>
      <c r="G1224" s="70" t="str">
        <f t="shared" si="224"/>
        <v>0</v>
      </c>
      <c r="H1224" s="17" t="str">
        <f t="shared" si="226"/>
        <v/>
      </c>
      <c r="I1224" s="17" t="str">
        <f t="shared" si="226"/>
        <v/>
      </c>
      <c r="J1224" s="17" t="str">
        <f t="shared" si="226"/>
        <v/>
      </c>
      <c r="K1224" s="17" t="str">
        <f t="shared" si="226"/>
        <v/>
      </c>
      <c r="L1224" s="17" t="str">
        <f t="shared" si="226"/>
        <v/>
      </c>
      <c r="M1224" s="17" t="str">
        <f t="shared" si="226"/>
        <v/>
      </c>
      <c r="N1224" s="17" t="str">
        <f t="shared" si="226"/>
        <v/>
      </c>
      <c r="O1224" s="17" t="str">
        <f t="shared" si="226"/>
        <v/>
      </c>
      <c r="P1224" s="17" t="str">
        <f t="shared" si="226"/>
        <v/>
      </c>
      <c r="Q1224" s="17" t="str">
        <f t="shared" si="226"/>
        <v/>
      </c>
      <c r="R1224" s="17" t="str">
        <f t="shared" si="226"/>
        <v/>
      </c>
      <c r="S1224" s="17" t="str">
        <f t="shared" si="226"/>
        <v/>
      </c>
      <c r="T1224" s="17" t="str">
        <f t="shared" si="226"/>
        <v/>
      </c>
      <c r="U1224" s="17" t="str">
        <f t="shared" si="226"/>
        <v/>
      </c>
      <c r="V1224" s="17" t="str">
        <f t="shared" si="226"/>
        <v/>
      </c>
      <c r="W1224" s="17" t="str">
        <f t="shared" si="226"/>
        <v/>
      </c>
      <c r="X1224" s="17" t="str">
        <f t="shared" si="225"/>
        <v/>
      </c>
      <c r="Y1224" s="17" t="str">
        <f t="shared" si="225"/>
        <v/>
      </c>
      <c r="Z1224" s="17" t="str">
        <f t="shared" si="225"/>
        <v/>
      </c>
      <c r="AA1224" s="17" t="str">
        <f t="shared" si="225"/>
        <v/>
      </c>
      <c r="AB1224" s="17" t="str">
        <f t="shared" si="225"/>
        <v/>
      </c>
      <c r="AC1224" s="17" t="str">
        <f t="shared" si="225"/>
        <v/>
      </c>
      <c r="AD1224" s="17" t="str">
        <f t="shared" si="225"/>
        <v/>
      </c>
      <c r="AE1224" s="17" t="str">
        <f t="shared" si="225"/>
        <v/>
      </c>
      <c r="AF1224" s="17" t="str">
        <f t="shared" si="225"/>
        <v/>
      </c>
      <c r="AG1224" s="17" t="str">
        <f t="shared" si="225"/>
        <v/>
      </c>
      <c r="AH1224" s="17" t="str">
        <f t="shared" si="225"/>
        <v/>
      </c>
      <c r="AI1224" s="17" t="str">
        <f t="shared" si="225"/>
        <v/>
      </c>
      <c r="AJ1224" s="17" t="str">
        <f t="shared" si="217"/>
        <v/>
      </c>
      <c r="AK1224" s="17" t="str">
        <f t="shared" si="217"/>
        <v/>
      </c>
    </row>
    <row r="1225" spans="1:37" hidden="1" x14ac:dyDescent="0.2">
      <c r="A1225" s="70" t="str">
        <f t="shared" si="223"/>
        <v/>
      </c>
      <c r="B1225" s="228" t="str">
        <f>LEFT(TABLA!BC1225,1)</f>
        <v>5</v>
      </c>
      <c r="C1225" s="17" t="str">
        <f>TABLA!C1225</f>
        <v>Ciencias de la Salud</v>
      </c>
      <c r="D1225" s="17" t="str">
        <f>TABLA!F1225</f>
        <v>F. Óptica y Optometría</v>
      </c>
      <c r="E1225" s="262">
        <f>TABLA!BD1225</f>
        <v>0</v>
      </c>
      <c r="F1225" s="148">
        <f>TABLA!BE1225</f>
        <v>0</v>
      </c>
      <c r="G1225" s="70" t="str">
        <f t="shared" si="224"/>
        <v>0</v>
      </c>
      <c r="H1225" s="17" t="str">
        <f t="shared" si="226"/>
        <v/>
      </c>
      <c r="I1225" s="17" t="str">
        <f t="shared" si="226"/>
        <v/>
      </c>
      <c r="J1225" s="17" t="str">
        <f t="shared" si="226"/>
        <v/>
      </c>
      <c r="K1225" s="17" t="str">
        <f t="shared" si="226"/>
        <v/>
      </c>
      <c r="L1225" s="17" t="str">
        <f t="shared" si="226"/>
        <v/>
      </c>
      <c r="M1225" s="17" t="str">
        <f t="shared" si="226"/>
        <v/>
      </c>
      <c r="N1225" s="17" t="str">
        <f t="shared" si="226"/>
        <v/>
      </c>
      <c r="O1225" s="17" t="str">
        <f t="shared" si="226"/>
        <v/>
      </c>
      <c r="P1225" s="17" t="str">
        <f t="shared" si="226"/>
        <v/>
      </c>
      <c r="Q1225" s="17" t="str">
        <f t="shared" si="226"/>
        <v/>
      </c>
      <c r="R1225" s="17" t="str">
        <f t="shared" si="226"/>
        <v/>
      </c>
      <c r="S1225" s="17" t="str">
        <f t="shared" si="226"/>
        <v/>
      </c>
      <c r="T1225" s="17" t="str">
        <f t="shared" si="226"/>
        <v/>
      </c>
      <c r="U1225" s="17" t="str">
        <f t="shared" si="226"/>
        <v/>
      </c>
      <c r="V1225" s="17" t="str">
        <f t="shared" si="226"/>
        <v/>
      </c>
      <c r="W1225" s="17" t="str">
        <f t="shared" si="226"/>
        <v/>
      </c>
      <c r="X1225" s="17" t="str">
        <f t="shared" si="225"/>
        <v/>
      </c>
      <c r="Y1225" s="17" t="str">
        <f t="shared" si="225"/>
        <v/>
      </c>
      <c r="Z1225" s="17" t="str">
        <f t="shared" si="225"/>
        <v/>
      </c>
      <c r="AA1225" s="17" t="str">
        <f t="shared" si="225"/>
        <v/>
      </c>
      <c r="AB1225" s="17" t="str">
        <f t="shared" si="225"/>
        <v/>
      </c>
      <c r="AC1225" s="17" t="str">
        <f t="shared" si="225"/>
        <v/>
      </c>
      <c r="AD1225" s="17" t="str">
        <f t="shared" si="225"/>
        <v/>
      </c>
      <c r="AE1225" s="17" t="str">
        <f t="shared" si="225"/>
        <v/>
      </c>
      <c r="AF1225" s="17" t="str">
        <f t="shared" si="225"/>
        <v/>
      </c>
      <c r="AG1225" s="17" t="str">
        <f t="shared" si="225"/>
        <v/>
      </c>
      <c r="AH1225" s="17" t="str">
        <f t="shared" si="225"/>
        <v/>
      </c>
      <c r="AI1225" s="17" t="str">
        <f t="shared" si="225"/>
        <v/>
      </c>
      <c r="AJ1225" s="17" t="str">
        <f t="shared" si="217"/>
        <v/>
      </c>
      <c r="AK1225" s="17" t="str">
        <f t="shared" si="217"/>
        <v/>
      </c>
    </row>
    <row r="1226" spans="1:37" hidden="1" x14ac:dyDescent="0.2">
      <c r="A1226" s="70" t="str">
        <f t="shared" si="223"/>
        <v/>
      </c>
      <c r="B1226" s="228" t="str">
        <f>LEFT(TABLA!BC1226,1)</f>
        <v>3</v>
      </c>
      <c r="C1226" s="17" t="str">
        <f>TABLA!C1226</f>
        <v>Ciencias de la Salud</v>
      </c>
      <c r="D1226" s="17" t="str">
        <f>TABLA!F1226</f>
        <v>F. Veterinaria</v>
      </c>
      <c r="E1226" s="148">
        <f>TABLA!BD1226</f>
        <v>0</v>
      </c>
      <c r="F1226" s="148">
        <f>TABLA!BE1226</f>
        <v>0</v>
      </c>
      <c r="G1226" s="70" t="str">
        <f t="shared" si="224"/>
        <v>0</v>
      </c>
      <c r="H1226" s="17" t="str">
        <f t="shared" si="226"/>
        <v/>
      </c>
      <c r="I1226" s="17" t="str">
        <f t="shared" si="226"/>
        <v/>
      </c>
      <c r="J1226" s="17" t="str">
        <f t="shared" si="226"/>
        <v/>
      </c>
      <c r="K1226" s="17" t="str">
        <f t="shared" si="226"/>
        <v/>
      </c>
      <c r="L1226" s="17" t="str">
        <f t="shared" si="226"/>
        <v/>
      </c>
      <c r="M1226" s="17" t="str">
        <f t="shared" si="226"/>
        <v/>
      </c>
      <c r="N1226" s="17" t="str">
        <f t="shared" si="226"/>
        <v/>
      </c>
      <c r="O1226" s="17" t="str">
        <f t="shared" si="226"/>
        <v/>
      </c>
      <c r="P1226" s="17" t="str">
        <f t="shared" si="226"/>
        <v/>
      </c>
      <c r="Q1226" s="17" t="str">
        <f t="shared" si="226"/>
        <v/>
      </c>
      <c r="R1226" s="17" t="str">
        <f t="shared" si="226"/>
        <v/>
      </c>
      <c r="S1226" s="17" t="str">
        <f t="shared" si="226"/>
        <v/>
      </c>
      <c r="T1226" s="17" t="str">
        <f t="shared" si="226"/>
        <v/>
      </c>
      <c r="U1226" s="17" t="str">
        <f t="shared" si="226"/>
        <v/>
      </c>
      <c r="V1226" s="17" t="str">
        <f t="shared" si="226"/>
        <v/>
      </c>
      <c r="W1226" s="17" t="str">
        <f t="shared" si="226"/>
        <v/>
      </c>
      <c r="X1226" s="17" t="str">
        <f t="shared" si="225"/>
        <v/>
      </c>
      <c r="Y1226" s="17" t="str">
        <f t="shared" si="225"/>
        <v/>
      </c>
      <c r="Z1226" s="17" t="str">
        <f t="shared" si="225"/>
        <v/>
      </c>
      <c r="AA1226" s="17" t="str">
        <f t="shared" si="225"/>
        <v/>
      </c>
      <c r="AB1226" s="17" t="str">
        <f t="shared" si="225"/>
        <v/>
      </c>
      <c r="AC1226" s="17" t="str">
        <f t="shared" si="225"/>
        <v/>
      </c>
      <c r="AD1226" s="17" t="str">
        <f t="shared" si="225"/>
        <v/>
      </c>
      <c r="AE1226" s="17" t="str">
        <f t="shared" si="225"/>
        <v/>
      </c>
      <c r="AF1226" s="17" t="str">
        <f t="shared" si="225"/>
        <v/>
      </c>
      <c r="AG1226" s="17" t="str">
        <f t="shared" si="225"/>
        <v/>
      </c>
      <c r="AH1226" s="17" t="str">
        <f t="shared" si="225"/>
        <v/>
      </c>
      <c r="AI1226" s="17" t="str">
        <f t="shared" si="225"/>
        <v/>
      </c>
      <c r="AJ1226" s="17" t="str">
        <f t="shared" si="217"/>
        <v/>
      </c>
      <c r="AK1226" s="17" t="str">
        <f t="shared" si="217"/>
        <v/>
      </c>
    </row>
    <row r="1227" spans="1:37" hidden="1" x14ac:dyDescent="0.2">
      <c r="A1227" s="70" t="str">
        <f t="shared" si="223"/>
        <v/>
      </c>
      <c r="B1227" s="228" t="str">
        <f>LEFT(TABLA!BC1227,1)</f>
        <v>5</v>
      </c>
      <c r="C1227" s="17" t="str">
        <f>TABLA!C1227</f>
        <v>Ciencias Sociales</v>
      </c>
      <c r="D1227" s="17" t="str">
        <f>TABLA!F1227</f>
        <v>F. Ciencias de la Información</v>
      </c>
      <c r="E1227" s="148">
        <f>TABLA!BD1227</f>
        <v>0</v>
      </c>
      <c r="F1227" s="148">
        <f>TABLA!BE1227</f>
        <v>0</v>
      </c>
      <c r="G1227" s="70" t="str">
        <f t="shared" si="224"/>
        <v>0</v>
      </c>
      <c r="H1227" s="17" t="str">
        <f t="shared" si="226"/>
        <v/>
      </c>
      <c r="I1227" s="17" t="str">
        <f t="shared" si="226"/>
        <v/>
      </c>
      <c r="J1227" s="17" t="str">
        <f t="shared" si="226"/>
        <v/>
      </c>
      <c r="K1227" s="17" t="str">
        <f t="shared" si="226"/>
        <v/>
      </c>
      <c r="L1227" s="17" t="str">
        <f t="shared" si="226"/>
        <v/>
      </c>
      <c r="M1227" s="17" t="str">
        <f t="shared" si="226"/>
        <v/>
      </c>
      <c r="N1227" s="17" t="str">
        <f t="shared" si="226"/>
        <v/>
      </c>
      <c r="O1227" s="17" t="str">
        <f t="shared" si="226"/>
        <v/>
      </c>
      <c r="P1227" s="17" t="str">
        <f t="shared" si="226"/>
        <v/>
      </c>
      <c r="Q1227" s="17" t="str">
        <f t="shared" si="226"/>
        <v/>
      </c>
      <c r="R1227" s="17" t="str">
        <f t="shared" si="226"/>
        <v/>
      </c>
      <c r="S1227" s="17" t="str">
        <f t="shared" si="226"/>
        <v/>
      </c>
      <c r="T1227" s="17" t="str">
        <f t="shared" si="226"/>
        <v/>
      </c>
      <c r="U1227" s="17" t="str">
        <f t="shared" si="226"/>
        <v/>
      </c>
      <c r="V1227" s="17" t="str">
        <f t="shared" si="226"/>
        <v/>
      </c>
      <c r="W1227" s="17" t="str">
        <f t="shared" si="226"/>
        <v/>
      </c>
      <c r="X1227" s="17" t="str">
        <f t="shared" si="225"/>
        <v/>
      </c>
      <c r="Y1227" s="17" t="str">
        <f t="shared" si="225"/>
        <v/>
      </c>
      <c r="Z1227" s="17" t="str">
        <f t="shared" si="225"/>
        <v/>
      </c>
      <c r="AA1227" s="17" t="str">
        <f t="shared" si="225"/>
        <v/>
      </c>
      <c r="AB1227" s="17" t="str">
        <f t="shared" si="225"/>
        <v/>
      </c>
      <c r="AC1227" s="17" t="str">
        <f t="shared" si="225"/>
        <v/>
      </c>
      <c r="AD1227" s="17" t="str">
        <f t="shared" si="225"/>
        <v/>
      </c>
      <c r="AE1227" s="17" t="str">
        <f t="shared" si="225"/>
        <v/>
      </c>
      <c r="AF1227" s="17" t="str">
        <f t="shared" si="225"/>
        <v/>
      </c>
      <c r="AG1227" s="17" t="str">
        <f t="shared" si="225"/>
        <v/>
      </c>
      <c r="AH1227" s="17" t="str">
        <f t="shared" si="225"/>
        <v/>
      </c>
      <c r="AI1227" s="17" t="str">
        <f t="shared" si="225"/>
        <v/>
      </c>
      <c r="AJ1227" s="17" t="str">
        <f t="shared" si="217"/>
        <v/>
      </c>
      <c r="AK1227" s="17" t="str">
        <f t="shared" si="217"/>
        <v/>
      </c>
    </row>
    <row r="1228" spans="1:37" hidden="1" x14ac:dyDescent="0.2">
      <c r="A1228" s="70" t="str">
        <f t="shared" si="223"/>
        <v/>
      </c>
      <c r="B1228" s="228" t="str">
        <f>LEFT(TABLA!BC1228,1)</f>
        <v>5</v>
      </c>
      <c r="C1228" s="17" t="str">
        <f>TABLA!C1228</f>
        <v>Ciencias de la Salud</v>
      </c>
      <c r="D1228" s="17" t="str">
        <f>TABLA!F1228</f>
        <v>F. Medicina</v>
      </c>
      <c r="E1228" s="148">
        <f>TABLA!BD1228</f>
        <v>0</v>
      </c>
      <c r="F1228" s="148">
        <f>TABLA!BE1228</f>
        <v>0</v>
      </c>
      <c r="G1228" s="70" t="str">
        <f t="shared" si="224"/>
        <v>0</v>
      </c>
      <c r="H1228" s="17" t="str">
        <f t="shared" si="226"/>
        <v/>
      </c>
      <c r="I1228" s="17" t="str">
        <f t="shared" si="226"/>
        <v/>
      </c>
      <c r="J1228" s="17" t="str">
        <f t="shared" si="226"/>
        <v/>
      </c>
      <c r="K1228" s="17" t="str">
        <f t="shared" si="226"/>
        <v/>
      </c>
      <c r="L1228" s="17" t="str">
        <f t="shared" si="226"/>
        <v/>
      </c>
      <c r="M1228" s="17" t="str">
        <f t="shared" si="226"/>
        <v/>
      </c>
      <c r="N1228" s="17" t="str">
        <f t="shared" si="226"/>
        <v/>
      </c>
      <c r="O1228" s="17" t="str">
        <f t="shared" si="226"/>
        <v/>
      </c>
      <c r="P1228" s="17" t="str">
        <f t="shared" si="226"/>
        <v/>
      </c>
      <c r="Q1228" s="17" t="str">
        <f t="shared" si="226"/>
        <v/>
      </c>
      <c r="R1228" s="17" t="str">
        <f t="shared" si="226"/>
        <v/>
      </c>
      <c r="S1228" s="17" t="str">
        <f t="shared" si="226"/>
        <v/>
      </c>
      <c r="T1228" s="17" t="str">
        <f t="shared" si="226"/>
        <v/>
      </c>
      <c r="U1228" s="17" t="str">
        <f t="shared" si="226"/>
        <v/>
      </c>
      <c r="V1228" s="17" t="str">
        <f t="shared" si="226"/>
        <v/>
      </c>
      <c r="W1228" s="17" t="str">
        <f t="shared" si="226"/>
        <v/>
      </c>
      <c r="X1228" s="17" t="str">
        <f t="shared" si="225"/>
        <v/>
      </c>
      <c r="Y1228" s="17" t="str">
        <f t="shared" si="225"/>
        <v/>
      </c>
      <c r="Z1228" s="17" t="str">
        <f t="shared" si="225"/>
        <v/>
      </c>
      <c r="AA1228" s="17" t="str">
        <f t="shared" si="225"/>
        <v/>
      </c>
      <c r="AB1228" s="17" t="str">
        <f t="shared" si="225"/>
        <v/>
      </c>
      <c r="AC1228" s="17" t="str">
        <f t="shared" si="225"/>
        <v/>
      </c>
      <c r="AD1228" s="17" t="str">
        <f t="shared" si="225"/>
        <v/>
      </c>
      <c r="AE1228" s="17" t="str">
        <f t="shared" si="225"/>
        <v/>
      </c>
      <c r="AF1228" s="17" t="str">
        <f t="shared" si="225"/>
        <v/>
      </c>
      <c r="AG1228" s="17" t="str">
        <f t="shared" si="225"/>
        <v/>
      </c>
      <c r="AH1228" s="17" t="str">
        <f t="shared" si="225"/>
        <v/>
      </c>
      <c r="AI1228" s="17" t="str">
        <f t="shared" si="225"/>
        <v/>
      </c>
      <c r="AJ1228" s="17" t="str">
        <f t="shared" si="217"/>
        <v/>
      </c>
      <c r="AK1228" s="17" t="str">
        <f t="shared" si="217"/>
        <v/>
      </c>
    </row>
    <row r="1229" spans="1:37" hidden="1" x14ac:dyDescent="0.2">
      <c r="A1229" s="70" t="str">
        <f t="shared" si="223"/>
        <v/>
      </c>
      <c r="B1229" s="228" t="str">
        <f>LEFT(TABLA!BC1229,1)</f>
        <v>4</v>
      </c>
      <c r="C1229" s="17" t="str">
        <f>TABLA!C1229</f>
        <v/>
      </c>
      <c r="D1229" s="17">
        <f>TABLA!F1229</f>
        <v>0</v>
      </c>
      <c r="E1229" s="148" t="str">
        <f>TABLA!BD1229</f>
        <v>Más espacio</v>
      </c>
      <c r="F1229" s="148">
        <f>TABLA!BE1229</f>
        <v>0</v>
      </c>
      <c r="G1229" s="70" t="str">
        <f t="shared" si="224"/>
        <v>MAS ESPACIO</v>
      </c>
      <c r="H1229" s="17" t="str">
        <f t="shared" si="226"/>
        <v/>
      </c>
      <c r="I1229" s="17" t="str">
        <f t="shared" si="226"/>
        <v/>
      </c>
      <c r="J1229" s="17" t="str">
        <f t="shared" si="226"/>
        <v/>
      </c>
      <c r="K1229" s="17" t="str">
        <f t="shared" si="226"/>
        <v/>
      </c>
      <c r="L1229" s="17" t="str">
        <f t="shared" si="226"/>
        <v/>
      </c>
      <c r="M1229" s="17" t="str">
        <f t="shared" si="226"/>
        <v/>
      </c>
      <c r="N1229" s="17" t="str">
        <f t="shared" si="226"/>
        <v/>
      </c>
      <c r="O1229" s="17" t="str">
        <f t="shared" si="226"/>
        <v/>
      </c>
      <c r="P1229" s="17" t="str">
        <f t="shared" si="226"/>
        <v/>
      </c>
      <c r="Q1229" s="17" t="str">
        <f t="shared" si="226"/>
        <v/>
      </c>
      <c r="R1229" s="17" t="str">
        <f t="shared" si="226"/>
        <v/>
      </c>
      <c r="S1229" s="17" t="str">
        <f t="shared" si="226"/>
        <v/>
      </c>
      <c r="T1229" s="17" t="str">
        <f t="shared" si="226"/>
        <v/>
      </c>
      <c r="U1229" s="17" t="str">
        <f t="shared" si="226"/>
        <v/>
      </c>
      <c r="V1229" s="17" t="str">
        <f t="shared" si="226"/>
        <v/>
      </c>
      <c r="W1229" s="17" t="str">
        <f t="shared" si="226"/>
        <v/>
      </c>
      <c r="X1229" s="17" t="str">
        <f t="shared" si="225"/>
        <v/>
      </c>
      <c r="Y1229" s="17" t="str">
        <f t="shared" si="225"/>
        <v/>
      </c>
      <c r="Z1229" s="17" t="str">
        <f t="shared" si="225"/>
        <v/>
      </c>
      <c r="AA1229" s="17" t="str">
        <f t="shared" si="225"/>
        <v/>
      </c>
      <c r="AB1229" s="17" t="str">
        <f t="shared" si="225"/>
        <v/>
      </c>
      <c r="AC1229" s="17" t="str">
        <f t="shared" si="225"/>
        <v/>
      </c>
      <c r="AD1229" s="17" t="str">
        <f t="shared" si="225"/>
        <v/>
      </c>
      <c r="AE1229" s="17" t="str">
        <f t="shared" si="225"/>
        <v/>
      </c>
      <c r="AF1229" s="17" t="str">
        <f t="shared" si="225"/>
        <v/>
      </c>
      <c r="AG1229" s="17" t="str">
        <f t="shared" si="225"/>
        <v/>
      </c>
      <c r="AH1229" s="17" t="str">
        <f t="shared" si="225"/>
        <v/>
      </c>
      <c r="AI1229" s="17" t="str">
        <f t="shared" si="225"/>
        <v/>
      </c>
      <c r="AJ1229" s="17" t="str">
        <f t="shared" si="217"/>
        <v/>
      </c>
      <c r="AK1229" s="17" t="str">
        <f t="shared" si="217"/>
        <v/>
      </c>
    </row>
    <row r="1230" spans="1:37" hidden="1" x14ac:dyDescent="0.2">
      <c r="A1230" s="70" t="str">
        <f t="shared" si="223"/>
        <v/>
      </c>
      <c r="B1230" s="228" t="str">
        <f>LEFT(TABLA!BC1230,1)</f>
        <v>4</v>
      </c>
      <c r="C1230" s="17" t="str">
        <f>TABLA!C1230</f>
        <v>Ciencias Sociales</v>
      </c>
      <c r="D1230" s="17" t="str">
        <f>TABLA!F1230</f>
        <v>F. Ciencias de la Información</v>
      </c>
      <c r="E1230" s="148">
        <f>TABLA!BD1230</f>
        <v>0</v>
      </c>
      <c r="F1230" s="148">
        <f>TABLA!BE1230</f>
        <v>0</v>
      </c>
      <c r="G1230" s="70" t="str">
        <f t="shared" si="224"/>
        <v>0</v>
      </c>
      <c r="H1230" s="17" t="str">
        <f t="shared" si="226"/>
        <v/>
      </c>
      <c r="I1230" s="17" t="str">
        <f t="shared" si="226"/>
        <v/>
      </c>
      <c r="J1230" s="17" t="str">
        <f t="shared" si="226"/>
        <v/>
      </c>
      <c r="K1230" s="17" t="str">
        <f t="shared" si="226"/>
        <v/>
      </c>
      <c r="L1230" s="17" t="str">
        <f t="shared" si="226"/>
        <v/>
      </c>
      <c r="M1230" s="17" t="str">
        <f t="shared" si="226"/>
        <v/>
      </c>
      <c r="N1230" s="17" t="str">
        <f t="shared" si="226"/>
        <v/>
      </c>
      <c r="O1230" s="17" t="str">
        <f t="shared" si="226"/>
        <v/>
      </c>
      <c r="P1230" s="17" t="str">
        <f t="shared" si="226"/>
        <v/>
      </c>
      <c r="Q1230" s="17" t="str">
        <f t="shared" si="226"/>
        <v/>
      </c>
      <c r="R1230" s="17" t="str">
        <f t="shared" si="226"/>
        <v/>
      </c>
      <c r="S1230" s="17" t="str">
        <f t="shared" si="226"/>
        <v/>
      </c>
      <c r="T1230" s="17" t="str">
        <f t="shared" si="226"/>
        <v/>
      </c>
      <c r="U1230" s="17" t="str">
        <f t="shared" si="226"/>
        <v/>
      </c>
      <c r="V1230" s="17" t="str">
        <f t="shared" si="226"/>
        <v/>
      </c>
      <c r="W1230" s="17" t="str">
        <f t="shared" si="226"/>
        <v/>
      </c>
      <c r="X1230" s="17" t="str">
        <f t="shared" si="225"/>
        <v/>
      </c>
      <c r="Y1230" s="17" t="str">
        <f t="shared" si="225"/>
        <v/>
      </c>
      <c r="Z1230" s="17" t="str">
        <f t="shared" si="225"/>
        <v/>
      </c>
      <c r="AA1230" s="17" t="str">
        <f t="shared" si="225"/>
        <v/>
      </c>
      <c r="AB1230" s="17" t="str">
        <f t="shared" si="225"/>
        <v/>
      </c>
      <c r="AC1230" s="17" t="str">
        <f t="shared" si="225"/>
        <v/>
      </c>
      <c r="AD1230" s="17" t="str">
        <f t="shared" si="225"/>
        <v/>
      </c>
      <c r="AE1230" s="17" t="str">
        <f t="shared" si="225"/>
        <v/>
      </c>
      <c r="AF1230" s="17" t="str">
        <f t="shared" si="225"/>
        <v/>
      </c>
      <c r="AG1230" s="17" t="str">
        <f t="shared" si="225"/>
        <v/>
      </c>
      <c r="AH1230" s="17" t="str">
        <f t="shared" si="225"/>
        <v/>
      </c>
      <c r="AI1230" s="17" t="str">
        <f t="shared" si="225"/>
        <v/>
      </c>
      <c r="AJ1230" s="17" t="str">
        <f t="shared" si="217"/>
        <v/>
      </c>
      <c r="AK1230" s="17" t="str">
        <f t="shared" si="217"/>
        <v/>
      </c>
    </row>
    <row r="1231" spans="1:37" hidden="1" x14ac:dyDescent="0.2">
      <c r="A1231" s="70" t="str">
        <f t="shared" si="223"/>
        <v/>
      </c>
      <c r="B1231" s="228" t="str">
        <f>LEFT(TABLA!BC1231,1)</f>
        <v>4</v>
      </c>
      <c r="C1231" s="17" t="str">
        <f>TABLA!C1231</f>
        <v>Ciencias Experimentales</v>
      </c>
      <c r="D1231" s="17" t="str">
        <f>TABLA!F1231</f>
        <v>F. Ciencias Químicas</v>
      </c>
      <c r="E1231" s="148">
        <f>TABLA!BD1231</f>
        <v>0</v>
      </c>
      <c r="F1231" s="148">
        <f>TABLA!BE1231</f>
        <v>0</v>
      </c>
      <c r="G1231" s="70" t="str">
        <f t="shared" si="224"/>
        <v>0</v>
      </c>
      <c r="H1231" s="17" t="str">
        <f t="shared" si="226"/>
        <v/>
      </c>
      <c r="I1231" s="17" t="str">
        <f t="shared" si="226"/>
        <v/>
      </c>
      <c r="J1231" s="17" t="str">
        <f t="shared" si="226"/>
        <v/>
      </c>
      <c r="K1231" s="17" t="str">
        <f t="shared" si="226"/>
        <v/>
      </c>
      <c r="L1231" s="17" t="str">
        <f t="shared" si="226"/>
        <v/>
      </c>
      <c r="M1231" s="17" t="str">
        <f t="shared" si="226"/>
        <v/>
      </c>
      <c r="N1231" s="17" t="str">
        <f t="shared" si="226"/>
        <v/>
      </c>
      <c r="O1231" s="17" t="str">
        <f t="shared" si="226"/>
        <v/>
      </c>
      <c r="P1231" s="17" t="str">
        <f t="shared" si="226"/>
        <v/>
      </c>
      <c r="Q1231" s="17" t="str">
        <f t="shared" si="226"/>
        <v/>
      </c>
      <c r="R1231" s="17" t="str">
        <f t="shared" si="226"/>
        <v/>
      </c>
      <c r="S1231" s="17" t="str">
        <f t="shared" si="226"/>
        <v/>
      </c>
      <c r="T1231" s="17" t="str">
        <f t="shared" si="226"/>
        <v/>
      </c>
      <c r="U1231" s="17" t="str">
        <f t="shared" si="226"/>
        <v/>
      </c>
      <c r="V1231" s="17" t="str">
        <f t="shared" si="226"/>
        <v/>
      </c>
      <c r="W1231" s="17" t="str">
        <f t="shared" si="226"/>
        <v/>
      </c>
      <c r="X1231" s="17" t="str">
        <f t="shared" si="225"/>
        <v/>
      </c>
      <c r="Y1231" s="17" t="str">
        <f t="shared" si="225"/>
        <v/>
      </c>
      <c r="Z1231" s="17" t="str">
        <f t="shared" si="225"/>
        <v/>
      </c>
      <c r="AA1231" s="17" t="str">
        <f t="shared" si="225"/>
        <v/>
      </c>
      <c r="AB1231" s="17" t="str">
        <f t="shared" si="225"/>
        <v/>
      </c>
      <c r="AC1231" s="17" t="str">
        <f t="shared" si="225"/>
        <v/>
      </c>
      <c r="AD1231" s="17" t="str">
        <f t="shared" si="225"/>
        <v/>
      </c>
      <c r="AE1231" s="17" t="str">
        <f t="shared" si="225"/>
        <v/>
      </c>
      <c r="AF1231" s="17" t="str">
        <f t="shared" si="225"/>
        <v/>
      </c>
      <c r="AG1231" s="17" t="str">
        <f t="shared" si="225"/>
        <v/>
      </c>
      <c r="AH1231" s="17" t="str">
        <f t="shared" si="225"/>
        <v/>
      </c>
      <c r="AI1231" s="17" t="str">
        <f t="shared" si="225"/>
        <v/>
      </c>
      <c r="AJ1231" s="17" t="str">
        <f t="shared" ref="AJ1231:AK1294" si="227">IFERROR((IF(FIND(AJ$2,$G1231,1)&gt;0,AJ$3)),"")</f>
        <v/>
      </c>
      <c r="AK1231" s="17" t="str">
        <f t="shared" si="227"/>
        <v/>
      </c>
    </row>
    <row r="1232" spans="1:37" hidden="1" x14ac:dyDescent="0.2">
      <c r="A1232" s="70" t="str">
        <f t="shared" si="223"/>
        <v/>
      </c>
      <c r="B1232" s="228" t="str">
        <f>LEFT(TABLA!BC1232,1)</f>
        <v>4</v>
      </c>
      <c r="C1232" s="17" t="str">
        <f>TABLA!C1232</f>
        <v/>
      </c>
      <c r="D1232" s="17">
        <f>TABLA!F1232</f>
        <v>0</v>
      </c>
      <c r="E1232" s="148">
        <f>TABLA!BD1232</f>
        <v>0</v>
      </c>
      <c r="F1232" s="148">
        <f>TABLA!BE1232</f>
        <v>0</v>
      </c>
      <c r="G1232" s="70" t="str">
        <f t="shared" si="224"/>
        <v>0</v>
      </c>
      <c r="H1232" s="17" t="str">
        <f t="shared" si="226"/>
        <v/>
      </c>
      <c r="I1232" s="17" t="str">
        <f t="shared" si="226"/>
        <v/>
      </c>
      <c r="J1232" s="17" t="str">
        <f t="shared" si="226"/>
        <v/>
      </c>
      <c r="K1232" s="17" t="str">
        <f t="shared" si="226"/>
        <v/>
      </c>
      <c r="L1232" s="17" t="str">
        <f t="shared" si="226"/>
        <v/>
      </c>
      <c r="M1232" s="17" t="str">
        <f t="shared" si="226"/>
        <v/>
      </c>
      <c r="N1232" s="17" t="str">
        <f t="shared" si="226"/>
        <v/>
      </c>
      <c r="O1232" s="17" t="str">
        <f t="shared" si="226"/>
        <v/>
      </c>
      <c r="P1232" s="17" t="str">
        <f t="shared" si="226"/>
        <v/>
      </c>
      <c r="Q1232" s="17" t="str">
        <f t="shared" si="226"/>
        <v/>
      </c>
      <c r="R1232" s="17" t="str">
        <f t="shared" si="226"/>
        <v/>
      </c>
      <c r="S1232" s="17" t="str">
        <f t="shared" si="226"/>
        <v/>
      </c>
      <c r="T1232" s="17" t="str">
        <f t="shared" si="226"/>
        <v/>
      </c>
      <c r="U1232" s="17" t="str">
        <f t="shared" si="226"/>
        <v/>
      </c>
      <c r="V1232" s="17" t="str">
        <f t="shared" si="226"/>
        <v/>
      </c>
      <c r="W1232" s="17" t="str">
        <f t="shared" si="226"/>
        <v/>
      </c>
      <c r="X1232" s="17" t="str">
        <f t="shared" si="225"/>
        <v/>
      </c>
      <c r="Y1232" s="17" t="str">
        <f t="shared" si="225"/>
        <v/>
      </c>
      <c r="Z1232" s="17" t="str">
        <f t="shared" si="225"/>
        <v/>
      </c>
      <c r="AA1232" s="17" t="str">
        <f t="shared" si="225"/>
        <v/>
      </c>
      <c r="AB1232" s="17" t="str">
        <f t="shared" si="225"/>
        <v/>
      </c>
      <c r="AC1232" s="17" t="str">
        <f t="shared" si="225"/>
        <v/>
      </c>
      <c r="AD1232" s="17" t="str">
        <f t="shared" si="225"/>
        <v/>
      </c>
      <c r="AE1232" s="17" t="str">
        <f t="shared" si="225"/>
        <v/>
      </c>
      <c r="AF1232" s="17" t="str">
        <f t="shared" si="225"/>
        <v/>
      </c>
      <c r="AG1232" s="17" t="str">
        <f t="shared" si="225"/>
        <v/>
      </c>
      <c r="AH1232" s="17" t="str">
        <f t="shared" si="225"/>
        <v/>
      </c>
      <c r="AI1232" s="17" t="str">
        <f t="shared" si="225"/>
        <v/>
      </c>
      <c r="AJ1232" s="17" t="str">
        <f t="shared" si="227"/>
        <v/>
      </c>
      <c r="AK1232" s="17" t="str">
        <f t="shared" si="227"/>
        <v/>
      </c>
    </row>
    <row r="1233" spans="1:37" ht="38.75" hidden="1" x14ac:dyDescent="0.2">
      <c r="A1233" s="70" t="str">
        <f t="shared" si="223"/>
        <v xml:space="preserve">PERSONAL; </v>
      </c>
      <c r="B1233" s="228" t="str">
        <f>LEFT(TABLA!BC1233,1)</f>
        <v>4</v>
      </c>
      <c r="C1233" s="17" t="str">
        <f>TABLA!C1233</f>
        <v>Ciencias Sociales</v>
      </c>
      <c r="D1233" s="17" t="str">
        <f>TABLA!F1233</f>
        <v>F. Derecho</v>
      </c>
      <c r="E1233" s="148" t="str">
        <f>TABLA!BD1233</f>
        <v>Soy una persona con movilidad reducida y me gustaria que habilitasen los ascensores de la Maria Zambrano ya que acceder a la biblioteca desde mi facultad me resulta complicado</v>
      </c>
      <c r="F1233" s="148" t="str">
        <f>TABLA!BE1233</f>
        <v>bramon01@ucm.es</v>
      </c>
      <c r="G1233" s="70" t="str">
        <f t="shared" si="224"/>
        <v>SOY UNA PERSONA CON MOVILIDAD REDUCIDA Y ME GUSTARIA QUE HABILITASEN LOS ASCENSORES DE LA MARIA ZAMBRANO YA QUE ACCEDER A LA BIBLIOTECA DESDE MI FACULTAD ME RESULTA COMPLICADO</v>
      </c>
      <c r="H1233" s="17" t="str">
        <f t="shared" si="226"/>
        <v/>
      </c>
      <c r="I1233" s="17" t="str">
        <f t="shared" si="226"/>
        <v/>
      </c>
      <c r="J1233" s="17" t="str">
        <f t="shared" si="226"/>
        <v/>
      </c>
      <c r="K1233" s="17" t="str">
        <f t="shared" si="226"/>
        <v/>
      </c>
      <c r="L1233" s="17" t="str">
        <f t="shared" si="226"/>
        <v/>
      </c>
      <c r="M1233" s="17" t="str">
        <f t="shared" si="226"/>
        <v/>
      </c>
      <c r="N1233" s="17" t="str">
        <f t="shared" si="226"/>
        <v/>
      </c>
      <c r="O1233" s="17" t="str">
        <f t="shared" si="226"/>
        <v/>
      </c>
      <c r="P1233" s="17" t="str">
        <f t="shared" si="226"/>
        <v/>
      </c>
      <c r="Q1233" s="17" t="str">
        <f t="shared" si="226"/>
        <v/>
      </c>
      <c r="R1233" s="17" t="str">
        <f t="shared" si="226"/>
        <v/>
      </c>
      <c r="S1233" s="17" t="str">
        <f t="shared" si="226"/>
        <v/>
      </c>
      <c r="T1233" s="17" t="str">
        <f t="shared" si="226"/>
        <v/>
      </c>
      <c r="U1233" s="17" t="str">
        <f t="shared" si="226"/>
        <v/>
      </c>
      <c r="V1233" s="17" t="str">
        <f t="shared" si="226"/>
        <v/>
      </c>
      <c r="W1233" s="17" t="str">
        <f t="shared" si="226"/>
        <v/>
      </c>
      <c r="X1233" s="17" t="str">
        <f t="shared" si="225"/>
        <v/>
      </c>
      <c r="Y1233" s="17" t="str">
        <f t="shared" si="225"/>
        <v/>
      </c>
      <c r="Z1233" s="17" t="str">
        <f t="shared" si="225"/>
        <v/>
      </c>
      <c r="AA1233" s="17" t="str">
        <f t="shared" si="225"/>
        <v xml:space="preserve">PERSONAL; </v>
      </c>
      <c r="AB1233" s="17" t="str">
        <f t="shared" si="225"/>
        <v/>
      </c>
      <c r="AC1233" s="17" t="str">
        <f t="shared" si="225"/>
        <v/>
      </c>
      <c r="AD1233" s="17" t="str">
        <f t="shared" si="225"/>
        <v/>
      </c>
      <c r="AE1233" s="17" t="str">
        <f t="shared" si="225"/>
        <v/>
      </c>
      <c r="AF1233" s="17" t="str">
        <f t="shared" si="225"/>
        <v/>
      </c>
      <c r="AG1233" s="17" t="str">
        <f t="shared" si="225"/>
        <v/>
      </c>
      <c r="AH1233" s="17" t="str">
        <f t="shared" si="225"/>
        <v/>
      </c>
      <c r="AI1233" s="17" t="str">
        <f t="shared" si="225"/>
        <v/>
      </c>
      <c r="AJ1233" s="17" t="str">
        <f t="shared" si="227"/>
        <v/>
      </c>
      <c r="AK1233" s="17" t="str">
        <f t="shared" si="227"/>
        <v/>
      </c>
    </row>
    <row r="1234" spans="1:37" hidden="1" x14ac:dyDescent="0.2">
      <c r="A1234" s="70" t="str">
        <f t="shared" si="223"/>
        <v/>
      </c>
      <c r="B1234" s="228" t="str">
        <f>LEFT(TABLA!BC1234,1)</f>
        <v>5</v>
      </c>
      <c r="C1234" s="17" t="str">
        <f>TABLA!C1234</f>
        <v>Humanidades</v>
      </c>
      <c r="D1234" s="17" t="str">
        <f>TABLA!F1234</f>
        <v>F. Filología</v>
      </c>
      <c r="E1234" s="148">
        <f>TABLA!BD1234</f>
        <v>0</v>
      </c>
      <c r="F1234" s="148">
        <f>TABLA!BE1234</f>
        <v>0</v>
      </c>
      <c r="G1234" s="70" t="str">
        <f t="shared" si="224"/>
        <v>0</v>
      </c>
      <c r="H1234" s="17" t="str">
        <f t="shared" si="226"/>
        <v/>
      </c>
      <c r="I1234" s="17" t="str">
        <f t="shared" si="226"/>
        <v/>
      </c>
      <c r="J1234" s="17" t="str">
        <f t="shared" si="226"/>
        <v/>
      </c>
      <c r="K1234" s="17" t="str">
        <f t="shared" si="226"/>
        <v/>
      </c>
      <c r="L1234" s="17" t="str">
        <f t="shared" si="226"/>
        <v/>
      </c>
      <c r="M1234" s="17" t="str">
        <f t="shared" si="226"/>
        <v/>
      </c>
      <c r="N1234" s="17" t="str">
        <f t="shared" si="226"/>
        <v/>
      </c>
      <c r="O1234" s="17" t="str">
        <f t="shared" si="226"/>
        <v/>
      </c>
      <c r="P1234" s="17" t="str">
        <f t="shared" si="226"/>
        <v/>
      </c>
      <c r="Q1234" s="17" t="str">
        <f t="shared" si="226"/>
        <v/>
      </c>
      <c r="R1234" s="17" t="str">
        <f t="shared" si="226"/>
        <v/>
      </c>
      <c r="S1234" s="17" t="str">
        <f t="shared" si="226"/>
        <v/>
      </c>
      <c r="T1234" s="17" t="str">
        <f t="shared" si="226"/>
        <v/>
      </c>
      <c r="U1234" s="17" t="str">
        <f t="shared" si="226"/>
        <v/>
      </c>
      <c r="V1234" s="17" t="str">
        <f t="shared" si="226"/>
        <v/>
      </c>
      <c r="W1234" s="17" t="str">
        <f t="shared" si="226"/>
        <v/>
      </c>
      <c r="X1234" s="17" t="str">
        <f t="shared" si="225"/>
        <v/>
      </c>
      <c r="Y1234" s="17" t="str">
        <f t="shared" si="225"/>
        <v/>
      </c>
      <c r="Z1234" s="17" t="str">
        <f t="shared" si="225"/>
        <v/>
      </c>
      <c r="AA1234" s="17" t="str">
        <f t="shared" si="225"/>
        <v/>
      </c>
      <c r="AB1234" s="17" t="str">
        <f t="shared" si="225"/>
        <v/>
      </c>
      <c r="AC1234" s="17" t="str">
        <f t="shared" si="225"/>
        <v/>
      </c>
      <c r="AD1234" s="17" t="str">
        <f t="shared" si="225"/>
        <v/>
      </c>
      <c r="AE1234" s="17" t="str">
        <f t="shared" si="225"/>
        <v/>
      </c>
      <c r="AF1234" s="17" t="str">
        <f t="shared" si="225"/>
        <v/>
      </c>
      <c r="AG1234" s="17" t="str">
        <f t="shared" si="225"/>
        <v/>
      </c>
      <c r="AH1234" s="17" t="str">
        <f t="shared" si="225"/>
        <v/>
      </c>
      <c r="AI1234" s="17" t="str">
        <f t="shared" si="225"/>
        <v/>
      </c>
      <c r="AJ1234" s="17" t="str">
        <f t="shared" si="227"/>
        <v/>
      </c>
      <c r="AK1234" s="17" t="str">
        <f t="shared" si="227"/>
        <v/>
      </c>
    </row>
    <row r="1235" spans="1:37" hidden="1" x14ac:dyDescent="0.2">
      <c r="A1235" s="70" t="str">
        <f t="shared" si="223"/>
        <v/>
      </c>
      <c r="B1235" s="228" t="str">
        <f>LEFT(TABLA!BC1235,1)</f>
        <v>4</v>
      </c>
      <c r="C1235" s="17" t="str">
        <f>TABLA!C1235</f>
        <v>Ciencias Sociales</v>
      </c>
      <c r="D1235" s="17" t="str">
        <f>TABLA!F1235</f>
        <v>F. Ciencias Políticas y Sociología</v>
      </c>
      <c r="E1235" s="148">
        <f>TABLA!BD1235</f>
        <v>0</v>
      </c>
      <c r="F1235" s="148">
        <f>TABLA!BE1235</f>
        <v>0</v>
      </c>
      <c r="G1235" s="70" t="str">
        <f t="shared" si="224"/>
        <v>0</v>
      </c>
      <c r="H1235" s="17" t="str">
        <f t="shared" si="226"/>
        <v/>
      </c>
      <c r="I1235" s="17" t="str">
        <f t="shared" si="226"/>
        <v/>
      </c>
      <c r="J1235" s="17" t="str">
        <f t="shared" si="226"/>
        <v/>
      </c>
      <c r="K1235" s="17" t="str">
        <f t="shared" si="226"/>
        <v/>
      </c>
      <c r="L1235" s="17" t="str">
        <f t="shared" si="226"/>
        <v/>
      </c>
      <c r="M1235" s="17" t="str">
        <f t="shared" si="226"/>
        <v/>
      </c>
      <c r="N1235" s="17" t="str">
        <f t="shared" si="226"/>
        <v/>
      </c>
      <c r="O1235" s="17" t="str">
        <f t="shared" si="226"/>
        <v/>
      </c>
      <c r="P1235" s="17" t="str">
        <f t="shared" si="226"/>
        <v/>
      </c>
      <c r="Q1235" s="17" t="str">
        <f t="shared" si="226"/>
        <v/>
      </c>
      <c r="R1235" s="17" t="str">
        <f t="shared" si="226"/>
        <v/>
      </c>
      <c r="S1235" s="17" t="str">
        <f t="shared" si="226"/>
        <v/>
      </c>
      <c r="T1235" s="17" t="str">
        <f t="shared" si="226"/>
        <v/>
      </c>
      <c r="U1235" s="17" t="str">
        <f t="shared" si="226"/>
        <v/>
      </c>
      <c r="V1235" s="17" t="str">
        <f t="shared" si="226"/>
        <v/>
      </c>
      <c r="W1235" s="17" t="str">
        <f t="shared" si="226"/>
        <v/>
      </c>
      <c r="X1235" s="17" t="str">
        <f t="shared" si="225"/>
        <v/>
      </c>
      <c r="Y1235" s="17" t="str">
        <f t="shared" si="225"/>
        <v/>
      </c>
      <c r="Z1235" s="17" t="str">
        <f t="shared" si="225"/>
        <v/>
      </c>
      <c r="AA1235" s="17" t="str">
        <f t="shared" si="225"/>
        <v/>
      </c>
      <c r="AB1235" s="17" t="str">
        <f t="shared" si="225"/>
        <v/>
      </c>
      <c r="AC1235" s="17" t="str">
        <f t="shared" si="225"/>
        <v/>
      </c>
      <c r="AD1235" s="17" t="str">
        <f t="shared" si="225"/>
        <v/>
      </c>
      <c r="AE1235" s="17" t="str">
        <f t="shared" si="225"/>
        <v/>
      </c>
      <c r="AF1235" s="17" t="str">
        <f t="shared" si="225"/>
        <v/>
      </c>
      <c r="AG1235" s="17" t="str">
        <f t="shared" si="225"/>
        <v/>
      </c>
      <c r="AH1235" s="17" t="str">
        <f t="shared" si="225"/>
        <v/>
      </c>
      <c r="AI1235" s="17" t="str">
        <f t="shared" si="225"/>
        <v/>
      </c>
      <c r="AJ1235" s="17" t="str">
        <f t="shared" si="227"/>
        <v/>
      </c>
      <c r="AK1235" s="17" t="str">
        <f t="shared" si="227"/>
        <v/>
      </c>
    </row>
    <row r="1236" spans="1:37" x14ac:dyDescent="0.2">
      <c r="A1236" s="70" t="str">
        <f t="shared" si="223"/>
        <v/>
      </c>
      <c r="B1236" s="228" t="str">
        <f>LEFT(TABLA!BC1236,1)</f>
        <v>5</v>
      </c>
      <c r="C1236" s="264" t="str">
        <f>TABLA!C1236</f>
        <v>Humanidades</v>
      </c>
      <c r="D1236" s="264" t="str">
        <f>TABLA!F1236</f>
        <v>F. Filología</v>
      </c>
      <c r="E1236" s="148">
        <f>TABLA!BD1236</f>
        <v>0</v>
      </c>
      <c r="F1236" s="148">
        <f>TABLA!BE1236</f>
        <v>0</v>
      </c>
      <c r="G1236" s="70" t="str">
        <f t="shared" si="224"/>
        <v>0</v>
      </c>
      <c r="H1236" s="17" t="str">
        <f t="shared" si="226"/>
        <v/>
      </c>
      <c r="I1236" s="17" t="str">
        <f t="shared" si="226"/>
        <v/>
      </c>
      <c r="J1236" s="17" t="str">
        <f t="shared" si="226"/>
        <v/>
      </c>
      <c r="K1236" s="17" t="str">
        <f t="shared" si="226"/>
        <v/>
      </c>
      <c r="L1236" s="17" t="str">
        <f t="shared" si="226"/>
        <v/>
      </c>
      <c r="M1236" s="17" t="str">
        <f t="shared" si="226"/>
        <v/>
      </c>
      <c r="N1236" s="17" t="str">
        <f t="shared" si="226"/>
        <v/>
      </c>
      <c r="O1236" s="17" t="str">
        <f t="shared" si="226"/>
        <v/>
      </c>
      <c r="P1236" s="17" t="str">
        <f t="shared" si="226"/>
        <v/>
      </c>
      <c r="Q1236" s="17" t="str">
        <f t="shared" si="226"/>
        <v/>
      </c>
      <c r="R1236" s="17" t="str">
        <f t="shared" si="226"/>
        <v/>
      </c>
      <c r="S1236" s="17" t="str">
        <f t="shared" si="226"/>
        <v/>
      </c>
      <c r="T1236" s="17" t="str">
        <f t="shared" si="226"/>
        <v/>
      </c>
      <c r="U1236" s="17" t="str">
        <f t="shared" si="226"/>
        <v/>
      </c>
      <c r="V1236" s="17" t="str">
        <f t="shared" si="226"/>
        <v/>
      </c>
      <c r="W1236" s="17" t="str">
        <f t="shared" si="226"/>
        <v/>
      </c>
      <c r="X1236" s="17" t="str">
        <f t="shared" si="225"/>
        <v/>
      </c>
      <c r="Y1236" s="17" t="str">
        <f t="shared" si="225"/>
        <v/>
      </c>
      <c r="Z1236" s="17" t="str">
        <f t="shared" si="225"/>
        <v/>
      </c>
      <c r="AA1236" s="17" t="str">
        <f t="shared" si="225"/>
        <v/>
      </c>
      <c r="AB1236" s="17" t="str">
        <f t="shared" si="225"/>
        <v/>
      </c>
      <c r="AC1236" s="17" t="str">
        <f t="shared" si="225"/>
        <v/>
      </c>
      <c r="AD1236" s="17" t="str">
        <f t="shared" si="225"/>
        <v/>
      </c>
      <c r="AE1236" s="17" t="str">
        <f t="shared" si="225"/>
        <v/>
      </c>
      <c r="AF1236" s="17" t="str">
        <f t="shared" si="225"/>
        <v/>
      </c>
      <c r="AG1236" s="17" t="str">
        <f t="shared" si="225"/>
        <v/>
      </c>
      <c r="AH1236" s="17" t="str">
        <f t="shared" si="225"/>
        <v/>
      </c>
      <c r="AI1236" s="17" t="str">
        <f t="shared" si="225"/>
        <v/>
      </c>
      <c r="AJ1236" s="17" t="str">
        <f t="shared" si="227"/>
        <v/>
      </c>
      <c r="AK1236" s="17" t="str">
        <f t="shared" si="227"/>
        <v/>
      </c>
    </row>
    <row r="1237" spans="1:37" hidden="1" x14ac:dyDescent="0.2">
      <c r="A1237" s="70" t="str">
        <f t="shared" si="223"/>
        <v/>
      </c>
      <c r="B1237" s="228" t="str">
        <f>LEFT(TABLA!BC1237,1)</f>
        <v>5</v>
      </c>
      <c r="C1237" s="17" t="str">
        <f>TABLA!C1237</f>
        <v>Humanidades</v>
      </c>
      <c r="D1237" s="17" t="str">
        <f>TABLA!F1237</f>
        <v>F. Filosofía</v>
      </c>
      <c r="E1237" s="262">
        <f>TABLA!BD1237</f>
        <v>0</v>
      </c>
      <c r="F1237" s="148">
        <f>TABLA!BE1237</f>
        <v>0</v>
      </c>
      <c r="G1237" s="70" t="str">
        <f t="shared" si="224"/>
        <v>0</v>
      </c>
      <c r="H1237" s="17" t="str">
        <f t="shared" si="226"/>
        <v/>
      </c>
      <c r="I1237" s="17" t="str">
        <f t="shared" si="226"/>
        <v/>
      </c>
      <c r="J1237" s="17" t="str">
        <f t="shared" si="226"/>
        <v/>
      </c>
      <c r="K1237" s="17" t="str">
        <f t="shared" si="226"/>
        <v/>
      </c>
      <c r="L1237" s="17" t="str">
        <f t="shared" si="226"/>
        <v/>
      </c>
      <c r="M1237" s="17" t="str">
        <f t="shared" si="226"/>
        <v/>
      </c>
      <c r="N1237" s="17" t="str">
        <f t="shared" si="226"/>
        <v/>
      </c>
      <c r="O1237" s="17" t="str">
        <f t="shared" si="226"/>
        <v/>
      </c>
      <c r="P1237" s="17" t="str">
        <f t="shared" si="226"/>
        <v/>
      </c>
      <c r="Q1237" s="17" t="str">
        <f t="shared" si="226"/>
        <v/>
      </c>
      <c r="R1237" s="17" t="str">
        <f t="shared" si="226"/>
        <v/>
      </c>
      <c r="S1237" s="17" t="str">
        <f t="shared" si="226"/>
        <v/>
      </c>
      <c r="T1237" s="17" t="str">
        <f t="shared" si="226"/>
        <v/>
      </c>
      <c r="U1237" s="17" t="str">
        <f t="shared" si="226"/>
        <v/>
      </c>
      <c r="V1237" s="17" t="str">
        <f t="shared" si="226"/>
        <v/>
      </c>
      <c r="W1237" s="17" t="str">
        <f t="shared" ref="H1237:W1253" si="228">IFERROR((IF(FIND(W$2,$G1237,1)&gt;0,W$3)),"")</f>
        <v/>
      </c>
      <c r="X1237" s="17" t="str">
        <f t="shared" si="225"/>
        <v/>
      </c>
      <c r="Y1237" s="17" t="str">
        <f t="shared" si="225"/>
        <v/>
      </c>
      <c r="Z1237" s="17" t="str">
        <f t="shared" si="225"/>
        <v/>
      </c>
      <c r="AA1237" s="17" t="str">
        <f t="shared" si="225"/>
        <v/>
      </c>
      <c r="AB1237" s="17" t="str">
        <f t="shared" si="225"/>
        <v/>
      </c>
      <c r="AC1237" s="17" t="str">
        <f t="shared" si="225"/>
        <v/>
      </c>
      <c r="AD1237" s="17" t="str">
        <f t="shared" si="225"/>
        <v/>
      </c>
      <c r="AE1237" s="17" t="str">
        <f t="shared" si="225"/>
        <v/>
      </c>
      <c r="AF1237" s="17" t="str">
        <f t="shared" si="225"/>
        <v/>
      </c>
      <c r="AG1237" s="17" t="str">
        <f t="shared" si="225"/>
        <v/>
      </c>
      <c r="AH1237" s="17" t="str">
        <f t="shared" si="225"/>
        <v/>
      </c>
      <c r="AI1237" s="17" t="str">
        <f t="shared" si="225"/>
        <v/>
      </c>
      <c r="AJ1237" s="17" t="str">
        <f t="shared" si="227"/>
        <v/>
      </c>
      <c r="AK1237" s="17" t="str">
        <f t="shared" si="227"/>
        <v/>
      </c>
    </row>
    <row r="1238" spans="1:37" hidden="1" x14ac:dyDescent="0.2">
      <c r="A1238" s="70" t="str">
        <f t="shared" si="223"/>
        <v/>
      </c>
      <c r="B1238" s="228" t="str">
        <f>LEFT(TABLA!BC1238,1)</f>
        <v>5</v>
      </c>
      <c r="C1238" s="17" t="str">
        <f>TABLA!C1238</f>
        <v>Humanidades</v>
      </c>
      <c r="D1238" s="17" t="str">
        <f>TABLA!F1238</f>
        <v>F. Filología</v>
      </c>
      <c r="E1238" s="148">
        <f>TABLA!BD1238</f>
        <v>0</v>
      </c>
      <c r="F1238" s="148">
        <f>TABLA!BE1238</f>
        <v>0</v>
      </c>
      <c r="G1238" s="70" t="str">
        <f t="shared" si="224"/>
        <v>0</v>
      </c>
      <c r="H1238" s="17" t="str">
        <f t="shared" si="228"/>
        <v/>
      </c>
      <c r="I1238" s="17" t="str">
        <f t="shared" si="228"/>
        <v/>
      </c>
      <c r="J1238" s="17" t="str">
        <f t="shared" si="228"/>
        <v/>
      </c>
      <c r="K1238" s="17" t="str">
        <f t="shared" si="228"/>
        <v/>
      </c>
      <c r="L1238" s="17" t="str">
        <f t="shared" si="228"/>
        <v/>
      </c>
      <c r="M1238" s="17" t="str">
        <f t="shared" si="228"/>
        <v/>
      </c>
      <c r="N1238" s="17" t="str">
        <f t="shared" si="228"/>
        <v/>
      </c>
      <c r="O1238" s="17" t="str">
        <f t="shared" si="228"/>
        <v/>
      </c>
      <c r="P1238" s="17" t="str">
        <f t="shared" si="228"/>
        <v/>
      </c>
      <c r="Q1238" s="17" t="str">
        <f t="shared" si="228"/>
        <v/>
      </c>
      <c r="R1238" s="17" t="str">
        <f t="shared" si="228"/>
        <v/>
      </c>
      <c r="S1238" s="17" t="str">
        <f t="shared" si="228"/>
        <v/>
      </c>
      <c r="T1238" s="17" t="str">
        <f t="shared" si="228"/>
        <v/>
      </c>
      <c r="U1238" s="17" t="str">
        <f t="shared" si="228"/>
        <v/>
      </c>
      <c r="V1238" s="17" t="str">
        <f t="shared" si="228"/>
        <v/>
      </c>
      <c r="W1238" s="17" t="str">
        <f t="shared" si="228"/>
        <v/>
      </c>
      <c r="X1238" s="17" t="str">
        <f t="shared" si="225"/>
        <v/>
      </c>
      <c r="Y1238" s="17" t="str">
        <f t="shared" si="225"/>
        <v/>
      </c>
      <c r="Z1238" s="17" t="str">
        <f t="shared" si="225"/>
        <v/>
      </c>
      <c r="AA1238" s="17" t="str">
        <f t="shared" si="225"/>
        <v/>
      </c>
      <c r="AB1238" s="17" t="str">
        <f t="shared" si="225"/>
        <v/>
      </c>
      <c r="AC1238" s="17" t="str">
        <f t="shared" si="225"/>
        <v/>
      </c>
      <c r="AD1238" s="17" t="str">
        <f t="shared" si="225"/>
        <v/>
      </c>
      <c r="AE1238" s="17" t="str">
        <f t="shared" si="225"/>
        <v/>
      </c>
      <c r="AF1238" s="17" t="str">
        <f t="shared" si="225"/>
        <v/>
      </c>
      <c r="AG1238" s="17" t="str">
        <f t="shared" si="225"/>
        <v/>
      </c>
      <c r="AH1238" s="17" t="str">
        <f t="shared" si="225"/>
        <v/>
      </c>
      <c r="AI1238" s="17" t="str">
        <f t="shared" si="225"/>
        <v/>
      </c>
      <c r="AJ1238" s="17" t="str">
        <f t="shared" si="227"/>
        <v/>
      </c>
      <c r="AK1238" s="17" t="str">
        <f t="shared" si="227"/>
        <v/>
      </c>
    </row>
    <row r="1239" spans="1:37" ht="64.55" hidden="1" x14ac:dyDescent="0.2">
      <c r="A1239" s="70" t="str">
        <f t="shared" si="223"/>
        <v xml:space="preserve">ESPACIO SITIO PUESTOS DE LECTURA; EXÁMENES; LUZ ILUMINACION; </v>
      </c>
      <c r="B1239" s="228" t="str">
        <f>LEFT(TABLA!BC1239,1)</f>
        <v>3</v>
      </c>
      <c r="C1239" s="17" t="str">
        <f>TABLA!C1239</f>
        <v>Ciencias Experimentales</v>
      </c>
      <c r="D1239" s="17" t="str">
        <f>TABLA!F1239</f>
        <v>F. Informática</v>
      </c>
      <c r="E1239" s="148" t="str">
        <f>TABLA!BD1239</f>
        <v>la mayoria de puestos de la biblioteca maria zambrano su luz no funciona y sobretodo en epoca de examenes cuando se va la luz es muy complicado ver, se deberian arreglar y comprobar su funcionamiento</v>
      </c>
      <c r="F1239" s="148">
        <f>TABLA!BE1239</f>
        <v>0</v>
      </c>
      <c r="G1239" s="70" t="str">
        <f t="shared" si="224"/>
        <v>LA MAYORIA DE PUESTOS DE LA BIBLIOTECA MARIA ZAMBRANO SU LUZ NO FUNCIONA Y SOBRETODO EN EPOCA DE EXAMENES CUANDO SE VA LA LUZ ES MUY COMPLICADO VER, SE DEBERIAN ARREGLAR Y COMPROBAR SU FUNCIONAMIENTO</v>
      </c>
      <c r="H1239" s="17" t="str">
        <f t="shared" si="228"/>
        <v/>
      </c>
      <c r="I1239" s="17" t="str">
        <f t="shared" si="228"/>
        <v/>
      </c>
      <c r="J1239" s="17" t="str">
        <f t="shared" si="228"/>
        <v/>
      </c>
      <c r="K1239" s="17" t="str">
        <f t="shared" si="228"/>
        <v/>
      </c>
      <c r="L1239" s="17" t="str">
        <f t="shared" si="228"/>
        <v/>
      </c>
      <c r="M1239" s="17" t="str">
        <f t="shared" si="228"/>
        <v/>
      </c>
      <c r="N1239" s="17" t="str">
        <f t="shared" si="228"/>
        <v/>
      </c>
      <c r="O1239" s="17" t="str">
        <f t="shared" si="228"/>
        <v xml:space="preserve">ESPACIO SITIO PUESTOS DE LECTURA; </v>
      </c>
      <c r="P1239" s="17" t="str">
        <f t="shared" si="228"/>
        <v/>
      </c>
      <c r="Q1239" s="17" t="str">
        <f t="shared" si="228"/>
        <v xml:space="preserve">EXÁMENES; </v>
      </c>
      <c r="R1239" s="17" t="str">
        <f t="shared" si="228"/>
        <v/>
      </c>
      <c r="S1239" s="17" t="str">
        <f t="shared" si="228"/>
        <v/>
      </c>
      <c r="T1239" s="17" t="str">
        <f t="shared" si="228"/>
        <v/>
      </c>
      <c r="U1239" s="17" t="str">
        <f t="shared" si="228"/>
        <v/>
      </c>
      <c r="V1239" s="17" t="str">
        <f t="shared" si="228"/>
        <v/>
      </c>
      <c r="W1239" s="17" t="str">
        <f t="shared" si="228"/>
        <v xml:space="preserve">LUZ ILUMINACION; </v>
      </c>
      <c r="X1239" s="17" t="str">
        <f t="shared" si="225"/>
        <v/>
      </c>
      <c r="Y1239" s="17" t="str">
        <f t="shared" si="225"/>
        <v/>
      </c>
      <c r="Z1239" s="17" t="str">
        <f t="shared" si="225"/>
        <v/>
      </c>
      <c r="AA1239" s="17" t="str">
        <f t="shared" si="225"/>
        <v/>
      </c>
      <c r="AB1239" s="17" t="str">
        <f t="shared" si="225"/>
        <v/>
      </c>
      <c r="AC1239" s="17" t="str">
        <f t="shared" si="225"/>
        <v/>
      </c>
      <c r="AD1239" s="17" t="str">
        <f t="shared" si="225"/>
        <v/>
      </c>
      <c r="AE1239" s="17" t="str">
        <f t="shared" si="225"/>
        <v/>
      </c>
      <c r="AF1239" s="17" t="str">
        <f t="shared" si="225"/>
        <v/>
      </c>
      <c r="AG1239" s="17" t="str">
        <f t="shared" si="225"/>
        <v/>
      </c>
      <c r="AH1239" s="17" t="str">
        <f t="shared" si="225"/>
        <v/>
      </c>
      <c r="AI1239" s="17" t="str">
        <f t="shared" si="225"/>
        <v/>
      </c>
      <c r="AJ1239" s="17" t="str">
        <f t="shared" si="227"/>
        <v/>
      </c>
      <c r="AK1239" s="17" t="str">
        <f t="shared" si="227"/>
        <v/>
      </c>
    </row>
    <row r="1240" spans="1:37" x14ac:dyDescent="0.2">
      <c r="A1240" s="70" t="str">
        <f t="shared" si="223"/>
        <v/>
      </c>
      <c r="B1240" s="228" t="str">
        <f>LEFT(TABLA!BC1240,1)</f>
        <v>5</v>
      </c>
      <c r="C1240" s="264" t="str">
        <f>TABLA!C1240</f>
        <v>Ciencias Sociales</v>
      </c>
      <c r="D1240" s="264" t="str">
        <f>TABLA!F1240</f>
        <v>F. Ciencias Políticas y Sociología</v>
      </c>
      <c r="E1240" s="148">
        <f>TABLA!BD1240</f>
        <v>0</v>
      </c>
      <c r="F1240" s="148">
        <f>TABLA!BE1240</f>
        <v>0</v>
      </c>
      <c r="G1240" s="70" t="str">
        <f t="shared" si="224"/>
        <v>0</v>
      </c>
      <c r="H1240" s="17" t="str">
        <f t="shared" si="228"/>
        <v/>
      </c>
      <c r="I1240" s="17" t="str">
        <f t="shared" si="228"/>
        <v/>
      </c>
      <c r="J1240" s="17" t="str">
        <f t="shared" si="228"/>
        <v/>
      </c>
      <c r="K1240" s="17" t="str">
        <f t="shared" si="228"/>
        <v/>
      </c>
      <c r="L1240" s="17" t="str">
        <f t="shared" si="228"/>
        <v/>
      </c>
      <c r="M1240" s="17" t="str">
        <f t="shared" si="228"/>
        <v/>
      </c>
      <c r="N1240" s="17" t="str">
        <f t="shared" si="228"/>
        <v/>
      </c>
      <c r="O1240" s="17" t="str">
        <f t="shared" si="228"/>
        <v/>
      </c>
      <c r="P1240" s="17" t="str">
        <f t="shared" si="228"/>
        <v/>
      </c>
      <c r="Q1240" s="17" t="str">
        <f t="shared" si="228"/>
        <v/>
      </c>
      <c r="R1240" s="17" t="str">
        <f t="shared" si="228"/>
        <v/>
      </c>
      <c r="S1240" s="17" t="str">
        <f t="shared" si="228"/>
        <v/>
      </c>
      <c r="T1240" s="17" t="str">
        <f t="shared" si="228"/>
        <v/>
      </c>
      <c r="U1240" s="17" t="str">
        <f t="shared" si="228"/>
        <v/>
      </c>
      <c r="V1240" s="17" t="str">
        <f t="shared" si="228"/>
        <v/>
      </c>
      <c r="W1240" s="17" t="str">
        <f t="shared" si="228"/>
        <v/>
      </c>
      <c r="X1240" s="17" t="str">
        <f t="shared" si="225"/>
        <v/>
      </c>
      <c r="Y1240" s="17" t="str">
        <f t="shared" si="225"/>
        <v/>
      </c>
      <c r="Z1240" s="17" t="str">
        <f t="shared" si="225"/>
        <v/>
      </c>
      <c r="AA1240" s="17" t="str">
        <f t="shared" si="225"/>
        <v/>
      </c>
      <c r="AB1240" s="17" t="str">
        <f t="shared" si="225"/>
        <v/>
      </c>
      <c r="AC1240" s="17" t="str">
        <f t="shared" si="225"/>
        <v/>
      </c>
      <c r="AD1240" s="17" t="str">
        <f t="shared" si="225"/>
        <v/>
      </c>
      <c r="AE1240" s="17" t="str">
        <f t="shared" si="225"/>
        <v/>
      </c>
      <c r="AF1240" s="17" t="str">
        <f t="shared" si="225"/>
        <v/>
      </c>
      <c r="AG1240" s="17" t="str">
        <f t="shared" si="225"/>
        <v/>
      </c>
      <c r="AH1240" s="17" t="str">
        <f t="shared" si="225"/>
        <v/>
      </c>
      <c r="AI1240" s="17" t="str">
        <f t="shared" si="225"/>
        <v/>
      </c>
      <c r="AJ1240" s="17" t="str">
        <f t="shared" si="227"/>
        <v/>
      </c>
      <c r="AK1240" s="17" t="str">
        <f t="shared" si="227"/>
        <v/>
      </c>
    </row>
    <row r="1241" spans="1:37" hidden="1" x14ac:dyDescent="0.2">
      <c r="A1241" s="70" t="str">
        <f t="shared" si="223"/>
        <v/>
      </c>
      <c r="B1241" s="228" t="str">
        <f>LEFT(TABLA!BC1241,1)</f>
        <v/>
      </c>
      <c r="C1241" s="17" t="str">
        <f>TABLA!C1241</f>
        <v>Humanidades</v>
      </c>
      <c r="D1241" s="17" t="str">
        <f>TABLA!F1241</f>
        <v>F. Educación - Centro de Formación del Profesorado</v>
      </c>
      <c r="E1241" s="262">
        <f>TABLA!BD1241</f>
        <v>0</v>
      </c>
      <c r="F1241" s="148">
        <f>TABLA!BE1241</f>
        <v>0</v>
      </c>
      <c r="G1241" s="70" t="str">
        <f t="shared" si="224"/>
        <v>0</v>
      </c>
      <c r="H1241" s="17" t="str">
        <f t="shared" si="228"/>
        <v/>
      </c>
      <c r="I1241" s="17" t="str">
        <f t="shared" si="228"/>
        <v/>
      </c>
      <c r="J1241" s="17" t="str">
        <f t="shared" si="228"/>
        <v/>
      </c>
      <c r="K1241" s="17" t="str">
        <f t="shared" si="228"/>
        <v/>
      </c>
      <c r="L1241" s="17" t="str">
        <f t="shared" si="228"/>
        <v/>
      </c>
      <c r="M1241" s="17" t="str">
        <f t="shared" si="228"/>
        <v/>
      </c>
      <c r="N1241" s="17" t="str">
        <f t="shared" si="228"/>
        <v/>
      </c>
      <c r="O1241" s="17" t="str">
        <f t="shared" si="228"/>
        <v/>
      </c>
      <c r="P1241" s="17" t="str">
        <f t="shared" si="228"/>
        <v/>
      </c>
      <c r="Q1241" s="17" t="str">
        <f t="shared" si="228"/>
        <v/>
      </c>
      <c r="R1241" s="17" t="str">
        <f t="shared" si="228"/>
        <v/>
      </c>
      <c r="S1241" s="17" t="str">
        <f t="shared" si="228"/>
        <v/>
      </c>
      <c r="T1241" s="17" t="str">
        <f t="shared" si="228"/>
        <v/>
      </c>
      <c r="U1241" s="17" t="str">
        <f t="shared" si="228"/>
        <v/>
      </c>
      <c r="V1241" s="17" t="str">
        <f t="shared" si="228"/>
        <v/>
      </c>
      <c r="W1241" s="17" t="str">
        <f t="shared" si="228"/>
        <v/>
      </c>
      <c r="X1241" s="17" t="str">
        <f t="shared" si="225"/>
        <v/>
      </c>
      <c r="Y1241" s="17" t="str">
        <f t="shared" si="225"/>
        <v/>
      </c>
      <c r="Z1241" s="17" t="str">
        <f t="shared" si="225"/>
        <v/>
      </c>
      <c r="AA1241" s="17" t="str">
        <f t="shared" si="225"/>
        <v/>
      </c>
      <c r="AB1241" s="17" t="str">
        <f t="shared" si="225"/>
        <v/>
      </c>
      <c r="AC1241" s="17" t="str">
        <f t="shared" si="225"/>
        <v/>
      </c>
      <c r="AD1241" s="17" t="str">
        <f t="shared" ref="X1241:AI1261" si="229">IFERROR((IF(FIND(AD$2,$G1241,1)&gt;0,AD$3)),"")</f>
        <v/>
      </c>
      <c r="AE1241" s="17" t="str">
        <f t="shared" si="229"/>
        <v/>
      </c>
      <c r="AF1241" s="17" t="str">
        <f t="shared" si="229"/>
        <v/>
      </c>
      <c r="AG1241" s="17" t="str">
        <f t="shared" si="229"/>
        <v/>
      </c>
      <c r="AH1241" s="17" t="str">
        <f t="shared" si="229"/>
        <v/>
      </c>
      <c r="AI1241" s="17" t="str">
        <f t="shared" si="229"/>
        <v/>
      </c>
      <c r="AJ1241" s="17" t="str">
        <f t="shared" si="227"/>
        <v/>
      </c>
      <c r="AK1241" s="17" t="str">
        <f t="shared" si="227"/>
        <v/>
      </c>
    </row>
    <row r="1242" spans="1:37" hidden="1" x14ac:dyDescent="0.2">
      <c r="A1242" s="70" t="str">
        <f t="shared" si="223"/>
        <v/>
      </c>
      <c r="B1242" s="228" t="str">
        <f>LEFT(TABLA!BC1242,1)</f>
        <v/>
      </c>
      <c r="C1242" s="17" t="str">
        <f>TABLA!C1242</f>
        <v/>
      </c>
      <c r="D1242" s="17">
        <f>TABLA!F1242</f>
        <v>0</v>
      </c>
      <c r="E1242" s="148">
        <f>TABLA!BD1242</f>
        <v>0</v>
      </c>
      <c r="F1242" s="148">
        <f>TABLA!BE1242</f>
        <v>0</v>
      </c>
      <c r="G1242" s="70" t="str">
        <f t="shared" si="224"/>
        <v>0</v>
      </c>
      <c r="H1242" s="17" t="str">
        <f t="shared" si="228"/>
        <v/>
      </c>
      <c r="I1242" s="17" t="str">
        <f t="shared" si="228"/>
        <v/>
      </c>
      <c r="J1242" s="17" t="str">
        <f t="shared" si="228"/>
        <v/>
      </c>
      <c r="K1242" s="17" t="str">
        <f t="shared" si="228"/>
        <v/>
      </c>
      <c r="L1242" s="17" t="str">
        <f t="shared" si="228"/>
        <v/>
      </c>
      <c r="M1242" s="17" t="str">
        <f t="shared" si="228"/>
        <v/>
      </c>
      <c r="N1242" s="17" t="str">
        <f t="shared" si="228"/>
        <v/>
      </c>
      <c r="O1242" s="17" t="str">
        <f t="shared" si="228"/>
        <v/>
      </c>
      <c r="P1242" s="17" t="str">
        <f t="shared" si="228"/>
        <v/>
      </c>
      <c r="Q1242" s="17" t="str">
        <f t="shared" si="228"/>
        <v/>
      </c>
      <c r="R1242" s="17" t="str">
        <f t="shared" si="228"/>
        <v/>
      </c>
      <c r="S1242" s="17" t="str">
        <f t="shared" si="228"/>
        <v/>
      </c>
      <c r="T1242" s="17" t="str">
        <f t="shared" si="228"/>
        <v/>
      </c>
      <c r="U1242" s="17" t="str">
        <f t="shared" si="228"/>
        <v/>
      </c>
      <c r="V1242" s="17" t="str">
        <f t="shared" si="228"/>
        <v/>
      </c>
      <c r="W1242" s="17" t="str">
        <f t="shared" si="228"/>
        <v/>
      </c>
      <c r="X1242" s="17" t="str">
        <f t="shared" si="229"/>
        <v/>
      </c>
      <c r="Y1242" s="17" t="str">
        <f t="shared" si="229"/>
        <v/>
      </c>
      <c r="Z1242" s="17" t="str">
        <f t="shared" si="229"/>
        <v/>
      </c>
      <c r="AA1242" s="17" t="str">
        <f t="shared" si="229"/>
        <v/>
      </c>
      <c r="AB1242" s="17" t="str">
        <f t="shared" si="229"/>
        <v/>
      </c>
      <c r="AC1242" s="17" t="str">
        <f t="shared" si="229"/>
        <v/>
      </c>
      <c r="AD1242" s="17" t="str">
        <f t="shared" si="229"/>
        <v/>
      </c>
      <c r="AE1242" s="17" t="str">
        <f t="shared" si="229"/>
        <v/>
      </c>
      <c r="AF1242" s="17" t="str">
        <f t="shared" si="229"/>
        <v/>
      </c>
      <c r="AG1242" s="17" t="str">
        <f t="shared" si="229"/>
        <v/>
      </c>
      <c r="AH1242" s="17" t="str">
        <f t="shared" si="229"/>
        <v/>
      </c>
      <c r="AI1242" s="17" t="str">
        <f t="shared" si="229"/>
        <v/>
      </c>
      <c r="AJ1242" s="17" t="str">
        <f t="shared" si="227"/>
        <v/>
      </c>
      <c r="AK1242" s="17" t="str">
        <f t="shared" si="227"/>
        <v/>
      </c>
    </row>
    <row r="1243" spans="1:37" hidden="1" x14ac:dyDescent="0.2">
      <c r="A1243" s="70" t="str">
        <f t="shared" si="223"/>
        <v/>
      </c>
      <c r="B1243" s="228" t="str">
        <f>LEFT(TABLA!BC1243,1)</f>
        <v/>
      </c>
      <c r="C1243" s="17" t="str">
        <f>TABLA!C1243</f>
        <v/>
      </c>
      <c r="D1243" s="17">
        <f>TABLA!F1243</f>
        <v>0</v>
      </c>
      <c r="E1243" s="148">
        <f>TABLA!BD1243</f>
        <v>0</v>
      </c>
      <c r="F1243" s="148">
        <f>TABLA!BE1243</f>
        <v>0</v>
      </c>
      <c r="G1243" s="70" t="str">
        <f t="shared" si="224"/>
        <v>0</v>
      </c>
      <c r="H1243" s="17" t="str">
        <f t="shared" si="228"/>
        <v/>
      </c>
      <c r="I1243" s="17" t="str">
        <f t="shared" si="228"/>
        <v/>
      </c>
      <c r="J1243" s="17" t="str">
        <f t="shared" si="228"/>
        <v/>
      </c>
      <c r="K1243" s="17" t="str">
        <f t="shared" si="228"/>
        <v/>
      </c>
      <c r="L1243" s="17" t="str">
        <f t="shared" si="228"/>
        <v/>
      </c>
      <c r="M1243" s="17" t="str">
        <f t="shared" si="228"/>
        <v/>
      </c>
      <c r="N1243" s="17" t="str">
        <f t="shared" si="228"/>
        <v/>
      </c>
      <c r="O1243" s="17" t="str">
        <f t="shared" si="228"/>
        <v/>
      </c>
      <c r="P1243" s="17" t="str">
        <f t="shared" si="228"/>
        <v/>
      </c>
      <c r="Q1243" s="17" t="str">
        <f t="shared" si="228"/>
        <v/>
      </c>
      <c r="R1243" s="17" t="str">
        <f t="shared" si="228"/>
        <v/>
      </c>
      <c r="S1243" s="17" t="str">
        <f t="shared" si="228"/>
        <v/>
      </c>
      <c r="T1243" s="17" t="str">
        <f t="shared" si="228"/>
        <v/>
      </c>
      <c r="U1243" s="17" t="str">
        <f t="shared" si="228"/>
        <v/>
      </c>
      <c r="V1243" s="17" t="str">
        <f t="shared" si="228"/>
        <v/>
      </c>
      <c r="W1243" s="17" t="str">
        <f t="shared" si="228"/>
        <v/>
      </c>
      <c r="X1243" s="17" t="str">
        <f t="shared" si="229"/>
        <v/>
      </c>
      <c r="Y1243" s="17" t="str">
        <f t="shared" si="229"/>
        <v/>
      </c>
      <c r="Z1243" s="17" t="str">
        <f t="shared" si="229"/>
        <v/>
      </c>
      <c r="AA1243" s="17" t="str">
        <f t="shared" si="229"/>
        <v/>
      </c>
      <c r="AB1243" s="17" t="str">
        <f t="shared" si="229"/>
        <v/>
      </c>
      <c r="AC1243" s="17" t="str">
        <f t="shared" si="229"/>
        <v/>
      </c>
      <c r="AD1243" s="17" t="str">
        <f t="shared" si="229"/>
        <v/>
      </c>
      <c r="AE1243" s="17" t="str">
        <f t="shared" si="229"/>
        <v/>
      </c>
      <c r="AF1243" s="17" t="str">
        <f t="shared" si="229"/>
        <v/>
      </c>
      <c r="AG1243" s="17" t="str">
        <f t="shared" si="229"/>
        <v/>
      </c>
      <c r="AH1243" s="17" t="str">
        <f t="shared" si="229"/>
        <v/>
      </c>
      <c r="AI1243" s="17" t="str">
        <f t="shared" si="229"/>
        <v/>
      </c>
      <c r="AJ1243" s="17" t="str">
        <f t="shared" si="227"/>
        <v/>
      </c>
      <c r="AK1243" s="17" t="str">
        <f t="shared" si="227"/>
        <v/>
      </c>
    </row>
    <row r="1244" spans="1:37" x14ac:dyDescent="0.2">
      <c r="A1244" s="70" t="str">
        <f t="shared" si="223"/>
        <v/>
      </c>
      <c r="B1244" s="228" t="str">
        <f>LEFT(TABLA!BC1244,1)</f>
        <v/>
      </c>
      <c r="C1244" s="264" t="str">
        <f>TABLA!C1244</f>
        <v/>
      </c>
      <c r="D1244" s="264">
        <f>TABLA!F1244</f>
        <v>0</v>
      </c>
      <c r="E1244" s="148">
        <f>TABLA!BD1244</f>
        <v>0</v>
      </c>
      <c r="F1244" s="148">
        <f>TABLA!BE1244</f>
        <v>0</v>
      </c>
      <c r="G1244" s="70" t="str">
        <f t="shared" si="224"/>
        <v>0</v>
      </c>
      <c r="H1244" s="17" t="str">
        <f t="shared" si="228"/>
        <v/>
      </c>
      <c r="I1244" s="17" t="str">
        <f t="shared" si="228"/>
        <v/>
      </c>
      <c r="J1244" s="17" t="str">
        <f t="shared" si="228"/>
        <v/>
      </c>
      <c r="K1244" s="17" t="str">
        <f t="shared" si="228"/>
        <v/>
      </c>
      <c r="L1244" s="17" t="str">
        <f t="shared" si="228"/>
        <v/>
      </c>
      <c r="M1244" s="17" t="str">
        <f t="shared" si="228"/>
        <v/>
      </c>
      <c r="N1244" s="17" t="str">
        <f t="shared" si="228"/>
        <v/>
      </c>
      <c r="O1244" s="17" t="str">
        <f t="shared" si="228"/>
        <v/>
      </c>
      <c r="P1244" s="17" t="str">
        <f t="shared" si="228"/>
        <v/>
      </c>
      <c r="Q1244" s="17" t="str">
        <f t="shared" si="228"/>
        <v/>
      </c>
      <c r="R1244" s="17" t="str">
        <f t="shared" si="228"/>
        <v/>
      </c>
      <c r="S1244" s="17" t="str">
        <f t="shared" si="228"/>
        <v/>
      </c>
      <c r="T1244" s="17" t="str">
        <f t="shared" si="228"/>
        <v/>
      </c>
      <c r="U1244" s="17" t="str">
        <f t="shared" si="228"/>
        <v/>
      </c>
      <c r="V1244" s="17" t="str">
        <f t="shared" si="228"/>
        <v/>
      </c>
      <c r="W1244" s="17" t="str">
        <f t="shared" si="228"/>
        <v/>
      </c>
      <c r="X1244" s="17" t="str">
        <f t="shared" si="229"/>
        <v/>
      </c>
      <c r="Y1244" s="17" t="str">
        <f t="shared" si="229"/>
        <v/>
      </c>
      <c r="Z1244" s="17" t="str">
        <f t="shared" si="229"/>
        <v/>
      </c>
      <c r="AA1244" s="17" t="str">
        <f t="shared" si="229"/>
        <v/>
      </c>
      <c r="AB1244" s="17" t="str">
        <f t="shared" si="229"/>
        <v/>
      </c>
      <c r="AC1244" s="17" t="str">
        <f t="shared" si="229"/>
        <v/>
      </c>
      <c r="AD1244" s="17" t="str">
        <f t="shared" si="229"/>
        <v/>
      </c>
      <c r="AE1244" s="17" t="str">
        <f t="shared" si="229"/>
        <v/>
      </c>
      <c r="AF1244" s="17" t="str">
        <f t="shared" si="229"/>
        <v/>
      </c>
      <c r="AG1244" s="17" t="str">
        <f t="shared" si="229"/>
        <v/>
      </c>
      <c r="AH1244" s="17" t="str">
        <f t="shared" si="229"/>
        <v/>
      </c>
      <c r="AI1244" s="17" t="str">
        <f t="shared" si="229"/>
        <v/>
      </c>
      <c r="AJ1244" s="17" t="str">
        <f t="shared" si="227"/>
        <v/>
      </c>
      <c r="AK1244" s="17" t="str">
        <f t="shared" si="227"/>
        <v/>
      </c>
    </row>
    <row r="1245" spans="1:37" hidden="1" x14ac:dyDescent="0.2">
      <c r="A1245" s="70" t="str">
        <f t="shared" si="223"/>
        <v/>
      </c>
      <c r="B1245" s="228" t="str">
        <f>LEFT(TABLA!BC1245,1)</f>
        <v/>
      </c>
      <c r="C1245" s="17" t="str">
        <f>TABLA!C1245</f>
        <v/>
      </c>
      <c r="D1245" s="17">
        <f>TABLA!F1245</f>
        <v>0</v>
      </c>
      <c r="E1245" s="262">
        <f>TABLA!BD1245</f>
        <v>0</v>
      </c>
      <c r="F1245" s="148">
        <f>TABLA!BE1245</f>
        <v>0</v>
      </c>
      <c r="G1245" s="70" t="str">
        <f t="shared" si="224"/>
        <v>0</v>
      </c>
      <c r="H1245" s="17" t="str">
        <f t="shared" si="228"/>
        <v/>
      </c>
      <c r="I1245" s="17" t="str">
        <f t="shared" si="228"/>
        <v/>
      </c>
      <c r="J1245" s="17" t="str">
        <f t="shared" si="228"/>
        <v/>
      </c>
      <c r="K1245" s="17" t="str">
        <f t="shared" si="228"/>
        <v/>
      </c>
      <c r="L1245" s="17" t="str">
        <f t="shared" si="228"/>
        <v/>
      </c>
      <c r="M1245" s="17" t="str">
        <f t="shared" si="228"/>
        <v/>
      </c>
      <c r="N1245" s="17" t="str">
        <f t="shared" si="228"/>
        <v/>
      </c>
      <c r="O1245" s="17" t="str">
        <f t="shared" si="228"/>
        <v/>
      </c>
      <c r="P1245" s="17" t="str">
        <f t="shared" si="228"/>
        <v/>
      </c>
      <c r="Q1245" s="17" t="str">
        <f t="shared" si="228"/>
        <v/>
      </c>
      <c r="R1245" s="17" t="str">
        <f t="shared" si="228"/>
        <v/>
      </c>
      <c r="S1245" s="17" t="str">
        <f t="shared" si="228"/>
        <v/>
      </c>
      <c r="T1245" s="17" t="str">
        <f t="shared" si="228"/>
        <v/>
      </c>
      <c r="U1245" s="17" t="str">
        <f t="shared" si="228"/>
        <v/>
      </c>
      <c r="V1245" s="17" t="str">
        <f t="shared" si="228"/>
        <v/>
      </c>
      <c r="W1245" s="17" t="str">
        <f t="shared" si="228"/>
        <v/>
      </c>
      <c r="X1245" s="17" t="str">
        <f t="shared" si="229"/>
        <v/>
      </c>
      <c r="Y1245" s="17" t="str">
        <f t="shared" si="229"/>
        <v/>
      </c>
      <c r="Z1245" s="17" t="str">
        <f t="shared" si="229"/>
        <v/>
      </c>
      <c r="AA1245" s="17" t="str">
        <f t="shared" si="229"/>
        <v/>
      </c>
      <c r="AB1245" s="17" t="str">
        <f t="shared" si="229"/>
        <v/>
      </c>
      <c r="AC1245" s="17" t="str">
        <f t="shared" si="229"/>
        <v/>
      </c>
      <c r="AD1245" s="17" t="str">
        <f t="shared" si="229"/>
        <v/>
      </c>
      <c r="AE1245" s="17" t="str">
        <f t="shared" si="229"/>
        <v/>
      </c>
      <c r="AF1245" s="17" t="str">
        <f t="shared" si="229"/>
        <v/>
      </c>
      <c r="AG1245" s="17" t="str">
        <f t="shared" si="229"/>
        <v/>
      </c>
      <c r="AH1245" s="17" t="str">
        <f t="shared" si="229"/>
        <v/>
      </c>
      <c r="AI1245" s="17" t="str">
        <f t="shared" si="229"/>
        <v/>
      </c>
      <c r="AJ1245" s="17" t="str">
        <f t="shared" si="227"/>
        <v/>
      </c>
      <c r="AK1245" s="17" t="str">
        <f t="shared" si="227"/>
        <v/>
      </c>
    </row>
    <row r="1246" spans="1:37" hidden="1" x14ac:dyDescent="0.2">
      <c r="A1246" s="70" t="str">
        <f t="shared" si="223"/>
        <v/>
      </c>
      <c r="B1246" s="228" t="str">
        <f>LEFT(TABLA!BC1246,1)</f>
        <v/>
      </c>
      <c r="C1246" s="17" t="str">
        <f>TABLA!C1246</f>
        <v/>
      </c>
      <c r="D1246" s="17">
        <f>TABLA!F1246</f>
        <v>0</v>
      </c>
      <c r="E1246" s="148">
        <f>TABLA!BD1246</f>
        <v>0</v>
      </c>
      <c r="F1246" s="148">
        <f>TABLA!BE1246</f>
        <v>0</v>
      </c>
      <c r="G1246" s="70" t="str">
        <f t="shared" si="224"/>
        <v>0</v>
      </c>
      <c r="H1246" s="17" t="str">
        <f t="shared" si="228"/>
        <v/>
      </c>
      <c r="I1246" s="17" t="str">
        <f t="shared" si="228"/>
        <v/>
      </c>
      <c r="J1246" s="17" t="str">
        <f t="shared" si="228"/>
        <v/>
      </c>
      <c r="K1246" s="17" t="str">
        <f t="shared" si="228"/>
        <v/>
      </c>
      <c r="L1246" s="17" t="str">
        <f t="shared" si="228"/>
        <v/>
      </c>
      <c r="M1246" s="17" t="str">
        <f t="shared" si="228"/>
        <v/>
      </c>
      <c r="N1246" s="17" t="str">
        <f t="shared" si="228"/>
        <v/>
      </c>
      <c r="O1246" s="17" t="str">
        <f t="shared" si="228"/>
        <v/>
      </c>
      <c r="P1246" s="17" t="str">
        <f t="shared" si="228"/>
        <v/>
      </c>
      <c r="Q1246" s="17" t="str">
        <f t="shared" si="228"/>
        <v/>
      </c>
      <c r="R1246" s="17" t="str">
        <f t="shared" si="228"/>
        <v/>
      </c>
      <c r="S1246" s="17" t="str">
        <f t="shared" si="228"/>
        <v/>
      </c>
      <c r="T1246" s="17" t="str">
        <f t="shared" si="228"/>
        <v/>
      </c>
      <c r="U1246" s="17" t="str">
        <f t="shared" si="228"/>
        <v/>
      </c>
      <c r="V1246" s="17" t="str">
        <f t="shared" si="228"/>
        <v/>
      </c>
      <c r="W1246" s="17" t="str">
        <f t="shared" si="228"/>
        <v/>
      </c>
      <c r="X1246" s="17" t="str">
        <f t="shared" si="229"/>
        <v/>
      </c>
      <c r="Y1246" s="17" t="str">
        <f t="shared" si="229"/>
        <v/>
      </c>
      <c r="Z1246" s="17" t="str">
        <f t="shared" si="229"/>
        <v/>
      </c>
      <c r="AA1246" s="17" t="str">
        <f t="shared" si="229"/>
        <v/>
      </c>
      <c r="AB1246" s="17" t="str">
        <f t="shared" si="229"/>
        <v/>
      </c>
      <c r="AC1246" s="17" t="str">
        <f t="shared" si="229"/>
        <v/>
      </c>
      <c r="AD1246" s="17" t="str">
        <f t="shared" si="229"/>
        <v/>
      </c>
      <c r="AE1246" s="17" t="str">
        <f t="shared" si="229"/>
        <v/>
      </c>
      <c r="AF1246" s="17" t="str">
        <f t="shared" si="229"/>
        <v/>
      </c>
      <c r="AG1246" s="17" t="str">
        <f t="shared" si="229"/>
        <v/>
      </c>
      <c r="AH1246" s="17" t="str">
        <f t="shared" si="229"/>
        <v/>
      </c>
      <c r="AI1246" s="17" t="str">
        <f t="shared" si="229"/>
        <v/>
      </c>
      <c r="AJ1246" s="17" t="str">
        <f t="shared" si="227"/>
        <v/>
      </c>
      <c r="AK1246" s="17" t="str">
        <f t="shared" si="227"/>
        <v/>
      </c>
    </row>
    <row r="1247" spans="1:37" hidden="1" x14ac:dyDescent="0.2">
      <c r="A1247" s="70" t="str">
        <f t="shared" si="223"/>
        <v/>
      </c>
      <c r="B1247" s="228" t="str">
        <f>LEFT(TABLA!BC1247,1)</f>
        <v/>
      </c>
      <c r="C1247" s="17" t="str">
        <f>TABLA!C1247</f>
        <v/>
      </c>
      <c r="D1247" s="17">
        <f>TABLA!F1247</f>
        <v>0</v>
      </c>
      <c r="E1247" s="148">
        <f>TABLA!BD1247</f>
        <v>0</v>
      </c>
      <c r="F1247" s="148">
        <f>TABLA!BE1247</f>
        <v>0</v>
      </c>
      <c r="G1247" s="70" t="str">
        <f t="shared" si="224"/>
        <v>0</v>
      </c>
      <c r="H1247" s="17" t="str">
        <f t="shared" si="228"/>
        <v/>
      </c>
      <c r="I1247" s="17" t="str">
        <f t="shared" si="228"/>
        <v/>
      </c>
      <c r="J1247" s="17" t="str">
        <f t="shared" si="228"/>
        <v/>
      </c>
      <c r="K1247" s="17" t="str">
        <f t="shared" si="228"/>
        <v/>
      </c>
      <c r="L1247" s="17" t="str">
        <f t="shared" si="228"/>
        <v/>
      </c>
      <c r="M1247" s="17" t="str">
        <f t="shared" si="228"/>
        <v/>
      </c>
      <c r="N1247" s="17" t="str">
        <f t="shared" si="228"/>
        <v/>
      </c>
      <c r="O1247" s="17" t="str">
        <f t="shared" si="228"/>
        <v/>
      </c>
      <c r="P1247" s="17" t="str">
        <f t="shared" si="228"/>
        <v/>
      </c>
      <c r="Q1247" s="17" t="str">
        <f t="shared" si="228"/>
        <v/>
      </c>
      <c r="R1247" s="17" t="str">
        <f t="shared" si="228"/>
        <v/>
      </c>
      <c r="S1247" s="17" t="str">
        <f t="shared" si="228"/>
        <v/>
      </c>
      <c r="T1247" s="17" t="str">
        <f t="shared" si="228"/>
        <v/>
      </c>
      <c r="U1247" s="17" t="str">
        <f t="shared" si="228"/>
        <v/>
      </c>
      <c r="V1247" s="17" t="str">
        <f t="shared" si="228"/>
        <v/>
      </c>
      <c r="W1247" s="17" t="str">
        <f t="shared" si="228"/>
        <v/>
      </c>
      <c r="X1247" s="17" t="str">
        <f t="shared" si="229"/>
        <v/>
      </c>
      <c r="Y1247" s="17" t="str">
        <f t="shared" si="229"/>
        <v/>
      </c>
      <c r="Z1247" s="17" t="str">
        <f t="shared" si="229"/>
        <v/>
      </c>
      <c r="AA1247" s="17" t="str">
        <f t="shared" si="229"/>
        <v/>
      </c>
      <c r="AB1247" s="17" t="str">
        <f t="shared" si="229"/>
        <v/>
      </c>
      <c r="AC1247" s="17" t="str">
        <f t="shared" si="229"/>
        <v/>
      </c>
      <c r="AD1247" s="17" t="str">
        <f t="shared" si="229"/>
        <v/>
      </c>
      <c r="AE1247" s="17" t="str">
        <f t="shared" si="229"/>
        <v/>
      </c>
      <c r="AF1247" s="17" t="str">
        <f t="shared" si="229"/>
        <v/>
      </c>
      <c r="AG1247" s="17" t="str">
        <f t="shared" si="229"/>
        <v/>
      </c>
      <c r="AH1247" s="17" t="str">
        <f t="shared" si="229"/>
        <v/>
      </c>
      <c r="AI1247" s="17" t="str">
        <f t="shared" si="229"/>
        <v/>
      </c>
      <c r="AJ1247" s="17" t="str">
        <f t="shared" si="227"/>
        <v/>
      </c>
      <c r="AK1247" s="17" t="str">
        <f t="shared" si="227"/>
        <v/>
      </c>
    </row>
    <row r="1248" spans="1:37" hidden="1" x14ac:dyDescent="0.2">
      <c r="A1248" s="70" t="str">
        <f t="shared" si="223"/>
        <v/>
      </c>
      <c r="B1248" s="228" t="str">
        <f>LEFT(TABLA!BC1248,1)</f>
        <v/>
      </c>
      <c r="C1248" s="17" t="str">
        <f>TABLA!C1248</f>
        <v/>
      </c>
      <c r="D1248" s="17">
        <f>TABLA!F1248</f>
        <v>0</v>
      </c>
      <c r="E1248" s="148">
        <f>TABLA!BD1248</f>
        <v>0</v>
      </c>
      <c r="F1248" s="148">
        <f>TABLA!BE1248</f>
        <v>0</v>
      </c>
      <c r="G1248" s="70" t="str">
        <f t="shared" si="224"/>
        <v>0</v>
      </c>
      <c r="H1248" s="17" t="str">
        <f t="shared" si="228"/>
        <v/>
      </c>
      <c r="I1248" s="17" t="str">
        <f t="shared" si="228"/>
        <v/>
      </c>
      <c r="J1248" s="17" t="str">
        <f t="shared" si="228"/>
        <v/>
      </c>
      <c r="K1248" s="17" t="str">
        <f t="shared" si="228"/>
        <v/>
      </c>
      <c r="L1248" s="17" t="str">
        <f t="shared" si="228"/>
        <v/>
      </c>
      <c r="M1248" s="17" t="str">
        <f t="shared" si="228"/>
        <v/>
      </c>
      <c r="N1248" s="17" t="str">
        <f t="shared" si="228"/>
        <v/>
      </c>
      <c r="O1248" s="17" t="str">
        <f t="shared" si="228"/>
        <v/>
      </c>
      <c r="P1248" s="17" t="str">
        <f t="shared" si="228"/>
        <v/>
      </c>
      <c r="Q1248" s="17" t="str">
        <f t="shared" si="228"/>
        <v/>
      </c>
      <c r="R1248" s="17" t="str">
        <f t="shared" si="228"/>
        <v/>
      </c>
      <c r="S1248" s="17" t="str">
        <f t="shared" si="228"/>
        <v/>
      </c>
      <c r="T1248" s="17" t="str">
        <f t="shared" si="228"/>
        <v/>
      </c>
      <c r="U1248" s="17" t="str">
        <f t="shared" si="228"/>
        <v/>
      </c>
      <c r="V1248" s="17" t="str">
        <f t="shared" si="228"/>
        <v/>
      </c>
      <c r="W1248" s="17" t="str">
        <f t="shared" si="228"/>
        <v/>
      </c>
      <c r="X1248" s="17" t="str">
        <f t="shared" si="229"/>
        <v/>
      </c>
      <c r="Y1248" s="17" t="str">
        <f t="shared" si="229"/>
        <v/>
      </c>
      <c r="Z1248" s="17" t="str">
        <f t="shared" si="229"/>
        <v/>
      </c>
      <c r="AA1248" s="17" t="str">
        <f t="shared" si="229"/>
        <v/>
      </c>
      <c r="AB1248" s="17" t="str">
        <f t="shared" si="229"/>
        <v/>
      </c>
      <c r="AC1248" s="17" t="str">
        <f t="shared" si="229"/>
        <v/>
      </c>
      <c r="AD1248" s="17" t="str">
        <f t="shared" si="229"/>
        <v/>
      </c>
      <c r="AE1248" s="17" t="str">
        <f t="shared" si="229"/>
        <v/>
      </c>
      <c r="AF1248" s="17" t="str">
        <f t="shared" si="229"/>
        <v/>
      </c>
      <c r="AG1248" s="17" t="str">
        <f t="shared" si="229"/>
        <v/>
      </c>
      <c r="AH1248" s="17" t="str">
        <f t="shared" si="229"/>
        <v/>
      </c>
      <c r="AI1248" s="17" t="str">
        <f t="shared" si="229"/>
        <v/>
      </c>
      <c r="AJ1248" s="17" t="str">
        <f t="shared" si="227"/>
        <v/>
      </c>
      <c r="AK1248" s="17" t="str">
        <f t="shared" si="227"/>
        <v/>
      </c>
    </row>
    <row r="1249" spans="1:37" hidden="1" x14ac:dyDescent="0.2">
      <c r="A1249" s="70" t="str">
        <f t="shared" si="223"/>
        <v/>
      </c>
      <c r="B1249" s="228" t="str">
        <f>LEFT(TABLA!BC1249,1)</f>
        <v/>
      </c>
      <c r="C1249" s="17" t="str">
        <f>TABLA!C1249</f>
        <v/>
      </c>
      <c r="D1249" s="17">
        <f>TABLA!F1249</f>
        <v>0</v>
      </c>
      <c r="E1249" s="148">
        <f>TABLA!BD1249</f>
        <v>0</v>
      </c>
      <c r="F1249" s="148">
        <f>TABLA!BE1249</f>
        <v>0</v>
      </c>
      <c r="G1249" s="70" t="str">
        <f t="shared" si="224"/>
        <v>0</v>
      </c>
      <c r="H1249" s="17" t="str">
        <f t="shared" si="228"/>
        <v/>
      </c>
      <c r="I1249" s="17" t="str">
        <f t="shared" si="228"/>
        <v/>
      </c>
      <c r="J1249" s="17" t="str">
        <f t="shared" si="228"/>
        <v/>
      </c>
      <c r="K1249" s="17" t="str">
        <f t="shared" si="228"/>
        <v/>
      </c>
      <c r="L1249" s="17" t="str">
        <f t="shared" si="228"/>
        <v/>
      </c>
      <c r="M1249" s="17" t="str">
        <f t="shared" si="228"/>
        <v/>
      </c>
      <c r="N1249" s="17" t="str">
        <f t="shared" si="228"/>
        <v/>
      </c>
      <c r="O1249" s="17" t="str">
        <f t="shared" si="228"/>
        <v/>
      </c>
      <c r="P1249" s="17" t="str">
        <f t="shared" si="228"/>
        <v/>
      </c>
      <c r="Q1249" s="17" t="str">
        <f t="shared" si="228"/>
        <v/>
      </c>
      <c r="R1249" s="17" t="str">
        <f t="shared" si="228"/>
        <v/>
      </c>
      <c r="S1249" s="17" t="str">
        <f t="shared" si="228"/>
        <v/>
      </c>
      <c r="T1249" s="17" t="str">
        <f t="shared" si="228"/>
        <v/>
      </c>
      <c r="U1249" s="17" t="str">
        <f t="shared" si="228"/>
        <v/>
      </c>
      <c r="V1249" s="17" t="str">
        <f t="shared" si="228"/>
        <v/>
      </c>
      <c r="W1249" s="17" t="str">
        <f t="shared" si="228"/>
        <v/>
      </c>
      <c r="X1249" s="17" t="str">
        <f t="shared" si="229"/>
        <v/>
      </c>
      <c r="Y1249" s="17" t="str">
        <f t="shared" si="229"/>
        <v/>
      </c>
      <c r="Z1249" s="17" t="str">
        <f t="shared" si="229"/>
        <v/>
      </c>
      <c r="AA1249" s="17" t="str">
        <f t="shared" si="229"/>
        <v/>
      </c>
      <c r="AB1249" s="17" t="str">
        <f t="shared" si="229"/>
        <v/>
      </c>
      <c r="AC1249" s="17" t="str">
        <f t="shared" si="229"/>
        <v/>
      </c>
      <c r="AD1249" s="17" t="str">
        <f t="shared" si="229"/>
        <v/>
      </c>
      <c r="AE1249" s="17" t="str">
        <f t="shared" si="229"/>
        <v/>
      </c>
      <c r="AF1249" s="17" t="str">
        <f t="shared" si="229"/>
        <v/>
      </c>
      <c r="AG1249" s="17" t="str">
        <f t="shared" si="229"/>
        <v/>
      </c>
      <c r="AH1249" s="17" t="str">
        <f t="shared" si="229"/>
        <v/>
      </c>
      <c r="AI1249" s="17" t="str">
        <f t="shared" si="229"/>
        <v/>
      </c>
      <c r="AJ1249" s="17" t="str">
        <f t="shared" si="227"/>
        <v/>
      </c>
      <c r="AK1249" s="17" t="str">
        <f t="shared" si="227"/>
        <v/>
      </c>
    </row>
    <row r="1250" spans="1:37" hidden="1" x14ac:dyDescent="0.2">
      <c r="A1250" s="70" t="str">
        <f t="shared" si="223"/>
        <v/>
      </c>
      <c r="B1250" s="228" t="str">
        <f>LEFT(TABLA!BC1250,1)</f>
        <v/>
      </c>
      <c r="C1250" s="17" t="str">
        <f>TABLA!C1250</f>
        <v/>
      </c>
      <c r="D1250" s="17">
        <f>TABLA!F1250</f>
        <v>0</v>
      </c>
      <c r="E1250" s="148">
        <f>TABLA!BD1250</f>
        <v>0</v>
      </c>
      <c r="F1250" s="148">
        <f>TABLA!BE1250</f>
        <v>0</v>
      </c>
      <c r="G1250" s="70" t="str">
        <f t="shared" si="224"/>
        <v>0</v>
      </c>
      <c r="H1250" s="17" t="str">
        <f t="shared" si="228"/>
        <v/>
      </c>
      <c r="I1250" s="17" t="str">
        <f t="shared" si="228"/>
        <v/>
      </c>
      <c r="J1250" s="17" t="str">
        <f t="shared" si="228"/>
        <v/>
      </c>
      <c r="K1250" s="17" t="str">
        <f t="shared" si="228"/>
        <v/>
      </c>
      <c r="L1250" s="17" t="str">
        <f t="shared" si="228"/>
        <v/>
      </c>
      <c r="M1250" s="17" t="str">
        <f t="shared" si="228"/>
        <v/>
      </c>
      <c r="N1250" s="17" t="str">
        <f t="shared" si="228"/>
        <v/>
      </c>
      <c r="O1250" s="17" t="str">
        <f t="shared" si="228"/>
        <v/>
      </c>
      <c r="P1250" s="17" t="str">
        <f t="shared" si="228"/>
        <v/>
      </c>
      <c r="Q1250" s="17" t="str">
        <f t="shared" si="228"/>
        <v/>
      </c>
      <c r="R1250" s="17" t="str">
        <f t="shared" si="228"/>
        <v/>
      </c>
      <c r="S1250" s="17" t="str">
        <f t="shared" si="228"/>
        <v/>
      </c>
      <c r="T1250" s="17" t="str">
        <f t="shared" si="228"/>
        <v/>
      </c>
      <c r="U1250" s="17" t="str">
        <f t="shared" si="228"/>
        <v/>
      </c>
      <c r="V1250" s="17" t="str">
        <f t="shared" si="228"/>
        <v/>
      </c>
      <c r="W1250" s="17" t="str">
        <f t="shared" si="228"/>
        <v/>
      </c>
      <c r="X1250" s="17" t="str">
        <f t="shared" si="229"/>
        <v/>
      </c>
      <c r="Y1250" s="17" t="str">
        <f t="shared" si="229"/>
        <v/>
      </c>
      <c r="Z1250" s="17" t="str">
        <f t="shared" si="229"/>
        <v/>
      </c>
      <c r="AA1250" s="17" t="str">
        <f t="shared" si="229"/>
        <v/>
      </c>
      <c r="AB1250" s="17" t="str">
        <f t="shared" si="229"/>
        <v/>
      </c>
      <c r="AC1250" s="17" t="str">
        <f t="shared" si="229"/>
        <v/>
      </c>
      <c r="AD1250" s="17" t="str">
        <f t="shared" si="229"/>
        <v/>
      </c>
      <c r="AE1250" s="17" t="str">
        <f t="shared" si="229"/>
        <v/>
      </c>
      <c r="AF1250" s="17" t="str">
        <f t="shared" si="229"/>
        <v/>
      </c>
      <c r="AG1250" s="17" t="str">
        <f t="shared" si="229"/>
        <v/>
      </c>
      <c r="AH1250" s="17" t="str">
        <f t="shared" si="229"/>
        <v/>
      </c>
      <c r="AI1250" s="17" t="str">
        <f t="shared" si="229"/>
        <v/>
      </c>
      <c r="AJ1250" s="17" t="str">
        <f t="shared" si="227"/>
        <v/>
      </c>
      <c r="AK1250" s="17" t="str">
        <f t="shared" si="227"/>
        <v/>
      </c>
    </row>
    <row r="1251" spans="1:37" hidden="1" x14ac:dyDescent="0.2">
      <c r="A1251" s="70" t="str">
        <f t="shared" si="223"/>
        <v/>
      </c>
      <c r="B1251" s="228" t="str">
        <f>LEFT(TABLA!BC1251,1)</f>
        <v/>
      </c>
      <c r="C1251" s="17" t="str">
        <f>TABLA!C1251</f>
        <v/>
      </c>
      <c r="D1251" s="17">
        <f>TABLA!F1251</f>
        <v>0</v>
      </c>
      <c r="E1251" s="148">
        <f>TABLA!BD1251</f>
        <v>0</v>
      </c>
      <c r="F1251" s="148">
        <f>TABLA!BE1251</f>
        <v>0</v>
      </c>
      <c r="G1251" s="70" t="str">
        <f t="shared" si="224"/>
        <v>0</v>
      </c>
      <c r="H1251" s="17" t="str">
        <f t="shared" si="228"/>
        <v/>
      </c>
      <c r="I1251" s="17" t="str">
        <f t="shared" si="228"/>
        <v/>
      </c>
      <c r="J1251" s="17" t="str">
        <f t="shared" si="228"/>
        <v/>
      </c>
      <c r="K1251" s="17" t="str">
        <f t="shared" si="228"/>
        <v/>
      </c>
      <c r="L1251" s="17" t="str">
        <f t="shared" si="228"/>
        <v/>
      </c>
      <c r="M1251" s="17" t="str">
        <f t="shared" si="228"/>
        <v/>
      </c>
      <c r="N1251" s="17" t="str">
        <f t="shared" si="228"/>
        <v/>
      </c>
      <c r="O1251" s="17" t="str">
        <f t="shared" si="228"/>
        <v/>
      </c>
      <c r="P1251" s="17" t="str">
        <f t="shared" si="228"/>
        <v/>
      </c>
      <c r="Q1251" s="17" t="str">
        <f t="shared" si="228"/>
        <v/>
      </c>
      <c r="R1251" s="17" t="str">
        <f t="shared" si="228"/>
        <v/>
      </c>
      <c r="S1251" s="17" t="str">
        <f t="shared" si="228"/>
        <v/>
      </c>
      <c r="T1251" s="17" t="str">
        <f t="shared" si="228"/>
        <v/>
      </c>
      <c r="U1251" s="17" t="str">
        <f t="shared" si="228"/>
        <v/>
      </c>
      <c r="V1251" s="17" t="str">
        <f t="shared" si="228"/>
        <v/>
      </c>
      <c r="W1251" s="17" t="str">
        <f t="shared" si="228"/>
        <v/>
      </c>
      <c r="X1251" s="17" t="str">
        <f t="shared" si="229"/>
        <v/>
      </c>
      <c r="Y1251" s="17" t="str">
        <f t="shared" si="229"/>
        <v/>
      </c>
      <c r="Z1251" s="17" t="str">
        <f t="shared" si="229"/>
        <v/>
      </c>
      <c r="AA1251" s="17" t="str">
        <f t="shared" si="229"/>
        <v/>
      </c>
      <c r="AB1251" s="17" t="str">
        <f t="shared" si="229"/>
        <v/>
      </c>
      <c r="AC1251" s="17" t="str">
        <f t="shared" si="229"/>
        <v/>
      </c>
      <c r="AD1251" s="17" t="str">
        <f t="shared" si="229"/>
        <v/>
      </c>
      <c r="AE1251" s="17" t="str">
        <f t="shared" si="229"/>
        <v/>
      </c>
      <c r="AF1251" s="17" t="str">
        <f t="shared" si="229"/>
        <v/>
      </c>
      <c r="AG1251" s="17" t="str">
        <f t="shared" si="229"/>
        <v/>
      </c>
      <c r="AH1251" s="17" t="str">
        <f t="shared" si="229"/>
        <v/>
      </c>
      <c r="AI1251" s="17" t="str">
        <f t="shared" si="229"/>
        <v/>
      </c>
      <c r="AJ1251" s="17" t="str">
        <f t="shared" si="227"/>
        <v/>
      </c>
      <c r="AK1251" s="17" t="str">
        <f t="shared" si="227"/>
        <v/>
      </c>
    </row>
    <row r="1252" spans="1:37" hidden="1" x14ac:dyDescent="0.2">
      <c r="A1252" s="70" t="str">
        <f t="shared" si="223"/>
        <v/>
      </c>
      <c r="B1252" s="228" t="str">
        <f>LEFT(TABLA!BC1252,1)</f>
        <v/>
      </c>
      <c r="C1252" s="17" t="str">
        <f>TABLA!C1252</f>
        <v/>
      </c>
      <c r="D1252" s="17">
        <f>TABLA!F1252</f>
        <v>0</v>
      </c>
      <c r="E1252" s="148">
        <f>TABLA!BD1252</f>
        <v>0</v>
      </c>
      <c r="F1252" s="148">
        <f>TABLA!BE1252</f>
        <v>0</v>
      </c>
      <c r="G1252" s="70" t="str">
        <f t="shared" si="224"/>
        <v>0</v>
      </c>
      <c r="H1252" s="17" t="str">
        <f t="shared" si="228"/>
        <v/>
      </c>
      <c r="I1252" s="17" t="str">
        <f t="shared" si="228"/>
        <v/>
      </c>
      <c r="J1252" s="17" t="str">
        <f t="shared" si="228"/>
        <v/>
      </c>
      <c r="K1252" s="17" t="str">
        <f t="shared" si="228"/>
        <v/>
      </c>
      <c r="L1252" s="17" t="str">
        <f t="shared" si="228"/>
        <v/>
      </c>
      <c r="M1252" s="17" t="str">
        <f t="shared" si="228"/>
        <v/>
      </c>
      <c r="N1252" s="17" t="str">
        <f t="shared" si="228"/>
        <v/>
      </c>
      <c r="O1252" s="17" t="str">
        <f t="shared" si="228"/>
        <v/>
      </c>
      <c r="P1252" s="17" t="str">
        <f t="shared" si="228"/>
        <v/>
      </c>
      <c r="Q1252" s="17" t="str">
        <f t="shared" si="228"/>
        <v/>
      </c>
      <c r="R1252" s="17" t="str">
        <f t="shared" si="228"/>
        <v/>
      </c>
      <c r="S1252" s="17" t="str">
        <f t="shared" si="228"/>
        <v/>
      </c>
      <c r="T1252" s="17" t="str">
        <f t="shared" si="228"/>
        <v/>
      </c>
      <c r="U1252" s="17" t="str">
        <f t="shared" si="228"/>
        <v/>
      </c>
      <c r="V1252" s="17" t="str">
        <f t="shared" si="228"/>
        <v/>
      </c>
      <c r="W1252" s="17" t="str">
        <f t="shared" si="228"/>
        <v/>
      </c>
      <c r="X1252" s="17" t="str">
        <f t="shared" si="229"/>
        <v/>
      </c>
      <c r="Y1252" s="17" t="str">
        <f t="shared" si="229"/>
        <v/>
      </c>
      <c r="Z1252" s="17" t="str">
        <f t="shared" si="229"/>
        <v/>
      </c>
      <c r="AA1252" s="17" t="str">
        <f t="shared" si="229"/>
        <v/>
      </c>
      <c r="AB1252" s="17" t="str">
        <f t="shared" si="229"/>
        <v/>
      </c>
      <c r="AC1252" s="17" t="str">
        <f t="shared" si="229"/>
        <v/>
      </c>
      <c r="AD1252" s="17" t="str">
        <f t="shared" si="229"/>
        <v/>
      </c>
      <c r="AE1252" s="17" t="str">
        <f t="shared" si="229"/>
        <v/>
      </c>
      <c r="AF1252" s="17" t="str">
        <f t="shared" si="229"/>
        <v/>
      </c>
      <c r="AG1252" s="17" t="str">
        <f t="shared" si="229"/>
        <v/>
      </c>
      <c r="AH1252" s="17" t="str">
        <f t="shared" si="229"/>
        <v/>
      </c>
      <c r="AI1252" s="17" t="str">
        <f t="shared" si="229"/>
        <v/>
      </c>
      <c r="AJ1252" s="17" t="str">
        <f t="shared" si="227"/>
        <v/>
      </c>
      <c r="AK1252" s="17" t="str">
        <f t="shared" si="227"/>
        <v/>
      </c>
    </row>
    <row r="1253" spans="1:37" hidden="1" x14ac:dyDescent="0.2">
      <c r="A1253" s="70" t="str">
        <f t="shared" si="223"/>
        <v/>
      </c>
      <c r="B1253" s="228" t="str">
        <f>LEFT(TABLA!BC1253,1)</f>
        <v/>
      </c>
      <c r="C1253" s="17" t="str">
        <f>TABLA!C1253</f>
        <v/>
      </c>
      <c r="D1253" s="17">
        <f>TABLA!F1253</f>
        <v>0</v>
      </c>
      <c r="E1253" s="148">
        <f>TABLA!BD1253</f>
        <v>0</v>
      </c>
      <c r="F1253" s="148">
        <f>TABLA!BE1253</f>
        <v>0</v>
      </c>
      <c r="G1253" s="70" t="str">
        <f t="shared" si="224"/>
        <v>0</v>
      </c>
      <c r="H1253" s="17" t="str">
        <f t="shared" si="228"/>
        <v/>
      </c>
      <c r="I1253" s="17" t="str">
        <f t="shared" si="228"/>
        <v/>
      </c>
      <c r="J1253" s="17" t="str">
        <f t="shared" si="228"/>
        <v/>
      </c>
      <c r="K1253" s="17" t="str">
        <f t="shared" si="228"/>
        <v/>
      </c>
      <c r="L1253" s="17" t="str">
        <f t="shared" si="228"/>
        <v/>
      </c>
      <c r="M1253" s="17" t="str">
        <f t="shared" si="228"/>
        <v/>
      </c>
      <c r="N1253" s="17" t="str">
        <f t="shared" si="228"/>
        <v/>
      </c>
      <c r="O1253" s="17" t="str">
        <f t="shared" si="228"/>
        <v/>
      </c>
      <c r="P1253" s="17" t="str">
        <f t="shared" si="228"/>
        <v/>
      </c>
      <c r="Q1253" s="17" t="str">
        <f t="shared" si="228"/>
        <v/>
      </c>
      <c r="R1253" s="17" t="str">
        <f t="shared" si="228"/>
        <v/>
      </c>
      <c r="S1253" s="17" t="str">
        <f t="shared" si="228"/>
        <v/>
      </c>
      <c r="T1253" s="17" t="str">
        <f t="shared" si="228"/>
        <v/>
      </c>
      <c r="U1253" s="17" t="str">
        <f t="shared" si="228"/>
        <v/>
      </c>
      <c r="V1253" s="17" t="str">
        <f t="shared" ref="H1253:W1269" si="230">IFERROR((IF(FIND(V$2,$G1253,1)&gt;0,V$3)),"")</f>
        <v/>
      </c>
      <c r="W1253" s="17" t="str">
        <f t="shared" si="230"/>
        <v/>
      </c>
      <c r="X1253" s="17" t="str">
        <f t="shared" si="229"/>
        <v/>
      </c>
      <c r="Y1253" s="17" t="str">
        <f t="shared" si="229"/>
        <v/>
      </c>
      <c r="Z1253" s="17" t="str">
        <f t="shared" si="229"/>
        <v/>
      </c>
      <c r="AA1253" s="17" t="str">
        <f t="shared" si="229"/>
        <v/>
      </c>
      <c r="AB1253" s="17" t="str">
        <f t="shared" si="229"/>
        <v/>
      </c>
      <c r="AC1253" s="17" t="str">
        <f t="shared" si="229"/>
        <v/>
      </c>
      <c r="AD1253" s="17" t="str">
        <f t="shared" si="229"/>
        <v/>
      </c>
      <c r="AE1253" s="17" t="str">
        <f t="shared" si="229"/>
        <v/>
      </c>
      <c r="AF1253" s="17" t="str">
        <f t="shared" si="229"/>
        <v/>
      </c>
      <c r="AG1253" s="17" t="str">
        <f t="shared" si="229"/>
        <v/>
      </c>
      <c r="AH1253" s="17" t="str">
        <f t="shared" si="229"/>
        <v/>
      </c>
      <c r="AI1253" s="17" t="str">
        <f t="shared" si="229"/>
        <v/>
      </c>
      <c r="AJ1253" s="17" t="str">
        <f t="shared" si="227"/>
        <v/>
      </c>
      <c r="AK1253" s="17" t="str">
        <f t="shared" si="227"/>
        <v/>
      </c>
    </row>
    <row r="1254" spans="1:37" hidden="1" x14ac:dyDescent="0.2">
      <c r="A1254" s="70" t="str">
        <f t="shared" si="223"/>
        <v/>
      </c>
      <c r="B1254" s="228" t="str">
        <f>LEFT(TABLA!BC1254,1)</f>
        <v/>
      </c>
      <c r="C1254" s="17" t="str">
        <f>TABLA!C1254</f>
        <v/>
      </c>
      <c r="D1254" s="17">
        <f>TABLA!F1254</f>
        <v>0</v>
      </c>
      <c r="E1254" s="148">
        <f>TABLA!BD1254</f>
        <v>0</v>
      </c>
      <c r="F1254" s="148">
        <f>TABLA!BE1254</f>
        <v>0</v>
      </c>
      <c r="G1254" s="70" t="str">
        <f t="shared" si="224"/>
        <v>0</v>
      </c>
      <c r="H1254" s="17" t="str">
        <f t="shared" si="230"/>
        <v/>
      </c>
      <c r="I1254" s="17" t="str">
        <f t="shared" si="230"/>
        <v/>
      </c>
      <c r="J1254" s="17" t="str">
        <f t="shared" si="230"/>
        <v/>
      </c>
      <c r="K1254" s="17" t="str">
        <f t="shared" si="230"/>
        <v/>
      </c>
      <c r="L1254" s="17" t="str">
        <f t="shared" si="230"/>
        <v/>
      </c>
      <c r="M1254" s="17" t="str">
        <f t="shared" si="230"/>
        <v/>
      </c>
      <c r="N1254" s="17" t="str">
        <f t="shared" si="230"/>
        <v/>
      </c>
      <c r="O1254" s="17" t="str">
        <f t="shared" si="230"/>
        <v/>
      </c>
      <c r="P1254" s="17" t="str">
        <f t="shared" si="230"/>
        <v/>
      </c>
      <c r="Q1254" s="17" t="str">
        <f t="shared" si="230"/>
        <v/>
      </c>
      <c r="R1254" s="17" t="str">
        <f t="shared" si="230"/>
        <v/>
      </c>
      <c r="S1254" s="17" t="str">
        <f t="shared" si="230"/>
        <v/>
      </c>
      <c r="T1254" s="17" t="str">
        <f t="shared" si="230"/>
        <v/>
      </c>
      <c r="U1254" s="17" t="str">
        <f t="shared" si="230"/>
        <v/>
      </c>
      <c r="V1254" s="17" t="str">
        <f t="shared" si="230"/>
        <v/>
      </c>
      <c r="W1254" s="17" t="str">
        <f t="shared" si="230"/>
        <v/>
      </c>
      <c r="X1254" s="17" t="str">
        <f t="shared" si="229"/>
        <v/>
      </c>
      <c r="Y1254" s="17" t="str">
        <f t="shared" si="229"/>
        <v/>
      </c>
      <c r="Z1254" s="17" t="str">
        <f t="shared" si="229"/>
        <v/>
      </c>
      <c r="AA1254" s="17" t="str">
        <f t="shared" si="229"/>
        <v/>
      </c>
      <c r="AB1254" s="17" t="str">
        <f t="shared" si="229"/>
        <v/>
      </c>
      <c r="AC1254" s="17" t="str">
        <f t="shared" si="229"/>
        <v/>
      </c>
      <c r="AD1254" s="17" t="str">
        <f t="shared" si="229"/>
        <v/>
      </c>
      <c r="AE1254" s="17" t="str">
        <f t="shared" si="229"/>
        <v/>
      </c>
      <c r="AF1254" s="17" t="str">
        <f t="shared" si="229"/>
        <v/>
      </c>
      <c r="AG1254" s="17" t="str">
        <f t="shared" si="229"/>
        <v/>
      </c>
      <c r="AH1254" s="17" t="str">
        <f t="shared" si="229"/>
        <v/>
      </c>
      <c r="AI1254" s="17" t="str">
        <f t="shared" si="229"/>
        <v/>
      </c>
      <c r="AJ1254" s="17" t="str">
        <f t="shared" si="227"/>
        <v/>
      </c>
      <c r="AK1254" s="17" t="str">
        <f t="shared" si="227"/>
        <v/>
      </c>
    </row>
    <row r="1255" spans="1:37" hidden="1" x14ac:dyDescent="0.2">
      <c r="A1255" s="70" t="str">
        <f t="shared" si="223"/>
        <v/>
      </c>
      <c r="B1255" s="228" t="str">
        <f>LEFT(TABLA!BC1255,1)</f>
        <v/>
      </c>
      <c r="C1255" s="17" t="str">
        <f>TABLA!C1255</f>
        <v/>
      </c>
      <c r="D1255" s="17">
        <f>TABLA!F1255</f>
        <v>0</v>
      </c>
      <c r="E1255" s="148">
        <f>TABLA!BD1255</f>
        <v>0</v>
      </c>
      <c r="F1255" s="148">
        <f>TABLA!BE1255</f>
        <v>0</v>
      </c>
      <c r="G1255" s="70" t="str">
        <f t="shared" si="224"/>
        <v>0</v>
      </c>
      <c r="H1255" s="17" t="str">
        <f t="shared" si="230"/>
        <v/>
      </c>
      <c r="I1255" s="17" t="str">
        <f t="shared" si="230"/>
        <v/>
      </c>
      <c r="J1255" s="17" t="str">
        <f t="shared" si="230"/>
        <v/>
      </c>
      <c r="K1255" s="17" t="str">
        <f t="shared" si="230"/>
        <v/>
      </c>
      <c r="L1255" s="17" t="str">
        <f t="shared" si="230"/>
        <v/>
      </c>
      <c r="M1255" s="17" t="str">
        <f t="shared" si="230"/>
        <v/>
      </c>
      <c r="N1255" s="17" t="str">
        <f t="shared" si="230"/>
        <v/>
      </c>
      <c r="O1255" s="17" t="str">
        <f t="shared" si="230"/>
        <v/>
      </c>
      <c r="P1255" s="17" t="str">
        <f t="shared" si="230"/>
        <v/>
      </c>
      <c r="Q1255" s="17" t="str">
        <f t="shared" si="230"/>
        <v/>
      </c>
      <c r="R1255" s="17" t="str">
        <f t="shared" si="230"/>
        <v/>
      </c>
      <c r="S1255" s="17" t="str">
        <f t="shared" si="230"/>
        <v/>
      </c>
      <c r="T1255" s="17" t="str">
        <f t="shared" si="230"/>
        <v/>
      </c>
      <c r="U1255" s="17" t="str">
        <f t="shared" si="230"/>
        <v/>
      </c>
      <c r="V1255" s="17" t="str">
        <f t="shared" si="230"/>
        <v/>
      </c>
      <c r="W1255" s="17" t="str">
        <f t="shared" si="230"/>
        <v/>
      </c>
      <c r="X1255" s="17" t="str">
        <f t="shared" si="229"/>
        <v/>
      </c>
      <c r="Y1255" s="17" t="str">
        <f t="shared" si="229"/>
        <v/>
      </c>
      <c r="Z1255" s="17" t="str">
        <f t="shared" si="229"/>
        <v/>
      </c>
      <c r="AA1255" s="17" t="str">
        <f t="shared" si="229"/>
        <v/>
      </c>
      <c r="AB1255" s="17" t="str">
        <f t="shared" si="229"/>
        <v/>
      </c>
      <c r="AC1255" s="17" t="str">
        <f t="shared" si="229"/>
        <v/>
      </c>
      <c r="AD1255" s="17" t="str">
        <f t="shared" si="229"/>
        <v/>
      </c>
      <c r="AE1255" s="17" t="str">
        <f t="shared" si="229"/>
        <v/>
      </c>
      <c r="AF1255" s="17" t="str">
        <f t="shared" si="229"/>
        <v/>
      </c>
      <c r="AG1255" s="17" t="str">
        <f t="shared" si="229"/>
        <v/>
      </c>
      <c r="AH1255" s="17" t="str">
        <f t="shared" si="229"/>
        <v/>
      </c>
      <c r="AI1255" s="17" t="str">
        <f t="shared" si="229"/>
        <v/>
      </c>
      <c r="AJ1255" s="17" t="str">
        <f t="shared" si="227"/>
        <v/>
      </c>
      <c r="AK1255" s="17" t="str">
        <f t="shared" si="227"/>
        <v/>
      </c>
    </row>
    <row r="1256" spans="1:37" x14ac:dyDescent="0.2">
      <c r="A1256" s="70" t="str">
        <f t="shared" si="223"/>
        <v/>
      </c>
      <c r="B1256" s="228" t="str">
        <f>LEFT(TABLA!BC1256,1)</f>
        <v/>
      </c>
      <c r="C1256" s="264" t="str">
        <f>TABLA!C1256</f>
        <v/>
      </c>
      <c r="D1256" s="264">
        <f>TABLA!F1256</f>
        <v>0</v>
      </c>
      <c r="E1256" s="148">
        <f>TABLA!BD1256</f>
        <v>0</v>
      </c>
      <c r="F1256" s="148">
        <f>TABLA!BE1256</f>
        <v>0</v>
      </c>
      <c r="G1256" s="70" t="str">
        <f t="shared" si="224"/>
        <v>0</v>
      </c>
      <c r="H1256" s="17" t="str">
        <f t="shared" si="230"/>
        <v/>
      </c>
      <c r="I1256" s="17" t="str">
        <f t="shared" si="230"/>
        <v/>
      </c>
      <c r="J1256" s="17" t="str">
        <f t="shared" si="230"/>
        <v/>
      </c>
      <c r="K1256" s="17" t="str">
        <f t="shared" si="230"/>
        <v/>
      </c>
      <c r="L1256" s="17" t="str">
        <f t="shared" si="230"/>
        <v/>
      </c>
      <c r="M1256" s="17" t="str">
        <f t="shared" si="230"/>
        <v/>
      </c>
      <c r="N1256" s="17" t="str">
        <f t="shared" si="230"/>
        <v/>
      </c>
      <c r="O1256" s="17" t="str">
        <f t="shared" si="230"/>
        <v/>
      </c>
      <c r="P1256" s="17" t="str">
        <f t="shared" si="230"/>
        <v/>
      </c>
      <c r="Q1256" s="17" t="str">
        <f t="shared" si="230"/>
        <v/>
      </c>
      <c r="R1256" s="17" t="str">
        <f t="shared" si="230"/>
        <v/>
      </c>
      <c r="S1256" s="17" t="str">
        <f t="shared" si="230"/>
        <v/>
      </c>
      <c r="T1256" s="17" t="str">
        <f t="shared" si="230"/>
        <v/>
      </c>
      <c r="U1256" s="17" t="str">
        <f t="shared" si="230"/>
        <v/>
      </c>
      <c r="V1256" s="17" t="str">
        <f t="shared" si="230"/>
        <v/>
      </c>
      <c r="W1256" s="17" t="str">
        <f t="shared" si="230"/>
        <v/>
      </c>
      <c r="X1256" s="17" t="str">
        <f t="shared" si="229"/>
        <v/>
      </c>
      <c r="Y1256" s="17" t="str">
        <f t="shared" si="229"/>
        <v/>
      </c>
      <c r="Z1256" s="17" t="str">
        <f t="shared" si="229"/>
        <v/>
      </c>
      <c r="AA1256" s="17" t="str">
        <f t="shared" si="229"/>
        <v/>
      </c>
      <c r="AB1256" s="17" t="str">
        <f t="shared" si="229"/>
        <v/>
      </c>
      <c r="AC1256" s="17" t="str">
        <f t="shared" si="229"/>
        <v/>
      </c>
      <c r="AD1256" s="17" t="str">
        <f t="shared" si="229"/>
        <v/>
      </c>
      <c r="AE1256" s="17" t="str">
        <f t="shared" si="229"/>
        <v/>
      </c>
      <c r="AF1256" s="17" t="str">
        <f t="shared" si="229"/>
        <v/>
      </c>
      <c r="AG1256" s="17" t="str">
        <f t="shared" si="229"/>
        <v/>
      </c>
      <c r="AH1256" s="17" t="str">
        <f t="shared" si="229"/>
        <v/>
      </c>
      <c r="AI1256" s="17" t="str">
        <f t="shared" si="229"/>
        <v/>
      </c>
      <c r="AJ1256" s="17" t="str">
        <f t="shared" si="227"/>
        <v/>
      </c>
      <c r="AK1256" s="17" t="str">
        <f t="shared" si="227"/>
        <v/>
      </c>
    </row>
    <row r="1257" spans="1:37" x14ac:dyDescent="0.2">
      <c r="A1257" s="70" t="str">
        <f t="shared" si="223"/>
        <v/>
      </c>
      <c r="B1257" s="228" t="str">
        <f>LEFT(TABLA!BC1257,1)</f>
        <v/>
      </c>
      <c r="C1257" s="264" t="str">
        <f>TABLA!C1257</f>
        <v/>
      </c>
      <c r="D1257" s="264">
        <f>TABLA!F1257</f>
        <v>0</v>
      </c>
      <c r="E1257" s="148">
        <f>TABLA!BD1257</f>
        <v>0</v>
      </c>
      <c r="F1257" s="148">
        <f>TABLA!BE1257</f>
        <v>0</v>
      </c>
      <c r="G1257" s="70" t="str">
        <f t="shared" si="224"/>
        <v>0</v>
      </c>
      <c r="H1257" s="17" t="str">
        <f t="shared" si="230"/>
        <v/>
      </c>
      <c r="I1257" s="17" t="str">
        <f t="shared" si="230"/>
        <v/>
      </c>
      <c r="J1257" s="17" t="str">
        <f t="shared" si="230"/>
        <v/>
      </c>
      <c r="K1257" s="17" t="str">
        <f t="shared" si="230"/>
        <v/>
      </c>
      <c r="L1257" s="17" t="str">
        <f t="shared" si="230"/>
        <v/>
      </c>
      <c r="M1257" s="17" t="str">
        <f t="shared" si="230"/>
        <v/>
      </c>
      <c r="N1257" s="17" t="str">
        <f t="shared" si="230"/>
        <v/>
      </c>
      <c r="O1257" s="17" t="str">
        <f t="shared" si="230"/>
        <v/>
      </c>
      <c r="P1257" s="17" t="str">
        <f t="shared" si="230"/>
        <v/>
      </c>
      <c r="Q1257" s="17" t="str">
        <f t="shared" si="230"/>
        <v/>
      </c>
      <c r="R1257" s="17" t="str">
        <f t="shared" si="230"/>
        <v/>
      </c>
      <c r="S1257" s="17" t="str">
        <f t="shared" si="230"/>
        <v/>
      </c>
      <c r="T1257" s="17" t="str">
        <f t="shared" si="230"/>
        <v/>
      </c>
      <c r="U1257" s="17" t="str">
        <f t="shared" si="230"/>
        <v/>
      </c>
      <c r="V1257" s="17" t="str">
        <f t="shared" si="230"/>
        <v/>
      </c>
      <c r="W1257" s="17" t="str">
        <f t="shared" si="230"/>
        <v/>
      </c>
      <c r="X1257" s="17" t="str">
        <f t="shared" si="229"/>
        <v/>
      </c>
      <c r="Y1257" s="17" t="str">
        <f t="shared" si="229"/>
        <v/>
      </c>
      <c r="Z1257" s="17" t="str">
        <f t="shared" si="229"/>
        <v/>
      </c>
      <c r="AA1257" s="17" t="str">
        <f t="shared" si="229"/>
        <v/>
      </c>
      <c r="AB1257" s="17" t="str">
        <f t="shared" si="229"/>
        <v/>
      </c>
      <c r="AC1257" s="17" t="str">
        <f t="shared" si="229"/>
        <v/>
      </c>
      <c r="AD1257" s="17" t="str">
        <f t="shared" si="229"/>
        <v/>
      </c>
      <c r="AE1257" s="17" t="str">
        <f t="shared" si="229"/>
        <v/>
      </c>
      <c r="AF1257" s="17" t="str">
        <f t="shared" si="229"/>
        <v/>
      </c>
      <c r="AG1257" s="17" t="str">
        <f t="shared" si="229"/>
        <v/>
      </c>
      <c r="AH1257" s="17" t="str">
        <f t="shared" si="229"/>
        <v/>
      </c>
      <c r="AI1257" s="17" t="str">
        <f t="shared" si="229"/>
        <v/>
      </c>
      <c r="AJ1257" s="17" t="str">
        <f t="shared" si="227"/>
        <v/>
      </c>
      <c r="AK1257" s="17" t="str">
        <f t="shared" si="227"/>
        <v/>
      </c>
    </row>
    <row r="1258" spans="1:37" hidden="1" x14ac:dyDescent="0.2">
      <c r="A1258" s="70" t="str">
        <f t="shared" si="223"/>
        <v/>
      </c>
      <c r="B1258" s="228" t="str">
        <f>LEFT(TABLA!BC1258,1)</f>
        <v/>
      </c>
      <c r="C1258" s="17" t="str">
        <f>TABLA!C1258</f>
        <v/>
      </c>
      <c r="D1258" s="17">
        <f>TABLA!F1258</f>
        <v>0</v>
      </c>
      <c r="E1258" s="262">
        <f>TABLA!BD1258</f>
        <v>0</v>
      </c>
      <c r="F1258" s="148">
        <f>TABLA!BE1258</f>
        <v>0</v>
      </c>
      <c r="G1258" s="70" t="str">
        <f t="shared" si="224"/>
        <v>0</v>
      </c>
      <c r="H1258" s="17" t="str">
        <f t="shared" si="230"/>
        <v/>
      </c>
      <c r="I1258" s="17" t="str">
        <f t="shared" si="230"/>
        <v/>
      </c>
      <c r="J1258" s="17" t="str">
        <f t="shared" si="230"/>
        <v/>
      </c>
      <c r="K1258" s="17" t="str">
        <f t="shared" si="230"/>
        <v/>
      </c>
      <c r="L1258" s="17" t="str">
        <f t="shared" si="230"/>
        <v/>
      </c>
      <c r="M1258" s="17" t="str">
        <f t="shared" si="230"/>
        <v/>
      </c>
      <c r="N1258" s="17" t="str">
        <f t="shared" si="230"/>
        <v/>
      </c>
      <c r="O1258" s="17" t="str">
        <f t="shared" si="230"/>
        <v/>
      </c>
      <c r="P1258" s="17" t="str">
        <f t="shared" si="230"/>
        <v/>
      </c>
      <c r="Q1258" s="17" t="str">
        <f t="shared" si="230"/>
        <v/>
      </c>
      <c r="R1258" s="17" t="str">
        <f t="shared" si="230"/>
        <v/>
      </c>
      <c r="S1258" s="17" t="str">
        <f t="shared" si="230"/>
        <v/>
      </c>
      <c r="T1258" s="17" t="str">
        <f t="shared" si="230"/>
        <v/>
      </c>
      <c r="U1258" s="17" t="str">
        <f t="shared" si="230"/>
        <v/>
      </c>
      <c r="V1258" s="17" t="str">
        <f t="shared" si="230"/>
        <v/>
      </c>
      <c r="W1258" s="17" t="str">
        <f t="shared" si="230"/>
        <v/>
      </c>
      <c r="X1258" s="17" t="str">
        <f t="shared" si="229"/>
        <v/>
      </c>
      <c r="Y1258" s="17" t="str">
        <f t="shared" si="229"/>
        <v/>
      </c>
      <c r="Z1258" s="17" t="str">
        <f t="shared" si="229"/>
        <v/>
      </c>
      <c r="AA1258" s="17" t="str">
        <f t="shared" si="229"/>
        <v/>
      </c>
      <c r="AB1258" s="17" t="str">
        <f t="shared" si="229"/>
        <v/>
      </c>
      <c r="AC1258" s="17" t="str">
        <f t="shared" si="229"/>
        <v/>
      </c>
      <c r="AD1258" s="17" t="str">
        <f t="shared" si="229"/>
        <v/>
      </c>
      <c r="AE1258" s="17" t="str">
        <f t="shared" si="229"/>
        <v/>
      </c>
      <c r="AF1258" s="17" t="str">
        <f t="shared" si="229"/>
        <v/>
      </c>
      <c r="AG1258" s="17" t="str">
        <f t="shared" si="229"/>
        <v/>
      </c>
      <c r="AH1258" s="17" t="str">
        <f t="shared" si="229"/>
        <v/>
      </c>
      <c r="AI1258" s="17" t="str">
        <f t="shared" si="229"/>
        <v/>
      </c>
      <c r="AJ1258" s="17" t="str">
        <f t="shared" si="227"/>
        <v/>
      </c>
      <c r="AK1258" s="17" t="str">
        <f t="shared" si="227"/>
        <v/>
      </c>
    </row>
    <row r="1259" spans="1:37" hidden="1" x14ac:dyDescent="0.2">
      <c r="A1259" s="70" t="str">
        <f t="shared" si="223"/>
        <v/>
      </c>
      <c r="B1259" s="228" t="str">
        <f>LEFT(TABLA!BC1259,1)</f>
        <v/>
      </c>
      <c r="C1259" s="17" t="str">
        <f>TABLA!C1259</f>
        <v/>
      </c>
      <c r="D1259" s="17">
        <f>TABLA!F1259</f>
        <v>0</v>
      </c>
      <c r="E1259" s="148">
        <f>TABLA!BD1259</f>
        <v>0</v>
      </c>
      <c r="F1259" s="148">
        <f>TABLA!BE1259</f>
        <v>0</v>
      </c>
      <c r="G1259" s="70" t="str">
        <f t="shared" si="224"/>
        <v>0</v>
      </c>
      <c r="H1259" s="17" t="str">
        <f t="shared" si="230"/>
        <v/>
      </c>
      <c r="I1259" s="17" t="str">
        <f t="shared" si="230"/>
        <v/>
      </c>
      <c r="J1259" s="17" t="str">
        <f t="shared" si="230"/>
        <v/>
      </c>
      <c r="K1259" s="17" t="str">
        <f t="shared" si="230"/>
        <v/>
      </c>
      <c r="L1259" s="17" t="str">
        <f t="shared" si="230"/>
        <v/>
      </c>
      <c r="M1259" s="17" t="str">
        <f t="shared" si="230"/>
        <v/>
      </c>
      <c r="N1259" s="17" t="str">
        <f t="shared" si="230"/>
        <v/>
      </c>
      <c r="O1259" s="17" t="str">
        <f t="shared" si="230"/>
        <v/>
      </c>
      <c r="P1259" s="17" t="str">
        <f t="shared" si="230"/>
        <v/>
      </c>
      <c r="Q1259" s="17" t="str">
        <f t="shared" si="230"/>
        <v/>
      </c>
      <c r="R1259" s="17" t="str">
        <f t="shared" si="230"/>
        <v/>
      </c>
      <c r="S1259" s="17" t="str">
        <f t="shared" si="230"/>
        <v/>
      </c>
      <c r="T1259" s="17" t="str">
        <f t="shared" si="230"/>
        <v/>
      </c>
      <c r="U1259" s="17" t="str">
        <f t="shared" si="230"/>
        <v/>
      </c>
      <c r="V1259" s="17" t="str">
        <f t="shared" si="230"/>
        <v/>
      </c>
      <c r="W1259" s="17" t="str">
        <f t="shared" si="230"/>
        <v/>
      </c>
      <c r="X1259" s="17" t="str">
        <f t="shared" si="229"/>
        <v/>
      </c>
      <c r="Y1259" s="17" t="str">
        <f t="shared" si="229"/>
        <v/>
      </c>
      <c r="Z1259" s="17" t="str">
        <f t="shared" si="229"/>
        <v/>
      </c>
      <c r="AA1259" s="17" t="str">
        <f t="shared" si="229"/>
        <v/>
      </c>
      <c r="AB1259" s="17" t="str">
        <f t="shared" si="229"/>
        <v/>
      </c>
      <c r="AC1259" s="17" t="str">
        <f t="shared" si="229"/>
        <v/>
      </c>
      <c r="AD1259" s="17" t="str">
        <f t="shared" si="229"/>
        <v/>
      </c>
      <c r="AE1259" s="17" t="str">
        <f t="shared" si="229"/>
        <v/>
      </c>
      <c r="AF1259" s="17" t="str">
        <f t="shared" si="229"/>
        <v/>
      </c>
      <c r="AG1259" s="17" t="str">
        <f t="shared" si="229"/>
        <v/>
      </c>
      <c r="AH1259" s="17" t="str">
        <f t="shared" si="229"/>
        <v/>
      </c>
      <c r="AI1259" s="17" t="str">
        <f t="shared" si="229"/>
        <v/>
      </c>
      <c r="AJ1259" s="17" t="str">
        <f t="shared" si="227"/>
        <v/>
      </c>
      <c r="AK1259" s="17" t="str">
        <f t="shared" si="227"/>
        <v/>
      </c>
    </row>
    <row r="1260" spans="1:37" hidden="1" x14ac:dyDescent="0.2">
      <c r="A1260" s="70" t="str">
        <f t="shared" si="223"/>
        <v/>
      </c>
      <c r="B1260" s="228" t="str">
        <f>LEFT(TABLA!BC1260,1)</f>
        <v/>
      </c>
      <c r="C1260" s="17" t="str">
        <f>TABLA!C1260</f>
        <v/>
      </c>
      <c r="D1260" s="17">
        <f>TABLA!F1260</f>
        <v>0</v>
      </c>
      <c r="E1260" s="148">
        <f>TABLA!BD1260</f>
        <v>0</v>
      </c>
      <c r="F1260" s="148">
        <f>TABLA!BE1260</f>
        <v>0</v>
      </c>
      <c r="G1260" s="70" t="str">
        <f t="shared" si="224"/>
        <v>0</v>
      </c>
      <c r="H1260" s="17" t="str">
        <f t="shared" si="230"/>
        <v/>
      </c>
      <c r="I1260" s="17" t="str">
        <f t="shared" si="230"/>
        <v/>
      </c>
      <c r="J1260" s="17" t="str">
        <f t="shared" si="230"/>
        <v/>
      </c>
      <c r="K1260" s="17" t="str">
        <f t="shared" si="230"/>
        <v/>
      </c>
      <c r="L1260" s="17" t="str">
        <f t="shared" si="230"/>
        <v/>
      </c>
      <c r="M1260" s="17" t="str">
        <f t="shared" si="230"/>
        <v/>
      </c>
      <c r="N1260" s="17" t="str">
        <f t="shared" si="230"/>
        <v/>
      </c>
      <c r="O1260" s="17" t="str">
        <f t="shared" si="230"/>
        <v/>
      </c>
      <c r="P1260" s="17" t="str">
        <f t="shared" si="230"/>
        <v/>
      </c>
      <c r="Q1260" s="17" t="str">
        <f t="shared" si="230"/>
        <v/>
      </c>
      <c r="R1260" s="17" t="str">
        <f t="shared" si="230"/>
        <v/>
      </c>
      <c r="S1260" s="17" t="str">
        <f t="shared" si="230"/>
        <v/>
      </c>
      <c r="T1260" s="17" t="str">
        <f t="shared" si="230"/>
        <v/>
      </c>
      <c r="U1260" s="17" t="str">
        <f t="shared" si="230"/>
        <v/>
      </c>
      <c r="V1260" s="17" t="str">
        <f t="shared" si="230"/>
        <v/>
      </c>
      <c r="W1260" s="17" t="str">
        <f t="shared" si="230"/>
        <v/>
      </c>
      <c r="X1260" s="17" t="str">
        <f t="shared" si="229"/>
        <v/>
      </c>
      <c r="Y1260" s="17" t="str">
        <f t="shared" si="229"/>
        <v/>
      </c>
      <c r="Z1260" s="17" t="str">
        <f t="shared" si="229"/>
        <v/>
      </c>
      <c r="AA1260" s="17" t="str">
        <f t="shared" si="229"/>
        <v/>
      </c>
      <c r="AB1260" s="17" t="str">
        <f t="shared" si="229"/>
        <v/>
      </c>
      <c r="AC1260" s="17" t="str">
        <f t="shared" si="229"/>
        <v/>
      </c>
      <c r="AD1260" s="17" t="str">
        <f t="shared" si="229"/>
        <v/>
      </c>
      <c r="AE1260" s="17" t="str">
        <f t="shared" si="229"/>
        <v/>
      </c>
      <c r="AF1260" s="17" t="str">
        <f t="shared" si="229"/>
        <v/>
      </c>
      <c r="AG1260" s="17" t="str">
        <f t="shared" si="229"/>
        <v/>
      </c>
      <c r="AH1260" s="17" t="str">
        <f t="shared" si="229"/>
        <v/>
      </c>
      <c r="AI1260" s="17" t="str">
        <f t="shared" si="229"/>
        <v/>
      </c>
      <c r="AJ1260" s="17" t="str">
        <f t="shared" si="227"/>
        <v/>
      </c>
      <c r="AK1260" s="17" t="str">
        <f t="shared" si="227"/>
        <v/>
      </c>
    </row>
    <row r="1261" spans="1:37" hidden="1" x14ac:dyDescent="0.2">
      <c r="A1261" s="70" t="str">
        <f t="shared" si="223"/>
        <v/>
      </c>
      <c r="B1261" s="228" t="str">
        <f>LEFT(TABLA!BC1261,1)</f>
        <v/>
      </c>
      <c r="C1261" s="17" t="str">
        <f>TABLA!C1261</f>
        <v/>
      </c>
      <c r="D1261" s="17">
        <f>TABLA!F1261</f>
        <v>0</v>
      </c>
      <c r="E1261" s="148">
        <f>TABLA!BD1261</f>
        <v>0</v>
      </c>
      <c r="F1261" s="148">
        <f>TABLA!BE1261</f>
        <v>0</v>
      </c>
      <c r="G1261" s="70" t="str">
        <f t="shared" si="224"/>
        <v>0</v>
      </c>
      <c r="H1261" s="17" t="str">
        <f t="shared" si="230"/>
        <v/>
      </c>
      <c r="I1261" s="17" t="str">
        <f t="shared" si="230"/>
        <v/>
      </c>
      <c r="J1261" s="17" t="str">
        <f t="shared" si="230"/>
        <v/>
      </c>
      <c r="K1261" s="17" t="str">
        <f t="shared" si="230"/>
        <v/>
      </c>
      <c r="L1261" s="17" t="str">
        <f t="shared" si="230"/>
        <v/>
      </c>
      <c r="M1261" s="17" t="str">
        <f t="shared" si="230"/>
        <v/>
      </c>
      <c r="N1261" s="17" t="str">
        <f t="shared" si="230"/>
        <v/>
      </c>
      <c r="O1261" s="17" t="str">
        <f t="shared" si="230"/>
        <v/>
      </c>
      <c r="P1261" s="17" t="str">
        <f t="shared" si="230"/>
        <v/>
      </c>
      <c r="Q1261" s="17" t="str">
        <f t="shared" si="230"/>
        <v/>
      </c>
      <c r="R1261" s="17" t="str">
        <f t="shared" si="230"/>
        <v/>
      </c>
      <c r="S1261" s="17" t="str">
        <f t="shared" si="230"/>
        <v/>
      </c>
      <c r="T1261" s="17" t="str">
        <f t="shared" si="230"/>
        <v/>
      </c>
      <c r="U1261" s="17" t="str">
        <f t="shared" si="230"/>
        <v/>
      </c>
      <c r="V1261" s="17" t="str">
        <f t="shared" si="230"/>
        <v/>
      </c>
      <c r="W1261" s="17" t="str">
        <f t="shared" si="230"/>
        <v/>
      </c>
      <c r="X1261" s="17" t="str">
        <f t="shared" si="229"/>
        <v/>
      </c>
      <c r="Y1261" s="17" t="str">
        <f t="shared" ref="X1261:AI1280" si="231">IFERROR((IF(FIND(Y$2,$G1261,1)&gt;0,Y$3)),"")</f>
        <v/>
      </c>
      <c r="Z1261" s="17" t="str">
        <f t="shared" si="231"/>
        <v/>
      </c>
      <c r="AA1261" s="17" t="str">
        <f t="shared" si="231"/>
        <v/>
      </c>
      <c r="AB1261" s="17" t="str">
        <f t="shared" si="231"/>
        <v/>
      </c>
      <c r="AC1261" s="17" t="str">
        <f t="shared" si="231"/>
        <v/>
      </c>
      <c r="AD1261" s="17" t="str">
        <f t="shared" si="231"/>
        <v/>
      </c>
      <c r="AE1261" s="17" t="str">
        <f t="shared" si="231"/>
        <v/>
      </c>
      <c r="AF1261" s="17" t="str">
        <f t="shared" si="231"/>
        <v/>
      </c>
      <c r="AG1261" s="17" t="str">
        <f t="shared" si="231"/>
        <v/>
      </c>
      <c r="AH1261" s="17" t="str">
        <f t="shared" si="231"/>
        <v/>
      </c>
      <c r="AI1261" s="17" t="str">
        <f t="shared" si="231"/>
        <v/>
      </c>
      <c r="AJ1261" s="17" t="str">
        <f t="shared" si="227"/>
        <v/>
      </c>
      <c r="AK1261" s="17" t="str">
        <f t="shared" si="227"/>
        <v/>
      </c>
    </row>
    <row r="1262" spans="1:37" hidden="1" x14ac:dyDescent="0.2">
      <c r="A1262" s="70" t="str">
        <f t="shared" si="223"/>
        <v/>
      </c>
      <c r="B1262" s="228" t="str">
        <f>LEFT(TABLA!BC1262,1)</f>
        <v/>
      </c>
      <c r="C1262" s="17" t="str">
        <f>TABLA!C1262</f>
        <v/>
      </c>
      <c r="D1262" s="17">
        <f>TABLA!F1262</f>
        <v>0</v>
      </c>
      <c r="E1262" s="148">
        <f>TABLA!BD1262</f>
        <v>0</v>
      </c>
      <c r="F1262" s="148">
        <f>TABLA!BE1262</f>
        <v>0</v>
      </c>
      <c r="G1262" s="70" t="str">
        <f t="shared" si="224"/>
        <v>0</v>
      </c>
      <c r="H1262" s="17" t="str">
        <f t="shared" si="230"/>
        <v/>
      </c>
      <c r="I1262" s="17" t="str">
        <f t="shared" si="230"/>
        <v/>
      </c>
      <c r="J1262" s="17" t="str">
        <f t="shared" si="230"/>
        <v/>
      </c>
      <c r="K1262" s="17" t="str">
        <f t="shared" si="230"/>
        <v/>
      </c>
      <c r="L1262" s="17" t="str">
        <f t="shared" si="230"/>
        <v/>
      </c>
      <c r="M1262" s="17" t="str">
        <f t="shared" si="230"/>
        <v/>
      </c>
      <c r="N1262" s="17" t="str">
        <f t="shared" si="230"/>
        <v/>
      </c>
      <c r="O1262" s="17" t="str">
        <f t="shared" si="230"/>
        <v/>
      </c>
      <c r="P1262" s="17" t="str">
        <f t="shared" si="230"/>
        <v/>
      </c>
      <c r="Q1262" s="17" t="str">
        <f t="shared" si="230"/>
        <v/>
      </c>
      <c r="R1262" s="17" t="str">
        <f t="shared" si="230"/>
        <v/>
      </c>
      <c r="S1262" s="17" t="str">
        <f t="shared" si="230"/>
        <v/>
      </c>
      <c r="T1262" s="17" t="str">
        <f t="shared" si="230"/>
        <v/>
      </c>
      <c r="U1262" s="17" t="str">
        <f t="shared" si="230"/>
        <v/>
      </c>
      <c r="V1262" s="17" t="str">
        <f t="shared" si="230"/>
        <v/>
      </c>
      <c r="W1262" s="17" t="str">
        <f t="shared" si="230"/>
        <v/>
      </c>
      <c r="X1262" s="17" t="str">
        <f t="shared" si="231"/>
        <v/>
      </c>
      <c r="Y1262" s="17" t="str">
        <f t="shared" si="231"/>
        <v/>
      </c>
      <c r="Z1262" s="17" t="str">
        <f t="shared" si="231"/>
        <v/>
      </c>
      <c r="AA1262" s="17" t="str">
        <f t="shared" si="231"/>
        <v/>
      </c>
      <c r="AB1262" s="17" t="str">
        <f t="shared" si="231"/>
        <v/>
      </c>
      <c r="AC1262" s="17" t="str">
        <f t="shared" si="231"/>
        <v/>
      </c>
      <c r="AD1262" s="17" t="str">
        <f t="shared" si="231"/>
        <v/>
      </c>
      <c r="AE1262" s="17" t="str">
        <f t="shared" si="231"/>
        <v/>
      </c>
      <c r="AF1262" s="17" t="str">
        <f t="shared" si="231"/>
        <v/>
      </c>
      <c r="AG1262" s="17" t="str">
        <f t="shared" si="231"/>
        <v/>
      </c>
      <c r="AH1262" s="17" t="str">
        <f t="shared" si="231"/>
        <v/>
      </c>
      <c r="AI1262" s="17" t="str">
        <f t="shared" si="231"/>
        <v/>
      </c>
      <c r="AJ1262" s="17" t="str">
        <f t="shared" si="227"/>
        <v/>
      </c>
      <c r="AK1262" s="17" t="str">
        <f t="shared" si="227"/>
        <v/>
      </c>
    </row>
    <row r="1263" spans="1:37" hidden="1" x14ac:dyDescent="0.2">
      <c r="A1263" s="70" t="str">
        <f t="shared" si="223"/>
        <v/>
      </c>
      <c r="B1263" s="228" t="str">
        <f>LEFT(TABLA!BC1263,1)</f>
        <v/>
      </c>
      <c r="C1263" s="17" t="str">
        <f>TABLA!C1263</f>
        <v/>
      </c>
      <c r="D1263" s="17">
        <f>TABLA!F1263</f>
        <v>0</v>
      </c>
      <c r="E1263" s="148">
        <f>TABLA!BD1263</f>
        <v>0</v>
      </c>
      <c r="F1263" s="148">
        <f>TABLA!BE1263</f>
        <v>0</v>
      </c>
      <c r="G1263" s="70" t="str">
        <f t="shared" si="224"/>
        <v>0</v>
      </c>
      <c r="H1263" s="17" t="str">
        <f t="shared" si="230"/>
        <v/>
      </c>
      <c r="I1263" s="17" t="str">
        <f t="shared" si="230"/>
        <v/>
      </c>
      <c r="J1263" s="17" t="str">
        <f t="shared" si="230"/>
        <v/>
      </c>
      <c r="K1263" s="17" t="str">
        <f t="shared" si="230"/>
        <v/>
      </c>
      <c r="L1263" s="17" t="str">
        <f t="shared" si="230"/>
        <v/>
      </c>
      <c r="M1263" s="17" t="str">
        <f t="shared" si="230"/>
        <v/>
      </c>
      <c r="N1263" s="17" t="str">
        <f t="shared" si="230"/>
        <v/>
      </c>
      <c r="O1263" s="17" t="str">
        <f t="shared" si="230"/>
        <v/>
      </c>
      <c r="P1263" s="17" t="str">
        <f t="shared" si="230"/>
        <v/>
      </c>
      <c r="Q1263" s="17" t="str">
        <f t="shared" si="230"/>
        <v/>
      </c>
      <c r="R1263" s="17" t="str">
        <f t="shared" si="230"/>
        <v/>
      </c>
      <c r="S1263" s="17" t="str">
        <f t="shared" si="230"/>
        <v/>
      </c>
      <c r="T1263" s="17" t="str">
        <f t="shared" si="230"/>
        <v/>
      </c>
      <c r="U1263" s="17" t="str">
        <f t="shared" si="230"/>
        <v/>
      </c>
      <c r="V1263" s="17" t="str">
        <f t="shared" si="230"/>
        <v/>
      </c>
      <c r="W1263" s="17" t="str">
        <f t="shared" si="230"/>
        <v/>
      </c>
      <c r="X1263" s="17" t="str">
        <f t="shared" si="231"/>
        <v/>
      </c>
      <c r="Y1263" s="17" t="str">
        <f t="shared" si="231"/>
        <v/>
      </c>
      <c r="Z1263" s="17" t="str">
        <f t="shared" si="231"/>
        <v/>
      </c>
      <c r="AA1263" s="17" t="str">
        <f t="shared" si="231"/>
        <v/>
      </c>
      <c r="AB1263" s="17" t="str">
        <f t="shared" si="231"/>
        <v/>
      </c>
      <c r="AC1263" s="17" t="str">
        <f t="shared" si="231"/>
        <v/>
      </c>
      <c r="AD1263" s="17" t="str">
        <f t="shared" si="231"/>
        <v/>
      </c>
      <c r="AE1263" s="17" t="str">
        <f t="shared" si="231"/>
        <v/>
      </c>
      <c r="AF1263" s="17" t="str">
        <f t="shared" si="231"/>
        <v/>
      </c>
      <c r="AG1263" s="17" t="str">
        <f t="shared" si="231"/>
        <v/>
      </c>
      <c r="AH1263" s="17" t="str">
        <f t="shared" si="231"/>
        <v/>
      </c>
      <c r="AI1263" s="17" t="str">
        <f t="shared" si="231"/>
        <v/>
      </c>
      <c r="AJ1263" s="17" t="str">
        <f t="shared" si="227"/>
        <v/>
      </c>
      <c r="AK1263" s="17" t="str">
        <f t="shared" si="227"/>
        <v/>
      </c>
    </row>
    <row r="1264" spans="1:37" hidden="1" x14ac:dyDescent="0.2">
      <c r="A1264" s="70" t="str">
        <f t="shared" si="223"/>
        <v/>
      </c>
      <c r="B1264" s="228" t="str">
        <f>LEFT(TABLA!BC1264,1)</f>
        <v/>
      </c>
      <c r="C1264" s="17" t="str">
        <f>TABLA!C1264</f>
        <v/>
      </c>
      <c r="D1264" s="17">
        <f>TABLA!F1264</f>
        <v>0</v>
      </c>
      <c r="E1264" s="148">
        <f>TABLA!BD1264</f>
        <v>0</v>
      </c>
      <c r="F1264" s="148">
        <f>TABLA!BE1264</f>
        <v>0</v>
      </c>
      <c r="G1264" s="70" t="str">
        <f t="shared" si="224"/>
        <v>0</v>
      </c>
      <c r="H1264" s="17" t="str">
        <f t="shared" si="230"/>
        <v/>
      </c>
      <c r="I1264" s="17" t="str">
        <f t="shared" si="230"/>
        <v/>
      </c>
      <c r="J1264" s="17" t="str">
        <f t="shared" si="230"/>
        <v/>
      </c>
      <c r="K1264" s="17" t="str">
        <f t="shared" si="230"/>
        <v/>
      </c>
      <c r="L1264" s="17" t="str">
        <f t="shared" si="230"/>
        <v/>
      </c>
      <c r="M1264" s="17" t="str">
        <f t="shared" si="230"/>
        <v/>
      </c>
      <c r="N1264" s="17" t="str">
        <f t="shared" si="230"/>
        <v/>
      </c>
      <c r="O1264" s="17" t="str">
        <f t="shared" si="230"/>
        <v/>
      </c>
      <c r="P1264" s="17" t="str">
        <f t="shared" si="230"/>
        <v/>
      </c>
      <c r="Q1264" s="17" t="str">
        <f t="shared" si="230"/>
        <v/>
      </c>
      <c r="R1264" s="17" t="str">
        <f t="shared" si="230"/>
        <v/>
      </c>
      <c r="S1264" s="17" t="str">
        <f t="shared" si="230"/>
        <v/>
      </c>
      <c r="T1264" s="17" t="str">
        <f t="shared" si="230"/>
        <v/>
      </c>
      <c r="U1264" s="17" t="str">
        <f t="shared" si="230"/>
        <v/>
      </c>
      <c r="V1264" s="17" t="str">
        <f t="shared" si="230"/>
        <v/>
      </c>
      <c r="W1264" s="17" t="str">
        <f t="shared" si="230"/>
        <v/>
      </c>
      <c r="X1264" s="17" t="str">
        <f t="shared" si="231"/>
        <v/>
      </c>
      <c r="Y1264" s="17" t="str">
        <f t="shared" si="231"/>
        <v/>
      </c>
      <c r="Z1264" s="17" t="str">
        <f t="shared" si="231"/>
        <v/>
      </c>
      <c r="AA1264" s="17" t="str">
        <f t="shared" si="231"/>
        <v/>
      </c>
      <c r="AB1264" s="17" t="str">
        <f t="shared" si="231"/>
        <v/>
      </c>
      <c r="AC1264" s="17" t="str">
        <f t="shared" si="231"/>
        <v/>
      </c>
      <c r="AD1264" s="17" t="str">
        <f t="shared" si="231"/>
        <v/>
      </c>
      <c r="AE1264" s="17" t="str">
        <f t="shared" si="231"/>
        <v/>
      </c>
      <c r="AF1264" s="17" t="str">
        <f t="shared" si="231"/>
        <v/>
      </c>
      <c r="AG1264" s="17" t="str">
        <f t="shared" si="231"/>
        <v/>
      </c>
      <c r="AH1264" s="17" t="str">
        <f t="shared" si="231"/>
        <v/>
      </c>
      <c r="AI1264" s="17" t="str">
        <f t="shared" si="231"/>
        <v/>
      </c>
      <c r="AJ1264" s="17" t="str">
        <f t="shared" si="227"/>
        <v/>
      </c>
      <c r="AK1264" s="17" t="str">
        <f t="shared" si="227"/>
        <v/>
      </c>
    </row>
    <row r="1265" spans="1:37" hidden="1" x14ac:dyDescent="0.2">
      <c r="A1265" s="70" t="str">
        <f t="shared" si="223"/>
        <v/>
      </c>
      <c r="B1265" s="228" t="str">
        <f>LEFT(TABLA!BC1265,1)</f>
        <v/>
      </c>
      <c r="C1265" s="17" t="str">
        <f>TABLA!C1265</f>
        <v/>
      </c>
      <c r="D1265" s="17">
        <f>TABLA!F1265</f>
        <v>0</v>
      </c>
      <c r="E1265" s="148">
        <f>TABLA!BD1265</f>
        <v>0</v>
      </c>
      <c r="F1265" s="148">
        <f>TABLA!BE1265</f>
        <v>0</v>
      </c>
      <c r="G1265" s="70" t="str">
        <f t="shared" si="224"/>
        <v>0</v>
      </c>
      <c r="H1265" s="17" t="str">
        <f t="shared" si="230"/>
        <v/>
      </c>
      <c r="I1265" s="17" t="str">
        <f t="shared" si="230"/>
        <v/>
      </c>
      <c r="J1265" s="17" t="str">
        <f t="shared" si="230"/>
        <v/>
      </c>
      <c r="K1265" s="17" t="str">
        <f t="shared" si="230"/>
        <v/>
      </c>
      <c r="L1265" s="17" t="str">
        <f t="shared" si="230"/>
        <v/>
      </c>
      <c r="M1265" s="17" t="str">
        <f t="shared" si="230"/>
        <v/>
      </c>
      <c r="N1265" s="17" t="str">
        <f t="shared" si="230"/>
        <v/>
      </c>
      <c r="O1265" s="17" t="str">
        <f t="shared" si="230"/>
        <v/>
      </c>
      <c r="P1265" s="17" t="str">
        <f t="shared" si="230"/>
        <v/>
      </c>
      <c r="Q1265" s="17" t="str">
        <f t="shared" si="230"/>
        <v/>
      </c>
      <c r="R1265" s="17" t="str">
        <f t="shared" si="230"/>
        <v/>
      </c>
      <c r="S1265" s="17" t="str">
        <f t="shared" si="230"/>
        <v/>
      </c>
      <c r="T1265" s="17" t="str">
        <f t="shared" si="230"/>
        <v/>
      </c>
      <c r="U1265" s="17" t="str">
        <f t="shared" si="230"/>
        <v/>
      </c>
      <c r="V1265" s="17" t="str">
        <f t="shared" si="230"/>
        <v/>
      </c>
      <c r="W1265" s="17" t="str">
        <f t="shared" si="230"/>
        <v/>
      </c>
      <c r="X1265" s="17" t="str">
        <f t="shared" si="231"/>
        <v/>
      </c>
      <c r="Y1265" s="17" t="str">
        <f t="shared" si="231"/>
        <v/>
      </c>
      <c r="Z1265" s="17" t="str">
        <f t="shared" si="231"/>
        <v/>
      </c>
      <c r="AA1265" s="17" t="str">
        <f t="shared" si="231"/>
        <v/>
      </c>
      <c r="AB1265" s="17" t="str">
        <f t="shared" si="231"/>
        <v/>
      </c>
      <c r="AC1265" s="17" t="str">
        <f t="shared" si="231"/>
        <v/>
      </c>
      <c r="AD1265" s="17" t="str">
        <f t="shared" si="231"/>
        <v/>
      </c>
      <c r="AE1265" s="17" t="str">
        <f t="shared" si="231"/>
        <v/>
      </c>
      <c r="AF1265" s="17" t="str">
        <f t="shared" si="231"/>
        <v/>
      </c>
      <c r="AG1265" s="17" t="str">
        <f t="shared" si="231"/>
        <v/>
      </c>
      <c r="AH1265" s="17" t="str">
        <f t="shared" si="231"/>
        <v/>
      </c>
      <c r="AI1265" s="17" t="str">
        <f t="shared" si="231"/>
        <v/>
      </c>
      <c r="AJ1265" s="17" t="str">
        <f t="shared" si="227"/>
        <v/>
      </c>
      <c r="AK1265" s="17" t="str">
        <f t="shared" si="227"/>
        <v/>
      </c>
    </row>
    <row r="1266" spans="1:37" hidden="1" x14ac:dyDescent="0.2">
      <c r="A1266" s="70" t="str">
        <f t="shared" si="223"/>
        <v/>
      </c>
      <c r="B1266" s="228" t="str">
        <f>LEFT(TABLA!BC1266,1)</f>
        <v/>
      </c>
      <c r="C1266" s="17" t="str">
        <f>TABLA!C1266</f>
        <v/>
      </c>
      <c r="D1266" s="17">
        <f>TABLA!F1266</f>
        <v>0</v>
      </c>
      <c r="E1266" s="148">
        <f>TABLA!BD1266</f>
        <v>0</v>
      </c>
      <c r="F1266" s="148">
        <f>TABLA!BE1266</f>
        <v>0</v>
      </c>
      <c r="G1266" s="70" t="str">
        <f t="shared" si="224"/>
        <v>0</v>
      </c>
      <c r="H1266" s="17" t="str">
        <f t="shared" si="230"/>
        <v/>
      </c>
      <c r="I1266" s="17" t="str">
        <f t="shared" si="230"/>
        <v/>
      </c>
      <c r="J1266" s="17" t="str">
        <f t="shared" si="230"/>
        <v/>
      </c>
      <c r="K1266" s="17" t="str">
        <f t="shared" si="230"/>
        <v/>
      </c>
      <c r="L1266" s="17" t="str">
        <f t="shared" si="230"/>
        <v/>
      </c>
      <c r="M1266" s="17" t="str">
        <f t="shared" si="230"/>
        <v/>
      </c>
      <c r="N1266" s="17" t="str">
        <f t="shared" si="230"/>
        <v/>
      </c>
      <c r="O1266" s="17" t="str">
        <f t="shared" si="230"/>
        <v/>
      </c>
      <c r="P1266" s="17" t="str">
        <f t="shared" si="230"/>
        <v/>
      </c>
      <c r="Q1266" s="17" t="str">
        <f t="shared" si="230"/>
        <v/>
      </c>
      <c r="R1266" s="17" t="str">
        <f t="shared" si="230"/>
        <v/>
      </c>
      <c r="S1266" s="17" t="str">
        <f t="shared" si="230"/>
        <v/>
      </c>
      <c r="T1266" s="17" t="str">
        <f t="shared" si="230"/>
        <v/>
      </c>
      <c r="U1266" s="17" t="str">
        <f t="shared" si="230"/>
        <v/>
      </c>
      <c r="V1266" s="17" t="str">
        <f t="shared" si="230"/>
        <v/>
      </c>
      <c r="W1266" s="17" t="str">
        <f t="shared" si="230"/>
        <v/>
      </c>
      <c r="X1266" s="17" t="str">
        <f t="shared" si="231"/>
        <v/>
      </c>
      <c r="Y1266" s="17" t="str">
        <f t="shared" si="231"/>
        <v/>
      </c>
      <c r="Z1266" s="17" t="str">
        <f t="shared" si="231"/>
        <v/>
      </c>
      <c r="AA1266" s="17" t="str">
        <f t="shared" si="231"/>
        <v/>
      </c>
      <c r="AB1266" s="17" t="str">
        <f t="shared" si="231"/>
        <v/>
      </c>
      <c r="AC1266" s="17" t="str">
        <f t="shared" si="231"/>
        <v/>
      </c>
      <c r="AD1266" s="17" t="str">
        <f t="shared" si="231"/>
        <v/>
      </c>
      <c r="AE1266" s="17" t="str">
        <f t="shared" si="231"/>
        <v/>
      </c>
      <c r="AF1266" s="17" t="str">
        <f t="shared" si="231"/>
        <v/>
      </c>
      <c r="AG1266" s="17" t="str">
        <f t="shared" si="231"/>
        <v/>
      </c>
      <c r="AH1266" s="17" t="str">
        <f t="shared" si="231"/>
        <v/>
      </c>
      <c r="AI1266" s="17" t="str">
        <f t="shared" si="231"/>
        <v/>
      </c>
      <c r="AJ1266" s="17" t="str">
        <f t="shared" si="227"/>
        <v/>
      </c>
      <c r="AK1266" s="17" t="str">
        <f t="shared" si="227"/>
        <v/>
      </c>
    </row>
    <row r="1267" spans="1:37" hidden="1" x14ac:dyDescent="0.2">
      <c r="A1267" s="70" t="str">
        <f t="shared" si="223"/>
        <v/>
      </c>
      <c r="B1267" s="228" t="str">
        <f>LEFT(TABLA!BC1267,1)</f>
        <v/>
      </c>
      <c r="C1267" s="17" t="str">
        <f>TABLA!C1267</f>
        <v/>
      </c>
      <c r="D1267" s="17">
        <f>TABLA!F1267</f>
        <v>0</v>
      </c>
      <c r="E1267" s="148">
        <f>TABLA!BD1267</f>
        <v>0</v>
      </c>
      <c r="F1267" s="148">
        <f>TABLA!BE1267</f>
        <v>0</v>
      </c>
      <c r="G1267" s="70" t="str">
        <f t="shared" si="224"/>
        <v>0</v>
      </c>
      <c r="H1267" s="17" t="str">
        <f t="shared" si="230"/>
        <v/>
      </c>
      <c r="I1267" s="17" t="str">
        <f t="shared" si="230"/>
        <v/>
      </c>
      <c r="J1267" s="17" t="str">
        <f t="shared" si="230"/>
        <v/>
      </c>
      <c r="K1267" s="17" t="str">
        <f t="shared" si="230"/>
        <v/>
      </c>
      <c r="L1267" s="17" t="str">
        <f t="shared" si="230"/>
        <v/>
      </c>
      <c r="M1267" s="17" t="str">
        <f t="shared" si="230"/>
        <v/>
      </c>
      <c r="N1267" s="17" t="str">
        <f t="shared" si="230"/>
        <v/>
      </c>
      <c r="O1267" s="17" t="str">
        <f t="shared" si="230"/>
        <v/>
      </c>
      <c r="P1267" s="17" t="str">
        <f t="shared" si="230"/>
        <v/>
      </c>
      <c r="Q1267" s="17" t="str">
        <f t="shared" si="230"/>
        <v/>
      </c>
      <c r="R1267" s="17" t="str">
        <f t="shared" si="230"/>
        <v/>
      </c>
      <c r="S1267" s="17" t="str">
        <f t="shared" si="230"/>
        <v/>
      </c>
      <c r="T1267" s="17" t="str">
        <f t="shared" si="230"/>
        <v/>
      </c>
      <c r="U1267" s="17" t="str">
        <f t="shared" si="230"/>
        <v/>
      </c>
      <c r="V1267" s="17" t="str">
        <f t="shared" si="230"/>
        <v/>
      </c>
      <c r="W1267" s="17" t="str">
        <f t="shared" si="230"/>
        <v/>
      </c>
      <c r="X1267" s="17" t="str">
        <f t="shared" si="231"/>
        <v/>
      </c>
      <c r="Y1267" s="17" t="str">
        <f t="shared" si="231"/>
        <v/>
      </c>
      <c r="Z1267" s="17" t="str">
        <f t="shared" si="231"/>
        <v/>
      </c>
      <c r="AA1267" s="17" t="str">
        <f t="shared" si="231"/>
        <v/>
      </c>
      <c r="AB1267" s="17" t="str">
        <f t="shared" si="231"/>
        <v/>
      </c>
      <c r="AC1267" s="17" t="str">
        <f t="shared" si="231"/>
        <v/>
      </c>
      <c r="AD1267" s="17" t="str">
        <f t="shared" si="231"/>
        <v/>
      </c>
      <c r="AE1267" s="17" t="str">
        <f t="shared" si="231"/>
        <v/>
      </c>
      <c r="AF1267" s="17" t="str">
        <f t="shared" si="231"/>
        <v/>
      </c>
      <c r="AG1267" s="17" t="str">
        <f t="shared" si="231"/>
        <v/>
      </c>
      <c r="AH1267" s="17" t="str">
        <f t="shared" si="231"/>
        <v/>
      </c>
      <c r="AI1267" s="17" t="str">
        <f t="shared" si="231"/>
        <v/>
      </c>
      <c r="AJ1267" s="17" t="str">
        <f t="shared" si="227"/>
        <v/>
      </c>
      <c r="AK1267" s="17" t="str">
        <f t="shared" si="227"/>
        <v/>
      </c>
    </row>
    <row r="1268" spans="1:37" hidden="1" x14ac:dyDescent="0.2">
      <c r="A1268" s="70" t="str">
        <f t="shared" si="223"/>
        <v/>
      </c>
      <c r="B1268" s="228" t="str">
        <f>LEFT(TABLA!BC1268,1)</f>
        <v/>
      </c>
      <c r="C1268" s="17" t="str">
        <f>TABLA!C1268</f>
        <v/>
      </c>
      <c r="D1268" s="17">
        <f>TABLA!F1268</f>
        <v>0</v>
      </c>
      <c r="E1268" s="148">
        <f>TABLA!BD1268</f>
        <v>0</v>
      </c>
      <c r="F1268" s="148">
        <f>TABLA!BE1268</f>
        <v>0</v>
      </c>
      <c r="G1268" s="70" t="str">
        <f t="shared" si="224"/>
        <v>0</v>
      </c>
      <c r="H1268" s="17" t="str">
        <f t="shared" si="230"/>
        <v/>
      </c>
      <c r="I1268" s="17" t="str">
        <f t="shared" si="230"/>
        <v/>
      </c>
      <c r="J1268" s="17" t="str">
        <f t="shared" si="230"/>
        <v/>
      </c>
      <c r="K1268" s="17" t="str">
        <f t="shared" si="230"/>
        <v/>
      </c>
      <c r="L1268" s="17" t="str">
        <f t="shared" si="230"/>
        <v/>
      </c>
      <c r="M1268" s="17" t="str">
        <f t="shared" si="230"/>
        <v/>
      </c>
      <c r="N1268" s="17" t="str">
        <f t="shared" si="230"/>
        <v/>
      </c>
      <c r="O1268" s="17" t="str">
        <f t="shared" si="230"/>
        <v/>
      </c>
      <c r="P1268" s="17" t="str">
        <f t="shared" si="230"/>
        <v/>
      </c>
      <c r="Q1268" s="17" t="str">
        <f t="shared" si="230"/>
        <v/>
      </c>
      <c r="R1268" s="17" t="str">
        <f t="shared" si="230"/>
        <v/>
      </c>
      <c r="S1268" s="17" t="str">
        <f t="shared" si="230"/>
        <v/>
      </c>
      <c r="T1268" s="17" t="str">
        <f t="shared" si="230"/>
        <v/>
      </c>
      <c r="U1268" s="17" t="str">
        <f t="shared" si="230"/>
        <v/>
      </c>
      <c r="V1268" s="17" t="str">
        <f t="shared" si="230"/>
        <v/>
      </c>
      <c r="W1268" s="17" t="str">
        <f t="shared" si="230"/>
        <v/>
      </c>
      <c r="X1268" s="17" t="str">
        <f t="shared" si="231"/>
        <v/>
      </c>
      <c r="Y1268" s="17" t="str">
        <f t="shared" si="231"/>
        <v/>
      </c>
      <c r="Z1268" s="17" t="str">
        <f t="shared" si="231"/>
        <v/>
      </c>
      <c r="AA1268" s="17" t="str">
        <f t="shared" si="231"/>
        <v/>
      </c>
      <c r="AB1268" s="17" t="str">
        <f t="shared" si="231"/>
        <v/>
      </c>
      <c r="AC1268" s="17" t="str">
        <f t="shared" si="231"/>
        <v/>
      </c>
      <c r="AD1268" s="17" t="str">
        <f t="shared" si="231"/>
        <v/>
      </c>
      <c r="AE1268" s="17" t="str">
        <f t="shared" si="231"/>
        <v/>
      </c>
      <c r="AF1268" s="17" t="str">
        <f t="shared" si="231"/>
        <v/>
      </c>
      <c r="AG1268" s="17" t="str">
        <f t="shared" si="231"/>
        <v/>
      </c>
      <c r="AH1268" s="17" t="str">
        <f t="shared" si="231"/>
        <v/>
      </c>
      <c r="AI1268" s="17" t="str">
        <f t="shared" si="231"/>
        <v/>
      </c>
      <c r="AJ1268" s="17" t="str">
        <f t="shared" si="227"/>
        <v/>
      </c>
      <c r="AK1268" s="17" t="str">
        <f t="shared" si="227"/>
        <v/>
      </c>
    </row>
    <row r="1269" spans="1:37" hidden="1" x14ac:dyDescent="0.2">
      <c r="A1269" s="70" t="str">
        <f t="shared" si="223"/>
        <v/>
      </c>
      <c r="B1269" s="228" t="str">
        <f>LEFT(TABLA!BC1269,1)</f>
        <v/>
      </c>
      <c r="C1269" s="17" t="str">
        <f>TABLA!C1269</f>
        <v/>
      </c>
      <c r="D1269" s="17">
        <f>TABLA!F1269</f>
        <v>0</v>
      </c>
      <c r="E1269" s="148">
        <f>TABLA!BD1269</f>
        <v>0</v>
      </c>
      <c r="F1269" s="148">
        <f>TABLA!BE1269</f>
        <v>0</v>
      </c>
      <c r="G1269" s="70" t="str">
        <f t="shared" si="224"/>
        <v>0</v>
      </c>
      <c r="H1269" s="17" t="str">
        <f t="shared" si="230"/>
        <v/>
      </c>
      <c r="I1269" s="17" t="str">
        <f t="shared" si="230"/>
        <v/>
      </c>
      <c r="J1269" s="17" t="str">
        <f t="shared" si="230"/>
        <v/>
      </c>
      <c r="K1269" s="17" t="str">
        <f t="shared" si="230"/>
        <v/>
      </c>
      <c r="L1269" s="17" t="str">
        <f t="shared" si="230"/>
        <v/>
      </c>
      <c r="M1269" s="17" t="str">
        <f t="shared" si="230"/>
        <v/>
      </c>
      <c r="N1269" s="17" t="str">
        <f t="shared" si="230"/>
        <v/>
      </c>
      <c r="O1269" s="17" t="str">
        <f t="shared" si="230"/>
        <v/>
      </c>
      <c r="P1269" s="17" t="str">
        <f t="shared" si="230"/>
        <v/>
      </c>
      <c r="Q1269" s="17" t="str">
        <f t="shared" si="230"/>
        <v/>
      </c>
      <c r="R1269" s="17" t="str">
        <f t="shared" si="230"/>
        <v/>
      </c>
      <c r="S1269" s="17" t="str">
        <f t="shared" si="230"/>
        <v/>
      </c>
      <c r="T1269" s="17" t="str">
        <f t="shared" si="230"/>
        <v/>
      </c>
      <c r="U1269" s="17" t="str">
        <f t="shared" ref="H1269:W1285" si="232">IFERROR((IF(FIND(U$2,$G1269,1)&gt;0,U$3)),"")</f>
        <v/>
      </c>
      <c r="V1269" s="17" t="str">
        <f t="shared" si="232"/>
        <v/>
      </c>
      <c r="W1269" s="17" t="str">
        <f t="shared" si="232"/>
        <v/>
      </c>
      <c r="X1269" s="17" t="str">
        <f t="shared" si="231"/>
        <v/>
      </c>
      <c r="Y1269" s="17" t="str">
        <f t="shared" si="231"/>
        <v/>
      </c>
      <c r="Z1269" s="17" t="str">
        <f t="shared" si="231"/>
        <v/>
      </c>
      <c r="AA1269" s="17" t="str">
        <f t="shared" si="231"/>
        <v/>
      </c>
      <c r="AB1269" s="17" t="str">
        <f t="shared" si="231"/>
        <v/>
      </c>
      <c r="AC1269" s="17" t="str">
        <f t="shared" si="231"/>
        <v/>
      </c>
      <c r="AD1269" s="17" t="str">
        <f t="shared" si="231"/>
        <v/>
      </c>
      <c r="AE1269" s="17" t="str">
        <f t="shared" si="231"/>
        <v/>
      </c>
      <c r="AF1269" s="17" t="str">
        <f t="shared" si="231"/>
        <v/>
      </c>
      <c r="AG1269" s="17" t="str">
        <f t="shared" si="231"/>
        <v/>
      </c>
      <c r="AH1269" s="17" t="str">
        <f t="shared" si="231"/>
        <v/>
      </c>
      <c r="AI1269" s="17" t="str">
        <f t="shared" si="231"/>
        <v/>
      </c>
      <c r="AJ1269" s="17" t="str">
        <f t="shared" si="227"/>
        <v/>
      </c>
      <c r="AK1269" s="17" t="str">
        <f t="shared" si="227"/>
        <v/>
      </c>
    </row>
    <row r="1270" spans="1:37" hidden="1" x14ac:dyDescent="0.2">
      <c r="A1270" s="70" t="str">
        <f t="shared" si="223"/>
        <v/>
      </c>
      <c r="B1270" s="228" t="str">
        <f>LEFT(TABLA!BC1270,1)</f>
        <v/>
      </c>
      <c r="C1270" s="17" t="str">
        <f>TABLA!C1270</f>
        <v/>
      </c>
      <c r="D1270" s="17">
        <f>TABLA!F1270</f>
        <v>0</v>
      </c>
      <c r="E1270" s="148">
        <f>TABLA!BD1270</f>
        <v>0</v>
      </c>
      <c r="F1270" s="148">
        <f>TABLA!BE1270</f>
        <v>0</v>
      </c>
      <c r="G1270" s="70" t="str">
        <f t="shared" si="224"/>
        <v>0</v>
      </c>
      <c r="H1270" s="17" t="str">
        <f t="shared" si="232"/>
        <v/>
      </c>
      <c r="I1270" s="17" t="str">
        <f t="shared" si="232"/>
        <v/>
      </c>
      <c r="J1270" s="17" t="str">
        <f t="shared" si="232"/>
        <v/>
      </c>
      <c r="K1270" s="17" t="str">
        <f t="shared" si="232"/>
        <v/>
      </c>
      <c r="L1270" s="17" t="str">
        <f t="shared" si="232"/>
        <v/>
      </c>
      <c r="M1270" s="17" t="str">
        <f t="shared" si="232"/>
        <v/>
      </c>
      <c r="N1270" s="17" t="str">
        <f t="shared" si="232"/>
        <v/>
      </c>
      <c r="O1270" s="17" t="str">
        <f t="shared" si="232"/>
        <v/>
      </c>
      <c r="P1270" s="17" t="str">
        <f t="shared" si="232"/>
        <v/>
      </c>
      <c r="Q1270" s="17" t="str">
        <f t="shared" si="232"/>
        <v/>
      </c>
      <c r="R1270" s="17" t="str">
        <f t="shared" si="232"/>
        <v/>
      </c>
      <c r="S1270" s="17" t="str">
        <f t="shared" si="232"/>
        <v/>
      </c>
      <c r="T1270" s="17" t="str">
        <f t="shared" si="232"/>
        <v/>
      </c>
      <c r="U1270" s="17" t="str">
        <f t="shared" si="232"/>
        <v/>
      </c>
      <c r="V1270" s="17" t="str">
        <f t="shared" si="232"/>
        <v/>
      </c>
      <c r="W1270" s="17" t="str">
        <f t="shared" si="232"/>
        <v/>
      </c>
      <c r="X1270" s="17" t="str">
        <f t="shared" si="231"/>
        <v/>
      </c>
      <c r="Y1270" s="17" t="str">
        <f t="shared" si="231"/>
        <v/>
      </c>
      <c r="Z1270" s="17" t="str">
        <f t="shared" si="231"/>
        <v/>
      </c>
      <c r="AA1270" s="17" t="str">
        <f t="shared" si="231"/>
        <v/>
      </c>
      <c r="AB1270" s="17" t="str">
        <f t="shared" si="231"/>
        <v/>
      </c>
      <c r="AC1270" s="17" t="str">
        <f t="shared" si="231"/>
        <v/>
      </c>
      <c r="AD1270" s="17" t="str">
        <f t="shared" si="231"/>
        <v/>
      </c>
      <c r="AE1270" s="17" t="str">
        <f t="shared" si="231"/>
        <v/>
      </c>
      <c r="AF1270" s="17" t="str">
        <f t="shared" si="231"/>
        <v/>
      </c>
      <c r="AG1270" s="17" t="str">
        <f t="shared" si="231"/>
        <v/>
      </c>
      <c r="AH1270" s="17" t="str">
        <f t="shared" si="231"/>
        <v/>
      </c>
      <c r="AI1270" s="17" t="str">
        <f t="shared" si="231"/>
        <v/>
      </c>
      <c r="AJ1270" s="17" t="str">
        <f t="shared" si="227"/>
        <v/>
      </c>
      <c r="AK1270" s="17" t="str">
        <f t="shared" si="227"/>
        <v/>
      </c>
    </row>
    <row r="1271" spans="1:37" hidden="1" x14ac:dyDescent="0.2">
      <c r="A1271" s="70" t="str">
        <f t="shared" si="223"/>
        <v/>
      </c>
      <c r="B1271" s="228" t="str">
        <f>LEFT(TABLA!BC1271,1)</f>
        <v/>
      </c>
      <c r="C1271" s="17" t="str">
        <f>TABLA!C1271</f>
        <v/>
      </c>
      <c r="D1271" s="17">
        <f>TABLA!F1271</f>
        <v>0</v>
      </c>
      <c r="E1271" s="148">
        <f>TABLA!BD1271</f>
        <v>0</v>
      </c>
      <c r="F1271" s="148">
        <f>TABLA!BE1271</f>
        <v>0</v>
      </c>
      <c r="G1271" s="70" t="str">
        <f t="shared" si="224"/>
        <v>0</v>
      </c>
      <c r="H1271" s="17" t="str">
        <f t="shared" si="232"/>
        <v/>
      </c>
      <c r="I1271" s="17" t="str">
        <f t="shared" si="232"/>
        <v/>
      </c>
      <c r="J1271" s="17" t="str">
        <f t="shared" si="232"/>
        <v/>
      </c>
      <c r="K1271" s="17" t="str">
        <f t="shared" si="232"/>
        <v/>
      </c>
      <c r="L1271" s="17" t="str">
        <f t="shared" si="232"/>
        <v/>
      </c>
      <c r="M1271" s="17" t="str">
        <f t="shared" si="232"/>
        <v/>
      </c>
      <c r="N1271" s="17" t="str">
        <f t="shared" si="232"/>
        <v/>
      </c>
      <c r="O1271" s="17" t="str">
        <f t="shared" si="232"/>
        <v/>
      </c>
      <c r="P1271" s="17" t="str">
        <f t="shared" si="232"/>
        <v/>
      </c>
      <c r="Q1271" s="17" t="str">
        <f t="shared" si="232"/>
        <v/>
      </c>
      <c r="R1271" s="17" t="str">
        <f t="shared" si="232"/>
        <v/>
      </c>
      <c r="S1271" s="17" t="str">
        <f t="shared" si="232"/>
        <v/>
      </c>
      <c r="T1271" s="17" t="str">
        <f t="shared" si="232"/>
        <v/>
      </c>
      <c r="U1271" s="17" t="str">
        <f t="shared" si="232"/>
        <v/>
      </c>
      <c r="V1271" s="17" t="str">
        <f t="shared" si="232"/>
        <v/>
      </c>
      <c r="W1271" s="17" t="str">
        <f t="shared" si="232"/>
        <v/>
      </c>
      <c r="X1271" s="17" t="str">
        <f t="shared" si="231"/>
        <v/>
      </c>
      <c r="Y1271" s="17" t="str">
        <f t="shared" si="231"/>
        <v/>
      </c>
      <c r="Z1271" s="17" t="str">
        <f t="shared" si="231"/>
        <v/>
      </c>
      <c r="AA1271" s="17" t="str">
        <f t="shared" si="231"/>
        <v/>
      </c>
      <c r="AB1271" s="17" t="str">
        <f t="shared" si="231"/>
        <v/>
      </c>
      <c r="AC1271" s="17" t="str">
        <f t="shared" si="231"/>
        <v/>
      </c>
      <c r="AD1271" s="17" t="str">
        <f t="shared" si="231"/>
        <v/>
      </c>
      <c r="AE1271" s="17" t="str">
        <f t="shared" si="231"/>
        <v/>
      </c>
      <c r="AF1271" s="17" t="str">
        <f t="shared" si="231"/>
        <v/>
      </c>
      <c r="AG1271" s="17" t="str">
        <f t="shared" si="231"/>
        <v/>
      </c>
      <c r="AH1271" s="17" t="str">
        <f t="shared" si="231"/>
        <v/>
      </c>
      <c r="AI1271" s="17" t="str">
        <f t="shared" si="231"/>
        <v/>
      </c>
      <c r="AJ1271" s="17" t="str">
        <f t="shared" si="227"/>
        <v/>
      </c>
      <c r="AK1271" s="17" t="str">
        <f t="shared" si="227"/>
        <v/>
      </c>
    </row>
    <row r="1272" spans="1:37" hidden="1" x14ac:dyDescent="0.2">
      <c r="A1272" s="70" t="str">
        <f t="shared" si="223"/>
        <v/>
      </c>
      <c r="B1272" s="228" t="str">
        <f>LEFT(TABLA!BC1272,1)</f>
        <v/>
      </c>
      <c r="C1272" s="17" t="str">
        <f>TABLA!C1272</f>
        <v/>
      </c>
      <c r="D1272" s="17">
        <f>TABLA!F1272</f>
        <v>0</v>
      </c>
      <c r="E1272" s="148">
        <f>TABLA!BD1272</f>
        <v>0</v>
      </c>
      <c r="F1272" s="148">
        <f>TABLA!BE1272</f>
        <v>0</v>
      </c>
      <c r="G1272" s="70" t="str">
        <f t="shared" si="224"/>
        <v>0</v>
      </c>
      <c r="H1272" s="17" t="str">
        <f t="shared" si="232"/>
        <v/>
      </c>
      <c r="I1272" s="17" t="str">
        <f t="shared" si="232"/>
        <v/>
      </c>
      <c r="J1272" s="17" t="str">
        <f t="shared" si="232"/>
        <v/>
      </c>
      <c r="K1272" s="17" t="str">
        <f t="shared" si="232"/>
        <v/>
      </c>
      <c r="L1272" s="17" t="str">
        <f t="shared" si="232"/>
        <v/>
      </c>
      <c r="M1272" s="17" t="str">
        <f t="shared" si="232"/>
        <v/>
      </c>
      <c r="N1272" s="17" t="str">
        <f t="shared" si="232"/>
        <v/>
      </c>
      <c r="O1272" s="17" t="str">
        <f t="shared" si="232"/>
        <v/>
      </c>
      <c r="P1272" s="17" t="str">
        <f t="shared" si="232"/>
        <v/>
      </c>
      <c r="Q1272" s="17" t="str">
        <f t="shared" si="232"/>
        <v/>
      </c>
      <c r="R1272" s="17" t="str">
        <f t="shared" si="232"/>
        <v/>
      </c>
      <c r="S1272" s="17" t="str">
        <f t="shared" si="232"/>
        <v/>
      </c>
      <c r="T1272" s="17" t="str">
        <f t="shared" si="232"/>
        <v/>
      </c>
      <c r="U1272" s="17" t="str">
        <f t="shared" si="232"/>
        <v/>
      </c>
      <c r="V1272" s="17" t="str">
        <f t="shared" si="232"/>
        <v/>
      </c>
      <c r="W1272" s="17" t="str">
        <f t="shared" si="232"/>
        <v/>
      </c>
      <c r="X1272" s="17" t="str">
        <f t="shared" si="231"/>
        <v/>
      </c>
      <c r="Y1272" s="17" t="str">
        <f t="shared" si="231"/>
        <v/>
      </c>
      <c r="Z1272" s="17" t="str">
        <f t="shared" si="231"/>
        <v/>
      </c>
      <c r="AA1272" s="17" t="str">
        <f t="shared" si="231"/>
        <v/>
      </c>
      <c r="AB1272" s="17" t="str">
        <f t="shared" si="231"/>
        <v/>
      </c>
      <c r="AC1272" s="17" t="str">
        <f t="shared" si="231"/>
        <v/>
      </c>
      <c r="AD1272" s="17" t="str">
        <f t="shared" si="231"/>
        <v/>
      </c>
      <c r="AE1272" s="17" t="str">
        <f t="shared" si="231"/>
        <v/>
      </c>
      <c r="AF1272" s="17" t="str">
        <f t="shared" si="231"/>
        <v/>
      </c>
      <c r="AG1272" s="17" t="str">
        <f t="shared" si="231"/>
        <v/>
      </c>
      <c r="AH1272" s="17" t="str">
        <f t="shared" si="231"/>
        <v/>
      </c>
      <c r="AI1272" s="17" t="str">
        <f t="shared" si="231"/>
        <v/>
      </c>
      <c r="AJ1272" s="17" t="str">
        <f t="shared" si="227"/>
        <v/>
      </c>
      <c r="AK1272" s="17" t="str">
        <f t="shared" si="227"/>
        <v/>
      </c>
    </row>
    <row r="1273" spans="1:37" hidden="1" x14ac:dyDescent="0.2">
      <c r="A1273" s="70" t="str">
        <f t="shared" si="223"/>
        <v/>
      </c>
      <c r="B1273" s="228" t="str">
        <f>LEFT(TABLA!BC1273,1)</f>
        <v/>
      </c>
      <c r="C1273" s="17" t="str">
        <f>TABLA!C1273</f>
        <v/>
      </c>
      <c r="D1273" s="17">
        <f>TABLA!F1273</f>
        <v>0</v>
      </c>
      <c r="E1273" s="148">
        <f>TABLA!BD1273</f>
        <v>0</v>
      </c>
      <c r="F1273" s="148">
        <f>TABLA!BE1273</f>
        <v>0</v>
      </c>
      <c r="G1273" s="70" t="str">
        <f t="shared" si="224"/>
        <v>0</v>
      </c>
      <c r="H1273" s="17" t="str">
        <f t="shared" si="232"/>
        <v/>
      </c>
      <c r="I1273" s="17" t="str">
        <f t="shared" si="232"/>
        <v/>
      </c>
      <c r="J1273" s="17" t="str">
        <f t="shared" si="232"/>
        <v/>
      </c>
      <c r="K1273" s="17" t="str">
        <f t="shared" si="232"/>
        <v/>
      </c>
      <c r="L1273" s="17" t="str">
        <f t="shared" si="232"/>
        <v/>
      </c>
      <c r="M1273" s="17" t="str">
        <f t="shared" si="232"/>
        <v/>
      </c>
      <c r="N1273" s="17" t="str">
        <f t="shared" si="232"/>
        <v/>
      </c>
      <c r="O1273" s="17" t="str">
        <f t="shared" si="232"/>
        <v/>
      </c>
      <c r="P1273" s="17" t="str">
        <f t="shared" si="232"/>
        <v/>
      </c>
      <c r="Q1273" s="17" t="str">
        <f t="shared" si="232"/>
        <v/>
      </c>
      <c r="R1273" s="17" t="str">
        <f t="shared" si="232"/>
        <v/>
      </c>
      <c r="S1273" s="17" t="str">
        <f t="shared" si="232"/>
        <v/>
      </c>
      <c r="T1273" s="17" t="str">
        <f t="shared" si="232"/>
        <v/>
      </c>
      <c r="U1273" s="17" t="str">
        <f t="shared" si="232"/>
        <v/>
      </c>
      <c r="V1273" s="17" t="str">
        <f t="shared" si="232"/>
        <v/>
      </c>
      <c r="W1273" s="17" t="str">
        <f t="shared" si="232"/>
        <v/>
      </c>
      <c r="X1273" s="17" t="str">
        <f t="shared" si="231"/>
        <v/>
      </c>
      <c r="Y1273" s="17" t="str">
        <f t="shared" si="231"/>
        <v/>
      </c>
      <c r="Z1273" s="17" t="str">
        <f t="shared" si="231"/>
        <v/>
      </c>
      <c r="AA1273" s="17" t="str">
        <f t="shared" si="231"/>
        <v/>
      </c>
      <c r="AB1273" s="17" t="str">
        <f t="shared" si="231"/>
        <v/>
      </c>
      <c r="AC1273" s="17" t="str">
        <f t="shared" si="231"/>
        <v/>
      </c>
      <c r="AD1273" s="17" t="str">
        <f t="shared" si="231"/>
        <v/>
      </c>
      <c r="AE1273" s="17" t="str">
        <f t="shared" si="231"/>
        <v/>
      </c>
      <c r="AF1273" s="17" t="str">
        <f t="shared" si="231"/>
        <v/>
      </c>
      <c r="AG1273" s="17" t="str">
        <f t="shared" si="231"/>
        <v/>
      </c>
      <c r="AH1273" s="17" t="str">
        <f t="shared" si="231"/>
        <v/>
      </c>
      <c r="AI1273" s="17" t="str">
        <f t="shared" si="231"/>
        <v/>
      </c>
      <c r="AJ1273" s="17" t="str">
        <f t="shared" si="227"/>
        <v/>
      </c>
      <c r="AK1273" s="17" t="str">
        <f t="shared" si="227"/>
        <v/>
      </c>
    </row>
    <row r="1274" spans="1:37" hidden="1" x14ac:dyDescent="0.2">
      <c r="A1274" s="70" t="str">
        <f t="shared" si="223"/>
        <v/>
      </c>
      <c r="B1274" s="228" t="str">
        <f>LEFT(TABLA!BC1274,1)</f>
        <v/>
      </c>
      <c r="C1274" s="17" t="str">
        <f>TABLA!C1274</f>
        <v/>
      </c>
      <c r="D1274" s="17">
        <f>TABLA!F1274</f>
        <v>0</v>
      </c>
      <c r="E1274" s="148">
        <f>TABLA!BD1274</f>
        <v>0</v>
      </c>
      <c r="F1274" s="148">
        <f>TABLA!BE1274</f>
        <v>0</v>
      </c>
      <c r="G1274" s="70" t="str">
        <f t="shared" si="224"/>
        <v>0</v>
      </c>
      <c r="H1274" s="17" t="str">
        <f t="shared" si="232"/>
        <v/>
      </c>
      <c r="I1274" s="17" t="str">
        <f t="shared" si="232"/>
        <v/>
      </c>
      <c r="J1274" s="17" t="str">
        <f t="shared" si="232"/>
        <v/>
      </c>
      <c r="K1274" s="17" t="str">
        <f t="shared" si="232"/>
        <v/>
      </c>
      <c r="L1274" s="17" t="str">
        <f t="shared" si="232"/>
        <v/>
      </c>
      <c r="M1274" s="17" t="str">
        <f t="shared" si="232"/>
        <v/>
      </c>
      <c r="N1274" s="17" t="str">
        <f t="shared" si="232"/>
        <v/>
      </c>
      <c r="O1274" s="17" t="str">
        <f t="shared" si="232"/>
        <v/>
      </c>
      <c r="P1274" s="17" t="str">
        <f t="shared" si="232"/>
        <v/>
      </c>
      <c r="Q1274" s="17" t="str">
        <f t="shared" si="232"/>
        <v/>
      </c>
      <c r="R1274" s="17" t="str">
        <f t="shared" si="232"/>
        <v/>
      </c>
      <c r="S1274" s="17" t="str">
        <f t="shared" si="232"/>
        <v/>
      </c>
      <c r="T1274" s="17" t="str">
        <f t="shared" si="232"/>
        <v/>
      </c>
      <c r="U1274" s="17" t="str">
        <f t="shared" si="232"/>
        <v/>
      </c>
      <c r="V1274" s="17" t="str">
        <f t="shared" si="232"/>
        <v/>
      </c>
      <c r="W1274" s="17" t="str">
        <f t="shared" si="232"/>
        <v/>
      </c>
      <c r="X1274" s="17" t="str">
        <f t="shared" si="231"/>
        <v/>
      </c>
      <c r="Y1274" s="17" t="str">
        <f t="shared" si="231"/>
        <v/>
      </c>
      <c r="Z1274" s="17" t="str">
        <f t="shared" si="231"/>
        <v/>
      </c>
      <c r="AA1274" s="17" t="str">
        <f t="shared" si="231"/>
        <v/>
      </c>
      <c r="AB1274" s="17" t="str">
        <f t="shared" si="231"/>
        <v/>
      </c>
      <c r="AC1274" s="17" t="str">
        <f t="shared" si="231"/>
        <v/>
      </c>
      <c r="AD1274" s="17" t="str">
        <f t="shared" si="231"/>
        <v/>
      </c>
      <c r="AE1274" s="17" t="str">
        <f t="shared" si="231"/>
        <v/>
      </c>
      <c r="AF1274" s="17" t="str">
        <f t="shared" si="231"/>
        <v/>
      </c>
      <c r="AG1274" s="17" t="str">
        <f t="shared" si="231"/>
        <v/>
      </c>
      <c r="AH1274" s="17" t="str">
        <f t="shared" si="231"/>
        <v/>
      </c>
      <c r="AI1274" s="17" t="str">
        <f t="shared" si="231"/>
        <v/>
      </c>
      <c r="AJ1274" s="17" t="str">
        <f t="shared" si="227"/>
        <v/>
      </c>
      <c r="AK1274" s="17" t="str">
        <f t="shared" si="227"/>
        <v/>
      </c>
    </row>
    <row r="1275" spans="1:37" hidden="1" x14ac:dyDescent="0.2">
      <c r="A1275" s="70" t="str">
        <f t="shared" si="223"/>
        <v/>
      </c>
      <c r="B1275" s="228" t="str">
        <f>LEFT(TABLA!BC1275,1)</f>
        <v/>
      </c>
      <c r="C1275" s="17" t="str">
        <f>TABLA!C1275</f>
        <v/>
      </c>
      <c r="D1275" s="17">
        <f>TABLA!F1275</f>
        <v>0</v>
      </c>
      <c r="E1275" s="148">
        <f>TABLA!BD1275</f>
        <v>0</v>
      </c>
      <c r="F1275" s="148">
        <f>TABLA!BE1275</f>
        <v>0</v>
      </c>
      <c r="G1275" s="70" t="str">
        <f t="shared" si="224"/>
        <v>0</v>
      </c>
      <c r="H1275" s="17" t="str">
        <f t="shared" si="232"/>
        <v/>
      </c>
      <c r="I1275" s="17" t="str">
        <f t="shared" si="232"/>
        <v/>
      </c>
      <c r="J1275" s="17" t="str">
        <f t="shared" si="232"/>
        <v/>
      </c>
      <c r="K1275" s="17" t="str">
        <f t="shared" si="232"/>
        <v/>
      </c>
      <c r="L1275" s="17" t="str">
        <f t="shared" si="232"/>
        <v/>
      </c>
      <c r="M1275" s="17" t="str">
        <f t="shared" si="232"/>
        <v/>
      </c>
      <c r="N1275" s="17" t="str">
        <f t="shared" si="232"/>
        <v/>
      </c>
      <c r="O1275" s="17" t="str">
        <f t="shared" si="232"/>
        <v/>
      </c>
      <c r="P1275" s="17" t="str">
        <f t="shared" si="232"/>
        <v/>
      </c>
      <c r="Q1275" s="17" t="str">
        <f t="shared" si="232"/>
        <v/>
      </c>
      <c r="R1275" s="17" t="str">
        <f t="shared" si="232"/>
        <v/>
      </c>
      <c r="S1275" s="17" t="str">
        <f t="shared" si="232"/>
        <v/>
      </c>
      <c r="T1275" s="17" t="str">
        <f t="shared" si="232"/>
        <v/>
      </c>
      <c r="U1275" s="17" t="str">
        <f t="shared" si="232"/>
        <v/>
      </c>
      <c r="V1275" s="17" t="str">
        <f t="shared" si="232"/>
        <v/>
      </c>
      <c r="W1275" s="17" t="str">
        <f t="shared" si="232"/>
        <v/>
      </c>
      <c r="X1275" s="17" t="str">
        <f t="shared" si="231"/>
        <v/>
      </c>
      <c r="Y1275" s="17" t="str">
        <f t="shared" si="231"/>
        <v/>
      </c>
      <c r="Z1275" s="17" t="str">
        <f t="shared" si="231"/>
        <v/>
      </c>
      <c r="AA1275" s="17" t="str">
        <f t="shared" si="231"/>
        <v/>
      </c>
      <c r="AB1275" s="17" t="str">
        <f t="shared" si="231"/>
        <v/>
      </c>
      <c r="AC1275" s="17" t="str">
        <f t="shared" si="231"/>
        <v/>
      </c>
      <c r="AD1275" s="17" t="str">
        <f t="shared" si="231"/>
        <v/>
      </c>
      <c r="AE1275" s="17" t="str">
        <f t="shared" si="231"/>
        <v/>
      </c>
      <c r="AF1275" s="17" t="str">
        <f t="shared" si="231"/>
        <v/>
      </c>
      <c r="AG1275" s="17" t="str">
        <f t="shared" si="231"/>
        <v/>
      </c>
      <c r="AH1275" s="17" t="str">
        <f t="shared" si="231"/>
        <v/>
      </c>
      <c r="AI1275" s="17" t="str">
        <f t="shared" si="231"/>
        <v/>
      </c>
      <c r="AJ1275" s="17" t="str">
        <f t="shared" si="227"/>
        <v/>
      </c>
      <c r="AK1275" s="17" t="str">
        <f t="shared" si="227"/>
        <v/>
      </c>
    </row>
    <row r="1276" spans="1:37" hidden="1" x14ac:dyDescent="0.2">
      <c r="A1276" s="70" t="str">
        <f t="shared" si="223"/>
        <v/>
      </c>
      <c r="B1276" s="228" t="str">
        <f>LEFT(TABLA!BC1276,1)</f>
        <v/>
      </c>
      <c r="C1276" s="17" t="str">
        <f>TABLA!C1276</f>
        <v/>
      </c>
      <c r="D1276" s="17">
        <f>TABLA!F1276</f>
        <v>0</v>
      </c>
      <c r="E1276" s="148">
        <f>TABLA!BD1276</f>
        <v>0</v>
      </c>
      <c r="F1276" s="148">
        <f>TABLA!BE1276</f>
        <v>0</v>
      </c>
      <c r="G1276" s="70" t="str">
        <f t="shared" si="224"/>
        <v>0</v>
      </c>
      <c r="H1276" s="17" t="str">
        <f t="shared" si="232"/>
        <v/>
      </c>
      <c r="I1276" s="17" t="str">
        <f t="shared" si="232"/>
        <v/>
      </c>
      <c r="J1276" s="17" t="str">
        <f t="shared" si="232"/>
        <v/>
      </c>
      <c r="K1276" s="17" t="str">
        <f t="shared" si="232"/>
        <v/>
      </c>
      <c r="L1276" s="17" t="str">
        <f t="shared" si="232"/>
        <v/>
      </c>
      <c r="M1276" s="17" t="str">
        <f t="shared" si="232"/>
        <v/>
      </c>
      <c r="N1276" s="17" t="str">
        <f t="shared" si="232"/>
        <v/>
      </c>
      <c r="O1276" s="17" t="str">
        <f t="shared" si="232"/>
        <v/>
      </c>
      <c r="P1276" s="17" t="str">
        <f t="shared" si="232"/>
        <v/>
      </c>
      <c r="Q1276" s="17" t="str">
        <f t="shared" si="232"/>
        <v/>
      </c>
      <c r="R1276" s="17" t="str">
        <f t="shared" si="232"/>
        <v/>
      </c>
      <c r="S1276" s="17" t="str">
        <f t="shared" si="232"/>
        <v/>
      </c>
      <c r="T1276" s="17" t="str">
        <f t="shared" si="232"/>
        <v/>
      </c>
      <c r="U1276" s="17" t="str">
        <f t="shared" si="232"/>
        <v/>
      </c>
      <c r="V1276" s="17" t="str">
        <f t="shared" si="232"/>
        <v/>
      </c>
      <c r="W1276" s="17" t="str">
        <f t="shared" si="232"/>
        <v/>
      </c>
      <c r="X1276" s="17" t="str">
        <f t="shared" si="231"/>
        <v/>
      </c>
      <c r="Y1276" s="17" t="str">
        <f t="shared" si="231"/>
        <v/>
      </c>
      <c r="Z1276" s="17" t="str">
        <f t="shared" si="231"/>
        <v/>
      </c>
      <c r="AA1276" s="17" t="str">
        <f t="shared" si="231"/>
        <v/>
      </c>
      <c r="AB1276" s="17" t="str">
        <f t="shared" si="231"/>
        <v/>
      </c>
      <c r="AC1276" s="17" t="str">
        <f t="shared" si="231"/>
        <v/>
      </c>
      <c r="AD1276" s="17" t="str">
        <f t="shared" si="231"/>
        <v/>
      </c>
      <c r="AE1276" s="17" t="str">
        <f t="shared" si="231"/>
        <v/>
      </c>
      <c r="AF1276" s="17" t="str">
        <f t="shared" si="231"/>
        <v/>
      </c>
      <c r="AG1276" s="17" t="str">
        <f t="shared" si="231"/>
        <v/>
      </c>
      <c r="AH1276" s="17" t="str">
        <f t="shared" si="231"/>
        <v/>
      </c>
      <c r="AI1276" s="17" t="str">
        <f t="shared" si="231"/>
        <v/>
      </c>
      <c r="AJ1276" s="17" t="str">
        <f t="shared" si="227"/>
        <v/>
      </c>
      <c r="AK1276" s="17" t="str">
        <f t="shared" si="227"/>
        <v/>
      </c>
    </row>
    <row r="1277" spans="1:37" hidden="1" x14ac:dyDescent="0.2">
      <c r="A1277" s="70" t="str">
        <f t="shared" si="223"/>
        <v/>
      </c>
      <c r="B1277" s="228" t="str">
        <f>LEFT(TABLA!BC1277,1)</f>
        <v/>
      </c>
      <c r="C1277" s="17" t="str">
        <f>TABLA!C1277</f>
        <v/>
      </c>
      <c r="D1277" s="17">
        <f>TABLA!F1277</f>
        <v>0</v>
      </c>
      <c r="E1277" s="148">
        <f>TABLA!BD1277</f>
        <v>0</v>
      </c>
      <c r="F1277" s="148">
        <f>TABLA!BE1277</f>
        <v>0</v>
      </c>
      <c r="G1277" s="70" t="str">
        <f t="shared" si="224"/>
        <v>0</v>
      </c>
      <c r="H1277" s="17" t="str">
        <f t="shared" si="232"/>
        <v/>
      </c>
      <c r="I1277" s="17" t="str">
        <f t="shared" si="232"/>
        <v/>
      </c>
      <c r="J1277" s="17" t="str">
        <f t="shared" si="232"/>
        <v/>
      </c>
      <c r="K1277" s="17" t="str">
        <f t="shared" si="232"/>
        <v/>
      </c>
      <c r="L1277" s="17" t="str">
        <f t="shared" si="232"/>
        <v/>
      </c>
      <c r="M1277" s="17" t="str">
        <f t="shared" si="232"/>
        <v/>
      </c>
      <c r="N1277" s="17" t="str">
        <f t="shared" si="232"/>
        <v/>
      </c>
      <c r="O1277" s="17" t="str">
        <f t="shared" si="232"/>
        <v/>
      </c>
      <c r="P1277" s="17" t="str">
        <f t="shared" si="232"/>
        <v/>
      </c>
      <c r="Q1277" s="17" t="str">
        <f t="shared" si="232"/>
        <v/>
      </c>
      <c r="R1277" s="17" t="str">
        <f t="shared" si="232"/>
        <v/>
      </c>
      <c r="S1277" s="17" t="str">
        <f t="shared" si="232"/>
        <v/>
      </c>
      <c r="T1277" s="17" t="str">
        <f t="shared" si="232"/>
        <v/>
      </c>
      <c r="U1277" s="17" t="str">
        <f t="shared" si="232"/>
        <v/>
      </c>
      <c r="V1277" s="17" t="str">
        <f t="shared" si="232"/>
        <v/>
      </c>
      <c r="W1277" s="17" t="str">
        <f t="shared" si="232"/>
        <v/>
      </c>
      <c r="X1277" s="17" t="str">
        <f t="shared" si="231"/>
        <v/>
      </c>
      <c r="Y1277" s="17" t="str">
        <f t="shared" si="231"/>
        <v/>
      </c>
      <c r="Z1277" s="17" t="str">
        <f t="shared" si="231"/>
        <v/>
      </c>
      <c r="AA1277" s="17" t="str">
        <f t="shared" si="231"/>
        <v/>
      </c>
      <c r="AB1277" s="17" t="str">
        <f t="shared" si="231"/>
        <v/>
      </c>
      <c r="AC1277" s="17" t="str">
        <f t="shared" si="231"/>
        <v/>
      </c>
      <c r="AD1277" s="17" t="str">
        <f t="shared" si="231"/>
        <v/>
      </c>
      <c r="AE1277" s="17" t="str">
        <f t="shared" si="231"/>
        <v/>
      </c>
      <c r="AF1277" s="17" t="str">
        <f t="shared" si="231"/>
        <v/>
      </c>
      <c r="AG1277" s="17" t="str">
        <f t="shared" si="231"/>
        <v/>
      </c>
      <c r="AH1277" s="17" t="str">
        <f t="shared" si="231"/>
        <v/>
      </c>
      <c r="AI1277" s="17" t="str">
        <f t="shared" si="231"/>
        <v/>
      </c>
      <c r="AJ1277" s="17" t="str">
        <f t="shared" si="227"/>
        <v/>
      </c>
      <c r="AK1277" s="17" t="str">
        <f t="shared" si="227"/>
        <v/>
      </c>
    </row>
    <row r="1278" spans="1:37" hidden="1" x14ac:dyDescent="0.2">
      <c r="A1278" s="70" t="str">
        <f t="shared" si="223"/>
        <v/>
      </c>
      <c r="B1278" s="228" t="str">
        <f>LEFT(TABLA!BC1278,1)</f>
        <v/>
      </c>
      <c r="C1278" s="17" t="str">
        <f>TABLA!C1278</f>
        <v/>
      </c>
      <c r="D1278" s="17">
        <f>TABLA!F1278</f>
        <v>0</v>
      </c>
      <c r="E1278" s="148">
        <f>TABLA!BD1278</f>
        <v>0</v>
      </c>
      <c r="F1278" s="148">
        <f>TABLA!BE1278</f>
        <v>0</v>
      </c>
      <c r="G1278" s="70" t="str">
        <f t="shared" si="224"/>
        <v>0</v>
      </c>
      <c r="H1278" s="17" t="str">
        <f t="shared" si="232"/>
        <v/>
      </c>
      <c r="I1278" s="17" t="str">
        <f t="shared" si="232"/>
        <v/>
      </c>
      <c r="J1278" s="17" t="str">
        <f t="shared" si="232"/>
        <v/>
      </c>
      <c r="K1278" s="17" t="str">
        <f t="shared" si="232"/>
        <v/>
      </c>
      <c r="L1278" s="17" t="str">
        <f t="shared" si="232"/>
        <v/>
      </c>
      <c r="M1278" s="17" t="str">
        <f t="shared" si="232"/>
        <v/>
      </c>
      <c r="N1278" s="17" t="str">
        <f t="shared" si="232"/>
        <v/>
      </c>
      <c r="O1278" s="17" t="str">
        <f t="shared" si="232"/>
        <v/>
      </c>
      <c r="P1278" s="17" t="str">
        <f t="shared" si="232"/>
        <v/>
      </c>
      <c r="Q1278" s="17" t="str">
        <f t="shared" si="232"/>
        <v/>
      </c>
      <c r="R1278" s="17" t="str">
        <f t="shared" si="232"/>
        <v/>
      </c>
      <c r="S1278" s="17" t="str">
        <f t="shared" si="232"/>
        <v/>
      </c>
      <c r="T1278" s="17" t="str">
        <f t="shared" si="232"/>
        <v/>
      </c>
      <c r="U1278" s="17" t="str">
        <f t="shared" si="232"/>
        <v/>
      </c>
      <c r="V1278" s="17" t="str">
        <f t="shared" si="232"/>
        <v/>
      </c>
      <c r="W1278" s="17" t="str">
        <f t="shared" si="232"/>
        <v/>
      </c>
      <c r="X1278" s="17" t="str">
        <f t="shared" si="231"/>
        <v/>
      </c>
      <c r="Y1278" s="17" t="str">
        <f t="shared" si="231"/>
        <v/>
      </c>
      <c r="Z1278" s="17" t="str">
        <f t="shared" si="231"/>
        <v/>
      </c>
      <c r="AA1278" s="17" t="str">
        <f t="shared" si="231"/>
        <v/>
      </c>
      <c r="AB1278" s="17" t="str">
        <f t="shared" si="231"/>
        <v/>
      </c>
      <c r="AC1278" s="17" t="str">
        <f t="shared" si="231"/>
        <v/>
      </c>
      <c r="AD1278" s="17" t="str">
        <f t="shared" si="231"/>
        <v/>
      </c>
      <c r="AE1278" s="17" t="str">
        <f t="shared" si="231"/>
        <v/>
      </c>
      <c r="AF1278" s="17" t="str">
        <f t="shared" si="231"/>
        <v/>
      </c>
      <c r="AG1278" s="17" t="str">
        <f t="shared" si="231"/>
        <v/>
      </c>
      <c r="AH1278" s="17" t="str">
        <f t="shared" si="231"/>
        <v/>
      </c>
      <c r="AI1278" s="17" t="str">
        <f t="shared" si="231"/>
        <v/>
      </c>
      <c r="AJ1278" s="17" t="str">
        <f t="shared" si="227"/>
        <v/>
      </c>
      <c r="AK1278" s="17" t="str">
        <f t="shared" si="227"/>
        <v/>
      </c>
    </row>
    <row r="1279" spans="1:37" hidden="1" x14ac:dyDescent="0.2">
      <c r="A1279" s="70" t="str">
        <f t="shared" si="223"/>
        <v/>
      </c>
      <c r="B1279" s="228" t="str">
        <f>LEFT(TABLA!BC1279,1)</f>
        <v/>
      </c>
      <c r="C1279" s="17" t="str">
        <f>TABLA!C1279</f>
        <v/>
      </c>
      <c r="D1279" s="17">
        <f>TABLA!F1279</f>
        <v>0</v>
      </c>
      <c r="E1279" s="148">
        <f>TABLA!BD1279</f>
        <v>0</v>
      </c>
      <c r="F1279" s="148">
        <f>TABLA!BE1279</f>
        <v>0</v>
      </c>
      <c r="G1279" s="70" t="str">
        <f t="shared" si="224"/>
        <v>0</v>
      </c>
      <c r="H1279" s="17" t="str">
        <f t="shared" si="232"/>
        <v/>
      </c>
      <c r="I1279" s="17" t="str">
        <f t="shared" si="232"/>
        <v/>
      </c>
      <c r="J1279" s="17" t="str">
        <f t="shared" si="232"/>
        <v/>
      </c>
      <c r="K1279" s="17" t="str">
        <f t="shared" si="232"/>
        <v/>
      </c>
      <c r="L1279" s="17" t="str">
        <f t="shared" si="232"/>
        <v/>
      </c>
      <c r="M1279" s="17" t="str">
        <f t="shared" si="232"/>
        <v/>
      </c>
      <c r="N1279" s="17" t="str">
        <f t="shared" si="232"/>
        <v/>
      </c>
      <c r="O1279" s="17" t="str">
        <f t="shared" si="232"/>
        <v/>
      </c>
      <c r="P1279" s="17" t="str">
        <f t="shared" si="232"/>
        <v/>
      </c>
      <c r="Q1279" s="17" t="str">
        <f t="shared" si="232"/>
        <v/>
      </c>
      <c r="R1279" s="17" t="str">
        <f t="shared" si="232"/>
        <v/>
      </c>
      <c r="S1279" s="17" t="str">
        <f t="shared" si="232"/>
        <v/>
      </c>
      <c r="T1279" s="17" t="str">
        <f t="shared" si="232"/>
        <v/>
      </c>
      <c r="U1279" s="17" t="str">
        <f t="shared" si="232"/>
        <v/>
      </c>
      <c r="V1279" s="17" t="str">
        <f t="shared" si="232"/>
        <v/>
      </c>
      <c r="W1279" s="17" t="str">
        <f t="shared" si="232"/>
        <v/>
      </c>
      <c r="X1279" s="17" t="str">
        <f t="shared" si="231"/>
        <v/>
      </c>
      <c r="Y1279" s="17" t="str">
        <f t="shared" si="231"/>
        <v/>
      </c>
      <c r="Z1279" s="17" t="str">
        <f t="shared" si="231"/>
        <v/>
      </c>
      <c r="AA1279" s="17" t="str">
        <f t="shared" si="231"/>
        <v/>
      </c>
      <c r="AB1279" s="17" t="str">
        <f t="shared" si="231"/>
        <v/>
      </c>
      <c r="AC1279" s="17" t="str">
        <f t="shared" si="231"/>
        <v/>
      </c>
      <c r="AD1279" s="17" t="str">
        <f t="shared" si="231"/>
        <v/>
      </c>
      <c r="AE1279" s="17" t="str">
        <f t="shared" si="231"/>
        <v/>
      </c>
      <c r="AF1279" s="17" t="str">
        <f t="shared" si="231"/>
        <v/>
      </c>
      <c r="AG1279" s="17" t="str">
        <f t="shared" si="231"/>
        <v/>
      </c>
      <c r="AH1279" s="17" t="str">
        <f t="shared" si="231"/>
        <v/>
      </c>
      <c r="AI1279" s="17" t="str">
        <f t="shared" si="231"/>
        <v/>
      </c>
      <c r="AJ1279" s="17" t="str">
        <f t="shared" si="227"/>
        <v/>
      </c>
      <c r="AK1279" s="17" t="str">
        <f t="shared" si="227"/>
        <v/>
      </c>
    </row>
    <row r="1280" spans="1:37" hidden="1" x14ac:dyDescent="0.2">
      <c r="A1280" s="70" t="str">
        <f t="shared" si="223"/>
        <v/>
      </c>
      <c r="B1280" s="228" t="str">
        <f>LEFT(TABLA!BC1280,1)</f>
        <v/>
      </c>
      <c r="C1280" s="17" t="str">
        <f>TABLA!C1280</f>
        <v/>
      </c>
      <c r="D1280" s="17">
        <f>TABLA!F1280</f>
        <v>0</v>
      </c>
      <c r="E1280" s="148">
        <f>TABLA!BD1280</f>
        <v>0</v>
      </c>
      <c r="F1280" s="148">
        <f>TABLA!BE1280</f>
        <v>0</v>
      </c>
      <c r="G1280" s="70" t="str">
        <f t="shared" si="224"/>
        <v>0</v>
      </c>
      <c r="H1280" s="17" t="str">
        <f t="shared" si="232"/>
        <v/>
      </c>
      <c r="I1280" s="17" t="str">
        <f t="shared" si="232"/>
        <v/>
      </c>
      <c r="J1280" s="17" t="str">
        <f t="shared" si="232"/>
        <v/>
      </c>
      <c r="K1280" s="17" t="str">
        <f t="shared" si="232"/>
        <v/>
      </c>
      <c r="L1280" s="17" t="str">
        <f t="shared" si="232"/>
        <v/>
      </c>
      <c r="M1280" s="17" t="str">
        <f t="shared" si="232"/>
        <v/>
      </c>
      <c r="N1280" s="17" t="str">
        <f t="shared" si="232"/>
        <v/>
      </c>
      <c r="O1280" s="17" t="str">
        <f t="shared" si="232"/>
        <v/>
      </c>
      <c r="P1280" s="17" t="str">
        <f t="shared" si="232"/>
        <v/>
      </c>
      <c r="Q1280" s="17" t="str">
        <f t="shared" si="232"/>
        <v/>
      </c>
      <c r="R1280" s="17" t="str">
        <f t="shared" si="232"/>
        <v/>
      </c>
      <c r="S1280" s="17" t="str">
        <f t="shared" si="232"/>
        <v/>
      </c>
      <c r="T1280" s="17" t="str">
        <f t="shared" si="232"/>
        <v/>
      </c>
      <c r="U1280" s="17" t="str">
        <f t="shared" si="232"/>
        <v/>
      </c>
      <c r="V1280" s="17" t="str">
        <f t="shared" si="232"/>
        <v/>
      </c>
      <c r="W1280" s="17" t="str">
        <f t="shared" si="232"/>
        <v/>
      </c>
      <c r="X1280" s="17" t="str">
        <f t="shared" si="231"/>
        <v/>
      </c>
      <c r="Y1280" s="17" t="str">
        <f t="shared" si="231"/>
        <v/>
      </c>
      <c r="Z1280" s="17" t="str">
        <f t="shared" si="231"/>
        <v/>
      </c>
      <c r="AA1280" s="17" t="str">
        <f t="shared" si="231"/>
        <v/>
      </c>
      <c r="AB1280" s="17" t="str">
        <f t="shared" si="231"/>
        <v/>
      </c>
      <c r="AC1280" s="17" t="str">
        <f t="shared" si="231"/>
        <v/>
      </c>
      <c r="AD1280" s="17" t="str">
        <f t="shared" si="231"/>
        <v/>
      </c>
      <c r="AE1280" s="17" t="str">
        <f t="shared" si="231"/>
        <v/>
      </c>
      <c r="AF1280" s="17" t="str">
        <f t="shared" si="231"/>
        <v/>
      </c>
      <c r="AG1280" s="17" t="str">
        <f t="shared" ref="X1280:AI1300" si="233">IFERROR((IF(FIND(AG$2,$G1280,1)&gt;0,AG$3)),"")</f>
        <v/>
      </c>
      <c r="AH1280" s="17" t="str">
        <f t="shared" si="233"/>
        <v/>
      </c>
      <c r="AI1280" s="17" t="str">
        <f t="shared" si="233"/>
        <v/>
      </c>
      <c r="AJ1280" s="17" t="str">
        <f t="shared" si="227"/>
        <v/>
      </c>
      <c r="AK1280" s="17" t="str">
        <f t="shared" si="227"/>
        <v/>
      </c>
    </row>
    <row r="1281" spans="1:37" hidden="1" x14ac:dyDescent="0.2">
      <c r="A1281" s="70" t="str">
        <f t="shared" si="223"/>
        <v/>
      </c>
      <c r="B1281" s="228" t="str">
        <f>LEFT(TABLA!BC1281,1)</f>
        <v/>
      </c>
      <c r="C1281" s="17" t="str">
        <f>TABLA!C1281</f>
        <v/>
      </c>
      <c r="D1281" s="17">
        <f>TABLA!F1281</f>
        <v>0</v>
      </c>
      <c r="E1281" s="148">
        <f>TABLA!BD1281</f>
        <v>0</v>
      </c>
      <c r="F1281" s="148">
        <f>TABLA!BE1281</f>
        <v>0</v>
      </c>
      <c r="G1281" s="70" t="str">
        <f t="shared" si="224"/>
        <v>0</v>
      </c>
      <c r="H1281" s="17" t="str">
        <f t="shared" si="232"/>
        <v/>
      </c>
      <c r="I1281" s="17" t="str">
        <f t="shared" si="232"/>
        <v/>
      </c>
      <c r="J1281" s="17" t="str">
        <f t="shared" si="232"/>
        <v/>
      </c>
      <c r="K1281" s="17" t="str">
        <f t="shared" si="232"/>
        <v/>
      </c>
      <c r="L1281" s="17" t="str">
        <f t="shared" si="232"/>
        <v/>
      </c>
      <c r="M1281" s="17" t="str">
        <f t="shared" si="232"/>
        <v/>
      </c>
      <c r="N1281" s="17" t="str">
        <f t="shared" si="232"/>
        <v/>
      </c>
      <c r="O1281" s="17" t="str">
        <f t="shared" si="232"/>
        <v/>
      </c>
      <c r="P1281" s="17" t="str">
        <f t="shared" si="232"/>
        <v/>
      </c>
      <c r="Q1281" s="17" t="str">
        <f t="shared" si="232"/>
        <v/>
      </c>
      <c r="R1281" s="17" t="str">
        <f t="shared" si="232"/>
        <v/>
      </c>
      <c r="S1281" s="17" t="str">
        <f t="shared" si="232"/>
        <v/>
      </c>
      <c r="T1281" s="17" t="str">
        <f t="shared" si="232"/>
        <v/>
      </c>
      <c r="U1281" s="17" t="str">
        <f t="shared" si="232"/>
        <v/>
      </c>
      <c r="V1281" s="17" t="str">
        <f t="shared" si="232"/>
        <v/>
      </c>
      <c r="W1281" s="17" t="str">
        <f t="shared" si="232"/>
        <v/>
      </c>
      <c r="X1281" s="17" t="str">
        <f t="shared" si="233"/>
        <v/>
      </c>
      <c r="Y1281" s="17" t="str">
        <f t="shared" si="233"/>
        <v/>
      </c>
      <c r="Z1281" s="17" t="str">
        <f t="shared" si="233"/>
        <v/>
      </c>
      <c r="AA1281" s="17" t="str">
        <f t="shared" si="233"/>
        <v/>
      </c>
      <c r="AB1281" s="17" t="str">
        <f t="shared" si="233"/>
        <v/>
      </c>
      <c r="AC1281" s="17" t="str">
        <f t="shared" si="233"/>
        <v/>
      </c>
      <c r="AD1281" s="17" t="str">
        <f t="shared" si="233"/>
        <v/>
      </c>
      <c r="AE1281" s="17" t="str">
        <f t="shared" si="233"/>
        <v/>
      </c>
      <c r="AF1281" s="17" t="str">
        <f t="shared" si="233"/>
        <v/>
      </c>
      <c r="AG1281" s="17" t="str">
        <f t="shared" si="233"/>
        <v/>
      </c>
      <c r="AH1281" s="17" t="str">
        <f t="shared" si="233"/>
        <v/>
      </c>
      <c r="AI1281" s="17" t="str">
        <f t="shared" si="233"/>
        <v/>
      </c>
      <c r="AJ1281" s="17" t="str">
        <f t="shared" si="227"/>
        <v/>
      </c>
      <c r="AK1281" s="17" t="str">
        <f t="shared" si="227"/>
        <v/>
      </c>
    </row>
    <row r="1282" spans="1:37" hidden="1" x14ac:dyDescent="0.2">
      <c r="A1282" s="70" t="str">
        <f t="shared" si="223"/>
        <v/>
      </c>
      <c r="B1282" s="228" t="str">
        <f>LEFT(TABLA!BC1282,1)</f>
        <v/>
      </c>
      <c r="C1282" s="17" t="str">
        <f>TABLA!C1282</f>
        <v/>
      </c>
      <c r="D1282" s="17">
        <f>TABLA!F1282</f>
        <v>0</v>
      </c>
      <c r="E1282" s="148">
        <f>TABLA!BD1282</f>
        <v>0</v>
      </c>
      <c r="F1282" s="148">
        <f>TABLA!BE1282</f>
        <v>0</v>
      </c>
      <c r="G1282" s="70" t="str">
        <f t="shared" si="224"/>
        <v>0</v>
      </c>
      <c r="H1282" s="17" t="str">
        <f t="shared" si="232"/>
        <v/>
      </c>
      <c r="I1282" s="17" t="str">
        <f t="shared" si="232"/>
        <v/>
      </c>
      <c r="J1282" s="17" t="str">
        <f t="shared" si="232"/>
        <v/>
      </c>
      <c r="K1282" s="17" t="str">
        <f t="shared" si="232"/>
        <v/>
      </c>
      <c r="L1282" s="17" t="str">
        <f t="shared" si="232"/>
        <v/>
      </c>
      <c r="M1282" s="17" t="str">
        <f t="shared" si="232"/>
        <v/>
      </c>
      <c r="N1282" s="17" t="str">
        <f t="shared" si="232"/>
        <v/>
      </c>
      <c r="O1282" s="17" t="str">
        <f t="shared" si="232"/>
        <v/>
      </c>
      <c r="P1282" s="17" t="str">
        <f t="shared" si="232"/>
        <v/>
      </c>
      <c r="Q1282" s="17" t="str">
        <f t="shared" si="232"/>
        <v/>
      </c>
      <c r="R1282" s="17" t="str">
        <f t="shared" si="232"/>
        <v/>
      </c>
      <c r="S1282" s="17" t="str">
        <f t="shared" si="232"/>
        <v/>
      </c>
      <c r="T1282" s="17" t="str">
        <f t="shared" si="232"/>
        <v/>
      </c>
      <c r="U1282" s="17" t="str">
        <f t="shared" si="232"/>
        <v/>
      </c>
      <c r="V1282" s="17" t="str">
        <f t="shared" si="232"/>
        <v/>
      </c>
      <c r="W1282" s="17" t="str">
        <f t="shared" si="232"/>
        <v/>
      </c>
      <c r="X1282" s="17" t="str">
        <f t="shared" si="233"/>
        <v/>
      </c>
      <c r="Y1282" s="17" t="str">
        <f t="shared" si="233"/>
        <v/>
      </c>
      <c r="Z1282" s="17" t="str">
        <f t="shared" si="233"/>
        <v/>
      </c>
      <c r="AA1282" s="17" t="str">
        <f t="shared" si="233"/>
        <v/>
      </c>
      <c r="AB1282" s="17" t="str">
        <f t="shared" si="233"/>
        <v/>
      </c>
      <c r="AC1282" s="17" t="str">
        <f t="shared" si="233"/>
        <v/>
      </c>
      <c r="AD1282" s="17" t="str">
        <f t="shared" si="233"/>
        <v/>
      </c>
      <c r="AE1282" s="17" t="str">
        <f t="shared" si="233"/>
        <v/>
      </c>
      <c r="AF1282" s="17" t="str">
        <f t="shared" si="233"/>
        <v/>
      </c>
      <c r="AG1282" s="17" t="str">
        <f t="shared" si="233"/>
        <v/>
      </c>
      <c r="AH1282" s="17" t="str">
        <f t="shared" si="233"/>
        <v/>
      </c>
      <c r="AI1282" s="17" t="str">
        <f t="shared" si="233"/>
        <v/>
      </c>
      <c r="AJ1282" s="17" t="str">
        <f t="shared" si="227"/>
        <v/>
      </c>
      <c r="AK1282" s="17" t="str">
        <f t="shared" si="227"/>
        <v/>
      </c>
    </row>
    <row r="1283" spans="1:37" hidden="1" x14ac:dyDescent="0.2">
      <c r="A1283" s="70" t="str">
        <f t="shared" si="223"/>
        <v/>
      </c>
      <c r="B1283" s="228" t="str">
        <f>LEFT(TABLA!BC1283,1)</f>
        <v/>
      </c>
      <c r="C1283" s="17" t="str">
        <f>TABLA!C1283</f>
        <v/>
      </c>
      <c r="D1283" s="17">
        <f>TABLA!F1283</f>
        <v>0</v>
      </c>
      <c r="E1283" s="148">
        <f>TABLA!BD1283</f>
        <v>0</v>
      </c>
      <c r="F1283" s="148">
        <f>TABLA!BE1283</f>
        <v>0</v>
      </c>
      <c r="G1283" s="70" t="str">
        <f t="shared" si="224"/>
        <v>0</v>
      </c>
      <c r="H1283" s="17" t="str">
        <f t="shared" si="232"/>
        <v/>
      </c>
      <c r="I1283" s="17" t="str">
        <f t="shared" si="232"/>
        <v/>
      </c>
      <c r="J1283" s="17" t="str">
        <f t="shared" si="232"/>
        <v/>
      </c>
      <c r="K1283" s="17" t="str">
        <f t="shared" si="232"/>
        <v/>
      </c>
      <c r="L1283" s="17" t="str">
        <f t="shared" si="232"/>
        <v/>
      </c>
      <c r="M1283" s="17" t="str">
        <f t="shared" si="232"/>
        <v/>
      </c>
      <c r="N1283" s="17" t="str">
        <f t="shared" si="232"/>
        <v/>
      </c>
      <c r="O1283" s="17" t="str">
        <f t="shared" si="232"/>
        <v/>
      </c>
      <c r="P1283" s="17" t="str">
        <f t="shared" si="232"/>
        <v/>
      </c>
      <c r="Q1283" s="17" t="str">
        <f t="shared" si="232"/>
        <v/>
      </c>
      <c r="R1283" s="17" t="str">
        <f t="shared" si="232"/>
        <v/>
      </c>
      <c r="S1283" s="17" t="str">
        <f t="shared" si="232"/>
        <v/>
      </c>
      <c r="T1283" s="17" t="str">
        <f t="shared" si="232"/>
        <v/>
      </c>
      <c r="U1283" s="17" t="str">
        <f t="shared" si="232"/>
        <v/>
      </c>
      <c r="V1283" s="17" t="str">
        <f t="shared" si="232"/>
        <v/>
      </c>
      <c r="W1283" s="17" t="str">
        <f t="shared" si="232"/>
        <v/>
      </c>
      <c r="X1283" s="17" t="str">
        <f t="shared" si="233"/>
        <v/>
      </c>
      <c r="Y1283" s="17" t="str">
        <f t="shared" si="233"/>
        <v/>
      </c>
      <c r="Z1283" s="17" t="str">
        <f t="shared" si="233"/>
        <v/>
      </c>
      <c r="AA1283" s="17" t="str">
        <f t="shared" si="233"/>
        <v/>
      </c>
      <c r="AB1283" s="17" t="str">
        <f t="shared" si="233"/>
        <v/>
      </c>
      <c r="AC1283" s="17" t="str">
        <f t="shared" si="233"/>
        <v/>
      </c>
      <c r="AD1283" s="17" t="str">
        <f t="shared" si="233"/>
        <v/>
      </c>
      <c r="AE1283" s="17" t="str">
        <f t="shared" si="233"/>
        <v/>
      </c>
      <c r="AF1283" s="17" t="str">
        <f t="shared" si="233"/>
        <v/>
      </c>
      <c r="AG1283" s="17" t="str">
        <f t="shared" si="233"/>
        <v/>
      </c>
      <c r="AH1283" s="17" t="str">
        <f t="shared" si="233"/>
        <v/>
      </c>
      <c r="AI1283" s="17" t="str">
        <f t="shared" si="233"/>
        <v/>
      </c>
      <c r="AJ1283" s="17" t="str">
        <f t="shared" si="227"/>
        <v/>
      </c>
      <c r="AK1283" s="17" t="str">
        <f t="shared" si="227"/>
        <v/>
      </c>
    </row>
    <row r="1284" spans="1:37" hidden="1" x14ac:dyDescent="0.2">
      <c r="A1284" s="70" t="str">
        <f t="shared" si="223"/>
        <v/>
      </c>
      <c r="B1284" s="228" t="str">
        <f>LEFT(TABLA!BC1284,1)</f>
        <v/>
      </c>
      <c r="C1284" s="17" t="str">
        <f>TABLA!C1284</f>
        <v/>
      </c>
      <c r="D1284" s="17">
        <f>TABLA!F1284</f>
        <v>0</v>
      </c>
      <c r="E1284" s="148">
        <f>TABLA!BD1284</f>
        <v>0</v>
      </c>
      <c r="F1284" s="148">
        <f>TABLA!BE1284</f>
        <v>0</v>
      </c>
      <c r="G1284" s="70" t="str">
        <f t="shared" si="224"/>
        <v>0</v>
      </c>
      <c r="H1284" s="17" t="str">
        <f t="shared" si="232"/>
        <v/>
      </c>
      <c r="I1284" s="17" t="str">
        <f t="shared" si="232"/>
        <v/>
      </c>
      <c r="J1284" s="17" t="str">
        <f t="shared" si="232"/>
        <v/>
      </c>
      <c r="K1284" s="17" t="str">
        <f t="shared" si="232"/>
        <v/>
      </c>
      <c r="L1284" s="17" t="str">
        <f t="shared" si="232"/>
        <v/>
      </c>
      <c r="M1284" s="17" t="str">
        <f t="shared" si="232"/>
        <v/>
      </c>
      <c r="N1284" s="17" t="str">
        <f t="shared" si="232"/>
        <v/>
      </c>
      <c r="O1284" s="17" t="str">
        <f t="shared" si="232"/>
        <v/>
      </c>
      <c r="P1284" s="17" t="str">
        <f t="shared" si="232"/>
        <v/>
      </c>
      <c r="Q1284" s="17" t="str">
        <f t="shared" si="232"/>
        <v/>
      </c>
      <c r="R1284" s="17" t="str">
        <f t="shared" si="232"/>
        <v/>
      </c>
      <c r="S1284" s="17" t="str">
        <f t="shared" si="232"/>
        <v/>
      </c>
      <c r="T1284" s="17" t="str">
        <f t="shared" si="232"/>
        <v/>
      </c>
      <c r="U1284" s="17" t="str">
        <f t="shared" si="232"/>
        <v/>
      </c>
      <c r="V1284" s="17" t="str">
        <f t="shared" si="232"/>
        <v/>
      </c>
      <c r="W1284" s="17" t="str">
        <f t="shared" si="232"/>
        <v/>
      </c>
      <c r="X1284" s="17" t="str">
        <f t="shared" si="233"/>
        <v/>
      </c>
      <c r="Y1284" s="17" t="str">
        <f t="shared" si="233"/>
        <v/>
      </c>
      <c r="Z1284" s="17" t="str">
        <f t="shared" si="233"/>
        <v/>
      </c>
      <c r="AA1284" s="17" t="str">
        <f t="shared" si="233"/>
        <v/>
      </c>
      <c r="AB1284" s="17" t="str">
        <f t="shared" si="233"/>
        <v/>
      </c>
      <c r="AC1284" s="17" t="str">
        <f t="shared" si="233"/>
        <v/>
      </c>
      <c r="AD1284" s="17" t="str">
        <f t="shared" si="233"/>
        <v/>
      </c>
      <c r="AE1284" s="17" t="str">
        <f t="shared" si="233"/>
        <v/>
      </c>
      <c r="AF1284" s="17" t="str">
        <f t="shared" si="233"/>
        <v/>
      </c>
      <c r="AG1284" s="17" t="str">
        <f t="shared" si="233"/>
        <v/>
      </c>
      <c r="AH1284" s="17" t="str">
        <f t="shared" si="233"/>
        <v/>
      </c>
      <c r="AI1284" s="17" t="str">
        <f t="shared" si="233"/>
        <v/>
      </c>
      <c r="AJ1284" s="17" t="str">
        <f t="shared" si="227"/>
        <v/>
      </c>
      <c r="AK1284" s="17" t="str">
        <f t="shared" si="227"/>
        <v/>
      </c>
    </row>
    <row r="1285" spans="1:37" hidden="1" x14ac:dyDescent="0.2">
      <c r="A1285" s="70" t="str">
        <f t="shared" ref="A1285:A1348" si="234">CONCATENATE(H1285,,I1285,J1285,K1285,L1285,M1285,N1285,O1285,P1285,Q1285,R1285,S1285,T1285,U1285,V1285,W1285,X1285,Y1285,Z1285,AA1285,AB1285,AC1285,AD1285,AE1285,AF1285,AG1285,AH1285,AI1285,AJ1285,AK1285)</f>
        <v/>
      </c>
      <c r="B1285" s="228" t="str">
        <f>LEFT(TABLA!BC1285,1)</f>
        <v/>
      </c>
      <c r="C1285" s="17" t="str">
        <f>TABLA!C1285</f>
        <v/>
      </c>
      <c r="D1285" s="17">
        <f>TABLA!F1285</f>
        <v>0</v>
      </c>
      <c r="E1285" s="148">
        <f>TABLA!BD1285</f>
        <v>0</v>
      </c>
      <c r="F1285" s="148">
        <f>TABLA!BE1285</f>
        <v>0</v>
      </c>
      <c r="G1285" s="70" t="str">
        <f t="shared" ref="G1285:G1313" si="235">SUBSTITUTE(SUBSTITUTE(SUBSTITUTE(SUBSTITUTE(SUBSTITUTE(UPPER(E1285),"Á","A"),"É","E"),"Í","I"),"Ó","O"),"Ú","U")</f>
        <v>0</v>
      </c>
      <c r="H1285" s="17" t="str">
        <f t="shared" si="232"/>
        <v/>
      </c>
      <c r="I1285" s="17" t="str">
        <f t="shared" si="232"/>
        <v/>
      </c>
      <c r="J1285" s="17" t="str">
        <f t="shared" si="232"/>
        <v/>
      </c>
      <c r="K1285" s="17" t="str">
        <f t="shared" si="232"/>
        <v/>
      </c>
      <c r="L1285" s="17" t="str">
        <f t="shared" si="232"/>
        <v/>
      </c>
      <c r="M1285" s="17" t="str">
        <f t="shared" si="232"/>
        <v/>
      </c>
      <c r="N1285" s="17" t="str">
        <f t="shared" si="232"/>
        <v/>
      </c>
      <c r="O1285" s="17" t="str">
        <f t="shared" si="232"/>
        <v/>
      </c>
      <c r="P1285" s="17" t="str">
        <f t="shared" si="232"/>
        <v/>
      </c>
      <c r="Q1285" s="17" t="str">
        <f t="shared" si="232"/>
        <v/>
      </c>
      <c r="R1285" s="17" t="str">
        <f t="shared" si="232"/>
        <v/>
      </c>
      <c r="S1285" s="17" t="str">
        <f t="shared" si="232"/>
        <v/>
      </c>
      <c r="T1285" s="17" t="str">
        <f t="shared" ref="H1285:W1301" si="236">IFERROR((IF(FIND(T$2,$G1285,1)&gt;0,T$3)),"")</f>
        <v/>
      </c>
      <c r="U1285" s="17" t="str">
        <f t="shared" si="236"/>
        <v/>
      </c>
      <c r="V1285" s="17" t="str">
        <f t="shared" si="236"/>
        <v/>
      </c>
      <c r="W1285" s="17" t="str">
        <f t="shared" si="236"/>
        <v/>
      </c>
      <c r="X1285" s="17" t="str">
        <f t="shared" si="233"/>
        <v/>
      </c>
      <c r="Y1285" s="17" t="str">
        <f t="shared" si="233"/>
        <v/>
      </c>
      <c r="Z1285" s="17" t="str">
        <f t="shared" si="233"/>
        <v/>
      </c>
      <c r="AA1285" s="17" t="str">
        <f t="shared" si="233"/>
        <v/>
      </c>
      <c r="AB1285" s="17" t="str">
        <f t="shared" si="233"/>
        <v/>
      </c>
      <c r="AC1285" s="17" t="str">
        <f t="shared" si="233"/>
        <v/>
      </c>
      <c r="AD1285" s="17" t="str">
        <f t="shared" si="233"/>
        <v/>
      </c>
      <c r="AE1285" s="17" t="str">
        <f t="shared" si="233"/>
        <v/>
      </c>
      <c r="AF1285" s="17" t="str">
        <f t="shared" si="233"/>
        <v/>
      </c>
      <c r="AG1285" s="17" t="str">
        <f t="shared" si="233"/>
        <v/>
      </c>
      <c r="AH1285" s="17" t="str">
        <f t="shared" si="233"/>
        <v/>
      </c>
      <c r="AI1285" s="17" t="str">
        <f t="shared" si="233"/>
        <v/>
      </c>
      <c r="AJ1285" s="17" t="str">
        <f t="shared" si="227"/>
        <v/>
      </c>
      <c r="AK1285" s="17" t="str">
        <f t="shared" si="227"/>
        <v/>
      </c>
    </row>
    <row r="1286" spans="1:37" hidden="1" x14ac:dyDescent="0.2">
      <c r="A1286" s="70" t="str">
        <f t="shared" si="234"/>
        <v/>
      </c>
      <c r="B1286" s="228" t="str">
        <f>LEFT(TABLA!BC1286,1)</f>
        <v/>
      </c>
      <c r="C1286" s="17" t="str">
        <f>TABLA!C1286</f>
        <v/>
      </c>
      <c r="D1286" s="17">
        <f>TABLA!F1286</f>
        <v>0</v>
      </c>
      <c r="E1286" s="148">
        <f>TABLA!BD1286</f>
        <v>0</v>
      </c>
      <c r="F1286" s="148">
        <f>TABLA!BE1286</f>
        <v>0</v>
      </c>
      <c r="G1286" s="70" t="str">
        <f t="shared" si="235"/>
        <v>0</v>
      </c>
      <c r="H1286" s="17" t="str">
        <f t="shared" si="236"/>
        <v/>
      </c>
      <c r="I1286" s="17" t="str">
        <f t="shared" si="236"/>
        <v/>
      </c>
      <c r="J1286" s="17" t="str">
        <f t="shared" si="236"/>
        <v/>
      </c>
      <c r="K1286" s="17" t="str">
        <f t="shared" si="236"/>
        <v/>
      </c>
      <c r="L1286" s="17" t="str">
        <f t="shared" si="236"/>
        <v/>
      </c>
      <c r="M1286" s="17" t="str">
        <f t="shared" si="236"/>
        <v/>
      </c>
      <c r="N1286" s="17" t="str">
        <f t="shared" si="236"/>
        <v/>
      </c>
      <c r="O1286" s="17" t="str">
        <f t="shared" si="236"/>
        <v/>
      </c>
      <c r="P1286" s="17" t="str">
        <f t="shared" si="236"/>
        <v/>
      </c>
      <c r="Q1286" s="17" t="str">
        <f t="shared" si="236"/>
        <v/>
      </c>
      <c r="R1286" s="17" t="str">
        <f t="shared" si="236"/>
        <v/>
      </c>
      <c r="S1286" s="17" t="str">
        <f t="shared" si="236"/>
        <v/>
      </c>
      <c r="T1286" s="17" t="str">
        <f t="shared" si="236"/>
        <v/>
      </c>
      <c r="U1286" s="17" t="str">
        <f t="shared" si="236"/>
        <v/>
      </c>
      <c r="V1286" s="17" t="str">
        <f t="shared" si="236"/>
        <v/>
      </c>
      <c r="W1286" s="17" t="str">
        <f t="shared" si="236"/>
        <v/>
      </c>
      <c r="X1286" s="17" t="str">
        <f t="shared" si="233"/>
        <v/>
      </c>
      <c r="Y1286" s="17" t="str">
        <f t="shared" si="233"/>
        <v/>
      </c>
      <c r="Z1286" s="17" t="str">
        <f t="shared" si="233"/>
        <v/>
      </c>
      <c r="AA1286" s="17" t="str">
        <f t="shared" si="233"/>
        <v/>
      </c>
      <c r="AB1286" s="17" t="str">
        <f t="shared" si="233"/>
        <v/>
      </c>
      <c r="AC1286" s="17" t="str">
        <f t="shared" si="233"/>
        <v/>
      </c>
      <c r="AD1286" s="17" t="str">
        <f t="shared" si="233"/>
        <v/>
      </c>
      <c r="AE1286" s="17" t="str">
        <f t="shared" si="233"/>
        <v/>
      </c>
      <c r="AF1286" s="17" t="str">
        <f t="shared" si="233"/>
        <v/>
      </c>
      <c r="AG1286" s="17" t="str">
        <f t="shared" si="233"/>
        <v/>
      </c>
      <c r="AH1286" s="17" t="str">
        <f t="shared" si="233"/>
        <v/>
      </c>
      <c r="AI1286" s="17" t="str">
        <f t="shared" si="233"/>
        <v/>
      </c>
      <c r="AJ1286" s="17" t="str">
        <f t="shared" si="227"/>
        <v/>
      </c>
      <c r="AK1286" s="17" t="str">
        <f t="shared" si="227"/>
        <v/>
      </c>
    </row>
    <row r="1287" spans="1:37" hidden="1" x14ac:dyDescent="0.2">
      <c r="A1287" s="70" t="str">
        <f t="shared" si="234"/>
        <v/>
      </c>
      <c r="B1287" s="228" t="str">
        <f>LEFT(TABLA!BC1287,1)</f>
        <v/>
      </c>
      <c r="C1287" s="17" t="str">
        <f>TABLA!C1287</f>
        <v/>
      </c>
      <c r="D1287" s="17">
        <f>TABLA!F1287</f>
        <v>0</v>
      </c>
      <c r="E1287" s="148">
        <f>TABLA!BD1287</f>
        <v>0</v>
      </c>
      <c r="F1287" s="148">
        <f>TABLA!BE1287</f>
        <v>0</v>
      </c>
      <c r="G1287" s="70" t="str">
        <f t="shared" si="235"/>
        <v>0</v>
      </c>
      <c r="H1287" s="17" t="str">
        <f t="shared" si="236"/>
        <v/>
      </c>
      <c r="I1287" s="17" t="str">
        <f t="shared" si="236"/>
        <v/>
      </c>
      <c r="J1287" s="17" t="str">
        <f t="shared" si="236"/>
        <v/>
      </c>
      <c r="K1287" s="17" t="str">
        <f t="shared" si="236"/>
        <v/>
      </c>
      <c r="L1287" s="17" t="str">
        <f t="shared" si="236"/>
        <v/>
      </c>
      <c r="M1287" s="17" t="str">
        <f t="shared" si="236"/>
        <v/>
      </c>
      <c r="N1287" s="17" t="str">
        <f t="shared" si="236"/>
        <v/>
      </c>
      <c r="O1287" s="17" t="str">
        <f t="shared" si="236"/>
        <v/>
      </c>
      <c r="P1287" s="17" t="str">
        <f t="shared" si="236"/>
        <v/>
      </c>
      <c r="Q1287" s="17" t="str">
        <f t="shared" si="236"/>
        <v/>
      </c>
      <c r="R1287" s="17" t="str">
        <f t="shared" si="236"/>
        <v/>
      </c>
      <c r="S1287" s="17" t="str">
        <f t="shared" si="236"/>
        <v/>
      </c>
      <c r="T1287" s="17" t="str">
        <f t="shared" si="236"/>
        <v/>
      </c>
      <c r="U1287" s="17" t="str">
        <f t="shared" si="236"/>
        <v/>
      </c>
      <c r="V1287" s="17" t="str">
        <f t="shared" si="236"/>
        <v/>
      </c>
      <c r="W1287" s="17" t="str">
        <f t="shared" si="236"/>
        <v/>
      </c>
      <c r="X1287" s="17" t="str">
        <f t="shared" si="233"/>
        <v/>
      </c>
      <c r="Y1287" s="17" t="str">
        <f t="shared" si="233"/>
        <v/>
      </c>
      <c r="Z1287" s="17" t="str">
        <f t="shared" si="233"/>
        <v/>
      </c>
      <c r="AA1287" s="17" t="str">
        <f t="shared" si="233"/>
        <v/>
      </c>
      <c r="AB1287" s="17" t="str">
        <f t="shared" si="233"/>
        <v/>
      </c>
      <c r="AC1287" s="17" t="str">
        <f t="shared" si="233"/>
        <v/>
      </c>
      <c r="AD1287" s="17" t="str">
        <f t="shared" si="233"/>
        <v/>
      </c>
      <c r="AE1287" s="17" t="str">
        <f t="shared" si="233"/>
        <v/>
      </c>
      <c r="AF1287" s="17" t="str">
        <f t="shared" si="233"/>
        <v/>
      </c>
      <c r="AG1287" s="17" t="str">
        <f t="shared" si="233"/>
        <v/>
      </c>
      <c r="AH1287" s="17" t="str">
        <f t="shared" si="233"/>
        <v/>
      </c>
      <c r="AI1287" s="17" t="str">
        <f t="shared" si="233"/>
        <v/>
      </c>
      <c r="AJ1287" s="17" t="str">
        <f t="shared" si="227"/>
        <v/>
      </c>
      <c r="AK1287" s="17" t="str">
        <f t="shared" si="227"/>
        <v/>
      </c>
    </row>
    <row r="1288" spans="1:37" hidden="1" x14ac:dyDescent="0.2">
      <c r="A1288" s="70" t="str">
        <f t="shared" si="234"/>
        <v/>
      </c>
      <c r="B1288" s="228" t="str">
        <f>LEFT(TABLA!BC1288,1)</f>
        <v/>
      </c>
      <c r="C1288" s="17" t="str">
        <f>TABLA!C1288</f>
        <v/>
      </c>
      <c r="D1288" s="17">
        <f>TABLA!F1288</f>
        <v>0</v>
      </c>
      <c r="E1288" s="148">
        <f>TABLA!BD1288</f>
        <v>0</v>
      </c>
      <c r="F1288" s="148">
        <f>TABLA!BE1288</f>
        <v>0</v>
      </c>
      <c r="G1288" s="70" t="str">
        <f t="shared" si="235"/>
        <v>0</v>
      </c>
      <c r="H1288" s="17" t="str">
        <f t="shared" si="236"/>
        <v/>
      </c>
      <c r="I1288" s="17" t="str">
        <f t="shared" si="236"/>
        <v/>
      </c>
      <c r="J1288" s="17" t="str">
        <f t="shared" si="236"/>
        <v/>
      </c>
      <c r="K1288" s="17" t="str">
        <f t="shared" si="236"/>
        <v/>
      </c>
      <c r="L1288" s="17" t="str">
        <f t="shared" si="236"/>
        <v/>
      </c>
      <c r="M1288" s="17" t="str">
        <f t="shared" si="236"/>
        <v/>
      </c>
      <c r="N1288" s="17" t="str">
        <f t="shared" si="236"/>
        <v/>
      </c>
      <c r="O1288" s="17" t="str">
        <f t="shared" si="236"/>
        <v/>
      </c>
      <c r="P1288" s="17" t="str">
        <f t="shared" si="236"/>
        <v/>
      </c>
      <c r="Q1288" s="17" t="str">
        <f t="shared" si="236"/>
        <v/>
      </c>
      <c r="R1288" s="17" t="str">
        <f t="shared" si="236"/>
        <v/>
      </c>
      <c r="S1288" s="17" t="str">
        <f t="shared" si="236"/>
        <v/>
      </c>
      <c r="T1288" s="17" t="str">
        <f t="shared" si="236"/>
        <v/>
      </c>
      <c r="U1288" s="17" t="str">
        <f t="shared" si="236"/>
        <v/>
      </c>
      <c r="V1288" s="17" t="str">
        <f t="shared" si="236"/>
        <v/>
      </c>
      <c r="W1288" s="17" t="str">
        <f t="shared" si="236"/>
        <v/>
      </c>
      <c r="X1288" s="17" t="str">
        <f t="shared" si="233"/>
        <v/>
      </c>
      <c r="Y1288" s="17" t="str">
        <f t="shared" si="233"/>
        <v/>
      </c>
      <c r="Z1288" s="17" t="str">
        <f t="shared" si="233"/>
        <v/>
      </c>
      <c r="AA1288" s="17" t="str">
        <f t="shared" si="233"/>
        <v/>
      </c>
      <c r="AB1288" s="17" t="str">
        <f t="shared" si="233"/>
        <v/>
      </c>
      <c r="AC1288" s="17" t="str">
        <f t="shared" si="233"/>
        <v/>
      </c>
      <c r="AD1288" s="17" t="str">
        <f t="shared" si="233"/>
        <v/>
      </c>
      <c r="AE1288" s="17" t="str">
        <f t="shared" si="233"/>
        <v/>
      </c>
      <c r="AF1288" s="17" t="str">
        <f t="shared" si="233"/>
        <v/>
      </c>
      <c r="AG1288" s="17" t="str">
        <f t="shared" si="233"/>
        <v/>
      </c>
      <c r="AH1288" s="17" t="str">
        <f t="shared" si="233"/>
        <v/>
      </c>
      <c r="AI1288" s="17" t="str">
        <f t="shared" si="233"/>
        <v/>
      </c>
      <c r="AJ1288" s="17" t="str">
        <f t="shared" si="227"/>
        <v/>
      </c>
      <c r="AK1288" s="17" t="str">
        <f t="shared" si="227"/>
        <v/>
      </c>
    </row>
    <row r="1289" spans="1:37" hidden="1" x14ac:dyDescent="0.2">
      <c r="A1289" s="70" t="str">
        <f t="shared" si="234"/>
        <v/>
      </c>
      <c r="B1289" s="228" t="str">
        <f>LEFT(TABLA!BC1289,1)</f>
        <v/>
      </c>
      <c r="C1289" s="17" t="str">
        <f>TABLA!C1289</f>
        <v/>
      </c>
      <c r="D1289" s="17">
        <f>TABLA!F1289</f>
        <v>0</v>
      </c>
      <c r="E1289" s="148">
        <f>TABLA!BD1289</f>
        <v>0</v>
      </c>
      <c r="F1289" s="148">
        <f>TABLA!BE1289</f>
        <v>0</v>
      </c>
      <c r="G1289" s="70" t="str">
        <f t="shared" si="235"/>
        <v>0</v>
      </c>
      <c r="H1289" s="17" t="str">
        <f t="shared" si="236"/>
        <v/>
      </c>
      <c r="I1289" s="17" t="str">
        <f t="shared" si="236"/>
        <v/>
      </c>
      <c r="J1289" s="17" t="str">
        <f t="shared" si="236"/>
        <v/>
      </c>
      <c r="K1289" s="17" t="str">
        <f t="shared" si="236"/>
        <v/>
      </c>
      <c r="L1289" s="17" t="str">
        <f t="shared" si="236"/>
        <v/>
      </c>
      <c r="M1289" s="17" t="str">
        <f t="shared" si="236"/>
        <v/>
      </c>
      <c r="N1289" s="17" t="str">
        <f t="shared" si="236"/>
        <v/>
      </c>
      <c r="O1289" s="17" t="str">
        <f t="shared" si="236"/>
        <v/>
      </c>
      <c r="P1289" s="17" t="str">
        <f t="shared" si="236"/>
        <v/>
      </c>
      <c r="Q1289" s="17" t="str">
        <f t="shared" si="236"/>
        <v/>
      </c>
      <c r="R1289" s="17" t="str">
        <f t="shared" si="236"/>
        <v/>
      </c>
      <c r="S1289" s="17" t="str">
        <f t="shared" si="236"/>
        <v/>
      </c>
      <c r="T1289" s="17" t="str">
        <f t="shared" si="236"/>
        <v/>
      </c>
      <c r="U1289" s="17" t="str">
        <f t="shared" si="236"/>
        <v/>
      </c>
      <c r="V1289" s="17" t="str">
        <f t="shared" si="236"/>
        <v/>
      </c>
      <c r="W1289" s="17" t="str">
        <f t="shared" si="236"/>
        <v/>
      </c>
      <c r="X1289" s="17" t="str">
        <f t="shared" si="233"/>
        <v/>
      </c>
      <c r="Y1289" s="17" t="str">
        <f t="shared" si="233"/>
        <v/>
      </c>
      <c r="Z1289" s="17" t="str">
        <f t="shared" si="233"/>
        <v/>
      </c>
      <c r="AA1289" s="17" t="str">
        <f t="shared" si="233"/>
        <v/>
      </c>
      <c r="AB1289" s="17" t="str">
        <f t="shared" si="233"/>
        <v/>
      </c>
      <c r="AC1289" s="17" t="str">
        <f t="shared" si="233"/>
        <v/>
      </c>
      <c r="AD1289" s="17" t="str">
        <f t="shared" si="233"/>
        <v/>
      </c>
      <c r="AE1289" s="17" t="str">
        <f t="shared" si="233"/>
        <v/>
      </c>
      <c r="AF1289" s="17" t="str">
        <f t="shared" si="233"/>
        <v/>
      </c>
      <c r="AG1289" s="17" t="str">
        <f t="shared" si="233"/>
        <v/>
      </c>
      <c r="AH1289" s="17" t="str">
        <f t="shared" si="233"/>
        <v/>
      </c>
      <c r="AI1289" s="17" t="str">
        <f t="shared" si="233"/>
        <v/>
      </c>
      <c r="AJ1289" s="17" t="str">
        <f t="shared" si="227"/>
        <v/>
      </c>
      <c r="AK1289" s="17" t="str">
        <f t="shared" si="227"/>
        <v/>
      </c>
    </row>
    <row r="1290" spans="1:37" hidden="1" x14ac:dyDescent="0.2">
      <c r="A1290" s="70" t="str">
        <f t="shared" si="234"/>
        <v/>
      </c>
      <c r="B1290" s="228" t="str">
        <f>LEFT(TABLA!BC1290,1)</f>
        <v/>
      </c>
      <c r="C1290" s="17" t="str">
        <f>TABLA!C1290</f>
        <v/>
      </c>
      <c r="D1290" s="17">
        <f>TABLA!F1290</f>
        <v>0</v>
      </c>
      <c r="E1290" s="148">
        <f>TABLA!BD1290</f>
        <v>0</v>
      </c>
      <c r="F1290" s="148">
        <f>TABLA!BE1290</f>
        <v>0</v>
      </c>
      <c r="G1290" s="70" t="str">
        <f t="shared" si="235"/>
        <v>0</v>
      </c>
      <c r="H1290" s="17" t="str">
        <f t="shared" si="236"/>
        <v/>
      </c>
      <c r="I1290" s="17" t="str">
        <f t="shared" si="236"/>
        <v/>
      </c>
      <c r="J1290" s="17" t="str">
        <f t="shared" si="236"/>
        <v/>
      </c>
      <c r="K1290" s="17" t="str">
        <f t="shared" si="236"/>
        <v/>
      </c>
      <c r="L1290" s="17" t="str">
        <f t="shared" si="236"/>
        <v/>
      </c>
      <c r="M1290" s="17" t="str">
        <f t="shared" si="236"/>
        <v/>
      </c>
      <c r="N1290" s="17" t="str">
        <f t="shared" si="236"/>
        <v/>
      </c>
      <c r="O1290" s="17" t="str">
        <f t="shared" si="236"/>
        <v/>
      </c>
      <c r="P1290" s="17" t="str">
        <f t="shared" si="236"/>
        <v/>
      </c>
      <c r="Q1290" s="17" t="str">
        <f t="shared" si="236"/>
        <v/>
      </c>
      <c r="R1290" s="17" t="str">
        <f t="shared" si="236"/>
        <v/>
      </c>
      <c r="S1290" s="17" t="str">
        <f t="shared" si="236"/>
        <v/>
      </c>
      <c r="T1290" s="17" t="str">
        <f t="shared" si="236"/>
        <v/>
      </c>
      <c r="U1290" s="17" t="str">
        <f t="shared" si="236"/>
        <v/>
      </c>
      <c r="V1290" s="17" t="str">
        <f t="shared" si="236"/>
        <v/>
      </c>
      <c r="W1290" s="17" t="str">
        <f t="shared" si="236"/>
        <v/>
      </c>
      <c r="X1290" s="17" t="str">
        <f t="shared" si="233"/>
        <v/>
      </c>
      <c r="Y1290" s="17" t="str">
        <f t="shared" si="233"/>
        <v/>
      </c>
      <c r="Z1290" s="17" t="str">
        <f t="shared" si="233"/>
        <v/>
      </c>
      <c r="AA1290" s="17" t="str">
        <f t="shared" si="233"/>
        <v/>
      </c>
      <c r="AB1290" s="17" t="str">
        <f t="shared" si="233"/>
        <v/>
      </c>
      <c r="AC1290" s="17" t="str">
        <f t="shared" si="233"/>
        <v/>
      </c>
      <c r="AD1290" s="17" t="str">
        <f t="shared" si="233"/>
        <v/>
      </c>
      <c r="AE1290" s="17" t="str">
        <f t="shared" si="233"/>
        <v/>
      </c>
      <c r="AF1290" s="17" t="str">
        <f t="shared" si="233"/>
        <v/>
      </c>
      <c r="AG1290" s="17" t="str">
        <f t="shared" si="233"/>
        <v/>
      </c>
      <c r="AH1290" s="17" t="str">
        <f t="shared" si="233"/>
        <v/>
      </c>
      <c r="AI1290" s="17" t="str">
        <f t="shared" si="233"/>
        <v/>
      </c>
      <c r="AJ1290" s="17" t="str">
        <f t="shared" si="227"/>
        <v/>
      </c>
      <c r="AK1290" s="17" t="str">
        <f t="shared" si="227"/>
        <v/>
      </c>
    </row>
    <row r="1291" spans="1:37" x14ac:dyDescent="0.2">
      <c r="A1291" s="70" t="str">
        <f t="shared" si="234"/>
        <v/>
      </c>
      <c r="B1291" s="228" t="str">
        <f>LEFT(TABLA!BC1291,1)</f>
        <v/>
      </c>
      <c r="C1291" s="264" t="str">
        <f>TABLA!C1291</f>
        <v/>
      </c>
      <c r="D1291" s="264">
        <f>TABLA!F1291</f>
        <v>0</v>
      </c>
      <c r="E1291" s="148">
        <f>TABLA!BD1291</f>
        <v>0</v>
      </c>
      <c r="F1291" s="148">
        <f>TABLA!BE1291</f>
        <v>0</v>
      </c>
      <c r="G1291" s="70" t="str">
        <f t="shared" si="235"/>
        <v>0</v>
      </c>
      <c r="H1291" s="17" t="str">
        <f t="shared" si="236"/>
        <v/>
      </c>
      <c r="I1291" s="17" t="str">
        <f t="shared" si="236"/>
        <v/>
      </c>
      <c r="J1291" s="17" t="str">
        <f t="shared" si="236"/>
        <v/>
      </c>
      <c r="K1291" s="17" t="str">
        <f t="shared" si="236"/>
        <v/>
      </c>
      <c r="L1291" s="17" t="str">
        <f t="shared" si="236"/>
        <v/>
      </c>
      <c r="M1291" s="17" t="str">
        <f t="shared" si="236"/>
        <v/>
      </c>
      <c r="N1291" s="17" t="str">
        <f t="shared" si="236"/>
        <v/>
      </c>
      <c r="O1291" s="17" t="str">
        <f t="shared" si="236"/>
        <v/>
      </c>
      <c r="P1291" s="17" t="str">
        <f t="shared" si="236"/>
        <v/>
      </c>
      <c r="Q1291" s="17" t="str">
        <f t="shared" si="236"/>
        <v/>
      </c>
      <c r="R1291" s="17" t="str">
        <f t="shared" si="236"/>
        <v/>
      </c>
      <c r="S1291" s="17" t="str">
        <f t="shared" si="236"/>
        <v/>
      </c>
      <c r="T1291" s="17" t="str">
        <f t="shared" si="236"/>
        <v/>
      </c>
      <c r="U1291" s="17" t="str">
        <f t="shared" si="236"/>
        <v/>
      </c>
      <c r="V1291" s="17" t="str">
        <f t="shared" si="236"/>
        <v/>
      </c>
      <c r="W1291" s="17" t="str">
        <f t="shared" si="236"/>
        <v/>
      </c>
      <c r="X1291" s="17" t="str">
        <f t="shared" si="233"/>
        <v/>
      </c>
      <c r="Y1291" s="17" t="str">
        <f t="shared" si="233"/>
        <v/>
      </c>
      <c r="Z1291" s="17" t="str">
        <f t="shared" si="233"/>
        <v/>
      </c>
      <c r="AA1291" s="17" t="str">
        <f t="shared" si="233"/>
        <v/>
      </c>
      <c r="AB1291" s="17" t="str">
        <f t="shared" si="233"/>
        <v/>
      </c>
      <c r="AC1291" s="17" t="str">
        <f t="shared" si="233"/>
        <v/>
      </c>
      <c r="AD1291" s="17" t="str">
        <f t="shared" si="233"/>
        <v/>
      </c>
      <c r="AE1291" s="17" t="str">
        <f t="shared" si="233"/>
        <v/>
      </c>
      <c r="AF1291" s="17" t="str">
        <f t="shared" si="233"/>
        <v/>
      </c>
      <c r="AG1291" s="17" t="str">
        <f t="shared" si="233"/>
        <v/>
      </c>
      <c r="AH1291" s="17" t="str">
        <f t="shared" si="233"/>
        <v/>
      </c>
      <c r="AI1291" s="17" t="str">
        <f t="shared" si="233"/>
        <v/>
      </c>
      <c r="AJ1291" s="17" t="str">
        <f t="shared" si="227"/>
        <v/>
      </c>
      <c r="AK1291" s="17" t="str">
        <f t="shared" si="227"/>
        <v/>
      </c>
    </row>
    <row r="1292" spans="1:37" x14ac:dyDescent="0.2">
      <c r="A1292" s="70" t="str">
        <f t="shared" si="234"/>
        <v/>
      </c>
      <c r="B1292" s="228" t="str">
        <f>LEFT(TABLA!BC1292,1)</f>
        <v/>
      </c>
      <c r="C1292" s="264" t="str">
        <f>TABLA!C1292</f>
        <v/>
      </c>
      <c r="D1292" s="264">
        <f>TABLA!F1292</f>
        <v>0</v>
      </c>
      <c r="E1292" s="148">
        <f>TABLA!BD1292</f>
        <v>0</v>
      </c>
      <c r="F1292" s="148">
        <f>TABLA!BE1292</f>
        <v>0</v>
      </c>
      <c r="G1292" s="70" t="str">
        <f t="shared" si="235"/>
        <v>0</v>
      </c>
      <c r="H1292" s="17" t="str">
        <f t="shared" si="236"/>
        <v/>
      </c>
      <c r="I1292" s="17" t="str">
        <f t="shared" si="236"/>
        <v/>
      </c>
      <c r="J1292" s="17" t="str">
        <f t="shared" si="236"/>
        <v/>
      </c>
      <c r="K1292" s="17" t="str">
        <f t="shared" si="236"/>
        <v/>
      </c>
      <c r="L1292" s="17" t="str">
        <f t="shared" si="236"/>
        <v/>
      </c>
      <c r="M1292" s="17" t="str">
        <f t="shared" si="236"/>
        <v/>
      </c>
      <c r="N1292" s="17" t="str">
        <f t="shared" si="236"/>
        <v/>
      </c>
      <c r="O1292" s="17" t="str">
        <f t="shared" si="236"/>
        <v/>
      </c>
      <c r="P1292" s="17" t="str">
        <f t="shared" si="236"/>
        <v/>
      </c>
      <c r="Q1292" s="17" t="str">
        <f t="shared" si="236"/>
        <v/>
      </c>
      <c r="R1292" s="17" t="str">
        <f t="shared" si="236"/>
        <v/>
      </c>
      <c r="S1292" s="17" t="str">
        <f t="shared" si="236"/>
        <v/>
      </c>
      <c r="T1292" s="17" t="str">
        <f t="shared" si="236"/>
        <v/>
      </c>
      <c r="U1292" s="17" t="str">
        <f t="shared" si="236"/>
        <v/>
      </c>
      <c r="V1292" s="17" t="str">
        <f t="shared" si="236"/>
        <v/>
      </c>
      <c r="W1292" s="17" t="str">
        <f t="shared" si="236"/>
        <v/>
      </c>
      <c r="X1292" s="17" t="str">
        <f t="shared" si="233"/>
        <v/>
      </c>
      <c r="Y1292" s="17" t="str">
        <f t="shared" si="233"/>
        <v/>
      </c>
      <c r="Z1292" s="17" t="str">
        <f t="shared" si="233"/>
        <v/>
      </c>
      <c r="AA1292" s="17" t="str">
        <f t="shared" si="233"/>
        <v/>
      </c>
      <c r="AB1292" s="17" t="str">
        <f t="shared" si="233"/>
        <v/>
      </c>
      <c r="AC1292" s="17" t="str">
        <f t="shared" si="233"/>
        <v/>
      </c>
      <c r="AD1292" s="17" t="str">
        <f t="shared" si="233"/>
        <v/>
      </c>
      <c r="AE1292" s="17" t="str">
        <f t="shared" si="233"/>
        <v/>
      </c>
      <c r="AF1292" s="17" t="str">
        <f t="shared" si="233"/>
        <v/>
      </c>
      <c r="AG1292" s="17" t="str">
        <f t="shared" si="233"/>
        <v/>
      </c>
      <c r="AH1292" s="17" t="str">
        <f t="shared" si="233"/>
        <v/>
      </c>
      <c r="AI1292" s="17" t="str">
        <f t="shared" si="233"/>
        <v/>
      </c>
      <c r="AJ1292" s="17" t="str">
        <f t="shared" si="227"/>
        <v/>
      </c>
      <c r="AK1292" s="17" t="str">
        <f t="shared" si="227"/>
        <v/>
      </c>
    </row>
    <row r="1293" spans="1:37" x14ac:dyDescent="0.2">
      <c r="A1293" s="70" t="str">
        <f t="shared" si="234"/>
        <v/>
      </c>
      <c r="B1293" s="228" t="str">
        <f>LEFT(TABLA!BC1293,1)</f>
        <v/>
      </c>
      <c r="C1293" s="264" t="str">
        <f>TABLA!C1293</f>
        <v/>
      </c>
      <c r="D1293" s="264">
        <f>TABLA!F1293</f>
        <v>0</v>
      </c>
      <c r="E1293" s="148">
        <f>TABLA!BD1293</f>
        <v>0</v>
      </c>
      <c r="F1293" s="148">
        <f>TABLA!BE1293</f>
        <v>0</v>
      </c>
      <c r="G1293" s="70" t="str">
        <f t="shared" si="235"/>
        <v>0</v>
      </c>
      <c r="H1293" s="17" t="str">
        <f t="shared" si="236"/>
        <v/>
      </c>
      <c r="I1293" s="17" t="str">
        <f t="shared" si="236"/>
        <v/>
      </c>
      <c r="J1293" s="17" t="str">
        <f t="shared" si="236"/>
        <v/>
      </c>
      <c r="K1293" s="17" t="str">
        <f t="shared" si="236"/>
        <v/>
      </c>
      <c r="L1293" s="17" t="str">
        <f t="shared" si="236"/>
        <v/>
      </c>
      <c r="M1293" s="17" t="str">
        <f t="shared" si="236"/>
        <v/>
      </c>
      <c r="N1293" s="17" t="str">
        <f t="shared" si="236"/>
        <v/>
      </c>
      <c r="O1293" s="17" t="str">
        <f t="shared" si="236"/>
        <v/>
      </c>
      <c r="P1293" s="17" t="str">
        <f t="shared" si="236"/>
        <v/>
      </c>
      <c r="Q1293" s="17" t="str">
        <f t="shared" si="236"/>
        <v/>
      </c>
      <c r="R1293" s="17" t="str">
        <f t="shared" si="236"/>
        <v/>
      </c>
      <c r="S1293" s="17" t="str">
        <f t="shared" si="236"/>
        <v/>
      </c>
      <c r="T1293" s="17" t="str">
        <f t="shared" si="236"/>
        <v/>
      </c>
      <c r="U1293" s="17" t="str">
        <f t="shared" si="236"/>
        <v/>
      </c>
      <c r="V1293" s="17" t="str">
        <f t="shared" si="236"/>
        <v/>
      </c>
      <c r="W1293" s="17" t="str">
        <f t="shared" si="236"/>
        <v/>
      </c>
      <c r="X1293" s="17" t="str">
        <f t="shared" si="233"/>
        <v/>
      </c>
      <c r="Y1293" s="17" t="str">
        <f t="shared" si="233"/>
        <v/>
      </c>
      <c r="Z1293" s="17" t="str">
        <f t="shared" si="233"/>
        <v/>
      </c>
      <c r="AA1293" s="17" t="str">
        <f t="shared" si="233"/>
        <v/>
      </c>
      <c r="AB1293" s="17" t="str">
        <f t="shared" si="233"/>
        <v/>
      </c>
      <c r="AC1293" s="17" t="str">
        <f t="shared" si="233"/>
        <v/>
      </c>
      <c r="AD1293" s="17" t="str">
        <f t="shared" si="233"/>
        <v/>
      </c>
      <c r="AE1293" s="17" t="str">
        <f t="shared" si="233"/>
        <v/>
      </c>
      <c r="AF1293" s="17" t="str">
        <f t="shared" si="233"/>
        <v/>
      </c>
      <c r="AG1293" s="17" t="str">
        <f t="shared" si="233"/>
        <v/>
      </c>
      <c r="AH1293" s="17" t="str">
        <f t="shared" si="233"/>
        <v/>
      </c>
      <c r="AI1293" s="17" t="str">
        <f t="shared" si="233"/>
        <v/>
      </c>
      <c r="AJ1293" s="17" t="str">
        <f t="shared" si="227"/>
        <v/>
      </c>
      <c r="AK1293" s="17" t="str">
        <f t="shared" si="227"/>
        <v/>
      </c>
    </row>
    <row r="1294" spans="1:37" hidden="1" x14ac:dyDescent="0.2">
      <c r="A1294" s="70" t="str">
        <f t="shared" si="234"/>
        <v/>
      </c>
      <c r="B1294" s="228" t="str">
        <f>LEFT(TABLA!BC1294,1)</f>
        <v/>
      </c>
      <c r="C1294" s="17" t="str">
        <f>TABLA!C1294</f>
        <v/>
      </c>
      <c r="D1294" s="17">
        <f>TABLA!F1294</f>
        <v>0</v>
      </c>
      <c r="E1294" s="262">
        <f>TABLA!BD1294</f>
        <v>0</v>
      </c>
      <c r="F1294" s="148">
        <f>TABLA!BE1294</f>
        <v>0</v>
      </c>
      <c r="G1294" s="70" t="str">
        <f t="shared" si="235"/>
        <v>0</v>
      </c>
      <c r="H1294" s="17" t="str">
        <f t="shared" si="236"/>
        <v/>
      </c>
      <c r="I1294" s="17" t="str">
        <f t="shared" si="236"/>
        <v/>
      </c>
      <c r="J1294" s="17" t="str">
        <f t="shared" si="236"/>
        <v/>
      </c>
      <c r="K1294" s="17" t="str">
        <f t="shared" si="236"/>
        <v/>
      </c>
      <c r="L1294" s="17" t="str">
        <f t="shared" si="236"/>
        <v/>
      </c>
      <c r="M1294" s="17" t="str">
        <f t="shared" si="236"/>
        <v/>
      </c>
      <c r="N1294" s="17" t="str">
        <f t="shared" si="236"/>
        <v/>
      </c>
      <c r="O1294" s="17" t="str">
        <f t="shared" si="236"/>
        <v/>
      </c>
      <c r="P1294" s="17" t="str">
        <f t="shared" si="236"/>
        <v/>
      </c>
      <c r="Q1294" s="17" t="str">
        <f t="shared" si="236"/>
        <v/>
      </c>
      <c r="R1294" s="17" t="str">
        <f t="shared" si="236"/>
        <v/>
      </c>
      <c r="S1294" s="17" t="str">
        <f t="shared" si="236"/>
        <v/>
      </c>
      <c r="T1294" s="17" t="str">
        <f t="shared" si="236"/>
        <v/>
      </c>
      <c r="U1294" s="17" t="str">
        <f t="shared" si="236"/>
        <v/>
      </c>
      <c r="V1294" s="17" t="str">
        <f t="shared" si="236"/>
        <v/>
      </c>
      <c r="W1294" s="17" t="str">
        <f t="shared" si="236"/>
        <v/>
      </c>
      <c r="X1294" s="17" t="str">
        <f t="shared" si="233"/>
        <v/>
      </c>
      <c r="Y1294" s="17" t="str">
        <f t="shared" si="233"/>
        <v/>
      </c>
      <c r="Z1294" s="17" t="str">
        <f t="shared" si="233"/>
        <v/>
      </c>
      <c r="AA1294" s="17" t="str">
        <f t="shared" si="233"/>
        <v/>
      </c>
      <c r="AB1294" s="17" t="str">
        <f t="shared" si="233"/>
        <v/>
      </c>
      <c r="AC1294" s="17" t="str">
        <f t="shared" si="233"/>
        <v/>
      </c>
      <c r="AD1294" s="17" t="str">
        <f t="shared" si="233"/>
        <v/>
      </c>
      <c r="AE1294" s="17" t="str">
        <f t="shared" si="233"/>
        <v/>
      </c>
      <c r="AF1294" s="17" t="str">
        <f t="shared" si="233"/>
        <v/>
      </c>
      <c r="AG1294" s="17" t="str">
        <f t="shared" si="233"/>
        <v/>
      </c>
      <c r="AH1294" s="17" t="str">
        <f t="shared" si="233"/>
        <v/>
      </c>
      <c r="AI1294" s="17" t="str">
        <f t="shared" si="233"/>
        <v/>
      </c>
      <c r="AJ1294" s="17" t="str">
        <f t="shared" si="227"/>
        <v/>
      </c>
      <c r="AK1294" s="17" t="str">
        <f t="shared" si="227"/>
        <v/>
      </c>
    </row>
    <row r="1295" spans="1:37" hidden="1" x14ac:dyDescent="0.2">
      <c r="A1295" s="70" t="str">
        <f t="shared" si="234"/>
        <v/>
      </c>
      <c r="B1295" s="228" t="str">
        <f>LEFT(TABLA!BC1295,1)</f>
        <v/>
      </c>
      <c r="C1295" s="17" t="str">
        <f>TABLA!C1295</f>
        <v/>
      </c>
      <c r="D1295" s="17">
        <f>TABLA!F1295</f>
        <v>0</v>
      </c>
      <c r="E1295" s="148">
        <f>TABLA!BD1295</f>
        <v>0</v>
      </c>
      <c r="F1295" s="148">
        <f>TABLA!BE1295</f>
        <v>0</v>
      </c>
      <c r="G1295" s="70" t="str">
        <f t="shared" si="235"/>
        <v>0</v>
      </c>
      <c r="H1295" s="17" t="str">
        <f t="shared" si="236"/>
        <v/>
      </c>
      <c r="I1295" s="17" t="str">
        <f t="shared" si="236"/>
        <v/>
      </c>
      <c r="J1295" s="17" t="str">
        <f t="shared" si="236"/>
        <v/>
      </c>
      <c r="K1295" s="17" t="str">
        <f t="shared" si="236"/>
        <v/>
      </c>
      <c r="L1295" s="17" t="str">
        <f t="shared" si="236"/>
        <v/>
      </c>
      <c r="M1295" s="17" t="str">
        <f t="shared" si="236"/>
        <v/>
      </c>
      <c r="N1295" s="17" t="str">
        <f t="shared" si="236"/>
        <v/>
      </c>
      <c r="O1295" s="17" t="str">
        <f t="shared" si="236"/>
        <v/>
      </c>
      <c r="P1295" s="17" t="str">
        <f t="shared" si="236"/>
        <v/>
      </c>
      <c r="Q1295" s="17" t="str">
        <f t="shared" si="236"/>
        <v/>
      </c>
      <c r="R1295" s="17" t="str">
        <f t="shared" si="236"/>
        <v/>
      </c>
      <c r="S1295" s="17" t="str">
        <f t="shared" si="236"/>
        <v/>
      </c>
      <c r="T1295" s="17" t="str">
        <f t="shared" si="236"/>
        <v/>
      </c>
      <c r="U1295" s="17" t="str">
        <f t="shared" si="236"/>
        <v/>
      </c>
      <c r="V1295" s="17" t="str">
        <f t="shared" si="236"/>
        <v/>
      </c>
      <c r="W1295" s="17" t="str">
        <f t="shared" si="236"/>
        <v/>
      </c>
      <c r="X1295" s="17" t="str">
        <f t="shared" si="233"/>
        <v/>
      </c>
      <c r="Y1295" s="17" t="str">
        <f t="shared" si="233"/>
        <v/>
      </c>
      <c r="Z1295" s="17" t="str">
        <f t="shared" si="233"/>
        <v/>
      </c>
      <c r="AA1295" s="17" t="str">
        <f t="shared" si="233"/>
        <v/>
      </c>
      <c r="AB1295" s="17" t="str">
        <f t="shared" si="233"/>
        <v/>
      </c>
      <c r="AC1295" s="17" t="str">
        <f t="shared" si="233"/>
        <v/>
      </c>
      <c r="AD1295" s="17" t="str">
        <f t="shared" si="233"/>
        <v/>
      </c>
      <c r="AE1295" s="17" t="str">
        <f t="shared" si="233"/>
        <v/>
      </c>
      <c r="AF1295" s="17" t="str">
        <f t="shared" si="233"/>
        <v/>
      </c>
      <c r="AG1295" s="17" t="str">
        <f t="shared" si="233"/>
        <v/>
      </c>
      <c r="AH1295" s="17" t="str">
        <f t="shared" si="233"/>
        <v/>
      </c>
      <c r="AI1295" s="17" t="str">
        <f t="shared" si="233"/>
        <v/>
      </c>
      <c r="AJ1295" s="17" t="str">
        <f t="shared" ref="AJ1295:AK1336" si="237">IFERROR((IF(FIND(AJ$2,$G1295,1)&gt;0,AJ$3)),"")</f>
        <v/>
      </c>
      <c r="AK1295" s="17" t="str">
        <f t="shared" si="237"/>
        <v/>
      </c>
    </row>
    <row r="1296" spans="1:37" hidden="1" x14ac:dyDescent="0.2">
      <c r="A1296" s="70" t="str">
        <f t="shared" si="234"/>
        <v/>
      </c>
      <c r="B1296" s="228" t="str">
        <f>LEFT(TABLA!BC1296,1)</f>
        <v/>
      </c>
      <c r="C1296" s="17" t="str">
        <f>TABLA!C1296</f>
        <v/>
      </c>
      <c r="D1296" s="17">
        <f>TABLA!F1296</f>
        <v>0</v>
      </c>
      <c r="E1296" s="148">
        <f>TABLA!BD1296</f>
        <v>0</v>
      </c>
      <c r="F1296" s="148">
        <f>TABLA!BE1296</f>
        <v>0</v>
      </c>
      <c r="G1296" s="70" t="str">
        <f t="shared" si="235"/>
        <v>0</v>
      </c>
      <c r="H1296" s="17" t="str">
        <f t="shared" si="236"/>
        <v/>
      </c>
      <c r="I1296" s="17" t="str">
        <f t="shared" si="236"/>
        <v/>
      </c>
      <c r="J1296" s="17" t="str">
        <f t="shared" si="236"/>
        <v/>
      </c>
      <c r="K1296" s="17" t="str">
        <f t="shared" si="236"/>
        <v/>
      </c>
      <c r="L1296" s="17" t="str">
        <f t="shared" si="236"/>
        <v/>
      </c>
      <c r="M1296" s="17" t="str">
        <f t="shared" si="236"/>
        <v/>
      </c>
      <c r="N1296" s="17" t="str">
        <f t="shared" si="236"/>
        <v/>
      </c>
      <c r="O1296" s="17" t="str">
        <f t="shared" si="236"/>
        <v/>
      </c>
      <c r="P1296" s="17" t="str">
        <f t="shared" si="236"/>
        <v/>
      </c>
      <c r="Q1296" s="17" t="str">
        <f t="shared" si="236"/>
        <v/>
      </c>
      <c r="R1296" s="17" t="str">
        <f t="shared" si="236"/>
        <v/>
      </c>
      <c r="S1296" s="17" t="str">
        <f t="shared" si="236"/>
        <v/>
      </c>
      <c r="T1296" s="17" t="str">
        <f t="shared" si="236"/>
        <v/>
      </c>
      <c r="U1296" s="17" t="str">
        <f t="shared" si="236"/>
        <v/>
      </c>
      <c r="V1296" s="17" t="str">
        <f t="shared" si="236"/>
        <v/>
      </c>
      <c r="W1296" s="17" t="str">
        <f t="shared" si="236"/>
        <v/>
      </c>
      <c r="X1296" s="17" t="str">
        <f t="shared" si="233"/>
        <v/>
      </c>
      <c r="Y1296" s="17" t="str">
        <f t="shared" si="233"/>
        <v/>
      </c>
      <c r="Z1296" s="17" t="str">
        <f t="shared" si="233"/>
        <v/>
      </c>
      <c r="AA1296" s="17" t="str">
        <f t="shared" si="233"/>
        <v/>
      </c>
      <c r="AB1296" s="17" t="str">
        <f t="shared" si="233"/>
        <v/>
      </c>
      <c r="AC1296" s="17" t="str">
        <f t="shared" si="233"/>
        <v/>
      </c>
      <c r="AD1296" s="17" t="str">
        <f t="shared" si="233"/>
        <v/>
      </c>
      <c r="AE1296" s="17" t="str">
        <f t="shared" si="233"/>
        <v/>
      </c>
      <c r="AF1296" s="17" t="str">
        <f t="shared" si="233"/>
        <v/>
      </c>
      <c r="AG1296" s="17" t="str">
        <f t="shared" si="233"/>
        <v/>
      </c>
      <c r="AH1296" s="17" t="str">
        <f t="shared" si="233"/>
        <v/>
      </c>
      <c r="AI1296" s="17" t="str">
        <f t="shared" si="233"/>
        <v/>
      </c>
      <c r="AJ1296" s="17" t="str">
        <f t="shared" si="237"/>
        <v/>
      </c>
      <c r="AK1296" s="17" t="str">
        <f t="shared" si="237"/>
        <v/>
      </c>
    </row>
    <row r="1297" spans="1:37" hidden="1" x14ac:dyDescent="0.2">
      <c r="A1297" s="70" t="str">
        <f t="shared" si="234"/>
        <v/>
      </c>
      <c r="B1297" s="228" t="str">
        <f>LEFT(TABLA!BC1297,1)</f>
        <v/>
      </c>
      <c r="C1297" s="17" t="str">
        <f>TABLA!C1297</f>
        <v/>
      </c>
      <c r="D1297" s="17">
        <f>TABLA!F1297</f>
        <v>0</v>
      </c>
      <c r="E1297" s="148">
        <f>TABLA!BD1297</f>
        <v>0</v>
      </c>
      <c r="F1297" s="148">
        <f>TABLA!BE1297</f>
        <v>0</v>
      </c>
      <c r="G1297" s="70" t="str">
        <f t="shared" si="235"/>
        <v>0</v>
      </c>
      <c r="H1297" s="17" t="str">
        <f t="shared" si="236"/>
        <v/>
      </c>
      <c r="I1297" s="17" t="str">
        <f t="shared" si="236"/>
        <v/>
      </c>
      <c r="J1297" s="17" t="str">
        <f t="shared" si="236"/>
        <v/>
      </c>
      <c r="K1297" s="17" t="str">
        <f t="shared" si="236"/>
        <v/>
      </c>
      <c r="L1297" s="17" t="str">
        <f t="shared" si="236"/>
        <v/>
      </c>
      <c r="M1297" s="17" t="str">
        <f t="shared" si="236"/>
        <v/>
      </c>
      <c r="N1297" s="17" t="str">
        <f t="shared" si="236"/>
        <v/>
      </c>
      <c r="O1297" s="17" t="str">
        <f t="shared" si="236"/>
        <v/>
      </c>
      <c r="P1297" s="17" t="str">
        <f t="shared" si="236"/>
        <v/>
      </c>
      <c r="Q1297" s="17" t="str">
        <f t="shared" si="236"/>
        <v/>
      </c>
      <c r="R1297" s="17" t="str">
        <f t="shared" si="236"/>
        <v/>
      </c>
      <c r="S1297" s="17" t="str">
        <f t="shared" si="236"/>
        <v/>
      </c>
      <c r="T1297" s="17" t="str">
        <f t="shared" si="236"/>
        <v/>
      </c>
      <c r="U1297" s="17" t="str">
        <f t="shared" si="236"/>
        <v/>
      </c>
      <c r="V1297" s="17" t="str">
        <f t="shared" si="236"/>
        <v/>
      </c>
      <c r="W1297" s="17" t="str">
        <f t="shared" si="236"/>
        <v/>
      </c>
      <c r="X1297" s="17" t="str">
        <f t="shared" si="233"/>
        <v/>
      </c>
      <c r="Y1297" s="17" t="str">
        <f t="shared" si="233"/>
        <v/>
      </c>
      <c r="Z1297" s="17" t="str">
        <f t="shared" si="233"/>
        <v/>
      </c>
      <c r="AA1297" s="17" t="str">
        <f t="shared" si="233"/>
        <v/>
      </c>
      <c r="AB1297" s="17" t="str">
        <f t="shared" si="233"/>
        <v/>
      </c>
      <c r="AC1297" s="17" t="str">
        <f t="shared" si="233"/>
        <v/>
      </c>
      <c r="AD1297" s="17" t="str">
        <f t="shared" si="233"/>
        <v/>
      </c>
      <c r="AE1297" s="17" t="str">
        <f t="shared" si="233"/>
        <v/>
      </c>
      <c r="AF1297" s="17" t="str">
        <f t="shared" si="233"/>
        <v/>
      </c>
      <c r="AG1297" s="17" t="str">
        <f t="shared" si="233"/>
        <v/>
      </c>
      <c r="AH1297" s="17" t="str">
        <f t="shared" si="233"/>
        <v/>
      </c>
      <c r="AI1297" s="17" t="str">
        <f t="shared" si="233"/>
        <v/>
      </c>
      <c r="AJ1297" s="17" t="str">
        <f t="shared" si="237"/>
        <v/>
      </c>
      <c r="AK1297" s="17" t="str">
        <f t="shared" si="237"/>
        <v/>
      </c>
    </row>
    <row r="1298" spans="1:37" hidden="1" x14ac:dyDescent="0.2">
      <c r="A1298" s="70" t="str">
        <f t="shared" si="234"/>
        <v/>
      </c>
      <c r="B1298" s="228" t="str">
        <f>LEFT(TABLA!BC1298,1)</f>
        <v/>
      </c>
      <c r="C1298" s="17" t="str">
        <f>TABLA!C1298</f>
        <v/>
      </c>
      <c r="D1298" s="17">
        <f>TABLA!F1298</f>
        <v>0</v>
      </c>
      <c r="E1298" s="148">
        <f>TABLA!BD1298</f>
        <v>0</v>
      </c>
      <c r="F1298" s="148">
        <f>TABLA!BE1298</f>
        <v>0</v>
      </c>
      <c r="G1298" s="70" t="str">
        <f t="shared" si="235"/>
        <v>0</v>
      </c>
      <c r="H1298" s="17" t="str">
        <f t="shared" si="236"/>
        <v/>
      </c>
      <c r="I1298" s="17" t="str">
        <f t="shared" si="236"/>
        <v/>
      </c>
      <c r="J1298" s="17" t="str">
        <f t="shared" si="236"/>
        <v/>
      </c>
      <c r="K1298" s="17" t="str">
        <f t="shared" si="236"/>
        <v/>
      </c>
      <c r="L1298" s="17" t="str">
        <f t="shared" si="236"/>
        <v/>
      </c>
      <c r="M1298" s="17" t="str">
        <f t="shared" si="236"/>
        <v/>
      </c>
      <c r="N1298" s="17" t="str">
        <f t="shared" si="236"/>
        <v/>
      </c>
      <c r="O1298" s="17" t="str">
        <f t="shared" si="236"/>
        <v/>
      </c>
      <c r="P1298" s="17" t="str">
        <f t="shared" si="236"/>
        <v/>
      </c>
      <c r="Q1298" s="17" t="str">
        <f t="shared" si="236"/>
        <v/>
      </c>
      <c r="R1298" s="17" t="str">
        <f t="shared" si="236"/>
        <v/>
      </c>
      <c r="S1298" s="17" t="str">
        <f t="shared" si="236"/>
        <v/>
      </c>
      <c r="T1298" s="17" t="str">
        <f t="shared" si="236"/>
        <v/>
      </c>
      <c r="U1298" s="17" t="str">
        <f t="shared" si="236"/>
        <v/>
      </c>
      <c r="V1298" s="17" t="str">
        <f t="shared" si="236"/>
        <v/>
      </c>
      <c r="W1298" s="17" t="str">
        <f t="shared" si="236"/>
        <v/>
      </c>
      <c r="X1298" s="17" t="str">
        <f t="shared" si="233"/>
        <v/>
      </c>
      <c r="Y1298" s="17" t="str">
        <f t="shared" si="233"/>
        <v/>
      </c>
      <c r="Z1298" s="17" t="str">
        <f t="shared" si="233"/>
        <v/>
      </c>
      <c r="AA1298" s="17" t="str">
        <f t="shared" si="233"/>
        <v/>
      </c>
      <c r="AB1298" s="17" t="str">
        <f t="shared" si="233"/>
        <v/>
      </c>
      <c r="AC1298" s="17" t="str">
        <f t="shared" si="233"/>
        <v/>
      </c>
      <c r="AD1298" s="17" t="str">
        <f t="shared" si="233"/>
        <v/>
      </c>
      <c r="AE1298" s="17" t="str">
        <f t="shared" si="233"/>
        <v/>
      </c>
      <c r="AF1298" s="17" t="str">
        <f t="shared" si="233"/>
        <v/>
      </c>
      <c r="AG1298" s="17" t="str">
        <f t="shared" si="233"/>
        <v/>
      </c>
      <c r="AH1298" s="17" t="str">
        <f t="shared" si="233"/>
        <v/>
      </c>
      <c r="AI1298" s="17" t="str">
        <f t="shared" si="233"/>
        <v/>
      </c>
      <c r="AJ1298" s="17" t="str">
        <f t="shared" si="237"/>
        <v/>
      </c>
      <c r="AK1298" s="17" t="str">
        <f t="shared" si="237"/>
        <v/>
      </c>
    </row>
    <row r="1299" spans="1:37" hidden="1" x14ac:dyDescent="0.2">
      <c r="A1299" s="70" t="str">
        <f t="shared" si="234"/>
        <v/>
      </c>
      <c r="B1299" s="228" t="str">
        <f>LEFT(TABLA!BC1299,1)</f>
        <v/>
      </c>
      <c r="C1299" s="17" t="str">
        <f>TABLA!C1299</f>
        <v/>
      </c>
      <c r="D1299" s="17">
        <f>TABLA!F1299</f>
        <v>0</v>
      </c>
      <c r="E1299" s="148">
        <f>TABLA!BD1299</f>
        <v>0</v>
      </c>
      <c r="F1299" s="148">
        <f>TABLA!BE1299</f>
        <v>0</v>
      </c>
      <c r="G1299" s="70" t="str">
        <f t="shared" si="235"/>
        <v>0</v>
      </c>
      <c r="H1299" s="17" t="str">
        <f t="shared" si="236"/>
        <v/>
      </c>
      <c r="I1299" s="17" t="str">
        <f t="shared" si="236"/>
        <v/>
      </c>
      <c r="J1299" s="17" t="str">
        <f t="shared" si="236"/>
        <v/>
      </c>
      <c r="K1299" s="17" t="str">
        <f t="shared" si="236"/>
        <v/>
      </c>
      <c r="L1299" s="17" t="str">
        <f t="shared" si="236"/>
        <v/>
      </c>
      <c r="M1299" s="17" t="str">
        <f t="shared" si="236"/>
        <v/>
      </c>
      <c r="N1299" s="17" t="str">
        <f t="shared" si="236"/>
        <v/>
      </c>
      <c r="O1299" s="17" t="str">
        <f t="shared" si="236"/>
        <v/>
      </c>
      <c r="P1299" s="17" t="str">
        <f t="shared" si="236"/>
        <v/>
      </c>
      <c r="Q1299" s="17" t="str">
        <f t="shared" si="236"/>
        <v/>
      </c>
      <c r="R1299" s="17" t="str">
        <f t="shared" si="236"/>
        <v/>
      </c>
      <c r="S1299" s="17" t="str">
        <f t="shared" si="236"/>
        <v/>
      </c>
      <c r="T1299" s="17" t="str">
        <f t="shared" si="236"/>
        <v/>
      </c>
      <c r="U1299" s="17" t="str">
        <f t="shared" si="236"/>
        <v/>
      </c>
      <c r="V1299" s="17" t="str">
        <f t="shared" si="236"/>
        <v/>
      </c>
      <c r="W1299" s="17" t="str">
        <f t="shared" si="236"/>
        <v/>
      </c>
      <c r="X1299" s="17" t="str">
        <f t="shared" si="233"/>
        <v/>
      </c>
      <c r="Y1299" s="17" t="str">
        <f t="shared" si="233"/>
        <v/>
      </c>
      <c r="Z1299" s="17" t="str">
        <f t="shared" si="233"/>
        <v/>
      </c>
      <c r="AA1299" s="17" t="str">
        <f t="shared" si="233"/>
        <v/>
      </c>
      <c r="AB1299" s="17" t="str">
        <f t="shared" si="233"/>
        <v/>
      </c>
      <c r="AC1299" s="17" t="str">
        <f t="shared" si="233"/>
        <v/>
      </c>
      <c r="AD1299" s="17" t="str">
        <f t="shared" si="233"/>
        <v/>
      </c>
      <c r="AE1299" s="17" t="str">
        <f t="shared" si="233"/>
        <v/>
      </c>
      <c r="AF1299" s="17" t="str">
        <f t="shared" si="233"/>
        <v/>
      </c>
      <c r="AG1299" s="17" t="str">
        <f t="shared" si="233"/>
        <v/>
      </c>
      <c r="AH1299" s="17" t="str">
        <f t="shared" si="233"/>
        <v/>
      </c>
      <c r="AI1299" s="17" t="str">
        <f t="shared" si="233"/>
        <v/>
      </c>
      <c r="AJ1299" s="17" t="str">
        <f t="shared" si="237"/>
        <v/>
      </c>
      <c r="AK1299" s="17" t="str">
        <f t="shared" si="237"/>
        <v/>
      </c>
    </row>
    <row r="1300" spans="1:37" hidden="1" x14ac:dyDescent="0.2">
      <c r="A1300" s="70" t="str">
        <f t="shared" si="234"/>
        <v/>
      </c>
      <c r="B1300" s="228" t="str">
        <f>LEFT(TABLA!BC1300,1)</f>
        <v/>
      </c>
      <c r="C1300" s="17" t="str">
        <f>TABLA!C1300</f>
        <v/>
      </c>
      <c r="D1300" s="17">
        <f>TABLA!F1300</f>
        <v>0</v>
      </c>
      <c r="E1300" s="148">
        <f>TABLA!BD1300</f>
        <v>0</v>
      </c>
      <c r="F1300" s="148">
        <f>TABLA!BE1300</f>
        <v>0</v>
      </c>
      <c r="G1300" s="70" t="str">
        <f t="shared" si="235"/>
        <v>0</v>
      </c>
      <c r="H1300" s="17" t="str">
        <f t="shared" si="236"/>
        <v/>
      </c>
      <c r="I1300" s="17" t="str">
        <f t="shared" si="236"/>
        <v/>
      </c>
      <c r="J1300" s="17" t="str">
        <f t="shared" si="236"/>
        <v/>
      </c>
      <c r="K1300" s="17" t="str">
        <f t="shared" si="236"/>
        <v/>
      </c>
      <c r="L1300" s="17" t="str">
        <f t="shared" si="236"/>
        <v/>
      </c>
      <c r="M1300" s="17" t="str">
        <f t="shared" si="236"/>
        <v/>
      </c>
      <c r="N1300" s="17" t="str">
        <f t="shared" si="236"/>
        <v/>
      </c>
      <c r="O1300" s="17" t="str">
        <f t="shared" si="236"/>
        <v/>
      </c>
      <c r="P1300" s="17" t="str">
        <f t="shared" si="236"/>
        <v/>
      </c>
      <c r="Q1300" s="17" t="str">
        <f t="shared" si="236"/>
        <v/>
      </c>
      <c r="R1300" s="17" t="str">
        <f t="shared" si="236"/>
        <v/>
      </c>
      <c r="S1300" s="17" t="str">
        <f t="shared" si="236"/>
        <v/>
      </c>
      <c r="T1300" s="17" t="str">
        <f t="shared" si="236"/>
        <v/>
      </c>
      <c r="U1300" s="17" t="str">
        <f t="shared" si="236"/>
        <v/>
      </c>
      <c r="V1300" s="17" t="str">
        <f t="shared" si="236"/>
        <v/>
      </c>
      <c r="W1300" s="17" t="str">
        <f t="shared" si="236"/>
        <v/>
      </c>
      <c r="X1300" s="17" t="str">
        <f t="shared" si="233"/>
        <v/>
      </c>
      <c r="Y1300" s="17" t="str">
        <f t="shared" si="233"/>
        <v/>
      </c>
      <c r="Z1300" s="17" t="str">
        <f t="shared" si="233"/>
        <v/>
      </c>
      <c r="AA1300" s="17" t="str">
        <f t="shared" si="233"/>
        <v/>
      </c>
      <c r="AB1300" s="17" t="str">
        <f t="shared" ref="X1300:AI1315" si="238">IFERROR((IF(FIND(AB$2,$G1300,1)&gt;0,AB$3)),"")</f>
        <v/>
      </c>
      <c r="AC1300" s="17" t="str">
        <f t="shared" si="238"/>
        <v/>
      </c>
      <c r="AD1300" s="17" t="str">
        <f t="shared" si="238"/>
        <v/>
      </c>
      <c r="AE1300" s="17" t="str">
        <f t="shared" si="238"/>
        <v/>
      </c>
      <c r="AF1300" s="17" t="str">
        <f t="shared" si="238"/>
        <v/>
      </c>
      <c r="AG1300" s="17" t="str">
        <f t="shared" si="238"/>
        <v/>
      </c>
      <c r="AH1300" s="17" t="str">
        <f t="shared" si="238"/>
        <v/>
      </c>
      <c r="AI1300" s="17" t="str">
        <f t="shared" si="238"/>
        <v/>
      </c>
      <c r="AJ1300" s="17" t="str">
        <f t="shared" si="237"/>
        <v/>
      </c>
      <c r="AK1300" s="17" t="str">
        <f t="shared" si="237"/>
        <v/>
      </c>
    </row>
    <row r="1301" spans="1:37" x14ac:dyDescent="0.2">
      <c r="A1301" s="70" t="str">
        <f t="shared" si="234"/>
        <v/>
      </c>
      <c r="B1301" s="228" t="str">
        <f>LEFT(TABLA!BC1301,1)</f>
        <v/>
      </c>
      <c r="C1301" s="264" t="str">
        <f>TABLA!C1301</f>
        <v/>
      </c>
      <c r="D1301" s="264">
        <f>TABLA!F1301</f>
        <v>0</v>
      </c>
      <c r="E1301" s="148">
        <f>TABLA!BD1301</f>
        <v>0</v>
      </c>
      <c r="F1301" s="148">
        <f>TABLA!BE1301</f>
        <v>0</v>
      </c>
      <c r="G1301" s="70" t="str">
        <f t="shared" si="235"/>
        <v>0</v>
      </c>
      <c r="H1301" s="17" t="str">
        <f t="shared" si="236"/>
        <v/>
      </c>
      <c r="I1301" s="17" t="str">
        <f t="shared" si="236"/>
        <v/>
      </c>
      <c r="J1301" s="17" t="str">
        <f t="shared" si="236"/>
        <v/>
      </c>
      <c r="K1301" s="17" t="str">
        <f t="shared" si="236"/>
        <v/>
      </c>
      <c r="L1301" s="17" t="str">
        <f t="shared" si="236"/>
        <v/>
      </c>
      <c r="M1301" s="17" t="str">
        <f t="shared" si="236"/>
        <v/>
      </c>
      <c r="N1301" s="17" t="str">
        <f t="shared" si="236"/>
        <v/>
      </c>
      <c r="O1301" s="17" t="str">
        <f t="shared" si="236"/>
        <v/>
      </c>
      <c r="P1301" s="17" t="str">
        <f t="shared" si="236"/>
        <v/>
      </c>
      <c r="Q1301" s="17" t="str">
        <f t="shared" si="236"/>
        <v/>
      </c>
      <c r="R1301" s="17" t="str">
        <f t="shared" si="236"/>
        <v/>
      </c>
      <c r="S1301" s="17" t="str">
        <f t="shared" ref="H1301:W1313" si="239">IFERROR((IF(FIND(S$2,$G1301,1)&gt;0,S$3)),"")</f>
        <v/>
      </c>
      <c r="T1301" s="17" t="str">
        <f t="shared" si="239"/>
        <v/>
      </c>
      <c r="U1301" s="17" t="str">
        <f t="shared" si="239"/>
        <v/>
      </c>
      <c r="V1301" s="17" t="str">
        <f t="shared" si="239"/>
        <v/>
      </c>
      <c r="W1301" s="17" t="str">
        <f t="shared" si="239"/>
        <v/>
      </c>
      <c r="X1301" s="17" t="str">
        <f t="shared" si="238"/>
        <v/>
      </c>
      <c r="Y1301" s="17" t="str">
        <f t="shared" si="238"/>
        <v/>
      </c>
      <c r="Z1301" s="17" t="str">
        <f t="shared" si="238"/>
        <v/>
      </c>
      <c r="AA1301" s="17" t="str">
        <f t="shared" si="238"/>
        <v/>
      </c>
      <c r="AB1301" s="17" t="str">
        <f t="shared" si="238"/>
        <v/>
      </c>
      <c r="AC1301" s="17" t="str">
        <f t="shared" si="238"/>
        <v/>
      </c>
      <c r="AD1301" s="17" t="str">
        <f t="shared" si="238"/>
        <v/>
      </c>
      <c r="AE1301" s="17" t="str">
        <f t="shared" si="238"/>
        <v/>
      </c>
      <c r="AF1301" s="17" t="str">
        <f t="shared" si="238"/>
        <v/>
      </c>
      <c r="AG1301" s="17" t="str">
        <f t="shared" si="238"/>
        <v/>
      </c>
      <c r="AH1301" s="17" t="str">
        <f t="shared" si="238"/>
        <v/>
      </c>
      <c r="AI1301" s="17" t="str">
        <f t="shared" si="238"/>
        <v/>
      </c>
      <c r="AJ1301" s="17" t="str">
        <f t="shared" si="237"/>
        <v/>
      </c>
      <c r="AK1301" s="17" t="str">
        <f t="shared" si="237"/>
        <v/>
      </c>
    </row>
    <row r="1302" spans="1:37" hidden="1" x14ac:dyDescent="0.2">
      <c r="A1302" s="70" t="str">
        <f t="shared" si="234"/>
        <v/>
      </c>
      <c r="B1302" s="228" t="str">
        <f>LEFT(TABLA!BC1302,1)</f>
        <v/>
      </c>
      <c r="C1302" s="17" t="str">
        <f>TABLA!C1302</f>
        <v/>
      </c>
      <c r="D1302" s="17">
        <f>TABLA!F1302</f>
        <v>0</v>
      </c>
      <c r="E1302" s="262">
        <f>TABLA!BD1302</f>
        <v>0</v>
      </c>
      <c r="F1302" s="148">
        <f>TABLA!BE1302</f>
        <v>0</v>
      </c>
      <c r="G1302" s="70" t="str">
        <f t="shared" si="235"/>
        <v>0</v>
      </c>
      <c r="H1302" s="17" t="str">
        <f t="shared" si="239"/>
        <v/>
      </c>
      <c r="I1302" s="17" t="str">
        <f t="shared" si="239"/>
        <v/>
      </c>
      <c r="J1302" s="17" t="str">
        <f t="shared" si="239"/>
        <v/>
      </c>
      <c r="K1302" s="17" t="str">
        <f t="shared" si="239"/>
        <v/>
      </c>
      <c r="L1302" s="17" t="str">
        <f t="shared" si="239"/>
        <v/>
      </c>
      <c r="M1302" s="17" t="str">
        <f t="shared" si="239"/>
        <v/>
      </c>
      <c r="N1302" s="17" t="str">
        <f t="shared" si="239"/>
        <v/>
      </c>
      <c r="O1302" s="17" t="str">
        <f t="shared" si="239"/>
        <v/>
      </c>
      <c r="P1302" s="17" t="str">
        <f t="shared" si="239"/>
        <v/>
      </c>
      <c r="Q1302" s="17" t="str">
        <f t="shared" si="239"/>
        <v/>
      </c>
      <c r="R1302" s="17" t="str">
        <f t="shared" si="239"/>
        <v/>
      </c>
      <c r="S1302" s="17" t="str">
        <f t="shared" si="239"/>
        <v/>
      </c>
      <c r="T1302" s="17" t="str">
        <f t="shared" si="239"/>
        <v/>
      </c>
      <c r="U1302" s="17" t="str">
        <f t="shared" si="239"/>
        <v/>
      </c>
      <c r="V1302" s="17" t="str">
        <f t="shared" si="239"/>
        <v/>
      </c>
      <c r="W1302" s="17" t="str">
        <f t="shared" si="239"/>
        <v/>
      </c>
      <c r="X1302" s="17" t="str">
        <f t="shared" si="238"/>
        <v/>
      </c>
      <c r="Y1302" s="17" t="str">
        <f t="shared" si="238"/>
        <v/>
      </c>
      <c r="Z1302" s="17" t="str">
        <f t="shared" si="238"/>
        <v/>
      </c>
      <c r="AA1302" s="17" t="str">
        <f t="shared" si="238"/>
        <v/>
      </c>
      <c r="AB1302" s="17" t="str">
        <f t="shared" si="238"/>
        <v/>
      </c>
      <c r="AC1302" s="17" t="str">
        <f t="shared" si="238"/>
        <v/>
      </c>
      <c r="AD1302" s="17" t="str">
        <f t="shared" si="238"/>
        <v/>
      </c>
      <c r="AE1302" s="17" t="str">
        <f t="shared" si="238"/>
        <v/>
      </c>
      <c r="AF1302" s="17" t="str">
        <f t="shared" si="238"/>
        <v/>
      </c>
      <c r="AG1302" s="17" t="str">
        <f t="shared" si="238"/>
        <v/>
      </c>
      <c r="AH1302" s="17" t="str">
        <f t="shared" si="238"/>
        <v/>
      </c>
      <c r="AI1302" s="17" t="str">
        <f t="shared" si="238"/>
        <v/>
      </c>
      <c r="AJ1302" s="17" t="str">
        <f t="shared" si="237"/>
        <v/>
      </c>
      <c r="AK1302" s="17" t="str">
        <f t="shared" si="237"/>
        <v/>
      </c>
    </row>
    <row r="1303" spans="1:37" hidden="1" x14ac:dyDescent="0.2">
      <c r="A1303" s="70" t="str">
        <f t="shared" si="234"/>
        <v/>
      </c>
      <c r="B1303" s="228" t="str">
        <f>LEFT(TABLA!BC1303,1)</f>
        <v/>
      </c>
      <c r="C1303" s="17" t="str">
        <f>TABLA!C1303</f>
        <v/>
      </c>
      <c r="D1303" s="17">
        <f>TABLA!F1303</f>
        <v>0</v>
      </c>
      <c r="E1303" s="148">
        <f>TABLA!BD1303</f>
        <v>0</v>
      </c>
      <c r="F1303" s="148">
        <f>TABLA!BE1303</f>
        <v>0</v>
      </c>
      <c r="G1303" s="70" t="str">
        <f t="shared" si="235"/>
        <v>0</v>
      </c>
      <c r="H1303" s="17" t="str">
        <f t="shared" si="239"/>
        <v/>
      </c>
      <c r="I1303" s="17" t="str">
        <f t="shared" si="239"/>
        <v/>
      </c>
      <c r="J1303" s="17" t="str">
        <f t="shared" si="239"/>
        <v/>
      </c>
      <c r="K1303" s="17" t="str">
        <f t="shared" si="239"/>
        <v/>
      </c>
      <c r="L1303" s="17" t="str">
        <f t="shared" si="239"/>
        <v/>
      </c>
      <c r="M1303" s="17" t="str">
        <f t="shared" si="239"/>
        <v/>
      </c>
      <c r="N1303" s="17" t="str">
        <f t="shared" si="239"/>
        <v/>
      </c>
      <c r="O1303" s="17" t="str">
        <f t="shared" si="239"/>
        <v/>
      </c>
      <c r="P1303" s="17" t="str">
        <f t="shared" si="239"/>
        <v/>
      </c>
      <c r="Q1303" s="17" t="str">
        <f t="shared" si="239"/>
        <v/>
      </c>
      <c r="R1303" s="17" t="str">
        <f t="shared" si="239"/>
        <v/>
      </c>
      <c r="S1303" s="17" t="str">
        <f t="shared" si="239"/>
        <v/>
      </c>
      <c r="T1303" s="17" t="str">
        <f t="shared" si="239"/>
        <v/>
      </c>
      <c r="U1303" s="17" t="str">
        <f t="shared" si="239"/>
        <v/>
      </c>
      <c r="V1303" s="17" t="str">
        <f t="shared" si="239"/>
        <v/>
      </c>
      <c r="W1303" s="17" t="str">
        <f t="shared" si="239"/>
        <v/>
      </c>
      <c r="X1303" s="17" t="str">
        <f t="shared" si="238"/>
        <v/>
      </c>
      <c r="Y1303" s="17" t="str">
        <f t="shared" si="238"/>
        <v/>
      </c>
      <c r="Z1303" s="17" t="str">
        <f t="shared" si="238"/>
        <v/>
      </c>
      <c r="AA1303" s="17" t="str">
        <f t="shared" si="238"/>
        <v/>
      </c>
      <c r="AB1303" s="17" t="str">
        <f t="shared" si="238"/>
        <v/>
      </c>
      <c r="AC1303" s="17" t="str">
        <f t="shared" si="238"/>
        <v/>
      </c>
      <c r="AD1303" s="17" t="str">
        <f t="shared" si="238"/>
        <v/>
      </c>
      <c r="AE1303" s="17" t="str">
        <f t="shared" si="238"/>
        <v/>
      </c>
      <c r="AF1303" s="17" t="str">
        <f t="shared" si="238"/>
        <v/>
      </c>
      <c r="AG1303" s="17" t="str">
        <f t="shared" si="238"/>
        <v/>
      </c>
      <c r="AH1303" s="17" t="str">
        <f t="shared" si="238"/>
        <v/>
      </c>
      <c r="AI1303" s="17" t="str">
        <f t="shared" si="238"/>
        <v/>
      </c>
      <c r="AJ1303" s="17" t="str">
        <f t="shared" si="237"/>
        <v/>
      </c>
      <c r="AK1303" s="17" t="str">
        <f t="shared" si="237"/>
        <v/>
      </c>
    </row>
    <row r="1304" spans="1:37" x14ac:dyDescent="0.2">
      <c r="A1304" s="70" t="str">
        <f t="shared" si="234"/>
        <v/>
      </c>
      <c r="B1304" s="228" t="str">
        <f>LEFT(TABLA!BC1304,1)</f>
        <v/>
      </c>
      <c r="C1304" s="264" t="str">
        <f>TABLA!C1304</f>
        <v/>
      </c>
      <c r="D1304" s="264">
        <f>TABLA!F1304</f>
        <v>0</v>
      </c>
      <c r="E1304" s="148">
        <f>TABLA!BD1304</f>
        <v>0</v>
      </c>
      <c r="F1304" s="148">
        <f>TABLA!BE1304</f>
        <v>0</v>
      </c>
      <c r="G1304" s="70" t="str">
        <f t="shared" si="235"/>
        <v>0</v>
      </c>
      <c r="H1304" s="17" t="str">
        <f t="shared" si="239"/>
        <v/>
      </c>
      <c r="I1304" s="17" t="str">
        <f t="shared" si="239"/>
        <v/>
      </c>
      <c r="J1304" s="17" t="str">
        <f t="shared" si="239"/>
        <v/>
      </c>
      <c r="K1304" s="17" t="str">
        <f t="shared" si="239"/>
        <v/>
      </c>
      <c r="L1304" s="17" t="str">
        <f t="shared" si="239"/>
        <v/>
      </c>
      <c r="M1304" s="17" t="str">
        <f t="shared" si="239"/>
        <v/>
      </c>
      <c r="N1304" s="17" t="str">
        <f t="shared" si="239"/>
        <v/>
      </c>
      <c r="O1304" s="17" t="str">
        <f t="shared" si="239"/>
        <v/>
      </c>
      <c r="P1304" s="17" t="str">
        <f t="shared" si="239"/>
        <v/>
      </c>
      <c r="Q1304" s="17" t="str">
        <f t="shared" si="239"/>
        <v/>
      </c>
      <c r="R1304" s="17" t="str">
        <f t="shared" si="239"/>
        <v/>
      </c>
      <c r="S1304" s="17" t="str">
        <f t="shared" si="239"/>
        <v/>
      </c>
      <c r="T1304" s="17" t="str">
        <f t="shared" si="239"/>
        <v/>
      </c>
      <c r="U1304" s="17" t="str">
        <f t="shared" si="239"/>
        <v/>
      </c>
      <c r="V1304" s="17" t="str">
        <f t="shared" si="239"/>
        <v/>
      </c>
      <c r="W1304" s="17" t="str">
        <f t="shared" si="239"/>
        <v/>
      </c>
      <c r="X1304" s="17" t="str">
        <f t="shared" si="238"/>
        <v/>
      </c>
      <c r="Y1304" s="17" t="str">
        <f t="shared" si="238"/>
        <v/>
      </c>
      <c r="Z1304" s="17" t="str">
        <f t="shared" si="238"/>
        <v/>
      </c>
      <c r="AA1304" s="17" t="str">
        <f t="shared" si="238"/>
        <v/>
      </c>
      <c r="AB1304" s="17" t="str">
        <f t="shared" si="238"/>
        <v/>
      </c>
      <c r="AC1304" s="17" t="str">
        <f t="shared" si="238"/>
        <v/>
      </c>
      <c r="AD1304" s="17" t="str">
        <f t="shared" si="238"/>
        <v/>
      </c>
      <c r="AE1304" s="17" t="str">
        <f t="shared" si="238"/>
        <v/>
      </c>
      <c r="AF1304" s="17" t="str">
        <f t="shared" si="238"/>
        <v/>
      </c>
      <c r="AG1304" s="17" t="str">
        <f t="shared" si="238"/>
        <v/>
      </c>
      <c r="AH1304" s="17" t="str">
        <f t="shared" si="238"/>
        <v/>
      </c>
      <c r="AI1304" s="17" t="str">
        <f t="shared" si="238"/>
        <v/>
      </c>
      <c r="AJ1304" s="17" t="str">
        <f t="shared" si="237"/>
        <v/>
      </c>
      <c r="AK1304" s="17" t="str">
        <f t="shared" si="237"/>
        <v/>
      </c>
    </row>
    <row r="1305" spans="1:37" x14ac:dyDescent="0.2">
      <c r="A1305" s="70" t="str">
        <f t="shared" si="234"/>
        <v/>
      </c>
      <c r="B1305" s="228" t="str">
        <f>LEFT(TABLA!BC1305,1)</f>
        <v/>
      </c>
      <c r="C1305" s="264" t="str">
        <f>TABLA!C1305</f>
        <v/>
      </c>
      <c r="D1305" s="264">
        <f>TABLA!F1305</f>
        <v>0</v>
      </c>
      <c r="E1305" s="148">
        <f>TABLA!BD1305</f>
        <v>0</v>
      </c>
      <c r="F1305" s="148">
        <f>TABLA!BE1305</f>
        <v>0</v>
      </c>
      <c r="G1305" s="70" t="str">
        <f t="shared" si="235"/>
        <v>0</v>
      </c>
      <c r="H1305" s="17" t="str">
        <f t="shared" si="239"/>
        <v/>
      </c>
      <c r="I1305" s="17" t="str">
        <f t="shared" si="239"/>
        <v/>
      </c>
      <c r="J1305" s="17" t="str">
        <f t="shared" si="239"/>
        <v/>
      </c>
      <c r="K1305" s="17" t="str">
        <f t="shared" si="239"/>
        <v/>
      </c>
      <c r="L1305" s="17" t="str">
        <f t="shared" si="239"/>
        <v/>
      </c>
      <c r="M1305" s="17" t="str">
        <f t="shared" si="239"/>
        <v/>
      </c>
      <c r="N1305" s="17" t="str">
        <f t="shared" si="239"/>
        <v/>
      </c>
      <c r="O1305" s="17" t="str">
        <f t="shared" si="239"/>
        <v/>
      </c>
      <c r="P1305" s="17" t="str">
        <f t="shared" si="239"/>
        <v/>
      </c>
      <c r="Q1305" s="17" t="str">
        <f t="shared" si="239"/>
        <v/>
      </c>
      <c r="R1305" s="17" t="str">
        <f t="shared" si="239"/>
        <v/>
      </c>
      <c r="S1305" s="17" t="str">
        <f t="shared" si="239"/>
        <v/>
      </c>
      <c r="T1305" s="17" t="str">
        <f t="shared" si="239"/>
        <v/>
      </c>
      <c r="U1305" s="17" t="str">
        <f t="shared" si="239"/>
        <v/>
      </c>
      <c r="V1305" s="17" t="str">
        <f t="shared" si="239"/>
        <v/>
      </c>
      <c r="W1305" s="17" t="str">
        <f t="shared" si="239"/>
        <v/>
      </c>
      <c r="X1305" s="17" t="str">
        <f t="shared" si="238"/>
        <v/>
      </c>
      <c r="Y1305" s="17" t="str">
        <f t="shared" si="238"/>
        <v/>
      </c>
      <c r="Z1305" s="17" t="str">
        <f t="shared" si="238"/>
        <v/>
      </c>
      <c r="AA1305" s="17" t="str">
        <f t="shared" si="238"/>
        <v/>
      </c>
      <c r="AB1305" s="17" t="str">
        <f t="shared" si="238"/>
        <v/>
      </c>
      <c r="AC1305" s="17" t="str">
        <f t="shared" si="238"/>
        <v/>
      </c>
      <c r="AD1305" s="17" t="str">
        <f t="shared" si="238"/>
        <v/>
      </c>
      <c r="AE1305" s="17" t="str">
        <f t="shared" si="238"/>
        <v/>
      </c>
      <c r="AF1305" s="17" t="str">
        <f t="shared" si="238"/>
        <v/>
      </c>
      <c r="AG1305" s="17" t="str">
        <f t="shared" si="238"/>
        <v/>
      </c>
      <c r="AH1305" s="17" t="str">
        <f t="shared" si="238"/>
        <v/>
      </c>
      <c r="AI1305" s="17" t="str">
        <f t="shared" si="238"/>
        <v/>
      </c>
      <c r="AJ1305" s="17" t="str">
        <f t="shared" si="237"/>
        <v/>
      </c>
      <c r="AK1305" s="17" t="str">
        <f t="shared" si="237"/>
        <v/>
      </c>
    </row>
    <row r="1306" spans="1:37" hidden="1" x14ac:dyDescent="0.2">
      <c r="A1306" s="70" t="str">
        <f t="shared" si="234"/>
        <v/>
      </c>
      <c r="B1306" s="228" t="str">
        <f>LEFT(TABLA!BC1306,1)</f>
        <v/>
      </c>
      <c r="C1306" s="17" t="str">
        <f>TABLA!C1306</f>
        <v/>
      </c>
      <c r="D1306" s="17">
        <f>TABLA!F1306</f>
        <v>0</v>
      </c>
      <c r="E1306" s="262">
        <f>TABLA!BD1306</f>
        <v>0</v>
      </c>
      <c r="F1306" s="148">
        <f>TABLA!BE1306</f>
        <v>0</v>
      </c>
      <c r="G1306" s="70" t="str">
        <f t="shared" si="235"/>
        <v>0</v>
      </c>
      <c r="H1306" s="17" t="str">
        <f t="shared" si="239"/>
        <v/>
      </c>
      <c r="I1306" s="17" t="str">
        <f t="shared" si="239"/>
        <v/>
      </c>
      <c r="J1306" s="17" t="str">
        <f t="shared" si="239"/>
        <v/>
      </c>
      <c r="K1306" s="17" t="str">
        <f t="shared" si="239"/>
        <v/>
      </c>
      <c r="L1306" s="17" t="str">
        <f t="shared" si="239"/>
        <v/>
      </c>
      <c r="M1306" s="17" t="str">
        <f t="shared" si="239"/>
        <v/>
      </c>
      <c r="N1306" s="17" t="str">
        <f t="shared" si="239"/>
        <v/>
      </c>
      <c r="O1306" s="17" t="str">
        <f t="shared" si="239"/>
        <v/>
      </c>
      <c r="P1306" s="17" t="str">
        <f t="shared" si="239"/>
        <v/>
      </c>
      <c r="Q1306" s="17" t="str">
        <f t="shared" si="239"/>
        <v/>
      </c>
      <c r="R1306" s="17" t="str">
        <f t="shared" si="239"/>
        <v/>
      </c>
      <c r="S1306" s="17" t="str">
        <f t="shared" si="239"/>
        <v/>
      </c>
      <c r="T1306" s="17" t="str">
        <f t="shared" si="239"/>
        <v/>
      </c>
      <c r="U1306" s="17" t="str">
        <f t="shared" si="239"/>
        <v/>
      </c>
      <c r="V1306" s="17" t="str">
        <f t="shared" si="239"/>
        <v/>
      </c>
      <c r="W1306" s="17" t="str">
        <f t="shared" si="239"/>
        <v/>
      </c>
      <c r="X1306" s="17" t="str">
        <f t="shared" si="238"/>
        <v/>
      </c>
      <c r="Y1306" s="17" t="str">
        <f t="shared" si="238"/>
        <v/>
      </c>
      <c r="Z1306" s="17" t="str">
        <f t="shared" si="238"/>
        <v/>
      </c>
      <c r="AA1306" s="17" t="str">
        <f t="shared" si="238"/>
        <v/>
      </c>
      <c r="AB1306" s="17" t="str">
        <f t="shared" si="238"/>
        <v/>
      </c>
      <c r="AC1306" s="17" t="str">
        <f t="shared" si="238"/>
        <v/>
      </c>
      <c r="AD1306" s="17" t="str">
        <f t="shared" si="238"/>
        <v/>
      </c>
      <c r="AE1306" s="17" t="str">
        <f t="shared" si="238"/>
        <v/>
      </c>
      <c r="AF1306" s="17" t="str">
        <f t="shared" si="238"/>
        <v/>
      </c>
      <c r="AG1306" s="17" t="str">
        <f t="shared" si="238"/>
        <v/>
      </c>
      <c r="AH1306" s="17" t="str">
        <f t="shared" si="238"/>
        <v/>
      </c>
      <c r="AI1306" s="17" t="str">
        <f t="shared" si="238"/>
        <v/>
      </c>
      <c r="AJ1306" s="17" t="str">
        <f t="shared" si="237"/>
        <v/>
      </c>
      <c r="AK1306" s="17" t="str">
        <f t="shared" si="237"/>
        <v/>
      </c>
    </row>
    <row r="1307" spans="1:37" hidden="1" x14ac:dyDescent="0.2">
      <c r="A1307" s="70" t="str">
        <f t="shared" si="234"/>
        <v/>
      </c>
      <c r="B1307" s="228" t="str">
        <f>LEFT(TABLA!BC1307,1)</f>
        <v/>
      </c>
      <c r="C1307" s="17" t="str">
        <f>TABLA!C1307</f>
        <v/>
      </c>
      <c r="D1307" s="17">
        <f>TABLA!F1307</f>
        <v>0</v>
      </c>
      <c r="E1307" s="148">
        <f>TABLA!BD1307</f>
        <v>0</v>
      </c>
      <c r="F1307" s="148">
        <f>TABLA!BE1307</f>
        <v>0</v>
      </c>
      <c r="G1307" s="70" t="str">
        <f t="shared" si="235"/>
        <v>0</v>
      </c>
      <c r="H1307" s="17" t="str">
        <f t="shared" si="239"/>
        <v/>
      </c>
      <c r="I1307" s="17" t="str">
        <f t="shared" si="239"/>
        <v/>
      </c>
      <c r="J1307" s="17" t="str">
        <f t="shared" si="239"/>
        <v/>
      </c>
      <c r="K1307" s="17" t="str">
        <f t="shared" si="239"/>
        <v/>
      </c>
      <c r="L1307" s="17" t="str">
        <f t="shared" si="239"/>
        <v/>
      </c>
      <c r="M1307" s="17" t="str">
        <f t="shared" si="239"/>
        <v/>
      </c>
      <c r="N1307" s="17" t="str">
        <f t="shared" si="239"/>
        <v/>
      </c>
      <c r="O1307" s="17" t="str">
        <f t="shared" si="239"/>
        <v/>
      </c>
      <c r="P1307" s="17" t="str">
        <f t="shared" si="239"/>
        <v/>
      </c>
      <c r="Q1307" s="17" t="str">
        <f t="shared" si="239"/>
        <v/>
      </c>
      <c r="R1307" s="17" t="str">
        <f t="shared" si="239"/>
        <v/>
      </c>
      <c r="S1307" s="17" t="str">
        <f t="shared" si="239"/>
        <v/>
      </c>
      <c r="T1307" s="17" t="str">
        <f t="shared" si="239"/>
        <v/>
      </c>
      <c r="U1307" s="17" t="str">
        <f t="shared" si="239"/>
        <v/>
      </c>
      <c r="V1307" s="17" t="str">
        <f t="shared" si="239"/>
        <v/>
      </c>
      <c r="W1307" s="17" t="str">
        <f t="shared" si="239"/>
        <v/>
      </c>
      <c r="X1307" s="17" t="str">
        <f t="shared" si="238"/>
        <v/>
      </c>
      <c r="Y1307" s="17" t="str">
        <f t="shared" si="238"/>
        <v/>
      </c>
      <c r="Z1307" s="17" t="str">
        <f t="shared" si="238"/>
        <v/>
      </c>
      <c r="AA1307" s="17" t="str">
        <f t="shared" si="238"/>
        <v/>
      </c>
      <c r="AB1307" s="17" t="str">
        <f t="shared" si="238"/>
        <v/>
      </c>
      <c r="AC1307" s="17" t="str">
        <f t="shared" si="238"/>
        <v/>
      </c>
      <c r="AD1307" s="17" t="str">
        <f t="shared" si="238"/>
        <v/>
      </c>
      <c r="AE1307" s="17" t="str">
        <f t="shared" si="238"/>
        <v/>
      </c>
      <c r="AF1307" s="17" t="str">
        <f t="shared" si="238"/>
        <v/>
      </c>
      <c r="AG1307" s="17" t="str">
        <f t="shared" si="238"/>
        <v/>
      </c>
      <c r="AH1307" s="17" t="str">
        <f t="shared" si="238"/>
        <v/>
      </c>
      <c r="AI1307" s="17" t="str">
        <f t="shared" si="238"/>
        <v/>
      </c>
      <c r="AJ1307" s="17" t="str">
        <f t="shared" si="237"/>
        <v/>
      </c>
      <c r="AK1307" s="17" t="str">
        <f t="shared" si="237"/>
        <v/>
      </c>
    </row>
    <row r="1308" spans="1:37" x14ac:dyDescent="0.2">
      <c r="A1308" s="70" t="str">
        <f t="shared" si="234"/>
        <v/>
      </c>
      <c r="B1308" s="228" t="str">
        <f>LEFT(TABLA!BC1308,1)</f>
        <v/>
      </c>
      <c r="C1308" s="264" t="str">
        <f>TABLA!C1308</f>
        <v/>
      </c>
      <c r="D1308" s="264">
        <f>TABLA!F1308</f>
        <v>0</v>
      </c>
      <c r="E1308" s="148">
        <f>TABLA!BD1308</f>
        <v>0</v>
      </c>
      <c r="F1308" s="148">
        <f>TABLA!BE1308</f>
        <v>0</v>
      </c>
      <c r="G1308" s="70" t="str">
        <f t="shared" si="235"/>
        <v>0</v>
      </c>
      <c r="H1308" s="17" t="str">
        <f t="shared" si="239"/>
        <v/>
      </c>
      <c r="I1308" s="17" t="str">
        <f t="shared" si="239"/>
        <v/>
      </c>
      <c r="J1308" s="17" t="str">
        <f t="shared" si="239"/>
        <v/>
      </c>
      <c r="K1308" s="17" t="str">
        <f t="shared" si="239"/>
        <v/>
      </c>
      <c r="L1308" s="17" t="str">
        <f t="shared" si="239"/>
        <v/>
      </c>
      <c r="M1308" s="17" t="str">
        <f t="shared" si="239"/>
        <v/>
      </c>
      <c r="N1308" s="17" t="str">
        <f t="shared" si="239"/>
        <v/>
      </c>
      <c r="O1308" s="17" t="str">
        <f t="shared" si="239"/>
        <v/>
      </c>
      <c r="P1308" s="17" t="str">
        <f t="shared" si="239"/>
        <v/>
      </c>
      <c r="Q1308" s="17" t="str">
        <f t="shared" si="239"/>
        <v/>
      </c>
      <c r="R1308" s="17" t="str">
        <f t="shared" si="239"/>
        <v/>
      </c>
      <c r="S1308" s="17" t="str">
        <f t="shared" si="239"/>
        <v/>
      </c>
      <c r="T1308" s="17" t="str">
        <f t="shared" si="239"/>
        <v/>
      </c>
      <c r="U1308" s="17" t="str">
        <f t="shared" si="239"/>
        <v/>
      </c>
      <c r="V1308" s="17" t="str">
        <f t="shared" si="239"/>
        <v/>
      </c>
      <c r="W1308" s="17" t="str">
        <f t="shared" si="239"/>
        <v/>
      </c>
      <c r="X1308" s="17" t="str">
        <f t="shared" si="238"/>
        <v/>
      </c>
      <c r="Y1308" s="17" t="str">
        <f t="shared" si="238"/>
        <v/>
      </c>
      <c r="Z1308" s="17" t="str">
        <f t="shared" si="238"/>
        <v/>
      </c>
      <c r="AA1308" s="17" t="str">
        <f t="shared" si="238"/>
        <v/>
      </c>
      <c r="AB1308" s="17" t="str">
        <f t="shared" si="238"/>
        <v/>
      </c>
      <c r="AC1308" s="17" t="str">
        <f t="shared" si="238"/>
        <v/>
      </c>
      <c r="AD1308" s="17" t="str">
        <f t="shared" si="238"/>
        <v/>
      </c>
      <c r="AE1308" s="17" t="str">
        <f t="shared" si="238"/>
        <v/>
      </c>
      <c r="AF1308" s="17" t="str">
        <f t="shared" si="238"/>
        <v/>
      </c>
      <c r="AG1308" s="17" t="str">
        <f t="shared" si="238"/>
        <v/>
      </c>
      <c r="AH1308" s="17" t="str">
        <f t="shared" si="238"/>
        <v/>
      </c>
      <c r="AI1308" s="17" t="str">
        <f t="shared" si="238"/>
        <v/>
      </c>
      <c r="AJ1308" s="17" t="str">
        <f t="shared" si="237"/>
        <v/>
      </c>
      <c r="AK1308" s="17" t="str">
        <f t="shared" si="237"/>
        <v/>
      </c>
    </row>
    <row r="1309" spans="1:37" hidden="1" x14ac:dyDescent="0.2">
      <c r="A1309" s="70" t="str">
        <f t="shared" si="234"/>
        <v/>
      </c>
      <c r="B1309" s="228" t="str">
        <f>LEFT(TABLA!BC1309,1)</f>
        <v/>
      </c>
      <c r="C1309" s="17" t="str">
        <f>TABLA!C1309</f>
        <v/>
      </c>
      <c r="D1309" s="17">
        <f>TABLA!F1309</f>
        <v>0</v>
      </c>
      <c r="E1309" s="262">
        <f>TABLA!BD1309</f>
        <v>0</v>
      </c>
      <c r="F1309" s="148">
        <f>TABLA!BE1309</f>
        <v>0</v>
      </c>
      <c r="G1309" s="70" t="str">
        <f t="shared" si="235"/>
        <v>0</v>
      </c>
      <c r="H1309" s="17" t="str">
        <f t="shared" si="239"/>
        <v/>
      </c>
      <c r="I1309" s="17" t="str">
        <f t="shared" si="239"/>
        <v/>
      </c>
      <c r="J1309" s="17" t="str">
        <f t="shared" si="239"/>
        <v/>
      </c>
      <c r="K1309" s="17" t="str">
        <f t="shared" si="239"/>
        <v/>
      </c>
      <c r="L1309" s="17" t="str">
        <f t="shared" si="239"/>
        <v/>
      </c>
      <c r="M1309" s="17" t="str">
        <f t="shared" si="239"/>
        <v/>
      </c>
      <c r="N1309" s="17" t="str">
        <f t="shared" si="239"/>
        <v/>
      </c>
      <c r="O1309" s="17" t="str">
        <f t="shared" si="239"/>
        <v/>
      </c>
      <c r="P1309" s="17" t="str">
        <f t="shared" si="239"/>
        <v/>
      </c>
      <c r="Q1309" s="17" t="str">
        <f t="shared" si="239"/>
        <v/>
      </c>
      <c r="R1309" s="17" t="str">
        <f t="shared" si="239"/>
        <v/>
      </c>
      <c r="S1309" s="17" t="str">
        <f t="shared" si="239"/>
        <v/>
      </c>
      <c r="T1309" s="17" t="str">
        <f t="shared" si="239"/>
        <v/>
      </c>
      <c r="U1309" s="17" t="str">
        <f t="shared" si="239"/>
        <v/>
      </c>
      <c r="V1309" s="17" t="str">
        <f t="shared" si="239"/>
        <v/>
      </c>
      <c r="W1309" s="17" t="str">
        <f t="shared" si="239"/>
        <v/>
      </c>
      <c r="X1309" s="17" t="str">
        <f t="shared" si="238"/>
        <v/>
      </c>
      <c r="Y1309" s="17" t="str">
        <f t="shared" si="238"/>
        <v/>
      </c>
      <c r="Z1309" s="17" t="str">
        <f t="shared" si="238"/>
        <v/>
      </c>
      <c r="AA1309" s="17" t="str">
        <f t="shared" si="238"/>
        <v/>
      </c>
      <c r="AB1309" s="17" t="str">
        <f t="shared" si="238"/>
        <v/>
      </c>
      <c r="AC1309" s="17" t="str">
        <f t="shared" si="238"/>
        <v/>
      </c>
      <c r="AD1309" s="17" t="str">
        <f t="shared" si="238"/>
        <v/>
      </c>
      <c r="AE1309" s="17" t="str">
        <f t="shared" si="238"/>
        <v/>
      </c>
      <c r="AF1309" s="17" t="str">
        <f t="shared" si="238"/>
        <v/>
      </c>
      <c r="AG1309" s="17" t="str">
        <f t="shared" si="238"/>
        <v/>
      </c>
      <c r="AH1309" s="17" t="str">
        <f t="shared" si="238"/>
        <v/>
      </c>
      <c r="AI1309" s="17" t="str">
        <f t="shared" si="238"/>
        <v/>
      </c>
      <c r="AJ1309" s="17" t="str">
        <f t="shared" si="237"/>
        <v/>
      </c>
      <c r="AK1309" s="17" t="str">
        <f t="shared" si="237"/>
        <v/>
      </c>
    </row>
    <row r="1310" spans="1:37" x14ac:dyDescent="0.2">
      <c r="A1310" s="70" t="str">
        <f t="shared" si="234"/>
        <v/>
      </c>
      <c r="B1310" s="228" t="str">
        <f>LEFT(TABLA!BC1310,1)</f>
        <v/>
      </c>
      <c r="C1310" s="264" t="str">
        <f>TABLA!C1310</f>
        <v/>
      </c>
      <c r="D1310" s="264">
        <f>TABLA!F1310</f>
        <v>0</v>
      </c>
      <c r="E1310" s="148">
        <f>TABLA!BD1310</f>
        <v>0</v>
      </c>
      <c r="F1310" s="148">
        <f>TABLA!BE1310</f>
        <v>0</v>
      </c>
      <c r="G1310" s="70" t="str">
        <f t="shared" si="235"/>
        <v>0</v>
      </c>
      <c r="H1310" s="17" t="str">
        <f t="shared" si="239"/>
        <v/>
      </c>
      <c r="I1310" s="17" t="str">
        <f t="shared" si="239"/>
        <v/>
      </c>
      <c r="J1310" s="17" t="str">
        <f t="shared" si="239"/>
        <v/>
      </c>
      <c r="K1310" s="17" t="str">
        <f t="shared" si="239"/>
        <v/>
      </c>
      <c r="L1310" s="17" t="str">
        <f t="shared" si="239"/>
        <v/>
      </c>
      <c r="M1310" s="17" t="str">
        <f t="shared" si="239"/>
        <v/>
      </c>
      <c r="N1310" s="17" t="str">
        <f t="shared" si="239"/>
        <v/>
      </c>
      <c r="O1310" s="17" t="str">
        <f t="shared" si="239"/>
        <v/>
      </c>
      <c r="P1310" s="17" t="str">
        <f t="shared" si="239"/>
        <v/>
      </c>
      <c r="Q1310" s="17" t="str">
        <f t="shared" si="239"/>
        <v/>
      </c>
      <c r="R1310" s="17" t="str">
        <f t="shared" si="239"/>
        <v/>
      </c>
      <c r="S1310" s="17" t="str">
        <f t="shared" si="239"/>
        <v/>
      </c>
      <c r="T1310" s="17" t="str">
        <f t="shared" si="239"/>
        <v/>
      </c>
      <c r="U1310" s="17" t="str">
        <f t="shared" si="239"/>
        <v/>
      </c>
      <c r="V1310" s="17" t="str">
        <f t="shared" si="239"/>
        <v/>
      </c>
      <c r="W1310" s="17" t="str">
        <f t="shared" si="239"/>
        <v/>
      </c>
      <c r="X1310" s="17" t="str">
        <f t="shared" si="238"/>
        <v/>
      </c>
      <c r="Y1310" s="17" t="str">
        <f t="shared" si="238"/>
        <v/>
      </c>
      <c r="Z1310" s="17" t="str">
        <f t="shared" si="238"/>
        <v/>
      </c>
      <c r="AA1310" s="17" t="str">
        <f t="shared" si="238"/>
        <v/>
      </c>
      <c r="AB1310" s="17" t="str">
        <f t="shared" si="238"/>
        <v/>
      </c>
      <c r="AC1310" s="17" t="str">
        <f t="shared" si="238"/>
        <v/>
      </c>
      <c r="AD1310" s="17" t="str">
        <f t="shared" si="238"/>
        <v/>
      </c>
      <c r="AE1310" s="17" t="str">
        <f t="shared" si="238"/>
        <v/>
      </c>
      <c r="AF1310" s="17" t="str">
        <f t="shared" si="238"/>
        <v/>
      </c>
      <c r="AG1310" s="17" t="str">
        <f t="shared" si="238"/>
        <v/>
      </c>
      <c r="AH1310" s="17" t="str">
        <f t="shared" si="238"/>
        <v/>
      </c>
      <c r="AI1310" s="17" t="str">
        <f t="shared" si="238"/>
        <v/>
      </c>
      <c r="AJ1310" s="17" t="str">
        <f t="shared" si="237"/>
        <v/>
      </c>
      <c r="AK1310" s="17" t="str">
        <f t="shared" si="237"/>
        <v/>
      </c>
    </row>
    <row r="1311" spans="1:37" hidden="1" x14ac:dyDescent="0.2">
      <c r="A1311" s="70" t="str">
        <f t="shared" si="234"/>
        <v/>
      </c>
      <c r="B1311" s="228" t="str">
        <f>LEFT(TABLA!BC1311,1)</f>
        <v/>
      </c>
      <c r="C1311" s="17" t="str">
        <f>TABLA!C1311</f>
        <v/>
      </c>
      <c r="D1311" s="17">
        <f>TABLA!F1311</f>
        <v>0</v>
      </c>
      <c r="E1311" s="262">
        <f>TABLA!BD1311</f>
        <v>0</v>
      </c>
      <c r="F1311" s="148">
        <f>TABLA!BE1311</f>
        <v>0</v>
      </c>
      <c r="G1311" s="70" t="str">
        <f t="shared" si="235"/>
        <v>0</v>
      </c>
      <c r="H1311" s="17" t="str">
        <f t="shared" si="239"/>
        <v/>
      </c>
      <c r="I1311" s="17" t="str">
        <f t="shared" si="239"/>
        <v/>
      </c>
      <c r="J1311" s="17" t="str">
        <f t="shared" si="239"/>
        <v/>
      </c>
      <c r="K1311" s="17" t="str">
        <f t="shared" si="239"/>
        <v/>
      </c>
      <c r="L1311" s="17" t="str">
        <f t="shared" si="239"/>
        <v/>
      </c>
      <c r="M1311" s="17" t="str">
        <f t="shared" si="239"/>
        <v/>
      </c>
      <c r="N1311" s="17" t="str">
        <f t="shared" si="239"/>
        <v/>
      </c>
      <c r="O1311" s="17" t="str">
        <f t="shared" si="239"/>
        <v/>
      </c>
      <c r="P1311" s="17" t="str">
        <f t="shared" si="239"/>
        <v/>
      </c>
      <c r="Q1311" s="17" t="str">
        <f t="shared" si="239"/>
        <v/>
      </c>
      <c r="R1311" s="17" t="str">
        <f t="shared" si="239"/>
        <v/>
      </c>
      <c r="S1311" s="17" t="str">
        <f t="shared" si="239"/>
        <v/>
      </c>
      <c r="T1311" s="17" t="str">
        <f t="shared" si="239"/>
        <v/>
      </c>
      <c r="U1311" s="17" t="str">
        <f t="shared" si="239"/>
        <v/>
      </c>
      <c r="V1311" s="17" t="str">
        <f t="shared" si="239"/>
        <v/>
      </c>
      <c r="W1311" s="17" t="str">
        <f t="shared" si="239"/>
        <v/>
      </c>
      <c r="X1311" s="17" t="str">
        <f t="shared" si="238"/>
        <v/>
      </c>
      <c r="Y1311" s="17" t="str">
        <f t="shared" si="238"/>
        <v/>
      </c>
      <c r="Z1311" s="17" t="str">
        <f t="shared" si="238"/>
        <v/>
      </c>
      <c r="AA1311" s="17" t="str">
        <f t="shared" si="238"/>
        <v/>
      </c>
      <c r="AB1311" s="17" t="str">
        <f t="shared" si="238"/>
        <v/>
      </c>
      <c r="AC1311" s="17" t="str">
        <f t="shared" si="238"/>
        <v/>
      </c>
      <c r="AD1311" s="17" t="str">
        <f t="shared" si="238"/>
        <v/>
      </c>
      <c r="AE1311" s="17" t="str">
        <f t="shared" si="238"/>
        <v/>
      </c>
      <c r="AF1311" s="17" t="str">
        <f t="shared" si="238"/>
        <v/>
      </c>
      <c r="AG1311" s="17" t="str">
        <f t="shared" si="238"/>
        <v/>
      </c>
      <c r="AH1311" s="17" t="str">
        <f t="shared" si="238"/>
        <v/>
      </c>
      <c r="AI1311" s="17" t="str">
        <f t="shared" si="238"/>
        <v/>
      </c>
      <c r="AJ1311" s="17" t="str">
        <f t="shared" si="237"/>
        <v/>
      </c>
      <c r="AK1311" s="17" t="str">
        <f t="shared" si="237"/>
        <v/>
      </c>
    </row>
    <row r="1312" spans="1:37" x14ac:dyDescent="0.2">
      <c r="A1312" s="70" t="str">
        <f t="shared" si="234"/>
        <v/>
      </c>
      <c r="B1312" s="228" t="str">
        <f>LEFT(TABLA!BC1312,1)</f>
        <v/>
      </c>
      <c r="C1312" s="264" t="str">
        <f>TABLA!C1312</f>
        <v/>
      </c>
      <c r="D1312" s="264">
        <f>TABLA!F1312</f>
        <v>0</v>
      </c>
      <c r="E1312" s="148">
        <f>TABLA!BD1312</f>
        <v>0</v>
      </c>
      <c r="F1312" s="148">
        <f>TABLA!BE1312</f>
        <v>0</v>
      </c>
      <c r="G1312" s="70" t="str">
        <f t="shared" si="235"/>
        <v>0</v>
      </c>
      <c r="H1312" s="17" t="str">
        <f t="shared" si="239"/>
        <v/>
      </c>
      <c r="I1312" s="17" t="str">
        <f t="shared" si="239"/>
        <v/>
      </c>
      <c r="J1312" s="17" t="str">
        <f t="shared" si="239"/>
        <v/>
      </c>
      <c r="K1312" s="17" t="str">
        <f t="shared" si="239"/>
        <v/>
      </c>
      <c r="L1312" s="17" t="str">
        <f t="shared" si="239"/>
        <v/>
      </c>
      <c r="M1312" s="17" t="str">
        <f t="shared" si="239"/>
        <v/>
      </c>
      <c r="N1312" s="17" t="str">
        <f t="shared" si="239"/>
        <v/>
      </c>
      <c r="O1312" s="17" t="str">
        <f t="shared" si="239"/>
        <v/>
      </c>
      <c r="P1312" s="17" t="str">
        <f t="shared" si="239"/>
        <v/>
      </c>
      <c r="Q1312" s="17" t="str">
        <f t="shared" si="239"/>
        <v/>
      </c>
      <c r="R1312" s="17" t="str">
        <f t="shared" si="239"/>
        <v/>
      </c>
      <c r="S1312" s="17" t="str">
        <f t="shared" si="239"/>
        <v/>
      </c>
      <c r="T1312" s="17" t="str">
        <f t="shared" si="239"/>
        <v/>
      </c>
      <c r="U1312" s="17" t="str">
        <f t="shared" si="239"/>
        <v/>
      </c>
      <c r="V1312" s="17" t="str">
        <f t="shared" si="239"/>
        <v/>
      </c>
      <c r="W1312" s="17" t="str">
        <f t="shared" si="239"/>
        <v/>
      </c>
      <c r="X1312" s="17" t="str">
        <f t="shared" si="238"/>
        <v/>
      </c>
      <c r="Y1312" s="17" t="str">
        <f t="shared" si="238"/>
        <v/>
      </c>
      <c r="Z1312" s="17" t="str">
        <f t="shared" si="238"/>
        <v/>
      </c>
      <c r="AA1312" s="17" t="str">
        <f t="shared" si="238"/>
        <v/>
      </c>
      <c r="AB1312" s="17" t="str">
        <f t="shared" si="238"/>
        <v/>
      </c>
      <c r="AC1312" s="17" t="str">
        <f t="shared" si="238"/>
        <v/>
      </c>
      <c r="AD1312" s="17" t="str">
        <f t="shared" si="238"/>
        <v/>
      </c>
      <c r="AE1312" s="17" t="str">
        <f t="shared" si="238"/>
        <v/>
      </c>
      <c r="AF1312" s="17" t="str">
        <f t="shared" si="238"/>
        <v/>
      </c>
      <c r="AG1312" s="17" t="str">
        <f t="shared" si="238"/>
        <v/>
      </c>
      <c r="AH1312" s="17" t="str">
        <f t="shared" si="238"/>
        <v/>
      </c>
      <c r="AI1312" s="17" t="str">
        <f t="shared" si="238"/>
        <v/>
      </c>
      <c r="AJ1312" s="17" t="str">
        <f t="shared" si="237"/>
        <v/>
      </c>
      <c r="AK1312" s="17" t="str">
        <f t="shared" si="237"/>
        <v/>
      </c>
    </row>
    <row r="1313" spans="1:37" x14ac:dyDescent="0.2">
      <c r="A1313" s="70" t="str">
        <f t="shared" si="234"/>
        <v/>
      </c>
      <c r="B1313" s="228" t="str">
        <f>LEFT(TABLA!BC1313,1)</f>
        <v/>
      </c>
      <c r="C1313" s="264" t="str">
        <f>TABLA!C1313</f>
        <v/>
      </c>
      <c r="D1313" s="264">
        <f>TABLA!F1313</f>
        <v>0</v>
      </c>
      <c r="E1313" s="148">
        <f>TABLA!BD1313</f>
        <v>0</v>
      </c>
      <c r="F1313" s="148">
        <f>TABLA!BE1313</f>
        <v>0</v>
      </c>
      <c r="G1313" s="70" t="str">
        <f t="shared" si="235"/>
        <v>0</v>
      </c>
      <c r="H1313" s="17" t="str">
        <f t="shared" si="239"/>
        <v/>
      </c>
      <c r="I1313" s="17" t="str">
        <f t="shared" si="239"/>
        <v/>
      </c>
      <c r="J1313" s="17" t="str">
        <f t="shared" si="239"/>
        <v/>
      </c>
      <c r="K1313" s="17" t="str">
        <f t="shared" si="239"/>
        <v/>
      </c>
      <c r="L1313" s="17" t="str">
        <f t="shared" si="239"/>
        <v/>
      </c>
      <c r="M1313" s="17" t="str">
        <f t="shared" si="239"/>
        <v/>
      </c>
      <c r="N1313" s="17" t="str">
        <f t="shared" si="239"/>
        <v/>
      </c>
      <c r="O1313" s="17" t="str">
        <f t="shared" si="239"/>
        <v/>
      </c>
      <c r="P1313" s="17" t="str">
        <f t="shared" si="239"/>
        <v/>
      </c>
      <c r="Q1313" s="17" t="str">
        <f t="shared" si="239"/>
        <v/>
      </c>
      <c r="R1313" s="17" t="str">
        <f t="shared" si="239"/>
        <v/>
      </c>
      <c r="S1313" s="17" t="str">
        <f t="shared" si="239"/>
        <v/>
      </c>
      <c r="T1313" s="17" t="str">
        <f t="shared" si="239"/>
        <v/>
      </c>
      <c r="U1313" s="17" t="str">
        <f t="shared" si="239"/>
        <v/>
      </c>
      <c r="V1313" s="17" t="str">
        <f t="shared" si="239"/>
        <v/>
      </c>
      <c r="W1313" s="17" t="str">
        <f t="shared" si="239"/>
        <v/>
      </c>
      <c r="X1313" s="17" t="str">
        <f t="shared" si="238"/>
        <v/>
      </c>
      <c r="Y1313" s="17" t="str">
        <f t="shared" si="238"/>
        <v/>
      </c>
      <c r="Z1313" s="17" t="str">
        <f t="shared" si="238"/>
        <v/>
      </c>
      <c r="AA1313" s="17" t="str">
        <f t="shared" si="238"/>
        <v/>
      </c>
      <c r="AB1313" s="17" t="str">
        <f t="shared" si="238"/>
        <v/>
      </c>
      <c r="AC1313" s="17" t="str">
        <f t="shared" si="238"/>
        <v/>
      </c>
      <c r="AD1313" s="17" t="str">
        <f t="shared" si="238"/>
        <v/>
      </c>
      <c r="AE1313" s="17" t="str">
        <f t="shared" si="238"/>
        <v/>
      </c>
      <c r="AF1313" s="17" t="str">
        <f t="shared" si="238"/>
        <v/>
      </c>
      <c r="AG1313" s="17" t="str">
        <f t="shared" si="238"/>
        <v/>
      </c>
      <c r="AH1313" s="17" t="str">
        <f t="shared" si="238"/>
        <v/>
      </c>
      <c r="AI1313" s="17" t="str">
        <f t="shared" si="238"/>
        <v/>
      </c>
      <c r="AJ1313" s="17" t="str">
        <f t="shared" si="237"/>
        <v/>
      </c>
      <c r="AK1313" s="17" t="str">
        <f t="shared" si="237"/>
        <v/>
      </c>
    </row>
    <row r="1314" spans="1:37" hidden="1" x14ac:dyDescent="0.2">
      <c r="A1314" s="70" t="str">
        <f t="shared" si="234"/>
        <v/>
      </c>
      <c r="B1314" s="228" t="str">
        <f>LEFT(TABLA!BC1314,1)</f>
        <v/>
      </c>
      <c r="C1314" s="17" t="str">
        <f>TABLA!C1314</f>
        <v/>
      </c>
      <c r="D1314" s="17">
        <f>TABLA!F1314</f>
        <v>0</v>
      </c>
      <c r="E1314" s="262">
        <f>TABLA!BD1314</f>
        <v>0</v>
      </c>
      <c r="F1314" s="148">
        <f>TABLA!BE1314</f>
        <v>0</v>
      </c>
      <c r="G1314" s="70" t="str">
        <f t="shared" ref="G1314:G1336" si="240">SUBSTITUTE(SUBSTITUTE(SUBSTITUTE(SUBSTITUTE(SUBSTITUTE(UPPER(E1314),"Á","A"),"É","E"),"Í","I"),"Ó","O"),"Ú","U")</f>
        <v>0</v>
      </c>
      <c r="H1314" s="17" t="str">
        <f t="shared" ref="H1314:W1329" si="241">IFERROR((IF(FIND(H$2,$G1314,1)&gt;0,H$3)),"")</f>
        <v/>
      </c>
      <c r="I1314" s="17" t="str">
        <f t="shared" si="241"/>
        <v/>
      </c>
      <c r="J1314" s="17" t="str">
        <f t="shared" si="241"/>
        <v/>
      </c>
      <c r="K1314" s="17" t="str">
        <f t="shared" si="241"/>
        <v/>
      </c>
      <c r="L1314" s="17" t="str">
        <f t="shared" si="241"/>
        <v/>
      </c>
      <c r="M1314" s="17" t="str">
        <f t="shared" si="241"/>
        <v/>
      </c>
      <c r="N1314" s="17" t="str">
        <f t="shared" si="241"/>
        <v/>
      </c>
      <c r="O1314" s="17" t="str">
        <f t="shared" si="241"/>
        <v/>
      </c>
      <c r="P1314" s="17" t="str">
        <f t="shared" si="241"/>
        <v/>
      </c>
      <c r="Q1314" s="17" t="str">
        <f t="shared" si="241"/>
        <v/>
      </c>
      <c r="R1314" s="17" t="str">
        <f t="shared" si="241"/>
        <v/>
      </c>
      <c r="S1314" s="17" t="str">
        <f t="shared" si="241"/>
        <v/>
      </c>
      <c r="T1314" s="17" t="str">
        <f t="shared" si="241"/>
        <v/>
      </c>
      <c r="U1314" s="17" t="str">
        <f t="shared" si="241"/>
        <v/>
      </c>
      <c r="V1314" s="17" t="str">
        <f t="shared" si="241"/>
        <v/>
      </c>
      <c r="W1314" s="17" t="str">
        <f t="shared" si="241"/>
        <v/>
      </c>
      <c r="X1314" s="17" t="str">
        <f t="shared" si="238"/>
        <v/>
      </c>
      <c r="Y1314" s="17" t="str">
        <f t="shared" si="238"/>
        <v/>
      </c>
      <c r="Z1314" s="17" t="str">
        <f t="shared" si="238"/>
        <v/>
      </c>
      <c r="AA1314" s="17" t="str">
        <f t="shared" si="238"/>
        <v/>
      </c>
      <c r="AB1314" s="17" t="str">
        <f t="shared" si="238"/>
        <v/>
      </c>
      <c r="AC1314" s="17" t="str">
        <f t="shared" si="238"/>
        <v/>
      </c>
      <c r="AD1314" s="17" t="str">
        <f t="shared" si="238"/>
        <v/>
      </c>
      <c r="AE1314" s="17" t="str">
        <f t="shared" si="238"/>
        <v/>
      </c>
      <c r="AF1314" s="17" t="str">
        <f t="shared" si="238"/>
        <v/>
      </c>
      <c r="AG1314" s="17" t="str">
        <f t="shared" si="238"/>
        <v/>
      </c>
      <c r="AH1314" s="17" t="str">
        <f t="shared" si="238"/>
        <v/>
      </c>
      <c r="AI1314" s="17" t="str">
        <f t="shared" si="238"/>
        <v/>
      </c>
      <c r="AJ1314" s="17" t="str">
        <f t="shared" si="237"/>
        <v/>
      </c>
      <c r="AK1314" s="17" t="str">
        <f t="shared" si="237"/>
        <v/>
      </c>
    </row>
    <row r="1315" spans="1:37" hidden="1" x14ac:dyDescent="0.2">
      <c r="A1315" s="70" t="str">
        <f t="shared" si="234"/>
        <v/>
      </c>
      <c r="B1315" s="228" t="str">
        <f>LEFT(TABLA!BC1315,1)</f>
        <v/>
      </c>
      <c r="C1315" s="17" t="str">
        <f>TABLA!C1315</f>
        <v/>
      </c>
      <c r="D1315" s="17">
        <f>TABLA!F1315</f>
        <v>0</v>
      </c>
      <c r="E1315" s="148">
        <f>TABLA!BD1315</f>
        <v>0</v>
      </c>
      <c r="F1315" s="148">
        <f>TABLA!BE1315</f>
        <v>0</v>
      </c>
      <c r="G1315" s="70" t="str">
        <f t="shared" si="240"/>
        <v>0</v>
      </c>
      <c r="H1315" s="17" t="str">
        <f t="shared" si="241"/>
        <v/>
      </c>
      <c r="I1315" s="17" t="str">
        <f t="shared" si="241"/>
        <v/>
      </c>
      <c r="J1315" s="17" t="str">
        <f t="shared" si="241"/>
        <v/>
      </c>
      <c r="K1315" s="17" t="str">
        <f t="shared" si="241"/>
        <v/>
      </c>
      <c r="L1315" s="17" t="str">
        <f t="shared" si="241"/>
        <v/>
      </c>
      <c r="M1315" s="17" t="str">
        <f t="shared" si="241"/>
        <v/>
      </c>
      <c r="N1315" s="17" t="str">
        <f t="shared" si="241"/>
        <v/>
      </c>
      <c r="O1315" s="17" t="str">
        <f t="shared" si="241"/>
        <v/>
      </c>
      <c r="P1315" s="17" t="str">
        <f t="shared" si="241"/>
        <v/>
      </c>
      <c r="Q1315" s="17" t="str">
        <f t="shared" si="241"/>
        <v/>
      </c>
      <c r="R1315" s="17" t="str">
        <f t="shared" si="241"/>
        <v/>
      </c>
      <c r="S1315" s="17" t="str">
        <f t="shared" si="241"/>
        <v/>
      </c>
      <c r="T1315" s="17" t="str">
        <f t="shared" si="241"/>
        <v/>
      </c>
      <c r="U1315" s="17" t="str">
        <f t="shared" si="241"/>
        <v/>
      </c>
      <c r="V1315" s="17" t="str">
        <f t="shared" si="241"/>
        <v/>
      </c>
      <c r="W1315" s="17" t="str">
        <f t="shared" si="241"/>
        <v/>
      </c>
      <c r="X1315" s="17" t="str">
        <f t="shared" si="238"/>
        <v/>
      </c>
      <c r="Y1315" s="17" t="str">
        <f t="shared" si="238"/>
        <v/>
      </c>
      <c r="Z1315" s="17" t="str">
        <f t="shared" si="238"/>
        <v/>
      </c>
      <c r="AA1315" s="17" t="str">
        <f t="shared" si="238"/>
        <v/>
      </c>
      <c r="AB1315" s="17" t="str">
        <f t="shared" si="238"/>
        <v/>
      </c>
      <c r="AC1315" s="17" t="str">
        <f t="shared" si="238"/>
        <v/>
      </c>
      <c r="AD1315" s="17" t="str">
        <f t="shared" si="238"/>
        <v/>
      </c>
      <c r="AE1315" s="17" t="str">
        <f t="shared" ref="X1315:AI1335" si="242">IFERROR((IF(FIND(AE$2,$G1315,1)&gt;0,AE$3)),"")</f>
        <v/>
      </c>
      <c r="AF1315" s="17" t="str">
        <f t="shared" si="242"/>
        <v/>
      </c>
      <c r="AG1315" s="17" t="str">
        <f t="shared" si="242"/>
        <v/>
      </c>
      <c r="AH1315" s="17" t="str">
        <f t="shared" si="242"/>
        <v/>
      </c>
      <c r="AI1315" s="17" t="str">
        <f t="shared" si="242"/>
        <v/>
      </c>
      <c r="AJ1315" s="17" t="str">
        <f t="shared" si="237"/>
        <v/>
      </c>
      <c r="AK1315" s="17" t="str">
        <f t="shared" si="237"/>
        <v/>
      </c>
    </row>
    <row r="1316" spans="1:37" hidden="1" x14ac:dyDescent="0.2">
      <c r="A1316" s="70" t="str">
        <f t="shared" si="234"/>
        <v/>
      </c>
      <c r="B1316" s="228" t="str">
        <f>LEFT(TABLA!BC1316,1)</f>
        <v/>
      </c>
      <c r="C1316" s="17" t="str">
        <f>TABLA!C1316</f>
        <v/>
      </c>
      <c r="D1316" s="17">
        <f>TABLA!F1316</f>
        <v>0</v>
      </c>
      <c r="E1316" s="148">
        <f>TABLA!BD1316</f>
        <v>0</v>
      </c>
      <c r="F1316" s="148">
        <f>TABLA!BE1316</f>
        <v>0</v>
      </c>
      <c r="G1316" s="70" t="str">
        <f t="shared" si="240"/>
        <v>0</v>
      </c>
      <c r="H1316" s="17" t="str">
        <f t="shared" si="241"/>
        <v/>
      </c>
      <c r="I1316" s="17" t="str">
        <f t="shared" si="241"/>
        <v/>
      </c>
      <c r="J1316" s="17" t="str">
        <f t="shared" si="241"/>
        <v/>
      </c>
      <c r="K1316" s="17" t="str">
        <f t="shared" si="241"/>
        <v/>
      </c>
      <c r="L1316" s="17" t="str">
        <f t="shared" si="241"/>
        <v/>
      </c>
      <c r="M1316" s="17" t="str">
        <f t="shared" si="241"/>
        <v/>
      </c>
      <c r="N1316" s="17" t="str">
        <f t="shared" si="241"/>
        <v/>
      </c>
      <c r="O1316" s="17" t="str">
        <f t="shared" si="241"/>
        <v/>
      </c>
      <c r="P1316" s="17" t="str">
        <f t="shared" si="241"/>
        <v/>
      </c>
      <c r="Q1316" s="17" t="str">
        <f t="shared" si="241"/>
        <v/>
      </c>
      <c r="R1316" s="17" t="str">
        <f t="shared" si="241"/>
        <v/>
      </c>
      <c r="S1316" s="17" t="str">
        <f t="shared" si="241"/>
        <v/>
      </c>
      <c r="T1316" s="17" t="str">
        <f t="shared" si="241"/>
        <v/>
      </c>
      <c r="U1316" s="17" t="str">
        <f t="shared" si="241"/>
        <v/>
      </c>
      <c r="V1316" s="17" t="str">
        <f t="shared" si="241"/>
        <v/>
      </c>
      <c r="W1316" s="17" t="str">
        <f t="shared" si="241"/>
        <v/>
      </c>
      <c r="X1316" s="17" t="str">
        <f t="shared" si="242"/>
        <v/>
      </c>
      <c r="Y1316" s="17" t="str">
        <f t="shared" si="242"/>
        <v/>
      </c>
      <c r="Z1316" s="17" t="str">
        <f t="shared" si="242"/>
        <v/>
      </c>
      <c r="AA1316" s="17" t="str">
        <f t="shared" si="242"/>
        <v/>
      </c>
      <c r="AB1316" s="17" t="str">
        <f t="shared" si="242"/>
        <v/>
      </c>
      <c r="AC1316" s="17" t="str">
        <f t="shared" si="242"/>
        <v/>
      </c>
      <c r="AD1316" s="17" t="str">
        <f t="shared" si="242"/>
        <v/>
      </c>
      <c r="AE1316" s="17" t="str">
        <f t="shared" si="242"/>
        <v/>
      </c>
      <c r="AF1316" s="17" t="str">
        <f t="shared" si="242"/>
        <v/>
      </c>
      <c r="AG1316" s="17" t="str">
        <f t="shared" si="242"/>
        <v/>
      </c>
      <c r="AH1316" s="17" t="str">
        <f t="shared" si="242"/>
        <v/>
      </c>
      <c r="AI1316" s="17" t="str">
        <f t="shared" si="242"/>
        <v/>
      </c>
      <c r="AJ1316" s="17" t="str">
        <f t="shared" si="237"/>
        <v/>
      </c>
      <c r="AK1316" s="17" t="str">
        <f t="shared" si="237"/>
        <v/>
      </c>
    </row>
    <row r="1317" spans="1:37" x14ac:dyDescent="0.2">
      <c r="A1317" s="70" t="str">
        <f t="shared" si="234"/>
        <v/>
      </c>
      <c r="B1317" s="228" t="str">
        <f>LEFT(TABLA!BC1317,1)</f>
        <v/>
      </c>
      <c r="C1317" s="264" t="str">
        <f>TABLA!C1317</f>
        <v/>
      </c>
      <c r="D1317" s="264">
        <f>TABLA!F1317</f>
        <v>0</v>
      </c>
      <c r="E1317" s="148">
        <f>TABLA!BD1317</f>
        <v>0</v>
      </c>
      <c r="F1317" s="148">
        <f>TABLA!BE1317</f>
        <v>0</v>
      </c>
      <c r="G1317" s="70" t="str">
        <f t="shared" si="240"/>
        <v>0</v>
      </c>
      <c r="H1317" s="17" t="str">
        <f t="shared" si="241"/>
        <v/>
      </c>
      <c r="I1317" s="17" t="str">
        <f t="shared" si="241"/>
        <v/>
      </c>
      <c r="J1317" s="17" t="str">
        <f t="shared" si="241"/>
        <v/>
      </c>
      <c r="K1317" s="17" t="str">
        <f t="shared" si="241"/>
        <v/>
      </c>
      <c r="L1317" s="17" t="str">
        <f t="shared" si="241"/>
        <v/>
      </c>
      <c r="M1317" s="17" t="str">
        <f t="shared" si="241"/>
        <v/>
      </c>
      <c r="N1317" s="17" t="str">
        <f t="shared" si="241"/>
        <v/>
      </c>
      <c r="O1317" s="17" t="str">
        <f t="shared" si="241"/>
        <v/>
      </c>
      <c r="P1317" s="17" t="str">
        <f t="shared" si="241"/>
        <v/>
      </c>
      <c r="Q1317" s="17" t="str">
        <f t="shared" si="241"/>
        <v/>
      </c>
      <c r="R1317" s="17" t="str">
        <f t="shared" si="241"/>
        <v/>
      </c>
      <c r="S1317" s="17" t="str">
        <f t="shared" si="241"/>
        <v/>
      </c>
      <c r="T1317" s="17" t="str">
        <f t="shared" si="241"/>
        <v/>
      </c>
      <c r="U1317" s="17" t="str">
        <f t="shared" si="241"/>
        <v/>
      </c>
      <c r="V1317" s="17" t="str">
        <f t="shared" si="241"/>
        <v/>
      </c>
      <c r="W1317" s="17" t="str">
        <f t="shared" si="241"/>
        <v/>
      </c>
      <c r="X1317" s="17" t="str">
        <f t="shared" si="242"/>
        <v/>
      </c>
      <c r="Y1317" s="17" t="str">
        <f t="shared" si="242"/>
        <v/>
      </c>
      <c r="Z1317" s="17" t="str">
        <f t="shared" si="242"/>
        <v/>
      </c>
      <c r="AA1317" s="17" t="str">
        <f t="shared" si="242"/>
        <v/>
      </c>
      <c r="AB1317" s="17" t="str">
        <f t="shared" si="242"/>
        <v/>
      </c>
      <c r="AC1317" s="17" t="str">
        <f t="shared" si="242"/>
        <v/>
      </c>
      <c r="AD1317" s="17" t="str">
        <f t="shared" si="242"/>
        <v/>
      </c>
      <c r="AE1317" s="17" t="str">
        <f t="shared" si="242"/>
        <v/>
      </c>
      <c r="AF1317" s="17" t="str">
        <f t="shared" si="242"/>
        <v/>
      </c>
      <c r="AG1317" s="17" t="str">
        <f t="shared" si="242"/>
        <v/>
      </c>
      <c r="AH1317" s="17" t="str">
        <f t="shared" si="242"/>
        <v/>
      </c>
      <c r="AI1317" s="17" t="str">
        <f t="shared" si="242"/>
        <v/>
      </c>
      <c r="AJ1317" s="17" t="str">
        <f t="shared" si="237"/>
        <v/>
      </c>
      <c r="AK1317" s="17" t="str">
        <f t="shared" si="237"/>
        <v/>
      </c>
    </row>
    <row r="1318" spans="1:37" hidden="1" x14ac:dyDescent="0.2">
      <c r="A1318" s="70" t="str">
        <f t="shared" si="234"/>
        <v/>
      </c>
      <c r="B1318" s="228" t="str">
        <f>LEFT(TABLA!BC1318,1)</f>
        <v/>
      </c>
      <c r="C1318" s="17" t="str">
        <f>TABLA!C1318</f>
        <v/>
      </c>
      <c r="D1318" s="17">
        <f>TABLA!F1318</f>
        <v>0</v>
      </c>
      <c r="E1318" s="262">
        <f>TABLA!BD1318</f>
        <v>0</v>
      </c>
      <c r="F1318" s="148">
        <f>TABLA!BE1318</f>
        <v>0</v>
      </c>
      <c r="G1318" s="70" t="str">
        <f t="shared" si="240"/>
        <v>0</v>
      </c>
      <c r="H1318" s="17" t="str">
        <f t="shared" si="241"/>
        <v/>
      </c>
      <c r="I1318" s="17" t="str">
        <f t="shared" si="241"/>
        <v/>
      </c>
      <c r="J1318" s="17" t="str">
        <f t="shared" si="241"/>
        <v/>
      </c>
      <c r="K1318" s="17" t="str">
        <f t="shared" si="241"/>
        <v/>
      </c>
      <c r="L1318" s="17" t="str">
        <f t="shared" si="241"/>
        <v/>
      </c>
      <c r="M1318" s="17" t="str">
        <f t="shared" si="241"/>
        <v/>
      </c>
      <c r="N1318" s="17" t="str">
        <f t="shared" si="241"/>
        <v/>
      </c>
      <c r="O1318" s="17" t="str">
        <f t="shared" si="241"/>
        <v/>
      </c>
      <c r="P1318" s="17" t="str">
        <f t="shared" si="241"/>
        <v/>
      </c>
      <c r="Q1318" s="17" t="str">
        <f t="shared" si="241"/>
        <v/>
      </c>
      <c r="R1318" s="17" t="str">
        <f t="shared" si="241"/>
        <v/>
      </c>
      <c r="S1318" s="17" t="str">
        <f t="shared" si="241"/>
        <v/>
      </c>
      <c r="T1318" s="17" t="str">
        <f t="shared" si="241"/>
        <v/>
      </c>
      <c r="U1318" s="17" t="str">
        <f t="shared" si="241"/>
        <v/>
      </c>
      <c r="V1318" s="17" t="str">
        <f t="shared" si="241"/>
        <v/>
      </c>
      <c r="W1318" s="17" t="str">
        <f t="shared" si="241"/>
        <v/>
      </c>
      <c r="X1318" s="17" t="str">
        <f t="shared" si="242"/>
        <v/>
      </c>
      <c r="Y1318" s="17" t="str">
        <f t="shared" si="242"/>
        <v/>
      </c>
      <c r="Z1318" s="17" t="str">
        <f t="shared" si="242"/>
        <v/>
      </c>
      <c r="AA1318" s="17" t="str">
        <f t="shared" si="242"/>
        <v/>
      </c>
      <c r="AB1318" s="17" t="str">
        <f t="shared" si="242"/>
        <v/>
      </c>
      <c r="AC1318" s="17" t="str">
        <f t="shared" si="242"/>
        <v/>
      </c>
      <c r="AD1318" s="17" t="str">
        <f t="shared" si="242"/>
        <v/>
      </c>
      <c r="AE1318" s="17" t="str">
        <f t="shared" si="242"/>
        <v/>
      </c>
      <c r="AF1318" s="17" t="str">
        <f t="shared" si="242"/>
        <v/>
      </c>
      <c r="AG1318" s="17" t="str">
        <f t="shared" si="242"/>
        <v/>
      </c>
      <c r="AH1318" s="17" t="str">
        <f t="shared" si="242"/>
        <v/>
      </c>
      <c r="AI1318" s="17" t="str">
        <f t="shared" si="242"/>
        <v/>
      </c>
      <c r="AJ1318" s="17" t="str">
        <f t="shared" si="237"/>
        <v/>
      </c>
      <c r="AK1318" s="17" t="str">
        <f t="shared" si="237"/>
        <v/>
      </c>
    </row>
    <row r="1319" spans="1:37" hidden="1" x14ac:dyDescent="0.2">
      <c r="A1319" s="70" t="str">
        <f t="shared" si="234"/>
        <v/>
      </c>
      <c r="B1319" s="228" t="str">
        <f>LEFT(TABLA!BC1319,1)</f>
        <v/>
      </c>
      <c r="C1319" s="17" t="str">
        <f>TABLA!C1319</f>
        <v/>
      </c>
      <c r="D1319" s="17">
        <f>TABLA!F1319</f>
        <v>0</v>
      </c>
      <c r="E1319" s="148">
        <f>TABLA!BD1319</f>
        <v>0</v>
      </c>
      <c r="F1319" s="148">
        <f>TABLA!BE1319</f>
        <v>0</v>
      </c>
      <c r="G1319" s="70" t="str">
        <f t="shared" si="240"/>
        <v>0</v>
      </c>
      <c r="H1319" s="17" t="str">
        <f t="shared" si="241"/>
        <v/>
      </c>
      <c r="I1319" s="17" t="str">
        <f t="shared" si="241"/>
        <v/>
      </c>
      <c r="J1319" s="17" t="str">
        <f t="shared" si="241"/>
        <v/>
      </c>
      <c r="K1319" s="17" t="str">
        <f t="shared" si="241"/>
        <v/>
      </c>
      <c r="L1319" s="17" t="str">
        <f t="shared" si="241"/>
        <v/>
      </c>
      <c r="M1319" s="17" t="str">
        <f t="shared" si="241"/>
        <v/>
      </c>
      <c r="N1319" s="17" t="str">
        <f t="shared" si="241"/>
        <v/>
      </c>
      <c r="O1319" s="17" t="str">
        <f t="shared" si="241"/>
        <v/>
      </c>
      <c r="P1319" s="17" t="str">
        <f t="shared" si="241"/>
        <v/>
      </c>
      <c r="Q1319" s="17" t="str">
        <f t="shared" si="241"/>
        <v/>
      </c>
      <c r="R1319" s="17" t="str">
        <f t="shared" si="241"/>
        <v/>
      </c>
      <c r="S1319" s="17" t="str">
        <f t="shared" si="241"/>
        <v/>
      </c>
      <c r="T1319" s="17" t="str">
        <f t="shared" si="241"/>
        <v/>
      </c>
      <c r="U1319" s="17" t="str">
        <f t="shared" si="241"/>
        <v/>
      </c>
      <c r="V1319" s="17" t="str">
        <f t="shared" si="241"/>
        <v/>
      </c>
      <c r="W1319" s="17" t="str">
        <f t="shared" si="241"/>
        <v/>
      </c>
      <c r="X1319" s="17" t="str">
        <f t="shared" si="242"/>
        <v/>
      </c>
      <c r="Y1319" s="17" t="str">
        <f t="shared" si="242"/>
        <v/>
      </c>
      <c r="Z1319" s="17" t="str">
        <f t="shared" si="242"/>
        <v/>
      </c>
      <c r="AA1319" s="17" t="str">
        <f t="shared" si="242"/>
        <v/>
      </c>
      <c r="AB1319" s="17" t="str">
        <f t="shared" si="242"/>
        <v/>
      </c>
      <c r="AC1319" s="17" t="str">
        <f t="shared" si="242"/>
        <v/>
      </c>
      <c r="AD1319" s="17" t="str">
        <f t="shared" si="242"/>
        <v/>
      </c>
      <c r="AE1319" s="17" t="str">
        <f t="shared" si="242"/>
        <v/>
      </c>
      <c r="AF1319" s="17" t="str">
        <f t="shared" si="242"/>
        <v/>
      </c>
      <c r="AG1319" s="17" t="str">
        <f t="shared" si="242"/>
        <v/>
      </c>
      <c r="AH1319" s="17" t="str">
        <f t="shared" si="242"/>
        <v/>
      </c>
      <c r="AI1319" s="17" t="str">
        <f t="shared" si="242"/>
        <v/>
      </c>
      <c r="AJ1319" s="17" t="str">
        <f t="shared" si="237"/>
        <v/>
      </c>
      <c r="AK1319" s="17" t="str">
        <f t="shared" si="237"/>
        <v/>
      </c>
    </row>
    <row r="1320" spans="1:37" hidden="1" x14ac:dyDescent="0.2">
      <c r="A1320" s="70" t="str">
        <f t="shared" si="234"/>
        <v/>
      </c>
      <c r="B1320" s="228" t="str">
        <f>LEFT(TABLA!BC1320,1)</f>
        <v/>
      </c>
      <c r="C1320" s="17" t="str">
        <f>TABLA!C1320</f>
        <v/>
      </c>
      <c r="D1320" s="17">
        <f>TABLA!F1320</f>
        <v>0</v>
      </c>
      <c r="E1320" s="148">
        <f>TABLA!BD1320</f>
        <v>0</v>
      </c>
      <c r="F1320" s="148">
        <f>TABLA!BE1320</f>
        <v>0</v>
      </c>
      <c r="G1320" s="70" t="str">
        <f t="shared" si="240"/>
        <v>0</v>
      </c>
      <c r="H1320" s="17" t="str">
        <f t="shared" si="241"/>
        <v/>
      </c>
      <c r="I1320" s="17" t="str">
        <f t="shared" si="241"/>
        <v/>
      </c>
      <c r="J1320" s="17" t="str">
        <f t="shared" si="241"/>
        <v/>
      </c>
      <c r="K1320" s="17" t="str">
        <f t="shared" si="241"/>
        <v/>
      </c>
      <c r="L1320" s="17" t="str">
        <f t="shared" si="241"/>
        <v/>
      </c>
      <c r="M1320" s="17" t="str">
        <f t="shared" si="241"/>
        <v/>
      </c>
      <c r="N1320" s="17" t="str">
        <f t="shared" si="241"/>
        <v/>
      </c>
      <c r="O1320" s="17" t="str">
        <f t="shared" si="241"/>
        <v/>
      </c>
      <c r="P1320" s="17" t="str">
        <f t="shared" si="241"/>
        <v/>
      </c>
      <c r="Q1320" s="17" t="str">
        <f t="shared" si="241"/>
        <v/>
      </c>
      <c r="R1320" s="17" t="str">
        <f t="shared" si="241"/>
        <v/>
      </c>
      <c r="S1320" s="17" t="str">
        <f t="shared" si="241"/>
        <v/>
      </c>
      <c r="T1320" s="17" t="str">
        <f t="shared" si="241"/>
        <v/>
      </c>
      <c r="U1320" s="17" t="str">
        <f t="shared" si="241"/>
        <v/>
      </c>
      <c r="V1320" s="17" t="str">
        <f t="shared" si="241"/>
        <v/>
      </c>
      <c r="W1320" s="17" t="str">
        <f t="shared" si="241"/>
        <v/>
      </c>
      <c r="X1320" s="17" t="str">
        <f t="shared" si="242"/>
        <v/>
      </c>
      <c r="Y1320" s="17" t="str">
        <f t="shared" si="242"/>
        <v/>
      </c>
      <c r="Z1320" s="17" t="str">
        <f t="shared" si="242"/>
        <v/>
      </c>
      <c r="AA1320" s="17" t="str">
        <f t="shared" si="242"/>
        <v/>
      </c>
      <c r="AB1320" s="17" t="str">
        <f t="shared" si="242"/>
        <v/>
      </c>
      <c r="AC1320" s="17" t="str">
        <f t="shared" si="242"/>
        <v/>
      </c>
      <c r="AD1320" s="17" t="str">
        <f t="shared" si="242"/>
        <v/>
      </c>
      <c r="AE1320" s="17" t="str">
        <f t="shared" si="242"/>
        <v/>
      </c>
      <c r="AF1320" s="17" t="str">
        <f t="shared" si="242"/>
        <v/>
      </c>
      <c r="AG1320" s="17" t="str">
        <f t="shared" si="242"/>
        <v/>
      </c>
      <c r="AH1320" s="17" t="str">
        <f t="shared" si="242"/>
        <v/>
      </c>
      <c r="AI1320" s="17" t="str">
        <f t="shared" si="242"/>
        <v/>
      </c>
      <c r="AJ1320" s="17" t="str">
        <f t="shared" si="237"/>
        <v/>
      </c>
      <c r="AK1320" s="17" t="str">
        <f t="shared" si="237"/>
        <v/>
      </c>
    </row>
    <row r="1321" spans="1:37" hidden="1" x14ac:dyDescent="0.2">
      <c r="A1321" s="70" t="str">
        <f t="shared" si="234"/>
        <v/>
      </c>
      <c r="B1321" s="228" t="str">
        <f>LEFT(TABLA!BC1321,1)</f>
        <v/>
      </c>
      <c r="C1321" s="17" t="str">
        <f>TABLA!C1321</f>
        <v/>
      </c>
      <c r="D1321" s="17">
        <f>TABLA!F1321</f>
        <v>0</v>
      </c>
      <c r="E1321" s="148">
        <f>TABLA!BD1321</f>
        <v>0</v>
      </c>
      <c r="F1321" s="148">
        <f>TABLA!BE1321</f>
        <v>0</v>
      </c>
      <c r="G1321" s="70" t="str">
        <f t="shared" si="240"/>
        <v>0</v>
      </c>
      <c r="H1321" s="17" t="str">
        <f t="shared" si="241"/>
        <v/>
      </c>
      <c r="I1321" s="17" t="str">
        <f t="shared" si="241"/>
        <v/>
      </c>
      <c r="J1321" s="17" t="str">
        <f t="shared" si="241"/>
        <v/>
      </c>
      <c r="K1321" s="17" t="str">
        <f t="shared" si="241"/>
        <v/>
      </c>
      <c r="L1321" s="17" t="str">
        <f t="shared" si="241"/>
        <v/>
      </c>
      <c r="M1321" s="17" t="str">
        <f t="shared" si="241"/>
        <v/>
      </c>
      <c r="N1321" s="17" t="str">
        <f t="shared" si="241"/>
        <v/>
      </c>
      <c r="O1321" s="17" t="str">
        <f t="shared" si="241"/>
        <v/>
      </c>
      <c r="P1321" s="17" t="str">
        <f t="shared" si="241"/>
        <v/>
      </c>
      <c r="Q1321" s="17" t="str">
        <f t="shared" si="241"/>
        <v/>
      </c>
      <c r="R1321" s="17" t="str">
        <f t="shared" si="241"/>
        <v/>
      </c>
      <c r="S1321" s="17" t="str">
        <f t="shared" si="241"/>
        <v/>
      </c>
      <c r="T1321" s="17" t="str">
        <f t="shared" si="241"/>
        <v/>
      </c>
      <c r="U1321" s="17" t="str">
        <f t="shared" si="241"/>
        <v/>
      </c>
      <c r="V1321" s="17" t="str">
        <f t="shared" si="241"/>
        <v/>
      </c>
      <c r="W1321" s="17" t="str">
        <f t="shared" si="241"/>
        <v/>
      </c>
      <c r="X1321" s="17" t="str">
        <f t="shared" si="242"/>
        <v/>
      </c>
      <c r="Y1321" s="17" t="str">
        <f t="shared" si="242"/>
        <v/>
      </c>
      <c r="Z1321" s="17" t="str">
        <f t="shared" si="242"/>
        <v/>
      </c>
      <c r="AA1321" s="17" t="str">
        <f t="shared" si="242"/>
        <v/>
      </c>
      <c r="AB1321" s="17" t="str">
        <f t="shared" si="242"/>
        <v/>
      </c>
      <c r="AC1321" s="17" t="str">
        <f t="shared" si="242"/>
        <v/>
      </c>
      <c r="AD1321" s="17" t="str">
        <f t="shared" si="242"/>
        <v/>
      </c>
      <c r="AE1321" s="17" t="str">
        <f t="shared" si="242"/>
        <v/>
      </c>
      <c r="AF1321" s="17" t="str">
        <f t="shared" si="242"/>
        <v/>
      </c>
      <c r="AG1321" s="17" t="str">
        <f t="shared" si="242"/>
        <v/>
      </c>
      <c r="AH1321" s="17" t="str">
        <f t="shared" si="242"/>
        <v/>
      </c>
      <c r="AI1321" s="17" t="str">
        <f t="shared" si="242"/>
        <v/>
      </c>
      <c r="AJ1321" s="17" t="str">
        <f t="shared" si="237"/>
        <v/>
      </c>
      <c r="AK1321" s="17" t="str">
        <f t="shared" si="237"/>
        <v/>
      </c>
    </row>
    <row r="1322" spans="1:37" hidden="1" x14ac:dyDescent="0.2">
      <c r="A1322" s="70" t="str">
        <f t="shared" si="234"/>
        <v/>
      </c>
      <c r="B1322" s="228" t="str">
        <f>LEFT(TABLA!BC1322,1)</f>
        <v/>
      </c>
      <c r="C1322" s="17" t="str">
        <f>TABLA!C1322</f>
        <v/>
      </c>
      <c r="D1322" s="17">
        <f>TABLA!F1322</f>
        <v>0</v>
      </c>
      <c r="E1322" s="148">
        <f>TABLA!BD1322</f>
        <v>0</v>
      </c>
      <c r="F1322" s="148">
        <f>TABLA!BE1322</f>
        <v>0</v>
      </c>
      <c r="G1322" s="70" t="str">
        <f t="shared" si="240"/>
        <v>0</v>
      </c>
      <c r="H1322" s="17" t="str">
        <f t="shared" si="241"/>
        <v/>
      </c>
      <c r="I1322" s="17" t="str">
        <f t="shared" si="241"/>
        <v/>
      </c>
      <c r="J1322" s="17" t="str">
        <f t="shared" si="241"/>
        <v/>
      </c>
      <c r="K1322" s="17" t="str">
        <f t="shared" si="241"/>
        <v/>
      </c>
      <c r="L1322" s="17" t="str">
        <f t="shared" si="241"/>
        <v/>
      </c>
      <c r="M1322" s="17" t="str">
        <f t="shared" si="241"/>
        <v/>
      </c>
      <c r="N1322" s="17" t="str">
        <f t="shared" si="241"/>
        <v/>
      </c>
      <c r="O1322" s="17" t="str">
        <f t="shared" si="241"/>
        <v/>
      </c>
      <c r="P1322" s="17" t="str">
        <f t="shared" si="241"/>
        <v/>
      </c>
      <c r="Q1322" s="17" t="str">
        <f t="shared" si="241"/>
        <v/>
      </c>
      <c r="R1322" s="17" t="str">
        <f t="shared" si="241"/>
        <v/>
      </c>
      <c r="S1322" s="17" t="str">
        <f t="shared" si="241"/>
        <v/>
      </c>
      <c r="T1322" s="17" t="str">
        <f t="shared" si="241"/>
        <v/>
      </c>
      <c r="U1322" s="17" t="str">
        <f t="shared" si="241"/>
        <v/>
      </c>
      <c r="V1322" s="17" t="str">
        <f t="shared" si="241"/>
        <v/>
      </c>
      <c r="W1322" s="17" t="str">
        <f t="shared" si="241"/>
        <v/>
      </c>
      <c r="X1322" s="17" t="str">
        <f t="shared" si="242"/>
        <v/>
      </c>
      <c r="Y1322" s="17" t="str">
        <f t="shared" si="242"/>
        <v/>
      </c>
      <c r="Z1322" s="17" t="str">
        <f t="shared" si="242"/>
        <v/>
      </c>
      <c r="AA1322" s="17" t="str">
        <f t="shared" si="242"/>
        <v/>
      </c>
      <c r="AB1322" s="17" t="str">
        <f t="shared" si="242"/>
        <v/>
      </c>
      <c r="AC1322" s="17" t="str">
        <f t="shared" si="242"/>
        <v/>
      </c>
      <c r="AD1322" s="17" t="str">
        <f t="shared" si="242"/>
        <v/>
      </c>
      <c r="AE1322" s="17" t="str">
        <f t="shared" si="242"/>
        <v/>
      </c>
      <c r="AF1322" s="17" t="str">
        <f t="shared" si="242"/>
        <v/>
      </c>
      <c r="AG1322" s="17" t="str">
        <f t="shared" si="242"/>
        <v/>
      </c>
      <c r="AH1322" s="17" t="str">
        <f t="shared" si="242"/>
        <v/>
      </c>
      <c r="AI1322" s="17" t="str">
        <f t="shared" si="242"/>
        <v/>
      </c>
      <c r="AJ1322" s="17" t="str">
        <f t="shared" si="237"/>
        <v/>
      </c>
      <c r="AK1322" s="17" t="str">
        <f t="shared" si="237"/>
        <v/>
      </c>
    </row>
    <row r="1323" spans="1:37" hidden="1" x14ac:dyDescent="0.2">
      <c r="A1323" s="70" t="str">
        <f t="shared" si="234"/>
        <v/>
      </c>
      <c r="B1323" s="228" t="str">
        <f>LEFT(TABLA!BC1323,1)</f>
        <v/>
      </c>
      <c r="C1323" s="17" t="str">
        <f>TABLA!C1323</f>
        <v/>
      </c>
      <c r="D1323" s="17">
        <f>TABLA!F1323</f>
        <v>0</v>
      </c>
      <c r="E1323" s="148">
        <f>TABLA!BD1323</f>
        <v>0</v>
      </c>
      <c r="F1323" s="148">
        <f>TABLA!BE1323</f>
        <v>0</v>
      </c>
      <c r="G1323" s="70" t="str">
        <f t="shared" si="240"/>
        <v>0</v>
      </c>
      <c r="H1323" s="17" t="str">
        <f t="shared" si="241"/>
        <v/>
      </c>
      <c r="I1323" s="17" t="str">
        <f t="shared" si="241"/>
        <v/>
      </c>
      <c r="J1323" s="17" t="str">
        <f t="shared" si="241"/>
        <v/>
      </c>
      <c r="K1323" s="17" t="str">
        <f t="shared" si="241"/>
        <v/>
      </c>
      <c r="L1323" s="17" t="str">
        <f t="shared" si="241"/>
        <v/>
      </c>
      <c r="M1323" s="17" t="str">
        <f t="shared" si="241"/>
        <v/>
      </c>
      <c r="N1323" s="17" t="str">
        <f t="shared" si="241"/>
        <v/>
      </c>
      <c r="O1323" s="17" t="str">
        <f t="shared" si="241"/>
        <v/>
      </c>
      <c r="P1323" s="17" t="str">
        <f t="shared" si="241"/>
        <v/>
      </c>
      <c r="Q1323" s="17" t="str">
        <f t="shared" si="241"/>
        <v/>
      </c>
      <c r="R1323" s="17" t="str">
        <f t="shared" si="241"/>
        <v/>
      </c>
      <c r="S1323" s="17" t="str">
        <f t="shared" si="241"/>
        <v/>
      </c>
      <c r="T1323" s="17" t="str">
        <f t="shared" si="241"/>
        <v/>
      </c>
      <c r="U1323" s="17" t="str">
        <f t="shared" si="241"/>
        <v/>
      </c>
      <c r="V1323" s="17" t="str">
        <f t="shared" si="241"/>
        <v/>
      </c>
      <c r="W1323" s="17" t="str">
        <f t="shared" si="241"/>
        <v/>
      </c>
      <c r="X1323" s="17" t="str">
        <f t="shared" si="242"/>
        <v/>
      </c>
      <c r="Y1323" s="17" t="str">
        <f t="shared" si="242"/>
        <v/>
      </c>
      <c r="Z1323" s="17" t="str">
        <f t="shared" si="242"/>
        <v/>
      </c>
      <c r="AA1323" s="17" t="str">
        <f t="shared" si="242"/>
        <v/>
      </c>
      <c r="AB1323" s="17" t="str">
        <f t="shared" si="242"/>
        <v/>
      </c>
      <c r="AC1323" s="17" t="str">
        <f t="shared" si="242"/>
        <v/>
      </c>
      <c r="AD1323" s="17" t="str">
        <f t="shared" si="242"/>
        <v/>
      </c>
      <c r="AE1323" s="17" t="str">
        <f t="shared" si="242"/>
        <v/>
      </c>
      <c r="AF1323" s="17" t="str">
        <f t="shared" si="242"/>
        <v/>
      </c>
      <c r="AG1323" s="17" t="str">
        <f t="shared" si="242"/>
        <v/>
      </c>
      <c r="AH1323" s="17" t="str">
        <f t="shared" si="242"/>
        <v/>
      </c>
      <c r="AI1323" s="17" t="str">
        <f t="shared" si="242"/>
        <v/>
      </c>
      <c r="AJ1323" s="17" t="str">
        <f t="shared" si="237"/>
        <v/>
      </c>
      <c r="AK1323" s="17" t="str">
        <f t="shared" si="237"/>
        <v/>
      </c>
    </row>
    <row r="1324" spans="1:37" hidden="1" x14ac:dyDescent="0.2">
      <c r="A1324" s="70" t="str">
        <f t="shared" si="234"/>
        <v/>
      </c>
      <c r="B1324" s="228" t="str">
        <f>LEFT(TABLA!BC1324,1)</f>
        <v/>
      </c>
      <c r="C1324" s="17" t="str">
        <f>TABLA!C1324</f>
        <v/>
      </c>
      <c r="D1324" s="17">
        <f>TABLA!F1324</f>
        <v>0</v>
      </c>
      <c r="E1324" s="148">
        <f>TABLA!BD1324</f>
        <v>0</v>
      </c>
      <c r="F1324" s="148">
        <f>TABLA!BE1324</f>
        <v>0</v>
      </c>
      <c r="G1324" s="70" t="str">
        <f t="shared" si="240"/>
        <v>0</v>
      </c>
      <c r="H1324" s="17" t="str">
        <f t="shared" si="241"/>
        <v/>
      </c>
      <c r="I1324" s="17" t="str">
        <f t="shared" si="241"/>
        <v/>
      </c>
      <c r="J1324" s="17" t="str">
        <f t="shared" si="241"/>
        <v/>
      </c>
      <c r="K1324" s="17" t="str">
        <f t="shared" si="241"/>
        <v/>
      </c>
      <c r="L1324" s="17" t="str">
        <f t="shared" si="241"/>
        <v/>
      </c>
      <c r="M1324" s="17" t="str">
        <f t="shared" si="241"/>
        <v/>
      </c>
      <c r="N1324" s="17" t="str">
        <f t="shared" si="241"/>
        <v/>
      </c>
      <c r="O1324" s="17" t="str">
        <f t="shared" si="241"/>
        <v/>
      </c>
      <c r="P1324" s="17" t="str">
        <f t="shared" si="241"/>
        <v/>
      </c>
      <c r="Q1324" s="17" t="str">
        <f t="shared" si="241"/>
        <v/>
      </c>
      <c r="R1324" s="17" t="str">
        <f t="shared" si="241"/>
        <v/>
      </c>
      <c r="S1324" s="17" t="str">
        <f t="shared" si="241"/>
        <v/>
      </c>
      <c r="T1324" s="17" t="str">
        <f t="shared" si="241"/>
        <v/>
      </c>
      <c r="U1324" s="17" t="str">
        <f t="shared" si="241"/>
        <v/>
      </c>
      <c r="V1324" s="17" t="str">
        <f t="shared" si="241"/>
        <v/>
      </c>
      <c r="W1324" s="17" t="str">
        <f t="shared" si="241"/>
        <v/>
      </c>
      <c r="X1324" s="17" t="str">
        <f t="shared" si="242"/>
        <v/>
      </c>
      <c r="Y1324" s="17" t="str">
        <f t="shared" si="242"/>
        <v/>
      </c>
      <c r="Z1324" s="17" t="str">
        <f t="shared" si="242"/>
        <v/>
      </c>
      <c r="AA1324" s="17" t="str">
        <f t="shared" si="242"/>
        <v/>
      </c>
      <c r="AB1324" s="17" t="str">
        <f t="shared" si="242"/>
        <v/>
      </c>
      <c r="AC1324" s="17" t="str">
        <f t="shared" si="242"/>
        <v/>
      </c>
      <c r="AD1324" s="17" t="str">
        <f t="shared" si="242"/>
        <v/>
      </c>
      <c r="AE1324" s="17" t="str">
        <f t="shared" si="242"/>
        <v/>
      </c>
      <c r="AF1324" s="17" t="str">
        <f t="shared" si="242"/>
        <v/>
      </c>
      <c r="AG1324" s="17" t="str">
        <f t="shared" si="242"/>
        <v/>
      </c>
      <c r="AH1324" s="17" t="str">
        <f t="shared" si="242"/>
        <v/>
      </c>
      <c r="AI1324" s="17" t="str">
        <f t="shared" si="242"/>
        <v/>
      </c>
      <c r="AJ1324" s="17" t="str">
        <f t="shared" si="237"/>
        <v/>
      </c>
      <c r="AK1324" s="17" t="str">
        <f t="shared" si="237"/>
        <v/>
      </c>
    </row>
    <row r="1325" spans="1:37" hidden="1" x14ac:dyDescent="0.2">
      <c r="A1325" s="70" t="str">
        <f t="shared" si="234"/>
        <v/>
      </c>
      <c r="B1325" s="228" t="str">
        <f>LEFT(TABLA!BC1325,1)</f>
        <v/>
      </c>
      <c r="C1325" s="17" t="str">
        <f>TABLA!C1325</f>
        <v/>
      </c>
      <c r="D1325" s="17">
        <f>TABLA!F1325</f>
        <v>0</v>
      </c>
      <c r="E1325" s="148">
        <f>TABLA!BD1325</f>
        <v>0</v>
      </c>
      <c r="F1325" s="148">
        <f>TABLA!BE1325</f>
        <v>0</v>
      </c>
      <c r="G1325" s="70" t="str">
        <f t="shared" si="240"/>
        <v>0</v>
      </c>
      <c r="H1325" s="17" t="str">
        <f t="shared" si="241"/>
        <v/>
      </c>
      <c r="I1325" s="17" t="str">
        <f t="shared" si="241"/>
        <v/>
      </c>
      <c r="J1325" s="17" t="str">
        <f t="shared" si="241"/>
        <v/>
      </c>
      <c r="K1325" s="17" t="str">
        <f t="shared" si="241"/>
        <v/>
      </c>
      <c r="L1325" s="17" t="str">
        <f t="shared" si="241"/>
        <v/>
      </c>
      <c r="M1325" s="17" t="str">
        <f t="shared" si="241"/>
        <v/>
      </c>
      <c r="N1325" s="17" t="str">
        <f t="shared" si="241"/>
        <v/>
      </c>
      <c r="O1325" s="17" t="str">
        <f t="shared" si="241"/>
        <v/>
      </c>
      <c r="P1325" s="17" t="str">
        <f t="shared" si="241"/>
        <v/>
      </c>
      <c r="Q1325" s="17" t="str">
        <f t="shared" si="241"/>
        <v/>
      </c>
      <c r="R1325" s="17" t="str">
        <f t="shared" si="241"/>
        <v/>
      </c>
      <c r="S1325" s="17" t="str">
        <f t="shared" si="241"/>
        <v/>
      </c>
      <c r="T1325" s="17" t="str">
        <f t="shared" si="241"/>
        <v/>
      </c>
      <c r="U1325" s="17" t="str">
        <f t="shared" si="241"/>
        <v/>
      </c>
      <c r="V1325" s="17" t="str">
        <f t="shared" si="241"/>
        <v/>
      </c>
      <c r="W1325" s="17" t="str">
        <f t="shared" si="241"/>
        <v/>
      </c>
      <c r="X1325" s="17" t="str">
        <f t="shared" si="242"/>
        <v/>
      </c>
      <c r="Y1325" s="17" t="str">
        <f t="shared" si="242"/>
        <v/>
      </c>
      <c r="Z1325" s="17" t="str">
        <f t="shared" si="242"/>
        <v/>
      </c>
      <c r="AA1325" s="17" t="str">
        <f t="shared" si="242"/>
        <v/>
      </c>
      <c r="AB1325" s="17" t="str">
        <f t="shared" si="242"/>
        <v/>
      </c>
      <c r="AC1325" s="17" t="str">
        <f t="shared" si="242"/>
        <v/>
      </c>
      <c r="AD1325" s="17" t="str">
        <f t="shared" si="242"/>
        <v/>
      </c>
      <c r="AE1325" s="17" t="str">
        <f t="shared" si="242"/>
        <v/>
      </c>
      <c r="AF1325" s="17" t="str">
        <f t="shared" si="242"/>
        <v/>
      </c>
      <c r="AG1325" s="17" t="str">
        <f t="shared" si="242"/>
        <v/>
      </c>
      <c r="AH1325" s="17" t="str">
        <f t="shared" si="242"/>
        <v/>
      </c>
      <c r="AI1325" s="17" t="str">
        <f t="shared" si="242"/>
        <v/>
      </c>
      <c r="AJ1325" s="17" t="str">
        <f t="shared" si="237"/>
        <v/>
      </c>
      <c r="AK1325" s="17" t="str">
        <f t="shared" si="237"/>
        <v/>
      </c>
    </row>
    <row r="1326" spans="1:37" x14ac:dyDescent="0.2">
      <c r="A1326" s="70" t="str">
        <f t="shared" si="234"/>
        <v/>
      </c>
      <c r="B1326" s="228" t="str">
        <f>LEFT(TABLA!BC1326,1)</f>
        <v/>
      </c>
      <c r="C1326" s="264" t="str">
        <f>TABLA!C1326</f>
        <v/>
      </c>
      <c r="D1326" s="264">
        <f>TABLA!F1326</f>
        <v>0</v>
      </c>
      <c r="E1326" s="148">
        <f>TABLA!BD1326</f>
        <v>0</v>
      </c>
      <c r="F1326" s="148">
        <f>TABLA!BE1326</f>
        <v>0</v>
      </c>
      <c r="G1326" s="70" t="str">
        <f t="shared" si="240"/>
        <v>0</v>
      </c>
      <c r="H1326" s="17" t="str">
        <f t="shared" si="241"/>
        <v/>
      </c>
      <c r="I1326" s="17" t="str">
        <f t="shared" si="241"/>
        <v/>
      </c>
      <c r="J1326" s="17" t="str">
        <f t="shared" si="241"/>
        <v/>
      </c>
      <c r="K1326" s="17" t="str">
        <f t="shared" si="241"/>
        <v/>
      </c>
      <c r="L1326" s="17" t="str">
        <f t="shared" si="241"/>
        <v/>
      </c>
      <c r="M1326" s="17" t="str">
        <f t="shared" si="241"/>
        <v/>
      </c>
      <c r="N1326" s="17" t="str">
        <f t="shared" si="241"/>
        <v/>
      </c>
      <c r="O1326" s="17" t="str">
        <f t="shared" si="241"/>
        <v/>
      </c>
      <c r="P1326" s="17" t="str">
        <f t="shared" si="241"/>
        <v/>
      </c>
      <c r="Q1326" s="17" t="str">
        <f t="shared" si="241"/>
        <v/>
      </c>
      <c r="R1326" s="17" t="str">
        <f t="shared" si="241"/>
        <v/>
      </c>
      <c r="S1326" s="17" t="str">
        <f t="shared" si="241"/>
        <v/>
      </c>
      <c r="T1326" s="17" t="str">
        <f t="shared" si="241"/>
        <v/>
      </c>
      <c r="U1326" s="17" t="str">
        <f t="shared" si="241"/>
        <v/>
      </c>
      <c r="V1326" s="17" t="str">
        <f t="shared" si="241"/>
        <v/>
      </c>
      <c r="W1326" s="17" t="str">
        <f t="shared" si="241"/>
        <v/>
      </c>
      <c r="X1326" s="17" t="str">
        <f t="shared" si="242"/>
        <v/>
      </c>
      <c r="Y1326" s="17" t="str">
        <f t="shared" si="242"/>
        <v/>
      </c>
      <c r="Z1326" s="17" t="str">
        <f t="shared" si="242"/>
        <v/>
      </c>
      <c r="AA1326" s="17" t="str">
        <f t="shared" si="242"/>
        <v/>
      </c>
      <c r="AB1326" s="17" t="str">
        <f t="shared" si="242"/>
        <v/>
      </c>
      <c r="AC1326" s="17" t="str">
        <f t="shared" si="242"/>
        <v/>
      </c>
      <c r="AD1326" s="17" t="str">
        <f t="shared" si="242"/>
        <v/>
      </c>
      <c r="AE1326" s="17" t="str">
        <f t="shared" si="242"/>
        <v/>
      </c>
      <c r="AF1326" s="17" t="str">
        <f t="shared" si="242"/>
        <v/>
      </c>
      <c r="AG1326" s="17" t="str">
        <f t="shared" si="242"/>
        <v/>
      </c>
      <c r="AH1326" s="17" t="str">
        <f t="shared" si="242"/>
        <v/>
      </c>
      <c r="AI1326" s="17" t="str">
        <f t="shared" si="242"/>
        <v/>
      </c>
      <c r="AJ1326" s="17" t="str">
        <f t="shared" si="237"/>
        <v/>
      </c>
      <c r="AK1326" s="17" t="str">
        <f t="shared" si="237"/>
        <v/>
      </c>
    </row>
    <row r="1327" spans="1:37" hidden="1" x14ac:dyDescent="0.2">
      <c r="A1327" s="70" t="str">
        <f t="shared" si="234"/>
        <v/>
      </c>
      <c r="B1327" s="228" t="str">
        <f>LEFT(TABLA!BC1327,1)</f>
        <v/>
      </c>
      <c r="C1327" s="17" t="str">
        <f>TABLA!C1327</f>
        <v/>
      </c>
      <c r="D1327" s="17">
        <f>TABLA!F1327</f>
        <v>0</v>
      </c>
      <c r="E1327" s="262">
        <f>TABLA!BD1327</f>
        <v>0</v>
      </c>
      <c r="F1327" s="148">
        <f>TABLA!BE1327</f>
        <v>0</v>
      </c>
      <c r="G1327" s="70" t="str">
        <f t="shared" si="240"/>
        <v>0</v>
      </c>
      <c r="H1327" s="17" t="str">
        <f t="shared" si="241"/>
        <v/>
      </c>
      <c r="I1327" s="17" t="str">
        <f t="shared" si="241"/>
        <v/>
      </c>
      <c r="J1327" s="17" t="str">
        <f t="shared" si="241"/>
        <v/>
      </c>
      <c r="K1327" s="17" t="str">
        <f t="shared" si="241"/>
        <v/>
      </c>
      <c r="L1327" s="17" t="str">
        <f t="shared" si="241"/>
        <v/>
      </c>
      <c r="M1327" s="17" t="str">
        <f t="shared" si="241"/>
        <v/>
      </c>
      <c r="N1327" s="17" t="str">
        <f t="shared" si="241"/>
        <v/>
      </c>
      <c r="O1327" s="17" t="str">
        <f t="shared" si="241"/>
        <v/>
      </c>
      <c r="P1327" s="17" t="str">
        <f t="shared" si="241"/>
        <v/>
      </c>
      <c r="Q1327" s="17" t="str">
        <f t="shared" si="241"/>
        <v/>
      </c>
      <c r="R1327" s="17" t="str">
        <f t="shared" si="241"/>
        <v/>
      </c>
      <c r="S1327" s="17" t="str">
        <f t="shared" si="241"/>
        <v/>
      </c>
      <c r="T1327" s="17" t="str">
        <f t="shared" si="241"/>
        <v/>
      </c>
      <c r="U1327" s="17" t="str">
        <f t="shared" si="241"/>
        <v/>
      </c>
      <c r="V1327" s="17" t="str">
        <f t="shared" si="241"/>
        <v/>
      </c>
      <c r="W1327" s="17" t="str">
        <f t="shared" si="241"/>
        <v/>
      </c>
      <c r="X1327" s="17" t="str">
        <f t="shared" si="242"/>
        <v/>
      </c>
      <c r="Y1327" s="17" t="str">
        <f t="shared" si="242"/>
        <v/>
      </c>
      <c r="Z1327" s="17" t="str">
        <f t="shared" si="242"/>
        <v/>
      </c>
      <c r="AA1327" s="17" t="str">
        <f t="shared" si="242"/>
        <v/>
      </c>
      <c r="AB1327" s="17" t="str">
        <f t="shared" si="242"/>
        <v/>
      </c>
      <c r="AC1327" s="17" t="str">
        <f t="shared" si="242"/>
        <v/>
      </c>
      <c r="AD1327" s="17" t="str">
        <f t="shared" si="242"/>
        <v/>
      </c>
      <c r="AE1327" s="17" t="str">
        <f t="shared" si="242"/>
        <v/>
      </c>
      <c r="AF1327" s="17" t="str">
        <f t="shared" si="242"/>
        <v/>
      </c>
      <c r="AG1327" s="17" t="str">
        <f t="shared" si="242"/>
        <v/>
      </c>
      <c r="AH1327" s="17" t="str">
        <f t="shared" si="242"/>
        <v/>
      </c>
      <c r="AI1327" s="17" t="str">
        <f t="shared" si="242"/>
        <v/>
      </c>
      <c r="AJ1327" s="17" t="str">
        <f t="shared" si="237"/>
        <v/>
      </c>
      <c r="AK1327" s="17" t="str">
        <f t="shared" si="237"/>
        <v/>
      </c>
    </row>
    <row r="1328" spans="1:37" hidden="1" x14ac:dyDescent="0.2">
      <c r="A1328" s="70" t="str">
        <f t="shared" si="234"/>
        <v/>
      </c>
      <c r="B1328" s="228" t="str">
        <f>LEFT(TABLA!BC1328,1)</f>
        <v/>
      </c>
      <c r="C1328" s="17" t="str">
        <f>TABLA!C1328</f>
        <v/>
      </c>
      <c r="D1328" s="17">
        <f>TABLA!F1328</f>
        <v>0</v>
      </c>
      <c r="E1328" s="148">
        <f>TABLA!BD1328</f>
        <v>0</v>
      </c>
      <c r="F1328" s="148">
        <f>TABLA!BE1328</f>
        <v>0</v>
      </c>
      <c r="G1328" s="70" t="str">
        <f t="shared" si="240"/>
        <v>0</v>
      </c>
      <c r="H1328" s="17" t="str">
        <f t="shared" si="241"/>
        <v/>
      </c>
      <c r="I1328" s="17" t="str">
        <f t="shared" si="241"/>
        <v/>
      </c>
      <c r="J1328" s="17" t="str">
        <f t="shared" si="241"/>
        <v/>
      </c>
      <c r="K1328" s="17" t="str">
        <f t="shared" si="241"/>
        <v/>
      </c>
      <c r="L1328" s="17" t="str">
        <f t="shared" si="241"/>
        <v/>
      </c>
      <c r="M1328" s="17" t="str">
        <f t="shared" si="241"/>
        <v/>
      </c>
      <c r="N1328" s="17" t="str">
        <f t="shared" si="241"/>
        <v/>
      </c>
      <c r="O1328" s="17" t="str">
        <f t="shared" si="241"/>
        <v/>
      </c>
      <c r="P1328" s="17" t="str">
        <f t="shared" si="241"/>
        <v/>
      </c>
      <c r="Q1328" s="17" t="str">
        <f t="shared" si="241"/>
        <v/>
      </c>
      <c r="R1328" s="17" t="str">
        <f t="shared" si="241"/>
        <v/>
      </c>
      <c r="S1328" s="17" t="str">
        <f t="shared" si="241"/>
        <v/>
      </c>
      <c r="T1328" s="17" t="str">
        <f t="shared" si="241"/>
        <v/>
      </c>
      <c r="U1328" s="17" t="str">
        <f t="shared" si="241"/>
        <v/>
      </c>
      <c r="V1328" s="17" t="str">
        <f t="shared" si="241"/>
        <v/>
      </c>
      <c r="W1328" s="17" t="str">
        <f t="shared" si="241"/>
        <v/>
      </c>
      <c r="X1328" s="17" t="str">
        <f t="shared" si="242"/>
        <v/>
      </c>
      <c r="Y1328" s="17" t="str">
        <f t="shared" si="242"/>
        <v/>
      </c>
      <c r="Z1328" s="17" t="str">
        <f t="shared" si="242"/>
        <v/>
      </c>
      <c r="AA1328" s="17" t="str">
        <f t="shared" si="242"/>
        <v/>
      </c>
      <c r="AB1328" s="17" t="str">
        <f t="shared" si="242"/>
        <v/>
      </c>
      <c r="AC1328" s="17" t="str">
        <f t="shared" si="242"/>
        <v/>
      </c>
      <c r="AD1328" s="17" t="str">
        <f t="shared" si="242"/>
        <v/>
      </c>
      <c r="AE1328" s="17" t="str">
        <f t="shared" si="242"/>
        <v/>
      </c>
      <c r="AF1328" s="17" t="str">
        <f t="shared" si="242"/>
        <v/>
      </c>
      <c r="AG1328" s="17" t="str">
        <f t="shared" si="242"/>
        <v/>
      </c>
      <c r="AH1328" s="17" t="str">
        <f t="shared" si="242"/>
        <v/>
      </c>
      <c r="AI1328" s="17" t="str">
        <f t="shared" si="242"/>
        <v/>
      </c>
      <c r="AJ1328" s="17" t="str">
        <f t="shared" si="237"/>
        <v/>
      </c>
      <c r="AK1328" s="17" t="str">
        <f t="shared" si="237"/>
        <v/>
      </c>
    </row>
    <row r="1329" spans="1:37" hidden="1" x14ac:dyDescent="0.2">
      <c r="A1329" s="70" t="str">
        <f t="shared" si="234"/>
        <v/>
      </c>
      <c r="B1329" s="228" t="str">
        <f>LEFT(TABLA!BC1329,1)</f>
        <v/>
      </c>
      <c r="C1329" s="17" t="str">
        <f>TABLA!C1329</f>
        <v/>
      </c>
      <c r="D1329" s="17">
        <f>TABLA!F1329</f>
        <v>0</v>
      </c>
      <c r="E1329" s="148">
        <f>TABLA!BD1329</f>
        <v>0</v>
      </c>
      <c r="F1329" s="148">
        <f>TABLA!BE1329</f>
        <v>0</v>
      </c>
      <c r="G1329" s="70" t="str">
        <f t="shared" si="240"/>
        <v>0</v>
      </c>
      <c r="H1329" s="17" t="str">
        <f t="shared" si="241"/>
        <v/>
      </c>
      <c r="I1329" s="17" t="str">
        <f t="shared" si="241"/>
        <v/>
      </c>
      <c r="J1329" s="17" t="str">
        <f t="shared" si="241"/>
        <v/>
      </c>
      <c r="K1329" s="17" t="str">
        <f t="shared" si="241"/>
        <v/>
      </c>
      <c r="L1329" s="17" t="str">
        <f t="shared" si="241"/>
        <v/>
      </c>
      <c r="M1329" s="17" t="str">
        <f t="shared" si="241"/>
        <v/>
      </c>
      <c r="N1329" s="17" t="str">
        <f t="shared" si="241"/>
        <v/>
      </c>
      <c r="O1329" s="17" t="str">
        <f t="shared" si="241"/>
        <v/>
      </c>
      <c r="P1329" s="17" t="str">
        <f t="shared" si="241"/>
        <v/>
      </c>
      <c r="Q1329" s="17" t="str">
        <f t="shared" si="241"/>
        <v/>
      </c>
      <c r="R1329" s="17" t="str">
        <f t="shared" si="241"/>
        <v/>
      </c>
      <c r="S1329" s="17" t="str">
        <f t="shared" si="241"/>
        <v/>
      </c>
      <c r="T1329" s="17" t="str">
        <f t="shared" si="241"/>
        <v/>
      </c>
      <c r="U1329" s="17" t="str">
        <f t="shared" si="241"/>
        <v/>
      </c>
      <c r="V1329" s="17" t="str">
        <f t="shared" si="241"/>
        <v/>
      </c>
      <c r="W1329" s="17" t="str">
        <f t="shared" ref="H1329:W1344" si="243">IFERROR((IF(FIND(W$2,$G1329,1)&gt;0,W$3)),"")</f>
        <v/>
      </c>
      <c r="X1329" s="17" t="str">
        <f t="shared" si="242"/>
        <v/>
      </c>
      <c r="Y1329" s="17" t="str">
        <f t="shared" si="242"/>
        <v/>
      </c>
      <c r="Z1329" s="17" t="str">
        <f t="shared" si="242"/>
        <v/>
      </c>
      <c r="AA1329" s="17" t="str">
        <f t="shared" si="242"/>
        <v/>
      </c>
      <c r="AB1329" s="17" t="str">
        <f t="shared" si="242"/>
        <v/>
      </c>
      <c r="AC1329" s="17" t="str">
        <f t="shared" si="242"/>
        <v/>
      </c>
      <c r="AD1329" s="17" t="str">
        <f t="shared" si="242"/>
        <v/>
      </c>
      <c r="AE1329" s="17" t="str">
        <f t="shared" si="242"/>
        <v/>
      </c>
      <c r="AF1329" s="17" t="str">
        <f t="shared" si="242"/>
        <v/>
      </c>
      <c r="AG1329" s="17" t="str">
        <f t="shared" si="242"/>
        <v/>
      </c>
      <c r="AH1329" s="17" t="str">
        <f t="shared" si="242"/>
        <v/>
      </c>
      <c r="AI1329" s="17" t="str">
        <f t="shared" si="242"/>
        <v/>
      </c>
      <c r="AJ1329" s="17" t="str">
        <f t="shared" si="237"/>
        <v/>
      </c>
      <c r="AK1329" s="17" t="str">
        <f t="shared" si="237"/>
        <v/>
      </c>
    </row>
    <row r="1330" spans="1:37" hidden="1" x14ac:dyDescent="0.2">
      <c r="A1330" s="70" t="str">
        <f t="shared" si="234"/>
        <v/>
      </c>
      <c r="B1330" s="228" t="str">
        <f>LEFT(TABLA!BC1330,1)</f>
        <v/>
      </c>
      <c r="C1330" s="17" t="str">
        <f>TABLA!C1330</f>
        <v/>
      </c>
      <c r="D1330" s="17">
        <f>TABLA!F1330</f>
        <v>0</v>
      </c>
      <c r="E1330" s="148">
        <f>TABLA!BD1330</f>
        <v>0</v>
      </c>
      <c r="F1330" s="148">
        <f>TABLA!BE1330</f>
        <v>0</v>
      </c>
      <c r="G1330" s="70" t="str">
        <f t="shared" si="240"/>
        <v>0</v>
      </c>
      <c r="H1330" s="17" t="str">
        <f t="shared" si="243"/>
        <v/>
      </c>
      <c r="I1330" s="17" t="str">
        <f t="shared" si="243"/>
        <v/>
      </c>
      <c r="J1330" s="17" t="str">
        <f t="shared" si="243"/>
        <v/>
      </c>
      <c r="K1330" s="17" t="str">
        <f t="shared" si="243"/>
        <v/>
      </c>
      <c r="L1330" s="17" t="str">
        <f t="shared" si="243"/>
        <v/>
      </c>
      <c r="M1330" s="17" t="str">
        <f t="shared" si="243"/>
        <v/>
      </c>
      <c r="N1330" s="17" t="str">
        <f t="shared" si="243"/>
        <v/>
      </c>
      <c r="O1330" s="17" t="str">
        <f t="shared" si="243"/>
        <v/>
      </c>
      <c r="P1330" s="17" t="str">
        <f t="shared" si="243"/>
        <v/>
      </c>
      <c r="Q1330" s="17" t="str">
        <f t="shared" si="243"/>
        <v/>
      </c>
      <c r="R1330" s="17" t="str">
        <f t="shared" si="243"/>
        <v/>
      </c>
      <c r="S1330" s="17" t="str">
        <f t="shared" si="243"/>
        <v/>
      </c>
      <c r="T1330" s="17" t="str">
        <f t="shared" si="243"/>
        <v/>
      </c>
      <c r="U1330" s="17" t="str">
        <f t="shared" si="243"/>
        <v/>
      </c>
      <c r="V1330" s="17" t="str">
        <f t="shared" si="243"/>
        <v/>
      </c>
      <c r="W1330" s="17" t="str">
        <f t="shared" si="243"/>
        <v/>
      </c>
      <c r="X1330" s="17" t="str">
        <f t="shared" si="242"/>
        <v/>
      </c>
      <c r="Y1330" s="17" t="str">
        <f t="shared" si="242"/>
        <v/>
      </c>
      <c r="Z1330" s="17" t="str">
        <f t="shared" si="242"/>
        <v/>
      </c>
      <c r="AA1330" s="17" t="str">
        <f t="shared" si="242"/>
        <v/>
      </c>
      <c r="AB1330" s="17" t="str">
        <f t="shared" si="242"/>
        <v/>
      </c>
      <c r="AC1330" s="17" t="str">
        <f t="shared" si="242"/>
        <v/>
      </c>
      <c r="AD1330" s="17" t="str">
        <f t="shared" si="242"/>
        <v/>
      </c>
      <c r="AE1330" s="17" t="str">
        <f t="shared" si="242"/>
        <v/>
      </c>
      <c r="AF1330" s="17" t="str">
        <f t="shared" si="242"/>
        <v/>
      </c>
      <c r="AG1330" s="17" t="str">
        <f t="shared" si="242"/>
        <v/>
      </c>
      <c r="AH1330" s="17" t="str">
        <f t="shared" si="242"/>
        <v/>
      </c>
      <c r="AI1330" s="17" t="str">
        <f t="shared" si="242"/>
        <v/>
      </c>
      <c r="AJ1330" s="17" t="str">
        <f t="shared" si="237"/>
        <v/>
      </c>
      <c r="AK1330" s="17" t="str">
        <f t="shared" si="237"/>
        <v/>
      </c>
    </row>
    <row r="1331" spans="1:37" hidden="1" x14ac:dyDescent="0.2">
      <c r="A1331" s="70" t="str">
        <f t="shared" si="234"/>
        <v/>
      </c>
      <c r="B1331" s="228" t="str">
        <f>LEFT(TABLA!BC1331,1)</f>
        <v/>
      </c>
      <c r="C1331" s="17" t="str">
        <f>TABLA!C1331</f>
        <v/>
      </c>
      <c r="D1331" s="17">
        <f>TABLA!F1331</f>
        <v>0</v>
      </c>
      <c r="E1331" s="148">
        <f>TABLA!BD1331</f>
        <v>0</v>
      </c>
      <c r="F1331" s="148">
        <f>TABLA!BE1331</f>
        <v>0</v>
      </c>
      <c r="G1331" s="70" t="str">
        <f t="shared" si="240"/>
        <v>0</v>
      </c>
      <c r="H1331" s="17" t="str">
        <f t="shared" si="243"/>
        <v/>
      </c>
      <c r="I1331" s="17" t="str">
        <f t="shared" si="243"/>
        <v/>
      </c>
      <c r="J1331" s="17" t="str">
        <f t="shared" si="243"/>
        <v/>
      </c>
      <c r="K1331" s="17" t="str">
        <f t="shared" si="243"/>
        <v/>
      </c>
      <c r="L1331" s="17" t="str">
        <f t="shared" si="243"/>
        <v/>
      </c>
      <c r="M1331" s="17" t="str">
        <f t="shared" si="243"/>
        <v/>
      </c>
      <c r="N1331" s="17" t="str">
        <f t="shared" si="243"/>
        <v/>
      </c>
      <c r="O1331" s="17" t="str">
        <f t="shared" si="243"/>
        <v/>
      </c>
      <c r="P1331" s="17" t="str">
        <f t="shared" si="243"/>
        <v/>
      </c>
      <c r="Q1331" s="17" t="str">
        <f t="shared" si="243"/>
        <v/>
      </c>
      <c r="R1331" s="17" t="str">
        <f t="shared" si="243"/>
        <v/>
      </c>
      <c r="S1331" s="17" t="str">
        <f t="shared" si="243"/>
        <v/>
      </c>
      <c r="T1331" s="17" t="str">
        <f t="shared" si="243"/>
        <v/>
      </c>
      <c r="U1331" s="17" t="str">
        <f t="shared" si="243"/>
        <v/>
      </c>
      <c r="V1331" s="17" t="str">
        <f t="shared" si="243"/>
        <v/>
      </c>
      <c r="W1331" s="17" t="str">
        <f t="shared" si="243"/>
        <v/>
      </c>
      <c r="X1331" s="17" t="str">
        <f t="shared" si="242"/>
        <v/>
      </c>
      <c r="Y1331" s="17" t="str">
        <f t="shared" si="242"/>
        <v/>
      </c>
      <c r="Z1331" s="17" t="str">
        <f t="shared" si="242"/>
        <v/>
      </c>
      <c r="AA1331" s="17" t="str">
        <f t="shared" si="242"/>
        <v/>
      </c>
      <c r="AB1331" s="17" t="str">
        <f t="shared" si="242"/>
        <v/>
      </c>
      <c r="AC1331" s="17" t="str">
        <f t="shared" si="242"/>
        <v/>
      </c>
      <c r="AD1331" s="17" t="str">
        <f t="shared" si="242"/>
        <v/>
      </c>
      <c r="AE1331" s="17" t="str">
        <f t="shared" si="242"/>
        <v/>
      </c>
      <c r="AF1331" s="17" t="str">
        <f t="shared" si="242"/>
        <v/>
      </c>
      <c r="AG1331" s="17" t="str">
        <f t="shared" si="242"/>
        <v/>
      </c>
      <c r="AH1331" s="17" t="str">
        <f t="shared" si="242"/>
        <v/>
      </c>
      <c r="AI1331" s="17" t="str">
        <f t="shared" si="242"/>
        <v/>
      </c>
      <c r="AJ1331" s="17" t="str">
        <f t="shared" si="237"/>
        <v/>
      </c>
      <c r="AK1331" s="17" t="str">
        <f t="shared" si="237"/>
        <v/>
      </c>
    </row>
    <row r="1332" spans="1:37" hidden="1" x14ac:dyDescent="0.2">
      <c r="A1332" s="70" t="str">
        <f t="shared" si="234"/>
        <v/>
      </c>
      <c r="B1332" s="228" t="str">
        <f>LEFT(TABLA!BC1332,1)</f>
        <v/>
      </c>
      <c r="C1332" s="17" t="str">
        <f>TABLA!C1332</f>
        <v/>
      </c>
      <c r="D1332" s="17">
        <f>TABLA!F1332</f>
        <v>0</v>
      </c>
      <c r="E1332" s="148">
        <f>TABLA!BD1332</f>
        <v>0</v>
      </c>
      <c r="F1332" s="148">
        <f>TABLA!BE1332</f>
        <v>0</v>
      </c>
      <c r="G1332" s="70" t="str">
        <f t="shared" si="240"/>
        <v>0</v>
      </c>
      <c r="H1332" s="17" t="str">
        <f t="shared" si="243"/>
        <v/>
      </c>
      <c r="I1332" s="17" t="str">
        <f t="shared" si="243"/>
        <v/>
      </c>
      <c r="J1332" s="17" t="str">
        <f t="shared" si="243"/>
        <v/>
      </c>
      <c r="K1332" s="17" t="str">
        <f t="shared" si="243"/>
        <v/>
      </c>
      <c r="L1332" s="17" t="str">
        <f t="shared" si="243"/>
        <v/>
      </c>
      <c r="M1332" s="17" t="str">
        <f t="shared" si="243"/>
        <v/>
      </c>
      <c r="N1332" s="17" t="str">
        <f t="shared" si="243"/>
        <v/>
      </c>
      <c r="O1332" s="17" t="str">
        <f t="shared" si="243"/>
        <v/>
      </c>
      <c r="P1332" s="17" t="str">
        <f t="shared" si="243"/>
        <v/>
      </c>
      <c r="Q1332" s="17" t="str">
        <f t="shared" si="243"/>
        <v/>
      </c>
      <c r="R1332" s="17" t="str">
        <f t="shared" si="243"/>
        <v/>
      </c>
      <c r="S1332" s="17" t="str">
        <f t="shared" si="243"/>
        <v/>
      </c>
      <c r="T1332" s="17" t="str">
        <f t="shared" si="243"/>
        <v/>
      </c>
      <c r="U1332" s="17" t="str">
        <f t="shared" si="243"/>
        <v/>
      </c>
      <c r="V1332" s="17" t="str">
        <f t="shared" si="243"/>
        <v/>
      </c>
      <c r="W1332" s="17" t="str">
        <f t="shared" si="243"/>
        <v/>
      </c>
      <c r="X1332" s="17" t="str">
        <f t="shared" si="242"/>
        <v/>
      </c>
      <c r="Y1332" s="17" t="str">
        <f t="shared" si="242"/>
        <v/>
      </c>
      <c r="Z1332" s="17" t="str">
        <f t="shared" si="242"/>
        <v/>
      </c>
      <c r="AA1332" s="17" t="str">
        <f t="shared" si="242"/>
        <v/>
      </c>
      <c r="AB1332" s="17" t="str">
        <f t="shared" si="242"/>
        <v/>
      </c>
      <c r="AC1332" s="17" t="str">
        <f t="shared" si="242"/>
        <v/>
      </c>
      <c r="AD1332" s="17" t="str">
        <f t="shared" si="242"/>
        <v/>
      </c>
      <c r="AE1332" s="17" t="str">
        <f t="shared" si="242"/>
        <v/>
      </c>
      <c r="AF1332" s="17" t="str">
        <f t="shared" si="242"/>
        <v/>
      </c>
      <c r="AG1332" s="17" t="str">
        <f t="shared" si="242"/>
        <v/>
      </c>
      <c r="AH1332" s="17" t="str">
        <f t="shared" si="242"/>
        <v/>
      </c>
      <c r="AI1332" s="17" t="str">
        <f t="shared" si="242"/>
        <v/>
      </c>
      <c r="AJ1332" s="17" t="str">
        <f t="shared" si="237"/>
        <v/>
      </c>
      <c r="AK1332" s="17" t="str">
        <f t="shared" si="237"/>
        <v/>
      </c>
    </row>
    <row r="1333" spans="1:37" hidden="1" x14ac:dyDescent="0.2">
      <c r="A1333" s="70" t="str">
        <f t="shared" si="234"/>
        <v/>
      </c>
      <c r="B1333" s="228" t="str">
        <f>LEFT(TABLA!BC1333,1)</f>
        <v/>
      </c>
      <c r="C1333" s="17" t="str">
        <f>TABLA!C1333</f>
        <v/>
      </c>
      <c r="D1333" s="17">
        <f>TABLA!F1333</f>
        <v>0</v>
      </c>
      <c r="E1333" s="148">
        <f>TABLA!BD1333</f>
        <v>0</v>
      </c>
      <c r="F1333" s="148">
        <f>TABLA!BE1333</f>
        <v>0</v>
      </c>
      <c r="G1333" s="70" t="str">
        <f t="shared" si="240"/>
        <v>0</v>
      </c>
      <c r="H1333" s="17" t="str">
        <f t="shared" si="243"/>
        <v/>
      </c>
      <c r="I1333" s="17" t="str">
        <f t="shared" si="243"/>
        <v/>
      </c>
      <c r="J1333" s="17" t="str">
        <f t="shared" si="243"/>
        <v/>
      </c>
      <c r="K1333" s="17" t="str">
        <f t="shared" si="243"/>
        <v/>
      </c>
      <c r="L1333" s="17" t="str">
        <f t="shared" si="243"/>
        <v/>
      </c>
      <c r="M1333" s="17" t="str">
        <f t="shared" si="243"/>
        <v/>
      </c>
      <c r="N1333" s="17" t="str">
        <f t="shared" si="243"/>
        <v/>
      </c>
      <c r="O1333" s="17" t="str">
        <f t="shared" si="243"/>
        <v/>
      </c>
      <c r="P1333" s="17" t="str">
        <f t="shared" si="243"/>
        <v/>
      </c>
      <c r="Q1333" s="17" t="str">
        <f t="shared" si="243"/>
        <v/>
      </c>
      <c r="R1333" s="17" t="str">
        <f t="shared" si="243"/>
        <v/>
      </c>
      <c r="S1333" s="17" t="str">
        <f t="shared" si="243"/>
        <v/>
      </c>
      <c r="T1333" s="17" t="str">
        <f t="shared" si="243"/>
        <v/>
      </c>
      <c r="U1333" s="17" t="str">
        <f t="shared" si="243"/>
        <v/>
      </c>
      <c r="V1333" s="17" t="str">
        <f t="shared" si="243"/>
        <v/>
      </c>
      <c r="W1333" s="17" t="str">
        <f t="shared" si="243"/>
        <v/>
      </c>
      <c r="X1333" s="17" t="str">
        <f t="shared" si="242"/>
        <v/>
      </c>
      <c r="Y1333" s="17" t="str">
        <f t="shared" si="242"/>
        <v/>
      </c>
      <c r="Z1333" s="17" t="str">
        <f t="shared" si="242"/>
        <v/>
      </c>
      <c r="AA1333" s="17" t="str">
        <f t="shared" si="242"/>
        <v/>
      </c>
      <c r="AB1333" s="17" t="str">
        <f t="shared" si="242"/>
        <v/>
      </c>
      <c r="AC1333" s="17" t="str">
        <f t="shared" si="242"/>
        <v/>
      </c>
      <c r="AD1333" s="17" t="str">
        <f t="shared" si="242"/>
        <v/>
      </c>
      <c r="AE1333" s="17" t="str">
        <f t="shared" si="242"/>
        <v/>
      </c>
      <c r="AF1333" s="17" t="str">
        <f t="shared" si="242"/>
        <v/>
      </c>
      <c r="AG1333" s="17" t="str">
        <f t="shared" si="242"/>
        <v/>
      </c>
      <c r="AH1333" s="17" t="str">
        <f t="shared" si="242"/>
        <v/>
      </c>
      <c r="AI1333" s="17" t="str">
        <f t="shared" si="242"/>
        <v/>
      </c>
      <c r="AJ1333" s="17" t="str">
        <f t="shared" si="237"/>
        <v/>
      </c>
      <c r="AK1333" s="17" t="str">
        <f t="shared" si="237"/>
        <v/>
      </c>
    </row>
    <row r="1334" spans="1:37" hidden="1" x14ac:dyDescent="0.2">
      <c r="A1334" s="70" t="str">
        <f t="shared" si="234"/>
        <v/>
      </c>
      <c r="B1334" s="228" t="str">
        <f>LEFT(TABLA!BC1334,1)</f>
        <v/>
      </c>
      <c r="C1334" s="17" t="str">
        <f>TABLA!C1334</f>
        <v/>
      </c>
      <c r="D1334" s="17">
        <f>TABLA!F1334</f>
        <v>0</v>
      </c>
      <c r="E1334" s="148">
        <f>TABLA!BD1334</f>
        <v>0</v>
      </c>
      <c r="F1334" s="148">
        <f>TABLA!BE1334</f>
        <v>0</v>
      </c>
      <c r="G1334" s="70" t="str">
        <f t="shared" si="240"/>
        <v>0</v>
      </c>
      <c r="H1334" s="17" t="str">
        <f t="shared" si="243"/>
        <v/>
      </c>
      <c r="I1334" s="17" t="str">
        <f t="shared" si="243"/>
        <v/>
      </c>
      <c r="J1334" s="17" t="str">
        <f t="shared" si="243"/>
        <v/>
      </c>
      <c r="K1334" s="17" t="str">
        <f t="shared" si="243"/>
        <v/>
      </c>
      <c r="L1334" s="17" t="str">
        <f t="shared" si="243"/>
        <v/>
      </c>
      <c r="M1334" s="17" t="str">
        <f t="shared" si="243"/>
        <v/>
      </c>
      <c r="N1334" s="17" t="str">
        <f t="shared" si="243"/>
        <v/>
      </c>
      <c r="O1334" s="17" t="str">
        <f t="shared" si="243"/>
        <v/>
      </c>
      <c r="P1334" s="17" t="str">
        <f t="shared" si="243"/>
        <v/>
      </c>
      <c r="Q1334" s="17" t="str">
        <f t="shared" si="243"/>
        <v/>
      </c>
      <c r="R1334" s="17" t="str">
        <f t="shared" si="243"/>
        <v/>
      </c>
      <c r="S1334" s="17" t="str">
        <f t="shared" si="243"/>
        <v/>
      </c>
      <c r="T1334" s="17" t="str">
        <f t="shared" si="243"/>
        <v/>
      </c>
      <c r="U1334" s="17" t="str">
        <f t="shared" si="243"/>
        <v/>
      </c>
      <c r="V1334" s="17" t="str">
        <f t="shared" si="243"/>
        <v/>
      </c>
      <c r="W1334" s="17" t="str">
        <f t="shared" si="243"/>
        <v/>
      </c>
      <c r="X1334" s="17" t="str">
        <f t="shared" si="242"/>
        <v/>
      </c>
      <c r="Y1334" s="17" t="str">
        <f t="shared" si="242"/>
        <v/>
      </c>
      <c r="Z1334" s="17" t="str">
        <f t="shared" si="242"/>
        <v/>
      </c>
      <c r="AA1334" s="17" t="str">
        <f t="shared" si="242"/>
        <v/>
      </c>
      <c r="AB1334" s="17" t="str">
        <f t="shared" si="242"/>
        <v/>
      </c>
      <c r="AC1334" s="17" t="str">
        <f t="shared" si="242"/>
        <v/>
      </c>
      <c r="AD1334" s="17" t="str">
        <f t="shared" si="242"/>
        <v/>
      </c>
      <c r="AE1334" s="17" t="str">
        <f t="shared" si="242"/>
        <v/>
      </c>
      <c r="AF1334" s="17" t="str">
        <f t="shared" si="242"/>
        <v/>
      </c>
      <c r="AG1334" s="17" t="str">
        <f t="shared" si="242"/>
        <v/>
      </c>
      <c r="AH1334" s="17" t="str">
        <f t="shared" si="242"/>
        <v/>
      </c>
      <c r="AI1334" s="17" t="str">
        <f t="shared" si="242"/>
        <v/>
      </c>
      <c r="AJ1334" s="17" t="str">
        <f t="shared" si="237"/>
        <v/>
      </c>
      <c r="AK1334" s="17" t="str">
        <f t="shared" si="237"/>
        <v/>
      </c>
    </row>
    <row r="1335" spans="1:37" hidden="1" x14ac:dyDescent="0.2">
      <c r="A1335" s="70" t="str">
        <f t="shared" si="234"/>
        <v/>
      </c>
      <c r="B1335" s="228" t="str">
        <f>LEFT(TABLA!BC1335,1)</f>
        <v/>
      </c>
      <c r="C1335" s="17" t="str">
        <f>TABLA!C1335</f>
        <v/>
      </c>
      <c r="D1335" s="17">
        <f>TABLA!F1335</f>
        <v>0</v>
      </c>
      <c r="E1335" s="148">
        <f>TABLA!BD1335</f>
        <v>0</v>
      </c>
      <c r="F1335" s="148">
        <f>TABLA!BE1335</f>
        <v>0</v>
      </c>
      <c r="G1335" s="70" t="str">
        <f t="shared" si="240"/>
        <v>0</v>
      </c>
      <c r="H1335" s="17" t="str">
        <f t="shared" si="243"/>
        <v/>
      </c>
      <c r="I1335" s="17" t="str">
        <f t="shared" si="243"/>
        <v/>
      </c>
      <c r="J1335" s="17" t="str">
        <f t="shared" si="243"/>
        <v/>
      </c>
      <c r="K1335" s="17" t="str">
        <f t="shared" si="243"/>
        <v/>
      </c>
      <c r="L1335" s="17" t="str">
        <f t="shared" si="243"/>
        <v/>
      </c>
      <c r="M1335" s="17" t="str">
        <f t="shared" si="243"/>
        <v/>
      </c>
      <c r="N1335" s="17" t="str">
        <f t="shared" si="243"/>
        <v/>
      </c>
      <c r="O1335" s="17" t="str">
        <f t="shared" si="243"/>
        <v/>
      </c>
      <c r="P1335" s="17" t="str">
        <f t="shared" si="243"/>
        <v/>
      </c>
      <c r="Q1335" s="17" t="str">
        <f t="shared" si="243"/>
        <v/>
      </c>
      <c r="R1335" s="17" t="str">
        <f t="shared" si="243"/>
        <v/>
      </c>
      <c r="S1335" s="17" t="str">
        <f t="shared" si="243"/>
        <v/>
      </c>
      <c r="T1335" s="17" t="str">
        <f t="shared" si="243"/>
        <v/>
      </c>
      <c r="U1335" s="17" t="str">
        <f t="shared" si="243"/>
        <v/>
      </c>
      <c r="V1335" s="17" t="str">
        <f t="shared" si="243"/>
        <v/>
      </c>
      <c r="W1335" s="17" t="str">
        <f t="shared" si="243"/>
        <v/>
      </c>
      <c r="X1335" s="17" t="str">
        <f t="shared" si="242"/>
        <v/>
      </c>
      <c r="Y1335" s="17" t="str">
        <f t="shared" si="242"/>
        <v/>
      </c>
      <c r="Z1335" s="17" t="str">
        <f t="shared" si="242"/>
        <v/>
      </c>
      <c r="AA1335" s="17" t="str">
        <f t="shared" si="242"/>
        <v/>
      </c>
      <c r="AB1335" s="17" t="str">
        <f t="shared" si="242"/>
        <v/>
      </c>
      <c r="AC1335" s="17" t="str">
        <f t="shared" si="242"/>
        <v/>
      </c>
      <c r="AD1335" s="17" t="str">
        <f t="shared" si="242"/>
        <v/>
      </c>
      <c r="AE1335" s="17" t="str">
        <f t="shared" si="242"/>
        <v/>
      </c>
      <c r="AF1335" s="17" t="str">
        <f t="shared" si="242"/>
        <v/>
      </c>
      <c r="AG1335" s="17" t="str">
        <f t="shared" si="242"/>
        <v/>
      </c>
      <c r="AH1335" s="17" t="str">
        <f t="shared" si="242"/>
        <v/>
      </c>
      <c r="AI1335" s="17" t="str">
        <f t="shared" si="242"/>
        <v/>
      </c>
      <c r="AJ1335" s="17" t="str">
        <f t="shared" si="237"/>
        <v/>
      </c>
      <c r="AK1335" s="17" t="str">
        <f t="shared" si="237"/>
        <v/>
      </c>
    </row>
    <row r="1336" spans="1:37" x14ac:dyDescent="0.2">
      <c r="A1336" s="70" t="str">
        <f t="shared" si="234"/>
        <v/>
      </c>
      <c r="B1336" s="228" t="str">
        <f>LEFT(TABLA!BC1336,1)</f>
        <v/>
      </c>
      <c r="C1336" s="264" t="str">
        <f>TABLA!C1336</f>
        <v/>
      </c>
      <c r="D1336" s="264">
        <f>TABLA!F1336</f>
        <v>0</v>
      </c>
      <c r="E1336" s="148">
        <f>TABLA!BD1336</f>
        <v>0</v>
      </c>
      <c r="F1336" s="148">
        <f>TABLA!BE1336</f>
        <v>0</v>
      </c>
      <c r="G1336" s="70" t="str">
        <f t="shared" si="240"/>
        <v>0</v>
      </c>
      <c r="H1336" s="17" t="str">
        <f t="shared" si="243"/>
        <v/>
      </c>
      <c r="I1336" s="17" t="str">
        <f t="shared" si="243"/>
        <v/>
      </c>
      <c r="J1336" s="17" t="str">
        <f t="shared" si="243"/>
        <v/>
      </c>
      <c r="K1336" s="17" t="str">
        <f t="shared" si="243"/>
        <v/>
      </c>
      <c r="L1336" s="17" t="str">
        <f t="shared" si="243"/>
        <v/>
      </c>
      <c r="M1336" s="17" t="str">
        <f t="shared" si="243"/>
        <v/>
      </c>
      <c r="N1336" s="17" t="str">
        <f t="shared" si="243"/>
        <v/>
      </c>
      <c r="O1336" s="17" t="str">
        <f t="shared" si="243"/>
        <v/>
      </c>
      <c r="P1336" s="17" t="str">
        <f t="shared" si="243"/>
        <v/>
      </c>
      <c r="Q1336" s="17" t="str">
        <f t="shared" si="243"/>
        <v/>
      </c>
      <c r="R1336" s="17" t="str">
        <f t="shared" si="243"/>
        <v/>
      </c>
      <c r="S1336" s="17" t="str">
        <f t="shared" si="243"/>
        <v/>
      </c>
      <c r="T1336" s="17" t="str">
        <f t="shared" si="243"/>
        <v/>
      </c>
      <c r="U1336" s="17" t="str">
        <f t="shared" si="243"/>
        <v/>
      </c>
      <c r="V1336" s="17" t="str">
        <f t="shared" si="243"/>
        <v/>
      </c>
      <c r="W1336" s="17" t="str">
        <f t="shared" si="243"/>
        <v/>
      </c>
      <c r="X1336" s="17" t="str">
        <f t="shared" ref="X1336:AK1354" si="244">IFERROR((IF(FIND(X$2,$G1336,1)&gt;0,X$3)),"")</f>
        <v/>
      </c>
      <c r="Y1336" s="17" t="str">
        <f t="shared" si="244"/>
        <v/>
      </c>
      <c r="Z1336" s="17" t="str">
        <f t="shared" si="244"/>
        <v/>
      </c>
      <c r="AA1336" s="17" t="str">
        <f t="shared" si="244"/>
        <v/>
      </c>
      <c r="AB1336" s="17" t="str">
        <f t="shared" si="244"/>
        <v/>
      </c>
      <c r="AC1336" s="17" t="str">
        <f t="shared" si="244"/>
        <v/>
      </c>
      <c r="AD1336" s="17" t="str">
        <f t="shared" si="244"/>
        <v/>
      </c>
      <c r="AE1336" s="17" t="str">
        <f t="shared" si="244"/>
        <v/>
      </c>
      <c r="AF1336" s="17" t="str">
        <f t="shared" si="244"/>
        <v/>
      </c>
      <c r="AG1336" s="17" t="str">
        <f t="shared" si="244"/>
        <v/>
      </c>
      <c r="AH1336" s="17" t="str">
        <f t="shared" si="244"/>
        <v/>
      </c>
      <c r="AI1336" s="17" t="str">
        <f t="shared" si="244"/>
        <v/>
      </c>
      <c r="AJ1336" s="17" t="str">
        <f t="shared" si="237"/>
        <v/>
      </c>
      <c r="AK1336" s="17" t="str">
        <f t="shared" si="237"/>
        <v/>
      </c>
    </row>
    <row r="1337" spans="1:37" hidden="1" x14ac:dyDescent="0.2">
      <c r="A1337" s="70" t="str">
        <f t="shared" si="234"/>
        <v/>
      </c>
      <c r="B1337" s="228" t="str">
        <f>LEFT(TABLA!BC1337,1)</f>
        <v/>
      </c>
      <c r="C1337" s="17" t="str">
        <f>TABLA!C1337</f>
        <v/>
      </c>
      <c r="D1337" s="17">
        <f>TABLA!F1337</f>
        <v>0</v>
      </c>
      <c r="E1337" s="262">
        <f>TABLA!BD1337</f>
        <v>0</v>
      </c>
      <c r="F1337" s="148">
        <f>TABLA!BE1337</f>
        <v>0</v>
      </c>
      <c r="G1337" s="70" t="str">
        <f t="shared" ref="G1337:G1362" si="245">SUBSTITUTE(SUBSTITUTE(SUBSTITUTE(SUBSTITUTE(SUBSTITUTE(UPPER(E1337),"Á","A"),"É","E"),"Í","I"),"Ó","O"),"Ú","U")</f>
        <v>0</v>
      </c>
      <c r="H1337" s="17" t="str">
        <f t="shared" si="243"/>
        <v/>
      </c>
      <c r="I1337" s="17" t="str">
        <f t="shared" si="243"/>
        <v/>
      </c>
      <c r="J1337" s="17" t="str">
        <f t="shared" si="243"/>
        <v/>
      </c>
      <c r="K1337" s="17" t="str">
        <f t="shared" si="243"/>
        <v/>
      </c>
      <c r="L1337" s="17" t="str">
        <f t="shared" si="243"/>
        <v/>
      </c>
      <c r="M1337" s="17" t="str">
        <f t="shared" si="243"/>
        <v/>
      </c>
      <c r="N1337" s="17" t="str">
        <f t="shared" si="243"/>
        <v/>
      </c>
      <c r="O1337" s="17" t="str">
        <f t="shared" si="243"/>
        <v/>
      </c>
      <c r="P1337" s="17" t="str">
        <f t="shared" si="243"/>
        <v/>
      </c>
      <c r="Q1337" s="17" t="str">
        <f t="shared" si="243"/>
        <v/>
      </c>
      <c r="R1337" s="17" t="str">
        <f t="shared" si="243"/>
        <v/>
      </c>
      <c r="S1337" s="17" t="str">
        <f t="shared" si="243"/>
        <v/>
      </c>
      <c r="T1337" s="17" t="str">
        <f t="shared" si="243"/>
        <v/>
      </c>
      <c r="U1337" s="17" t="str">
        <f t="shared" si="243"/>
        <v/>
      </c>
      <c r="V1337" s="17" t="str">
        <f t="shared" si="243"/>
        <v/>
      </c>
      <c r="W1337" s="17" t="str">
        <f t="shared" si="243"/>
        <v/>
      </c>
      <c r="X1337" s="17" t="str">
        <f t="shared" si="244"/>
        <v/>
      </c>
      <c r="Y1337" s="17" t="str">
        <f t="shared" si="244"/>
        <v/>
      </c>
      <c r="Z1337" s="17" t="str">
        <f t="shared" si="244"/>
        <v/>
      </c>
      <c r="AA1337" s="17" t="str">
        <f t="shared" si="244"/>
        <v/>
      </c>
      <c r="AB1337" s="17" t="str">
        <f t="shared" si="244"/>
        <v/>
      </c>
      <c r="AC1337" s="17" t="str">
        <f t="shared" si="244"/>
        <v/>
      </c>
      <c r="AD1337" s="17" t="str">
        <f t="shared" si="244"/>
        <v/>
      </c>
      <c r="AE1337" s="17" t="str">
        <f t="shared" si="244"/>
        <v/>
      </c>
      <c r="AF1337" s="17" t="str">
        <f t="shared" si="244"/>
        <v/>
      </c>
      <c r="AG1337" s="17" t="str">
        <f t="shared" si="244"/>
        <v/>
      </c>
      <c r="AH1337" s="17" t="str">
        <f t="shared" si="244"/>
        <v/>
      </c>
      <c r="AI1337" s="17" t="str">
        <f t="shared" si="244"/>
        <v/>
      </c>
      <c r="AJ1337" s="17" t="str">
        <f t="shared" si="244"/>
        <v/>
      </c>
      <c r="AK1337" s="17" t="str">
        <f t="shared" si="244"/>
        <v/>
      </c>
    </row>
    <row r="1338" spans="1:37" x14ac:dyDescent="0.2">
      <c r="A1338" s="70" t="str">
        <f t="shared" si="234"/>
        <v/>
      </c>
      <c r="B1338" s="228" t="str">
        <f>LEFT(TABLA!BC1338,1)</f>
        <v/>
      </c>
      <c r="C1338" s="264" t="str">
        <f>TABLA!C1338</f>
        <v/>
      </c>
      <c r="D1338" s="264">
        <f>TABLA!F1338</f>
        <v>0</v>
      </c>
      <c r="E1338" s="148">
        <f>TABLA!BD1338</f>
        <v>0</v>
      </c>
      <c r="F1338" s="148">
        <f>TABLA!BE1338</f>
        <v>0</v>
      </c>
      <c r="G1338" s="70" t="str">
        <f t="shared" si="245"/>
        <v>0</v>
      </c>
      <c r="H1338" s="17" t="str">
        <f t="shared" si="243"/>
        <v/>
      </c>
      <c r="I1338" s="17" t="str">
        <f t="shared" si="243"/>
        <v/>
      </c>
      <c r="J1338" s="17" t="str">
        <f t="shared" si="243"/>
        <v/>
      </c>
      <c r="K1338" s="17" t="str">
        <f t="shared" si="243"/>
        <v/>
      </c>
      <c r="L1338" s="17" t="str">
        <f t="shared" si="243"/>
        <v/>
      </c>
      <c r="M1338" s="17" t="str">
        <f t="shared" si="243"/>
        <v/>
      </c>
      <c r="N1338" s="17" t="str">
        <f t="shared" si="243"/>
        <v/>
      </c>
      <c r="O1338" s="17" t="str">
        <f t="shared" si="243"/>
        <v/>
      </c>
      <c r="P1338" s="17" t="str">
        <f t="shared" si="243"/>
        <v/>
      </c>
      <c r="Q1338" s="17" t="str">
        <f t="shared" si="243"/>
        <v/>
      </c>
      <c r="R1338" s="17" t="str">
        <f t="shared" si="243"/>
        <v/>
      </c>
      <c r="S1338" s="17" t="str">
        <f t="shared" si="243"/>
        <v/>
      </c>
      <c r="T1338" s="17" t="str">
        <f t="shared" si="243"/>
        <v/>
      </c>
      <c r="U1338" s="17" t="str">
        <f t="shared" si="243"/>
        <v/>
      </c>
      <c r="V1338" s="17" t="str">
        <f t="shared" si="243"/>
        <v/>
      </c>
      <c r="W1338" s="17" t="str">
        <f t="shared" si="243"/>
        <v/>
      </c>
      <c r="X1338" s="17" t="str">
        <f t="shared" si="244"/>
        <v/>
      </c>
      <c r="Y1338" s="17" t="str">
        <f t="shared" si="244"/>
        <v/>
      </c>
      <c r="Z1338" s="17" t="str">
        <f t="shared" si="244"/>
        <v/>
      </c>
      <c r="AA1338" s="17" t="str">
        <f t="shared" si="244"/>
        <v/>
      </c>
      <c r="AB1338" s="17" t="str">
        <f t="shared" si="244"/>
        <v/>
      </c>
      <c r="AC1338" s="17" t="str">
        <f t="shared" si="244"/>
        <v/>
      </c>
      <c r="AD1338" s="17" t="str">
        <f t="shared" si="244"/>
        <v/>
      </c>
      <c r="AE1338" s="17" t="str">
        <f t="shared" si="244"/>
        <v/>
      </c>
      <c r="AF1338" s="17" t="str">
        <f t="shared" si="244"/>
        <v/>
      </c>
      <c r="AG1338" s="17" t="str">
        <f t="shared" si="244"/>
        <v/>
      </c>
      <c r="AH1338" s="17" t="str">
        <f t="shared" si="244"/>
        <v/>
      </c>
      <c r="AI1338" s="17" t="str">
        <f t="shared" si="244"/>
        <v/>
      </c>
      <c r="AJ1338" s="17" t="str">
        <f t="shared" si="244"/>
        <v/>
      </c>
      <c r="AK1338" s="17" t="str">
        <f t="shared" si="244"/>
        <v/>
      </c>
    </row>
    <row r="1339" spans="1:37" hidden="1" x14ac:dyDescent="0.2">
      <c r="A1339" s="70" t="str">
        <f t="shared" si="234"/>
        <v/>
      </c>
      <c r="B1339" s="228" t="str">
        <f>LEFT(TABLA!BC1339,1)</f>
        <v/>
      </c>
      <c r="C1339" s="17" t="str">
        <f>TABLA!C1339</f>
        <v/>
      </c>
      <c r="D1339" s="17">
        <f>TABLA!F1339</f>
        <v>0</v>
      </c>
      <c r="E1339" s="262">
        <f>TABLA!BD1339</f>
        <v>0</v>
      </c>
      <c r="F1339" s="148">
        <f>TABLA!BE1339</f>
        <v>0</v>
      </c>
      <c r="G1339" s="70" t="str">
        <f t="shared" si="245"/>
        <v>0</v>
      </c>
      <c r="H1339" s="17" t="str">
        <f t="shared" si="243"/>
        <v/>
      </c>
      <c r="I1339" s="17" t="str">
        <f t="shared" si="243"/>
        <v/>
      </c>
      <c r="J1339" s="17" t="str">
        <f t="shared" si="243"/>
        <v/>
      </c>
      <c r="K1339" s="17" t="str">
        <f t="shared" si="243"/>
        <v/>
      </c>
      <c r="L1339" s="17" t="str">
        <f t="shared" si="243"/>
        <v/>
      </c>
      <c r="M1339" s="17" t="str">
        <f t="shared" si="243"/>
        <v/>
      </c>
      <c r="N1339" s="17" t="str">
        <f t="shared" si="243"/>
        <v/>
      </c>
      <c r="O1339" s="17" t="str">
        <f t="shared" si="243"/>
        <v/>
      </c>
      <c r="P1339" s="17" t="str">
        <f t="shared" si="243"/>
        <v/>
      </c>
      <c r="Q1339" s="17" t="str">
        <f t="shared" si="243"/>
        <v/>
      </c>
      <c r="R1339" s="17" t="str">
        <f t="shared" si="243"/>
        <v/>
      </c>
      <c r="S1339" s="17" t="str">
        <f t="shared" si="243"/>
        <v/>
      </c>
      <c r="T1339" s="17" t="str">
        <f t="shared" si="243"/>
        <v/>
      </c>
      <c r="U1339" s="17" t="str">
        <f t="shared" si="243"/>
        <v/>
      </c>
      <c r="V1339" s="17" t="str">
        <f t="shared" si="243"/>
        <v/>
      </c>
      <c r="W1339" s="17" t="str">
        <f t="shared" si="243"/>
        <v/>
      </c>
      <c r="X1339" s="17" t="str">
        <f t="shared" si="244"/>
        <v/>
      </c>
      <c r="Y1339" s="17" t="str">
        <f t="shared" si="244"/>
        <v/>
      </c>
      <c r="Z1339" s="17" t="str">
        <f t="shared" si="244"/>
        <v/>
      </c>
      <c r="AA1339" s="17" t="str">
        <f t="shared" si="244"/>
        <v/>
      </c>
      <c r="AB1339" s="17" t="str">
        <f t="shared" si="244"/>
        <v/>
      </c>
      <c r="AC1339" s="17" t="str">
        <f t="shared" si="244"/>
        <v/>
      </c>
      <c r="AD1339" s="17" t="str">
        <f t="shared" si="244"/>
        <v/>
      </c>
      <c r="AE1339" s="17" t="str">
        <f t="shared" si="244"/>
        <v/>
      </c>
      <c r="AF1339" s="17" t="str">
        <f t="shared" si="244"/>
        <v/>
      </c>
      <c r="AG1339" s="17" t="str">
        <f t="shared" si="244"/>
        <v/>
      </c>
      <c r="AH1339" s="17" t="str">
        <f t="shared" si="244"/>
        <v/>
      </c>
      <c r="AI1339" s="17" t="str">
        <f t="shared" si="244"/>
        <v/>
      </c>
      <c r="AJ1339" s="17" t="str">
        <f t="shared" si="244"/>
        <v/>
      </c>
      <c r="AK1339" s="17" t="str">
        <f t="shared" si="244"/>
        <v/>
      </c>
    </row>
    <row r="1340" spans="1:37" hidden="1" x14ac:dyDescent="0.2">
      <c r="A1340" s="70" t="str">
        <f t="shared" si="234"/>
        <v/>
      </c>
      <c r="B1340" s="228" t="str">
        <f>LEFT(TABLA!BC1340,1)</f>
        <v/>
      </c>
      <c r="C1340" s="17" t="str">
        <f>TABLA!C1340</f>
        <v/>
      </c>
      <c r="D1340" s="17">
        <f>TABLA!F1340</f>
        <v>0</v>
      </c>
      <c r="E1340" s="148">
        <f>TABLA!BD1340</f>
        <v>0</v>
      </c>
      <c r="F1340" s="148">
        <f>TABLA!BE1340</f>
        <v>0</v>
      </c>
      <c r="G1340" s="70" t="str">
        <f t="shared" si="245"/>
        <v>0</v>
      </c>
      <c r="H1340" s="17" t="str">
        <f t="shared" si="243"/>
        <v/>
      </c>
      <c r="I1340" s="17" t="str">
        <f t="shared" si="243"/>
        <v/>
      </c>
      <c r="J1340" s="17" t="str">
        <f t="shared" si="243"/>
        <v/>
      </c>
      <c r="K1340" s="17" t="str">
        <f t="shared" si="243"/>
        <v/>
      </c>
      <c r="L1340" s="17" t="str">
        <f t="shared" si="243"/>
        <v/>
      </c>
      <c r="M1340" s="17" t="str">
        <f t="shared" si="243"/>
        <v/>
      </c>
      <c r="N1340" s="17" t="str">
        <f t="shared" si="243"/>
        <v/>
      </c>
      <c r="O1340" s="17" t="str">
        <f t="shared" si="243"/>
        <v/>
      </c>
      <c r="P1340" s="17" t="str">
        <f t="shared" si="243"/>
        <v/>
      </c>
      <c r="Q1340" s="17" t="str">
        <f t="shared" si="243"/>
        <v/>
      </c>
      <c r="R1340" s="17" t="str">
        <f t="shared" si="243"/>
        <v/>
      </c>
      <c r="S1340" s="17" t="str">
        <f t="shared" si="243"/>
        <v/>
      </c>
      <c r="T1340" s="17" t="str">
        <f t="shared" si="243"/>
        <v/>
      </c>
      <c r="U1340" s="17" t="str">
        <f t="shared" si="243"/>
        <v/>
      </c>
      <c r="V1340" s="17" t="str">
        <f t="shared" si="243"/>
        <v/>
      </c>
      <c r="W1340" s="17" t="str">
        <f t="shared" si="243"/>
        <v/>
      </c>
      <c r="X1340" s="17" t="str">
        <f t="shared" si="244"/>
        <v/>
      </c>
      <c r="Y1340" s="17" t="str">
        <f t="shared" si="244"/>
        <v/>
      </c>
      <c r="Z1340" s="17" t="str">
        <f t="shared" si="244"/>
        <v/>
      </c>
      <c r="AA1340" s="17" t="str">
        <f t="shared" si="244"/>
        <v/>
      </c>
      <c r="AB1340" s="17" t="str">
        <f t="shared" si="244"/>
        <v/>
      </c>
      <c r="AC1340" s="17" t="str">
        <f t="shared" si="244"/>
        <v/>
      </c>
      <c r="AD1340" s="17" t="str">
        <f t="shared" si="244"/>
        <v/>
      </c>
      <c r="AE1340" s="17" t="str">
        <f t="shared" si="244"/>
        <v/>
      </c>
      <c r="AF1340" s="17" t="str">
        <f t="shared" si="244"/>
        <v/>
      </c>
      <c r="AG1340" s="17" t="str">
        <f t="shared" si="244"/>
        <v/>
      </c>
      <c r="AH1340" s="17" t="str">
        <f t="shared" si="244"/>
        <v/>
      </c>
      <c r="AI1340" s="17" t="str">
        <f t="shared" si="244"/>
        <v/>
      </c>
      <c r="AJ1340" s="17" t="str">
        <f t="shared" si="244"/>
        <v/>
      </c>
      <c r="AK1340" s="17" t="str">
        <f t="shared" si="244"/>
        <v/>
      </c>
    </row>
    <row r="1341" spans="1:37" hidden="1" x14ac:dyDescent="0.2">
      <c r="A1341" s="70" t="str">
        <f t="shared" si="234"/>
        <v/>
      </c>
      <c r="B1341" s="228" t="str">
        <f>LEFT(TABLA!BC1341,1)</f>
        <v/>
      </c>
      <c r="C1341" s="17" t="str">
        <f>TABLA!C1341</f>
        <v/>
      </c>
      <c r="D1341" s="17">
        <f>TABLA!F1341</f>
        <v>0</v>
      </c>
      <c r="E1341" s="148">
        <f>TABLA!BD1341</f>
        <v>0</v>
      </c>
      <c r="F1341" s="148">
        <f>TABLA!BE1341</f>
        <v>0</v>
      </c>
      <c r="G1341" s="70" t="str">
        <f t="shared" si="245"/>
        <v>0</v>
      </c>
      <c r="H1341" s="17" t="str">
        <f t="shared" si="243"/>
        <v/>
      </c>
      <c r="I1341" s="17" t="str">
        <f t="shared" si="243"/>
        <v/>
      </c>
      <c r="J1341" s="17" t="str">
        <f t="shared" si="243"/>
        <v/>
      </c>
      <c r="K1341" s="17" t="str">
        <f t="shared" si="243"/>
        <v/>
      </c>
      <c r="L1341" s="17" t="str">
        <f t="shared" si="243"/>
        <v/>
      </c>
      <c r="M1341" s="17" t="str">
        <f t="shared" si="243"/>
        <v/>
      </c>
      <c r="N1341" s="17" t="str">
        <f t="shared" si="243"/>
        <v/>
      </c>
      <c r="O1341" s="17" t="str">
        <f t="shared" si="243"/>
        <v/>
      </c>
      <c r="P1341" s="17" t="str">
        <f t="shared" si="243"/>
        <v/>
      </c>
      <c r="Q1341" s="17" t="str">
        <f t="shared" si="243"/>
        <v/>
      </c>
      <c r="R1341" s="17" t="str">
        <f t="shared" si="243"/>
        <v/>
      </c>
      <c r="S1341" s="17" t="str">
        <f t="shared" si="243"/>
        <v/>
      </c>
      <c r="T1341" s="17" t="str">
        <f t="shared" si="243"/>
        <v/>
      </c>
      <c r="U1341" s="17" t="str">
        <f t="shared" si="243"/>
        <v/>
      </c>
      <c r="V1341" s="17" t="str">
        <f t="shared" si="243"/>
        <v/>
      </c>
      <c r="W1341" s="17" t="str">
        <f t="shared" si="243"/>
        <v/>
      </c>
      <c r="X1341" s="17" t="str">
        <f t="shared" si="244"/>
        <v/>
      </c>
      <c r="Y1341" s="17" t="str">
        <f t="shared" si="244"/>
        <v/>
      </c>
      <c r="Z1341" s="17" t="str">
        <f t="shared" si="244"/>
        <v/>
      </c>
      <c r="AA1341" s="17" t="str">
        <f t="shared" si="244"/>
        <v/>
      </c>
      <c r="AB1341" s="17" t="str">
        <f t="shared" si="244"/>
        <v/>
      </c>
      <c r="AC1341" s="17" t="str">
        <f t="shared" si="244"/>
        <v/>
      </c>
      <c r="AD1341" s="17" t="str">
        <f t="shared" si="244"/>
        <v/>
      </c>
      <c r="AE1341" s="17" t="str">
        <f t="shared" si="244"/>
        <v/>
      </c>
      <c r="AF1341" s="17" t="str">
        <f t="shared" si="244"/>
        <v/>
      </c>
      <c r="AG1341" s="17" t="str">
        <f t="shared" si="244"/>
        <v/>
      </c>
      <c r="AH1341" s="17" t="str">
        <f t="shared" si="244"/>
        <v/>
      </c>
      <c r="AI1341" s="17" t="str">
        <f t="shared" si="244"/>
        <v/>
      </c>
      <c r="AJ1341" s="17" t="str">
        <f t="shared" si="244"/>
        <v/>
      </c>
      <c r="AK1341" s="17" t="str">
        <f t="shared" si="244"/>
        <v/>
      </c>
    </row>
    <row r="1342" spans="1:37" hidden="1" x14ac:dyDescent="0.2">
      <c r="A1342" s="70" t="str">
        <f t="shared" si="234"/>
        <v/>
      </c>
      <c r="B1342" s="228" t="str">
        <f>LEFT(TABLA!BC1342,1)</f>
        <v/>
      </c>
      <c r="C1342" s="17" t="str">
        <f>TABLA!C1342</f>
        <v/>
      </c>
      <c r="D1342" s="17">
        <f>TABLA!F1342</f>
        <v>0</v>
      </c>
      <c r="E1342" s="148">
        <f>TABLA!BD1342</f>
        <v>0</v>
      </c>
      <c r="F1342" s="148">
        <f>TABLA!BE1342</f>
        <v>0</v>
      </c>
      <c r="G1342" s="70" t="str">
        <f t="shared" si="245"/>
        <v>0</v>
      </c>
      <c r="H1342" s="17" t="str">
        <f t="shared" si="243"/>
        <v/>
      </c>
      <c r="I1342" s="17" t="str">
        <f t="shared" si="243"/>
        <v/>
      </c>
      <c r="J1342" s="17" t="str">
        <f t="shared" si="243"/>
        <v/>
      </c>
      <c r="K1342" s="17" t="str">
        <f t="shared" si="243"/>
        <v/>
      </c>
      <c r="L1342" s="17" t="str">
        <f t="shared" si="243"/>
        <v/>
      </c>
      <c r="M1342" s="17" t="str">
        <f t="shared" si="243"/>
        <v/>
      </c>
      <c r="N1342" s="17" t="str">
        <f t="shared" si="243"/>
        <v/>
      </c>
      <c r="O1342" s="17" t="str">
        <f t="shared" si="243"/>
        <v/>
      </c>
      <c r="P1342" s="17" t="str">
        <f t="shared" si="243"/>
        <v/>
      </c>
      <c r="Q1342" s="17" t="str">
        <f t="shared" si="243"/>
        <v/>
      </c>
      <c r="R1342" s="17" t="str">
        <f t="shared" si="243"/>
        <v/>
      </c>
      <c r="S1342" s="17" t="str">
        <f t="shared" si="243"/>
        <v/>
      </c>
      <c r="T1342" s="17" t="str">
        <f t="shared" si="243"/>
        <v/>
      </c>
      <c r="U1342" s="17" t="str">
        <f t="shared" si="243"/>
        <v/>
      </c>
      <c r="V1342" s="17" t="str">
        <f t="shared" si="243"/>
        <v/>
      </c>
      <c r="W1342" s="17" t="str">
        <f t="shared" si="243"/>
        <v/>
      </c>
      <c r="X1342" s="17" t="str">
        <f t="shared" si="244"/>
        <v/>
      </c>
      <c r="Y1342" s="17" t="str">
        <f t="shared" si="244"/>
        <v/>
      </c>
      <c r="Z1342" s="17" t="str">
        <f t="shared" si="244"/>
        <v/>
      </c>
      <c r="AA1342" s="17" t="str">
        <f t="shared" si="244"/>
        <v/>
      </c>
      <c r="AB1342" s="17" t="str">
        <f t="shared" si="244"/>
        <v/>
      </c>
      <c r="AC1342" s="17" t="str">
        <f t="shared" si="244"/>
        <v/>
      </c>
      <c r="AD1342" s="17" t="str">
        <f t="shared" si="244"/>
        <v/>
      </c>
      <c r="AE1342" s="17" t="str">
        <f t="shared" si="244"/>
        <v/>
      </c>
      <c r="AF1342" s="17" t="str">
        <f t="shared" si="244"/>
        <v/>
      </c>
      <c r="AG1342" s="17" t="str">
        <f t="shared" si="244"/>
        <v/>
      </c>
      <c r="AH1342" s="17" t="str">
        <f t="shared" si="244"/>
        <v/>
      </c>
      <c r="AI1342" s="17" t="str">
        <f t="shared" si="244"/>
        <v/>
      </c>
      <c r="AJ1342" s="17" t="str">
        <f t="shared" si="244"/>
        <v/>
      </c>
      <c r="AK1342" s="17" t="str">
        <f t="shared" si="244"/>
        <v/>
      </c>
    </row>
    <row r="1343" spans="1:37" hidden="1" x14ac:dyDescent="0.2">
      <c r="A1343" s="70" t="str">
        <f t="shared" si="234"/>
        <v/>
      </c>
      <c r="B1343" s="228" t="str">
        <f>LEFT(TABLA!BC1343,1)</f>
        <v/>
      </c>
      <c r="C1343" s="17" t="str">
        <f>TABLA!C1343</f>
        <v/>
      </c>
      <c r="D1343" s="17">
        <f>TABLA!F1343</f>
        <v>0</v>
      </c>
      <c r="E1343" s="148">
        <f>TABLA!BD1343</f>
        <v>0</v>
      </c>
      <c r="F1343" s="148">
        <f>TABLA!BE1343</f>
        <v>0</v>
      </c>
      <c r="G1343" s="70" t="str">
        <f t="shared" si="245"/>
        <v>0</v>
      </c>
      <c r="H1343" s="17" t="str">
        <f t="shared" si="243"/>
        <v/>
      </c>
      <c r="I1343" s="17" t="str">
        <f t="shared" si="243"/>
        <v/>
      </c>
      <c r="J1343" s="17" t="str">
        <f t="shared" si="243"/>
        <v/>
      </c>
      <c r="K1343" s="17" t="str">
        <f t="shared" si="243"/>
        <v/>
      </c>
      <c r="L1343" s="17" t="str">
        <f t="shared" si="243"/>
        <v/>
      </c>
      <c r="M1343" s="17" t="str">
        <f t="shared" si="243"/>
        <v/>
      </c>
      <c r="N1343" s="17" t="str">
        <f t="shared" si="243"/>
        <v/>
      </c>
      <c r="O1343" s="17" t="str">
        <f t="shared" si="243"/>
        <v/>
      </c>
      <c r="P1343" s="17" t="str">
        <f t="shared" si="243"/>
        <v/>
      </c>
      <c r="Q1343" s="17" t="str">
        <f t="shared" si="243"/>
        <v/>
      </c>
      <c r="R1343" s="17" t="str">
        <f t="shared" si="243"/>
        <v/>
      </c>
      <c r="S1343" s="17" t="str">
        <f t="shared" si="243"/>
        <v/>
      </c>
      <c r="T1343" s="17" t="str">
        <f t="shared" si="243"/>
        <v/>
      </c>
      <c r="U1343" s="17" t="str">
        <f t="shared" si="243"/>
        <v/>
      </c>
      <c r="V1343" s="17" t="str">
        <f t="shared" si="243"/>
        <v/>
      </c>
      <c r="W1343" s="17" t="str">
        <f t="shared" si="243"/>
        <v/>
      </c>
      <c r="X1343" s="17" t="str">
        <f t="shared" si="244"/>
        <v/>
      </c>
      <c r="Y1343" s="17" t="str">
        <f t="shared" si="244"/>
        <v/>
      </c>
      <c r="Z1343" s="17" t="str">
        <f t="shared" si="244"/>
        <v/>
      </c>
      <c r="AA1343" s="17" t="str">
        <f t="shared" si="244"/>
        <v/>
      </c>
      <c r="AB1343" s="17" t="str">
        <f t="shared" si="244"/>
        <v/>
      </c>
      <c r="AC1343" s="17" t="str">
        <f t="shared" si="244"/>
        <v/>
      </c>
      <c r="AD1343" s="17" t="str">
        <f t="shared" si="244"/>
        <v/>
      </c>
      <c r="AE1343" s="17" t="str">
        <f t="shared" si="244"/>
        <v/>
      </c>
      <c r="AF1343" s="17" t="str">
        <f t="shared" si="244"/>
        <v/>
      </c>
      <c r="AG1343" s="17" t="str">
        <f t="shared" si="244"/>
        <v/>
      </c>
      <c r="AH1343" s="17" t="str">
        <f t="shared" si="244"/>
        <v/>
      </c>
      <c r="AI1343" s="17" t="str">
        <f t="shared" si="244"/>
        <v/>
      </c>
      <c r="AJ1343" s="17" t="str">
        <f t="shared" si="244"/>
        <v/>
      </c>
      <c r="AK1343" s="17" t="str">
        <f t="shared" si="244"/>
        <v/>
      </c>
    </row>
    <row r="1344" spans="1:37" x14ac:dyDescent="0.2">
      <c r="A1344" s="70" t="str">
        <f t="shared" si="234"/>
        <v/>
      </c>
      <c r="B1344" s="228" t="str">
        <f>LEFT(TABLA!BC1344,1)</f>
        <v/>
      </c>
      <c r="C1344" s="264" t="str">
        <f>TABLA!C1344</f>
        <v/>
      </c>
      <c r="D1344" s="264">
        <f>TABLA!F1344</f>
        <v>0</v>
      </c>
      <c r="E1344" s="148">
        <f>TABLA!BD1344</f>
        <v>0</v>
      </c>
      <c r="F1344" s="148">
        <f>TABLA!BE1344</f>
        <v>0</v>
      </c>
      <c r="G1344" s="70" t="str">
        <f t="shared" si="245"/>
        <v>0</v>
      </c>
      <c r="H1344" s="17" t="str">
        <f t="shared" si="243"/>
        <v/>
      </c>
      <c r="I1344" s="17" t="str">
        <f t="shared" si="243"/>
        <v/>
      </c>
      <c r="J1344" s="17" t="str">
        <f t="shared" si="243"/>
        <v/>
      </c>
      <c r="K1344" s="17" t="str">
        <f t="shared" si="243"/>
        <v/>
      </c>
      <c r="L1344" s="17" t="str">
        <f t="shared" si="243"/>
        <v/>
      </c>
      <c r="M1344" s="17" t="str">
        <f t="shared" si="243"/>
        <v/>
      </c>
      <c r="N1344" s="17" t="str">
        <f t="shared" si="243"/>
        <v/>
      </c>
      <c r="O1344" s="17" t="str">
        <f t="shared" si="243"/>
        <v/>
      </c>
      <c r="P1344" s="17" t="str">
        <f t="shared" si="243"/>
        <v/>
      </c>
      <c r="Q1344" s="17" t="str">
        <f t="shared" si="243"/>
        <v/>
      </c>
      <c r="R1344" s="17" t="str">
        <f t="shared" si="243"/>
        <v/>
      </c>
      <c r="S1344" s="17" t="str">
        <f t="shared" si="243"/>
        <v/>
      </c>
      <c r="T1344" s="17" t="str">
        <f t="shared" si="243"/>
        <v/>
      </c>
      <c r="U1344" s="17" t="str">
        <f t="shared" si="243"/>
        <v/>
      </c>
      <c r="V1344" s="17" t="str">
        <f t="shared" si="243"/>
        <v/>
      </c>
      <c r="W1344" s="17" t="str">
        <f t="shared" si="243"/>
        <v/>
      </c>
      <c r="X1344" s="17" t="str">
        <f t="shared" si="244"/>
        <v/>
      </c>
      <c r="Y1344" s="17" t="str">
        <f t="shared" si="244"/>
        <v/>
      </c>
      <c r="Z1344" s="17" t="str">
        <f t="shared" si="244"/>
        <v/>
      </c>
      <c r="AA1344" s="17" t="str">
        <f t="shared" si="244"/>
        <v/>
      </c>
      <c r="AB1344" s="17" t="str">
        <f t="shared" si="244"/>
        <v/>
      </c>
      <c r="AC1344" s="17" t="str">
        <f t="shared" si="244"/>
        <v/>
      </c>
      <c r="AD1344" s="17" t="str">
        <f t="shared" si="244"/>
        <v/>
      </c>
      <c r="AE1344" s="17" t="str">
        <f t="shared" si="244"/>
        <v/>
      </c>
      <c r="AF1344" s="17" t="str">
        <f t="shared" si="244"/>
        <v/>
      </c>
      <c r="AG1344" s="17" t="str">
        <f t="shared" si="244"/>
        <v/>
      </c>
      <c r="AH1344" s="17" t="str">
        <f t="shared" si="244"/>
        <v/>
      </c>
      <c r="AI1344" s="17" t="str">
        <f t="shared" si="244"/>
        <v/>
      </c>
      <c r="AJ1344" s="17" t="str">
        <f t="shared" si="244"/>
        <v/>
      </c>
      <c r="AK1344" s="17" t="str">
        <f t="shared" si="244"/>
        <v/>
      </c>
    </row>
    <row r="1345" spans="1:37" x14ac:dyDescent="0.2">
      <c r="A1345" s="70" t="str">
        <f t="shared" si="234"/>
        <v/>
      </c>
      <c r="B1345" s="228" t="str">
        <f>LEFT(TABLA!BC1345,1)</f>
        <v/>
      </c>
      <c r="C1345" s="264" t="str">
        <f>TABLA!C1345</f>
        <v/>
      </c>
      <c r="D1345" s="264">
        <f>TABLA!F1345</f>
        <v>0</v>
      </c>
      <c r="E1345" s="148">
        <f>TABLA!BD1345</f>
        <v>0</v>
      </c>
      <c r="F1345" s="148">
        <f>TABLA!BE1345</f>
        <v>0</v>
      </c>
      <c r="G1345" s="70" t="str">
        <f t="shared" si="245"/>
        <v>0</v>
      </c>
      <c r="H1345" s="17" t="str">
        <f t="shared" ref="H1345:W1360" si="246">IFERROR((IF(FIND(H$2,$G1345,1)&gt;0,H$3)),"")</f>
        <v/>
      </c>
      <c r="I1345" s="17" t="str">
        <f t="shared" si="246"/>
        <v/>
      </c>
      <c r="J1345" s="17" t="str">
        <f t="shared" si="246"/>
        <v/>
      </c>
      <c r="K1345" s="17" t="str">
        <f t="shared" si="246"/>
        <v/>
      </c>
      <c r="L1345" s="17" t="str">
        <f t="shared" si="246"/>
        <v/>
      </c>
      <c r="M1345" s="17" t="str">
        <f t="shared" si="246"/>
        <v/>
      </c>
      <c r="N1345" s="17" t="str">
        <f t="shared" si="246"/>
        <v/>
      </c>
      <c r="O1345" s="17" t="str">
        <f t="shared" si="246"/>
        <v/>
      </c>
      <c r="P1345" s="17" t="str">
        <f t="shared" si="246"/>
        <v/>
      </c>
      <c r="Q1345" s="17" t="str">
        <f t="shared" si="246"/>
        <v/>
      </c>
      <c r="R1345" s="17" t="str">
        <f t="shared" si="246"/>
        <v/>
      </c>
      <c r="S1345" s="17" t="str">
        <f t="shared" si="246"/>
        <v/>
      </c>
      <c r="T1345" s="17" t="str">
        <f t="shared" si="246"/>
        <v/>
      </c>
      <c r="U1345" s="17" t="str">
        <f t="shared" si="246"/>
        <v/>
      </c>
      <c r="V1345" s="17" t="str">
        <f t="shared" si="246"/>
        <v/>
      </c>
      <c r="W1345" s="17" t="str">
        <f t="shared" si="246"/>
        <v/>
      </c>
      <c r="X1345" s="17" t="str">
        <f t="shared" si="244"/>
        <v/>
      </c>
      <c r="Y1345" s="17" t="str">
        <f t="shared" si="244"/>
        <v/>
      </c>
      <c r="Z1345" s="17" t="str">
        <f t="shared" si="244"/>
        <v/>
      </c>
      <c r="AA1345" s="17" t="str">
        <f t="shared" si="244"/>
        <v/>
      </c>
      <c r="AB1345" s="17" t="str">
        <f t="shared" si="244"/>
        <v/>
      </c>
      <c r="AC1345" s="17" t="str">
        <f t="shared" si="244"/>
        <v/>
      </c>
      <c r="AD1345" s="17" t="str">
        <f t="shared" si="244"/>
        <v/>
      </c>
      <c r="AE1345" s="17" t="str">
        <f t="shared" si="244"/>
        <v/>
      </c>
      <c r="AF1345" s="17" t="str">
        <f t="shared" si="244"/>
        <v/>
      </c>
      <c r="AG1345" s="17" t="str">
        <f t="shared" si="244"/>
        <v/>
      </c>
      <c r="AH1345" s="17" t="str">
        <f t="shared" si="244"/>
        <v/>
      </c>
      <c r="AI1345" s="17" t="str">
        <f t="shared" si="244"/>
        <v/>
      </c>
      <c r="AJ1345" s="17" t="str">
        <f t="shared" si="244"/>
        <v/>
      </c>
      <c r="AK1345" s="17" t="str">
        <f t="shared" si="244"/>
        <v/>
      </c>
    </row>
    <row r="1346" spans="1:37" hidden="1" x14ac:dyDescent="0.2">
      <c r="A1346" s="70" t="str">
        <f t="shared" si="234"/>
        <v/>
      </c>
      <c r="B1346" s="228" t="str">
        <f>LEFT(TABLA!BC1346,1)</f>
        <v/>
      </c>
      <c r="C1346" s="17" t="str">
        <f>TABLA!C1346</f>
        <v/>
      </c>
      <c r="D1346" s="17">
        <f>TABLA!F1346</f>
        <v>0</v>
      </c>
      <c r="E1346" s="262">
        <f>TABLA!BD1346</f>
        <v>0</v>
      </c>
      <c r="F1346" s="148">
        <f>TABLA!BE1346</f>
        <v>0</v>
      </c>
      <c r="G1346" s="70" t="str">
        <f t="shared" si="245"/>
        <v>0</v>
      </c>
      <c r="H1346" s="17" t="str">
        <f t="shared" si="246"/>
        <v/>
      </c>
      <c r="I1346" s="17" t="str">
        <f t="shared" si="246"/>
        <v/>
      </c>
      <c r="J1346" s="17" t="str">
        <f t="shared" si="246"/>
        <v/>
      </c>
      <c r="K1346" s="17" t="str">
        <f t="shared" si="246"/>
        <v/>
      </c>
      <c r="L1346" s="17" t="str">
        <f t="shared" si="246"/>
        <v/>
      </c>
      <c r="M1346" s="17" t="str">
        <f t="shared" si="246"/>
        <v/>
      </c>
      <c r="N1346" s="17" t="str">
        <f t="shared" si="246"/>
        <v/>
      </c>
      <c r="O1346" s="17" t="str">
        <f t="shared" si="246"/>
        <v/>
      </c>
      <c r="P1346" s="17" t="str">
        <f t="shared" si="246"/>
        <v/>
      </c>
      <c r="Q1346" s="17" t="str">
        <f t="shared" si="246"/>
        <v/>
      </c>
      <c r="R1346" s="17" t="str">
        <f t="shared" si="246"/>
        <v/>
      </c>
      <c r="S1346" s="17" t="str">
        <f t="shared" si="246"/>
        <v/>
      </c>
      <c r="T1346" s="17" t="str">
        <f t="shared" si="246"/>
        <v/>
      </c>
      <c r="U1346" s="17" t="str">
        <f t="shared" si="246"/>
        <v/>
      </c>
      <c r="V1346" s="17" t="str">
        <f t="shared" si="246"/>
        <v/>
      </c>
      <c r="W1346" s="17" t="str">
        <f t="shared" si="246"/>
        <v/>
      </c>
      <c r="X1346" s="17" t="str">
        <f t="shared" si="244"/>
        <v/>
      </c>
      <c r="Y1346" s="17" t="str">
        <f t="shared" si="244"/>
        <v/>
      </c>
      <c r="Z1346" s="17" t="str">
        <f t="shared" si="244"/>
        <v/>
      </c>
      <c r="AA1346" s="17" t="str">
        <f t="shared" si="244"/>
        <v/>
      </c>
      <c r="AB1346" s="17" t="str">
        <f t="shared" si="244"/>
        <v/>
      </c>
      <c r="AC1346" s="17" t="str">
        <f t="shared" si="244"/>
        <v/>
      </c>
      <c r="AD1346" s="17" t="str">
        <f t="shared" si="244"/>
        <v/>
      </c>
      <c r="AE1346" s="17" t="str">
        <f t="shared" si="244"/>
        <v/>
      </c>
      <c r="AF1346" s="17" t="str">
        <f t="shared" si="244"/>
        <v/>
      </c>
      <c r="AG1346" s="17" t="str">
        <f t="shared" si="244"/>
        <v/>
      </c>
      <c r="AH1346" s="17" t="str">
        <f t="shared" si="244"/>
        <v/>
      </c>
      <c r="AI1346" s="17" t="str">
        <f t="shared" si="244"/>
        <v/>
      </c>
      <c r="AJ1346" s="17" t="str">
        <f t="shared" si="244"/>
        <v/>
      </c>
      <c r="AK1346" s="17" t="str">
        <f t="shared" si="244"/>
        <v/>
      </c>
    </row>
    <row r="1347" spans="1:37" hidden="1" x14ac:dyDescent="0.2">
      <c r="A1347" s="70" t="str">
        <f t="shared" si="234"/>
        <v/>
      </c>
      <c r="B1347" s="228" t="str">
        <f>LEFT(TABLA!BC1347,1)</f>
        <v/>
      </c>
      <c r="C1347" s="17" t="str">
        <f>TABLA!C1347</f>
        <v/>
      </c>
      <c r="D1347" s="17">
        <f>TABLA!F1347</f>
        <v>0</v>
      </c>
      <c r="E1347" s="148">
        <f>TABLA!BD1347</f>
        <v>0</v>
      </c>
      <c r="F1347" s="148">
        <f>TABLA!BE1347</f>
        <v>0</v>
      </c>
      <c r="G1347" s="70" t="str">
        <f t="shared" si="245"/>
        <v>0</v>
      </c>
      <c r="H1347" s="17" t="str">
        <f t="shared" si="246"/>
        <v/>
      </c>
      <c r="I1347" s="17" t="str">
        <f t="shared" si="246"/>
        <v/>
      </c>
      <c r="J1347" s="17" t="str">
        <f t="shared" si="246"/>
        <v/>
      </c>
      <c r="K1347" s="17" t="str">
        <f t="shared" si="246"/>
        <v/>
      </c>
      <c r="L1347" s="17" t="str">
        <f t="shared" si="246"/>
        <v/>
      </c>
      <c r="M1347" s="17" t="str">
        <f t="shared" si="246"/>
        <v/>
      </c>
      <c r="N1347" s="17" t="str">
        <f t="shared" si="246"/>
        <v/>
      </c>
      <c r="O1347" s="17" t="str">
        <f t="shared" si="246"/>
        <v/>
      </c>
      <c r="P1347" s="17" t="str">
        <f t="shared" si="246"/>
        <v/>
      </c>
      <c r="Q1347" s="17" t="str">
        <f t="shared" si="246"/>
        <v/>
      </c>
      <c r="R1347" s="17" t="str">
        <f t="shared" si="246"/>
        <v/>
      </c>
      <c r="S1347" s="17" t="str">
        <f t="shared" si="246"/>
        <v/>
      </c>
      <c r="T1347" s="17" t="str">
        <f t="shared" si="246"/>
        <v/>
      </c>
      <c r="U1347" s="17" t="str">
        <f t="shared" si="246"/>
        <v/>
      </c>
      <c r="V1347" s="17" t="str">
        <f t="shared" si="246"/>
        <v/>
      </c>
      <c r="W1347" s="17" t="str">
        <f t="shared" si="246"/>
        <v/>
      </c>
      <c r="X1347" s="17" t="str">
        <f t="shared" si="244"/>
        <v/>
      </c>
      <c r="Y1347" s="17" t="str">
        <f t="shared" si="244"/>
        <v/>
      </c>
      <c r="Z1347" s="17" t="str">
        <f t="shared" si="244"/>
        <v/>
      </c>
      <c r="AA1347" s="17" t="str">
        <f t="shared" si="244"/>
        <v/>
      </c>
      <c r="AB1347" s="17" t="str">
        <f t="shared" si="244"/>
        <v/>
      </c>
      <c r="AC1347" s="17" t="str">
        <f t="shared" si="244"/>
        <v/>
      </c>
      <c r="AD1347" s="17" t="str">
        <f t="shared" si="244"/>
        <v/>
      </c>
      <c r="AE1347" s="17" t="str">
        <f t="shared" si="244"/>
        <v/>
      </c>
      <c r="AF1347" s="17" t="str">
        <f t="shared" si="244"/>
        <v/>
      </c>
      <c r="AG1347" s="17" t="str">
        <f t="shared" si="244"/>
        <v/>
      </c>
      <c r="AH1347" s="17" t="str">
        <f t="shared" si="244"/>
        <v/>
      </c>
      <c r="AI1347" s="17" t="str">
        <f t="shared" si="244"/>
        <v/>
      </c>
      <c r="AJ1347" s="17" t="str">
        <f t="shared" si="244"/>
        <v/>
      </c>
      <c r="AK1347" s="17" t="str">
        <f t="shared" si="244"/>
        <v/>
      </c>
    </row>
    <row r="1348" spans="1:37" hidden="1" x14ac:dyDescent="0.2">
      <c r="A1348" s="70" t="str">
        <f t="shared" si="234"/>
        <v/>
      </c>
      <c r="B1348" s="228" t="str">
        <f>LEFT(TABLA!BC1348,1)</f>
        <v/>
      </c>
      <c r="C1348" s="17" t="str">
        <f>TABLA!C1348</f>
        <v/>
      </c>
      <c r="D1348" s="17">
        <f>TABLA!F1348</f>
        <v>0</v>
      </c>
      <c r="E1348" s="148">
        <f>TABLA!BD1348</f>
        <v>0</v>
      </c>
      <c r="F1348" s="148">
        <f>TABLA!BE1348</f>
        <v>0</v>
      </c>
      <c r="G1348" s="70" t="str">
        <f t="shared" si="245"/>
        <v>0</v>
      </c>
      <c r="H1348" s="17" t="str">
        <f t="shared" si="246"/>
        <v/>
      </c>
      <c r="I1348" s="17" t="str">
        <f t="shared" si="246"/>
        <v/>
      </c>
      <c r="J1348" s="17" t="str">
        <f t="shared" si="246"/>
        <v/>
      </c>
      <c r="K1348" s="17" t="str">
        <f t="shared" si="246"/>
        <v/>
      </c>
      <c r="L1348" s="17" t="str">
        <f t="shared" si="246"/>
        <v/>
      </c>
      <c r="M1348" s="17" t="str">
        <f t="shared" si="246"/>
        <v/>
      </c>
      <c r="N1348" s="17" t="str">
        <f t="shared" si="246"/>
        <v/>
      </c>
      <c r="O1348" s="17" t="str">
        <f t="shared" si="246"/>
        <v/>
      </c>
      <c r="P1348" s="17" t="str">
        <f t="shared" si="246"/>
        <v/>
      </c>
      <c r="Q1348" s="17" t="str">
        <f t="shared" si="246"/>
        <v/>
      </c>
      <c r="R1348" s="17" t="str">
        <f t="shared" si="246"/>
        <v/>
      </c>
      <c r="S1348" s="17" t="str">
        <f t="shared" si="246"/>
        <v/>
      </c>
      <c r="T1348" s="17" t="str">
        <f t="shared" si="246"/>
        <v/>
      </c>
      <c r="U1348" s="17" t="str">
        <f t="shared" si="246"/>
        <v/>
      </c>
      <c r="V1348" s="17" t="str">
        <f t="shared" si="246"/>
        <v/>
      </c>
      <c r="W1348" s="17" t="str">
        <f t="shared" si="246"/>
        <v/>
      </c>
      <c r="X1348" s="17" t="str">
        <f t="shared" si="244"/>
        <v/>
      </c>
      <c r="Y1348" s="17" t="str">
        <f t="shared" si="244"/>
        <v/>
      </c>
      <c r="Z1348" s="17" t="str">
        <f t="shared" si="244"/>
        <v/>
      </c>
      <c r="AA1348" s="17" t="str">
        <f t="shared" si="244"/>
        <v/>
      </c>
      <c r="AB1348" s="17" t="str">
        <f t="shared" si="244"/>
        <v/>
      </c>
      <c r="AC1348" s="17" t="str">
        <f t="shared" si="244"/>
        <v/>
      </c>
      <c r="AD1348" s="17" t="str">
        <f t="shared" si="244"/>
        <v/>
      </c>
      <c r="AE1348" s="17" t="str">
        <f t="shared" si="244"/>
        <v/>
      </c>
      <c r="AF1348" s="17" t="str">
        <f t="shared" si="244"/>
        <v/>
      </c>
      <c r="AG1348" s="17" t="str">
        <f t="shared" si="244"/>
        <v/>
      </c>
      <c r="AH1348" s="17" t="str">
        <f t="shared" si="244"/>
        <v/>
      </c>
      <c r="AI1348" s="17" t="str">
        <f t="shared" si="244"/>
        <v/>
      </c>
      <c r="AJ1348" s="17" t="str">
        <f t="shared" si="244"/>
        <v/>
      </c>
      <c r="AK1348" s="17" t="str">
        <f t="shared" si="244"/>
        <v/>
      </c>
    </row>
    <row r="1349" spans="1:37" hidden="1" x14ac:dyDescent="0.2">
      <c r="A1349" s="70" t="str">
        <f t="shared" ref="A1349:A1412" si="247">CONCATENATE(H1349,,I1349,J1349,K1349,L1349,M1349,N1349,O1349,P1349,Q1349,R1349,S1349,T1349,U1349,V1349,W1349,X1349,Y1349,Z1349,AA1349,AB1349,AC1349,AD1349,AE1349,AF1349,AG1349,AH1349,AI1349,AJ1349,AK1349)</f>
        <v/>
      </c>
      <c r="B1349" s="228" t="str">
        <f>LEFT(TABLA!BC1349,1)</f>
        <v/>
      </c>
      <c r="C1349" s="17" t="str">
        <f>TABLA!C1349</f>
        <v/>
      </c>
      <c r="D1349" s="17">
        <f>TABLA!F1349</f>
        <v>0</v>
      </c>
      <c r="E1349" s="148">
        <f>TABLA!BD1349</f>
        <v>0</v>
      </c>
      <c r="F1349" s="148">
        <f>TABLA!BE1349</f>
        <v>0</v>
      </c>
      <c r="G1349" s="70" t="str">
        <f t="shared" si="245"/>
        <v>0</v>
      </c>
      <c r="H1349" s="17" t="str">
        <f t="shared" si="246"/>
        <v/>
      </c>
      <c r="I1349" s="17" t="str">
        <f t="shared" si="246"/>
        <v/>
      </c>
      <c r="J1349" s="17" t="str">
        <f t="shared" si="246"/>
        <v/>
      </c>
      <c r="K1349" s="17" t="str">
        <f t="shared" si="246"/>
        <v/>
      </c>
      <c r="L1349" s="17" t="str">
        <f t="shared" si="246"/>
        <v/>
      </c>
      <c r="M1349" s="17" t="str">
        <f t="shared" si="246"/>
        <v/>
      </c>
      <c r="N1349" s="17" t="str">
        <f t="shared" si="246"/>
        <v/>
      </c>
      <c r="O1349" s="17" t="str">
        <f t="shared" si="246"/>
        <v/>
      </c>
      <c r="P1349" s="17" t="str">
        <f t="shared" si="246"/>
        <v/>
      </c>
      <c r="Q1349" s="17" t="str">
        <f t="shared" si="246"/>
        <v/>
      </c>
      <c r="R1349" s="17" t="str">
        <f t="shared" si="246"/>
        <v/>
      </c>
      <c r="S1349" s="17" t="str">
        <f t="shared" si="246"/>
        <v/>
      </c>
      <c r="T1349" s="17" t="str">
        <f t="shared" si="246"/>
        <v/>
      </c>
      <c r="U1349" s="17" t="str">
        <f t="shared" si="246"/>
        <v/>
      </c>
      <c r="V1349" s="17" t="str">
        <f t="shared" si="246"/>
        <v/>
      </c>
      <c r="W1349" s="17" t="str">
        <f t="shared" si="246"/>
        <v/>
      </c>
      <c r="X1349" s="17" t="str">
        <f t="shared" si="244"/>
        <v/>
      </c>
      <c r="Y1349" s="17" t="str">
        <f t="shared" si="244"/>
        <v/>
      </c>
      <c r="Z1349" s="17" t="str">
        <f t="shared" si="244"/>
        <v/>
      </c>
      <c r="AA1349" s="17" t="str">
        <f t="shared" si="244"/>
        <v/>
      </c>
      <c r="AB1349" s="17" t="str">
        <f t="shared" si="244"/>
        <v/>
      </c>
      <c r="AC1349" s="17" t="str">
        <f t="shared" si="244"/>
        <v/>
      </c>
      <c r="AD1349" s="17" t="str">
        <f t="shared" si="244"/>
        <v/>
      </c>
      <c r="AE1349" s="17" t="str">
        <f t="shared" si="244"/>
        <v/>
      </c>
      <c r="AF1349" s="17" t="str">
        <f t="shared" si="244"/>
        <v/>
      </c>
      <c r="AG1349" s="17" t="str">
        <f t="shared" si="244"/>
        <v/>
      </c>
      <c r="AH1349" s="17" t="str">
        <f t="shared" si="244"/>
        <v/>
      </c>
      <c r="AI1349" s="17" t="str">
        <f t="shared" si="244"/>
        <v/>
      </c>
      <c r="AJ1349" s="17" t="str">
        <f t="shared" si="244"/>
        <v/>
      </c>
      <c r="AK1349" s="17" t="str">
        <f t="shared" si="244"/>
        <v/>
      </c>
    </row>
    <row r="1350" spans="1:37" hidden="1" x14ac:dyDescent="0.2">
      <c r="A1350" s="70" t="str">
        <f t="shared" si="247"/>
        <v/>
      </c>
      <c r="B1350" s="228" t="str">
        <f>LEFT(TABLA!BC1350,1)</f>
        <v/>
      </c>
      <c r="C1350" s="17" t="str">
        <f>TABLA!C1350</f>
        <v/>
      </c>
      <c r="D1350" s="17">
        <f>TABLA!F1350</f>
        <v>0</v>
      </c>
      <c r="E1350" s="148">
        <f>TABLA!BD1350</f>
        <v>0</v>
      </c>
      <c r="F1350" s="148">
        <f>TABLA!BE1350</f>
        <v>0</v>
      </c>
      <c r="G1350" s="70" t="str">
        <f t="shared" si="245"/>
        <v>0</v>
      </c>
      <c r="H1350" s="17" t="str">
        <f t="shared" si="246"/>
        <v/>
      </c>
      <c r="I1350" s="17" t="str">
        <f t="shared" si="246"/>
        <v/>
      </c>
      <c r="J1350" s="17" t="str">
        <f t="shared" si="246"/>
        <v/>
      </c>
      <c r="K1350" s="17" t="str">
        <f t="shared" si="246"/>
        <v/>
      </c>
      <c r="L1350" s="17" t="str">
        <f t="shared" si="246"/>
        <v/>
      </c>
      <c r="M1350" s="17" t="str">
        <f t="shared" si="246"/>
        <v/>
      </c>
      <c r="N1350" s="17" t="str">
        <f t="shared" si="246"/>
        <v/>
      </c>
      <c r="O1350" s="17" t="str">
        <f t="shared" si="246"/>
        <v/>
      </c>
      <c r="P1350" s="17" t="str">
        <f t="shared" si="246"/>
        <v/>
      </c>
      <c r="Q1350" s="17" t="str">
        <f t="shared" si="246"/>
        <v/>
      </c>
      <c r="R1350" s="17" t="str">
        <f t="shared" si="246"/>
        <v/>
      </c>
      <c r="S1350" s="17" t="str">
        <f t="shared" si="246"/>
        <v/>
      </c>
      <c r="T1350" s="17" t="str">
        <f t="shared" si="246"/>
        <v/>
      </c>
      <c r="U1350" s="17" t="str">
        <f t="shared" si="246"/>
        <v/>
      </c>
      <c r="V1350" s="17" t="str">
        <f t="shared" si="246"/>
        <v/>
      </c>
      <c r="W1350" s="17" t="str">
        <f t="shared" si="246"/>
        <v/>
      </c>
      <c r="X1350" s="17" t="str">
        <f t="shared" si="244"/>
        <v/>
      </c>
      <c r="Y1350" s="17" t="str">
        <f t="shared" si="244"/>
        <v/>
      </c>
      <c r="Z1350" s="17" t="str">
        <f t="shared" si="244"/>
        <v/>
      </c>
      <c r="AA1350" s="17" t="str">
        <f t="shared" si="244"/>
        <v/>
      </c>
      <c r="AB1350" s="17" t="str">
        <f t="shared" si="244"/>
        <v/>
      </c>
      <c r="AC1350" s="17" t="str">
        <f t="shared" si="244"/>
        <v/>
      </c>
      <c r="AD1350" s="17" t="str">
        <f t="shared" si="244"/>
        <v/>
      </c>
      <c r="AE1350" s="17" t="str">
        <f t="shared" si="244"/>
        <v/>
      </c>
      <c r="AF1350" s="17" t="str">
        <f t="shared" si="244"/>
        <v/>
      </c>
      <c r="AG1350" s="17" t="str">
        <f t="shared" si="244"/>
        <v/>
      </c>
      <c r="AH1350" s="17" t="str">
        <f t="shared" si="244"/>
        <v/>
      </c>
      <c r="AI1350" s="17" t="str">
        <f t="shared" si="244"/>
        <v/>
      </c>
      <c r="AJ1350" s="17" t="str">
        <f t="shared" si="244"/>
        <v/>
      </c>
      <c r="AK1350" s="17" t="str">
        <f t="shared" si="244"/>
        <v/>
      </c>
    </row>
    <row r="1351" spans="1:37" hidden="1" x14ac:dyDescent="0.2">
      <c r="A1351" s="70" t="str">
        <f t="shared" si="247"/>
        <v/>
      </c>
      <c r="B1351" s="228" t="str">
        <f>LEFT(TABLA!BC1351,1)</f>
        <v/>
      </c>
      <c r="C1351" s="17" t="str">
        <f>TABLA!C1351</f>
        <v/>
      </c>
      <c r="D1351" s="17">
        <f>TABLA!F1351</f>
        <v>0</v>
      </c>
      <c r="E1351" s="148">
        <f>TABLA!BD1351</f>
        <v>0</v>
      </c>
      <c r="F1351" s="148">
        <f>TABLA!BE1351</f>
        <v>0</v>
      </c>
      <c r="G1351" s="70" t="str">
        <f t="shared" si="245"/>
        <v>0</v>
      </c>
      <c r="H1351" s="17" t="str">
        <f t="shared" si="246"/>
        <v/>
      </c>
      <c r="I1351" s="17" t="str">
        <f t="shared" si="246"/>
        <v/>
      </c>
      <c r="J1351" s="17" t="str">
        <f t="shared" si="246"/>
        <v/>
      </c>
      <c r="K1351" s="17" t="str">
        <f t="shared" si="246"/>
        <v/>
      </c>
      <c r="L1351" s="17" t="str">
        <f t="shared" si="246"/>
        <v/>
      </c>
      <c r="M1351" s="17" t="str">
        <f t="shared" si="246"/>
        <v/>
      </c>
      <c r="N1351" s="17" t="str">
        <f t="shared" si="246"/>
        <v/>
      </c>
      <c r="O1351" s="17" t="str">
        <f t="shared" si="246"/>
        <v/>
      </c>
      <c r="P1351" s="17" t="str">
        <f t="shared" si="246"/>
        <v/>
      </c>
      <c r="Q1351" s="17" t="str">
        <f t="shared" si="246"/>
        <v/>
      </c>
      <c r="R1351" s="17" t="str">
        <f t="shared" si="246"/>
        <v/>
      </c>
      <c r="S1351" s="17" t="str">
        <f t="shared" si="246"/>
        <v/>
      </c>
      <c r="T1351" s="17" t="str">
        <f t="shared" si="246"/>
        <v/>
      </c>
      <c r="U1351" s="17" t="str">
        <f t="shared" si="246"/>
        <v/>
      </c>
      <c r="V1351" s="17" t="str">
        <f t="shared" si="246"/>
        <v/>
      </c>
      <c r="W1351" s="17" t="str">
        <f t="shared" si="246"/>
        <v/>
      </c>
      <c r="X1351" s="17" t="str">
        <f t="shared" si="244"/>
        <v/>
      </c>
      <c r="Y1351" s="17" t="str">
        <f t="shared" si="244"/>
        <v/>
      </c>
      <c r="Z1351" s="17" t="str">
        <f t="shared" si="244"/>
        <v/>
      </c>
      <c r="AA1351" s="17" t="str">
        <f t="shared" si="244"/>
        <v/>
      </c>
      <c r="AB1351" s="17" t="str">
        <f t="shared" si="244"/>
        <v/>
      </c>
      <c r="AC1351" s="17" t="str">
        <f t="shared" si="244"/>
        <v/>
      </c>
      <c r="AD1351" s="17" t="str">
        <f t="shared" si="244"/>
        <v/>
      </c>
      <c r="AE1351" s="17" t="str">
        <f t="shared" si="244"/>
        <v/>
      </c>
      <c r="AF1351" s="17" t="str">
        <f t="shared" si="244"/>
        <v/>
      </c>
      <c r="AG1351" s="17" t="str">
        <f t="shared" si="244"/>
        <v/>
      </c>
      <c r="AH1351" s="17" t="str">
        <f t="shared" si="244"/>
        <v/>
      </c>
      <c r="AI1351" s="17" t="str">
        <f t="shared" si="244"/>
        <v/>
      </c>
      <c r="AJ1351" s="17" t="str">
        <f t="shared" si="244"/>
        <v/>
      </c>
      <c r="AK1351" s="17" t="str">
        <f t="shared" si="244"/>
        <v/>
      </c>
    </row>
    <row r="1352" spans="1:37" hidden="1" x14ac:dyDescent="0.2">
      <c r="A1352" s="70" t="str">
        <f t="shared" si="247"/>
        <v/>
      </c>
      <c r="B1352" s="228" t="str">
        <f>LEFT(TABLA!BC1352,1)</f>
        <v/>
      </c>
      <c r="C1352" s="17" t="str">
        <f>TABLA!C1352</f>
        <v/>
      </c>
      <c r="D1352" s="17">
        <f>TABLA!F1352</f>
        <v>0</v>
      </c>
      <c r="E1352" s="148">
        <f>TABLA!BD1352</f>
        <v>0</v>
      </c>
      <c r="F1352" s="148">
        <f>TABLA!BE1352</f>
        <v>0</v>
      </c>
      <c r="G1352" s="70" t="str">
        <f t="shared" si="245"/>
        <v>0</v>
      </c>
      <c r="H1352" s="17" t="str">
        <f t="shared" si="246"/>
        <v/>
      </c>
      <c r="I1352" s="17" t="str">
        <f t="shared" si="246"/>
        <v/>
      </c>
      <c r="J1352" s="17" t="str">
        <f t="shared" si="246"/>
        <v/>
      </c>
      <c r="K1352" s="17" t="str">
        <f t="shared" si="246"/>
        <v/>
      </c>
      <c r="L1352" s="17" t="str">
        <f t="shared" si="246"/>
        <v/>
      </c>
      <c r="M1352" s="17" t="str">
        <f t="shared" si="246"/>
        <v/>
      </c>
      <c r="N1352" s="17" t="str">
        <f t="shared" si="246"/>
        <v/>
      </c>
      <c r="O1352" s="17" t="str">
        <f t="shared" si="246"/>
        <v/>
      </c>
      <c r="P1352" s="17" t="str">
        <f t="shared" si="246"/>
        <v/>
      </c>
      <c r="Q1352" s="17" t="str">
        <f t="shared" si="246"/>
        <v/>
      </c>
      <c r="R1352" s="17" t="str">
        <f t="shared" si="246"/>
        <v/>
      </c>
      <c r="S1352" s="17" t="str">
        <f t="shared" si="246"/>
        <v/>
      </c>
      <c r="T1352" s="17" t="str">
        <f t="shared" si="246"/>
        <v/>
      </c>
      <c r="U1352" s="17" t="str">
        <f t="shared" si="246"/>
        <v/>
      </c>
      <c r="V1352" s="17" t="str">
        <f t="shared" si="246"/>
        <v/>
      </c>
      <c r="W1352" s="17" t="str">
        <f t="shared" si="246"/>
        <v/>
      </c>
      <c r="X1352" s="17" t="str">
        <f t="shared" si="244"/>
        <v/>
      </c>
      <c r="Y1352" s="17" t="str">
        <f t="shared" si="244"/>
        <v/>
      </c>
      <c r="Z1352" s="17" t="str">
        <f t="shared" si="244"/>
        <v/>
      </c>
      <c r="AA1352" s="17" t="str">
        <f t="shared" si="244"/>
        <v/>
      </c>
      <c r="AB1352" s="17" t="str">
        <f t="shared" si="244"/>
        <v/>
      </c>
      <c r="AC1352" s="17" t="str">
        <f t="shared" si="244"/>
        <v/>
      </c>
      <c r="AD1352" s="17" t="str">
        <f t="shared" si="244"/>
        <v/>
      </c>
      <c r="AE1352" s="17" t="str">
        <f t="shared" si="244"/>
        <v/>
      </c>
      <c r="AF1352" s="17" t="str">
        <f t="shared" si="244"/>
        <v/>
      </c>
      <c r="AG1352" s="17" t="str">
        <f t="shared" si="244"/>
        <v/>
      </c>
      <c r="AH1352" s="17" t="str">
        <f t="shared" si="244"/>
        <v/>
      </c>
      <c r="AI1352" s="17" t="str">
        <f t="shared" si="244"/>
        <v/>
      </c>
      <c r="AJ1352" s="17" t="str">
        <f t="shared" si="244"/>
        <v/>
      </c>
      <c r="AK1352" s="17" t="str">
        <f t="shared" si="244"/>
        <v/>
      </c>
    </row>
    <row r="1353" spans="1:37" hidden="1" x14ac:dyDescent="0.2">
      <c r="A1353" s="70" t="str">
        <f t="shared" si="247"/>
        <v/>
      </c>
      <c r="B1353" s="228" t="str">
        <f>LEFT(TABLA!BC1353,1)</f>
        <v/>
      </c>
      <c r="C1353" s="17" t="str">
        <f>TABLA!C1353</f>
        <v/>
      </c>
      <c r="D1353" s="17">
        <f>TABLA!F1353</f>
        <v>0</v>
      </c>
      <c r="E1353" s="148">
        <f>TABLA!BD1353</f>
        <v>0</v>
      </c>
      <c r="F1353" s="148">
        <f>TABLA!BE1353</f>
        <v>0</v>
      </c>
      <c r="G1353" s="70" t="str">
        <f t="shared" si="245"/>
        <v>0</v>
      </c>
      <c r="H1353" s="17" t="str">
        <f t="shared" si="246"/>
        <v/>
      </c>
      <c r="I1353" s="17" t="str">
        <f t="shared" si="246"/>
        <v/>
      </c>
      <c r="J1353" s="17" t="str">
        <f t="shared" si="246"/>
        <v/>
      </c>
      <c r="K1353" s="17" t="str">
        <f t="shared" si="246"/>
        <v/>
      </c>
      <c r="L1353" s="17" t="str">
        <f t="shared" si="246"/>
        <v/>
      </c>
      <c r="M1353" s="17" t="str">
        <f t="shared" si="246"/>
        <v/>
      </c>
      <c r="N1353" s="17" t="str">
        <f t="shared" si="246"/>
        <v/>
      </c>
      <c r="O1353" s="17" t="str">
        <f t="shared" si="246"/>
        <v/>
      </c>
      <c r="P1353" s="17" t="str">
        <f t="shared" si="246"/>
        <v/>
      </c>
      <c r="Q1353" s="17" t="str">
        <f t="shared" si="246"/>
        <v/>
      </c>
      <c r="R1353" s="17" t="str">
        <f t="shared" si="246"/>
        <v/>
      </c>
      <c r="S1353" s="17" t="str">
        <f t="shared" si="246"/>
        <v/>
      </c>
      <c r="T1353" s="17" t="str">
        <f t="shared" si="246"/>
        <v/>
      </c>
      <c r="U1353" s="17" t="str">
        <f t="shared" si="246"/>
        <v/>
      </c>
      <c r="V1353" s="17" t="str">
        <f t="shared" si="246"/>
        <v/>
      </c>
      <c r="W1353" s="17" t="str">
        <f t="shared" si="246"/>
        <v/>
      </c>
      <c r="X1353" s="17" t="str">
        <f t="shared" si="244"/>
        <v/>
      </c>
      <c r="Y1353" s="17" t="str">
        <f t="shared" si="244"/>
        <v/>
      </c>
      <c r="Z1353" s="17" t="str">
        <f t="shared" si="244"/>
        <v/>
      </c>
      <c r="AA1353" s="17" t="str">
        <f t="shared" si="244"/>
        <v/>
      </c>
      <c r="AB1353" s="17" t="str">
        <f t="shared" si="244"/>
        <v/>
      </c>
      <c r="AC1353" s="17" t="str">
        <f t="shared" si="244"/>
        <v/>
      </c>
      <c r="AD1353" s="17" t="str">
        <f t="shared" si="244"/>
        <v/>
      </c>
      <c r="AE1353" s="17" t="str">
        <f t="shared" si="244"/>
        <v/>
      </c>
      <c r="AF1353" s="17" t="str">
        <f t="shared" si="244"/>
        <v/>
      </c>
      <c r="AG1353" s="17" t="str">
        <f t="shared" si="244"/>
        <v/>
      </c>
      <c r="AH1353" s="17" t="str">
        <f t="shared" si="244"/>
        <v/>
      </c>
      <c r="AI1353" s="17" t="str">
        <f t="shared" si="244"/>
        <v/>
      </c>
      <c r="AJ1353" s="17" t="str">
        <f t="shared" si="244"/>
        <v/>
      </c>
      <c r="AK1353" s="17" t="str">
        <f t="shared" si="244"/>
        <v/>
      </c>
    </row>
    <row r="1354" spans="1:37" hidden="1" x14ac:dyDescent="0.2">
      <c r="A1354" s="70" t="str">
        <f t="shared" si="247"/>
        <v/>
      </c>
      <c r="B1354" s="228" t="str">
        <f>LEFT(TABLA!BC1354,1)</f>
        <v/>
      </c>
      <c r="C1354" s="17" t="str">
        <f>TABLA!C1354</f>
        <v/>
      </c>
      <c r="D1354" s="17">
        <f>TABLA!F1354</f>
        <v>0</v>
      </c>
      <c r="E1354" s="148">
        <f>TABLA!BD1354</f>
        <v>0</v>
      </c>
      <c r="F1354" s="148">
        <f>TABLA!BE1354</f>
        <v>0</v>
      </c>
      <c r="G1354" s="70" t="str">
        <f t="shared" si="245"/>
        <v>0</v>
      </c>
      <c r="H1354" s="17" t="str">
        <f t="shared" si="246"/>
        <v/>
      </c>
      <c r="I1354" s="17" t="str">
        <f t="shared" si="246"/>
        <v/>
      </c>
      <c r="J1354" s="17" t="str">
        <f t="shared" si="246"/>
        <v/>
      </c>
      <c r="K1354" s="17" t="str">
        <f t="shared" si="246"/>
        <v/>
      </c>
      <c r="L1354" s="17" t="str">
        <f t="shared" si="246"/>
        <v/>
      </c>
      <c r="M1354" s="17" t="str">
        <f t="shared" si="246"/>
        <v/>
      </c>
      <c r="N1354" s="17" t="str">
        <f t="shared" si="246"/>
        <v/>
      </c>
      <c r="O1354" s="17" t="str">
        <f t="shared" si="246"/>
        <v/>
      </c>
      <c r="P1354" s="17" t="str">
        <f t="shared" si="246"/>
        <v/>
      </c>
      <c r="Q1354" s="17" t="str">
        <f t="shared" si="246"/>
        <v/>
      </c>
      <c r="R1354" s="17" t="str">
        <f t="shared" si="246"/>
        <v/>
      </c>
      <c r="S1354" s="17" t="str">
        <f t="shared" si="246"/>
        <v/>
      </c>
      <c r="T1354" s="17" t="str">
        <f t="shared" si="246"/>
        <v/>
      </c>
      <c r="U1354" s="17" t="str">
        <f t="shared" si="246"/>
        <v/>
      </c>
      <c r="V1354" s="17" t="str">
        <f t="shared" si="246"/>
        <v/>
      </c>
      <c r="W1354" s="17" t="str">
        <f t="shared" si="246"/>
        <v/>
      </c>
      <c r="X1354" s="17" t="str">
        <f t="shared" si="244"/>
        <v/>
      </c>
      <c r="Y1354" s="17" t="str">
        <f t="shared" si="244"/>
        <v/>
      </c>
      <c r="Z1354" s="17" t="str">
        <f t="shared" si="244"/>
        <v/>
      </c>
      <c r="AA1354" s="17" t="str">
        <f t="shared" si="244"/>
        <v/>
      </c>
      <c r="AB1354" s="17" t="str">
        <f t="shared" si="244"/>
        <v/>
      </c>
      <c r="AC1354" s="17" t="str">
        <f t="shared" ref="X1354:AK1362" si="248">IFERROR((IF(FIND(AC$2,$G1354,1)&gt;0,AC$3)),"")</f>
        <v/>
      </c>
      <c r="AD1354" s="17" t="str">
        <f t="shared" si="248"/>
        <v/>
      </c>
      <c r="AE1354" s="17" t="str">
        <f t="shared" si="248"/>
        <v/>
      </c>
      <c r="AF1354" s="17" t="str">
        <f t="shared" si="248"/>
        <v/>
      </c>
      <c r="AG1354" s="17" t="str">
        <f t="shared" si="248"/>
        <v/>
      </c>
      <c r="AH1354" s="17" t="str">
        <f t="shared" si="248"/>
        <v/>
      </c>
      <c r="AI1354" s="17" t="str">
        <f t="shared" si="248"/>
        <v/>
      </c>
      <c r="AJ1354" s="17" t="str">
        <f t="shared" si="248"/>
        <v/>
      </c>
      <c r="AK1354" s="17" t="str">
        <f t="shared" si="248"/>
        <v/>
      </c>
    </row>
    <row r="1355" spans="1:37" hidden="1" x14ac:dyDescent="0.2">
      <c r="A1355" s="70" t="str">
        <f t="shared" si="247"/>
        <v/>
      </c>
      <c r="B1355" s="228" t="str">
        <f>LEFT(TABLA!BC1355,1)</f>
        <v/>
      </c>
      <c r="C1355" s="17" t="str">
        <f>TABLA!C1355</f>
        <v/>
      </c>
      <c r="D1355" s="17">
        <f>TABLA!F1355</f>
        <v>0</v>
      </c>
      <c r="E1355" s="148">
        <f>TABLA!BD1355</f>
        <v>0</v>
      </c>
      <c r="F1355" s="148">
        <f>TABLA!BE1355</f>
        <v>0</v>
      </c>
      <c r="G1355" s="70" t="str">
        <f t="shared" si="245"/>
        <v>0</v>
      </c>
      <c r="H1355" s="17" t="str">
        <f t="shared" si="246"/>
        <v/>
      </c>
      <c r="I1355" s="17" t="str">
        <f t="shared" si="246"/>
        <v/>
      </c>
      <c r="J1355" s="17" t="str">
        <f t="shared" si="246"/>
        <v/>
      </c>
      <c r="K1355" s="17" t="str">
        <f t="shared" si="246"/>
        <v/>
      </c>
      <c r="L1355" s="17" t="str">
        <f t="shared" si="246"/>
        <v/>
      </c>
      <c r="M1355" s="17" t="str">
        <f t="shared" si="246"/>
        <v/>
      </c>
      <c r="N1355" s="17" t="str">
        <f t="shared" si="246"/>
        <v/>
      </c>
      <c r="O1355" s="17" t="str">
        <f t="shared" si="246"/>
        <v/>
      </c>
      <c r="P1355" s="17" t="str">
        <f t="shared" si="246"/>
        <v/>
      </c>
      <c r="Q1355" s="17" t="str">
        <f t="shared" si="246"/>
        <v/>
      </c>
      <c r="R1355" s="17" t="str">
        <f t="shared" si="246"/>
        <v/>
      </c>
      <c r="S1355" s="17" t="str">
        <f t="shared" si="246"/>
        <v/>
      </c>
      <c r="T1355" s="17" t="str">
        <f t="shared" si="246"/>
        <v/>
      </c>
      <c r="U1355" s="17" t="str">
        <f t="shared" si="246"/>
        <v/>
      </c>
      <c r="V1355" s="17" t="str">
        <f t="shared" si="246"/>
        <v/>
      </c>
      <c r="W1355" s="17" t="str">
        <f t="shared" si="246"/>
        <v/>
      </c>
      <c r="X1355" s="17" t="str">
        <f t="shared" si="248"/>
        <v/>
      </c>
      <c r="Y1355" s="17" t="str">
        <f t="shared" si="248"/>
        <v/>
      </c>
      <c r="Z1355" s="17" t="str">
        <f t="shared" si="248"/>
        <v/>
      </c>
      <c r="AA1355" s="17" t="str">
        <f t="shared" si="248"/>
        <v/>
      </c>
      <c r="AB1355" s="17" t="str">
        <f t="shared" si="248"/>
        <v/>
      </c>
      <c r="AC1355" s="17" t="str">
        <f t="shared" si="248"/>
        <v/>
      </c>
      <c r="AD1355" s="17" t="str">
        <f t="shared" si="248"/>
        <v/>
      </c>
      <c r="AE1355" s="17" t="str">
        <f t="shared" si="248"/>
        <v/>
      </c>
      <c r="AF1355" s="17" t="str">
        <f t="shared" si="248"/>
        <v/>
      </c>
      <c r="AG1355" s="17" t="str">
        <f t="shared" si="248"/>
        <v/>
      </c>
      <c r="AH1355" s="17" t="str">
        <f t="shared" si="248"/>
        <v/>
      </c>
      <c r="AI1355" s="17" t="str">
        <f t="shared" si="248"/>
        <v/>
      </c>
      <c r="AJ1355" s="17" t="str">
        <f t="shared" si="248"/>
        <v/>
      </c>
      <c r="AK1355" s="17" t="str">
        <f t="shared" si="248"/>
        <v/>
      </c>
    </row>
    <row r="1356" spans="1:37" hidden="1" x14ac:dyDescent="0.2">
      <c r="A1356" s="70" t="str">
        <f t="shared" si="247"/>
        <v/>
      </c>
      <c r="B1356" s="228" t="str">
        <f>LEFT(TABLA!BC1356,1)</f>
        <v/>
      </c>
      <c r="C1356" s="17" t="str">
        <f>TABLA!C1356</f>
        <v/>
      </c>
      <c r="D1356" s="17">
        <f>TABLA!F1356</f>
        <v>0</v>
      </c>
      <c r="E1356" s="148">
        <f>TABLA!BD1356</f>
        <v>0</v>
      </c>
      <c r="F1356" s="148">
        <f>TABLA!BE1356</f>
        <v>0</v>
      </c>
      <c r="G1356" s="70" t="str">
        <f t="shared" si="245"/>
        <v>0</v>
      </c>
      <c r="H1356" s="17" t="str">
        <f t="shared" si="246"/>
        <v/>
      </c>
      <c r="I1356" s="17" t="str">
        <f t="shared" si="246"/>
        <v/>
      </c>
      <c r="J1356" s="17" t="str">
        <f t="shared" si="246"/>
        <v/>
      </c>
      <c r="K1356" s="17" t="str">
        <f t="shared" si="246"/>
        <v/>
      </c>
      <c r="L1356" s="17" t="str">
        <f t="shared" si="246"/>
        <v/>
      </c>
      <c r="M1356" s="17" t="str">
        <f t="shared" si="246"/>
        <v/>
      </c>
      <c r="N1356" s="17" t="str">
        <f t="shared" si="246"/>
        <v/>
      </c>
      <c r="O1356" s="17" t="str">
        <f t="shared" si="246"/>
        <v/>
      </c>
      <c r="P1356" s="17" t="str">
        <f t="shared" si="246"/>
        <v/>
      </c>
      <c r="Q1356" s="17" t="str">
        <f t="shared" si="246"/>
        <v/>
      </c>
      <c r="R1356" s="17" t="str">
        <f t="shared" si="246"/>
        <v/>
      </c>
      <c r="S1356" s="17" t="str">
        <f t="shared" si="246"/>
        <v/>
      </c>
      <c r="T1356" s="17" t="str">
        <f t="shared" si="246"/>
        <v/>
      </c>
      <c r="U1356" s="17" t="str">
        <f t="shared" si="246"/>
        <v/>
      </c>
      <c r="V1356" s="17" t="str">
        <f t="shared" si="246"/>
        <v/>
      </c>
      <c r="W1356" s="17" t="str">
        <f t="shared" si="246"/>
        <v/>
      </c>
      <c r="X1356" s="17" t="str">
        <f t="shared" si="248"/>
        <v/>
      </c>
      <c r="Y1356" s="17" t="str">
        <f t="shared" si="248"/>
        <v/>
      </c>
      <c r="Z1356" s="17" t="str">
        <f t="shared" si="248"/>
        <v/>
      </c>
      <c r="AA1356" s="17" t="str">
        <f t="shared" si="248"/>
        <v/>
      </c>
      <c r="AB1356" s="17" t="str">
        <f t="shared" si="248"/>
        <v/>
      </c>
      <c r="AC1356" s="17" t="str">
        <f t="shared" si="248"/>
        <v/>
      </c>
      <c r="AD1356" s="17" t="str">
        <f t="shared" si="248"/>
        <v/>
      </c>
      <c r="AE1356" s="17" t="str">
        <f t="shared" si="248"/>
        <v/>
      </c>
      <c r="AF1356" s="17" t="str">
        <f t="shared" si="248"/>
        <v/>
      </c>
      <c r="AG1356" s="17" t="str">
        <f t="shared" si="248"/>
        <v/>
      </c>
      <c r="AH1356" s="17" t="str">
        <f t="shared" si="248"/>
        <v/>
      </c>
      <c r="AI1356" s="17" t="str">
        <f t="shared" si="248"/>
        <v/>
      </c>
      <c r="AJ1356" s="17" t="str">
        <f t="shared" si="248"/>
        <v/>
      </c>
      <c r="AK1356" s="17" t="str">
        <f t="shared" si="248"/>
        <v/>
      </c>
    </row>
    <row r="1357" spans="1:37" hidden="1" x14ac:dyDescent="0.2">
      <c r="A1357" s="70" t="str">
        <f t="shared" si="247"/>
        <v/>
      </c>
      <c r="B1357" s="228" t="str">
        <f>LEFT(TABLA!BC1357,1)</f>
        <v/>
      </c>
      <c r="C1357" s="17" t="str">
        <f>TABLA!C1357</f>
        <v/>
      </c>
      <c r="D1357" s="17">
        <f>TABLA!F1357</f>
        <v>0</v>
      </c>
      <c r="E1357" s="148">
        <f>TABLA!BD1357</f>
        <v>0</v>
      </c>
      <c r="F1357" s="148">
        <f>TABLA!BE1357</f>
        <v>0</v>
      </c>
      <c r="G1357" s="70" t="str">
        <f t="shared" si="245"/>
        <v>0</v>
      </c>
      <c r="H1357" s="17" t="str">
        <f t="shared" si="246"/>
        <v/>
      </c>
      <c r="I1357" s="17" t="str">
        <f t="shared" si="246"/>
        <v/>
      </c>
      <c r="J1357" s="17" t="str">
        <f t="shared" si="246"/>
        <v/>
      </c>
      <c r="K1357" s="17" t="str">
        <f t="shared" si="246"/>
        <v/>
      </c>
      <c r="L1357" s="17" t="str">
        <f t="shared" si="246"/>
        <v/>
      </c>
      <c r="M1357" s="17" t="str">
        <f t="shared" si="246"/>
        <v/>
      </c>
      <c r="N1357" s="17" t="str">
        <f t="shared" si="246"/>
        <v/>
      </c>
      <c r="O1357" s="17" t="str">
        <f t="shared" si="246"/>
        <v/>
      </c>
      <c r="P1357" s="17" t="str">
        <f t="shared" si="246"/>
        <v/>
      </c>
      <c r="Q1357" s="17" t="str">
        <f t="shared" si="246"/>
        <v/>
      </c>
      <c r="R1357" s="17" t="str">
        <f t="shared" si="246"/>
        <v/>
      </c>
      <c r="S1357" s="17" t="str">
        <f t="shared" si="246"/>
        <v/>
      </c>
      <c r="T1357" s="17" t="str">
        <f t="shared" si="246"/>
        <v/>
      </c>
      <c r="U1357" s="17" t="str">
        <f t="shared" si="246"/>
        <v/>
      </c>
      <c r="V1357" s="17" t="str">
        <f t="shared" si="246"/>
        <v/>
      </c>
      <c r="W1357" s="17" t="str">
        <f t="shared" si="246"/>
        <v/>
      </c>
      <c r="X1357" s="17" t="str">
        <f t="shared" si="248"/>
        <v/>
      </c>
      <c r="Y1357" s="17" t="str">
        <f t="shared" si="248"/>
        <v/>
      </c>
      <c r="Z1357" s="17" t="str">
        <f t="shared" si="248"/>
        <v/>
      </c>
      <c r="AA1357" s="17" t="str">
        <f t="shared" si="248"/>
        <v/>
      </c>
      <c r="AB1357" s="17" t="str">
        <f t="shared" si="248"/>
        <v/>
      </c>
      <c r="AC1357" s="17" t="str">
        <f t="shared" si="248"/>
        <v/>
      </c>
      <c r="AD1357" s="17" t="str">
        <f t="shared" si="248"/>
        <v/>
      </c>
      <c r="AE1357" s="17" t="str">
        <f t="shared" si="248"/>
        <v/>
      </c>
      <c r="AF1357" s="17" t="str">
        <f t="shared" si="248"/>
        <v/>
      </c>
      <c r="AG1357" s="17" t="str">
        <f t="shared" si="248"/>
        <v/>
      </c>
      <c r="AH1357" s="17" t="str">
        <f t="shared" si="248"/>
        <v/>
      </c>
      <c r="AI1357" s="17" t="str">
        <f t="shared" si="248"/>
        <v/>
      </c>
      <c r="AJ1357" s="17" t="str">
        <f t="shared" si="248"/>
        <v/>
      </c>
      <c r="AK1357" s="17" t="str">
        <f t="shared" si="248"/>
        <v/>
      </c>
    </row>
    <row r="1358" spans="1:37" hidden="1" x14ac:dyDescent="0.2">
      <c r="A1358" s="70" t="str">
        <f t="shared" si="247"/>
        <v/>
      </c>
      <c r="B1358" s="228" t="str">
        <f>LEFT(TABLA!BC1358,1)</f>
        <v/>
      </c>
      <c r="C1358" s="17" t="str">
        <f>TABLA!C1358</f>
        <v/>
      </c>
      <c r="D1358" s="17">
        <f>TABLA!F1358</f>
        <v>0</v>
      </c>
      <c r="E1358" s="148">
        <f>TABLA!BD1358</f>
        <v>0</v>
      </c>
      <c r="F1358" s="148">
        <f>TABLA!BE1358</f>
        <v>0</v>
      </c>
      <c r="G1358" s="70" t="str">
        <f t="shared" si="245"/>
        <v>0</v>
      </c>
      <c r="H1358" s="17" t="str">
        <f t="shared" si="246"/>
        <v/>
      </c>
      <c r="I1358" s="17" t="str">
        <f t="shared" si="246"/>
        <v/>
      </c>
      <c r="J1358" s="17" t="str">
        <f t="shared" si="246"/>
        <v/>
      </c>
      <c r="K1358" s="17" t="str">
        <f t="shared" si="246"/>
        <v/>
      </c>
      <c r="L1358" s="17" t="str">
        <f t="shared" si="246"/>
        <v/>
      </c>
      <c r="M1358" s="17" t="str">
        <f t="shared" si="246"/>
        <v/>
      </c>
      <c r="N1358" s="17" t="str">
        <f t="shared" si="246"/>
        <v/>
      </c>
      <c r="O1358" s="17" t="str">
        <f t="shared" si="246"/>
        <v/>
      </c>
      <c r="P1358" s="17" t="str">
        <f t="shared" si="246"/>
        <v/>
      </c>
      <c r="Q1358" s="17" t="str">
        <f t="shared" si="246"/>
        <v/>
      </c>
      <c r="R1358" s="17" t="str">
        <f t="shared" si="246"/>
        <v/>
      </c>
      <c r="S1358" s="17" t="str">
        <f t="shared" si="246"/>
        <v/>
      </c>
      <c r="T1358" s="17" t="str">
        <f t="shared" si="246"/>
        <v/>
      </c>
      <c r="U1358" s="17" t="str">
        <f t="shared" si="246"/>
        <v/>
      </c>
      <c r="V1358" s="17" t="str">
        <f t="shared" si="246"/>
        <v/>
      </c>
      <c r="W1358" s="17" t="str">
        <f t="shared" si="246"/>
        <v/>
      </c>
      <c r="X1358" s="17" t="str">
        <f t="shared" si="248"/>
        <v/>
      </c>
      <c r="Y1358" s="17" t="str">
        <f t="shared" si="248"/>
        <v/>
      </c>
      <c r="Z1358" s="17" t="str">
        <f t="shared" si="248"/>
        <v/>
      </c>
      <c r="AA1358" s="17" t="str">
        <f t="shared" si="248"/>
        <v/>
      </c>
      <c r="AB1358" s="17" t="str">
        <f t="shared" si="248"/>
        <v/>
      </c>
      <c r="AC1358" s="17" t="str">
        <f t="shared" si="248"/>
        <v/>
      </c>
      <c r="AD1358" s="17" t="str">
        <f t="shared" si="248"/>
        <v/>
      </c>
      <c r="AE1358" s="17" t="str">
        <f t="shared" si="248"/>
        <v/>
      </c>
      <c r="AF1358" s="17" t="str">
        <f t="shared" si="248"/>
        <v/>
      </c>
      <c r="AG1358" s="17" t="str">
        <f t="shared" si="248"/>
        <v/>
      </c>
      <c r="AH1358" s="17" t="str">
        <f t="shared" si="248"/>
        <v/>
      </c>
      <c r="AI1358" s="17" t="str">
        <f t="shared" si="248"/>
        <v/>
      </c>
      <c r="AJ1358" s="17" t="str">
        <f t="shared" si="248"/>
        <v/>
      </c>
      <c r="AK1358" s="17" t="str">
        <f t="shared" si="248"/>
        <v/>
      </c>
    </row>
    <row r="1359" spans="1:37" hidden="1" x14ac:dyDescent="0.2">
      <c r="A1359" s="70" t="str">
        <f t="shared" si="247"/>
        <v/>
      </c>
      <c r="B1359" s="228" t="str">
        <f>LEFT(TABLA!BC1359,1)</f>
        <v/>
      </c>
      <c r="C1359" s="17" t="str">
        <f>TABLA!C1359</f>
        <v/>
      </c>
      <c r="D1359" s="17">
        <f>TABLA!F1359</f>
        <v>0</v>
      </c>
      <c r="E1359" s="148">
        <f>TABLA!BD1359</f>
        <v>0</v>
      </c>
      <c r="F1359" s="148">
        <f>TABLA!BE1359</f>
        <v>0</v>
      </c>
      <c r="G1359" s="70" t="str">
        <f t="shared" si="245"/>
        <v>0</v>
      </c>
      <c r="H1359" s="17" t="str">
        <f t="shared" si="246"/>
        <v/>
      </c>
      <c r="I1359" s="17" t="str">
        <f t="shared" si="246"/>
        <v/>
      </c>
      <c r="J1359" s="17" t="str">
        <f t="shared" si="246"/>
        <v/>
      </c>
      <c r="K1359" s="17" t="str">
        <f t="shared" si="246"/>
        <v/>
      </c>
      <c r="L1359" s="17" t="str">
        <f t="shared" si="246"/>
        <v/>
      </c>
      <c r="M1359" s="17" t="str">
        <f t="shared" si="246"/>
        <v/>
      </c>
      <c r="N1359" s="17" t="str">
        <f t="shared" si="246"/>
        <v/>
      </c>
      <c r="O1359" s="17" t="str">
        <f t="shared" si="246"/>
        <v/>
      </c>
      <c r="P1359" s="17" t="str">
        <f t="shared" si="246"/>
        <v/>
      </c>
      <c r="Q1359" s="17" t="str">
        <f t="shared" si="246"/>
        <v/>
      </c>
      <c r="R1359" s="17" t="str">
        <f t="shared" si="246"/>
        <v/>
      </c>
      <c r="S1359" s="17" t="str">
        <f t="shared" si="246"/>
        <v/>
      </c>
      <c r="T1359" s="17" t="str">
        <f t="shared" si="246"/>
        <v/>
      </c>
      <c r="U1359" s="17" t="str">
        <f t="shared" si="246"/>
        <v/>
      </c>
      <c r="V1359" s="17" t="str">
        <f t="shared" si="246"/>
        <v/>
      </c>
      <c r="W1359" s="17" t="str">
        <f t="shared" si="246"/>
        <v/>
      </c>
      <c r="X1359" s="17" t="str">
        <f t="shared" si="248"/>
        <v/>
      </c>
      <c r="Y1359" s="17" t="str">
        <f t="shared" si="248"/>
        <v/>
      </c>
      <c r="Z1359" s="17" t="str">
        <f t="shared" si="248"/>
        <v/>
      </c>
      <c r="AA1359" s="17" t="str">
        <f t="shared" si="248"/>
        <v/>
      </c>
      <c r="AB1359" s="17" t="str">
        <f t="shared" si="248"/>
        <v/>
      </c>
      <c r="AC1359" s="17" t="str">
        <f t="shared" si="248"/>
        <v/>
      </c>
      <c r="AD1359" s="17" t="str">
        <f t="shared" si="248"/>
        <v/>
      </c>
      <c r="AE1359" s="17" t="str">
        <f t="shared" si="248"/>
        <v/>
      </c>
      <c r="AF1359" s="17" t="str">
        <f t="shared" si="248"/>
        <v/>
      </c>
      <c r="AG1359" s="17" t="str">
        <f t="shared" si="248"/>
        <v/>
      </c>
      <c r="AH1359" s="17" t="str">
        <f t="shared" si="248"/>
        <v/>
      </c>
      <c r="AI1359" s="17" t="str">
        <f t="shared" si="248"/>
        <v/>
      </c>
      <c r="AJ1359" s="17" t="str">
        <f t="shared" si="248"/>
        <v/>
      </c>
      <c r="AK1359" s="17" t="str">
        <f t="shared" si="248"/>
        <v/>
      </c>
    </row>
    <row r="1360" spans="1:37" hidden="1" x14ac:dyDescent="0.2">
      <c r="A1360" s="70" t="str">
        <f t="shared" si="247"/>
        <v/>
      </c>
      <c r="B1360" s="228" t="str">
        <f>LEFT(TABLA!BC1360,1)</f>
        <v/>
      </c>
      <c r="C1360" s="17" t="str">
        <f>TABLA!C1360</f>
        <v/>
      </c>
      <c r="D1360" s="17">
        <f>TABLA!F1360</f>
        <v>0</v>
      </c>
      <c r="E1360" s="148">
        <f>TABLA!BD1360</f>
        <v>0</v>
      </c>
      <c r="F1360" s="148">
        <f>TABLA!BE1360</f>
        <v>0</v>
      </c>
      <c r="G1360" s="70" t="str">
        <f t="shared" si="245"/>
        <v>0</v>
      </c>
      <c r="H1360" s="17" t="str">
        <f t="shared" si="246"/>
        <v/>
      </c>
      <c r="I1360" s="17" t="str">
        <f t="shared" si="246"/>
        <v/>
      </c>
      <c r="J1360" s="17" t="str">
        <f t="shared" si="246"/>
        <v/>
      </c>
      <c r="K1360" s="17" t="str">
        <f t="shared" si="246"/>
        <v/>
      </c>
      <c r="L1360" s="17" t="str">
        <f t="shared" si="246"/>
        <v/>
      </c>
      <c r="M1360" s="17" t="str">
        <f t="shared" si="246"/>
        <v/>
      </c>
      <c r="N1360" s="17" t="str">
        <f t="shared" si="246"/>
        <v/>
      </c>
      <c r="O1360" s="17" t="str">
        <f t="shared" si="246"/>
        <v/>
      </c>
      <c r="P1360" s="17" t="str">
        <f t="shared" si="246"/>
        <v/>
      </c>
      <c r="Q1360" s="17" t="str">
        <f t="shared" si="246"/>
        <v/>
      </c>
      <c r="R1360" s="17" t="str">
        <f t="shared" si="246"/>
        <v/>
      </c>
      <c r="S1360" s="17" t="str">
        <f t="shared" si="246"/>
        <v/>
      </c>
      <c r="T1360" s="17" t="str">
        <f t="shared" si="246"/>
        <v/>
      </c>
      <c r="U1360" s="17" t="str">
        <f t="shared" si="246"/>
        <v/>
      </c>
      <c r="V1360" s="17" t="str">
        <f t="shared" si="246"/>
        <v/>
      </c>
      <c r="W1360" s="17" t="str">
        <f t="shared" ref="H1360:W1362" si="249">IFERROR((IF(FIND(W$2,$G1360,1)&gt;0,W$3)),"")</f>
        <v/>
      </c>
      <c r="X1360" s="17" t="str">
        <f t="shared" si="248"/>
        <v/>
      </c>
      <c r="Y1360" s="17" t="str">
        <f t="shared" si="248"/>
        <v/>
      </c>
      <c r="Z1360" s="17" t="str">
        <f t="shared" si="248"/>
        <v/>
      </c>
      <c r="AA1360" s="17" t="str">
        <f t="shared" si="248"/>
        <v/>
      </c>
      <c r="AB1360" s="17" t="str">
        <f t="shared" si="248"/>
        <v/>
      </c>
      <c r="AC1360" s="17" t="str">
        <f t="shared" si="248"/>
        <v/>
      </c>
      <c r="AD1360" s="17" t="str">
        <f t="shared" si="248"/>
        <v/>
      </c>
      <c r="AE1360" s="17" t="str">
        <f t="shared" si="248"/>
        <v/>
      </c>
      <c r="AF1360" s="17" t="str">
        <f t="shared" si="248"/>
        <v/>
      </c>
      <c r="AG1360" s="17" t="str">
        <f t="shared" si="248"/>
        <v/>
      </c>
      <c r="AH1360" s="17" t="str">
        <f t="shared" si="248"/>
        <v/>
      </c>
      <c r="AI1360" s="17" t="str">
        <f t="shared" si="248"/>
        <v/>
      </c>
      <c r="AJ1360" s="17" t="str">
        <f t="shared" si="248"/>
        <v/>
      </c>
      <c r="AK1360" s="17" t="str">
        <f t="shared" si="248"/>
        <v/>
      </c>
    </row>
    <row r="1361" spans="1:37" hidden="1" x14ac:dyDescent="0.2">
      <c r="A1361" s="70" t="str">
        <f t="shared" si="247"/>
        <v/>
      </c>
      <c r="B1361" s="228" t="str">
        <f>LEFT(TABLA!BC1361,1)</f>
        <v/>
      </c>
      <c r="C1361" s="17" t="str">
        <f>TABLA!C1361</f>
        <v/>
      </c>
      <c r="D1361" s="17">
        <f>TABLA!F1361</f>
        <v>0</v>
      </c>
      <c r="E1361" s="148">
        <f>TABLA!BD1361</f>
        <v>0</v>
      </c>
      <c r="F1361" s="148">
        <f>TABLA!BE1361</f>
        <v>0</v>
      </c>
      <c r="G1361" s="70" t="str">
        <f t="shared" si="245"/>
        <v>0</v>
      </c>
      <c r="H1361" s="17" t="str">
        <f t="shared" si="249"/>
        <v/>
      </c>
      <c r="I1361" s="17" t="str">
        <f t="shared" si="249"/>
        <v/>
      </c>
      <c r="J1361" s="17" t="str">
        <f t="shared" si="249"/>
        <v/>
      </c>
      <c r="K1361" s="17" t="str">
        <f t="shared" si="249"/>
        <v/>
      </c>
      <c r="L1361" s="17" t="str">
        <f t="shared" si="249"/>
        <v/>
      </c>
      <c r="M1361" s="17" t="str">
        <f t="shared" si="249"/>
        <v/>
      </c>
      <c r="N1361" s="17" t="str">
        <f t="shared" si="249"/>
        <v/>
      </c>
      <c r="O1361" s="17" t="str">
        <f t="shared" si="249"/>
        <v/>
      </c>
      <c r="P1361" s="17" t="str">
        <f t="shared" si="249"/>
        <v/>
      </c>
      <c r="Q1361" s="17" t="str">
        <f t="shared" si="249"/>
        <v/>
      </c>
      <c r="R1361" s="17" t="str">
        <f t="shared" si="249"/>
        <v/>
      </c>
      <c r="S1361" s="17" t="str">
        <f t="shared" si="249"/>
        <v/>
      </c>
      <c r="T1361" s="17" t="str">
        <f t="shared" si="249"/>
        <v/>
      </c>
      <c r="U1361" s="17" t="str">
        <f t="shared" si="249"/>
        <v/>
      </c>
      <c r="V1361" s="17" t="str">
        <f t="shared" si="249"/>
        <v/>
      </c>
      <c r="W1361" s="17" t="str">
        <f t="shared" si="249"/>
        <v/>
      </c>
      <c r="X1361" s="17" t="str">
        <f t="shared" si="248"/>
        <v/>
      </c>
      <c r="Y1361" s="17" t="str">
        <f t="shared" si="248"/>
        <v/>
      </c>
      <c r="Z1361" s="17" t="str">
        <f t="shared" si="248"/>
        <v/>
      </c>
      <c r="AA1361" s="17" t="str">
        <f t="shared" si="248"/>
        <v/>
      </c>
      <c r="AB1361" s="17" t="str">
        <f t="shared" si="248"/>
        <v/>
      </c>
      <c r="AC1361" s="17" t="str">
        <f t="shared" si="248"/>
        <v/>
      </c>
      <c r="AD1361" s="17" t="str">
        <f t="shared" si="248"/>
        <v/>
      </c>
      <c r="AE1361" s="17" t="str">
        <f t="shared" si="248"/>
        <v/>
      </c>
      <c r="AF1361" s="17" t="str">
        <f t="shared" si="248"/>
        <v/>
      </c>
      <c r="AG1361" s="17" t="str">
        <f t="shared" si="248"/>
        <v/>
      </c>
      <c r="AH1361" s="17" t="str">
        <f t="shared" si="248"/>
        <v/>
      </c>
      <c r="AI1361" s="17" t="str">
        <f t="shared" si="248"/>
        <v/>
      </c>
      <c r="AJ1361" s="17" t="str">
        <f t="shared" si="248"/>
        <v/>
      </c>
      <c r="AK1361" s="17" t="str">
        <f t="shared" si="248"/>
        <v/>
      </c>
    </row>
    <row r="1362" spans="1:37" hidden="1" x14ac:dyDescent="0.2">
      <c r="A1362" s="70" t="str">
        <f t="shared" si="247"/>
        <v/>
      </c>
      <c r="B1362" s="228" t="str">
        <f>LEFT(TABLA!BC1362,1)</f>
        <v/>
      </c>
      <c r="C1362" s="17" t="str">
        <f>TABLA!C1362</f>
        <v/>
      </c>
      <c r="D1362" s="17">
        <f>TABLA!F1362</f>
        <v>0</v>
      </c>
      <c r="E1362" s="148">
        <f>TABLA!BD1362</f>
        <v>0</v>
      </c>
      <c r="F1362" s="148">
        <f>TABLA!BE1362</f>
        <v>0</v>
      </c>
      <c r="G1362" s="70" t="str">
        <f t="shared" si="245"/>
        <v>0</v>
      </c>
      <c r="H1362" s="17" t="str">
        <f t="shared" si="249"/>
        <v/>
      </c>
      <c r="I1362" s="17" t="str">
        <f t="shared" si="249"/>
        <v/>
      </c>
      <c r="J1362" s="17" t="str">
        <f t="shared" si="249"/>
        <v/>
      </c>
      <c r="K1362" s="17" t="str">
        <f t="shared" si="249"/>
        <v/>
      </c>
      <c r="L1362" s="17" t="str">
        <f t="shared" si="249"/>
        <v/>
      </c>
      <c r="M1362" s="17" t="str">
        <f t="shared" si="249"/>
        <v/>
      </c>
      <c r="N1362" s="17" t="str">
        <f t="shared" si="249"/>
        <v/>
      </c>
      <c r="O1362" s="17" t="str">
        <f t="shared" si="249"/>
        <v/>
      </c>
      <c r="P1362" s="17" t="str">
        <f t="shared" si="249"/>
        <v/>
      </c>
      <c r="Q1362" s="17" t="str">
        <f t="shared" si="249"/>
        <v/>
      </c>
      <c r="R1362" s="17" t="str">
        <f t="shared" si="249"/>
        <v/>
      </c>
      <c r="S1362" s="17" t="str">
        <f t="shared" si="249"/>
        <v/>
      </c>
      <c r="T1362" s="17" t="str">
        <f t="shared" si="249"/>
        <v/>
      </c>
      <c r="U1362" s="17" t="str">
        <f t="shared" si="249"/>
        <v/>
      </c>
      <c r="V1362" s="17" t="str">
        <f t="shared" si="249"/>
        <v/>
      </c>
      <c r="W1362" s="17" t="str">
        <f t="shared" si="249"/>
        <v/>
      </c>
      <c r="X1362" s="17" t="str">
        <f t="shared" si="248"/>
        <v/>
      </c>
      <c r="Y1362" s="17" t="str">
        <f t="shared" si="248"/>
        <v/>
      </c>
      <c r="Z1362" s="17" t="str">
        <f t="shared" si="248"/>
        <v/>
      </c>
      <c r="AA1362" s="17" t="str">
        <f t="shared" si="248"/>
        <v/>
      </c>
      <c r="AB1362" s="17" t="str">
        <f t="shared" si="248"/>
        <v/>
      </c>
      <c r="AC1362" s="17" t="str">
        <f t="shared" si="248"/>
        <v/>
      </c>
      <c r="AD1362" s="17" t="str">
        <f t="shared" si="248"/>
        <v/>
      </c>
      <c r="AE1362" s="17" t="str">
        <f t="shared" si="248"/>
        <v/>
      </c>
      <c r="AF1362" s="17" t="str">
        <f t="shared" si="248"/>
        <v/>
      </c>
      <c r="AG1362" s="17" t="str">
        <f t="shared" si="248"/>
        <v/>
      </c>
      <c r="AH1362" s="17" t="str">
        <f t="shared" si="248"/>
        <v/>
      </c>
      <c r="AI1362" s="17" t="str">
        <f t="shared" si="248"/>
        <v/>
      </c>
      <c r="AJ1362" s="17" t="str">
        <f t="shared" si="248"/>
        <v/>
      </c>
      <c r="AK1362" s="17" t="str">
        <f t="shared" si="248"/>
        <v/>
      </c>
    </row>
    <row r="1363" spans="1:37" hidden="1" x14ac:dyDescent="0.2">
      <c r="A1363" s="70" t="str">
        <f t="shared" si="247"/>
        <v/>
      </c>
      <c r="B1363" s="228" t="str">
        <f>LEFT(TABLA!BC1363,1)</f>
        <v/>
      </c>
      <c r="C1363" s="17" t="str">
        <f>TABLA!C1363</f>
        <v/>
      </c>
      <c r="D1363" s="17">
        <f>TABLA!F1363</f>
        <v>0</v>
      </c>
      <c r="E1363" s="148">
        <f>TABLA!BD1363</f>
        <v>0</v>
      </c>
      <c r="F1363" s="148">
        <f>TABLA!BE1363</f>
        <v>0</v>
      </c>
      <c r="G1363" s="70" t="str">
        <f t="shared" ref="G1363:G1412" si="250">SUBSTITUTE(SUBSTITUTE(SUBSTITUTE(SUBSTITUTE(SUBSTITUTE(UPPER(E1363),"Á","A"),"É","E"),"Í","I"),"Ó","O"),"Ú","U")</f>
        <v>0</v>
      </c>
      <c r="H1363" s="17" t="str">
        <f t="shared" ref="H1363:H1372" si="251">IFERROR((IF(FIND(H$2,$E1363,1)&gt;0,"x")),"")</f>
        <v/>
      </c>
      <c r="AK1363" s="17" t="str">
        <f t="shared" ref="AK1363:AK1399" si="252">IFERROR((IF(FIND(AK$2,$G1363,1)&gt;0,AK$3)),"")</f>
        <v/>
      </c>
    </row>
    <row r="1364" spans="1:37" hidden="1" x14ac:dyDescent="0.2">
      <c r="A1364" s="70" t="str">
        <f t="shared" si="247"/>
        <v/>
      </c>
      <c r="B1364" s="228" t="str">
        <f>LEFT(TABLA!BC1364,1)</f>
        <v/>
      </c>
      <c r="C1364" s="17" t="str">
        <f>TABLA!C1364</f>
        <v/>
      </c>
      <c r="D1364" s="17">
        <f>TABLA!F1364</f>
        <v>0</v>
      </c>
      <c r="E1364" s="148">
        <f>TABLA!BD1364</f>
        <v>0</v>
      </c>
      <c r="F1364" s="148">
        <f>TABLA!BE1364</f>
        <v>0</v>
      </c>
      <c r="G1364" s="70" t="str">
        <f t="shared" si="250"/>
        <v>0</v>
      </c>
      <c r="H1364" s="17" t="str">
        <f t="shared" si="251"/>
        <v/>
      </c>
      <c r="AK1364" s="17" t="str">
        <f t="shared" si="252"/>
        <v/>
      </c>
    </row>
    <row r="1365" spans="1:37" hidden="1" x14ac:dyDescent="0.2">
      <c r="A1365" s="70" t="str">
        <f t="shared" si="247"/>
        <v/>
      </c>
      <c r="B1365" s="228" t="str">
        <f>LEFT(TABLA!BC1365,1)</f>
        <v/>
      </c>
      <c r="C1365" s="17" t="str">
        <f>TABLA!C1365</f>
        <v/>
      </c>
      <c r="D1365" s="17">
        <f>TABLA!F1365</f>
        <v>0</v>
      </c>
      <c r="E1365" s="148">
        <f>TABLA!BD1365</f>
        <v>0</v>
      </c>
      <c r="F1365" s="148">
        <f>TABLA!BE1365</f>
        <v>0</v>
      </c>
      <c r="G1365" s="70" t="str">
        <f t="shared" si="250"/>
        <v>0</v>
      </c>
      <c r="H1365" s="17" t="str">
        <f t="shared" si="251"/>
        <v/>
      </c>
      <c r="AK1365" s="17" t="str">
        <f t="shared" si="252"/>
        <v/>
      </c>
    </row>
    <row r="1366" spans="1:37" hidden="1" x14ac:dyDescent="0.2">
      <c r="A1366" s="70" t="str">
        <f t="shared" si="247"/>
        <v/>
      </c>
      <c r="B1366" s="228" t="str">
        <f>LEFT(TABLA!BC1366,1)</f>
        <v/>
      </c>
      <c r="C1366" s="17" t="str">
        <f>TABLA!C1366</f>
        <v/>
      </c>
      <c r="D1366" s="17">
        <f>TABLA!F1366</f>
        <v>0</v>
      </c>
      <c r="E1366" s="148">
        <f>TABLA!BD1366</f>
        <v>0</v>
      </c>
      <c r="F1366" s="148">
        <f>TABLA!BE1366</f>
        <v>0</v>
      </c>
      <c r="G1366" s="70" t="str">
        <f t="shared" si="250"/>
        <v>0</v>
      </c>
      <c r="H1366" s="17" t="str">
        <f t="shared" si="251"/>
        <v/>
      </c>
      <c r="AK1366" s="17" t="str">
        <f t="shared" si="252"/>
        <v/>
      </c>
    </row>
    <row r="1367" spans="1:37" hidden="1" x14ac:dyDescent="0.2">
      <c r="A1367" s="70" t="str">
        <f t="shared" si="247"/>
        <v/>
      </c>
      <c r="B1367" s="228" t="str">
        <f>LEFT(TABLA!BC1367,1)</f>
        <v/>
      </c>
      <c r="C1367" s="17" t="str">
        <f>TABLA!C1367</f>
        <v/>
      </c>
      <c r="D1367" s="17">
        <f>TABLA!F1367</f>
        <v>0</v>
      </c>
      <c r="E1367" s="148">
        <f>TABLA!BD1367</f>
        <v>0</v>
      </c>
      <c r="F1367" s="148">
        <f>TABLA!BE1367</f>
        <v>0</v>
      </c>
      <c r="G1367" s="70" t="str">
        <f t="shared" si="250"/>
        <v>0</v>
      </c>
      <c r="H1367" s="17" t="str">
        <f t="shared" si="251"/>
        <v/>
      </c>
      <c r="AK1367" s="17" t="str">
        <f t="shared" si="252"/>
        <v/>
      </c>
    </row>
    <row r="1368" spans="1:37" hidden="1" x14ac:dyDescent="0.2">
      <c r="A1368" s="70" t="str">
        <f t="shared" si="247"/>
        <v/>
      </c>
      <c r="B1368" s="228" t="str">
        <f>LEFT(TABLA!BC1368,1)</f>
        <v/>
      </c>
      <c r="C1368" s="17" t="str">
        <f>TABLA!C1368</f>
        <v/>
      </c>
      <c r="D1368" s="17">
        <f>TABLA!F1368</f>
        <v>0</v>
      </c>
      <c r="E1368" s="148">
        <f>TABLA!BD1368</f>
        <v>0</v>
      </c>
      <c r="F1368" s="148">
        <f>TABLA!BE1368</f>
        <v>0</v>
      </c>
      <c r="G1368" s="70" t="str">
        <f t="shared" si="250"/>
        <v>0</v>
      </c>
      <c r="H1368" s="17" t="str">
        <f t="shared" si="251"/>
        <v/>
      </c>
      <c r="AK1368" s="17" t="str">
        <f t="shared" si="252"/>
        <v/>
      </c>
    </row>
    <row r="1369" spans="1:37" hidden="1" x14ac:dyDescent="0.2">
      <c r="A1369" s="70" t="str">
        <f t="shared" si="247"/>
        <v/>
      </c>
      <c r="B1369" s="228" t="str">
        <f>LEFT(TABLA!BC1369,1)</f>
        <v/>
      </c>
      <c r="C1369" s="17" t="str">
        <f>TABLA!C1369</f>
        <v/>
      </c>
      <c r="D1369" s="17">
        <f>TABLA!F1369</f>
        <v>0</v>
      </c>
      <c r="E1369" s="148">
        <f>TABLA!BD1369</f>
        <v>0</v>
      </c>
      <c r="F1369" s="148">
        <f>TABLA!BE1369</f>
        <v>0</v>
      </c>
      <c r="G1369" s="70" t="str">
        <f t="shared" si="250"/>
        <v>0</v>
      </c>
      <c r="H1369" s="17" t="str">
        <f t="shared" si="251"/>
        <v/>
      </c>
      <c r="AK1369" s="17" t="str">
        <f t="shared" si="252"/>
        <v/>
      </c>
    </row>
    <row r="1370" spans="1:37" hidden="1" x14ac:dyDescent="0.2">
      <c r="A1370" s="70" t="str">
        <f t="shared" si="247"/>
        <v/>
      </c>
      <c r="B1370" s="228" t="str">
        <f>LEFT(TABLA!BC1370,1)</f>
        <v/>
      </c>
      <c r="C1370" s="17" t="str">
        <f>TABLA!C1370</f>
        <v/>
      </c>
      <c r="D1370" s="17">
        <f>TABLA!F1370</f>
        <v>0</v>
      </c>
      <c r="E1370" s="148">
        <f>TABLA!BD1370</f>
        <v>0</v>
      </c>
      <c r="F1370" s="148">
        <f>TABLA!BE1370</f>
        <v>0</v>
      </c>
      <c r="G1370" s="70" t="str">
        <f t="shared" si="250"/>
        <v>0</v>
      </c>
      <c r="H1370" s="17" t="str">
        <f t="shared" si="251"/>
        <v/>
      </c>
      <c r="AK1370" s="17" t="str">
        <f t="shared" si="252"/>
        <v/>
      </c>
    </row>
    <row r="1371" spans="1:37" hidden="1" x14ac:dyDescent="0.2">
      <c r="A1371" s="70" t="str">
        <f t="shared" si="247"/>
        <v/>
      </c>
      <c r="B1371" s="228" t="str">
        <f>LEFT(TABLA!BC1371,1)</f>
        <v/>
      </c>
      <c r="C1371" s="17" t="str">
        <f>TABLA!C1371</f>
        <v/>
      </c>
      <c r="D1371" s="17">
        <f>TABLA!F1371</f>
        <v>0</v>
      </c>
      <c r="E1371" s="148">
        <f>TABLA!BD1371</f>
        <v>0</v>
      </c>
      <c r="F1371" s="148">
        <f>TABLA!BE1371</f>
        <v>0</v>
      </c>
      <c r="G1371" s="70" t="str">
        <f t="shared" si="250"/>
        <v>0</v>
      </c>
      <c r="H1371" s="17" t="str">
        <f t="shared" si="251"/>
        <v/>
      </c>
      <c r="AK1371" s="17" t="str">
        <f t="shared" si="252"/>
        <v/>
      </c>
    </row>
    <row r="1372" spans="1:37" hidden="1" x14ac:dyDescent="0.2">
      <c r="A1372" s="70" t="str">
        <f t="shared" si="247"/>
        <v/>
      </c>
      <c r="B1372" s="228" t="str">
        <f>LEFT(TABLA!BC1372,1)</f>
        <v/>
      </c>
      <c r="C1372" s="17" t="str">
        <f>TABLA!C1372</f>
        <v/>
      </c>
      <c r="D1372" s="17">
        <f>TABLA!F1372</f>
        <v>0</v>
      </c>
      <c r="E1372" s="148">
        <f>TABLA!BD1372</f>
        <v>0</v>
      </c>
      <c r="F1372" s="148">
        <f>TABLA!BE1372</f>
        <v>0</v>
      </c>
      <c r="G1372" s="70" t="str">
        <f t="shared" si="250"/>
        <v>0</v>
      </c>
      <c r="H1372" s="17" t="str">
        <f t="shared" si="251"/>
        <v/>
      </c>
      <c r="AK1372" s="17" t="str">
        <f t="shared" si="252"/>
        <v/>
      </c>
    </row>
    <row r="1373" spans="1:37" hidden="1" x14ac:dyDescent="0.2">
      <c r="A1373" s="70" t="str">
        <f t="shared" si="247"/>
        <v/>
      </c>
      <c r="B1373" s="228" t="str">
        <f>LEFT(TABLA!BC1373,1)</f>
        <v/>
      </c>
      <c r="C1373" s="17" t="str">
        <f>TABLA!C1373</f>
        <v/>
      </c>
      <c r="D1373" s="17">
        <f>TABLA!F1373</f>
        <v>0</v>
      </c>
      <c r="E1373" s="148">
        <f>TABLA!BD1373</f>
        <v>0</v>
      </c>
      <c r="F1373" s="148">
        <f>TABLA!BE1373</f>
        <v>0</v>
      </c>
      <c r="G1373" s="70" t="str">
        <f t="shared" si="250"/>
        <v>0</v>
      </c>
      <c r="H1373" s="17" t="str">
        <f t="shared" ref="H1373:H1436" si="253">IFERROR((IF(FIND(H$2,$E1373,1)&gt;0,"x")),"")</f>
        <v/>
      </c>
      <c r="AK1373" s="17" t="str">
        <f t="shared" si="252"/>
        <v/>
      </c>
    </row>
    <row r="1374" spans="1:37" hidden="1" x14ac:dyDescent="0.2">
      <c r="A1374" s="70" t="str">
        <f t="shared" si="247"/>
        <v/>
      </c>
      <c r="B1374" s="228" t="str">
        <f>LEFT(TABLA!BC1374,1)</f>
        <v/>
      </c>
      <c r="C1374" s="17" t="str">
        <f>TABLA!C1374</f>
        <v/>
      </c>
      <c r="D1374" s="17">
        <f>TABLA!F1374</f>
        <v>0</v>
      </c>
      <c r="E1374" s="148">
        <f>TABLA!BD1374</f>
        <v>0</v>
      </c>
      <c r="F1374" s="148">
        <f>TABLA!BE1374</f>
        <v>0</v>
      </c>
      <c r="G1374" s="70" t="str">
        <f t="shared" si="250"/>
        <v>0</v>
      </c>
      <c r="H1374" s="17" t="str">
        <f t="shared" si="253"/>
        <v/>
      </c>
      <c r="AK1374" s="17" t="str">
        <f t="shared" si="252"/>
        <v/>
      </c>
    </row>
    <row r="1375" spans="1:37" hidden="1" x14ac:dyDescent="0.2">
      <c r="A1375" s="70" t="str">
        <f t="shared" si="247"/>
        <v/>
      </c>
      <c r="B1375" s="228" t="str">
        <f>LEFT(TABLA!BC1375,1)</f>
        <v/>
      </c>
      <c r="C1375" s="17" t="str">
        <f>TABLA!C1375</f>
        <v/>
      </c>
      <c r="D1375" s="17">
        <f>TABLA!F1375</f>
        <v>0</v>
      </c>
      <c r="E1375" s="148">
        <f>TABLA!BD1375</f>
        <v>0</v>
      </c>
      <c r="F1375" s="148">
        <f>TABLA!BE1375</f>
        <v>0</v>
      </c>
      <c r="G1375" s="70" t="str">
        <f t="shared" si="250"/>
        <v>0</v>
      </c>
      <c r="H1375" s="17" t="str">
        <f t="shared" si="253"/>
        <v/>
      </c>
      <c r="AK1375" s="17" t="str">
        <f t="shared" si="252"/>
        <v/>
      </c>
    </row>
    <row r="1376" spans="1:37" hidden="1" x14ac:dyDescent="0.2">
      <c r="A1376" s="70" t="str">
        <f t="shared" si="247"/>
        <v/>
      </c>
      <c r="B1376" s="228" t="str">
        <f>LEFT(TABLA!BC1376,1)</f>
        <v/>
      </c>
      <c r="C1376" s="17" t="str">
        <f>TABLA!C1376</f>
        <v/>
      </c>
      <c r="D1376" s="17">
        <f>TABLA!F1376</f>
        <v>0</v>
      </c>
      <c r="E1376" s="148">
        <f>TABLA!BD1376</f>
        <v>0</v>
      </c>
      <c r="F1376" s="148">
        <f>TABLA!BE1376</f>
        <v>0</v>
      </c>
      <c r="G1376" s="70" t="str">
        <f t="shared" si="250"/>
        <v>0</v>
      </c>
      <c r="H1376" s="17" t="str">
        <f t="shared" si="253"/>
        <v/>
      </c>
      <c r="AK1376" s="17" t="str">
        <f t="shared" si="252"/>
        <v/>
      </c>
    </row>
    <row r="1377" spans="1:37" hidden="1" x14ac:dyDescent="0.2">
      <c r="A1377" s="70" t="str">
        <f t="shared" si="247"/>
        <v/>
      </c>
      <c r="B1377" s="228" t="str">
        <f>LEFT(TABLA!BC1377,1)</f>
        <v/>
      </c>
      <c r="C1377" s="17" t="str">
        <f>TABLA!C1377</f>
        <v/>
      </c>
      <c r="D1377" s="17">
        <f>TABLA!F1377</f>
        <v>0</v>
      </c>
      <c r="E1377" s="148">
        <f>TABLA!BD1377</f>
        <v>0</v>
      </c>
      <c r="F1377" s="148">
        <f>TABLA!BE1377</f>
        <v>0</v>
      </c>
      <c r="G1377" s="70" t="str">
        <f t="shared" si="250"/>
        <v>0</v>
      </c>
      <c r="H1377" s="17" t="str">
        <f t="shared" si="253"/>
        <v/>
      </c>
      <c r="AK1377" s="17" t="str">
        <f t="shared" si="252"/>
        <v/>
      </c>
    </row>
    <row r="1378" spans="1:37" hidden="1" x14ac:dyDescent="0.2">
      <c r="A1378" s="70" t="str">
        <f t="shared" si="247"/>
        <v/>
      </c>
      <c r="B1378" s="228" t="str">
        <f>LEFT(TABLA!BC1378,1)</f>
        <v/>
      </c>
      <c r="C1378" s="17" t="str">
        <f>TABLA!C1378</f>
        <v/>
      </c>
      <c r="D1378" s="17">
        <f>TABLA!F1378</f>
        <v>0</v>
      </c>
      <c r="E1378" s="148">
        <f>TABLA!BD1378</f>
        <v>0</v>
      </c>
      <c r="F1378" s="148">
        <f>TABLA!BE1378</f>
        <v>0</v>
      </c>
      <c r="G1378" s="70" t="str">
        <f t="shared" si="250"/>
        <v>0</v>
      </c>
      <c r="H1378" s="17" t="str">
        <f t="shared" si="253"/>
        <v/>
      </c>
      <c r="AK1378" s="17" t="str">
        <f t="shared" si="252"/>
        <v/>
      </c>
    </row>
    <row r="1379" spans="1:37" hidden="1" x14ac:dyDescent="0.2">
      <c r="A1379" s="70" t="str">
        <f t="shared" si="247"/>
        <v/>
      </c>
      <c r="B1379" s="228" t="str">
        <f>LEFT(TABLA!BC1379,1)</f>
        <v/>
      </c>
      <c r="C1379" s="17" t="str">
        <f>TABLA!C1379</f>
        <v/>
      </c>
      <c r="D1379" s="17">
        <f>TABLA!F1379</f>
        <v>0</v>
      </c>
      <c r="E1379" s="148">
        <f>TABLA!BD1379</f>
        <v>0</v>
      </c>
      <c r="F1379" s="148">
        <f>TABLA!BE1379</f>
        <v>0</v>
      </c>
      <c r="G1379" s="70" t="str">
        <f t="shared" si="250"/>
        <v>0</v>
      </c>
      <c r="H1379" s="17" t="str">
        <f t="shared" si="253"/>
        <v/>
      </c>
      <c r="AK1379" s="17" t="str">
        <f t="shared" si="252"/>
        <v/>
      </c>
    </row>
    <row r="1380" spans="1:37" hidden="1" x14ac:dyDescent="0.2">
      <c r="A1380" s="70" t="str">
        <f t="shared" si="247"/>
        <v/>
      </c>
      <c r="B1380" s="228" t="str">
        <f>LEFT(TABLA!BC1380,1)</f>
        <v/>
      </c>
      <c r="C1380" s="17" t="str">
        <f>TABLA!C1380</f>
        <v/>
      </c>
      <c r="D1380" s="17">
        <f>TABLA!F1380</f>
        <v>0</v>
      </c>
      <c r="E1380" s="148">
        <f>TABLA!BD1380</f>
        <v>0</v>
      </c>
      <c r="F1380" s="148">
        <f>TABLA!BE1380</f>
        <v>0</v>
      </c>
      <c r="G1380" s="70" t="str">
        <f t="shared" si="250"/>
        <v>0</v>
      </c>
      <c r="H1380" s="17" t="str">
        <f t="shared" si="253"/>
        <v/>
      </c>
      <c r="AK1380" s="17" t="str">
        <f t="shared" si="252"/>
        <v/>
      </c>
    </row>
    <row r="1381" spans="1:37" hidden="1" x14ac:dyDescent="0.2">
      <c r="A1381" s="70" t="str">
        <f t="shared" si="247"/>
        <v/>
      </c>
      <c r="B1381" s="228" t="str">
        <f>LEFT(TABLA!BC1381,1)</f>
        <v/>
      </c>
      <c r="C1381" s="17" t="str">
        <f>TABLA!C1381</f>
        <v/>
      </c>
      <c r="D1381" s="17">
        <f>TABLA!F1381</f>
        <v>0</v>
      </c>
      <c r="E1381" s="148">
        <f>TABLA!BD1381</f>
        <v>0</v>
      </c>
      <c r="F1381" s="148">
        <f>TABLA!BE1381</f>
        <v>0</v>
      </c>
      <c r="G1381" s="70" t="str">
        <f t="shared" si="250"/>
        <v>0</v>
      </c>
      <c r="H1381" s="17" t="str">
        <f t="shared" si="253"/>
        <v/>
      </c>
      <c r="AK1381" s="17" t="str">
        <f t="shared" si="252"/>
        <v/>
      </c>
    </row>
    <row r="1382" spans="1:37" hidden="1" x14ac:dyDescent="0.2">
      <c r="A1382" s="70" t="str">
        <f t="shared" si="247"/>
        <v/>
      </c>
      <c r="B1382" s="228" t="str">
        <f>LEFT(TABLA!BC1382,1)</f>
        <v/>
      </c>
      <c r="C1382" s="17" t="str">
        <f>TABLA!C1382</f>
        <v/>
      </c>
      <c r="D1382" s="17">
        <f>TABLA!F1382</f>
        <v>0</v>
      </c>
      <c r="E1382" s="148">
        <f>TABLA!BD1382</f>
        <v>0</v>
      </c>
      <c r="F1382" s="148">
        <f>TABLA!BE1382</f>
        <v>0</v>
      </c>
      <c r="G1382" s="70" t="str">
        <f t="shared" si="250"/>
        <v>0</v>
      </c>
      <c r="H1382" s="17" t="str">
        <f t="shared" si="253"/>
        <v/>
      </c>
      <c r="AK1382" s="17" t="str">
        <f t="shared" si="252"/>
        <v/>
      </c>
    </row>
    <row r="1383" spans="1:37" hidden="1" x14ac:dyDescent="0.2">
      <c r="A1383" s="70" t="str">
        <f t="shared" si="247"/>
        <v/>
      </c>
      <c r="B1383" s="228" t="str">
        <f>LEFT(TABLA!BC1383,1)</f>
        <v/>
      </c>
      <c r="C1383" s="17" t="str">
        <f>TABLA!C1383</f>
        <v/>
      </c>
      <c r="D1383" s="17">
        <f>TABLA!F1383</f>
        <v>0</v>
      </c>
      <c r="E1383" s="148">
        <f>TABLA!BD1383</f>
        <v>0</v>
      </c>
      <c r="F1383" s="148">
        <f>TABLA!BE1383</f>
        <v>0</v>
      </c>
      <c r="G1383" s="70" t="str">
        <f t="shared" si="250"/>
        <v>0</v>
      </c>
      <c r="H1383" s="17" t="str">
        <f t="shared" si="253"/>
        <v/>
      </c>
      <c r="AK1383" s="17" t="str">
        <f t="shared" si="252"/>
        <v/>
      </c>
    </row>
    <row r="1384" spans="1:37" hidden="1" x14ac:dyDescent="0.2">
      <c r="A1384" s="70" t="str">
        <f t="shared" si="247"/>
        <v/>
      </c>
      <c r="B1384" s="228" t="str">
        <f>LEFT(TABLA!BC1384,1)</f>
        <v/>
      </c>
      <c r="C1384" s="17" t="str">
        <f>TABLA!C1384</f>
        <v/>
      </c>
      <c r="D1384" s="17">
        <f>TABLA!F1384</f>
        <v>0</v>
      </c>
      <c r="E1384" s="148">
        <f>TABLA!BD1384</f>
        <v>0</v>
      </c>
      <c r="F1384" s="148">
        <f>TABLA!BE1384</f>
        <v>0</v>
      </c>
      <c r="G1384" s="70" t="str">
        <f t="shared" si="250"/>
        <v>0</v>
      </c>
      <c r="H1384" s="17" t="str">
        <f t="shared" si="253"/>
        <v/>
      </c>
      <c r="AK1384" s="17" t="str">
        <f t="shared" si="252"/>
        <v/>
      </c>
    </row>
    <row r="1385" spans="1:37" hidden="1" x14ac:dyDescent="0.2">
      <c r="A1385" s="70" t="str">
        <f t="shared" si="247"/>
        <v/>
      </c>
      <c r="B1385" s="228" t="str">
        <f>LEFT(TABLA!BC1385,1)</f>
        <v/>
      </c>
      <c r="C1385" s="17" t="str">
        <f>TABLA!C1385</f>
        <v/>
      </c>
      <c r="D1385" s="17">
        <f>TABLA!F1385</f>
        <v>0</v>
      </c>
      <c r="E1385" s="148">
        <f>TABLA!BD1385</f>
        <v>0</v>
      </c>
      <c r="F1385" s="148">
        <f>TABLA!BE1385</f>
        <v>0</v>
      </c>
      <c r="G1385" s="70" t="str">
        <f t="shared" si="250"/>
        <v>0</v>
      </c>
      <c r="H1385" s="17" t="str">
        <f t="shared" si="253"/>
        <v/>
      </c>
      <c r="AK1385" s="17" t="str">
        <f t="shared" si="252"/>
        <v/>
      </c>
    </row>
    <row r="1386" spans="1:37" hidden="1" x14ac:dyDescent="0.2">
      <c r="A1386" s="70" t="str">
        <f t="shared" si="247"/>
        <v/>
      </c>
      <c r="B1386" s="228" t="str">
        <f>LEFT(TABLA!BC1386,1)</f>
        <v/>
      </c>
      <c r="C1386" s="17" t="str">
        <f>TABLA!C1386</f>
        <v/>
      </c>
      <c r="D1386" s="17">
        <f>TABLA!F1386</f>
        <v>0</v>
      </c>
      <c r="E1386" s="148">
        <f>TABLA!BD1386</f>
        <v>0</v>
      </c>
      <c r="F1386" s="148">
        <f>TABLA!BE1386</f>
        <v>0</v>
      </c>
      <c r="G1386" s="70" t="str">
        <f t="shared" si="250"/>
        <v>0</v>
      </c>
      <c r="H1386" s="17" t="str">
        <f t="shared" si="253"/>
        <v/>
      </c>
      <c r="AK1386" s="17" t="str">
        <f t="shared" si="252"/>
        <v/>
      </c>
    </row>
    <row r="1387" spans="1:37" hidden="1" x14ac:dyDescent="0.2">
      <c r="A1387" s="70" t="str">
        <f t="shared" si="247"/>
        <v/>
      </c>
      <c r="B1387" s="228" t="str">
        <f>LEFT(TABLA!BC1387,1)</f>
        <v/>
      </c>
      <c r="C1387" s="17" t="str">
        <f>TABLA!C1387</f>
        <v/>
      </c>
      <c r="D1387" s="17">
        <f>TABLA!F1387</f>
        <v>0</v>
      </c>
      <c r="E1387" s="148">
        <f>TABLA!BD1387</f>
        <v>0</v>
      </c>
      <c r="F1387" s="148">
        <f>TABLA!BE1387</f>
        <v>0</v>
      </c>
      <c r="G1387" s="70" t="str">
        <f t="shared" si="250"/>
        <v>0</v>
      </c>
      <c r="H1387" s="17" t="str">
        <f t="shared" si="253"/>
        <v/>
      </c>
      <c r="AK1387" s="17" t="str">
        <f t="shared" si="252"/>
        <v/>
      </c>
    </row>
    <row r="1388" spans="1:37" hidden="1" x14ac:dyDescent="0.2">
      <c r="A1388" s="70" t="str">
        <f t="shared" si="247"/>
        <v/>
      </c>
      <c r="B1388" s="228" t="str">
        <f>LEFT(TABLA!BC1388,1)</f>
        <v/>
      </c>
      <c r="C1388" s="17" t="str">
        <f>TABLA!C1388</f>
        <v/>
      </c>
      <c r="D1388" s="17">
        <f>TABLA!F1388</f>
        <v>0</v>
      </c>
      <c r="E1388" s="148">
        <f>TABLA!BD1388</f>
        <v>0</v>
      </c>
      <c r="F1388" s="148">
        <f>TABLA!BE1388</f>
        <v>0</v>
      </c>
      <c r="G1388" s="70" t="str">
        <f t="shared" si="250"/>
        <v>0</v>
      </c>
      <c r="H1388" s="17" t="str">
        <f t="shared" si="253"/>
        <v/>
      </c>
      <c r="AK1388" s="17" t="str">
        <f t="shared" si="252"/>
        <v/>
      </c>
    </row>
    <row r="1389" spans="1:37" hidden="1" x14ac:dyDescent="0.2">
      <c r="A1389" s="70" t="str">
        <f t="shared" si="247"/>
        <v/>
      </c>
      <c r="B1389" s="228" t="str">
        <f>LEFT(TABLA!BC1389,1)</f>
        <v/>
      </c>
      <c r="C1389" s="17" t="str">
        <f>TABLA!C1389</f>
        <v/>
      </c>
      <c r="D1389" s="17">
        <f>TABLA!F1389</f>
        <v>0</v>
      </c>
      <c r="E1389" s="148">
        <f>TABLA!BD1389</f>
        <v>0</v>
      </c>
      <c r="F1389" s="148">
        <f>TABLA!BE1389</f>
        <v>0</v>
      </c>
      <c r="G1389" s="70" t="str">
        <f t="shared" si="250"/>
        <v>0</v>
      </c>
      <c r="H1389" s="17" t="str">
        <f t="shared" si="253"/>
        <v/>
      </c>
      <c r="AK1389" s="17" t="str">
        <f t="shared" si="252"/>
        <v/>
      </c>
    </row>
    <row r="1390" spans="1:37" hidden="1" x14ac:dyDescent="0.2">
      <c r="A1390" s="70" t="str">
        <f t="shared" si="247"/>
        <v/>
      </c>
      <c r="B1390" s="228" t="str">
        <f>LEFT(TABLA!BC1390,1)</f>
        <v/>
      </c>
      <c r="C1390" s="17" t="str">
        <f>TABLA!C1390</f>
        <v/>
      </c>
      <c r="D1390" s="17">
        <f>TABLA!F1390</f>
        <v>0</v>
      </c>
      <c r="E1390" s="148">
        <f>TABLA!BD1390</f>
        <v>0</v>
      </c>
      <c r="F1390" s="148">
        <f>TABLA!BE1390</f>
        <v>0</v>
      </c>
      <c r="G1390" s="70" t="str">
        <f t="shared" si="250"/>
        <v>0</v>
      </c>
      <c r="H1390" s="17" t="str">
        <f t="shared" si="253"/>
        <v/>
      </c>
      <c r="AK1390" s="17" t="str">
        <f t="shared" si="252"/>
        <v/>
      </c>
    </row>
    <row r="1391" spans="1:37" hidden="1" x14ac:dyDescent="0.2">
      <c r="A1391" s="70" t="str">
        <f t="shared" si="247"/>
        <v/>
      </c>
      <c r="B1391" s="228" t="str">
        <f>LEFT(TABLA!BC1391,1)</f>
        <v/>
      </c>
      <c r="C1391" s="17" t="str">
        <f>TABLA!C1391</f>
        <v/>
      </c>
      <c r="D1391" s="17">
        <f>TABLA!F1391</f>
        <v>0</v>
      </c>
      <c r="E1391" s="148">
        <f>TABLA!BD1391</f>
        <v>0</v>
      </c>
      <c r="F1391" s="148">
        <f>TABLA!BE1391</f>
        <v>0</v>
      </c>
      <c r="G1391" s="70" t="str">
        <f t="shared" si="250"/>
        <v>0</v>
      </c>
      <c r="H1391" s="17" t="str">
        <f t="shared" si="253"/>
        <v/>
      </c>
      <c r="AK1391" s="17" t="str">
        <f t="shared" si="252"/>
        <v/>
      </c>
    </row>
    <row r="1392" spans="1:37" hidden="1" x14ac:dyDescent="0.2">
      <c r="A1392" s="70" t="str">
        <f t="shared" si="247"/>
        <v/>
      </c>
      <c r="B1392" s="228" t="str">
        <f>LEFT(TABLA!BC1392,1)</f>
        <v/>
      </c>
      <c r="C1392" s="17" t="str">
        <f>TABLA!C1392</f>
        <v/>
      </c>
      <c r="D1392" s="17">
        <f>TABLA!F1392</f>
        <v>0</v>
      </c>
      <c r="E1392" s="148">
        <f>TABLA!BD1392</f>
        <v>0</v>
      </c>
      <c r="F1392" s="148">
        <f>TABLA!BE1392</f>
        <v>0</v>
      </c>
      <c r="G1392" s="70" t="str">
        <f t="shared" si="250"/>
        <v>0</v>
      </c>
      <c r="H1392" s="17" t="str">
        <f t="shared" si="253"/>
        <v/>
      </c>
      <c r="AK1392" s="17" t="str">
        <f t="shared" si="252"/>
        <v/>
      </c>
    </row>
    <row r="1393" spans="1:37" hidden="1" x14ac:dyDescent="0.2">
      <c r="A1393" s="70" t="str">
        <f t="shared" si="247"/>
        <v/>
      </c>
      <c r="B1393" s="228" t="str">
        <f>LEFT(TABLA!BC1393,1)</f>
        <v/>
      </c>
      <c r="C1393" s="17" t="str">
        <f>TABLA!C1393</f>
        <v/>
      </c>
      <c r="D1393" s="17">
        <f>TABLA!F1393</f>
        <v>0</v>
      </c>
      <c r="E1393" s="148">
        <f>TABLA!BD1393</f>
        <v>0</v>
      </c>
      <c r="F1393" s="148">
        <f>TABLA!BE1393</f>
        <v>0</v>
      </c>
      <c r="G1393" s="70" t="str">
        <f t="shared" si="250"/>
        <v>0</v>
      </c>
      <c r="H1393" s="17" t="str">
        <f t="shared" si="253"/>
        <v/>
      </c>
      <c r="AK1393" s="17" t="str">
        <f t="shared" si="252"/>
        <v/>
      </c>
    </row>
    <row r="1394" spans="1:37" hidden="1" x14ac:dyDescent="0.2">
      <c r="A1394" s="70" t="str">
        <f t="shared" si="247"/>
        <v/>
      </c>
      <c r="B1394" s="228" t="str">
        <f>LEFT(TABLA!BC1394,1)</f>
        <v/>
      </c>
      <c r="C1394" s="17" t="str">
        <f>TABLA!C1394</f>
        <v/>
      </c>
      <c r="D1394" s="17">
        <f>TABLA!F1394</f>
        <v>0</v>
      </c>
      <c r="E1394" s="148">
        <f>TABLA!BD1394</f>
        <v>0</v>
      </c>
      <c r="F1394" s="148">
        <f>TABLA!BE1394</f>
        <v>0</v>
      </c>
      <c r="G1394" s="70" t="str">
        <f t="shared" si="250"/>
        <v>0</v>
      </c>
      <c r="H1394" s="17" t="str">
        <f t="shared" si="253"/>
        <v/>
      </c>
      <c r="AK1394" s="17" t="str">
        <f t="shared" si="252"/>
        <v/>
      </c>
    </row>
    <row r="1395" spans="1:37" hidden="1" x14ac:dyDescent="0.2">
      <c r="A1395" s="70" t="str">
        <f t="shared" si="247"/>
        <v/>
      </c>
      <c r="B1395" s="228" t="str">
        <f>LEFT(TABLA!BC1395,1)</f>
        <v/>
      </c>
      <c r="C1395" s="17" t="str">
        <f>TABLA!C1395</f>
        <v/>
      </c>
      <c r="D1395" s="17">
        <f>TABLA!F1395</f>
        <v>0</v>
      </c>
      <c r="E1395" s="148">
        <f>TABLA!BD1395</f>
        <v>0</v>
      </c>
      <c r="F1395" s="148">
        <f>TABLA!BE1395</f>
        <v>0</v>
      </c>
      <c r="G1395" s="70" t="str">
        <f t="shared" si="250"/>
        <v>0</v>
      </c>
      <c r="H1395" s="17" t="str">
        <f t="shared" si="253"/>
        <v/>
      </c>
      <c r="AK1395" s="17" t="str">
        <f t="shared" si="252"/>
        <v/>
      </c>
    </row>
    <row r="1396" spans="1:37" hidden="1" x14ac:dyDescent="0.2">
      <c r="A1396" s="70" t="str">
        <f t="shared" si="247"/>
        <v/>
      </c>
      <c r="B1396" s="228" t="str">
        <f>LEFT(TABLA!BC1396,1)</f>
        <v/>
      </c>
      <c r="C1396" s="17" t="str">
        <f>TABLA!C1396</f>
        <v/>
      </c>
      <c r="D1396" s="17">
        <f>TABLA!F1396</f>
        <v>0</v>
      </c>
      <c r="E1396" s="148">
        <f>TABLA!BD1396</f>
        <v>0</v>
      </c>
      <c r="F1396" s="148">
        <f>TABLA!BE1396</f>
        <v>0</v>
      </c>
      <c r="G1396" s="70" t="str">
        <f t="shared" si="250"/>
        <v>0</v>
      </c>
      <c r="H1396" s="17" t="str">
        <f t="shared" si="253"/>
        <v/>
      </c>
      <c r="AK1396" s="17" t="str">
        <f t="shared" si="252"/>
        <v/>
      </c>
    </row>
    <row r="1397" spans="1:37" hidden="1" x14ac:dyDescent="0.2">
      <c r="A1397" s="70" t="str">
        <f t="shared" si="247"/>
        <v/>
      </c>
      <c r="B1397" s="228" t="str">
        <f>LEFT(TABLA!BC1397,1)</f>
        <v/>
      </c>
      <c r="C1397" s="17" t="str">
        <f>TABLA!C1397</f>
        <v/>
      </c>
      <c r="D1397" s="17">
        <f>TABLA!F1397</f>
        <v>0</v>
      </c>
      <c r="E1397" s="148">
        <f>TABLA!BD1397</f>
        <v>0</v>
      </c>
      <c r="F1397" s="148">
        <f>TABLA!BE1397</f>
        <v>0</v>
      </c>
      <c r="G1397" s="70" t="str">
        <f t="shared" si="250"/>
        <v>0</v>
      </c>
      <c r="H1397" s="17" t="str">
        <f t="shared" si="253"/>
        <v/>
      </c>
      <c r="AK1397" s="17" t="str">
        <f t="shared" si="252"/>
        <v/>
      </c>
    </row>
    <row r="1398" spans="1:37" hidden="1" x14ac:dyDescent="0.2">
      <c r="A1398" s="70" t="str">
        <f t="shared" si="247"/>
        <v/>
      </c>
      <c r="B1398" s="228" t="str">
        <f>LEFT(TABLA!BC1398,1)</f>
        <v/>
      </c>
      <c r="C1398" s="17" t="str">
        <f>TABLA!C1398</f>
        <v/>
      </c>
      <c r="D1398" s="17">
        <f>TABLA!F1398</f>
        <v>0</v>
      </c>
      <c r="E1398" s="148">
        <f>TABLA!BD1398</f>
        <v>0</v>
      </c>
      <c r="F1398" s="148">
        <f>TABLA!BE1398</f>
        <v>0</v>
      </c>
      <c r="G1398" s="70" t="str">
        <f t="shared" si="250"/>
        <v>0</v>
      </c>
      <c r="H1398" s="17" t="str">
        <f t="shared" si="253"/>
        <v/>
      </c>
      <c r="AK1398" s="17" t="str">
        <f t="shared" si="252"/>
        <v/>
      </c>
    </row>
    <row r="1399" spans="1:37" hidden="1" x14ac:dyDescent="0.2">
      <c r="A1399" s="70" t="str">
        <f t="shared" si="247"/>
        <v/>
      </c>
      <c r="B1399" s="228" t="str">
        <f>LEFT(TABLA!BC1399,1)</f>
        <v/>
      </c>
      <c r="C1399" s="17" t="str">
        <f>TABLA!C1399</f>
        <v/>
      </c>
      <c r="D1399" s="17">
        <f>TABLA!F1399</f>
        <v>0</v>
      </c>
      <c r="E1399" s="148">
        <f>TABLA!BD1399</f>
        <v>0</v>
      </c>
      <c r="F1399" s="148">
        <f>TABLA!BE1399</f>
        <v>0</v>
      </c>
      <c r="G1399" s="70" t="str">
        <f t="shared" si="250"/>
        <v>0</v>
      </c>
      <c r="H1399" s="17" t="str">
        <f t="shared" si="253"/>
        <v/>
      </c>
      <c r="AK1399" s="17" t="str">
        <f t="shared" si="252"/>
        <v/>
      </c>
    </row>
    <row r="1400" spans="1:37" hidden="1" x14ac:dyDescent="0.2">
      <c r="A1400" s="70" t="str">
        <f t="shared" si="247"/>
        <v/>
      </c>
      <c r="B1400" s="228" t="str">
        <f>LEFT(TABLA!BC1400,1)</f>
        <v/>
      </c>
      <c r="C1400" s="17" t="str">
        <f>TABLA!C1400</f>
        <v/>
      </c>
      <c r="D1400" s="17">
        <f>TABLA!F1400</f>
        <v>0</v>
      </c>
      <c r="E1400" s="148">
        <f>TABLA!BD1400</f>
        <v>0</v>
      </c>
      <c r="F1400" s="148">
        <f>TABLA!BE1400</f>
        <v>0</v>
      </c>
      <c r="G1400" s="70" t="str">
        <f t="shared" si="250"/>
        <v>0</v>
      </c>
      <c r="H1400" s="17" t="str">
        <f t="shared" si="253"/>
        <v/>
      </c>
      <c r="AK1400" s="17" t="str">
        <f t="shared" ref="AK1400:AK1463" si="254">IFERROR((IF(FIND(AK$2,$G1400,1)&gt;0,AK$3)),"")</f>
        <v/>
      </c>
    </row>
    <row r="1401" spans="1:37" hidden="1" x14ac:dyDescent="0.2">
      <c r="A1401" s="70" t="str">
        <f t="shared" si="247"/>
        <v/>
      </c>
      <c r="B1401" s="228" t="str">
        <f>LEFT(TABLA!BC1401,1)</f>
        <v/>
      </c>
      <c r="C1401" s="17" t="str">
        <f>TABLA!C1401</f>
        <v/>
      </c>
      <c r="D1401" s="17">
        <f>TABLA!F1401</f>
        <v>0</v>
      </c>
      <c r="E1401" s="148">
        <f>TABLA!BD1401</f>
        <v>0</v>
      </c>
      <c r="F1401" s="148">
        <f>TABLA!BE1401</f>
        <v>0</v>
      </c>
      <c r="G1401" s="70" t="str">
        <f t="shared" si="250"/>
        <v>0</v>
      </c>
      <c r="H1401" s="17" t="str">
        <f t="shared" si="253"/>
        <v/>
      </c>
      <c r="AK1401" s="17" t="str">
        <f t="shared" si="254"/>
        <v/>
      </c>
    </row>
    <row r="1402" spans="1:37" hidden="1" x14ac:dyDescent="0.2">
      <c r="A1402" s="70" t="str">
        <f t="shared" si="247"/>
        <v/>
      </c>
      <c r="B1402" s="228" t="str">
        <f>LEFT(TABLA!BC1402,1)</f>
        <v/>
      </c>
      <c r="C1402" s="17" t="str">
        <f>TABLA!C1402</f>
        <v/>
      </c>
      <c r="D1402" s="17">
        <f>TABLA!F1402</f>
        <v>0</v>
      </c>
      <c r="E1402" s="148">
        <f>TABLA!BD1402</f>
        <v>0</v>
      </c>
      <c r="F1402" s="148">
        <f>TABLA!BE1402</f>
        <v>0</v>
      </c>
      <c r="G1402" s="70" t="str">
        <f t="shared" si="250"/>
        <v>0</v>
      </c>
      <c r="H1402" s="17" t="str">
        <f t="shared" si="253"/>
        <v/>
      </c>
      <c r="AK1402" s="17" t="str">
        <f t="shared" si="254"/>
        <v/>
      </c>
    </row>
    <row r="1403" spans="1:37" hidden="1" x14ac:dyDescent="0.2">
      <c r="A1403" s="70" t="str">
        <f t="shared" si="247"/>
        <v/>
      </c>
      <c r="B1403" s="228" t="str">
        <f>LEFT(TABLA!BC1403,1)</f>
        <v/>
      </c>
      <c r="C1403" s="17" t="str">
        <f>TABLA!C1403</f>
        <v/>
      </c>
      <c r="D1403" s="17">
        <f>TABLA!F1403</f>
        <v>0</v>
      </c>
      <c r="E1403" s="148">
        <f>TABLA!BD1403</f>
        <v>0</v>
      </c>
      <c r="F1403" s="148">
        <f>TABLA!BE1403</f>
        <v>0</v>
      </c>
      <c r="G1403" s="70" t="str">
        <f t="shared" si="250"/>
        <v>0</v>
      </c>
      <c r="H1403" s="17" t="str">
        <f t="shared" si="253"/>
        <v/>
      </c>
      <c r="AK1403" s="17" t="str">
        <f t="shared" si="254"/>
        <v/>
      </c>
    </row>
    <row r="1404" spans="1:37" hidden="1" x14ac:dyDescent="0.2">
      <c r="A1404" s="70" t="str">
        <f t="shared" si="247"/>
        <v/>
      </c>
      <c r="B1404" s="228" t="str">
        <f>LEFT(TABLA!BC1404,1)</f>
        <v/>
      </c>
      <c r="C1404" s="17" t="str">
        <f>TABLA!C1404</f>
        <v/>
      </c>
      <c r="D1404" s="17">
        <f>TABLA!F1404</f>
        <v>0</v>
      </c>
      <c r="E1404" s="148">
        <f>TABLA!BD1404</f>
        <v>0</v>
      </c>
      <c r="F1404" s="148">
        <f>TABLA!BE1404</f>
        <v>0</v>
      </c>
      <c r="G1404" s="70" t="str">
        <f t="shared" si="250"/>
        <v>0</v>
      </c>
      <c r="H1404" s="17" t="str">
        <f t="shared" si="253"/>
        <v/>
      </c>
      <c r="AK1404" s="17" t="str">
        <f t="shared" si="254"/>
        <v/>
      </c>
    </row>
    <row r="1405" spans="1:37" hidden="1" x14ac:dyDescent="0.2">
      <c r="A1405" s="70" t="str">
        <f t="shared" si="247"/>
        <v/>
      </c>
      <c r="B1405" s="228" t="str">
        <f>LEFT(TABLA!BC1405,1)</f>
        <v/>
      </c>
      <c r="C1405" s="17" t="str">
        <f>TABLA!C1405</f>
        <v/>
      </c>
      <c r="D1405" s="17">
        <f>TABLA!F1405</f>
        <v>0</v>
      </c>
      <c r="E1405" s="148">
        <f>TABLA!BD1405</f>
        <v>0</v>
      </c>
      <c r="F1405" s="148">
        <f>TABLA!BE1405</f>
        <v>0</v>
      </c>
      <c r="G1405" s="70" t="str">
        <f t="shared" si="250"/>
        <v>0</v>
      </c>
      <c r="H1405" s="17" t="str">
        <f t="shared" si="253"/>
        <v/>
      </c>
      <c r="AK1405" s="17" t="str">
        <f t="shared" si="254"/>
        <v/>
      </c>
    </row>
    <row r="1406" spans="1:37" hidden="1" x14ac:dyDescent="0.2">
      <c r="A1406" s="70" t="str">
        <f t="shared" si="247"/>
        <v/>
      </c>
      <c r="B1406" s="228" t="str">
        <f>LEFT(TABLA!BC1406,1)</f>
        <v/>
      </c>
      <c r="C1406" s="17" t="str">
        <f>TABLA!C1406</f>
        <v/>
      </c>
      <c r="D1406" s="17">
        <f>TABLA!F1406</f>
        <v>0</v>
      </c>
      <c r="E1406" s="148">
        <f>TABLA!BD1406</f>
        <v>0</v>
      </c>
      <c r="F1406" s="148">
        <f>TABLA!BE1406</f>
        <v>0</v>
      </c>
      <c r="G1406" s="70" t="str">
        <f t="shared" si="250"/>
        <v>0</v>
      </c>
      <c r="H1406" s="17" t="str">
        <f t="shared" si="253"/>
        <v/>
      </c>
      <c r="AK1406" s="17" t="str">
        <f t="shared" si="254"/>
        <v/>
      </c>
    </row>
    <row r="1407" spans="1:37" hidden="1" x14ac:dyDescent="0.2">
      <c r="A1407" s="70" t="str">
        <f t="shared" si="247"/>
        <v/>
      </c>
      <c r="B1407" s="228" t="str">
        <f>LEFT(TABLA!BC1407,1)</f>
        <v/>
      </c>
      <c r="C1407" s="17" t="str">
        <f>TABLA!C1407</f>
        <v/>
      </c>
      <c r="D1407" s="17">
        <f>TABLA!F1407</f>
        <v>0</v>
      </c>
      <c r="E1407" s="148">
        <f>TABLA!BD1407</f>
        <v>0</v>
      </c>
      <c r="F1407" s="148">
        <f>TABLA!BE1407</f>
        <v>0</v>
      </c>
      <c r="G1407" s="70" t="str">
        <f t="shared" si="250"/>
        <v>0</v>
      </c>
      <c r="H1407" s="17" t="str">
        <f t="shared" si="253"/>
        <v/>
      </c>
      <c r="AK1407" s="17" t="str">
        <f t="shared" si="254"/>
        <v/>
      </c>
    </row>
    <row r="1408" spans="1:37" hidden="1" x14ac:dyDescent="0.2">
      <c r="A1408" s="70" t="str">
        <f t="shared" si="247"/>
        <v/>
      </c>
      <c r="B1408" s="228" t="str">
        <f>LEFT(TABLA!BC1408,1)</f>
        <v/>
      </c>
      <c r="C1408" s="17" t="str">
        <f>TABLA!C1408</f>
        <v/>
      </c>
      <c r="D1408" s="17">
        <f>TABLA!F1408</f>
        <v>0</v>
      </c>
      <c r="E1408" s="148">
        <f>TABLA!BD1408</f>
        <v>0</v>
      </c>
      <c r="F1408" s="148">
        <f>TABLA!BE1408</f>
        <v>0</v>
      </c>
      <c r="G1408" s="70" t="str">
        <f t="shared" si="250"/>
        <v>0</v>
      </c>
      <c r="H1408" s="17" t="str">
        <f t="shared" si="253"/>
        <v/>
      </c>
      <c r="AK1408" s="17" t="str">
        <f t="shared" si="254"/>
        <v/>
      </c>
    </row>
    <row r="1409" spans="1:37" hidden="1" x14ac:dyDescent="0.2">
      <c r="A1409" s="70" t="str">
        <f t="shared" si="247"/>
        <v/>
      </c>
      <c r="B1409" s="228" t="str">
        <f>LEFT(TABLA!BC1409,1)</f>
        <v/>
      </c>
      <c r="C1409" s="17" t="str">
        <f>TABLA!C1409</f>
        <v/>
      </c>
      <c r="D1409" s="17">
        <f>TABLA!F1409</f>
        <v>0</v>
      </c>
      <c r="E1409" s="148">
        <f>TABLA!BD1409</f>
        <v>0</v>
      </c>
      <c r="F1409" s="148">
        <f>TABLA!BE1409</f>
        <v>0</v>
      </c>
      <c r="G1409" s="70" t="str">
        <f t="shared" si="250"/>
        <v>0</v>
      </c>
      <c r="H1409" s="17" t="str">
        <f t="shared" si="253"/>
        <v/>
      </c>
      <c r="AK1409" s="17" t="str">
        <f t="shared" si="254"/>
        <v/>
      </c>
    </row>
    <row r="1410" spans="1:37" hidden="1" x14ac:dyDescent="0.2">
      <c r="A1410" s="70" t="str">
        <f t="shared" si="247"/>
        <v/>
      </c>
      <c r="B1410" s="228" t="str">
        <f>LEFT(TABLA!BC1410,1)</f>
        <v/>
      </c>
      <c r="C1410" s="17" t="str">
        <f>TABLA!C1410</f>
        <v/>
      </c>
      <c r="D1410" s="17">
        <f>TABLA!F1410</f>
        <v>0</v>
      </c>
      <c r="E1410" s="148">
        <f>TABLA!BD1410</f>
        <v>0</v>
      </c>
      <c r="F1410" s="148">
        <f>TABLA!BE1410</f>
        <v>0</v>
      </c>
      <c r="G1410" s="70" t="str">
        <f t="shared" si="250"/>
        <v>0</v>
      </c>
      <c r="H1410" s="17" t="str">
        <f t="shared" si="253"/>
        <v/>
      </c>
      <c r="AK1410" s="17" t="str">
        <f t="shared" si="254"/>
        <v/>
      </c>
    </row>
    <row r="1411" spans="1:37" hidden="1" x14ac:dyDescent="0.2">
      <c r="A1411" s="70" t="str">
        <f t="shared" si="247"/>
        <v/>
      </c>
      <c r="B1411" s="228" t="str">
        <f>LEFT(TABLA!BC1411,1)</f>
        <v/>
      </c>
      <c r="C1411" s="17" t="str">
        <f>TABLA!C1411</f>
        <v/>
      </c>
      <c r="D1411" s="17">
        <f>TABLA!F1411</f>
        <v>0</v>
      </c>
      <c r="E1411" s="148">
        <f>TABLA!BD1411</f>
        <v>0</v>
      </c>
      <c r="F1411" s="148">
        <f>TABLA!BE1411</f>
        <v>0</v>
      </c>
      <c r="G1411" s="70" t="str">
        <f t="shared" si="250"/>
        <v>0</v>
      </c>
      <c r="H1411" s="17" t="str">
        <f t="shared" si="253"/>
        <v/>
      </c>
      <c r="AK1411" s="17" t="str">
        <f t="shared" si="254"/>
        <v/>
      </c>
    </row>
    <row r="1412" spans="1:37" hidden="1" x14ac:dyDescent="0.2">
      <c r="A1412" s="70" t="str">
        <f t="shared" si="247"/>
        <v/>
      </c>
      <c r="B1412" s="228" t="str">
        <f>LEFT(TABLA!BC1412,1)</f>
        <v/>
      </c>
      <c r="C1412" s="17" t="str">
        <f>TABLA!C1412</f>
        <v/>
      </c>
      <c r="D1412" s="17">
        <f>TABLA!F1412</f>
        <v>0</v>
      </c>
      <c r="E1412" s="148">
        <f>TABLA!BD1412</f>
        <v>0</v>
      </c>
      <c r="F1412" s="148">
        <f>TABLA!BE1412</f>
        <v>0</v>
      </c>
      <c r="G1412" s="70" t="str">
        <f t="shared" si="250"/>
        <v>0</v>
      </c>
      <c r="H1412" s="17" t="str">
        <f t="shared" si="253"/>
        <v/>
      </c>
      <c r="AK1412" s="17" t="str">
        <f t="shared" si="254"/>
        <v/>
      </c>
    </row>
    <row r="1413" spans="1:37" hidden="1" x14ac:dyDescent="0.2">
      <c r="A1413" s="70" t="str">
        <f t="shared" ref="A1413:A1476" si="255">CONCATENATE(H1413,,I1413,J1413,K1413,L1413,M1413,N1413,O1413,P1413,Q1413,R1413,S1413,T1413,U1413,V1413,W1413,X1413,Y1413,Z1413,AA1413,AB1413,AC1413,AD1413,AE1413,AF1413,AG1413,AH1413,AI1413,AJ1413,AK1413)</f>
        <v/>
      </c>
      <c r="B1413" s="228" t="str">
        <f>LEFT(TABLA!BC1413,1)</f>
        <v/>
      </c>
      <c r="C1413" s="17" t="str">
        <f>TABLA!C1413</f>
        <v/>
      </c>
      <c r="D1413" s="17">
        <f>TABLA!F1413</f>
        <v>0</v>
      </c>
      <c r="E1413" s="148">
        <f>TABLA!BD1413</f>
        <v>0</v>
      </c>
      <c r="F1413" s="148">
        <f>TABLA!BE1413</f>
        <v>0</v>
      </c>
      <c r="G1413" s="70" t="str">
        <f t="shared" ref="G1413:G1476" si="256">SUBSTITUTE(SUBSTITUTE(SUBSTITUTE(SUBSTITUTE(SUBSTITUTE(UPPER(E1413),"Á","A"),"É","E"),"Í","I"),"Ó","O"),"Ú","U")</f>
        <v>0</v>
      </c>
      <c r="H1413" s="17" t="str">
        <f t="shared" si="253"/>
        <v/>
      </c>
      <c r="AK1413" s="17" t="str">
        <f t="shared" si="254"/>
        <v/>
      </c>
    </row>
    <row r="1414" spans="1:37" hidden="1" x14ac:dyDescent="0.2">
      <c r="A1414" s="70" t="str">
        <f t="shared" si="255"/>
        <v/>
      </c>
      <c r="B1414" s="228" t="str">
        <f>LEFT(TABLA!BC1414,1)</f>
        <v/>
      </c>
      <c r="C1414" s="17" t="str">
        <f>TABLA!C1414</f>
        <v/>
      </c>
      <c r="D1414" s="17">
        <f>TABLA!F1414</f>
        <v>0</v>
      </c>
      <c r="E1414" s="148">
        <f>TABLA!BD1414</f>
        <v>0</v>
      </c>
      <c r="F1414" s="148">
        <f>TABLA!BE1414</f>
        <v>0</v>
      </c>
      <c r="G1414" s="70" t="str">
        <f t="shared" si="256"/>
        <v>0</v>
      </c>
      <c r="H1414" s="17" t="str">
        <f t="shared" si="253"/>
        <v/>
      </c>
      <c r="AK1414" s="17" t="str">
        <f t="shared" si="254"/>
        <v/>
      </c>
    </row>
    <row r="1415" spans="1:37" hidden="1" x14ac:dyDescent="0.2">
      <c r="A1415" s="70" t="str">
        <f t="shared" si="255"/>
        <v/>
      </c>
      <c r="B1415" s="228" t="str">
        <f>LEFT(TABLA!BC1415,1)</f>
        <v/>
      </c>
      <c r="C1415" s="17" t="str">
        <f>TABLA!C1415</f>
        <v/>
      </c>
      <c r="D1415" s="17">
        <f>TABLA!F1415</f>
        <v>0</v>
      </c>
      <c r="E1415" s="148">
        <f>TABLA!BD1415</f>
        <v>0</v>
      </c>
      <c r="F1415" s="148">
        <f>TABLA!BE1415</f>
        <v>0</v>
      </c>
      <c r="G1415" s="70" t="str">
        <f t="shared" si="256"/>
        <v>0</v>
      </c>
      <c r="H1415" s="17" t="str">
        <f t="shared" si="253"/>
        <v/>
      </c>
      <c r="AK1415" s="17" t="str">
        <f t="shared" si="254"/>
        <v/>
      </c>
    </row>
    <row r="1416" spans="1:37" hidden="1" x14ac:dyDescent="0.2">
      <c r="A1416" s="70" t="str">
        <f t="shared" si="255"/>
        <v/>
      </c>
      <c r="B1416" s="228" t="str">
        <f>LEFT(TABLA!BC1416,1)</f>
        <v/>
      </c>
      <c r="C1416" s="17" t="str">
        <f>TABLA!C1416</f>
        <v/>
      </c>
      <c r="D1416" s="17">
        <f>TABLA!F1416</f>
        <v>0</v>
      </c>
      <c r="E1416" s="148">
        <f>TABLA!BD1416</f>
        <v>0</v>
      </c>
      <c r="F1416" s="148">
        <f>TABLA!BE1416</f>
        <v>0</v>
      </c>
      <c r="G1416" s="70" t="str">
        <f t="shared" si="256"/>
        <v>0</v>
      </c>
      <c r="H1416" s="17" t="str">
        <f t="shared" si="253"/>
        <v/>
      </c>
      <c r="AK1416" s="17" t="str">
        <f t="shared" si="254"/>
        <v/>
      </c>
    </row>
    <row r="1417" spans="1:37" hidden="1" x14ac:dyDescent="0.2">
      <c r="A1417" s="70" t="str">
        <f t="shared" si="255"/>
        <v/>
      </c>
      <c r="B1417" s="228" t="str">
        <f>LEFT(TABLA!BC1417,1)</f>
        <v/>
      </c>
      <c r="C1417" s="17" t="str">
        <f>TABLA!C1417</f>
        <v/>
      </c>
      <c r="D1417" s="17">
        <f>TABLA!F1417</f>
        <v>0</v>
      </c>
      <c r="E1417" s="148">
        <f>TABLA!BD1417</f>
        <v>0</v>
      </c>
      <c r="F1417" s="148">
        <f>TABLA!BE1417</f>
        <v>0</v>
      </c>
      <c r="G1417" s="70" t="str">
        <f t="shared" si="256"/>
        <v>0</v>
      </c>
      <c r="H1417" s="17" t="str">
        <f t="shared" si="253"/>
        <v/>
      </c>
      <c r="AK1417" s="17" t="str">
        <f t="shared" si="254"/>
        <v/>
      </c>
    </row>
    <row r="1418" spans="1:37" hidden="1" x14ac:dyDescent="0.2">
      <c r="A1418" s="70" t="str">
        <f t="shared" si="255"/>
        <v/>
      </c>
      <c r="B1418" s="228" t="str">
        <f>LEFT(TABLA!BC1418,1)</f>
        <v/>
      </c>
      <c r="C1418" s="17" t="str">
        <f>TABLA!C1418</f>
        <v/>
      </c>
      <c r="D1418" s="17">
        <f>TABLA!F1418</f>
        <v>0</v>
      </c>
      <c r="E1418" s="148">
        <f>TABLA!BD1418</f>
        <v>0</v>
      </c>
      <c r="F1418" s="148">
        <f>TABLA!BE1418</f>
        <v>0</v>
      </c>
      <c r="G1418" s="70" t="str">
        <f t="shared" si="256"/>
        <v>0</v>
      </c>
      <c r="H1418" s="17" t="str">
        <f t="shared" si="253"/>
        <v/>
      </c>
      <c r="AK1418" s="17" t="str">
        <f t="shared" si="254"/>
        <v/>
      </c>
    </row>
    <row r="1419" spans="1:37" hidden="1" x14ac:dyDescent="0.2">
      <c r="A1419" s="70" t="str">
        <f t="shared" si="255"/>
        <v/>
      </c>
      <c r="B1419" s="228" t="str">
        <f>LEFT(TABLA!BC1419,1)</f>
        <v/>
      </c>
      <c r="C1419" s="17" t="str">
        <f>TABLA!C1419</f>
        <v/>
      </c>
      <c r="D1419" s="17">
        <f>TABLA!F1419</f>
        <v>0</v>
      </c>
      <c r="E1419" s="148">
        <f>TABLA!BD1419</f>
        <v>0</v>
      </c>
      <c r="F1419" s="148">
        <f>TABLA!BE1419</f>
        <v>0</v>
      </c>
      <c r="G1419" s="70" t="str">
        <f t="shared" si="256"/>
        <v>0</v>
      </c>
      <c r="H1419" s="17" t="str">
        <f t="shared" si="253"/>
        <v/>
      </c>
      <c r="AK1419" s="17" t="str">
        <f t="shared" si="254"/>
        <v/>
      </c>
    </row>
    <row r="1420" spans="1:37" hidden="1" x14ac:dyDescent="0.2">
      <c r="A1420" s="70" t="str">
        <f t="shared" si="255"/>
        <v/>
      </c>
      <c r="B1420" s="228" t="str">
        <f>LEFT(TABLA!BC1420,1)</f>
        <v/>
      </c>
      <c r="C1420" s="17" t="str">
        <f>TABLA!C1420</f>
        <v/>
      </c>
      <c r="D1420" s="17">
        <f>TABLA!F1420</f>
        <v>0</v>
      </c>
      <c r="E1420" s="148">
        <f>TABLA!BD1420</f>
        <v>0</v>
      </c>
      <c r="F1420" s="148">
        <f>TABLA!BE1420</f>
        <v>0</v>
      </c>
      <c r="G1420" s="70" t="str">
        <f t="shared" si="256"/>
        <v>0</v>
      </c>
      <c r="H1420" s="17" t="str">
        <f t="shared" si="253"/>
        <v/>
      </c>
      <c r="AK1420" s="17" t="str">
        <f t="shared" si="254"/>
        <v/>
      </c>
    </row>
    <row r="1421" spans="1:37" hidden="1" x14ac:dyDescent="0.2">
      <c r="A1421" s="70" t="str">
        <f t="shared" si="255"/>
        <v/>
      </c>
      <c r="B1421" s="228" t="str">
        <f>LEFT(TABLA!BC1421,1)</f>
        <v/>
      </c>
      <c r="C1421" s="17" t="str">
        <f>TABLA!C1421</f>
        <v/>
      </c>
      <c r="D1421" s="17">
        <f>TABLA!F1421</f>
        <v>0</v>
      </c>
      <c r="E1421" s="148">
        <f>TABLA!BD1421</f>
        <v>0</v>
      </c>
      <c r="F1421" s="148">
        <f>TABLA!BE1421</f>
        <v>0</v>
      </c>
      <c r="G1421" s="70" t="str">
        <f t="shared" si="256"/>
        <v>0</v>
      </c>
      <c r="H1421" s="17" t="str">
        <f t="shared" si="253"/>
        <v/>
      </c>
      <c r="AK1421" s="17" t="str">
        <f t="shared" si="254"/>
        <v/>
      </c>
    </row>
    <row r="1422" spans="1:37" hidden="1" x14ac:dyDescent="0.2">
      <c r="A1422" s="70" t="str">
        <f t="shared" si="255"/>
        <v/>
      </c>
      <c r="B1422" s="228" t="str">
        <f>LEFT(TABLA!BC1422,1)</f>
        <v/>
      </c>
      <c r="C1422" s="17" t="str">
        <f>TABLA!C1422</f>
        <v/>
      </c>
      <c r="D1422" s="17">
        <f>TABLA!F1422</f>
        <v>0</v>
      </c>
      <c r="E1422" s="148">
        <f>TABLA!BD1422</f>
        <v>0</v>
      </c>
      <c r="F1422" s="148">
        <f>TABLA!BE1422</f>
        <v>0</v>
      </c>
      <c r="G1422" s="70" t="str">
        <f t="shared" si="256"/>
        <v>0</v>
      </c>
      <c r="H1422" s="17" t="str">
        <f t="shared" si="253"/>
        <v/>
      </c>
      <c r="AK1422" s="17" t="str">
        <f t="shared" si="254"/>
        <v/>
      </c>
    </row>
    <row r="1423" spans="1:37" hidden="1" x14ac:dyDescent="0.2">
      <c r="A1423" s="70" t="str">
        <f t="shared" si="255"/>
        <v/>
      </c>
      <c r="B1423" s="228" t="str">
        <f>LEFT(TABLA!BC1423,1)</f>
        <v/>
      </c>
      <c r="C1423" s="17" t="str">
        <f>TABLA!C1423</f>
        <v/>
      </c>
      <c r="D1423" s="17">
        <f>TABLA!F1423</f>
        <v>0</v>
      </c>
      <c r="E1423" s="148">
        <f>TABLA!BD1423</f>
        <v>0</v>
      </c>
      <c r="F1423" s="148">
        <f>TABLA!BE1423</f>
        <v>0</v>
      </c>
      <c r="G1423" s="70" t="str">
        <f t="shared" si="256"/>
        <v>0</v>
      </c>
      <c r="H1423" s="17" t="str">
        <f t="shared" si="253"/>
        <v/>
      </c>
      <c r="AK1423" s="17" t="str">
        <f t="shared" si="254"/>
        <v/>
      </c>
    </row>
    <row r="1424" spans="1:37" hidden="1" x14ac:dyDescent="0.2">
      <c r="A1424" s="70" t="str">
        <f t="shared" si="255"/>
        <v/>
      </c>
      <c r="B1424" s="228" t="str">
        <f>LEFT(TABLA!BC1424,1)</f>
        <v/>
      </c>
      <c r="C1424" s="17" t="str">
        <f>TABLA!C1424</f>
        <v/>
      </c>
      <c r="D1424" s="17">
        <f>TABLA!F1424</f>
        <v>0</v>
      </c>
      <c r="E1424" s="148">
        <f>TABLA!BD1424</f>
        <v>0</v>
      </c>
      <c r="F1424" s="148">
        <f>TABLA!BE1424</f>
        <v>0</v>
      </c>
      <c r="G1424" s="70" t="str">
        <f t="shared" si="256"/>
        <v>0</v>
      </c>
      <c r="H1424" s="17" t="str">
        <f t="shared" si="253"/>
        <v/>
      </c>
      <c r="AK1424" s="17" t="str">
        <f t="shared" si="254"/>
        <v/>
      </c>
    </row>
    <row r="1425" spans="1:37" hidden="1" x14ac:dyDescent="0.2">
      <c r="A1425" s="70" t="str">
        <f t="shared" si="255"/>
        <v/>
      </c>
      <c r="B1425" s="228" t="str">
        <f>LEFT(TABLA!BC1425,1)</f>
        <v/>
      </c>
      <c r="C1425" s="17" t="str">
        <f>TABLA!C1425</f>
        <v/>
      </c>
      <c r="D1425" s="17">
        <f>TABLA!F1425</f>
        <v>0</v>
      </c>
      <c r="E1425" s="148">
        <f>TABLA!BD1425</f>
        <v>0</v>
      </c>
      <c r="F1425" s="148">
        <f>TABLA!BE1425</f>
        <v>0</v>
      </c>
      <c r="G1425" s="70" t="str">
        <f t="shared" si="256"/>
        <v>0</v>
      </c>
      <c r="H1425" s="17" t="str">
        <f t="shared" si="253"/>
        <v/>
      </c>
      <c r="AK1425" s="17" t="str">
        <f t="shared" si="254"/>
        <v/>
      </c>
    </row>
    <row r="1426" spans="1:37" hidden="1" x14ac:dyDescent="0.2">
      <c r="A1426" s="70" t="str">
        <f t="shared" si="255"/>
        <v/>
      </c>
      <c r="B1426" s="228" t="str">
        <f>LEFT(TABLA!BC1426,1)</f>
        <v/>
      </c>
      <c r="C1426" s="17" t="str">
        <f>TABLA!C1426</f>
        <v/>
      </c>
      <c r="D1426" s="17">
        <f>TABLA!F1426</f>
        <v>0</v>
      </c>
      <c r="E1426" s="148">
        <f>TABLA!BD1426</f>
        <v>0</v>
      </c>
      <c r="F1426" s="148">
        <f>TABLA!BE1426</f>
        <v>0</v>
      </c>
      <c r="G1426" s="70" t="str">
        <f t="shared" si="256"/>
        <v>0</v>
      </c>
      <c r="H1426" s="17" t="str">
        <f t="shared" si="253"/>
        <v/>
      </c>
      <c r="AK1426" s="17" t="str">
        <f t="shared" si="254"/>
        <v/>
      </c>
    </row>
    <row r="1427" spans="1:37" hidden="1" x14ac:dyDescent="0.2">
      <c r="A1427" s="70" t="str">
        <f t="shared" si="255"/>
        <v/>
      </c>
      <c r="B1427" s="228" t="str">
        <f>LEFT(TABLA!BC1427,1)</f>
        <v/>
      </c>
      <c r="C1427" s="17" t="str">
        <f>TABLA!C1427</f>
        <v/>
      </c>
      <c r="D1427" s="17">
        <f>TABLA!F1427</f>
        <v>0</v>
      </c>
      <c r="E1427" s="148">
        <f>TABLA!BD1427</f>
        <v>0</v>
      </c>
      <c r="F1427" s="148">
        <f>TABLA!BE1427</f>
        <v>0</v>
      </c>
      <c r="G1427" s="70" t="str">
        <f t="shared" si="256"/>
        <v>0</v>
      </c>
      <c r="H1427" s="17" t="str">
        <f t="shared" si="253"/>
        <v/>
      </c>
      <c r="AK1427" s="17" t="str">
        <f t="shared" si="254"/>
        <v/>
      </c>
    </row>
    <row r="1428" spans="1:37" hidden="1" x14ac:dyDescent="0.2">
      <c r="A1428" s="70" t="str">
        <f t="shared" si="255"/>
        <v/>
      </c>
      <c r="B1428" s="228" t="str">
        <f>LEFT(TABLA!BC1428,1)</f>
        <v/>
      </c>
      <c r="C1428" s="17" t="str">
        <f>TABLA!C1428</f>
        <v/>
      </c>
      <c r="D1428" s="17">
        <f>TABLA!F1428</f>
        <v>0</v>
      </c>
      <c r="E1428" s="148">
        <f>TABLA!BD1428</f>
        <v>0</v>
      </c>
      <c r="F1428" s="148">
        <f>TABLA!BE1428</f>
        <v>0</v>
      </c>
      <c r="G1428" s="70" t="str">
        <f t="shared" si="256"/>
        <v>0</v>
      </c>
      <c r="H1428" s="17" t="str">
        <f t="shared" si="253"/>
        <v/>
      </c>
      <c r="AK1428" s="17" t="str">
        <f t="shared" si="254"/>
        <v/>
      </c>
    </row>
    <row r="1429" spans="1:37" hidden="1" x14ac:dyDescent="0.2">
      <c r="A1429" s="70" t="str">
        <f t="shared" si="255"/>
        <v/>
      </c>
      <c r="B1429" s="228" t="str">
        <f>LEFT(TABLA!BC1429,1)</f>
        <v/>
      </c>
      <c r="C1429" s="17" t="str">
        <f>TABLA!C1429</f>
        <v/>
      </c>
      <c r="D1429" s="17">
        <f>TABLA!F1429</f>
        <v>0</v>
      </c>
      <c r="E1429" s="148">
        <f>TABLA!BD1429</f>
        <v>0</v>
      </c>
      <c r="F1429" s="148">
        <f>TABLA!BE1429</f>
        <v>0</v>
      </c>
      <c r="G1429" s="70" t="str">
        <f t="shared" si="256"/>
        <v>0</v>
      </c>
      <c r="H1429" s="17" t="str">
        <f t="shared" si="253"/>
        <v/>
      </c>
      <c r="AK1429" s="17" t="str">
        <f t="shared" si="254"/>
        <v/>
      </c>
    </row>
    <row r="1430" spans="1:37" hidden="1" x14ac:dyDescent="0.2">
      <c r="A1430" s="70" t="str">
        <f t="shared" si="255"/>
        <v/>
      </c>
      <c r="B1430" s="228" t="str">
        <f>LEFT(TABLA!BC1430,1)</f>
        <v/>
      </c>
      <c r="C1430" s="17" t="str">
        <f>TABLA!C1430</f>
        <v/>
      </c>
      <c r="D1430" s="17">
        <f>TABLA!F1430</f>
        <v>0</v>
      </c>
      <c r="E1430" s="148">
        <f>TABLA!BD1430</f>
        <v>0</v>
      </c>
      <c r="F1430" s="148">
        <f>TABLA!BE1430</f>
        <v>0</v>
      </c>
      <c r="G1430" s="70" t="str">
        <f t="shared" si="256"/>
        <v>0</v>
      </c>
      <c r="H1430" s="17" t="str">
        <f t="shared" si="253"/>
        <v/>
      </c>
      <c r="AK1430" s="17" t="str">
        <f t="shared" si="254"/>
        <v/>
      </c>
    </row>
    <row r="1431" spans="1:37" hidden="1" x14ac:dyDescent="0.2">
      <c r="A1431" s="70" t="str">
        <f t="shared" si="255"/>
        <v/>
      </c>
      <c r="B1431" s="228" t="str">
        <f>LEFT(TABLA!BC1431,1)</f>
        <v/>
      </c>
      <c r="C1431" s="17" t="str">
        <f>TABLA!C1431</f>
        <v/>
      </c>
      <c r="D1431" s="17">
        <f>TABLA!F1431</f>
        <v>0</v>
      </c>
      <c r="E1431" s="148">
        <f>TABLA!BD1431</f>
        <v>0</v>
      </c>
      <c r="F1431" s="148">
        <f>TABLA!BE1431</f>
        <v>0</v>
      </c>
      <c r="G1431" s="70" t="str">
        <f t="shared" si="256"/>
        <v>0</v>
      </c>
      <c r="H1431" s="17" t="str">
        <f t="shared" si="253"/>
        <v/>
      </c>
      <c r="AK1431" s="17" t="str">
        <f t="shared" si="254"/>
        <v/>
      </c>
    </row>
    <row r="1432" spans="1:37" hidden="1" x14ac:dyDescent="0.2">
      <c r="A1432" s="70" t="str">
        <f t="shared" si="255"/>
        <v/>
      </c>
      <c r="B1432" s="228" t="str">
        <f>LEFT(TABLA!BC1432,1)</f>
        <v/>
      </c>
      <c r="C1432" s="17" t="str">
        <f>TABLA!C1432</f>
        <v/>
      </c>
      <c r="D1432" s="17">
        <f>TABLA!F1432</f>
        <v>0</v>
      </c>
      <c r="E1432" s="148">
        <f>TABLA!BD1432</f>
        <v>0</v>
      </c>
      <c r="F1432" s="148">
        <f>TABLA!BE1432</f>
        <v>0</v>
      </c>
      <c r="G1432" s="70" t="str">
        <f t="shared" si="256"/>
        <v>0</v>
      </c>
      <c r="H1432" s="17" t="str">
        <f t="shared" si="253"/>
        <v/>
      </c>
      <c r="AK1432" s="17" t="str">
        <f t="shared" si="254"/>
        <v/>
      </c>
    </row>
    <row r="1433" spans="1:37" hidden="1" x14ac:dyDescent="0.2">
      <c r="A1433" s="70" t="str">
        <f t="shared" si="255"/>
        <v/>
      </c>
      <c r="B1433" s="228" t="str">
        <f>LEFT(TABLA!BC1433,1)</f>
        <v/>
      </c>
      <c r="C1433" s="17" t="str">
        <f>TABLA!C1433</f>
        <v/>
      </c>
      <c r="D1433" s="17">
        <f>TABLA!F1433</f>
        <v>0</v>
      </c>
      <c r="E1433" s="148">
        <f>TABLA!BD1433</f>
        <v>0</v>
      </c>
      <c r="F1433" s="148">
        <f>TABLA!BE1433</f>
        <v>0</v>
      </c>
      <c r="G1433" s="70" t="str">
        <f t="shared" si="256"/>
        <v>0</v>
      </c>
      <c r="H1433" s="17" t="str">
        <f t="shared" si="253"/>
        <v/>
      </c>
      <c r="AK1433" s="17" t="str">
        <f t="shared" si="254"/>
        <v/>
      </c>
    </row>
    <row r="1434" spans="1:37" hidden="1" x14ac:dyDescent="0.2">
      <c r="A1434" s="70" t="str">
        <f t="shared" si="255"/>
        <v/>
      </c>
      <c r="B1434" s="228" t="str">
        <f>LEFT(TABLA!BC1434,1)</f>
        <v/>
      </c>
      <c r="C1434" s="17" t="str">
        <f>TABLA!C1434</f>
        <v/>
      </c>
      <c r="D1434" s="17">
        <f>TABLA!F1434</f>
        <v>0</v>
      </c>
      <c r="E1434" s="148">
        <f>TABLA!BD1434</f>
        <v>0</v>
      </c>
      <c r="F1434" s="148">
        <f>TABLA!BE1434</f>
        <v>0</v>
      </c>
      <c r="G1434" s="70" t="str">
        <f t="shared" si="256"/>
        <v>0</v>
      </c>
      <c r="H1434" s="17" t="str">
        <f t="shared" si="253"/>
        <v/>
      </c>
      <c r="AK1434" s="17" t="str">
        <f t="shared" si="254"/>
        <v/>
      </c>
    </row>
    <row r="1435" spans="1:37" hidden="1" x14ac:dyDescent="0.2">
      <c r="A1435" s="70" t="str">
        <f t="shared" si="255"/>
        <v/>
      </c>
      <c r="B1435" s="228" t="str">
        <f>LEFT(TABLA!BC1435,1)</f>
        <v/>
      </c>
      <c r="C1435" s="17" t="str">
        <f>TABLA!C1435</f>
        <v/>
      </c>
      <c r="D1435" s="17">
        <f>TABLA!F1435</f>
        <v>0</v>
      </c>
      <c r="E1435" s="148">
        <f>TABLA!BD1435</f>
        <v>0</v>
      </c>
      <c r="F1435" s="148">
        <f>TABLA!BE1435</f>
        <v>0</v>
      </c>
      <c r="G1435" s="70" t="str">
        <f t="shared" si="256"/>
        <v>0</v>
      </c>
      <c r="H1435" s="17" t="str">
        <f t="shared" si="253"/>
        <v/>
      </c>
      <c r="AK1435" s="17" t="str">
        <f t="shared" si="254"/>
        <v/>
      </c>
    </row>
    <row r="1436" spans="1:37" hidden="1" x14ac:dyDescent="0.2">
      <c r="A1436" s="70" t="str">
        <f t="shared" si="255"/>
        <v/>
      </c>
      <c r="B1436" s="228" t="str">
        <f>LEFT(TABLA!BC1436,1)</f>
        <v/>
      </c>
      <c r="C1436" s="17" t="str">
        <f>TABLA!C1436</f>
        <v/>
      </c>
      <c r="D1436" s="17">
        <f>TABLA!F1436</f>
        <v>0</v>
      </c>
      <c r="E1436" s="148">
        <f>TABLA!BD1436</f>
        <v>0</v>
      </c>
      <c r="F1436" s="148">
        <f>TABLA!BE1436</f>
        <v>0</v>
      </c>
      <c r="G1436" s="70" t="str">
        <f t="shared" si="256"/>
        <v>0</v>
      </c>
      <c r="H1436" s="17" t="str">
        <f t="shared" si="253"/>
        <v/>
      </c>
      <c r="AK1436" s="17" t="str">
        <f t="shared" si="254"/>
        <v/>
      </c>
    </row>
    <row r="1437" spans="1:37" hidden="1" x14ac:dyDescent="0.2">
      <c r="A1437" s="70" t="str">
        <f t="shared" si="255"/>
        <v/>
      </c>
      <c r="B1437" s="228" t="str">
        <f>LEFT(TABLA!BC1437,1)</f>
        <v/>
      </c>
      <c r="C1437" s="17" t="str">
        <f>TABLA!C1437</f>
        <v/>
      </c>
      <c r="D1437" s="17">
        <f>TABLA!F1437</f>
        <v>0</v>
      </c>
      <c r="E1437" s="148">
        <f>TABLA!BD1437</f>
        <v>0</v>
      </c>
      <c r="F1437" s="148">
        <f>TABLA!BE1437</f>
        <v>0</v>
      </c>
      <c r="G1437" s="70" t="str">
        <f t="shared" si="256"/>
        <v>0</v>
      </c>
      <c r="H1437" s="17" t="str">
        <f t="shared" ref="H1437:H1500" si="257">IFERROR((IF(FIND(H$2,$E1437,1)&gt;0,"x")),"")</f>
        <v/>
      </c>
      <c r="AK1437" s="17" t="str">
        <f t="shared" si="254"/>
        <v/>
      </c>
    </row>
    <row r="1438" spans="1:37" hidden="1" x14ac:dyDescent="0.2">
      <c r="A1438" s="70" t="str">
        <f t="shared" si="255"/>
        <v/>
      </c>
      <c r="B1438" s="228" t="str">
        <f>LEFT(TABLA!BC1438,1)</f>
        <v/>
      </c>
      <c r="C1438" s="17" t="str">
        <f>TABLA!C1438</f>
        <v/>
      </c>
      <c r="D1438" s="17">
        <f>TABLA!F1438</f>
        <v>0</v>
      </c>
      <c r="E1438" s="148">
        <f>TABLA!BD1438</f>
        <v>0</v>
      </c>
      <c r="F1438" s="148">
        <f>TABLA!BE1438</f>
        <v>0</v>
      </c>
      <c r="G1438" s="70" t="str">
        <f t="shared" si="256"/>
        <v>0</v>
      </c>
      <c r="H1438" s="17" t="str">
        <f t="shared" si="257"/>
        <v/>
      </c>
      <c r="AK1438" s="17" t="str">
        <f t="shared" si="254"/>
        <v/>
      </c>
    </row>
    <row r="1439" spans="1:37" hidden="1" x14ac:dyDescent="0.2">
      <c r="A1439" s="70" t="str">
        <f t="shared" si="255"/>
        <v/>
      </c>
      <c r="B1439" s="228" t="str">
        <f>LEFT(TABLA!BC1439,1)</f>
        <v/>
      </c>
      <c r="C1439" s="17" t="str">
        <f>TABLA!C1439</f>
        <v/>
      </c>
      <c r="D1439" s="17">
        <f>TABLA!F1439</f>
        <v>0</v>
      </c>
      <c r="E1439" s="148">
        <f>TABLA!BD1439</f>
        <v>0</v>
      </c>
      <c r="F1439" s="148">
        <f>TABLA!BE1439</f>
        <v>0</v>
      </c>
      <c r="G1439" s="70" t="str">
        <f t="shared" si="256"/>
        <v>0</v>
      </c>
      <c r="H1439" s="17" t="str">
        <f t="shared" si="257"/>
        <v/>
      </c>
      <c r="AK1439" s="17" t="str">
        <f t="shared" si="254"/>
        <v/>
      </c>
    </row>
    <row r="1440" spans="1:37" hidden="1" x14ac:dyDescent="0.2">
      <c r="A1440" s="70" t="str">
        <f t="shared" si="255"/>
        <v/>
      </c>
      <c r="B1440" s="228" t="str">
        <f>LEFT(TABLA!BC1440,1)</f>
        <v/>
      </c>
      <c r="C1440" s="17" t="str">
        <f>TABLA!C1440</f>
        <v/>
      </c>
      <c r="D1440" s="17">
        <f>TABLA!F1440</f>
        <v>0</v>
      </c>
      <c r="E1440" s="148">
        <f>TABLA!BD1440</f>
        <v>0</v>
      </c>
      <c r="F1440" s="148">
        <f>TABLA!BE1440</f>
        <v>0</v>
      </c>
      <c r="G1440" s="70" t="str">
        <f t="shared" si="256"/>
        <v>0</v>
      </c>
      <c r="H1440" s="17" t="str">
        <f t="shared" si="257"/>
        <v/>
      </c>
      <c r="AK1440" s="17" t="str">
        <f t="shared" si="254"/>
        <v/>
      </c>
    </row>
    <row r="1441" spans="1:37" hidden="1" x14ac:dyDescent="0.2">
      <c r="A1441" s="70" t="str">
        <f t="shared" si="255"/>
        <v/>
      </c>
      <c r="B1441" s="228" t="str">
        <f>LEFT(TABLA!BC1441,1)</f>
        <v/>
      </c>
      <c r="C1441" s="17" t="str">
        <f>TABLA!C1441</f>
        <v/>
      </c>
      <c r="D1441" s="17">
        <f>TABLA!F1441</f>
        <v>0</v>
      </c>
      <c r="E1441" s="148">
        <f>TABLA!BD1441</f>
        <v>0</v>
      </c>
      <c r="F1441" s="148">
        <f>TABLA!BE1441</f>
        <v>0</v>
      </c>
      <c r="G1441" s="70" t="str">
        <f t="shared" si="256"/>
        <v>0</v>
      </c>
      <c r="H1441" s="17" t="str">
        <f t="shared" si="257"/>
        <v/>
      </c>
      <c r="AK1441" s="17" t="str">
        <f t="shared" si="254"/>
        <v/>
      </c>
    </row>
    <row r="1442" spans="1:37" hidden="1" x14ac:dyDescent="0.2">
      <c r="A1442" s="70" t="str">
        <f t="shared" si="255"/>
        <v/>
      </c>
      <c r="B1442" s="228" t="str">
        <f>LEFT(TABLA!BC1442,1)</f>
        <v/>
      </c>
      <c r="C1442" s="17" t="str">
        <f>TABLA!C1442</f>
        <v/>
      </c>
      <c r="D1442" s="17">
        <f>TABLA!F1442</f>
        <v>0</v>
      </c>
      <c r="E1442" s="148">
        <f>TABLA!BD1442</f>
        <v>0</v>
      </c>
      <c r="F1442" s="148">
        <f>TABLA!BE1442</f>
        <v>0</v>
      </c>
      <c r="G1442" s="70" t="str">
        <f t="shared" si="256"/>
        <v>0</v>
      </c>
      <c r="H1442" s="17" t="str">
        <f t="shared" si="257"/>
        <v/>
      </c>
      <c r="AK1442" s="17" t="str">
        <f t="shared" si="254"/>
        <v/>
      </c>
    </row>
    <row r="1443" spans="1:37" hidden="1" x14ac:dyDescent="0.2">
      <c r="A1443" s="70" t="str">
        <f t="shared" si="255"/>
        <v/>
      </c>
      <c r="B1443" s="228" t="str">
        <f>LEFT(TABLA!BC1443,1)</f>
        <v/>
      </c>
      <c r="C1443" s="17" t="str">
        <f>TABLA!C1443</f>
        <v/>
      </c>
      <c r="D1443" s="17">
        <f>TABLA!F1443</f>
        <v>0</v>
      </c>
      <c r="E1443" s="148">
        <f>TABLA!BD1443</f>
        <v>0</v>
      </c>
      <c r="F1443" s="148">
        <f>TABLA!BE1443</f>
        <v>0</v>
      </c>
      <c r="G1443" s="70" t="str">
        <f t="shared" si="256"/>
        <v>0</v>
      </c>
      <c r="H1443" s="17" t="str">
        <f t="shared" si="257"/>
        <v/>
      </c>
      <c r="AK1443" s="17" t="str">
        <f t="shared" si="254"/>
        <v/>
      </c>
    </row>
    <row r="1444" spans="1:37" hidden="1" x14ac:dyDescent="0.2">
      <c r="A1444" s="70" t="str">
        <f t="shared" si="255"/>
        <v/>
      </c>
      <c r="B1444" s="228" t="str">
        <f>LEFT(TABLA!BC1444,1)</f>
        <v/>
      </c>
      <c r="C1444" s="17" t="str">
        <f>TABLA!C1444</f>
        <v/>
      </c>
      <c r="D1444" s="17">
        <f>TABLA!F1444</f>
        <v>0</v>
      </c>
      <c r="E1444" s="148">
        <f>TABLA!BD1444</f>
        <v>0</v>
      </c>
      <c r="F1444" s="148">
        <f>TABLA!BE1444</f>
        <v>0</v>
      </c>
      <c r="G1444" s="70" t="str">
        <f t="shared" si="256"/>
        <v>0</v>
      </c>
      <c r="H1444" s="17" t="str">
        <f t="shared" si="257"/>
        <v/>
      </c>
      <c r="AK1444" s="17" t="str">
        <f t="shared" si="254"/>
        <v/>
      </c>
    </row>
    <row r="1445" spans="1:37" hidden="1" x14ac:dyDescent="0.2">
      <c r="A1445" s="70" t="str">
        <f t="shared" si="255"/>
        <v/>
      </c>
      <c r="B1445" s="228" t="str">
        <f>LEFT(TABLA!BC1445,1)</f>
        <v/>
      </c>
      <c r="C1445" s="17" t="str">
        <f>TABLA!C1445</f>
        <v/>
      </c>
      <c r="D1445" s="17">
        <f>TABLA!F1445</f>
        <v>0</v>
      </c>
      <c r="E1445" s="148">
        <f>TABLA!BD1445</f>
        <v>0</v>
      </c>
      <c r="F1445" s="148">
        <f>TABLA!BE1445</f>
        <v>0</v>
      </c>
      <c r="G1445" s="70" t="str">
        <f t="shared" si="256"/>
        <v>0</v>
      </c>
      <c r="H1445" s="17" t="str">
        <f t="shared" si="257"/>
        <v/>
      </c>
      <c r="AK1445" s="17" t="str">
        <f t="shared" si="254"/>
        <v/>
      </c>
    </row>
    <row r="1446" spans="1:37" hidden="1" x14ac:dyDescent="0.2">
      <c r="A1446" s="70" t="str">
        <f t="shared" si="255"/>
        <v/>
      </c>
      <c r="B1446" s="228" t="str">
        <f>LEFT(TABLA!BC1446,1)</f>
        <v/>
      </c>
      <c r="C1446" s="17" t="str">
        <f>TABLA!C1446</f>
        <v/>
      </c>
      <c r="D1446" s="17">
        <f>TABLA!F1446</f>
        <v>0</v>
      </c>
      <c r="E1446" s="148">
        <f>TABLA!BD1446</f>
        <v>0</v>
      </c>
      <c r="F1446" s="148">
        <f>TABLA!BE1446</f>
        <v>0</v>
      </c>
      <c r="G1446" s="70" t="str">
        <f t="shared" si="256"/>
        <v>0</v>
      </c>
      <c r="H1446" s="17" t="str">
        <f t="shared" si="257"/>
        <v/>
      </c>
      <c r="AK1446" s="17" t="str">
        <f t="shared" si="254"/>
        <v/>
      </c>
    </row>
    <row r="1447" spans="1:37" hidden="1" x14ac:dyDescent="0.2">
      <c r="A1447" s="70" t="str">
        <f t="shared" si="255"/>
        <v/>
      </c>
      <c r="B1447" s="228" t="str">
        <f>LEFT(TABLA!BC1447,1)</f>
        <v/>
      </c>
      <c r="C1447" s="17" t="str">
        <f>TABLA!C1447</f>
        <v/>
      </c>
      <c r="D1447" s="17">
        <f>TABLA!F1447</f>
        <v>0</v>
      </c>
      <c r="E1447" s="148">
        <f>TABLA!BD1447</f>
        <v>0</v>
      </c>
      <c r="F1447" s="148">
        <f>TABLA!BE1447</f>
        <v>0</v>
      </c>
      <c r="G1447" s="70" t="str">
        <f t="shared" si="256"/>
        <v>0</v>
      </c>
      <c r="H1447" s="17" t="str">
        <f t="shared" si="257"/>
        <v/>
      </c>
      <c r="AK1447" s="17" t="str">
        <f t="shared" si="254"/>
        <v/>
      </c>
    </row>
    <row r="1448" spans="1:37" hidden="1" x14ac:dyDescent="0.2">
      <c r="A1448" s="70" t="str">
        <f t="shared" si="255"/>
        <v/>
      </c>
      <c r="B1448" s="228" t="str">
        <f>LEFT(TABLA!BC1448,1)</f>
        <v/>
      </c>
      <c r="C1448" s="17" t="str">
        <f>TABLA!C1448</f>
        <v/>
      </c>
      <c r="D1448" s="17">
        <f>TABLA!F1448</f>
        <v>0</v>
      </c>
      <c r="E1448" s="148">
        <f>TABLA!BD1448</f>
        <v>0</v>
      </c>
      <c r="F1448" s="148">
        <f>TABLA!BE1448</f>
        <v>0</v>
      </c>
      <c r="G1448" s="70" t="str">
        <f t="shared" si="256"/>
        <v>0</v>
      </c>
      <c r="H1448" s="17" t="str">
        <f t="shared" si="257"/>
        <v/>
      </c>
      <c r="AK1448" s="17" t="str">
        <f t="shared" si="254"/>
        <v/>
      </c>
    </row>
    <row r="1449" spans="1:37" hidden="1" x14ac:dyDescent="0.2">
      <c r="A1449" s="70" t="str">
        <f t="shared" si="255"/>
        <v/>
      </c>
      <c r="B1449" s="228" t="str">
        <f>LEFT(TABLA!BC1449,1)</f>
        <v/>
      </c>
      <c r="C1449" s="17" t="str">
        <f>TABLA!C1449</f>
        <v/>
      </c>
      <c r="D1449" s="17">
        <f>TABLA!F1449</f>
        <v>0</v>
      </c>
      <c r="E1449" s="148">
        <f>TABLA!BD1449</f>
        <v>0</v>
      </c>
      <c r="F1449" s="148">
        <f>TABLA!BE1449</f>
        <v>0</v>
      </c>
      <c r="G1449" s="70" t="str">
        <f t="shared" si="256"/>
        <v>0</v>
      </c>
      <c r="H1449" s="17" t="str">
        <f t="shared" si="257"/>
        <v/>
      </c>
      <c r="AK1449" s="17" t="str">
        <f t="shared" si="254"/>
        <v/>
      </c>
    </row>
    <row r="1450" spans="1:37" hidden="1" x14ac:dyDescent="0.2">
      <c r="A1450" s="70" t="str">
        <f t="shared" si="255"/>
        <v/>
      </c>
      <c r="B1450" s="228" t="str">
        <f>LEFT(TABLA!BC1450,1)</f>
        <v/>
      </c>
      <c r="C1450" s="17" t="str">
        <f>TABLA!C1450</f>
        <v/>
      </c>
      <c r="D1450" s="17">
        <f>TABLA!F1450</f>
        <v>0</v>
      </c>
      <c r="E1450" s="148">
        <f>TABLA!BD1450</f>
        <v>0</v>
      </c>
      <c r="F1450" s="148">
        <f>TABLA!BE1450</f>
        <v>0</v>
      </c>
      <c r="G1450" s="70" t="str">
        <f t="shared" si="256"/>
        <v>0</v>
      </c>
      <c r="H1450" s="17" t="str">
        <f t="shared" si="257"/>
        <v/>
      </c>
      <c r="AK1450" s="17" t="str">
        <f t="shared" si="254"/>
        <v/>
      </c>
    </row>
    <row r="1451" spans="1:37" hidden="1" x14ac:dyDescent="0.2">
      <c r="A1451" s="70" t="str">
        <f t="shared" si="255"/>
        <v/>
      </c>
      <c r="B1451" s="228" t="str">
        <f>LEFT(TABLA!BC1451,1)</f>
        <v/>
      </c>
      <c r="C1451" s="17" t="str">
        <f>TABLA!C1451</f>
        <v/>
      </c>
      <c r="D1451" s="17">
        <f>TABLA!F1451</f>
        <v>0</v>
      </c>
      <c r="E1451" s="148">
        <f>TABLA!BD1451</f>
        <v>0</v>
      </c>
      <c r="F1451" s="148">
        <f>TABLA!BE1451</f>
        <v>0</v>
      </c>
      <c r="G1451" s="70" t="str">
        <f t="shared" si="256"/>
        <v>0</v>
      </c>
      <c r="H1451" s="17" t="str">
        <f t="shared" si="257"/>
        <v/>
      </c>
      <c r="AK1451" s="17" t="str">
        <f t="shared" si="254"/>
        <v/>
      </c>
    </row>
    <row r="1452" spans="1:37" hidden="1" x14ac:dyDescent="0.2">
      <c r="A1452" s="70" t="str">
        <f t="shared" si="255"/>
        <v/>
      </c>
      <c r="B1452" s="228" t="str">
        <f>LEFT(TABLA!BC1452,1)</f>
        <v/>
      </c>
      <c r="C1452" s="17" t="str">
        <f>TABLA!C1452</f>
        <v/>
      </c>
      <c r="D1452" s="17">
        <f>TABLA!F1452</f>
        <v>0</v>
      </c>
      <c r="E1452" s="148">
        <f>TABLA!BD1452</f>
        <v>0</v>
      </c>
      <c r="F1452" s="148">
        <f>TABLA!BE1452</f>
        <v>0</v>
      </c>
      <c r="G1452" s="70" t="str">
        <f t="shared" si="256"/>
        <v>0</v>
      </c>
      <c r="H1452" s="17" t="str">
        <f t="shared" si="257"/>
        <v/>
      </c>
      <c r="AK1452" s="17" t="str">
        <f t="shared" si="254"/>
        <v/>
      </c>
    </row>
    <row r="1453" spans="1:37" hidden="1" x14ac:dyDescent="0.2">
      <c r="A1453" s="70" t="str">
        <f t="shared" si="255"/>
        <v/>
      </c>
      <c r="B1453" s="228" t="str">
        <f>LEFT(TABLA!BC1453,1)</f>
        <v/>
      </c>
      <c r="C1453" s="17" t="str">
        <f>TABLA!C1453</f>
        <v/>
      </c>
      <c r="D1453" s="17">
        <f>TABLA!F1453</f>
        <v>0</v>
      </c>
      <c r="E1453" s="148">
        <f>TABLA!BD1453</f>
        <v>0</v>
      </c>
      <c r="F1453" s="148">
        <f>TABLA!BE1453</f>
        <v>0</v>
      </c>
      <c r="G1453" s="70" t="str">
        <f t="shared" si="256"/>
        <v>0</v>
      </c>
      <c r="H1453" s="17" t="str">
        <f t="shared" si="257"/>
        <v/>
      </c>
      <c r="AK1453" s="17" t="str">
        <f t="shared" si="254"/>
        <v/>
      </c>
    </row>
    <row r="1454" spans="1:37" hidden="1" x14ac:dyDescent="0.2">
      <c r="A1454" s="70" t="str">
        <f t="shared" si="255"/>
        <v/>
      </c>
      <c r="B1454" s="228" t="str">
        <f>LEFT(TABLA!BC1454,1)</f>
        <v/>
      </c>
      <c r="C1454" s="17" t="str">
        <f>TABLA!C1454</f>
        <v/>
      </c>
      <c r="D1454" s="17">
        <f>TABLA!F1454</f>
        <v>0</v>
      </c>
      <c r="E1454" s="148">
        <f>TABLA!BD1454</f>
        <v>0</v>
      </c>
      <c r="F1454" s="148">
        <f>TABLA!BE1454</f>
        <v>0</v>
      </c>
      <c r="G1454" s="70" t="str">
        <f t="shared" si="256"/>
        <v>0</v>
      </c>
      <c r="H1454" s="17" t="str">
        <f t="shared" si="257"/>
        <v/>
      </c>
      <c r="AK1454" s="17" t="str">
        <f t="shared" si="254"/>
        <v/>
      </c>
    </row>
    <row r="1455" spans="1:37" hidden="1" x14ac:dyDescent="0.2">
      <c r="A1455" s="70" t="str">
        <f t="shared" si="255"/>
        <v/>
      </c>
      <c r="B1455" s="228" t="str">
        <f>LEFT(TABLA!BC1455,1)</f>
        <v/>
      </c>
      <c r="C1455" s="17" t="str">
        <f>TABLA!C1455</f>
        <v/>
      </c>
      <c r="D1455" s="17">
        <f>TABLA!F1455</f>
        <v>0</v>
      </c>
      <c r="E1455" s="148">
        <f>TABLA!BD1455</f>
        <v>0</v>
      </c>
      <c r="F1455" s="148">
        <f>TABLA!BE1455</f>
        <v>0</v>
      </c>
      <c r="G1455" s="70" t="str">
        <f t="shared" si="256"/>
        <v>0</v>
      </c>
      <c r="H1455" s="17" t="str">
        <f t="shared" si="257"/>
        <v/>
      </c>
      <c r="AK1455" s="17" t="str">
        <f t="shared" si="254"/>
        <v/>
      </c>
    </row>
    <row r="1456" spans="1:37" hidden="1" x14ac:dyDescent="0.2">
      <c r="A1456" s="70" t="str">
        <f t="shared" si="255"/>
        <v/>
      </c>
      <c r="B1456" s="228" t="str">
        <f>LEFT(TABLA!BC1456,1)</f>
        <v/>
      </c>
      <c r="C1456" s="17" t="str">
        <f>TABLA!C1456</f>
        <v/>
      </c>
      <c r="D1456" s="17">
        <f>TABLA!F1456</f>
        <v>0</v>
      </c>
      <c r="E1456" s="148">
        <f>TABLA!BD1456</f>
        <v>0</v>
      </c>
      <c r="F1456" s="148">
        <f>TABLA!BE1456</f>
        <v>0</v>
      </c>
      <c r="G1456" s="70" t="str">
        <f t="shared" si="256"/>
        <v>0</v>
      </c>
      <c r="H1456" s="17" t="str">
        <f t="shared" si="257"/>
        <v/>
      </c>
      <c r="AK1456" s="17" t="str">
        <f t="shared" si="254"/>
        <v/>
      </c>
    </row>
    <row r="1457" spans="1:37" hidden="1" x14ac:dyDescent="0.2">
      <c r="A1457" s="70" t="str">
        <f t="shared" si="255"/>
        <v/>
      </c>
      <c r="B1457" s="228" t="str">
        <f>LEFT(TABLA!BC1457,1)</f>
        <v/>
      </c>
      <c r="C1457" s="17" t="str">
        <f>TABLA!C1457</f>
        <v/>
      </c>
      <c r="D1457" s="17">
        <f>TABLA!F1457</f>
        <v>0</v>
      </c>
      <c r="E1457" s="148">
        <f>TABLA!BD1457</f>
        <v>0</v>
      </c>
      <c r="F1457" s="148">
        <f>TABLA!BE1457</f>
        <v>0</v>
      </c>
      <c r="G1457" s="70" t="str">
        <f t="shared" si="256"/>
        <v>0</v>
      </c>
      <c r="H1457" s="17" t="str">
        <f t="shared" si="257"/>
        <v/>
      </c>
      <c r="AK1457" s="17" t="str">
        <f t="shared" si="254"/>
        <v/>
      </c>
    </row>
    <row r="1458" spans="1:37" hidden="1" x14ac:dyDescent="0.2">
      <c r="A1458" s="70" t="str">
        <f t="shared" si="255"/>
        <v/>
      </c>
      <c r="B1458" s="228" t="str">
        <f>LEFT(TABLA!BC1458,1)</f>
        <v/>
      </c>
      <c r="C1458" s="17" t="str">
        <f>TABLA!C1458</f>
        <v/>
      </c>
      <c r="D1458" s="17">
        <f>TABLA!F1458</f>
        <v>0</v>
      </c>
      <c r="E1458" s="148">
        <f>TABLA!BD1458</f>
        <v>0</v>
      </c>
      <c r="F1458" s="148">
        <f>TABLA!BE1458</f>
        <v>0</v>
      </c>
      <c r="G1458" s="70" t="str">
        <f t="shared" si="256"/>
        <v>0</v>
      </c>
      <c r="H1458" s="17" t="str">
        <f t="shared" si="257"/>
        <v/>
      </c>
      <c r="AK1458" s="17" t="str">
        <f t="shared" si="254"/>
        <v/>
      </c>
    </row>
    <row r="1459" spans="1:37" hidden="1" x14ac:dyDescent="0.2">
      <c r="A1459" s="70" t="str">
        <f t="shared" si="255"/>
        <v/>
      </c>
      <c r="B1459" s="228" t="str">
        <f>LEFT(TABLA!BC1459,1)</f>
        <v/>
      </c>
      <c r="C1459" s="17" t="str">
        <f>TABLA!C1459</f>
        <v/>
      </c>
      <c r="D1459" s="17">
        <f>TABLA!F1459</f>
        <v>0</v>
      </c>
      <c r="E1459" s="148">
        <f>TABLA!BD1459</f>
        <v>0</v>
      </c>
      <c r="F1459" s="148">
        <f>TABLA!BE1459</f>
        <v>0</v>
      </c>
      <c r="G1459" s="70" t="str">
        <f t="shared" si="256"/>
        <v>0</v>
      </c>
      <c r="H1459" s="17" t="str">
        <f t="shared" si="257"/>
        <v/>
      </c>
      <c r="AK1459" s="17" t="str">
        <f t="shared" si="254"/>
        <v/>
      </c>
    </row>
    <row r="1460" spans="1:37" hidden="1" x14ac:dyDescent="0.2">
      <c r="A1460" s="70" t="str">
        <f t="shared" si="255"/>
        <v/>
      </c>
      <c r="B1460" s="228" t="str">
        <f>LEFT(TABLA!BC1460,1)</f>
        <v/>
      </c>
      <c r="C1460" s="17" t="str">
        <f>TABLA!C1460</f>
        <v/>
      </c>
      <c r="D1460" s="17">
        <f>TABLA!F1460</f>
        <v>0</v>
      </c>
      <c r="E1460" s="148">
        <f>TABLA!BD1460</f>
        <v>0</v>
      </c>
      <c r="F1460" s="148">
        <f>TABLA!BE1460</f>
        <v>0</v>
      </c>
      <c r="G1460" s="70" t="str">
        <f t="shared" si="256"/>
        <v>0</v>
      </c>
      <c r="H1460" s="17" t="str">
        <f t="shared" si="257"/>
        <v/>
      </c>
      <c r="AK1460" s="17" t="str">
        <f t="shared" si="254"/>
        <v/>
      </c>
    </row>
    <row r="1461" spans="1:37" hidden="1" x14ac:dyDescent="0.2">
      <c r="A1461" s="70" t="str">
        <f t="shared" si="255"/>
        <v/>
      </c>
      <c r="B1461" s="228" t="str">
        <f>LEFT(TABLA!BC1461,1)</f>
        <v/>
      </c>
      <c r="C1461" s="17" t="str">
        <f>TABLA!C1461</f>
        <v/>
      </c>
      <c r="D1461" s="17">
        <f>TABLA!F1461</f>
        <v>0</v>
      </c>
      <c r="E1461" s="148">
        <f>TABLA!BD1461</f>
        <v>0</v>
      </c>
      <c r="F1461" s="148">
        <f>TABLA!BE1461</f>
        <v>0</v>
      </c>
      <c r="G1461" s="70" t="str">
        <f t="shared" si="256"/>
        <v>0</v>
      </c>
      <c r="H1461" s="17" t="str">
        <f t="shared" si="257"/>
        <v/>
      </c>
      <c r="AK1461" s="17" t="str">
        <f t="shared" si="254"/>
        <v/>
      </c>
    </row>
    <row r="1462" spans="1:37" hidden="1" x14ac:dyDescent="0.2">
      <c r="A1462" s="70" t="str">
        <f t="shared" si="255"/>
        <v/>
      </c>
      <c r="B1462" s="228" t="str">
        <f>LEFT(TABLA!BC1462,1)</f>
        <v/>
      </c>
      <c r="C1462" s="17" t="str">
        <f>TABLA!C1462</f>
        <v/>
      </c>
      <c r="D1462" s="17">
        <f>TABLA!F1462</f>
        <v>0</v>
      </c>
      <c r="E1462" s="148">
        <f>TABLA!BD1462</f>
        <v>0</v>
      </c>
      <c r="F1462" s="148">
        <f>TABLA!BE1462</f>
        <v>0</v>
      </c>
      <c r="G1462" s="70" t="str">
        <f t="shared" si="256"/>
        <v>0</v>
      </c>
      <c r="H1462" s="17" t="str">
        <f t="shared" si="257"/>
        <v/>
      </c>
      <c r="AK1462" s="17" t="str">
        <f t="shared" si="254"/>
        <v/>
      </c>
    </row>
    <row r="1463" spans="1:37" hidden="1" x14ac:dyDescent="0.2">
      <c r="A1463" s="70" t="str">
        <f t="shared" si="255"/>
        <v/>
      </c>
      <c r="B1463" s="228" t="str">
        <f>LEFT(TABLA!BC1463,1)</f>
        <v/>
      </c>
      <c r="C1463" s="17" t="str">
        <f>TABLA!C1463</f>
        <v/>
      </c>
      <c r="D1463" s="17">
        <f>TABLA!F1463</f>
        <v>0</v>
      </c>
      <c r="E1463" s="148">
        <f>TABLA!BD1463</f>
        <v>0</v>
      </c>
      <c r="F1463" s="148">
        <f>TABLA!BE1463</f>
        <v>0</v>
      </c>
      <c r="G1463" s="70" t="str">
        <f t="shared" si="256"/>
        <v>0</v>
      </c>
      <c r="H1463" s="17" t="str">
        <f t="shared" si="257"/>
        <v/>
      </c>
      <c r="AK1463" s="17" t="str">
        <f t="shared" si="254"/>
        <v/>
      </c>
    </row>
    <row r="1464" spans="1:37" hidden="1" x14ac:dyDescent="0.2">
      <c r="A1464" s="70" t="str">
        <f t="shared" si="255"/>
        <v/>
      </c>
      <c r="B1464" s="228" t="str">
        <f>LEFT(TABLA!BC1464,1)</f>
        <v/>
      </c>
      <c r="C1464" s="17" t="str">
        <f>TABLA!C1464</f>
        <v/>
      </c>
      <c r="D1464" s="17">
        <f>TABLA!F1464</f>
        <v>0</v>
      </c>
      <c r="E1464" s="148">
        <f>TABLA!BD1464</f>
        <v>0</v>
      </c>
      <c r="F1464" s="148">
        <f>TABLA!BE1464</f>
        <v>0</v>
      </c>
      <c r="G1464" s="70" t="str">
        <f t="shared" si="256"/>
        <v>0</v>
      </c>
      <c r="H1464" s="17" t="str">
        <f t="shared" si="257"/>
        <v/>
      </c>
      <c r="AK1464" s="17" t="str">
        <f t="shared" ref="AK1464:AK1527" si="258">IFERROR((IF(FIND(AK$2,$G1464,1)&gt;0,AK$3)),"")</f>
        <v/>
      </c>
    </row>
    <row r="1465" spans="1:37" hidden="1" x14ac:dyDescent="0.2">
      <c r="A1465" s="70" t="str">
        <f t="shared" si="255"/>
        <v/>
      </c>
      <c r="B1465" s="228" t="str">
        <f>LEFT(TABLA!BC1465,1)</f>
        <v/>
      </c>
      <c r="C1465" s="17" t="str">
        <f>TABLA!C1465</f>
        <v/>
      </c>
      <c r="D1465" s="17">
        <f>TABLA!F1465</f>
        <v>0</v>
      </c>
      <c r="E1465" s="148">
        <f>TABLA!BD1465</f>
        <v>0</v>
      </c>
      <c r="F1465" s="148">
        <f>TABLA!BE1465</f>
        <v>0</v>
      </c>
      <c r="G1465" s="70" t="str">
        <f t="shared" si="256"/>
        <v>0</v>
      </c>
      <c r="H1465" s="17" t="str">
        <f t="shared" si="257"/>
        <v/>
      </c>
      <c r="AK1465" s="17" t="str">
        <f t="shared" si="258"/>
        <v/>
      </c>
    </row>
    <row r="1466" spans="1:37" hidden="1" x14ac:dyDescent="0.2">
      <c r="A1466" s="70" t="str">
        <f t="shared" si="255"/>
        <v/>
      </c>
      <c r="B1466" s="228" t="str">
        <f>LEFT(TABLA!BC1466,1)</f>
        <v/>
      </c>
      <c r="C1466" s="17" t="str">
        <f>TABLA!C1466</f>
        <v/>
      </c>
      <c r="D1466" s="17">
        <f>TABLA!F1466</f>
        <v>0</v>
      </c>
      <c r="E1466" s="148">
        <f>TABLA!BD1466</f>
        <v>0</v>
      </c>
      <c r="F1466" s="148">
        <f>TABLA!BE1466</f>
        <v>0</v>
      </c>
      <c r="G1466" s="70" t="str">
        <f t="shared" si="256"/>
        <v>0</v>
      </c>
      <c r="H1466" s="17" t="str">
        <f t="shared" si="257"/>
        <v/>
      </c>
      <c r="AK1466" s="17" t="str">
        <f t="shared" si="258"/>
        <v/>
      </c>
    </row>
    <row r="1467" spans="1:37" hidden="1" x14ac:dyDescent="0.2">
      <c r="A1467" s="70" t="str">
        <f t="shared" si="255"/>
        <v/>
      </c>
      <c r="B1467" s="228" t="str">
        <f>LEFT(TABLA!BC1467,1)</f>
        <v/>
      </c>
      <c r="C1467" s="17" t="str">
        <f>TABLA!C1467</f>
        <v/>
      </c>
      <c r="D1467" s="17">
        <f>TABLA!F1467</f>
        <v>0</v>
      </c>
      <c r="E1467" s="148">
        <f>TABLA!BD1467</f>
        <v>0</v>
      </c>
      <c r="F1467" s="148">
        <f>TABLA!BE1467</f>
        <v>0</v>
      </c>
      <c r="G1467" s="70" t="str">
        <f t="shared" si="256"/>
        <v>0</v>
      </c>
      <c r="H1467" s="17" t="str">
        <f t="shared" si="257"/>
        <v/>
      </c>
      <c r="AK1467" s="17" t="str">
        <f t="shared" si="258"/>
        <v/>
      </c>
    </row>
    <row r="1468" spans="1:37" hidden="1" x14ac:dyDescent="0.2">
      <c r="A1468" s="70" t="str">
        <f t="shared" si="255"/>
        <v/>
      </c>
      <c r="B1468" s="228" t="str">
        <f>LEFT(TABLA!BC1468,1)</f>
        <v/>
      </c>
      <c r="C1468" s="17" t="str">
        <f>TABLA!C1468</f>
        <v/>
      </c>
      <c r="D1468" s="17">
        <f>TABLA!F1468</f>
        <v>0</v>
      </c>
      <c r="E1468" s="148">
        <f>TABLA!BD1468</f>
        <v>0</v>
      </c>
      <c r="F1468" s="148">
        <f>TABLA!BE1468</f>
        <v>0</v>
      </c>
      <c r="G1468" s="70" t="str">
        <f t="shared" si="256"/>
        <v>0</v>
      </c>
      <c r="H1468" s="17" t="str">
        <f t="shared" si="257"/>
        <v/>
      </c>
      <c r="AK1468" s="17" t="str">
        <f t="shared" si="258"/>
        <v/>
      </c>
    </row>
    <row r="1469" spans="1:37" hidden="1" x14ac:dyDescent="0.2">
      <c r="A1469" s="70" t="str">
        <f t="shared" si="255"/>
        <v/>
      </c>
      <c r="B1469" s="228" t="str">
        <f>LEFT(TABLA!BC1469,1)</f>
        <v/>
      </c>
      <c r="C1469" s="17" t="str">
        <f>TABLA!C1469</f>
        <v/>
      </c>
      <c r="D1469" s="17">
        <f>TABLA!F1469</f>
        <v>0</v>
      </c>
      <c r="E1469" s="148">
        <f>TABLA!BD1469</f>
        <v>0</v>
      </c>
      <c r="F1469" s="148">
        <f>TABLA!BE1469</f>
        <v>0</v>
      </c>
      <c r="G1469" s="70" t="str">
        <f t="shared" si="256"/>
        <v>0</v>
      </c>
      <c r="H1469" s="17" t="str">
        <f t="shared" si="257"/>
        <v/>
      </c>
      <c r="AK1469" s="17" t="str">
        <f t="shared" si="258"/>
        <v/>
      </c>
    </row>
    <row r="1470" spans="1:37" hidden="1" x14ac:dyDescent="0.2">
      <c r="A1470" s="70" t="str">
        <f t="shared" si="255"/>
        <v/>
      </c>
      <c r="B1470" s="228" t="str">
        <f>LEFT(TABLA!BC1470,1)</f>
        <v/>
      </c>
      <c r="C1470" s="17" t="str">
        <f>TABLA!C1470</f>
        <v/>
      </c>
      <c r="D1470" s="17">
        <f>TABLA!F1470</f>
        <v>0</v>
      </c>
      <c r="E1470" s="148">
        <f>TABLA!BD1470</f>
        <v>0</v>
      </c>
      <c r="F1470" s="148">
        <f>TABLA!BE1470</f>
        <v>0</v>
      </c>
      <c r="G1470" s="70" t="str">
        <f t="shared" si="256"/>
        <v>0</v>
      </c>
      <c r="H1470" s="17" t="str">
        <f t="shared" si="257"/>
        <v/>
      </c>
      <c r="AK1470" s="17" t="str">
        <f t="shared" si="258"/>
        <v/>
      </c>
    </row>
    <row r="1471" spans="1:37" hidden="1" x14ac:dyDescent="0.2">
      <c r="A1471" s="70" t="str">
        <f t="shared" si="255"/>
        <v/>
      </c>
      <c r="B1471" s="228" t="str">
        <f>LEFT(TABLA!BC1471,1)</f>
        <v/>
      </c>
      <c r="C1471" s="17" t="str">
        <f>TABLA!C1471</f>
        <v/>
      </c>
      <c r="D1471" s="17">
        <f>TABLA!F1471</f>
        <v>0</v>
      </c>
      <c r="E1471" s="148">
        <f>TABLA!BD1471</f>
        <v>0</v>
      </c>
      <c r="F1471" s="148">
        <f>TABLA!BE1471</f>
        <v>0</v>
      </c>
      <c r="G1471" s="70" t="str">
        <f t="shared" si="256"/>
        <v>0</v>
      </c>
      <c r="H1471" s="17" t="str">
        <f t="shared" si="257"/>
        <v/>
      </c>
      <c r="AK1471" s="17" t="str">
        <f t="shared" si="258"/>
        <v/>
      </c>
    </row>
    <row r="1472" spans="1:37" hidden="1" x14ac:dyDescent="0.2">
      <c r="A1472" s="70" t="str">
        <f t="shared" si="255"/>
        <v/>
      </c>
      <c r="B1472" s="228" t="str">
        <f>LEFT(TABLA!BC1472,1)</f>
        <v/>
      </c>
      <c r="C1472" s="17" t="str">
        <f>TABLA!C1472</f>
        <v/>
      </c>
      <c r="D1472" s="17">
        <f>TABLA!F1472</f>
        <v>0</v>
      </c>
      <c r="E1472" s="148">
        <f>TABLA!BD1472</f>
        <v>0</v>
      </c>
      <c r="F1472" s="148">
        <f>TABLA!BE1472</f>
        <v>0</v>
      </c>
      <c r="G1472" s="70" t="str">
        <f t="shared" si="256"/>
        <v>0</v>
      </c>
      <c r="H1472" s="17" t="str">
        <f t="shared" si="257"/>
        <v/>
      </c>
      <c r="AK1472" s="17" t="str">
        <f t="shared" si="258"/>
        <v/>
      </c>
    </row>
    <row r="1473" spans="1:37" hidden="1" x14ac:dyDescent="0.2">
      <c r="A1473" s="70" t="str">
        <f t="shared" si="255"/>
        <v/>
      </c>
      <c r="B1473" s="228" t="str">
        <f>LEFT(TABLA!BC1473,1)</f>
        <v/>
      </c>
      <c r="C1473" s="17" t="str">
        <f>TABLA!C1473</f>
        <v/>
      </c>
      <c r="D1473" s="17">
        <f>TABLA!F1473</f>
        <v>0</v>
      </c>
      <c r="E1473" s="148">
        <f>TABLA!BD1473</f>
        <v>0</v>
      </c>
      <c r="F1473" s="148">
        <f>TABLA!BE1473</f>
        <v>0</v>
      </c>
      <c r="G1473" s="70" t="str">
        <f t="shared" si="256"/>
        <v>0</v>
      </c>
      <c r="H1473" s="17" t="str">
        <f t="shared" si="257"/>
        <v/>
      </c>
      <c r="AK1473" s="17" t="str">
        <f t="shared" si="258"/>
        <v/>
      </c>
    </row>
    <row r="1474" spans="1:37" hidden="1" x14ac:dyDescent="0.2">
      <c r="A1474" s="70" t="str">
        <f t="shared" si="255"/>
        <v/>
      </c>
      <c r="B1474" s="228" t="str">
        <f>LEFT(TABLA!BC1474,1)</f>
        <v/>
      </c>
      <c r="C1474" s="17" t="str">
        <f>TABLA!C1474</f>
        <v/>
      </c>
      <c r="D1474" s="17">
        <f>TABLA!F1474</f>
        <v>0</v>
      </c>
      <c r="E1474" s="148">
        <f>TABLA!BD1474</f>
        <v>0</v>
      </c>
      <c r="F1474" s="148">
        <f>TABLA!BE1474</f>
        <v>0</v>
      </c>
      <c r="G1474" s="70" t="str">
        <f t="shared" si="256"/>
        <v>0</v>
      </c>
      <c r="H1474" s="17" t="str">
        <f t="shared" si="257"/>
        <v/>
      </c>
      <c r="AK1474" s="17" t="str">
        <f t="shared" si="258"/>
        <v/>
      </c>
    </row>
    <row r="1475" spans="1:37" hidden="1" x14ac:dyDescent="0.2">
      <c r="A1475" s="70" t="str">
        <f t="shared" si="255"/>
        <v/>
      </c>
      <c r="B1475" s="228" t="str">
        <f>LEFT(TABLA!BC1475,1)</f>
        <v/>
      </c>
      <c r="C1475" s="17" t="str">
        <f>TABLA!C1475</f>
        <v/>
      </c>
      <c r="D1475" s="17">
        <f>TABLA!F1475</f>
        <v>0</v>
      </c>
      <c r="E1475" s="148">
        <f>TABLA!BD1475</f>
        <v>0</v>
      </c>
      <c r="F1475" s="148">
        <f>TABLA!BE1475</f>
        <v>0</v>
      </c>
      <c r="G1475" s="70" t="str">
        <f t="shared" si="256"/>
        <v>0</v>
      </c>
      <c r="H1475" s="17" t="str">
        <f t="shared" si="257"/>
        <v/>
      </c>
      <c r="AK1475" s="17" t="str">
        <f t="shared" si="258"/>
        <v/>
      </c>
    </row>
    <row r="1476" spans="1:37" hidden="1" x14ac:dyDescent="0.2">
      <c r="A1476" s="70" t="str">
        <f t="shared" si="255"/>
        <v/>
      </c>
      <c r="B1476" s="228" t="str">
        <f>LEFT(TABLA!BC1476,1)</f>
        <v/>
      </c>
      <c r="C1476" s="17" t="str">
        <f>TABLA!C1476</f>
        <v/>
      </c>
      <c r="D1476" s="17">
        <f>TABLA!F1476</f>
        <v>0</v>
      </c>
      <c r="E1476" s="148">
        <f>TABLA!BD1476</f>
        <v>0</v>
      </c>
      <c r="F1476" s="148">
        <f>TABLA!BE1476</f>
        <v>0</v>
      </c>
      <c r="G1476" s="70" t="str">
        <f t="shared" si="256"/>
        <v>0</v>
      </c>
      <c r="H1476" s="17" t="str">
        <f t="shared" si="257"/>
        <v/>
      </c>
      <c r="AK1476" s="17" t="str">
        <f t="shared" si="258"/>
        <v/>
      </c>
    </row>
    <row r="1477" spans="1:37" hidden="1" x14ac:dyDescent="0.2">
      <c r="A1477" s="70" t="str">
        <f t="shared" ref="A1477:A1540" si="259">CONCATENATE(H1477,,I1477,J1477,K1477,L1477,M1477,N1477,O1477,P1477,Q1477,R1477,S1477,T1477,U1477,V1477,W1477,X1477,Y1477,Z1477,AA1477,AB1477,AC1477,AD1477,AE1477,AF1477,AG1477,AH1477,AI1477,AJ1477,AK1477)</f>
        <v/>
      </c>
      <c r="B1477" s="228" t="str">
        <f>LEFT(TABLA!BC1477,1)</f>
        <v/>
      </c>
      <c r="C1477" s="17" t="str">
        <f>TABLA!C1477</f>
        <v/>
      </c>
      <c r="D1477" s="17">
        <f>TABLA!F1477</f>
        <v>0</v>
      </c>
      <c r="E1477" s="148">
        <f>TABLA!BD1477</f>
        <v>0</v>
      </c>
      <c r="F1477" s="148">
        <f>TABLA!BE1477</f>
        <v>0</v>
      </c>
      <c r="G1477" s="70" t="str">
        <f t="shared" ref="G1477:G1540" si="260">SUBSTITUTE(SUBSTITUTE(SUBSTITUTE(SUBSTITUTE(SUBSTITUTE(UPPER(E1477),"Á","A"),"É","E"),"Í","I"),"Ó","O"),"Ú","U")</f>
        <v>0</v>
      </c>
      <c r="H1477" s="17" t="str">
        <f t="shared" si="257"/>
        <v/>
      </c>
      <c r="AK1477" s="17" t="str">
        <f t="shared" si="258"/>
        <v/>
      </c>
    </row>
    <row r="1478" spans="1:37" hidden="1" x14ac:dyDescent="0.2">
      <c r="A1478" s="70" t="str">
        <f t="shared" si="259"/>
        <v/>
      </c>
      <c r="B1478" s="228" t="str">
        <f>LEFT(TABLA!BC1478,1)</f>
        <v/>
      </c>
      <c r="C1478" s="17" t="str">
        <f>TABLA!C1478</f>
        <v/>
      </c>
      <c r="D1478" s="17">
        <f>TABLA!F1478</f>
        <v>0</v>
      </c>
      <c r="E1478" s="148">
        <f>TABLA!BD1478</f>
        <v>0</v>
      </c>
      <c r="F1478" s="148">
        <f>TABLA!BE1478</f>
        <v>0</v>
      </c>
      <c r="G1478" s="70" t="str">
        <f t="shared" si="260"/>
        <v>0</v>
      </c>
      <c r="H1478" s="17" t="str">
        <f t="shared" si="257"/>
        <v/>
      </c>
      <c r="AK1478" s="17" t="str">
        <f t="shared" si="258"/>
        <v/>
      </c>
    </row>
    <row r="1479" spans="1:37" hidden="1" x14ac:dyDescent="0.2">
      <c r="A1479" s="70" t="str">
        <f t="shared" si="259"/>
        <v/>
      </c>
      <c r="B1479" s="228" t="str">
        <f>LEFT(TABLA!BC1479,1)</f>
        <v/>
      </c>
      <c r="C1479" s="17" t="str">
        <f>TABLA!C1479</f>
        <v/>
      </c>
      <c r="D1479" s="17">
        <f>TABLA!F1479</f>
        <v>0</v>
      </c>
      <c r="E1479" s="148">
        <f>TABLA!BD1479</f>
        <v>0</v>
      </c>
      <c r="F1479" s="148">
        <f>TABLA!BE1479</f>
        <v>0</v>
      </c>
      <c r="G1479" s="70" t="str">
        <f t="shared" si="260"/>
        <v>0</v>
      </c>
      <c r="H1479" s="17" t="str">
        <f t="shared" si="257"/>
        <v/>
      </c>
      <c r="AK1479" s="17" t="str">
        <f t="shared" si="258"/>
        <v/>
      </c>
    </row>
    <row r="1480" spans="1:37" hidden="1" x14ac:dyDescent="0.2">
      <c r="A1480" s="70" t="str">
        <f t="shared" si="259"/>
        <v/>
      </c>
      <c r="B1480" s="228" t="str">
        <f>LEFT(TABLA!BC1480,1)</f>
        <v/>
      </c>
      <c r="C1480" s="17" t="str">
        <f>TABLA!C1480</f>
        <v/>
      </c>
      <c r="D1480" s="17">
        <f>TABLA!F1480</f>
        <v>0</v>
      </c>
      <c r="E1480" s="148">
        <f>TABLA!BD1480</f>
        <v>0</v>
      </c>
      <c r="F1480" s="148">
        <f>TABLA!BE1480</f>
        <v>0</v>
      </c>
      <c r="G1480" s="70" t="str">
        <f t="shared" si="260"/>
        <v>0</v>
      </c>
      <c r="H1480" s="17" t="str">
        <f t="shared" si="257"/>
        <v/>
      </c>
      <c r="AK1480" s="17" t="str">
        <f t="shared" si="258"/>
        <v/>
      </c>
    </row>
    <row r="1481" spans="1:37" hidden="1" x14ac:dyDescent="0.2">
      <c r="A1481" s="70" t="str">
        <f t="shared" si="259"/>
        <v/>
      </c>
      <c r="B1481" s="228" t="str">
        <f>LEFT(TABLA!BC1481,1)</f>
        <v/>
      </c>
      <c r="C1481" s="17" t="str">
        <f>TABLA!C1481</f>
        <v/>
      </c>
      <c r="D1481" s="17">
        <f>TABLA!F1481</f>
        <v>0</v>
      </c>
      <c r="E1481" s="148">
        <f>TABLA!BD1481</f>
        <v>0</v>
      </c>
      <c r="F1481" s="148">
        <f>TABLA!BE1481</f>
        <v>0</v>
      </c>
      <c r="G1481" s="70" t="str">
        <f t="shared" si="260"/>
        <v>0</v>
      </c>
      <c r="H1481" s="17" t="str">
        <f t="shared" si="257"/>
        <v/>
      </c>
      <c r="AK1481" s="17" t="str">
        <f t="shared" si="258"/>
        <v/>
      </c>
    </row>
    <row r="1482" spans="1:37" hidden="1" x14ac:dyDescent="0.2">
      <c r="A1482" s="70" t="str">
        <f t="shared" si="259"/>
        <v/>
      </c>
      <c r="B1482" s="228" t="str">
        <f>LEFT(TABLA!BC1482,1)</f>
        <v/>
      </c>
      <c r="C1482" s="17" t="str">
        <f>TABLA!C1482</f>
        <v/>
      </c>
      <c r="D1482" s="17">
        <f>TABLA!F1482</f>
        <v>0</v>
      </c>
      <c r="E1482" s="148">
        <f>TABLA!BD1482</f>
        <v>0</v>
      </c>
      <c r="F1482" s="148">
        <f>TABLA!BE1482</f>
        <v>0</v>
      </c>
      <c r="G1482" s="70" t="str">
        <f t="shared" si="260"/>
        <v>0</v>
      </c>
      <c r="H1482" s="17" t="str">
        <f t="shared" si="257"/>
        <v/>
      </c>
      <c r="AK1482" s="17" t="str">
        <f t="shared" si="258"/>
        <v/>
      </c>
    </row>
    <row r="1483" spans="1:37" hidden="1" x14ac:dyDescent="0.2">
      <c r="A1483" s="70" t="str">
        <f t="shared" si="259"/>
        <v/>
      </c>
      <c r="B1483" s="228" t="str">
        <f>LEFT(TABLA!BC1483,1)</f>
        <v/>
      </c>
      <c r="C1483" s="17" t="str">
        <f>TABLA!C1483</f>
        <v/>
      </c>
      <c r="D1483" s="17">
        <f>TABLA!F1483</f>
        <v>0</v>
      </c>
      <c r="E1483" s="148">
        <f>TABLA!BD1483</f>
        <v>0</v>
      </c>
      <c r="F1483" s="148">
        <f>TABLA!BE1483</f>
        <v>0</v>
      </c>
      <c r="G1483" s="70" t="str">
        <f t="shared" si="260"/>
        <v>0</v>
      </c>
      <c r="H1483" s="17" t="str">
        <f t="shared" si="257"/>
        <v/>
      </c>
      <c r="AK1483" s="17" t="str">
        <f t="shared" si="258"/>
        <v/>
      </c>
    </row>
    <row r="1484" spans="1:37" hidden="1" x14ac:dyDescent="0.2">
      <c r="A1484" s="70" t="str">
        <f t="shared" si="259"/>
        <v/>
      </c>
      <c r="B1484" s="228" t="str">
        <f>LEFT(TABLA!BC1484,1)</f>
        <v/>
      </c>
      <c r="C1484" s="17" t="str">
        <f>TABLA!C1484</f>
        <v/>
      </c>
      <c r="D1484" s="17">
        <f>TABLA!F1484</f>
        <v>0</v>
      </c>
      <c r="E1484" s="148">
        <f>TABLA!BD1484</f>
        <v>0</v>
      </c>
      <c r="F1484" s="148">
        <f>TABLA!BE1484</f>
        <v>0</v>
      </c>
      <c r="G1484" s="70" t="str">
        <f t="shared" si="260"/>
        <v>0</v>
      </c>
      <c r="H1484" s="17" t="str">
        <f t="shared" si="257"/>
        <v/>
      </c>
      <c r="AK1484" s="17" t="str">
        <f t="shared" si="258"/>
        <v/>
      </c>
    </row>
    <row r="1485" spans="1:37" hidden="1" x14ac:dyDescent="0.2">
      <c r="A1485" s="70" t="str">
        <f t="shared" si="259"/>
        <v/>
      </c>
      <c r="B1485" s="228" t="str">
        <f>LEFT(TABLA!BC1485,1)</f>
        <v/>
      </c>
      <c r="C1485" s="17" t="str">
        <f>TABLA!C1485</f>
        <v/>
      </c>
      <c r="D1485" s="17">
        <f>TABLA!F1485</f>
        <v>0</v>
      </c>
      <c r="E1485" s="148">
        <f>TABLA!BD1485</f>
        <v>0</v>
      </c>
      <c r="F1485" s="148">
        <f>TABLA!BE1485</f>
        <v>0</v>
      </c>
      <c r="G1485" s="70" t="str">
        <f t="shared" si="260"/>
        <v>0</v>
      </c>
      <c r="H1485" s="17" t="str">
        <f t="shared" si="257"/>
        <v/>
      </c>
      <c r="AK1485" s="17" t="str">
        <f t="shared" si="258"/>
        <v/>
      </c>
    </row>
    <row r="1486" spans="1:37" hidden="1" x14ac:dyDescent="0.2">
      <c r="A1486" s="70" t="str">
        <f t="shared" si="259"/>
        <v/>
      </c>
      <c r="B1486" s="228" t="str">
        <f>LEFT(TABLA!BC1486,1)</f>
        <v/>
      </c>
      <c r="C1486" s="17" t="str">
        <f>TABLA!C1486</f>
        <v/>
      </c>
      <c r="D1486" s="17">
        <f>TABLA!F1486</f>
        <v>0</v>
      </c>
      <c r="E1486" s="148">
        <f>TABLA!BD1486</f>
        <v>0</v>
      </c>
      <c r="F1486" s="148">
        <f>TABLA!BE1486</f>
        <v>0</v>
      </c>
      <c r="G1486" s="70" t="str">
        <f t="shared" si="260"/>
        <v>0</v>
      </c>
      <c r="H1486" s="17" t="str">
        <f t="shared" si="257"/>
        <v/>
      </c>
      <c r="AK1486" s="17" t="str">
        <f t="shared" si="258"/>
        <v/>
      </c>
    </row>
    <row r="1487" spans="1:37" hidden="1" x14ac:dyDescent="0.2">
      <c r="A1487" s="70" t="str">
        <f t="shared" si="259"/>
        <v/>
      </c>
      <c r="B1487" s="228" t="str">
        <f>LEFT(TABLA!BC1487,1)</f>
        <v/>
      </c>
      <c r="C1487" s="17" t="str">
        <f>TABLA!C1487</f>
        <v/>
      </c>
      <c r="D1487" s="17">
        <f>TABLA!F1487</f>
        <v>0</v>
      </c>
      <c r="E1487" s="148">
        <f>TABLA!BD1487</f>
        <v>0</v>
      </c>
      <c r="F1487" s="148">
        <f>TABLA!BE1487</f>
        <v>0</v>
      </c>
      <c r="G1487" s="70" t="str">
        <f t="shared" si="260"/>
        <v>0</v>
      </c>
      <c r="H1487" s="17" t="str">
        <f t="shared" si="257"/>
        <v/>
      </c>
      <c r="AK1487" s="17" t="str">
        <f t="shared" si="258"/>
        <v/>
      </c>
    </row>
    <row r="1488" spans="1:37" hidden="1" x14ac:dyDescent="0.2">
      <c r="A1488" s="70" t="str">
        <f t="shared" si="259"/>
        <v/>
      </c>
      <c r="B1488" s="228" t="str">
        <f>LEFT(TABLA!BC1488,1)</f>
        <v/>
      </c>
      <c r="C1488" s="17" t="str">
        <f>TABLA!C1488</f>
        <v/>
      </c>
      <c r="D1488" s="17">
        <f>TABLA!F1488</f>
        <v>0</v>
      </c>
      <c r="E1488" s="148">
        <f>TABLA!BD1488</f>
        <v>0</v>
      </c>
      <c r="F1488" s="148">
        <f>TABLA!BE1488</f>
        <v>0</v>
      </c>
      <c r="G1488" s="70" t="str">
        <f t="shared" si="260"/>
        <v>0</v>
      </c>
      <c r="H1488" s="17" t="str">
        <f t="shared" si="257"/>
        <v/>
      </c>
      <c r="AK1488" s="17" t="str">
        <f t="shared" si="258"/>
        <v/>
      </c>
    </row>
    <row r="1489" spans="1:37" hidden="1" x14ac:dyDescent="0.2">
      <c r="A1489" s="70" t="str">
        <f t="shared" si="259"/>
        <v/>
      </c>
      <c r="B1489" s="228" t="str">
        <f>LEFT(TABLA!BC1489,1)</f>
        <v/>
      </c>
      <c r="C1489" s="17" t="str">
        <f>TABLA!C1489</f>
        <v/>
      </c>
      <c r="D1489" s="17">
        <f>TABLA!F1489</f>
        <v>0</v>
      </c>
      <c r="E1489" s="148">
        <f>TABLA!BD1489</f>
        <v>0</v>
      </c>
      <c r="F1489" s="148">
        <f>TABLA!BE1489</f>
        <v>0</v>
      </c>
      <c r="G1489" s="70" t="str">
        <f t="shared" si="260"/>
        <v>0</v>
      </c>
      <c r="H1489" s="17" t="str">
        <f t="shared" si="257"/>
        <v/>
      </c>
      <c r="AK1489" s="17" t="str">
        <f t="shared" si="258"/>
        <v/>
      </c>
    </row>
    <row r="1490" spans="1:37" hidden="1" x14ac:dyDescent="0.2">
      <c r="A1490" s="70" t="str">
        <f t="shared" si="259"/>
        <v/>
      </c>
      <c r="B1490" s="228" t="str">
        <f>LEFT(TABLA!BC1490,1)</f>
        <v/>
      </c>
      <c r="C1490" s="17" t="str">
        <f>TABLA!C1490</f>
        <v/>
      </c>
      <c r="D1490" s="17">
        <f>TABLA!F1490</f>
        <v>0</v>
      </c>
      <c r="E1490" s="148">
        <f>TABLA!BD1490</f>
        <v>0</v>
      </c>
      <c r="F1490" s="148">
        <f>TABLA!BE1490</f>
        <v>0</v>
      </c>
      <c r="G1490" s="70" t="str">
        <f t="shared" si="260"/>
        <v>0</v>
      </c>
      <c r="H1490" s="17" t="str">
        <f t="shared" si="257"/>
        <v/>
      </c>
      <c r="AK1490" s="17" t="str">
        <f t="shared" si="258"/>
        <v/>
      </c>
    </row>
    <row r="1491" spans="1:37" hidden="1" x14ac:dyDescent="0.2">
      <c r="A1491" s="70" t="str">
        <f t="shared" si="259"/>
        <v/>
      </c>
      <c r="B1491" s="228" t="str">
        <f>LEFT(TABLA!BC1491,1)</f>
        <v/>
      </c>
      <c r="C1491" s="17" t="str">
        <f>TABLA!C1491</f>
        <v/>
      </c>
      <c r="D1491" s="17">
        <f>TABLA!F1491</f>
        <v>0</v>
      </c>
      <c r="E1491" s="148">
        <f>TABLA!BD1491</f>
        <v>0</v>
      </c>
      <c r="F1491" s="148">
        <f>TABLA!BE1491</f>
        <v>0</v>
      </c>
      <c r="G1491" s="70" t="str">
        <f t="shared" si="260"/>
        <v>0</v>
      </c>
      <c r="H1491" s="17" t="str">
        <f t="shared" si="257"/>
        <v/>
      </c>
      <c r="AK1491" s="17" t="str">
        <f t="shared" si="258"/>
        <v/>
      </c>
    </row>
    <row r="1492" spans="1:37" hidden="1" x14ac:dyDescent="0.2">
      <c r="A1492" s="70" t="str">
        <f t="shared" si="259"/>
        <v/>
      </c>
      <c r="B1492" s="228" t="str">
        <f>LEFT(TABLA!BC1492,1)</f>
        <v/>
      </c>
      <c r="C1492" s="17" t="str">
        <f>TABLA!C1492</f>
        <v/>
      </c>
      <c r="D1492" s="17">
        <f>TABLA!F1492</f>
        <v>0</v>
      </c>
      <c r="E1492" s="148">
        <f>TABLA!BD1492</f>
        <v>0</v>
      </c>
      <c r="F1492" s="148">
        <f>TABLA!BE1492</f>
        <v>0</v>
      </c>
      <c r="G1492" s="70" t="str">
        <f t="shared" si="260"/>
        <v>0</v>
      </c>
      <c r="H1492" s="17" t="str">
        <f t="shared" si="257"/>
        <v/>
      </c>
      <c r="AK1492" s="17" t="str">
        <f t="shared" si="258"/>
        <v/>
      </c>
    </row>
    <row r="1493" spans="1:37" hidden="1" x14ac:dyDescent="0.2">
      <c r="A1493" s="70" t="str">
        <f t="shared" si="259"/>
        <v/>
      </c>
      <c r="B1493" s="228" t="str">
        <f>LEFT(TABLA!BC1493,1)</f>
        <v/>
      </c>
      <c r="C1493" s="17" t="str">
        <f>TABLA!C1493</f>
        <v/>
      </c>
      <c r="D1493" s="17">
        <f>TABLA!F1493</f>
        <v>0</v>
      </c>
      <c r="E1493" s="148">
        <f>TABLA!BD1493</f>
        <v>0</v>
      </c>
      <c r="F1493" s="148">
        <f>TABLA!BE1493</f>
        <v>0</v>
      </c>
      <c r="G1493" s="70" t="str">
        <f t="shared" si="260"/>
        <v>0</v>
      </c>
      <c r="H1493" s="17" t="str">
        <f t="shared" si="257"/>
        <v/>
      </c>
      <c r="AK1493" s="17" t="str">
        <f t="shared" si="258"/>
        <v/>
      </c>
    </row>
    <row r="1494" spans="1:37" hidden="1" x14ac:dyDescent="0.2">
      <c r="A1494" s="70" t="str">
        <f t="shared" si="259"/>
        <v/>
      </c>
      <c r="B1494" s="228" t="str">
        <f>LEFT(TABLA!BC1494,1)</f>
        <v/>
      </c>
      <c r="C1494" s="17" t="str">
        <f>TABLA!C1494</f>
        <v/>
      </c>
      <c r="D1494" s="17">
        <f>TABLA!F1494</f>
        <v>0</v>
      </c>
      <c r="E1494" s="148">
        <f>TABLA!BD1494</f>
        <v>0</v>
      </c>
      <c r="F1494" s="148">
        <f>TABLA!BE1494</f>
        <v>0</v>
      </c>
      <c r="G1494" s="70" t="str">
        <f t="shared" si="260"/>
        <v>0</v>
      </c>
      <c r="H1494" s="17" t="str">
        <f t="shared" si="257"/>
        <v/>
      </c>
      <c r="AK1494" s="17" t="str">
        <f t="shared" si="258"/>
        <v/>
      </c>
    </row>
    <row r="1495" spans="1:37" hidden="1" x14ac:dyDescent="0.2">
      <c r="A1495" s="70" t="str">
        <f t="shared" si="259"/>
        <v/>
      </c>
      <c r="B1495" s="228" t="str">
        <f>LEFT(TABLA!BC1495,1)</f>
        <v/>
      </c>
      <c r="C1495" s="17" t="str">
        <f>TABLA!C1495</f>
        <v/>
      </c>
      <c r="D1495" s="17">
        <f>TABLA!F1495</f>
        <v>0</v>
      </c>
      <c r="E1495" s="148">
        <f>TABLA!BD1495</f>
        <v>0</v>
      </c>
      <c r="F1495" s="148">
        <f>TABLA!BE1495</f>
        <v>0</v>
      </c>
      <c r="G1495" s="70" t="str">
        <f t="shared" si="260"/>
        <v>0</v>
      </c>
      <c r="H1495" s="17" t="str">
        <f t="shared" si="257"/>
        <v/>
      </c>
      <c r="AK1495" s="17" t="str">
        <f t="shared" si="258"/>
        <v/>
      </c>
    </row>
    <row r="1496" spans="1:37" hidden="1" x14ac:dyDescent="0.2">
      <c r="A1496" s="70" t="str">
        <f t="shared" si="259"/>
        <v/>
      </c>
      <c r="B1496" s="228" t="str">
        <f>LEFT(TABLA!BC1496,1)</f>
        <v/>
      </c>
      <c r="C1496" s="17" t="str">
        <f>TABLA!C1496</f>
        <v/>
      </c>
      <c r="D1496" s="17">
        <f>TABLA!F1496</f>
        <v>0</v>
      </c>
      <c r="E1496" s="148">
        <f>TABLA!BD1496</f>
        <v>0</v>
      </c>
      <c r="F1496" s="148">
        <f>TABLA!BE1496</f>
        <v>0</v>
      </c>
      <c r="G1496" s="70" t="str">
        <f t="shared" si="260"/>
        <v>0</v>
      </c>
      <c r="H1496" s="17" t="str">
        <f t="shared" si="257"/>
        <v/>
      </c>
      <c r="AK1496" s="17" t="str">
        <f t="shared" si="258"/>
        <v/>
      </c>
    </row>
    <row r="1497" spans="1:37" hidden="1" x14ac:dyDescent="0.2">
      <c r="A1497" s="70" t="str">
        <f t="shared" si="259"/>
        <v/>
      </c>
      <c r="B1497" s="228" t="str">
        <f>LEFT(TABLA!BC1497,1)</f>
        <v/>
      </c>
      <c r="C1497" s="17" t="str">
        <f>TABLA!C1497</f>
        <v/>
      </c>
      <c r="D1497" s="17">
        <f>TABLA!F1497</f>
        <v>0</v>
      </c>
      <c r="E1497" s="148">
        <f>TABLA!BD1497</f>
        <v>0</v>
      </c>
      <c r="F1497" s="148">
        <f>TABLA!BE1497</f>
        <v>0</v>
      </c>
      <c r="G1497" s="70" t="str">
        <f t="shared" si="260"/>
        <v>0</v>
      </c>
      <c r="H1497" s="17" t="str">
        <f t="shared" si="257"/>
        <v/>
      </c>
      <c r="AK1497" s="17" t="str">
        <f t="shared" si="258"/>
        <v/>
      </c>
    </row>
    <row r="1498" spans="1:37" hidden="1" x14ac:dyDescent="0.2">
      <c r="A1498" s="70" t="str">
        <f t="shared" si="259"/>
        <v/>
      </c>
      <c r="B1498" s="228" t="str">
        <f>LEFT(TABLA!BC1498,1)</f>
        <v/>
      </c>
      <c r="C1498" s="17" t="str">
        <f>TABLA!C1498</f>
        <v/>
      </c>
      <c r="D1498" s="17">
        <f>TABLA!F1498</f>
        <v>0</v>
      </c>
      <c r="E1498" s="148">
        <f>TABLA!BD1498</f>
        <v>0</v>
      </c>
      <c r="F1498" s="148">
        <f>TABLA!BE1498</f>
        <v>0</v>
      </c>
      <c r="G1498" s="70" t="str">
        <f t="shared" si="260"/>
        <v>0</v>
      </c>
      <c r="H1498" s="17" t="str">
        <f t="shared" si="257"/>
        <v/>
      </c>
      <c r="AK1498" s="17" t="str">
        <f t="shared" si="258"/>
        <v/>
      </c>
    </row>
    <row r="1499" spans="1:37" hidden="1" x14ac:dyDescent="0.2">
      <c r="A1499" s="70" t="str">
        <f t="shared" si="259"/>
        <v/>
      </c>
      <c r="B1499" s="228" t="str">
        <f>LEFT(TABLA!BC1499,1)</f>
        <v/>
      </c>
      <c r="C1499" s="17" t="str">
        <f>TABLA!C1499</f>
        <v/>
      </c>
      <c r="D1499" s="17">
        <f>TABLA!F1499</f>
        <v>0</v>
      </c>
      <c r="E1499" s="148">
        <f>TABLA!BD1499</f>
        <v>0</v>
      </c>
      <c r="F1499" s="148">
        <f>TABLA!BE1499</f>
        <v>0</v>
      </c>
      <c r="G1499" s="70" t="str">
        <f t="shared" si="260"/>
        <v>0</v>
      </c>
      <c r="H1499" s="17" t="str">
        <f t="shared" si="257"/>
        <v/>
      </c>
      <c r="AK1499" s="17" t="str">
        <f t="shared" si="258"/>
        <v/>
      </c>
    </row>
    <row r="1500" spans="1:37" hidden="1" x14ac:dyDescent="0.2">
      <c r="A1500" s="70" t="str">
        <f t="shared" si="259"/>
        <v/>
      </c>
      <c r="B1500" s="228" t="str">
        <f>LEFT(TABLA!BC1500,1)</f>
        <v/>
      </c>
      <c r="C1500" s="17" t="str">
        <f>TABLA!C1500</f>
        <v/>
      </c>
      <c r="D1500" s="17">
        <f>TABLA!F1500</f>
        <v>0</v>
      </c>
      <c r="E1500" s="148">
        <f>TABLA!BD1500</f>
        <v>0</v>
      </c>
      <c r="F1500" s="148">
        <f>TABLA!BE1500</f>
        <v>0</v>
      </c>
      <c r="G1500" s="70" t="str">
        <f t="shared" si="260"/>
        <v>0</v>
      </c>
      <c r="H1500" s="17" t="str">
        <f t="shared" si="257"/>
        <v/>
      </c>
      <c r="AK1500" s="17" t="str">
        <f t="shared" si="258"/>
        <v/>
      </c>
    </row>
    <row r="1501" spans="1:37" hidden="1" x14ac:dyDescent="0.2">
      <c r="A1501" s="70" t="str">
        <f t="shared" si="259"/>
        <v/>
      </c>
      <c r="B1501" s="228" t="str">
        <f>LEFT(TABLA!BC1501,1)</f>
        <v/>
      </c>
      <c r="C1501" s="17" t="str">
        <f>TABLA!C1501</f>
        <v/>
      </c>
      <c r="D1501" s="17">
        <f>TABLA!F1501</f>
        <v>0</v>
      </c>
      <c r="E1501" s="148">
        <f>TABLA!BD1501</f>
        <v>0</v>
      </c>
      <c r="F1501" s="148">
        <f>TABLA!BE1501</f>
        <v>0</v>
      </c>
      <c r="G1501" s="70" t="str">
        <f t="shared" si="260"/>
        <v>0</v>
      </c>
      <c r="H1501" s="17" t="str">
        <f t="shared" ref="H1501:H1564" si="261">IFERROR((IF(FIND(H$2,$E1501,1)&gt;0,"x")),"")</f>
        <v/>
      </c>
      <c r="AK1501" s="17" t="str">
        <f t="shared" si="258"/>
        <v/>
      </c>
    </row>
    <row r="1502" spans="1:37" hidden="1" x14ac:dyDescent="0.2">
      <c r="A1502" s="70" t="str">
        <f t="shared" si="259"/>
        <v/>
      </c>
      <c r="B1502" s="228" t="str">
        <f>LEFT(TABLA!BC1502,1)</f>
        <v/>
      </c>
      <c r="C1502" s="17" t="str">
        <f>TABLA!C1502</f>
        <v/>
      </c>
      <c r="D1502" s="17">
        <f>TABLA!F1502</f>
        <v>0</v>
      </c>
      <c r="E1502" s="148">
        <f>TABLA!BD1502</f>
        <v>0</v>
      </c>
      <c r="F1502" s="148">
        <f>TABLA!BE1502</f>
        <v>0</v>
      </c>
      <c r="G1502" s="70" t="str">
        <f t="shared" si="260"/>
        <v>0</v>
      </c>
      <c r="H1502" s="17" t="str">
        <f t="shared" si="261"/>
        <v/>
      </c>
      <c r="AK1502" s="17" t="str">
        <f t="shared" si="258"/>
        <v/>
      </c>
    </row>
    <row r="1503" spans="1:37" hidden="1" x14ac:dyDescent="0.2">
      <c r="A1503" s="70" t="str">
        <f t="shared" si="259"/>
        <v/>
      </c>
      <c r="B1503" s="228" t="str">
        <f>LEFT(TABLA!BC1503,1)</f>
        <v/>
      </c>
      <c r="C1503" s="17" t="str">
        <f>TABLA!C1503</f>
        <v/>
      </c>
      <c r="D1503" s="17">
        <f>TABLA!F1503</f>
        <v>0</v>
      </c>
      <c r="E1503" s="148">
        <f>TABLA!BD1503</f>
        <v>0</v>
      </c>
      <c r="F1503" s="148">
        <f>TABLA!BE1503</f>
        <v>0</v>
      </c>
      <c r="G1503" s="70" t="str">
        <f t="shared" si="260"/>
        <v>0</v>
      </c>
      <c r="H1503" s="17" t="str">
        <f t="shared" si="261"/>
        <v/>
      </c>
      <c r="AK1503" s="17" t="str">
        <f t="shared" si="258"/>
        <v/>
      </c>
    </row>
    <row r="1504" spans="1:37" hidden="1" x14ac:dyDescent="0.2">
      <c r="A1504" s="70" t="str">
        <f t="shared" si="259"/>
        <v/>
      </c>
      <c r="B1504" s="228" t="str">
        <f>LEFT(TABLA!BC1504,1)</f>
        <v/>
      </c>
      <c r="C1504" s="17" t="str">
        <f>TABLA!C1504</f>
        <v/>
      </c>
      <c r="D1504" s="17">
        <f>TABLA!F1504</f>
        <v>0</v>
      </c>
      <c r="E1504" s="148">
        <f>TABLA!BD1504</f>
        <v>0</v>
      </c>
      <c r="F1504" s="148">
        <f>TABLA!BE1504</f>
        <v>0</v>
      </c>
      <c r="G1504" s="70" t="str">
        <f t="shared" si="260"/>
        <v>0</v>
      </c>
      <c r="H1504" s="17" t="str">
        <f t="shared" si="261"/>
        <v/>
      </c>
      <c r="AK1504" s="17" t="str">
        <f t="shared" si="258"/>
        <v/>
      </c>
    </row>
    <row r="1505" spans="1:37" hidden="1" x14ac:dyDescent="0.2">
      <c r="A1505" s="70" t="str">
        <f t="shared" si="259"/>
        <v/>
      </c>
      <c r="B1505" s="228" t="str">
        <f>LEFT(TABLA!BC1505,1)</f>
        <v/>
      </c>
      <c r="C1505" s="17" t="str">
        <f>TABLA!C1505</f>
        <v/>
      </c>
      <c r="D1505" s="17">
        <f>TABLA!F1505</f>
        <v>0</v>
      </c>
      <c r="E1505" s="148">
        <f>TABLA!BD1505</f>
        <v>0</v>
      </c>
      <c r="F1505" s="148">
        <f>TABLA!BE1505</f>
        <v>0</v>
      </c>
      <c r="G1505" s="70" t="str">
        <f t="shared" si="260"/>
        <v>0</v>
      </c>
      <c r="H1505" s="17" t="str">
        <f t="shared" si="261"/>
        <v/>
      </c>
      <c r="AK1505" s="17" t="str">
        <f t="shared" si="258"/>
        <v/>
      </c>
    </row>
    <row r="1506" spans="1:37" hidden="1" x14ac:dyDescent="0.2">
      <c r="A1506" s="70" t="str">
        <f t="shared" si="259"/>
        <v/>
      </c>
      <c r="B1506" s="228" t="str">
        <f>LEFT(TABLA!BC1506,1)</f>
        <v/>
      </c>
      <c r="C1506" s="17" t="str">
        <f>TABLA!C1506</f>
        <v/>
      </c>
      <c r="D1506" s="17">
        <f>TABLA!F1506</f>
        <v>0</v>
      </c>
      <c r="E1506" s="148">
        <f>TABLA!BD1506</f>
        <v>0</v>
      </c>
      <c r="F1506" s="148">
        <f>TABLA!BE1506</f>
        <v>0</v>
      </c>
      <c r="G1506" s="70" t="str">
        <f t="shared" si="260"/>
        <v>0</v>
      </c>
      <c r="H1506" s="17" t="str">
        <f t="shared" si="261"/>
        <v/>
      </c>
      <c r="AK1506" s="17" t="str">
        <f t="shared" si="258"/>
        <v/>
      </c>
    </row>
    <row r="1507" spans="1:37" hidden="1" x14ac:dyDescent="0.2">
      <c r="A1507" s="70" t="str">
        <f t="shared" si="259"/>
        <v/>
      </c>
      <c r="B1507" s="228" t="str">
        <f>LEFT(TABLA!BC1507,1)</f>
        <v/>
      </c>
      <c r="C1507" s="17" t="str">
        <f>TABLA!C1507</f>
        <v/>
      </c>
      <c r="D1507" s="17">
        <f>TABLA!F1507</f>
        <v>0</v>
      </c>
      <c r="E1507" s="148">
        <f>TABLA!BD1507</f>
        <v>0</v>
      </c>
      <c r="F1507" s="148">
        <f>TABLA!BE1507</f>
        <v>0</v>
      </c>
      <c r="G1507" s="70" t="str">
        <f t="shared" si="260"/>
        <v>0</v>
      </c>
      <c r="H1507" s="17" t="str">
        <f t="shared" si="261"/>
        <v/>
      </c>
      <c r="AK1507" s="17" t="str">
        <f t="shared" si="258"/>
        <v/>
      </c>
    </row>
    <row r="1508" spans="1:37" hidden="1" x14ac:dyDescent="0.2">
      <c r="A1508" s="70" t="str">
        <f t="shared" si="259"/>
        <v/>
      </c>
      <c r="B1508" s="228" t="str">
        <f>LEFT(TABLA!BC1508,1)</f>
        <v/>
      </c>
      <c r="C1508" s="17" t="str">
        <f>TABLA!C1508</f>
        <v/>
      </c>
      <c r="D1508" s="17">
        <f>TABLA!F1508</f>
        <v>0</v>
      </c>
      <c r="E1508" s="148">
        <f>TABLA!BD1508</f>
        <v>0</v>
      </c>
      <c r="F1508" s="148">
        <f>TABLA!BE1508</f>
        <v>0</v>
      </c>
      <c r="G1508" s="70" t="str">
        <f t="shared" si="260"/>
        <v>0</v>
      </c>
      <c r="H1508" s="17" t="str">
        <f t="shared" si="261"/>
        <v/>
      </c>
      <c r="AK1508" s="17" t="str">
        <f t="shared" si="258"/>
        <v/>
      </c>
    </row>
    <row r="1509" spans="1:37" hidden="1" x14ac:dyDescent="0.2">
      <c r="A1509" s="70" t="str">
        <f t="shared" si="259"/>
        <v/>
      </c>
      <c r="B1509" s="228" t="str">
        <f>LEFT(TABLA!BC1509,1)</f>
        <v/>
      </c>
      <c r="C1509" s="17" t="str">
        <f>TABLA!C1509</f>
        <v/>
      </c>
      <c r="D1509" s="17">
        <f>TABLA!F1509</f>
        <v>0</v>
      </c>
      <c r="E1509" s="148">
        <f>TABLA!BD1509</f>
        <v>0</v>
      </c>
      <c r="F1509" s="148">
        <f>TABLA!BE1509</f>
        <v>0</v>
      </c>
      <c r="G1509" s="70" t="str">
        <f t="shared" si="260"/>
        <v>0</v>
      </c>
      <c r="H1509" s="17" t="str">
        <f t="shared" si="261"/>
        <v/>
      </c>
      <c r="AK1509" s="17" t="str">
        <f t="shared" si="258"/>
        <v/>
      </c>
    </row>
    <row r="1510" spans="1:37" hidden="1" x14ac:dyDescent="0.2">
      <c r="A1510" s="70" t="str">
        <f t="shared" si="259"/>
        <v/>
      </c>
      <c r="B1510" s="228" t="str">
        <f>LEFT(TABLA!BC1510,1)</f>
        <v/>
      </c>
      <c r="C1510" s="17" t="str">
        <f>TABLA!C1510</f>
        <v/>
      </c>
      <c r="D1510" s="17">
        <f>TABLA!F1510</f>
        <v>0</v>
      </c>
      <c r="E1510" s="148">
        <f>TABLA!BD1510</f>
        <v>0</v>
      </c>
      <c r="F1510" s="148">
        <f>TABLA!BE1510</f>
        <v>0</v>
      </c>
      <c r="G1510" s="70" t="str">
        <f t="shared" si="260"/>
        <v>0</v>
      </c>
      <c r="H1510" s="17" t="str">
        <f t="shared" si="261"/>
        <v/>
      </c>
      <c r="AK1510" s="17" t="str">
        <f t="shared" si="258"/>
        <v/>
      </c>
    </row>
    <row r="1511" spans="1:37" hidden="1" x14ac:dyDescent="0.2">
      <c r="A1511" s="70" t="str">
        <f t="shared" si="259"/>
        <v/>
      </c>
      <c r="B1511" s="228" t="str">
        <f>LEFT(TABLA!BC1511,1)</f>
        <v/>
      </c>
      <c r="C1511" s="17" t="str">
        <f>TABLA!C1511</f>
        <v/>
      </c>
      <c r="D1511" s="17">
        <f>TABLA!F1511</f>
        <v>0</v>
      </c>
      <c r="E1511" s="148">
        <f>TABLA!BD1511</f>
        <v>0</v>
      </c>
      <c r="F1511" s="148">
        <f>TABLA!BE1511</f>
        <v>0</v>
      </c>
      <c r="G1511" s="70" t="str">
        <f t="shared" si="260"/>
        <v>0</v>
      </c>
      <c r="H1511" s="17" t="str">
        <f t="shared" si="261"/>
        <v/>
      </c>
      <c r="AK1511" s="17" t="str">
        <f t="shared" si="258"/>
        <v/>
      </c>
    </row>
    <row r="1512" spans="1:37" hidden="1" x14ac:dyDescent="0.2">
      <c r="A1512" s="70" t="str">
        <f t="shared" si="259"/>
        <v/>
      </c>
      <c r="B1512" s="228" t="str">
        <f>LEFT(TABLA!BC1512,1)</f>
        <v/>
      </c>
      <c r="C1512" s="17" t="str">
        <f>TABLA!C1512</f>
        <v/>
      </c>
      <c r="D1512" s="17">
        <f>TABLA!F1512</f>
        <v>0</v>
      </c>
      <c r="E1512" s="148">
        <f>TABLA!BD1512</f>
        <v>0</v>
      </c>
      <c r="F1512" s="148">
        <f>TABLA!BE1512</f>
        <v>0</v>
      </c>
      <c r="G1512" s="70" t="str">
        <f t="shared" si="260"/>
        <v>0</v>
      </c>
      <c r="H1512" s="17" t="str">
        <f t="shared" si="261"/>
        <v/>
      </c>
      <c r="AK1512" s="17" t="str">
        <f t="shared" si="258"/>
        <v/>
      </c>
    </row>
    <row r="1513" spans="1:37" hidden="1" x14ac:dyDescent="0.2">
      <c r="A1513" s="70" t="str">
        <f t="shared" si="259"/>
        <v/>
      </c>
      <c r="B1513" s="228" t="str">
        <f>LEFT(TABLA!BC1513,1)</f>
        <v/>
      </c>
      <c r="C1513" s="17" t="str">
        <f>TABLA!C1513</f>
        <v/>
      </c>
      <c r="D1513" s="17">
        <f>TABLA!F1513</f>
        <v>0</v>
      </c>
      <c r="E1513" s="148">
        <f>TABLA!BD1513</f>
        <v>0</v>
      </c>
      <c r="F1513" s="148">
        <f>TABLA!BE1513</f>
        <v>0</v>
      </c>
      <c r="G1513" s="70" t="str">
        <f t="shared" si="260"/>
        <v>0</v>
      </c>
      <c r="H1513" s="17" t="str">
        <f t="shared" si="261"/>
        <v/>
      </c>
      <c r="AK1513" s="17" t="str">
        <f t="shared" si="258"/>
        <v/>
      </c>
    </row>
    <row r="1514" spans="1:37" hidden="1" x14ac:dyDescent="0.2">
      <c r="A1514" s="70" t="str">
        <f t="shared" si="259"/>
        <v/>
      </c>
      <c r="B1514" s="228" t="str">
        <f>LEFT(TABLA!BC1514,1)</f>
        <v/>
      </c>
      <c r="C1514" s="17" t="str">
        <f>TABLA!C1514</f>
        <v/>
      </c>
      <c r="D1514" s="17">
        <f>TABLA!F1514</f>
        <v>0</v>
      </c>
      <c r="E1514" s="148">
        <f>TABLA!BD1514</f>
        <v>0</v>
      </c>
      <c r="F1514" s="148">
        <f>TABLA!BE1514</f>
        <v>0</v>
      </c>
      <c r="G1514" s="70" t="str">
        <f t="shared" si="260"/>
        <v>0</v>
      </c>
      <c r="H1514" s="17" t="str">
        <f t="shared" si="261"/>
        <v/>
      </c>
      <c r="AK1514" s="17" t="str">
        <f t="shared" si="258"/>
        <v/>
      </c>
    </row>
    <row r="1515" spans="1:37" hidden="1" x14ac:dyDescent="0.2">
      <c r="A1515" s="70" t="str">
        <f t="shared" si="259"/>
        <v/>
      </c>
      <c r="B1515" s="228" t="str">
        <f>LEFT(TABLA!BC1515,1)</f>
        <v/>
      </c>
      <c r="C1515" s="17" t="str">
        <f>TABLA!C1515</f>
        <v/>
      </c>
      <c r="D1515" s="17">
        <f>TABLA!F1515</f>
        <v>0</v>
      </c>
      <c r="E1515" s="148">
        <f>TABLA!BD1515</f>
        <v>0</v>
      </c>
      <c r="F1515" s="148">
        <f>TABLA!BE1515</f>
        <v>0</v>
      </c>
      <c r="G1515" s="70" t="str">
        <f t="shared" si="260"/>
        <v>0</v>
      </c>
      <c r="H1515" s="17" t="str">
        <f t="shared" si="261"/>
        <v/>
      </c>
      <c r="AK1515" s="17" t="str">
        <f t="shared" si="258"/>
        <v/>
      </c>
    </row>
    <row r="1516" spans="1:37" hidden="1" x14ac:dyDescent="0.2">
      <c r="A1516" s="70" t="str">
        <f t="shared" si="259"/>
        <v/>
      </c>
      <c r="B1516" s="228" t="str">
        <f>LEFT(TABLA!BC1516,1)</f>
        <v/>
      </c>
      <c r="C1516" s="17" t="str">
        <f>TABLA!C1516</f>
        <v/>
      </c>
      <c r="D1516" s="17">
        <f>TABLA!F1516</f>
        <v>0</v>
      </c>
      <c r="E1516" s="148">
        <f>TABLA!BD1516</f>
        <v>0</v>
      </c>
      <c r="F1516" s="148">
        <f>TABLA!BE1516</f>
        <v>0</v>
      </c>
      <c r="G1516" s="70" t="str">
        <f t="shared" si="260"/>
        <v>0</v>
      </c>
      <c r="H1516" s="17" t="str">
        <f t="shared" si="261"/>
        <v/>
      </c>
      <c r="AK1516" s="17" t="str">
        <f t="shared" si="258"/>
        <v/>
      </c>
    </row>
    <row r="1517" spans="1:37" hidden="1" x14ac:dyDescent="0.2">
      <c r="A1517" s="70" t="str">
        <f t="shared" si="259"/>
        <v/>
      </c>
      <c r="B1517" s="228" t="str">
        <f>LEFT(TABLA!BC1517,1)</f>
        <v/>
      </c>
      <c r="C1517" s="17" t="str">
        <f>TABLA!C1517</f>
        <v/>
      </c>
      <c r="D1517" s="17">
        <f>TABLA!F1517</f>
        <v>0</v>
      </c>
      <c r="E1517" s="148">
        <f>TABLA!BD1517</f>
        <v>0</v>
      </c>
      <c r="F1517" s="148">
        <f>TABLA!BE1517</f>
        <v>0</v>
      </c>
      <c r="G1517" s="70" t="str">
        <f t="shared" si="260"/>
        <v>0</v>
      </c>
      <c r="H1517" s="17" t="str">
        <f t="shared" si="261"/>
        <v/>
      </c>
      <c r="AK1517" s="17" t="str">
        <f t="shared" si="258"/>
        <v/>
      </c>
    </row>
    <row r="1518" spans="1:37" hidden="1" x14ac:dyDescent="0.2">
      <c r="A1518" s="70" t="str">
        <f t="shared" si="259"/>
        <v/>
      </c>
      <c r="B1518" s="228" t="str">
        <f>LEFT(TABLA!BC1518,1)</f>
        <v/>
      </c>
      <c r="C1518" s="17" t="str">
        <f>TABLA!C1518</f>
        <v/>
      </c>
      <c r="D1518" s="17">
        <f>TABLA!F1518</f>
        <v>0</v>
      </c>
      <c r="E1518" s="148">
        <f>TABLA!BD1518</f>
        <v>0</v>
      </c>
      <c r="F1518" s="148">
        <f>TABLA!BE1518</f>
        <v>0</v>
      </c>
      <c r="G1518" s="70" t="str">
        <f t="shared" si="260"/>
        <v>0</v>
      </c>
      <c r="H1518" s="17" t="str">
        <f t="shared" si="261"/>
        <v/>
      </c>
      <c r="AK1518" s="17" t="str">
        <f t="shared" si="258"/>
        <v/>
      </c>
    </row>
    <row r="1519" spans="1:37" hidden="1" x14ac:dyDescent="0.2">
      <c r="A1519" s="70" t="str">
        <f t="shared" si="259"/>
        <v/>
      </c>
      <c r="B1519" s="228" t="str">
        <f>LEFT(TABLA!BC1519,1)</f>
        <v/>
      </c>
      <c r="C1519" s="17" t="str">
        <f>TABLA!C1519</f>
        <v/>
      </c>
      <c r="D1519" s="17">
        <f>TABLA!F1519</f>
        <v>0</v>
      </c>
      <c r="E1519" s="148">
        <f>TABLA!BD1519</f>
        <v>0</v>
      </c>
      <c r="F1519" s="148">
        <f>TABLA!BE1519</f>
        <v>0</v>
      </c>
      <c r="G1519" s="70" t="str">
        <f t="shared" si="260"/>
        <v>0</v>
      </c>
      <c r="H1519" s="17" t="str">
        <f t="shared" si="261"/>
        <v/>
      </c>
      <c r="AK1519" s="17" t="str">
        <f t="shared" si="258"/>
        <v/>
      </c>
    </row>
    <row r="1520" spans="1:37" hidden="1" x14ac:dyDescent="0.2">
      <c r="A1520" s="70" t="str">
        <f t="shared" si="259"/>
        <v/>
      </c>
      <c r="B1520" s="228" t="str">
        <f>LEFT(TABLA!BC1520,1)</f>
        <v/>
      </c>
      <c r="C1520" s="17" t="str">
        <f>TABLA!C1520</f>
        <v/>
      </c>
      <c r="D1520" s="17">
        <f>TABLA!F1520</f>
        <v>0</v>
      </c>
      <c r="E1520" s="148">
        <f>TABLA!BD1520</f>
        <v>0</v>
      </c>
      <c r="F1520" s="148">
        <f>TABLA!BE1520</f>
        <v>0</v>
      </c>
      <c r="G1520" s="70" t="str">
        <f t="shared" si="260"/>
        <v>0</v>
      </c>
      <c r="H1520" s="17" t="str">
        <f t="shared" si="261"/>
        <v/>
      </c>
      <c r="AK1520" s="17" t="str">
        <f t="shared" si="258"/>
        <v/>
      </c>
    </row>
    <row r="1521" spans="1:37" hidden="1" x14ac:dyDescent="0.2">
      <c r="A1521" s="70" t="str">
        <f t="shared" si="259"/>
        <v/>
      </c>
      <c r="B1521" s="228" t="str">
        <f>LEFT(TABLA!BC1521,1)</f>
        <v/>
      </c>
      <c r="C1521" s="17" t="str">
        <f>TABLA!C1521</f>
        <v/>
      </c>
      <c r="D1521" s="17">
        <f>TABLA!F1521</f>
        <v>0</v>
      </c>
      <c r="E1521" s="148">
        <f>TABLA!BD1521</f>
        <v>0</v>
      </c>
      <c r="F1521" s="148">
        <f>TABLA!BE1521</f>
        <v>0</v>
      </c>
      <c r="G1521" s="70" t="str">
        <f t="shared" si="260"/>
        <v>0</v>
      </c>
      <c r="H1521" s="17" t="str">
        <f t="shared" si="261"/>
        <v/>
      </c>
      <c r="AK1521" s="17" t="str">
        <f t="shared" si="258"/>
        <v/>
      </c>
    </row>
    <row r="1522" spans="1:37" hidden="1" x14ac:dyDescent="0.2">
      <c r="A1522" s="70" t="str">
        <f t="shared" si="259"/>
        <v/>
      </c>
      <c r="B1522" s="228" t="str">
        <f>LEFT(TABLA!BC1522,1)</f>
        <v/>
      </c>
      <c r="C1522" s="17" t="str">
        <f>TABLA!C1522</f>
        <v/>
      </c>
      <c r="D1522" s="17">
        <f>TABLA!F1522</f>
        <v>0</v>
      </c>
      <c r="E1522" s="148">
        <f>TABLA!BD1522</f>
        <v>0</v>
      </c>
      <c r="F1522" s="148">
        <f>TABLA!BE1522</f>
        <v>0</v>
      </c>
      <c r="G1522" s="70" t="str">
        <f t="shared" si="260"/>
        <v>0</v>
      </c>
      <c r="H1522" s="17" t="str">
        <f t="shared" si="261"/>
        <v/>
      </c>
      <c r="AK1522" s="17" t="str">
        <f t="shared" si="258"/>
        <v/>
      </c>
    </row>
    <row r="1523" spans="1:37" hidden="1" x14ac:dyDescent="0.2">
      <c r="A1523" s="70" t="str">
        <f t="shared" si="259"/>
        <v/>
      </c>
      <c r="B1523" s="228" t="str">
        <f>LEFT(TABLA!BC1523,1)</f>
        <v/>
      </c>
      <c r="C1523" s="17" t="str">
        <f>TABLA!C1523</f>
        <v/>
      </c>
      <c r="D1523" s="17">
        <f>TABLA!F1523</f>
        <v>0</v>
      </c>
      <c r="E1523" s="148">
        <f>TABLA!BD1523</f>
        <v>0</v>
      </c>
      <c r="F1523" s="148">
        <f>TABLA!BE1523</f>
        <v>0</v>
      </c>
      <c r="G1523" s="70" t="str">
        <f t="shared" si="260"/>
        <v>0</v>
      </c>
      <c r="H1523" s="17" t="str">
        <f t="shared" si="261"/>
        <v/>
      </c>
      <c r="AK1523" s="17" t="str">
        <f t="shared" si="258"/>
        <v/>
      </c>
    </row>
    <row r="1524" spans="1:37" hidden="1" x14ac:dyDescent="0.2">
      <c r="A1524" s="70" t="str">
        <f t="shared" si="259"/>
        <v/>
      </c>
      <c r="B1524" s="228" t="str">
        <f>LEFT(TABLA!BC1524,1)</f>
        <v/>
      </c>
      <c r="C1524" s="17" t="str">
        <f>TABLA!C1524</f>
        <v/>
      </c>
      <c r="D1524" s="17">
        <f>TABLA!F1524</f>
        <v>0</v>
      </c>
      <c r="E1524" s="148">
        <f>TABLA!BD1524</f>
        <v>0</v>
      </c>
      <c r="F1524" s="148">
        <f>TABLA!BE1524</f>
        <v>0</v>
      </c>
      <c r="G1524" s="70" t="str">
        <f t="shared" si="260"/>
        <v>0</v>
      </c>
      <c r="H1524" s="17" t="str">
        <f t="shared" si="261"/>
        <v/>
      </c>
      <c r="AK1524" s="17" t="str">
        <f t="shared" si="258"/>
        <v/>
      </c>
    </row>
    <row r="1525" spans="1:37" hidden="1" x14ac:dyDescent="0.2">
      <c r="A1525" s="70" t="str">
        <f t="shared" si="259"/>
        <v/>
      </c>
      <c r="B1525" s="228" t="str">
        <f>LEFT(TABLA!BC1525,1)</f>
        <v/>
      </c>
      <c r="C1525" s="17" t="str">
        <f>TABLA!C1525</f>
        <v/>
      </c>
      <c r="D1525" s="17">
        <f>TABLA!F1525</f>
        <v>0</v>
      </c>
      <c r="E1525" s="148">
        <f>TABLA!BD1525</f>
        <v>0</v>
      </c>
      <c r="F1525" s="148">
        <f>TABLA!BE1525</f>
        <v>0</v>
      </c>
      <c r="G1525" s="70" t="str">
        <f t="shared" si="260"/>
        <v>0</v>
      </c>
      <c r="H1525" s="17" t="str">
        <f t="shared" si="261"/>
        <v/>
      </c>
      <c r="AK1525" s="17" t="str">
        <f t="shared" si="258"/>
        <v/>
      </c>
    </row>
    <row r="1526" spans="1:37" hidden="1" x14ac:dyDescent="0.2">
      <c r="A1526" s="70" t="str">
        <f t="shared" si="259"/>
        <v/>
      </c>
      <c r="B1526" s="228" t="str">
        <f>LEFT(TABLA!BC1526,1)</f>
        <v/>
      </c>
      <c r="C1526" s="17" t="str">
        <f>TABLA!C1526</f>
        <v/>
      </c>
      <c r="D1526" s="17">
        <f>TABLA!F1526</f>
        <v>0</v>
      </c>
      <c r="E1526" s="148">
        <f>TABLA!BD1526</f>
        <v>0</v>
      </c>
      <c r="F1526" s="148">
        <f>TABLA!BE1526</f>
        <v>0</v>
      </c>
      <c r="G1526" s="70" t="str">
        <f t="shared" si="260"/>
        <v>0</v>
      </c>
      <c r="H1526" s="17" t="str">
        <f t="shared" si="261"/>
        <v/>
      </c>
      <c r="AK1526" s="17" t="str">
        <f t="shared" si="258"/>
        <v/>
      </c>
    </row>
    <row r="1527" spans="1:37" hidden="1" x14ac:dyDescent="0.2">
      <c r="A1527" s="70" t="str">
        <f t="shared" si="259"/>
        <v/>
      </c>
      <c r="B1527" s="228" t="str">
        <f>LEFT(TABLA!BC1527,1)</f>
        <v/>
      </c>
      <c r="C1527" s="17" t="str">
        <f>TABLA!C1527</f>
        <v/>
      </c>
      <c r="D1527" s="17">
        <f>TABLA!F1527</f>
        <v>0</v>
      </c>
      <c r="E1527" s="148">
        <f>TABLA!BD1527</f>
        <v>0</v>
      </c>
      <c r="F1527" s="148">
        <f>TABLA!BE1527</f>
        <v>0</v>
      </c>
      <c r="G1527" s="70" t="str">
        <f t="shared" si="260"/>
        <v>0</v>
      </c>
      <c r="H1527" s="17" t="str">
        <f t="shared" si="261"/>
        <v/>
      </c>
      <c r="AK1527" s="17" t="str">
        <f t="shared" si="258"/>
        <v/>
      </c>
    </row>
    <row r="1528" spans="1:37" hidden="1" x14ac:dyDescent="0.2">
      <c r="A1528" s="70" t="str">
        <f t="shared" si="259"/>
        <v/>
      </c>
      <c r="B1528" s="228" t="str">
        <f>LEFT(TABLA!BC1528,1)</f>
        <v/>
      </c>
      <c r="C1528" s="17" t="str">
        <f>TABLA!C1528</f>
        <v/>
      </c>
      <c r="D1528" s="17">
        <f>TABLA!F1528</f>
        <v>0</v>
      </c>
      <c r="E1528" s="148">
        <f>TABLA!BD1528</f>
        <v>0</v>
      </c>
      <c r="F1528" s="148">
        <f>TABLA!BE1528</f>
        <v>0</v>
      </c>
      <c r="G1528" s="70" t="str">
        <f t="shared" si="260"/>
        <v>0</v>
      </c>
      <c r="H1528" s="17" t="str">
        <f t="shared" si="261"/>
        <v/>
      </c>
      <c r="AK1528" s="17" t="str">
        <f t="shared" ref="AK1528:AK1591" si="262">IFERROR((IF(FIND(AK$2,$G1528,1)&gt;0,AK$3)),"")</f>
        <v/>
      </c>
    </row>
    <row r="1529" spans="1:37" hidden="1" x14ac:dyDescent="0.2">
      <c r="A1529" s="70" t="str">
        <f t="shared" si="259"/>
        <v/>
      </c>
      <c r="B1529" s="228" t="str">
        <f>LEFT(TABLA!BC1529,1)</f>
        <v/>
      </c>
      <c r="C1529" s="17" t="str">
        <f>TABLA!C1529</f>
        <v/>
      </c>
      <c r="D1529" s="17">
        <f>TABLA!F1529</f>
        <v>0</v>
      </c>
      <c r="E1529" s="148">
        <f>TABLA!BD1529</f>
        <v>0</v>
      </c>
      <c r="F1529" s="148">
        <f>TABLA!BE1529</f>
        <v>0</v>
      </c>
      <c r="G1529" s="70" t="str">
        <f t="shared" si="260"/>
        <v>0</v>
      </c>
      <c r="H1529" s="17" t="str">
        <f t="shared" si="261"/>
        <v/>
      </c>
      <c r="AK1529" s="17" t="str">
        <f t="shared" si="262"/>
        <v/>
      </c>
    </row>
    <row r="1530" spans="1:37" hidden="1" x14ac:dyDescent="0.2">
      <c r="A1530" s="70" t="str">
        <f t="shared" si="259"/>
        <v/>
      </c>
      <c r="B1530" s="228" t="str">
        <f>LEFT(TABLA!BC1530,1)</f>
        <v/>
      </c>
      <c r="C1530" s="17" t="str">
        <f>TABLA!C1530</f>
        <v/>
      </c>
      <c r="D1530" s="17">
        <f>TABLA!F1530</f>
        <v>0</v>
      </c>
      <c r="E1530" s="148">
        <f>TABLA!BD1530</f>
        <v>0</v>
      </c>
      <c r="F1530" s="148">
        <f>TABLA!BE1530</f>
        <v>0</v>
      </c>
      <c r="G1530" s="70" t="str">
        <f t="shared" si="260"/>
        <v>0</v>
      </c>
      <c r="H1530" s="17" t="str">
        <f t="shared" si="261"/>
        <v/>
      </c>
      <c r="AK1530" s="17" t="str">
        <f t="shared" si="262"/>
        <v/>
      </c>
    </row>
    <row r="1531" spans="1:37" hidden="1" x14ac:dyDescent="0.2">
      <c r="A1531" s="70" t="str">
        <f t="shared" si="259"/>
        <v/>
      </c>
      <c r="B1531" s="228" t="str">
        <f>LEFT(TABLA!BC1531,1)</f>
        <v/>
      </c>
      <c r="C1531" s="17" t="str">
        <f>TABLA!C1531</f>
        <v/>
      </c>
      <c r="D1531" s="17">
        <f>TABLA!F1531</f>
        <v>0</v>
      </c>
      <c r="E1531" s="148">
        <f>TABLA!BD1531</f>
        <v>0</v>
      </c>
      <c r="F1531" s="148">
        <f>TABLA!BE1531</f>
        <v>0</v>
      </c>
      <c r="G1531" s="70" t="str">
        <f t="shared" si="260"/>
        <v>0</v>
      </c>
      <c r="H1531" s="17" t="str">
        <f t="shared" si="261"/>
        <v/>
      </c>
      <c r="AK1531" s="17" t="str">
        <f t="shared" si="262"/>
        <v/>
      </c>
    </row>
    <row r="1532" spans="1:37" hidden="1" x14ac:dyDescent="0.2">
      <c r="A1532" s="70" t="str">
        <f t="shared" si="259"/>
        <v/>
      </c>
      <c r="B1532" s="228" t="str">
        <f>LEFT(TABLA!BC1532,1)</f>
        <v/>
      </c>
      <c r="C1532" s="17" t="str">
        <f>TABLA!C1532</f>
        <v/>
      </c>
      <c r="D1532" s="17">
        <f>TABLA!F1532</f>
        <v>0</v>
      </c>
      <c r="E1532" s="148">
        <f>TABLA!BD1532</f>
        <v>0</v>
      </c>
      <c r="F1532" s="148">
        <f>TABLA!BE1532</f>
        <v>0</v>
      </c>
      <c r="G1532" s="70" t="str">
        <f t="shared" si="260"/>
        <v>0</v>
      </c>
      <c r="H1532" s="17" t="str">
        <f t="shared" si="261"/>
        <v/>
      </c>
      <c r="AK1532" s="17" t="str">
        <f t="shared" si="262"/>
        <v/>
      </c>
    </row>
    <row r="1533" spans="1:37" hidden="1" x14ac:dyDescent="0.2">
      <c r="A1533" s="70" t="str">
        <f t="shared" si="259"/>
        <v/>
      </c>
      <c r="B1533" s="228" t="str">
        <f>LEFT(TABLA!BC1533,1)</f>
        <v/>
      </c>
      <c r="C1533" s="17" t="str">
        <f>TABLA!C1533</f>
        <v/>
      </c>
      <c r="D1533" s="17">
        <f>TABLA!F1533</f>
        <v>0</v>
      </c>
      <c r="E1533" s="148">
        <f>TABLA!BD1533</f>
        <v>0</v>
      </c>
      <c r="F1533" s="148">
        <f>TABLA!BE1533</f>
        <v>0</v>
      </c>
      <c r="G1533" s="70" t="str">
        <f t="shared" si="260"/>
        <v>0</v>
      </c>
      <c r="H1533" s="17" t="str">
        <f t="shared" si="261"/>
        <v/>
      </c>
      <c r="AK1533" s="17" t="str">
        <f t="shared" si="262"/>
        <v/>
      </c>
    </row>
    <row r="1534" spans="1:37" hidden="1" x14ac:dyDescent="0.2">
      <c r="A1534" s="70" t="str">
        <f t="shared" si="259"/>
        <v/>
      </c>
      <c r="B1534" s="228" t="str">
        <f>LEFT(TABLA!BC1534,1)</f>
        <v/>
      </c>
      <c r="C1534" s="17" t="str">
        <f>TABLA!C1534</f>
        <v/>
      </c>
      <c r="D1534" s="17">
        <f>TABLA!F1534</f>
        <v>0</v>
      </c>
      <c r="E1534" s="148">
        <f>TABLA!BD1534</f>
        <v>0</v>
      </c>
      <c r="F1534" s="148">
        <f>TABLA!BE1534</f>
        <v>0</v>
      </c>
      <c r="G1534" s="70" t="str">
        <f t="shared" si="260"/>
        <v>0</v>
      </c>
      <c r="H1534" s="17" t="str">
        <f t="shared" si="261"/>
        <v/>
      </c>
      <c r="AK1534" s="17" t="str">
        <f t="shared" si="262"/>
        <v/>
      </c>
    </row>
    <row r="1535" spans="1:37" hidden="1" x14ac:dyDescent="0.2">
      <c r="A1535" s="70" t="str">
        <f t="shared" si="259"/>
        <v/>
      </c>
      <c r="B1535" s="228" t="str">
        <f>LEFT(TABLA!BC1535,1)</f>
        <v/>
      </c>
      <c r="C1535" s="17" t="str">
        <f>TABLA!C1535</f>
        <v/>
      </c>
      <c r="D1535" s="17">
        <f>TABLA!F1535</f>
        <v>0</v>
      </c>
      <c r="E1535" s="148">
        <f>TABLA!BD1535</f>
        <v>0</v>
      </c>
      <c r="F1535" s="148">
        <f>TABLA!BE1535</f>
        <v>0</v>
      </c>
      <c r="G1535" s="70" t="str">
        <f t="shared" si="260"/>
        <v>0</v>
      </c>
      <c r="H1535" s="17" t="str">
        <f t="shared" si="261"/>
        <v/>
      </c>
      <c r="AK1535" s="17" t="str">
        <f t="shared" si="262"/>
        <v/>
      </c>
    </row>
    <row r="1536" spans="1:37" hidden="1" x14ac:dyDescent="0.2">
      <c r="A1536" s="70" t="str">
        <f t="shared" si="259"/>
        <v/>
      </c>
      <c r="B1536" s="228" t="str">
        <f>LEFT(TABLA!BC1536,1)</f>
        <v/>
      </c>
      <c r="C1536" s="17" t="str">
        <f>TABLA!C1536</f>
        <v/>
      </c>
      <c r="D1536" s="17">
        <f>TABLA!F1536</f>
        <v>0</v>
      </c>
      <c r="E1536" s="148">
        <f>TABLA!BD1536</f>
        <v>0</v>
      </c>
      <c r="F1536" s="148">
        <f>TABLA!BE1536</f>
        <v>0</v>
      </c>
      <c r="G1536" s="70" t="str">
        <f t="shared" si="260"/>
        <v>0</v>
      </c>
      <c r="H1536" s="17" t="str">
        <f t="shared" si="261"/>
        <v/>
      </c>
      <c r="AK1536" s="17" t="str">
        <f t="shared" si="262"/>
        <v/>
      </c>
    </row>
    <row r="1537" spans="1:37" hidden="1" x14ac:dyDescent="0.2">
      <c r="A1537" s="70" t="str">
        <f t="shared" si="259"/>
        <v/>
      </c>
      <c r="B1537" s="228" t="str">
        <f>LEFT(TABLA!BC1537,1)</f>
        <v/>
      </c>
      <c r="C1537" s="17" t="str">
        <f>TABLA!C1537</f>
        <v/>
      </c>
      <c r="D1537" s="17">
        <f>TABLA!F1537</f>
        <v>0</v>
      </c>
      <c r="E1537" s="148">
        <f>TABLA!BD1537</f>
        <v>0</v>
      </c>
      <c r="F1537" s="148">
        <f>TABLA!BE1537</f>
        <v>0</v>
      </c>
      <c r="G1537" s="70" t="str">
        <f t="shared" si="260"/>
        <v>0</v>
      </c>
      <c r="H1537" s="17" t="str">
        <f t="shared" si="261"/>
        <v/>
      </c>
      <c r="AK1537" s="17" t="str">
        <f t="shared" si="262"/>
        <v/>
      </c>
    </row>
    <row r="1538" spans="1:37" hidden="1" x14ac:dyDescent="0.2">
      <c r="A1538" s="70" t="str">
        <f t="shared" si="259"/>
        <v/>
      </c>
      <c r="B1538" s="228" t="str">
        <f>LEFT(TABLA!BC1538,1)</f>
        <v/>
      </c>
      <c r="C1538" s="17" t="str">
        <f>TABLA!C1538</f>
        <v/>
      </c>
      <c r="D1538" s="17">
        <f>TABLA!F1538</f>
        <v>0</v>
      </c>
      <c r="E1538" s="148">
        <f>TABLA!BD1538</f>
        <v>0</v>
      </c>
      <c r="F1538" s="148">
        <f>TABLA!BE1538</f>
        <v>0</v>
      </c>
      <c r="G1538" s="70" t="str">
        <f t="shared" si="260"/>
        <v>0</v>
      </c>
      <c r="H1538" s="17" t="str">
        <f t="shared" si="261"/>
        <v/>
      </c>
      <c r="AK1538" s="17" t="str">
        <f t="shared" si="262"/>
        <v/>
      </c>
    </row>
    <row r="1539" spans="1:37" hidden="1" x14ac:dyDescent="0.2">
      <c r="A1539" s="70" t="str">
        <f t="shared" si="259"/>
        <v/>
      </c>
      <c r="B1539" s="228" t="str">
        <f>LEFT(TABLA!BC1539,1)</f>
        <v/>
      </c>
      <c r="C1539" s="17" t="str">
        <f>TABLA!C1539</f>
        <v/>
      </c>
      <c r="D1539" s="17">
        <f>TABLA!F1539</f>
        <v>0</v>
      </c>
      <c r="E1539" s="148">
        <f>TABLA!BD1539</f>
        <v>0</v>
      </c>
      <c r="F1539" s="148">
        <f>TABLA!BE1539</f>
        <v>0</v>
      </c>
      <c r="G1539" s="70" t="str">
        <f t="shared" si="260"/>
        <v>0</v>
      </c>
      <c r="H1539" s="17" t="str">
        <f t="shared" si="261"/>
        <v/>
      </c>
      <c r="AK1539" s="17" t="str">
        <f t="shared" si="262"/>
        <v/>
      </c>
    </row>
    <row r="1540" spans="1:37" hidden="1" x14ac:dyDescent="0.2">
      <c r="A1540" s="70" t="str">
        <f t="shared" si="259"/>
        <v/>
      </c>
      <c r="B1540" s="228" t="str">
        <f>LEFT(TABLA!BC1540,1)</f>
        <v/>
      </c>
      <c r="C1540" s="17" t="str">
        <f>TABLA!C1540</f>
        <v/>
      </c>
      <c r="D1540" s="17">
        <f>TABLA!F1540</f>
        <v>0</v>
      </c>
      <c r="E1540" s="148">
        <f>TABLA!BD1540</f>
        <v>0</v>
      </c>
      <c r="F1540" s="148">
        <f>TABLA!BE1540</f>
        <v>0</v>
      </c>
      <c r="G1540" s="70" t="str">
        <f t="shared" si="260"/>
        <v>0</v>
      </c>
      <c r="H1540" s="17" t="str">
        <f t="shared" si="261"/>
        <v/>
      </c>
      <c r="AK1540" s="17" t="str">
        <f t="shared" si="262"/>
        <v/>
      </c>
    </row>
    <row r="1541" spans="1:37" hidden="1" x14ac:dyDescent="0.2">
      <c r="A1541" s="70" t="str">
        <f t="shared" ref="A1541:A1604" si="263">CONCATENATE(H1541,,I1541,J1541,K1541,L1541,M1541,N1541,O1541,P1541,Q1541,R1541,S1541,T1541,U1541,V1541,W1541,X1541,Y1541,Z1541,AA1541,AB1541,AC1541,AD1541,AE1541,AF1541,AG1541,AH1541,AI1541,AJ1541,AK1541)</f>
        <v/>
      </c>
      <c r="B1541" s="228" t="str">
        <f>LEFT(TABLA!BC1541,1)</f>
        <v/>
      </c>
      <c r="C1541" s="17" t="str">
        <f>TABLA!C1541</f>
        <v/>
      </c>
      <c r="D1541" s="17">
        <f>TABLA!F1541</f>
        <v>0</v>
      </c>
      <c r="E1541" s="148">
        <f>TABLA!BD1541</f>
        <v>0</v>
      </c>
      <c r="F1541" s="148">
        <f>TABLA!BE1541</f>
        <v>0</v>
      </c>
      <c r="G1541" s="70" t="str">
        <f t="shared" ref="G1541:G1604" si="264">SUBSTITUTE(SUBSTITUTE(SUBSTITUTE(SUBSTITUTE(SUBSTITUTE(UPPER(E1541),"Á","A"),"É","E"),"Í","I"),"Ó","O"),"Ú","U")</f>
        <v>0</v>
      </c>
      <c r="H1541" s="17" t="str">
        <f t="shared" si="261"/>
        <v/>
      </c>
      <c r="AK1541" s="17" t="str">
        <f t="shared" si="262"/>
        <v/>
      </c>
    </row>
    <row r="1542" spans="1:37" hidden="1" x14ac:dyDescent="0.2">
      <c r="A1542" s="70" t="str">
        <f t="shared" si="263"/>
        <v/>
      </c>
      <c r="B1542" s="228" t="str">
        <f>LEFT(TABLA!BC1542,1)</f>
        <v/>
      </c>
      <c r="C1542" s="17" t="str">
        <f>TABLA!C1542</f>
        <v/>
      </c>
      <c r="D1542" s="17">
        <f>TABLA!F1542</f>
        <v>0</v>
      </c>
      <c r="E1542" s="148">
        <f>TABLA!BD1542</f>
        <v>0</v>
      </c>
      <c r="F1542" s="148">
        <f>TABLA!BE1542</f>
        <v>0</v>
      </c>
      <c r="G1542" s="70" t="str">
        <f t="shared" si="264"/>
        <v>0</v>
      </c>
      <c r="H1542" s="17" t="str">
        <f t="shared" si="261"/>
        <v/>
      </c>
      <c r="AK1542" s="17" t="str">
        <f t="shared" si="262"/>
        <v/>
      </c>
    </row>
    <row r="1543" spans="1:37" hidden="1" x14ac:dyDescent="0.2">
      <c r="A1543" s="70" t="str">
        <f t="shared" si="263"/>
        <v/>
      </c>
      <c r="B1543" s="228" t="str">
        <f>LEFT(TABLA!BC1543,1)</f>
        <v/>
      </c>
      <c r="C1543" s="17" t="str">
        <f>TABLA!C1543</f>
        <v/>
      </c>
      <c r="D1543" s="17">
        <f>TABLA!F1543</f>
        <v>0</v>
      </c>
      <c r="E1543" s="148">
        <f>TABLA!BD1543</f>
        <v>0</v>
      </c>
      <c r="F1543" s="148">
        <f>TABLA!BE1543</f>
        <v>0</v>
      </c>
      <c r="G1543" s="70" t="str">
        <f t="shared" si="264"/>
        <v>0</v>
      </c>
      <c r="H1543" s="17" t="str">
        <f t="shared" si="261"/>
        <v/>
      </c>
      <c r="AK1543" s="17" t="str">
        <f t="shared" si="262"/>
        <v/>
      </c>
    </row>
    <row r="1544" spans="1:37" hidden="1" x14ac:dyDescent="0.2">
      <c r="A1544" s="70" t="str">
        <f t="shared" si="263"/>
        <v/>
      </c>
      <c r="B1544" s="228" t="str">
        <f>LEFT(TABLA!BC1544,1)</f>
        <v/>
      </c>
      <c r="C1544" s="17" t="str">
        <f>TABLA!C1544</f>
        <v/>
      </c>
      <c r="D1544" s="17">
        <f>TABLA!F1544</f>
        <v>0</v>
      </c>
      <c r="E1544" s="148">
        <f>TABLA!BD1544</f>
        <v>0</v>
      </c>
      <c r="F1544" s="148">
        <f>TABLA!BE1544</f>
        <v>0</v>
      </c>
      <c r="G1544" s="70" t="str">
        <f t="shared" si="264"/>
        <v>0</v>
      </c>
      <c r="H1544" s="17" t="str">
        <f t="shared" si="261"/>
        <v/>
      </c>
      <c r="AK1544" s="17" t="str">
        <f t="shared" si="262"/>
        <v/>
      </c>
    </row>
    <row r="1545" spans="1:37" hidden="1" x14ac:dyDescent="0.2">
      <c r="A1545" s="70" t="str">
        <f t="shared" si="263"/>
        <v/>
      </c>
      <c r="B1545" s="228" t="str">
        <f>LEFT(TABLA!BC1545,1)</f>
        <v/>
      </c>
      <c r="C1545" s="17" t="str">
        <f>TABLA!C1545</f>
        <v/>
      </c>
      <c r="D1545" s="17">
        <f>TABLA!F1545</f>
        <v>0</v>
      </c>
      <c r="E1545" s="148">
        <f>TABLA!BD1545</f>
        <v>0</v>
      </c>
      <c r="F1545" s="148">
        <f>TABLA!BE1545</f>
        <v>0</v>
      </c>
      <c r="G1545" s="70" t="str">
        <f t="shared" si="264"/>
        <v>0</v>
      </c>
      <c r="H1545" s="17" t="str">
        <f t="shared" si="261"/>
        <v/>
      </c>
      <c r="AK1545" s="17" t="str">
        <f t="shared" si="262"/>
        <v/>
      </c>
    </row>
    <row r="1546" spans="1:37" hidden="1" x14ac:dyDescent="0.2">
      <c r="A1546" s="70" t="str">
        <f t="shared" si="263"/>
        <v/>
      </c>
      <c r="B1546" s="228" t="str">
        <f>LEFT(TABLA!BC1546,1)</f>
        <v/>
      </c>
      <c r="C1546" s="17" t="str">
        <f>TABLA!C1546</f>
        <v/>
      </c>
      <c r="D1546" s="17">
        <f>TABLA!F1546</f>
        <v>0</v>
      </c>
      <c r="E1546" s="148">
        <f>TABLA!BD1546</f>
        <v>0</v>
      </c>
      <c r="F1546" s="148">
        <f>TABLA!BE1546</f>
        <v>0</v>
      </c>
      <c r="G1546" s="70" t="str">
        <f t="shared" si="264"/>
        <v>0</v>
      </c>
      <c r="H1546" s="17" t="str">
        <f t="shared" si="261"/>
        <v/>
      </c>
      <c r="AK1546" s="17" t="str">
        <f t="shared" si="262"/>
        <v/>
      </c>
    </row>
    <row r="1547" spans="1:37" hidden="1" x14ac:dyDescent="0.2">
      <c r="A1547" s="70" t="str">
        <f t="shared" si="263"/>
        <v/>
      </c>
      <c r="B1547" s="228" t="str">
        <f>LEFT(TABLA!BC1547,1)</f>
        <v/>
      </c>
      <c r="C1547" s="17" t="str">
        <f>TABLA!C1547</f>
        <v/>
      </c>
      <c r="D1547" s="17">
        <f>TABLA!F1547</f>
        <v>0</v>
      </c>
      <c r="E1547" s="148">
        <f>TABLA!BD1547</f>
        <v>0</v>
      </c>
      <c r="F1547" s="148">
        <f>TABLA!BE1547</f>
        <v>0</v>
      </c>
      <c r="G1547" s="70" t="str">
        <f t="shared" si="264"/>
        <v>0</v>
      </c>
      <c r="H1547" s="17" t="str">
        <f t="shared" si="261"/>
        <v/>
      </c>
      <c r="AK1547" s="17" t="str">
        <f t="shared" si="262"/>
        <v/>
      </c>
    </row>
    <row r="1548" spans="1:37" hidden="1" x14ac:dyDescent="0.2">
      <c r="A1548" s="70" t="str">
        <f t="shared" si="263"/>
        <v/>
      </c>
      <c r="B1548" s="228" t="str">
        <f>LEFT(TABLA!BC1548,1)</f>
        <v/>
      </c>
      <c r="C1548" s="17" t="str">
        <f>TABLA!C1548</f>
        <v/>
      </c>
      <c r="D1548" s="17">
        <f>TABLA!F1548</f>
        <v>0</v>
      </c>
      <c r="E1548" s="148">
        <f>TABLA!BD1548</f>
        <v>0</v>
      </c>
      <c r="F1548" s="148">
        <f>TABLA!BE1548</f>
        <v>0</v>
      </c>
      <c r="G1548" s="70" t="str">
        <f t="shared" si="264"/>
        <v>0</v>
      </c>
      <c r="H1548" s="17" t="str">
        <f t="shared" si="261"/>
        <v/>
      </c>
      <c r="AK1548" s="17" t="str">
        <f t="shared" si="262"/>
        <v/>
      </c>
    </row>
    <row r="1549" spans="1:37" hidden="1" x14ac:dyDescent="0.2">
      <c r="A1549" s="70" t="str">
        <f t="shared" si="263"/>
        <v/>
      </c>
      <c r="B1549" s="228" t="str">
        <f>LEFT(TABLA!BC1549,1)</f>
        <v/>
      </c>
      <c r="C1549" s="17" t="str">
        <f>TABLA!C1549</f>
        <v/>
      </c>
      <c r="D1549" s="17">
        <f>TABLA!F1549</f>
        <v>0</v>
      </c>
      <c r="E1549" s="148">
        <f>TABLA!BD1549</f>
        <v>0</v>
      </c>
      <c r="F1549" s="148">
        <f>TABLA!BE1549</f>
        <v>0</v>
      </c>
      <c r="G1549" s="70" t="str">
        <f t="shared" si="264"/>
        <v>0</v>
      </c>
      <c r="H1549" s="17" t="str">
        <f t="shared" si="261"/>
        <v/>
      </c>
      <c r="AK1549" s="17" t="str">
        <f t="shared" si="262"/>
        <v/>
      </c>
    </row>
    <row r="1550" spans="1:37" hidden="1" x14ac:dyDescent="0.2">
      <c r="A1550" s="70" t="str">
        <f t="shared" si="263"/>
        <v/>
      </c>
      <c r="B1550" s="228" t="str">
        <f>LEFT(TABLA!BC1550,1)</f>
        <v/>
      </c>
      <c r="C1550" s="17" t="str">
        <f>TABLA!C1550</f>
        <v/>
      </c>
      <c r="D1550" s="17">
        <f>TABLA!F1550</f>
        <v>0</v>
      </c>
      <c r="E1550" s="148">
        <f>TABLA!BD1550</f>
        <v>0</v>
      </c>
      <c r="F1550" s="148">
        <f>TABLA!BE1550</f>
        <v>0</v>
      </c>
      <c r="G1550" s="70" t="str">
        <f t="shared" si="264"/>
        <v>0</v>
      </c>
      <c r="H1550" s="17" t="str">
        <f t="shared" si="261"/>
        <v/>
      </c>
      <c r="AK1550" s="17" t="str">
        <f t="shared" si="262"/>
        <v/>
      </c>
    </row>
    <row r="1551" spans="1:37" hidden="1" x14ac:dyDescent="0.2">
      <c r="A1551" s="70" t="str">
        <f t="shared" si="263"/>
        <v/>
      </c>
      <c r="B1551" s="228" t="str">
        <f>LEFT(TABLA!BC1551,1)</f>
        <v/>
      </c>
      <c r="C1551" s="17" t="str">
        <f>TABLA!C1551</f>
        <v/>
      </c>
      <c r="D1551" s="17">
        <f>TABLA!F1551</f>
        <v>0</v>
      </c>
      <c r="E1551" s="148">
        <f>TABLA!BD1551</f>
        <v>0</v>
      </c>
      <c r="F1551" s="148">
        <f>TABLA!BE1551</f>
        <v>0</v>
      </c>
      <c r="G1551" s="70" t="str">
        <f t="shared" si="264"/>
        <v>0</v>
      </c>
      <c r="H1551" s="17" t="str">
        <f t="shared" si="261"/>
        <v/>
      </c>
      <c r="AK1551" s="17" t="str">
        <f t="shared" si="262"/>
        <v/>
      </c>
    </row>
    <row r="1552" spans="1:37" hidden="1" x14ac:dyDescent="0.2">
      <c r="A1552" s="70" t="str">
        <f t="shared" si="263"/>
        <v/>
      </c>
      <c r="B1552" s="228" t="str">
        <f>LEFT(TABLA!BC1552,1)</f>
        <v/>
      </c>
      <c r="C1552" s="17" t="str">
        <f>TABLA!C1552</f>
        <v/>
      </c>
      <c r="D1552" s="17">
        <f>TABLA!F1552</f>
        <v>0</v>
      </c>
      <c r="E1552" s="148">
        <f>TABLA!BD1552</f>
        <v>0</v>
      </c>
      <c r="F1552" s="148">
        <f>TABLA!BE1552</f>
        <v>0</v>
      </c>
      <c r="G1552" s="70" t="str">
        <f t="shared" si="264"/>
        <v>0</v>
      </c>
      <c r="H1552" s="17" t="str">
        <f t="shared" si="261"/>
        <v/>
      </c>
      <c r="AK1552" s="17" t="str">
        <f t="shared" si="262"/>
        <v/>
      </c>
    </row>
    <row r="1553" spans="1:37" hidden="1" x14ac:dyDescent="0.2">
      <c r="A1553" s="70" t="str">
        <f t="shared" si="263"/>
        <v/>
      </c>
      <c r="B1553" s="228" t="str">
        <f>LEFT(TABLA!BC1553,1)</f>
        <v/>
      </c>
      <c r="C1553" s="17" t="str">
        <f>TABLA!C1553</f>
        <v/>
      </c>
      <c r="D1553" s="17">
        <f>TABLA!F1553</f>
        <v>0</v>
      </c>
      <c r="E1553" s="148">
        <f>TABLA!BD1553</f>
        <v>0</v>
      </c>
      <c r="F1553" s="148">
        <f>TABLA!BE1553</f>
        <v>0</v>
      </c>
      <c r="G1553" s="70" t="str">
        <f t="shared" si="264"/>
        <v>0</v>
      </c>
      <c r="H1553" s="17" t="str">
        <f t="shared" si="261"/>
        <v/>
      </c>
      <c r="AK1553" s="17" t="str">
        <f t="shared" si="262"/>
        <v/>
      </c>
    </row>
    <row r="1554" spans="1:37" hidden="1" x14ac:dyDescent="0.2">
      <c r="A1554" s="70" t="str">
        <f t="shared" si="263"/>
        <v/>
      </c>
      <c r="B1554" s="228" t="str">
        <f>LEFT(TABLA!BC1554,1)</f>
        <v/>
      </c>
      <c r="C1554" s="17" t="str">
        <f>TABLA!C1554</f>
        <v/>
      </c>
      <c r="D1554" s="17">
        <f>TABLA!F1554</f>
        <v>0</v>
      </c>
      <c r="E1554" s="148">
        <f>TABLA!BD1554</f>
        <v>0</v>
      </c>
      <c r="F1554" s="148">
        <f>TABLA!BE1554</f>
        <v>0</v>
      </c>
      <c r="G1554" s="70" t="str">
        <f t="shared" si="264"/>
        <v>0</v>
      </c>
      <c r="H1554" s="17" t="str">
        <f t="shared" si="261"/>
        <v/>
      </c>
      <c r="AK1554" s="17" t="str">
        <f t="shared" si="262"/>
        <v/>
      </c>
    </row>
    <row r="1555" spans="1:37" hidden="1" x14ac:dyDescent="0.2">
      <c r="A1555" s="70" t="str">
        <f t="shared" si="263"/>
        <v/>
      </c>
      <c r="B1555" s="228" t="str">
        <f>LEFT(TABLA!BC1555,1)</f>
        <v/>
      </c>
      <c r="C1555" s="17" t="str">
        <f>TABLA!C1555</f>
        <v/>
      </c>
      <c r="D1555" s="17">
        <f>TABLA!F1555</f>
        <v>0</v>
      </c>
      <c r="E1555" s="148">
        <f>TABLA!BD1555</f>
        <v>0</v>
      </c>
      <c r="F1555" s="148">
        <f>TABLA!BE1555</f>
        <v>0</v>
      </c>
      <c r="G1555" s="70" t="str">
        <f t="shared" si="264"/>
        <v>0</v>
      </c>
      <c r="H1555" s="17" t="str">
        <f t="shared" si="261"/>
        <v/>
      </c>
      <c r="AK1555" s="17" t="str">
        <f t="shared" si="262"/>
        <v/>
      </c>
    </row>
    <row r="1556" spans="1:37" hidden="1" x14ac:dyDescent="0.2">
      <c r="A1556" s="70" t="str">
        <f t="shared" si="263"/>
        <v/>
      </c>
      <c r="B1556" s="228" t="str">
        <f>LEFT(TABLA!BC1556,1)</f>
        <v/>
      </c>
      <c r="C1556" s="17" t="str">
        <f>TABLA!C1556</f>
        <v/>
      </c>
      <c r="D1556" s="17">
        <f>TABLA!F1556</f>
        <v>0</v>
      </c>
      <c r="E1556" s="148">
        <f>TABLA!BD1556</f>
        <v>0</v>
      </c>
      <c r="F1556" s="148">
        <f>TABLA!BE1556</f>
        <v>0</v>
      </c>
      <c r="G1556" s="70" t="str">
        <f t="shared" si="264"/>
        <v>0</v>
      </c>
      <c r="H1556" s="17" t="str">
        <f t="shared" si="261"/>
        <v/>
      </c>
      <c r="AK1556" s="17" t="str">
        <f t="shared" si="262"/>
        <v/>
      </c>
    </row>
    <row r="1557" spans="1:37" hidden="1" x14ac:dyDescent="0.2">
      <c r="A1557" s="70" t="str">
        <f t="shared" si="263"/>
        <v/>
      </c>
      <c r="B1557" s="228" t="str">
        <f>LEFT(TABLA!BC1557,1)</f>
        <v/>
      </c>
      <c r="C1557" s="17" t="str">
        <f>TABLA!C1557</f>
        <v/>
      </c>
      <c r="D1557" s="17">
        <f>TABLA!F1557</f>
        <v>0</v>
      </c>
      <c r="E1557" s="148">
        <f>TABLA!BD1557</f>
        <v>0</v>
      </c>
      <c r="F1557" s="148">
        <f>TABLA!BE1557</f>
        <v>0</v>
      </c>
      <c r="G1557" s="70" t="str">
        <f t="shared" si="264"/>
        <v>0</v>
      </c>
      <c r="H1557" s="17" t="str">
        <f t="shared" si="261"/>
        <v/>
      </c>
      <c r="AK1557" s="17" t="str">
        <f t="shared" si="262"/>
        <v/>
      </c>
    </row>
    <row r="1558" spans="1:37" hidden="1" x14ac:dyDescent="0.2">
      <c r="A1558" s="70" t="str">
        <f t="shared" si="263"/>
        <v/>
      </c>
      <c r="B1558" s="228" t="str">
        <f>LEFT(TABLA!BC1558,1)</f>
        <v/>
      </c>
      <c r="C1558" s="17" t="str">
        <f>TABLA!C1558</f>
        <v/>
      </c>
      <c r="D1558" s="17">
        <f>TABLA!F1558</f>
        <v>0</v>
      </c>
      <c r="E1558" s="148">
        <f>TABLA!BD1558</f>
        <v>0</v>
      </c>
      <c r="F1558" s="148">
        <f>TABLA!BE1558</f>
        <v>0</v>
      </c>
      <c r="G1558" s="70" t="str">
        <f t="shared" si="264"/>
        <v>0</v>
      </c>
      <c r="H1558" s="17" t="str">
        <f t="shared" si="261"/>
        <v/>
      </c>
      <c r="AK1558" s="17" t="str">
        <f t="shared" si="262"/>
        <v/>
      </c>
    </row>
    <row r="1559" spans="1:37" hidden="1" x14ac:dyDescent="0.2">
      <c r="A1559" s="70" t="str">
        <f t="shared" si="263"/>
        <v/>
      </c>
      <c r="B1559" s="228" t="str">
        <f>LEFT(TABLA!BC1559,1)</f>
        <v/>
      </c>
      <c r="C1559" s="17" t="str">
        <f>TABLA!C1559</f>
        <v/>
      </c>
      <c r="D1559" s="17">
        <f>TABLA!F1559</f>
        <v>0</v>
      </c>
      <c r="E1559" s="148">
        <f>TABLA!BD1559</f>
        <v>0</v>
      </c>
      <c r="F1559" s="148">
        <f>TABLA!BE1559</f>
        <v>0</v>
      </c>
      <c r="G1559" s="70" t="str">
        <f t="shared" si="264"/>
        <v>0</v>
      </c>
      <c r="H1559" s="17" t="str">
        <f t="shared" si="261"/>
        <v/>
      </c>
      <c r="AK1559" s="17" t="str">
        <f t="shared" si="262"/>
        <v/>
      </c>
    </row>
    <row r="1560" spans="1:37" hidden="1" x14ac:dyDescent="0.2">
      <c r="A1560" s="70" t="str">
        <f t="shared" si="263"/>
        <v/>
      </c>
      <c r="B1560" s="228" t="str">
        <f>LEFT(TABLA!BC1560,1)</f>
        <v/>
      </c>
      <c r="C1560" s="17" t="str">
        <f>TABLA!C1560</f>
        <v/>
      </c>
      <c r="D1560" s="17">
        <f>TABLA!F1560</f>
        <v>0</v>
      </c>
      <c r="E1560" s="148">
        <f>TABLA!BD1560</f>
        <v>0</v>
      </c>
      <c r="F1560" s="148">
        <f>TABLA!BE1560</f>
        <v>0</v>
      </c>
      <c r="G1560" s="70" t="str">
        <f t="shared" si="264"/>
        <v>0</v>
      </c>
      <c r="H1560" s="17" t="str">
        <f t="shared" si="261"/>
        <v/>
      </c>
      <c r="AK1560" s="17" t="str">
        <f t="shared" si="262"/>
        <v/>
      </c>
    </row>
    <row r="1561" spans="1:37" hidden="1" x14ac:dyDescent="0.2">
      <c r="A1561" s="70" t="str">
        <f t="shared" si="263"/>
        <v/>
      </c>
      <c r="B1561" s="228" t="str">
        <f>LEFT(TABLA!BC1561,1)</f>
        <v/>
      </c>
      <c r="C1561" s="17" t="str">
        <f>TABLA!C1561</f>
        <v/>
      </c>
      <c r="D1561" s="17">
        <f>TABLA!F1561</f>
        <v>0</v>
      </c>
      <c r="E1561" s="148">
        <f>TABLA!BD1561</f>
        <v>0</v>
      </c>
      <c r="F1561" s="148">
        <f>TABLA!BE1561</f>
        <v>0</v>
      </c>
      <c r="G1561" s="70" t="str">
        <f t="shared" si="264"/>
        <v>0</v>
      </c>
      <c r="H1561" s="17" t="str">
        <f t="shared" si="261"/>
        <v/>
      </c>
      <c r="AK1561" s="17" t="str">
        <f t="shared" si="262"/>
        <v/>
      </c>
    </row>
    <row r="1562" spans="1:37" hidden="1" x14ac:dyDescent="0.2">
      <c r="A1562" s="70" t="str">
        <f t="shared" si="263"/>
        <v/>
      </c>
      <c r="B1562" s="228" t="str">
        <f>LEFT(TABLA!BC1562,1)</f>
        <v/>
      </c>
      <c r="C1562" s="17" t="str">
        <f>TABLA!C1562</f>
        <v/>
      </c>
      <c r="D1562" s="17">
        <f>TABLA!F1562</f>
        <v>0</v>
      </c>
      <c r="E1562" s="148">
        <f>TABLA!BD1562</f>
        <v>0</v>
      </c>
      <c r="F1562" s="148">
        <f>TABLA!BE1562</f>
        <v>0</v>
      </c>
      <c r="G1562" s="70" t="str">
        <f t="shared" si="264"/>
        <v>0</v>
      </c>
      <c r="H1562" s="17" t="str">
        <f t="shared" si="261"/>
        <v/>
      </c>
      <c r="AK1562" s="17" t="str">
        <f t="shared" si="262"/>
        <v/>
      </c>
    </row>
    <row r="1563" spans="1:37" hidden="1" x14ac:dyDescent="0.2">
      <c r="A1563" s="70" t="str">
        <f t="shared" si="263"/>
        <v/>
      </c>
      <c r="B1563" s="228" t="str">
        <f>LEFT(TABLA!BC1563,1)</f>
        <v/>
      </c>
      <c r="C1563" s="17" t="str">
        <f>TABLA!C1563</f>
        <v/>
      </c>
      <c r="D1563" s="17">
        <f>TABLA!F1563</f>
        <v>0</v>
      </c>
      <c r="E1563" s="148">
        <f>TABLA!BD1563</f>
        <v>0</v>
      </c>
      <c r="F1563" s="148">
        <f>TABLA!BE1563</f>
        <v>0</v>
      </c>
      <c r="G1563" s="70" t="str">
        <f t="shared" si="264"/>
        <v>0</v>
      </c>
      <c r="H1563" s="17" t="str">
        <f t="shared" si="261"/>
        <v/>
      </c>
      <c r="AK1563" s="17" t="str">
        <f t="shared" si="262"/>
        <v/>
      </c>
    </row>
    <row r="1564" spans="1:37" hidden="1" x14ac:dyDescent="0.2">
      <c r="A1564" s="70" t="str">
        <f t="shared" si="263"/>
        <v/>
      </c>
      <c r="B1564" s="228" t="str">
        <f>LEFT(TABLA!BC1564,1)</f>
        <v/>
      </c>
      <c r="C1564" s="17" t="str">
        <f>TABLA!C1564</f>
        <v/>
      </c>
      <c r="D1564" s="17">
        <f>TABLA!F1564</f>
        <v>0</v>
      </c>
      <c r="E1564" s="148">
        <f>TABLA!BD1564</f>
        <v>0</v>
      </c>
      <c r="F1564" s="148">
        <f>TABLA!BE1564</f>
        <v>0</v>
      </c>
      <c r="G1564" s="70" t="str">
        <f t="shared" si="264"/>
        <v>0</v>
      </c>
      <c r="H1564" s="17" t="str">
        <f t="shared" si="261"/>
        <v/>
      </c>
      <c r="AK1564" s="17" t="str">
        <f t="shared" si="262"/>
        <v/>
      </c>
    </row>
    <row r="1565" spans="1:37" hidden="1" x14ac:dyDescent="0.2">
      <c r="A1565" s="70" t="str">
        <f t="shared" si="263"/>
        <v/>
      </c>
      <c r="B1565" s="228" t="str">
        <f>LEFT(TABLA!BC1565,1)</f>
        <v/>
      </c>
      <c r="C1565" s="17" t="str">
        <f>TABLA!C1565</f>
        <v/>
      </c>
      <c r="D1565" s="17">
        <f>TABLA!F1565</f>
        <v>0</v>
      </c>
      <c r="E1565" s="148">
        <f>TABLA!BD1565</f>
        <v>0</v>
      </c>
      <c r="F1565" s="148">
        <f>TABLA!BE1565</f>
        <v>0</v>
      </c>
      <c r="G1565" s="70" t="str">
        <f t="shared" si="264"/>
        <v>0</v>
      </c>
      <c r="H1565" s="17" t="str">
        <f t="shared" ref="H1565:H1628" si="265">IFERROR((IF(FIND(H$2,$E1565,1)&gt;0,"x")),"")</f>
        <v/>
      </c>
      <c r="AK1565" s="17" t="str">
        <f t="shared" si="262"/>
        <v/>
      </c>
    </row>
    <row r="1566" spans="1:37" hidden="1" x14ac:dyDescent="0.2">
      <c r="A1566" s="70" t="str">
        <f t="shared" si="263"/>
        <v/>
      </c>
      <c r="B1566" s="228" t="str">
        <f>LEFT(TABLA!BC1566,1)</f>
        <v/>
      </c>
      <c r="C1566" s="17" t="str">
        <f>TABLA!C1566</f>
        <v/>
      </c>
      <c r="D1566" s="17">
        <f>TABLA!F1566</f>
        <v>0</v>
      </c>
      <c r="E1566" s="148">
        <f>TABLA!BD1566</f>
        <v>0</v>
      </c>
      <c r="F1566" s="148">
        <f>TABLA!BE1566</f>
        <v>0</v>
      </c>
      <c r="G1566" s="70" t="str">
        <f t="shared" si="264"/>
        <v>0</v>
      </c>
      <c r="H1566" s="17" t="str">
        <f t="shared" si="265"/>
        <v/>
      </c>
      <c r="AK1566" s="17" t="str">
        <f t="shared" si="262"/>
        <v/>
      </c>
    </row>
    <row r="1567" spans="1:37" hidden="1" x14ac:dyDescent="0.2">
      <c r="A1567" s="70" t="str">
        <f t="shared" si="263"/>
        <v/>
      </c>
      <c r="B1567" s="228" t="str">
        <f>LEFT(TABLA!BC1567,1)</f>
        <v/>
      </c>
      <c r="C1567" s="17" t="str">
        <f>TABLA!C1567</f>
        <v/>
      </c>
      <c r="D1567" s="17">
        <f>TABLA!F1567</f>
        <v>0</v>
      </c>
      <c r="E1567" s="148">
        <f>TABLA!BD1567</f>
        <v>0</v>
      </c>
      <c r="F1567" s="148">
        <f>TABLA!BE1567</f>
        <v>0</v>
      </c>
      <c r="G1567" s="70" t="str">
        <f t="shared" si="264"/>
        <v>0</v>
      </c>
      <c r="H1567" s="17" t="str">
        <f t="shared" si="265"/>
        <v/>
      </c>
      <c r="AK1567" s="17" t="str">
        <f t="shared" si="262"/>
        <v/>
      </c>
    </row>
    <row r="1568" spans="1:37" hidden="1" x14ac:dyDescent="0.2">
      <c r="A1568" s="70" t="str">
        <f t="shared" si="263"/>
        <v/>
      </c>
      <c r="B1568" s="228" t="str">
        <f>LEFT(TABLA!BC1568,1)</f>
        <v/>
      </c>
      <c r="C1568" s="17" t="str">
        <f>TABLA!C1568</f>
        <v/>
      </c>
      <c r="D1568" s="17">
        <f>TABLA!F1568</f>
        <v>0</v>
      </c>
      <c r="E1568" s="148">
        <f>TABLA!BD1568</f>
        <v>0</v>
      </c>
      <c r="F1568" s="148">
        <f>TABLA!BE1568</f>
        <v>0</v>
      </c>
      <c r="G1568" s="70" t="str">
        <f t="shared" si="264"/>
        <v>0</v>
      </c>
      <c r="H1568" s="17" t="str">
        <f t="shared" si="265"/>
        <v/>
      </c>
      <c r="AK1568" s="17" t="str">
        <f t="shared" si="262"/>
        <v/>
      </c>
    </row>
    <row r="1569" spans="1:37" hidden="1" x14ac:dyDescent="0.2">
      <c r="A1569" s="70" t="str">
        <f t="shared" si="263"/>
        <v/>
      </c>
      <c r="B1569" s="228" t="str">
        <f>LEFT(TABLA!BC1569,1)</f>
        <v/>
      </c>
      <c r="C1569" s="17" t="str">
        <f>TABLA!C1569</f>
        <v/>
      </c>
      <c r="D1569" s="17">
        <f>TABLA!F1569</f>
        <v>0</v>
      </c>
      <c r="E1569" s="148">
        <f>TABLA!BD1569</f>
        <v>0</v>
      </c>
      <c r="F1569" s="148">
        <f>TABLA!BE1569</f>
        <v>0</v>
      </c>
      <c r="G1569" s="70" t="str">
        <f t="shared" si="264"/>
        <v>0</v>
      </c>
      <c r="H1569" s="17" t="str">
        <f t="shared" si="265"/>
        <v/>
      </c>
      <c r="AK1569" s="17" t="str">
        <f t="shared" si="262"/>
        <v/>
      </c>
    </row>
    <row r="1570" spans="1:37" hidden="1" x14ac:dyDescent="0.2">
      <c r="A1570" s="70" t="str">
        <f t="shared" si="263"/>
        <v/>
      </c>
      <c r="B1570" s="228" t="str">
        <f>LEFT(TABLA!BC1570,1)</f>
        <v/>
      </c>
      <c r="C1570" s="17" t="str">
        <f>TABLA!C1570</f>
        <v/>
      </c>
      <c r="D1570" s="17">
        <f>TABLA!F1570</f>
        <v>0</v>
      </c>
      <c r="E1570" s="148">
        <f>TABLA!BD1570</f>
        <v>0</v>
      </c>
      <c r="F1570" s="148">
        <f>TABLA!BE1570</f>
        <v>0</v>
      </c>
      <c r="G1570" s="70" t="str">
        <f t="shared" si="264"/>
        <v>0</v>
      </c>
      <c r="H1570" s="17" t="str">
        <f t="shared" si="265"/>
        <v/>
      </c>
      <c r="AK1570" s="17" t="str">
        <f t="shared" si="262"/>
        <v/>
      </c>
    </row>
    <row r="1571" spans="1:37" hidden="1" x14ac:dyDescent="0.2">
      <c r="A1571" s="70" t="str">
        <f t="shared" si="263"/>
        <v/>
      </c>
      <c r="B1571" s="228" t="str">
        <f>LEFT(TABLA!BC1571,1)</f>
        <v/>
      </c>
      <c r="C1571" s="17" t="str">
        <f>TABLA!C1571</f>
        <v/>
      </c>
      <c r="D1571" s="17">
        <f>TABLA!F1571</f>
        <v>0</v>
      </c>
      <c r="E1571" s="148">
        <f>TABLA!BD1571</f>
        <v>0</v>
      </c>
      <c r="F1571" s="148">
        <f>TABLA!BE1571</f>
        <v>0</v>
      </c>
      <c r="G1571" s="70" t="str">
        <f t="shared" si="264"/>
        <v>0</v>
      </c>
      <c r="H1571" s="17" t="str">
        <f t="shared" si="265"/>
        <v/>
      </c>
      <c r="AK1571" s="17" t="str">
        <f t="shared" si="262"/>
        <v/>
      </c>
    </row>
    <row r="1572" spans="1:37" hidden="1" x14ac:dyDescent="0.2">
      <c r="A1572" s="70" t="str">
        <f t="shared" si="263"/>
        <v/>
      </c>
      <c r="B1572" s="228" t="str">
        <f>LEFT(TABLA!BC1572,1)</f>
        <v/>
      </c>
      <c r="C1572" s="17" t="str">
        <f>TABLA!C1572</f>
        <v/>
      </c>
      <c r="D1572" s="17">
        <f>TABLA!F1572</f>
        <v>0</v>
      </c>
      <c r="E1572" s="148">
        <f>TABLA!BD1572</f>
        <v>0</v>
      </c>
      <c r="F1572" s="148">
        <f>TABLA!BE1572</f>
        <v>0</v>
      </c>
      <c r="G1572" s="70" t="str">
        <f t="shared" si="264"/>
        <v>0</v>
      </c>
      <c r="H1572" s="17" t="str">
        <f t="shared" si="265"/>
        <v/>
      </c>
      <c r="AK1572" s="17" t="str">
        <f t="shared" si="262"/>
        <v/>
      </c>
    </row>
    <row r="1573" spans="1:37" hidden="1" x14ac:dyDescent="0.2">
      <c r="A1573" s="70" t="str">
        <f t="shared" si="263"/>
        <v/>
      </c>
      <c r="B1573" s="228" t="str">
        <f>LEFT(TABLA!BC1573,1)</f>
        <v/>
      </c>
      <c r="C1573" s="17" t="str">
        <f>TABLA!C1573</f>
        <v/>
      </c>
      <c r="D1573" s="17">
        <f>TABLA!F1573</f>
        <v>0</v>
      </c>
      <c r="E1573" s="148">
        <f>TABLA!BD1573</f>
        <v>0</v>
      </c>
      <c r="F1573" s="148">
        <f>TABLA!BE1573</f>
        <v>0</v>
      </c>
      <c r="G1573" s="70" t="str">
        <f t="shared" si="264"/>
        <v>0</v>
      </c>
      <c r="H1573" s="17" t="str">
        <f t="shared" si="265"/>
        <v/>
      </c>
      <c r="AK1573" s="17" t="str">
        <f t="shared" si="262"/>
        <v/>
      </c>
    </row>
    <row r="1574" spans="1:37" hidden="1" x14ac:dyDescent="0.2">
      <c r="A1574" s="70" t="str">
        <f t="shared" si="263"/>
        <v/>
      </c>
      <c r="B1574" s="228" t="str">
        <f>LEFT(TABLA!BC1574,1)</f>
        <v/>
      </c>
      <c r="C1574" s="17" t="str">
        <f>TABLA!C1574</f>
        <v/>
      </c>
      <c r="D1574" s="17">
        <f>TABLA!F1574</f>
        <v>0</v>
      </c>
      <c r="E1574" s="148">
        <f>TABLA!BD1574</f>
        <v>0</v>
      </c>
      <c r="F1574" s="148">
        <f>TABLA!BE1574</f>
        <v>0</v>
      </c>
      <c r="G1574" s="70" t="str">
        <f t="shared" si="264"/>
        <v>0</v>
      </c>
      <c r="H1574" s="17" t="str">
        <f t="shared" si="265"/>
        <v/>
      </c>
      <c r="AK1574" s="17" t="str">
        <f t="shared" si="262"/>
        <v/>
      </c>
    </row>
    <row r="1575" spans="1:37" hidden="1" x14ac:dyDescent="0.2">
      <c r="A1575" s="70" t="str">
        <f t="shared" si="263"/>
        <v/>
      </c>
      <c r="B1575" s="228" t="str">
        <f>LEFT(TABLA!BC1575,1)</f>
        <v/>
      </c>
      <c r="C1575" s="17" t="str">
        <f>TABLA!C1575</f>
        <v/>
      </c>
      <c r="D1575" s="17">
        <f>TABLA!F1575</f>
        <v>0</v>
      </c>
      <c r="E1575" s="148">
        <f>TABLA!BD1575</f>
        <v>0</v>
      </c>
      <c r="F1575" s="148">
        <f>TABLA!BE1575</f>
        <v>0</v>
      </c>
      <c r="G1575" s="70" t="str">
        <f t="shared" si="264"/>
        <v>0</v>
      </c>
      <c r="H1575" s="17" t="str">
        <f t="shared" si="265"/>
        <v/>
      </c>
      <c r="AK1575" s="17" t="str">
        <f t="shared" si="262"/>
        <v/>
      </c>
    </row>
    <row r="1576" spans="1:37" hidden="1" x14ac:dyDescent="0.2">
      <c r="A1576" s="70" t="str">
        <f t="shared" si="263"/>
        <v/>
      </c>
      <c r="B1576" s="228" t="str">
        <f>LEFT(TABLA!BC1576,1)</f>
        <v/>
      </c>
      <c r="C1576" s="17" t="str">
        <f>TABLA!C1576</f>
        <v/>
      </c>
      <c r="D1576" s="17">
        <f>TABLA!F1576</f>
        <v>0</v>
      </c>
      <c r="E1576" s="148">
        <f>TABLA!BD1576</f>
        <v>0</v>
      </c>
      <c r="F1576" s="148">
        <f>TABLA!BE1576</f>
        <v>0</v>
      </c>
      <c r="G1576" s="70" t="str">
        <f t="shared" si="264"/>
        <v>0</v>
      </c>
      <c r="H1576" s="17" t="str">
        <f t="shared" si="265"/>
        <v/>
      </c>
      <c r="AK1576" s="17" t="str">
        <f t="shared" si="262"/>
        <v/>
      </c>
    </row>
    <row r="1577" spans="1:37" hidden="1" x14ac:dyDescent="0.2">
      <c r="A1577" s="70" t="str">
        <f t="shared" si="263"/>
        <v/>
      </c>
      <c r="B1577" s="228" t="str">
        <f>LEFT(TABLA!BC1577,1)</f>
        <v/>
      </c>
      <c r="C1577" s="17" t="str">
        <f>TABLA!C1577</f>
        <v/>
      </c>
      <c r="D1577" s="17">
        <f>TABLA!F1577</f>
        <v>0</v>
      </c>
      <c r="E1577" s="148">
        <f>TABLA!BD1577</f>
        <v>0</v>
      </c>
      <c r="F1577" s="148">
        <f>TABLA!BE1577</f>
        <v>0</v>
      </c>
      <c r="G1577" s="70" t="str">
        <f t="shared" si="264"/>
        <v>0</v>
      </c>
      <c r="H1577" s="17" t="str">
        <f t="shared" si="265"/>
        <v/>
      </c>
      <c r="AK1577" s="17" t="str">
        <f t="shared" si="262"/>
        <v/>
      </c>
    </row>
    <row r="1578" spans="1:37" hidden="1" x14ac:dyDescent="0.2">
      <c r="A1578" s="70" t="str">
        <f t="shared" si="263"/>
        <v/>
      </c>
      <c r="B1578" s="228" t="str">
        <f>LEFT(TABLA!BC1578,1)</f>
        <v/>
      </c>
      <c r="C1578" s="17" t="str">
        <f>TABLA!C1578</f>
        <v/>
      </c>
      <c r="D1578" s="17">
        <f>TABLA!F1578</f>
        <v>0</v>
      </c>
      <c r="E1578" s="148">
        <f>TABLA!BD1578</f>
        <v>0</v>
      </c>
      <c r="F1578" s="148">
        <f>TABLA!BE1578</f>
        <v>0</v>
      </c>
      <c r="G1578" s="70" t="str">
        <f t="shared" si="264"/>
        <v>0</v>
      </c>
      <c r="H1578" s="17" t="str">
        <f t="shared" si="265"/>
        <v/>
      </c>
      <c r="AK1578" s="17" t="str">
        <f t="shared" si="262"/>
        <v/>
      </c>
    </row>
    <row r="1579" spans="1:37" hidden="1" x14ac:dyDescent="0.2">
      <c r="A1579" s="70" t="str">
        <f t="shared" si="263"/>
        <v/>
      </c>
      <c r="B1579" s="228" t="str">
        <f>LEFT(TABLA!BC1579,1)</f>
        <v/>
      </c>
      <c r="C1579" s="17" t="str">
        <f>TABLA!C1579</f>
        <v/>
      </c>
      <c r="D1579" s="17">
        <f>TABLA!F1579</f>
        <v>0</v>
      </c>
      <c r="E1579" s="148">
        <f>TABLA!BD1579</f>
        <v>0</v>
      </c>
      <c r="F1579" s="148">
        <f>TABLA!BE1579</f>
        <v>0</v>
      </c>
      <c r="G1579" s="70" t="str">
        <f t="shared" si="264"/>
        <v>0</v>
      </c>
      <c r="H1579" s="17" t="str">
        <f t="shared" si="265"/>
        <v/>
      </c>
      <c r="AK1579" s="17" t="str">
        <f t="shared" si="262"/>
        <v/>
      </c>
    </row>
    <row r="1580" spans="1:37" hidden="1" x14ac:dyDescent="0.2">
      <c r="A1580" s="70" t="str">
        <f t="shared" si="263"/>
        <v/>
      </c>
      <c r="B1580" s="228" t="str">
        <f>LEFT(TABLA!BC1580,1)</f>
        <v/>
      </c>
      <c r="C1580" s="17" t="str">
        <f>TABLA!C1580</f>
        <v/>
      </c>
      <c r="D1580" s="17">
        <f>TABLA!F1580</f>
        <v>0</v>
      </c>
      <c r="E1580" s="148">
        <f>TABLA!BD1580</f>
        <v>0</v>
      </c>
      <c r="F1580" s="148">
        <f>TABLA!BE1580</f>
        <v>0</v>
      </c>
      <c r="G1580" s="70" t="str">
        <f t="shared" si="264"/>
        <v>0</v>
      </c>
      <c r="H1580" s="17" t="str">
        <f t="shared" si="265"/>
        <v/>
      </c>
      <c r="AK1580" s="17" t="str">
        <f t="shared" si="262"/>
        <v/>
      </c>
    </row>
    <row r="1581" spans="1:37" hidden="1" x14ac:dyDescent="0.2">
      <c r="A1581" s="70" t="str">
        <f t="shared" si="263"/>
        <v/>
      </c>
      <c r="B1581" s="228" t="str">
        <f>LEFT(TABLA!BC1581,1)</f>
        <v/>
      </c>
      <c r="C1581" s="17" t="str">
        <f>TABLA!C1581</f>
        <v/>
      </c>
      <c r="D1581" s="17">
        <f>TABLA!F1581</f>
        <v>0</v>
      </c>
      <c r="E1581" s="148">
        <f>TABLA!BD1581</f>
        <v>0</v>
      </c>
      <c r="F1581" s="148">
        <f>TABLA!BE1581</f>
        <v>0</v>
      </c>
      <c r="G1581" s="70" t="str">
        <f t="shared" si="264"/>
        <v>0</v>
      </c>
      <c r="H1581" s="17" t="str">
        <f t="shared" si="265"/>
        <v/>
      </c>
      <c r="AK1581" s="17" t="str">
        <f t="shared" si="262"/>
        <v/>
      </c>
    </row>
    <row r="1582" spans="1:37" hidden="1" x14ac:dyDescent="0.2">
      <c r="A1582" s="70" t="str">
        <f t="shared" si="263"/>
        <v/>
      </c>
      <c r="B1582" s="228" t="str">
        <f>LEFT(TABLA!BC1582,1)</f>
        <v/>
      </c>
      <c r="C1582" s="17" t="str">
        <f>TABLA!C1582</f>
        <v/>
      </c>
      <c r="D1582" s="17">
        <f>TABLA!F1582</f>
        <v>0</v>
      </c>
      <c r="E1582" s="148">
        <f>TABLA!BD1582</f>
        <v>0</v>
      </c>
      <c r="F1582" s="148">
        <f>TABLA!BE1582</f>
        <v>0</v>
      </c>
      <c r="G1582" s="70" t="str">
        <f t="shared" si="264"/>
        <v>0</v>
      </c>
      <c r="H1582" s="17" t="str">
        <f t="shared" si="265"/>
        <v/>
      </c>
      <c r="AK1582" s="17" t="str">
        <f t="shared" si="262"/>
        <v/>
      </c>
    </row>
    <row r="1583" spans="1:37" hidden="1" x14ac:dyDescent="0.2">
      <c r="A1583" s="70" t="str">
        <f t="shared" si="263"/>
        <v/>
      </c>
      <c r="B1583" s="228" t="str">
        <f>LEFT(TABLA!BC1583,1)</f>
        <v/>
      </c>
      <c r="C1583" s="17" t="str">
        <f>TABLA!C1583</f>
        <v/>
      </c>
      <c r="D1583" s="17">
        <f>TABLA!F1583</f>
        <v>0</v>
      </c>
      <c r="E1583" s="148">
        <f>TABLA!BD1583</f>
        <v>0</v>
      </c>
      <c r="F1583" s="148">
        <f>TABLA!BE1583</f>
        <v>0</v>
      </c>
      <c r="G1583" s="70" t="str">
        <f t="shared" si="264"/>
        <v>0</v>
      </c>
      <c r="H1583" s="17" t="str">
        <f t="shared" si="265"/>
        <v/>
      </c>
      <c r="AK1583" s="17" t="str">
        <f t="shared" si="262"/>
        <v/>
      </c>
    </row>
    <row r="1584" spans="1:37" hidden="1" x14ac:dyDescent="0.2">
      <c r="A1584" s="70" t="str">
        <f t="shared" si="263"/>
        <v/>
      </c>
      <c r="B1584" s="228" t="str">
        <f>LEFT(TABLA!BC1584,1)</f>
        <v/>
      </c>
      <c r="C1584" s="17" t="str">
        <f>TABLA!C1584</f>
        <v/>
      </c>
      <c r="D1584" s="17">
        <f>TABLA!F1584</f>
        <v>0</v>
      </c>
      <c r="E1584" s="148">
        <f>TABLA!BD1584</f>
        <v>0</v>
      </c>
      <c r="F1584" s="148">
        <f>TABLA!BE1584</f>
        <v>0</v>
      </c>
      <c r="G1584" s="70" t="str">
        <f t="shared" si="264"/>
        <v>0</v>
      </c>
      <c r="H1584" s="17" t="str">
        <f t="shared" si="265"/>
        <v/>
      </c>
      <c r="AK1584" s="17" t="str">
        <f t="shared" si="262"/>
        <v/>
      </c>
    </row>
    <row r="1585" spans="1:37" hidden="1" x14ac:dyDescent="0.2">
      <c r="A1585" s="70" t="str">
        <f t="shared" si="263"/>
        <v/>
      </c>
      <c r="B1585" s="228" t="str">
        <f>LEFT(TABLA!BC1585,1)</f>
        <v/>
      </c>
      <c r="C1585" s="17" t="str">
        <f>TABLA!C1585</f>
        <v/>
      </c>
      <c r="D1585" s="17">
        <f>TABLA!F1585</f>
        <v>0</v>
      </c>
      <c r="E1585" s="148">
        <f>TABLA!BD1585</f>
        <v>0</v>
      </c>
      <c r="F1585" s="148">
        <f>TABLA!BE1585</f>
        <v>0</v>
      </c>
      <c r="G1585" s="70" t="str">
        <f t="shared" si="264"/>
        <v>0</v>
      </c>
      <c r="H1585" s="17" t="str">
        <f t="shared" si="265"/>
        <v/>
      </c>
      <c r="AK1585" s="17" t="str">
        <f t="shared" si="262"/>
        <v/>
      </c>
    </row>
    <row r="1586" spans="1:37" hidden="1" x14ac:dyDescent="0.2">
      <c r="A1586" s="70" t="str">
        <f t="shared" si="263"/>
        <v/>
      </c>
      <c r="B1586" s="228" t="str">
        <f>LEFT(TABLA!BC1586,1)</f>
        <v/>
      </c>
      <c r="C1586" s="17" t="str">
        <f>TABLA!C1586</f>
        <v/>
      </c>
      <c r="D1586" s="17">
        <f>TABLA!F1586</f>
        <v>0</v>
      </c>
      <c r="E1586" s="148">
        <f>TABLA!BD1586</f>
        <v>0</v>
      </c>
      <c r="F1586" s="148">
        <f>TABLA!BE1586</f>
        <v>0</v>
      </c>
      <c r="G1586" s="70" t="str">
        <f t="shared" si="264"/>
        <v>0</v>
      </c>
      <c r="H1586" s="17" t="str">
        <f t="shared" si="265"/>
        <v/>
      </c>
      <c r="AK1586" s="17" t="str">
        <f t="shared" si="262"/>
        <v/>
      </c>
    </row>
    <row r="1587" spans="1:37" hidden="1" x14ac:dyDescent="0.2">
      <c r="A1587" s="70" t="str">
        <f t="shared" si="263"/>
        <v/>
      </c>
      <c r="B1587" s="228" t="str">
        <f>LEFT(TABLA!BC1587,1)</f>
        <v/>
      </c>
      <c r="C1587" s="17" t="str">
        <f>TABLA!C1587</f>
        <v/>
      </c>
      <c r="D1587" s="17">
        <f>TABLA!F1587</f>
        <v>0</v>
      </c>
      <c r="E1587" s="148">
        <f>TABLA!BD1587</f>
        <v>0</v>
      </c>
      <c r="F1587" s="148">
        <f>TABLA!BE1587</f>
        <v>0</v>
      </c>
      <c r="G1587" s="70" t="str">
        <f t="shared" si="264"/>
        <v>0</v>
      </c>
      <c r="H1587" s="17" t="str">
        <f t="shared" si="265"/>
        <v/>
      </c>
      <c r="AK1587" s="17" t="str">
        <f t="shared" si="262"/>
        <v/>
      </c>
    </row>
    <row r="1588" spans="1:37" hidden="1" x14ac:dyDescent="0.2">
      <c r="A1588" s="70" t="str">
        <f t="shared" si="263"/>
        <v/>
      </c>
      <c r="B1588" s="228" t="str">
        <f>LEFT(TABLA!BC1588,1)</f>
        <v/>
      </c>
      <c r="C1588" s="17" t="str">
        <f>TABLA!C1588</f>
        <v/>
      </c>
      <c r="D1588" s="17">
        <f>TABLA!F1588</f>
        <v>0</v>
      </c>
      <c r="E1588" s="148">
        <f>TABLA!BD1588</f>
        <v>0</v>
      </c>
      <c r="F1588" s="148">
        <f>TABLA!BE1588</f>
        <v>0</v>
      </c>
      <c r="G1588" s="70" t="str">
        <f t="shared" si="264"/>
        <v>0</v>
      </c>
      <c r="H1588" s="17" t="str">
        <f t="shared" si="265"/>
        <v/>
      </c>
      <c r="AK1588" s="17" t="str">
        <f t="shared" si="262"/>
        <v/>
      </c>
    </row>
    <row r="1589" spans="1:37" hidden="1" x14ac:dyDescent="0.2">
      <c r="A1589" s="70" t="str">
        <f t="shared" si="263"/>
        <v/>
      </c>
      <c r="B1589" s="228" t="str">
        <f>LEFT(TABLA!BC1589,1)</f>
        <v/>
      </c>
      <c r="C1589" s="17" t="str">
        <f>TABLA!C1589</f>
        <v/>
      </c>
      <c r="D1589" s="17">
        <f>TABLA!F1589</f>
        <v>0</v>
      </c>
      <c r="E1589" s="148">
        <f>TABLA!BD1589</f>
        <v>0</v>
      </c>
      <c r="F1589" s="148">
        <f>TABLA!BE1589</f>
        <v>0</v>
      </c>
      <c r="G1589" s="70" t="str">
        <f t="shared" si="264"/>
        <v>0</v>
      </c>
      <c r="H1589" s="17" t="str">
        <f t="shared" si="265"/>
        <v/>
      </c>
      <c r="AK1589" s="17" t="str">
        <f t="shared" si="262"/>
        <v/>
      </c>
    </row>
    <row r="1590" spans="1:37" hidden="1" x14ac:dyDescent="0.2">
      <c r="A1590" s="70" t="str">
        <f t="shared" si="263"/>
        <v/>
      </c>
      <c r="B1590" s="228" t="str">
        <f>LEFT(TABLA!BC1590,1)</f>
        <v/>
      </c>
      <c r="C1590" s="17" t="str">
        <f>TABLA!C1590</f>
        <v/>
      </c>
      <c r="D1590" s="17">
        <f>TABLA!F1590</f>
        <v>0</v>
      </c>
      <c r="E1590" s="148">
        <f>TABLA!BD1590</f>
        <v>0</v>
      </c>
      <c r="F1590" s="148">
        <f>TABLA!BE1590</f>
        <v>0</v>
      </c>
      <c r="G1590" s="70" t="str">
        <f t="shared" si="264"/>
        <v>0</v>
      </c>
      <c r="H1590" s="17" t="str">
        <f t="shared" si="265"/>
        <v/>
      </c>
      <c r="AK1590" s="17" t="str">
        <f t="shared" si="262"/>
        <v/>
      </c>
    </row>
    <row r="1591" spans="1:37" hidden="1" x14ac:dyDescent="0.2">
      <c r="A1591" s="70" t="str">
        <f t="shared" si="263"/>
        <v/>
      </c>
      <c r="B1591" s="228" t="str">
        <f>LEFT(TABLA!BC1591,1)</f>
        <v/>
      </c>
      <c r="C1591" s="17" t="str">
        <f>TABLA!C1591</f>
        <v/>
      </c>
      <c r="D1591" s="17">
        <f>TABLA!F1591</f>
        <v>0</v>
      </c>
      <c r="E1591" s="148">
        <f>TABLA!BD1591</f>
        <v>0</v>
      </c>
      <c r="F1591" s="148">
        <f>TABLA!BE1591</f>
        <v>0</v>
      </c>
      <c r="G1591" s="70" t="str">
        <f t="shared" si="264"/>
        <v>0</v>
      </c>
      <c r="H1591" s="17" t="str">
        <f t="shared" si="265"/>
        <v/>
      </c>
      <c r="AK1591" s="17" t="str">
        <f t="shared" si="262"/>
        <v/>
      </c>
    </row>
    <row r="1592" spans="1:37" hidden="1" x14ac:dyDescent="0.2">
      <c r="A1592" s="70" t="str">
        <f t="shared" si="263"/>
        <v/>
      </c>
      <c r="B1592" s="228" t="str">
        <f>LEFT(TABLA!BC1592,1)</f>
        <v/>
      </c>
      <c r="C1592" s="17" t="str">
        <f>TABLA!C1592</f>
        <v/>
      </c>
      <c r="D1592" s="17">
        <f>TABLA!F1592</f>
        <v>0</v>
      </c>
      <c r="E1592" s="148">
        <f>TABLA!BD1592</f>
        <v>0</v>
      </c>
      <c r="F1592" s="148">
        <f>TABLA!BE1592</f>
        <v>0</v>
      </c>
      <c r="G1592" s="70" t="str">
        <f t="shared" si="264"/>
        <v>0</v>
      </c>
      <c r="H1592" s="17" t="str">
        <f t="shared" si="265"/>
        <v/>
      </c>
      <c r="AK1592" s="17" t="str">
        <f t="shared" ref="AK1592:AK1655" si="266">IFERROR((IF(FIND(AK$2,$G1592,1)&gt;0,AK$3)),"")</f>
        <v/>
      </c>
    </row>
    <row r="1593" spans="1:37" hidden="1" x14ac:dyDescent="0.2">
      <c r="A1593" s="70" t="str">
        <f t="shared" si="263"/>
        <v/>
      </c>
      <c r="B1593" s="228" t="str">
        <f>LEFT(TABLA!BC1593,1)</f>
        <v/>
      </c>
      <c r="C1593" s="17" t="str">
        <f>TABLA!C1593</f>
        <v/>
      </c>
      <c r="D1593" s="17">
        <f>TABLA!F1593</f>
        <v>0</v>
      </c>
      <c r="E1593" s="148">
        <f>TABLA!BD1593</f>
        <v>0</v>
      </c>
      <c r="F1593" s="148">
        <f>TABLA!BE1593</f>
        <v>0</v>
      </c>
      <c r="G1593" s="70" t="str">
        <f t="shared" si="264"/>
        <v>0</v>
      </c>
      <c r="H1593" s="17" t="str">
        <f t="shared" si="265"/>
        <v/>
      </c>
      <c r="AK1593" s="17" t="str">
        <f t="shared" si="266"/>
        <v/>
      </c>
    </row>
    <row r="1594" spans="1:37" hidden="1" x14ac:dyDescent="0.2">
      <c r="A1594" s="70" t="str">
        <f t="shared" si="263"/>
        <v/>
      </c>
      <c r="B1594" s="228" t="str">
        <f>LEFT(TABLA!BC1594,1)</f>
        <v/>
      </c>
      <c r="C1594" s="17" t="str">
        <f>TABLA!C1594</f>
        <v/>
      </c>
      <c r="D1594" s="17">
        <f>TABLA!F1594</f>
        <v>0</v>
      </c>
      <c r="E1594" s="148">
        <f>TABLA!BD1594</f>
        <v>0</v>
      </c>
      <c r="F1594" s="148">
        <f>TABLA!BE1594</f>
        <v>0</v>
      </c>
      <c r="G1594" s="70" t="str">
        <f t="shared" si="264"/>
        <v>0</v>
      </c>
      <c r="H1594" s="17" t="str">
        <f t="shared" si="265"/>
        <v/>
      </c>
      <c r="AK1594" s="17" t="str">
        <f t="shared" si="266"/>
        <v/>
      </c>
    </row>
    <row r="1595" spans="1:37" hidden="1" x14ac:dyDescent="0.2">
      <c r="A1595" s="70" t="str">
        <f t="shared" si="263"/>
        <v/>
      </c>
      <c r="B1595" s="228" t="str">
        <f>LEFT(TABLA!BC1595,1)</f>
        <v/>
      </c>
      <c r="C1595" s="17" t="str">
        <f>TABLA!C1595</f>
        <v/>
      </c>
      <c r="D1595" s="17">
        <f>TABLA!F1595</f>
        <v>0</v>
      </c>
      <c r="E1595" s="148">
        <f>TABLA!BD1595</f>
        <v>0</v>
      </c>
      <c r="F1595" s="148">
        <f>TABLA!BE1595</f>
        <v>0</v>
      </c>
      <c r="G1595" s="70" t="str">
        <f t="shared" si="264"/>
        <v>0</v>
      </c>
      <c r="H1595" s="17" t="str">
        <f t="shared" si="265"/>
        <v/>
      </c>
      <c r="AK1595" s="17" t="str">
        <f t="shared" si="266"/>
        <v/>
      </c>
    </row>
    <row r="1596" spans="1:37" hidden="1" x14ac:dyDescent="0.2">
      <c r="A1596" s="70" t="str">
        <f t="shared" si="263"/>
        <v/>
      </c>
      <c r="B1596" s="228" t="str">
        <f>LEFT(TABLA!BC1596,1)</f>
        <v/>
      </c>
      <c r="C1596" s="17" t="str">
        <f>TABLA!C1596</f>
        <v/>
      </c>
      <c r="D1596" s="17">
        <f>TABLA!F1596</f>
        <v>0</v>
      </c>
      <c r="E1596" s="148">
        <f>TABLA!BD1596</f>
        <v>0</v>
      </c>
      <c r="F1596" s="148">
        <f>TABLA!BE1596</f>
        <v>0</v>
      </c>
      <c r="G1596" s="70" t="str">
        <f t="shared" si="264"/>
        <v>0</v>
      </c>
      <c r="H1596" s="17" t="str">
        <f t="shared" si="265"/>
        <v/>
      </c>
      <c r="AK1596" s="17" t="str">
        <f t="shared" si="266"/>
        <v/>
      </c>
    </row>
    <row r="1597" spans="1:37" hidden="1" x14ac:dyDescent="0.2">
      <c r="A1597" s="70" t="str">
        <f t="shared" si="263"/>
        <v/>
      </c>
      <c r="B1597" s="228" t="str">
        <f>LEFT(TABLA!BC1597,1)</f>
        <v/>
      </c>
      <c r="C1597" s="17" t="str">
        <f>TABLA!C1597</f>
        <v/>
      </c>
      <c r="D1597" s="17">
        <f>TABLA!F1597</f>
        <v>0</v>
      </c>
      <c r="E1597" s="148">
        <f>TABLA!BD1597</f>
        <v>0</v>
      </c>
      <c r="F1597" s="148">
        <f>TABLA!BE1597</f>
        <v>0</v>
      </c>
      <c r="G1597" s="70" t="str">
        <f t="shared" si="264"/>
        <v>0</v>
      </c>
      <c r="H1597" s="17" t="str">
        <f t="shared" si="265"/>
        <v/>
      </c>
      <c r="AK1597" s="17" t="str">
        <f t="shared" si="266"/>
        <v/>
      </c>
    </row>
    <row r="1598" spans="1:37" hidden="1" x14ac:dyDescent="0.2">
      <c r="A1598" s="70" t="str">
        <f t="shared" si="263"/>
        <v/>
      </c>
      <c r="B1598" s="228" t="str">
        <f>LEFT(TABLA!BC1598,1)</f>
        <v/>
      </c>
      <c r="C1598" s="17" t="str">
        <f>TABLA!C1598</f>
        <v/>
      </c>
      <c r="D1598" s="17">
        <f>TABLA!F1598</f>
        <v>0</v>
      </c>
      <c r="E1598" s="148">
        <f>TABLA!BD1598</f>
        <v>0</v>
      </c>
      <c r="F1598" s="148">
        <f>TABLA!BE1598</f>
        <v>0</v>
      </c>
      <c r="G1598" s="70" t="str">
        <f t="shared" si="264"/>
        <v>0</v>
      </c>
      <c r="H1598" s="17" t="str">
        <f t="shared" si="265"/>
        <v/>
      </c>
      <c r="AK1598" s="17" t="str">
        <f t="shared" si="266"/>
        <v/>
      </c>
    </row>
    <row r="1599" spans="1:37" hidden="1" x14ac:dyDescent="0.2">
      <c r="A1599" s="70" t="str">
        <f t="shared" si="263"/>
        <v/>
      </c>
      <c r="B1599" s="228" t="str">
        <f>LEFT(TABLA!BC1599,1)</f>
        <v/>
      </c>
      <c r="C1599" s="17" t="str">
        <f>TABLA!C1599</f>
        <v/>
      </c>
      <c r="D1599" s="17">
        <f>TABLA!F1599</f>
        <v>0</v>
      </c>
      <c r="E1599" s="148">
        <f>TABLA!BD1599</f>
        <v>0</v>
      </c>
      <c r="F1599" s="148">
        <f>TABLA!BE1599</f>
        <v>0</v>
      </c>
      <c r="G1599" s="70" t="str">
        <f t="shared" si="264"/>
        <v>0</v>
      </c>
      <c r="H1599" s="17" t="str">
        <f t="shared" si="265"/>
        <v/>
      </c>
      <c r="AK1599" s="17" t="str">
        <f t="shared" si="266"/>
        <v/>
      </c>
    </row>
    <row r="1600" spans="1:37" hidden="1" x14ac:dyDescent="0.2">
      <c r="A1600" s="70" t="str">
        <f t="shared" si="263"/>
        <v/>
      </c>
      <c r="B1600" s="228" t="str">
        <f>LEFT(TABLA!BC1600,1)</f>
        <v/>
      </c>
      <c r="C1600" s="17" t="str">
        <f>TABLA!C1600</f>
        <v/>
      </c>
      <c r="D1600" s="17">
        <f>TABLA!F1600</f>
        <v>0</v>
      </c>
      <c r="E1600" s="148">
        <f>TABLA!BD1600</f>
        <v>0</v>
      </c>
      <c r="F1600" s="148">
        <f>TABLA!BE1600</f>
        <v>0</v>
      </c>
      <c r="G1600" s="70" t="str">
        <f t="shared" si="264"/>
        <v>0</v>
      </c>
      <c r="H1600" s="17" t="str">
        <f t="shared" si="265"/>
        <v/>
      </c>
      <c r="AK1600" s="17" t="str">
        <f t="shared" si="266"/>
        <v/>
      </c>
    </row>
    <row r="1601" spans="1:37" hidden="1" x14ac:dyDescent="0.2">
      <c r="A1601" s="70" t="str">
        <f t="shared" si="263"/>
        <v/>
      </c>
      <c r="B1601" s="228" t="str">
        <f>LEFT(TABLA!BC1601,1)</f>
        <v/>
      </c>
      <c r="C1601" s="17" t="str">
        <f>TABLA!C1601</f>
        <v/>
      </c>
      <c r="D1601" s="17">
        <f>TABLA!F1601</f>
        <v>0</v>
      </c>
      <c r="E1601" s="148">
        <f>TABLA!BD1601</f>
        <v>0</v>
      </c>
      <c r="F1601" s="148">
        <f>TABLA!BE1601</f>
        <v>0</v>
      </c>
      <c r="G1601" s="70" t="str">
        <f t="shared" si="264"/>
        <v>0</v>
      </c>
      <c r="H1601" s="17" t="str">
        <f t="shared" si="265"/>
        <v/>
      </c>
      <c r="AK1601" s="17" t="str">
        <f t="shared" si="266"/>
        <v/>
      </c>
    </row>
    <row r="1602" spans="1:37" hidden="1" x14ac:dyDescent="0.2">
      <c r="A1602" s="70" t="str">
        <f t="shared" si="263"/>
        <v/>
      </c>
      <c r="B1602" s="228" t="str">
        <f>LEFT(TABLA!BC1602,1)</f>
        <v/>
      </c>
      <c r="C1602" s="17" t="str">
        <f>TABLA!C1602</f>
        <v/>
      </c>
      <c r="D1602" s="17">
        <f>TABLA!F1602</f>
        <v>0</v>
      </c>
      <c r="E1602" s="148">
        <f>TABLA!BD1602</f>
        <v>0</v>
      </c>
      <c r="F1602" s="148">
        <f>TABLA!BE1602</f>
        <v>0</v>
      </c>
      <c r="G1602" s="70" t="str">
        <f t="shared" si="264"/>
        <v>0</v>
      </c>
      <c r="H1602" s="17" t="str">
        <f t="shared" si="265"/>
        <v/>
      </c>
      <c r="AK1602" s="17" t="str">
        <f t="shared" si="266"/>
        <v/>
      </c>
    </row>
    <row r="1603" spans="1:37" hidden="1" x14ac:dyDescent="0.2">
      <c r="A1603" s="70" t="str">
        <f t="shared" si="263"/>
        <v/>
      </c>
      <c r="B1603" s="228" t="str">
        <f>LEFT(TABLA!BC1603,1)</f>
        <v/>
      </c>
      <c r="C1603" s="17" t="str">
        <f>TABLA!C1603</f>
        <v/>
      </c>
      <c r="D1603" s="17">
        <f>TABLA!F1603</f>
        <v>0</v>
      </c>
      <c r="E1603" s="148">
        <f>TABLA!BD1603</f>
        <v>0</v>
      </c>
      <c r="F1603" s="148">
        <f>TABLA!BE1603</f>
        <v>0</v>
      </c>
      <c r="G1603" s="70" t="str">
        <f t="shared" si="264"/>
        <v>0</v>
      </c>
      <c r="H1603" s="17" t="str">
        <f t="shared" si="265"/>
        <v/>
      </c>
      <c r="AK1603" s="17" t="str">
        <f t="shared" si="266"/>
        <v/>
      </c>
    </row>
    <row r="1604" spans="1:37" hidden="1" x14ac:dyDescent="0.2">
      <c r="A1604" s="70" t="str">
        <f t="shared" si="263"/>
        <v/>
      </c>
      <c r="B1604" s="228" t="str">
        <f>LEFT(TABLA!BC1604,1)</f>
        <v/>
      </c>
      <c r="C1604" s="17" t="str">
        <f>TABLA!C1604</f>
        <v/>
      </c>
      <c r="D1604" s="17">
        <f>TABLA!F1604</f>
        <v>0</v>
      </c>
      <c r="E1604" s="148">
        <f>TABLA!BD1604</f>
        <v>0</v>
      </c>
      <c r="F1604" s="148">
        <f>TABLA!BE1604</f>
        <v>0</v>
      </c>
      <c r="G1604" s="70" t="str">
        <f t="shared" si="264"/>
        <v>0</v>
      </c>
      <c r="H1604" s="17" t="str">
        <f t="shared" si="265"/>
        <v/>
      </c>
      <c r="AK1604" s="17" t="str">
        <f t="shared" si="266"/>
        <v/>
      </c>
    </row>
    <row r="1605" spans="1:37" hidden="1" x14ac:dyDescent="0.2">
      <c r="A1605" s="70" t="str">
        <f t="shared" ref="A1605:A1668" si="267">CONCATENATE(H1605,,I1605,J1605,K1605,L1605,M1605,N1605,O1605,P1605,Q1605,R1605,S1605,T1605,U1605,V1605,W1605,X1605,Y1605,Z1605,AA1605,AB1605,AC1605,AD1605,AE1605,AF1605,AG1605,AH1605,AI1605,AJ1605,AK1605)</f>
        <v/>
      </c>
      <c r="B1605" s="228" t="str">
        <f>LEFT(TABLA!BC1605,1)</f>
        <v/>
      </c>
      <c r="C1605" s="17" t="str">
        <f>TABLA!C1605</f>
        <v/>
      </c>
      <c r="D1605" s="17">
        <f>TABLA!F1605</f>
        <v>0</v>
      </c>
      <c r="E1605" s="148">
        <f>TABLA!BD1605</f>
        <v>0</v>
      </c>
      <c r="F1605" s="148">
        <f>TABLA!BE1605</f>
        <v>0</v>
      </c>
      <c r="G1605" s="70" t="str">
        <f t="shared" ref="G1605:G1668" si="268">SUBSTITUTE(SUBSTITUTE(SUBSTITUTE(SUBSTITUTE(SUBSTITUTE(UPPER(E1605),"Á","A"),"É","E"),"Í","I"),"Ó","O"),"Ú","U")</f>
        <v>0</v>
      </c>
      <c r="H1605" s="17" t="str">
        <f t="shared" si="265"/>
        <v/>
      </c>
      <c r="AK1605" s="17" t="str">
        <f t="shared" si="266"/>
        <v/>
      </c>
    </row>
    <row r="1606" spans="1:37" hidden="1" x14ac:dyDescent="0.2">
      <c r="A1606" s="70" t="str">
        <f t="shared" si="267"/>
        <v/>
      </c>
      <c r="B1606" s="228" t="str">
        <f>LEFT(TABLA!BC1606,1)</f>
        <v/>
      </c>
      <c r="C1606" s="17" t="str">
        <f>TABLA!C1606</f>
        <v/>
      </c>
      <c r="D1606" s="17">
        <f>TABLA!F1606</f>
        <v>0</v>
      </c>
      <c r="E1606" s="148">
        <f>TABLA!BD1606</f>
        <v>0</v>
      </c>
      <c r="F1606" s="148">
        <f>TABLA!BE1606</f>
        <v>0</v>
      </c>
      <c r="G1606" s="70" t="str">
        <f t="shared" si="268"/>
        <v>0</v>
      </c>
      <c r="H1606" s="17" t="str">
        <f t="shared" si="265"/>
        <v/>
      </c>
      <c r="AK1606" s="17" t="str">
        <f t="shared" si="266"/>
        <v/>
      </c>
    </row>
    <row r="1607" spans="1:37" hidden="1" x14ac:dyDescent="0.2">
      <c r="A1607" s="70" t="str">
        <f t="shared" si="267"/>
        <v/>
      </c>
      <c r="B1607" s="228" t="str">
        <f>LEFT(TABLA!BC1607,1)</f>
        <v/>
      </c>
      <c r="C1607" s="17" t="str">
        <f>TABLA!C1607</f>
        <v/>
      </c>
      <c r="D1607" s="17">
        <f>TABLA!F1607</f>
        <v>0</v>
      </c>
      <c r="E1607" s="148">
        <f>TABLA!BD1607</f>
        <v>0</v>
      </c>
      <c r="F1607" s="148">
        <f>TABLA!BE1607</f>
        <v>0</v>
      </c>
      <c r="G1607" s="70" t="str">
        <f t="shared" si="268"/>
        <v>0</v>
      </c>
      <c r="H1607" s="17" t="str">
        <f t="shared" si="265"/>
        <v/>
      </c>
      <c r="AK1607" s="17" t="str">
        <f t="shared" si="266"/>
        <v/>
      </c>
    </row>
    <row r="1608" spans="1:37" hidden="1" x14ac:dyDescent="0.2">
      <c r="A1608" s="70" t="str">
        <f t="shared" si="267"/>
        <v/>
      </c>
      <c r="B1608" s="228" t="str">
        <f>LEFT(TABLA!BC1608,1)</f>
        <v/>
      </c>
      <c r="C1608" s="17" t="str">
        <f>TABLA!C1608</f>
        <v/>
      </c>
      <c r="D1608" s="17">
        <f>TABLA!F1608</f>
        <v>0</v>
      </c>
      <c r="E1608" s="148">
        <f>TABLA!BD1608</f>
        <v>0</v>
      </c>
      <c r="F1608" s="148">
        <f>TABLA!BE1608</f>
        <v>0</v>
      </c>
      <c r="G1608" s="70" t="str">
        <f t="shared" si="268"/>
        <v>0</v>
      </c>
      <c r="H1608" s="17" t="str">
        <f t="shared" si="265"/>
        <v/>
      </c>
      <c r="AK1608" s="17" t="str">
        <f t="shared" si="266"/>
        <v/>
      </c>
    </row>
    <row r="1609" spans="1:37" hidden="1" x14ac:dyDescent="0.2">
      <c r="A1609" s="70" t="str">
        <f t="shared" si="267"/>
        <v/>
      </c>
      <c r="B1609" s="228" t="str">
        <f>LEFT(TABLA!BC1609,1)</f>
        <v/>
      </c>
      <c r="C1609" s="17" t="str">
        <f>TABLA!C1609</f>
        <v/>
      </c>
      <c r="D1609" s="17">
        <f>TABLA!F1609</f>
        <v>0</v>
      </c>
      <c r="E1609" s="148">
        <f>TABLA!BD1609</f>
        <v>0</v>
      </c>
      <c r="F1609" s="148">
        <f>TABLA!BE1609</f>
        <v>0</v>
      </c>
      <c r="G1609" s="70" t="str">
        <f t="shared" si="268"/>
        <v>0</v>
      </c>
      <c r="H1609" s="17" t="str">
        <f t="shared" si="265"/>
        <v/>
      </c>
      <c r="AK1609" s="17" t="str">
        <f t="shared" si="266"/>
        <v/>
      </c>
    </row>
    <row r="1610" spans="1:37" hidden="1" x14ac:dyDescent="0.2">
      <c r="A1610" s="70" t="str">
        <f t="shared" si="267"/>
        <v/>
      </c>
      <c r="B1610" s="228" t="str">
        <f>LEFT(TABLA!BC1610,1)</f>
        <v/>
      </c>
      <c r="C1610" s="17" t="str">
        <f>TABLA!C1610</f>
        <v/>
      </c>
      <c r="D1610" s="17">
        <f>TABLA!F1610</f>
        <v>0</v>
      </c>
      <c r="E1610" s="148">
        <f>TABLA!BD1610</f>
        <v>0</v>
      </c>
      <c r="F1610" s="148">
        <f>TABLA!BE1610</f>
        <v>0</v>
      </c>
      <c r="G1610" s="70" t="str">
        <f t="shared" si="268"/>
        <v>0</v>
      </c>
      <c r="H1610" s="17" t="str">
        <f t="shared" si="265"/>
        <v/>
      </c>
      <c r="AK1610" s="17" t="str">
        <f t="shared" si="266"/>
        <v/>
      </c>
    </row>
    <row r="1611" spans="1:37" hidden="1" x14ac:dyDescent="0.2">
      <c r="A1611" s="70" t="str">
        <f t="shared" si="267"/>
        <v/>
      </c>
      <c r="B1611" s="228" t="str">
        <f>LEFT(TABLA!BC1611,1)</f>
        <v/>
      </c>
      <c r="C1611" s="17" t="str">
        <f>TABLA!C1611</f>
        <v/>
      </c>
      <c r="D1611" s="17">
        <f>TABLA!F1611</f>
        <v>0</v>
      </c>
      <c r="E1611" s="148">
        <f>TABLA!BD1611</f>
        <v>0</v>
      </c>
      <c r="F1611" s="148">
        <f>TABLA!BE1611</f>
        <v>0</v>
      </c>
      <c r="G1611" s="70" t="str">
        <f t="shared" si="268"/>
        <v>0</v>
      </c>
      <c r="H1611" s="17" t="str">
        <f t="shared" si="265"/>
        <v/>
      </c>
      <c r="AK1611" s="17" t="str">
        <f t="shared" si="266"/>
        <v/>
      </c>
    </row>
    <row r="1612" spans="1:37" hidden="1" x14ac:dyDescent="0.2">
      <c r="A1612" s="70" t="str">
        <f t="shared" si="267"/>
        <v/>
      </c>
      <c r="B1612" s="228" t="str">
        <f>LEFT(TABLA!BC1612,1)</f>
        <v/>
      </c>
      <c r="C1612" s="17" t="str">
        <f>TABLA!C1612</f>
        <v/>
      </c>
      <c r="D1612" s="17">
        <f>TABLA!F1612</f>
        <v>0</v>
      </c>
      <c r="E1612" s="148">
        <f>TABLA!BD1612</f>
        <v>0</v>
      </c>
      <c r="F1612" s="148">
        <f>TABLA!BE1612</f>
        <v>0</v>
      </c>
      <c r="G1612" s="70" t="str">
        <f t="shared" si="268"/>
        <v>0</v>
      </c>
      <c r="H1612" s="17" t="str">
        <f t="shared" si="265"/>
        <v/>
      </c>
      <c r="AK1612" s="17" t="str">
        <f t="shared" si="266"/>
        <v/>
      </c>
    </row>
    <row r="1613" spans="1:37" hidden="1" x14ac:dyDescent="0.2">
      <c r="A1613" s="70" t="str">
        <f t="shared" si="267"/>
        <v/>
      </c>
      <c r="B1613" s="228" t="str">
        <f>LEFT(TABLA!BC1613,1)</f>
        <v/>
      </c>
      <c r="C1613" s="17" t="str">
        <f>TABLA!C1613</f>
        <v/>
      </c>
      <c r="D1613" s="17">
        <f>TABLA!F1613</f>
        <v>0</v>
      </c>
      <c r="E1613" s="148">
        <f>TABLA!BD1613</f>
        <v>0</v>
      </c>
      <c r="F1613" s="148">
        <f>TABLA!BE1613</f>
        <v>0</v>
      </c>
      <c r="G1613" s="70" t="str">
        <f t="shared" si="268"/>
        <v>0</v>
      </c>
      <c r="H1613" s="17" t="str">
        <f t="shared" si="265"/>
        <v/>
      </c>
      <c r="AK1613" s="17" t="str">
        <f t="shared" si="266"/>
        <v/>
      </c>
    </row>
    <row r="1614" spans="1:37" hidden="1" x14ac:dyDescent="0.2">
      <c r="A1614" s="70" t="str">
        <f t="shared" si="267"/>
        <v/>
      </c>
      <c r="B1614" s="228" t="str">
        <f>LEFT(TABLA!BC1614,1)</f>
        <v/>
      </c>
      <c r="C1614" s="17" t="str">
        <f>TABLA!C1614</f>
        <v/>
      </c>
      <c r="D1614" s="17">
        <f>TABLA!F1614</f>
        <v>0</v>
      </c>
      <c r="E1614" s="148">
        <f>TABLA!BD1614</f>
        <v>0</v>
      </c>
      <c r="F1614" s="148">
        <f>TABLA!BE1614</f>
        <v>0</v>
      </c>
      <c r="G1614" s="70" t="str">
        <f t="shared" si="268"/>
        <v>0</v>
      </c>
      <c r="H1614" s="17" t="str">
        <f t="shared" si="265"/>
        <v/>
      </c>
      <c r="AK1614" s="17" t="str">
        <f t="shared" si="266"/>
        <v/>
      </c>
    </row>
    <row r="1615" spans="1:37" hidden="1" x14ac:dyDescent="0.2">
      <c r="A1615" s="70" t="str">
        <f t="shared" si="267"/>
        <v/>
      </c>
      <c r="B1615" s="228" t="str">
        <f>LEFT(TABLA!BC1615,1)</f>
        <v/>
      </c>
      <c r="C1615" s="17" t="str">
        <f>TABLA!C1615</f>
        <v/>
      </c>
      <c r="D1615" s="17">
        <f>TABLA!F1615</f>
        <v>0</v>
      </c>
      <c r="E1615" s="148">
        <f>TABLA!BD1615</f>
        <v>0</v>
      </c>
      <c r="F1615" s="148">
        <f>TABLA!BE1615</f>
        <v>0</v>
      </c>
      <c r="G1615" s="70" t="str">
        <f t="shared" si="268"/>
        <v>0</v>
      </c>
      <c r="H1615" s="17" t="str">
        <f t="shared" si="265"/>
        <v/>
      </c>
      <c r="AK1615" s="17" t="str">
        <f t="shared" si="266"/>
        <v/>
      </c>
    </row>
    <row r="1616" spans="1:37" hidden="1" x14ac:dyDescent="0.2">
      <c r="A1616" s="70" t="str">
        <f t="shared" si="267"/>
        <v/>
      </c>
      <c r="B1616" s="228" t="str">
        <f>LEFT(TABLA!BC1616,1)</f>
        <v/>
      </c>
      <c r="C1616" s="17" t="str">
        <f>TABLA!C1616</f>
        <v/>
      </c>
      <c r="D1616" s="17">
        <f>TABLA!F1616</f>
        <v>0</v>
      </c>
      <c r="E1616" s="148">
        <f>TABLA!BD1616</f>
        <v>0</v>
      </c>
      <c r="F1616" s="148">
        <f>TABLA!BE1616</f>
        <v>0</v>
      </c>
      <c r="G1616" s="70" t="str">
        <f t="shared" si="268"/>
        <v>0</v>
      </c>
      <c r="H1616" s="17" t="str">
        <f t="shared" si="265"/>
        <v/>
      </c>
      <c r="AK1616" s="17" t="str">
        <f t="shared" si="266"/>
        <v/>
      </c>
    </row>
    <row r="1617" spans="1:37" hidden="1" x14ac:dyDescent="0.2">
      <c r="A1617" s="70" t="str">
        <f t="shared" si="267"/>
        <v/>
      </c>
      <c r="B1617" s="228" t="str">
        <f>LEFT(TABLA!BC1617,1)</f>
        <v/>
      </c>
      <c r="C1617" s="17" t="str">
        <f>TABLA!C1617</f>
        <v/>
      </c>
      <c r="D1617" s="17">
        <f>TABLA!F1617</f>
        <v>0</v>
      </c>
      <c r="E1617" s="148">
        <f>TABLA!BD1617</f>
        <v>0</v>
      </c>
      <c r="F1617" s="148">
        <f>TABLA!BE1617</f>
        <v>0</v>
      </c>
      <c r="G1617" s="70" t="str">
        <f t="shared" si="268"/>
        <v>0</v>
      </c>
      <c r="H1617" s="17" t="str">
        <f t="shared" si="265"/>
        <v/>
      </c>
      <c r="AK1617" s="17" t="str">
        <f t="shared" si="266"/>
        <v/>
      </c>
    </row>
    <row r="1618" spans="1:37" hidden="1" x14ac:dyDescent="0.2">
      <c r="A1618" s="70" t="str">
        <f t="shared" si="267"/>
        <v/>
      </c>
      <c r="B1618" s="228" t="str">
        <f>LEFT(TABLA!BC1618,1)</f>
        <v/>
      </c>
      <c r="C1618" s="17" t="str">
        <f>TABLA!C1618</f>
        <v/>
      </c>
      <c r="D1618" s="17">
        <f>TABLA!F1618</f>
        <v>0</v>
      </c>
      <c r="E1618" s="148">
        <f>TABLA!BD1618</f>
        <v>0</v>
      </c>
      <c r="F1618" s="148">
        <f>TABLA!BE1618</f>
        <v>0</v>
      </c>
      <c r="G1618" s="70" t="str">
        <f t="shared" si="268"/>
        <v>0</v>
      </c>
      <c r="H1618" s="17" t="str">
        <f t="shared" si="265"/>
        <v/>
      </c>
      <c r="AK1618" s="17" t="str">
        <f t="shared" si="266"/>
        <v/>
      </c>
    </row>
    <row r="1619" spans="1:37" hidden="1" x14ac:dyDescent="0.2">
      <c r="A1619" s="70" t="str">
        <f t="shared" si="267"/>
        <v/>
      </c>
      <c r="B1619" s="228" t="str">
        <f>LEFT(TABLA!BC1619,1)</f>
        <v/>
      </c>
      <c r="C1619" s="17" t="str">
        <f>TABLA!C1619</f>
        <v/>
      </c>
      <c r="D1619" s="17">
        <f>TABLA!F1619</f>
        <v>0</v>
      </c>
      <c r="E1619" s="148">
        <f>TABLA!BD1619</f>
        <v>0</v>
      </c>
      <c r="F1619" s="148">
        <f>TABLA!BE1619</f>
        <v>0</v>
      </c>
      <c r="G1619" s="70" t="str">
        <f t="shared" si="268"/>
        <v>0</v>
      </c>
      <c r="H1619" s="17" t="str">
        <f t="shared" si="265"/>
        <v/>
      </c>
      <c r="AK1619" s="17" t="str">
        <f t="shared" si="266"/>
        <v/>
      </c>
    </row>
    <row r="1620" spans="1:37" hidden="1" x14ac:dyDescent="0.2">
      <c r="A1620" s="70" t="str">
        <f t="shared" si="267"/>
        <v/>
      </c>
      <c r="B1620" s="228" t="str">
        <f>LEFT(TABLA!BC1620,1)</f>
        <v/>
      </c>
      <c r="C1620" s="17" t="str">
        <f>TABLA!C1620</f>
        <v/>
      </c>
      <c r="D1620" s="17">
        <f>TABLA!F1620</f>
        <v>0</v>
      </c>
      <c r="E1620" s="148">
        <f>TABLA!BD1620</f>
        <v>0</v>
      </c>
      <c r="F1620" s="148">
        <f>TABLA!BE1620</f>
        <v>0</v>
      </c>
      <c r="G1620" s="70" t="str">
        <f t="shared" si="268"/>
        <v>0</v>
      </c>
      <c r="H1620" s="17" t="str">
        <f t="shared" si="265"/>
        <v/>
      </c>
      <c r="AK1620" s="17" t="str">
        <f t="shared" si="266"/>
        <v/>
      </c>
    </row>
    <row r="1621" spans="1:37" hidden="1" x14ac:dyDescent="0.2">
      <c r="A1621" s="70" t="str">
        <f t="shared" si="267"/>
        <v/>
      </c>
      <c r="B1621" s="228" t="str">
        <f>LEFT(TABLA!BC1621,1)</f>
        <v/>
      </c>
      <c r="C1621" s="17" t="str">
        <f>TABLA!C1621</f>
        <v/>
      </c>
      <c r="D1621" s="17">
        <f>TABLA!F1621</f>
        <v>0</v>
      </c>
      <c r="E1621" s="148">
        <f>TABLA!BD1621</f>
        <v>0</v>
      </c>
      <c r="F1621" s="148">
        <f>TABLA!BE1621</f>
        <v>0</v>
      </c>
      <c r="G1621" s="70" t="str">
        <f t="shared" si="268"/>
        <v>0</v>
      </c>
      <c r="H1621" s="17" t="str">
        <f t="shared" si="265"/>
        <v/>
      </c>
      <c r="AK1621" s="17" t="str">
        <f t="shared" si="266"/>
        <v/>
      </c>
    </row>
    <row r="1622" spans="1:37" hidden="1" x14ac:dyDescent="0.2">
      <c r="A1622" s="70" t="str">
        <f t="shared" si="267"/>
        <v/>
      </c>
      <c r="B1622" s="228" t="str">
        <f>LEFT(TABLA!BC1622,1)</f>
        <v/>
      </c>
      <c r="C1622" s="17" t="str">
        <f>TABLA!C1622</f>
        <v/>
      </c>
      <c r="D1622" s="17">
        <f>TABLA!F1622</f>
        <v>0</v>
      </c>
      <c r="E1622" s="148">
        <f>TABLA!BD1622</f>
        <v>0</v>
      </c>
      <c r="F1622" s="148">
        <f>TABLA!BE1622</f>
        <v>0</v>
      </c>
      <c r="G1622" s="70" t="str">
        <f t="shared" si="268"/>
        <v>0</v>
      </c>
      <c r="H1622" s="17" t="str">
        <f t="shared" si="265"/>
        <v/>
      </c>
      <c r="AK1622" s="17" t="str">
        <f t="shared" si="266"/>
        <v/>
      </c>
    </row>
    <row r="1623" spans="1:37" hidden="1" x14ac:dyDescent="0.2">
      <c r="A1623" s="70" t="str">
        <f t="shared" si="267"/>
        <v/>
      </c>
      <c r="B1623" s="228" t="str">
        <f>LEFT(TABLA!BC1623,1)</f>
        <v/>
      </c>
      <c r="C1623" s="17" t="str">
        <f>TABLA!C1623</f>
        <v/>
      </c>
      <c r="D1623" s="17">
        <f>TABLA!F1623</f>
        <v>0</v>
      </c>
      <c r="E1623" s="148">
        <f>TABLA!BD1623</f>
        <v>0</v>
      </c>
      <c r="F1623" s="148">
        <f>TABLA!BE1623</f>
        <v>0</v>
      </c>
      <c r="G1623" s="70" t="str">
        <f t="shared" si="268"/>
        <v>0</v>
      </c>
      <c r="H1623" s="17" t="str">
        <f t="shared" si="265"/>
        <v/>
      </c>
      <c r="AK1623" s="17" t="str">
        <f t="shared" si="266"/>
        <v/>
      </c>
    </row>
    <row r="1624" spans="1:37" hidden="1" x14ac:dyDescent="0.2">
      <c r="A1624" s="70" t="str">
        <f t="shared" si="267"/>
        <v/>
      </c>
      <c r="B1624" s="228" t="str">
        <f>LEFT(TABLA!BC1624,1)</f>
        <v/>
      </c>
      <c r="C1624" s="17" t="str">
        <f>TABLA!C1624</f>
        <v/>
      </c>
      <c r="D1624" s="17">
        <f>TABLA!F1624</f>
        <v>0</v>
      </c>
      <c r="E1624" s="148">
        <f>TABLA!BD1624</f>
        <v>0</v>
      </c>
      <c r="F1624" s="148">
        <f>TABLA!BE1624</f>
        <v>0</v>
      </c>
      <c r="G1624" s="70" t="str">
        <f t="shared" si="268"/>
        <v>0</v>
      </c>
      <c r="H1624" s="17" t="str">
        <f t="shared" si="265"/>
        <v/>
      </c>
      <c r="AK1624" s="17" t="str">
        <f t="shared" si="266"/>
        <v/>
      </c>
    </row>
    <row r="1625" spans="1:37" hidden="1" x14ac:dyDescent="0.2">
      <c r="A1625" s="70" t="str">
        <f t="shared" si="267"/>
        <v/>
      </c>
      <c r="B1625" s="228" t="str">
        <f>LEFT(TABLA!BC1625,1)</f>
        <v/>
      </c>
      <c r="C1625" s="17" t="str">
        <f>TABLA!C1625</f>
        <v/>
      </c>
      <c r="D1625" s="17">
        <f>TABLA!F1625</f>
        <v>0</v>
      </c>
      <c r="E1625" s="148">
        <f>TABLA!BD1625</f>
        <v>0</v>
      </c>
      <c r="F1625" s="148">
        <f>TABLA!BE1625</f>
        <v>0</v>
      </c>
      <c r="G1625" s="70" t="str">
        <f t="shared" si="268"/>
        <v>0</v>
      </c>
      <c r="H1625" s="17" t="str">
        <f t="shared" si="265"/>
        <v/>
      </c>
      <c r="AK1625" s="17" t="str">
        <f t="shared" si="266"/>
        <v/>
      </c>
    </row>
    <row r="1626" spans="1:37" hidden="1" x14ac:dyDescent="0.2">
      <c r="A1626" s="70" t="str">
        <f t="shared" si="267"/>
        <v/>
      </c>
      <c r="B1626" s="228" t="str">
        <f>LEFT(TABLA!BC1626,1)</f>
        <v/>
      </c>
      <c r="C1626" s="17" t="str">
        <f>TABLA!C1626</f>
        <v/>
      </c>
      <c r="D1626" s="17">
        <f>TABLA!F1626</f>
        <v>0</v>
      </c>
      <c r="E1626" s="148">
        <f>TABLA!BD1626</f>
        <v>0</v>
      </c>
      <c r="F1626" s="148">
        <f>TABLA!BE1626</f>
        <v>0</v>
      </c>
      <c r="G1626" s="70" t="str">
        <f t="shared" si="268"/>
        <v>0</v>
      </c>
      <c r="H1626" s="17" t="str">
        <f t="shared" si="265"/>
        <v/>
      </c>
      <c r="AK1626" s="17" t="str">
        <f t="shared" si="266"/>
        <v/>
      </c>
    </row>
    <row r="1627" spans="1:37" hidden="1" x14ac:dyDescent="0.2">
      <c r="A1627" s="70" t="str">
        <f t="shared" si="267"/>
        <v/>
      </c>
      <c r="B1627" s="228" t="str">
        <f>LEFT(TABLA!BC1627,1)</f>
        <v/>
      </c>
      <c r="C1627" s="17" t="str">
        <f>TABLA!C1627</f>
        <v/>
      </c>
      <c r="D1627" s="17">
        <f>TABLA!F1627</f>
        <v>0</v>
      </c>
      <c r="E1627" s="148">
        <f>TABLA!BD1627</f>
        <v>0</v>
      </c>
      <c r="F1627" s="148">
        <f>TABLA!BE1627</f>
        <v>0</v>
      </c>
      <c r="G1627" s="70" t="str">
        <f t="shared" si="268"/>
        <v>0</v>
      </c>
      <c r="H1627" s="17" t="str">
        <f t="shared" si="265"/>
        <v/>
      </c>
      <c r="AK1627" s="17" t="str">
        <f t="shared" si="266"/>
        <v/>
      </c>
    </row>
    <row r="1628" spans="1:37" hidden="1" x14ac:dyDescent="0.2">
      <c r="A1628" s="70" t="str">
        <f t="shared" si="267"/>
        <v/>
      </c>
      <c r="B1628" s="228" t="str">
        <f>LEFT(TABLA!BC1628,1)</f>
        <v/>
      </c>
      <c r="C1628" s="17" t="str">
        <f>TABLA!C1628</f>
        <v/>
      </c>
      <c r="D1628" s="17">
        <f>TABLA!F1628</f>
        <v>0</v>
      </c>
      <c r="E1628" s="148">
        <f>TABLA!BD1628</f>
        <v>0</v>
      </c>
      <c r="F1628" s="148">
        <f>TABLA!BE1628</f>
        <v>0</v>
      </c>
      <c r="G1628" s="70" t="str">
        <f t="shared" si="268"/>
        <v>0</v>
      </c>
      <c r="H1628" s="17" t="str">
        <f t="shared" si="265"/>
        <v/>
      </c>
      <c r="AK1628" s="17" t="str">
        <f t="shared" si="266"/>
        <v/>
      </c>
    </row>
    <row r="1629" spans="1:37" hidden="1" x14ac:dyDescent="0.2">
      <c r="A1629" s="70" t="str">
        <f t="shared" si="267"/>
        <v/>
      </c>
      <c r="B1629" s="228" t="str">
        <f>LEFT(TABLA!BC1629,1)</f>
        <v/>
      </c>
      <c r="C1629" s="17" t="str">
        <f>TABLA!C1629</f>
        <v/>
      </c>
      <c r="D1629" s="17">
        <f>TABLA!F1629</f>
        <v>0</v>
      </c>
      <c r="E1629" s="148">
        <f>TABLA!BD1629</f>
        <v>0</v>
      </c>
      <c r="F1629" s="148">
        <f>TABLA!BE1629</f>
        <v>0</v>
      </c>
      <c r="G1629" s="70" t="str">
        <f t="shared" si="268"/>
        <v>0</v>
      </c>
      <c r="H1629" s="17" t="str">
        <f t="shared" ref="H1629:H1692" si="269">IFERROR((IF(FIND(H$2,$E1629,1)&gt;0,"x")),"")</f>
        <v/>
      </c>
      <c r="AK1629" s="17" t="str">
        <f t="shared" si="266"/>
        <v/>
      </c>
    </row>
    <row r="1630" spans="1:37" hidden="1" x14ac:dyDescent="0.2">
      <c r="A1630" s="70" t="str">
        <f t="shared" si="267"/>
        <v/>
      </c>
      <c r="B1630" s="228" t="str">
        <f>LEFT(TABLA!BC1630,1)</f>
        <v/>
      </c>
      <c r="C1630" s="17" t="str">
        <f>TABLA!C1630</f>
        <v/>
      </c>
      <c r="D1630" s="17">
        <f>TABLA!F1630</f>
        <v>0</v>
      </c>
      <c r="E1630" s="148">
        <f>TABLA!BD1630</f>
        <v>0</v>
      </c>
      <c r="F1630" s="148">
        <f>TABLA!BE1630</f>
        <v>0</v>
      </c>
      <c r="G1630" s="70" t="str">
        <f t="shared" si="268"/>
        <v>0</v>
      </c>
      <c r="H1630" s="17" t="str">
        <f t="shared" si="269"/>
        <v/>
      </c>
      <c r="AK1630" s="17" t="str">
        <f t="shared" si="266"/>
        <v/>
      </c>
    </row>
    <row r="1631" spans="1:37" hidden="1" x14ac:dyDescent="0.2">
      <c r="A1631" s="70" t="str">
        <f t="shared" si="267"/>
        <v/>
      </c>
      <c r="B1631" s="228" t="str">
        <f>LEFT(TABLA!BC1631,1)</f>
        <v/>
      </c>
      <c r="C1631" s="17" t="str">
        <f>TABLA!C1631</f>
        <v/>
      </c>
      <c r="D1631" s="17">
        <f>TABLA!F1631</f>
        <v>0</v>
      </c>
      <c r="E1631" s="148">
        <f>TABLA!BD1631</f>
        <v>0</v>
      </c>
      <c r="F1631" s="148">
        <f>TABLA!BE1631</f>
        <v>0</v>
      </c>
      <c r="G1631" s="70" t="str">
        <f t="shared" si="268"/>
        <v>0</v>
      </c>
      <c r="H1631" s="17" t="str">
        <f t="shared" si="269"/>
        <v/>
      </c>
      <c r="AK1631" s="17" t="str">
        <f t="shared" si="266"/>
        <v/>
      </c>
    </row>
    <row r="1632" spans="1:37" hidden="1" x14ac:dyDescent="0.2">
      <c r="A1632" s="70" t="str">
        <f t="shared" si="267"/>
        <v/>
      </c>
      <c r="B1632" s="228" t="str">
        <f>LEFT(TABLA!BC1632,1)</f>
        <v/>
      </c>
      <c r="C1632" s="17" t="str">
        <f>TABLA!C1632</f>
        <v/>
      </c>
      <c r="D1632" s="17">
        <f>TABLA!F1632</f>
        <v>0</v>
      </c>
      <c r="E1632" s="148">
        <f>TABLA!BD1632</f>
        <v>0</v>
      </c>
      <c r="F1632" s="148">
        <f>TABLA!BE1632</f>
        <v>0</v>
      </c>
      <c r="G1632" s="70" t="str">
        <f t="shared" si="268"/>
        <v>0</v>
      </c>
      <c r="H1632" s="17" t="str">
        <f t="shared" si="269"/>
        <v/>
      </c>
      <c r="AK1632" s="17" t="str">
        <f t="shared" si="266"/>
        <v/>
      </c>
    </row>
    <row r="1633" spans="1:37" hidden="1" x14ac:dyDescent="0.2">
      <c r="A1633" s="70" t="str">
        <f t="shared" si="267"/>
        <v/>
      </c>
      <c r="B1633" s="228" t="str">
        <f>LEFT(TABLA!BC1633,1)</f>
        <v/>
      </c>
      <c r="C1633" s="17" t="str">
        <f>TABLA!C1633</f>
        <v/>
      </c>
      <c r="D1633" s="17">
        <f>TABLA!F1633</f>
        <v>0</v>
      </c>
      <c r="E1633" s="148">
        <f>TABLA!BD1633</f>
        <v>0</v>
      </c>
      <c r="F1633" s="148">
        <f>TABLA!BE1633</f>
        <v>0</v>
      </c>
      <c r="G1633" s="70" t="str">
        <f t="shared" si="268"/>
        <v>0</v>
      </c>
      <c r="H1633" s="17" t="str">
        <f t="shared" si="269"/>
        <v/>
      </c>
      <c r="AK1633" s="17" t="str">
        <f t="shared" si="266"/>
        <v/>
      </c>
    </row>
    <row r="1634" spans="1:37" hidden="1" x14ac:dyDescent="0.2">
      <c r="A1634" s="70" t="str">
        <f t="shared" si="267"/>
        <v/>
      </c>
      <c r="B1634" s="228" t="str">
        <f>LEFT(TABLA!BC1634,1)</f>
        <v/>
      </c>
      <c r="C1634" s="17" t="str">
        <f>TABLA!C1634</f>
        <v/>
      </c>
      <c r="D1634" s="17">
        <f>TABLA!F1634</f>
        <v>0</v>
      </c>
      <c r="E1634" s="148">
        <f>TABLA!BD1634</f>
        <v>0</v>
      </c>
      <c r="F1634" s="148">
        <f>TABLA!BE1634</f>
        <v>0</v>
      </c>
      <c r="G1634" s="70" t="str">
        <f t="shared" si="268"/>
        <v>0</v>
      </c>
      <c r="H1634" s="17" t="str">
        <f t="shared" si="269"/>
        <v/>
      </c>
      <c r="AK1634" s="17" t="str">
        <f t="shared" si="266"/>
        <v/>
      </c>
    </row>
    <row r="1635" spans="1:37" hidden="1" x14ac:dyDescent="0.2">
      <c r="A1635" s="70" t="str">
        <f t="shared" si="267"/>
        <v/>
      </c>
      <c r="B1635" s="228" t="str">
        <f>LEFT(TABLA!BC1635,1)</f>
        <v/>
      </c>
      <c r="C1635" s="17" t="str">
        <f>TABLA!C1635</f>
        <v/>
      </c>
      <c r="D1635" s="17">
        <f>TABLA!F1635</f>
        <v>0</v>
      </c>
      <c r="E1635" s="148">
        <f>TABLA!BD1635</f>
        <v>0</v>
      </c>
      <c r="F1635" s="148">
        <f>TABLA!BE1635</f>
        <v>0</v>
      </c>
      <c r="G1635" s="70" t="str">
        <f t="shared" si="268"/>
        <v>0</v>
      </c>
      <c r="H1635" s="17" t="str">
        <f t="shared" si="269"/>
        <v/>
      </c>
      <c r="AK1635" s="17" t="str">
        <f t="shared" si="266"/>
        <v/>
      </c>
    </row>
    <row r="1636" spans="1:37" hidden="1" x14ac:dyDescent="0.2">
      <c r="A1636" s="70" t="str">
        <f t="shared" si="267"/>
        <v/>
      </c>
      <c r="B1636" s="228" t="str">
        <f>LEFT(TABLA!BC1636,1)</f>
        <v/>
      </c>
      <c r="C1636" s="17" t="str">
        <f>TABLA!C1636</f>
        <v/>
      </c>
      <c r="D1636" s="17">
        <f>TABLA!F1636</f>
        <v>0</v>
      </c>
      <c r="E1636" s="148">
        <f>TABLA!BD1636</f>
        <v>0</v>
      </c>
      <c r="F1636" s="148">
        <f>TABLA!BE1636</f>
        <v>0</v>
      </c>
      <c r="G1636" s="70" t="str">
        <f t="shared" si="268"/>
        <v>0</v>
      </c>
      <c r="H1636" s="17" t="str">
        <f t="shared" si="269"/>
        <v/>
      </c>
      <c r="AK1636" s="17" t="str">
        <f t="shared" si="266"/>
        <v/>
      </c>
    </row>
    <row r="1637" spans="1:37" hidden="1" x14ac:dyDescent="0.2">
      <c r="A1637" s="70" t="str">
        <f t="shared" si="267"/>
        <v/>
      </c>
      <c r="B1637" s="228" t="str">
        <f>LEFT(TABLA!BC1637,1)</f>
        <v/>
      </c>
      <c r="C1637" s="17" t="str">
        <f>TABLA!C1637</f>
        <v/>
      </c>
      <c r="D1637" s="17">
        <f>TABLA!F1637</f>
        <v>0</v>
      </c>
      <c r="E1637" s="148">
        <f>TABLA!BD1637</f>
        <v>0</v>
      </c>
      <c r="F1637" s="148">
        <f>TABLA!BE1637</f>
        <v>0</v>
      </c>
      <c r="G1637" s="70" t="str">
        <f t="shared" si="268"/>
        <v>0</v>
      </c>
      <c r="H1637" s="17" t="str">
        <f t="shared" si="269"/>
        <v/>
      </c>
      <c r="AK1637" s="17" t="str">
        <f t="shared" si="266"/>
        <v/>
      </c>
    </row>
    <row r="1638" spans="1:37" hidden="1" x14ac:dyDescent="0.2">
      <c r="A1638" s="70" t="str">
        <f t="shared" si="267"/>
        <v/>
      </c>
      <c r="B1638" s="228" t="str">
        <f>LEFT(TABLA!BC1638,1)</f>
        <v/>
      </c>
      <c r="C1638" s="17" t="str">
        <f>TABLA!C1638</f>
        <v/>
      </c>
      <c r="D1638" s="17">
        <f>TABLA!F1638</f>
        <v>0</v>
      </c>
      <c r="E1638" s="148">
        <f>TABLA!BD1638</f>
        <v>0</v>
      </c>
      <c r="F1638" s="148">
        <f>TABLA!BE1638</f>
        <v>0</v>
      </c>
      <c r="G1638" s="70" t="str">
        <f t="shared" si="268"/>
        <v>0</v>
      </c>
      <c r="H1638" s="17" t="str">
        <f t="shared" si="269"/>
        <v/>
      </c>
      <c r="AK1638" s="17" t="str">
        <f t="shared" si="266"/>
        <v/>
      </c>
    </row>
    <row r="1639" spans="1:37" hidden="1" x14ac:dyDescent="0.2">
      <c r="A1639" s="70" t="str">
        <f t="shared" si="267"/>
        <v/>
      </c>
      <c r="B1639" s="228" t="str">
        <f>LEFT(TABLA!BC1639,1)</f>
        <v/>
      </c>
      <c r="C1639" s="17" t="str">
        <f>TABLA!C1639</f>
        <v/>
      </c>
      <c r="D1639" s="17">
        <f>TABLA!F1639</f>
        <v>0</v>
      </c>
      <c r="E1639" s="148">
        <f>TABLA!BD1639</f>
        <v>0</v>
      </c>
      <c r="F1639" s="148">
        <f>TABLA!BE1639</f>
        <v>0</v>
      </c>
      <c r="G1639" s="70" t="str">
        <f t="shared" si="268"/>
        <v>0</v>
      </c>
      <c r="H1639" s="17" t="str">
        <f t="shared" si="269"/>
        <v/>
      </c>
      <c r="AK1639" s="17" t="str">
        <f t="shared" si="266"/>
        <v/>
      </c>
    </row>
    <row r="1640" spans="1:37" hidden="1" x14ac:dyDescent="0.2">
      <c r="A1640" s="70" t="str">
        <f t="shared" si="267"/>
        <v/>
      </c>
      <c r="B1640" s="228" t="str">
        <f>LEFT(TABLA!BC1640,1)</f>
        <v/>
      </c>
      <c r="C1640" s="17" t="str">
        <f>TABLA!C1640</f>
        <v/>
      </c>
      <c r="D1640" s="17">
        <f>TABLA!F1640</f>
        <v>0</v>
      </c>
      <c r="E1640" s="148">
        <f>TABLA!BD1640</f>
        <v>0</v>
      </c>
      <c r="F1640" s="148">
        <f>TABLA!BE1640</f>
        <v>0</v>
      </c>
      <c r="G1640" s="70" t="str">
        <f t="shared" si="268"/>
        <v>0</v>
      </c>
      <c r="H1640" s="17" t="str">
        <f t="shared" si="269"/>
        <v/>
      </c>
      <c r="AK1640" s="17" t="str">
        <f t="shared" si="266"/>
        <v/>
      </c>
    </row>
    <row r="1641" spans="1:37" hidden="1" x14ac:dyDescent="0.2">
      <c r="A1641" s="70" t="str">
        <f t="shared" si="267"/>
        <v/>
      </c>
      <c r="B1641" s="228" t="str">
        <f>LEFT(TABLA!BC1641,1)</f>
        <v/>
      </c>
      <c r="C1641" s="17" t="str">
        <f>TABLA!C1641</f>
        <v/>
      </c>
      <c r="D1641" s="17">
        <f>TABLA!F1641</f>
        <v>0</v>
      </c>
      <c r="E1641" s="148">
        <f>TABLA!BD1641</f>
        <v>0</v>
      </c>
      <c r="F1641" s="148">
        <f>TABLA!BE1641</f>
        <v>0</v>
      </c>
      <c r="G1641" s="70" t="str">
        <f t="shared" si="268"/>
        <v>0</v>
      </c>
      <c r="H1641" s="17" t="str">
        <f t="shared" si="269"/>
        <v/>
      </c>
      <c r="AK1641" s="17" t="str">
        <f t="shared" si="266"/>
        <v/>
      </c>
    </row>
    <row r="1642" spans="1:37" hidden="1" x14ac:dyDescent="0.2">
      <c r="A1642" s="70" t="str">
        <f t="shared" si="267"/>
        <v/>
      </c>
      <c r="B1642" s="228" t="str">
        <f>LEFT(TABLA!BC1642,1)</f>
        <v/>
      </c>
      <c r="C1642" s="17" t="str">
        <f>TABLA!C1642</f>
        <v/>
      </c>
      <c r="D1642" s="17">
        <f>TABLA!F1642</f>
        <v>0</v>
      </c>
      <c r="E1642" s="148">
        <f>TABLA!BD1642</f>
        <v>0</v>
      </c>
      <c r="F1642" s="148">
        <f>TABLA!BE1642</f>
        <v>0</v>
      </c>
      <c r="G1642" s="70" t="str">
        <f t="shared" si="268"/>
        <v>0</v>
      </c>
      <c r="H1642" s="17" t="str">
        <f t="shared" si="269"/>
        <v/>
      </c>
      <c r="AK1642" s="17" t="str">
        <f t="shared" si="266"/>
        <v/>
      </c>
    </row>
    <row r="1643" spans="1:37" hidden="1" x14ac:dyDescent="0.2">
      <c r="A1643" s="70" t="str">
        <f t="shared" si="267"/>
        <v/>
      </c>
      <c r="B1643" s="228" t="str">
        <f>LEFT(TABLA!BC1643,1)</f>
        <v/>
      </c>
      <c r="C1643" s="17" t="str">
        <f>TABLA!C1643</f>
        <v/>
      </c>
      <c r="D1643" s="17">
        <f>TABLA!F1643</f>
        <v>0</v>
      </c>
      <c r="E1643" s="148">
        <f>TABLA!BD1643</f>
        <v>0</v>
      </c>
      <c r="F1643" s="148">
        <f>TABLA!BE1643</f>
        <v>0</v>
      </c>
      <c r="G1643" s="70" t="str">
        <f t="shared" si="268"/>
        <v>0</v>
      </c>
      <c r="H1643" s="17" t="str">
        <f t="shared" si="269"/>
        <v/>
      </c>
      <c r="AK1643" s="17" t="str">
        <f t="shared" si="266"/>
        <v/>
      </c>
    </row>
    <row r="1644" spans="1:37" hidden="1" x14ac:dyDescent="0.2">
      <c r="A1644" s="70" t="str">
        <f t="shared" si="267"/>
        <v/>
      </c>
      <c r="B1644" s="228" t="str">
        <f>LEFT(TABLA!BC1644,1)</f>
        <v/>
      </c>
      <c r="C1644" s="17" t="str">
        <f>TABLA!C1644</f>
        <v/>
      </c>
      <c r="D1644" s="17">
        <f>TABLA!F1644</f>
        <v>0</v>
      </c>
      <c r="E1644" s="148">
        <f>TABLA!BD1644</f>
        <v>0</v>
      </c>
      <c r="F1644" s="148">
        <f>TABLA!BE1644</f>
        <v>0</v>
      </c>
      <c r="G1644" s="70" t="str">
        <f t="shared" si="268"/>
        <v>0</v>
      </c>
      <c r="H1644" s="17" t="str">
        <f t="shared" si="269"/>
        <v/>
      </c>
      <c r="AK1644" s="17" t="str">
        <f t="shared" si="266"/>
        <v/>
      </c>
    </row>
    <row r="1645" spans="1:37" hidden="1" x14ac:dyDescent="0.2">
      <c r="A1645" s="70" t="str">
        <f t="shared" si="267"/>
        <v/>
      </c>
      <c r="B1645" s="228" t="str">
        <f>LEFT(TABLA!BC1645,1)</f>
        <v/>
      </c>
      <c r="C1645" s="17" t="str">
        <f>TABLA!C1645</f>
        <v/>
      </c>
      <c r="D1645" s="17">
        <f>TABLA!F1645</f>
        <v>0</v>
      </c>
      <c r="E1645" s="148">
        <f>TABLA!BD1645</f>
        <v>0</v>
      </c>
      <c r="F1645" s="148">
        <f>TABLA!BE1645</f>
        <v>0</v>
      </c>
      <c r="G1645" s="70" t="str">
        <f t="shared" si="268"/>
        <v>0</v>
      </c>
      <c r="H1645" s="17" t="str">
        <f t="shared" si="269"/>
        <v/>
      </c>
      <c r="AK1645" s="17" t="str">
        <f t="shared" si="266"/>
        <v/>
      </c>
    </row>
    <row r="1646" spans="1:37" hidden="1" x14ac:dyDescent="0.2">
      <c r="A1646" s="70" t="str">
        <f t="shared" si="267"/>
        <v/>
      </c>
      <c r="B1646" s="228" t="str">
        <f>LEFT(TABLA!BC1646,1)</f>
        <v/>
      </c>
      <c r="C1646" s="17" t="str">
        <f>TABLA!C1646</f>
        <v/>
      </c>
      <c r="D1646" s="17">
        <f>TABLA!F1646</f>
        <v>0</v>
      </c>
      <c r="E1646" s="148">
        <f>TABLA!BD1646</f>
        <v>0</v>
      </c>
      <c r="F1646" s="148">
        <f>TABLA!BE1646</f>
        <v>0</v>
      </c>
      <c r="G1646" s="70" t="str">
        <f t="shared" si="268"/>
        <v>0</v>
      </c>
      <c r="H1646" s="17" t="str">
        <f t="shared" si="269"/>
        <v/>
      </c>
      <c r="AK1646" s="17" t="str">
        <f t="shared" si="266"/>
        <v/>
      </c>
    </row>
    <row r="1647" spans="1:37" hidden="1" x14ac:dyDescent="0.2">
      <c r="A1647" s="70" t="str">
        <f t="shared" si="267"/>
        <v/>
      </c>
      <c r="B1647" s="228" t="str">
        <f>LEFT(TABLA!BC1647,1)</f>
        <v/>
      </c>
      <c r="C1647" s="17" t="str">
        <f>TABLA!C1647</f>
        <v/>
      </c>
      <c r="D1647" s="17">
        <f>TABLA!F1647</f>
        <v>0</v>
      </c>
      <c r="E1647" s="148">
        <f>TABLA!BD1647</f>
        <v>0</v>
      </c>
      <c r="F1647" s="148">
        <f>TABLA!BE1647</f>
        <v>0</v>
      </c>
      <c r="G1647" s="70" t="str">
        <f t="shared" si="268"/>
        <v>0</v>
      </c>
      <c r="H1647" s="17" t="str">
        <f t="shared" si="269"/>
        <v/>
      </c>
      <c r="AK1647" s="17" t="str">
        <f t="shared" si="266"/>
        <v/>
      </c>
    </row>
    <row r="1648" spans="1:37" hidden="1" x14ac:dyDescent="0.2">
      <c r="A1648" s="70" t="str">
        <f t="shared" si="267"/>
        <v/>
      </c>
      <c r="B1648" s="228" t="str">
        <f>LEFT(TABLA!BC1648,1)</f>
        <v/>
      </c>
      <c r="C1648" s="17" t="str">
        <f>TABLA!C1648</f>
        <v/>
      </c>
      <c r="D1648" s="17">
        <f>TABLA!F1648</f>
        <v>0</v>
      </c>
      <c r="E1648" s="148">
        <f>TABLA!BD1648</f>
        <v>0</v>
      </c>
      <c r="F1648" s="148">
        <f>TABLA!BE1648</f>
        <v>0</v>
      </c>
      <c r="G1648" s="70" t="str">
        <f t="shared" si="268"/>
        <v>0</v>
      </c>
      <c r="H1648" s="17" t="str">
        <f t="shared" si="269"/>
        <v/>
      </c>
      <c r="AK1648" s="17" t="str">
        <f t="shared" si="266"/>
        <v/>
      </c>
    </row>
    <row r="1649" spans="1:37" hidden="1" x14ac:dyDescent="0.2">
      <c r="A1649" s="70" t="str">
        <f t="shared" si="267"/>
        <v/>
      </c>
      <c r="B1649" s="228" t="str">
        <f>LEFT(TABLA!BC1649,1)</f>
        <v/>
      </c>
      <c r="C1649" s="17" t="str">
        <f>TABLA!C1649</f>
        <v/>
      </c>
      <c r="D1649" s="17">
        <f>TABLA!F1649</f>
        <v>0</v>
      </c>
      <c r="E1649" s="148">
        <f>TABLA!BD1649</f>
        <v>0</v>
      </c>
      <c r="F1649" s="148">
        <f>TABLA!BE1649</f>
        <v>0</v>
      </c>
      <c r="G1649" s="70" t="str">
        <f t="shared" si="268"/>
        <v>0</v>
      </c>
      <c r="H1649" s="17" t="str">
        <f t="shared" si="269"/>
        <v/>
      </c>
      <c r="AK1649" s="17" t="str">
        <f t="shared" si="266"/>
        <v/>
      </c>
    </row>
    <row r="1650" spans="1:37" hidden="1" x14ac:dyDescent="0.2">
      <c r="A1650" s="70" t="str">
        <f t="shared" si="267"/>
        <v/>
      </c>
      <c r="B1650" s="228" t="str">
        <f>LEFT(TABLA!BC1650,1)</f>
        <v/>
      </c>
      <c r="C1650" s="17" t="str">
        <f>TABLA!C1650</f>
        <v/>
      </c>
      <c r="D1650" s="17">
        <f>TABLA!F1650</f>
        <v>0</v>
      </c>
      <c r="E1650" s="148">
        <f>TABLA!BD1650</f>
        <v>0</v>
      </c>
      <c r="F1650" s="148">
        <f>TABLA!BE1650</f>
        <v>0</v>
      </c>
      <c r="G1650" s="70" t="str">
        <f t="shared" si="268"/>
        <v>0</v>
      </c>
      <c r="H1650" s="17" t="str">
        <f t="shared" si="269"/>
        <v/>
      </c>
      <c r="AK1650" s="17" t="str">
        <f t="shared" si="266"/>
        <v/>
      </c>
    </row>
    <row r="1651" spans="1:37" hidden="1" x14ac:dyDescent="0.2">
      <c r="A1651" s="70" t="str">
        <f t="shared" si="267"/>
        <v/>
      </c>
      <c r="B1651" s="228" t="str">
        <f>LEFT(TABLA!BC1651,1)</f>
        <v/>
      </c>
      <c r="C1651" s="17" t="str">
        <f>TABLA!C1651</f>
        <v/>
      </c>
      <c r="D1651" s="17">
        <f>TABLA!F1651</f>
        <v>0</v>
      </c>
      <c r="E1651" s="148">
        <f>TABLA!BD1651</f>
        <v>0</v>
      </c>
      <c r="F1651" s="148">
        <f>TABLA!BE1651</f>
        <v>0</v>
      </c>
      <c r="G1651" s="70" t="str">
        <f t="shared" si="268"/>
        <v>0</v>
      </c>
      <c r="H1651" s="17" t="str">
        <f t="shared" si="269"/>
        <v/>
      </c>
      <c r="AK1651" s="17" t="str">
        <f t="shared" si="266"/>
        <v/>
      </c>
    </row>
    <row r="1652" spans="1:37" hidden="1" x14ac:dyDescent="0.2">
      <c r="A1652" s="70" t="str">
        <f t="shared" si="267"/>
        <v/>
      </c>
      <c r="B1652" s="228" t="str">
        <f>LEFT(TABLA!BC1652,1)</f>
        <v/>
      </c>
      <c r="C1652" s="17" t="str">
        <f>TABLA!C1652</f>
        <v/>
      </c>
      <c r="D1652" s="17">
        <f>TABLA!F1652</f>
        <v>0</v>
      </c>
      <c r="E1652" s="148">
        <f>TABLA!BD1652</f>
        <v>0</v>
      </c>
      <c r="F1652" s="148">
        <f>TABLA!BE1652</f>
        <v>0</v>
      </c>
      <c r="G1652" s="70" t="str">
        <f t="shared" si="268"/>
        <v>0</v>
      </c>
      <c r="H1652" s="17" t="str">
        <f t="shared" si="269"/>
        <v/>
      </c>
      <c r="AK1652" s="17" t="str">
        <f t="shared" si="266"/>
        <v/>
      </c>
    </row>
    <row r="1653" spans="1:37" hidden="1" x14ac:dyDescent="0.2">
      <c r="A1653" s="70" t="str">
        <f t="shared" si="267"/>
        <v/>
      </c>
      <c r="B1653" s="228" t="str">
        <f>LEFT(TABLA!BC1653,1)</f>
        <v/>
      </c>
      <c r="C1653" s="17" t="str">
        <f>TABLA!C1653</f>
        <v/>
      </c>
      <c r="D1653" s="17">
        <f>TABLA!F1653</f>
        <v>0</v>
      </c>
      <c r="E1653" s="148">
        <f>TABLA!BD1653</f>
        <v>0</v>
      </c>
      <c r="F1653" s="148">
        <f>TABLA!BE1653</f>
        <v>0</v>
      </c>
      <c r="G1653" s="70" t="str">
        <f t="shared" si="268"/>
        <v>0</v>
      </c>
      <c r="H1653" s="17" t="str">
        <f t="shared" si="269"/>
        <v/>
      </c>
      <c r="AK1653" s="17" t="str">
        <f t="shared" si="266"/>
        <v/>
      </c>
    </row>
    <row r="1654" spans="1:37" hidden="1" x14ac:dyDescent="0.2">
      <c r="A1654" s="70" t="str">
        <f t="shared" si="267"/>
        <v/>
      </c>
      <c r="B1654" s="228" t="str">
        <f>LEFT(TABLA!BC1654,1)</f>
        <v/>
      </c>
      <c r="C1654" s="17" t="str">
        <f>TABLA!C1654</f>
        <v/>
      </c>
      <c r="D1654" s="17">
        <f>TABLA!F1654</f>
        <v>0</v>
      </c>
      <c r="E1654" s="148">
        <f>TABLA!BD1654</f>
        <v>0</v>
      </c>
      <c r="F1654" s="148">
        <f>TABLA!BE1654</f>
        <v>0</v>
      </c>
      <c r="G1654" s="70" t="str">
        <f t="shared" si="268"/>
        <v>0</v>
      </c>
      <c r="H1654" s="17" t="str">
        <f t="shared" si="269"/>
        <v/>
      </c>
      <c r="AK1654" s="17" t="str">
        <f t="shared" si="266"/>
        <v/>
      </c>
    </row>
    <row r="1655" spans="1:37" hidden="1" x14ac:dyDescent="0.2">
      <c r="A1655" s="70" t="str">
        <f t="shared" si="267"/>
        <v/>
      </c>
      <c r="B1655" s="228" t="str">
        <f>LEFT(TABLA!BC1655,1)</f>
        <v/>
      </c>
      <c r="C1655" s="17" t="str">
        <f>TABLA!C1655</f>
        <v/>
      </c>
      <c r="D1655" s="17">
        <f>TABLA!F1655</f>
        <v>0</v>
      </c>
      <c r="E1655" s="148">
        <f>TABLA!BD1655</f>
        <v>0</v>
      </c>
      <c r="F1655" s="148">
        <f>TABLA!BE1655</f>
        <v>0</v>
      </c>
      <c r="G1655" s="70" t="str">
        <f t="shared" si="268"/>
        <v>0</v>
      </c>
      <c r="H1655" s="17" t="str">
        <f t="shared" si="269"/>
        <v/>
      </c>
      <c r="AK1655" s="17" t="str">
        <f t="shared" si="266"/>
        <v/>
      </c>
    </row>
    <row r="1656" spans="1:37" hidden="1" x14ac:dyDescent="0.2">
      <c r="A1656" s="70" t="str">
        <f t="shared" si="267"/>
        <v/>
      </c>
      <c r="B1656" s="228" t="str">
        <f>LEFT(TABLA!BC1656,1)</f>
        <v/>
      </c>
      <c r="C1656" s="17" t="str">
        <f>TABLA!C1656</f>
        <v/>
      </c>
      <c r="D1656" s="17">
        <f>TABLA!F1656</f>
        <v>0</v>
      </c>
      <c r="E1656" s="148">
        <f>TABLA!BD1656</f>
        <v>0</v>
      </c>
      <c r="F1656" s="148">
        <f>TABLA!BE1656</f>
        <v>0</v>
      </c>
      <c r="G1656" s="70" t="str">
        <f t="shared" si="268"/>
        <v>0</v>
      </c>
      <c r="H1656" s="17" t="str">
        <f t="shared" si="269"/>
        <v/>
      </c>
      <c r="AK1656" s="17" t="str">
        <f t="shared" ref="AK1656:AK1719" si="270">IFERROR((IF(FIND(AK$2,$G1656,1)&gt;0,AK$3)),"")</f>
        <v/>
      </c>
    </row>
    <row r="1657" spans="1:37" hidden="1" x14ac:dyDescent="0.2">
      <c r="A1657" s="70" t="str">
        <f t="shared" si="267"/>
        <v/>
      </c>
      <c r="B1657" s="228" t="str">
        <f>LEFT(TABLA!BC1657,1)</f>
        <v/>
      </c>
      <c r="C1657" s="17" t="str">
        <f>TABLA!C1657</f>
        <v/>
      </c>
      <c r="D1657" s="17">
        <f>TABLA!F1657</f>
        <v>0</v>
      </c>
      <c r="E1657" s="148">
        <f>TABLA!BD1657</f>
        <v>0</v>
      </c>
      <c r="F1657" s="148">
        <f>TABLA!BE1657</f>
        <v>0</v>
      </c>
      <c r="G1657" s="70" t="str">
        <f t="shared" si="268"/>
        <v>0</v>
      </c>
      <c r="H1657" s="17" t="str">
        <f t="shared" si="269"/>
        <v/>
      </c>
      <c r="AK1657" s="17" t="str">
        <f t="shared" si="270"/>
        <v/>
      </c>
    </row>
    <row r="1658" spans="1:37" hidden="1" x14ac:dyDescent="0.2">
      <c r="A1658" s="70" t="str">
        <f t="shared" si="267"/>
        <v/>
      </c>
      <c r="B1658" s="228" t="str">
        <f>LEFT(TABLA!BC1658,1)</f>
        <v/>
      </c>
      <c r="C1658" s="17" t="str">
        <f>TABLA!C1658</f>
        <v/>
      </c>
      <c r="D1658" s="17">
        <f>TABLA!F1658</f>
        <v>0</v>
      </c>
      <c r="E1658" s="148">
        <f>TABLA!BD1658</f>
        <v>0</v>
      </c>
      <c r="F1658" s="148">
        <f>TABLA!BE1658</f>
        <v>0</v>
      </c>
      <c r="G1658" s="70" t="str">
        <f t="shared" si="268"/>
        <v>0</v>
      </c>
      <c r="H1658" s="17" t="str">
        <f t="shared" si="269"/>
        <v/>
      </c>
      <c r="AK1658" s="17" t="str">
        <f t="shared" si="270"/>
        <v/>
      </c>
    </row>
    <row r="1659" spans="1:37" hidden="1" x14ac:dyDescent="0.2">
      <c r="A1659" s="70" t="str">
        <f t="shared" si="267"/>
        <v/>
      </c>
      <c r="B1659" s="228" t="str">
        <f>LEFT(TABLA!BC1659,1)</f>
        <v/>
      </c>
      <c r="C1659" s="17" t="str">
        <f>TABLA!C1659</f>
        <v/>
      </c>
      <c r="D1659" s="17">
        <f>TABLA!F1659</f>
        <v>0</v>
      </c>
      <c r="E1659" s="148">
        <f>TABLA!BD1659</f>
        <v>0</v>
      </c>
      <c r="F1659" s="148">
        <f>TABLA!BE1659</f>
        <v>0</v>
      </c>
      <c r="G1659" s="70" t="str">
        <f t="shared" si="268"/>
        <v>0</v>
      </c>
      <c r="H1659" s="17" t="str">
        <f t="shared" si="269"/>
        <v/>
      </c>
      <c r="AK1659" s="17" t="str">
        <f t="shared" si="270"/>
        <v/>
      </c>
    </row>
    <row r="1660" spans="1:37" hidden="1" x14ac:dyDescent="0.2">
      <c r="A1660" s="70" t="str">
        <f t="shared" si="267"/>
        <v/>
      </c>
      <c r="B1660" s="228" t="str">
        <f>LEFT(TABLA!BC1660,1)</f>
        <v/>
      </c>
      <c r="C1660" s="17" t="str">
        <f>TABLA!C1660</f>
        <v/>
      </c>
      <c r="D1660" s="17">
        <f>TABLA!F1660</f>
        <v>0</v>
      </c>
      <c r="E1660" s="148">
        <f>TABLA!BD1660</f>
        <v>0</v>
      </c>
      <c r="F1660" s="148">
        <f>TABLA!BE1660</f>
        <v>0</v>
      </c>
      <c r="G1660" s="70" t="str">
        <f t="shared" si="268"/>
        <v>0</v>
      </c>
      <c r="H1660" s="17" t="str">
        <f t="shared" si="269"/>
        <v/>
      </c>
      <c r="AK1660" s="17" t="str">
        <f t="shared" si="270"/>
        <v/>
      </c>
    </row>
    <row r="1661" spans="1:37" hidden="1" x14ac:dyDescent="0.2">
      <c r="A1661" s="70" t="str">
        <f t="shared" si="267"/>
        <v/>
      </c>
      <c r="B1661" s="228" t="str">
        <f>LEFT(TABLA!BC1661,1)</f>
        <v/>
      </c>
      <c r="C1661" s="17" t="str">
        <f>TABLA!C1661</f>
        <v/>
      </c>
      <c r="D1661" s="17">
        <f>TABLA!F1661</f>
        <v>0</v>
      </c>
      <c r="E1661" s="148">
        <f>TABLA!BD1661</f>
        <v>0</v>
      </c>
      <c r="F1661" s="148">
        <f>TABLA!BE1661</f>
        <v>0</v>
      </c>
      <c r="G1661" s="70" t="str">
        <f t="shared" si="268"/>
        <v>0</v>
      </c>
      <c r="H1661" s="17" t="str">
        <f t="shared" si="269"/>
        <v/>
      </c>
      <c r="AK1661" s="17" t="str">
        <f t="shared" si="270"/>
        <v/>
      </c>
    </row>
    <row r="1662" spans="1:37" hidden="1" x14ac:dyDescent="0.2">
      <c r="A1662" s="70" t="str">
        <f t="shared" si="267"/>
        <v/>
      </c>
      <c r="B1662" s="228" t="str">
        <f>LEFT(TABLA!BC1662,1)</f>
        <v/>
      </c>
      <c r="C1662" s="17" t="str">
        <f>TABLA!C1662</f>
        <v/>
      </c>
      <c r="D1662" s="17">
        <f>TABLA!F1662</f>
        <v>0</v>
      </c>
      <c r="E1662" s="148">
        <f>TABLA!BD1662</f>
        <v>0</v>
      </c>
      <c r="F1662" s="148">
        <f>TABLA!BE1662</f>
        <v>0</v>
      </c>
      <c r="G1662" s="70" t="str">
        <f t="shared" si="268"/>
        <v>0</v>
      </c>
      <c r="H1662" s="17" t="str">
        <f t="shared" si="269"/>
        <v/>
      </c>
      <c r="AK1662" s="17" t="str">
        <f t="shared" si="270"/>
        <v/>
      </c>
    </row>
    <row r="1663" spans="1:37" hidden="1" x14ac:dyDescent="0.2">
      <c r="A1663" s="70" t="str">
        <f t="shared" si="267"/>
        <v/>
      </c>
      <c r="B1663" s="228" t="str">
        <f>LEFT(TABLA!BC1663,1)</f>
        <v/>
      </c>
      <c r="C1663" s="17" t="str">
        <f>TABLA!C1663</f>
        <v/>
      </c>
      <c r="D1663" s="17">
        <f>TABLA!F1663</f>
        <v>0</v>
      </c>
      <c r="E1663" s="148">
        <f>TABLA!BD1663</f>
        <v>0</v>
      </c>
      <c r="F1663" s="148">
        <f>TABLA!BE1663</f>
        <v>0</v>
      </c>
      <c r="G1663" s="70" t="str">
        <f t="shared" si="268"/>
        <v>0</v>
      </c>
      <c r="H1663" s="17" t="str">
        <f t="shared" si="269"/>
        <v/>
      </c>
      <c r="AK1663" s="17" t="str">
        <f t="shared" si="270"/>
        <v/>
      </c>
    </row>
    <row r="1664" spans="1:37" hidden="1" x14ac:dyDescent="0.2">
      <c r="A1664" s="70" t="str">
        <f t="shared" si="267"/>
        <v/>
      </c>
      <c r="B1664" s="228" t="str">
        <f>LEFT(TABLA!BC1664,1)</f>
        <v/>
      </c>
      <c r="C1664" s="17" t="str">
        <f>TABLA!C1664</f>
        <v/>
      </c>
      <c r="D1664" s="17">
        <f>TABLA!F1664</f>
        <v>0</v>
      </c>
      <c r="E1664" s="148">
        <f>TABLA!BD1664</f>
        <v>0</v>
      </c>
      <c r="F1664" s="148">
        <f>TABLA!BE1664</f>
        <v>0</v>
      </c>
      <c r="G1664" s="70" t="str">
        <f t="shared" si="268"/>
        <v>0</v>
      </c>
      <c r="H1664" s="17" t="str">
        <f t="shared" si="269"/>
        <v/>
      </c>
      <c r="AK1664" s="17" t="str">
        <f t="shared" si="270"/>
        <v/>
      </c>
    </row>
    <row r="1665" spans="1:37" hidden="1" x14ac:dyDescent="0.2">
      <c r="A1665" s="70" t="str">
        <f t="shared" si="267"/>
        <v/>
      </c>
      <c r="B1665" s="228" t="str">
        <f>LEFT(TABLA!BC1665,1)</f>
        <v/>
      </c>
      <c r="C1665" s="17" t="str">
        <f>TABLA!C1665</f>
        <v/>
      </c>
      <c r="D1665" s="17">
        <f>TABLA!F1665</f>
        <v>0</v>
      </c>
      <c r="E1665" s="148">
        <f>TABLA!BD1665</f>
        <v>0</v>
      </c>
      <c r="F1665" s="148">
        <f>TABLA!BE1665</f>
        <v>0</v>
      </c>
      <c r="G1665" s="70" t="str">
        <f t="shared" si="268"/>
        <v>0</v>
      </c>
      <c r="H1665" s="17" t="str">
        <f t="shared" si="269"/>
        <v/>
      </c>
      <c r="AK1665" s="17" t="str">
        <f t="shared" si="270"/>
        <v/>
      </c>
    </row>
    <row r="1666" spans="1:37" hidden="1" x14ac:dyDescent="0.2">
      <c r="A1666" s="70" t="str">
        <f t="shared" si="267"/>
        <v/>
      </c>
      <c r="B1666" s="228" t="str">
        <f>LEFT(TABLA!BC1666,1)</f>
        <v/>
      </c>
      <c r="C1666" s="17" t="str">
        <f>TABLA!C1666</f>
        <v/>
      </c>
      <c r="D1666" s="17">
        <f>TABLA!F1666</f>
        <v>0</v>
      </c>
      <c r="E1666" s="148">
        <f>TABLA!BD1666</f>
        <v>0</v>
      </c>
      <c r="F1666" s="148">
        <f>TABLA!BE1666</f>
        <v>0</v>
      </c>
      <c r="G1666" s="70" t="str">
        <f t="shared" si="268"/>
        <v>0</v>
      </c>
      <c r="H1666" s="17" t="str">
        <f t="shared" si="269"/>
        <v/>
      </c>
      <c r="AK1666" s="17" t="str">
        <f t="shared" si="270"/>
        <v/>
      </c>
    </row>
    <row r="1667" spans="1:37" hidden="1" x14ac:dyDescent="0.2">
      <c r="A1667" s="70" t="str">
        <f t="shared" si="267"/>
        <v/>
      </c>
      <c r="B1667" s="228" t="str">
        <f>LEFT(TABLA!BC1667,1)</f>
        <v/>
      </c>
      <c r="C1667" s="17" t="str">
        <f>TABLA!C1667</f>
        <v/>
      </c>
      <c r="D1667" s="17">
        <f>TABLA!F1667</f>
        <v>0</v>
      </c>
      <c r="E1667" s="148">
        <f>TABLA!BD1667</f>
        <v>0</v>
      </c>
      <c r="F1667" s="148">
        <f>TABLA!BE1667</f>
        <v>0</v>
      </c>
      <c r="G1667" s="70" t="str">
        <f t="shared" si="268"/>
        <v>0</v>
      </c>
      <c r="H1667" s="17" t="str">
        <f t="shared" si="269"/>
        <v/>
      </c>
      <c r="AK1667" s="17" t="str">
        <f t="shared" si="270"/>
        <v/>
      </c>
    </row>
    <row r="1668" spans="1:37" hidden="1" x14ac:dyDescent="0.2">
      <c r="A1668" s="70" t="str">
        <f t="shared" si="267"/>
        <v/>
      </c>
      <c r="B1668" s="228" t="str">
        <f>LEFT(TABLA!BC1668,1)</f>
        <v/>
      </c>
      <c r="C1668" s="17" t="str">
        <f>TABLA!C1668</f>
        <v/>
      </c>
      <c r="D1668" s="17">
        <f>TABLA!F1668</f>
        <v>0</v>
      </c>
      <c r="E1668" s="148">
        <f>TABLA!BD1668</f>
        <v>0</v>
      </c>
      <c r="F1668" s="148">
        <f>TABLA!BE1668</f>
        <v>0</v>
      </c>
      <c r="G1668" s="70" t="str">
        <f t="shared" si="268"/>
        <v>0</v>
      </c>
      <c r="H1668" s="17" t="str">
        <f t="shared" si="269"/>
        <v/>
      </c>
      <c r="AK1668" s="17" t="str">
        <f t="shared" si="270"/>
        <v/>
      </c>
    </row>
    <row r="1669" spans="1:37" hidden="1" x14ac:dyDescent="0.2">
      <c r="A1669" s="70" t="str">
        <f t="shared" ref="A1669:A1732" si="271">CONCATENATE(H1669,,I1669,J1669,K1669,L1669,M1669,N1669,O1669,P1669,Q1669,R1669,S1669,T1669,U1669,V1669,W1669,X1669,Y1669,Z1669,AA1669,AB1669,AC1669,AD1669,AE1669,AF1669,AG1669,AH1669,AI1669,AJ1669,AK1669)</f>
        <v/>
      </c>
      <c r="B1669" s="228" t="str">
        <f>LEFT(TABLA!BC1669,1)</f>
        <v/>
      </c>
      <c r="C1669" s="17" t="str">
        <f>TABLA!C1669</f>
        <v/>
      </c>
      <c r="D1669" s="17">
        <f>TABLA!F1669</f>
        <v>0</v>
      </c>
      <c r="E1669" s="148">
        <f>TABLA!BD1669</f>
        <v>0</v>
      </c>
      <c r="F1669" s="148">
        <f>TABLA!BE1669</f>
        <v>0</v>
      </c>
      <c r="G1669" s="70" t="str">
        <f t="shared" ref="G1669:G1732" si="272">SUBSTITUTE(SUBSTITUTE(SUBSTITUTE(SUBSTITUTE(SUBSTITUTE(UPPER(E1669),"Á","A"),"É","E"),"Í","I"),"Ó","O"),"Ú","U")</f>
        <v>0</v>
      </c>
      <c r="H1669" s="17" t="str">
        <f t="shared" si="269"/>
        <v/>
      </c>
      <c r="AK1669" s="17" t="str">
        <f t="shared" si="270"/>
        <v/>
      </c>
    </row>
    <row r="1670" spans="1:37" hidden="1" x14ac:dyDescent="0.2">
      <c r="A1670" s="70" t="str">
        <f t="shared" si="271"/>
        <v/>
      </c>
      <c r="B1670" s="228" t="str">
        <f>LEFT(TABLA!BC1670,1)</f>
        <v/>
      </c>
      <c r="C1670" s="17" t="str">
        <f>TABLA!C1670</f>
        <v/>
      </c>
      <c r="D1670" s="17">
        <f>TABLA!F1670</f>
        <v>0</v>
      </c>
      <c r="E1670" s="148">
        <f>TABLA!BD1670</f>
        <v>0</v>
      </c>
      <c r="F1670" s="148">
        <f>TABLA!BE1670</f>
        <v>0</v>
      </c>
      <c r="G1670" s="70" t="str">
        <f t="shared" si="272"/>
        <v>0</v>
      </c>
      <c r="H1670" s="17" t="str">
        <f t="shared" si="269"/>
        <v/>
      </c>
      <c r="AK1670" s="17" t="str">
        <f t="shared" si="270"/>
        <v/>
      </c>
    </row>
    <row r="1671" spans="1:37" hidden="1" x14ac:dyDescent="0.2">
      <c r="A1671" s="70" t="str">
        <f t="shared" si="271"/>
        <v/>
      </c>
      <c r="B1671" s="228" t="str">
        <f>LEFT(TABLA!BC1671,1)</f>
        <v/>
      </c>
      <c r="C1671" s="17" t="str">
        <f>TABLA!C1671</f>
        <v/>
      </c>
      <c r="D1671" s="17">
        <f>TABLA!F1671</f>
        <v>0</v>
      </c>
      <c r="E1671" s="148">
        <f>TABLA!BD1671</f>
        <v>0</v>
      </c>
      <c r="F1671" s="148">
        <f>TABLA!BE1671</f>
        <v>0</v>
      </c>
      <c r="G1671" s="70" t="str">
        <f t="shared" si="272"/>
        <v>0</v>
      </c>
      <c r="H1671" s="17" t="str">
        <f t="shared" si="269"/>
        <v/>
      </c>
      <c r="AK1671" s="17" t="str">
        <f t="shared" si="270"/>
        <v/>
      </c>
    </row>
    <row r="1672" spans="1:37" hidden="1" x14ac:dyDescent="0.2">
      <c r="A1672" s="70" t="str">
        <f t="shared" si="271"/>
        <v/>
      </c>
      <c r="B1672" s="228" t="str">
        <f>LEFT(TABLA!BC1672,1)</f>
        <v/>
      </c>
      <c r="C1672" s="17" t="str">
        <f>TABLA!C1672</f>
        <v/>
      </c>
      <c r="D1672" s="17">
        <f>TABLA!F1672</f>
        <v>0</v>
      </c>
      <c r="E1672" s="148">
        <f>TABLA!BD1672</f>
        <v>0</v>
      </c>
      <c r="F1672" s="148">
        <f>TABLA!BE1672</f>
        <v>0</v>
      </c>
      <c r="G1672" s="70" t="str">
        <f t="shared" si="272"/>
        <v>0</v>
      </c>
      <c r="H1672" s="17" t="str">
        <f t="shared" si="269"/>
        <v/>
      </c>
      <c r="AK1672" s="17" t="str">
        <f t="shared" si="270"/>
        <v/>
      </c>
    </row>
    <row r="1673" spans="1:37" hidden="1" x14ac:dyDescent="0.2">
      <c r="A1673" s="70" t="str">
        <f t="shared" si="271"/>
        <v/>
      </c>
      <c r="B1673" s="228" t="str">
        <f>LEFT(TABLA!BC1673,1)</f>
        <v/>
      </c>
      <c r="C1673" s="17" t="str">
        <f>TABLA!C1673</f>
        <v/>
      </c>
      <c r="D1673" s="17">
        <f>TABLA!F1673</f>
        <v>0</v>
      </c>
      <c r="E1673" s="148">
        <f>TABLA!BD1673</f>
        <v>0</v>
      </c>
      <c r="F1673" s="148">
        <f>TABLA!BE1673</f>
        <v>0</v>
      </c>
      <c r="G1673" s="70" t="str">
        <f t="shared" si="272"/>
        <v>0</v>
      </c>
      <c r="H1673" s="17" t="str">
        <f t="shared" si="269"/>
        <v/>
      </c>
      <c r="AK1673" s="17" t="str">
        <f t="shared" si="270"/>
        <v/>
      </c>
    </row>
    <row r="1674" spans="1:37" hidden="1" x14ac:dyDescent="0.2">
      <c r="A1674" s="70" t="str">
        <f t="shared" si="271"/>
        <v/>
      </c>
      <c r="B1674" s="228" t="str">
        <f>LEFT(TABLA!BC1674,1)</f>
        <v/>
      </c>
      <c r="C1674" s="17" t="str">
        <f>TABLA!C1674</f>
        <v/>
      </c>
      <c r="D1674" s="17">
        <f>TABLA!F1674</f>
        <v>0</v>
      </c>
      <c r="E1674" s="148">
        <f>TABLA!BD1674</f>
        <v>0</v>
      </c>
      <c r="F1674" s="148">
        <f>TABLA!BE1674</f>
        <v>0</v>
      </c>
      <c r="G1674" s="70" t="str">
        <f t="shared" si="272"/>
        <v>0</v>
      </c>
      <c r="H1674" s="17" t="str">
        <f t="shared" si="269"/>
        <v/>
      </c>
      <c r="AK1674" s="17" t="str">
        <f t="shared" si="270"/>
        <v/>
      </c>
    </row>
    <row r="1675" spans="1:37" hidden="1" x14ac:dyDescent="0.2">
      <c r="A1675" s="70" t="str">
        <f t="shared" si="271"/>
        <v/>
      </c>
      <c r="B1675" s="228" t="str">
        <f>LEFT(TABLA!BC1675,1)</f>
        <v/>
      </c>
      <c r="C1675" s="17" t="str">
        <f>TABLA!C1675</f>
        <v/>
      </c>
      <c r="D1675" s="17">
        <f>TABLA!F1675</f>
        <v>0</v>
      </c>
      <c r="E1675" s="148">
        <f>TABLA!BD1675</f>
        <v>0</v>
      </c>
      <c r="F1675" s="148">
        <f>TABLA!BE1675</f>
        <v>0</v>
      </c>
      <c r="G1675" s="70" t="str">
        <f t="shared" si="272"/>
        <v>0</v>
      </c>
      <c r="H1675" s="17" t="str">
        <f t="shared" si="269"/>
        <v/>
      </c>
      <c r="AK1675" s="17" t="str">
        <f t="shared" si="270"/>
        <v/>
      </c>
    </row>
    <row r="1676" spans="1:37" hidden="1" x14ac:dyDescent="0.2">
      <c r="A1676" s="70" t="str">
        <f t="shared" si="271"/>
        <v/>
      </c>
      <c r="B1676" s="228" t="str">
        <f>LEFT(TABLA!BC1676,1)</f>
        <v/>
      </c>
      <c r="C1676" s="17" t="str">
        <f>TABLA!C1676</f>
        <v/>
      </c>
      <c r="D1676" s="17">
        <f>TABLA!F1676</f>
        <v>0</v>
      </c>
      <c r="E1676" s="148">
        <f>TABLA!BD1676</f>
        <v>0</v>
      </c>
      <c r="F1676" s="148">
        <f>TABLA!BE1676</f>
        <v>0</v>
      </c>
      <c r="G1676" s="70" t="str">
        <f t="shared" si="272"/>
        <v>0</v>
      </c>
      <c r="H1676" s="17" t="str">
        <f t="shared" si="269"/>
        <v/>
      </c>
      <c r="AK1676" s="17" t="str">
        <f t="shared" si="270"/>
        <v/>
      </c>
    </row>
    <row r="1677" spans="1:37" hidden="1" x14ac:dyDescent="0.2">
      <c r="A1677" s="70" t="str">
        <f t="shared" si="271"/>
        <v/>
      </c>
      <c r="B1677" s="228" t="str">
        <f>LEFT(TABLA!BC1677,1)</f>
        <v/>
      </c>
      <c r="C1677" s="17" t="str">
        <f>TABLA!C1677</f>
        <v/>
      </c>
      <c r="D1677" s="17">
        <f>TABLA!F1677</f>
        <v>0</v>
      </c>
      <c r="E1677" s="148">
        <f>TABLA!BD1677</f>
        <v>0</v>
      </c>
      <c r="F1677" s="148">
        <f>TABLA!BE1677</f>
        <v>0</v>
      </c>
      <c r="G1677" s="70" t="str">
        <f t="shared" si="272"/>
        <v>0</v>
      </c>
      <c r="H1677" s="17" t="str">
        <f t="shared" si="269"/>
        <v/>
      </c>
      <c r="AK1677" s="17" t="str">
        <f t="shared" si="270"/>
        <v/>
      </c>
    </row>
    <row r="1678" spans="1:37" hidden="1" x14ac:dyDescent="0.2">
      <c r="A1678" s="70" t="str">
        <f t="shared" si="271"/>
        <v/>
      </c>
      <c r="B1678" s="228" t="str">
        <f>LEFT(TABLA!BC1678,1)</f>
        <v/>
      </c>
      <c r="C1678" s="17" t="str">
        <f>TABLA!C1678</f>
        <v/>
      </c>
      <c r="D1678" s="17">
        <f>TABLA!F1678</f>
        <v>0</v>
      </c>
      <c r="E1678" s="148">
        <f>TABLA!BD1678</f>
        <v>0</v>
      </c>
      <c r="F1678" s="148">
        <f>TABLA!BE1678</f>
        <v>0</v>
      </c>
      <c r="G1678" s="70" t="str">
        <f t="shared" si="272"/>
        <v>0</v>
      </c>
      <c r="H1678" s="17" t="str">
        <f t="shared" si="269"/>
        <v/>
      </c>
      <c r="AK1678" s="17" t="str">
        <f t="shared" si="270"/>
        <v/>
      </c>
    </row>
    <row r="1679" spans="1:37" hidden="1" x14ac:dyDescent="0.2">
      <c r="A1679" s="70" t="str">
        <f t="shared" si="271"/>
        <v/>
      </c>
      <c r="B1679" s="228" t="str">
        <f>LEFT(TABLA!BC1679,1)</f>
        <v/>
      </c>
      <c r="C1679" s="17" t="str">
        <f>TABLA!C1679</f>
        <v/>
      </c>
      <c r="D1679" s="17">
        <f>TABLA!F1679</f>
        <v>0</v>
      </c>
      <c r="E1679" s="148">
        <f>TABLA!BD1679</f>
        <v>0</v>
      </c>
      <c r="F1679" s="148">
        <f>TABLA!BE1679</f>
        <v>0</v>
      </c>
      <c r="G1679" s="70" t="str">
        <f t="shared" si="272"/>
        <v>0</v>
      </c>
      <c r="H1679" s="17" t="str">
        <f t="shared" si="269"/>
        <v/>
      </c>
      <c r="AK1679" s="17" t="str">
        <f t="shared" si="270"/>
        <v/>
      </c>
    </row>
    <row r="1680" spans="1:37" hidden="1" x14ac:dyDescent="0.2">
      <c r="A1680" s="70" t="str">
        <f t="shared" si="271"/>
        <v/>
      </c>
      <c r="B1680" s="228" t="str">
        <f>LEFT(TABLA!BC1680,1)</f>
        <v/>
      </c>
      <c r="C1680" s="17" t="str">
        <f>TABLA!C1680</f>
        <v/>
      </c>
      <c r="D1680" s="17">
        <f>TABLA!F1680</f>
        <v>0</v>
      </c>
      <c r="E1680" s="148">
        <f>TABLA!BD1680</f>
        <v>0</v>
      </c>
      <c r="F1680" s="148">
        <f>TABLA!BE1680</f>
        <v>0</v>
      </c>
      <c r="G1680" s="70" t="str">
        <f t="shared" si="272"/>
        <v>0</v>
      </c>
      <c r="H1680" s="17" t="str">
        <f t="shared" si="269"/>
        <v/>
      </c>
      <c r="AK1680" s="17" t="str">
        <f t="shared" si="270"/>
        <v/>
      </c>
    </row>
    <row r="1681" spans="1:37" hidden="1" x14ac:dyDescent="0.2">
      <c r="A1681" s="70" t="str">
        <f t="shared" si="271"/>
        <v/>
      </c>
      <c r="B1681" s="228" t="str">
        <f>LEFT(TABLA!BC1681,1)</f>
        <v/>
      </c>
      <c r="C1681" s="17" t="str">
        <f>TABLA!C1681</f>
        <v/>
      </c>
      <c r="D1681" s="17">
        <f>TABLA!F1681</f>
        <v>0</v>
      </c>
      <c r="E1681" s="148">
        <f>TABLA!BD1681</f>
        <v>0</v>
      </c>
      <c r="F1681" s="148">
        <f>TABLA!BE1681</f>
        <v>0</v>
      </c>
      <c r="G1681" s="70" t="str">
        <f t="shared" si="272"/>
        <v>0</v>
      </c>
      <c r="H1681" s="17" t="str">
        <f t="shared" si="269"/>
        <v/>
      </c>
      <c r="AK1681" s="17" t="str">
        <f t="shared" si="270"/>
        <v/>
      </c>
    </row>
    <row r="1682" spans="1:37" hidden="1" x14ac:dyDescent="0.2">
      <c r="A1682" s="70" t="str">
        <f t="shared" si="271"/>
        <v/>
      </c>
      <c r="B1682" s="228" t="str">
        <f>LEFT(TABLA!BC1682,1)</f>
        <v/>
      </c>
      <c r="C1682" s="17" t="str">
        <f>TABLA!C1682</f>
        <v/>
      </c>
      <c r="D1682" s="17">
        <f>TABLA!F1682</f>
        <v>0</v>
      </c>
      <c r="E1682" s="148">
        <f>TABLA!BD1682</f>
        <v>0</v>
      </c>
      <c r="F1682" s="148">
        <f>TABLA!BE1682</f>
        <v>0</v>
      </c>
      <c r="G1682" s="70" t="str">
        <f t="shared" si="272"/>
        <v>0</v>
      </c>
      <c r="H1682" s="17" t="str">
        <f t="shared" si="269"/>
        <v/>
      </c>
      <c r="AK1682" s="17" t="str">
        <f t="shared" si="270"/>
        <v/>
      </c>
    </row>
    <row r="1683" spans="1:37" hidden="1" x14ac:dyDescent="0.2">
      <c r="A1683" s="70" t="str">
        <f t="shared" si="271"/>
        <v/>
      </c>
      <c r="B1683" s="228" t="str">
        <f>LEFT(TABLA!BC1683,1)</f>
        <v/>
      </c>
      <c r="C1683" s="17" t="str">
        <f>TABLA!C1683</f>
        <v/>
      </c>
      <c r="D1683" s="17">
        <f>TABLA!F1683</f>
        <v>0</v>
      </c>
      <c r="E1683" s="148">
        <f>TABLA!BD1683</f>
        <v>0</v>
      </c>
      <c r="F1683" s="148">
        <f>TABLA!BE1683</f>
        <v>0</v>
      </c>
      <c r="G1683" s="70" t="str">
        <f t="shared" si="272"/>
        <v>0</v>
      </c>
      <c r="H1683" s="17" t="str">
        <f t="shared" si="269"/>
        <v/>
      </c>
      <c r="AK1683" s="17" t="str">
        <f t="shared" si="270"/>
        <v/>
      </c>
    </row>
    <row r="1684" spans="1:37" hidden="1" x14ac:dyDescent="0.2">
      <c r="A1684" s="70" t="str">
        <f t="shared" si="271"/>
        <v/>
      </c>
      <c r="B1684" s="228" t="str">
        <f>LEFT(TABLA!BC1684,1)</f>
        <v/>
      </c>
      <c r="C1684" s="17" t="str">
        <f>TABLA!C1684</f>
        <v/>
      </c>
      <c r="D1684" s="17">
        <f>TABLA!F1684</f>
        <v>0</v>
      </c>
      <c r="E1684" s="148">
        <f>TABLA!BD1684</f>
        <v>0</v>
      </c>
      <c r="F1684" s="148">
        <f>TABLA!BE1684</f>
        <v>0</v>
      </c>
      <c r="G1684" s="70" t="str">
        <f t="shared" si="272"/>
        <v>0</v>
      </c>
      <c r="H1684" s="17" t="str">
        <f t="shared" si="269"/>
        <v/>
      </c>
      <c r="AK1684" s="17" t="str">
        <f t="shared" si="270"/>
        <v/>
      </c>
    </row>
    <row r="1685" spans="1:37" hidden="1" x14ac:dyDescent="0.2">
      <c r="A1685" s="70" t="str">
        <f t="shared" si="271"/>
        <v/>
      </c>
      <c r="B1685" s="228" t="str">
        <f>LEFT(TABLA!BC1685,1)</f>
        <v/>
      </c>
      <c r="C1685" s="17" t="str">
        <f>TABLA!C1685</f>
        <v/>
      </c>
      <c r="D1685" s="17">
        <f>TABLA!F1685</f>
        <v>0</v>
      </c>
      <c r="E1685" s="148">
        <f>TABLA!BD1685</f>
        <v>0</v>
      </c>
      <c r="F1685" s="148">
        <f>TABLA!BE1685</f>
        <v>0</v>
      </c>
      <c r="G1685" s="70" t="str">
        <f t="shared" si="272"/>
        <v>0</v>
      </c>
      <c r="H1685" s="17" t="str">
        <f t="shared" si="269"/>
        <v/>
      </c>
      <c r="AK1685" s="17" t="str">
        <f t="shared" si="270"/>
        <v/>
      </c>
    </row>
    <row r="1686" spans="1:37" hidden="1" x14ac:dyDescent="0.2">
      <c r="A1686" s="70" t="str">
        <f t="shared" si="271"/>
        <v/>
      </c>
      <c r="B1686" s="228" t="str">
        <f>LEFT(TABLA!BC1686,1)</f>
        <v/>
      </c>
      <c r="C1686" s="17" t="str">
        <f>TABLA!C1686</f>
        <v/>
      </c>
      <c r="D1686" s="17">
        <f>TABLA!F1686</f>
        <v>0</v>
      </c>
      <c r="E1686" s="148">
        <f>TABLA!BD1686</f>
        <v>0</v>
      </c>
      <c r="F1686" s="148">
        <f>TABLA!BE1686</f>
        <v>0</v>
      </c>
      <c r="G1686" s="70" t="str">
        <f t="shared" si="272"/>
        <v>0</v>
      </c>
      <c r="H1686" s="17" t="str">
        <f t="shared" si="269"/>
        <v/>
      </c>
      <c r="AK1686" s="17" t="str">
        <f t="shared" si="270"/>
        <v/>
      </c>
    </row>
    <row r="1687" spans="1:37" hidden="1" x14ac:dyDescent="0.2">
      <c r="A1687" s="70" t="str">
        <f t="shared" si="271"/>
        <v/>
      </c>
      <c r="B1687" s="228" t="str">
        <f>LEFT(TABLA!BC1687,1)</f>
        <v/>
      </c>
      <c r="C1687" s="17" t="str">
        <f>TABLA!C1687</f>
        <v/>
      </c>
      <c r="D1687" s="17">
        <f>TABLA!F1687</f>
        <v>0</v>
      </c>
      <c r="E1687" s="148">
        <f>TABLA!BD1687</f>
        <v>0</v>
      </c>
      <c r="F1687" s="148">
        <f>TABLA!BE1687</f>
        <v>0</v>
      </c>
      <c r="G1687" s="70" t="str">
        <f t="shared" si="272"/>
        <v>0</v>
      </c>
      <c r="H1687" s="17" t="str">
        <f t="shared" si="269"/>
        <v/>
      </c>
      <c r="AK1687" s="17" t="str">
        <f t="shared" si="270"/>
        <v/>
      </c>
    </row>
    <row r="1688" spans="1:37" hidden="1" x14ac:dyDescent="0.2">
      <c r="A1688" s="70" t="str">
        <f t="shared" si="271"/>
        <v/>
      </c>
      <c r="B1688" s="228" t="str">
        <f>LEFT(TABLA!BC1688,1)</f>
        <v/>
      </c>
      <c r="C1688" s="17" t="str">
        <f>TABLA!C1688</f>
        <v/>
      </c>
      <c r="D1688" s="17">
        <f>TABLA!F1688</f>
        <v>0</v>
      </c>
      <c r="E1688" s="148">
        <f>TABLA!BD1688</f>
        <v>0</v>
      </c>
      <c r="F1688" s="148">
        <f>TABLA!BE1688</f>
        <v>0</v>
      </c>
      <c r="G1688" s="70" t="str">
        <f t="shared" si="272"/>
        <v>0</v>
      </c>
      <c r="H1688" s="17" t="str">
        <f t="shared" si="269"/>
        <v/>
      </c>
      <c r="AK1688" s="17" t="str">
        <f t="shared" si="270"/>
        <v/>
      </c>
    </row>
    <row r="1689" spans="1:37" hidden="1" x14ac:dyDescent="0.2">
      <c r="A1689" s="70" t="str">
        <f t="shared" si="271"/>
        <v/>
      </c>
      <c r="B1689" s="228" t="str">
        <f>LEFT(TABLA!BC1689,1)</f>
        <v/>
      </c>
      <c r="C1689" s="17" t="str">
        <f>TABLA!C1689</f>
        <v/>
      </c>
      <c r="D1689" s="17">
        <f>TABLA!F1689</f>
        <v>0</v>
      </c>
      <c r="E1689" s="148">
        <f>TABLA!BD1689</f>
        <v>0</v>
      </c>
      <c r="F1689" s="148">
        <f>TABLA!BE1689</f>
        <v>0</v>
      </c>
      <c r="G1689" s="70" t="str">
        <f t="shared" si="272"/>
        <v>0</v>
      </c>
      <c r="H1689" s="17" t="str">
        <f t="shared" si="269"/>
        <v/>
      </c>
      <c r="AK1689" s="17" t="str">
        <f t="shared" si="270"/>
        <v/>
      </c>
    </row>
    <row r="1690" spans="1:37" hidden="1" x14ac:dyDescent="0.2">
      <c r="A1690" s="70" t="str">
        <f t="shared" si="271"/>
        <v/>
      </c>
      <c r="B1690" s="228" t="str">
        <f>LEFT(TABLA!BC1690,1)</f>
        <v/>
      </c>
      <c r="C1690" s="17" t="str">
        <f>TABLA!C1690</f>
        <v/>
      </c>
      <c r="D1690" s="17">
        <f>TABLA!F1690</f>
        <v>0</v>
      </c>
      <c r="E1690" s="148">
        <f>TABLA!BD1690</f>
        <v>0</v>
      </c>
      <c r="F1690" s="148">
        <f>TABLA!BE1690</f>
        <v>0</v>
      </c>
      <c r="G1690" s="70" t="str">
        <f t="shared" si="272"/>
        <v>0</v>
      </c>
      <c r="H1690" s="17" t="str">
        <f t="shared" si="269"/>
        <v/>
      </c>
      <c r="AK1690" s="17" t="str">
        <f t="shared" si="270"/>
        <v/>
      </c>
    </row>
    <row r="1691" spans="1:37" hidden="1" x14ac:dyDescent="0.2">
      <c r="A1691" s="70" t="str">
        <f t="shared" si="271"/>
        <v/>
      </c>
      <c r="B1691" s="228" t="str">
        <f>LEFT(TABLA!BC1691,1)</f>
        <v/>
      </c>
      <c r="C1691" s="17" t="str">
        <f>TABLA!C1691</f>
        <v/>
      </c>
      <c r="D1691" s="17">
        <f>TABLA!F1691</f>
        <v>0</v>
      </c>
      <c r="E1691" s="148">
        <f>TABLA!BD1691</f>
        <v>0</v>
      </c>
      <c r="F1691" s="148">
        <f>TABLA!BE1691</f>
        <v>0</v>
      </c>
      <c r="G1691" s="70" t="str">
        <f t="shared" si="272"/>
        <v>0</v>
      </c>
      <c r="H1691" s="17" t="str">
        <f t="shared" si="269"/>
        <v/>
      </c>
      <c r="AK1691" s="17" t="str">
        <f t="shared" si="270"/>
        <v/>
      </c>
    </row>
    <row r="1692" spans="1:37" hidden="1" x14ac:dyDescent="0.2">
      <c r="A1692" s="70" t="str">
        <f t="shared" si="271"/>
        <v/>
      </c>
      <c r="B1692" s="228" t="str">
        <f>LEFT(TABLA!BC1692,1)</f>
        <v/>
      </c>
      <c r="C1692" s="17" t="str">
        <f>TABLA!C1692</f>
        <v/>
      </c>
      <c r="D1692" s="17">
        <f>TABLA!F1692</f>
        <v>0</v>
      </c>
      <c r="E1692" s="148">
        <f>TABLA!BD1692</f>
        <v>0</v>
      </c>
      <c r="F1692" s="148">
        <f>TABLA!BE1692</f>
        <v>0</v>
      </c>
      <c r="G1692" s="70" t="str">
        <f t="shared" si="272"/>
        <v>0</v>
      </c>
      <c r="H1692" s="17" t="str">
        <f t="shared" si="269"/>
        <v/>
      </c>
      <c r="AK1692" s="17" t="str">
        <f t="shared" si="270"/>
        <v/>
      </c>
    </row>
    <row r="1693" spans="1:37" hidden="1" x14ac:dyDescent="0.2">
      <c r="A1693" s="70" t="str">
        <f t="shared" si="271"/>
        <v/>
      </c>
      <c r="B1693" s="228" t="str">
        <f>LEFT(TABLA!BC1693,1)</f>
        <v/>
      </c>
      <c r="C1693" s="17" t="str">
        <f>TABLA!C1693</f>
        <v/>
      </c>
      <c r="D1693" s="17">
        <f>TABLA!F1693</f>
        <v>0</v>
      </c>
      <c r="E1693" s="148">
        <f>TABLA!BD1693</f>
        <v>0</v>
      </c>
      <c r="F1693" s="148">
        <f>TABLA!BE1693</f>
        <v>0</v>
      </c>
      <c r="G1693" s="70" t="str">
        <f t="shared" si="272"/>
        <v>0</v>
      </c>
      <c r="H1693" s="17" t="str">
        <f t="shared" ref="H1693:H1756" si="273">IFERROR((IF(FIND(H$2,$E1693,1)&gt;0,"x")),"")</f>
        <v/>
      </c>
      <c r="AK1693" s="17" t="str">
        <f t="shared" si="270"/>
        <v/>
      </c>
    </row>
    <row r="1694" spans="1:37" hidden="1" x14ac:dyDescent="0.2">
      <c r="A1694" s="70" t="str">
        <f t="shared" si="271"/>
        <v/>
      </c>
      <c r="B1694" s="228" t="str">
        <f>LEFT(TABLA!BC1694,1)</f>
        <v/>
      </c>
      <c r="C1694" s="17" t="str">
        <f>TABLA!C1694</f>
        <v/>
      </c>
      <c r="D1694" s="17">
        <f>TABLA!F1694</f>
        <v>0</v>
      </c>
      <c r="E1694" s="148">
        <f>TABLA!BD1694</f>
        <v>0</v>
      </c>
      <c r="F1694" s="148">
        <f>TABLA!BE1694</f>
        <v>0</v>
      </c>
      <c r="G1694" s="70" t="str">
        <f t="shared" si="272"/>
        <v>0</v>
      </c>
      <c r="H1694" s="17" t="str">
        <f t="shared" si="273"/>
        <v/>
      </c>
      <c r="AK1694" s="17" t="str">
        <f t="shared" si="270"/>
        <v/>
      </c>
    </row>
    <row r="1695" spans="1:37" hidden="1" x14ac:dyDescent="0.2">
      <c r="A1695" s="70" t="str">
        <f t="shared" si="271"/>
        <v/>
      </c>
      <c r="B1695" s="228" t="str">
        <f>LEFT(TABLA!BC1695,1)</f>
        <v/>
      </c>
      <c r="C1695" s="17" t="str">
        <f>TABLA!C1695</f>
        <v/>
      </c>
      <c r="D1695" s="17">
        <f>TABLA!F1695</f>
        <v>0</v>
      </c>
      <c r="E1695" s="148">
        <f>TABLA!BD1695</f>
        <v>0</v>
      </c>
      <c r="F1695" s="148">
        <f>TABLA!BE1695</f>
        <v>0</v>
      </c>
      <c r="G1695" s="70" t="str">
        <f t="shared" si="272"/>
        <v>0</v>
      </c>
      <c r="H1695" s="17" t="str">
        <f t="shared" si="273"/>
        <v/>
      </c>
      <c r="AK1695" s="17" t="str">
        <f t="shared" si="270"/>
        <v/>
      </c>
    </row>
    <row r="1696" spans="1:37" hidden="1" x14ac:dyDescent="0.2">
      <c r="A1696" s="70" t="str">
        <f t="shared" si="271"/>
        <v/>
      </c>
      <c r="B1696" s="228" t="str">
        <f>LEFT(TABLA!BC1696,1)</f>
        <v/>
      </c>
      <c r="C1696" s="17" t="str">
        <f>TABLA!C1696</f>
        <v/>
      </c>
      <c r="D1696" s="17">
        <f>TABLA!F1696</f>
        <v>0</v>
      </c>
      <c r="E1696" s="148">
        <f>TABLA!BD1696</f>
        <v>0</v>
      </c>
      <c r="F1696" s="148">
        <f>TABLA!BE1696</f>
        <v>0</v>
      </c>
      <c r="G1696" s="70" t="str">
        <f t="shared" si="272"/>
        <v>0</v>
      </c>
      <c r="H1696" s="17" t="str">
        <f t="shared" si="273"/>
        <v/>
      </c>
      <c r="AK1696" s="17" t="str">
        <f t="shared" si="270"/>
        <v/>
      </c>
    </row>
    <row r="1697" spans="1:37" hidden="1" x14ac:dyDescent="0.2">
      <c r="A1697" s="70" t="str">
        <f t="shared" si="271"/>
        <v/>
      </c>
      <c r="B1697" s="228" t="str">
        <f>LEFT(TABLA!BC1697,1)</f>
        <v/>
      </c>
      <c r="C1697" s="17" t="str">
        <f>TABLA!C1697</f>
        <v/>
      </c>
      <c r="D1697" s="17">
        <f>TABLA!F1697</f>
        <v>0</v>
      </c>
      <c r="E1697" s="148">
        <f>TABLA!BD1697</f>
        <v>0</v>
      </c>
      <c r="F1697" s="148">
        <f>TABLA!BE1697</f>
        <v>0</v>
      </c>
      <c r="G1697" s="70" t="str">
        <f t="shared" si="272"/>
        <v>0</v>
      </c>
      <c r="H1697" s="17" t="str">
        <f t="shared" si="273"/>
        <v/>
      </c>
      <c r="AK1697" s="17" t="str">
        <f t="shared" si="270"/>
        <v/>
      </c>
    </row>
    <row r="1698" spans="1:37" hidden="1" x14ac:dyDescent="0.2">
      <c r="A1698" s="70" t="str">
        <f t="shared" si="271"/>
        <v/>
      </c>
      <c r="B1698" s="228" t="str">
        <f>LEFT(TABLA!BC1698,1)</f>
        <v/>
      </c>
      <c r="C1698" s="17" t="str">
        <f>TABLA!C1698</f>
        <v/>
      </c>
      <c r="D1698" s="17">
        <f>TABLA!F1698</f>
        <v>0</v>
      </c>
      <c r="E1698" s="148">
        <f>TABLA!BD1698</f>
        <v>0</v>
      </c>
      <c r="F1698" s="148">
        <f>TABLA!BE1698</f>
        <v>0</v>
      </c>
      <c r="G1698" s="70" t="str">
        <f t="shared" si="272"/>
        <v>0</v>
      </c>
      <c r="H1698" s="17" t="str">
        <f t="shared" si="273"/>
        <v/>
      </c>
      <c r="AK1698" s="17" t="str">
        <f t="shared" si="270"/>
        <v/>
      </c>
    </row>
    <row r="1699" spans="1:37" hidden="1" x14ac:dyDescent="0.2">
      <c r="A1699" s="70" t="str">
        <f t="shared" si="271"/>
        <v/>
      </c>
      <c r="B1699" s="228" t="str">
        <f>LEFT(TABLA!BC1699,1)</f>
        <v/>
      </c>
      <c r="C1699" s="17" t="str">
        <f>TABLA!C1699</f>
        <v/>
      </c>
      <c r="D1699" s="17">
        <f>TABLA!F1699</f>
        <v>0</v>
      </c>
      <c r="E1699" s="148">
        <f>TABLA!BD1699</f>
        <v>0</v>
      </c>
      <c r="F1699" s="148">
        <f>TABLA!BE1699</f>
        <v>0</v>
      </c>
      <c r="G1699" s="70" t="str">
        <f t="shared" si="272"/>
        <v>0</v>
      </c>
      <c r="H1699" s="17" t="str">
        <f t="shared" si="273"/>
        <v/>
      </c>
      <c r="AK1699" s="17" t="str">
        <f t="shared" si="270"/>
        <v/>
      </c>
    </row>
    <row r="1700" spans="1:37" hidden="1" x14ac:dyDescent="0.2">
      <c r="A1700" s="70" t="str">
        <f t="shared" si="271"/>
        <v/>
      </c>
      <c r="B1700" s="228" t="str">
        <f>LEFT(TABLA!BC1700,1)</f>
        <v/>
      </c>
      <c r="C1700" s="17" t="str">
        <f>TABLA!C1700</f>
        <v/>
      </c>
      <c r="D1700" s="17">
        <f>TABLA!F1700</f>
        <v>0</v>
      </c>
      <c r="E1700" s="148">
        <f>TABLA!BD1700</f>
        <v>0</v>
      </c>
      <c r="F1700" s="148">
        <f>TABLA!BE1700</f>
        <v>0</v>
      </c>
      <c r="G1700" s="70" t="str">
        <f t="shared" si="272"/>
        <v>0</v>
      </c>
      <c r="H1700" s="17" t="str">
        <f t="shared" si="273"/>
        <v/>
      </c>
      <c r="AK1700" s="17" t="str">
        <f t="shared" si="270"/>
        <v/>
      </c>
    </row>
    <row r="1701" spans="1:37" hidden="1" x14ac:dyDescent="0.2">
      <c r="A1701" s="70" t="str">
        <f t="shared" si="271"/>
        <v/>
      </c>
      <c r="B1701" s="228" t="str">
        <f>LEFT(TABLA!BC1701,1)</f>
        <v/>
      </c>
      <c r="C1701" s="17" t="str">
        <f>TABLA!C1701</f>
        <v/>
      </c>
      <c r="D1701" s="17">
        <f>TABLA!F1701</f>
        <v>0</v>
      </c>
      <c r="E1701" s="148">
        <f>TABLA!BD1701</f>
        <v>0</v>
      </c>
      <c r="F1701" s="148">
        <f>TABLA!BE1701</f>
        <v>0</v>
      </c>
      <c r="G1701" s="70" t="str">
        <f t="shared" si="272"/>
        <v>0</v>
      </c>
      <c r="H1701" s="17" t="str">
        <f t="shared" si="273"/>
        <v/>
      </c>
      <c r="AK1701" s="17" t="str">
        <f t="shared" si="270"/>
        <v/>
      </c>
    </row>
    <row r="1702" spans="1:37" hidden="1" x14ac:dyDescent="0.2">
      <c r="A1702" s="70" t="str">
        <f t="shared" si="271"/>
        <v/>
      </c>
      <c r="B1702" s="228" t="str">
        <f>LEFT(TABLA!BC1702,1)</f>
        <v/>
      </c>
      <c r="C1702" s="17" t="str">
        <f>TABLA!C1702</f>
        <v/>
      </c>
      <c r="D1702" s="17">
        <f>TABLA!F1702</f>
        <v>0</v>
      </c>
      <c r="E1702" s="148">
        <f>TABLA!BD1702</f>
        <v>0</v>
      </c>
      <c r="F1702" s="148">
        <f>TABLA!BE1702</f>
        <v>0</v>
      </c>
      <c r="G1702" s="70" t="str">
        <f t="shared" si="272"/>
        <v>0</v>
      </c>
      <c r="H1702" s="17" t="str">
        <f t="shared" si="273"/>
        <v/>
      </c>
      <c r="AK1702" s="17" t="str">
        <f t="shared" si="270"/>
        <v/>
      </c>
    </row>
    <row r="1703" spans="1:37" hidden="1" x14ac:dyDescent="0.2">
      <c r="A1703" s="70" t="str">
        <f t="shared" si="271"/>
        <v/>
      </c>
      <c r="B1703" s="228" t="str">
        <f>LEFT(TABLA!BC1703,1)</f>
        <v/>
      </c>
      <c r="C1703" s="17" t="str">
        <f>TABLA!C1703</f>
        <v/>
      </c>
      <c r="D1703" s="17">
        <f>TABLA!F1703</f>
        <v>0</v>
      </c>
      <c r="E1703" s="148">
        <f>TABLA!BD1703</f>
        <v>0</v>
      </c>
      <c r="F1703" s="148">
        <f>TABLA!BE1703</f>
        <v>0</v>
      </c>
      <c r="G1703" s="70" t="str">
        <f t="shared" si="272"/>
        <v>0</v>
      </c>
      <c r="H1703" s="17" t="str">
        <f t="shared" si="273"/>
        <v/>
      </c>
      <c r="AK1703" s="17" t="str">
        <f t="shared" si="270"/>
        <v/>
      </c>
    </row>
    <row r="1704" spans="1:37" hidden="1" x14ac:dyDescent="0.2">
      <c r="A1704" s="70" t="str">
        <f t="shared" si="271"/>
        <v/>
      </c>
      <c r="B1704" s="228" t="str">
        <f>LEFT(TABLA!BC1704,1)</f>
        <v/>
      </c>
      <c r="C1704" s="17" t="str">
        <f>TABLA!C1704</f>
        <v/>
      </c>
      <c r="D1704" s="17">
        <f>TABLA!F1704</f>
        <v>0</v>
      </c>
      <c r="E1704" s="148">
        <f>TABLA!BD1704</f>
        <v>0</v>
      </c>
      <c r="F1704" s="148">
        <f>TABLA!BE1704</f>
        <v>0</v>
      </c>
      <c r="G1704" s="70" t="str">
        <f t="shared" si="272"/>
        <v>0</v>
      </c>
      <c r="H1704" s="17" t="str">
        <f t="shared" si="273"/>
        <v/>
      </c>
      <c r="AK1704" s="17" t="str">
        <f t="shared" si="270"/>
        <v/>
      </c>
    </row>
    <row r="1705" spans="1:37" hidden="1" x14ac:dyDescent="0.2">
      <c r="A1705" s="70" t="str">
        <f t="shared" si="271"/>
        <v/>
      </c>
      <c r="B1705" s="228" t="str">
        <f>LEFT(TABLA!BC1705,1)</f>
        <v/>
      </c>
      <c r="C1705" s="17" t="str">
        <f>TABLA!C1705</f>
        <v/>
      </c>
      <c r="D1705" s="17">
        <f>TABLA!F1705</f>
        <v>0</v>
      </c>
      <c r="E1705" s="148">
        <f>TABLA!BD1705</f>
        <v>0</v>
      </c>
      <c r="F1705" s="148">
        <f>TABLA!BE1705</f>
        <v>0</v>
      </c>
      <c r="G1705" s="70" t="str">
        <f t="shared" si="272"/>
        <v>0</v>
      </c>
      <c r="H1705" s="17" t="str">
        <f t="shared" si="273"/>
        <v/>
      </c>
      <c r="AK1705" s="17" t="str">
        <f t="shared" si="270"/>
        <v/>
      </c>
    </row>
    <row r="1706" spans="1:37" hidden="1" x14ac:dyDescent="0.2">
      <c r="A1706" s="70" t="str">
        <f t="shared" si="271"/>
        <v/>
      </c>
      <c r="B1706" s="228" t="str">
        <f>LEFT(TABLA!BC1706,1)</f>
        <v/>
      </c>
      <c r="C1706" s="17" t="str">
        <f>TABLA!C1706</f>
        <v/>
      </c>
      <c r="D1706" s="17">
        <f>TABLA!F1706</f>
        <v>0</v>
      </c>
      <c r="E1706" s="148">
        <f>TABLA!BD1706</f>
        <v>0</v>
      </c>
      <c r="F1706" s="148">
        <f>TABLA!BE1706</f>
        <v>0</v>
      </c>
      <c r="G1706" s="70" t="str">
        <f t="shared" si="272"/>
        <v>0</v>
      </c>
      <c r="H1706" s="17" t="str">
        <f t="shared" si="273"/>
        <v/>
      </c>
      <c r="AK1706" s="17" t="str">
        <f t="shared" si="270"/>
        <v/>
      </c>
    </row>
    <row r="1707" spans="1:37" hidden="1" x14ac:dyDescent="0.2">
      <c r="A1707" s="70" t="str">
        <f t="shared" si="271"/>
        <v/>
      </c>
      <c r="B1707" s="228" t="str">
        <f>LEFT(TABLA!BC1707,1)</f>
        <v/>
      </c>
      <c r="C1707" s="17" t="str">
        <f>TABLA!C1707</f>
        <v/>
      </c>
      <c r="D1707" s="17">
        <f>TABLA!F1707</f>
        <v>0</v>
      </c>
      <c r="E1707" s="148">
        <f>TABLA!BD1707</f>
        <v>0</v>
      </c>
      <c r="F1707" s="148">
        <f>TABLA!BE1707</f>
        <v>0</v>
      </c>
      <c r="G1707" s="70" t="str">
        <f t="shared" si="272"/>
        <v>0</v>
      </c>
      <c r="H1707" s="17" t="str">
        <f t="shared" si="273"/>
        <v/>
      </c>
      <c r="AK1707" s="17" t="str">
        <f t="shared" si="270"/>
        <v/>
      </c>
    </row>
    <row r="1708" spans="1:37" hidden="1" x14ac:dyDescent="0.2">
      <c r="A1708" s="70" t="str">
        <f t="shared" si="271"/>
        <v/>
      </c>
      <c r="B1708" s="228" t="str">
        <f>LEFT(TABLA!BC1708,1)</f>
        <v/>
      </c>
      <c r="C1708" s="17" t="str">
        <f>TABLA!C1708</f>
        <v/>
      </c>
      <c r="D1708" s="17">
        <f>TABLA!F1708</f>
        <v>0</v>
      </c>
      <c r="E1708" s="148">
        <f>TABLA!BD1708</f>
        <v>0</v>
      </c>
      <c r="F1708" s="148">
        <f>TABLA!BE1708</f>
        <v>0</v>
      </c>
      <c r="G1708" s="70" t="str">
        <f t="shared" si="272"/>
        <v>0</v>
      </c>
      <c r="H1708" s="17" t="str">
        <f t="shared" si="273"/>
        <v/>
      </c>
      <c r="AK1708" s="17" t="str">
        <f t="shared" si="270"/>
        <v/>
      </c>
    </row>
    <row r="1709" spans="1:37" hidden="1" x14ac:dyDescent="0.2">
      <c r="A1709" s="70" t="str">
        <f t="shared" si="271"/>
        <v/>
      </c>
      <c r="B1709" s="228" t="str">
        <f>LEFT(TABLA!BC1709,1)</f>
        <v/>
      </c>
      <c r="C1709" s="17" t="str">
        <f>TABLA!C1709</f>
        <v/>
      </c>
      <c r="D1709" s="17">
        <f>TABLA!F1709</f>
        <v>0</v>
      </c>
      <c r="E1709" s="148">
        <f>TABLA!BD1709</f>
        <v>0</v>
      </c>
      <c r="F1709" s="148">
        <f>TABLA!BE1709</f>
        <v>0</v>
      </c>
      <c r="G1709" s="70" t="str">
        <f t="shared" si="272"/>
        <v>0</v>
      </c>
      <c r="H1709" s="17" t="str">
        <f t="shared" si="273"/>
        <v/>
      </c>
      <c r="AK1709" s="17" t="str">
        <f t="shared" si="270"/>
        <v/>
      </c>
    </row>
    <row r="1710" spans="1:37" hidden="1" x14ac:dyDescent="0.2">
      <c r="A1710" s="70" t="str">
        <f t="shared" si="271"/>
        <v/>
      </c>
      <c r="B1710" s="228" t="str">
        <f>LEFT(TABLA!BC1710,1)</f>
        <v/>
      </c>
      <c r="C1710" s="17" t="str">
        <f>TABLA!C1710</f>
        <v/>
      </c>
      <c r="D1710" s="17">
        <f>TABLA!F1710</f>
        <v>0</v>
      </c>
      <c r="E1710" s="148">
        <f>TABLA!BD1710</f>
        <v>0</v>
      </c>
      <c r="F1710" s="148">
        <f>TABLA!BE1710</f>
        <v>0</v>
      </c>
      <c r="G1710" s="70" t="str">
        <f t="shared" si="272"/>
        <v>0</v>
      </c>
      <c r="H1710" s="17" t="str">
        <f t="shared" si="273"/>
        <v/>
      </c>
      <c r="AK1710" s="17" t="str">
        <f t="shared" si="270"/>
        <v/>
      </c>
    </row>
    <row r="1711" spans="1:37" hidden="1" x14ac:dyDescent="0.2">
      <c r="A1711" s="70" t="str">
        <f t="shared" si="271"/>
        <v/>
      </c>
      <c r="B1711" s="228" t="str">
        <f>LEFT(TABLA!BC1711,1)</f>
        <v/>
      </c>
      <c r="C1711" s="17" t="str">
        <f>TABLA!C1711</f>
        <v/>
      </c>
      <c r="D1711" s="17">
        <f>TABLA!F1711</f>
        <v>0</v>
      </c>
      <c r="E1711" s="148">
        <f>TABLA!BD1711</f>
        <v>0</v>
      </c>
      <c r="F1711" s="148">
        <f>TABLA!BE1711</f>
        <v>0</v>
      </c>
      <c r="G1711" s="70" t="str">
        <f t="shared" si="272"/>
        <v>0</v>
      </c>
      <c r="H1711" s="17" t="str">
        <f t="shared" si="273"/>
        <v/>
      </c>
      <c r="AK1711" s="17" t="str">
        <f t="shared" si="270"/>
        <v/>
      </c>
    </row>
    <row r="1712" spans="1:37" hidden="1" x14ac:dyDescent="0.2">
      <c r="A1712" s="70" t="str">
        <f t="shared" si="271"/>
        <v/>
      </c>
      <c r="B1712" s="228" t="str">
        <f>LEFT(TABLA!BC1712,1)</f>
        <v/>
      </c>
      <c r="C1712" s="17" t="str">
        <f>TABLA!C1712</f>
        <v/>
      </c>
      <c r="D1712" s="17">
        <f>TABLA!F1712</f>
        <v>0</v>
      </c>
      <c r="E1712" s="148">
        <f>TABLA!BD1712</f>
        <v>0</v>
      </c>
      <c r="F1712" s="148">
        <f>TABLA!BE1712</f>
        <v>0</v>
      </c>
      <c r="G1712" s="70" t="str">
        <f t="shared" si="272"/>
        <v>0</v>
      </c>
      <c r="H1712" s="17" t="str">
        <f t="shared" si="273"/>
        <v/>
      </c>
      <c r="AK1712" s="17" t="str">
        <f t="shared" si="270"/>
        <v/>
      </c>
    </row>
    <row r="1713" spans="1:37" hidden="1" x14ac:dyDescent="0.2">
      <c r="A1713" s="70" t="str">
        <f t="shared" si="271"/>
        <v/>
      </c>
      <c r="B1713" s="228" t="str">
        <f>LEFT(TABLA!BC1713,1)</f>
        <v/>
      </c>
      <c r="C1713" s="17" t="str">
        <f>TABLA!C1713</f>
        <v/>
      </c>
      <c r="D1713" s="17">
        <f>TABLA!F1713</f>
        <v>0</v>
      </c>
      <c r="E1713" s="148">
        <f>TABLA!BD1713</f>
        <v>0</v>
      </c>
      <c r="F1713" s="148">
        <f>TABLA!BE1713</f>
        <v>0</v>
      </c>
      <c r="G1713" s="70" t="str">
        <f t="shared" si="272"/>
        <v>0</v>
      </c>
      <c r="H1713" s="17" t="str">
        <f t="shared" si="273"/>
        <v/>
      </c>
      <c r="AK1713" s="17" t="str">
        <f t="shared" si="270"/>
        <v/>
      </c>
    </row>
    <row r="1714" spans="1:37" hidden="1" x14ac:dyDescent="0.2">
      <c r="A1714" s="70" t="str">
        <f t="shared" si="271"/>
        <v/>
      </c>
      <c r="B1714" s="228" t="str">
        <f>LEFT(TABLA!BC1714,1)</f>
        <v/>
      </c>
      <c r="C1714" s="17" t="str">
        <f>TABLA!C1714</f>
        <v/>
      </c>
      <c r="D1714" s="17">
        <f>TABLA!F1714</f>
        <v>0</v>
      </c>
      <c r="E1714" s="148">
        <f>TABLA!BD1714</f>
        <v>0</v>
      </c>
      <c r="F1714" s="148">
        <f>TABLA!BE1714</f>
        <v>0</v>
      </c>
      <c r="G1714" s="70" t="str">
        <f t="shared" si="272"/>
        <v>0</v>
      </c>
      <c r="H1714" s="17" t="str">
        <f t="shared" si="273"/>
        <v/>
      </c>
      <c r="AK1714" s="17" t="str">
        <f t="shared" si="270"/>
        <v/>
      </c>
    </row>
    <row r="1715" spans="1:37" hidden="1" x14ac:dyDescent="0.2">
      <c r="A1715" s="70" t="str">
        <f t="shared" si="271"/>
        <v/>
      </c>
      <c r="B1715" s="228" t="str">
        <f>LEFT(TABLA!BC1715,1)</f>
        <v/>
      </c>
      <c r="C1715" s="17" t="str">
        <f>TABLA!C1715</f>
        <v/>
      </c>
      <c r="D1715" s="17">
        <f>TABLA!F1715</f>
        <v>0</v>
      </c>
      <c r="E1715" s="148">
        <f>TABLA!BD1715</f>
        <v>0</v>
      </c>
      <c r="F1715" s="148">
        <f>TABLA!BE1715</f>
        <v>0</v>
      </c>
      <c r="G1715" s="70" t="str">
        <f t="shared" si="272"/>
        <v>0</v>
      </c>
      <c r="H1715" s="17" t="str">
        <f t="shared" si="273"/>
        <v/>
      </c>
      <c r="AK1715" s="17" t="str">
        <f t="shared" si="270"/>
        <v/>
      </c>
    </row>
    <row r="1716" spans="1:37" hidden="1" x14ac:dyDescent="0.2">
      <c r="A1716" s="70" t="str">
        <f t="shared" si="271"/>
        <v/>
      </c>
      <c r="B1716" s="228" t="str">
        <f>LEFT(TABLA!BC1716,1)</f>
        <v/>
      </c>
      <c r="C1716" s="17" t="str">
        <f>TABLA!C1716</f>
        <v/>
      </c>
      <c r="D1716" s="17">
        <f>TABLA!F1716</f>
        <v>0</v>
      </c>
      <c r="E1716" s="148">
        <f>TABLA!BD1716</f>
        <v>0</v>
      </c>
      <c r="F1716" s="148">
        <f>TABLA!BE1716</f>
        <v>0</v>
      </c>
      <c r="G1716" s="70" t="str">
        <f t="shared" si="272"/>
        <v>0</v>
      </c>
      <c r="H1716" s="17" t="str">
        <f t="shared" si="273"/>
        <v/>
      </c>
      <c r="AK1716" s="17" t="str">
        <f t="shared" si="270"/>
        <v/>
      </c>
    </row>
    <row r="1717" spans="1:37" hidden="1" x14ac:dyDescent="0.2">
      <c r="A1717" s="70" t="str">
        <f t="shared" si="271"/>
        <v/>
      </c>
      <c r="B1717" s="228" t="str">
        <f>LEFT(TABLA!BC1717,1)</f>
        <v/>
      </c>
      <c r="C1717" s="17" t="str">
        <f>TABLA!C1717</f>
        <v/>
      </c>
      <c r="D1717" s="17">
        <f>TABLA!F1717</f>
        <v>0</v>
      </c>
      <c r="E1717" s="148">
        <f>TABLA!BD1717</f>
        <v>0</v>
      </c>
      <c r="F1717" s="148">
        <f>TABLA!BE1717</f>
        <v>0</v>
      </c>
      <c r="G1717" s="70" t="str">
        <f t="shared" si="272"/>
        <v>0</v>
      </c>
      <c r="H1717" s="17" t="str">
        <f t="shared" si="273"/>
        <v/>
      </c>
      <c r="AK1717" s="17" t="str">
        <f t="shared" si="270"/>
        <v/>
      </c>
    </row>
    <row r="1718" spans="1:37" hidden="1" x14ac:dyDescent="0.2">
      <c r="A1718" s="70" t="str">
        <f t="shared" si="271"/>
        <v/>
      </c>
      <c r="B1718" s="228" t="str">
        <f>LEFT(TABLA!BC1718,1)</f>
        <v/>
      </c>
      <c r="C1718" s="17" t="str">
        <f>TABLA!C1718</f>
        <v/>
      </c>
      <c r="D1718" s="17">
        <f>TABLA!F1718</f>
        <v>0</v>
      </c>
      <c r="E1718" s="148">
        <f>TABLA!BD1718</f>
        <v>0</v>
      </c>
      <c r="F1718" s="148">
        <f>TABLA!BE1718</f>
        <v>0</v>
      </c>
      <c r="G1718" s="70" t="str">
        <f t="shared" si="272"/>
        <v>0</v>
      </c>
      <c r="H1718" s="17" t="str">
        <f t="shared" si="273"/>
        <v/>
      </c>
      <c r="AK1718" s="17" t="str">
        <f t="shared" si="270"/>
        <v/>
      </c>
    </row>
    <row r="1719" spans="1:37" hidden="1" x14ac:dyDescent="0.2">
      <c r="A1719" s="70" t="str">
        <f t="shared" si="271"/>
        <v/>
      </c>
      <c r="B1719" s="228" t="str">
        <f>LEFT(TABLA!BC1719,1)</f>
        <v/>
      </c>
      <c r="C1719" s="17" t="str">
        <f>TABLA!C1719</f>
        <v/>
      </c>
      <c r="D1719" s="17">
        <f>TABLA!F1719</f>
        <v>0</v>
      </c>
      <c r="E1719" s="148">
        <f>TABLA!BD1719</f>
        <v>0</v>
      </c>
      <c r="F1719" s="148">
        <f>TABLA!BE1719</f>
        <v>0</v>
      </c>
      <c r="G1719" s="70" t="str">
        <f t="shared" si="272"/>
        <v>0</v>
      </c>
      <c r="H1719" s="17" t="str">
        <f t="shared" si="273"/>
        <v/>
      </c>
      <c r="AK1719" s="17" t="str">
        <f t="shared" si="270"/>
        <v/>
      </c>
    </row>
    <row r="1720" spans="1:37" hidden="1" x14ac:dyDescent="0.2">
      <c r="A1720" s="70" t="str">
        <f t="shared" si="271"/>
        <v/>
      </c>
      <c r="B1720" s="228" t="str">
        <f>LEFT(TABLA!BC1720,1)</f>
        <v/>
      </c>
      <c r="C1720" s="17" t="str">
        <f>TABLA!C1720</f>
        <v/>
      </c>
      <c r="D1720" s="17">
        <f>TABLA!F1720</f>
        <v>0</v>
      </c>
      <c r="E1720" s="148">
        <f>TABLA!BD1720</f>
        <v>0</v>
      </c>
      <c r="F1720" s="148">
        <f>TABLA!BE1720</f>
        <v>0</v>
      </c>
      <c r="G1720" s="70" t="str">
        <f t="shared" si="272"/>
        <v>0</v>
      </c>
      <c r="H1720" s="17" t="str">
        <f t="shared" si="273"/>
        <v/>
      </c>
      <c r="AK1720" s="17" t="str">
        <f t="shared" ref="AK1720:AK1783" si="274">IFERROR((IF(FIND(AK$2,$G1720,1)&gt;0,AK$3)),"")</f>
        <v/>
      </c>
    </row>
    <row r="1721" spans="1:37" hidden="1" x14ac:dyDescent="0.2">
      <c r="A1721" s="70" t="str">
        <f t="shared" si="271"/>
        <v/>
      </c>
      <c r="B1721" s="228" t="str">
        <f>LEFT(TABLA!BC1721,1)</f>
        <v/>
      </c>
      <c r="C1721" s="17" t="str">
        <f>TABLA!C1721</f>
        <v/>
      </c>
      <c r="D1721" s="17">
        <f>TABLA!F1721</f>
        <v>0</v>
      </c>
      <c r="E1721" s="148">
        <f>TABLA!BD1721</f>
        <v>0</v>
      </c>
      <c r="F1721" s="148">
        <f>TABLA!BE1721</f>
        <v>0</v>
      </c>
      <c r="G1721" s="70" t="str">
        <f t="shared" si="272"/>
        <v>0</v>
      </c>
      <c r="H1721" s="17" t="str">
        <f t="shared" si="273"/>
        <v/>
      </c>
      <c r="AK1721" s="17" t="str">
        <f t="shared" si="274"/>
        <v/>
      </c>
    </row>
    <row r="1722" spans="1:37" hidden="1" x14ac:dyDescent="0.2">
      <c r="A1722" s="70" t="str">
        <f t="shared" si="271"/>
        <v/>
      </c>
      <c r="B1722" s="228" t="str">
        <f>LEFT(TABLA!BC1722,1)</f>
        <v/>
      </c>
      <c r="C1722" s="17" t="str">
        <f>TABLA!C1722</f>
        <v/>
      </c>
      <c r="D1722" s="17">
        <f>TABLA!F1722</f>
        <v>0</v>
      </c>
      <c r="E1722" s="148">
        <f>TABLA!BD1722</f>
        <v>0</v>
      </c>
      <c r="F1722" s="148">
        <f>TABLA!BE1722</f>
        <v>0</v>
      </c>
      <c r="G1722" s="70" t="str">
        <f t="shared" si="272"/>
        <v>0</v>
      </c>
      <c r="H1722" s="17" t="str">
        <f t="shared" si="273"/>
        <v/>
      </c>
      <c r="AK1722" s="17" t="str">
        <f t="shared" si="274"/>
        <v/>
      </c>
    </row>
    <row r="1723" spans="1:37" hidden="1" x14ac:dyDescent="0.2">
      <c r="A1723" s="70" t="str">
        <f t="shared" si="271"/>
        <v/>
      </c>
      <c r="B1723" s="228" t="str">
        <f>LEFT(TABLA!BC1723,1)</f>
        <v/>
      </c>
      <c r="C1723" s="17" t="str">
        <f>TABLA!C1723</f>
        <v/>
      </c>
      <c r="D1723" s="17">
        <f>TABLA!F1723</f>
        <v>0</v>
      </c>
      <c r="E1723" s="148">
        <f>TABLA!BD1723</f>
        <v>0</v>
      </c>
      <c r="F1723" s="148">
        <f>TABLA!BE1723</f>
        <v>0</v>
      </c>
      <c r="G1723" s="70" t="str">
        <f t="shared" si="272"/>
        <v>0</v>
      </c>
      <c r="H1723" s="17" t="str">
        <f t="shared" si="273"/>
        <v/>
      </c>
      <c r="AK1723" s="17" t="str">
        <f t="shared" si="274"/>
        <v/>
      </c>
    </row>
    <row r="1724" spans="1:37" hidden="1" x14ac:dyDescent="0.2">
      <c r="A1724" s="70" t="str">
        <f t="shared" si="271"/>
        <v/>
      </c>
      <c r="B1724" s="228" t="str">
        <f>LEFT(TABLA!BC1724,1)</f>
        <v/>
      </c>
      <c r="C1724" s="17" t="str">
        <f>TABLA!C1724</f>
        <v/>
      </c>
      <c r="D1724" s="17">
        <f>TABLA!F1724</f>
        <v>0</v>
      </c>
      <c r="E1724" s="148">
        <f>TABLA!BD1724</f>
        <v>0</v>
      </c>
      <c r="F1724" s="148">
        <f>TABLA!BE1724</f>
        <v>0</v>
      </c>
      <c r="G1724" s="70" t="str">
        <f t="shared" si="272"/>
        <v>0</v>
      </c>
      <c r="H1724" s="17" t="str">
        <f t="shared" si="273"/>
        <v/>
      </c>
      <c r="AK1724" s="17" t="str">
        <f t="shared" si="274"/>
        <v/>
      </c>
    </row>
    <row r="1725" spans="1:37" hidden="1" x14ac:dyDescent="0.2">
      <c r="A1725" s="70" t="str">
        <f t="shared" si="271"/>
        <v/>
      </c>
      <c r="B1725" s="228" t="str">
        <f>LEFT(TABLA!BC1725,1)</f>
        <v/>
      </c>
      <c r="C1725" s="17" t="str">
        <f>TABLA!C1725</f>
        <v/>
      </c>
      <c r="D1725" s="17">
        <f>TABLA!F1725</f>
        <v>0</v>
      </c>
      <c r="E1725" s="148">
        <f>TABLA!BD1725</f>
        <v>0</v>
      </c>
      <c r="F1725" s="148">
        <f>TABLA!BE1725</f>
        <v>0</v>
      </c>
      <c r="G1725" s="70" t="str">
        <f t="shared" si="272"/>
        <v>0</v>
      </c>
      <c r="H1725" s="17" t="str">
        <f t="shared" si="273"/>
        <v/>
      </c>
      <c r="AK1725" s="17" t="str">
        <f t="shared" si="274"/>
        <v/>
      </c>
    </row>
    <row r="1726" spans="1:37" hidden="1" x14ac:dyDescent="0.2">
      <c r="A1726" s="70" t="str">
        <f t="shared" si="271"/>
        <v/>
      </c>
      <c r="B1726" s="228" t="str">
        <f>LEFT(TABLA!BC1726,1)</f>
        <v/>
      </c>
      <c r="C1726" s="17" t="str">
        <f>TABLA!C1726</f>
        <v/>
      </c>
      <c r="D1726" s="17">
        <f>TABLA!F1726</f>
        <v>0</v>
      </c>
      <c r="E1726" s="148">
        <f>TABLA!BD1726</f>
        <v>0</v>
      </c>
      <c r="F1726" s="148">
        <f>TABLA!BE1726</f>
        <v>0</v>
      </c>
      <c r="G1726" s="70" t="str">
        <f t="shared" si="272"/>
        <v>0</v>
      </c>
      <c r="H1726" s="17" t="str">
        <f t="shared" si="273"/>
        <v/>
      </c>
      <c r="AK1726" s="17" t="str">
        <f t="shared" si="274"/>
        <v/>
      </c>
    </row>
    <row r="1727" spans="1:37" hidden="1" x14ac:dyDescent="0.2">
      <c r="A1727" s="70" t="str">
        <f t="shared" si="271"/>
        <v/>
      </c>
      <c r="B1727" s="228" t="str">
        <f>LEFT(TABLA!BC1727,1)</f>
        <v/>
      </c>
      <c r="C1727" s="17" t="str">
        <f>TABLA!C1727</f>
        <v/>
      </c>
      <c r="D1727" s="17">
        <f>TABLA!F1727</f>
        <v>0</v>
      </c>
      <c r="E1727" s="148">
        <f>TABLA!BD1727</f>
        <v>0</v>
      </c>
      <c r="F1727" s="148">
        <f>TABLA!BE1727</f>
        <v>0</v>
      </c>
      <c r="G1727" s="70" t="str">
        <f t="shared" si="272"/>
        <v>0</v>
      </c>
      <c r="H1727" s="17" t="str">
        <f t="shared" si="273"/>
        <v/>
      </c>
      <c r="AK1727" s="17" t="str">
        <f t="shared" si="274"/>
        <v/>
      </c>
    </row>
    <row r="1728" spans="1:37" hidden="1" x14ac:dyDescent="0.2">
      <c r="A1728" s="70" t="str">
        <f t="shared" si="271"/>
        <v/>
      </c>
      <c r="B1728" s="228" t="str">
        <f>LEFT(TABLA!BC1728,1)</f>
        <v/>
      </c>
      <c r="C1728" s="17" t="str">
        <f>TABLA!C1728</f>
        <v/>
      </c>
      <c r="D1728" s="17">
        <f>TABLA!F1728</f>
        <v>0</v>
      </c>
      <c r="E1728" s="148">
        <f>TABLA!BD1728</f>
        <v>0</v>
      </c>
      <c r="F1728" s="148">
        <f>TABLA!BE1728</f>
        <v>0</v>
      </c>
      <c r="G1728" s="70" t="str">
        <f t="shared" si="272"/>
        <v>0</v>
      </c>
      <c r="H1728" s="17" t="str">
        <f t="shared" si="273"/>
        <v/>
      </c>
      <c r="AK1728" s="17" t="str">
        <f t="shared" si="274"/>
        <v/>
      </c>
    </row>
    <row r="1729" spans="1:37" hidden="1" x14ac:dyDescent="0.2">
      <c r="A1729" s="70" t="str">
        <f t="shared" si="271"/>
        <v/>
      </c>
      <c r="B1729" s="228" t="str">
        <f>LEFT(TABLA!BC1729,1)</f>
        <v/>
      </c>
      <c r="C1729" s="17" t="str">
        <f>TABLA!C1729</f>
        <v/>
      </c>
      <c r="D1729" s="17">
        <f>TABLA!F1729</f>
        <v>0</v>
      </c>
      <c r="E1729" s="148">
        <f>TABLA!BD1729</f>
        <v>0</v>
      </c>
      <c r="F1729" s="148">
        <f>TABLA!BE1729</f>
        <v>0</v>
      </c>
      <c r="G1729" s="70" t="str">
        <f t="shared" si="272"/>
        <v>0</v>
      </c>
      <c r="H1729" s="17" t="str">
        <f t="shared" si="273"/>
        <v/>
      </c>
      <c r="AK1729" s="17" t="str">
        <f t="shared" si="274"/>
        <v/>
      </c>
    </row>
    <row r="1730" spans="1:37" hidden="1" x14ac:dyDescent="0.2">
      <c r="A1730" s="70" t="str">
        <f t="shared" si="271"/>
        <v/>
      </c>
      <c r="B1730" s="228" t="str">
        <f>LEFT(TABLA!BC1730,1)</f>
        <v/>
      </c>
      <c r="C1730" s="17" t="str">
        <f>TABLA!C1730</f>
        <v/>
      </c>
      <c r="D1730" s="17">
        <f>TABLA!F1730</f>
        <v>0</v>
      </c>
      <c r="E1730" s="148">
        <f>TABLA!BD1730</f>
        <v>0</v>
      </c>
      <c r="F1730" s="148">
        <f>TABLA!BE1730</f>
        <v>0</v>
      </c>
      <c r="G1730" s="70" t="str">
        <f t="shared" si="272"/>
        <v>0</v>
      </c>
      <c r="H1730" s="17" t="str">
        <f t="shared" si="273"/>
        <v/>
      </c>
      <c r="AK1730" s="17" t="str">
        <f t="shared" si="274"/>
        <v/>
      </c>
    </row>
    <row r="1731" spans="1:37" hidden="1" x14ac:dyDescent="0.2">
      <c r="A1731" s="70" t="str">
        <f t="shared" si="271"/>
        <v/>
      </c>
      <c r="B1731" s="228" t="str">
        <f>LEFT(TABLA!BC1731,1)</f>
        <v/>
      </c>
      <c r="C1731" s="17" t="str">
        <f>TABLA!C1731</f>
        <v/>
      </c>
      <c r="D1731" s="17">
        <f>TABLA!F1731</f>
        <v>0</v>
      </c>
      <c r="E1731" s="148">
        <f>TABLA!BD1731</f>
        <v>0</v>
      </c>
      <c r="F1731" s="148">
        <f>TABLA!BE1731</f>
        <v>0</v>
      </c>
      <c r="G1731" s="70" t="str">
        <f t="shared" si="272"/>
        <v>0</v>
      </c>
      <c r="H1731" s="17" t="str">
        <f t="shared" si="273"/>
        <v/>
      </c>
      <c r="AK1731" s="17" t="str">
        <f t="shared" si="274"/>
        <v/>
      </c>
    </row>
    <row r="1732" spans="1:37" hidden="1" x14ac:dyDescent="0.2">
      <c r="A1732" s="70" t="str">
        <f t="shared" si="271"/>
        <v/>
      </c>
      <c r="B1732" s="228" t="str">
        <f>LEFT(TABLA!BC1732,1)</f>
        <v/>
      </c>
      <c r="C1732" s="17" t="str">
        <f>TABLA!C1732</f>
        <v/>
      </c>
      <c r="D1732" s="17">
        <f>TABLA!F1732</f>
        <v>0</v>
      </c>
      <c r="E1732" s="148">
        <f>TABLA!BD1732</f>
        <v>0</v>
      </c>
      <c r="F1732" s="148">
        <f>TABLA!BE1732</f>
        <v>0</v>
      </c>
      <c r="G1732" s="70" t="str">
        <f t="shared" si="272"/>
        <v>0</v>
      </c>
      <c r="H1732" s="17" t="str">
        <f t="shared" si="273"/>
        <v/>
      </c>
      <c r="AK1732" s="17" t="str">
        <f t="shared" si="274"/>
        <v/>
      </c>
    </row>
    <row r="1733" spans="1:37" hidden="1" x14ac:dyDescent="0.2">
      <c r="A1733" s="70" t="str">
        <f t="shared" ref="A1733:A1796" si="275">CONCATENATE(H1733,,I1733,J1733,K1733,L1733,M1733,N1733,O1733,P1733,Q1733,R1733,S1733,T1733,U1733,V1733,W1733,X1733,Y1733,Z1733,AA1733,AB1733,AC1733,AD1733,AE1733,AF1733,AG1733,AH1733,AI1733,AJ1733,AK1733)</f>
        <v/>
      </c>
      <c r="B1733" s="228" t="str">
        <f>LEFT(TABLA!BC1733,1)</f>
        <v/>
      </c>
      <c r="C1733" s="17" t="str">
        <f>TABLA!C1733</f>
        <v/>
      </c>
      <c r="D1733" s="17">
        <f>TABLA!F1733</f>
        <v>0</v>
      </c>
      <c r="E1733" s="148">
        <f>TABLA!BD1733</f>
        <v>0</v>
      </c>
      <c r="F1733" s="148">
        <f>TABLA!BE1733</f>
        <v>0</v>
      </c>
      <c r="G1733" s="70" t="str">
        <f t="shared" ref="G1733:G1796" si="276">SUBSTITUTE(SUBSTITUTE(SUBSTITUTE(SUBSTITUTE(SUBSTITUTE(UPPER(E1733),"Á","A"),"É","E"),"Í","I"),"Ó","O"),"Ú","U")</f>
        <v>0</v>
      </c>
      <c r="H1733" s="17" t="str">
        <f t="shared" si="273"/>
        <v/>
      </c>
      <c r="AK1733" s="17" t="str">
        <f t="shared" si="274"/>
        <v/>
      </c>
    </row>
    <row r="1734" spans="1:37" hidden="1" x14ac:dyDescent="0.2">
      <c r="A1734" s="70" t="str">
        <f t="shared" si="275"/>
        <v/>
      </c>
      <c r="B1734" s="228" t="str">
        <f>LEFT(TABLA!BC1734,1)</f>
        <v/>
      </c>
      <c r="C1734" s="17" t="str">
        <f>TABLA!C1734</f>
        <v/>
      </c>
      <c r="D1734" s="17">
        <f>TABLA!F1734</f>
        <v>0</v>
      </c>
      <c r="E1734" s="148">
        <f>TABLA!BD1734</f>
        <v>0</v>
      </c>
      <c r="F1734" s="148">
        <f>TABLA!BE1734</f>
        <v>0</v>
      </c>
      <c r="G1734" s="70" t="str">
        <f t="shared" si="276"/>
        <v>0</v>
      </c>
      <c r="H1734" s="17" t="str">
        <f t="shared" si="273"/>
        <v/>
      </c>
      <c r="AK1734" s="17" t="str">
        <f t="shared" si="274"/>
        <v/>
      </c>
    </row>
    <row r="1735" spans="1:37" hidden="1" x14ac:dyDescent="0.2">
      <c r="A1735" s="70" t="str">
        <f t="shared" si="275"/>
        <v/>
      </c>
      <c r="B1735" s="228" t="str">
        <f>LEFT(TABLA!BC1735,1)</f>
        <v/>
      </c>
      <c r="C1735" s="17" t="str">
        <f>TABLA!C1735</f>
        <v/>
      </c>
      <c r="D1735" s="17">
        <f>TABLA!F1735</f>
        <v>0</v>
      </c>
      <c r="E1735" s="148">
        <f>TABLA!BD1735</f>
        <v>0</v>
      </c>
      <c r="F1735" s="148">
        <f>TABLA!BE1735</f>
        <v>0</v>
      </c>
      <c r="G1735" s="70" t="str">
        <f t="shared" si="276"/>
        <v>0</v>
      </c>
      <c r="H1735" s="17" t="str">
        <f t="shared" si="273"/>
        <v/>
      </c>
      <c r="AK1735" s="17" t="str">
        <f t="shared" si="274"/>
        <v/>
      </c>
    </row>
    <row r="1736" spans="1:37" hidden="1" x14ac:dyDescent="0.2">
      <c r="A1736" s="70" t="str">
        <f t="shared" si="275"/>
        <v/>
      </c>
      <c r="B1736" s="228" t="str">
        <f>LEFT(TABLA!BC1736,1)</f>
        <v/>
      </c>
      <c r="C1736" s="17" t="str">
        <f>TABLA!C1736</f>
        <v/>
      </c>
      <c r="D1736" s="17">
        <f>TABLA!F1736</f>
        <v>0</v>
      </c>
      <c r="E1736" s="148">
        <f>TABLA!BD1736</f>
        <v>0</v>
      </c>
      <c r="F1736" s="148">
        <f>TABLA!BE1736</f>
        <v>0</v>
      </c>
      <c r="G1736" s="70" t="str">
        <f t="shared" si="276"/>
        <v>0</v>
      </c>
      <c r="H1736" s="17" t="str">
        <f t="shared" si="273"/>
        <v/>
      </c>
      <c r="AK1736" s="17" t="str">
        <f t="shared" si="274"/>
        <v/>
      </c>
    </row>
    <row r="1737" spans="1:37" hidden="1" x14ac:dyDescent="0.2">
      <c r="A1737" s="70" t="str">
        <f t="shared" si="275"/>
        <v/>
      </c>
      <c r="B1737" s="228" t="str">
        <f>LEFT(TABLA!BC1737,1)</f>
        <v/>
      </c>
      <c r="C1737" s="17" t="str">
        <f>TABLA!C1737</f>
        <v/>
      </c>
      <c r="D1737" s="17">
        <f>TABLA!F1737</f>
        <v>0</v>
      </c>
      <c r="E1737" s="148">
        <f>TABLA!BD1737</f>
        <v>0</v>
      </c>
      <c r="F1737" s="148">
        <f>TABLA!BE1737</f>
        <v>0</v>
      </c>
      <c r="G1737" s="70" t="str">
        <f t="shared" si="276"/>
        <v>0</v>
      </c>
      <c r="H1737" s="17" t="str">
        <f t="shared" si="273"/>
        <v/>
      </c>
      <c r="AK1737" s="17" t="str">
        <f t="shared" si="274"/>
        <v/>
      </c>
    </row>
    <row r="1738" spans="1:37" hidden="1" x14ac:dyDescent="0.2">
      <c r="A1738" s="70" t="str">
        <f t="shared" si="275"/>
        <v/>
      </c>
      <c r="B1738" s="228" t="str">
        <f>LEFT(TABLA!BC1738,1)</f>
        <v/>
      </c>
      <c r="C1738" s="17" t="str">
        <f>TABLA!C1738</f>
        <v/>
      </c>
      <c r="D1738" s="17">
        <f>TABLA!F1738</f>
        <v>0</v>
      </c>
      <c r="E1738" s="148">
        <f>TABLA!BD1738</f>
        <v>0</v>
      </c>
      <c r="F1738" s="148">
        <f>TABLA!BE1738</f>
        <v>0</v>
      </c>
      <c r="G1738" s="70" t="str">
        <f t="shared" si="276"/>
        <v>0</v>
      </c>
      <c r="H1738" s="17" t="str">
        <f t="shared" si="273"/>
        <v/>
      </c>
      <c r="AK1738" s="17" t="str">
        <f t="shared" si="274"/>
        <v/>
      </c>
    </row>
    <row r="1739" spans="1:37" hidden="1" x14ac:dyDescent="0.2">
      <c r="A1739" s="70" t="str">
        <f t="shared" si="275"/>
        <v/>
      </c>
      <c r="B1739" s="228" t="str">
        <f>LEFT(TABLA!BC1739,1)</f>
        <v/>
      </c>
      <c r="C1739" s="17" t="str">
        <f>TABLA!C1739</f>
        <v/>
      </c>
      <c r="D1739" s="17">
        <f>TABLA!F1739</f>
        <v>0</v>
      </c>
      <c r="E1739" s="148">
        <f>TABLA!BD1739</f>
        <v>0</v>
      </c>
      <c r="F1739" s="148">
        <f>TABLA!BE1739</f>
        <v>0</v>
      </c>
      <c r="G1739" s="70" t="str">
        <f t="shared" si="276"/>
        <v>0</v>
      </c>
      <c r="H1739" s="17" t="str">
        <f t="shared" si="273"/>
        <v/>
      </c>
      <c r="AK1739" s="17" t="str">
        <f t="shared" si="274"/>
        <v/>
      </c>
    </row>
    <row r="1740" spans="1:37" hidden="1" x14ac:dyDescent="0.2">
      <c r="A1740" s="70" t="str">
        <f t="shared" si="275"/>
        <v/>
      </c>
      <c r="B1740" s="228" t="str">
        <f>LEFT(TABLA!BC1740,1)</f>
        <v/>
      </c>
      <c r="C1740" s="17" t="str">
        <f>TABLA!C1740</f>
        <v/>
      </c>
      <c r="D1740" s="17">
        <f>TABLA!F1740</f>
        <v>0</v>
      </c>
      <c r="E1740" s="148">
        <f>TABLA!BD1740</f>
        <v>0</v>
      </c>
      <c r="F1740" s="148">
        <f>TABLA!BE1740</f>
        <v>0</v>
      </c>
      <c r="G1740" s="70" t="str">
        <f t="shared" si="276"/>
        <v>0</v>
      </c>
      <c r="H1740" s="17" t="str">
        <f t="shared" si="273"/>
        <v/>
      </c>
      <c r="AK1740" s="17" t="str">
        <f t="shared" si="274"/>
        <v/>
      </c>
    </row>
    <row r="1741" spans="1:37" hidden="1" x14ac:dyDescent="0.2">
      <c r="A1741" s="70" t="str">
        <f t="shared" si="275"/>
        <v/>
      </c>
      <c r="B1741" s="228" t="str">
        <f>LEFT(TABLA!BC1741,1)</f>
        <v/>
      </c>
      <c r="C1741" s="17" t="str">
        <f>TABLA!C1741</f>
        <v/>
      </c>
      <c r="D1741" s="17">
        <f>TABLA!F1741</f>
        <v>0</v>
      </c>
      <c r="E1741" s="148">
        <f>TABLA!BD1741</f>
        <v>0</v>
      </c>
      <c r="F1741" s="148">
        <f>TABLA!BE1741</f>
        <v>0</v>
      </c>
      <c r="G1741" s="70" t="str">
        <f t="shared" si="276"/>
        <v>0</v>
      </c>
      <c r="H1741" s="17" t="str">
        <f t="shared" si="273"/>
        <v/>
      </c>
      <c r="AK1741" s="17" t="str">
        <f t="shared" si="274"/>
        <v/>
      </c>
    </row>
    <row r="1742" spans="1:37" hidden="1" x14ac:dyDescent="0.2">
      <c r="A1742" s="70" t="str">
        <f t="shared" si="275"/>
        <v/>
      </c>
      <c r="B1742" s="228" t="str">
        <f>LEFT(TABLA!BC1742,1)</f>
        <v/>
      </c>
      <c r="C1742" s="17" t="str">
        <f>TABLA!C1742</f>
        <v/>
      </c>
      <c r="D1742" s="17">
        <f>TABLA!F1742</f>
        <v>0</v>
      </c>
      <c r="E1742" s="148">
        <f>TABLA!BD1742</f>
        <v>0</v>
      </c>
      <c r="F1742" s="148">
        <f>TABLA!BE1742</f>
        <v>0</v>
      </c>
      <c r="G1742" s="70" t="str">
        <f t="shared" si="276"/>
        <v>0</v>
      </c>
      <c r="H1742" s="17" t="str">
        <f t="shared" si="273"/>
        <v/>
      </c>
      <c r="AK1742" s="17" t="str">
        <f t="shared" si="274"/>
        <v/>
      </c>
    </row>
    <row r="1743" spans="1:37" hidden="1" x14ac:dyDescent="0.2">
      <c r="A1743" s="70" t="str">
        <f t="shared" si="275"/>
        <v/>
      </c>
      <c r="B1743" s="228" t="str">
        <f>LEFT(TABLA!BC1743,1)</f>
        <v/>
      </c>
      <c r="C1743" s="17" t="str">
        <f>TABLA!C1743</f>
        <v/>
      </c>
      <c r="D1743" s="17">
        <f>TABLA!F1743</f>
        <v>0</v>
      </c>
      <c r="E1743" s="148">
        <f>TABLA!BD1743</f>
        <v>0</v>
      </c>
      <c r="F1743" s="148">
        <f>TABLA!BE1743</f>
        <v>0</v>
      </c>
      <c r="G1743" s="70" t="str">
        <f t="shared" si="276"/>
        <v>0</v>
      </c>
      <c r="H1743" s="17" t="str">
        <f t="shared" si="273"/>
        <v/>
      </c>
      <c r="AK1743" s="17" t="str">
        <f t="shared" si="274"/>
        <v/>
      </c>
    </row>
    <row r="1744" spans="1:37" hidden="1" x14ac:dyDescent="0.2">
      <c r="A1744" s="70" t="str">
        <f t="shared" si="275"/>
        <v/>
      </c>
      <c r="B1744" s="228" t="str">
        <f>LEFT(TABLA!BC1744,1)</f>
        <v/>
      </c>
      <c r="C1744" s="17" t="str">
        <f>TABLA!C1744</f>
        <v/>
      </c>
      <c r="D1744" s="17">
        <f>TABLA!F1744</f>
        <v>0</v>
      </c>
      <c r="E1744" s="148">
        <f>TABLA!BD1744</f>
        <v>0</v>
      </c>
      <c r="F1744" s="148">
        <f>TABLA!BE1744</f>
        <v>0</v>
      </c>
      <c r="G1744" s="70" t="str">
        <f t="shared" si="276"/>
        <v>0</v>
      </c>
      <c r="H1744" s="17" t="str">
        <f t="shared" si="273"/>
        <v/>
      </c>
      <c r="AK1744" s="17" t="str">
        <f t="shared" si="274"/>
        <v/>
      </c>
    </row>
    <row r="1745" spans="1:37" hidden="1" x14ac:dyDescent="0.2">
      <c r="A1745" s="70" t="str">
        <f t="shared" si="275"/>
        <v/>
      </c>
      <c r="B1745" s="228" t="str">
        <f>LEFT(TABLA!BC1745,1)</f>
        <v/>
      </c>
      <c r="C1745" s="17" t="str">
        <f>TABLA!C1745</f>
        <v/>
      </c>
      <c r="D1745" s="17">
        <f>TABLA!F1745</f>
        <v>0</v>
      </c>
      <c r="E1745" s="148">
        <f>TABLA!BD1745</f>
        <v>0</v>
      </c>
      <c r="F1745" s="148">
        <f>TABLA!BE1745</f>
        <v>0</v>
      </c>
      <c r="G1745" s="70" t="str">
        <f t="shared" si="276"/>
        <v>0</v>
      </c>
      <c r="H1745" s="17" t="str">
        <f t="shared" si="273"/>
        <v/>
      </c>
      <c r="AK1745" s="17" t="str">
        <f t="shared" si="274"/>
        <v/>
      </c>
    </row>
    <row r="1746" spans="1:37" hidden="1" x14ac:dyDescent="0.2">
      <c r="A1746" s="70" t="str">
        <f t="shared" si="275"/>
        <v/>
      </c>
      <c r="B1746" s="228" t="str">
        <f>LEFT(TABLA!BC1746,1)</f>
        <v/>
      </c>
      <c r="C1746" s="17" t="str">
        <f>TABLA!C1746</f>
        <v/>
      </c>
      <c r="D1746" s="17">
        <f>TABLA!F1746</f>
        <v>0</v>
      </c>
      <c r="E1746" s="148">
        <f>TABLA!BD1746</f>
        <v>0</v>
      </c>
      <c r="F1746" s="148">
        <f>TABLA!BE1746</f>
        <v>0</v>
      </c>
      <c r="G1746" s="70" t="str">
        <f t="shared" si="276"/>
        <v>0</v>
      </c>
      <c r="H1746" s="17" t="str">
        <f t="shared" si="273"/>
        <v/>
      </c>
      <c r="AK1746" s="17" t="str">
        <f t="shared" si="274"/>
        <v/>
      </c>
    </row>
    <row r="1747" spans="1:37" hidden="1" x14ac:dyDescent="0.2">
      <c r="A1747" s="70" t="str">
        <f t="shared" si="275"/>
        <v/>
      </c>
      <c r="B1747" s="228" t="str">
        <f>LEFT(TABLA!BC1747,1)</f>
        <v/>
      </c>
      <c r="C1747" s="17" t="str">
        <f>TABLA!C1747</f>
        <v/>
      </c>
      <c r="D1747" s="17">
        <f>TABLA!F1747</f>
        <v>0</v>
      </c>
      <c r="E1747" s="148">
        <f>TABLA!BD1747</f>
        <v>0</v>
      </c>
      <c r="F1747" s="148">
        <f>TABLA!BE1747</f>
        <v>0</v>
      </c>
      <c r="G1747" s="70" t="str">
        <f t="shared" si="276"/>
        <v>0</v>
      </c>
      <c r="H1747" s="17" t="str">
        <f t="shared" si="273"/>
        <v/>
      </c>
      <c r="AK1747" s="17" t="str">
        <f t="shared" si="274"/>
        <v/>
      </c>
    </row>
    <row r="1748" spans="1:37" hidden="1" x14ac:dyDescent="0.2">
      <c r="A1748" s="70" t="str">
        <f t="shared" si="275"/>
        <v/>
      </c>
      <c r="B1748" s="228" t="str">
        <f>LEFT(TABLA!BC1748,1)</f>
        <v/>
      </c>
      <c r="C1748" s="17" t="str">
        <f>TABLA!C1748</f>
        <v/>
      </c>
      <c r="D1748" s="17">
        <f>TABLA!F1748</f>
        <v>0</v>
      </c>
      <c r="E1748" s="148">
        <f>TABLA!BD1748</f>
        <v>0</v>
      </c>
      <c r="F1748" s="148">
        <f>TABLA!BE1748</f>
        <v>0</v>
      </c>
      <c r="G1748" s="70" t="str">
        <f t="shared" si="276"/>
        <v>0</v>
      </c>
      <c r="H1748" s="17" t="str">
        <f t="shared" si="273"/>
        <v/>
      </c>
      <c r="AK1748" s="17" t="str">
        <f t="shared" si="274"/>
        <v/>
      </c>
    </row>
    <row r="1749" spans="1:37" hidden="1" x14ac:dyDescent="0.2">
      <c r="A1749" s="70" t="str">
        <f t="shared" si="275"/>
        <v/>
      </c>
      <c r="B1749" s="228" t="str">
        <f>LEFT(TABLA!BC1749,1)</f>
        <v/>
      </c>
      <c r="C1749" s="17" t="str">
        <f>TABLA!C1749</f>
        <v/>
      </c>
      <c r="D1749" s="17">
        <f>TABLA!F1749</f>
        <v>0</v>
      </c>
      <c r="E1749" s="148">
        <f>TABLA!BD1749</f>
        <v>0</v>
      </c>
      <c r="F1749" s="148">
        <f>TABLA!BE1749</f>
        <v>0</v>
      </c>
      <c r="G1749" s="70" t="str">
        <f t="shared" si="276"/>
        <v>0</v>
      </c>
      <c r="H1749" s="17" t="str">
        <f t="shared" si="273"/>
        <v/>
      </c>
      <c r="AK1749" s="17" t="str">
        <f t="shared" si="274"/>
        <v/>
      </c>
    </row>
    <row r="1750" spans="1:37" hidden="1" x14ac:dyDescent="0.2">
      <c r="A1750" s="70" t="str">
        <f t="shared" si="275"/>
        <v/>
      </c>
      <c r="B1750" s="228" t="str">
        <f>LEFT(TABLA!BC1750,1)</f>
        <v/>
      </c>
      <c r="C1750" s="17" t="str">
        <f>TABLA!C1750</f>
        <v/>
      </c>
      <c r="D1750" s="17">
        <f>TABLA!F1750</f>
        <v>0</v>
      </c>
      <c r="E1750" s="148">
        <f>TABLA!BD1750</f>
        <v>0</v>
      </c>
      <c r="F1750" s="148">
        <f>TABLA!BE1750</f>
        <v>0</v>
      </c>
      <c r="G1750" s="70" t="str">
        <f t="shared" si="276"/>
        <v>0</v>
      </c>
      <c r="H1750" s="17" t="str">
        <f t="shared" si="273"/>
        <v/>
      </c>
      <c r="AK1750" s="17" t="str">
        <f t="shared" si="274"/>
        <v/>
      </c>
    </row>
    <row r="1751" spans="1:37" hidden="1" x14ac:dyDescent="0.2">
      <c r="A1751" s="70" t="str">
        <f t="shared" si="275"/>
        <v/>
      </c>
      <c r="B1751" s="228" t="str">
        <f>LEFT(TABLA!BC1751,1)</f>
        <v/>
      </c>
      <c r="C1751" s="17" t="str">
        <f>TABLA!C1751</f>
        <v/>
      </c>
      <c r="D1751" s="17">
        <f>TABLA!F1751</f>
        <v>0</v>
      </c>
      <c r="E1751" s="148">
        <f>TABLA!BD1751</f>
        <v>0</v>
      </c>
      <c r="F1751" s="148">
        <f>TABLA!BE1751</f>
        <v>0</v>
      </c>
      <c r="G1751" s="70" t="str">
        <f t="shared" si="276"/>
        <v>0</v>
      </c>
      <c r="H1751" s="17" t="str">
        <f t="shared" si="273"/>
        <v/>
      </c>
      <c r="AK1751" s="17" t="str">
        <f t="shared" si="274"/>
        <v/>
      </c>
    </row>
    <row r="1752" spans="1:37" hidden="1" x14ac:dyDescent="0.2">
      <c r="A1752" s="70" t="str">
        <f t="shared" si="275"/>
        <v/>
      </c>
      <c r="B1752" s="228" t="str">
        <f>LEFT(TABLA!BC1752,1)</f>
        <v/>
      </c>
      <c r="C1752" s="17" t="str">
        <f>TABLA!C1752</f>
        <v/>
      </c>
      <c r="D1752" s="17">
        <f>TABLA!F1752</f>
        <v>0</v>
      </c>
      <c r="E1752" s="148">
        <f>TABLA!BD1752</f>
        <v>0</v>
      </c>
      <c r="F1752" s="148">
        <f>TABLA!BE1752</f>
        <v>0</v>
      </c>
      <c r="G1752" s="70" t="str">
        <f t="shared" si="276"/>
        <v>0</v>
      </c>
      <c r="H1752" s="17" t="str">
        <f t="shared" si="273"/>
        <v/>
      </c>
      <c r="AK1752" s="17" t="str">
        <f t="shared" si="274"/>
        <v/>
      </c>
    </row>
    <row r="1753" spans="1:37" hidden="1" x14ac:dyDescent="0.2">
      <c r="A1753" s="70" t="str">
        <f t="shared" si="275"/>
        <v/>
      </c>
      <c r="B1753" s="228" t="str">
        <f>LEFT(TABLA!BC1753,1)</f>
        <v/>
      </c>
      <c r="C1753" s="17" t="str">
        <f>TABLA!C1753</f>
        <v/>
      </c>
      <c r="D1753" s="17">
        <f>TABLA!F1753</f>
        <v>0</v>
      </c>
      <c r="E1753" s="148">
        <f>TABLA!BD1753</f>
        <v>0</v>
      </c>
      <c r="F1753" s="148">
        <f>TABLA!BE1753</f>
        <v>0</v>
      </c>
      <c r="G1753" s="70" t="str">
        <f t="shared" si="276"/>
        <v>0</v>
      </c>
      <c r="H1753" s="17" t="str">
        <f t="shared" si="273"/>
        <v/>
      </c>
      <c r="AK1753" s="17" t="str">
        <f t="shared" si="274"/>
        <v/>
      </c>
    </row>
    <row r="1754" spans="1:37" hidden="1" x14ac:dyDescent="0.2">
      <c r="A1754" s="70" t="str">
        <f t="shared" si="275"/>
        <v/>
      </c>
      <c r="B1754" s="228" t="str">
        <f>LEFT(TABLA!BC1754,1)</f>
        <v/>
      </c>
      <c r="C1754" s="17" t="str">
        <f>TABLA!C1754</f>
        <v/>
      </c>
      <c r="D1754" s="17">
        <f>TABLA!F1754</f>
        <v>0</v>
      </c>
      <c r="E1754" s="148">
        <f>TABLA!BD1754</f>
        <v>0</v>
      </c>
      <c r="F1754" s="148">
        <f>TABLA!BE1754</f>
        <v>0</v>
      </c>
      <c r="G1754" s="70" t="str">
        <f t="shared" si="276"/>
        <v>0</v>
      </c>
      <c r="H1754" s="17" t="str">
        <f t="shared" si="273"/>
        <v/>
      </c>
      <c r="AK1754" s="17" t="str">
        <f t="shared" si="274"/>
        <v/>
      </c>
    </row>
    <row r="1755" spans="1:37" hidden="1" x14ac:dyDescent="0.2">
      <c r="A1755" s="70" t="str">
        <f t="shared" si="275"/>
        <v/>
      </c>
      <c r="B1755" s="228" t="str">
        <f>LEFT(TABLA!BC1755,1)</f>
        <v/>
      </c>
      <c r="C1755" s="17" t="str">
        <f>TABLA!C1755</f>
        <v/>
      </c>
      <c r="D1755" s="17">
        <f>TABLA!F1755</f>
        <v>0</v>
      </c>
      <c r="E1755" s="148">
        <f>TABLA!BD1755</f>
        <v>0</v>
      </c>
      <c r="F1755" s="148">
        <f>TABLA!BE1755</f>
        <v>0</v>
      </c>
      <c r="G1755" s="70" t="str">
        <f t="shared" si="276"/>
        <v>0</v>
      </c>
      <c r="H1755" s="17" t="str">
        <f t="shared" si="273"/>
        <v/>
      </c>
      <c r="AK1755" s="17" t="str">
        <f t="shared" si="274"/>
        <v/>
      </c>
    </row>
    <row r="1756" spans="1:37" hidden="1" x14ac:dyDescent="0.2">
      <c r="A1756" s="70" t="str">
        <f t="shared" si="275"/>
        <v/>
      </c>
      <c r="B1756" s="228" t="str">
        <f>LEFT(TABLA!BC1756,1)</f>
        <v/>
      </c>
      <c r="C1756" s="17" t="str">
        <f>TABLA!C1756</f>
        <v/>
      </c>
      <c r="D1756" s="17">
        <f>TABLA!F1756</f>
        <v>0</v>
      </c>
      <c r="E1756" s="148">
        <f>TABLA!BD1756</f>
        <v>0</v>
      </c>
      <c r="F1756" s="148">
        <f>TABLA!BE1756</f>
        <v>0</v>
      </c>
      <c r="G1756" s="70" t="str">
        <f t="shared" si="276"/>
        <v>0</v>
      </c>
      <c r="H1756" s="17" t="str">
        <f t="shared" si="273"/>
        <v/>
      </c>
      <c r="AK1756" s="17" t="str">
        <f t="shared" si="274"/>
        <v/>
      </c>
    </row>
    <row r="1757" spans="1:37" hidden="1" x14ac:dyDescent="0.2">
      <c r="A1757" s="70" t="str">
        <f t="shared" si="275"/>
        <v/>
      </c>
      <c r="B1757" s="228" t="str">
        <f>LEFT(TABLA!BC1757,1)</f>
        <v/>
      </c>
      <c r="C1757" s="17" t="str">
        <f>TABLA!C1757</f>
        <v/>
      </c>
      <c r="D1757" s="17">
        <f>TABLA!F1757</f>
        <v>0</v>
      </c>
      <c r="E1757" s="148">
        <f>TABLA!BD1757</f>
        <v>0</v>
      </c>
      <c r="F1757" s="148">
        <f>TABLA!BE1757</f>
        <v>0</v>
      </c>
      <c r="G1757" s="70" t="str">
        <f t="shared" si="276"/>
        <v>0</v>
      </c>
      <c r="H1757" s="17" t="str">
        <f t="shared" ref="H1757:H1820" si="277">IFERROR((IF(FIND(H$2,$E1757,1)&gt;0,"x")),"")</f>
        <v/>
      </c>
      <c r="AK1757" s="17" t="str">
        <f t="shared" si="274"/>
        <v/>
      </c>
    </row>
    <row r="1758" spans="1:37" hidden="1" x14ac:dyDescent="0.2">
      <c r="A1758" s="70" t="str">
        <f t="shared" si="275"/>
        <v/>
      </c>
      <c r="B1758" s="228" t="str">
        <f>LEFT(TABLA!BC1758,1)</f>
        <v/>
      </c>
      <c r="C1758" s="17" t="str">
        <f>TABLA!C1758</f>
        <v/>
      </c>
      <c r="D1758" s="17">
        <f>TABLA!F1758</f>
        <v>0</v>
      </c>
      <c r="E1758" s="148">
        <f>TABLA!BD1758</f>
        <v>0</v>
      </c>
      <c r="F1758" s="148">
        <f>TABLA!BE1758</f>
        <v>0</v>
      </c>
      <c r="G1758" s="70" t="str">
        <f t="shared" si="276"/>
        <v>0</v>
      </c>
      <c r="H1758" s="17" t="str">
        <f t="shared" si="277"/>
        <v/>
      </c>
      <c r="AK1758" s="17" t="str">
        <f t="shared" si="274"/>
        <v/>
      </c>
    </row>
    <row r="1759" spans="1:37" hidden="1" x14ac:dyDescent="0.2">
      <c r="A1759" s="70" t="str">
        <f t="shared" si="275"/>
        <v/>
      </c>
      <c r="B1759" s="228" t="str">
        <f>LEFT(TABLA!BC1759,1)</f>
        <v/>
      </c>
      <c r="C1759" s="17" t="str">
        <f>TABLA!C1759</f>
        <v/>
      </c>
      <c r="D1759" s="17">
        <f>TABLA!F1759</f>
        <v>0</v>
      </c>
      <c r="E1759" s="148">
        <f>TABLA!BD1759</f>
        <v>0</v>
      </c>
      <c r="F1759" s="148">
        <f>TABLA!BE1759</f>
        <v>0</v>
      </c>
      <c r="G1759" s="70" t="str">
        <f t="shared" si="276"/>
        <v>0</v>
      </c>
      <c r="H1759" s="17" t="str">
        <f t="shared" si="277"/>
        <v/>
      </c>
      <c r="AK1759" s="17" t="str">
        <f t="shared" si="274"/>
        <v/>
      </c>
    </row>
    <row r="1760" spans="1:37" hidden="1" x14ac:dyDescent="0.2">
      <c r="A1760" s="70" t="str">
        <f t="shared" si="275"/>
        <v/>
      </c>
      <c r="B1760" s="228" t="str">
        <f>LEFT(TABLA!BC1760,1)</f>
        <v/>
      </c>
      <c r="C1760" s="17" t="str">
        <f>TABLA!C1760</f>
        <v/>
      </c>
      <c r="D1760" s="17">
        <f>TABLA!F1760</f>
        <v>0</v>
      </c>
      <c r="E1760" s="148">
        <f>TABLA!BD1760</f>
        <v>0</v>
      </c>
      <c r="F1760" s="148">
        <f>TABLA!BE1760</f>
        <v>0</v>
      </c>
      <c r="G1760" s="70" t="str">
        <f t="shared" si="276"/>
        <v>0</v>
      </c>
      <c r="H1760" s="17" t="str">
        <f t="shared" si="277"/>
        <v/>
      </c>
      <c r="AK1760" s="17" t="str">
        <f t="shared" si="274"/>
        <v/>
      </c>
    </row>
    <row r="1761" spans="1:37" hidden="1" x14ac:dyDescent="0.2">
      <c r="A1761" s="70" t="str">
        <f t="shared" si="275"/>
        <v/>
      </c>
      <c r="B1761" s="228" t="str">
        <f>LEFT(TABLA!BC1761,1)</f>
        <v/>
      </c>
      <c r="C1761" s="17" t="str">
        <f>TABLA!C1761</f>
        <v/>
      </c>
      <c r="D1761" s="17">
        <f>TABLA!F1761</f>
        <v>0</v>
      </c>
      <c r="E1761" s="148">
        <f>TABLA!BD1761</f>
        <v>0</v>
      </c>
      <c r="F1761" s="148">
        <f>TABLA!BE1761</f>
        <v>0</v>
      </c>
      <c r="G1761" s="70" t="str">
        <f t="shared" si="276"/>
        <v>0</v>
      </c>
      <c r="H1761" s="17" t="str">
        <f t="shared" si="277"/>
        <v/>
      </c>
      <c r="AK1761" s="17" t="str">
        <f t="shared" si="274"/>
        <v/>
      </c>
    </row>
    <row r="1762" spans="1:37" hidden="1" x14ac:dyDescent="0.2">
      <c r="A1762" s="70" t="str">
        <f t="shared" si="275"/>
        <v/>
      </c>
      <c r="B1762" s="228" t="str">
        <f>LEFT(TABLA!BC1762,1)</f>
        <v/>
      </c>
      <c r="C1762" s="17" t="str">
        <f>TABLA!C1762</f>
        <v/>
      </c>
      <c r="D1762" s="17">
        <f>TABLA!F1762</f>
        <v>0</v>
      </c>
      <c r="E1762" s="148">
        <f>TABLA!BD1762</f>
        <v>0</v>
      </c>
      <c r="F1762" s="148">
        <f>TABLA!BE1762</f>
        <v>0</v>
      </c>
      <c r="G1762" s="70" t="str">
        <f t="shared" si="276"/>
        <v>0</v>
      </c>
      <c r="H1762" s="17" t="str">
        <f t="shared" si="277"/>
        <v/>
      </c>
      <c r="AK1762" s="17" t="str">
        <f t="shared" si="274"/>
        <v/>
      </c>
    </row>
    <row r="1763" spans="1:37" hidden="1" x14ac:dyDescent="0.2">
      <c r="A1763" s="70" t="str">
        <f t="shared" si="275"/>
        <v/>
      </c>
      <c r="B1763" s="228" t="str">
        <f>LEFT(TABLA!BC1763,1)</f>
        <v/>
      </c>
      <c r="C1763" s="17" t="str">
        <f>TABLA!C1763</f>
        <v/>
      </c>
      <c r="D1763" s="17">
        <f>TABLA!F1763</f>
        <v>0</v>
      </c>
      <c r="E1763" s="148">
        <f>TABLA!BD1763</f>
        <v>0</v>
      </c>
      <c r="F1763" s="148">
        <f>TABLA!BE1763</f>
        <v>0</v>
      </c>
      <c r="G1763" s="70" t="str">
        <f t="shared" si="276"/>
        <v>0</v>
      </c>
      <c r="H1763" s="17" t="str">
        <f t="shared" si="277"/>
        <v/>
      </c>
      <c r="AK1763" s="17" t="str">
        <f t="shared" si="274"/>
        <v/>
      </c>
    </row>
    <row r="1764" spans="1:37" hidden="1" x14ac:dyDescent="0.2">
      <c r="A1764" s="70" t="str">
        <f t="shared" si="275"/>
        <v/>
      </c>
      <c r="B1764" s="228" t="str">
        <f>LEFT(TABLA!BC1764,1)</f>
        <v/>
      </c>
      <c r="C1764" s="17" t="str">
        <f>TABLA!C1764</f>
        <v/>
      </c>
      <c r="D1764" s="17">
        <f>TABLA!F1764</f>
        <v>0</v>
      </c>
      <c r="E1764" s="148">
        <f>TABLA!BD1764</f>
        <v>0</v>
      </c>
      <c r="F1764" s="148">
        <f>TABLA!BE1764</f>
        <v>0</v>
      </c>
      <c r="G1764" s="70" t="str">
        <f t="shared" si="276"/>
        <v>0</v>
      </c>
      <c r="H1764" s="17" t="str">
        <f t="shared" si="277"/>
        <v/>
      </c>
      <c r="AK1764" s="17" t="str">
        <f t="shared" si="274"/>
        <v/>
      </c>
    </row>
    <row r="1765" spans="1:37" hidden="1" x14ac:dyDescent="0.2">
      <c r="A1765" s="70" t="str">
        <f t="shared" si="275"/>
        <v/>
      </c>
      <c r="B1765" s="228" t="str">
        <f>LEFT(TABLA!BC1765,1)</f>
        <v/>
      </c>
      <c r="C1765" s="17" t="str">
        <f>TABLA!C1765</f>
        <v/>
      </c>
      <c r="D1765" s="17">
        <f>TABLA!F1765</f>
        <v>0</v>
      </c>
      <c r="E1765" s="148">
        <f>TABLA!BD1765</f>
        <v>0</v>
      </c>
      <c r="F1765" s="148">
        <f>TABLA!BE1765</f>
        <v>0</v>
      </c>
      <c r="G1765" s="70" t="str">
        <f t="shared" si="276"/>
        <v>0</v>
      </c>
      <c r="H1765" s="17" t="str">
        <f t="shared" si="277"/>
        <v/>
      </c>
      <c r="AK1765" s="17" t="str">
        <f t="shared" si="274"/>
        <v/>
      </c>
    </row>
    <row r="1766" spans="1:37" hidden="1" x14ac:dyDescent="0.2">
      <c r="A1766" s="70" t="str">
        <f t="shared" si="275"/>
        <v/>
      </c>
      <c r="B1766" s="228" t="str">
        <f>LEFT(TABLA!BC1766,1)</f>
        <v/>
      </c>
      <c r="C1766" s="17" t="str">
        <f>TABLA!C1766</f>
        <v/>
      </c>
      <c r="D1766" s="17">
        <f>TABLA!F1766</f>
        <v>0</v>
      </c>
      <c r="E1766" s="148">
        <f>TABLA!BD1766</f>
        <v>0</v>
      </c>
      <c r="F1766" s="148">
        <f>TABLA!BE1766</f>
        <v>0</v>
      </c>
      <c r="G1766" s="70" t="str">
        <f t="shared" si="276"/>
        <v>0</v>
      </c>
      <c r="H1766" s="17" t="str">
        <f t="shared" si="277"/>
        <v/>
      </c>
      <c r="AK1766" s="17" t="str">
        <f t="shared" si="274"/>
        <v/>
      </c>
    </row>
    <row r="1767" spans="1:37" hidden="1" x14ac:dyDescent="0.2">
      <c r="A1767" s="70" t="str">
        <f t="shared" si="275"/>
        <v/>
      </c>
      <c r="B1767" s="228" t="str">
        <f>LEFT(TABLA!BC1767,1)</f>
        <v/>
      </c>
      <c r="C1767" s="17" t="str">
        <f>TABLA!C1767</f>
        <v/>
      </c>
      <c r="D1767" s="17">
        <f>TABLA!F1767</f>
        <v>0</v>
      </c>
      <c r="E1767" s="148">
        <f>TABLA!BD1767</f>
        <v>0</v>
      </c>
      <c r="F1767" s="148">
        <f>TABLA!BE1767</f>
        <v>0</v>
      </c>
      <c r="G1767" s="70" t="str">
        <f t="shared" si="276"/>
        <v>0</v>
      </c>
      <c r="H1767" s="17" t="str">
        <f t="shared" si="277"/>
        <v/>
      </c>
      <c r="AK1767" s="17" t="str">
        <f t="shared" si="274"/>
        <v/>
      </c>
    </row>
    <row r="1768" spans="1:37" hidden="1" x14ac:dyDescent="0.2">
      <c r="A1768" s="70" t="str">
        <f t="shared" si="275"/>
        <v/>
      </c>
      <c r="B1768" s="228" t="str">
        <f>LEFT(TABLA!BC1768,1)</f>
        <v/>
      </c>
      <c r="C1768" s="17" t="str">
        <f>TABLA!C1768</f>
        <v/>
      </c>
      <c r="D1768" s="17">
        <f>TABLA!F1768</f>
        <v>0</v>
      </c>
      <c r="E1768" s="148">
        <f>TABLA!BD1768</f>
        <v>0</v>
      </c>
      <c r="F1768" s="148">
        <f>TABLA!BE1768</f>
        <v>0</v>
      </c>
      <c r="G1768" s="70" t="str">
        <f t="shared" si="276"/>
        <v>0</v>
      </c>
      <c r="H1768" s="17" t="str">
        <f t="shared" si="277"/>
        <v/>
      </c>
      <c r="AK1768" s="17" t="str">
        <f t="shared" si="274"/>
        <v/>
      </c>
    </row>
    <row r="1769" spans="1:37" hidden="1" x14ac:dyDescent="0.2">
      <c r="A1769" s="70" t="str">
        <f t="shared" si="275"/>
        <v/>
      </c>
      <c r="B1769" s="228" t="str">
        <f>LEFT(TABLA!BC1769,1)</f>
        <v/>
      </c>
      <c r="C1769" s="17" t="str">
        <f>TABLA!C1769</f>
        <v/>
      </c>
      <c r="D1769" s="17">
        <f>TABLA!F1769</f>
        <v>0</v>
      </c>
      <c r="E1769" s="148">
        <f>TABLA!BD1769</f>
        <v>0</v>
      </c>
      <c r="F1769" s="148">
        <f>TABLA!BE1769</f>
        <v>0</v>
      </c>
      <c r="G1769" s="70" t="str">
        <f t="shared" si="276"/>
        <v>0</v>
      </c>
      <c r="H1769" s="17" t="str">
        <f t="shared" si="277"/>
        <v/>
      </c>
      <c r="AK1769" s="17" t="str">
        <f t="shared" si="274"/>
        <v/>
      </c>
    </row>
    <row r="1770" spans="1:37" hidden="1" x14ac:dyDescent="0.2">
      <c r="A1770" s="70" t="str">
        <f t="shared" si="275"/>
        <v/>
      </c>
      <c r="B1770" s="228" t="str">
        <f>LEFT(TABLA!BC1770,1)</f>
        <v/>
      </c>
      <c r="C1770" s="17" t="str">
        <f>TABLA!C1770</f>
        <v/>
      </c>
      <c r="D1770" s="17">
        <f>TABLA!F1770</f>
        <v>0</v>
      </c>
      <c r="E1770" s="148">
        <f>TABLA!BD1770</f>
        <v>0</v>
      </c>
      <c r="F1770" s="148">
        <f>TABLA!BE1770</f>
        <v>0</v>
      </c>
      <c r="G1770" s="70" t="str">
        <f t="shared" si="276"/>
        <v>0</v>
      </c>
      <c r="H1770" s="17" t="str">
        <f t="shared" si="277"/>
        <v/>
      </c>
      <c r="AK1770" s="17" t="str">
        <f t="shared" si="274"/>
        <v/>
      </c>
    </row>
    <row r="1771" spans="1:37" hidden="1" x14ac:dyDescent="0.2">
      <c r="A1771" s="70" t="str">
        <f t="shared" si="275"/>
        <v/>
      </c>
      <c r="B1771" s="228" t="str">
        <f>LEFT(TABLA!BC1771,1)</f>
        <v/>
      </c>
      <c r="C1771" s="17" t="str">
        <f>TABLA!C1771</f>
        <v/>
      </c>
      <c r="D1771" s="17">
        <f>TABLA!F1771</f>
        <v>0</v>
      </c>
      <c r="E1771" s="148">
        <f>TABLA!BD1771</f>
        <v>0</v>
      </c>
      <c r="F1771" s="148">
        <f>TABLA!BE1771</f>
        <v>0</v>
      </c>
      <c r="G1771" s="70" t="str">
        <f t="shared" si="276"/>
        <v>0</v>
      </c>
      <c r="H1771" s="17" t="str">
        <f t="shared" si="277"/>
        <v/>
      </c>
      <c r="AK1771" s="17" t="str">
        <f t="shared" si="274"/>
        <v/>
      </c>
    </row>
    <row r="1772" spans="1:37" hidden="1" x14ac:dyDescent="0.2">
      <c r="A1772" s="70" t="str">
        <f t="shared" si="275"/>
        <v/>
      </c>
      <c r="B1772" s="228" t="str">
        <f>LEFT(TABLA!BC1772,1)</f>
        <v/>
      </c>
      <c r="C1772" s="17" t="str">
        <f>TABLA!C1772</f>
        <v/>
      </c>
      <c r="D1772" s="17">
        <f>TABLA!F1772</f>
        <v>0</v>
      </c>
      <c r="E1772" s="148">
        <f>TABLA!BD1772</f>
        <v>0</v>
      </c>
      <c r="F1772" s="148">
        <f>TABLA!BE1772</f>
        <v>0</v>
      </c>
      <c r="G1772" s="70" t="str">
        <f t="shared" si="276"/>
        <v>0</v>
      </c>
      <c r="H1772" s="17" t="str">
        <f t="shared" si="277"/>
        <v/>
      </c>
      <c r="AK1772" s="17" t="str">
        <f t="shared" si="274"/>
        <v/>
      </c>
    </row>
    <row r="1773" spans="1:37" hidden="1" x14ac:dyDescent="0.2">
      <c r="A1773" s="70" t="str">
        <f t="shared" si="275"/>
        <v/>
      </c>
      <c r="B1773" s="228" t="str">
        <f>LEFT(TABLA!BC1773,1)</f>
        <v/>
      </c>
      <c r="C1773" s="17" t="str">
        <f>TABLA!C1773</f>
        <v/>
      </c>
      <c r="D1773" s="17">
        <f>TABLA!F1773</f>
        <v>0</v>
      </c>
      <c r="E1773" s="148">
        <f>TABLA!BD1773</f>
        <v>0</v>
      </c>
      <c r="F1773" s="148">
        <f>TABLA!BE1773</f>
        <v>0</v>
      </c>
      <c r="G1773" s="70" t="str">
        <f t="shared" si="276"/>
        <v>0</v>
      </c>
      <c r="H1773" s="17" t="str">
        <f t="shared" si="277"/>
        <v/>
      </c>
      <c r="AK1773" s="17" t="str">
        <f t="shared" si="274"/>
        <v/>
      </c>
    </row>
    <row r="1774" spans="1:37" hidden="1" x14ac:dyDescent="0.2">
      <c r="A1774" s="70" t="str">
        <f t="shared" si="275"/>
        <v/>
      </c>
      <c r="B1774" s="228" t="str">
        <f>LEFT(TABLA!BC1774,1)</f>
        <v/>
      </c>
      <c r="C1774" s="17" t="str">
        <f>TABLA!C1774</f>
        <v/>
      </c>
      <c r="D1774" s="17">
        <f>TABLA!F1774</f>
        <v>0</v>
      </c>
      <c r="E1774" s="148">
        <f>TABLA!BD1774</f>
        <v>0</v>
      </c>
      <c r="F1774" s="148">
        <f>TABLA!BE1774</f>
        <v>0</v>
      </c>
      <c r="G1774" s="70" t="str">
        <f t="shared" si="276"/>
        <v>0</v>
      </c>
      <c r="H1774" s="17" t="str">
        <f t="shared" si="277"/>
        <v/>
      </c>
      <c r="AK1774" s="17" t="str">
        <f t="shared" si="274"/>
        <v/>
      </c>
    </row>
    <row r="1775" spans="1:37" hidden="1" x14ac:dyDescent="0.2">
      <c r="A1775" s="70" t="str">
        <f t="shared" si="275"/>
        <v/>
      </c>
      <c r="B1775" s="228" t="str">
        <f>LEFT(TABLA!BC1775,1)</f>
        <v/>
      </c>
      <c r="C1775" s="17" t="str">
        <f>TABLA!C1775</f>
        <v/>
      </c>
      <c r="D1775" s="17">
        <f>TABLA!F1775</f>
        <v>0</v>
      </c>
      <c r="E1775" s="148">
        <f>TABLA!BD1775</f>
        <v>0</v>
      </c>
      <c r="F1775" s="148">
        <f>TABLA!BE1775</f>
        <v>0</v>
      </c>
      <c r="G1775" s="70" t="str">
        <f t="shared" si="276"/>
        <v>0</v>
      </c>
      <c r="H1775" s="17" t="str">
        <f t="shared" si="277"/>
        <v/>
      </c>
      <c r="AK1775" s="17" t="str">
        <f t="shared" si="274"/>
        <v/>
      </c>
    </row>
    <row r="1776" spans="1:37" hidden="1" x14ac:dyDescent="0.2">
      <c r="A1776" s="70" t="str">
        <f t="shared" si="275"/>
        <v/>
      </c>
      <c r="B1776" s="228" t="str">
        <f>LEFT(TABLA!BC1776,1)</f>
        <v/>
      </c>
      <c r="C1776" s="17" t="str">
        <f>TABLA!C1776</f>
        <v/>
      </c>
      <c r="D1776" s="17">
        <f>TABLA!F1776</f>
        <v>0</v>
      </c>
      <c r="E1776" s="148">
        <f>TABLA!BD1776</f>
        <v>0</v>
      </c>
      <c r="F1776" s="148">
        <f>TABLA!BE1776</f>
        <v>0</v>
      </c>
      <c r="G1776" s="70" t="str">
        <f t="shared" si="276"/>
        <v>0</v>
      </c>
      <c r="H1776" s="17" t="str">
        <f t="shared" si="277"/>
        <v/>
      </c>
      <c r="AK1776" s="17" t="str">
        <f t="shared" si="274"/>
        <v/>
      </c>
    </row>
    <row r="1777" spans="1:37" hidden="1" x14ac:dyDescent="0.2">
      <c r="A1777" s="70" t="str">
        <f t="shared" si="275"/>
        <v/>
      </c>
      <c r="B1777" s="228" t="str">
        <f>LEFT(TABLA!BC1777,1)</f>
        <v/>
      </c>
      <c r="C1777" s="17" t="str">
        <f>TABLA!C1777</f>
        <v/>
      </c>
      <c r="D1777" s="17">
        <f>TABLA!F1777</f>
        <v>0</v>
      </c>
      <c r="E1777" s="148">
        <f>TABLA!BD1777</f>
        <v>0</v>
      </c>
      <c r="F1777" s="148">
        <f>TABLA!BE1777</f>
        <v>0</v>
      </c>
      <c r="G1777" s="70" t="str">
        <f t="shared" si="276"/>
        <v>0</v>
      </c>
      <c r="H1777" s="17" t="str">
        <f t="shared" si="277"/>
        <v/>
      </c>
      <c r="AK1777" s="17" t="str">
        <f t="shared" si="274"/>
        <v/>
      </c>
    </row>
    <row r="1778" spans="1:37" hidden="1" x14ac:dyDescent="0.2">
      <c r="A1778" s="70" t="str">
        <f t="shared" si="275"/>
        <v/>
      </c>
      <c r="B1778" s="228" t="str">
        <f>LEFT(TABLA!BC1778,1)</f>
        <v/>
      </c>
      <c r="C1778" s="17" t="str">
        <f>TABLA!C1778</f>
        <v/>
      </c>
      <c r="D1778" s="17">
        <f>TABLA!F1778</f>
        <v>0</v>
      </c>
      <c r="E1778" s="148">
        <f>TABLA!BD1778</f>
        <v>0</v>
      </c>
      <c r="F1778" s="148">
        <f>TABLA!BE1778</f>
        <v>0</v>
      </c>
      <c r="G1778" s="70" t="str">
        <f t="shared" si="276"/>
        <v>0</v>
      </c>
      <c r="H1778" s="17" t="str">
        <f t="shared" si="277"/>
        <v/>
      </c>
      <c r="AK1778" s="17" t="str">
        <f t="shared" si="274"/>
        <v/>
      </c>
    </row>
    <row r="1779" spans="1:37" hidden="1" x14ac:dyDescent="0.2">
      <c r="A1779" s="70" t="str">
        <f t="shared" si="275"/>
        <v/>
      </c>
      <c r="B1779" s="228" t="str">
        <f>LEFT(TABLA!BC1779,1)</f>
        <v/>
      </c>
      <c r="C1779" s="17" t="str">
        <f>TABLA!C1779</f>
        <v/>
      </c>
      <c r="D1779" s="17">
        <f>TABLA!F1779</f>
        <v>0</v>
      </c>
      <c r="E1779" s="148">
        <f>TABLA!BD1779</f>
        <v>0</v>
      </c>
      <c r="F1779" s="148">
        <f>TABLA!BE1779</f>
        <v>0</v>
      </c>
      <c r="G1779" s="70" t="str">
        <f t="shared" si="276"/>
        <v>0</v>
      </c>
      <c r="H1779" s="17" t="str">
        <f t="shared" si="277"/>
        <v/>
      </c>
      <c r="AK1779" s="17" t="str">
        <f t="shared" si="274"/>
        <v/>
      </c>
    </row>
    <row r="1780" spans="1:37" hidden="1" x14ac:dyDescent="0.2">
      <c r="A1780" s="70" t="str">
        <f t="shared" si="275"/>
        <v/>
      </c>
      <c r="B1780" s="228" t="str">
        <f>LEFT(TABLA!BC1780,1)</f>
        <v/>
      </c>
      <c r="C1780" s="17" t="str">
        <f>TABLA!C1780</f>
        <v/>
      </c>
      <c r="D1780" s="17">
        <f>TABLA!F1780</f>
        <v>0</v>
      </c>
      <c r="E1780" s="148">
        <f>TABLA!BD1780</f>
        <v>0</v>
      </c>
      <c r="F1780" s="148">
        <f>TABLA!BE1780</f>
        <v>0</v>
      </c>
      <c r="G1780" s="70" t="str">
        <f t="shared" si="276"/>
        <v>0</v>
      </c>
      <c r="H1780" s="17" t="str">
        <f t="shared" si="277"/>
        <v/>
      </c>
      <c r="AK1780" s="17" t="str">
        <f t="shared" si="274"/>
        <v/>
      </c>
    </row>
    <row r="1781" spans="1:37" hidden="1" x14ac:dyDescent="0.2">
      <c r="A1781" s="70" t="str">
        <f t="shared" si="275"/>
        <v/>
      </c>
      <c r="B1781" s="228" t="str">
        <f>LEFT(TABLA!BC1781,1)</f>
        <v/>
      </c>
      <c r="C1781" s="17" t="str">
        <f>TABLA!C1781</f>
        <v/>
      </c>
      <c r="D1781" s="17">
        <f>TABLA!F1781</f>
        <v>0</v>
      </c>
      <c r="E1781" s="148">
        <f>TABLA!BD1781</f>
        <v>0</v>
      </c>
      <c r="F1781" s="148">
        <f>TABLA!BE1781</f>
        <v>0</v>
      </c>
      <c r="G1781" s="70" t="str">
        <f t="shared" si="276"/>
        <v>0</v>
      </c>
      <c r="H1781" s="17" t="str">
        <f t="shared" si="277"/>
        <v/>
      </c>
      <c r="AK1781" s="17" t="str">
        <f t="shared" si="274"/>
        <v/>
      </c>
    </row>
    <row r="1782" spans="1:37" hidden="1" x14ac:dyDescent="0.2">
      <c r="A1782" s="70" t="str">
        <f t="shared" si="275"/>
        <v/>
      </c>
      <c r="B1782" s="228" t="str">
        <f>LEFT(TABLA!BC1782,1)</f>
        <v/>
      </c>
      <c r="C1782" s="17" t="str">
        <f>TABLA!C1782</f>
        <v/>
      </c>
      <c r="D1782" s="17">
        <f>TABLA!F1782</f>
        <v>0</v>
      </c>
      <c r="E1782" s="148">
        <f>TABLA!BD1782</f>
        <v>0</v>
      </c>
      <c r="F1782" s="148">
        <f>TABLA!BE1782</f>
        <v>0</v>
      </c>
      <c r="G1782" s="70" t="str">
        <f t="shared" si="276"/>
        <v>0</v>
      </c>
      <c r="H1782" s="17" t="str">
        <f t="shared" si="277"/>
        <v/>
      </c>
      <c r="AK1782" s="17" t="str">
        <f t="shared" si="274"/>
        <v/>
      </c>
    </row>
    <row r="1783" spans="1:37" hidden="1" x14ac:dyDescent="0.2">
      <c r="A1783" s="70" t="str">
        <f t="shared" si="275"/>
        <v/>
      </c>
      <c r="B1783" s="228" t="str">
        <f>LEFT(TABLA!BC1783,1)</f>
        <v/>
      </c>
      <c r="C1783" s="17" t="str">
        <f>TABLA!C1783</f>
        <v/>
      </c>
      <c r="D1783" s="17">
        <f>TABLA!F1783</f>
        <v>0</v>
      </c>
      <c r="E1783" s="148">
        <f>TABLA!BD1783</f>
        <v>0</v>
      </c>
      <c r="F1783" s="148">
        <f>TABLA!BE1783</f>
        <v>0</v>
      </c>
      <c r="G1783" s="70" t="str">
        <f t="shared" si="276"/>
        <v>0</v>
      </c>
      <c r="H1783" s="17" t="str">
        <f t="shared" si="277"/>
        <v/>
      </c>
      <c r="AK1783" s="17" t="str">
        <f t="shared" si="274"/>
        <v/>
      </c>
    </row>
    <row r="1784" spans="1:37" hidden="1" x14ac:dyDescent="0.2">
      <c r="A1784" s="70" t="str">
        <f t="shared" si="275"/>
        <v/>
      </c>
      <c r="B1784" s="228" t="str">
        <f>LEFT(TABLA!BC1784,1)</f>
        <v/>
      </c>
      <c r="C1784" s="17" t="str">
        <f>TABLA!C1784</f>
        <v/>
      </c>
      <c r="D1784" s="17">
        <f>TABLA!F1784</f>
        <v>0</v>
      </c>
      <c r="E1784" s="148">
        <f>TABLA!BD1784</f>
        <v>0</v>
      </c>
      <c r="F1784" s="148">
        <f>TABLA!BE1784</f>
        <v>0</v>
      </c>
      <c r="G1784" s="70" t="str">
        <f t="shared" si="276"/>
        <v>0</v>
      </c>
      <c r="H1784" s="17" t="str">
        <f t="shared" si="277"/>
        <v/>
      </c>
      <c r="AK1784" s="17" t="str">
        <f t="shared" ref="AK1784:AK1847" si="278">IFERROR((IF(FIND(AK$2,$G1784,1)&gt;0,AK$3)),"")</f>
        <v/>
      </c>
    </row>
    <row r="1785" spans="1:37" hidden="1" x14ac:dyDescent="0.2">
      <c r="A1785" s="70" t="str">
        <f t="shared" si="275"/>
        <v/>
      </c>
      <c r="B1785" s="228" t="str">
        <f>LEFT(TABLA!BC1785,1)</f>
        <v/>
      </c>
      <c r="C1785" s="17" t="str">
        <f>TABLA!C1785</f>
        <v/>
      </c>
      <c r="D1785" s="17">
        <f>TABLA!F1785</f>
        <v>0</v>
      </c>
      <c r="E1785" s="148">
        <f>TABLA!BD1785</f>
        <v>0</v>
      </c>
      <c r="F1785" s="148">
        <f>TABLA!BE1785</f>
        <v>0</v>
      </c>
      <c r="G1785" s="70" t="str">
        <f t="shared" si="276"/>
        <v>0</v>
      </c>
      <c r="H1785" s="17" t="str">
        <f t="shared" si="277"/>
        <v/>
      </c>
      <c r="AK1785" s="17" t="str">
        <f t="shared" si="278"/>
        <v/>
      </c>
    </row>
    <row r="1786" spans="1:37" hidden="1" x14ac:dyDescent="0.2">
      <c r="A1786" s="70" t="str">
        <f t="shared" si="275"/>
        <v/>
      </c>
      <c r="B1786" s="228" t="str">
        <f>LEFT(TABLA!BC1786,1)</f>
        <v/>
      </c>
      <c r="C1786" s="17" t="str">
        <f>TABLA!C1786</f>
        <v/>
      </c>
      <c r="D1786" s="17">
        <f>TABLA!F1786</f>
        <v>0</v>
      </c>
      <c r="E1786" s="148">
        <f>TABLA!BD1786</f>
        <v>0</v>
      </c>
      <c r="F1786" s="148">
        <f>TABLA!BE1786</f>
        <v>0</v>
      </c>
      <c r="G1786" s="70" t="str">
        <f t="shared" si="276"/>
        <v>0</v>
      </c>
      <c r="H1786" s="17" t="str">
        <f t="shared" si="277"/>
        <v/>
      </c>
      <c r="AK1786" s="17" t="str">
        <f t="shared" si="278"/>
        <v/>
      </c>
    </row>
    <row r="1787" spans="1:37" hidden="1" x14ac:dyDescent="0.2">
      <c r="A1787" s="70" t="str">
        <f t="shared" si="275"/>
        <v/>
      </c>
      <c r="B1787" s="228" t="str">
        <f>LEFT(TABLA!BC1787,1)</f>
        <v/>
      </c>
      <c r="C1787" s="17" t="str">
        <f>TABLA!C1787</f>
        <v/>
      </c>
      <c r="D1787" s="17">
        <f>TABLA!F1787</f>
        <v>0</v>
      </c>
      <c r="E1787" s="148">
        <f>TABLA!BD1787</f>
        <v>0</v>
      </c>
      <c r="F1787" s="148">
        <f>TABLA!BE1787</f>
        <v>0</v>
      </c>
      <c r="G1787" s="70" t="str">
        <f t="shared" si="276"/>
        <v>0</v>
      </c>
      <c r="H1787" s="17" t="str">
        <f t="shared" si="277"/>
        <v/>
      </c>
      <c r="AK1787" s="17" t="str">
        <f t="shared" si="278"/>
        <v/>
      </c>
    </row>
    <row r="1788" spans="1:37" hidden="1" x14ac:dyDescent="0.2">
      <c r="A1788" s="70" t="str">
        <f t="shared" si="275"/>
        <v/>
      </c>
      <c r="B1788" s="228" t="str">
        <f>LEFT(TABLA!BC1788,1)</f>
        <v/>
      </c>
      <c r="C1788" s="17" t="str">
        <f>TABLA!C1788</f>
        <v/>
      </c>
      <c r="D1788" s="17">
        <f>TABLA!F1788</f>
        <v>0</v>
      </c>
      <c r="E1788" s="148">
        <f>TABLA!BD1788</f>
        <v>0</v>
      </c>
      <c r="F1788" s="148">
        <f>TABLA!BE1788</f>
        <v>0</v>
      </c>
      <c r="G1788" s="70" t="str">
        <f t="shared" si="276"/>
        <v>0</v>
      </c>
      <c r="H1788" s="17" t="str">
        <f t="shared" si="277"/>
        <v/>
      </c>
      <c r="AK1788" s="17" t="str">
        <f t="shared" si="278"/>
        <v/>
      </c>
    </row>
    <row r="1789" spans="1:37" hidden="1" x14ac:dyDescent="0.2">
      <c r="A1789" s="70" t="str">
        <f t="shared" si="275"/>
        <v/>
      </c>
      <c r="B1789" s="228" t="str">
        <f>LEFT(TABLA!BC1789,1)</f>
        <v/>
      </c>
      <c r="C1789" s="17" t="str">
        <f>TABLA!C1789</f>
        <v/>
      </c>
      <c r="D1789" s="17">
        <f>TABLA!F1789</f>
        <v>0</v>
      </c>
      <c r="E1789" s="148">
        <f>TABLA!BD1789</f>
        <v>0</v>
      </c>
      <c r="F1789" s="148">
        <f>TABLA!BE1789</f>
        <v>0</v>
      </c>
      <c r="G1789" s="70" t="str">
        <f t="shared" si="276"/>
        <v>0</v>
      </c>
      <c r="H1789" s="17" t="str">
        <f t="shared" si="277"/>
        <v/>
      </c>
      <c r="AK1789" s="17" t="str">
        <f t="shared" si="278"/>
        <v/>
      </c>
    </row>
    <row r="1790" spans="1:37" hidden="1" x14ac:dyDescent="0.2">
      <c r="A1790" s="70" t="str">
        <f t="shared" si="275"/>
        <v/>
      </c>
      <c r="B1790" s="228" t="str">
        <f>LEFT(TABLA!BC1790,1)</f>
        <v/>
      </c>
      <c r="C1790" s="17" t="str">
        <f>TABLA!C1790</f>
        <v/>
      </c>
      <c r="D1790" s="17">
        <f>TABLA!F1790</f>
        <v>0</v>
      </c>
      <c r="E1790" s="148">
        <f>TABLA!BD1790</f>
        <v>0</v>
      </c>
      <c r="F1790" s="148">
        <f>TABLA!BE1790</f>
        <v>0</v>
      </c>
      <c r="G1790" s="70" t="str">
        <f t="shared" si="276"/>
        <v>0</v>
      </c>
      <c r="H1790" s="17" t="str">
        <f t="shared" si="277"/>
        <v/>
      </c>
      <c r="AK1790" s="17" t="str">
        <f t="shared" si="278"/>
        <v/>
      </c>
    </row>
    <row r="1791" spans="1:37" hidden="1" x14ac:dyDescent="0.2">
      <c r="A1791" s="70" t="str">
        <f t="shared" si="275"/>
        <v/>
      </c>
      <c r="B1791" s="228" t="str">
        <f>LEFT(TABLA!BC1791,1)</f>
        <v/>
      </c>
      <c r="C1791" s="17" t="str">
        <f>TABLA!C1791</f>
        <v/>
      </c>
      <c r="D1791" s="17">
        <f>TABLA!F1791</f>
        <v>0</v>
      </c>
      <c r="E1791" s="148">
        <f>TABLA!BD1791</f>
        <v>0</v>
      </c>
      <c r="F1791" s="148">
        <f>TABLA!BE1791</f>
        <v>0</v>
      </c>
      <c r="G1791" s="70" t="str">
        <f t="shared" si="276"/>
        <v>0</v>
      </c>
      <c r="H1791" s="17" t="str">
        <f t="shared" si="277"/>
        <v/>
      </c>
      <c r="AK1791" s="17" t="str">
        <f t="shared" si="278"/>
        <v/>
      </c>
    </row>
    <row r="1792" spans="1:37" hidden="1" x14ac:dyDescent="0.2">
      <c r="A1792" s="70" t="str">
        <f t="shared" si="275"/>
        <v/>
      </c>
      <c r="B1792" s="228" t="str">
        <f>LEFT(TABLA!BC1792,1)</f>
        <v/>
      </c>
      <c r="C1792" s="17" t="str">
        <f>TABLA!C1792</f>
        <v/>
      </c>
      <c r="D1792" s="17">
        <f>TABLA!F1792</f>
        <v>0</v>
      </c>
      <c r="E1792" s="148">
        <f>TABLA!BD1792</f>
        <v>0</v>
      </c>
      <c r="F1792" s="148">
        <f>TABLA!BE1792</f>
        <v>0</v>
      </c>
      <c r="G1792" s="70" t="str">
        <f t="shared" si="276"/>
        <v>0</v>
      </c>
      <c r="H1792" s="17" t="str">
        <f t="shared" si="277"/>
        <v/>
      </c>
      <c r="AK1792" s="17" t="str">
        <f t="shared" si="278"/>
        <v/>
      </c>
    </row>
    <row r="1793" spans="1:37" hidden="1" x14ac:dyDescent="0.2">
      <c r="A1793" s="70" t="str">
        <f t="shared" si="275"/>
        <v/>
      </c>
      <c r="B1793" s="228" t="str">
        <f>LEFT(TABLA!BC1793,1)</f>
        <v/>
      </c>
      <c r="C1793" s="17" t="str">
        <f>TABLA!C1793</f>
        <v/>
      </c>
      <c r="D1793" s="17">
        <f>TABLA!F1793</f>
        <v>0</v>
      </c>
      <c r="E1793" s="148">
        <f>TABLA!BD1793</f>
        <v>0</v>
      </c>
      <c r="F1793" s="148">
        <f>TABLA!BE1793</f>
        <v>0</v>
      </c>
      <c r="G1793" s="70" t="str">
        <f t="shared" si="276"/>
        <v>0</v>
      </c>
      <c r="H1793" s="17" t="str">
        <f t="shared" si="277"/>
        <v/>
      </c>
      <c r="AK1793" s="17" t="str">
        <f t="shared" si="278"/>
        <v/>
      </c>
    </row>
    <row r="1794" spans="1:37" hidden="1" x14ac:dyDescent="0.2">
      <c r="A1794" s="70" t="str">
        <f t="shared" si="275"/>
        <v/>
      </c>
      <c r="B1794" s="228" t="str">
        <f>LEFT(TABLA!BC1794,1)</f>
        <v/>
      </c>
      <c r="C1794" s="17" t="str">
        <f>TABLA!C1794</f>
        <v/>
      </c>
      <c r="D1794" s="17">
        <f>TABLA!F1794</f>
        <v>0</v>
      </c>
      <c r="E1794" s="148">
        <f>TABLA!BD1794</f>
        <v>0</v>
      </c>
      <c r="F1794" s="148">
        <f>TABLA!BE1794</f>
        <v>0</v>
      </c>
      <c r="G1794" s="70" t="str">
        <f t="shared" si="276"/>
        <v>0</v>
      </c>
      <c r="H1794" s="17" t="str">
        <f t="shared" si="277"/>
        <v/>
      </c>
      <c r="AK1794" s="17" t="str">
        <f t="shared" si="278"/>
        <v/>
      </c>
    </row>
    <row r="1795" spans="1:37" hidden="1" x14ac:dyDescent="0.2">
      <c r="A1795" s="70" t="str">
        <f t="shared" si="275"/>
        <v/>
      </c>
      <c r="B1795" s="228" t="str">
        <f>LEFT(TABLA!BC1795,1)</f>
        <v/>
      </c>
      <c r="C1795" s="17" t="str">
        <f>TABLA!C1795</f>
        <v/>
      </c>
      <c r="D1795" s="17">
        <f>TABLA!F1795</f>
        <v>0</v>
      </c>
      <c r="E1795" s="148">
        <f>TABLA!BD1795</f>
        <v>0</v>
      </c>
      <c r="F1795" s="148">
        <f>TABLA!BE1795</f>
        <v>0</v>
      </c>
      <c r="G1795" s="70" t="str">
        <f t="shared" si="276"/>
        <v>0</v>
      </c>
      <c r="H1795" s="17" t="str">
        <f t="shared" si="277"/>
        <v/>
      </c>
      <c r="AK1795" s="17" t="str">
        <f t="shared" si="278"/>
        <v/>
      </c>
    </row>
    <row r="1796" spans="1:37" hidden="1" x14ac:dyDescent="0.2">
      <c r="A1796" s="70" t="str">
        <f t="shared" si="275"/>
        <v/>
      </c>
      <c r="B1796" s="228" t="str">
        <f>LEFT(TABLA!BC1796,1)</f>
        <v/>
      </c>
      <c r="C1796" s="17" t="str">
        <f>TABLA!C1796</f>
        <v/>
      </c>
      <c r="D1796" s="17">
        <f>TABLA!F1796</f>
        <v>0</v>
      </c>
      <c r="E1796" s="148">
        <f>TABLA!BD1796</f>
        <v>0</v>
      </c>
      <c r="F1796" s="148">
        <f>TABLA!BE1796</f>
        <v>0</v>
      </c>
      <c r="G1796" s="70" t="str">
        <f t="shared" si="276"/>
        <v>0</v>
      </c>
      <c r="H1796" s="17" t="str">
        <f t="shared" si="277"/>
        <v/>
      </c>
      <c r="AK1796" s="17" t="str">
        <f t="shared" si="278"/>
        <v/>
      </c>
    </row>
    <row r="1797" spans="1:37" hidden="1" x14ac:dyDescent="0.2">
      <c r="A1797" s="70" t="str">
        <f t="shared" ref="A1797:A1860" si="279">CONCATENATE(H1797,,I1797,J1797,K1797,L1797,M1797,N1797,O1797,P1797,Q1797,R1797,S1797,T1797,U1797,V1797,W1797,X1797,Y1797,Z1797,AA1797,AB1797,AC1797,AD1797,AE1797,AF1797,AG1797,AH1797,AI1797,AJ1797,AK1797)</f>
        <v/>
      </c>
      <c r="B1797" s="228" t="str">
        <f>LEFT(TABLA!BC1797,1)</f>
        <v/>
      </c>
      <c r="C1797" s="17" t="str">
        <f>TABLA!C1797</f>
        <v/>
      </c>
      <c r="D1797" s="17">
        <f>TABLA!F1797</f>
        <v>0</v>
      </c>
      <c r="E1797" s="148">
        <f>TABLA!BD1797</f>
        <v>0</v>
      </c>
      <c r="F1797" s="148">
        <f>TABLA!BE1797</f>
        <v>0</v>
      </c>
      <c r="G1797" s="70" t="str">
        <f t="shared" ref="G1797:G1860" si="280">SUBSTITUTE(SUBSTITUTE(SUBSTITUTE(SUBSTITUTE(SUBSTITUTE(UPPER(E1797),"Á","A"),"É","E"),"Í","I"),"Ó","O"),"Ú","U")</f>
        <v>0</v>
      </c>
      <c r="H1797" s="17" t="str">
        <f t="shared" si="277"/>
        <v/>
      </c>
      <c r="AK1797" s="17" t="str">
        <f t="shared" si="278"/>
        <v/>
      </c>
    </row>
    <row r="1798" spans="1:37" hidden="1" x14ac:dyDescent="0.2">
      <c r="A1798" s="70" t="str">
        <f t="shared" si="279"/>
        <v/>
      </c>
      <c r="B1798" s="228" t="str">
        <f>LEFT(TABLA!BC1798,1)</f>
        <v/>
      </c>
      <c r="C1798" s="17" t="str">
        <f>TABLA!C1798</f>
        <v/>
      </c>
      <c r="D1798" s="17">
        <f>TABLA!F1798</f>
        <v>0</v>
      </c>
      <c r="E1798" s="148">
        <f>TABLA!BD1798</f>
        <v>0</v>
      </c>
      <c r="F1798" s="148">
        <f>TABLA!BE1798</f>
        <v>0</v>
      </c>
      <c r="G1798" s="70" t="str">
        <f t="shared" si="280"/>
        <v>0</v>
      </c>
      <c r="H1798" s="17" t="str">
        <f t="shared" si="277"/>
        <v/>
      </c>
      <c r="AK1798" s="17" t="str">
        <f t="shared" si="278"/>
        <v/>
      </c>
    </row>
    <row r="1799" spans="1:37" hidden="1" x14ac:dyDescent="0.2">
      <c r="A1799" s="70" t="str">
        <f t="shared" si="279"/>
        <v/>
      </c>
      <c r="B1799" s="228" t="str">
        <f>LEFT(TABLA!BC1799,1)</f>
        <v/>
      </c>
      <c r="C1799" s="17" t="str">
        <f>TABLA!C1799</f>
        <v/>
      </c>
      <c r="D1799" s="17">
        <f>TABLA!F1799</f>
        <v>0</v>
      </c>
      <c r="E1799" s="148">
        <f>TABLA!BD1799</f>
        <v>0</v>
      </c>
      <c r="F1799" s="148">
        <f>TABLA!BE1799</f>
        <v>0</v>
      </c>
      <c r="G1799" s="70" t="str">
        <f t="shared" si="280"/>
        <v>0</v>
      </c>
      <c r="H1799" s="17" t="str">
        <f t="shared" si="277"/>
        <v/>
      </c>
      <c r="AK1799" s="17" t="str">
        <f t="shared" si="278"/>
        <v/>
      </c>
    </row>
    <row r="1800" spans="1:37" hidden="1" x14ac:dyDescent="0.2">
      <c r="A1800" s="70" t="str">
        <f t="shared" si="279"/>
        <v/>
      </c>
      <c r="B1800" s="228" t="str">
        <f>LEFT(TABLA!BC1800,1)</f>
        <v/>
      </c>
      <c r="C1800" s="17" t="str">
        <f>TABLA!C1800</f>
        <v/>
      </c>
      <c r="D1800" s="17">
        <f>TABLA!F1800</f>
        <v>0</v>
      </c>
      <c r="E1800" s="148">
        <f>TABLA!BD1800</f>
        <v>0</v>
      </c>
      <c r="F1800" s="148">
        <f>TABLA!BE1800</f>
        <v>0</v>
      </c>
      <c r="G1800" s="70" t="str">
        <f t="shared" si="280"/>
        <v>0</v>
      </c>
      <c r="H1800" s="17" t="str">
        <f t="shared" si="277"/>
        <v/>
      </c>
      <c r="AK1800" s="17" t="str">
        <f t="shared" si="278"/>
        <v/>
      </c>
    </row>
    <row r="1801" spans="1:37" hidden="1" x14ac:dyDescent="0.2">
      <c r="A1801" s="70" t="str">
        <f t="shared" si="279"/>
        <v/>
      </c>
      <c r="B1801" s="228" t="str">
        <f>LEFT(TABLA!BC1801,1)</f>
        <v/>
      </c>
      <c r="C1801" s="17" t="str">
        <f>TABLA!C1801</f>
        <v/>
      </c>
      <c r="D1801" s="17">
        <f>TABLA!F1801</f>
        <v>0</v>
      </c>
      <c r="E1801" s="148">
        <f>TABLA!BD1801</f>
        <v>0</v>
      </c>
      <c r="F1801" s="148">
        <f>TABLA!BE1801</f>
        <v>0</v>
      </c>
      <c r="G1801" s="70" t="str">
        <f t="shared" si="280"/>
        <v>0</v>
      </c>
      <c r="H1801" s="17" t="str">
        <f t="shared" si="277"/>
        <v/>
      </c>
      <c r="AK1801" s="17" t="str">
        <f t="shared" si="278"/>
        <v/>
      </c>
    </row>
    <row r="1802" spans="1:37" hidden="1" x14ac:dyDescent="0.2">
      <c r="A1802" s="70" t="str">
        <f t="shared" si="279"/>
        <v/>
      </c>
      <c r="B1802" s="228" t="str">
        <f>LEFT(TABLA!BC1802,1)</f>
        <v/>
      </c>
      <c r="C1802" s="17" t="str">
        <f>TABLA!C1802</f>
        <v/>
      </c>
      <c r="D1802" s="17">
        <f>TABLA!F1802</f>
        <v>0</v>
      </c>
      <c r="E1802" s="148">
        <f>TABLA!BD1802</f>
        <v>0</v>
      </c>
      <c r="F1802" s="148">
        <f>TABLA!BE1802</f>
        <v>0</v>
      </c>
      <c r="G1802" s="70" t="str">
        <f t="shared" si="280"/>
        <v>0</v>
      </c>
      <c r="H1802" s="17" t="str">
        <f t="shared" si="277"/>
        <v/>
      </c>
      <c r="AK1802" s="17" t="str">
        <f t="shared" si="278"/>
        <v/>
      </c>
    </row>
    <row r="1803" spans="1:37" hidden="1" x14ac:dyDescent="0.2">
      <c r="A1803" s="70" t="str">
        <f t="shared" si="279"/>
        <v/>
      </c>
      <c r="B1803" s="228" t="str">
        <f>LEFT(TABLA!BC1803,1)</f>
        <v/>
      </c>
      <c r="C1803" s="17" t="str">
        <f>TABLA!C1803</f>
        <v/>
      </c>
      <c r="D1803" s="17">
        <f>TABLA!F1803</f>
        <v>0</v>
      </c>
      <c r="E1803" s="148">
        <f>TABLA!BD1803</f>
        <v>0</v>
      </c>
      <c r="F1803" s="148">
        <f>TABLA!BE1803</f>
        <v>0</v>
      </c>
      <c r="G1803" s="70" t="str">
        <f t="shared" si="280"/>
        <v>0</v>
      </c>
      <c r="H1803" s="17" t="str">
        <f t="shared" si="277"/>
        <v/>
      </c>
      <c r="AK1803" s="17" t="str">
        <f t="shared" si="278"/>
        <v/>
      </c>
    </row>
    <row r="1804" spans="1:37" hidden="1" x14ac:dyDescent="0.2">
      <c r="A1804" s="70" t="str">
        <f t="shared" si="279"/>
        <v/>
      </c>
      <c r="B1804" s="228" t="str">
        <f>LEFT(TABLA!BC1804,1)</f>
        <v/>
      </c>
      <c r="C1804" s="17" t="str">
        <f>TABLA!C1804</f>
        <v/>
      </c>
      <c r="D1804" s="17">
        <f>TABLA!F1804</f>
        <v>0</v>
      </c>
      <c r="E1804" s="148">
        <f>TABLA!BD1804</f>
        <v>0</v>
      </c>
      <c r="F1804" s="148">
        <f>TABLA!BE1804</f>
        <v>0</v>
      </c>
      <c r="G1804" s="70" t="str">
        <f t="shared" si="280"/>
        <v>0</v>
      </c>
      <c r="H1804" s="17" t="str">
        <f t="shared" si="277"/>
        <v/>
      </c>
      <c r="AK1804" s="17" t="str">
        <f t="shared" si="278"/>
        <v/>
      </c>
    </row>
    <row r="1805" spans="1:37" hidden="1" x14ac:dyDescent="0.2">
      <c r="A1805" s="70" t="str">
        <f t="shared" si="279"/>
        <v/>
      </c>
      <c r="B1805" s="228" t="str">
        <f>LEFT(TABLA!BC1805,1)</f>
        <v/>
      </c>
      <c r="C1805" s="17" t="str">
        <f>TABLA!C1805</f>
        <v/>
      </c>
      <c r="D1805" s="17">
        <f>TABLA!F1805</f>
        <v>0</v>
      </c>
      <c r="E1805" s="148">
        <f>TABLA!BD1805</f>
        <v>0</v>
      </c>
      <c r="F1805" s="148">
        <f>TABLA!BE1805</f>
        <v>0</v>
      </c>
      <c r="G1805" s="70" t="str">
        <f t="shared" si="280"/>
        <v>0</v>
      </c>
      <c r="H1805" s="17" t="str">
        <f t="shared" si="277"/>
        <v/>
      </c>
      <c r="AK1805" s="17" t="str">
        <f t="shared" si="278"/>
        <v/>
      </c>
    </row>
    <row r="1806" spans="1:37" hidden="1" x14ac:dyDescent="0.2">
      <c r="A1806" s="70" t="str">
        <f t="shared" si="279"/>
        <v/>
      </c>
      <c r="B1806" s="228" t="str">
        <f>LEFT(TABLA!BC1806,1)</f>
        <v/>
      </c>
      <c r="C1806" s="17" t="str">
        <f>TABLA!C1806</f>
        <v/>
      </c>
      <c r="D1806" s="17">
        <f>TABLA!F1806</f>
        <v>0</v>
      </c>
      <c r="E1806" s="148">
        <f>TABLA!BD1806</f>
        <v>0</v>
      </c>
      <c r="F1806" s="148">
        <f>TABLA!BE1806</f>
        <v>0</v>
      </c>
      <c r="G1806" s="70" t="str">
        <f t="shared" si="280"/>
        <v>0</v>
      </c>
      <c r="H1806" s="17" t="str">
        <f t="shared" si="277"/>
        <v/>
      </c>
      <c r="AK1806" s="17" t="str">
        <f t="shared" si="278"/>
        <v/>
      </c>
    </row>
    <row r="1807" spans="1:37" hidden="1" x14ac:dyDescent="0.2">
      <c r="A1807" s="70" t="str">
        <f t="shared" si="279"/>
        <v/>
      </c>
      <c r="B1807" s="228" t="str">
        <f>LEFT(TABLA!BC1807,1)</f>
        <v/>
      </c>
      <c r="C1807" s="17" t="str">
        <f>TABLA!C1807</f>
        <v/>
      </c>
      <c r="D1807" s="17">
        <f>TABLA!F1807</f>
        <v>0</v>
      </c>
      <c r="E1807" s="148">
        <f>TABLA!BD1807</f>
        <v>0</v>
      </c>
      <c r="F1807" s="148">
        <f>TABLA!BE1807</f>
        <v>0</v>
      </c>
      <c r="G1807" s="70" t="str">
        <f t="shared" si="280"/>
        <v>0</v>
      </c>
      <c r="H1807" s="17" t="str">
        <f t="shared" si="277"/>
        <v/>
      </c>
      <c r="AK1807" s="17" t="str">
        <f t="shared" si="278"/>
        <v/>
      </c>
    </row>
    <row r="1808" spans="1:37" hidden="1" x14ac:dyDescent="0.2">
      <c r="A1808" s="70" t="str">
        <f t="shared" si="279"/>
        <v/>
      </c>
      <c r="B1808" s="228" t="str">
        <f>LEFT(TABLA!BC1808,1)</f>
        <v/>
      </c>
      <c r="C1808" s="17" t="str">
        <f>TABLA!C1808</f>
        <v/>
      </c>
      <c r="D1808" s="17">
        <f>TABLA!F1808</f>
        <v>0</v>
      </c>
      <c r="E1808" s="148">
        <f>TABLA!BD1808</f>
        <v>0</v>
      </c>
      <c r="F1808" s="148">
        <f>TABLA!BE1808</f>
        <v>0</v>
      </c>
      <c r="G1808" s="70" t="str">
        <f t="shared" si="280"/>
        <v>0</v>
      </c>
      <c r="H1808" s="17" t="str">
        <f t="shared" si="277"/>
        <v/>
      </c>
      <c r="AK1808" s="17" t="str">
        <f t="shared" si="278"/>
        <v/>
      </c>
    </row>
    <row r="1809" spans="1:37" hidden="1" x14ac:dyDescent="0.2">
      <c r="A1809" s="70" t="str">
        <f t="shared" si="279"/>
        <v/>
      </c>
      <c r="B1809" s="228" t="str">
        <f>LEFT(TABLA!BC1809,1)</f>
        <v/>
      </c>
      <c r="C1809" s="17" t="str">
        <f>TABLA!C1809</f>
        <v/>
      </c>
      <c r="D1809" s="17">
        <f>TABLA!F1809</f>
        <v>0</v>
      </c>
      <c r="E1809" s="148">
        <f>TABLA!BD1809</f>
        <v>0</v>
      </c>
      <c r="F1809" s="148">
        <f>TABLA!BE1809</f>
        <v>0</v>
      </c>
      <c r="G1809" s="70" t="str">
        <f t="shared" si="280"/>
        <v>0</v>
      </c>
      <c r="H1809" s="17" t="str">
        <f t="shared" si="277"/>
        <v/>
      </c>
      <c r="AK1809" s="17" t="str">
        <f t="shared" si="278"/>
        <v/>
      </c>
    </row>
    <row r="1810" spans="1:37" hidden="1" x14ac:dyDescent="0.2">
      <c r="A1810" s="70" t="str">
        <f t="shared" si="279"/>
        <v/>
      </c>
      <c r="B1810" s="228" t="str">
        <f>LEFT(TABLA!BC1810,1)</f>
        <v/>
      </c>
      <c r="C1810" s="17" t="str">
        <f>TABLA!C1810</f>
        <v/>
      </c>
      <c r="D1810" s="17">
        <f>TABLA!F1810</f>
        <v>0</v>
      </c>
      <c r="E1810" s="148">
        <f>TABLA!BD1810</f>
        <v>0</v>
      </c>
      <c r="F1810" s="148">
        <f>TABLA!BE1810</f>
        <v>0</v>
      </c>
      <c r="G1810" s="70" t="str">
        <f t="shared" si="280"/>
        <v>0</v>
      </c>
      <c r="H1810" s="17" t="str">
        <f t="shared" si="277"/>
        <v/>
      </c>
      <c r="AK1810" s="17" t="str">
        <f t="shared" si="278"/>
        <v/>
      </c>
    </row>
    <row r="1811" spans="1:37" hidden="1" x14ac:dyDescent="0.2">
      <c r="A1811" s="70" t="str">
        <f t="shared" si="279"/>
        <v/>
      </c>
      <c r="B1811" s="228" t="str">
        <f>LEFT(TABLA!BC1811,1)</f>
        <v/>
      </c>
      <c r="C1811" s="17" t="str">
        <f>TABLA!C1811</f>
        <v/>
      </c>
      <c r="D1811" s="17">
        <f>TABLA!F1811</f>
        <v>0</v>
      </c>
      <c r="E1811" s="148">
        <f>TABLA!BD1811</f>
        <v>0</v>
      </c>
      <c r="F1811" s="148">
        <f>TABLA!BE1811</f>
        <v>0</v>
      </c>
      <c r="G1811" s="70" t="str">
        <f t="shared" si="280"/>
        <v>0</v>
      </c>
      <c r="H1811" s="17" t="str">
        <f t="shared" si="277"/>
        <v/>
      </c>
      <c r="AK1811" s="17" t="str">
        <f t="shared" si="278"/>
        <v/>
      </c>
    </row>
    <row r="1812" spans="1:37" hidden="1" x14ac:dyDescent="0.2">
      <c r="A1812" s="70" t="str">
        <f t="shared" si="279"/>
        <v/>
      </c>
      <c r="B1812" s="228" t="str">
        <f>LEFT(TABLA!BC1812,1)</f>
        <v/>
      </c>
      <c r="C1812" s="17" t="str">
        <f>TABLA!C1812</f>
        <v/>
      </c>
      <c r="D1812" s="17">
        <f>TABLA!F1812</f>
        <v>0</v>
      </c>
      <c r="E1812" s="148">
        <f>TABLA!BD1812</f>
        <v>0</v>
      </c>
      <c r="F1812" s="148">
        <f>TABLA!BE1812</f>
        <v>0</v>
      </c>
      <c r="G1812" s="70" t="str">
        <f t="shared" si="280"/>
        <v>0</v>
      </c>
      <c r="H1812" s="17" t="str">
        <f t="shared" si="277"/>
        <v/>
      </c>
      <c r="AK1812" s="17" t="str">
        <f t="shared" si="278"/>
        <v/>
      </c>
    </row>
    <row r="1813" spans="1:37" hidden="1" x14ac:dyDescent="0.2">
      <c r="A1813" s="70" t="str">
        <f t="shared" si="279"/>
        <v/>
      </c>
      <c r="B1813" s="228" t="str">
        <f>LEFT(TABLA!BC1813,1)</f>
        <v/>
      </c>
      <c r="C1813" s="17" t="str">
        <f>TABLA!C1813</f>
        <v/>
      </c>
      <c r="D1813" s="17">
        <f>TABLA!F1813</f>
        <v>0</v>
      </c>
      <c r="E1813" s="148">
        <f>TABLA!BD1813</f>
        <v>0</v>
      </c>
      <c r="F1813" s="148">
        <f>TABLA!BE1813</f>
        <v>0</v>
      </c>
      <c r="G1813" s="70" t="str">
        <f t="shared" si="280"/>
        <v>0</v>
      </c>
      <c r="H1813" s="17" t="str">
        <f t="shared" si="277"/>
        <v/>
      </c>
      <c r="AK1813" s="17" t="str">
        <f t="shared" si="278"/>
        <v/>
      </c>
    </row>
    <row r="1814" spans="1:37" hidden="1" x14ac:dyDescent="0.2">
      <c r="A1814" s="70" t="str">
        <f t="shared" si="279"/>
        <v/>
      </c>
      <c r="B1814" s="228" t="str">
        <f>LEFT(TABLA!BC1814,1)</f>
        <v/>
      </c>
      <c r="C1814" s="17" t="str">
        <f>TABLA!C1814</f>
        <v/>
      </c>
      <c r="D1814" s="17">
        <f>TABLA!F1814</f>
        <v>0</v>
      </c>
      <c r="E1814" s="148">
        <f>TABLA!BD1814</f>
        <v>0</v>
      </c>
      <c r="F1814" s="148">
        <f>TABLA!BE1814</f>
        <v>0</v>
      </c>
      <c r="G1814" s="70" t="str">
        <f t="shared" si="280"/>
        <v>0</v>
      </c>
      <c r="H1814" s="17" t="str">
        <f t="shared" si="277"/>
        <v/>
      </c>
      <c r="AK1814" s="17" t="str">
        <f t="shared" si="278"/>
        <v/>
      </c>
    </row>
    <row r="1815" spans="1:37" hidden="1" x14ac:dyDescent="0.2">
      <c r="A1815" s="70" t="str">
        <f t="shared" si="279"/>
        <v/>
      </c>
      <c r="B1815" s="228" t="str">
        <f>LEFT(TABLA!BC1815,1)</f>
        <v/>
      </c>
      <c r="C1815" s="17" t="str">
        <f>TABLA!C1815</f>
        <v/>
      </c>
      <c r="D1815" s="17">
        <f>TABLA!F1815</f>
        <v>0</v>
      </c>
      <c r="E1815" s="148">
        <f>TABLA!BD1815</f>
        <v>0</v>
      </c>
      <c r="F1815" s="148">
        <f>TABLA!BE1815</f>
        <v>0</v>
      </c>
      <c r="G1815" s="70" t="str">
        <f t="shared" si="280"/>
        <v>0</v>
      </c>
      <c r="H1815" s="17" t="str">
        <f t="shared" si="277"/>
        <v/>
      </c>
      <c r="AK1815" s="17" t="str">
        <f t="shared" si="278"/>
        <v/>
      </c>
    </row>
    <row r="1816" spans="1:37" hidden="1" x14ac:dyDescent="0.2">
      <c r="A1816" s="70" t="str">
        <f t="shared" si="279"/>
        <v/>
      </c>
      <c r="B1816" s="228" t="str">
        <f>LEFT(TABLA!BC1816,1)</f>
        <v/>
      </c>
      <c r="C1816" s="17" t="str">
        <f>TABLA!C1816</f>
        <v/>
      </c>
      <c r="D1816" s="17">
        <f>TABLA!F1816</f>
        <v>0</v>
      </c>
      <c r="E1816" s="148">
        <f>TABLA!BD1816</f>
        <v>0</v>
      </c>
      <c r="F1816" s="148">
        <f>TABLA!BE1816</f>
        <v>0</v>
      </c>
      <c r="G1816" s="70" t="str">
        <f t="shared" si="280"/>
        <v>0</v>
      </c>
      <c r="H1816" s="17" t="str">
        <f t="shared" si="277"/>
        <v/>
      </c>
      <c r="AK1816" s="17" t="str">
        <f t="shared" si="278"/>
        <v/>
      </c>
    </row>
    <row r="1817" spans="1:37" hidden="1" x14ac:dyDescent="0.2">
      <c r="A1817" s="70" t="str">
        <f t="shared" si="279"/>
        <v/>
      </c>
      <c r="B1817" s="228" t="str">
        <f>LEFT(TABLA!BC1817,1)</f>
        <v/>
      </c>
      <c r="C1817" s="17" t="str">
        <f>TABLA!C1817</f>
        <v/>
      </c>
      <c r="D1817" s="17">
        <f>TABLA!F1817</f>
        <v>0</v>
      </c>
      <c r="E1817" s="148">
        <f>TABLA!BD1817</f>
        <v>0</v>
      </c>
      <c r="F1817" s="148">
        <f>TABLA!BE1817</f>
        <v>0</v>
      </c>
      <c r="G1817" s="70" t="str">
        <f t="shared" si="280"/>
        <v>0</v>
      </c>
      <c r="H1817" s="17" t="str">
        <f t="shared" si="277"/>
        <v/>
      </c>
      <c r="AK1817" s="17" t="str">
        <f t="shared" si="278"/>
        <v/>
      </c>
    </row>
    <row r="1818" spans="1:37" hidden="1" x14ac:dyDescent="0.2">
      <c r="A1818" s="70" t="str">
        <f t="shared" si="279"/>
        <v/>
      </c>
      <c r="B1818" s="228" t="str">
        <f>LEFT(TABLA!BC1818,1)</f>
        <v/>
      </c>
      <c r="C1818" s="17" t="str">
        <f>TABLA!C1818</f>
        <v/>
      </c>
      <c r="D1818" s="17">
        <f>TABLA!F1818</f>
        <v>0</v>
      </c>
      <c r="E1818" s="148">
        <f>TABLA!BD1818</f>
        <v>0</v>
      </c>
      <c r="F1818" s="148">
        <f>TABLA!BE1818</f>
        <v>0</v>
      </c>
      <c r="G1818" s="70" t="str">
        <f t="shared" si="280"/>
        <v>0</v>
      </c>
      <c r="H1818" s="17" t="str">
        <f t="shared" si="277"/>
        <v/>
      </c>
      <c r="AK1818" s="17" t="str">
        <f t="shared" si="278"/>
        <v/>
      </c>
    </row>
    <row r="1819" spans="1:37" hidden="1" x14ac:dyDescent="0.2">
      <c r="A1819" s="70" t="str">
        <f t="shared" si="279"/>
        <v/>
      </c>
      <c r="B1819" s="228" t="str">
        <f>LEFT(TABLA!BC1819,1)</f>
        <v/>
      </c>
      <c r="C1819" s="17" t="str">
        <f>TABLA!C1819</f>
        <v/>
      </c>
      <c r="D1819" s="17">
        <f>TABLA!F1819</f>
        <v>0</v>
      </c>
      <c r="E1819" s="148">
        <f>TABLA!BD1819</f>
        <v>0</v>
      </c>
      <c r="F1819" s="148">
        <f>TABLA!BE1819</f>
        <v>0</v>
      </c>
      <c r="G1819" s="70" t="str">
        <f t="shared" si="280"/>
        <v>0</v>
      </c>
      <c r="H1819" s="17" t="str">
        <f t="shared" si="277"/>
        <v/>
      </c>
      <c r="AK1819" s="17" t="str">
        <f t="shared" si="278"/>
        <v/>
      </c>
    </row>
    <row r="1820" spans="1:37" hidden="1" x14ac:dyDescent="0.2">
      <c r="A1820" s="70" t="str">
        <f t="shared" si="279"/>
        <v/>
      </c>
      <c r="B1820" s="228" t="str">
        <f>LEFT(TABLA!BC1820,1)</f>
        <v/>
      </c>
      <c r="C1820" s="17" t="str">
        <f>TABLA!C1820</f>
        <v/>
      </c>
      <c r="D1820" s="17">
        <f>TABLA!F1820</f>
        <v>0</v>
      </c>
      <c r="E1820" s="148">
        <f>TABLA!BD1820</f>
        <v>0</v>
      </c>
      <c r="F1820" s="148">
        <f>TABLA!BE1820</f>
        <v>0</v>
      </c>
      <c r="G1820" s="70" t="str">
        <f t="shared" si="280"/>
        <v>0</v>
      </c>
      <c r="H1820" s="17" t="str">
        <f t="shared" si="277"/>
        <v/>
      </c>
      <c r="AK1820" s="17" t="str">
        <f t="shared" si="278"/>
        <v/>
      </c>
    </row>
    <row r="1821" spans="1:37" hidden="1" x14ac:dyDescent="0.2">
      <c r="A1821" s="70" t="str">
        <f t="shared" si="279"/>
        <v/>
      </c>
      <c r="B1821" s="228" t="str">
        <f>LEFT(TABLA!BC1821,1)</f>
        <v/>
      </c>
      <c r="C1821" s="17" t="str">
        <f>TABLA!C1821</f>
        <v/>
      </c>
      <c r="D1821" s="17">
        <f>TABLA!F1821</f>
        <v>0</v>
      </c>
      <c r="E1821" s="148">
        <f>TABLA!BD1821</f>
        <v>0</v>
      </c>
      <c r="F1821" s="148">
        <f>TABLA!BE1821</f>
        <v>0</v>
      </c>
      <c r="G1821" s="70" t="str">
        <f t="shared" si="280"/>
        <v>0</v>
      </c>
      <c r="H1821" s="17" t="str">
        <f t="shared" ref="H1821:H1884" si="281">IFERROR((IF(FIND(H$2,$E1821,1)&gt;0,"x")),"")</f>
        <v/>
      </c>
      <c r="AK1821" s="17" t="str">
        <f t="shared" si="278"/>
        <v/>
      </c>
    </row>
    <row r="1822" spans="1:37" hidden="1" x14ac:dyDescent="0.2">
      <c r="A1822" s="70" t="str">
        <f t="shared" si="279"/>
        <v/>
      </c>
      <c r="B1822" s="228" t="str">
        <f>LEFT(TABLA!BC1822,1)</f>
        <v/>
      </c>
      <c r="C1822" s="17" t="str">
        <f>TABLA!C1822</f>
        <v/>
      </c>
      <c r="D1822" s="17">
        <f>TABLA!F1822</f>
        <v>0</v>
      </c>
      <c r="E1822" s="148">
        <f>TABLA!BD1822</f>
        <v>0</v>
      </c>
      <c r="F1822" s="148">
        <f>TABLA!BE1822</f>
        <v>0</v>
      </c>
      <c r="G1822" s="70" t="str">
        <f t="shared" si="280"/>
        <v>0</v>
      </c>
      <c r="H1822" s="17" t="str">
        <f t="shared" si="281"/>
        <v/>
      </c>
      <c r="AK1822" s="17" t="str">
        <f t="shared" si="278"/>
        <v/>
      </c>
    </row>
    <row r="1823" spans="1:37" hidden="1" x14ac:dyDescent="0.2">
      <c r="A1823" s="70" t="str">
        <f t="shared" si="279"/>
        <v/>
      </c>
      <c r="B1823" s="228" t="str">
        <f>LEFT(TABLA!BC1823,1)</f>
        <v/>
      </c>
      <c r="C1823" s="17" t="str">
        <f>TABLA!C1823</f>
        <v/>
      </c>
      <c r="D1823" s="17">
        <f>TABLA!F1823</f>
        <v>0</v>
      </c>
      <c r="E1823" s="148">
        <f>TABLA!BD1823</f>
        <v>0</v>
      </c>
      <c r="F1823" s="148">
        <f>TABLA!BE1823</f>
        <v>0</v>
      </c>
      <c r="G1823" s="70" t="str">
        <f t="shared" si="280"/>
        <v>0</v>
      </c>
      <c r="H1823" s="17" t="str">
        <f t="shared" si="281"/>
        <v/>
      </c>
      <c r="AK1823" s="17" t="str">
        <f t="shared" si="278"/>
        <v/>
      </c>
    </row>
    <row r="1824" spans="1:37" hidden="1" x14ac:dyDescent="0.2">
      <c r="A1824" s="70" t="str">
        <f t="shared" si="279"/>
        <v/>
      </c>
      <c r="B1824" s="228" t="str">
        <f>LEFT(TABLA!BC1824,1)</f>
        <v/>
      </c>
      <c r="C1824" s="17" t="str">
        <f>TABLA!C1824</f>
        <v/>
      </c>
      <c r="D1824" s="17">
        <f>TABLA!F1824</f>
        <v>0</v>
      </c>
      <c r="E1824" s="148">
        <f>TABLA!BD1824</f>
        <v>0</v>
      </c>
      <c r="F1824" s="148">
        <f>TABLA!BE1824</f>
        <v>0</v>
      </c>
      <c r="G1824" s="70" t="str">
        <f t="shared" si="280"/>
        <v>0</v>
      </c>
      <c r="H1824" s="17" t="str">
        <f t="shared" si="281"/>
        <v/>
      </c>
      <c r="AK1824" s="17" t="str">
        <f t="shared" si="278"/>
        <v/>
      </c>
    </row>
    <row r="1825" spans="1:37" hidden="1" x14ac:dyDescent="0.2">
      <c r="A1825" s="70" t="str">
        <f t="shared" si="279"/>
        <v/>
      </c>
      <c r="B1825" s="228" t="str">
        <f>LEFT(TABLA!BC1825,1)</f>
        <v/>
      </c>
      <c r="C1825" s="17" t="str">
        <f>TABLA!C1825</f>
        <v/>
      </c>
      <c r="D1825" s="17">
        <f>TABLA!F1825</f>
        <v>0</v>
      </c>
      <c r="E1825" s="148">
        <f>TABLA!BD1825</f>
        <v>0</v>
      </c>
      <c r="F1825" s="148">
        <f>TABLA!BE1825</f>
        <v>0</v>
      </c>
      <c r="G1825" s="70" t="str">
        <f t="shared" si="280"/>
        <v>0</v>
      </c>
      <c r="H1825" s="17" t="str">
        <f t="shared" si="281"/>
        <v/>
      </c>
      <c r="AK1825" s="17" t="str">
        <f t="shared" si="278"/>
        <v/>
      </c>
    </row>
    <row r="1826" spans="1:37" hidden="1" x14ac:dyDescent="0.2">
      <c r="A1826" s="70" t="str">
        <f t="shared" si="279"/>
        <v/>
      </c>
      <c r="B1826" s="228" t="str">
        <f>LEFT(TABLA!BC1826,1)</f>
        <v/>
      </c>
      <c r="C1826" s="17" t="str">
        <f>TABLA!C1826</f>
        <v/>
      </c>
      <c r="D1826" s="17">
        <f>TABLA!F1826</f>
        <v>0</v>
      </c>
      <c r="E1826" s="148">
        <f>TABLA!BD1826</f>
        <v>0</v>
      </c>
      <c r="F1826" s="148">
        <f>TABLA!BE1826</f>
        <v>0</v>
      </c>
      <c r="G1826" s="70" t="str">
        <f t="shared" si="280"/>
        <v>0</v>
      </c>
      <c r="H1826" s="17" t="str">
        <f t="shared" si="281"/>
        <v/>
      </c>
      <c r="AK1826" s="17" t="str">
        <f t="shared" si="278"/>
        <v/>
      </c>
    </row>
    <row r="1827" spans="1:37" hidden="1" x14ac:dyDescent="0.2">
      <c r="A1827" s="70" t="str">
        <f t="shared" si="279"/>
        <v/>
      </c>
      <c r="B1827" s="228" t="str">
        <f>LEFT(TABLA!BC1827,1)</f>
        <v/>
      </c>
      <c r="C1827" s="17" t="str">
        <f>TABLA!C1827</f>
        <v/>
      </c>
      <c r="D1827" s="17">
        <f>TABLA!F1827</f>
        <v>0</v>
      </c>
      <c r="E1827" s="148">
        <f>TABLA!BD1827</f>
        <v>0</v>
      </c>
      <c r="F1827" s="148">
        <f>TABLA!BE1827</f>
        <v>0</v>
      </c>
      <c r="G1827" s="70" t="str">
        <f t="shared" si="280"/>
        <v>0</v>
      </c>
      <c r="H1827" s="17" t="str">
        <f t="shared" si="281"/>
        <v/>
      </c>
      <c r="AK1827" s="17" t="str">
        <f t="shared" si="278"/>
        <v/>
      </c>
    </row>
    <row r="1828" spans="1:37" hidden="1" x14ac:dyDescent="0.2">
      <c r="A1828" s="70" t="str">
        <f t="shared" si="279"/>
        <v/>
      </c>
      <c r="B1828" s="228" t="str">
        <f>LEFT(TABLA!BC1828,1)</f>
        <v/>
      </c>
      <c r="C1828" s="17" t="str">
        <f>TABLA!C1828</f>
        <v/>
      </c>
      <c r="D1828" s="17">
        <f>TABLA!F1828</f>
        <v>0</v>
      </c>
      <c r="E1828" s="148">
        <f>TABLA!BD1828</f>
        <v>0</v>
      </c>
      <c r="F1828" s="148">
        <f>TABLA!BE1828</f>
        <v>0</v>
      </c>
      <c r="G1828" s="70" t="str">
        <f t="shared" si="280"/>
        <v>0</v>
      </c>
      <c r="H1828" s="17" t="str">
        <f t="shared" si="281"/>
        <v/>
      </c>
      <c r="AK1828" s="17" t="str">
        <f t="shared" si="278"/>
        <v/>
      </c>
    </row>
    <row r="1829" spans="1:37" hidden="1" x14ac:dyDescent="0.2">
      <c r="A1829" s="70" t="str">
        <f t="shared" si="279"/>
        <v/>
      </c>
      <c r="B1829" s="228" t="str">
        <f>LEFT(TABLA!BC1829,1)</f>
        <v/>
      </c>
      <c r="C1829" s="17" t="str">
        <f>TABLA!C1829</f>
        <v/>
      </c>
      <c r="D1829" s="17">
        <f>TABLA!F1829</f>
        <v>0</v>
      </c>
      <c r="E1829" s="148">
        <f>TABLA!BD1829</f>
        <v>0</v>
      </c>
      <c r="F1829" s="148">
        <f>TABLA!BE1829</f>
        <v>0</v>
      </c>
      <c r="G1829" s="70" t="str">
        <f t="shared" si="280"/>
        <v>0</v>
      </c>
      <c r="H1829" s="17" t="str">
        <f t="shared" si="281"/>
        <v/>
      </c>
      <c r="AK1829" s="17" t="str">
        <f t="shared" si="278"/>
        <v/>
      </c>
    </row>
    <row r="1830" spans="1:37" hidden="1" x14ac:dyDescent="0.2">
      <c r="A1830" s="70" t="str">
        <f t="shared" si="279"/>
        <v/>
      </c>
      <c r="B1830" s="228" t="str">
        <f>LEFT(TABLA!BC1830,1)</f>
        <v/>
      </c>
      <c r="C1830" s="17" t="str">
        <f>TABLA!C1830</f>
        <v/>
      </c>
      <c r="D1830" s="17">
        <f>TABLA!F1830</f>
        <v>0</v>
      </c>
      <c r="E1830" s="148">
        <f>TABLA!BD1830</f>
        <v>0</v>
      </c>
      <c r="F1830" s="148">
        <f>TABLA!BE1830</f>
        <v>0</v>
      </c>
      <c r="G1830" s="70" t="str">
        <f t="shared" si="280"/>
        <v>0</v>
      </c>
      <c r="H1830" s="17" t="str">
        <f t="shared" si="281"/>
        <v/>
      </c>
      <c r="AK1830" s="17" t="str">
        <f t="shared" si="278"/>
        <v/>
      </c>
    </row>
    <row r="1831" spans="1:37" hidden="1" x14ac:dyDescent="0.2">
      <c r="A1831" s="70" t="str">
        <f t="shared" si="279"/>
        <v/>
      </c>
      <c r="B1831" s="228" t="str">
        <f>LEFT(TABLA!BC1831,1)</f>
        <v/>
      </c>
      <c r="C1831" s="17" t="str">
        <f>TABLA!C1831</f>
        <v/>
      </c>
      <c r="D1831" s="17">
        <f>TABLA!F1831</f>
        <v>0</v>
      </c>
      <c r="E1831" s="148">
        <f>TABLA!BD1831</f>
        <v>0</v>
      </c>
      <c r="F1831" s="148">
        <f>TABLA!BE1831</f>
        <v>0</v>
      </c>
      <c r="G1831" s="70" t="str">
        <f t="shared" si="280"/>
        <v>0</v>
      </c>
      <c r="H1831" s="17" t="str">
        <f t="shared" si="281"/>
        <v/>
      </c>
      <c r="AK1831" s="17" t="str">
        <f t="shared" si="278"/>
        <v/>
      </c>
    </row>
    <row r="1832" spans="1:37" hidden="1" x14ac:dyDescent="0.2">
      <c r="A1832" s="70" t="str">
        <f t="shared" si="279"/>
        <v/>
      </c>
      <c r="B1832" s="228" t="str">
        <f>LEFT(TABLA!BC1832,1)</f>
        <v/>
      </c>
      <c r="C1832" s="17" t="str">
        <f>TABLA!C1832</f>
        <v/>
      </c>
      <c r="D1832" s="17">
        <f>TABLA!F1832</f>
        <v>0</v>
      </c>
      <c r="E1832" s="148">
        <f>TABLA!BD1832</f>
        <v>0</v>
      </c>
      <c r="F1832" s="148">
        <f>TABLA!BE1832</f>
        <v>0</v>
      </c>
      <c r="G1832" s="70" t="str">
        <f t="shared" si="280"/>
        <v>0</v>
      </c>
      <c r="H1832" s="17" t="str">
        <f t="shared" si="281"/>
        <v/>
      </c>
      <c r="AK1832" s="17" t="str">
        <f t="shared" si="278"/>
        <v/>
      </c>
    </row>
    <row r="1833" spans="1:37" hidden="1" x14ac:dyDescent="0.2">
      <c r="A1833" s="70" t="str">
        <f t="shared" si="279"/>
        <v/>
      </c>
      <c r="B1833" s="228" t="str">
        <f>LEFT(TABLA!BC1833,1)</f>
        <v/>
      </c>
      <c r="C1833" s="17" t="str">
        <f>TABLA!C1833</f>
        <v/>
      </c>
      <c r="D1833" s="17">
        <f>TABLA!F1833</f>
        <v>0</v>
      </c>
      <c r="E1833" s="148">
        <f>TABLA!BD1833</f>
        <v>0</v>
      </c>
      <c r="F1833" s="148">
        <f>TABLA!BE1833</f>
        <v>0</v>
      </c>
      <c r="G1833" s="70" t="str">
        <f t="shared" si="280"/>
        <v>0</v>
      </c>
      <c r="H1833" s="17" t="str">
        <f t="shared" si="281"/>
        <v/>
      </c>
      <c r="AK1833" s="17" t="str">
        <f t="shared" si="278"/>
        <v/>
      </c>
    </row>
    <row r="1834" spans="1:37" hidden="1" x14ac:dyDescent="0.2">
      <c r="A1834" s="70" t="str">
        <f t="shared" si="279"/>
        <v/>
      </c>
      <c r="B1834" s="228" t="str">
        <f>LEFT(TABLA!BC1834,1)</f>
        <v/>
      </c>
      <c r="C1834" s="17" t="str">
        <f>TABLA!C1834</f>
        <v/>
      </c>
      <c r="D1834" s="17">
        <f>TABLA!F1834</f>
        <v>0</v>
      </c>
      <c r="E1834" s="148">
        <f>TABLA!BD1834</f>
        <v>0</v>
      </c>
      <c r="F1834" s="148">
        <f>TABLA!BE1834</f>
        <v>0</v>
      </c>
      <c r="G1834" s="70" t="str">
        <f t="shared" si="280"/>
        <v>0</v>
      </c>
      <c r="H1834" s="17" t="str">
        <f t="shared" si="281"/>
        <v/>
      </c>
      <c r="AK1834" s="17" t="str">
        <f t="shared" si="278"/>
        <v/>
      </c>
    </row>
    <row r="1835" spans="1:37" hidden="1" x14ac:dyDescent="0.2">
      <c r="A1835" s="70" t="str">
        <f t="shared" si="279"/>
        <v/>
      </c>
      <c r="B1835" s="228" t="str">
        <f>LEFT(TABLA!BC1835,1)</f>
        <v/>
      </c>
      <c r="C1835" s="17" t="str">
        <f>TABLA!C1835</f>
        <v/>
      </c>
      <c r="D1835" s="17">
        <f>TABLA!F1835</f>
        <v>0</v>
      </c>
      <c r="E1835" s="148">
        <f>TABLA!BD1835</f>
        <v>0</v>
      </c>
      <c r="F1835" s="148">
        <f>TABLA!BE1835</f>
        <v>0</v>
      </c>
      <c r="G1835" s="70" t="str">
        <f t="shared" si="280"/>
        <v>0</v>
      </c>
      <c r="H1835" s="17" t="str">
        <f t="shared" si="281"/>
        <v/>
      </c>
      <c r="AK1835" s="17" t="str">
        <f t="shared" si="278"/>
        <v/>
      </c>
    </row>
    <row r="1836" spans="1:37" hidden="1" x14ac:dyDescent="0.2">
      <c r="A1836" s="70" t="str">
        <f t="shared" si="279"/>
        <v/>
      </c>
      <c r="B1836" s="228" t="str">
        <f>LEFT(TABLA!BC1836,1)</f>
        <v/>
      </c>
      <c r="C1836" s="17" t="str">
        <f>TABLA!C1836</f>
        <v/>
      </c>
      <c r="D1836" s="17">
        <f>TABLA!F1836</f>
        <v>0</v>
      </c>
      <c r="E1836" s="148">
        <f>TABLA!BD1836</f>
        <v>0</v>
      </c>
      <c r="F1836" s="148">
        <f>TABLA!BE1836</f>
        <v>0</v>
      </c>
      <c r="G1836" s="70" t="str">
        <f t="shared" si="280"/>
        <v>0</v>
      </c>
      <c r="H1836" s="17" t="str">
        <f t="shared" si="281"/>
        <v/>
      </c>
      <c r="AK1836" s="17" t="str">
        <f t="shared" si="278"/>
        <v/>
      </c>
    </row>
    <row r="1837" spans="1:37" hidden="1" x14ac:dyDescent="0.2">
      <c r="A1837" s="70" t="str">
        <f t="shared" si="279"/>
        <v/>
      </c>
      <c r="B1837" s="228" t="str">
        <f>LEFT(TABLA!BC1837,1)</f>
        <v/>
      </c>
      <c r="C1837" s="17" t="str">
        <f>TABLA!C1837</f>
        <v/>
      </c>
      <c r="D1837" s="17">
        <f>TABLA!F1837</f>
        <v>0</v>
      </c>
      <c r="E1837" s="148">
        <f>TABLA!BD1837</f>
        <v>0</v>
      </c>
      <c r="F1837" s="148">
        <f>TABLA!BE1837</f>
        <v>0</v>
      </c>
      <c r="G1837" s="70" t="str">
        <f t="shared" si="280"/>
        <v>0</v>
      </c>
      <c r="H1837" s="17" t="str">
        <f t="shared" si="281"/>
        <v/>
      </c>
      <c r="AK1837" s="17" t="str">
        <f t="shared" si="278"/>
        <v/>
      </c>
    </row>
    <row r="1838" spans="1:37" hidden="1" x14ac:dyDescent="0.2">
      <c r="A1838" s="70" t="str">
        <f t="shared" si="279"/>
        <v/>
      </c>
      <c r="B1838" s="228" t="str">
        <f>LEFT(TABLA!BC1838,1)</f>
        <v/>
      </c>
      <c r="C1838" s="17" t="str">
        <f>TABLA!C1838</f>
        <v/>
      </c>
      <c r="D1838" s="17">
        <f>TABLA!F1838</f>
        <v>0</v>
      </c>
      <c r="E1838" s="148">
        <f>TABLA!BD1838</f>
        <v>0</v>
      </c>
      <c r="F1838" s="148">
        <f>TABLA!BE1838</f>
        <v>0</v>
      </c>
      <c r="G1838" s="70" t="str">
        <f t="shared" si="280"/>
        <v>0</v>
      </c>
      <c r="H1838" s="17" t="str">
        <f t="shared" si="281"/>
        <v/>
      </c>
      <c r="AK1838" s="17" t="str">
        <f t="shared" si="278"/>
        <v/>
      </c>
    </row>
    <row r="1839" spans="1:37" hidden="1" x14ac:dyDescent="0.2">
      <c r="A1839" s="70" t="str">
        <f t="shared" si="279"/>
        <v/>
      </c>
      <c r="B1839" s="228" t="str">
        <f>LEFT(TABLA!BC1839,1)</f>
        <v/>
      </c>
      <c r="C1839" s="17" t="str">
        <f>TABLA!C1839</f>
        <v/>
      </c>
      <c r="D1839" s="17">
        <f>TABLA!F1839</f>
        <v>0</v>
      </c>
      <c r="E1839" s="148">
        <f>TABLA!BD1839</f>
        <v>0</v>
      </c>
      <c r="F1839" s="148">
        <f>TABLA!BE1839</f>
        <v>0</v>
      </c>
      <c r="G1839" s="70" t="str">
        <f t="shared" si="280"/>
        <v>0</v>
      </c>
      <c r="H1839" s="17" t="str">
        <f t="shared" si="281"/>
        <v/>
      </c>
      <c r="AK1839" s="17" t="str">
        <f t="shared" si="278"/>
        <v/>
      </c>
    </row>
    <row r="1840" spans="1:37" hidden="1" x14ac:dyDescent="0.2">
      <c r="A1840" s="70" t="str">
        <f t="shared" si="279"/>
        <v/>
      </c>
      <c r="B1840" s="228" t="str">
        <f>LEFT(TABLA!BC1840,1)</f>
        <v/>
      </c>
      <c r="C1840" s="17" t="str">
        <f>TABLA!C1840</f>
        <v/>
      </c>
      <c r="D1840" s="17">
        <f>TABLA!F1840</f>
        <v>0</v>
      </c>
      <c r="E1840" s="148">
        <f>TABLA!BD1840</f>
        <v>0</v>
      </c>
      <c r="F1840" s="148">
        <f>TABLA!BE1840</f>
        <v>0</v>
      </c>
      <c r="G1840" s="70" t="str">
        <f t="shared" si="280"/>
        <v>0</v>
      </c>
      <c r="H1840" s="17" t="str">
        <f t="shared" si="281"/>
        <v/>
      </c>
      <c r="AK1840" s="17" t="str">
        <f t="shared" si="278"/>
        <v/>
      </c>
    </row>
    <row r="1841" spans="1:37" hidden="1" x14ac:dyDescent="0.2">
      <c r="A1841" s="70" t="str">
        <f t="shared" si="279"/>
        <v/>
      </c>
      <c r="B1841" s="228" t="str">
        <f>LEFT(TABLA!BC1841,1)</f>
        <v/>
      </c>
      <c r="C1841" s="17" t="str">
        <f>TABLA!C1841</f>
        <v/>
      </c>
      <c r="D1841" s="17">
        <f>TABLA!F1841</f>
        <v>0</v>
      </c>
      <c r="E1841" s="148">
        <f>TABLA!BD1841</f>
        <v>0</v>
      </c>
      <c r="F1841" s="148">
        <f>TABLA!BE1841</f>
        <v>0</v>
      </c>
      <c r="G1841" s="70" t="str">
        <f t="shared" si="280"/>
        <v>0</v>
      </c>
      <c r="H1841" s="17" t="str">
        <f t="shared" si="281"/>
        <v/>
      </c>
      <c r="AK1841" s="17" t="str">
        <f t="shared" si="278"/>
        <v/>
      </c>
    </row>
    <row r="1842" spans="1:37" hidden="1" x14ac:dyDescent="0.2">
      <c r="A1842" s="70" t="str">
        <f t="shared" si="279"/>
        <v/>
      </c>
      <c r="B1842" s="228" t="str">
        <f>LEFT(TABLA!BC1842,1)</f>
        <v/>
      </c>
      <c r="C1842" s="17" t="str">
        <f>TABLA!C1842</f>
        <v/>
      </c>
      <c r="D1842" s="17">
        <f>TABLA!F1842</f>
        <v>0</v>
      </c>
      <c r="E1842" s="148">
        <f>TABLA!BD1842</f>
        <v>0</v>
      </c>
      <c r="F1842" s="148">
        <f>TABLA!BE1842</f>
        <v>0</v>
      </c>
      <c r="G1842" s="70" t="str">
        <f t="shared" si="280"/>
        <v>0</v>
      </c>
      <c r="H1842" s="17" t="str">
        <f t="shared" si="281"/>
        <v/>
      </c>
      <c r="AK1842" s="17" t="str">
        <f t="shared" si="278"/>
        <v/>
      </c>
    </row>
    <row r="1843" spans="1:37" hidden="1" x14ac:dyDescent="0.2">
      <c r="A1843" s="70" t="str">
        <f t="shared" si="279"/>
        <v/>
      </c>
      <c r="B1843" s="228" t="str">
        <f>LEFT(TABLA!BC1843,1)</f>
        <v/>
      </c>
      <c r="C1843" s="17" t="str">
        <f>TABLA!C1843</f>
        <v/>
      </c>
      <c r="D1843" s="17">
        <f>TABLA!F1843</f>
        <v>0</v>
      </c>
      <c r="E1843" s="148">
        <f>TABLA!BD1843</f>
        <v>0</v>
      </c>
      <c r="F1843" s="148">
        <f>TABLA!BE1843</f>
        <v>0</v>
      </c>
      <c r="G1843" s="70" t="str">
        <f t="shared" si="280"/>
        <v>0</v>
      </c>
      <c r="H1843" s="17" t="str">
        <f t="shared" si="281"/>
        <v/>
      </c>
      <c r="AK1843" s="17" t="str">
        <f t="shared" si="278"/>
        <v/>
      </c>
    </row>
    <row r="1844" spans="1:37" hidden="1" x14ac:dyDescent="0.2">
      <c r="A1844" s="70" t="str">
        <f t="shared" si="279"/>
        <v/>
      </c>
      <c r="B1844" s="228" t="str">
        <f>LEFT(TABLA!BC1844,1)</f>
        <v/>
      </c>
      <c r="C1844" s="17" t="str">
        <f>TABLA!C1844</f>
        <v/>
      </c>
      <c r="D1844" s="17">
        <f>TABLA!F1844</f>
        <v>0</v>
      </c>
      <c r="E1844" s="148">
        <f>TABLA!BD1844</f>
        <v>0</v>
      </c>
      <c r="F1844" s="148">
        <f>TABLA!BE1844</f>
        <v>0</v>
      </c>
      <c r="G1844" s="70" t="str">
        <f t="shared" si="280"/>
        <v>0</v>
      </c>
      <c r="H1844" s="17" t="str">
        <f t="shared" si="281"/>
        <v/>
      </c>
      <c r="AK1844" s="17" t="str">
        <f t="shared" si="278"/>
        <v/>
      </c>
    </row>
    <row r="1845" spans="1:37" hidden="1" x14ac:dyDescent="0.2">
      <c r="A1845" s="70" t="str">
        <f t="shared" si="279"/>
        <v/>
      </c>
      <c r="B1845" s="228" t="str">
        <f>LEFT(TABLA!BC1845,1)</f>
        <v/>
      </c>
      <c r="C1845" s="17" t="str">
        <f>TABLA!C1845</f>
        <v/>
      </c>
      <c r="D1845" s="17">
        <f>TABLA!F1845</f>
        <v>0</v>
      </c>
      <c r="E1845" s="148">
        <f>TABLA!BD1845</f>
        <v>0</v>
      </c>
      <c r="F1845" s="148">
        <f>TABLA!BE1845</f>
        <v>0</v>
      </c>
      <c r="G1845" s="70" t="str">
        <f t="shared" si="280"/>
        <v>0</v>
      </c>
      <c r="H1845" s="17" t="str">
        <f t="shared" si="281"/>
        <v/>
      </c>
      <c r="AK1845" s="17" t="str">
        <f t="shared" si="278"/>
        <v/>
      </c>
    </row>
    <row r="1846" spans="1:37" hidden="1" x14ac:dyDescent="0.2">
      <c r="A1846" s="70" t="str">
        <f t="shared" si="279"/>
        <v/>
      </c>
      <c r="B1846" s="228" t="str">
        <f>LEFT(TABLA!BC1846,1)</f>
        <v/>
      </c>
      <c r="C1846" s="17" t="str">
        <f>TABLA!C1846</f>
        <v/>
      </c>
      <c r="D1846" s="17">
        <f>TABLA!F1846</f>
        <v>0</v>
      </c>
      <c r="E1846" s="148">
        <f>TABLA!BD1846</f>
        <v>0</v>
      </c>
      <c r="F1846" s="148">
        <f>TABLA!BE1846</f>
        <v>0</v>
      </c>
      <c r="G1846" s="70" t="str">
        <f t="shared" si="280"/>
        <v>0</v>
      </c>
      <c r="H1846" s="17" t="str">
        <f t="shared" si="281"/>
        <v/>
      </c>
      <c r="AK1846" s="17" t="str">
        <f t="shared" si="278"/>
        <v/>
      </c>
    </row>
    <row r="1847" spans="1:37" hidden="1" x14ac:dyDescent="0.2">
      <c r="A1847" s="70" t="str">
        <f t="shared" si="279"/>
        <v/>
      </c>
      <c r="B1847" s="228" t="str">
        <f>LEFT(TABLA!BC1847,1)</f>
        <v/>
      </c>
      <c r="C1847" s="17" t="str">
        <f>TABLA!C1847</f>
        <v/>
      </c>
      <c r="D1847" s="17">
        <f>TABLA!F1847</f>
        <v>0</v>
      </c>
      <c r="E1847" s="148">
        <f>TABLA!BD1847</f>
        <v>0</v>
      </c>
      <c r="F1847" s="148">
        <f>TABLA!BE1847</f>
        <v>0</v>
      </c>
      <c r="G1847" s="70" t="str">
        <f t="shared" si="280"/>
        <v>0</v>
      </c>
      <c r="H1847" s="17" t="str">
        <f t="shared" si="281"/>
        <v/>
      </c>
      <c r="AK1847" s="17" t="str">
        <f t="shared" si="278"/>
        <v/>
      </c>
    </row>
    <row r="1848" spans="1:37" hidden="1" x14ac:dyDescent="0.2">
      <c r="A1848" s="70" t="str">
        <f t="shared" si="279"/>
        <v/>
      </c>
      <c r="B1848" s="228" t="str">
        <f>LEFT(TABLA!BC1848,1)</f>
        <v/>
      </c>
      <c r="C1848" s="17" t="str">
        <f>TABLA!C1848</f>
        <v/>
      </c>
      <c r="D1848" s="17">
        <f>TABLA!F1848</f>
        <v>0</v>
      </c>
      <c r="E1848" s="148">
        <f>TABLA!BD1848</f>
        <v>0</v>
      </c>
      <c r="F1848" s="148">
        <f>TABLA!BE1848</f>
        <v>0</v>
      </c>
      <c r="G1848" s="70" t="str">
        <f t="shared" si="280"/>
        <v>0</v>
      </c>
      <c r="H1848" s="17" t="str">
        <f t="shared" si="281"/>
        <v/>
      </c>
      <c r="AK1848" s="17" t="str">
        <f t="shared" ref="AK1848:AK1911" si="282">IFERROR((IF(FIND(AK$2,$G1848,1)&gt;0,AK$3)),"")</f>
        <v/>
      </c>
    </row>
    <row r="1849" spans="1:37" hidden="1" x14ac:dyDescent="0.2">
      <c r="A1849" s="70" t="str">
        <f t="shared" si="279"/>
        <v/>
      </c>
      <c r="B1849" s="228" t="str">
        <f>LEFT(TABLA!BC1849,1)</f>
        <v/>
      </c>
      <c r="C1849" s="17" t="str">
        <f>TABLA!C1849</f>
        <v/>
      </c>
      <c r="D1849" s="17">
        <f>TABLA!F1849</f>
        <v>0</v>
      </c>
      <c r="E1849" s="148">
        <f>TABLA!BD1849</f>
        <v>0</v>
      </c>
      <c r="F1849" s="148">
        <f>TABLA!BE1849</f>
        <v>0</v>
      </c>
      <c r="G1849" s="70" t="str">
        <f t="shared" si="280"/>
        <v>0</v>
      </c>
      <c r="H1849" s="17" t="str">
        <f t="shared" si="281"/>
        <v/>
      </c>
      <c r="AK1849" s="17" t="str">
        <f t="shared" si="282"/>
        <v/>
      </c>
    </row>
    <row r="1850" spans="1:37" hidden="1" x14ac:dyDescent="0.2">
      <c r="A1850" s="70" t="str">
        <f t="shared" si="279"/>
        <v/>
      </c>
      <c r="B1850" s="228" t="str">
        <f>LEFT(TABLA!BC1850,1)</f>
        <v/>
      </c>
      <c r="C1850" s="17" t="str">
        <f>TABLA!C1850</f>
        <v/>
      </c>
      <c r="D1850" s="17">
        <f>TABLA!F1850</f>
        <v>0</v>
      </c>
      <c r="E1850" s="148">
        <f>TABLA!BD1850</f>
        <v>0</v>
      </c>
      <c r="F1850" s="148">
        <f>TABLA!BE1850</f>
        <v>0</v>
      </c>
      <c r="G1850" s="70" t="str">
        <f t="shared" si="280"/>
        <v>0</v>
      </c>
      <c r="H1850" s="17" t="str">
        <f t="shared" si="281"/>
        <v/>
      </c>
      <c r="AK1850" s="17" t="str">
        <f t="shared" si="282"/>
        <v/>
      </c>
    </row>
    <row r="1851" spans="1:37" hidden="1" x14ac:dyDescent="0.2">
      <c r="A1851" s="70" t="str">
        <f t="shared" si="279"/>
        <v/>
      </c>
      <c r="B1851" s="228" t="str">
        <f>LEFT(TABLA!BC1851,1)</f>
        <v/>
      </c>
      <c r="C1851" s="17" t="str">
        <f>TABLA!C1851</f>
        <v/>
      </c>
      <c r="D1851" s="17">
        <f>TABLA!F1851</f>
        <v>0</v>
      </c>
      <c r="E1851" s="148">
        <f>TABLA!BD1851</f>
        <v>0</v>
      </c>
      <c r="F1851" s="148">
        <f>TABLA!BE1851</f>
        <v>0</v>
      </c>
      <c r="G1851" s="70" t="str">
        <f t="shared" si="280"/>
        <v>0</v>
      </c>
      <c r="H1851" s="17" t="str">
        <f t="shared" si="281"/>
        <v/>
      </c>
      <c r="AK1851" s="17" t="str">
        <f t="shared" si="282"/>
        <v/>
      </c>
    </row>
    <row r="1852" spans="1:37" hidden="1" x14ac:dyDescent="0.2">
      <c r="A1852" s="70" t="str">
        <f t="shared" si="279"/>
        <v/>
      </c>
      <c r="B1852" s="228" t="str">
        <f>LEFT(TABLA!BC1852,1)</f>
        <v/>
      </c>
      <c r="C1852" s="17" t="str">
        <f>TABLA!C1852</f>
        <v/>
      </c>
      <c r="D1852" s="17">
        <f>TABLA!F1852</f>
        <v>0</v>
      </c>
      <c r="E1852" s="148">
        <f>TABLA!BD1852</f>
        <v>0</v>
      </c>
      <c r="F1852" s="148">
        <f>TABLA!BE1852</f>
        <v>0</v>
      </c>
      <c r="G1852" s="70" t="str">
        <f t="shared" si="280"/>
        <v>0</v>
      </c>
      <c r="H1852" s="17" t="str">
        <f t="shared" si="281"/>
        <v/>
      </c>
      <c r="AK1852" s="17" t="str">
        <f t="shared" si="282"/>
        <v/>
      </c>
    </row>
    <row r="1853" spans="1:37" hidden="1" x14ac:dyDescent="0.2">
      <c r="A1853" s="70" t="str">
        <f t="shared" si="279"/>
        <v/>
      </c>
      <c r="B1853" s="228" t="str">
        <f>LEFT(TABLA!BC1853,1)</f>
        <v/>
      </c>
      <c r="C1853" s="17" t="str">
        <f>TABLA!C1853</f>
        <v/>
      </c>
      <c r="D1853" s="17">
        <f>TABLA!F1853</f>
        <v>0</v>
      </c>
      <c r="E1853" s="148">
        <f>TABLA!BD1853</f>
        <v>0</v>
      </c>
      <c r="F1853" s="148">
        <f>TABLA!BE1853</f>
        <v>0</v>
      </c>
      <c r="G1853" s="70" t="str">
        <f t="shared" si="280"/>
        <v>0</v>
      </c>
      <c r="H1853" s="17" t="str">
        <f t="shared" si="281"/>
        <v/>
      </c>
      <c r="AK1853" s="17" t="str">
        <f t="shared" si="282"/>
        <v/>
      </c>
    </row>
    <row r="1854" spans="1:37" hidden="1" x14ac:dyDescent="0.2">
      <c r="A1854" s="70" t="str">
        <f t="shared" si="279"/>
        <v/>
      </c>
      <c r="B1854" s="228" t="str">
        <f>LEFT(TABLA!BC1854,1)</f>
        <v/>
      </c>
      <c r="C1854" s="17" t="str">
        <f>TABLA!C1854</f>
        <v/>
      </c>
      <c r="D1854" s="17">
        <f>TABLA!F1854</f>
        <v>0</v>
      </c>
      <c r="E1854" s="148">
        <f>TABLA!BD1854</f>
        <v>0</v>
      </c>
      <c r="F1854" s="148">
        <f>TABLA!BE1854</f>
        <v>0</v>
      </c>
      <c r="G1854" s="70" t="str">
        <f t="shared" si="280"/>
        <v>0</v>
      </c>
      <c r="H1854" s="17" t="str">
        <f t="shared" si="281"/>
        <v/>
      </c>
      <c r="AK1854" s="17" t="str">
        <f t="shared" si="282"/>
        <v/>
      </c>
    </row>
    <row r="1855" spans="1:37" hidden="1" x14ac:dyDescent="0.2">
      <c r="A1855" s="70" t="str">
        <f t="shared" si="279"/>
        <v/>
      </c>
      <c r="B1855" s="228" t="str">
        <f>LEFT(TABLA!BC1855,1)</f>
        <v/>
      </c>
      <c r="C1855" s="17" t="str">
        <f>TABLA!C1855</f>
        <v/>
      </c>
      <c r="D1855" s="17">
        <f>TABLA!F1855</f>
        <v>0</v>
      </c>
      <c r="E1855" s="148">
        <f>TABLA!BD1855</f>
        <v>0</v>
      </c>
      <c r="F1855" s="148">
        <f>TABLA!BE1855</f>
        <v>0</v>
      </c>
      <c r="G1855" s="70" t="str">
        <f t="shared" si="280"/>
        <v>0</v>
      </c>
      <c r="H1855" s="17" t="str">
        <f t="shared" si="281"/>
        <v/>
      </c>
      <c r="AK1855" s="17" t="str">
        <f t="shared" si="282"/>
        <v/>
      </c>
    </row>
    <row r="1856" spans="1:37" hidden="1" x14ac:dyDescent="0.2">
      <c r="A1856" s="70" t="str">
        <f t="shared" si="279"/>
        <v/>
      </c>
      <c r="B1856" s="228" t="str">
        <f>LEFT(TABLA!BC1856,1)</f>
        <v/>
      </c>
      <c r="C1856" s="17" t="str">
        <f>TABLA!C1856</f>
        <v/>
      </c>
      <c r="D1856" s="17">
        <f>TABLA!F1856</f>
        <v>0</v>
      </c>
      <c r="E1856" s="148">
        <f>TABLA!BD1856</f>
        <v>0</v>
      </c>
      <c r="F1856" s="148">
        <f>TABLA!BE1856</f>
        <v>0</v>
      </c>
      <c r="G1856" s="70" t="str">
        <f t="shared" si="280"/>
        <v>0</v>
      </c>
      <c r="H1856" s="17" t="str">
        <f t="shared" si="281"/>
        <v/>
      </c>
      <c r="AK1856" s="17" t="str">
        <f t="shared" si="282"/>
        <v/>
      </c>
    </row>
    <row r="1857" spans="1:37" hidden="1" x14ac:dyDescent="0.2">
      <c r="A1857" s="70" t="str">
        <f t="shared" si="279"/>
        <v/>
      </c>
      <c r="B1857" s="228" t="str">
        <f>LEFT(TABLA!BC1857,1)</f>
        <v/>
      </c>
      <c r="C1857" s="17" t="str">
        <f>TABLA!C1857</f>
        <v/>
      </c>
      <c r="D1857" s="17">
        <f>TABLA!F1857</f>
        <v>0</v>
      </c>
      <c r="E1857" s="148">
        <f>TABLA!BD1857</f>
        <v>0</v>
      </c>
      <c r="F1857" s="148">
        <f>TABLA!BE1857</f>
        <v>0</v>
      </c>
      <c r="G1857" s="70" t="str">
        <f t="shared" si="280"/>
        <v>0</v>
      </c>
      <c r="H1857" s="17" t="str">
        <f t="shared" si="281"/>
        <v/>
      </c>
      <c r="AK1857" s="17" t="str">
        <f t="shared" si="282"/>
        <v/>
      </c>
    </row>
    <row r="1858" spans="1:37" hidden="1" x14ac:dyDescent="0.2">
      <c r="A1858" s="70" t="str">
        <f t="shared" si="279"/>
        <v/>
      </c>
      <c r="B1858" s="228" t="str">
        <f>LEFT(TABLA!BC1858,1)</f>
        <v/>
      </c>
      <c r="C1858" s="17" t="str">
        <f>TABLA!C1858</f>
        <v/>
      </c>
      <c r="D1858" s="17">
        <f>TABLA!F1858</f>
        <v>0</v>
      </c>
      <c r="E1858" s="148">
        <f>TABLA!BD1858</f>
        <v>0</v>
      </c>
      <c r="F1858" s="148">
        <f>TABLA!BE1858</f>
        <v>0</v>
      </c>
      <c r="G1858" s="70" t="str">
        <f t="shared" si="280"/>
        <v>0</v>
      </c>
      <c r="H1858" s="17" t="str">
        <f t="shared" si="281"/>
        <v/>
      </c>
      <c r="AK1858" s="17" t="str">
        <f t="shared" si="282"/>
        <v/>
      </c>
    </row>
    <row r="1859" spans="1:37" hidden="1" x14ac:dyDescent="0.2">
      <c r="A1859" s="70" t="str">
        <f t="shared" si="279"/>
        <v/>
      </c>
      <c r="B1859" s="228" t="str">
        <f>LEFT(TABLA!BC1859,1)</f>
        <v/>
      </c>
      <c r="C1859" s="17" t="str">
        <f>TABLA!C1859</f>
        <v/>
      </c>
      <c r="D1859" s="17">
        <f>TABLA!F1859</f>
        <v>0</v>
      </c>
      <c r="E1859" s="148">
        <f>TABLA!BD1859</f>
        <v>0</v>
      </c>
      <c r="F1859" s="148">
        <f>TABLA!BE1859</f>
        <v>0</v>
      </c>
      <c r="G1859" s="70" t="str">
        <f t="shared" si="280"/>
        <v>0</v>
      </c>
      <c r="H1859" s="17" t="str">
        <f t="shared" si="281"/>
        <v/>
      </c>
      <c r="AK1859" s="17" t="str">
        <f t="shared" si="282"/>
        <v/>
      </c>
    </row>
    <row r="1860" spans="1:37" hidden="1" x14ac:dyDescent="0.2">
      <c r="A1860" s="70" t="str">
        <f t="shared" si="279"/>
        <v/>
      </c>
      <c r="B1860" s="228" t="str">
        <f>LEFT(TABLA!BC1860,1)</f>
        <v/>
      </c>
      <c r="C1860" s="17" t="str">
        <f>TABLA!C1860</f>
        <v/>
      </c>
      <c r="D1860" s="17">
        <f>TABLA!F1860</f>
        <v>0</v>
      </c>
      <c r="E1860" s="148">
        <f>TABLA!BD1860</f>
        <v>0</v>
      </c>
      <c r="F1860" s="148">
        <f>TABLA!BE1860</f>
        <v>0</v>
      </c>
      <c r="G1860" s="70" t="str">
        <f t="shared" si="280"/>
        <v>0</v>
      </c>
      <c r="H1860" s="17" t="str">
        <f t="shared" si="281"/>
        <v/>
      </c>
      <c r="AK1860" s="17" t="str">
        <f t="shared" si="282"/>
        <v/>
      </c>
    </row>
    <row r="1861" spans="1:37" hidden="1" x14ac:dyDescent="0.2">
      <c r="A1861" s="70" t="str">
        <f t="shared" ref="A1861:A1924" si="283">CONCATENATE(H1861,,I1861,J1861,K1861,L1861,M1861,N1861,O1861,P1861,Q1861,R1861,S1861,T1861,U1861,V1861,W1861,X1861,Y1861,Z1861,AA1861,AB1861,AC1861,AD1861,AE1861,AF1861,AG1861,AH1861,AI1861,AJ1861,AK1861)</f>
        <v/>
      </c>
      <c r="B1861" s="228" t="str">
        <f>LEFT(TABLA!BC1861,1)</f>
        <v/>
      </c>
      <c r="C1861" s="17" t="str">
        <f>TABLA!C1861</f>
        <v/>
      </c>
      <c r="D1861" s="17">
        <f>TABLA!F1861</f>
        <v>0</v>
      </c>
      <c r="E1861" s="148">
        <f>TABLA!BD1861</f>
        <v>0</v>
      </c>
      <c r="F1861" s="148">
        <f>TABLA!BE1861</f>
        <v>0</v>
      </c>
      <c r="G1861" s="70" t="str">
        <f t="shared" ref="G1861:G1924" si="284">SUBSTITUTE(SUBSTITUTE(SUBSTITUTE(SUBSTITUTE(SUBSTITUTE(UPPER(E1861),"Á","A"),"É","E"),"Í","I"),"Ó","O"),"Ú","U")</f>
        <v>0</v>
      </c>
      <c r="H1861" s="17" t="str">
        <f t="shared" si="281"/>
        <v/>
      </c>
      <c r="AK1861" s="17" t="str">
        <f t="shared" si="282"/>
        <v/>
      </c>
    </row>
    <row r="1862" spans="1:37" hidden="1" x14ac:dyDescent="0.2">
      <c r="A1862" s="70" t="str">
        <f t="shared" si="283"/>
        <v/>
      </c>
      <c r="B1862" s="228" t="str">
        <f>LEFT(TABLA!BC1862,1)</f>
        <v/>
      </c>
      <c r="C1862" s="17" t="str">
        <f>TABLA!C1862</f>
        <v/>
      </c>
      <c r="D1862" s="17">
        <f>TABLA!F1862</f>
        <v>0</v>
      </c>
      <c r="E1862" s="148">
        <f>TABLA!BD1862</f>
        <v>0</v>
      </c>
      <c r="F1862" s="148">
        <f>TABLA!BE1862</f>
        <v>0</v>
      </c>
      <c r="G1862" s="70" t="str">
        <f t="shared" si="284"/>
        <v>0</v>
      </c>
      <c r="H1862" s="17" t="str">
        <f t="shared" si="281"/>
        <v/>
      </c>
      <c r="AK1862" s="17" t="str">
        <f t="shared" si="282"/>
        <v/>
      </c>
    </row>
    <row r="1863" spans="1:37" hidden="1" x14ac:dyDescent="0.2">
      <c r="A1863" s="70" t="str">
        <f t="shared" si="283"/>
        <v/>
      </c>
      <c r="B1863" s="228" t="str">
        <f>LEFT(TABLA!BC1863,1)</f>
        <v/>
      </c>
      <c r="C1863" s="17" t="str">
        <f>TABLA!C1863</f>
        <v/>
      </c>
      <c r="D1863" s="17">
        <f>TABLA!F1863</f>
        <v>0</v>
      </c>
      <c r="E1863" s="148">
        <f>TABLA!BD1863</f>
        <v>0</v>
      </c>
      <c r="F1863" s="148">
        <f>TABLA!BE1863</f>
        <v>0</v>
      </c>
      <c r="G1863" s="70" t="str">
        <f t="shared" si="284"/>
        <v>0</v>
      </c>
      <c r="H1863" s="17" t="str">
        <f t="shared" si="281"/>
        <v/>
      </c>
      <c r="AK1863" s="17" t="str">
        <f t="shared" si="282"/>
        <v/>
      </c>
    </row>
    <row r="1864" spans="1:37" hidden="1" x14ac:dyDescent="0.2">
      <c r="A1864" s="70" t="str">
        <f t="shared" si="283"/>
        <v/>
      </c>
      <c r="B1864" s="228" t="str">
        <f>LEFT(TABLA!BC1864,1)</f>
        <v/>
      </c>
      <c r="C1864" s="17" t="str">
        <f>TABLA!C1864</f>
        <v/>
      </c>
      <c r="D1864" s="17">
        <f>TABLA!F1864</f>
        <v>0</v>
      </c>
      <c r="E1864" s="148">
        <f>TABLA!BD1864</f>
        <v>0</v>
      </c>
      <c r="F1864" s="148">
        <f>TABLA!BE1864</f>
        <v>0</v>
      </c>
      <c r="G1864" s="70" t="str">
        <f t="shared" si="284"/>
        <v>0</v>
      </c>
      <c r="H1864" s="17" t="str">
        <f t="shared" si="281"/>
        <v/>
      </c>
      <c r="AK1864" s="17" t="str">
        <f t="shared" si="282"/>
        <v/>
      </c>
    </row>
    <row r="1865" spans="1:37" hidden="1" x14ac:dyDescent="0.2">
      <c r="A1865" s="70" t="str">
        <f t="shared" si="283"/>
        <v/>
      </c>
      <c r="B1865" s="228" t="str">
        <f>LEFT(TABLA!BC1865,1)</f>
        <v/>
      </c>
      <c r="C1865" s="17" t="str">
        <f>TABLA!C1865</f>
        <v/>
      </c>
      <c r="D1865" s="17">
        <f>TABLA!F1865</f>
        <v>0</v>
      </c>
      <c r="E1865" s="148">
        <f>TABLA!BD1865</f>
        <v>0</v>
      </c>
      <c r="F1865" s="148">
        <f>TABLA!BE1865</f>
        <v>0</v>
      </c>
      <c r="G1865" s="70" t="str">
        <f t="shared" si="284"/>
        <v>0</v>
      </c>
      <c r="H1865" s="17" t="str">
        <f t="shared" si="281"/>
        <v/>
      </c>
      <c r="AK1865" s="17" t="str">
        <f t="shared" si="282"/>
        <v/>
      </c>
    </row>
    <row r="1866" spans="1:37" hidden="1" x14ac:dyDescent="0.2">
      <c r="A1866" s="70" t="str">
        <f t="shared" si="283"/>
        <v/>
      </c>
      <c r="B1866" s="228" t="str">
        <f>LEFT(TABLA!BC1866,1)</f>
        <v/>
      </c>
      <c r="C1866" s="17" t="str">
        <f>TABLA!C1866</f>
        <v/>
      </c>
      <c r="D1866" s="17">
        <f>TABLA!F1866</f>
        <v>0</v>
      </c>
      <c r="E1866" s="148">
        <f>TABLA!BD1866</f>
        <v>0</v>
      </c>
      <c r="F1866" s="148">
        <f>TABLA!BE1866</f>
        <v>0</v>
      </c>
      <c r="G1866" s="70" t="str">
        <f t="shared" si="284"/>
        <v>0</v>
      </c>
      <c r="H1866" s="17" t="str">
        <f t="shared" si="281"/>
        <v/>
      </c>
      <c r="AK1866" s="17" t="str">
        <f t="shared" si="282"/>
        <v/>
      </c>
    </row>
    <row r="1867" spans="1:37" hidden="1" x14ac:dyDescent="0.2">
      <c r="A1867" s="70" t="str">
        <f t="shared" si="283"/>
        <v/>
      </c>
      <c r="B1867" s="228" t="str">
        <f>LEFT(TABLA!BC1867,1)</f>
        <v/>
      </c>
      <c r="C1867" s="17" t="str">
        <f>TABLA!C1867</f>
        <v/>
      </c>
      <c r="D1867" s="17">
        <f>TABLA!F1867</f>
        <v>0</v>
      </c>
      <c r="E1867" s="148">
        <f>TABLA!BD1867</f>
        <v>0</v>
      </c>
      <c r="F1867" s="148">
        <f>TABLA!BE1867</f>
        <v>0</v>
      </c>
      <c r="G1867" s="70" t="str">
        <f t="shared" si="284"/>
        <v>0</v>
      </c>
      <c r="H1867" s="17" t="str">
        <f t="shared" si="281"/>
        <v/>
      </c>
      <c r="AK1867" s="17" t="str">
        <f t="shared" si="282"/>
        <v/>
      </c>
    </row>
    <row r="1868" spans="1:37" hidden="1" x14ac:dyDescent="0.2">
      <c r="A1868" s="70" t="str">
        <f t="shared" si="283"/>
        <v/>
      </c>
      <c r="B1868" s="228" t="str">
        <f>LEFT(TABLA!BC1868,1)</f>
        <v/>
      </c>
      <c r="C1868" s="17" t="str">
        <f>TABLA!C1868</f>
        <v/>
      </c>
      <c r="D1868" s="17">
        <f>TABLA!F1868</f>
        <v>0</v>
      </c>
      <c r="E1868" s="148">
        <f>TABLA!BD1868</f>
        <v>0</v>
      </c>
      <c r="F1868" s="148">
        <f>TABLA!BE1868</f>
        <v>0</v>
      </c>
      <c r="G1868" s="70" t="str">
        <f t="shared" si="284"/>
        <v>0</v>
      </c>
      <c r="H1868" s="17" t="str">
        <f t="shared" si="281"/>
        <v/>
      </c>
      <c r="AK1868" s="17" t="str">
        <f t="shared" si="282"/>
        <v/>
      </c>
    </row>
    <row r="1869" spans="1:37" hidden="1" x14ac:dyDescent="0.2">
      <c r="A1869" s="70" t="str">
        <f t="shared" si="283"/>
        <v/>
      </c>
      <c r="B1869" s="228" t="str">
        <f>LEFT(TABLA!BC1869,1)</f>
        <v/>
      </c>
      <c r="C1869" s="17" t="str">
        <f>TABLA!C1869</f>
        <v/>
      </c>
      <c r="D1869" s="17">
        <f>TABLA!F1869</f>
        <v>0</v>
      </c>
      <c r="E1869" s="148">
        <f>TABLA!BD1869</f>
        <v>0</v>
      </c>
      <c r="F1869" s="148">
        <f>TABLA!BE1869</f>
        <v>0</v>
      </c>
      <c r="G1869" s="70" t="str">
        <f t="shared" si="284"/>
        <v>0</v>
      </c>
      <c r="H1869" s="17" t="str">
        <f t="shared" si="281"/>
        <v/>
      </c>
      <c r="AK1869" s="17" t="str">
        <f t="shared" si="282"/>
        <v/>
      </c>
    </row>
    <row r="1870" spans="1:37" hidden="1" x14ac:dyDescent="0.2">
      <c r="A1870" s="70" t="str">
        <f t="shared" si="283"/>
        <v/>
      </c>
      <c r="B1870" s="228" t="str">
        <f>LEFT(TABLA!BC1870,1)</f>
        <v/>
      </c>
      <c r="C1870" s="17" t="str">
        <f>TABLA!C1870</f>
        <v/>
      </c>
      <c r="D1870" s="17">
        <f>TABLA!F1870</f>
        <v>0</v>
      </c>
      <c r="E1870" s="148">
        <f>TABLA!BD1870</f>
        <v>0</v>
      </c>
      <c r="F1870" s="148">
        <f>TABLA!BE1870</f>
        <v>0</v>
      </c>
      <c r="G1870" s="70" t="str">
        <f t="shared" si="284"/>
        <v>0</v>
      </c>
      <c r="H1870" s="17" t="str">
        <f t="shared" si="281"/>
        <v/>
      </c>
      <c r="AK1870" s="17" t="str">
        <f t="shared" si="282"/>
        <v/>
      </c>
    </row>
    <row r="1871" spans="1:37" hidden="1" x14ac:dyDescent="0.2">
      <c r="A1871" s="70" t="str">
        <f t="shared" si="283"/>
        <v/>
      </c>
      <c r="B1871" s="228" t="str">
        <f>LEFT(TABLA!BC1871,1)</f>
        <v/>
      </c>
      <c r="C1871" s="17" t="str">
        <f>TABLA!C1871</f>
        <v/>
      </c>
      <c r="D1871" s="17">
        <f>TABLA!F1871</f>
        <v>0</v>
      </c>
      <c r="E1871" s="148">
        <f>TABLA!BD1871</f>
        <v>0</v>
      </c>
      <c r="F1871" s="148">
        <f>TABLA!BE1871</f>
        <v>0</v>
      </c>
      <c r="G1871" s="70" t="str">
        <f t="shared" si="284"/>
        <v>0</v>
      </c>
      <c r="H1871" s="17" t="str">
        <f t="shared" si="281"/>
        <v/>
      </c>
      <c r="AK1871" s="17" t="str">
        <f t="shared" si="282"/>
        <v/>
      </c>
    </row>
    <row r="1872" spans="1:37" hidden="1" x14ac:dyDescent="0.2">
      <c r="A1872" s="70" t="str">
        <f t="shared" si="283"/>
        <v/>
      </c>
      <c r="B1872" s="228" t="str">
        <f>LEFT(TABLA!BC1872,1)</f>
        <v/>
      </c>
      <c r="C1872" s="17" t="str">
        <f>TABLA!C1872</f>
        <v/>
      </c>
      <c r="D1872" s="17">
        <f>TABLA!F1872</f>
        <v>0</v>
      </c>
      <c r="E1872" s="148">
        <f>TABLA!BD1872</f>
        <v>0</v>
      </c>
      <c r="F1872" s="148">
        <f>TABLA!BE1872</f>
        <v>0</v>
      </c>
      <c r="G1872" s="70" t="str">
        <f t="shared" si="284"/>
        <v>0</v>
      </c>
      <c r="H1872" s="17" t="str">
        <f t="shared" si="281"/>
        <v/>
      </c>
      <c r="AK1872" s="17" t="str">
        <f t="shared" si="282"/>
        <v/>
      </c>
    </row>
    <row r="1873" spans="1:37" hidden="1" x14ac:dyDescent="0.2">
      <c r="A1873" s="70" t="str">
        <f t="shared" si="283"/>
        <v/>
      </c>
      <c r="B1873" s="228" t="str">
        <f>LEFT(TABLA!BC1873,1)</f>
        <v/>
      </c>
      <c r="C1873" s="17" t="str">
        <f>TABLA!C1873</f>
        <v/>
      </c>
      <c r="D1873" s="17">
        <f>TABLA!F1873</f>
        <v>0</v>
      </c>
      <c r="E1873" s="148">
        <f>TABLA!BD1873</f>
        <v>0</v>
      </c>
      <c r="F1873" s="148">
        <f>TABLA!BE1873</f>
        <v>0</v>
      </c>
      <c r="G1873" s="70" t="str">
        <f t="shared" si="284"/>
        <v>0</v>
      </c>
      <c r="H1873" s="17" t="str">
        <f t="shared" si="281"/>
        <v/>
      </c>
      <c r="AK1873" s="17" t="str">
        <f t="shared" si="282"/>
        <v/>
      </c>
    </row>
    <row r="1874" spans="1:37" hidden="1" x14ac:dyDescent="0.2">
      <c r="A1874" s="70" t="str">
        <f t="shared" si="283"/>
        <v/>
      </c>
      <c r="B1874" s="228" t="str">
        <f>LEFT(TABLA!BC1874,1)</f>
        <v/>
      </c>
      <c r="C1874" s="17" t="str">
        <f>TABLA!C1874</f>
        <v/>
      </c>
      <c r="D1874" s="17">
        <f>TABLA!F1874</f>
        <v>0</v>
      </c>
      <c r="E1874" s="148">
        <f>TABLA!BD1874</f>
        <v>0</v>
      </c>
      <c r="F1874" s="148">
        <f>TABLA!BE1874</f>
        <v>0</v>
      </c>
      <c r="G1874" s="70" t="str">
        <f t="shared" si="284"/>
        <v>0</v>
      </c>
      <c r="H1874" s="17" t="str">
        <f t="shared" si="281"/>
        <v/>
      </c>
      <c r="AK1874" s="17" t="str">
        <f t="shared" si="282"/>
        <v/>
      </c>
    </row>
    <row r="1875" spans="1:37" hidden="1" x14ac:dyDescent="0.2">
      <c r="A1875" s="70" t="str">
        <f t="shared" si="283"/>
        <v/>
      </c>
      <c r="B1875" s="228" t="str">
        <f>LEFT(TABLA!BC1875,1)</f>
        <v/>
      </c>
      <c r="C1875" s="17" t="str">
        <f>TABLA!C1875</f>
        <v/>
      </c>
      <c r="D1875" s="17">
        <f>TABLA!F1875</f>
        <v>0</v>
      </c>
      <c r="E1875" s="148">
        <f>TABLA!BD1875</f>
        <v>0</v>
      </c>
      <c r="F1875" s="148">
        <f>TABLA!BE1875</f>
        <v>0</v>
      </c>
      <c r="G1875" s="70" t="str">
        <f t="shared" si="284"/>
        <v>0</v>
      </c>
      <c r="H1875" s="17" t="str">
        <f t="shared" si="281"/>
        <v/>
      </c>
      <c r="AK1875" s="17" t="str">
        <f t="shared" si="282"/>
        <v/>
      </c>
    </row>
    <row r="1876" spans="1:37" hidden="1" x14ac:dyDescent="0.2">
      <c r="A1876" s="70" t="str">
        <f t="shared" si="283"/>
        <v/>
      </c>
      <c r="B1876" s="228" t="str">
        <f>LEFT(TABLA!BC1876,1)</f>
        <v/>
      </c>
      <c r="C1876" s="17" t="str">
        <f>TABLA!C1876</f>
        <v/>
      </c>
      <c r="D1876" s="17">
        <f>TABLA!F1876</f>
        <v>0</v>
      </c>
      <c r="E1876" s="148">
        <f>TABLA!BD1876</f>
        <v>0</v>
      </c>
      <c r="F1876" s="148">
        <f>TABLA!BE1876</f>
        <v>0</v>
      </c>
      <c r="G1876" s="70" t="str">
        <f t="shared" si="284"/>
        <v>0</v>
      </c>
      <c r="H1876" s="17" t="str">
        <f t="shared" si="281"/>
        <v/>
      </c>
      <c r="AK1876" s="17" t="str">
        <f t="shared" si="282"/>
        <v/>
      </c>
    </row>
    <row r="1877" spans="1:37" hidden="1" x14ac:dyDescent="0.2">
      <c r="A1877" s="70" t="str">
        <f t="shared" si="283"/>
        <v/>
      </c>
      <c r="B1877" s="228" t="str">
        <f>LEFT(TABLA!BC1877,1)</f>
        <v/>
      </c>
      <c r="C1877" s="17" t="str">
        <f>TABLA!C1877</f>
        <v/>
      </c>
      <c r="D1877" s="17">
        <f>TABLA!F1877</f>
        <v>0</v>
      </c>
      <c r="E1877" s="148">
        <f>TABLA!BD1877</f>
        <v>0</v>
      </c>
      <c r="F1877" s="148">
        <f>TABLA!BE1877</f>
        <v>0</v>
      </c>
      <c r="G1877" s="70" t="str">
        <f t="shared" si="284"/>
        <v>0</v>
      </c>
      <c r="H1877" s="17" t="str">
        <f t="shared" si="281"/>
        <v/>
      </c>
      <c r="AK1877" s="17" t="str">
        <f t="shared" si="282"/>
        <v/>
      </c>
    </row>
    <row r="1878" spans="1:37" hidden="1" x14ac:dyDescent="0.2">
      <c r="A1878" s="70" t="str">
        <f t="shared" si="283"/>
        <v/>
      </c>
      <c r="B1878" s="228" t="str">
        <f>LEFT(TABLA!BC1878,1)</f>
        <v/>
      </c>
      <c r="C1878" s="17" t="str">
        <f>TABLA!C1878</f>
        <v/>
      </c>
      <c r="D1878" s="17">
        <f>TABLA!F1878</f>
        <v>0</v>
      </c>
      <c r="E1878" s="148">
        <f>TABLA!BD1878</f>
        <v>0</v>
      </c>
      <c r="F1878" s="148">
        <f>TABLA!BE1878</f>
        <v>0</v>
      </c>
      <c r="G1878" s="70" t="str">
        <f t="shared" si="284"/>
        <v>0</v>
      </c>
      <c r="H1878" s="17" t="str">
        <f t="shared" si="281"/>
        <v/>
      </c>
      <c r="AK1878" s="17" t="str">
        <f t="shared" si="282"/>
        <v/>
      </c>
    </row>
    <row r="1879" spans="1:37" hidden="1" x14ac:dyDescent="0.2">
      <c r="A1879" s="70" t="str">
        <f t="shared" si="283"/>
        <v/>
      </c>
      <c r="B1879" s="228" t="str">
        <f>LEFT(TABLA!BC1879,1)</f>
        <v/>
      </c>
      <c r="C1879" s="17" t="str">
        <f>TABLA!C1879</f>
        <v/>
      </c>
      <c r="D1879" s="17">
        <f>TABLA!F1879</f>
        <v>0</v>
      </c>
      <c r="E1879" s="148">
        <f>TABLA!BD1879</f>
        <v>0</v>
      </c>
      <c r="F1879" s="148">
        <f>TABLA!BE1879</f>
        <v>0</v>
      </c>
      <c r="G1879" s="70" t="str">
        <f t="shared" si="284"/>
        <v>0</v>
      </c>
      <c r="H1879" s="17" t="str">
        <f t="shared" si="281"/>
        <v/>
      </c>
      <c r="AK1879" s="17" t="str">
        <f t="shared" si="282"/>
        <v/>
      </c>
    </row>
    <row r="1880" spans="1:37" hidden="1" x14ac:dyDescent="0.2">
      <c r="A1880" s="70" t="str">
        <f t="shared" si="283"/>
        <v/>
      </c>
      <c r="B1880" s="228" t="str">
        <f>LEFT(TABLA!BC1880,1)</f>
        <v/>
      </c>
      <c r="C1880" s="17" t="str">
        <f>TABLA!C1880</f>
        <v/>
      </c>
      <c r="D1880" s="17">
        <f>TABLA!F1880</f>
        <v>0</v>
      </c>
      <c r="E1880" s="148">
        <f>TABLA!BD1880</f>
        <v>0</v>
      </c>
      <c r="F1880" s="148">
        <f>TABLA!BE1880</f>
        <v>0</v>
      </c>
      <c r="G1880" s="70" t="str">
        <f t="shared" si="284"/>
        <v>0</v>
      </c>
      <c r="H1880" s="17" t="str">
        <f t="shared" si="281"/>
        <v/>
      </c>
      <c r="AK1880" s="17" t="str">
        <f t="shared" si="282"/>
        <v/>
      </c>
    </row>
    <row r="1881" spans="1:37" hidden="1" x14ac:dyDescent="0.2">
      <c r="A1881" s="70" t="str">
        <f t="shared" si="283"/>
        <v/>
      </c>
      <c r="B1881" s="228" t="str">
        <f>LEFT(TABLA!BC1881,1)</f>
        <v/>
      </c>
      <c r="C1881" s="17" t="str">
        <f>TABLA!C1881</f>
        <v/>
      </c>
      <c r="D1881" s="17">
        <f>TABLA!F1881</f>
        <v>0</v>
      </c>
      <c r="E1881" s="148">
        <f>TABLA!BD1881</f>
        <v>0</v>
      </c>
      <c r="F1881" s="148">
        <f>TABLA!BE1881</f>
        <v>0</v>
      </c>
      <c r="G1881" s="70" t="str">
        <f t="shared" si="284"/>
        <v>0</v>
      </c>
      <c r="H1881" s="17" t="str">
        <f t="shared" si="281"/>
        <v/>
      </c>
      <c r="AK1881" s="17" t="str">
        <f t="shared" si="282"/>
        <v/>
      </c>
    </row>
    <row r="1882" spans="1:37" hidden="1" x14ac:dyDescent="0.2">
      <c r="A1882" s="70" t="str">
        <f t="shared" si="283"/>
        <v/>
      </c>
      <c r="B1882" s="228" t="str">
        <f>LEFT(TABLA!BC1882,1)</f>
        <v/>
      </c>
      <c r="C1882" s="17" t="str">
        <f>TABLA!C1882</f>
        <v/>
      </c>
      <c r="D1882" s="17">
        <f>TABLA!F1882</f>
        <v>0</v>
      </c>
      <c r="E1882" s="148">
        <f>TABLA!BD1882</f>
        <v>0</v>
      </c>
      <c r="F1882" s="148">
        <f>TABLA!BE1882</f>
        <v>0</v>
      </c>
      <c r="G1882" s="70" t="str">
        <f t="shared" si="284"/>
        <v>0</v>
      </c>
      <c r="H1882" s="17" t="str">
        <f t="shared" si="281"/>
        <v/>
      </c>
      <c r="AK1882" s="17" t="str">
        <f t="shared" si="282"/>
        <v/>
      </c>
    </row>
    <row r="1883" spans="1:37" hidden="1" x14ac:dyDescent="0.2">
      <c r="A1883" s="70" t="str">
        <f t="shared" si="283"/>
        <v/>
      </c>
      <c r="B1883" s="228" t="str">
        <f>LEFT(TABLA!BC1883,1)</f>
        <v/>
      </c>
      <c r="C1883" s="17" t="str">
        <f>TABLA!C1883</f>
        <v/>
      </c>
      <c r="D1883" s="17">
        <f>TABLA!F1883</f>
        <v>0</v>
      </c>
      <c r="E1883" s="148">
        <f>TABLA!BD1883</f>
        <v>0</v>
      </c>
      <c r="F1883" s="148">
        <f>TABLA!BE1883</f>
        <v>0</v>
      </c>
      <c r="G1883" s="70" t="str">
        <f t="shared" si="284"/>
        <v>0</v>
      </c>
      <c r="H1883" s="17" t="str">
        <f t="shared" si="281"/>
        <v/>
      </c>
      <c r="AK1883" s="17" t="str">
        <f t="shared" si="282"/>
        <v/>
      </c>
    </row>
    <row r="1884" spans="1:37" hidden="1" x14ac:dyDescent="0.2">
      <c r="A1884" s="70" t="str">
        <f t="shared" si="283"/>
        <v/>
      </c>
      <c r="B1884" s="228" t="str">
        <f>LEFT(TABLA!BC1884,1)</f>
        <v/>
      </c>
      <c r="C1884" s="17" t="str">
        <f>TABLA!C1884</f>
        <v/>
      </c>
      <c r="D1884" s="17">
        <f>TABLA!F1884</f>
        <v>0</v>
      </c>
      <c r="E1884" s="148">
        <f>TABLA!BD1884</f>
        <v>0</v>
      </c>
      <c r="F1884" s="148">
        <f>TABLA!BE1884</f>
        <v>0</v>
      </c>
      <c r="G1884" s="70" t="str">
        <f t="shared" si="284"/>
        <v>0</v>
      </c>
      <c r="H1884" s="17" t="str">
        <f t="shared" si="281"/>
        <v/>
      </c>
      <c r="AK1884" s="17" t="str">
        <f t="shared" si="282"/>
        <v/>
      </c>
    </row>
    <row r="1885" spans="1:37" hidden="1" x14ac:dyDescent="0.2">
      <c r="A1885" s="70" t="str">
        <f t="shared" si="283"/>
        <v/>
      </c>
      <c r="B1885" s="228" t="str">
        <f>LEFT(TABLA!BC1885,1)</f>
        <v/>
      </c>
      <c r="C1885" s="17" t="str">
        <f>TABLA!C1885</f>
        <v/>
      </c>
      <c r="D1885" s="17">
        <f>TABLA!F1885</f>
        <v>0</v>
      </c>
      <c r="E1885" s="148">
        <f>TABLA!BD1885</f>
        <v>0</v>
      </c>
      <c r="F1885" s="148">
        <f>TABLA!BE1885</f>
        <v>0</v>
      </c>
      <c r="G1885" s="70" t="str">
        <f t="shared" si="284"/>
        <v>0</v>
      </c>
      <c r="H1885" s="17" t="str">
        <f t="shared" ref="H1885:H1948" si="285">IFERROR((IF(FIND(H$2,$E1885,1)&gt;0,"x")),"")</f>
        <v/>
      </c>
      <c r="AK1885" s="17" t="str">
        <f t="shared" si="282"/>
        <v/>
      </c>
    </row>
    <row r="1886" spans="1:37" hidden="1" x14ac:dyDescent="0.2">
      <c r="A1886" s="70" t="str">
        <f t="shared" si="283"/>
        <v/>
      </c>
      <c r="B1886" s="228" t="str">
        <f>LEFT(TABLA!BC1886,1)</f>
        <v/>
      </c>
      <c r="C1886" s="17" t="str">
        <f>TABLA!C1886</f>
        <v/>
      </c>
      <c r="D1886" s="17">
        <f>TABLA!F1886</f>
        <v>0</v>
      </c>
      <c r="E1886" s="148">
        <f>TABLA!BD1886</f>
        <v>0</v>
      </c>
      <c r="F1886" s="148">
        <f>TABLA!BE1886</f>
        <v>0</v>
      </c>
      <c r="G1886" s="70" t="str">
        <f t="shared" si="284"/>
        <v>0</v>
      </c>
      <c r="H1886" s="17" t="str">
        <f t="shared" si="285"/>
        <v/>
      </c>
      <c r="AK1886" s="17" t="str">
        <f t="shared" si="282"/>
        <v/>
      </c>
    </row>
    <row r="1887" spans="1:37" hidden="1" x14ac:dyDescent="0.2">
      <c r="A1887" s="70" t="str">
        <f t="shared" si="283"/>
        <v/>
      </c>
      <c r="B1887" s="228" t="str">
        <f>LEFT(TABLA!BC1887,1)</f>
        <v/>
      </c>
      <c r="C1887" s="17" t="str">
        <f>TABLA!C1887</f>
        <v/>
      </c>
      <c r="D1887" s="17">
        <f>TABLA!F1887</f>
        <v>0</v>
      </c>
      <c r="E1887" s="148">
        <f>TABLA!BD1887</f>
        <v>0</v>
      </c>
      <c r="F1887" s="148">
        <f>TABLA!BE1887</f>
        <v>0</v>
      </c>
      <c r="G1887" s="70" t="str">
        <f t="shared" si="284"/>
        <v>0</v>
      </c>
      <c r="H1887" s="17" t="str">
        <f t="shared" si="285"/>
        <v/>
      </c>
      <c r="AK1887" s="17" t="str">
        <f t="shared" si="282"/>
        <v/>
      </c>
    </row>
    <row r="1888" spans="1:37" hidden="1" x14ac:dyDescent="0.2">
      <c r="A1888" s="70" t="str">
        <f t="shared" si="283"/>
        <v/>
      </c>
      <c r="B1888" s="228" t="str">
        <f>LEFT(TABLA!BC1888,1)</f>
        <v/>
      </c>
      <c r="C1888" s="17" t="str">
        <f>TABLA!C1888</f>
        <v/>
      </c>
      <c r="D1888" s="17">
        <f>TABLA!F1888</f>
        <v>0</v>
      </c>
      <c r="E1888" s="148">
        <f>TABLA!BD1888</f>
        <v>0</v>
      </c>
      <c r="F1888" s="148">
        <f>TABLA!BE1888</f>
        <v>0</v>
      </c>
      <c r="G1888" s="70" t="str">
        <f t="shared" si="284"/>
        <v>0</v>
      </c>
      <c r="H1888" s="17" t="str">
        <f t="shared" si="285"/>
        <v/>
      </c>
      <c r="AK1888" s="17" t="str">
        <f t="shared" si="282"/>
        <v/>
      </c>
    </row>
    <row r="1889" spans="1:37" hidden="1" x14ac:dyDescent="0.2">
      <c r="A1889" s="70" t="str">
        <f t="shared" si="283"/>
        <v/>
      </c>
      <c r="B1889" s="228" t="str">
        <f>LEFT(TABLA!BC1889,1)</f>
        <v/>
      </c>
      <c r="C1889" s="17" t="str">
        <f>TABLA!C1889</f>
        <v/>
      </c>
      <c r="D1889" s="17">
        <f>TABLA!F1889</f>
        <v>0</v>
      </c>
      <c r="E1889" s="148">
        <f>TABLA!BD1889</f>
        <v>0</v>
      </c>
      <c r="F1889" s="148">
        <f>TABLA!BE1889</f>
        <v>0</v>
      </c>
      <c r="G1889" s="70" t="str">
        <f t="shared" si="284"/>
        <v>0</v>
      </c>
      <c r="H1889" s="17" t="str">
        <f t="shared" si="285"/>
        <v/>
      </c>
      <c r="AK1889" s="17" t="str">
        <f t="shared" si="282"/>
        <v/>
      </c>
    </row>
    <row r="1890" spans="1:37" hidden="1" x14ac:dyDescent="0.2">
      <c r="A1890" s="70" t="str">
        <f t="shared" si="283"/>
        <v/>
      </c>
      <c r="B1890" s="228" t="str">
        <f>LEFT(TABLA!BC1890,1)</f>
        <v/>
      </c>
      <c r="C1890" s="17" t="str">
        <f>TABLA!C1890</f>
        <v/>
      </c>
      <c r="D1890" s="17">
        <f>TABLA!F1890</f>
        <v>0</v>
      </c>
      <c r="E1890" s="148">
        <f>TABLA!BD1890</f>
        <v>0</v>
      </c>
      <c r="F1890" s="148">
        <f>TABLA!BE1890</f>
        <v>0</v>
      </c>
      <c r="G1890" s="70" t="str">
        <f t="shared" si="284"/>
        <v>0</v>
      </c>
      <c r="H1890" s="17" t="str">
        <f t="shared" si="285"/>
        <v/>
      </c>
      <c r="AK1890" s="17" t="str">
        <f t="shared" si="282"/>
        <v/>
      </c>
    </row>
    <row r="1891" spans="1:37" hidden="1" x14ac:dyDescent="0.2">
      <c r="A1891" s="70" t="str">
        <f t="shared" si="283"/>
        <v/>
      </c>
      <c r="B1891" s="228" t="str">
        <f>LEFT(TABLA!BC1891,1)</f>
        <v/>
      </c>
      <c r="C1891" s="17" t="str">
        <f>TABLA!C1891</f>
        <v/>
      </c>
      <c r="D1891" s="17">
        <f>TABLA!F1891</f>
        <v>0</v>
      </c>
      <c r="E1891" s="148">
        <f>TABLA!BD1891</f>
        <v>0</v>
      </c>
      <c r="F1891" s="148">
        <f>TABLA!BE1891</f>
        <v>0</v>
      </c>
      <c r="G1891" s="70" t="str">
        <f t="shared" si="284"/>
        <v>0</v>
      </c>
      <c r="H1891" s="17" t="str">
        <f t="shared" si="285"/>
        <v/>
      </c>
      <c r="AK1891" s="17" t="str">
        <f t="shared" si="282"/>
        <v/>
      </c>
    </row>
    <row r="1892" spans="1:37" hidden="1" x14ac:dyDescent="0.2">
      <c r="A1892" s="70" t="str">
        <f t="shared" si="283"/>
        <v/>
      </c>
      <c r="B1892" s="228" t="str">
        <f>LEFT(TABLA!BC1892,1)</f>
        <v/>
      </c>
      <c r="C1892" s="17" t="str">
        <f>TABLA!C1892</f>
        <v/>
      </c>
      <c r="D1892" s="17">
        <f>TABLA!F1892</f>
        <v>0</v>
      </c>
      <c r="E1892" s="148">
        <f>TABLA!BD1892</f>
        <v>0</v>
      </c>
      <c r="F1892" s="148">
        <f>TABLA!BE1892</f>
        <v>0</v>
      </c>
      <c r="G1892" s="70" t="str">
        <f t="shared" si="284"/>
        <v>0</v>
      </c>
      <c r="H1892" s="17" t="str">
        <f t="shared" si="285"/>
        <v/>
      </c>
      <c r="AK1892" s="17" t="str">
        <f t="shared" si="282"/>
        <v/>
      </c>
    </row>
    <row r="1893" spans="1:37" hidden="1" x14ac:dyDescent="0.2">
      <c r="A1893" s="70" t="str">
        <f t="shared" si="283"/>
        <v/>
      </c>
      <c r="B1893" s="228" t="str">
        <f>LEFT(TABLA!BC1893,1)</f>
        <v/>
      </c>
      <c r="C1893" s="17" t="str">
        <f>TABLA!C1893</f>
        <v/>
      </c>
      <c r="D1893" s="17">
        <f>TABLA!F1893</f>
        <v>0</v>
      </c>
      <c r="E1893" s="148">
        <f>TABLA!BD1893</f>
        <v>0</v>
      </c>
      <c r="F1893" s="148">
        <f>TABLA!BE1893</f>
        <v>0</v>
      </c>
      <c r="G1893" s="70" t="str">
        <f t="shared" si="284"/>
        <v>0</v>
      </c>
      <c r="H1893" s="17" t="str">
        <f t="shared" si="285"/>
        <v/>
      </c>
      <c r="AK1893" s="17" t="str">
        <f t="shared" si="282"/>
        <v/>
      </c>
    </row>
    <row r="1894" spans="1:37" hidden="1" x14ac:dyDescent="0.2">
      <c r="A1894" s="70" t="str">
        <f t="shared" si="283"/>
        <v/>
      </c>
      <c r="B1894" s="228" t="str">
        <f>LEFT(TABLA!BC1894,1)</f>
        <v/>
      </c>
      <c r="C1894" s="17" t="str">
        <f>TABLA!C1894</f>
        <v/>
      </c>
      <c r="D1894" s="17">
        <f>TABLA!F1894</f>
        <v>0</v>
      </c>
      <c r="E1894" s="148">
        <f>TABLA!BD1894</f>
        <v>0</v>
      </c>
      <c r="F1894" s="148">
        <f>TABLA!BE1894</f>
        <v>0</v>
      </c>
      <c r="G1894" s="70" t="str">
        <f t="shared" si="284"/>
        <v>0</v>
      </c>
      <c r="H1894" s="17" t="str">
        <f t="shared" si="285"/>
        <v/>
      </c>
      <c r="AK1894" s="17" t="str">
        <f t="shared" si="282"/>
        <v/>
      </c>
    </row>
    <row r="1895" spans="1:37" hidden="1" x14ac:dyDescent="0.2">
      <c r="A1895" s="70" t="str">
        <f t="shared" si="283"/>
        <v/>
      </c>
      <c r="B1895" s="228" t="str">
        <f>LEFT(TABLA!BC1895,1)</f>
        <v/>
      </c>
      <c r="C1895" s="17" t="str">
        <f>TABLA!C1895</f>
        <v/>
      </c>
      <c r="D1895" s="17">
        <f>TABLA!F1895</f>
        <v>0</v>
      </c>
      <c r="E1895" s="148">
        <f>TABLA!BD1895</f>
        <v>0</v>
      </c>
      <c r="F1895" s="148">
        <f>TABLA!BE1895</f>
        <v>0</v>
      </c>
      <c r="G1895" s="70" t="str">
        <f t="shared" si="284"/>
        <v>0</v>
      </c>
      <c r="H1895" s="17" t="str">
        <f t="shared" si="285"/>
        <v/>
      </c>
      <c r="AK1895" s="17" t="str">
        <f t="shared" si="282"/>
        <v/>
      </c>
    </row>
    <row r="1896" spans="1:37" hidden="1" x14ac:dyDescent="0.2">
      <c r="A1896" s="70" t="str">
        <f t="shared" si="283"/>
        <v/>
      </c>
      <c r="B1896" s="228" t="str">
        <f>LEFT(TABLA!BC1896,1)</f>
        <v/>
      </c>
      <c r="C1896" s="17" t="str">
        <f>TABLA!C1896</f>
        <v/>
      </c>
      <c r="D1896" s="17">
        <f>TABLA!F1896</f>
        <v>0</v>
      </c>
      <c r="E1896" s="148">
        <f>TABLA!BD1896</f>
        <v>0</v>
      </c>
      <c r="F1896" s="148">
        <f>TABLA!BE1896</f>
        <v>0</v>
      </c>
      <c r="G1896" s="70" t="str">
        <f t="shared" si="284"/>
        <v>0</v>
      </c>
      <c r="H1896" s="17" t="str">
        <f t="shared" si="285"/>
        <v/>
      </c>
      <c r="AK1896" s="17" t="str">
        <f t="shared" si="282"/>
        <v/>
      </c>
    </row>
    <row r="1897" spans="1:37" hidden="1" x14ac:dyDescent="0.2">
      <c r="A1897" s="70" t="str">
        <f t="shared" si="283"/>
        <v/>
      </c>
      <c r="B1897" s="228" t="str">
        <f>LEFT(TABLA!BC1897,1)</f>
        <v/>
      </c>
      <c r="C1897" s="17" t="str">
        <f>TABLA!C1897</f>
        <v/>
      </c>
      <c r="D1897" s="17">
        <f>TABLA!F1897</f>
        <v>0</v>
      </c>
      <c r="E1897" s="148">
        <f>TABLA!BD1897</f>
        <v>0</v>
      </c>
      <c r="F1897" s="148">
        <f>TABLA!BE1897</f>
        <v>0</v>
      </c>
      <c r="G1897" s="70" t="str">
        <f t="shared" si="284"/>
        <v>0</v>
      </c>
      <c r="H1897" s="17" t="str">
        <f t="shared" si="285"/>
        <v/>
      </c>
      <c r="AK1897" s="17" t="str">
        <f t="shared" si="282"/>
        <v/>
      </c>
    </row>
    <row r="1898" spans="1:37" hidden="1" x14ac:dyDescent="0.2">
      <c r="A1898" s="70" t="str">
        <f t="shared" si="283"/>
        <v/>
      </c>
      <c r="B1898" s="228" t="str">
        <f>LEFT(TABLA!BC1898,1)</f>
        <v/>
      </c>
      <c r="C1898" s="17" t="str">
        <f>TABLA!C1898</f>
        <v/>
      </c>
      <c r="D1898" s="17">
        <f>TABLA!F1898</f>
        <v>0</v>
      </c>
      <c r="E1898" s="148">
        <f>TABLA!BD1898</f>
        <v>0</v>
      </c>
      <c r="F1898" s="148">
        <f>TABLA!BE1898</f>
        <v>0</v>
      </c>
      <c r="G1898" s="70" t="str">
        <f t="shared" si="284"/>
        <v>0</v>
      </c>
      <c r="H1898" s="17" t="str">
        <f t="shared" si="285"/>
        <v/>
      </c>
      <c r="AK1898" s="17" t="str">
        <f t="shared" si="282"/>
        <v/>
      </c>
    </row>
    <row r="1899" spans="1:37" hidden="1" x14ac:dyDescent="0.2">
      <c r="A1899" s="70" t="str">
        <f t="shared" si="283"/>
        <v/>
      </c>
      <c r="B1899" s="228" t="str">
        <f>LEFT(TABLA!BC1899,1)</f>
        <v/>
      </c>
      <c r="C1899" s="17" t="str">
        <f>TABLA!C1899</f>
        <v/>
      </c>
      <c r="D1899" s="17">
        <f>TABLA!F1899</f>
        <v>0</v>
      </c>
      <c r="E1899" s="148">
        <f>TABLA!BD1899</f>
        <v>0</v>
      </c>
      <c r="F1899" s="148">
        <f>TABLA!BE1899</f>
        <v>0</v>
      </c>
      <c r="G1899" s="70" t="str">
        <f t="shared" si="284"/>
        <v>0</v>
      </c>
      <c r="H1899" s="17" t="str">
        <f t="shared" si="285"/>
        <v/>
      </c>
      <c r="AK1899" s="17" t="str">
        <f t="shared" si="282"/>
        <v/>
      </c>
    </row>
    <row r="1900" spans="1:37" hidden="1" x14ac:dyDescent="0.2">
      <c r="A1900" s="70" t="str">
        <f t="shared" si="283"/>
        <v/>
      </c>
      <c r="B1900" s="228" t="str">
        <f>LEFT(TABLA!BC1900,1)</f>
        <v/>
      </c>
      <c r="C1900" s="17" t="str">
        <f>TABLA!C1900</f>
        <v/>
      </c>
      <c r="D1900" s="17">
        <f>TABLA!F1900</f>
        <v>0</v>
      </c>
      <c r="E1900" s="148">
        <f>TABLA!BD1900</f>
        <v>0</v>
      </c>
      <c r="F1900" s="148">
        <f>TABLA!BE1900</f>
        <v>0</v>
      </c>
      <c r="G1900" s="70" t="str">
        <f t="shared" si="284"/>
        <v>0</v>
      </c>
      <c r="H1900" s="17" t="str">
        <f t="shared" si="285"/>
        <v/>
      </c>
      <c r="AK1900" s="17" t="str">
        <f t="shared" si="282"/>
        <v/>
      </c>
    </row>
    <row r="1901" spans="1:37" hidden="1" x14ac:dyDescent="0.2">
      <c r="A1901" s="70" t="str">
        <f t="shared" si="283"/>
        <v/>
      </c>
      <c r="B1901" s="228" t="str">
        <f>LEFT(TABLA!BC1901,1)</f>
        <v/>
      </c>
      <c r="C1901" s="17" t="str">
        <f>TABLA!C1901</f>
        <v/>
      </c>
      <c r="D1901" s="17">
        <f>TABLA!F1901</f>
        <v>0</v>
      </c>
      <c r="E1901" s="148">
        <f>TABLA!BD1901</f>
        <v>0</v>
      </c>
      <c r="F1901" s="148">
        <f>TABLA!BE1901</f>
        <v>0</v>
      </c>
      <c r="G1901" s="70" t="str">
        <f t="shared" si="284"/>
        <v>0</v>
      </c>
      <c r="H1901" s="17" t="str">
        <f t="shared" si="285"/>
        <v/>
      </c>
      <c r="AK1901" s="17" t="str">
        <f t="shared" si="282"/>
        <v/>
      </c>
    </row>
    <row r="1902" spans="1:37" hidden="1" x14ac:dyDescent="0.2">
      <c r="A1902" s="70" t="str">
        <f t="shared" si="283"/>
        <v/>
      </c>
      <c r="B1902" s="228" t="str">
        <f>LEFT(TABLA!BC1902,1)</f>
        <v/>
      </c>
      <c r="C1902" s="17" t="str">
        <f>TABLA!C1902</f>
        <v/>
      </c>
      <c r="D1902" s="17">
        <f>TABLA!F1902</f>
        <v>0</v>
      </c>
      <c r="E1902" s="148">
        <f>TABLA!BD1902</f>
        <v>0</v>
      </c>
      <c r="F1902" s="148">
        <f>TABLA!BE1902</f>
        <v>0</v>
      </c>
      <c r="G1902" s="70" t="str">
        <f t="shared" si="284"/>
        <v>0</v>
      </c>
      <c r="H1902" s="17" t="str">
        <f t="shared" si="285"/>
        <v/>
      </c>
      <c r="AK1902" s="17" t="str">
        <f t="shared" si="282"/>
        <v/>
      </c>
    </row>
    <row r="1903" spans="1:37" hidden="1" x14ac:dyDescent="0.2">
      <c r="A1903" s="70" t="str">
        <f t="shared" si="283"/>
        <v/>
      </c>
      <c r="B1903" s="228" t="str">
        <f>LEFT(TABLA!BC1903,1)</f>
        <v/>
      </c>
      <c r="C1903" s="17" t="str">
        <f>TABLA!C1903</f>
        <v/>
      </c>
      <c r="D1903" s="17">
        <f>TABLA!F1903</f>
        <v>0</v>
      </c>
      <c r="E1903" s="148">
        <f>TABLA!BD1903</f>
        <v>0</v>
      </c>
      <c r="F1903" s="148">
        <f>TABLA!BE1903</f>
        <v>0</v>
      </c>
      <c r="G1903" s="70" t="str">
        <f t="shared" si="284"/>
        <v>0</v>
      </c>
      <c r="H1903" s="17" t="str">
        <f t="shared" si="285"/>
        <v/>
      </c>
      <c r="AK1903" s="17" t="str">
        <f t="shared" si="282"/>
        <v/>
      </c>
    </row>
    <row r="1904" spans="1:37" hidden="1" x14ac:dyDescent="0.2">
      <c r="A1904" s="70" t="str">
        <f t="shared" si="283"/>
        <v/>
      </c>
      <c r="B1904" s="228" t="str">
        <f>LEFT(TABLA!BC1904,1)</f>
        <v/>
      </c>
      <c r="C1904" s="17" t="str">
        <f>TABLA!C1904</f>
        <v/>
      </c>
      <c r="D1904" s="17">
        <f>TABLA!F1904</f>
        <v>0</v>
      </c>
      <c r="E1904" s="148">
        <f>TABLA!BD1904</f>
        <v>0</v>
      </c>
      <c r="F1904" s="148">
        <f>TABLA!BE1904</f>
        <v>0</v>
      </c>
      <c r="G1904" s="70" t="str">
        <f t="shared" si="284"/>
        <v>0</v>
      </c>
      <c r="H1904" s="17" t="str">
        <f t="shared" si="285"/>
        <v/>
      </c>
      <c r="AK1904" s="17" t="str">
        <f t="shared" si="282"/>
        <v/>
      </c>
    </row>
    <row r="1905" spans="1:37" hidden="1" x14ac:dyDescent="0.2">
      <c r="A1905" s="70" t="str">
        <f t="shared" si="283"/>
        <v/>
      </c>
      <c r="B1905" s="228" t="str">
        <f>LEFT(TABLA!BC1905,1)</f>
        <v/>
      </c>
      <c r="C1905" s="17" t="str">
        <f>TABLA!C1905</f>
        <v/>
      </c>
      <c r="D1905" s="17">
        <f>TABLA!F1905</f>
        <v>0</v>
      </c>
      <c r="E1905" s="148">
        <f>TABLA!BD1905</f>
        <v>0</v>
      </c>
      <c r="F1905" s="148">
        <f>TABLA!BE1905</f>
        <v>0</v>
      </c>
      <c r="G1905" s="70" t="str">
        <f t="shared" si="284"/>
        <v>0</v>
      </c>
      <c r="H1905" s="17" t="str">
        <f t="shared" si="285"/>
        <v/>
      </c>
      <c r="AK1905" s="17" t="str">
        <f t="shared" si="282"/>
        <v/>
      </c>
    </row>
    <row r="1906" spans="1:37" hidden="1" x14ac:dyDescent="0.2">
      <c r="A1906" s="70" t="str">
        <f t="shared" si="283"/>
        <v/>
      </c>
      <c r="B1906" s="228" t="str">
        <f>LEFT(TABLA!BC1906,1)</f>
        <v/>
      </c>
      <c r="C1906" s="17" t="str">
        <f>TABLA!C1906</f>
        <v/>
      </c>
      <c r="D1906" s="17">
        <f>TABLA!F1906</f>
        <v>0</v>
      </c>
      <c r="E1906" s="148">
        <f>TABLA!BD1906</f>
        <v>0</v>
      </c>
      <c r="F1906" s="148">
        <f>TABLA!BE1906</f>
        <v>0</v>
      </c>
      <c r="G1906" s="70" t="str">
        <f t="shared" si="284"/>
        <v>0</v>
      </c>
      <c r="H1906" s="17" t="str">
        <f t="shared" si="285"/>
        <v/>
      </c>
      <c r="AK1906" s="17" t="str">
        <f t="shared" si="282"/>
        <v/>
      </c>
    </row>
    <row r="1907" spans="1:37" hidden="1" x14ac:dyDescent="0.2">
      <c r="A1907" s="70" t="str">
        <f t="shared" si="283"/>
        <v/>
      </c>
      <c r="B1907" s="228" t="str">
        <f>LEFT(TABLA!BC1907,1)</f>
        <v/>
      </c>
      <c r="C1907" s="17" t="str">
        <f>TABLA!C1907</f>
        <v/>
      </c>
      <c r="D1907" s="17">
        <f>TABLA!F1907</f>
        <v>0</v>
      </c>
      <c r="E1907" s="148">
        <f>TABLA!BD1907</f>
        <v>0</v>
      </c>
      <c r="F1907" s="148">
        <f>TABLA!BE1907</f>
        <v>0</v>
      </c>
      <c r="G1907" s="70" t="str">
        <f t="shared" si="284"/>
        <v>0</v>
      </c>
      <c r="H1907" s="17" t="str">
        <f t="shared" si="285"/>
        <v/>
      </c>
      <c r="AK1907" s="17" t="str">
        <f t="shared" si="282"/>
        <v/>
      </c>
    </row>
    <row r="1908" spans="1:37" hidden="1" x14ac:dyDescent="0.2">
      <c r="A1908" s="70" t="str">
        <f t="shared" si="283"/>
        <v/>
      </c>
      <c r="B1908" s="228" t="str">
        <f>LEFT(TABLA!BC1908,1)</f>
        <v/>
      </c>
      <c r="C1908" s="17" t="str">
        <f>TABLA!C1908</f>
        <v/>
      </c>
      <c r="D1908" s="17">
        <f>TABLA!F1908</f>
        <v>0</v>
      </c>
      <c r="E1908" s="148">
        <f>TABLA!BD1908</f>
        <v>0</v>
      </c>
      <c r="F1908" s="148">
        <f>TABLA!BE1908</f>
        <v>0</v>
      </c>
      <c r="G1908" s="70" t="str">
        <f t="shared" si="284"/>
        <v>0</v>
      </c>
      <c r="H1908" s="17" t="str">
        <f t="shared" si="285"/>
        <v/>
      </c>
      <c r="AK1908" s="17" t="str">
        <f t="shared" si="282"/>
        <v/>
      </c>
    </row>
    <row r="1909" spans="1:37" hidden="1" x14ac:dyDescent="0.2">
      <c r="A1909" s="70" t="str">
        <f t="shared" si="283"/>
        <v/>
      </c>
      <c r="B1909" s="228" t="str">
        <f>LEFT(TABLA!BC1909,1)</f>
        <v/>
      </c>
      <c r="C1909" s="17" t="str">
        <f>TABLA!C1909</f>
        <v/>
      </c>
      <c r="D1909" s="17">
        <f>TABLA!F1909</f>
        <v>0</v>
      </c>
      <c r="E1909" s="148">
        <f>TABLA!BD1909</f>
        <v>0</v>
      </c>
      <c r="F1909" s="148">
        <f>TABLA!BE1909</f>
        <v>0</v>
      </c>
      <c r="G1909" s="70" t="str">
        <f t="shared" si="284"/>
        <v>0</v>
      </c>
      <c r="H1909" s="17" t="str">
        <f t="shared" si="285"/>
        <v/>
      </c>
      <c r="AK1909" s="17" t="str">
        <f t="shared" si="282"/>
        <v/>
      </c>
    </row>
    <row r="1910" spans="1:37" hidden="1" x14ac:dyDescent="0.2">
      <c r="A1910" s="70" t="str">
        <f t="shared" si="283"/>
        <v/>
      </c>
      <c r="B1910" s="228" t="str">
        <f>LEFT(TABLA!BC1910,1)</f>
        <v/>
      </c>
      <c r="C1910" s="17" t="str">
        <f>TABLA!C1910</f>
        <v/>
      </c>
      <c r="D1910" s="17">
        <f>TABLA!F1910</f>
        <v>0</v>
      </c>
      <c r="E1910" s="148">
        <f>TABLA!BD1910</f>
        <v>0</v>
      </c>
      <c r="F1910" s="148">
        <f>TABLA!BE1910</f>
        <v>0</v>
      </c>
      <c r="G1910" s="70" t="str">
        <f t="shared" si="284"/>
        <v>0</v>
      </c>
      <c r="H1910" s="17" t="str">
        <f t="shared" si="285"/>
        <v/>
      </c>
      <c r="AK1910" s="17" t="str">
        <f t="shared" si="282"/>
        <v/>
      </c>
    </row>
    <row r="1911" spans="1:37" hidden="1" x14ac:dyDescent="0.2">
      <c r="A1911" s="70" t="str">
        <f t="shared" si="283"/>
        <v/>
      </c>
      <c r="B1911" s="228" t="str">
        <f>LEFT(TABLA!BC1911,1)</f>
        <v/>
      </c>
      <c r="C1911" s="17" t="str">
        <f>TABLA!C1911</f>
        <v/>
      </c>
      <c r="D1911" s="17">
        <f>TABLA!F1911</f>
        <v>0</v>
      </c>
      <c r="E1911" s="148">
        <f>TABLA!BD1911</f>
        <v>0</v>
      </c>
      <c r="F1911" s="148">
        <f>TABLA!BE1911</f>
        <v>0</v>
      </c>
      <c r="G1911" s="70" t="str">
        <f t="shared" si="284"/>
        <v>0</v>
      </c>
      <c r="H1911" s="17" t="str">
        <f t="shared" si="285"/>
        <v/>
      </c>
      <c r="AK1911" s="17" t="str">
        <f t="shared" si="282"/>
        <v/>
      </c>
    </row>
    <row r="1912" spans="1:37" hidden="1" x14ac:dyDescent="0.2">
      <c r="A1912" s="70" t="str">
        <f t="shared" si="283"/>
        <v/>
      </c>
      <c r="B1912" s="228" t="str">
        <f>LEFT(TABLA!BC1912,1)</f>
        <v/>
      </c>
      <c r="C1912" s="17" t="str">
        <f>TABLA!C1912</f>
        <v/>
      </c>
      <c r="D1912" s="17">
        <f>TABLA!F1912</f>
        <v>0</v>
      </c>
      <c r="E1912" s="148">
        <f>TABLA!BD1912</f>
        <v>0</v>
      </c>
      <c r="F1912" s="148">
        <f>TABLA!BE1912</f>
        <v>0</v>
      </c>
      <c r="G1912" s="70" t="str">
        <f t="shared" si="284"/>
        <v>0</v>
      </c>
      <c r="H1912" s="17" t="str">
        <f t="shared" si="285"/>
        <v/>
      </c>
      <c r="AK1912" s="17" t="str">
        <f t="shared" ref="AK1912:AK1975" si="286">IFERROR((IF(FIND(AK$2,$G1912,1)&gt;0,AK$3)),"")</f>
        <v/>
      </c>
    </row>
    <row r="1913" spans="1:37" hidden="1" x14ac:dyDescent="0.2">
      <c r="A1913" s="70" t="str">
        <f t="shared" si="283"/>
        <v/>
      </c>
      <c r="B1913" s="228" t="str">
        <f>LEFT(TABLA!BC1913,1)</f>
        <v/>
      </c>
      <c r="C1913" s="17" t="str">
        <f>TABLA!C1913</f>
        <v/>
      </c>
      <c r="D1913" s="17">
        <f>TABLA!F1913</f>
        <v>0</v>
      </c>
      <c r="E1913" s="148">
        <f>TABLA!BD1913</f>
        <v>0</v>
      </c>
      <c r="F1913" s="148">
        <f>TABLA!BE1913</f>
        <v>0</v>
      </c>
      <c r="G1913" s="70" t="str">
        <f t="shared" si="284"/>
        <v>0</v>
      </c>
      <c r="H1913" s="17" t="str">
        <f t="shared" si="285"/>
        <v/>
      </c>
      <c r="AK1913" s="17" t="str">
        <f t="shared" si="286"/>
        <v/>
      </c>
    </row>
    <row r="1914" spans="1:37" hidden="1" x14ac:dyDescent="0.2">
      <c r="A1914" s="70" t="str">
        <f t="shared" si="283"/>
        <v/>
      </c>
      <c r="B1914" s="228" t="str">
        <f>LEFT(TABLA!BC1914,1)</f>
        <v/>
      </c>
      <c r="C1914" s="17" t="str">
        <f>TABLA!C1914</f>
        <v/>
      </c>
      <c r="D1914" s="17">
        <f>TABLA!F1914</f>
        <v>0</v>
      </c>
      <c r="E1914" s="148">
        <f>TABLA!BD1914</f>
        <v>0</v>
      </c>
      <c r="F1914" s="148">
        <f>TABLA!BE1914</f>
        <v>0</v>
      </c>
      <c r="G1914" s="70" t="str">
        <f t="shared" si="284"/>
        <v>0</v>
      </c>
      <c r="H1914" s="17" t="str">
        <f t="shared" si="285"/>
        <v/>
      </c>
      <c r="AK1914" s="17" t="str">
        <f t="shared" si="286"/>
        <v/>
      </c>
    </row>
    <row r="1915" spans="1:37" hidden="1" x14ac:dyDescent="0.2">
      <c r="A1915" s="70" t="str">
        <f t="shared" si="283"/>
        <v/>
      </c>
      <c r="B1915" s="228" t="str">
        <f>LEFT(TABLA!BC1915,1)</f>
        <v/>
      </c>
      <c r="C1915" s="17" t="str">
        <f>TABLA!C1915</f>
        <v/>
      </c>
      <c r="D1915" s="17">
        <f>TABLA!F1915</f>
        <v>0</v>
      </c>
      <c r="E1915" s="148">
        <f>TABLA!BD1915</f>
        <v>0</v>
      </c>
      <c r="F1915" s="148">
        <f>TABLA!BE1915</f>
        <v>0</v>
      </c>
      <c r="G1915" s="70" t="str">
        <f t="shared" si="284"/>
        <v>0</v>
      </c>
      <c r="H1915" s="17" t="str">
        <f t="shared" si="285"/>
        <v/>
      </c>
      <c r="AK1915" s="17" t="str">
        <f t="shared" si="286"/>
        <v/>
      </c>
    </row>
    <row r="1916" spans="1:37" hidden="1" x14ac:dyDescent="0.2">
      <c r="A1916" s="70" t="str">
        <f t="shared" si="283"/>
        <v/>
      </c>
      <c r="B1916" s="228" t="str">
        <f>LEFT(TABLA!BC1916,1)</f>
        <v/>
      </c>
      <c r="C1916" s="17" t="str">
        <f>TABLA!C1916</f>
        <v/>
      </c>
      <c r="D1916" s="17">
        <f>TABLA!F1916</f>
        <v>0</v>
      </c>
      <c r="E1916" s="148">
        <f>TABLA!BD1916</f>
        <v>0</v>
      </c>
      <c r="F1916" s="148">
        <f>TABLA!BE1916</f>
        <v>0</v>
      </c>
      <c r="G1916" s="70" t="str">
        <f t="shared" si="284"/>
        <v>0</v>
      </c>
      <c r="H1916" s="17" t="str">
        <f t="shared" si="285"/>
        <v/>
      </c>
      <c r="AK1916" s="17" t="str">
        <f t="shared" si="286"/>
        <v/>
      </c>
    </row>
    <row r="1917" spans="1:37" hidden="1" x14ac:dyDescent="0.2">
      <c r="A1917" s="70" t="str">
        <f t="shared" si="283"/>
        <v/>
      </c>
      <c r="B1917" s="228" t="str">
        <f>LEFT(TABLA!BC1917,1)</f>
        <v/>
      </c>
      <c r="C1917" s="17" t="str">
        <f>TABLA!C1917</f>
        <v/>
      </c>
      <c r="D1917" s="17">
        <f>TABLA!F1917</f>
        <v>0</v>
      </c>
      <c r="E1917" s="148">
        <f>TABLA!BD1917</f>
        <v>0</v>
      </c>
      <c r="F1917" s="148">
        <f>TABLA!BE1917</f>
        <v>0</v>
      </c>
      <c r="G1917" s="70" t="str">
        <f t="shared" si="284"/>
        <v>0</v>
      </c>
      <c r="H1917" s="17" t="str">
        <f t="shared" si="285"/>
        <v/>
      </c>
      <c r="AK1917" s="17" t="str">
        <f t="shared" si="286"/>
        <v/>
      </c>
    </row>
    <row r="1918" spans="1:37" hidden="1" x14ac:dyDescent="0.2">
      <c r="A1918" s="70" t="str">
        <f t="shared" si="283"/>
        <v/>
      </c>
      <c r="B1918" s="228" t="str">
        <f>LEFT(TABLA!BC1918,1)</f>
        <v/>
      </c>
      <c r="C1918" s="17" t="str">
        <f>TABLA!C1918</f>
        <v/>
      </c>
      <c r="D1918" s="17">
        <f>TABLA!F1918</f>
        <v>0</v>
      </c>
      <c r="E1918" s="148">
        <f>TABLA!BD1918</f>
        <v>0</v>
      </c>
      <c r="F1918" s="148">
        <f>TABLA!BE1918</f>
        <v>0</v>
      </c>
      <c r="G1918" s="70" t="str">
        <f t="shared" si="284"/>
        <v>0</v>
      </c>
      <c r="H1918" s="17" t="str">
        <f t="shared" si="285"/>
        <v/>
      </c>
      <c r="AK1918" s="17" t="str">
        <f t="shared" si="286"/>
        <v/>
      </c>
    </row>
    <row r="1919" spans="1:37" hidden="1" x14ac:dyDescent="0.2">
      <c r="A1919" s="70" t="str">
        <f t="shared" si="283"/>
        <v/>
      </c>
      <c r="B1919" s="228" t="str">
        <f>LEFT(TABLA!BC1919,1)</f>
        <v/>
      </c>
      <c r="C1919" s="17" t="str">
        <f>TABLA!C1919</f>
        <v/>
      </c>
      <c r="D1919" s="17">
        <f>TABLA!F1919</f>
        <v>0</v>
      </c>
      <c r="E1919" s="148">
        <f>TABLA!BD1919</f>
        <v>0</v>
      </c>
      <c r="F1919" s="148">
        <f>TABLA!BE1919</f>
        <v>0</v>
      </c>
      <c r="G1919" s="70" t="str">
        <f t="shared" si="284"/>
        <v>0</v>
      </c>
      <c r="H1919" s="17" t="str">
        <f t="shared" si="285"/>
        <v/>
      </c>
      <c r="AK1919" s="17" t="str">
        <f t="shared" si="286"/>
        <v/>
      </c>
    </row>
    <row r="1920" spans="1:37" hidden="1" x14ac:dyDescent="0.2">
      <c r="A1920" s="70" t="str">
        <f t="shared" si="283"/>
        <v/>
      </c>
      <c r="B1920" s="228" t="str">
        <f>LEFT(TABLA!BC1920,1)</f>
        <v/>
      </c>
      <c r="C1920" s="17" t="str">
        <f>TABLA!C1920</f>
        <v/>
      </c>
      <c r="D1920" s="17">
        <f>TABLA!F1920</f>
        <v>0</v>
      </c>
      <c r="E1920" s="148">
        <f>TABLA!BD1920</f>
        <v>0</v>
      </c>
      <c r="F1920" s="148">
        <f>TABLA!BE1920</f>
        <v>0</v>
      </c>
      <c r="G1920" s="70" t="str">
        <f t="shared" si="284"/>
        <v>0</v>
      </c>
      <c r="H1920" s="17" t="str">
        <f t="shared" si="285"/>
        <v/>
      </c>
      <c r="AK1920" s="17" t="str">
        <f t="shared" si="286"/>
        <v/>
      </c>
    </row>
    <row r="1921" spans="1:37" hidden="1" x14ac:dyDescent="0.2">
      <c r="A1921" s="70" t="str">
        <f t="shared" si="283"/>
        <v/>
      </c>
      <c r="B1921" s="228" t="str">
        <f>LEFT(TABLA!BC1921,1)</f>
        <v/>
      </c>
      <c r="C1921" s="17" t="str">
        <f>TABLA!C1921</f>
        <v/>
      </c>
      <c r="D1921" s="17">
        <f>TABLA!F1921</f>
        <v>0</v>
      </c>
      <c r="E1921" s="148">
        <f>TABLA!BD1921</f>
        <v>0</v>
      </c>
      <c r="F1921" s="148">
        <f>TABLA!BE1921</f>
        <v>0</v>
      </c>
      <c r="G1921" s="70" t="str">
        <f t="shared" si="284"/>
        <v>0</v>
      </c>
      <c r="H1921" s="17" t="str">
        <f t="shared" si="285"/>
        <v/>
      </c>
      <c r="AK1921" s="17" t="str">
        <f t="shared" si="286"/>
        <v/>
      </c>
    </row>
    <row r="1922" spans="1:37" hidden="1" x14ac:dyDescent="0.2">
      <c r="A1922" s="70" t="str">
        <f t="shared" si="283"/>
        <v/>
      </c>
      <c r="B1922" s="228" t="str">
        <f>LEFT(TABLA!BC1922,1)</f>
        <v/>
      </c>
      <c r="C1922" s="17" t="str">
        <f>TABLA!C1922</f>
        <v/>
      </c>
      <c r="D1922" s="17">
        <f>TABLA!F1922</f>
        <v>0</v>
      </c>
      <c r="E1922" s="148">
        <f>TABLA!BD1922</f>
        <v>0</v>
      </c>
      <c r="F1922" s="148">
        <f>TABLA!BE1922</f>
        <v>0</v>
      </c>
      <c r="G1922" s="70" t="str">
        <f t="shared" si="284"/>
        <v>0</v>
      </c>
      <c r="H1922" s="17" t="str">
        <f t="shared" si="285"/>
        <v/>
      </c>
      <c r="AK1922" s="17" t="str">
        <f t="shared" si="286"/>
        <v/>
      </c>
    </row>
    <row r="1923" spans="1:37" hidden="1" x14ac:dyDescent="0.2">
      <c r="A1923" s="70" t="str">
        <f t="shared" si="283"/>
        <v/>
      </c>
      <c r="B1923" s="228" t="str">
        <f>LEFT(TABLA!BC1923,1)</f>
        <v/>
      </c>
      <c r="C1923" s="17" t="str">
        <f>TABLA!C1923</f>
        <v/>
      </c>
      <c r="D1923" s="17">
        <f>TABLA!F1923</f>
        <v>0</v>
      </c>
      <c r="E1923" s="148">
        <f>TABLA!BD1923</f>
        <v>0</v>
      </c>
      <c r="F1923" s="148">
        <f>TABLA!BE1923</f>
        <v>0</v>
      </c>
      <c r="G1923" s="70" t="str">
        <f t="shared" si="284"/>
        <v>0</v>
      </c>
      <c r="H1923" s="17" t="str">
        <f t="shared" si="285"/>
        <v/>
      </c>
      <c r="AK1923" s="17" t="str">
        <f t="shared" si="286"/>
        <v/>
      </c>
    </row>
    <row r="1924" spans="1:37" hidden="1" x14ac:dyDescent="0.2">
      <c r="A1924" s="70" t="str">
        <f t="shared" si="283"/>
        <v/>
      </c>
      <c r="B1924" s="228" t="str">
        <f>LEFT(TABLA!BC1924,1)</f>
        <v/>
      </c>
      <c r="C1924" s="17" t="str">
        <f>TABLA!C1924</f>
        <v/>
      </c>
      <c r="D1924" s="17">
        <f>TABLA!F1924</f>
        <v>0</v>
      </c>
      <c r="E1924" s="148">
        <f>TABLA!BD1924</f>
        <v>0</v>
      </c>
      <c r="F1924" s="148">
        <f>TABLA!BE1924</f>
        <v>0</v>
      </c>
      <c r="G1924" s="70" t="str">
        <f t="shared" si="284"/>
        <v>0</v>
      </c>
      <c r="H1924" s="17" t="str">
        <f t="shared" si="285"/>
        <v/>
      </c>
      <c r="AK1924" s="17" t="str">
        <f t="shared" si="286"/>
        <v/>
      </c>
    </row>
    <row r="1925" spans="1:37" hidden="1" x14ac:dyDescent="0.2">
      <c r="A1925" s="70" t="str">
        <f t="shared" ref="A1925:A1988" si="287">CONCATENATE(H1925,,I1925,J1925,K1925,L1925,M1925,N1925,O1925,P1925,Q1925,R1925,S1925,T1925,U1925,V1925,W1925,X1925,Y1925,Z1925,AA1925,AB1925,AC1925,AD1925,AE1925,AF1925,AG1925,AH1925,AI1925,AJ1925,AK1925)</f>
        <v/>
      </c>
      <c r="B1925" s="228" t="str">
        <f>LEFT(TABLA!BC1925,1)</f>
        <v/>
      </c>
      <c r="C1925" s="17" t="str">
        <f>TABLA!C1925</f>
        <v/>
      </c>
      <c r="D1925" s="17">
        <f>TABLA!F1925</f>
        <v>0</v>
      </c>
      <c r="E1925" s="148">
        <f>TABLA!BD1925</f>
        <v>0</v>
      </c>
      <c r="F1925" s="148">
        <f>TABLA!BE1925</f>
        <v>0</v>
      </c>
      <c r="G1925" s="70" t="str">
        <f t="shared" ref="G1925:G1988" si="288">SUBSTITUTE(SUBSTITUTE(SUBSTITUTE(SUBSTITUTE(SUBSTITUTE(UPPER(E1925),"Á","A"),"É","E"),"Í","I"),"Ó","O"),"Ú","U")</f>
        <v>0</v>
      </c>
      <c r="H1925" s="17" t="str">
        <f t="shared" si="285"/>
        <v/>
      </c>
      <c r="AK1925" s="17" t="str">
        <f t="shared" si="286"/>
        <v/>
      </c>
    </row>
    <row r="1926" spans="1:37" hidden="1" x14ac:dyDescent="0.2">
      <c r="A1926" s="70" t="str">
        <f t="shared" si="287"/>
        <v/>
      </c>
      <c r="B1926" s="228" t="str">
        <f>LEFT(TABLA!BC1926,1)</f>
        <v/>
      </c>
      <c r="C1926" s="17" t="str">
        <f>TABLA!C1926</f>
        <v/>
      </c>
      <c r="D1926" s="17">
        <f>TABLA!F1926</f>
        <v>0</v>
      </c>
      <c r="E1926" s="148">
        <f>TABLA!BD1926</f>
        <v>0</v>
      </c>
      <c r="F1926" s="148">
        <f>TABLA!BE1926</f>
        <v>0</v>
      </c>
      <c r="G1926" s="70" t="str">
        <f t="shared" si="288"/>
        <v>0</v>
      </c>
      <c r="H1926" s="17" t="str">
        <f t="shared" si="285"/>
        <v/>
      </c>
      <c r="AK1926" s="17" t="str">
        <f t="shared" si="286"/>
        <v/>
      </c>
    </row>
    <row r="1927" spans="1:37" hidden="1" x14ac:dyDescent="0.2">
      <c r="A1927" s="70" t="str">
        <f t="shared" si="287"/>
        <v/>
      </c>
      <c r="B1927" s="228" t="str">
        <f>LEFT(TABLA!BC1927,1)</f>
        <v/>
      </c>
      <c r="C1927" s="17" t="str">
        <f>TABLA!C1927</f>
        <v/>
      </c>
      <c r="D1927" s="17">
        <f>TABLA!F1927</f>
        <v>0</v>
      </c>
      <c r="E1927" s="148">
        <f>TABLA!BD1927</f>
        <v>0</v>
      </c>
      <c r="F1927" s="148">
        <f>TABLA!BE1927</f>
        <v>0</v>
      </c>
      <c r="G1927" s="70" t="str">
        <f t="shared" si="288"/>
        <v>0</v>
      </c>
      <c r="H1927" s="17" t="str">
        <f t="shared" si="285"/>
        <v/>
      </c>
      <c r="AK1927" s="17" t="str">
        <f t="shared" si="286"/>
        <v/>
      </c>
    </row>
    <row r="1928" spans="1:37" hidden="1" x14ac:dyDescent="0.2">
      <c r="A1928" s="70" t="str">
        <f t="shared" si="287"/>
        <v/>
      </c>
      <c r="B1928" s="228" t="str">
        <f>LEFT(TABLA!BC1928,1)</f>
        <v/>
      </c>
      <c r="C1928" s="17" t="str">
        <f>TABLA!C1928</f>
        <v/>
      </c>
      <c r="D1928" s="17">
        <f>TABLA!F1928</f>
        <v>0</v>
      </c>
      <c r="E1928" s="148">
        <f>TABLA!BD1928</f>
        <v>0</v>
      </c>
      <c r="F1928" s="148">
        <f>TABLA!BE1928</f>
        <v>0</v>
      </c>
      <c r="G1928" s="70" t="str">
        <f t="shared" si="288"/>
        <v>0</v>
      </c>
      <c r="H1928" s="17" t="str">
        <f t="shared" si="285"/>
        <v/>
      </c>
      <c r="AK1928" s="17" t="str">
        <f t="shared" si="286"/>
        <v/>
      </c>
    </row>
    <row r="1929" spans="1:37" hidden="1" x14ac:dyDescent="0.2">
      <c r="A1929" s="70" t="str">
        <f t="shared" si="287"/>
        <v/>
      </c>
      <c r="B1929" s="228" t="str">
        <f>LEFT(TABLA!BC1929,1)</f>
        <v/>
      </c>
      <c r="C1929" s="17" t="str">
        <f>TABLA!C1929</f>
        <v/>
      </c>
      <c r="D1929" s="17">
        <f>TABLA!F1929</f>
        <v>0</v>
      </c>
      <c r="E1929" s="148">
        <f>TABLA!BD1929</f>
        <v>0</v>
      </c>
      <c r="F1929" s="148">
        <f>TABLA!BE1929</f>
        <v>0</v>
      </c>
      <c r="G1929" s="70" t="str">
        <f t="shared" si="288"/>
        <v>0</v>
      </c>
      <c r="H1929" s="17" t="str">
        <f t="shared" si="285"/>
        <v/>
      </c>
      <c r="AK1929" s="17" t="str">
        <f t="shared" si="286"/>
        <v/>
      </c>
    </row>
    <row r="1930" spans="1:37" hidden="1" x14ac:dyDescent="0.2">
      <c r="A1930" s="70" t="str">
        <f t="shared" si="287"/>
        <v/>
      </c>
      <c r="B1930" s="228" t="str">
        <f>LEFT(TABLA!BC1930,1)</f>
        <v/>
      </c>
      <c r="C1930" s="17" t="str">
        <f>TABLA!C1930</f>
        <v/>
      </c>
      <c r="D1930" s="17">
        <f>TABLA!F1930</f>
        <v>0</v>
      </c>
      <c r="E1930" s="148">
        <f>TABLA!BD1930</f>
        <v>0</v>
      </c>
      <c r="F1930" s="148">
        <f>TABLA!BE1930</f>
        <v>0</v>
      </c>
      <c r="G1930" s="70" t="str">
        <f t="shared" si="288"/>
        <v>0</v>
      </c>
      <c r="H1930" s="17" t="str">
        <f t="shared" si="285"/>
        <v/>
      </c>
      <c r="AK1930" s="17" t="str">
        <f t="shared" si="286"/>
        <v/>
      </c>
    </row>
    <row r="1931" spans="1:37" hidden="1" x14ac:dyDescent="0.2">
      <c r="A1931" s="70" t="str">
        <f t="shared" si="287"/>
        <v/>
      </c>
      <c r="B1931" s="228" t="str">
        <f>LEFT(TABLA!BC1931,1)</f>
        <v/>
      </c>
      <c r="C1931" s="17" t="str">
        <f>TABLA!C1931</f>
        <v/>
      </c>
      <c r="D1931" s="17">
        <f>TABLA!F1931</f>
        <v>0</v>
      </c>
      <c r="E1931" s="148">
        <f>TABLA!BD1931</f>
        <v>0</v>
      </c>
      <c r="F1931" s="148">
        <f>TABLA!BE1931</f>
        <v>0</v>
      </c>
      <c r="G1931" s="70" t="str">
        <f t="shared" si="288"/>
        <v>0</v>
      </c>
      <c r="H1931" s="17" t="str">
        <f t="shared" si="285"/>
        <v/>
      </c>
      <c r="AK1931" s="17" t="str">
        <f t="shared" si="286"/>
        <v/>
      </c>
    </row>
    <row r="1932" spans="1:37" hidden="1" x14ac:dyDescent="0.2">
      <c r="A1932" s="70" t="str">
        <f t="shared" si="287"/>
        <v/>
      </c>
      <c r="B1932" s="228" t="str">
        <f>LEFT(TABLA!BC1932,1)</f>
        <v/>
      </c>
      <c r="C1932" s="17" t="str">
        <f>TABLA!C1932</f>
        <v/>
      </c>
      <c r="D1932" s="17">
        <f>TABLA!F1932</f>
        <v>0</v>
      </c>
      <c r="E1932" s="148">
        <f>TABLA!BD1932</f>
        <v>0</v>
      </c>
      <c r="F1932" s="148">
        <f>TABLA!BE1932</f>
        <v>0</v>
      </c>
      <c r="G1932" s="70" t="str">
        <f t="shared" si="288"/>
        <v>0</v>
      </c>
      <c r="H1932" s="17" t="str">
        <f t="shared" si="285"/>
        <v/>
      </c>
      <c r="AK1932" s="17" t="str">
        <f t="shared" si="286"/>
        <v/>
      </c>
    </row>
    <row r="1933" spans="1:37" hidden="1" x14ac:dyDescent="0.2">
      <c r="A1933" s="70" t="str">
        <f t="shared" si="287"/>
        <v/>
      </c>
      <c r="B1933" s="228" t="str">
        <f>LEFT(TABLA!BC1933,1)</f>
        <v/>
      </c>
      <c r="C1933" s="17" t="str">
        <f>TABLA!C1933</f>
        <v/>
      </c>
      <c r="D1933" s="17">
        <f>TABLA!F1933</f>
        <v>0</v>
      </c>
      <c r="E1933" s="148">
        <f>TABLA!BD1933</f>
        <v>0</v>
      </c>
      <c r="F1933" s="148">
        <f>TABLA!BE1933</f>
        <v>0</v>
      </c>
      <c r="G1933" s="70" t="str">
        <f t="shared" si="288"/>
        <v>0</v>
      </c>
      <c r="H1933" s="17" t="str">
        <f t="shared" si="285"/>
        <v/>
      </c>
      <c r="AK1933" s="17" t="str">
        <f t="shared" si="286"/>
        <v/>
      </c>
    </row>
    <row r="1934" spans="1:37" hidden="1" x14ac:dyDescent="0.2">
      <c r="A1934" s="70" t="str">
        <f t="shared" si="287"/>
        <v/>
      </c>
      <c r="B1934" s="228" t="str">
        <f>LEFT(TABLA!BC1934,1)</f>
        <v/>
      </c>
      <c r="C1934" s="17" t="str">
        <f>TABLA!C1934</f>
        <v/>
      </c>
      <c r="D1934" s="17">
        <f>TABLA!F1934</f>
        <v>0</v>
      </c>
      <c r="E1934" s="148">
        <f>TABLA!BD1934</f>
        <v>0</v>
      </c>
      <c r="F1934" s="148">
        <f>TABLA!BE1934</f>
        <v>0</v>
      </c>
      <c r="G1934" s="70" t="str">
        <f t="shared" si="288"/>
        <v>0</v>
      </c>
      <c r="H1934" s="17" t="str">
        <f t="shared" si="285"/>
        <v/>
      </c>
      <c r="AK1934" s="17" t="str">
        <f t="shared" si="286"/>
        <v/>
      </c>
    </row>
    <row r="1935" spans="1:37" hidden="1" x14ac:dyDescent="0.2">
      <c r="A1935" s="70" t="str">
        <f t="shared" si="287"/>
        <v/>
      </c>
      <c r="B1935" s="228" t="str">
        <f>LEFT(TABLA!BC1935,1)</f>
        <v/>
      </c>
      <c r="C1935" s="17" t="str">
        <f>TABLA!C1935</f>
        <v/>
      </c>
      <c r="D1935" s="17">
        <f>TABLA!F1935</f>
        <v>0</v>
      </c>
      <c r="E1935" s="148">
        <f>TABLA!BD1935</f>
        <v>0</v>
      </c>
      <c r="F1935" s="148">
        <f>TABLA!BE1935</f>
        <v>0</v>
      </c>
      <c r="G1935" s="70" t="str">
        <f t="shared" si="288"/>
        <v>0</v>
      </c>
      <c r="H1935" s="17" t="str">
        <f t="shared" si="285"/>
        <v/>
      </c>
      <c r="AK1935" s="17" t="str">
        <f t="shared" si="286"/>
        <v/>
      </c>
    </row>
    <row r="1936" spans="1:37" hidden="1" x14ac:dyDescent="0.2">
      <c r="A1936" s="70" t="str">
        <f t="shared" si="287"/>
        <v/>
      </c>
      <c r="B1936" s="228" t="str">
        <f>LEFT(TABLA!BC1936,1)</f>
        <v/>
      </c>
      <c r="C1936" s="17" t="str">
        <f>TABLA!C1936</f>
        <v/>
      </c>
      <c r="D1936" s="17">
        <f>TABLA!F1936</f>
        <v>0</v>
      </c>
      <c r="E1936" s="148">
        <f>TABLA!BD1936</f>
        <v>0</v>
      </c>
      <c r="F1936" s="148">
        <f>TABLA!BE1936</f>
        <v>0</v>
      </c>
      <c r="G1936" s="70" t="str">
        <f t="shared" si="288"/>
        <v>0</v>
      </c>
      <c r="H1936" s="17" t="str">
        <f t="shared" si="285"/>
        <v/>
      </c>
      <c r="AK1936" s="17" t="str">
        <f t="shared" si="286"/>
        <v/>
      </c>
    </row>
    <row r="1937" spans="1:37" hidden="1" x14ac:dyDescent="0.2">
      <c r="A1937" s="70" t="str">
        <f t="shared" si="287"/>
        <v/>
      </c>
      <c r="B1937" s="228" t="str">
        <f>LEFT(TABLA!BC1937,1)</f>
        <v/>
      </c>
      <c r="C1937" s="17" t="str">
        <f>TABLA!C1937</f>
        <v/>
      </c>
      <c r="D1937" s="17">
        <f>TABLA!F1937</f>
        <v>0</v>
      </c>
      <c r="E1937" s="148">
        <f>TABLA!BD1937</f>
        <v>0</v>
      </c>
      <c r="F1937" s="148">
        <f>TABLA!BE1937</f>
        <v>0</v>
      </c>
      <c r="G1937" s="70" t="str">
        <f t="shared" si="288"/>
        <v>0</v>
      </c>
      <c r="H1937" s="17" t="str">
        <f t="shared" si="285"/>
        <v/>
      </c>
      <c r="AK1937" s="17" t="str">
        <f t="shared" si="286"/>
        <v/>
      </c>
    </row>
    <row r="1938" spans="1:37" hidden="1" x14ac:dyDescent="0.2">
      <c r="A1938" s="70" t="str">
        <f t="shared" si="287"/>
        <v/>
      </c>
      <c r="B1938" s="228" t="str">
        <f>LEFT(TABLA!BC1938,1)</f>
        <v/>
      </c>
      <c r="C1938" s="17" t="str">
        <f>TABLA!C1938</f>
        <v/>
      </c>
      <c r="D1938" s="17">
        <f>TABLA!F1938</f>
        <v>0</v>
      </c>
      <c r="E1938" s="148">
        <f>TABLA!BD1938</f>
        <v>0</v>
      </c>
      <c r="F1938" s="148">
        <f>TABLA!BE1938</f>
        <v>0</v>
      </c>
      <c r="G1938" s="70" t="str">
        <f t="shared" si="288"/>
        <v>0</v>
      </c>
      <c r="H1938" s="17" t="str">
        <f t="shared" si="285"/>
        <v/>
      </c>
      <c r="AK1938" s="17" t="str">
        <f t="shared" si="286"/>
        <v/>
      </c>
    </row>
    <row r="1939" spans="1:37" hidden="1" x14ac:dyDescent="0.2">
      <c r="A1939" s="70" t="str">
        <f t="shared" si="287"/>
        <v/>
      </c>
      <c r="B1939" s="228" t="str">
        <f>LEFT(TABLA!BC1939,1)</f>
        <v/>
      </c>
      <c r="C1939" s="17" t="str">
        <f>TABLA!C1939</f>
        <v/>
      </c>
      <c r="D1939" s="17">
        <f>TABLA!F1939</f>
        <v>0</v>
      </c>
      <c r="E1939" s="148">
        <f>TABLA!BD1939</f>
        <v>0</v>
      </c>
      <c r="F1939" s="148">
        <f>TABLA!BE1939</f>
        <v>0</v>
      </c>
      <c r="G1939" s="70" t="str">
        <f t="shared" si="288"/>
        <v>0</v>
      </c>
      <c r="H1939" s="17" t="str">
        <f t="shared" si="285"/>
        <v/>
      </c>
      <c r="AK1939" s="17" t="str">
        <f t="shared" si="286"/>
        <v/>
      </c>
    </row>
    <row r="1940" spans="1:37" hidden="1" x14ac:dyDescent="0.2">
      <c r="A1940" s="70" t="str">
        <f t="shared" si="287"/>
        <v/>
      </c>
      <c r="B1940" s="228" t="str">
        <f>LEFT(TABLA!BC1940,1)</f>
        <v/>
      </c>
      <c r="C1940" s="17" t="str">
        <f>TABLA!C1940</f>
        <v/>
      </c>
      <c r="D1940" s="17">
        <f>TABLA!F1940</f>
        <v>0</v>
      </c>
      <c r="E1940" s="148">
        <f>TABLA!BD1940</f>
        <v>0</v>
      </c>
      <c r="F1940" s="148">
        <f>TABLA!BE1940</f>
        <v>0</v>
      </c>
      <c r="G1940" s="70" t="str">
        <f t="shared" si="288"/>
        <v>0</v>
      </c>
      <c r="H1940" s="17" t="str">
        <f t="shared" si="285"/>
        <v/>
      </c>
      <c r="AK1940" s="17" t="str">
        <f t="shared" si="286"/>
        <v/>
      </c>
    </row>
    <row r="1941" spans="1:37" hidden="1" x14ac:dyDescent="0.2">
      <c r="A1941" s="70" t="str">
        <f t="shared" si="287"/>
        <v/>
      </c>
      <c r="B1941" s="228" t="str">
        <f>LEFT(TABLA!BC1941,1)</f>
        <v/>
      </c>
      <c r="C1941" s="17" t="str">
        <f>TABLA!C1941</f>
        <v/>
      </c>
      <c r="D1941" s="17">
        <f>TABLA!F1941</f>
        <v>0</v>
      </c>
      <c r="E1941" s="148">
        <f>TABLA!BD1941</f>
        <v>0</v>
      </c>
      <c r="F1941" s="148">
        <f>TABLA!BE1941</f>
        <v>0</v>
      </c>
      <c r="G1941" s="70" t="str">
        <f t="shared" si="288"/>
        <v>0</v>
      </c>
      <c r="H1941" s="17" t="str">
        <f t="shared" si="285"/>
        <v/>
      </c>
      <c r="AK1941" s="17" t="str">
        <f t="shared" si="286"/>
        <v/>
      </c>
    </row>
    <row r="1942" spans="1:37" hidden="1" x14ac:dyDescent="0.2">
      <c r="A1942" s="70" t="str">
        <f t="shared" si="287"/>
        <v/>
      </c>
      <c r="B1942" s="228" t="str">
        <f>LEFT(TABLA!BC1942,1)</f>
        <v/>
      </c>
      <c r="C1942" s="17" t="str">
        <f>TABLA!C1942</f>
        <v/>
      </c>
      <c r="D1942" s="17">
        <f>TABLA!F1942</f>
        <v>0</v>
      </c>
      <c r="E1942" s="148">
        <f>TABLA!BD1942</f>
        <v>0</v>
      </c>
      <c r="F1942" s="148">
        <f>TABLA!BE1942</f>
        <v>0</v>
      </c>
      <c r="G1942" s="70" t="str">
        <f t="shared" si="288"/>
        <v>0</v>
      </c>
      <c r="H1942" s="17" t="str">
        <f t="shared" si="285"/>
        <v/>
      </c>
      <c r="AK1942" s="17" t="str">
        <f t="shared" si="286"/>
        <v/>
      </c>
    </row>
    <row r="1943" spans="1:37" hidden="1" x14ac:dyDescent="0.2">
      <c r="A1943" s="70" t="str">
        <f t="shared" si="287"/>
        <v/>
      </c>
      <c r="B1943" s="228" t="str">
        <f>LEFT(TABLA!BC1943,1)</f>
        <v/>
      </c>
      <c r="C1943" s="17" t="str">
        <f>TABLA!C1943</f>
        <v/>
      </c>
      <c r="D1943" s="17">
        <f>TABLA!F1943</f>
        <v>0</v>
      </c>
      <c r="E1943" s="148">
        <f>TABLA!BD1943</f>
        <v>0</v>
      </c>
      <c r="F1943" s="148">
        <f>TABLA!BE1943</f>
        <v>0</v>
      </c>
      <c r="G1943" s="70" t="str">
        <f t="shared" si="288"/>
        <v>0</v>
      </c>
      <c r="H1943" s="17" t="str">
        <f t="shared" si="285"/>
        <v/>
      </c>
      <c r="AK1943" s="17" t="str">
        <f t="shared" si="286"/>
        <v/>
      </c>
    </row>
    <row r="1944" spans="1:37" hidden="1" x14ac:dyDescent="0.2">
      <c r="A1944" s="70" t="str">
        <f t="shared" si="287"/>
        <v/>
      </c>
      <c r="B1944" s="228" t="str">
        <f>LEFT(TABLA!BC1944,1)</f>
        <v/>
      </c>
      <c r="C1944" s="17" t="str">
        <f>TABLA!C1944</f>
        <v/>
      </c>
      <c r="D1944" s="17">
        <f>TABLA!F1944</f>
        <v>0</v>
      </c>
      <c r="E1944" s="148">
        <f>TABLA!BD1944</f>
        <v>0</v>
      </c>
      <c r="F1944" s="148">
        <f>TABLA!BE1944</f>
        <v>0</v>
      </c>
      <c r="G1944" s="70" t="str">
        <f t="shared" si="288"/>
        <v>0</v>
      </c>
      <c r="H1944" s="17" t="str">
        <f t="shared" si="285"/>
        <v/>
      </c>
      <c r="AK1944" s="17" t="str">
        <f t="shared" si="286"/>
        <v/>
      </c>
    </row>
    <row r="1945" spans="1:37" hidden="1" x14ac:dyDescent="0.2">
      <c r="A1945" s="70" t="str">
        <f t="shared" si="287"/>
        <v/>
      </c>
      <c r="B1945" s="228" t="str">
        <f>LEFT(TABLA!BC1945,1)</f>
        <v/>
      </c>
      <c r="C1945" s="17" t="str">
        <f>TABLA!C1945</f>
        <v/>
      </c>
      <c r="D1945" s="17">
        <f>TABLA!F1945</f>
        <v>0</v>
      </c>
      <c r="E1945" s="148">
        <f>TABLA!BD1945</f>
        <v>0</v>
      </c>
      <c r="F1945" s="148">
        <f>TABLA!BE1945</f>
        <v>0</v>
      </c>
      <c r="G1945" s="70" t="str">
        <f t="shared" si="288"/>
        <v>0</v>
      </c>
      <c r="H1945" s="17" t="str">
        <f t="shared" si="285"/>
        <v/>
      </c>
      <c r="AK1945" s="17" t="str">
        <f t="shared" si="286"/>
        <v/>
      </c>
    </row>
    <row r="1946" spans="1:37" hidden="1" x14ac:dyDescent="0.2">
      <c r="A1946" s="70" t="str">
        <f t="shared" si="287"/>
        <v/>
      </c>
      <c r="B1946" s="228" t="str">
        <f>LEFT(TABLA!BC1946,1)</f>
        <v/>
      </c>
      <c r="C1946" s="17" t="str">
        <f>TABLA!C1946</f>
        <v/>
      </c>
      <c r="D1946" s="17">
        <f>TABLA!F1946</f>
        <v>0</v>
      </c>
      <c r="E1946" s="148">
        <f>TABLA!BD1946</f>
        <v>0</v>
      </c>
      <c r="F1946" s="148">
        <f>TABLA!BE1946</f>
        <v>0</v>
      </c>
      <c r="G1946" s="70" t="str">
        <f t="shared" si="288"/>
        <v>0</v>
      </c>
      <c r="H1946" s="17" t="str">
        <f t="shared" si="285"/>
        <v/>
      </c>
      <c r="AK1946" s="17" t="str">
        <f t="shared" si="286"/>
        <v/>
      </c>
    </row>
    <row r="1947" spans="1:37" hidden="1" x14ac:dyDescent="0.2">
      <c r="A1947" s="70" t="str">
        <f t="shared" si="287"/>
        <v/>
      </c>
      <c r="B1947" s="228" t="str">
        <f>LEFT(TABLA!BC1947,1)</f>
        <v/>
      </c>
      <c r="C1947" s="17" t="str">
        <f>TABLA!C1947</f>
        <v/>
      </c>
      <c r="D1947" s="17">
        <f>TABLA!F1947</f>
        <v>0</v>
      </c>
      <c r="E1947" s="148">
        <f>TABLA!BD1947</f>
        <v>0</v>
      </c>
      <c r="F1947" s="148">
        <f>TABLA!BE1947</f>
        <v>0</v>
      </c>
      <c r="G1947" s="70" t="str">
        <f t="shared" si="288"/>
        <v>0</v>
      </c>
      <c r="H1947" s="17" t="str">
        <f t="shared" si="285"/>
        <v/>
      </c>
      <c r="AK1947" s="17" t="str">
        <f t="shared" si="286"/>
        <v/>
      </c>
    </row>
    <row r="1948" spans="1:37" hidden="1" x14ac:dyDescent="0.2">
      <c r="A1948" s="70" t="str">
        <f t="shared" si="287"/>
        <v/>
      </c>
      <c r="B1948" s="228" t="str">
        <f>LEFT(TABLA!BC1948,1)</f>
        <v/>
      </c>
      <c r="C1948" s="17" t="str">
        <f>TABLA!C1948</f>
        <v/>
      </c>
      <c r="D1948" s="17">
        <f>TABLA!F1948</f>
        <v>0</v>
      </c>
      <c r="E1948" s="148">
        <f>TABLA!BD1948</f>
        <v>0</v>
      </c>
      <c r="F1948" s="148">
        <f>TABLA!BE1948</f>
        <v>0</v>
      </c>
      <c r="G1948" s="70" t="str">
        <f t="shared" si="288"/>
        <v>0</v>
      </c>
      <c r="H1948" s="17" t="str">
        <f t="shared" si="285"/>
        <v/>
      </c>
      <c r="AK1948" s="17" t="str">
        <f t="shared" si="286"/>
        <v/>
      </c>
    </row>
    <row r="1949" spans="1:37" hidden="1" x14ac:dyDescent="0.2">
      <c r="A1949" s="70" t="str">
        <f t="shared" si="287"/>
        <v/>
      </c>
      <c r="B1949" s="228" t="str">
        <f>LEFT(TABLA!BC1949,1)</f>
        <v/>
      </c>
      <c r="C1949" s="17" t="str">
        <f>TABLA!C1949</f>
        <v/>
      </c>
      <c r="D1949" s="17">
        <f>TABLA!F1949</f>
        <v>0</v>
      </c>
      <c r="E1949" s="148">
        <f>TABLA!BD1949</f>
        <v>0</v>
      </c>
      <c r="F1949" s="148">
        <f>TABLA!BE1949</f>
        <v>0</v>
      </c>
      <c r="G1949" s="70" t="str">
        <f t="shared" si="288"/>
        <v>0</v>
      </c>
      <c r="H1949" s="17" t="str">
        <f t="shared" ref="H1949:H2012" si="289">IFERROR((IF(FIND(H$2,$E1949,1)&gt;0,"x")),"")</f>
        <v/>
      </c>
      <c r="AK1949" s="17" t="str">
        <f t="shared" si="286"/>
        <v/>
      </c>
    </row>
    <row r="1950" spans="1:37" hidden="1" x14ac:dyDescent="0.2">
      <c r="A1950" s="70" t="str">
        <f t="shared" si="287"/>
        <v/>
      </c>
      <c r="B1950" s="228" t="str">
        <f>LEFT(TABLA!BC1950,1)</f>
        <v/>
      </c>
      <c r="C1950" s="17" t="str">
        <f>TABLA!C1950</f>
        <v/>
      </c>
      <c r="D1950" s="17">
        <f>TABLA!F1950</f>
        <v>0</v>
      </c>
      <c r="E1950" s="148">
        <f>TABLA!BD1950</f>
        <v>0</v>
      </c>
      <c r="F1950" s="148">
        <f>TABLA!BE1950</f>
        <v>0</v>
      </c>
      <c r="G1950" s="70" t="str">
        <f t="shared" si="288"/>
        <v>0</v>
      </c>
      <c r="H1950" s="17" t="str">
        <f t="shared" si="289"/>
        <v/>
      </c>
      <c r="AK1950" s="17" t="str">
        <f t="shared" si="286"/>
        <v/>
      </c>
    </row>
    <row r="1951" spans="1:37" hidden="1" x14ac:dyDescent="0.2">
      <c r="A1951" s="70" t="str">
        <f t="shared" si="287"/>
        <v/>
      </c>
      <c r="B1951" s="228" t="str">
        <f>LEFT(TABLA!BC1951,1)</f>
        <v/>
      </c>
      <c r="C1951" s="17" t="str">
        <f>TABLA!C1951</f>
        <v/>
      </c>
      <c r="D1951" s="17">
        <f>TABLA!F1951</f>
        <v>0</v>
      </c>
      <c r="E1951" s="148">
        <f>TABLA!BD1951</f>
        <v>0</v>
      </c>
      <c r="F1951" s="148">
        <f>TABLA!BE1951</f>
        <v>0</v>
      </c>
      <c r="G1951" s="70" t="str">
        <f t="shared" si="288"/>
        <v>0</v>
      </c>
      <c r="H1951" s="17" t="str">
        <f t="shared" si="289"/>
        <v/>
      </c>
      <c r="AK1951" s="17" t="str">
        <f t="shared" si="286"/>
        <v/>
      </c>
    </row>
    <row r="1952" spans="1:37" hidden="1" x14ac:dyDescent="0.2">
      <c r="A1952" s="70" t="str">
        <f t="shared" si="287"/>
        <v/>
      </c>
      <c r="B1952" s="228" t="str">
        <f>LEFT(TABLA!BC1952,1)</f>
        <v/>
      </c>
      <c r="C1952" s="17" t="str">
        <f>TABLA!C1952</f>
        <v/>
      </c>
      <c r="D1952" s="17">
        <f>TABLA!F1952</f>
        <v>0</v>
      </c>
      <c r="E1952" s="148">
        <f>TABLA!BD1952</f>
        <v>0</v>
      </c>
      <c r="F1952" s="148">
        <f>TABLA!BE1952</f>
        <v>0</v>
      </c>
      <c r="G1952" s="70" t="str">
        <f t="shared" si="288"/>
        <v>0</v>
      </c>
      <c r="H1952" s="17" t="str">
        <f t="shared" si="289"/>
        <v/>
      </c>
      <c r="AK1952" s="17" t="str">
        <f t="shared" si="286"/>
        <v/>
      </c>
    </row>
    <row r="1953" spans="1:37" hidden="1" x14ac:dyDescent="0.2">
      <c r="A1953" s="70" t="str">
        <f t="shared" si="287"/>
        <v/>
      </c>
      <c r="B1953" s="228" t="str">
        <f>LEFT(TABLA!BC1953,1)</f>
        <v/>
      </c>
      <c r="C1953" s="17" t="str">
        <f>TABLA!C1953</f>
        <v/>
      </c>
      <c r="D1953" s="17">
        <f>TABLA!F1953</f>
        <v>0</v>
      </c>
      <c r="E1953" s="148">
        <f>TABLA!BD1953</f>
        <v>0</v>
      </c>
      <c r="F1953" s="148">
        <f>TABLA!BE1953</f>
        <v>0</v>
      </c>
      <c r="G1953" s="70" t="str">
        <f t="shared" si="288"/>
        <v>0</v>
      </c>
      <c r="H1953" s="17" t="str">
        <f t="shared" si="289"/>
        <v/>
      </c>
      <c r="AK1953" s="17" t="str">
        <f t="shared" si="286"/>
        <v/>
      </c>
    </row>
    <row r="1954" spans="1:37" hidden="1" x14ac:dyDescent="0.2">
      <c r="A1954" s="70" t="str">
        <f t="shared" si="287"/>
        <v/>
      </c>
      <c r="B1954" s="228" t="str">
        <f>LEFT(TABLA!BC1954,1)</f>
        <v/>
      </c>
      <c r="C1954" s="17" t="str">
        <f>TABLA!C1954</f>
        <v/>
      </c>
      <c r="D1954" s="17">
        <f>TABLA!F1954</f>
        <v>0</v>
      </c>
      <c r="E1954" s="148">
        <f>TABLA!BD1954</f>
        <v>0</v>
      </c>
      <c r="F1954" s="148">
        <f>TABLA!BE1954</f>
        <v>0</v>
      </c>
      <c r="G1954" s="70" t="str">
        <f t="shared" si="288"/>
        <v>0</v>
      </c>
      <c r="H1954" s="17" t="str">
        <f t="shared" si="289"/>
        <v/>
      </c>
      <c r="AK1954" s="17" t="str">
        <f t="shared" si="286"/>
        <v/>
      </c>
    </row>
    <row r="1955" spans="1:37" hidden="1" x14ac:dyDescent="0.2">
      <c r="A1955" s="70" t="str">
        <f t="shared" si="287"/>
        <v/>
      </c>
      <c r="B1955" s="228" t="str">
        <f>LEFT(TABLA!BC1955,1)</f>
        <v/>
      </c>
      <c r="C1955" s="17" t="str">
        <f>TABLA!C1955</f>
        <v/>
      </c>
      <c r="D1955" s="17">
        <f>TABLA!F1955</f>
        <v>0</v>
      </c>
      <c r="E1955" s="148">
        <f>TABLA!BD1955</f>
        <v>0</v>
      </c>
      <c r="F1955" s="148">
        <f>TABLA!BE1955</f>
        <v>0</v>
      </c>
      <c r="G1955" s="70" t="str">
        <f t="shared" si="288"/>
        <v>0</v>
      </c>
      <c r="H1955" s="17" t="str">
        <f t="shared" si="289"/>
        <v/>
      </c>
      <c r="AK1955" s="17" t="str">
        <f t="shared" si="286"/>
        <v/>
      </c>
    </row>
    <row r="1956" spans="1:37" hidden="1" x14ac:dyDescent="0.2">
      <c r="A1956" s="70" t="str">
        <f t="shared" si="287"/>
        <v/>
      </c>
      <c r="B1956" s="228" t="str">
        <f>LEFT(TABLA!BC1956,1)</f>
        <v/>
      </c>
      <c r="C1956" s="17" t="str">
        <f>TABLA!C1956</f>
        <v/>
      </c>
      <c r="D1956" s="17">
        <f>TABLA!F1956</f>
        <v>0</v>
      </c>
      <c r="E1956" s="148">
        <f>TABLA!BD1956</f>
        <v>0</v>
      </c>
      <c r="F1956" s="148">
        <f>TABLA!BE1956</f>
        <v>0</v>
      </c>
      <c r="G1956" s="70" t="str">
        <f t="shared" si="288"/>
        <v>0</v>
      </c>
      <c r="H1956" s="17" t="str">
        <f t="shared" si="289"/>
        <v/>
      </c>
      <c r="AK1956" s="17" t="str">
        <f t="shared" si="286"/>
        <v/>
      </c>
    </row>
    <row r="1957" spans="1:37" hidden="1" x14ac:dyDescent="0.2">
      <c r="A1957" s="70" t="str">
        <f t="shared" si="287"/>
        <v/>
      </c>
      <c r="B1957" s="228" t="str">
        <f>LEFT(TABLA!BC1957,1)</f>
        <v/>
      </c>
      <c r="C1957" s="17" t="str">
        <f>TABLA!C1957</f>
        <v/>
      </c>
      <c r="D1957" s="17">
        <f>TABLA!F1957</f>
        <v>0</v>
      </c>
      <c r="E1957" s="148">
        <f>TABLA!BD1957</f>
        <v>0</v>
      </c>
      <c r="F1957" s="148">
        <f>TABLA!BE1957</f>
        <v>0</v>
      </c>
      <c r="G1957" s="70" t="str">
        <f t="shared" si="288"/>
        <v>0</v>
      </c>
      <c r="H1957" s="17" t="str">
        <f t="shared" si="289"/>
        <v/>
      </c>
      <c r="AK1957" s="17" t="str">
        <f t="shared" si="286"/>
        <v/>
      </c>
    </row>
    <row r="1958" spans="1:37" hidden="1" x14ac:dyDescent="0.2">
      <c r="A1958" s="70" t="str">
        <f t="shared" si="287"/>
        <v/>
      </c>
      <c r="B1958" s="228" t="str">
        <f>LEFT(TABLA!BC1958,1)</f>
        <v/>
      </c>
      <c r="C1958" s="17" t="str">
        <f>TABLA!C1958</f>
        <v/>
      </c>
      <c r="D1958" s="17">
        <f>TABLA!F1958</f>
        <v>0</v>
      </c>
      <c r="E1958" s="148">
        <f>TABLA!BD1958</f>
        <v>0</v>
      </c>
      <c r="F1958" s="148">
        <f>TABLA!BE1958</f>
        <v>0</v>
      </c>
      <c r="G1958" s="70" t="str">
        <f t="shared" si="288"/>
        <v>0</v>
      </c>
      <c r="H1958" s="17" t="str">
        <f t="shared" si="289"/>
        <v/>
      </c>
      <c r="AK1958" s="17" t="str">
        <f t="shared" si="286"/>
        <v/>
      </c>
    </row>
    <row r="1959" spans="1:37" hidden="1" x14ac:dyDescent="0.2">
      <c r="A1959" s="70" t="str">
        <f t="shared" si="287"/>
        <v/>
      </c>
      <c r="B1959" s="228" t="str">
        <f>LEFT(TABLA!BC1959,1)</f>
        <v/>
      </c>
      <c r="C1959" s="17" t="str">
        <f>TABLA!C1959</f>
        <v/>
      </c>
      <c r="D1959" s="17">
        <f>TABLA!F1959</f>
        <v>0</v>
      </c>
      <c r="E1959" s="148">
        <f>TABLA!BD1959</f>
        <v>0</v>
      </c>
      <c r="F1959" s="148">
        <f>TABLA!BE1959</f>
        <v>0</v>
      </c>
      <c r="G1959" s="70" t="str">
        <f t="shared" si="288"/>
        <v>0</v>
      </c>
      <c r="H1959" s="17" t="str">
        <f t="shared" si="289"/>
        <v/>
      </c>
      <c r="AK1959" s="17" t="str">
        <f t="shared" si="286"/>
        <v/>
      </c>
    </row>
    <row r="1960" spans="1:37" hidden="1" x14ac:dyDescent="0.2">
      <c r="A1960" s="70" t="str">
        <f t="shared" si="287"/>
        <v/>
      </c>
      <c r="B1960" s="228" t="str">
        <f>LEFT(TABLA!BC1960,1)</f>
        <v/>
      </c>
      <c r="C1960" s="17" t="str">
        <f>TABLA!C1960</f>
        <v/>
      </c>
      <c r="D1960" s="17">
        <f>TABLA!F1960</f>
        <v>0</v>
      </c>
      <c r="E1960" s="148">
        <f>TABLA!BD1960</f>
        <v>0</v>
      </c>
      <c r="F1960" s="148">
        <f>TABLA!BE1960</f>
        <v>0</v>
      </c>
      <c r="G1960" s="70" t="str">
        <f t="shared" si="288"/>
        <v>0</v>
      </c>
      <c r="H1960" s="17" t="str">
        <f t="shared" si="289"/>
        <v/>
      </c>
      <c r="AK1960" s="17" t="str">
        <f t="shared" si="286"/>
        <v/>
      </c>
    </row>
    <row r="1961" spans="1:37" hidden="1" x14ac:dyDescent="0.2">
      <c r="A1961" s="70" t="str">
        <f t="shared" si="287"/>
        <v/>
      </c>
      <c r="B1961" s="228" t="str">
        <f>LEFT(TABLA!BC1961,1)</f>
        <v/>
      </c>
      <c r="C1961" s="17" t="str">
        <f>TABLA!C1961</f>
        <v/>
      </c>
      <c r="D1961" s="17">
        <f>TABLA!F1961</f>
        <v>0</v>
      </c>
      <c r="E1961" s="148">
        <f>TABLA!BD1961</f>
        <v>0</v>
      </c>
      <c r="F1961" s="148">
        <f>TABLA!BE1961</f>
        <v>0</v>
      </c>
      <c r="G1961" s="70" t="str">
        <f t="shared" si="288"/>
        <v>0</v>
      </c>
      <c r="H1961" s="17" t="str">
        <f t="shared" si="289"/>
        <v/>
      </c>
      <c r="AK1961" s="17" t="str">
        <f t="shared" si="286"/>
        <v/>
      </c>
    </row>
    <row r="1962" spans="1:37" hidden="1" x14ac:dyDescent="0.2">
      <c r="A1962" s="70" t="str">
        <f t="shared" si="287"/>
        <v/>
      </c>
      <c r="B1962" s="228" t="str">
        <f>LEFT(TABLA!BC1962,1)</f>
        <v/>
      </c>
      <c r="C1962" s="17" t="str">
        <f>TABLA!C1962</f>
        <v/>
      </c>
      <c r="D1962" s="17">
        <f>TABLA!F1962</f>
        <v>0</v>
      </c>
      <c r="E1962" s="148">
        <f>TABLA!BD1962</f>
        <v>0</v>
      </c>
      <c r="F1962" s="148">
        <f>TABLA!BE1962</f>
        <v>0</v>
      </c>
      <c r="G1962" s="70" t="str">
        <f t="shared" si="288"/>
        <v>0</v>
      </c>
      <c r="H1962" s="17" t="str">
        <f t="shared" si="289"/>
        <v/>
      </c>
      <c r="AK1962" s="17" t="str">
        <f t="shared" si="286"/>
        <v/>
      </c>
    </row>
    <row r="1963" spans="1:37" hidden="1" x14ac:dyDescent="0.2">
      <c r="A1963" s="70" t="str">
        <f t="shared" si="287"/>
        <v/>
      </c>
      <c r="B1963" s="228" t="str">
        <f>LEFT(TABLA!BC1963,1)</f>
        <v/>
      </c>
      <c r="C1963" s="17" t="str">
        <f>TABLA!C1963</f>
        <v/>
      </c>
      <c r="D1963" s="17">
        <f>TABLA!F1963</f>
        <v>0</v>
      </c>
      <c r="E1963" s="148">
        <f>TABLA!BD1963</f>
        <v>0</v>
      </c>
      <c r="F1963" s="148">
        <f>TABLA!BE1963</f>
        <v>0</v>
      </c>
      <c r="G1963" s="70" t="str">
        <f t="shared" si="288"/>
        <v>0</v>
      </c>
      <c r="H1963" s="17" t="str">
        <f t="shared" si="289"/>
        <v/>
      </c>
      <c r="AK1963" s="17" t="str">
        <f t="shared" si="286"/>
        <v/>
      </c>
    </row>
    <row r="1964" spans="1:37" hidden="1" x14ac:dyDescent="0.2">
      <c r="A1964" s="70" t="str">
        <f t="shared" si="287"/>
        <v/>
      </c>
      <c r="B1964" s="228" t="str">
        <f>LEFT(TABLA!BC1964,1)</f>
        <v/>
      </c>
      <c r="C1964" s="17" t="str">
        <f>TABLA!C1964</f>
        <v/>
      </c>
      <c r="D1964" s="17">
        <f>TABLA!F1964</f>
        <v>0</v>
      </c>
      <c r="E1964" s="148">
        <f>TABLA!BD1964</f>
        <v>0</v>
      </c>
      <c r="F1964" s="148">
        <f>TABLA!BE1964</f>
        <v>0</v>
      </c>
      <c r="G1964" s="70" t="str">
        <f t="shared" si="288"/>
        <v>0</v>
      </c>
      <c r="H1964" s="17" t="str">
        <f t="shared" si="289"/>
        <v/>
      </c>
      <c r="AK1964" s="17" t="str">
        <f t="shared" si="286"/>
        <v/>
      </c>
    </row>
    <row r="1965" spans="1:37" hidden="1" x14ac:dyDescent="0.2">
      <c r="A1965" s="70" t="str">
        <f t="shared" si="287"/>
        <v/>
      </c>
      <c r="B1965" s="228" t="str">
        <f>LEFT(TABLA!BC1965,1)</f>
        <v/>
      </c>
      <c r="C1965" s="17" t="str">
        <f>TABLA!C1965</f>
        <v/>
      </c>
      <c r="D1965" s="17">
        <f>TABLA!F1965</f>
        <v>0</v>
      </c>
      <c r="E1965" s="148">
        <f>TABLA!BD1965</f>
        <v>0</v>
      </c>
      <c r="F1965" s="148">
        <f>TABLA!BE1965</f>
        <v>0</v>
      </c>
      <c r="G1965" s="70" t="str">
        <f t="shared" si="288"/>
        <v>0</v>
      </c>
      <c r="H1965" s="17" t="str">
        <f t="shared" si="289"/>
        <v/>
      </c>
      <c r="AK1965" s="17" t="str">
        <f t="shared" si="286"/>
        <v/>
      </c>
    </row>
    <row r="1966" spans="1:37" hidden="1" x14ac:dyDescent="0.2">
      <c r="A1966" s="70" t="str">
        <f t="shared" si="287"/>
        <v/>
      </c>
      <c r="B1966" s="228" t="str">
        <f>LEFT(TABLA!BC1966,1)</f>
        <v/>
      </c>
      <c r="C1966" s="17" t="str">
        <f>TABLA!C1966</f>
        <v/>
      </c>
      <c r="D1966" s="17">
        <f>TABLA!F1966</f>
        <v>0</v>
      </c>
      <c r="E1966" s="148">
        <f>TABLA!BD1966</f>
        <v>0</v>
      </c>
      <c r="F1966" s="148">
        <f>TABLA!BE1966</f>
        <v>0</v>
      </c>
      <c r="G1966" s="70" t="str">
        <f t="shared" si="288"/>
        <v>0</v>
      </c>
      <c r="H1966" s="17" t="str">
        <f t="shared" si="289"/>
        <v/>
      </c>
      <c r="AK1966" s="17" t="str">
        <f t="shared" si="286"/>
        <v/>
      </c>
    </row>
    <row r="1967" spans="1:37" hidden="1" x14ac:dyDescent="0.2">
      <c r="A1967" s="70" t="str">
        <f t="shared" si="287"/>
        <v/>
      </c>
      <c r="B1967" s="228" t="str">
        <f>LEFT(TABLA!BC1967,1)</f>
        <v/>
      </c>
      <c r="C1967" s="17" t="str">
        <f>TABLA!C1967</f>
        <v/>
      </c>
      <c r="D1967" s="17">
        <f>TABLA!F1967</f>
        <v>0</v>
      </c>
      <c r="E1967" s="148">
        <f>TABLA!BD1967</f>
        <v>0</v>
      </c>
      <c r="F1967" s="148">
        <f>TABLA!BE1967</f>
        <v>0</v>
      </c>
      <c r="G1967" s="70" t="str">
        <f t="shared" si="288"/>
        <v>0</v>
      </c>
      <c r="H1967" s="17" t="str">
        <f t="shared" si="289"/>
        <v/>
      </c>
      <c r="AK1967" s="17" t="str">
        <f t="shared" si="286"/>
        <v/>
      </c>
    </row>
    <row r="1968" spans="1:37" hidden="1" x14ac:dyDescent="0.2">
      <c r="A1968" s="70" t="str">
        <f t="shared" si="287"/>
        <v/>
      </c>
      <c r="B1968" s="228" t="str">
        <f>LEFT(TABLA!BC1968,1)</f>
        <v/>
      </c>
      <c r="C1968" s="17" t="str">
        <f>TABLA!C1968</f>
        <v/>
      </c>
      <c r="D1968" s="17">
        <f>TABLA!F1968</f>
        <v>0</v>
      </c>
      <c r="E1968" s="148">
        <f>TABLA!BD1968</f>
        <v>0</v>
      </c>
      <c r="F1968" s="148">
        <f>TABLA!BE1968</f>
        <v>0</v>
      </c>
      <c r="G1968" s="70" t="str">
        <f t="shared" si="288"/>
        <v>0</v>
      </c>
      <c r="H1968" s="17" t="str">
        <f t="shared" si="289"/>
        <v/>
      </c>
      <c r="AK1968" s="17" t="str">
        <f t="shared" si="286"/>
        <v/>
      </c>
    </row>
    <row r="1969" spans="1:37" hidden="1" x14ac:dyDescent="0.2">
      <c r="A1969" s="70" t="str">
        <f t="shared" si="287"/>
        <v/>
      </c>
      <c r="B1969" s="228" t="str">
        <f>LEFT(TABLA!BC1969,1)</f>
        <v/>
      </c>
      <c r="C1969" s="17" t="str">
        <f>TABLA!C1969</f>
        <v/>
      </c>
      <c r="D1969" s="17">
        <f>TABLA!F1969</f>
        <v>0</v>
      </c>
      <c r="E1969" s="148">
        <f>TABLA!BD1969</f>
        <v>0</v>
      </c>
      <c r="F1969" s="148">
        <f>TABLA!BE1969</f>
        <v>0</v>
      </c>
      <c r="G1969" s="70" t="str">
        <f t="shared" si="288"/>
        <v>0</v>
      </c>
      <c r="H1969" s="17" t="str">
        <f t="shared" si="289"/>
        <v/>
      </c>
      <c r="AK1969" s="17" t="str">
        <f t="shared" si="286"/>
        <v/>
      </c>
    </row>
    <row r="1970" spans="1:37" hidden="1" x14ac:dyDescent="0.2">
      <c r="A1970" s="70" t="str">
        <f t="shared" si="287"/>
        <v/>
      </c>
      <c r="B1970" s="228" t="str">
        <f>LEFT(TABLA!BC1970,1)</f>
        <v/>
      </c>
      <c r="C1970" s="17" t="str">
        <f>TABLA!C1970</f>
        <v/>
      </c>
      <c r="D1970" s="17">
        <f>TABLA!F1970</f>
        <v>0</v>
      </c>
      <c r="E1970" s="148">
        <f>TABLA!BD1970</f>
        <v>0</v>
      </c>
      <c r="F1970" s="148">
        <f>TABLA!BE1970</f>
        <v>0</v>
      </c>
      <c r="G1970" s="70" t="str">
        <f t="shared" si="288"/>
        <v>0</v>
      </c>
      <c r="H1970" s="17" t="str">
        <f t="shared" si="289"/>
        <v/>
      </c>
      <c r="AK1970" s="17" t="str">
        <f t="shared" si="286"/>
        <v/>
      </c>
    </row>
    <row r="1971" spans="1:37" hidden="1" x14ac:dyDescent="0.2">
      <c r="A1971" s="70" t="str">
        <f t="shared" si="287"/>
        <v/>
      </c>
      <c r="B1971" s="228" t="str">
        <f>LEFT(TABLA!BC1971,1)</f>
        <v/>
      </c>
      <c r="C1971" s="17" t="str">
        <f>TABLA!C1971</f>
        <v/>
      </c>
      <c r="D1971" s="17">
        <f>TABLA!F1971</f>
        <v>0</v>
      </c>
      <c r="E1971" s="148">
        <f>TABLA!BD1971</f>
        <v>0</v>
      </c>
      <c r="F1971" s="148">
        <f>TABLA!BE1971</f>
        <v>0</v>
      </c>
      <c r="G1971" s="70" t="str">
        <f t="shared" si="288"/>
        <v>0</v>
      </c>
      <c r="H1971" s="17" t="str">
        <f t="shared" si="289"/>
        <v/>
      </c>
      <c r="AK1971" s="17" t="str">
        <f t="shared" si="286"/>
        <v/>
      </c>
    </row>
    <row r="1972" spans="1:37" hidden="1" x14ac:dyDescent="0.2">
      <c r="A1972" s="70" t="str">
        <f t="shared" si="287"/>
        <v/>
      </c>
      <c r="B1972" s="228" t="str">
        <f>LEFT(TABLA!BC1972,1)</f>
        <v/>
      </c>
      <c r="C1972" s="17" t="str">
        <f>TABLA!C1972</f>
        <v/>
      </c>
      <c r="D1972" s="17">
        <f>TABLA!F1972</f>
        <v>0</v>
      </c>
      <c r="E1972" s="148">
        <f>TABLA!BD1972</f>
        <v>0</v>
      </c>
      <c r="F1972" s="148">
        <f>TABLA!BE1972</f>
        <v>0</v>
      </c>
      <c r="G1972" s="70" t="str">
        <f t="shared" si="288"/>
        <v>0</v>
      </c>
      <c r="H1972" s="17" t="str">
        <f t="shared" si="289"/>
        <v/>
      </c>
      <c r="AK1972" s="17" t="str">
        <f t="shared" si="286"/>
        <v/>
      </c>
    </row>
    <row r="1973" spans="1:37" hidden="1" x14ac:dyDescent="0.2">
      <c r="A1973" s="70" t="str">
        <f t="shared" si="287"/>
        <v/>
      </c>
      <c r="B1973" s="228" t="str">
        <f>LEFT(TABLA!BC1973,1)</f>
        <v/>
      </c>
      <c r="C1973" s="17" t="str">
        <f>TABLA!C1973</f>
        <v/>
      </c>
      <c r="D1973" s="17">
        <f>TABLA!F1973</f>
        <v>0</v>
      </c>
      <c r="E1973" s="148">
        <f>TABLA!BD1973</f>
        <v>0</v>
      </c>
      <c r="F1973" s="148">
        <f>TABLA!BE1973</f>
        <v>0</v>
      </c>
      <c r="G1973" s="70" t="str">
        <f t="shared" si="288"/>
        <v>0</v>
      </c>
      <c r="H1973" s="17" t="str">
        <f t="shared" si="289"/>
        <v/>
      </c>
      <c r="AK1973" s="17" t="str">
        <f t="shared" si="286"/>
        <v/>
      </c>
    </row>
    <row r="1974" spans="1:37" hidden="1" x14ac:dyDescent="0.2">
      <c r="A1974" s="70" t="str">
        <f t="shared" si="287"/>
        <v/>
      </c>
      <c r="B1974" s="228" t="str">
        <f>LEFT(TABLA!BC1974,1)</f>
        <v/>
      </c>
      <c r="C1974" s="17" t="str">
        <f>TABLA!C1974</f>
        <v/>
      </c>
      <c r="D1974" s="17">
        <f>TABLA!F1974</f>
        <v>0</v>
      </c>
      <c r="E1974" s="148">
        <f>TABLA!BD1974</f>
        <v>0</v>
      </c>
      <c r="F1974" s="148">
        <f>TABLA!BE1974</f>
        <v>0</v>
      </c>
      <c r="G1974" s="70" t="str">
        <f t="shared" si="288"/>
        <v>0</v>
      </c>
      <c r="H1974" s="17" t="str">
        <f t="shared" si="289"/>
        <v/>
      </c>
      <c r="AK1974" s="17" t="str">
        <f t="shared" si="286"/>
        <v/>
      </c>
    </row>
    <row r="1975" spans="1:37" hidden="1" x14ac:dyDescent="0.2">
      <c r="A1975" s="70" t="str">
        <f t="shared" si="287"/>
        <v/>
      </c>
      <c r="B1975" s="228" t="str">
        <f>LEFT(TABLA!BC1975,1)</f>
        <v/>
      </c>
      <c r="C1975" s="17" t="str">
        <f>TABLA!C1975</f>
        <v/>
      </c>
      <c r="D1975" s="17">
        <f>TABLA!F1975</f>
        <v>0</v>
      </c>
      <c r="E1975" s="148">
        <f>TABLA!BD1975</f>
        <v>0</v>
      </c>
      <c r="F1975" s="148">
        <f>TABLA!BE1975</f>
        <v>0</v>
      </c>
      <c r="G1975" s="70" t="str">
        <f t="shared" si="288"/>
        <v>0</v>
      </c>
      <c r="H1975" s="17" t="str">
        <f t="shared" si="289"/>
        <v/>
      </c>
      <c r="AK1975" s="17" t="str">
        <f t="shared" si="286"/>
        <v/>
      </c>
    </row>
    <row r="1976" spans="1:37" hidden="1" x14ac:dyDescent="0.2">
      <c r="A1976" s="70" t="str">
        <f t="shared" si="287"/>
        <v/>
      </c>
      <c r="B1976" s="228" t="str">
        <f>LEFT(TABLA!BC1976,1)</f>
        <v/>
      </c>
      <c r="C1976" s="17" t="str">
        <f>TABLA!C1976</f>
        <v/>
      </c>
      <c r="D1976" s="17">
        <f>TABLA!F1976</f>
        <v>0</v>
      </c>
      <c r="E1976" s="148">
        <f>TABLA!BD1976</f>
        <v>0</v>
      </c>
      <c r="F1976" s="148">
        <f>TABLA!BE1976</f>
        <v>0</v>
      </c>
      <c r="G1976" s="70" t="str">
        <f t="shared" si="288"/>
        <v>0</v>
      </c>
      <c r="H1976" s="17" t="str">
        <f t="shared" si="289"/>
        <v/>
      </c>
      <c r="AK1976" s="17" t="str">
        <f t="shared" ref="AK1976:AK2039" si="290">IFERROR((IF(FIND(AK$2,$G1976,1)&gt;0,AK$3)),"")</f>
        <v/>
      </c>
    </row>
    <row r="1977" spans="1:37" hidden="1" x14ac:dyDescent="0.2">
      <c r="A1977" s="70" t="str">
        <f t="shared" si="287"/>
        <v/>
      </c>
      <c r="B1977" s="228" t="str">
        <f>LEFT(TABLA!BC1977,1)</f>
        <v/>
      </c>
      <c r="C1977" s="17" t="str">
        <f>TABLA!C1977</f>
        <v/>
      </c>
      <c r="D1977" s="17">
        <f>TABLA!F1977</f>
        <v>0</v>
      </c>
      <c r="E1977" s="148">
        <f>TABLA!BD1977</f>
        <v>0</v>
      </c>
      <c r="F1977" s="148">
        <f>TABLA!BE1977</f>
        <v>0</v>
      </c>
      <c r="G1977" s="70" t="str">
        <f t="shared" si="288"/>
        <v>0</v>
      </c>
      <c r="H1977" s="17" t="str">
        <f t="shared" si="289"/>
        <v/>
      </c>
      <c r="AK1977" s="17" t="str">
        <f t="shared" si="290"/>
        <v/>
      </c>
    </row>
    <row r="1978" spans="1:37" hidden="1" x14ac:dyDescent="0.2">
      <c r="A1978" s="70" t="str">
        <f t="shared" si="287"/>
        <v/>
      </c>
      <c r="B1978" s="228" t="str">
        <f>LEFT(TABLA!BC1978,1)</f>
        <v/>
      </c>
      <c r="C1978" s="17" t="str">
        <f>TABLA!C1978</f>
        <v/>
      </c>
      <c r="D1978" s="17">
        <f>TABLA!F1978</f>
        <v>0</v>
      </c>
      <c r="E1978" s="148">
        <f>TABLA!BD1978</f>
        <v>0</v>
      </c>
      <c r="F1978" s="148">
        <f>TABLA!BE1978</f>
        <v>0</v>
      </c>
      <c r="G1978" s="70" t="str">
        <f t="shared" si="288"/>
        <v>0</v>
      </c>
      <c r="H1978" s="17" t="str">
        <f t="shared" si="289"/>
        <v/>
      </c>
      <c r="AK1978" s="17" t="str">
        <f t="shared" si="290"/>
        <v/>
      </c>
    </row>
    <row r="1979" spans="1:37" hidden="1" x14ac:dyDescent="0.2">
      <c r="A1979" s="70" t="str">
        <f t="shared" si="287"/>
        <v/>
      </c>
      <c r="B1979" s="228" t="str">
        <f>LEFT(TABLA!BC1979,1)</f>
        <v/>
      </c>
      <c r="C1979" s="17" t="str">
        <f>TABLA!C1979</f>
        <v/>
      </c>
      <c r="D1979" s="17">
        <f>TABLA!F1979</f>
        <v>0</v>
      </c>
      <c r="E1979" s="148">
        <f>TABLA!BD1979</f>
        <v>0</v>
      </c>
      <c r="F1979" s="148">
        <f>TABLA!BE1979</f>
        <v>0</v>
      </c>
      <c r="G1979" s="70" t="str">
        <f t="shared" si="288"/>
        <v>0</v>
      </c>
      <c r="H1979" s="17" t="str">
        <f t="shared" si="289"/>
        <v/>
      </c>
      <c r="AK1979" s="17" t="str">
        <f t="shared" si="290"/>
        <v/>
      </c>
    </row>
    <row r="1980" spans="1:37" hidden="1" x14ac:dyDescent="0.2">
      <c r="A1980" s="70" t="str">
        <f t="shared" si="287"/>
        <v/>
      </c>
      <c r="B1980" s="228" t="str">
        <f>LEFT(TABLA!BC1980,1)</f>
        <v/>
      </c>
      <c r="C1980" s="17" t="str">
        <f>TABLA!C1980</f>
        <v/>
      </c>
      <c r="D1980" s="17">
        <f>TABLA!F1980</f>
        <v>0</v>
      </c>
      <c r="E1980" s="148">
        <f>TABLA!BD1980</f>
        <v>0</v>
      </c>
      <c r="F1980" s="148">
        <f>TABLA!BE1980</f>
        <v>0</v>
      </c>
      <c r="G1980" s="70" t="str">
        <f t="shared" si="288"/>
        <v>0</v>
      </c>
      <c r="H1980" s="17" t="str">
        <f t="shared" si="289"/>
        <v/>
      </c>
      <c r="AK1980" s="17" t="str">
        <f t="shared" si="290"/>
        <v/>
      </c>
    </row>
    <row r="1981" spans="1:37" hidden="1" x14ac:dyDescent="0.2">
      <c r="A1981" s="70" t="str">
        <f t="shared" si="287"/>
        <v/>
      </c>
      <c r="B1981" s="228" t="str">
        <f>LEFT(TABLA!BC1981,1)</f>
        <v/>
      </c>
      <c r="C1981" s="17" t="str">
        <f>TABLA!C1981</f>
        <v/>
      </c>
      <c r="D1981" s="17">
        <f>TABLA!F1981</f>
        <v>0</v>
      </c>
      <c r="E1981" s="148">
        <f>TABLA!BD1981</f>
        <v>0</v>
      </c>
      <c r="F1981" s="148">
        <f>TABLA!BE1981</f>
        <v>0</v>
      </c>
      <c r="G1981" s="70" t="str">
        <f t="shared" si="288"/>
        <v>0</v>
      </c>
      <c r="H1981" s="17" t="str">
        <f t="shared" si="289"/>
        <v/>
      </c>
      <c r="AK1981" s="17" t="str">
        <f t="shared" si="290"/>
        <v/>
      </c>
    </row>
    <row r="1982" spans="1:37" hidden="1" x14ac:dyDescent="0.2">
      <c r="A1982" s="70" t="str">
        <f t="shared" si="287"/>
        <v/>
      </c>
      <c r="B1982" s="228" t="str">
        <f>LEFT(TABLA!BC1982,1)</f>
        <v/>
      </c>
      <c r="C1982" s="17" t="str">
        <f>TABLA!C1982</f>
        <v/>
      </c>
      <c r="D1982" s="17">
        <f>TABLA!F1982</f>
        <v>0</v>
      </c>
      <c r="E1982" s="148">
        <f>TABLA!BD1982</f>
        <v>0</v>
      </c>
      <c r="F1982" s="148">
        <f>TABLA!BE1982</f>
        <v>0</v>
      </c>
      <c r="G1982" s="70" t="str">
        <f t="shared" si="288"/>
        <v>0</v>
      </c>
      <c r="H1982" s="17" t="str">
        <f t="shared" si="289"/>
        <v/>
      </c>
      <c r="AK1982" s="17" t="str">
        <f t="shared" si="290"/>
        <v/>
      </c>
    </row>
    <row r="1983" spans="1:37" hidden="1" x14ac:dyDescent="0.2">
      <c r="A1983" s="70" t="str">
        <f t="shared" si="287"/>
        <v/>
      </c>
      <c r="B1983" s="228" t="str">
        <f>LEFT(TABLA!BC1983,1)</f>
        <v/>
      </c>
      <c r="C1983" s="17" t="str">
        <f>TABLA!C1983</f>
        <v/>
      </c>
      <c r="D1983" s="17">
        <f>TABLA!F1983</f>
        <v>0</v>
      </c>
      <c r="E1983" s="148">
        <f>TABLA!BD1983</f>
        <v>0</v>
      </c>
      <c r="F1983" s="148">
        <f>TABLA!BE1983</f>
        <v>0</v>
      </c>
      <c r="G1983" s="70" t="str">
        <f t="shared" si="288"/>
        <v>0</v>
      </c>
      <c r="H1983" s="17" t="str">
        <f t="shared" si="289"/>
        <v/>
      </c>
      <c r="AK1983" s="17" t="str">
        <f t="shared" si="290"/>
        <v/>
      </c>
    </row>
    <row r="1984" spans="1:37" hidden="1" x14ac:dyDescent="0.2">
      <c r="A1984" s="70" t="str">
        <f t="shared" si="287"/>
        <v/>
      </c>
      <c r="B1984" s="228" t="str">
        <f>LEFT(TABLA!BC1984,1)</f>
        <v/>
      </c>
      <c r="C1984" s="17" t="str">
        <f>TABLA!C1984</f>
        <v/>
      </c>
      <c r="D1984" s="17">
        <f>TABLA!F1984</f>
        <v>0</v>
      </c>
      <c r="E1984" s="148">
        <f>TABLA!BD1984</f>
        <v>0</v>
      </c>
      <c r="F1984" s="148">
        <f>TABLA!BE1984</f>
        <v>0</v>
      </c>
      <c r="G1984" s="70" t="str">
        <f t="shared" si="288"/>
        <v>0</v>
      </c>
      <c r="H1984" s="17" t="str">
        <f t="shared" si="289"/>
        <v/>
      </c>
      <c r="AK1984" s="17" t="str">
        <f t="shared" si="290"/>
        <v/>
      </c>
    </row>
    <row r="1985" spans="1:37" hidden="1" x14ac:dyDescent="0.2">
      <c r="A1985" s="70" t="str">
        <f t="shared" si="287"/>
        <v/>
      </c>
      <c r="B1985" s="228" t="str">
        <f>LEFT(TABLA!BC1985,1)</f>
        <v/>
      </c>
      <c r="C1985" s="17" t="str">
        <f>TABLA!C1985</f>
        <v/>
      </c>
      <c r="D1985" s="17">
        <f>TABLA!F1985</f>
        <v>0</v>
      </c>
      <c r="E1985" s="148">
        <f>TABLA!BD1985</f>
        <v>0</v>
      </c>
      <c r="F1985" s="148">
        <f>TABLA!BE1985</f>
        <v>0</v>
      </c>
      <c r="G1985" s="70" t="str">
        <f t="shared" si="288"/>
        <v>0</v>
      </c>
      <c r="H1985" s="17" t="str">
        <f t="shared" si="289"/>
        <v/>
      </c>
      <c r="AK1985" s="17" t="str">
        <f t="shared" si="290"/>
        <v/>
      </c>
    </row>
    <row r="1986" spans="1:37" hidden="1" x14ac:dyDescent="0.2">
      <c r="A1986" s="70" t="str">
        <f t="shared" si="287"/>
        <v/>
      </c>
      <c r="B1986" s="228" t="str">
        <f>LEFT(TABLA!BC1986,1)</f>
        <v/>
      </c>
      <c r="C1986" s="17" t="str">
        <f>TABLA!C1986</f>
        <v/>
      </c>
      <c r="D1986" s="17">
        <f>TABLA!F1986</f>
        <v>0</v>
      </c>
      <c r="E1986" s="148">
        <f>TABLA!BD1986</f>
        <v>0</v>
      </c>
      <c r="F1986" s="148">
        <f>TABLA!BE1986</f>
        <v>0</v>
      </c>
      <c r="G1986" s="70" t="str">
        <f t="shared" si="288"/>
        <v>0</v>
      </c>
      <c r="H1986" s="17" t="str">
        <f t="shared" si="289"/>
        <v/>
      </c>
      <c r="AK1986" s="17" t="str">
        <f t="shared" si="290"/>
        <v/>
      </c>
    </row>
    <row r="1987" spans="1:37" hidden="1" x14ac:dyDescent="0.2">
      <c r="A1987" s="70" t="str">
        <f t="shared" si="287"/>
        <v/>
      </c>
      <c r="B1987" s="228" t="str">
        <f>LEFT(TABLA!BC1987,1)</f>
        <v/>
      </c>
      <c r="C1987" s="17" t="str">
        <f>TABLA!C1987</f>
        <v/>
      </c>
      <c r="D1987" s="17">
        <f>TABLA!F1987</f>
        <v>0</v>
      </c>
      <c r="E1987" s="148">
        <f>TABLA!BD1987</f>
        <v>0</v>
      </c>
      <c r="F1987" s="148">
        <f>TABLA!BE1987</f>
        <v>0</v>
      </c>
      <c r="G1987" s="70" t="str">
        <f t="shared" si="288"/>
        <v>0</v>
      </c>
      <c r="H1987" s="17" t="str">
        <f t="shared" si="289"/>
        <v/>
      </c>
      <c r="AK1987" s="17" t="str">
        <f t="shared" si="290"/>
        <v/>
      </c>
    </row>
    <row r="1988" spans="1:37" hidden="1" x14ac:dyDescent="0.2">
      <c r="A1988" s="70" t="str">
        <f t="shared" si="287"/>
        <v/>
      </c>
      <c r="B1988" s="228" t="str">
        <f>LEFT(TABLA!BC1988,1)</f>
        <v/>
      </c>
      <c r="C1988" s="17" t="str">
        <f>TABLA!C1988</f>
        <v/>
      </c>
      <c r="D1988" s="17">
        <f>TABLA!F1988</f>
        <v>0</v>
      </c>
      <c r="E1988" s="148">
        <f>TABLA!BD1988</f>
        <v>0</v>
      </c>
      <c r="F1988" s="148">
        <f>TABLA!BE1988</f>
        <v>0</v>
      </c>
      <c r="G1988" s="70" t="str">
        <f t="shared" si="288"/>
        <v>0</v>
      </c>
      <c r="H1988" s="17" t="str">
        <f t="shared" si="289"/>
        <v/>
      </c>
      <c r="AK1988" s="17" t="str">
        <f t="shared" si="290"/>
        <v/>
      </c>
    </row>
    <row r="1989" spans="1:37" hidden="1" x14ac:dyDescent="0.2">
      <c r="A1989" s="70" t="str">
        <f t="shared" ref="A1989:A2052" si="291">CONCATENATE(H1989,,I1989,J1989,K1989,L1989,M1989,N1989,O1989,P1989,Q1989,R1989,S1989,T1989,U1989,V1989,W1989,X1989,Y1989,Z1989,AA1989,AB1989,AC1989,AD1989,AE1989,AF1989,AG1989,AH1989,AI1989,AJ1989,AK1989)</f>
        <v/>
      </c>
      <c r="B1989" s="228" t="str">
        <f>LEFT(TABLA!BC1989,1)</f>
        <v/>
      </c>
      <c r="C1989" s="17" t="str">
        <f>TABLA!C1989</f>
        <v/>
      </c>
      <c r="D1989" s="17">
        <f>TABLA!F1989</f>
        <v>0</v>
      </c>
      <c r="E1989" s="148">
        <f>TABLA!BD1989</f>
        <v>0</v>
      </c>
      <c r="F1989" s="148">
        <f>TABLA!BE1989</f>
        <v>0</v>
      </c>
      <c r="G1989" s="70" t="str">
        <f t="shared" ref="G1989:G2052" si="292">SUBSTITUTE(SUBSTITUTE(SUBSTITUTE(SUBSTITUTE(SUBSTITUTE(UPPER(E1989),"Á","A"),"É","E"),"Í","I"),"Ó","O"),"Ú","U")</f>
        <v>0</v>
      </c>
      <c r="H1989" s="17" t="str">
        <f t="shared" si="289"/>
        <v/>
      </c>
      <c r="AK1989" s="17" t="str">
        <f t="shared" si="290"/>
        <v/>
      </c>
    </row>
    <row r="1990" spans="1:37" hidden="1" x14ac:dyDescent="0.2">
      <c r="A1990" s="70" t="str">
        <f t="shared" si="291"/>
        <v/>
      </c>
      <c r="B1990" s="228" t="str">
        <f>LEFT(TABLA!BC1990,1)</f>
        <v/>
      </c>
      <c r="C1990" s="17" t="str">
        <f>TABLA!C1990</f>
        <v/>
      </c>
      <c r="D1990" s="17">
        <f>TABLA!F1990</f>
        <v>0</v>
      </c>
      <c r="E1990" s="148">
        <f>TABLA!BD1990</f>
        <v>0</v>
      </c>
      <c r="F1990" s="148">
        <f>TABLA!BE1990</f>
        <v>0</v>
      </c>
      <c r="G1990" s="70" t="str">
        <f t="shared" si="292"/>
        <v>0</v>
      </c>
      <c r="H1990" s="17" t="str">
        <f t="shared" si="289"/>
        <v/>
      </c>
      <c r="AK1990" s="17" t="str">
        <f t="shared" si="290"/>
        <v/>
      </c>
    </row>
    <row r="1991" spans="1:37" hidden="1" x14ac:dyDescent="0.2">
      <c r="A1991" s="70" t="str">
        <f t="shared" si="291"/>
        <v/>
      </c>
      <c r="B1991" s="228" t="str">
        <f>LEFT(TABLA!BC1991,1)</f>
        <v/>
      </c>
      <c r="C1991" s="17" t="str">
        <f>TABLA!C1991</f>
        <v/>
      </c>
      <c r="D1991" s="17">
        <f>TABLA!F1991</f>
        <v>0</v>
      </c>
      <c r="E1991" s="148">
        <f>TABLA!BD1991</f>
        <v>0</v>
      </c>
      <c r="F1991" s="148">
        <f>TABLA!BE1991</f>
        <v>0</v>
      </c>
      <c r="G1991" s="70" t="str">
        <f t="shared" si="292"/>
        <v>0</v>
      </c>
      <c r="H1991" s="17" t="str">
        <f t="shared" si="289"/>
        <v/>
      </c>
      <c r="AK1991" s="17" t="str">
        <f t="shared" si="290"/>
        <v/>
      </c>
    </row>
    <row r="1992" spans="1:37" hidden="1" x14ac:dyDescent="0.2">
      <c r="A1992" s="70" t="str">
        <f t="shared" si="291"/>
        <v/>
      </c>
      <c r="B1992" s="228" t="str">
        <f>LEFT(TABLA!BC1992,1)</f>
        <v/>
      </c>
      <c r="C1992" s="17" t="str">
        <f>TABLA!C1992</f>
        <v/>
      </c>
      <c r="D1992" s="17">
        <f>TABLA!F1992</f>
        <v>0</v>
      </c>
      <c r="E1992" s="148">
        <f>TABLA!BD1992</f>
        <v>0</v>
      </c>
      <c r="F1992" s="148">
        <f>TABLA!BE1992</f>
        <v>0</v>
      </c>
      <c r="G1992" s="70" t="str">
        <f t="shared" si="292"/>
        <v>0</v>
      </c>
      <c r="H1992" s="17" t="str">
        <f t="shared" si="289"/>
        <v/>
      </c>
      <c r="AK1992" s="17" t="str">
        <f t="shared" si="290"/>
        <v/>
      </c>
    </row>
    <row r="1993" spans="1:37" hidden="1" x14ac:dyDescent="0.2">
      <c r="A1993" s="70" t="str">
        <f t="shared" si="291"/>
        <v/>
      </c>
      <c r="B1993" s="228" t="str">
        <f>LEFT(TABLA!BC1993,1)</f>
        <v/>
      </c>
      <c r="C1993" s="17" t="str">
        <f>TABLA!C1993</f>
        <v/>
      </c>
      <c r="D1993" s="17">
        <f>TABLA!F1993</f>
        <v>0</v>
      </c>
      <c r="E1993" s="148">
        <f>TABLA!BD1993</f>
        <v>0</v>
      </c>
      <c r="F1993" s="148">
        <f>TABLA!BE1993</f>
        <v>0</v>
      </c>
      <c r="G1993" s="70" t="str">
        <f t="shared" si="292"/>
        <v>0</v>
      </c>
      <c r="H1993" s="17" t="str">
        <f t="shared" si="289"/>
        <v/>
      </c>
      <c r="AK1993" s="17" t="str">
        <f t="shared" si="290"/>
        <v/>
      </c>
    </row>
    <row r="1994" spans="1:37" hidden="1" x14ac:dyDescent="0.2">
      <c r="A1994" s="70" t="str">
        <f t="shared" si="291"/>
        <v/>
      </c>
      <c r="B1994" s="228" t="str">
        <f>LEFT(TABLA!BC1994,1)</f>
        <v/>
      </c>
      <c r="C1994" s="17" t="str">
        <f>TABLA!C1994</f>
        <v/>
      </c>
      <c r="D1994" s="17">
        <f>TABLA!F1994</f>
        <v>0</v>
      </c>
      <c r="E1994" s="148">
        <f>TABLA!BD1994</f>
        <v>0</v>
      </c>
      <c r="F1994" s="148">
        <f>TABLA!BE1994</f>
        <v>0</v>
      </c>
      <c r="G1994" s="70" t="str">
        <f t="shared" si="292"/>
        <v>0</v>
      </c>
      <c r="H1994" s="17" t="str">
        <f t="shared" si="289"/>
        <v/>
      </c>
      <c r="AK1994" s="17" t="str">
        <f t="shared" si="290"/>
        <v/>
      </c>
    </row>
    <row r="1995" spans="1:37" hidden="1" x14ac:dyDescent="0.2">
      <c r="A1995" s="70" t="str">
        <f t="shared" si="291"/>
        <v/>
      </c>
      <c r="B1995" s="228" t="str">
        <f>LEFT(TABLA!BC1995,1)</f>
        <v/>
      </c>
      <c r="C1995" s="17" t="str">
        <f>TABLA!C1995</f>
        <v/>
      </c>
      <c r="D1995" s="17">
        <f>TABLA!F1995</f>
        <v>0</v>
      </c>
      <c r="E1995" s="148">
        <f>TABLA!BD1995</f>
        <v>0</v>
      </c>
      <c r="F1995" s="148">
        <f>TABLA!BE1995</f>
        <v>0</v>
      </c>
      <c r="G1995" s="70" t="str">
        <f t="shared" si="292"/>
        <v>0</v>
      </c>
      <c r="H1995" s="17" t="str">
        <f t="shared" si="289"/>
        <v/>
      </c>
      <c r="AK1995" s="17" t="str">
        <f t="shared" si="290"/>
        <v/>
      </c>
    </row>
    <row r="1996" spans="1:37" hidden="1" x14ac:dyDescent="0.2">
      <c r="A1996" s="70" t="str">
        <f t="shared" si="291"/>
        <v/>
      </c>
      <c r="B1996" s="228" t="str">
        <f>LEFT(TABLA!BC1996,1)</f>
        <v/>
      </c>
      <c r="C1996" s="17" t="str">
        <f>TABLA!C1996</f>
        <v/>
      </c>
      <c r="D1996" s="17">
        <f>TABLA!F1996</f>
        <v>0</v>
      </c>
      <c r="E1996" s="148">
        <f>TABLA!BD1996</f>
        <v>0</v>
      </c>
      <c r="F1996" s="148">
        <f>TABLA!BE1996</f>
        <v>0</v>
      </c>
      <c r="G1996" s="70" t="str">
        <f t="shared" si="292"/>
        <v>0</v>
      </c>
      <c r="H1996" s="17" t="str">
        <f t="shared" si="289"/>
        <v/>
      </c>
      <c r="AK1996" s="17" t="str">
        <f t="shared" si="290"/>
        <v/>
      </c>
    </row>
    <row r="1997" spans="1:37" hidden="1" x14ac:dyDescent="0.2">
      <c r="A1997" s="70" t="str">
        <f t="shared" si="291"/>
        <v/>
      </c>
      <c r="B1997" s="228" t="str">
        <f>LEFT(TABLA!BC1997,1)</f>
        <v/>
      </c>
      <c r="C1997" s="17" t="str">
        <f>TABLA!C1997</f>
        <v/>
      </c>
      <c r="D1997" s="17">
        <f>TABLA!F1997</f>
        <v>0</v>
      </c>
      <c r="E1997" s="148">
        <f>TABLA!BD1997</f>
        <v>0</v>
      </c>
      <c r="F1997" s="148">
        <f>TABLA!BE1997</f>
        <v>0</v>
      </c>
      <c r="G1997" s="70" t="str">
        <f t="shared" si="292"/>
        <v>0</v>
      </c>
      <c r="H1997" s="17" t="str">
        <f t="shared" si="289"/>
        <v/>
      </c>
      <c r="AK1997" s="17" t="str">
        <f t="shared" si="290"/>
        <v/>
      </c>
    </row>
    <row r="1998" spans="1:37" hidden="1" x14ac:dyDescent="0.2">
      <c r="A1998" s="70" t="str">
        <f t="shared" si="291"/>
        <v/>
      </c>
      <c r="B1998" s="228" t="str">
        <f>LEFT(TABLA!BC1998,1)</f>
        <v/>
      </c>
      <c r="C1998" s="17" t="str">
        <f>TABLA!C1998</f>
        <v/>
      </c>
      <c r="D1998" s="17">
        <f>TABLA!F1998</f>
        <v>0</v>
      </c>
      <c r="E1998" s="148">
        <f>TABLA!BD1998</f>
        <v>0</v>
      </c>
      <c r="F1998" s="148">
        <f>TABLA!BE1998</f>
        <v>0</v>
      </c>
      <c r="G1998" s="70" t="str">
        <f t="shared" si="292"/>
        <v>0</v>
      </c>
      <c r="H1998" s="17" t="str">
        <f t="shared" si="289"/>
        <v/>
      </c>
      <c r="AK1998" s="17" t="str">
        <f t="shared" si="290"/>
        <v/>
      </c>
    </row>
    <row r="1999" spans="1:37" hidden="1" x14ac:dyDescent="0.2">
      <c r="A1999" s="70" t="str">
        <f t="shared" si="291"/>
        <v/>
      </c>
      <c r="B1999" s="228" t="str">
        <f>LEFT(TABLA!BC1999,1)</f>
        <v/>
      </c>
      <c r="C1999" s="17" t="str">
        <f>TABLA!C1999</f>
        <v/>
      </c>
      <c r="D1999" s="17">
        <f>TABLA!F1999</f>
        <v>0</v>
      </c>
      <c r="E1999" s="148">
        <f>TABLA!BD1999</f>
        <v>0</v>
      </c>
      <c r="F1999" s="148">
        <f>TABLA!BE1999</f>
        <v>0</v>
      </c>
      <c r="G1999" s="70" t="str">
        <f t="shared" si="292"/>
        <v>0</v>
      </c>
      <c r="H1999" s="17" t="str">
        <f t="shared" si="289"/>
        <v/>
      </c>
      <c r="AK1999" s="17" t="str">
        <f t="shared" si="290"/>
        <v/>
      </c>
    </row>
    <row r="2000" spans="1:37" hidden="1" x14ac:dyDescent="0.2">
      <c r="A2000" s="70" t="str">
        <f t="shared" si="291"/>
        <v/>
      </c>
      <c r="B2000" s="228" t="str">
        <f>LEFT(TABLA!BC2000,1)</f>
        <v/>
      </c>
      <c r="C2000" s="17" t="str">
        <f>TABLA!C2000</f>
        <v/>
      </c>
      <c r="D2000" s="17">
        <f>TABLA!F2000</f>
        <v>0</v>
      </c>
      <c r="E2000" s="148">
        <f>TABLA!BD2000</f>
        <v>0</v>
      </c>
      <c r="F2000" s="148">
        <f>TABLA!BE2000</f>
        <v>0</v>
      </c>
      <c r="G2000" s="70" t="str">
        <f t="shared" si="292"/>
        <v>0</v>
      </c>
      <c r="H2000" s="17" t="str">
        <f t="shared" si="289"/>
        <v/>
      </c>
      <c r="AK2000" s="17" t="str">
        <f t="shared" si="290"/>
        <v/>
      </c>
    </row>
    <row r="2001" spans="1:37" hidden="1" x14ac:dyDescent="0.2">
      <c r="A2001" s="70" t="str">
        <f t="shared" si="291"/>
        <v/>
      </c>
      <c r="B2001" s="228" t="str">
        <f>LEFT(TABLA!BC2001,1)</f>
        <v/>
      </c>
      <c r="C2001" s="17" t="str">
        <f>TABLA!C2001</f>
        <v/>
      </c>
      <c r="D2001" s="17">
        <f>TABLA!F2001</f>
        <v>0</v>
      </c>
      <c r="E2001" s="148">
        <f>TABLA!BD2001</f>
        <v>0</v>
      </c>
      <c r="F2001" s="148">
        <f>TABLA!BE2001</f>
        <v>0</v>
      </c>
      <c r="G2001" s="70" t="str">
        <f t="shared" si="292"/>
        <v>0</v>
      </c>
      <c r="H2001" s="17" t="str">
        <f t="shared" si="289"/>
        <v/>
      </c>
      <c r="AK2001" s="17" t="str">
        <f t="shared" si="290"/>
        <v/>
      </c>
    </row>
    <row r="2002" spans="1:37" hidden="1" x14ac:dyDescent="0.2">
      <c r="A2002" s="70" t="str">
        <f t="shared" si="291"/>
        <v/>
      </c>
      <c r="B2002" s="228" t="str">
        <f>LEFT(TABLA!BC2002,1)</f>
        <v/>
      </c>
      <c r="C2002" s="17" t="str">
        <f>TABLA!C2002</f>
        <v/>
      </c>
      <c r="D2002" s="17">
        <f>TABLA!F2002</f>
        <v>0</v>
      </c>
      <c r="E2002" s="148">
        <f>TABLA!BD2002</f>
        <v>0</v>
      </c>
      <c r="F2002" s="148">
        <f>TABLA!BE2002</f>
        <v>0</v>
      </c>
      <c r="G2002" s="70" t="str">
        <f t="shared" si="292"/>
        <v>0</v>
      </c>
      <c r="H2002" s="17" t="str">
        <f t="shared" si="289"/>
        <v/>
      </c>
      <c r="AK2002" s="17" t="str">
        <f t="shared" si="290"/>
        <v/>
      </c>
    </row>
    <row r="2003" spans="1:37" hidden="1" x14ac:dyDescent="0.2">
      <c r="A2003" s="70" t="str">
        <f t="shared" si="291"/>
        <v/>
      </c>
      <c r="B2003" s="228" t="str">
        <f>LEFT(TABLA!BC2003,1)</f>
        <v/>
      </c>
      <c r="C2003" s="17" t="str">
        <f>TABLA!C2003</f>
        <v/>
      </c>
      <c r="D2003" s="17">
        <f>TABLA!F2003</f>
        <v>0</v>
      </c>
      <c r="E2003" s="148">
        <f>TABLA!BD2003</f>
        <v>0</v>
      </c>
      <c r="F2003" s="148">
        <f>TABLA!BE2003</f>
        <v>0</v>
      </c>
      <c r="G2003" s="70" t="str">
        <f t="shared" si="292"/>
        <v>0</v>
      </c>
      <c r="H2003" s="17" t="str">
        <f t="shared" si="289"/>
        <v/>
      </c>
      <c r="AK2003" s="17" t="str">
        <f t="shared" si="290"/>
        <v/>
      </c>
    </row>
    <row r="2004" spans="1:37" hidden="1" x14ac:dyDescent="0.2">
      <c r="A2004" s="70" t="str">
        <f t="shared" si="291"/>
        <v/>
      </c>
      <c r="B2004" s="228" t="str">
        <f>LEFT(TABLA!BC2004,1)</f>
        <v/>
      </c>
      <c r="C2004" s="17" t="str">
        <f>TABLA!C2004</f>
        <v/>
      </c>
      <c r="D2004" s="17">
        <f>TABLA!F2004</f>
        <v>0</v>
      </c>
      <c r="E2004" s="148">
        <f>TABLA!BD2004</f>
        <v>0</v>
      </c>
      <c r="F2004" s="148">
        <f>TABLA!BE2004</f>
        <v>0</v>
      </c>
      <c r="G2004" s="70" t="str">
        <f t="shared" si="292"/>
        <v>0</v>
      </c>
      <c r="H2004" s="17" t="str">
        <f t="shared" si="289"/>
        <v/>
      </c>
      <c r="AK2004" s="17" t="str">
        <f t="shared" si="290"/>
        <v/>
      </c>
    </row>
    <row r="2005" spans="1:37" hidden="1" x14ac:dyDescent="0.2">
      <c r="A2005" s="70" t="str">
        <f t="shared" si="291"/>
        <v/>
      </c>
      <c r="B2005" s="228" t="str">
        <f>LEFT(TABLA!BC2005,1)</f>
        <v/>
      </c>
      <c r="C2005" s="17" t="str">
        <f>TABLA!C2005</f>
        <v/>
      </c>
      <c r="D2005" s="17">
        <f>TABLA!F2005</f>
        <v>0</v>
      </c>
      <c r="E2005" s="148">
        <f>TABLA!BD2005</f>
        <v>0</v>
      </c>
      <c r="F2005" s="148">
        <f>TABLA!BE2005</f>
        <v>0</v>
      </c>
      <c r="G2005" s="70" t="str">
        <f t="shared" si="292"/>
        <v>0</v>
      </c>
      <c r="H2005" s="17" t="str">
        <f t="shared" si="289"/>
        <v/>
      </c>
      <c r="AK2005" s="17" t="str">
        <f t="shared" si="290"/>
        <v/>
      </c>
    </row>
    <row r="2006" spans="1:37" hidden="1" x14ac:dyDescent="0.2">
      <c r="A2006" s="70" t="str">
        <f t="shared" si="291"/>
        <v/>
      </c>
      <c r="B2006" s="228" t="str">
        <f>LEFT(TABLA!BC2006,1)</f>
        <v/>
      </c>
      <c r="C2006" s="17" t="str">
        <f>TABLA!C2006</f>
        <v/>
      </c>
      <c r="D2006" s="17">
        <f>TABLA!F2006</f>
        <v>0</v>
      </c>
      <c r="E2006" s="148">
        <f>TABLA!BD2006</f>
        <v>0</v>
      </c>
      <c r="F2006" s="148">
        <f>TABLA!BE2006</f>
        <v>0</v>
      </c>
      <c r="G2006" s="70" t="str">
        <f t="shared" si="292"/>
        <v>0</v>
      </c>
      <c r="H2006" s="17" t="str">
        <f t="shared" si="289"/>
        <v/>
      </c>
      <c r="AK2006" s="17" t="str">
        <f t="shared" si="290"/>
        <v/>
      </c>
    </row>
    <row r="2007" spans="1:37" hidden="1" x14ac:dyDescent="0.2">
      <c r="A2007" s="70" t="str">
        <f t="shared" si="291"/>
        <v/>
      </c>
      <c r="B2007" s="228" t="str">
        <f>LEFT(TABLA!BC2007,1)</f>
        <v/>
      </c>
      <c r="C2007" s="17" t="str">
        <f>TABLA!C2007</f>
        <v/>
      </c>
      <c r="D2007" s="17">
        <f>TABLA!F2007</f>
        <v>0</v>
      </c>
      <c r="E2007" s="148">
        <f>TABLA!BD2007</f>
        <v>0</v>
      </c>
      <c r="F2007" s="148">
        <f>TABLA!BE2007</f>
        <v>0</v>
      </c>
      <c r="G2007" s="70" t="str">
        <f t="shared" si="292"/>
        <v>0</v>
      </c>
      <c r="H2007" s="17" t="str">
        <f t="shared" si="289"/>
        <v/>
      </c>
      <c r="AK2007" s="17" t="str">
        <f t="shared" si="290"/>
        <v/>
      </c>
    </row>
    <row r="2008" spans="1:37" hidden="1" x14ac:dyDescent="0.2">
      <c r="A2008" s="70" t="str">
        <f t="shared" si="291"/>
        <v/>
      </c>
      <c r="B2008" s="228" t="str">
        <f>LEFT(TABLA!BC2008,1)</f>
        <v/>
      </c>
      <c r="C2008" s="17" t="str">
        <f>TABLA!C2008</f>
        <v/>
      </c>
      <c r="D2008" s="17">
        <f>TABLA!F2008</f>
        <v>0</v>
      </c>
      <c r="E2008" s="148">
        <f>TABLA!BD2008</f>
        <v>0</v>
      </c>
      <c r="F2008" s="148">
        <f>TABLA!BE2008</f>
        <v>0</v>
      </c>
      <c r="G2008" s="70" t="str">
        <f t="shared" si="292"/>
        <v>0</v>
      </c>
      <c r="H2008" s="17" t="str">
        <f t="shared" si="289"/>
        <v/>
      </c>
      <c r="AK2008" s="17" t="str">
        <f t="shared" si="290"/>
        <v/>
      </c>
    </row>
    <row r="2009" spans="1:37" hidden="1" x14ac:dyDescent="0.2">
      <c r="A2009" s="70" t="str">
        <f t="shared" si="291"/>
        <v/>
      </c>
      <c r="B2009" s="228" t="str">
        <f>LEFT(TABLA!BC2009,1)</f>
        <v/>
      </c>
      <c r="C2009" s="17" t="str">
        <f>TABLA!C2009</f>
        <v/>
      </c>
      <c r="D2009" s="17">
        <f>TABLA!F2009</f>
        <v>0</v>
      </c>
      <c r="E2009" s="148">
        <f>TABLA!BD2009</f>
        <v>0</v>
      </c>
      <c r="F2009" s="148">
        <f>TABLA!BE2009</f>
        <v>0</v>
      </c>
      <c r="G2009" s="70" t="str">
        <f t="shared" si="292"/>
        <v>0</v>
      </c>
      <c r="H2009" s="17" t="str">
        <f t="shared" si="289"/>
        <v/>
      </c>
      <c r="AK2009" s="17" t="str">
        <f t="shared" si="290"/>
        <v/>
      </c>
    </row>
    <row r="2010" spans="1:37" hidden="1" x14ac:dyDescent="0.2">
      <c r="A2010" s="70" t="str">
        <f t="shared" si="291"/>
        <v/>
      </c>
      <c r="B2010" s="228" t="str">
        <f>LEFT(TABLA!BC2010,1)</f>
        <v/>
      </c>
      <c r="C2010" s="17" t="str">
        <f>TABLA!C2010</f>
        <v/>
      </c>
      <c r="D2010" s="17">
        <f>TABLA!F2010</f>
        <v>0</v>
      </c>
      <c r="E2010" s="148">
        <f>TABLA!BD2010</f>
        <v>0</v>
      </c>
      <c r="F2010" s="148">
        <f>TABLA!BE2010</f>
        <v>0</v>
      </c>
      <c r="G2010" s="70" t="str">
        <f t="shared" si="292"/>
        <v>0</v>
      </c>
      <c r="H2010" s="17" t="str">
        <f t="shared" si="289"/>
        <v/>
      </c>
      <c r="AK2010" s="17" t="str">
        <f t="shared" si="290"/>
        <v/>
      </c>
    </row>
    <row r="2011" spans="1:37" hidden="1" x14ac:dyDescent="0.2">
      <c r="A2011" s="70" t="str">
        <f t="shared" si="291"/>
        <v/>
      </c>
      <c r="B2011" s="228" t="str">
        <f>LEFT(TABLA!BC2011,1)</f>
        <v/>
      </c>
      <c r="C2011" s="17" t="str">
        <f>TABLA!C2011</f>
        <v/>
      </c>
      <c r="D2011" s="17">
        <f>TABLA!F2011</f>
        <v>0</v>
      </c>
      <c r="E2011" s="148">
        <f>TABLA!BD2011</f>
        <v>0</v>
      </c>
      <c r="F2011" s="148">
        <f>TABLA!BE2011</f>
        <v>0</v>
      </c>
      <c r="G2011" s="70" t="str">
        <f t="shared" si="292"/>
        <v>0</v>
      </c>
      <c r="H2011" s="17" t="str">
        <f t="shared" si="289"/>
        <v/>
      </c>
      <c r="AK2011" s="17" t="str">
        <f t="shared" si="290"/>
        <v/>
      </c>
    </row>
    <row r="2012" spans="1:37" hidden="1" x14ac:dyDescent="0.2">
      <c r="A2012" s="70" t="str">
        <f t="shared" si="291"/>
        <v/>
      </c>
      <c r="B2012" s="228" t="str">
        <f>LEFT(TABLA!BC2012,1)</f>
        <v/>
      </c>
      <c r="C2012" s="17" t="str">
        <f>TABLA!C2012</f>
        <v/>
      </c>
      <c r="D2012" s="17">
        <f>TABLA!F2012</f>
        <v>0</v>
      </c>
      <c r="E2012" s="148">
        <f>TABLA!BD2012</f>
        <v>0</v>
      </c>
      <c r="F2012" s="148">
        <f>TABLA!BE2012</f>
        <v>0</v>
      </c>
      <c r="G2012" s="70" t="str">
        <f t="shared" si="292"/>
        <v>0</v>
      </c>
      <c r="H2012" s="17" t="str">
        <f t="shared" si="289"/>
        <v/>
      </c>
      <c r="AK2012" s="17" t="str">
        <f t="shared" si="290"/>
        <v/>
      </c>
    </row>
    <row r="2013" spans="1:37" hidden="1" x14ac:dyDescent="0.2">
      <c r="A2013" s="70" t="str">
        <f t="shared" si="291"/>
        <v/>
      </c>
      <c r="B2013" s="228" t="str">
        <f>LEFT(TABLA!BC2013,1)</f>
        <v/>
      </c>
      <c r="C2013" s="17" t="str">
        <f>TABLA!C2013</f>
        <v/>
      </c>
      <c r="D2013" s="17">
        <f>TABLA!F2013</f>
        <v>0</v>
      </c>
      <c r="E2013" s="148">
        <f>TABLA!BD2013</f>
        <v>0</v>
      </c>
      <c r="F2013" s="148">
        <f>TABLA!BE2013</f>
        <v>0</v>
      </c>
      <c r="G2013" s="70" t="str">
        <f t="shared" si="292"/>
        <v>0</v>
      </c>
      <c r="H2013" s="17" t="str">
        <f t="shared" ref="H2013:H2076" si="293">IFERROR((IF(FIND(H$2,$E2013,1)&gt;0,"x")),"")</f>
        <v/>
      </c>
      <c r="AK2013" s="17" t="str">
        <f t="shared" si="290"/>
        <v/>
      </c>
    </row>
    <row r="2014" spans="1:37" hidden="1" x14ac:dyDescent="0.2">
      <c r="A2014" s="70" t="str">
        <f t="shared" si="291"/>
        <v/>
      </c>
      <c r="B2014" s="228" t="str">
        <f>LEFT(TABLA!BC2014,1)</f>
        <v/>
      </c>
      <c r="C2014" s="17" t="str">
        <f>TABLA!C2014</f>
        <v/>
      </c>
      <c r="D2014" s="17">
        <f>TABLA!F2014</f>
        <v>0</v>
      </c>
      <c r="E2014" s="148">
        <f>TABLA!BD2014</f>
        <v>0</v>
      </c>
      <c r="F2014" s="148">
        <f>TABLA!BE2014</f>
        <v>0</v>
      </c>
      <c r="G2014" s="70" t="str">
        <f t="shared" si="292"/>
        <v>0</v>
      </c>
      <c r="H2014" s="17" t="str">
        <f t="shared" si="293"/>
        <v/>
      </c>
      <c r="AK2014" s="17" t="str">
        <f t="shared" si="290"/>
        <v/>
      </c>
    </row>
    <row r="2015" spans="1:37" hidden="1" x14ac:dyDescent="0.2">
      <c r="A2015" s="70" t="str">
        <f t="shared" si="291"/>
        <v/>
      </c>
      <c r="B2015" s="228" t="str">
        <f>LEFT(TABLA!BC2015,1)</f>
        <v/>
      </c>
      <c r="C2015" s="17" t="str">
        <f>TABLA!C2015</f>
        <v/>
      </c>
      <c r="D2015" s="17">
        <f>TABLA!F2015</f>
        <v>0</v>
      </c>
      <c r="E2015" s="148">
        <f>TABLA!BD2015</f>
        <v>0</v>
      </c>
      <c r="F2015" s="148">
        <f>TABLA!BE2015</f>
        <v>0</v>
      </c>
      <c r="G2015" s="70" t="str">
        <f t="shared" si="292"/>
        <v>0</v>
      </c>
      <c r="H2015" s="17" t="str">
        <f t="shared" si="293"/>
        <v/>
      </c>
      <c r="AK2015" s="17" t="str">
        <f t="shared" si="290"/>
        <v/>
      </c>
    </row>
    <row r="2016" spans="1:37" hidden="1" x14ac:dyDescent="0.2">
      <c r="A2016" s="70" t="str">
        <f t="shared" si="291"/>
        <v/>
      </c>
      <c r="B2016" s="228" t="str">
        <f>LEFT(TABLA!BC2016,1)</f>
        <v/>
      </c>
      <c r="C2016" s="17" t="str">
        <f>TABLA!C2016</f>
        <v/>
      </c>
      <c r="D2016" s="17">
        <f>TABLA!F2016</f>
        <v>0</v>
      </c>
      <c r="E2016" s="148">
        <f>TABLA!BD2016</f>
        <v>0</v>
      </c>
      <c r="F2016" s="148">
        <f>TABLA!BE2016</f>
        <v>0</v>
      </c>
      <c r="G2016" s="70" t="str">
        <f t="shared" si="292"/>
        <v>0</v>
      </c>
      <c r="H2016" s="17" t="str">
        <f t="shared" si="293"/>
        <v/>
      </c>
      <c r="AK2016" s="17" t="str">
        <f t="shared" si="290"/>
        <v/>
      </c>
    </row>
    <row r="2017" spans="1:37" hidden="1" x14ac:dyDescent="0.2">
      <c r="A2017" s="70" t="str">
        <f t="shared" si="291"/>
        <v/>
      </c>
      <c r="B2017" s="228" t="str">
        <f>LEFT(TABLA!BC2017,1)</f>
        <v/>
      </c>
      <c r="C2017" s="17" t="str">
        <f>TABLA!C2017</f>
        <v/>
      </c>
      <c r="D2017" s="17">
        <f>TABLA!F2017</f>
        <v>0</v>
      </c>
      <c r="E2017" s="148">
        <f>TABLA!BD2017</f>
        <v>0</v>
      </c>
      <c r="F2017" s="148">
        <f>TABLA!BE2017</f>
        <v>0</v>
      </c>
      <c r="G2017" s="70" t="str">
        <f t="shared" si="292"/>
        <v>0</v>
      </c>
      <c r="H2017" s="17" t="str">
        <f t="shared" si="293"/>
        <v/>
      </c>
      <c r="AK2017" s="17" t="str">
        <f t="shared" si="290"/>
        <v/>
      </c>
    </row>
    <row r="2018" spans="1:37" hidden="1" x14ac:dyDescent="0.2">
      <c r="A2018" s="70" t="str">
        <f t="shared" si="291"/>
        <v/>
      </c>
      <c r="B2018" s="228" t="str">
        <f>LEFT(TABLA!BC2018,1)</f>
        <v/>
      </c>
      <c r="C2018" s="17" t="str">
        <f>TABLA!C2018</f>
        <v/>
      </c>
      <c r="D2018" s="17">
        <f>TABLA!F2018</f>
        <v>0</v>
      </c>
      <c r="E2018" s="148">
        <f>TABLA!BD2018</f>
        <v>0</v>
      </c>
      <c r="F2018" s="148">
        <f>TABLA!BE2018</f>
        <v>0</v>
      </c>
      <c r="G2018" s="70" t="str">
        <f t="shared" si="292"/>
        <v>0</v>
      </c>
      <c r="H2018" s="17" t="str">
        <f t="shared" si="293"/>
        <v/>
      </c>
      <c r="AK2018" s="17" t="str">
        <f t="shared" si="290"/>
        <v/>
      </c>
    </row>
    <row r="2019" spans="1:37" hidden="1" x14ac:dyDescent="0.2">
      <c r="A2019" s="70" t="str">
        <f t="shared" si="291"/>
        <v/>
      </c>
      <c r="B2019" s="228" t="str">
        <f>LEFT(TABLA!BC2019,1)</f>
        <v/>
      </c>
      <c r="C2019" s="17" t="str">
        <f>TABLA!C2019</f>
        <v/>
      </c>
      <c r="D2019" s="17">
        <f>TABLA!F2019</f>
        <v>0</v>
      </c>
      <c r="E2019" s="148">
        <f>TABLA!BD2019</f>
        <v>0</v>
      </c>
      <c r="F2019" s="148">
        <f>TABLA!BE2019</f>
        <v>0</v>
      </c>
      <c r="G2019" s="70" t="str">
        <f t="shared" si="292"/>
        <v>0</v>
      </c>
      <c r="H2019" s="17" t="str">
        <f t="shared" si="293"/>
        <v/>
      </c>
      <c r="AK2019" s="17" t="str">
        <f t="shared" si="290"/>
        <v/>
      </c>
    </row>
    <row r="2020" spans="1:37" hidden="1" x14ac:dyDescent="0.2">
      <c r="A2020" s="70" t="str">
        <f t="shared" si="291"/>
        <v/>
      </c>
      <c r="B2020" s="228" t="str">
        <f>LEFT(TABLA!BC2020,1)</f>
        <v/>
      </c>
      <c r="C2020" s="17" t="str">
        <f>TABLA!C2020</f>
        <v/>
      </c>
      <c r="D2020" s="17">
        <f>TABLA!F2020</f>
        <v>0</v>
      </c>
      <c r="E2020" s="148">
        <f>TABLA!BD2020</f>
        <v>0</v>
      </c>
      <c r="F2020" s="148">
        <f>TABLA!BE2020</f>
        <v>0</v>
      </c>
      <c r="G2020" s="70" t="str">
        <f t="shared" si="292"/>
        <v>0</v>
      </c>
      <c r="H2020" s="17" t="str">
        <f t="shared" si="293"/>
        <v/>
      </c>
      <c r="AK2020" s="17" t="str">
        <f t="shared" si="290"/>
        <v/>
      </c>
    </row>
    <row r="2021" spans="1:37" hidden="1" x14ac:dyDescent="0.2">
      <c r="A2021" s="70" t="str">
        <f t="shared" si="291"/>
        <v/>
      </c>
      <c r="B2021" s="228" t="str">
        <f>LEFT(TABLA!BC2021,1)</f>
        <v/>
      </c>
      <c r="C2021" s="17" t="str">
        <f>TABLA!C2021</f>
        <v/>
      </c>
      <c r="D2021" s="17">
        <f>TABLA!F2021</f>
        <v>0</v>
      </c>
      <c r="E2021" s="148">
        <f>TABLA!BD2021</f>
        <v>0</v>
      </c>
      <c r="F2021" s="148">
        <f>TABLA!BE2021</f>
        <v>0</v>
      </c>
      <c r="G2021" s="70" t="str">
        <f t="shared" si="292"/>
        <v>0</v>
      </c>
      <c r="H2021" s="17" t="str">
        <f t="shared" si="293"/>
        <v/>
      </c>
      <c r="AK2021" s="17" t="str">
        <f t="shared" si="290"/>
        <v/>
      </c>
    </row>
    <row r="2022" spans="1:37" hidden="1" x14ac:dyDescent="0.2">
      <c r="A2022" s="70" t="str">
        <f t="shared" si="291"/>
        <v/>
      </c>
      <c r="B2022" s="228" t="str">
        <f>LEFT(TABLA!BC2022,1)</f>
        <v/>
      </c>
      <c r="C2022" s="17" t="str">
        <f>TABLA!C2022</f>
        <v/>
      </c>
      <c r="D2022" s="17">
        <f>TABLA!F2022</f>
        <v>0</v>
      </c>
      <c r="E2022" s="148">
        <f>TABLA!BD2022</f>
        <v>0</v>
      </c>
      <c r="F2022" s="148">
        <f>TABLA!BE2022</f>
        <v>0</v>
      </c>
      <c r="G2022" s="70" t="str">
        <f t="shared" si="292"/>
        <v>0</v>
      </c>
      <c r="H2022" s="17" t="str">
        <f t="shared" si="293"/>
        <v/>
      </c>
      <c r="AK2022" s="17" t="str">
        <f t="shared" si="290"/>
        <v/>
      </c>
    </row>
    <row r="2023" spans="1:37" hidden="1" x14ac:dyDescent="0.2">
      <c r="A2023" s="70" t="str">
        <f t="shared" si="291"/>
        <v/>
      </c>
      <c r="B2023" s="228" t="str">
        <f>LEFT(TABLA!BC2023,1)</f>
        <v/>
      </c>
      <c r="C2023" s="17" t="str">
        <f>TABLA!C2023</f>
        <v/>
      </c>
      <c r="D2023" s="17">
        <f>TABLA!F2023</f>
        <v>0</v>
      </c>
      <c r="E2023" s="148">
        <f>TABLA!BD2023</f>
        <v>0</v>
      </c>
      <c r="F2023" s="148">
        <f>TABLA!BE2023</f>
        <v>0</v>
      </c>
      <c r="G2023" s="70" t="str">
        <f t="shared" si="292"/>
        <v>0</v>
      </c>
      <c r="H2023" s="17" t="str">
        <f t="shared" si="293"/>
        <v/>
      </c>
      <c r="AK2023" s="17" t="str">
        <f t="shared" si="290"/>
        <v/>
      </c>
    </row>
    <row r="2024" spans="1:37" hidden="1" x14ac:dyDescent="0.2">
      <c r="A2024" s="70" t="str">
        <f t="shared" si="291"/>
        <v/>
      </c>
      <c r="B2024" s="228" t="str">
        <f>LEFT(TABLA!BC2024,1)</f>
        <v/>
      </c>
      <c r="C2024" s="17" t="str">
        <f>TABLA!C2024</f>
        <v/>
      </c>
      <c r="D2024" s="17">
        <f>TABLA!F2024</f>
        <v>0</v>
      </c>
      <c r="E2024" s="148">
        <f>TABLA!BD2024</f>
        <v>0</v>
      </c>
      <c r="F2024" s="148">
        <f>TABLA!BE2024</f>
        <v>0</v>
      </c>
      <c r="G2024" s="70" t="str">
        <f t="shared" si="292"/>
        <v>0</v>
      </c>
      <c r="H2024" s="17" t="str">
        <f t="shared" si="293"/>
        <v/>
      </c>
      <c r="AK2024" s="17" t="str">
        <f t="shared" si="290"/>
        <v/>
      </c>
    </row>
    <row r="2025" spans="1:37" hidden="1" x14ac:dyDescent="0.2">
      <c r="A2025" s="70" t="str">
        <f t="shared" si="291"/>
        <v/>
      </c>
      <c r="B2025" s="228" t="str">
        <f>LEFT(TABLA!BC2025,1)</f>
        <v/>
      </c>
      <c r="C2025" s="17" t="str">
        <f>TABLA!C2025</f>
        <v/>
      </c>
      <c r="D2025" s="17">
        <f>TABLA!F2025</f>
        <v>0</v>
      </c>
      <c r="E2025" s="148">
        <f>TABLA!BD2025</f>
        <v>0</v>
      </c>
      <c r="F2025" s="148">
        <f>TABLA!BE2025</f>
        <v>0</v>
      </c>
      <c r="G2025" s="70" t="str">
        <f t="shared" si="292"/>
        <v>0</v>
      </c>
      <c r="H2025" s="17" t="str">
        <f t="shared" si="293"/>
        <v/>
      </c>
      <c r="AK2025" s="17" t="str">
        <f t="shared" si="290"/>
        <v/>
      </c>
    </row>
    <row r="2026" spans="1:37" hidden="1" x14ac:dyDescent="0.2">
      <c r="A2026" s="70" t="str">
        <f t="shared" si="291"/>
        <v/>
      </c>
      <c r="B2026" s="228" t="str">
        <f>LEFT(TABLA!BC2026,1)</f>
        <v/>
      </c>
      <c r="C2026" s="17" t="str">
        <f>TABLA!C2026</f>
        <v/>
      </c>
      <c r="D2026" s="17">
        <f>TABLA!F2026</f>
        <v>0</v>
      </c>
      <c r="E2026" s="148">
        <f>TABLA!BD2026</f>
        <v>0</v>
      </c>
      <c r="F2026" s="148">
        <f>TABLA!BE2026</f>
        <v>0</v>
      </c>
      <c r="G2026" s="70" t="str">
        <f t="shared" si="292"/>
        <v>0</v>
      </c>
      <c r="H2026" s="17" t="str">
        <f t="shared" si="293"/>
        <v/>
      </c>
      <c r="AK2026" s="17" t="str">
        <f t="shared" si="290"/>
        <v/>
      </c>
    </row>
    <row r="2027" spans="1:37" hidden="1" x14ac:dyDescent="0.2">
      <c r="A2027" s="70" t="str">
        <f t="shared" si="291"/>
        <v/>
      </c>
      <c r="B2027" s="228" t="str">
        <f>LEFT(TABLA!BC2027,1)</f>
        <v/>
      </c>
      <c r="C2027" s="17" t="str">
        <f>TABLA!C2027</f>
        <v/>
      </c>
      <c r="D2027" s="17">
        <f>TABLA!F2027</f>
        <v>0</v>
      </c>
      <c r="E2027" s="148">
        <f>TABLA!BD2027</f>
        <v>0</v>
      </c>
      <c r="F2027" s="148">
        <f>TABLA!BE2027</f>
        <v>0</v>
      </c>
      <c r="G2027" s="70" t="str">
        <f t="shared" si="292"/>
        <v>0</v>
      </c>
      <c r="H2027" s="17" t="str">
        <f t="shared" si="293"/>
        <v/>
      </c>
      <c r="AK2027" s="17" t="str">
        <f t="shared" si="290"/>
        <v/>
      </c>
    </row>
    <row r="2028" spans="1:37" hidden="1" x14ac:dyDescent="0.2">
      <c r="A2028" s="70" t="str">
        <f t="shared" si="291"/>
        <v/>
      </c>
      <c r="B2028" s="228" t="str">
        <f>LEFT(TABLA!BC2028,1)</f>
        <v/>
      </c>
      <c r="C2028" s="17" t="str">
        <f>TABLA!C2028</f>
        <v/>
      </c>
      <c r="D2028" s="17">
        <f>TABLA!F2028</f>
        <v>0</v>
      </c>
      <c r="E2028" s="148">
        <f>TABLA!BD2028</f>
        <v>0</v>
      </c>
      <c r="F2028" s="148">
        <f>TABLA!BE2028</f>
        <v>0</v>
      </c>
      <c r="G2028" s="70" t="str">
        <f t="shared" si="292"/>
        <v>0</v>
      </c>
      <c r="H2028" s="17" t="str">
        <f t="shared" si="293"/>
        <v/>
      </c>
      <c r="AK2028" s="17" t="str">
        <f t="shared" si="290"/>
        <v/>
      </c>
    </row>
    <row r="2029" spans="1:37" hidden="1" x14ac:dyDescent="0.2">
      <c r="A2029" s="70" t="str">
        <f t="shared" si="291"/>
        <v/>
      </c>
      <c r="B2029" s="228" t="str">
        <f>LEFT(TABLA!BC2029,1)</f>
        <v/>
      </c>
      <c r="C2029" s="17" t="str">
        <f>TABLA!C2029</f>
        <v/>
      </c>
      <c r="D2029" s="17">
        <f>TABLA!F2029</f>
        <v>0</v>
      </c>
      <c r="E2029" s="148">
        <f>TABLA!BD2029</f>
        <v>0</v>
      </c>
      <c r="F2029" s="148">
        <f>TABLA!BE2029</f>
        <v>0</v>
      </c>
      <c r="G2029" s="70" t="str">
        <f t="shared" si="292"/>
        <v>0</v>
      </c>
      <c r="H2029" s="17" t="str">
        <f t="shared" si="293"/>
        <v/>
      </c>
      <c r="AK2029" s="17" t="str">
        <f t="shared" si="290"/>
        <v/>
      </c>
    </row>
    <row r="2030" spans="1:37" hidden="1" x14ac:dyDescent="0.2">
      <c r="A2030" s="70" t="str">
        <f t="shared" si="291"/>
        <v/>
      </c>
      <c r="B2030" s="228" t="str">
        <f>LEFT(TABLA!BC2030,1)</f>
        <v/>
      </c>
      <c r="C2030" s="17" t="str">
        <f>TABLA!C2030</f>
        <v/>
      </c>
      <c r="D2030" s="17">
        <f>TABLA!F2030</f>
        <v>0</v>
      </c>
      <c r="E2030" s="148">
        <f>TABLA!BD2030</f>
        <v>0</v>
      </c>
      <c r="F2030" s="148">
        <f>TABLA!BE2030</f>
        <v>0</v>
      </c>
      <c r="G2030" s="70" t="str">
        <f t="shared" si="292"/>
        <v>0</v>
      </c>
      <c r="H2030" s="17" t="str">
        <f t="shared" si="293"/>
        <v/>
      </c>
      <c r="AK2030" s="17" t="str">
        <f t="shared" si="290"/>
        <v/>
      </c>
    </row>
    <row r="2031" spans="1:37" hidden="1" x14ac:dyDescent="0.2">
      <c r="A2031" s="70" t="str">
        <f t="shared" si="291"/>
        <v/>
      </c>
      <c r="B2031" s="228" t="str">
        <f>LEFT(TABLA!BC2031,1)</f>
        <v/>
      </c>
      <c r="C2031" s="17" t="str">
        <f>TABLA!C2031</f>
        <v/>
      </c>
      <c r="D2031" s="17">
        <f>TABLA!F2031</f>
        <v>0</v>
      </c>
      <c r="E2031" s="148">
        <f>TABLA!BD2031</f>
        <v>0</v>
      </c>
      <c r="F2031" s="148">
        <f>TABLA!BE2031</f>
        <v>0</v>
      </c>
      <c r="G2031" s="70" t="str">
        <f t="shared" si="292"/>
        <v>0</v>
      </c>
      <c r="H2031" s="17" t="str">
        <f t="shared" si="293"/>
        <v/>
      </c>
      <c r="AK2031" s="17" t="str">
        <f t="shared" si="290"/>
        <v/>
      </c>
    </row>
    <row r="2032" spans="1:37" hidden="1" x14ac:dyDescent="0.2">
      <c r="A2032" s="70" t="str">
        <f t="shared" si="291"/>
        <v/>
      </c>
      <c r="B2032" s="228" t="str">
        <f>LEFT(TABLA!BC2032,1)</f>
        <v/>
      </c>
      <c r="C2032" s="17" t="str">
        <f>TABLA!C2032</f>
        <v/>
      </c>
      <c r="D2032" s="17">
        <f>TABLA!F2032</f>
        <v>0</v>
      </c>
      <c r="E2032" s="148">
        <f>TABLA!BD2032</f>
        <v>0</v>
      </c>
      <c r="F2032" s="148">
        <f>TABLA!BE2032</f>
        <v>0</v>
      </c>
      <c r="G2032" s="70" t="str">
        <f t="shared" si="292"/>
        <v>0</v>
      </c>
      <c r="H2032" s="17" t="str">
        <f t="shared" si="293"/>
        <v/>
      </c>
      <c r="AK2032" s="17" t="str">
        <f t="shared" si="290"/>
        <v/>
      </c>
    </row>
    <row r="2033" spans="1:37" hidden="1" x14ac:dyDescent="0.2">
      <c r="A2033" s="70" t="str">
        <f t="shared" si="291"/>
        <v/>
      </c>
      <c r="B2033" s="228" t="str">
        <f>LEFT(TABLA!BC2033,1)</f>
        <v/>
      </c>
      <c r="C2033" s="17" t="str">
        <f>TABLA!C2033</f>
        <v/>
      </c>
      <c r="D2033" s="17">
        <f>TABLA!F2033</f>
        <v>0</v>
      </c>
      <c r="E2033" s="148">
        <f>TABLA!BD2033</f>
        <v>0</v>
      </c>
      <c r="F2033" s="148">
        <f>TABLA!BE2033</f>
        <v>0</v>
      </c>
      <c r="G2033" s="70" t="str">
        <f t="shared" si="292"/>
        <v>0</v>
      </c>
      <c r="H2033" s="17" t="str">
        <f t="shared" si="293"/>
        <v/>
      </c>
      <c r="AK2033" s="17" t="str">
        <f t="shared" si="290"/>
        <v/>
      </c>
    </row>
    <row r="2034" spans="1:37" hidden="1" x14ac:dyDescent="0.2">
      <c r="A2034" s="70" t="str">
        <f t="shared" si="291"/>
        <v/>
      </c>
      <c r="B2034" s="228" t="str">
        <f>LEFT(TABLA!BC2034,1)</f>
        <v/>
      </c>
      <c r="C2034" s="17" t="str">
        <f>TABLA!C2034</f>
        <v/>
      </c>
      <c r="D2034" s="17">
        <f>TABLA!F2034</f>
        <v>0</v>
      </c>
      <c r="E2034" s="148">
        <f>TABLA!BD2034</f>
        <v>0</v>
      </c>
      <c r="F2034" s="148">
        <f>TABLA!BE2034</f>
        <v>0</v>
      </c>
      <c r="G2034" s="70" t="str">
        <f t="shared" si="292"/>
        <v>0</v>
      </c>
      <c r="H2034" s="17" t="str">
        <f t="shared" si="293"/>
        <v/>
      </c>
      <c r="AK2034" s="17" t="str">
        <f t="shared" si="290"/>
        <v/>
      </c>
    </row>
    <row r="2035" spans="1:37" hidden="1" x14ac:dyDescent="0.2">
      <c r="A2035" s="70" t="str">
        <f t="shared" si="291"/>
        <v/>
      </c>
      <c r="B2035" s="228" t="str">
        <f>LEFT(TABLA!BC2035,1)</f>
        <v/>
      </c>
      <c r="C2035" s="17" t="str">
        <f>TABLA!C2035</f>
        <v/>
      </c>
      <c r="D2035" s="17">
        <f>TABLA!F2035</f>
        <v>0</v>
      </c>
      <c r="E2035" s="148">
        <f>TABLA!BD2035</f>
        <v>0</v>
      </c>
      <c r="F2035" s="148">
        <f>TABLA!BE2035</f>
        <v>0</v>
      </c>
      <c r="G2035" s="70" t="str">
        <f t="shared" si="292"/>
        <v>0</v>
      </c>
      <c r="H2035" s="17" t="str">
        <f t="shared" si="293"/>
        <v/>
      </c>
      <c r="AK2035" s="17" t="str">
        <f t="shared" si="290"/>
        <v/>
      </c>
    </row>
    <row r="2036" spans="1:37" hidden="1" x14ac:dyDescent="0.2">
      <c r="A2036" s="70" t="str">
        <f t="shared" si="291"/>
        <v/>
      </c>
      <c r="B2036" s="228" t="str">
        <f>LEFT(TABLA!BC2036,1)</f>
        <v/>
      </c>
      <c r="C2036" s="17" t="str">
        <f>TABLA!C2036</f>
        <v/>
      </c>
      <c r="D2036" s="17">
        <f>TABLA!F2036</f>
        <v>0</v>
      </c>
      <c r="E2036" s="148">
        <f>TABLA!BD2036</f>
        <v>0</v>
      </c>
      <c r="F2036" s="148">
        <f>TABLA!BE2036</f>
        <v>0</v>
      </c>
      <c r="G2036" s="70" t="str">
        <f t="shared" si="292"/>
        <v>0</v>
      </c>
      <c r="H2036" s="17" t="str">
        <f t="shared" si="293"/>
        <v/>
      </c>
      <c r="AK2036" s="17" t="str">
        <f t="shared" si="290"/>
        <v/>
      </c>
    </row>
    <row r="2037" spans="1:37" hidden="1" x14ac:dyDescent="0.2">
      <c r="A2037" s="70" t="str">
        <f t="shared" si="291"/>
        <v/>
      </c>
      <c r="B2037" s="228" t="str">
        <f>LEFT(TABLA!BC2037,1)</f>
        <v/>
      </c>
      <c r="C2037" s="17" t="str">
        <f>TABLA!C2037</f>
        <v/>
      </c>
      <c r="D2037" s="17">
        <f>TABLA!F2037</f>
        <v>0</v>
      </c>
      <c r="E2037" s="148">
        <f>TABLA!BD2037</f>
        <v>0</v>
      </c>
      <c r="F2037" s="148">
        <f>TABLA!BE2037</f>
        <v>0</v>
      </c>
      <c r="G2037" s="70" t="str">
        <f t="shared" si="292"/>
        <v>0</v>
      </c>
      <c r="H2037" s="17" t="str">
        <f t="shared" si="293"/>
        <v/>
      </c>
      <c r="AK2037" s="17" t="str">
        <f t="shared" si="290"/>
        <v/>
      </c>
    </row>
    <row r="2038" spans="1:37" hidden="1" x14ac:dyDescent="0.2">
      <c r="A2038" s="70" t="str">
        <f t="shared" si="291"/>
        <v/>
      </c>
      <c r="B2038" s="228" t="str">
        <f>LEFT(TABLA!BC2038,1)</f>
        <v/>
      </c>
      <c r="C2038" s="17" t="str">
        <f>TABLA!C2038</f>
        <v/>
      </c>
      <c r="D2038" s="17">
        <f>TABLA!F2038</f>
        <v>0</v>
      </c>
      <c r="E2038" s="148">
        <f>TABLA!BD2038</f>
        <v>0</v>
      </c>
      <c r="F2038" s="148">
        <f>TABLA!BE2038</f>
        <v>0</v>
      </c>
      <c r="G2038" s="70" t="str">
        <f t="shared" si="292"/>
        <v>0</v>
      </c>
      <c r="H2038" s="17" t="str">
        <f t="shared" si="293"/>
        <v/>
      </c>
      <c r="AK2038" s="17" t="str">
        <f t="shared" si="290"/>
        <v/>
      </c>
    </row>
    <row r="2039" spans="1:37" hidden="1" x14ac:dyDescent="0.2">
      <c r="A2039" s="70" t="str">
        <f t="shared" si="291"/>
        <v/>
      </c>
      <c r="B2039" s="228" t="str">
        <f>LEFT(TABLA!BC2039,1)</f>
        <v/>
      </c>
      <c r="C2039" s="17" t="str">
        <f>TABLA!C2039</f>
        <v/>
      </c>
      <c r="D2039" s="17">
        <f>TABLA!F2039</f>
        <v>0</v>
      </c>
      <c r="E2039" s="148">
        <f>TABLA!BD2039</f>
        <v>0</v>
      </c>
      <c r="F2039" s="148">
        <f>TABLA!BE2039</f>
        <v>0</v>
      </c>
      <c r="G2039" s="70" t="str">
        <f t="shared" si="292"/>
        <v>0</v>
      </c>
      <c r="H2039" s="17" t="str">
        <f t="shared" si="293"/>
        <v/>
      </c>
      <c r="AK2039" s="17" t="str">
        <f t="shared" si="290"/>
        <v/>
      </c>
    </row>
    <row r="2040" spans="1:37" hidden="1" x14ac:dyDescent="0.2">
      <c r="A2040" s="70" t="str">
        <f t="shared" si="291"/>
        <v/>
      </c>
      <c r="B2040" s="228" t="str">
        <f>LEFT(TABLA!BC2040,1)</f>
        <v/>
      </c>
      <c r="C2040" s="17" t="str">
        <f>TABLA!C2040</f>
        <v/>
      </c>
      <c r="D2040" s="17">
        <f>TABLA!F2040</f>
        <v>0</v>
      </c>
      <c r="E2040" s="148">
        <f>TABLA!BD2040</f>
        <v>0</v>
      </c>
      <c r="F2040" s="148">
        <f>TABLA!BE2040</f>
        <v>0</v>
      </c>
      <c r="G2040" s="70" t="str">
        <f t="shared" si="292"/>
        <v>0</v>
      </c>
      <c r="H2040" s="17" t="str">
        <f t="shared" si="293"/>
        <v/>
      </c>
      <c r="AK2040" s="17" t="str">
        <f t="shared" ref="AK2040:AK2103" si="294">IFERROR((IF(FIND(AK$2,$G2040,1)&gt;0,AK$3)),"")</f>
        <v/>
      </c>
    </row>
    <row r="2041" spans="1:37" hidden="1" x14ac:dyDescent="0.2">
      <c r="A2041" s="70" t="str">
        <f t="shared" si="291"/>
        <v/>
      </c>
      <c r="B2041" s="228" t="str">
        <f>LEFT(TABLA!BC2041,1)</f>
        <v/>
      </c>
      <c r="C2041" s="17" t="str">
        <f>TABLA!C2041</f>
        <v/>
      </c>
      <c r="D2041" s="17">
        <f>TABLA!F2041</f>
        <v>0</v>
      </c>
      <c r="E2041" s="148">
        <f>TABLA!BD2041</f>
        <v>0</v>
      </c>
      <c r="F2041" s="148">
        <f>TABLA!BE2041</f>
        <v>0</v>
      </c>
      <c r="G2041" s="70" t="str">
        <f t="shared" si="292"/>
        <v>0</v>
      </c>
      <c r="H2041" s="17" t="str">
        <f t="shared" si="293"/>
        <v/>
      </c>
      <c r="AK2041" s="17" t="str">
        <f t="shared" si="294"/>
        <v/>
      </c>
    </row>
    <row r="2042" spans="1:37" hidden="1" x14ac:dyDescent="0.2">
      <c r="A2042" s="70" t="str">
        <f t="shared" si="291"/>
        <v/>
      </c>
      <c r="B2042" s="228" t="str">
        <f>LEFT(TABLA!BC2042,1)</f>
        <v/>
      </c>
      <c r="C2042" s="17" t="str">
        <f>TABLA!C2042</f>
        <v/>
      </c>
      <c r="D2042" s="17">
        <f>TABLA!F2042</f>
        <v>0</v>
      </c>
      <c r="E2042" s="148">
        <f>TABLA!BD2042</f>
        <v>0</v>
      </c>
      <c r="F2042" s="148">
        <f>TABLA!BE2042</f>
        <v>0</v>
      </c>
      <c r="G2042" s="70" t="str">
        <f t="shared" si="292"/>
        <v>0</v>
      </c>
      <c r="H2042" s="17" t="str">
        <f t="shared" si="293"/>
        <v/>
      </c>
      <c r="AK2042" s="17" t="str">
        <f t="shared" si="294"/>
        <v/>
      </c>
    </row>
    <row r="2043" spans="1:37" hidden="1" x14ac:dyDescent="0.2">
      <c r="A2043" s="70" t="str">
        <f t="shared" si="291"/>
        <v/>
      </c>
      <c r="B2043" s="228" t="str">
        <f>LEFT(TABLA!BC2043,1)</f>
        <v/>
      </c>
      <c r="C2043" s="17" t="str">
        <f>TABLA!C2043</f>
        <v/>
      </c>
      <c r="D2043" s="17">
        <f>TABLA!F2043</f>
        <v>0</v>
      </c>
      <c r="E2043" s="148">
        <f>TABLA!BD2043</f>
        <v>0</v>
      </c>
      <c r="F2043" s="148">
        <f>TABLA!BE2043</f>
        <v>0</v>
      </c>
      <c r="G2043" s="70" t="str">
        <f t="shared" si="292"/>
        <v>0</v>
      </c>
      <c r="H2043" s="17" t="str">
        <f t="shared" si="293"/>
        <v/>
      </c>
      <c r="AK2043" s="17" t="str">
        <f t="shared" si="294"/>
        <v/>
      </c>
    </row>
    <row r="2044" spans="1:37" hidden="1" x14ac:dyDescent="0.2">
      <c r="A2044" s="70" t="str">
        <f t="shared" si="291"/>
        <v/>
      </c>
      <c r="B2044" s="228" t="str">
        <f>LEFT(TABLA!BC2044,1)</f>
        <v/>
      </c>
      <c r="C2044" s="17" t="str">
        <f>TABLA!C2044</f>
        <v/>
      </c>
      <c r="D2044" s="17">
        <f>TABLA!F2044</f>
        <v>0</v>
      </c>
      <c r="E2044" s="148">
        <f>TABLA!BD2044</f>
        <v>0</v>
      </c>
      <c r="F2044" s="148">
        <f>TABLA!BE2044</f>
        <v>0</v>
      </c>
      <c r="G2044" s="70" t="str">
        <f t="shared" si="292"/>
        <v>0</v>
      </c>
      <c r="H2044" s="17" t="str">
        <f t="shared" si="293"/>
        <v/>
      </c>
      <c r="AK2044" s="17" t="str">
        <f t="shared" si="294"/>
        <v/>
      </c>
    </row>
    <row r="2045" spans="1:37" hidden="1" x14ac:dyDescent="0.2">
      <c r="A2045" s="70" t="str">
        <f t="shared" si="291"/>
        <v/>
      </c>
      <c r="B2045" s="228" t="str">
        <f>LEFT(TABLA!BC2045,1)</f>
        <v/>
      </c>
      <c r="C2045" s="17" t="str">
        <f>TABLA!C2045</f>
        <v/>
      </c>
      <c r="D2045" s="17">
        <f>TABLA!F2045</f>
        <v>0</v>
      </c>
      <c r="E2045" s="148">
        <f>TABLA!BD2045</f>
        <v>0</v>
      </c>
      <c r="F2045" s="148">
        <f>TABLA!BE2045</f>
        <v>0</v>
      </c>
      <c r="G2045" s="70" t="str">
        <f t="shared" si="292"/>
        <v>0</v>
      </c>
      <c r="H2045" s="17" t="str">
        <f t="shared" si="293"/>
        <v/>
      </c>
      <c r="AK2045" s="17" t="str">
        <f t="shared" si="294"/>
        <v/>
      </c>
    </row>
    <row r="2046" spans="1:37" hidden="1" x14ac:dyDescent="0.2">
      <c r="A2046" s="70" t="str">
        <f t="shared" si="291"/>
        <v/>
      </c>
      <c r="B2046" s="228" t="str">
        <f>LEFT(TABLA!BC2046,1)</f>
        <v/>
      </c>
      <c r="C2046" s="17" t="str">
        <f>TABLA!C2046</f>
        <v/>
      </c>
      <c r="D2046" s="17">
        <f>TABLA!F2046</f>
        <v>0</v>
      </c>
      <c r="E2046" s="148">
        <f>TABLA!BD2046</f>
        <v>0</v>
      </c>
      <c r="F2046" s="148">
        <f>TABLA!BE2046</f>
        <v>0</v>
      </c>
      <c r="G2046" s="70" t="str">
        <f t="shared" si="292"/>
        <v>0</v>
      </c>
      <c r="H2046" s="17" t="str">
        <f t="shared" si="293"/>
        <v/>
      </c>
      <c r="AK2046" s="17" t="str">
        <f t="shared" si="294"/>
        <v/>
      </c>
    </row>
    <row r="2047" spans="1:37" hidden="1" x14ac:dyDescent="0.2">
      <c r="A2047" s="70" t="str">
        <f t="shared" si="291"/>
        <v/>
      </c>
      <c r="B2047" s="228" t="str">
        <f>LEFT(TABLA!BC2047,1)</f>
        <v/>
      </c>
      <c r="C2047" s="17" t="str">
        <f>TABLA!C2047</f>
        <v/>
      </c>
      <c r="D2047" s="17">
        <f>TABLA!F2047</f>
        <v>0</v>
      </c>
      <c r="E2047" s="148">
        <f>TABLA!BD2047</f>
        <v>0</v>
      </c>
      <c r="F2047" s="148">
        <f>TABLA!BE2047</f>
        <v>0</v>
      </c>
      <c r="G2047" s="70" t="str">
        <f t="shared" si="292"/>
        <v>0</v>
      </c>
      <c r="H2047" s="17" t="str">
        <f t="shared" si="293"/>
        <v/>
      </c>
      <c r="AK2047" s="17" t="str">
        <f t="shared" si="294"/>
        <v/>
      </c>
    </row>
    <row r="2048" spans="1:37" hidden="1" x14ac:dyDescent="0.2">
      <c r="A2048" s="70" t="str">
        <f t="shared" si="291"/>
        <v/>
      </c>
      <c r="B2048" s="228" t="str">
        <f>LEFT(TABLA!BC2048,1)</f>
        <v/>
      </c>
      <c r="C2048" s="17" t="str">
        <f>TABLA!C2048</f>
        <v/>
      </c>
      <c r="D2048" s="17">
        <f>TABLA!F2048</f>
        <v>0</v>
      </c>
      <c r="E2048" s="148">
        <f>TABLA!BD2048</f>
        <v>0</v>
      </c>
      <c r="F2048" s="148">
        <f>TABLA!BE2048</f>
        <v>0</v>
      </c>
      <c r="G2048" s="70" t="str">
        <f t="shared" si="292"/>
        <v>0</v>
      </c>
      <c r="H2048" s="17" t="str">
        <f t="shared" si="293"/>
        <v/>
      </c>
      <c r="AK2048" s="17" t="str">
        <f t="shared" si="294"/>
        <v/>
      </c>
    </row>
    <row r="2049" spans="1:37" hidden="1" x14ac:dyDescent="0.2">
      <c r="A2049" s="70" t="str">
        <f t="shared" si="291"/>
        <v/>
      </c>
      <c r="B2049" s="228" t="str">
        <f>LEFT(TABLA!BC2049,1)</f>
        <v/>
      </c>
      <c r="C2049" s="17" t="str">
        <f>TABLA!C2049</f>
        <v/>
      </c>
      <c r="D2049" s="17">
        <f>TABLA!F2049</f>
        <v>0</v>
      </c>
      <c r="E2049" s="148">
        <f>TABLA!BD2049</f>
        <v>0</v>
      </c>
      <c r="F2049" s="148">
        <f>TABLA!BE2049</f>
        <v>0</v>
      </c>
      <c r="G2049" s="70" t="str">
        <f t="shared" si="292"/>
        <v>0</v>
      </c>
      <c r="H2049" s="17" t="str">
        <f t="shared" si="293"/>
        <v/>
      </c>
      <c r="AK2049" s="17" t="str">
        <f t="shared" si="294"/>
        <v/>
      </c>
    </row>
    <row r="2050" spans="1:37" hidden="1" x14ac:dyDescent="0.2">
      <c r="A2050" s="70" t="str">
        <f t="shared" si="291"/>
        <v/>
      </c>
      <c r="B2050" s="228" t="str">
        <f>LEFT(TABLA!BC2050,1)</f>
        <v/>
      </c>
      <c r="C2050" s="17" t="str">
        <f>TABLA!C2050</f>
        <v/>
      </c>
      <c r="D2050" s="17">
        <f>TABLA!F2050</f>
        <v>0</v>
      </c>
      <c r="E2050" s="148">
        <f>TABLA!BD2050</f>
        <v>0</v>
      </c>
      <c r="F2050" s="148">
        <f>TABLA!BE2050</f>
        <v>0</v>
      </c>
      <c r="G2050" s="70" t="str">
        <f t="shared" si="292"/>
        <v>0</v>
      </c>
      <c r="H2050" s="17" t="str">
        <f t="shared" si="293"/>
        <v/>
      </c>
      <c r="AK2050" s="17" t="str">
        <f t="shared" si="294"/>
        <v/>
      </c>
    </row>
    <row r="2051" spans="1:37" hidden="1" x14ac:dyDescent="0.2">
      <c r="A2051" s="70" t="str">
        <f t="shared" si="291"/>
        <v/>
      </c>
      <c r="B2051" s="228" t="str">
        <f>LEFT(TABLA!BC2051,1)</f>
        <v/>
      </c>
      <c r="C2051" s="17" t="str">
        <f>TABLA!C2051</f>
        <v/>
      </c>
      <c r="D2051" s="17">
        <f>TABLA!F2051</f>
        <v>0</v>
      </c>
      <c r="E2051" s="148">
        <f>TABLA!BD2051</f>
        <v>0</v>
      </c>
      <c r="F2051" s="148">
        <f>TABLA!BE2051</f>
        <v>0</v>
      </c>
      <c r="G2051" s="70" t="str">
        <f t="shared" si="292"/>
        <v>0</v>
      </c>
      <c r="H2051" s="17" t="str">
        <f t="shared" si="293"/>
        <v/>
      </c>
      <c r="AK2051" s="17" t="str">
        <f t="shared" si="294"/>
        <v/>
      </c>
    </row>
    <row r="2052" spans="1:37" hidden="1" x14ac:dyDescent="0.2">
      <c r="A2052" s="70" t="str">
        <f t="shared" si="291"/>
        <v/>
      </c>
      <c r="B2052" s="228" t="str">
        <f>LEFT(TABLA!BC2052,1)</f>
        <v/>
      </c>
      <c r="C2052" s="17" t="str">
        <f>TABLA!C2052</f>
        <v/>
      </c>
      <c r="D2052" s="17">
        <f>TABLA!F2052</f>
        <v>0</v>
      </c>
      <c r="E2052" s="148">
        <f>TABLA!BD2052</f>
        <v>0</v>
      </c>
      <c r="F2052" s="148">
        <f>TABLA!BE2052</f>
        <v>0</v>
      </c>
      <c r="G2052" s="70" t="str">
        <f t="shared" si="292"/>
        <v>0</v>
      </c>
      <c r="H2052" s="17" t="str">
        <f t="shared" si="293"/>
        <v/>
      </c>
      <c r="AK2052" s="17" t="str">
        <f t="shared" si="294"/>
        <v/>
      </c>
    </row>
    <row r="2053" spans="1:37" hidden="1" x14ac:dyDescent="0.2">
      <c r="A2053" s="70" t="str">
        <f t="shared" ref="A2053:A2116" si="295">CONCATENATE(H2053,,I2053,J2053,K2053,L2053,M2053,N2053,O2053,P2053,Q2053,R2053,S2053,T2053,U2053,V2053,W2053,X2053,Y2053,Z2053,AA2053,AB2053,AC2053,AD2053,AE2053,AF2053,AG2053,AH2053,AI2053,AJ2053,AK2053)</f>
        <v/>
      </c>
      <c r="B2053" s="228" t="str">
        <f>LEFT(TABLA!BC2053,1)</f>
        <v/>
      </c>
      <c r="C2053" s="17" t="str">
        <f>TABLA!C2053</f>
        <v/>
      </c>
      <c r="D2053" s="17">
        <f>TABLA!F2053</f>
        <v>0</v>
      </c>
      <c r="E2053" s="148">
        <f>TABLA!BD2053</f>
        <v>0</v>
      </c>
      <c r="F2053" s="148">
        <f>TABLA!BE2053</f>
        <v>0</v>
      </c>
      <c r="G2053" s="70" t="str">
        <f t="shared" ref="G2053:G2116" si="296">SUBSTITUTE(SUBSTITUTE(SUBSTITUTE(SUBSTITUTE(SUBSTITUTE(UPPER(E2053),"Á","A"),"É","E"),"Í","I"),"Ó","O"),"Ú","U")</f>
        <v>0</v>
      </c>
      <c r="H2053" s="17" t="str">
        <f t="shared" si="293"/>
        <v/>
      </c>
      <c r="AK2053" s="17" t="str">
        <f t="shared" si="294"/>
        <v/>
      </c>
    </row>
    <row r="2054" spans="1:37" hidden="1" x14ac:dyDescent="0.2">
      <c r="A2054" s="70" t="str">
        <f t="shared" si="295"/>
        <v/>
      </c>
      <c r="B2054" s="228" t="str">
        <f>LEFT(TABLA!BC2054,1)</f>
        <v/>
      </c>
      <c r="C2054" s="17" t="str">
        <f>TABLA!C2054</f>
        <v/>
      </c>
      <c r="D2054" s="17">
        <f>TABLA!F2054</f>
        <v>0</v>
      </c>
      <c r="E2054" s="148">
        <f>TABLA!BD2054</f>
        <v>0</v>
      </c>
      <c r="F2054" s="148">
        <f>TABLA!BE2054</f>
        <v>0</v>
      </c>
      <c r="G2054" s="70" t="str">
        <f t="shared" si="296"/>
        <v>0</v>
      </c>
      <c r="H2054" s="17" t="str">
        <f t="shared" si="293"/>
        <v/>
      </c>
      <c r="AK2054" s="17" t="str">
        <f t="shared" si="294"/>
        <v/>
      </c>
    </row>
    <row r="2055" spans="1:37" hidden="1" x14ac:dyDescent="0.2">
      <c r="A2055" s="70" t="str">
        <f t="shared" si="295"/>
        <v/>
      </c>
      <c r="B2055" s="228" t="str">
        <f>LEFT(TABLA!BC2055,1)</f>
        <v/>
      </c>
      <c r="C2055" s="17" t="str">
        <f>TABLA!C2055</f>
        <v/>
      </c>
      <c r="D2055" s="17">
        <f>TABLA!F2055</f>
        <v>0</v>
      </c>
      <c r="E2055" s="148">
        <f>TABLA!BD2055</f>
        <v>0</v>
      </c>
      <c r="F2055" s="148">
        <f>TABLA!BE2055</f>
        <v>0</v>
      </c>
      <c r="G2055" s="70" t="str">
        <f t="shared" si="296"/>
        <v>0</v>
      </c>
      <c r="H2055" s="17" t="str">
        <f t="shared" si="293"/>
        <v/>
      </c>
      <c r="AK2055" s="17" t="str">
        <f t="shared" si="294"/>
        <v/>
      </c>
    </row>
    <row r="2056" spans="1:37" hidden="1" x14ac:dyDescent="0.2">
      <c r="A2056" s="70" t="str">
        <f t="shared" si="295"/>
        <v/>
      </c>
      <c r="B2056" s="228" t="str">
        <f>LEFT(TABLA!BC2056,1)</f>
        <v/>
      </c>
      <c r="C2056" s="17" t="str">
        <f>TABLA!C2056</f>
        <v/>
      </c>
      <c r="D2056" s="17">
        <f>TABLA!F2056</f>
        <v>0</v>
      </c>
      <c r="E2056" s="148">
        <f>TABLA!BD2056</f>
        <v>0</v>
      </c>
      <c r="F2056" s="148">
        <f>TABLA!BE2056</f>
        <v>0</v>
      </c>
      <c r="G2056" s="70" t="str">
        <f t="shared" si="296"/>
        <v>0</v>
      </c>
      <c r="H2056" s="17" t="str">
        <f t="shared" si="293"/>
        <v/>
      </c>
      <c r="AK2056" s="17" t="str">
        <f t="shared" si="294"/>
        <v/>
      </c>
    </row>
    <row r="2057" spans="1:37" hidden="1" x14ac:dyDescent="0.2">
      <c r="A2057" s="70" t="str">
        <f t="shared" si="295"/>
        <v/>
      </c>
      <c r="B2057" s="228" t="str">
        <f>LEFT(TABLA!BC2057,1)</f>
        <v/>
      </c>
      <c r="C2057" s="17" t="str">
        <f>TABLA!C2057</f>
        <v/>
      </c>
      <c r="D2057" s="17">
        <f>TABLA!F2057</f>
        <v>0</v>
      </c>
      <c r="E2057" s="148">
        <f>TABLA!BD2057</f>
        <v>0</v>
      </c>
      <c r="F2057" s="148">
        <f>TABLA!BE2057</f>
        <v>0</v>
      </c>
      <c r="G2057" s="70" t="str">
        <f t="shared" si="296"/>
        <v>0</v>
      </c>
      <c r="H2057" s="17" t="str">
        <f t="shared" si="293"/>
        <v/>
      </c>
      <c r="AK2057" s="17" t="str">
        <f t="shared" si="294"/>
        <v/>
      </c>
    </row>
    <row r="2058" spans="1:37" hidden="1" x14ac:dyDescent="0.2">
      <c r="A2058" s="70" t="str">
        <f t="shared" si="295"/>
        <v/>
      </c>
      <c r="B2058" s="228" t="str">
        <f>LEFT(TABLA!BC2058,1)</f>
        <v/>
      </c>
      <c r="C2058" s="17" t="str">
        <f>TABLA!C2058</f>
        <v/>
      </c>
      <c r="D2058" s="17">
        <f>TABLA!F2058</f>
        <v>0</v>
      </c>
      <c r="E2058" s="148">
        <f>TABLA!BD2058</f>
        <v>0</v>
      </c>
      <c r="F2058" s="148">
        <f>TABLA!BE2058</f>
        <v>0</v>
      </c>
      <c r="G2058" s="70" t="str">
        <f t="shared" si="296"/>
        <v>0</v>
      </c>
      <c r="H2058" s="17" t="str">
        <f t="shared" si="293"/>
        <v/>
      </c>
      <c r="AK2058" s="17" t="str">
        <f t="shared" si="294"/>
        <v/>
      </c>
    </row>
    <row r="2059" spans="1:37" hidden="1" x14ac:dyDescent="0.2">
      <c r="A2059" s="70" t="str">
        <f t="shared" si="295"/>
        <v/>
      </c>
      <c r="B2059" s="228" t="str">
        <f>LEFT(TABLA!BC2059,1)</f>
        <v/>
      </c>
      <c r="C2059" s="17" t="str">
        <f>TABLA!C2059</f>
        <v/>
      </c>
      <c r="D2059" s="17">
        <f>TABLA!F2059</f>
        <v>0</v>
      </c>
      <c r="E2059" s="148">
        <f>TABLA!BD2059</f>
        <v>0</v>
      </c>
      <c r="F2059" s="148">
        <f>TABLA!BE2059</f>
        <v>0</v>
      </c>
      <c r="G2059" s="70" t="str">
        <f t="shared" si="296"/>
        <v>0</v>
      </c>
      <c r="H2059" s="17" t="str">
        <f t="shared" si="293"/>
        <v/>
      </c>
      <c r="AK2059" s="17" t="str">
        <f t="shared" si="294"/>
        <v/>
      </c>
    </row>
    <row r="2060" spans="1:37" hidden="1" x14ac:dyDescent="0.2">
      <c r="A2060" s="70" t="str">
        <f t="shared" si="295"/>
        <v/>
      </c>
      <c r="B2060" s="228" t="str">
        <f>LEFT(TABLA!BC2060,1)</f>
        <v/>
      </c>
      <c r="C2060" s="17" t="str">
        <f>TABLA!C2060</f>
        <v/>
      </c>
      <c r="D2060" s="17">
        <f>TABLA!F2060</f>
        <v>0</v>
      </c>
      <c r="E2060" s="148">
        <f>TABLA!BD2060</f>
        <v>0</v>
      </c>
      <c r="F2060" s="148">
        <f>TABLA!BE2060</f>
        <v>0</v>
      </c>
      <c r="G2060" s="70" t="str">
        <f t="shared" si="296"/>
        <v>0</v>
      </c>
      <c r="H2060" s="17" t="str">
        <f t="shared" si="293"/>
        <v/>
      </c>
      <c r="AK2060" s="17" t="str">
        <f t="shared" si="294"/>
        <v/>
      </c>
    </row>
    <row r="2061" spans="1:37" hidden="1" x14ac:dyDescent="0.2">
      <c r="A2061" s="70" t="str">
        <f t="shared" si="295"/>
        <v/>
      </c>
      <c r="B2061" s="228" t="str">
        <f>LEFT(TABLA!BC2061,1)</f>
        <v/>
      </c>
      <c r="C2061" s="17" t="str">
        <f>TABLA!C2061</f>
        <v/>
      </c>
      <c r="D2061" s="17">
        <f>TABLA!F2061</f>
        <v>0</v>
      </c>
      <c r="E2061" s="148">
        <f>TABLA!BD2061</f>
        <v>0</v>
      </c>
      <c r="F2061" s="148">
        <f>TABLA!BE2061</f>
        <v>0</v>
      </c>
      <c r="G2061" s="70" t="str">
        <f t="shared" si="296"/>
        <v>0</v>
      </c>
      <c r="H2061" s="17" t="str">
        <f t="shared" si="293"/>
        <v/>
      </c>
      <c r="AK2061" s="17" t="str">
        <f t="shared" si="294"/>
        <v/>
      </c>
    </row>
    <row r="2062" spans="1:37" hidden="1" x14ac:dyDescent="0.2">
      <c r="A2062" s="70" t="str">
        <f t="shared" si="295"/>
        <v/>
      </c>
      <c r="B2062" s="228" t="str">
        <f>LEFT(TABLA!BC2062,1)</f>
        <v/>
      </c>
      <c r="C2062" s="17" t="str">
        <f>TABLA!C2062</f>
        <v/>
      </c>
      <c r="D2062" s="17">
        <f>TABLA!F2062</f>
        <v>0</v>
      </c>
      <c r="E2062" s="148">
        <f>TABLA!BD2062</f>
        <v>0</v>
      </c>
      <c r="F2062" s="148">
        <f>TABLA!BE2062</f>
        <v>0</v>
      </c>
      <c r="G2062" s="70" t="str">
        <f t="shared" si="296"/>
        <v>0</v>
      </c>
      <c r="H2062" s="17" t="str">
        <f t="shared" si="293"/>
        <v/>
      </c>
      <c r="AK2062" s="17" t="str">
        <f t="shared" si="294"/>
        <v/>
      </c>
    </row>
    <row r="2063" spans="1:37" hidden="1" x14ac:dyDescent="0.2">
      <c r="A2063" s="70" t="str">
        <f t="shared" si="295"/>
        <v/>
      </c>
      <c r="B2063" s="228" t="str">
        <f>LEFT(TABLA!BC2063,1)</f>
        <v/>
      </c>
      <c r="C2063" s="17" t="str">
        <f>TABLA!C2063</f>
        <v/>
      </c>
      <c r="D2063" s="17">
        <f>TABLA!F2063</f>
        <v>0</v>
      </c>
      <c r="E2063" s="148">
        <f>TABLA!BD2063</f>
        <v>0</v>
      </c>
      <c r="F2063" s="148">
        <f>TABLA!BE2063</f>
        <v>0</v>
      </c>
      <c r="G2063" s="70" t="str">
        <f t="shared" si="296"/>
        <v>0</v>
      </c>
      <c r="H2063" s="17" t="str">
        <f t="shared" si="293"/>
        <v/>
      </c>
      <c r="AK2063" s="17" t="str">
        <f t="shared" si="294"/>
        <v/>
      </c>
    </row>
    <row r="2064" spans="1:37" hidden="1" x14ac:dyDescent="0.2">
      <c r="A2064" s="70" t="str">
        <f t="shared" si="295"/>
        <v/>
      </c>
      <c r="B2064" s="228" t="str">
        <f>LEFT(TABLA!BC2064,1)</f>
        <v/>
      </c>
      <c r="C2064" s="17" t="str">
        <f>TABLA!C2064</f>
        <v/>
      </c>
      <c r="D2064" s="17">
        <f>TABLA!F2064</f>
        <v>0</v>
      </c>
      <c r="E2064" s="148">
        <f>TABLA!BD2064</f>
        <v>0</v>
      </c>
      <c r="F2064" s="148">
        <f>TABLA!BE2064</f>
        <v>0</v>
      </c>
      <c r="G2064" s="70" t="str">
        <f t="shared" si="296"/>
        <v>0</v>
      </c>
      <c r="H2064" s="17" t="str">
        <f t="shared" si="293"/>
        <v/>
      </c>
      <c r="AK2064" s="17" t="str">
        <f t="shared" si="294"/>
        <v/>
      </c>
    </row>
    <row r="2065" spans="1:37" hidden="1" x14ac:dyDescent="0.2">
      <c r="A2065" s="70" t="str">
        <f t="shared" si="295"/>
        <v/>
      </c>
      <c r="B2065" s="228" t="str">
        <f>LEFT(TABLA!BC2065,1)</f>
        <v/>
      </c>
      <c r="C2065" s="17" t="str">
        <f>TABLA!C2065</f>
        <v/>
      </c>
      <c r="D2065" s="17">
        <f>TABLA!F2065</f>
        <v>0</v>
      </c>
      <c r="E2065" s="148">
        <f>TABLA!BD2065</f>
        <v>0</v>
      </c>
      <c r="F2065" s="148">
        <f>TABLA!BE2065</f>
        <v>0</v>
      </c>
      <c r="G2065" s="70" t="str">
        <f t="shared" si="296"/>
        <v>0</v>
      </c>
      <c r="H2065" s="17" t="str">
        <f t="shared" si="293"/>
        <v/>
      </c>
      <c r="AK2065" s="17" t="str">
        <f t="shared" si="294"/>
        <v/>
      </c>
    </row>
    <row r="2066" spans="1:37" hidden="1" x14ac:dyDescent="0.2">
      <c r="A2066" s="70" t="str">
        <f t="shared" si="295"/>
        <v/>
      </c>
      <c r="B2066" s="228" t="str">
        <f>LEFT(TABLA!BC2066,1)</f>
        <v/>
      </c>
      <c r="C2066" s="17" t="str">
        <f>TABLA!C2066</f>
        <v/>
      </c>
      <c r="D2066" s="17">
        <f>TABLA!F2066</f>
        <v>0</v>
      </c>
      <c r="E2066" s="148">
        <f>TABLA!BD2066</f>
        <v>0</v>
      </c>
      <c r="F2066" s="148">
        <f>TABLA!BE2066</f>
        <v>0</v>
      </c>
      <c r="G2066" s="70" t="str">
        <f t="shared" si="296"/>
        <v>0</v>
      </c>
      <c r="H2066" s="17" t="str">
        <f t="shared" si="293"/>
        <v/>
      </c>
      <c r="AK2066" s="17" t="str">
        <f t="shared" si="294"/>
        <v/>
      </c>
    </row>
    <row r="2067" spans="1:37" hidden="1" x14ac:dyDescent="0.2">
      <c r="A2067" s="70" t="str">
        <f t="shared" si="295"/>
        <v/>
      </c>
      <c r="B2067" s="228" t="str">
        <f>LEFT(TABLA!BC2067,1)</f>
        <v/>
      </c>
      <c r="C2067" s="17" t="str">
        <f>TABLA!C2067</f>
        <v/>
      </c>
      <c r="D2067" s="17">
        <f>TABLA!F2067</f>
        <v>0</v>
      </c>
      <c r="E2067" s="148">
        <f>TABLA!BD2067</f>
        <v>0</v>
      </c>
      <c r="F2067" s="148">
        <f>TABLA!BE2067</f>
        <v>0</v>
      </c>
      <c r="G2067" s="70" t="str">
        <f t="shared" si="296"/>
        <v>0</v>
      </c>
      <c r="H2067" s="17" t="str">
        <f t="shared" si="293"/>
        <v/>
      </c>
      <c r="AK2067" s="17" t="str">
        <f t="shared" si="294"/>
        <v/>
      </c>
    </row>
    <row r="2068" spans="1:37" hidden="1" x14ac:dyDescent="0.2">
      <c r="A2068" s="70" t="str">
        <f t="shared" si="295"/>
        <v/>
      </c>
      <c r="B2068" s="228" t="str">
        <f>LEFT(TABLA!BC2068,1)</f>
        <v/>
      </c>
      <c r="C2068" s="17" t="str">
        <f>TABLA!C2068</f>
        <v/>
      </c>
      <c r="D2068" s="17">
        <f>TABLA!F2068</f>
        <v>0</v>
      </c>
      <c r="E2068" s="148">
        <f>TABLA!BD2068</f>
        <v>0</v>
      </c>
      <c r="F2068" s="148">
        <f>TABLA!BE2068</f>
        <v>0</v>
      </c>
      <c r="G2068" s="70" t="str">
        <f t="shared" si="296"/>
        <v>0</v>
      </c>
      <c r="H2068" s="17" t="str">
        <f t="shared" si="293"/>
        <v/>
      </c>
      <c r="AK2068" s="17" t="str">
        <f t="shared" si="294"/>
        <v/>
      </c>
    </row>
    <row r="2069" spans="1:37" hidden="1" x14ac:dyDescent="0.2">
      <c r="A2069" s="70" t="str">
        <f t="shared" si="295"/>
        <v/>
      </c>
      <c r="B2069" s="228" t="str">
        <f>LEFT(TABLA!BC2069,1)</f>
        <v/>
      </c>
      <c r="C2069" s="17" t="str">
        <f>TABLA!C2069</f>
        <v/>
      </c>
      <c r="D2069" s="17">
        <f>TABLA!F2069</f>
        <v>0</v>
      </c>
      <c r="E2069" s="148">
        <f>TABLA!BD2069</f>
        <v>0</v>
      </c>
      <c r="F2069" s="148">
        <f>TABLA!BE2069</f>
        <v>0</v>
      </c>
      <c r="G2069" s="70" t="str">
        <f t="shared" si="296"/>
        <v>0</v>
      </c>
      <c r="H2069" s="17" t="str">
        <f t="shared" si="293"/>
        <v/>
      </c>
      <c r="AK2069" s="17" t="str">
        <f t="shared" si="294"/>
        <v/>
      </c>
    </row>
    <row r="2070" spans="1:37" hidden="1" x14ac:dyDescent="0.2">
      <c r="A2070" s="70" t="str">
        <f t="shared" si="295"/>
        <v/>
      </c>
      <c r="B2070" s="228" t="str">
        <f>LEFT(TABLA!BC2070,1)</f>
        <v/>
      </c>
      <c r="C2070" s="17" t="str">
        <f>TABLA!C2070</f>
        <v/>
      </c>
      <c r="D2070" s="17">
        <f>TABLA!F2070</f>
        <v>0</v>
      </c>
      <c r="E2070" s="148">
        <f>TABLA!BD2070</f>
        <v>0</v>
      </c>
      <c r="F2070" s="148">
        <f>TABLA!BE2070</f>
        <v>0</v>
      </c>
      <c r="G2070" s="70" t="str">
        <f t="shared" si="296"/>
        <v>0</v>
      </c>
      <c r="H2070" s="17" t="str">
        <f t="shared" si="293"/>
        <v/>
      </c>
      <c r="AK2070" s="17" t="str">
        <f t="shared" si="294"/>
        <v/>
      </c>
    </row>
    <row r="2071" spans="1:37" hidden="1" x14ac:dyDescent="0.2">
      <c r="A2071" s="70" t="str">
        <f t="shared" si="295"/>
        <v/>
      </c>
      <c r="B2071" s="228" t="str">
        <f>LEFT(TABLA!BC2071,1)</f>
        <v/>
      </c>
      <c r="C2071" s="17" t="str">
        <f>TABLA!C2071</f>
        <v/>
      </c>
      <c r="D2071" s="17">
        <f>TABLA!F2071</f>
        <v>0</v>
      </c>
      <c r="E2071" s="148">
        <f>TABLA!BD2071</f>
        <v>0</v>
      </c>
      <c r="F2071" s="148">
        <f>TABLA!BE2071</f>
        <v>0</v>
      </c>
      <c r="G2071" s="70" t="str">
        <f t="shared" si="296"/>
        <v>0</v>
      </c>
      <c r="H2071" s="17" t="str">
        <f t="shared" si="293"/>
        <v/>
      </c>
      <c r="AK2071" s="17" t="str">
        <f t="shared" si="294"/>
        <v/>
      </c>
    </row>
    <row r="2072" spans="1:37" hidden="1" x14ac:dyDescent="0.2">
      <c r="A2072" s="70" t="str">
        <f t="shared" si="295"/>
        <v/>
      </c>
      <c r="B2072" s="228" t="str">
        <f>LEFT(TABLA!BC2072,1)</f>
        <v/>
      </c>
      <c r="C2072" s="17" t="str">
        <f>TABLA!C2072</f>
        <v/>
      </c>
      <c r="D2072" s="17">
        <f>TABLA!F2072</f>
        <v>0</v>
      </c>
      <c r="E2072" s="148">
        <f>TABLA!BD2072</f>
        <v>0</v>
      </c>
      <c r="F2072" s="148">
        <f>TABLA!BE2072</f>
        <v>0</v>
      </c>
      <c r="G2072" s="70" t="str">
        <f t="shared" si="296"/>
        <v>0</v>
      </c>
      <c r="H2072" s="17" t="str">
        <f t="shared" si="293"/>
        <v/>
      </c>
      <c r="AK2072" s="17" t="str">
        <f t="shared" si="294"/>
        <v/>
      </c>
    </row>
    <row r="2073" spans="1:37" hidden="1" x14ac:dyDescent="0.2">
      <c r="A2073" s="70" t="str">
        <f t="shared" si="295"/>
        <v/>
      </c>
      <c r="B2073" s="228" t="str">
        <f>LEFT(TABLA!BC2073,1)</f>
        <v/>
      </c>
      <c r="C2073" s="17" t="str">
        <f>TABLA!C2073</f>
        <v/>
      </c>
      <c r="D2073" s="17">
        <f>TABLA!F2073</f>
        <v>0</v>
      </c>
      <c r="E2073" s="148">
        <f>TABLA!BD2073</f>
        <v>0</v>
      </c>
      <c r="F2073" s="148">
        <f>TABLA!BE2073</f>
        <v>0</v>
      </c>
      <c r="G2073" s="70" t="str">
        <f t="shared" si="296"/>
        <v>0</v>
      </c>
      <c r="H2073" s="17" t="str">
        <f t="shared" si="293"/>
        <v/>
      </c>
      <c r="AK2073" s="17" t="str">
        <f t="shared" si="294"/>
        <v/>
      </c>
    </row>
    <row r="2074" spans="1:37" hidden="1" x14ac:dyDescent="0.2">
      <c r="A2074" s="70" t="str">
        <f t="shared" si="295"/>
        <v/>
      </c>
      <c r="B2074" s="228" t="str">
        <f>LEFT(TABLA!BC2074,1)</f>
        <v/>
      </c>
      <c r="C2074" s="17" t="str">
        <f>TABLA!C2074</f>
        <v/>
      </c>
      <c r="D2074" s="17">
        <f>TABLA!F2074</f>
        <v>0</v>
      </c>
      <c r="E2074" s="148">
        <f>TABLA!BD2074</f>
        <v>0</v>
      </c>
      <c r="F2074" s="148">
        <f>TABLA!BE2074</f>
        <v>0</v>
      </c>
      <c r="G2074" s="70" t="str">
        <f t="shared" si="296"/>
        <v>0</v>
      </c>
      <c r="H2074" s="17" t="str">
        <f t="shared" si="293"/>
        <v/>
      </c>
      <c r="AK2074" s="17" t="str">
        <f t="shared" si="294"/>
        <v/>
      </c>
    </row>
    <row r="2075" spans="1:37" hidden="1" x14ac:dyDescent="0.2">
      <c r="A2075" s="70" t="str">
        <f t="shared" si="295"/>
        <v/>
      </c>
      <c r="B2075" s="228" t="str">
        <f>LEFT(TABLA!BC2075,1)</f>
        <v/>
      </c>
      <c r="C2075" s="17" t="str">
        <f>TABLA!C2075</f>
        <v/>
      </c>
      <c r="D2075" s="17">
        <f>TABLA!F2075</f>
        <v>0</v>
      </c>
      <c r="E2075" s="148">
        <f>TABLA!BD2075</f>
        <v>0</v>
      </c>
      <c r="F2075" s="148">
        <f>TABLA!BE2075</f>
        <v>0</v>
      </c>
      <c r="G2075" s="70" t="str">
        <f t="shared" si="296"/>
        <v>0</v>
      </c>
      <c r="H2075" s="17" t="str">
        <f t="shared" si="293"/>
        <v/>
      </c>
      <c r="AK2075" s="17" t="str">
        <f t="shared" si="294"/>
        <v/>
      </c>
    </row>
    <row r="2076" spans="1:37" hidden="1" x14ac:dyDescent="0.2">
      <c r="A2076" s="70" t="str">
        <f t="shared" si="295"/>
        <v/>
      </c>
      <c r="B2076" s="228" t="str">
        <f>LEFT(TABLA!BC2076,1)</f>
        <v/>
      </c>
      <c r="C2076" s="17" t="str">
        <f>TABLA!C2076</f>
        <v/>
      </c>
      <c r="D2076" s="17">
        <f>TABLA!F2076</f>
        <v>0</v>
      </c>
      <c r="E2076" s="148">
        <f>TABLA!BD2076</f>
        <v>0</v>
      </c>
      <c r="F2076" s="148">
        <f>TABLA!BE2076</f>
        <v>0</v>
      </c>
      <c r="G2076" s="70" t="str">
        <f t="shared" si="296"/>
        <v>0</v>
      </c>
      <c r="H2076" s="17" t="str">
        <f t="shared" si="293"/>
        <v/>
      </c>
      <c r="AK2076" s="17" t="str">
        <f t="shared" si="294"/>
        <v/>
      </c>
    </row>
    <row r="2077" spans="1:37" hidden="1" x14ac:dyDescent="0.2">
      <c r="A2077" s="70" t="str">
        <f t="shared" si="295"/>
        <v/>
      </c>
      <c r="B2077" s="228" t="str">
        <f>LEFT(TABLA!BC2077,1)</f>
        <v/>
      </c>
      <c r="C2077" s="17" t="str">
        <f>TABLA!C2077</f>
        <v/>
      </c>
      <c r="D2077" s="17">
        <f>TABLA!F2077</f>
        <v>0</v>
      </c>
      <c r="E2077" s="148">
        <f>TABLA!BD2077</f>
        <v>0</v>
      </c>
      <c r="F2077" s="148">
        <f>TABLA!BE2077</f>
        <v>0</v>
      </c>
      <c r="G2077" s="70" t="str">
        <f t="shared" si="296"/>
        <v>0</v>
      </c>
      <c r="H2077" s="17" t="str">
        <f t="shared" ref="H2077:H2140" si="297">IFERROR((IF(FIND(H$2,$E2077,1)&gt;0,"x")),"")</f>
        <v/>
      </c>
      <c r="AK2077" s="17" t="str">
        <f t="shared" si="294"/>
        <v/>
      </c>
    </row>
    <row r="2078" spans="1:37" hidden="1" x14ac:dyDescent="0.2">
      <c r="A2078" s="70" t="str">
        <f t="shared" si="295"/>
        <v/>
      </c>
      <c r="B2078" s="228" t="str">
        <f>LEFT(TABLA!BC2078,1)</f>
        <v/>
      </c>
      <c r="C2078" s="17" t="str">
        <f>TABLA!C2078</f>
        <v/>
      </c>
      <c r="D2078" s="17">
        <f>TABLA!F2078</f>
        <v>0</v>
      </c>
      <c r="E2078" s="148">
        <f>TABLA!BD2078</f>
        <v>0</v>
      </c>
      <c r="F2078" s="148">
        <f>TABLA!BE2078</f>
        <v>0</v>
      </c>
      <c r="G2078" s="70" t="str">
        <f t="shared" si="296"/>
        <v>0</v>
      </c>
      <c r="H2078" s="17" t="str">
        <f t="shared" si="297"/>
        <v/>
      </c>
      <c r="AK2078" s="17" t="str">
        <f t="shared" si="294"/>
        <v/>
      </c>
    </row>
    <row r="2079" spans="1:37" hidden="1" x14ac:dyDescent="0.2">
      <c r="A2079" s="70" t="str">
        <f t="shared" si="295"/>
        <v/>
      </c>
      <c r="B2079" s="228" t="str">
        <f>LEFT(TABLA!BC2079,1)</f>
        <v/>
      </c>
      <c r="C2079" s="17" t="str">
        <f>TABLA!C2079</f>
        <v/>
      </c>
      <c r="D2079" s="17">
        <f>TABLA!F2079</f>
        <v>0</v>
      </c>
      <c r="E2079" s="148">
        <f>TABLA!BD2079</f>
        <v>0</v>
      </c>
      <c r="F2079" s="148">
        <f>TABLA!BE2079</f>
        <v>0</v>
      </c>
      <c r="G2079" s="70" t="str">
        <f t="shared" si="296"/>
        <v>0</v>
      </c>
      <c r="H2079" s="17" t="str">
        <f t="shared" si="297"/>
        <v/>
      </c>
      <c r="AK2079" s="17" t="str">
        <f t="shared" si="294"/>
        <v/>
      </c>
    </row>
    <row r="2080" spans="1:37" hidden="1" x14ac:dyDescent="0.2">
      <c r="A2080" s="70" t="str">
        <f t="shared" si="295"/>
        <v/>
      </c>
      <c r="B2080" s="228" t="str">
        <f>LEFT(TABLA!BC2080,1)</f>
        <v/>
      </c>
      <c r="C2080" s="17" t="str">
        <f>TABLA!C2080</f>
        <v/>
      </c>
      <c r="D2080" s="17">
        <f>TABLA!F2080</f>
        <v>0</v>
      </c>
      <c r="E2080" s="148">
        <f>TABLA!BD2080</f>
        <v>0</v>
      </c>
      <c r="F2080" s="148">
        <f>TABLA!BE2080</f>
        <v>0</v>
      </c>
      <c r="G2080" s="70" t="str">
        <f t="shared" si="296"/>
        <v>0</v>
      </c>
      <c r="H2080" s="17" t="str">
        <f t="shared" si="297"/>
        <v/>
      </c>
      <c r="AK2080" s="17" t="str">
        <f t="shared" si="294"/>
        <v/>
      </c>
    </row>
    <row r="2081" spans="1:37" hidden="1" x14ac:dyDescent="0.2">
      <c r="A2081" s="70" t="str">
        <f t="shared" si="295"/>
        <v/>
      </c>
      <c r="B2081" s="228" t="str">
        <f>LEFT(TABLA!BC2081,1)</f>
        <v/>
      </c>
      <c r="C2081" s="17" t="str">
        <f>TABLA!C2081</f>
        <v/>
      </c>
      <c r="D2081" s="17">
        <f>TABLA!F2081</f>
        <v>0</v>
      </c>
      <c r="E2081" s="148">
        <f>TABLA!BD2081</f>
        <v>0</v>
      </c>
      <c r="F2081" s="148">
        <f>TABLA!BE2081</f>
        <v>0</v>
      </c>
      <c r="G2081" s="70" t="str">
        <f t="shared" si="296"/>
        <v>0</v>
      </c>
      <c r="H2081" s="17" t="str">
        <f t="shared" si="297"/>
        <v/>
      </c>
      <c r="AK2081" s="17" t="str">
        <f t="shared" si="294"/>
        <v/>
      </c>
    </row>
    <row r="2082" spans="1:37" hidden="1" x14ac:dyDescent="0.2">
      <c r="A2082" s="70" t="str">
        <f t="shared" si="295"/>
        <v/>
      </c>
      <c r="B2082" s="228" t="str">
        <f>LEFT(TABLA!BC2082,1)</f>
        <v/>
      </c>
      <c r="C2082" s="17" t="str">
        <f>TABLA!C2082</f>
        <v/>
      </c>
      <c r="D2082" s="17">
        <f>TABLA!F2082</f>
        <v>0</v>
      </c>
      <c r="E2082" s="148">
        <f>TABLA!BD2082</f>
        <v>0</v>
      </c>
      <c r="F2082" s="148">
        <f>TABLA!BE2082</f>
        <v>0</v>
      </c>
      <c r="G2082" s="70" t="str">
        <f t="shared" si="296"/>
        <v>0</v>
      </c>
      <c r="H2082" s="17" t="str">
        <f t="shared" si="297"/>
        <v/>
      </c>
      <c r="AK2082" s="17" t="str">
        <f t="shared" si="294"/>
        <v/>
      </c>
    </row>
    <row r="2083" spans="1:37" hidden="1" x14ac:dyDescent="0.2">
      <c r="A2083" s="70" t="str">
        <f t="shared" si="295"/>
        <v/>
      </c>
      <c r="B2083" s="228" t="str">
        <f>LEFT(TABLA!BC2083,1)</f>
        <v/>
      </c>
      <c r="C2083" s="17" t="str">
        <f>TABLA!C2083</f>
        <v/>
      </c>
      <c r="D2083" s="17">
        <f>TABLA!F2083</f>
        <v>0</v>
      </c>
      <c r="E2083" s="148">
        <f>TABLA!BD2083</f>
        <v>0</v>
      </c>
      <c r="F2083" s="148">
        <f>TABLA!BE2083</f>
        <v>0</v>
      </c>
      <c r="G2083" s="70" t="str">
        <f t="shared" si="296"/>
        <v>0</v>
      </c>
      <c r="H2083" s="17" t="str">
        <f t="shared" si="297"/>
        <v/>
      </c>
      <c r="AK2083" s="17" t="str">
        <f t="shared" si="294"/>
        <v/>
      </c>
    </row>
    <row r="2084" spans="1:37" hidden="1" x14ac:dyDescent="0.2">
      <c r="A2084" s="70" t="str">
        <f t="shared" si="295"/>
        <v/>
      </c>
      <c r="B2084" s="228" t="str">
        <f>LEFT(TABLA!BC2084,1)</f>
        <v/>
      </c>
      <c r="C2084" s="17" t="str">
        <f>TABLA!C2084</f>
        <v/>
      </c>
      <c r="D2084" s="17">
        <f>TABLA!F2084</f>
        <v>0</v>
      </c>
      <c r="E2084" s="148">
        <f>TABLA!BD2084</f>
        <v>0</v>
      </c>
      <c r="F2084" s="148">
        <f>TABLA!BE2084</f>
        <v>0</v>
      </c>
      <c r="G2084" s="70" t="str">
        <f t="shared" si="296"/>
        <v>0</v>
      </c>
      <c r="H2084" s="17" t="str">
        <f t="shared" si="297"/>
        <v/>
      </c>
      <c r="AK2084" s="17" t="str">
        <f t="shared" si="294"/>
        <v/>
      </c>
    </row>
    <row r="2085" spans="1:37" hidden="1" x14ac:dyDescent="0.2">
      <c r="A2085" s="70" t="str">
        <f t="shared" si="295"/>
        <v/>
      </c>
      <c r="B2085" s="228" t="str">
        <f>LEFT(TABLA!BC2085,1)</f>
        <v/>
      </c>
      <c r="C2085" s="17" t="str">
        <f>TABLA!C2085</f>
        <v/>
      </c>
      <c r="D2085" s="17">
        <f>TABLA!F2085</f>
        <v>0</v>
      </c>
      <c r="E2085" s="148">
        <f>TABLA!BD2085</f>
        <v>0</v>
      </c>
      <c r="F2085" s="148">
        <f>TABLA!BE2085</f>
        <v>0</v>
      </c>
      <c r="G2085" s="70" t="str">
        <f t="shared" si="296"/>
        <v>0</v>
      </c>
      <c r="H2085" s="17" t="str">
        <f t="shared" si="297"/>
        <v/>
      </c>
      <c r="AK2085" s="17" t="str">
        <f t="shared" si="294"/>
        <v/>
      </c>
    </row>
    <row r="2086" spans="1:37" hidden="1" x14ac:dyDescent="0.2">
      <c r="A2086" s="70" t="str">
        <f t="shared" si="295"/>
        <v/>
      </c>
      <c r="B2086" s="228" t="str">
        <f>LEFT(TABLA!BC2086,1)</f>
        <v/>
      </c>
      <c r="C2086" s="17" t="str">
        <f>TABLA!C2086</f>
        <v/>
      </c>
      <c r="D2086" s="17">
        <f>TABLA!F2086</f>
        <v>0</v>
      </c>
      <c r="E2086" s="148">
        <f>TABLA!BD2086</f>
        <v>0</v>
      </c>
      <c r="F2086" s="148">
        <f>TABLA!BE2086</f>
        <v>0</v>
      </c>
      <c r="G2086" s="70" t="str">
        <f t="shared" si="296"/>
        <v>0</v>
      </c>
      <c r="H2086" s="17" t="str">
        <f t="shared" si="297"/>
        <v/>
      </c>
      <c r="AK2086" s="17" t="str">
        <f t="shared" si="294"/>
        <v/>
      </c>
    </row>
    <row r="2087" spans="1:37" hidden="1" x14ac:dyDescent="0.2">
      <c r="A2087" s="70" t="str">
        <f t="shared" si="295"/>
        <v/>
      </c>
      <c r="B2087" s="228" t="str">
        <f>LEFT(TABLA!BC2087,1)</f>
        <v/>
      </c>
      <c r="C2087" s="17" t="str">
        <f>TABLA!C2087</f>
        <v/>
      </c>
      <c r="D2087" s="17">
        <f>TABLA!F2087</f>
        <v>0</v>
      </c>
      <c r="E2087" s="148">
        <f>TABLA!BD2087</f>
        <v>0</v>
      </c>
      <c r="F2087" s="148">
        <f>TABLA!BE2087</f>
        <v>0</v>
      </c>
      <c r="G2087" s="70" t="str">
        <f t="shared" si="296"/>
        <v>0</v>
      </c>
      <c r="H2087" s="17" t="str">
        <f t="shared" si="297"/>
        <v/>
      </c>
      <c r="AK2087" s="17" t="str">
        <f t="shared" si="294"/>
        <v/>
      </c>
    </row>
    <row r="2088" spans="1:37" hidden="1" x14ac:dyDescent="0.2">
      <c r="A2088" s="70" t="str">
        <f t="shared" si="295"/>
        <v/>
      </c>
      <c r="B2088" s="228" t="str">
        <f>LEFT(TABLA!BC2088,1)</f>
        <v/>
      </c>
      <c r="C2088" s="17" t="str">
        <f>TABLA!C2088</f>
        <v/>
      </c>
      <c r="D2088" s="17">
        <f>TABLA!F2088</f>
        <v>0</v>
      </c>
      <c r="E2088" s="148">
        <f>TABLA!BD2088</f>
        <v>0</v>
      </c>
      <c r="F2088" s="148">
        <f>TABLA!BE2088</f>
        <v>0</v>
      </c>
      <c r="G2088" s="70" t="str">
        <f t="shared" si="296"/>
        <v>0</v>
      </c>
      <c r="H2088" s="17" t="str">
        <f t="shared" si="297"/>
        <v/>
      </c>
      <c r="AK2088" s="17" t="str">
        <f t="shared" si="294"/>
        <v/>
      </c>
    </row>
    <row r="2089" spans="1:37" hidden="1" x14ac:dyDescent="0.2">
      <c r="A2089" s="70" t="str">
        <f t="shared" si="295"/>
        <v/>
      </c>
      <c r="B2089" s="228" t="str">
        <f>LEFT(TABLA!BC2089,1)</f>
        <v/>
      </c>
      <c r="C2089" s="17" t="str">
        <f>TABLA!C2089</f>
        <v/>
      </c>
      <c r="D2089" s="17">
        <f>TABLA!F2089</f>
        <v>0</v>
      </c>
      <c r="E2089" s="148">
        <f>TABLA!BD2089</f>
        <v>0</v>
      </c>
      <c r="F2089" s="148">
        <f>TABLA!BE2089</f>
        <v>0</v>
      </c>
      <c r="G2089" s="70" t="str">
        <f t="shared" si="296"/>
        <v>0</v>
      </c>
      <c r="H2089" s="17" t="str">
        <f t="shared" si="297"/>
        <v/>
      </c>
      <c r="AK2089" s="17" t="str">
        <f t="shared" si="294"/>
        <v/>
      </c>
    </row>
    <row r="2090" spans="1:37" hidden="1" x14ac:dyDescent="0.2">
      <c r="A2090" s="70" t="str">
        <f t="shared" si="295"/>
        <v/>
      </c>
      <c r="B2090" s="228" t="str">
        <f>LEFT(TABLA!BC2090,1)</f>
        <v/>
      </c>
      <c r="C2090" s="17" t="str">
        <f>TABLA!C2090</f>
        <v/>
      </c>
      <c r="D2090" s="17">
        <f>TABLA!F2090</f>
        <v>0</v>
      </c>
      <c r="E2090" s="148">
        <f>TABLA!BD2090</f>
        <v>0</v>
      </c>
      <c r="F2090" s="148">
        <f>TABLA!BE2090</f>
        <v>0</v>
      </c>
      <c r="G2090" s="70" t="str">
        <f t="shared" si="296"/>
        <v>0</v>
      </c>
      <c r="H2090" s="17" t="str">
        <f t="shared" si="297"/>
        <v/>
      </c>
      <c r="AK2090" s="17" t="str">
        <f t="shared" si="294"/>
        <v/>
      </c>
    </row>
    <row r="2091" spans="1:37" hidden="1" x14ac:dyDescent="0.2">
      <c r="A2091" s="70" t="str">
        <f t="shared" si="295"/>
        <v/>
      </c>
      <c r="B2091" s="228" t="str">
        <f>LEFT(TABLA!BC2091,1)</f>
        <v/>
      </c>
      <c r="C2091" s="17" t="str">
        <f>TABLA!C2091</f>
        <v/>
      </c>
      <c r="D2091" s="17">
        <f>TABLA!F2091</f>
        <v>0</v>
      </c>
      <c r="E2091" s="148">
        <f>TABLA!BD2091</f>
        <v>0</v>
      </c>
      <c r="F2091" s="148">
        <f>TABLA!BE2091</f>
        <v>0</v>
      </c>
      <c r="G2091" s="70" t="str">
        <f t="shared" si="296"/>
        <v>0</v>
      </c>
      <c r="H2091" s="17" t="str">
        <f t="shared" si="297"/>
        <v/>
      </c>
      <c r="AK2091" s="17" t="str">
        <f t="shared" si="294"/>
        <v/>
      </c>
    </row>
    <row r="2092" spans="1:37" hidden="1" x14ac:dyDescent="0.2">
      <c r="A2092" s="70" t="str">
        <f t="shared" si="295"/>
        <v/>
      </c>
      <c r="B2092" s="228" t="str">
        <f>LEFT(TABLA!BC2092,1)</f>
        <v/>
      </c>
      <c r="C2092" s="17" t="str">
        <f>TABLA!C2092</f>
        <v/>
      </c>
      <c r="D2092" s="17">
        <f>TABLA!F2092</f>
        <v>0</v>
      </c>
      <c r="E2092" s="148">
        <f>TABLA!BD2092</f>
        <v>0</v>
      </c>
      <c r="F2092" s="148">
        <f>TABLA!BE2092</f>
        <v>0</v>
      </c>
      <c r="G2092" s="70" t="str">
        <f t="shared" si="296"/>
        <v>0</v>
      </c>
      <c r="H2092" s="17" t="str">
        <f t="shared" si="297"/>
        <v/>
      </c>
      <c r="AK2092" s="17" t="str">
        <f t="shared" si="294"/>
        <v/>
      </c>
    </row>
    <row r="2093" spans="1:37" hidden="1" x14ac:dyDescent="0.2">
      <c r="A2093" s="70" t="str">
        <f t="shared" si="295"/>
        <v/>
      </c>
      <c r="B2093" s="228" t="str">
        <f>LEFT(TABLA!BC2093,1)</f>
        <v/>
      </c>
      <c r="C2093" s="17" t="str">
        <f>TABLA!C2093</f>
        <v/>
      </c>
      <c r="D2093" s="17">
        <f>TABLA!F2093</f>
        <v>0</v>
      </c>
      <c r="E2093" s="148">
        <f>TABLA!BD2093</f>
        <v>0</v>
      </c>
      <c r="F2093" s="148">
        <f>TABLA!BE2093</f>
        <v>0</v>
      </c>
      <c r="G2093" s="70" t="str">
        <f t="shared" si="296"/>
        <v>0</v>
      </c>
      <c r="H2093" s="17" t="str">
        <f t="shared" si="297"/>
        <v/>
      </c>
      <c r="AK2093" s="17" t="str">
        <f t="shared" si="294"/>
        <v/>
      </c>
    </row>
    <row r="2094" spans="1:37" hidden="1" x14ac:dyDescent="0.2">
      <c r="A2094" s="70" t="str">
        <f t="shared" si="295"/>
        <v/>
      </c>
      <c r="B2094" s="228" t="str">
        <f>LEFT(TABLA!BC2094,1)</f>
        <v/>
      </c>
      <c r="C2094" s="17" t="str">
        <f>TABLA!C2094</f>
        <v/>
      </c>
      <c r="D2094" s="17">
        <f>TABLA!F2094</f>
        <v>0</v>
      </c>
      <c r="E2094" s="148">
        <f>TABLA!BD2094</f>
        <v>0</v>
      </c>
      <c r="F2094" s="148">
        <f>TABLA!BE2094</f>
        <v>0</v>
      </c>
      <c r="G2094" s="70" t="str">
        <f t="shared" si="296"/>
        <v>0</v>
      </c>
      <c r="H2094" s="17" t="str">
        <f t="shared" si="297"/>
        <v/>
      </c>
      <c r="AK2094" s="17" t="str">
        <f t="shared" si="294"/>
        <v/>
      </c>
    </row>
    <row r="2095" spans="1:37" hidden="1" x14ac:dyDescent="0.2">
      <c r="A2095" s="70" t="str">
        <f t="shared" si="295"/>
        <v/>
      </c>
      <c r="B2095" s="228" t="str">
        <f>LEFT(TABLA!BC2095,1)</f>
        <v/>
      </c>
      <c r="C2095" s="17" t="str">
        <f>TABLA!C2095</f>
        <v/>
      </c>
      <c r="D2095" s="17">
        <f>TABLA!F2095</f>
        <v>0</v>
      </c>
      <c r="E2095" s="148">
        <f>TABLA!BD2095</f>
        <v>0</v>
      </c>
      <c r="F2095" s="148">
        <f>TABLA!BE2095</f>
        <v>0</v>
      </c>
      <c r="G2095" s="70" t="str">
        <f t="shared" si="296"/>
        <v>0</v>
      </c>
      <c r="H2095" s="17" t="str">
        <f t="shared" si="297"/>
        <v/>
      </c>
      <c r="AK2095" s="17" t="str">
        <f t="shared" si="294"/>
        <v/>
      </c>
    </row>
    <row r="2096" spans="1:37" hidden="1" x14ac:dyDescent="0.2">
      <c r="A2096" s="70" t="str">
        <f t="shared" si="295"/>
        <v/>
      </c>
      <c r="B2096" s="228" t="str">
        <f>LEFT(TABLA!BC2096,1)</f>
        <v/>
      </c>
      <c r="C2096" s="17" t="str">
        <f>TABLA!C2096</f>
        <v/>
      </c>
      <c r="D2096" s="17">
        <f>TABLA!F2096</f>
        <v>0</v>
      </c>
      <c r="E2096" s="148">
        <f>TABLA!BD2096</f>
        <v>0</v>
      </c>
      <c r="F2096" s="148">
        <f>TABLA!BE2096</f>
        <v>0</v>
      </c>
      <c r="G2096" s="70" t="str">
        <f t="shared" si="296"/>
        <v>0</v>
      </c>
      <c r="H2096" s="17" t="str">
        <f t="shared" si="297"/>
        <v/>
      </c>
      <c r="AK2096" s="17" t="str">
        <f t="shared" si="294"/>
        <v/>
      </c>
    </row>
    <row r="2097" spans="1:37" hidden="1" x14ac:dyDescent="0.2">
      <c r="A2097" s="70" t="str">
        <f t="shared" si="295"/>
        <v/>
      </c>
      <c r="B2097" s="228" t="str">
        <f>LEFT(TABLA!BC2097,1)</f>
        <v/>
      </c>
      <c r="C2097" s="17" t="str">
        <f>TABLA!C2097</f>
        <v/>
      </c>
      <c r="D2097" s="17">
        <f>TABLA!F2097</f>
        <v>0</v>
      </c>
      <c r="E2097" s="148">
        <f>TABLA!BD2097</f>
        <v>0</v>
      </c>
      <c r="F2097" s="148">
        <f>TABLA!BE2097</f>
        <v>0</v>
      </c>
      <c r="G2097" s="70" t="str">
        <f t="shared" si="296"/>
        <v>0</v>
      </c>
      <c r="H2097" s="17" t="str">
        <f t="shared" si="297"/>
        <v/>
      </c>
      <c r="AK2097" s="17" t="str">
        <f t="shared" si="294"/>
        <v/>
      </c>
    </row>
    <row r="2098" spans="1:37" hidden="1" x14ac:dyDescent="0.2">
      <c r="A2098" s="70" t="str">
        <f t="shared" si="295"/>
        <v/>
      </c>
      <c r="B2098" s="228" t="str">
        <f>LEFT(TABLA!BC2098,1)</f>
        <v/>
      </c>
      <c r="C2098" s="17" t="str">
        <f>TABLA!C2098</f>
        <v/>
      </c>
      <c r="D2098" s="17">
        <f>TABLA!F2098</f>
        <v>0</v>
      </c>
      <c r="E2098" s="148">
        <f>TABLA!BD2098</f>
        <v>0</v>
      </c>
      <c r="F2098" s="148">
        <f>TABLA!BE2098</f>
        <v>0</v>
      </c>
      <c r="G2098" s="70" t="str">
        <f t="shared" si="296"/>
        <v>0</v>
      </c>
      <c r="H2098" s="17" t="str">
        <f t="shared" si="297"/>
        <v/>
      </c>
      <c r="AK2098" s="17" t="str">
        <f t="shared" si="294"/>
        <v/>
      </c>
    </row>
    <row r="2099" spans="1:37" hidden="1" x14ac:dyDescent="0.2">
      <c r="A2099" s="70" t="str">
        <f t="shared" si="295"/>
        <v/>
      </c>
      <c r="B2099" s="228" t="str">
        <f>LEFT(TABLA!BC2099,1)</f>
        <v/>
      </c>
      <c r="C2099" s="17" t="str">
        <f>TABLA!C2099</f>
        <v/>
      </c>
      <c r="D2099" s="17">
        <f>TABLA!F2099</f>
        <v>0</v>
      </c>
      <c r="E2099" s="148">
        <f>TABLA!BD2099</f>
        <v>0</v>
      </c>
      <c r="F2099" s="148">
        <f>TABLA!BE2099</f>
        <v>0</v>
      </c>
      <c r="G2099" s="70" t="str">
        <f t="shared" si="296"/>
        <v>0</v>
      </c>
      <c r="H2099" s="17" t="str">
        <f t="shared" si="297"/>
        <v/>
      </c>
      <c r="AK2099" s="17" t="str">
        <f t="shared" si="294"/>
        <v/>
      </c>
    </row>
    <row r="2100" spans="1:37" hidden="1" x14ac:dyDescent="0.2">
      <c r="A2100" s="70" t="str">
        <f t="shared" si="295"/>
        <v/>
      </c>
      <c r="B2100" s="228" t="str">
        <f>LEFT(TABLA!BC2100,1)</f>
        <v/>
      </c>
      <c r="C2100" s="17" t="str">
        <f>TABLA!C2100</f>
        <v/>
      </c>
      <c r="D2100" s="17">
        <f>TABLA!F2100</f>
        <v>0</v>
      </c>
      <c r="E2100" s="148">
        <f>TABLA!BD2100</f>
        <v>0</v>
      </c>
      <c r="F2100" s="148">
        <f>TABLA!BE2100</f>
        <v>0</v>
      </c>
      <c r="G2100" s="70" t="str">
        <f t="shared" si="296"/>
        <v>0</v>
      </c>
      <c r="H2100" s="17" t="str">
        <f t="shared" si="297"/>
        <v/>
      </c>
      <c r="AK2100" s="17" t="str">
        <f t="shared" si="294"/>
        <v/>
      </c>
    </row>
    <row r="2101" spans="1:37" hidden="1" x14ac:dyDescent="0.2">
      <c r="A2101" s="70" t="str">
        <f t="shared" si="295"/>
        <v/>
      </c>
      <c r="B2101" s="228" t="str">
        <f>LEFT(TABLA!BC2101,1)</f>
        <v/>
      </c>
      <c r="C2101" s="17" t="str">
        <f>TABLA!C2101</f>
        <v/>
      </c>
      <c r="D2101" s="17">
        <f>TABLA!F2101</f>
        <v>0</v>
      </c>
      <c r="E2101" s="148">
        <f>TABLA!BD2101</f>
        <v>0</v>
      </c>
      <c r="F2101" s="148">
        <f>TABLA!BE2101</f>
        <v>0</v>
      </c>
      <c r="G2101" s="70" t="str">
        <f t="shared" si="296"/>
        <v>0</v>
      </c>
      <c r="H2101" s="17" t="str">
        <f t="shared" si="297"/>
        <v/>
      </c>
      <c r="AK2101" s="17" t="str">
        <f t="shared" si="294"/>
        <v/>
      </c>
    </row>
    <row r="2102" spans="1:37" hidden="1" x14ac:dyDescent="0.2">
      <c r="A2102" s="70" t="str">
        <f t="shared" si="295"/>
        <v/>
      </c>
      <c r="B2102" s="228" t="str">
        <f>LEFT(TABLA!BC2102,1)</f>
        <v/>
      </c>
      <c r="C2102" s="17" t="str">
        <f>TABLA!C2102</f>
        <v/>
      </c>
      <c r="D2102" s="17">
        <f>TABLA!F2102</f>
        <v>0</v>
      </c>
      <c r="E2102" s="148">
        <f>TABLA!BD2102</f>
        <v>0</v>
      </c>
      <c r="F2102" s="148">
        <f>TABLA!BE2102</f>
        <v>0</v>
      </c>
      <c r="G2102" s="70" t="str">
        <f t="shared" si="296"/>
        <v>0</v>
      </c>
      <c r="H2102" s="17" t="str">
        <f t="shared" si="297"/>
        <v/>
      </c>
      <c r="AK2102" s="17" t="str">
        <f t="shared" si="294"/>
        <v/>
      </c>
    </row>
    <row r="2103" spans="1:37" hidden="1" x14ac:dyDescent="0.2">
      <c r="A2103" s="70" t="str">
        <f t="shared" si="295"/>
        <v/>
      </c>
      <c r="B2103" s="228" t="str">
        <f>LEFT(TABLA!BC2103,1)</f>
        <v/>
      </c>
      <c r="C2103" s="17" t="str">
        <f>TABLA!C2103</f>
        <v/>
      </c>
      <c r="D2103" s="17">
        <f>TABLA!F2103</f>
        <v>0</v>
      </c>
      <c r="E2103" s="148">
        <f>TABLA!BD2103</f>
        <v>0</v>
      </c>
      <c r="F2103" s="148">
        <f>TABLA!BE2103</f>
        <v>0</v>
      </c>
      <c r="G2103" s="70" t="str">
        <f t="shared" si="296"/>
        <v>0</v>
      </c>
      <c r="H2103" s="17" t="str">
        <f t="shared" si="297"/>
        <v/>
      </c>
      <c r="AK2103" s="17" t="str">
        <f t="shared" si="294"/>
        <v/>
      </c>
    </row>
    <row r="2104" spans="1:37" hidden="1" x14ac:dyDescent="0.2">
      <c r="A2104" s="70" t="str">
        <f t="shared" si="295"/>
        <v/>
      </c>
      <c r="B2104" s="228" t="str">
        <f>LEFT(TABLA!BC2104,1)</f>
        <v/>
      </c>
      <c r="C2104" s="17" t="str">
        <f>TABLA!C2104</f>
        <v/>
      </c>
      <c r="D2104" s="17">
        <f>TABLA!F2104</f>
        <v>0</v>
      </c>
      <c r="E2104" s="148">
        <f>TABLA!BD2104</f>
        <v>0</v>
      </c>
      <c r="F2104" s="148">
        <f>TABLA!BE2104</f>
        <v>0</v>
      </c>
      <c r="G2104" s="70" t="str">
        <f t="shared" si="296"/>
        <v>0</v>
      </c>
      <c r="H2104" s="17" t="str">
        <f t="shared" si="297"/>
        <v/>
      </c>
      <c r="AK2104" s="17" t="str">
        <f t="shared" ref="AK2104:AK2167" si="298">IFERROR((IF(FIND(AK$2,$G2104,1)&gt;0,AK$3)),"")</f>
        <v/>
      </c>
    </row>
    <row r="2105" spans="1:37" hidden="1" x14ac:dyDescent="0.2">
      <c r="A2105" s="70" t="str">
        <f t="shared" si="295"/>
        <v/>
      </c>
      <c r="B2105" s="228" t="str">
        <f>LEFT(TABLA!BC2105,1)</f>
        <v/>
      </c>
      <c r="C2105" s="17" t="str">
        <f>TABLA!C2105</f>
        <v/>
      </c>
      <c r="D2105" s="17">
        <f>TABLA!F2105</f>
        <v>0</v>
      </c>
      <c r="E2105" s="148">
        <f>TABLA!BD2105</f>
        <v>0</v>
      </c>
      <c r="F2105" s="148">
        <f>TABLA!BE2105</f>
        <v>0</v>
      </c>
      <c r="G2105" s="70" t="str">
        <f t="shared" si="296"/>
        <v>0</v>
      </c>
      <c r="H2105" s="17" t="str">
        <f t="shared" si="297"/>
        <v/>
      </c>
      <c r="AK2105" s="17" t="str">
        <f t="shared" si="298"/>
        <v/>
      </c>
    </row>
    <row r="2106" spans="1:37" hidden="1" x14ac:dyDescent="0.2">
      <c r="A2106" s="70" t="str">
        <f t="shared" si="295"/>
        <v/>
      </c>
      <c r="B2106" s="228" t="str">
        <f>LEFT(TABLA!BC2106,1)</f>
        <v/>
      </c>
      <c r="C2106" s="17" t="str">
        <f>TABLA!C2106</f>
        <v/>
      </c>
      <c r="D2106" s="17">
        <f>TABLA!F2106</f>
        <v>0</v>
      </c>
      <c r="E2106" s="148">
        <f>TABLA!BD2106</f>
        <v>0</v>
      </c>
      <c r="F2106" s="148">
        <f>TABLA!BE2106</f>
        <v>0</v>
      </c>
      <c r="G2106" s="70" t="str">
        <f t="shared" si="296"/>
        <v>0</v>
      </c>
      <c r="H2106" s="17" t="str">
        <f t="shared" si="297"/>
        <v/>
      </c>
      <c r="AK2106" s="17" t="str">
        <f t="shared" si="298"/>
        <v/>
      </c>
    </row>
    <row r="2107" spans="1:37" hidden="1" x14ac:dyDescent="0.2">
      <c r="A2107" s="70" t="str">
        <f t="shared" si="295"/>
        <v/>
      </c>
      <c r="B2107" s="228" t="str">
        <f>LEFT(TABLA!BC2107,1)</f>
        <v/>
      </c>
      <c r="C2107" s="17" t="str">
        <f>TABLA!C2107</f>
        <v/>
      </c>
      <c r="D2107" s="17">
        <f>TABLA!F2107</f>
        <v>0</v>
      </c>
      <c r="E2107" s="148">
        <f>TABLA!BD2107</f>
        <v>0</v>
      </c>
      <c r="F2107" s="148">
        <f>TABLA!BE2107</f>
        <v>0</v>
      </c>
      <c r="G2107" s="70" t="str">
        <f t="shared" si="296"/>
        <v>0</v>
      </c>
      <c r="H2107" s="17" t="str">
        <f t="shared" si="297"/>
        <v/>
      </c>
      <c r="AK2107" s="17" t="str">
        <f t="shared" si="298"/>
        <v/>
      </c>
    </row>
    <row r="2108" spans="1:37" hidden="1" x14ac:dyDescent="0.2">
      <c r="A2108" s="70" t="str">
        <f t="shared" si="295"/>
        <v/>
      </c>
      <c r="B2108" s="228" t="str">
        <f>LEFT(TABLA!BC2108,1)</f>
        <v/>
      </c>
      <c r="C2108" s="17" t="str">
        <f>TABLA!C2108</f>
        <v/>
      </c>
      <c r="D2108" s="17">
        <f>TABLA!F2108</f>
        <v>0</v>
      </c>
      <c r="E2108" s="148">
        <f>TABLA!BD2108</f>
        <v>0</v>
      </c>
      <c r="F2108" s="148">
        <f>TABLA!BE2108</f>
        <v>0</v>
      </c>
      <c r="G2108" s="70" t="str">
        <f t="shared" si="296"/>
        <v>0</v>
      </c>
      <c r="H2108" s="17" t="str">
        <f t="shared" si="297"/>
        <v/>
      </c>
      <c r="AK2108" s="17" t="str">
        <f t="shared" si="298"/>
        <v/>
      </c>
    </row>
    <row r="2109" spans="1:37" hidden="1" x14ac:dyDescent="0.2">
      <c r="A2109" s="70" t="str">
        <f t="shared" si="295"/>
        <v/>
      </c>
      <c r="B2109" s="228" t="str">
        <f>LEFT(TABLA!BC2109,1)</f>
        <v/>
      </c>
      <c r="C2109" s="17" t="str">
        <f>TABLA!C2109</f>
        <v/>
      </c>
      <c r="D2109" s="17">
        <f>TABLA!F2109</f>
        <v>0</v>
      </c>
      <c r="E2109" s="148">
        <f>TABLA!BD2109</f>
        <v>0</v>
      </c>
      <c r="F2109" s="148">
        <f>TABLA!BE2109</f>
        <v>0</v>
      </c>
      <c r="G2109" s="70" t="str">
        <f t="shared" si="296"/>
        <v>0</v>
      </c>
      <c r="H2109" s="17" t="str">
        <f t="shared" si="297"/>
        <v/>
      </c>
      <c r="AK2109" s="17" t="str">
        <f t="shared" si="298"/>
        <v/>
      </c>
    </row>
    <row r="2110" spans="1:37" hidden="1" x14ac:dyDescent="0.2">
      <c r="A2110" s="70" t="str">
        <f t="shared" si="295"/>
        <v/>
      </c>
      <c r="B2110" s="228" t="str">
        <f>LEFT(TABLA!BC2110,1)</f>
        <v/>
      </c>
      <c r="C2110" s="17" t="str">
        <f>TABLA!C2110</f>
        <v/>
      </c>
      <c r="D2110" s="17">
        <f>TABLA!F2110</f>
        <v>0</v>
      </c>
      <c r="E2110" s="148">
        <f>TABLA!BD2110</f>
        <v>0</v>
      </c>
      <c r="F2110" s="148">
        <f>TABLA!BE2110</f>
        <v>0</v>
      </c>
      <c r="G2110" s="70" t="str">
        <f t="shared" si="296"/>
        <v>0</v>
      </c>
      <c r="H2110" s="17" t="str">
        <f t="shared" si="297"/>
        <v/>
      </c>
      <c r="AK2110" s="17" t="str">
        <f t="shared" si="298"/>
        <v/>
      </c>
    </row>
    <row r="2111" spans="1:37" hidden="1" x14ac:dyDescent="0.2">
      <c r="A2111" s="70" t="str">
        <f t="shared" si="295"/>
        <v/>
      </c>
      <c r="B2111" s="228" t="str">
        <f>LEFT(TABLA!BC2111,1)</f>
        <v/>
      </c>
      <c r="C2111" s="17" t="str">
        <f>TABLA!C2111</f>
        <v/>
      </c>
      <c r="D2111" s="17">
        <f>TABLA!F2111</f>
        <v>0</v>
      </c>
      <c r="E2111" s="148">
        <f>TABLA!BD2111</f>
        <v>0</v>
      </c>
      <c r="F2111" s="148">
        <f>TABLA!BE2111</f>
        <v>0</v>
      </c>
      <c r="G2111" s="70" t="str">
        <f t="shared" si="296"/>
        <v>0</v>
      </c>
      <c r="H2111" s="17" t="str">
        <f t="shared" si="297"/>
        <v/>
      </c>
      <c r="AK2111" s="17" t="str">
        <f t="shared" si="298"/>
        <v/>
      </c>
    </row>
    <row r="2112" spans="1:37" hidden="1" x14ac:dyDescent="0.2">
      <c r="A2112" s="70" t="str">
        <f t="shared" si="295"/>
        <v/>
      </c>
      <c r="B2112" s="228" t="str">
        <f>LEFT(TABLA!BC2112,1)</f>
        <v/>
      </c>
      <c r="C2112" s="17" t="str">
        <f>TABLA!C2112</f>
        <v/>
      </c>
      <c r="D2112" s="17">
        <f>TABLA!F2112</f>
        <v>0</v>
      </c>
      <c r="E2112" s="148">
        <f>TABLA!BD2112</f>
        <v>0</v>
      </c>
      <c r="F2112" s="148">
        <f>TABLA!BE2112</f>
        <v>0</v>
      </c>
      <c r="G2112" s="70" t="str">
        <f t="shared" si="296"/>
        <v>0</v>
      </c>
      <c r="H2112" s="17" t="str">
        <f t="shared" si="297"/>
        <v/>
      </c>
      <c r="AK2112" s="17" t="str">
        <f t="shared" si="298"/>
        <v/>
      </c>
    </row>
    <row r="2113" spans="1:37" hidden="1" x14ac:dyDescent="0.2">
      <c r="A2113" s="70" t="str">
        <f t="shared" si="295"/>
        <v/>
      </c>
      <c r="B2113" s="228" t="str">
        <f>LEFT(TABLA!BC2113,1)</f>
        <v/>
      </c>
      <c r="C2113" s="17" t="str">
        <f>TABLA!C2113</f>
        <v/>
      </c>
      <c r="D2113" s="17">
        <f>TABLA!F2113</f>
        <v>0</v>
      </c>
      <c r="E2113" s="148">
        <f>TABLA!BD2113</f>
        <v>0</v>
      </c>
      <c r="F2113" s="148">
        <f>TABLA!BE2113</f>
        <v>0</v>
      </c>
      <c r="G2113" s="70" t="str">
        <f t="shared" si="296"/>
        <v>0</v>
      </c>
      <c r="H2113" s="17" t="str">
        <f t="shared" si="297"/>
        <v/>
      </c>
      <c r="AK2113" s="17" t="str">
        <f t="shared" si="298"/>
        <v/>
      </c>
    </row>
    <row r="2114" spans="1:37" hidden="1" x14ac:dyDescent="0.2">
      <c r="A2114" s="70" t="str">
        <f t="shared" si="295"/>
        <v/>
      </c>
      <c r="B2114" s="228" t="str">
        <f>LEFT(TABLA!BC2114,1)</f>
        <v/>
      </c>
      <c r="C2114" s="17" t="str">
        <f>TABLA!C2114</f>
        <v/>
      </c>
      <c r="D2114" s="17">
        <f>TABLA!F2114</f>
        <v>0</v>
      </c>
      <c r="E2114" s="148">
        <f>TABLA!BD2114</f>
        <v>0</v>
      </c>
      <c r="F2114" s="148">
        <f>TABLA!BE2114</f>
        <v>0</v>
      </c>
      <c r="G2114" s="70" t="str">
        <f t="shared" si="296"/>
        <v>0</v>
      </c>
      <c r="H2114" s="17" t="str">
        <f t="shared" si="297"/>
        <v/>
      </c>
      <c r="AK2114" s="17" t="str">
        <f t="shared" si="298"/>
        <v/>
      </c>
    </row>
    <row r="2115" spans="1:37" hidden="1" x14ac:dyDescent="0.2">
      <c r="A2115" s="70" t="str">
        <f t="shared" si="295"/>
        <v/>
      </c>
      <c r="B2115" s="228" t="str">
        <f>LEFT(TABLA!BC2115,1)</f>
        <v/>
      </c>
      <c r="C2115" s="17" t="str">
        <f>TABLA!C2115</f>
        <v/>
      </c>
      <c r="D2115" s="17">
        <f>TABLA!F2115</f>
        <v>0</v>
      </c>
      <c r="E2115" s="148">
        <f>TABLA!BD2115</f>
        <v>0</v>
      </c>
      <c r="F2115" s="148">
        <f>TABLA!BE2115</f>
        <v>0</v>
      </c>
      <c r="G2115" s="70" t="str">
        <f t="shared" si="296"/>
        <v>0</v>
      </c>
      <c r="H2115" s="17" t="str">
        <f t="shared" si="297"/>
        <v/>
      </c>
      <c r="AK2115" s="17" t="str">
        <f t="shared" si="298"/>
        <v/>
      </c>
    </row>
    <row r="2116" spans="1:37" hidden="1" x14ac:dyDescent="0.2">
      <c r="A2116" s="70" t="str">
        <f t="shared" si="295"/>
        <v/>
      </c>
      <c r="B2116" s="228" t="str">
        <f>LEFT(TABLA!BC2116,1)</f>
        <v/>
      </c>
      <c r="C2116" s="17" t="str">
        <f>TABLA!C2116</f>
        <v/>
      </c>
      <c r="D2116" s="17">
        <f>TABLA!F2116</f>
        <v>0</v>
      </c>
      <c r="E2116" s="148">
        <f>TABLA!BD2116</f>
        <v>0</v>
      </c>
      <c r="F2116" s="148">
        <f>TABLA!BE2116</f>
        <v>0</v>
      </c>
      <c r="G2116" s="70" t="str">
        <f t="shared" si="296"/>
        <v>0</v>
      </c>
      <c r="H2116" s="17" t="str">
        <f t="shared" si="297"/>
        <v/>
      </c>
      <c r="AK2116" s="17" t="str">
        <f t="shared" si="298"/>
        <v/>
      </c>
    </row>
    <row r="2117" spans="1:37" hidden="1" x14ac:dyDescent="0.2">
      <c r="A2117" s="70" t="str">
        <f t="shared" ref="A2117:A2180" si="299">CONCATENATE(H2117,,I2117,J2117,K2117,L2117,M2117,N2117,O2117,P2117,Q2117,R2117,S2117,T2117,U2117,V2117,W2117,X2117,Y2117,Z2117,AA2117,AB2117,AC2117,AD2117,AE2117,AF2117,AG2117,AH2117,AI2117,AJ2117,AK2117)</f>
        <v/>
      </c>
      <c r="B2117" s="228" t="str">
        <f>LEFT(TABLA!BC2117,1)</f>
        <v/>
      </c>
      <c r="C2117" s="17" t="str">
        <f>TABLA!C2117</f>
        <v/>
      </c>
      <c r="D2117" s="17">
        <f>TABLA!F2117</f>
        <v>0</v>
      </c>
      <c r="E2117" s="148">
        <f>TABLA!BD2117</f>
        <v>0</v>
      </c>
      <c r="F2117" s="148">
        <f>TABLA!BE2117</f>
        <v>0</v>
      </c>
      <c r="G2117" s="70" t="str">
        <f t="shared" ref="G2117:G2180" si="300">SUBSTITUTE(SUBSTITUTE(SUBSTITUTE(SUBSTITUTE(SUBSTITUTE(UPPER(E2117),"Á","A"),"É","E"),"Í","I"),"Ó","O"),"Ú","U")</f>
        <v>0</v>
      </c>
      <c r="H2117" s="17" t="str">
        <f t="shared" si="297"/>
        <v/>
      </c>
      <c r="AK2117" s="17" t="str">
        <f t="shared" si="298"/>
        <v/>
      </c>
    </row>
    <row r="2118" spans="1:37" hidden="1" x14ac:dyDescent="0.2">
      <c r="A2118" s="70" t="str">
        <f t="shared" si="299"/>
        <v/>
      </c>
      <c r="B2118" s="228" t="str">
        <f>LEFT(TABLA!BC2118,1)</f>
        <v/>
      </c>
      <c r="C2118" s="17" t="str">
        <f>TABLA!C2118</f>
        <v/>
      </c>
      <c r="D2118" s="17">
        <f>TABLA!F2118</f>
        <v>0</v>
      </c>
      <c r="E2118" s="148">
        <f>TABLA!BD2118</f>
        <v>0</v>
      </c>
      <c r="F2118" s="148">
        <f>TABLA!BE2118</f>
        <v>0</v>
      </c>
      <c r="G2118" s="70" t="str">
        <f t="shared" si="300"/>
        <v>0</v>
      </c>
      <c r="H2118" s="17" t="str">
        <f t="shared" si="297"/>
        <v/>
      </c>
      <c r="AK2118" s="17" t="str">
        <f t="shared" si="298"/>
        <v/>
      </c>
    </row>
    <row r="2119" spans="1:37" hidden="1" x14ac:dyDescent="0.2">
      <c r="A2119" s="70" t="str">
        <f t="shared" si="299"/>
        <v/>
      </c>
      <c r="B2119" s="228" t="str">
        <f>LEFT(TABLA!BC2119,1)</f>
        <v/>
      </c>
      <c r="C2119" s="17" t="str">
        <f>TABLA!C2119</f>
        <v/>
      </c>
      <c r="D2119" s="17">
        <f>TABLA!F2119</f>
        <v>0</v>
      </c>
      <c r="E2119" s="148">
        <f>TABLA!BD2119</f>
        <v>0</v>
      </c>
      <c r="F2119" s="148">
        <f>TABLA!BE2119</f>
        <v>0</v>
      </c>
      <c r="G2119" s="70" t="str">
        <f t="shared" si="300"/>
        <v>0</v>
      </c>
      <c r="H2119" s="17" t="str">
        <f t="shared" si="297"/>
        <v/>
      </c>
      <c r="AK2119" s="17" t="str">
        <f t="shared" si="298"/>
        <v/>
      </c>
    </row>
    <row r="2120" spans="1:37" hidden="1" x14ac:dyDescent="0.2">
      <c r="A2120" s="70" t="str">
        <f t="shared" si="299"/>
        <v/>
      </c>
      <c r="B2120" s="228" t="str">
        <f>LEFT(TABLA!BC2120,1)</f>
        <v/>
      </c>
      <c r="C2120" s="17" t="str">
        <f>TABLA!C2120</f>
        <v/>
      </c>
      <c r="D2120" s="17">
        <f>TABLA!F2120</f>
        <v>0</v>
      </c>
      <c r="E2120" s="148">
        <f>TABLA!BD2120</f>
        <v>0</v>
      </c>
      <c r="F2120" s="148">
        <f>TABLA!BE2120</f>
        <v>0</v>
      </c>
      <c r="G2120" s="70" t="str">
        <f t="shared" si="300"/>
        <v>0</v>
      </c>
      <c r="H2120" s="17" t="str">
        <f t="shared" si="297"/>
        <v/>
      </c>
      <c r="AK2120" s="17" t="str">
        <f t="shared" si="298"/>
        <v/>
      </c>
    </row>
    <row r="2121" spans="1:37" hidden="1" x14ac:dyDescent="0.2">
      <c r="A2121" s="70" t="str">
        <f t="shared" si="299"/>
        <v/>
      </c>
      <c r="B2121" s="228" t="str">
        <f>LEFT(TABLA!BC2121,1)</f>
        <v/>
      </c>
      <c r="C2121" s="17" t="str">
        <f>TABLA!C2121</f>
        <v/>
      </c>
      <c r="D2121" s="17">
        <f>TABLA!F2121</f>
        <v>0</v>
      </c>
      <c r="E2121" s="148">
        <f>TABLA!BD2121</f>
        <v>0</v>
      </c>
      <c r="F2121" s="148">
        <f>TABLA!BE2121</f>
        <v>0</v>
      </c>
      <c r="G2121" s="70" t="str">
        <f t="shared" si="300"/>
        <v>0</v>
      </c>
      <c r="H2121" s="17" t="str">
        <f t="shared" si="297"/>
        <v/>
      </c>
      <c r="AK2121" s="17" t="str">
        <f t="shared" si="298"/>
        <v/>
      </c>
    </row>
    <row r="2122" spans="1:37" hidden="1" x14ac:dyDescent="0.2">
      <c r="A2122" s="70" t="str">
        <f t="shared" si="299"/>
        <v/>
      </c>
      <c r="B2122" s="228" t="str">
        <f>LEFT(TABLA!BC2122,1)</f>
        <v/>
      </c>
      <c r="C2122" s="17" t="str">
        <f>TABLA!C2122</f>
        <v/>
      </c>
      <c r="D2122" s="17">
        <f>TABLA!F2122</f>
        <v>0</v>
      </c>
      <c r="E2122" s="148">
        <f>TABLA!BD2122</f>
        <v>0</v>
      </c>
      <c r="F2122" s="148">
        <f>TABLA!BE2122</f>
        <v>0</v>
      </c>
      <c r="G2122" s="70" t="str">
        <f t="shared" si="300"/>
        <v>0</v>
      </c>
      <c r="H2122" s="17" t="str">
        <f t="shared" si="297"/>
        <v/>
      </c>
      <c r="AK2122" s="17" t="str">
        <f t="shared" si="298"/>
        <v/>
      </c>
    </row>
    <row r="2123" spans="1:37" hidden="1" x14ac:dyDescent="0.2">
      <c r="A2123" s="70" t="str">
        <f t="shared" si="299"/>
        <v/>
      </c>
      <c r="B2123" s="228" t="str">
        <f>LEFT(TABLA!BC2123,1)</f>
        <v/>
      </c>
      <c r="C2123" s="17" t="str">
        <f>TABLA!C2123</f>
        <v/>
      </c>
      <c r="D2123" s="17">
        <f>TABLA!F2123</f>
        <v>0</v>
      </c>
      <c r="E2123" s="148">
        <f>TABLA!BD2123</f>
        <v>0</v>
      </c>
      <c r="F2123" s="148">
        <f>TABLA!BE2123</f>
        <v>0</v>
      </c>
      <c r="G2123" s="70" t="str">
        <f t="shared" si="300"/>
        <v>0</v>
      </c>
      <c r="H2123" s="17" t="str">
        <f t="shared" si="297"/>
        <v/>
      </c>
      <c r="AK2123" s="17" t="str">
        <f t="shared" si="298"/>
        <v/>
      </c>
    </row>
    <row r="2124" spans="1:37" hidden="1" x14ac:dyDescent="0.2">
      <c r="A2124" s="70" t="str">
        <f t="shared" si="299"/>
        <v/>
      </c>
      <c r="B2124" s="228" t="str">
        <f>LEFT(TABLA!BC2124,1)</f>
        <v/>
      </c>
      <c r="C2124" s="17" t="str">
        <f>TABLA!C2124</f>
        <v/>
      </c>
      <c r="D2124" s="17">
        <f>TABLA!F2124</f>
        <v>0</v>
      </c>
      <c r="E2124" s="148">
        <f>TABLA!BD2124</f>
        <v>0</v>
      </c>
      <c r="F2124" s="148">
        <f>TABLA!BE2124</f>
        <v>0</v>
      </c>
      <c r="G2124" s="70" t="str">
        <f t="shared" si="300"/>
        <v>0</v>
      </c>
      <c r="H2124" s="17" t="str">
        <f t="shared" si="297"/>
        <v/>
      </c>
      <c r="AK2124" s="17" t="str">
        <f t="shared" si="298"/>
        <v/>
      </c>
    </row>
    <row r="2125" spans="1:37" hidden="1" x14ac:dyDescent="0.2">
      <c r="A2125" s="70" t="str">
        <f t="shared" si="299"/>
        <v/>
      </c>
      <c r="B2125" s="228" t="str">
        <f>LEFT(TABLA!BC2125,1)</f>
        <v/>
      </c>
      <c r="C2125" s="17" t="str">
        <f>TABLA!C2125</f>
        <v/>
      </c>
      <c r="D2125" s="17">
        <f>TABLA!F2125</f>
        <v>0</v>
      </c>
      <c r="E2125" s="148">
        <f>TABLA!BD2125</f>
        <v>0</v>
      </c>
      <c r="F2125" s="148">
        <f>TABLA!BE2125</f>
        <v>0</v>
      </c>
      <c r="G2125" s="70" t="str">
        <f t="shared" si="300"/>
        <v>0</v>
      </c>
      <c r="H2125" s="17" t="str">
        <f t="shared" si="297"/>
        <v/>
      </c>
      <c r="AK2125" s="17" t="str">
        <f t="shared" si="298"/>
        <v/>
      </c>
    </row>
    <row r="2126" spans="1:37" hidden="1" x14ac:dyDescent="0.2">
      <c r="A2126" s="70" t="str">
        <f t="shared" si="299"/>
        <v/>
      </c>
      <c r="B2126" s="228" t="str">
        <f>LEFT(TABLA!BC2126,1)</f>
        <v/>
      </c>
      <c r="C2126" s="17" t="str">
        <f>TABLA!C2126</f>
        <v/>
      </c>
      <c r="D2126" s="17">
        <f>TABLA!F2126</f>
        <v>0</v>
      </c>
      <c r="E2126" s="148">
        <f>TABLA!BD2126</f>
        <v>0</v>
      </c>
      <c r="F2126" s="148">
        <f>TABLA!BE2126</f>
        <v>0</v>
      </c>
      <c r="G2126" s="70" t="str">
        <f t="shared" si="300"/>
        <v>0</v>
      </c>
      <c r="H2126" s="17" t="str">
        <f t="shared" si="297"/>
        <v/>
      </c>
      <c r="AK2126" s="17" t="str">
        <f t="shared" si="298"/>
        <v/>
      </c>
    </row>
    <row r="2127" spans="1:37" hidden="1" x14ac:dyDescent="0.2">
      <c r="A2127" s="70" t="str">
        <f t="shared" si="299"/>
        <v/>
      </c>
      <c r="B2127" s="228" t="str">
        <f>LEFT(TABLA!BC2127,1)</f>
        <v/>
      </c>
      <c r="C2127" s="17" t="str">
        <f>TABLA!C2127</f>
        <v/>
      </c>
      <c r="D2127" s="17">
        <f>TABLA!F2127</f>
        <v>0</v>
      </c>
      <c r="E2127" s="148">
        <f>TABLA!BD2127</f>
        <v>0</v>
      </c>
      <c r="F2127" s="148">
        <f>TABLA!BE2127</f>
        <v>0</v>
      </c>
      <c r="G2127" s="70" t="str">
        <f t="shared" si="300"/>
        <v>0</v>
      </c>
      <c r="H2127" s="17" t="str">
        <f t="shared" si="297"/>
        <v/>
      </c>
      <c r="AK2127" s="17" t="str">
        <f t="shared" si="298"/>
        <v/>
      </c>
    </row>
    <row r="2128" spans="1:37" hidden="1" x14ac:dyDescent="0.2">
      <c r="A2128" s="70" t="str">
        <f t="shared" si="299"/>
        <v/>
      </c>
      <c r="B2128" s="228" t="str">
        <f>LEFT(TABLA!BC2128,1)</f>
        <v/>
      </c>
      <c r="C2128" s="17" t="str">
        <f>TABLA!C2128</f>
        <v/>
      </c>
      <c r="D2128" s="17">
        <f>TABLA!F2128</f>
        <v>0</v>
      </c>
      <c r="E2128" s="148">
        <f>TABLA!BD2128</f>
        <v>0</v>
      </c>
      <c r="F2128" s="148">
        <f>TABLA!BE2128</f>
        <v>0</v>
      </c>
      <c r="G2128" s="70" t="str">
        <f t="shared" si="300"/>
        <v>0</v>
      </c>
      <c r="H2128" s="17" t="str">
        <f t="shared" si="297"/>
        <v/>
      </c>
      <c r="AK2128" s="17" t="str">
        <f t="shared" si="298"/>
        <v/>
      </c>
    </row>
    <row r="2129" spans="1:37" hidden="1" x14ac:dyDescent="0.2">
      <c r="A2129" s="70" t="str">
        <f t="shared" si="299"/>
        <v/>
      </c>
      <c r="B2129" s="228" t="str">
        <f>LEFT(TABLA!BC2129,1)</f>
        <v/>
      </c>
      <c r="C2129" s="17" t="str">
        <f>TABLA!C2129</f>
        <v/>
      </c>
      <c r="D2129" s="17">
        <f>TABLA!F2129</f>
        <v>0</v>
      </c>
      <c r="E2129" s="148">
        <f>TABLA!BD2129</f>
        <v>0</v>
      </c>
      <c r="F2129" s="148">
        <f>TABLA!BE2129</f>
        <v>0</v>
      </c>
      <c r="G2129" s="70" t="str">
        <f t="shared" si="300"/>
        <v>0</v>
      </c>
      <c r="H2129" s="17" t="str">
        <f t="shared" si="297"/>
        <v/>
      </c>
      <c r="AK2129" s="17" t="str">
        <f t="shared" si="298"/>
        <v/>
      </c>
    </row>
    <row r="2130" spans="1:37" hidden="1" x14ac:dyDescent="0.2">
      <c r="A2130" s="70" t="str">
        <f t="shared" si="299"/>
        <v/>
      </c>
      <c r="B2130" s="228" t="str">
        <f>LEFT(TABLA!BC2130,1)</f>
        <v/>
      </c>
      <c r="C2130" s="17" t="str">
        <f>TABLA!C2130</f>
        <v/>
      </c>
      <c r="D2130" s="17">
        <f>TABLA!F2130</f>
        <v>0</v>
      </c>
      <c r="E2130" s="148">
        <f>TABLA!BD2130</f>
        <v>0</v>
      </c>
      <c r="F2130" s="148">
        <f>TABLA!BE2130</f>
        <v>0</v>
      </c>
      <c r="G2130" s="70" t="str">
        <f t="shared" si="300"/>
        <v>0</v>
      </c>
      <c r="H2130" s="17" t="str">
        <f t="shared" si="297"/>
        <v/>
      </c>
      <c r="AK2130" s="17" t="str">
        <f t="shared" si="298"/>
        <v/>
      </c>
    </row>
    <row r="2131" spans="1:37" hidden="1" x14ac:dyDescent="0.2">
      <c r="A2131" s="70" t="str">
        <f t="shared" si="299"/>
        <v/>
      </c>
      <c r="B2131" s="228" t="str">
        <f>LEFT(TABLA!BC2131,1)</f>
        <v/>
      </c>
      <c r="C2131" s="17" t="str">
        <f>TABLA!C2131</f>
        <v/>
      </c>
      <c r="D2131" s="17">
        <f>TABLA!F2131</f>
        <v>0</v>
      </c>
      <c r="E2131" s="148">
        <f>TABLA!BD2131</f>
        <v>0</v>
      </c>
      <c r="F2131" s="148">
        <f>TABLA!BE2131</f>
        <v>0</v>
      </c>
      <c r="G2131" s="70" t="str">
        <f t="shared" si="300"/>
        <v>0</v>
      </c>
      <c r="H2131" s="17" t="str">
        <f t="shared" si="297"/>
        <v/>
      </c>
      <c r="AK2131" s="17" t="str">
        <f t="shared" si="298"/>
        <v/>
      </c>
    </row>
    <row r="2132" spans="1:37" hidden="1" x14ac:dyDescent="0.2">
      <c r="A2132" s="70" t="str">
        <f t="shared" si="299"/>
        <v/>
      </c>
      <c r="B2132" s="228" t="str">
        <f>LEFT(TABLA!BC2132,1)</f>
        <v/>
      </c>
      <c r="C2132" s="17" t="str">
        <f>TABLA!C2132</f>
        <v/>
      </c>
      <c r="D2132" s="17">
        <f>TABLA!F2132</f>
        <v>0</v>
      </c>
      <c r="E2132" s="148">
        <f>TABLA!BD2132</f>
        <v>0</v>
      </c>
      <c r="F2132" s="148">
        <f>TABLA!BE2132</f>
        <v>0</v>
      </c>
      <c r="G2132" s="70" t="str">
        <f t="shared" si="300"/>
        <v>0</v>
      </c>
      <c r="H2132" s="17" t="str">
        <f t="shared" si="297"/>
        <v/>
      </c>
      <c r="AK2132" s="17" t="str">
        <f t="shared" si="298"/>
        <v/>
      </c>
    </row>
    <row r="2133" spans="1:37" hidden="1" x14ac:dyDescent="0.2">
      <c r="A2133" s="70" t="str">
        <f t="shared" si="299"/>
        <v/>
      </c>
      <c r="B2133" s="228" t="str">
        <f>LEFT(TABLA!BC2133,1)</f>
        <v/>
      </c>
      <c r="C2133" s="17" t="str">
        <f>TABLA!C2133</f>
        <v/>
      </c>
      <c r="D2133" s="17">
        <f>TABLA!F2133</f>
        <v>0</v>
      </c>
      <c r="E2133" s="148">
        <f>TABLA!BD2133</f>
        <v>0</v>
      </c>
      <c r="F2133" s="148">
        <f>TABLA!BE2133</f>
        <v>0</v>
      </c>
      <c r="G2133" s="70" t="str">
        <f t="shared" si="300"/>
        <v>0</v>
      </c>
      <c r="H2133" s="17" t="str">
        <f t="shared" si="297"/>
        <v/>
      </c>
      <c r="AK2133" s="17" t="str">
        <f t="shared" si="298"/>
        <v/>
      </c>
    </row>
    <row r="2134" spans="1:37" hidden="1" x14ac:dyDescent="0.2">
      <c r="A2134" s="70" t="str">
        <f t="shared" si="299"/>
        <v/>
      </c>
      <c r="B2134" s="228" t="str">
        <f>LEFT(TABLA!BC2134,1)</f>
        <v/>
      </c>
      <c r="C2134" s="17" t="str">
        <f>TABLA!C2134</f>
        <v/>
      </c>
      <c r="D2134" s="17">
        <f>TABLA!F2134</f>
        <v>0</v>
      </c>
      <c r="E2134" s="148">
        <f>TABLA!BD2134</f>
        <v>0</v>
      </c>
      <c r="F2134" s="148">
        <f>TABLA!BE2134</f>
        <v>0</v>
      </c>
      <c r="G2134" s="70" t="str">
        <f t="shared" si="300"/>
        <v>0</v>
      </c>
      <c r="H2134" s="17" t="str">
        <f t="shared" si="297"/>
        <v/>
      </c>
      <c r="AK2134" s="17" t="str">
        <f t="shared" si="298"/>
        <v/>
      </c>
    </row>
    <row r="2135" spans="1:37" hidden="1" x14ac:dyDescent="0.2">
      <c r="A2135" s="70" t="str">
        <f t="shared" si="299"/>
        <v/>
      </c>
      <c r="B2135" s="228" t="str">
        <f>LEFT(TABLA!BC2135,1)</f>
        <v/>
      </c>
      <c r="C2135" s="17" t="str">
        <f>TABLA!C2135</f>
        <v/>
      </c>
      <c r="D2135" s="17">
        <f>TABLA!F2135</f>
        <v>0</v>
      </c>
      <c r="E2135" s="148">
        <f>TABLA!BD2135</f>
        <v>0</v>
      </c>
      <c r="F2135" s="148">
        <f>TABLA!BE2135</f>
        <v>0</v>
      </c>
      <c r="G2135" s="70" t="str">
        <f t="shared" si="300"/>
        <v>0</v>
      </c>
      <c r="H2135" s="17" t="str">
        <f t="shared" si="297"/>
        <v/>
      </c>
      <c r="AK2135" s="17" t="str">
        <f t="shared" si="298"/>
        <v/>
      </c>
    </row>
    <row r="2136" spans="1:37" hidden="1" x14ac:dyDescent="0.2">
      <c r="A2136" s="70" t="str">
        <f t="shared" si="299"/>
        <v/>
      </c>
      <c r="B2136" s="228" t="str">
        <f>LEFT(TABLA!BC2136,1)</f>
        <v/>
      </c>
      <c r="C2136" s="17">
        <f>TABLA!C2136</f>
        <v>0</v>
      </c>
      <c r="D2136" s="17" t="e">
        <f>TABLA!#REF!</f>
        <v>#REF!</v>
      </c>
      <c r="E2136" s="148">
        <f>TABLA!BD2136</f>
        <v>0</v>
      </c>
      <c r="F2136" s="148">
        <f>TABLA!BE2136</f>
        <v>0</v>
      </c>
      <c r="G2136" s="70" t="str">
        <f t="shared" si="300"/>
        <v>0</v>
      </c>
      <c r="H2136" s="17" t="str">
        <f t="shared" si="297"/>
        <v/>
      </c>
      <c r="AK2136" s="17" t="str">
        <f t="shared" si="298"/>
        <v/>
      </c>
    </row>
    <row r="2137" spans="1:37" hidden="1" x14ac:dyDescent="0.2">
      <c r="A2137" s="70" t="str">
        <f t="shared" si="299"/>
        <v/>
      </c>
      <c r="B2137" s="228" t="str">
        <f>LEFT(TABLA!BC2137,1)</f>
        <v/>
      </c>
      <c r="C2137" s="17">
        <f>TABLA!C2137</f>
        <v>0</v>
      </c>
      <c r="D2137" s="17" t="e">
        <f>TABLA!#REF!</f>
        <v>#REF!</v>
      </c>
      <c r="E2137" s="148">
        <f>TABLA!BD2137</f>
        <v>0</v>
      </c>
      <c r="F2137" s="148">
        <f>TABLA!BE2137</f>
        <v>0</v>
      </c>
      <c r="G2137" s="70" t="str">
        <f t="shared" si="300"/>
        <v>0</v>
      </c>
      <c r="H2137" s="17" t="str">
        <f t="shared" si="297"/>
        <v/>
      </c>
      <c r="AK2137" s="17" t="str">
        <f t="shared" si="298"/>
        <v/>
      </c>
    </row>
    <row r="2138" spans="1:37" hidden="1" x14ac:dyDescent="0.2">
      <c r="A2138" s="70" t="str">
        <f t="shared" si="299"/>
        <v/>
      </c>
      <c r="B2138" s="228" t="str">
        <f>LEFT(TABLA!BC2138,1)</f>
        <v/>
      </c>
      <c r="C2138" s="17">
        <f>TABLA!C2138</f>
        <v>0</v>
      </c>
      <c r="D2138" s="17">
        <f>TABLA!F2136</f>
        <v>0</v>
      </c>
      <c r="E2138" s="148">
        <f>TABLA!BD2138</f>
        <v>0</v>
      </c>
      <c r="F2138" s="148">
        <f>TABLA!BE2138</f>
        <v>0</v>
      </c>
      <c r="G2138" s="70" t="str">
        <f t="shared" si="300"/>
        <v>0</v>
      </c>
      <c r="H2138" s="17" t="str">
        <f t="shared" si="297"/>
        <v/>
      </c>
      <c r="AK2138" s="17" t="str">
        <f t="shared" si="298"/>
        <v/>
      </c>
    </row>
    <row r="2139" spans="1:37" hidden="1" x14ac:dyDescent="0.2">
      <c r="A2139" s="70" t="str">
        <f t="shared" si="299"/>
        <v/>
      </c>
      <c r="B2139" s="228" t="str">
        <f>LEFT(TABLA!BC2139,1)</f>
        <v/>
      </c>
      <c r="C2139" s="17">
        <f>TABLA!C2139</f>
        <v>0</v>
      </c>
      <c r="D2139" s="17">
        <f>TABLA!F2137</f>
        <v>0</v>
      </c>
      <c r="E2139" s="148">
        <f>TABLA!BD2139</f>
        <v>0</v>
      </c>
      <c r="F2139" s="148">
        <f>TABLA!BE2139</f>
        <v>0</v>
      </c>
      <c r="G2139" s="70" t="str">
        <f t="shared" si="300"/>
        <v>0</v>
      </c>
      <c r="H2139" s="17" t="str">
        <f t="shared" si="297"/>
        <v/>
      </c>
      <c r="AK2139" s="17" t="str">
        <f t="shared" si="298"/>
        <v/>
      </c>
    </row>
    <row r="2140" spans="1:37" hidden="1" x14ac:dyDescent="0.2">
      <c r="A2140" s="70" t="str">
        <f t="shared" si="299"/>
        <v/>
      </c>
      <c r="B2140" s="228" t="str">
        <f>LEFT(TABLA!BC2140,1)</f>
        <v/>
      </c>
      <c r="C2140" s="17">
        <f>TABLA!C2140</f>
        <v>0</v>
      </c>
      <c r="D2140" s="17">
        <f>TABLA!F2138</f>
        <v>0</v>
      </c>
      <c r="E2140" s="148">
        <f>TABLA!BD2140</f>
        <v>0</v>
      </c>
      <c r="F2140" s="148">
        <f>TABLA!BE2140</f>
        <v>0</v>
      </c>
      <c r="G2140" s="70" t="str">
        <f t="shared" si="300"/>
        <v>0</v>
      </c>
      <c r="H2140" s="17" t="str">
        <f t="shared" si="297"/>
        <v/>
      </c>
      <c r="AK2140" s="17" t="str">
        <f t="shared" si="298"/>
        <v/>
      </c>
    </row>
    <row r="2141" spans="1:37" hidden="1" x14ac:dyDescent="0.2">
      <c r="A2141" s="70" t="str">
        <f t="shared" si="299"/>
        <v/>
      </c>
      <c r="B2141" s="228" t="str">
        <f>LEFT(TABLA!BC2141,1)</f>
        <v/>
      </c>
      <c r="C2141" s="17">
        <f>TABLA!C2141</f>
        <v>0</v>
      </c>
      <c r="D2141" s="17">
        <f>TABLA!F2139</f>
        <v>0</v>
      </c>
      <c r="E2141" s="148">
        <f>TABLA!BD2141</f>
        <v>0</v>
      </c>
      <c r="F2141" s="148">
        <f>TABLA!BE2141</f>
        <v>0</v>
      </c>
      <c r="G2141" s="70" t="str">
        <f t="shared" si="300"/>
        <v>0</v>
      </c>
      <c r="H2141" s="17" t="str">
        <f t="shared" ref="H2141:H2204" si="301">IFERROR((IF(FIND(H$2,$E2141,1)&gt;0,"x")),"")</f>
        <v/>
      </c>
      <c r="AK2141" s="17" t="str">
        <f t="shared" si="298"/>
        <v/>
      </c>
    </row>
    <row r="2142" spans="1:37" hidden="1" x14ac:dyDescent="0.2">
      <c r="A2142" s="70" t="str">
        <f t="shared" si="299"/>
        <v/>
      </c>
      <c r="B2142" s="228" t="str">
        <f>LEFT(TABLA!BC2142,1)</f>
        <v/>
      </c>
      <c r="C2142" s="17">
        <f>TABLA!C2142</f>
        <v>0</v>
      </c>
      <c r="D2142" s="17">
        <f>TABLA!F2140</f>
        <v>0</v>
      </c>
      <c r="E2142" s="148">
        <f>TABLA!BD2142</f>
        <v>0</v>
      </c>
      <c r="F2142" s="148">
        <f>TABLA!BE2142</f>
        <v>0</v>
      </c>
      <c r="G2142" s="70" t="str">
        <f t="shared" si="300"/>
        <v>0</v>
      </c>
      <c r="H2142" s="17" t="str">
        <f t="shared" si="301"/>
        <v/>
      </c>
      <c r="AK2142" s="17" t="str">
        <f t="shared" si="298"/>
        <v/>
      </c>
    </row>
    <row r="2143" spans="1:37" hidden="1" x14ac:dyDescent="0.2">
      <c r="A2143" s="70" t="str">
        <f t="shared" si="299"/>
        <v/>
      </c>
      <c r="B2143" s="228" t="str">
        <f>LEFT(TABLA!BC2143,1)</f>
        <v/>
      </c>
      <c r="C2143" s="17">
        <f>TABLA!C2143</f>
        <v>0</v>
      </c>
      <c r="D2143" s="17">
        <f>TABLA!F2141</f>
        <v>0</v>
      </c>
      <c r="E2143" s="148">
        <f>TABLA!BD2143</f>
        <v>0</v>
      </c>
      <c r="F2143" s="148">
        <f>TABLA!BE2143</f>
        <v>0</v>
      </c>
      <c r="G2143" s="70" t="str">
        <f t="shared" si="300"/>
        <v>0</v>
      </c>
      <c r="H2143" s="17" t="str">
        <f t="shared" si="301"/>
        <v/>
      </c>
      <c r="AK2143" s="17" t="str">
        <f t="shared" si="298"/>
        <v/>
      </c>
    </row>
    <row r="2144" spans="1:37" hidden="1" x14ac:dyDescent="0.2">
      <c r="A2144" s="70" t="str">
        <f t="shared" si="299"/>
        <v/>
      </c>
      <c r="B2144" s="228" t="str">
        <f>LEFT(TABLA!BC2144,1)</f>
        <v/>
      </c>
      <c r="C2144" s="17">
        <f>TABLA!C2144</f>
        <v>0</v>
      </c>
      <c r="D2144" s="17">
        <f>TABLA!F2142</f>
        <v>0</v>
      </c>
      <c r="E2144" s="148">
        <f>TABLA!BD2144</f>
        <v>0</v>
      </c>
      <c r="F2144" s="148">
        <f>TABLA!BE2144</f>
        <v>0</v>
      </c>
      <c r="G2144" s="70" t="str">
        <f t="shared" si="300"/>
        <v>0</v>
      </c>
      <c r="H2144" s="17" t="str">
        <f t="shared" si="301"/>
        <v/>
      </c>
      <c r="AK2144" s="17" t="str">
        <f t="shared" si="298"/>
        <v/>
      </c>
    </row>
    <row r="2145" spans="1:37" hidden="1" x14ac:dyDescent="0.2">
      <c r="A2145" s="70" t="str">
        <f t="shared" si="299"/>
        <v/>
      </c>
      <c r="B2145" s="228" t="str">
        <f>LEFT(TABLA!BC2145,1)</f>
        <v/>
      </c>
      <c r="C2145" s="17">
        <f>TABLA!C2145</f>
        <v>0</v>
      </c>
      <c r="D2145" s="17">
        <f>TABLA!F2143</f>
        <v>0</v>
      </c>
      <c r="E2145" s="148">
        <f>TABLA!BD2145</f>
        <v>0</v>
      </c>
      <c r="F2145" s="148">
        <f>TABLA!BE2145</f>
        <v>0</v>
      </c>
      <c r="G2145" s="70" t="str">
        <f t="shared" si="300"/>
        <v>0</v>
      </c>
      <c r="H2145" s="17" t="str">
        <f t="shared" si="301"/>
        <v/>
      </c>
      <c r="AK2145" s="17" t="str">
        <f t="shared" si="298"/>
        <v/>
      </c>
    </row>
    <row r="2146" spans="1:37" hidden="1" x14ac:dyDescent="0.2">
      <c r="A2146" s="70" t="str">
        <f t="shared" si="299"/>
        <v/>
      </c>
      <c r="B2146" s="228" t="str">
        <f>LEFT(TABLA!BC2146,1)</f>
        <v/>
      </c>
      <c r="C2146" s="17">
        <f>TABLA!C2146</f>
        <v>0</v>
      </c>
      <c r="D2146" s="17">
        <f>TABLA!F2144</f>
        <v>0</v>
      </c>
      <c r="E2146" s="148">
        <f>TABLA!BD2146</f>
        <v>0</v>
      </c>
      <c r="F2146" s="148">
        <f>TABLA!BE2146</f>
        <v>0</v>
      </c>
      <c r="G2146" s="70" t="str">
        <f t="shared" si="300"/>
        <v>0</v>
      </c>
      <c r="H2146" s="17" t="str">
        <f t="shared" si="301"/>
        <v/>
      </c>
      <c r="AK2146" s="17" t="str">
        <f t="shared" si="298"/>
        <v/>
      </c>
    </row>
    <row r="2147" spans="1:37" hidden="1" x14ac:dyDescent="0.2">
      <c r="A2147" s="70" t="str">
        <f t="shared" si="299"/>
        <v/>
      </c>
      <c r="B2147" s="228" t="str">
        <f>LEFT(TABLA!BC2147,1)</f>
        <v/>
      </c>
      <c r="C2147" s="17">
        <f>TABLA!C2147</f>
        <v>0</v>
      </c>
      <c r="D2147" s="17">
        <f>TABLA!F2145</f>
        <v>0</v>
      </c>
      <c r="E2147" s="148">
        <f>TABLA!BD2147</f>
        <v>0</v>
      </c>
      <c r="F2147" s="148">
        <f>TABLA!BE2147</f>
        <v>0</v>
      </c>
      <c r="G2147" s="70" t="str">
        <f t="shared" si="300"/>
        <v>0</v>
      </c>
      <c r="H2147" s="17" t="str">
        <f t="shared" si="301"/>
        <v/>
      </c>
      <c r="AK2147" s="17" t="str">
        <f t="shared" si="298"/>
        <v/>
      </c>
    </row>
    <row r="2148" spans="1:37" hidden="1" x14ac:dyDescent="0.2">
      <c r="A2148" s="70" t="str">
        <f t="shared" si="299"/>
        <v/>
      </c>
      <c r="B2148" s="228" t="str">
        <f>LEFT(TABLA!BC2148,1)</f>
        <v/>
      </c>
      <c r="C2148" s="17">
        <f>TABLA!C2148</f>
        <v>0</v>
      </c>
      <c r="D2148" s="17">
        <f>TABLA!F2146</f>
        <v>0</v>
      </c>
      <c r="E2148" s="148">
        <f>TABLA!BD2148</f>
        <v>0</v>
      </c>
      <c r="F2148" s="148">
        <f>TABLA!BE2148</f>
        <v>0</v>
      </c>
      <c r="G2148" s="70" t="str">
        <f t="shared" si="300"/>
        <v>0</v>
      </c>
      <c r="H2148" s="17" t="str">
        <f t="shared" si="301"/>
        <v/>
      </c>
      <c r="AK2148" s="17" t="str">
        <f t="shared" si="298"/>
        <v/>
      </c>
    </row>
    <row r="2149" spans="1:37" hidden="1" x14ac:dyDescent="0.2">
      <c r="A2149" s="70" t="str">
        <f t="shared" si="299"/>
        <v/>
      </c>
      <c r="B2149" s="228" t="str">
        <f>LEFT(TABLA!BC2149,1)</f>
        <v/>
      </c>
      <c r="C2149" s="17">
        <f>TABLA!C2149</f>
        <v>0</v>
      </c>
      <c r="D2149" s="17">
        <f>TABLA!F2147</f>
        <v>0</v>
      </c>
      <c r="E2149" s="148">
        <f>TABLA!BD2149</f>
        <v>0</v>
      </c>
      <c r="F2149" s="148">
        <f>TABLA!BE2149</f>
        <v>0</v>
      </c>
      <c r="G2149" s="70" t="str">
        <f t="shared" si="300"/>
        <v>0</v>
      </c>
      <c r="H2149" s="17" t="str">
        <f t="shared" si="301"/>
        <v/>
      </c>
      <c r="AK2149" s="17" t="str">
        <f t="shared" si="298"/>
        <v/>
      </c>
    </row>
    <row r="2150" spans="1:37" hidden="1" x14ac:dyDescent="0.2">
      <c r="A2150" s="70" t="str">
        <f t="shared" si="299"/>
        <v/>
      </c>
      <c r="B2150" s="228" t="str">
        <f>LEFT(TABLA!BC2150,1)</f>
        <v/>
      </c>
      <c r="C2150" s="17">
        <f>TABLA!C2150</f>
        <v>0</v>
      </c>
      <c r="D2150" s="17">
        <f>TABLA!F2148</f>
        <v>0</v>
      </c>
      <c r="E2150" s="148">
        <f>TABLA!BD2150</f>
        <v>0</v>
      </c>
      <c r="F2150" s="148">
        <f>TABLA!BE2150</f>
        <v>0</v>
      </c>
      <c r="G2150" s="70" t="str">
        <f t="shared" si="300"/>
        <v>0</v>
      </c>
      <c r="H2150" s="17" t="str">
        <f t="shared" si="301"/>
        <v/>
      </c>
      <c r="AK2150" s="17" t="str">
        <f t="shared" si="298"/>
        <v/>
      </c>
    </row>
    <row r="2151" spans="1:37" hidden="1" x14ac:dyDescent="0.2">
      <c r="A2151" s="70" t="str">
        <f t="shared" si="299"/>
        <v/>
      </c>
      <c r="B2151" s="228" t="str">
        <f>LEFT(TABLA!BC2151,1)</f>
        <v/>
      </c>
      <c r="C2151" s="17">
        <f>TABLA!C2151</f>
        <v>0</v>
      </c>
      <c r="D2151" s="17">
        <f>TABLA!F2149</f>
        <v>0</v>
      </c>
      <c r="E2151" s="148">
        <f>TABLA!BD2151</f>
        <v>0</v>
      </c>
      <c r="F2151" s="148">
        <f>TABLA!BE2151</f>
        <v>0</v>
      </c>
      <c r="G2151" s="70" t="str">
        <f t="shared" si="300"/>
        <v>0</v>
      </c>
      <c r="H2151" s="17" t="str">
        <f t="shared" si="301"/>
        <v/>
      </c>
      <c r="AK2151" s="17" t="str">
        <f t="shared" si="298"/>
        <v/>
      </c>
    </row>
    <row r="2152" spans="1:37" hidden="1" x14ac:dyDescent="0.2">
      <c r="A2152" s="70" t="str">
        <f t="shared" si="299"/>
        <v/>
      </c>
      <c r="B2152" s="228" t="str">
        <f>LEFT(TABLA!BC2152,1)</f>
        <v/>
      </c>
      <c r="C2152" s="17">
        <f>TABLA!C2152</f>
        <v>0</v>
      </c>
      <c r="D2152" s="17">
        <f>TABLA!F2150</f>
        <v>0</v>
      </c>
      <c r="E2152" s="148">
        <f>TABLA!BD2152</f>
        <v>0</v>
      </c>
      <c r="F2152" s="148">
        <f>TABLA!BE2152</f>
        <v>0</v>
      </c>
      <c r="G2152" s="70" t="str">
        <f t="shared" si="300"/>
        <v>0</v>
      </c>
      <c r="H2152" s="17" t="str">
        <f t="shared" si="301"/>
        <v/>
      </c>
      <c r="AK2152" s="17" t="str">
        <f t="shared" si="298"/>
        <v/>
      </c>
    </row>
    <row r="2153" spans="1:37" hidden="1" x14ac:dyDescent="0.2">
      <c r="A2153" s="70" t="str">
        <f t="shared" si="299"/>
        <v/>
      </c>
      <c r="B2153" s="228" t="str">
        <f>LEFT(TABLA!BC2153,1)</f>
        <v/>
      </c>
      <c r="C2153" s="17">
        <f>TABLA!C2153</f>
        <v>0</v>
      </c>
      <c r="D2153" s="17">
        <f>TABLA!F2151</f>
        <v>0</v>
      </c>
      <c r="E2153" s="148">
        <f>TABLA!BD2153</f>
        <v>0</v>
      </c>
      <c r="F2153" s="148">
        <f>TABLA!BE2153</f>
        <v>0</v>
      </c>
      <c r="G2153" s="70" t="str">
        <f t="shared" si="300"/>
        <v>0</v>
      </c>
      <c r="H2153" s="17" t="str">
        <f t="shared" si="301"/>
        <v/>
      </c>
      <c r="AK2153" s="17" t="str">
        <f t="shared" si="298"/>
        <v/>
      </c>
    </row>
    <row r="2154" spans="1:37" hidden="1" x14ac:dyDescent="0.2">
      <c r="A2154" s="70" t="str">
        <f t="shared" si="299"/>
        <v/>
      </c>
      <c r="B2154" s="228" t="str">
        <f>LEFT(TABLA!BC2154,1)</f>
        <v/>
      </c>
      <c r="C2154" s="17">
        <f>TABLA!C2154</f>
        <v>0</v>
      </c>
      <c r="D2154" s="17">
        <f>TABLA!F2152</f>
        <v>0</v>
      </c>
      <c r="E2154" s="148">
        <f>TABLA!BD2154</f>
        <v>0</v>
      </c>
      <c r="F2154" s="148">
        <f>TABLA!BE2154</f>
        <v>0</v>
      </c>
      <c r="G2154" s="70" t="str">
        <f t="shared" si="300"/>
        <v>0</v>
      </c>
      <c r="H2154" s="17" t="str">
        <f t="shared" si="301"/>
        <v/>
      </c>
      <c r="AK2154" s="17" t="str">
        <f t="shared" si="298"/>
        <v/>
      </c>
    </row>
    <row r="2155" spans="1:37" hidden="1" x14ac:dyDescent="0.2">
      <c r="A2155" s="70" t="str">
        <f t="shared" si="299"/>
        <v/>
      </c>
      <c r="B2155" s="228" t="str">
        <f>LEFT(TABLA!BC2155,1)</f>
        <v/>
      </c>
      <c r="C2155" s="17">
        <f>TABLA!C2155</f>
        <v>0</v>
      </c>
      <c r="D2155" s="17">
        <f>TABLA!F2153</f>
        <v>0</v>
      </c>
      <c r="E2155" s="148">
        <f>TABLA!BD2155</f>
        <v>0</v>
      </c>
      <c r="F2155" s="148">
        <f>TABLA!BE2155</f>
        <v>0</v>
      </c>
      <c r="G2155" s="70" t="str">
        <f t="shared" si="300"/>
        <v>0</v>
      </c>
      <c r="H2155" s="17" t="str">
        <f t="shared" si="301"/>
        <v/>
      </c>
      <c r="AK2155" s="17" t="str">
        <f t="shared" si="298"/>
        <v/>
      </c>
    </row>
    <row r="2156" spans="1:37" hidden="1" x14ac:dyDescent="0.2">
      <c r="A2156" s="70" t="str">
        <f t="shared" si="299"/>
        <v/>
      </c>
      <c r="B2156" s="228" t="str">
        <f>LEFT(TABLA!BC2156,1)</f>
        <v/>
      </c>
      <c r="C2156" s="17">
        <f>TABLA!C2156</f>
        <v>0</v>
      </c>
      <c r="D2156" s="17">
        <f>TABLA!F2154</f>
        <v>0</v>
      </c>
      <c r="E2156" s="148">
        <f>TABLA!BD2156</f>
        <v>0</v>
      </c>
      <c r="F2156" s="148">
        <f>TABLA!BE2156</f>
        <v>0</v>
      </c>
      <c r="G2156" s="70" t="str">
        <f t="shared" si="300"/>
        <v>0</v>
      </c>
      <c r="H2156" s="17" t="str">
        <f t="shared" si="301"/>
        <v/>
      </c>
      <c r="AK2156" s="17" t="str">
        <f t="shared" si="298"/>
        <v/>
      </c>
    </row>
    <row r="2157" spans="1:37" hidden="1" x14ac:dyDescent="0.2">
      <c r="A2157" s="70" t="str">
        <f t="shared" si="299"/>
        <v/>
      </c>
      <c r="B2157" s="228" t="str">
        <f>LEFT(TABLA!BC2157,1)</f>
        <v/>
      </c>
      <c r="C2157" s="17">
        <f>TABLA!C2157</f>
        <v>0</v>
      </c>
      <c r="D2157" s="17">
        <f>TABLA!F2155</f>
        <v>0</v>
      </c>
      <c r="E2157" s="148">
        <f>TABLA!BD2157</f>
        <v>0</v>
      </c>
      <c r="F2157" s="148">
        <f>TABLA!BE2157</f>
        <v>0</v>
      </c>
      <c r="G2157" s="70" t="str">
        <f t="shared" si="300"/>
        <v>0</v>
      </c>
      <c r="H2157" s="17" t="str">
        <f t="shared" si="301"/>
        <v/>
      </c>
      <c r="AK2157" s="17" t="str">
        <f t="shared" si="298"/>
        <v/>
      </c>
    </row>
    <row r="2158" spans="1:37" hidden="1" x14ac:dyDescent="0.2">
      <c r="A2158" s="70" t="str">
        <f t="shared" si="299"/>
        <v/>
      </c>
      <c r="B2158" s="228" t="str">
        <f>LEFT(TABLA!BC2158,1)</f>
        <v/>
      </c>
      <c r="C2158" s="17">
        <f>TABLA!C2158</f>
        <v>0</v>
      </c>
      <c r="D2158" s="17">
        <f>TABLA!F2156</f>
        <v>0</v>
      </c>
      <c r="E2158" s="148">
        <f>TABLA!BD2158</f>
        <v>0</v>
      </c>
      <c r="F2158" s="148">
        <f>TABLA!BE2158</f>
        <v>0</v>
      </c>
      <c r="G2158" s="70" t="str">
        <f t="shared" si="300"/>
        <v>0</v>
      </c>
      <c r="H2158" s="17" t="str">
        <f t="shared" si="301"/>
        <v/>
      </c>
      <c r="AK2158" s="17" t="str">
        <f t="shared" si="298"/>
        <v/>
      </c>
    </row>
    <row r="2159" spans="1:37" hidden="1" x14ac:dyDescent="0.2">
      <c r="A2159" s="70" t="str">
        <f t="shared" si="299"/>
        <v/>
      </c>
      <c r="B2159" s="228" t="str">
        <f>LEFT(TABLA!BC2159,1)</f>
        <v/>
      </c>
      <c r="C2159" s="17">
        <f>TABLA!C2159</f>
        <v>0</v>
      </c>
      <c r="D2159" s="17">
        <f>TABLA!F2157</f>
        <v>0</v>
      </c>
      <c r="E2159" s="148">
        <f>TABLA!BD2159</f>
        <v>0</v>
      </c>
      <c r="F2159" s="148">
        <f>TABLA!BE2159</f>
        <v>0</v>
      </c>
      <c r="G2159" s="70" t="str">
        <f t="shared" si="300"/>
        <v>0</v>
      </c>
      <c r="H2159" s="17" t="str">
        <f t="shared" si="301"/>
        <v/>
      </c>
      <c r="AK2159" s="17" t="str">
        <f t="shared" si="298"/>
        <v/>
      </c>
    </row>
    <row r="2160" spans="1:37" hidden="1" x14ac:dyDescent="0.2">
      <c r="A2160" s="70" t="str">
        <f t="shared" si="299"/>
        <v/>
      </c>
      <c r="B2160" s="228" t="str">
        <f>LEFT(TABLA!BC2160,1)</f>
        <v/>
      </c>
      <c r="C2160" s="17">
        <f>TABLA!C2160</f>
        <v>0</v>
      </c>
      <c r="D2160" s="17">
        <f>TABLA!F2158</f>
        <v>0</v>
      </c>
      <c r="E2160" s="148">
        <f>TABLA!BD2160</f>
        <v>0</v>
      </c>
      <c r="F2160" s="148">
        <f>TABLA!BE2160</f>
        <v>0</v>
      </c>
      <c r="G2160" s="70" t="str">
        <f t="shared" si="300"/>
        <v>0</v>
      </c>
      <c r="H2160" s="17" t="str">
        <f t="shared" si="301"/>
        <v/>
      </c>
      <c r="AK2160" s="17" t="str">
        <f t="shared" si="298"/>
        <v/>
      </c>
    </row>
    <row r="2161" spans="1:37" hidden="1" x14ac:dyDescent="0.2">
      <c r="A2161" s="70" t="str">
        <f t="shared" si="299"/>
        <v/>
      </c>
      <c r="B2161" s="228" t="str">
        <f>LEFT(TABLA!BC2161,1)</f>
        <v/>
      </c>
      <c r="C2161" s="17">
        <f>TABLA!C2161</f>
        <v>0</v>
      </c>
      <c r="D2161" s="17">
        <f>TABLA!F2159</f>
        <v>0</v>
      </c>
      <c r="E2161" s="148">
        <f>TABLA!BD2161</f>
        <v>0</v>
      </c>
      <c r="F2161" s="148">
        <f>TABLA!BE2161</f>
        <v>0</v>
      </c>
      <c r="G2161" s="70" t="str">
        <f t="shared" si="300"/>
        <v>0</v>
      </c>
      <c r="H2161" s="17" t="str">
        <f t="shared" si="301"/>
        <v/>
      </c>
      <c r="AK2161" s="17" t="str">
        <f t="shared" si="298"/>
        <v/>
      </c>
    </row>
    <row r="2162" spans="1:37" hidden="1" x14ac:dyDescent="0.2">
      <c r="A2162" s="70" t="str">
        <f t="shared" si="299"/>
        <v/>
      </c>
      <c r="B2162" s="228" t="str">
        <f>LEFT(TABLA!BC2162,1)</f>
        <v/>
      </c>
      <c r="C2162" s="17">
        <f>TABLA!C2162</f>
        <v>0</v>
      </c>
      <c r="D2162" s="17">
        <f>TABLA!F2160</f>
        <v>0</v>
      </c>
      <c r="E2162" s="148">
        <f>TABLA!BD2162</f>
        <v>0</v>
      </c>
      <c r="F2162" s="148">
        <f>TABLA!BE2162</f>
        <v>0</v>
      </c>
      <c r="G2162" s="70" t="str">
        <f t="shared" si="300"/>
        <v>0</v>
      </c>
      <c r="H2162" s="17" t="str">
        <f t="shared" si="301"/>
        <v/>
      </c>
      <c r="AK2162" s="17" t="str">
        <f t="shared" si="298"/>
        <v/>
      </c>
    </row>
    <row r="2163" spans="1:37" hidden="1" x14ac:dyDescent="0.2">
      <c r="A2163" s="70" t="str">
        <f t="shared" si="299"/>
        <v/>
      </c>
      <c r="B2163" s="228" t="str">
        <f>LEFT(TABLA!BC2163,1)</f>
        <v/>
      </c>
      <c r="C2163" s="17">
        <f>TABLA!C2163</f>
        <v>0</v>
      </c>
      <c r="D2163" s="17">
        <f>TABLA!F2161</f>
        <v>0</v>
      </c>
      <c r="E2163" s="148">
        <f>TABLA!BD2163</f>
        <v>0</v>
      </c>
      <c r="F2163" s="148">
        <f>TABLA!BE2163</f>
        <v>0</v>
      </c>
      <c r="G2163" s="70" t="str">
        <f t="shared" si="300"/>
        <v>0</v>
      </c>
      <c r="H2163" s="17" t="str">
        <f t="shared" si="301"/>
        <v/>
      </c>
      <c r="AK2163" s="17" t="str">
        <f t="shared" si="298"/>
        <v/>
      </c>
    </row>
    <row r="2164" spans="1:37" hidden="1" x14ac:dyDescent="0.2">
      <c r="A2164" s="70" t="str">
        <f t="shared" si="299"/>
        <v/>
      </c>
      <c r="B2164" s="228" t="str">
        <f>LEFT(TABLA!BC2164,1)</f>
        <v/>
      </c>
      <c r="C2164" s="17">
        <f>TABLA!C2164</f>
        <v>0</v>
      </c>
      <c r="D2164" s="17">
        <f>TABLA!F2162</f>
        <v>0</v>
      </c>
      <c r="E2164" s="148">
        <f>TABLA!BD2164</f>
        <v>0</v>
      </c>
      <c r="F2164" s="148">
        <f>TABLA!BE2164</f>
        <v>0</v>
      </c>
      <c r="G2164" s="70" t="str">
        <f t="shared" si="300"/>
        <v>0</v>
      </c>
      <c r="H2164" s="17" t="str">
        <f t="shared" si="301"/>
        <v/>
      </c>
      <c r="AK2164" s="17" t="str">
        <f t="shared" si="298"/>
        <v/>
      </c>
    </row>
    <row r="2165" spans="1:37" hidden="1" x14ac:dyDescent="0.2">
      <c r="A2165" s="70" t="str">
        <f t="shared" si="299"/>
        <v/>
      </c>
      <c r="B2165" s="228" t="str">
        <f>LEFT(TABLA!BC2165,1)</f>
        <v/>
      </c>
      <c r="C2165" s="17">
        <f>TABLA!C2165</f>
        <v>0</v>
      </c>
      <c r="D2165" s="17">
        <f>TABLA!F2163</f>
        <v>0</v>
      </c>
      <c r="E2165" s="148">
        <f>TABLA!BD2165</f>
        <v>0</v>
      </c>
      <c r="F2165" s="148">
        <f>TABLA!BE2165</f>
        <v>0</v>
      </c>
      <c r="G2165" s="70" t="str">
        <f t="shared" si="300"/>
        <v>0</v>
      </c>
      <c r="H2165" s="17" t="str">
        <f t="shared" si="301"/>
        <v/>
      </c>
      <c r="AK2165" s="17" t="str">
        <f t="shared" si="298"/>
        <v/>
      </c>
    </row>
    <row r="2166" spans="1:37" hidden="1" x14ac:dyDescent="0.2">
      <c r="A2166" s="70" t="str">
        <f t="shared" si="299"/>
        <v/>
      </c>
      <c r="B2166" s="228" t="str">
        <f>LEFT(TABLA!BC2166,1)</f>
        <v/>
      </c>
      <c r="C2166" s="17">
        <f>TABLA!C2166</f>
        <v>0</v>
      </c>
      <c r="D2166" s="17">
        <f>TABLA!F2164</f>
        <v>0</v>
      </c>
      <c r="E2166" s="148">
        <f>TABLA!BD2166</f>
        <v>0</v>
      </c>
      <c r="F2166" s="148">
        <f>TABLA!BE2166</f>
        <v>0</v>
      </c>
      <c r="G2166" s="70" t="str">
        <f t="shared" si="300"/>
        <v>0</v>
      </c>
      <c r="H2166" s="17" t="str">
        <f t="shared" si="301"/>
        <v/>
      </c>
      <c r="AK2166" s="17" t="str">
        <f t="shared" si="298"/>
        <v/>
      </c>
    </row>
    <row r="2167" spans="1:37" hidden="1" x14ac:dyDescent="0.2">
      <c r="A2167" s="70" t="str">
        <f t="shared" si="299"/>
        <v/>
      </c>
      <c r="B2167" s="228" t="str">
        <f>LEFT(TABLA!BC2167,1)</f>
        <v/>
      </c>
      <c r="C2167" s="17">
        <f>TABLA!C2167</f>
        <v>0</v>
      </c>
      <c r="D2167" s="17">
        <f>TABLA!F2165</f>
        <v>0</v>
      </c>
      <c r="E2167" s="148">
        <f>TABLA!BD2167</f>
        <v>0</v>
      </c>
      <c r="F2167" s="148">
        <f>TABLA!BE2167</f>
        <v>0</v>
      </c>
      <c r="G2167" s="70" t="str">
        <f t="shared" si="300"/>
        <v>0</v>
      </c>
      <c r="H2167" s="17" t="str">
        <f t="shared" si="301"/>
        <v/>
      </c>
      <c r="AK2167" s="17" t="str">
        <f t="shared" si="298"/>
        <v/>
      </c>
    </row>
    <row r="2168" spans="1:37" hidden="1" x14ac:dyDescent="0.2">
      <c r="A2168" s="70" t="str">
        <f t="shared" si="299"/>
        <v/>
      </c>
      <c r="B2168" s="228" t="str">
        <f>LEFT(TABLA!BC2168,1)</f>
        <v/>
      </c>
      <c r="C2168" s="17">
        <f>TABLA!C2168</f>
        <v>0</v>
      </c>
      <c r="D2168" s="17">
        <f>TABLA!F2166</f>
        <v>0</v>
      </c>
      <c r="E2168" s="148">
        <f>TABLA!BD2168</f>
        <v>0</v>
      </c>
      <c r="F2168" s="148">
        <f>TABLA!BE2168</f>
        <v>0</v>
      </c>
      <c r="G2168" s="70" t="str">
        <f t="shared" si="300"/>
        <v>0</v>
      </c>
      <c r="H2168" s="17" t="str">
        <f t="shared" si="301"/>
        <v/>
      </c>
      <c r="AK2168" s="17" t="str">
        <f t="shared" ref="AK2168:AK2231" si="302">IFERROR((IF(FIND(AK$2,$G2168,1)&gt;0,AK$3)),"")</f>
        <v/>
      </c>
    </row>
    <row r="2169" spans="1:37" hidden="1" x14ac:dyDescent="0.2">
      <c r="A2169" s="70" t="str">
        <f t="shared" si="299"/>
        <v/>
      </c>
      <c r="B2169" s="228" t="str">
        <f>LEFT(TABLA!BC2169,1)</f>
        <v/>
      </c>
      <c r="C2169" s="17">
        <f>TABLA!C2169</f>
        <v>0</v>
      </c>
      <c r="D2169" s="17">
        <f>TABLA!F2167</f>
        <v>0</v>
      </c>
      <c r="E2169" s="148">
        <f>TABLA!BD2169</f>
        <v>0</v>
      </c>
      <c r="F2169" s="148">
        <f>TABLA!BE2169</f>
        <v>0</v>
      </c>
      <c r="G2169" s="70" t="str">
        <f t="shared" si="300"/>
        <v>0</v>
      </c>
      <c r="H2169" s="17" t="str">
        <f t="shared" si="301"/>
        <v/>
      </c>
      <c r="AK2169" s="17" t="str">
        <f t="shared" si="302"/>
        <v/>
      </c>
    </row>
    <row r="2170" spans="1:37" hidden="1" x14ac:dyDescent="0.2">
      <c r="A2170" s="70" t="str">
        <f t="shared" si="299"/>
        <v/>
      </c>
      <c r="B2170" s="228" t="str">
        <f>LEFT(TABLA!BC2170,1)</f>
        <v/>
      </c>
      <c r="C2170" s="17">
        <f>TABLA!C2170</f>
        <v>0</v>
      </c>
      <c r="D2170" s="17">
        <f>TABLA!F2168</f>
        <v>0</v>
      </c>
      <c r="E2170" s="148">
        <f>TABLA!BD2170</f>
        <v>0</v>
      </c>
      <c r="F2170" s="148">
        <f>TABLA!BE2170</f>
        <v>0</v>
      </c>
      <c r="G2170" s="70" t="str">
        <f t="shared" si="300"/>
        <v>0</v>
      </c>
      <c r="H2170" s="17" t="str">
        <f t="shared" si="301"/>
        <v/>
      </c>
      <c r="AK2170" s="17" t="str">
        <f t="shared" si="302"/>
        <v/>
      </c>
    </row>
    <row r="2171" spans="1:37" hidden="1" x14ac:dyDescent="0.2">
      <c r="A2171" s="70" t="str">
        <f t="shared" si="299"/>
        <v/>
      </c>
      <c r="B2171" s="228" t="str">
        <f>LEFT(TABLA!BC2171,1)</f>
        <v/>
      </c>
      <c r="C2171" s="17">
        <f>TABLA!C2171</f>
        <v>0</v>
      </c>
      <c r="D2171" s="17">
        <f>TABLA!F2169</f>
        <v>0</v>
      </c>
      <c r="E2171" s="148">
        <f>TABLA!BD2171</f>
        <v>0</v>
      </c>
      <c r="F2171" s="148">
        <f>TABLA!BE2171</f>
        <v>0</v>
      </c>
      <c r="G2171" s="70" t="str">
        <f t="shared" si="300"/>
        <v>0</v>
      </c>
      <c r="H2171" s="17" t="str">
        <f t="shared" si="301"/>
        <v/>
      </c>
      <c r="AK2171" s="17" t="str">
        <f t="shared" si="302"/>
        <v/>
      </c>
    </row>
    <row r="2172" spans="1:37" hidden="1" x14ac:dyDescent="0.2">
      <c r="A2172" s="70" t="str">
        <f t="shared" si="299"/>
        <v/>
      </c>
      <c r="B2172" s="228" t="str">
        <f>LEFT(TABLA!BC2172,1)</f>
        <v/>
      </c>
      <c r="C2172" s="17">
        <f>TABLA!C2172</f>
        <v>0</v>
      </c>
      <c r="D2172" s="17">
        <f>TABLA!F2170</f>
        <v>0</v>
      </c>
      <c r="E2172" s="148">
        <f>TABLA!BD2172</f>
        <v>0</v>
      </c>
      <c r="F2172" s="148">
        <f>TABLA!BE2172</f>
        <v>0</v>
      </c>
      <c r="G2172" s="70" t="str">
        <f t="shared" si="300"/>
        <v>0</v>
      </c>
      <c r="H2172" s="17" t="str">
        <f t="shared" si="301"/>
        <v/>
      </c>
      <c r="AK2172" s="17" t="str">
        <f t="shared" si="302"/>
        <v/>
      </c>
    </row>
    <row r="2173" spans="1:37" hidden="1" x14ac:dyDescent="0.2">
      <c r="A2173" s="70" t="str">
        <f t="shared" si="299"/>
        <v/>
      </c>
      <c r="B2173" s="228" t="str">
        <f>LEFT(TABLA!BC2173,1)</f>
        <v/>
      </c>
      <c r="C2173" s="17">
        <f>TABLA!C2173</f>
        <v>0</v>
      </c>
      <c r="D2173" s="17">
        <f>TABLA!F2171</f>
        <v>0</v>
      </c>
      <c r="E2173" s="148">
        <f>TABLA!BD2173</f>
        <v>0</v>
      </c>
      <c r="F2173" s="148">
        <f>TABLA!BE2173</f>
        <v>0</v>
      </c>
      <c r="G2173" s="70" t="str">
        <f t="shared" si="300"/>
        <v>0</v>
      </c>
      <c r="H2173" s="17" t="str">
        <f t="shared" si="301"/>
        <v/>
      </c>
      <c r="AK2173" s="17" t="str">
        <f t="shared" si="302"/>
        <v/>
      </c>
    </row>
    <row r="2174" spans="1:37" hidden="1" x14ac:dyDescent="0.2">
      <c r="A2174" s="70" t="str">
        <f t="shared" si="299"/>
        <v/>
      </c>
      <c r="B2174" s="228" t="str">
        <f>LEFT(TABLA!BC2174,1)</f>
        <v/>
      </c>
      <c r="C2174" s="17">
        <f>TABLA!C2174</f>
        <v>0</v>
      </c>
      <c r="D2174" s="17">
        <f>TABLA!F2172</f>
        <v>0</v>
      </c>
      <c r="E2174" s="148">
        <f>TABLA!BD2174</f>
        <v>0</v>
      </c>
      <c r="F2174" s="148">
        <f>TABLA!BE2174</f>
        <v>0</v>
      </c>
      <c r="G2174" s="70" t="str">
        <f t="shared" si="300"/>
        <v>0</v>
      </c>
      <c r="H2174" s="17" t="str">
        <f t="shared" si="301"/>
        <v/>
      </c>
      <c r="AK2174" s="17" t="str">
        <f t="shared" si="302"/>
        <v/>
      </c>
    </row>
    <row r="2175" spans="1:37" hidden="1" x14ac:dyDescent="0.2">
      <c r="A2175" s="70" t="str">
        <f t="shared" si="299"/>
        <v/>
      </c>
      <c r="B2175" s="228" t="str">
        <f>LEFT(TABLA!BC2175,1)</f>
        <v/>
      </c>
      <c r="C2175" s="17">
        <f>TABLA!C2175</f>
        <v>0</v>
      </c>
      <c r="D2175" s="17">
        <f>TABLA!F2173</f>
        <v>0</v>
      </c>
      <c r="E2175" s="148">
        <f>TABLA!BD2175</f>
        <v>0</v>
      </c>
      <c r="F2175" s="148">
        <f>TABLA!BE2175</f>
        <v>0</v>
      </c>
      <c r="G2175" s="70" t="str">
        <f t="shared" si="300"/>
        <v>0</v>
      </c>
      <c r="H2175" s="17" t="str">
        <f t="shared" si="301"/>
        <v/>
      </c>
      <c r="AK2175" s="17" t="str">
        <f t="shared" si="302"/>
        <v/>
      </c>
    </row>
    <row r="2176" spans="1:37" hidden="1" x14ac:dyDescent="0.2">
      <c r="A2176" s="70" t="str">
        <f t="shared" si="299"/>
        <v/>
      </c>
      <c r="B2176" s="228" t="str">
        <f>LEFT(TABLA!BC2176,1)</f>
        <v/>
      </c>
      <c r="C2176" s="17">
        <f>TABLA!C2176</f>
        <v>0</v>
      </c>
      <c r="D2176" s="17">
        <f>TABLA!F2174</f>
        <v>0</v>
      </c>
      <c r="E2176" s="148">
        <f>TABLA!BD2176</f>
        <v>0</v>
      </c>
      <c r="F2176" s="148">
        <f>TABLA!BE2176</f>
        <v>0</v>
      </c>
      <c r="G2176" s="70" t="str">
        <f t="shared" si="300"/>
        <v>0</v>
      </c>
      <c r="H2176" s="17" t="str">
        <f t="shared" si="301"/>
        <v/>
      </c>
      <c r="AK2176" s="17" t="str">
        <f t="shared" si="302"/>
        <v/>
      </c>
    </row>
    <row r="2177" spans="1:37" hidden="1" x14ac:dyDescent="0.2">
      <c r="A2177" s="70" t="str">
        <f t="shared" si="299"/>
        <v/>
      </c>
      <c r="B2177" s="228" t="str">
        <f>LEFT(TABLA!BC2177,1)</f>
        <v/>
      </c>
      <c r="C2177" s="17">
        <f>TABLA!C2177</f>
        <v>0</v>
      </c>
      <c r="D2177" s="17">
        <f>TABLA!F2175</f>
        <v>0</v>
      </c>
      <c r="E2177" s="148">
        <f>TABLA!BD2177</f>
        <v>0</v>
      </c>
      <c r="F2177" s="148">
        <f>TABLA!BE2177</f>
        <v>0</v>
      </c>
      <c r="G2177" s="70" t="str">
        <f t="shared" si="300"/>
        <v>0</v>
      </c>
      <c r="H2177" s="17" t="str">
        <f t="shared" si="301"/>
        <v/>
      </c>
      <c r="AK2177" s="17" t="str">
        <f t="shared" si="302"/>
        <v/>
      </c>
    </row>
    <row r="2178" spans="1:37" hidden="1" x14ac:dyDescent="0.2">
      <c r="A2178" s="70" t="str">
        <f t="shared" si="299"/>
        <v/>
      </c>
      <c r="B2178" s="228" t="str">
        <f>LEFT(TABLA!BC2178,1)</f>
        <v/>
      </c>
      <c r="C2178" s="17">
        <f>TABLA!C2178</f>
        <v>0</v>
      </c>
      <c r="D2178" s="17">
        <f>TABLA!F2176</f>
        <v>0</v>
      </c>
      <c r="E2178" s="148">
        <f>TABLA!BD2178</f>
        <v>0</v>
      </c>
      <c r="F2178" s="148">
        <f>TABLA!BE2178</f>
        <v>0</v>
      </c>
      <c r="G2178" s="70" t="str">
        <f t="shared" si="300"/>
        <v>0</v>
      </c>
      <c r="H2178" s="17" t="str">
        <f t="shared" si="301"/>
        <v/>
      </c>
      <c r="AK2178" s="17" t="str">
        <f t="shared" si="302"/>
        <v/>
      </c>
    </row>
    <row r="2179" spans="1:37" hidden="1" x14ac:dyDescent="0.2">
      <c r="A2179" s="70" t="str">
        <f t="shared" si="299"/>
        <v/>
      </c>
      <c r="B2179" s="228" t="str">
        <f>LEFT(TABLA!BC2179,1)</f>
        <v/>
      </c>
      <c r="C2179" s="17">
        <f>TABLA!C2179</f>
        <v>0</v>
      </c>
      <c r="D2179" s="17">
        <f>TABLA!F2177</f>
        <v>0</v>
      </c>
      <c r="E2179" s="148">
        <f>TABLA!BD2179</f>
        <v>0</v>
      </c>
      <c r="F2179" s="148">
        <f>TABLA!BE2179</f>
        <v>0</v>
      </c>
      <c r="G2179" s="70" t="str">
        <f t="shared" si="300"/>
        <v>0</v>
      </c>
      <c r="H2179" s="17" t="str">
        <f t="shared" si="301"/>
        <v/>
      </c>
      <c r="AK2179" s="17" t="str">
        <f t="shared" si="302"/>
        <v/>
      </c>
    </row>
    <row r="2180" spans="1:37" hidden="1" x14ac:dyDescent="0.2">
      <c r="A2180" s="70" t="str">
        <f t="shared" si="299"/>
        <v/>
      </c>
      <c r="B2180" s="228" t="str">
        <f>LEFT(TABLA!BC2180,1)</f>
        <v/>
      </c>
      <c r="C2180" s="17">
        <f>TABLA!C2180</f>
        <v>0</v>
      </c>
      <c r="D2180" s="17">
        <f>TABLA!F2178</f>
        <v>0</v>
      </c>
      <c r="E2180" s="148">
        <f>TABLA!BD2180</f>
        <v>0</v>
      </c>
      <c r="F2180" s="148">
        <f>TABLA!BE2180</f>
        <v>0</v>
      </c>
      <c r="G2180" s="70" t="str">
        <f t="shared" si="300"/>
        <v>0</v>
      </c>
      <c r="H2180" s="17" t="str">
        <f t="shared" si="301"/>
        <v/>
      </c>
      <c r="AK2180" s="17" t="str">
        <f t="shared" si="302"/>
        <v/>
      </c>
    </row>
    <row r="2181" spans="1:37" hidden="1" x14ac:dyDescent="0.2">
      <c r="A2181" s="70" t="str">
        <f t="shared" ref="A2181:A2244" si="303">CONCATENATE(H2181,,I2181,J2181,K2181,L2181,M2181,N2181,O2181,P2181,Q2181,R2181,S2181,T2181,U2181,V2181,W2181,X2181,Y2181,Z2181,AA2181,AB2181,AC2181,AD2181,AE2181,AF2181,AG2181,AH2181,AI2181,AJ2181,AK2181)</f>
        <v/>
      </c>
      <c r="B2181" s="228" t="str">
        <f>LEFT(TABLA!BC2181,1)</f>
        <v/>
      </c>
      <c r="C2181" s="17">
        <f>TABLA!C2181</f>
        <v>0</v>
      </c>
      <c r="D2181" s="17">
        <f>TABLA!F2179</f>
        <v>0</v>
      </c>
      <c r="E2181" s="148">
        <f>TABLA!BD2181</f>
        <v>0</v>
      </c>
      <c r="F2181" s="148">
        <f>TABLA!BE2181</f>
        <v>0</v>
      </c>
      <c r="G2181" s="70" t="str">
        <f t="shared" ref="G2181:G2244" si="304">SUBSTITUTE(SUBSTITUTE(SUBSTITUTE(SUBSTITUTE(SUBSTITUTE(UPPER(E2181),"Á","A"),"É","E"),"Í","I"),"Ó","O"),"Ú","U")</f>
        <v>0</v>
      </c>
      <c r="H2181" s="17" t="str">
        <f t="shared" si="301"/>
        <v/>
      </c>
      <c r="AK2181" s="17" t="str">
        <f t="shared" si="302"/>
        <v/>
      </c>
    </row>
    <row r="2182" spans="1:37" hidden="1" x14ac:dyDescent="0.2">
      <c r="A2182" s="70" t="str">
        <f t="shared" si="303"/>
        <v/>
      </c>
      <c r="B2182" s="228" t="str">
        <f>LEFT(TABLA!BC2182,1)</f>
        <v/>
      </c>
      <c r="C2182" s="17">
        <f>TABLA!C2182</f>
        <v>0</v>
      </c>
      <c r="D2182" s="17">
        <f>TABLA!F2180</f>
        <v>0</v>
      </c>
      <c r="E2182" s="148">
        <f>TABLA!BD2182</f>
        <v>0</v>
      </c>
      <c r="F2182" s="148">
        <f>TABLA!BE2182</f>
        <v>0</v>
      </c>
      <c r="G2182" s="70" t="str">
        <f t="shared" si="304"/>
        <v>0</v>
      </c>
      <c r="H2182" s="17" t="str">
        <f t="shared" si="301"/>
        <v/>
      </c>
      <c r="AK2182" s="17" t="str">
        <f t="shared" si="302"/>
        <v/>
      </c>
    </row>
    <row r="2183" spans="1:37" hidden="1" x14ac:dyDescent="0.2">
      <c r="A2183" s="70" t="str">
        <f t="shared" si="303"/>
        <v/>
      </c>
      <c r="B2183" s="228" t="str">
        <f>LEFT(TABLA!BC2183,1)</f>
        <v/>
      </c>
      <c r="C2183" s="17">
        <f>TABLA!C2183</f>
        <v>0</v>
      </c>
      <c r="D2183" s="17">
        <f>TABLA!F2181</f>
        <v>0</v>
      </c>
      <c r="E2183" s="148">
        <f>TABLA!BD2183</f>
        <v>0</v>
      </c>
      <c r="F2183" s="148">
        <f>TABLA!BE2183</f>
        <v>0</v>
      </c>
      <c r="G2183" s="70" t="str">
        <f t="shared" si="304"/>
        <v>0</v>
      </c>
      <c r="H2183" s="17" t="str">
        <f t="shared" si="301"/>
        <v/>
      </c>
      <c r="AK2183" s="17" t="str">
        <f t="shared" si="302"/>
        <v/>
      </c>
    </row>
    <row r="2184" spans="1:37" hidden="1" x14ac:dyDescent="0.2">
      <c r="A2184" s="70" t="str">
        <f t="shared" si="303"/>
        <v/>
      </c>
      <c r="B2184" s="228" t="str">
        <f>LEFT(TABLA!BC2184,1)</f>
        <v/>
      </c>
      <c r="C2184" s="17">
        <f>TABLA!C2184</f>
        <v>0</v>
      </c>
      <c r="D2184" s="17">
        <f>TABLA!F2182</f>
        <v>0</v>
      </c>
      <c r="E2184" s="148">
        <f>TABLA!BD2184</f>
        <v>0</v>
      </c>
      <c r="F2184" s="148">
        <f>TABLA!BE2184</f>
        <v>0</v>
      </c>
      <c r="G2184" s="70" t="str">
        <f t="shared" si="304"/>
        <v>0</v>
      </c>
      <c r="H2184" s="17" t="str">
        <f t="shared" si="301"/>
        <v/>
      </c>
      <c r="AK2184" s="17" t="str">
        <f t="shared" si="302"/>
        <v/>
      </c>
    </row>
    <row r="2185" spans="1:37" hidden="1" x14ac:dyDescent="0.2">
      <c r="A2185" s="70" t="str">
        <f t="shared" si="303"/>
        <v/>
      </c>
      <c r="B2185" s="228" t="str">
        <f>LEFT(TABLA!BC2185,1)</f>
        <v/>
      </c>
      <c r="C2185" s="17">
        <f>TABLA!C2185</f>
        <v>0</v>
      </c>
      <c r="D2185" s="17">
        <f>TABLA!F2183</f>
        <v>0</v>
      </c>
      <c r="E2185" s="148">
        <f>TABLA!BD2185</f>
        <v>0</v>
      </c>
      <c r="F2185" s="148">
        <f>TABLA!BE2185</f>
        <v>0</v>
      </c>
      <c r="G2185" s="70" t="str">
        <f t="shared" si="304"/>
        <v>0</v>
      </c>
      <c r="H2185" s="17" t="str">
        <f t="shared" si="301"/>
        <v/>
      </c>
      <c r="AK2185" s="17" t="str">
        <f t="shared" si="302"/>
        <v/>
      </c>
    </row>
    <row r="2186" spans="1:37" hidden="1" x14ac:dyDescent="0.2">
      <c r="A2186" s="70" t="str">
        <f t="shared" si="303"/>
        <v/>
      </c>
      <c r="B2186" s="228" t="str">
        <f>LEFT(TABLA!BC2186,1)</f>
        <v/>
      </c>
      <c r="C2186" s="17">
        <f>TABLA!C2186</f>
        <v>0</v>
      </c>
      <c r="D2186" s="17">
        <f>TABLA!F2184</f>
        <v>0</v>
      </c>
      <c r="E2186" s="148">
        <f>TABLA!BD2186</f>
        <v>0</v>
      </c>
      <c r="F2186" s="148">
        <f>TABLA!BE2186</f>
        <v>0</v>
      </c>
      <c r="G2186" s="70" t="str">
        <f t="shared" si="304"/>
        <v>0</v>
      </c>
      <c r="H2186" s="17" t="str">
        <f t="shared" si="301"/>
        <v/>
      </c>
      <c r="AK2186" s="17" t="str">
        <f t="shared" si="302"/>
        <v/>
      </c>
    </row>
    <row r="2187" spans="1:37" hidden="1" x14ac:dyDescent="0.2">
      <c r="A2187" s="70" t="str">
        <f t="shared" si="303"/>
        <v/>
      </c>
      <c r="B2187" s="228" t="str">
        <f>LEFT(TABLA!BC2187,1)</f>
        <v/>
      </c>
      <c r="C2187" s="17">
        <f>TABLA!C2187</f>
        <v>0</v>
      </c>
      <c r="D2187" s="17">
        <f>TABLA!F2185</f>
        <v>0</v>
      </c>
      <c r="E2187" s="148">
        <f>TABLA!BD2187</f>
        <v>0</v>
      </c>
      <c r="F2187" s="148">
        <f>TABLA!BE2187</f>
        <v>0</v>
      </c>
      <c r="G2187" s="70" t="str">
        <f t="shared" si="304"/>
        <v>0</v>
      </c>
      <c r="H2187" s="17" t="str">
        <f t="shared" si="301"/>
        <v/>
      </c>
      <c r="AK2187" s="17" t="str">
        <f t="shared" si="302"/>
        <v/>
      </c>
    </row>
    <row r="2188" spans="1:37" hidden="1" x14ac:dyDescent="0.2">
      <c r="A2188" s="70" t="str">
        <f t="shared" si="303"/>
        <v/>
      </c>
      <c r="B2188" s="228" t="str">
        <f>LEFT(TABLA!BC2188,1)</f>
        <v/>
      </c>
      <c r="C2188" s="17">
        <f>TABLA!C2188</f>
        <v>0</v>
      </c>
      <c r="D2188" s="17">
        <f>TABLA!F2186</f>
        <v>0</v>
      </c>
      <c r="E2188" s="148">
        <f>TABLA!BD2188</f>
        <v>0</v>
      </c>
      <c r="F2188" s="148">
        <f>TABLA!BE2188</f>
        <v>0</v>
      </c>
      <c r="G2188" s="70" t="str">
        <f t="shared" si="304"/>
        <v>0</v>
      </c>
      <c r="H2188" s="17" t="str">
        <f t="shared" si="301"/>
        <v/>
      </c>
      <c r="AK2188" s="17" t="str">
        <f t="shared" si="302"/>
        <v/>
      </c>
    </row>
    <row r="2189" spans="1:37" hidden="1" x14ac:dyDescent="0.2">
      <c r="A2189" s="70" t="str">
        <f t="shared" si="303"/>
        <v/>
      </c>
      <c r="B2189" s="228" t="str">
        <f>LEFT(TABLA!BC2189,1)</f>
        <v/>
      </c>
      <c r="C2189" s="17">
        <f>TABLA!C2189</f>
        <v>0</v>
      </c>
      <c r="D2189" s="17">
        <f>TABLA!F2187</f>
        <v>0</v>
      </c>
      <c r="E2189" s="148">
        <f>TABLA!BD2189</f>
        <v>0</v>
      </c>
      <c r="F2189" s="148">
        <f>TABLA!BE2189</f>
        <v>0</v>
      </c>
      <c r="G2189" s="70" t="str">
        <f t="shared" si="304"/>
        <v>0</v>
      </c>
      <c r="H2189" s="17" t="str">
        <f t="shared" si="301"/>
        <v/>
      </c>
      <c r="AK2189" s="17" t="str">
        <f t="shared" si="302"/>
        <v/>
      </c>
    </row>
    <row r="2190" spans="1:37" hidden="1" x14ac:dyDescent="0.2">
      <c r="A2190" s="70" t="str">
        <f t="shared" si="303"/>
        <v/>
      </c>
      <c r="B2190" s="228" t="str">
        <f>LEFT(TABLA!BC2190,1)</f>
        <v/>
      </c>
      <c r="C2190" s="17">
        <f>TABLA!C2190</f>
        <v>0</v>
      </c>
      <c r="D2190" s="17">
        <f>TABLA!F2188</f>
        <v>0</v>
      </c>
      <c r="E2190" s="148">
        <f>TABLA!BD2190</f>
        <v>0</v>
      </c>
      <c r="F2190" s="148">
        <f>TABLA!BE2190</f>
        <v>0</v>
      </c>
      <c r="G2190" s="70" t="str">
        <f t="shared" si="304"/>
        <v>0</v>
      </c>
      <c r="H2190" s="17" t="str">
        <f t="shared" si="301"/>
        <v/>
      </c>
      <c r="AK2190" s="17" t="str">
        <f t="shared" si="302"/>
        <v/>
      </c>
    </row>
    <row r="2191" spans="1:37" hidden="1" x14ac:dyDescent="0.2">
      <c r="A2191" s="70" t="str">
        <f t="shared" si="303"/>
        <v/>
      </c>
      <c r="B2191" s="228" t="str">
        <f>LEFT(TABLA!BC2191,1)</f>
        <v/>
      </c>
      <c r="C2191" s="17">
        <f>TABLA!C2191</f>
        <v>0</v>
      </c>
      <c r="D2191" s="17">
        <f>TABLA!F2189</f>
        <v>0</v>
      </c>
      <c r="E2191" s="148">
        <f>TABLA!BD2191</f>
        <v>0</v>
      </c>
      <c r="F2191" s="148">
        <f>TABLA!BE2191</f>
        <v>0</v>
      </c>
      <c r="G2191" s="70" t="str">
        <f t="shared" si="304"/>
        <v>0</v>
      </c>
      <c r="H2191" s="17" t="str">
        <f t="shared" si="301"/>
        <v/>
      </c>
      <c r="AK2191" s="17" t="str">
        <f t="shared" si="302"/>
        <v/>
      </c>
    </row>
    <row r="2192" spans="1:37" hidden="1" x14ac:dyDescent="0.2">
      <c r="A2192" s="70" t="str">
        <f t="shared" si="303"/>
        <v/>
      </c>
      <c r="B2192" s="228" t="str">
        <f>LEFT(TABLA!BC2192,1)</f>
        <v/>
      </c>
      <c r="C2192" s="17">
        <f>TABLA!C2192</f>
        <v>0</v>
      </c>
      <c r="D2192" s="17">
        <f>TABLA!F2190</f>
        <v>0</v>
      </c>
      <c r="E2192" s="148">
        <f>TABLA!BD2192</f>
        <v>0</v>
      </c>
      <c r="F2192" s="148">
        <f>TABLA!BE2192</f>
        <v>0</v>
      </c>
      <c r="G2192" s="70" t="str">
        <f t="shared" si="304"/>
        <v>0</v>
      </c>
      <c r="H2192" s="17" t="str">
        <f t="shared" si="301"/>
        <v/>
      </c>
      <c r="AK2192" s="17" t="str">
        <f t="shared" si="302"/>
        <v/>
      </c>
    </row>
    <row r="2193" spans="1:37" hidden="1" x14ac:dyDescent="0.2">
      <c r="A2193" s="70" t="str">
        <f t="shared" si="303"/>
        <v/>
      </c>
      <c r="B2193" s="228" t="str">
        <f>LEFT(TABLA!BC2193,1)</f>
        <v/>
      </c>
      <c r="C2193" s="17">
        <f>TABLA!C2193</f>
        <v>0</v>
      </c>
      <c r="D2193" s="17">
        <f>TABLA!F2191</f>
        <v>0</v>
      </c>
      <c r="E2193" s="148">
        <f>TABLA!BD2193</f>
        <v>0</v>
      </c>
      <c r="F2193" s="148">
        <f>TABLA!BE2193</f>
        <v>0</v>
      </c>
      <c r="G2193" s="70" t="str">
        <f t="shared" si="304"/>
        <v>0</v>
      </c>
      <c r="H2193" s="17" t="str">
        <f t="shared" si="301"/>
        <v/>
      </c>
      <c r="AK2193" s="17" t="str">
        <f t="shared" si="302"/>
        <v/>
      </c>
    </row>
    <row r="2194" spans="1:37" hidden="1" x14ac:dyDescent="0.2">
      <c r="A2194" s="70" t="str">
        <f t="shared" si="303"/>
        <v/>
      </c>
      <c r="B2194" s="228" t="str">
        <f>LEFT(TABLA!BC2194,1)</f>
        <v/>
      </c>
      <c r="C2194" s="17">
        <f>TABLA!C2194</f>
        <v>0</v>
      </c>
      <c r="D2194" s="17">
        <f>TABLA!F2192</f>
        <v>0</v>
      </c>
      <c r="E2194" s="148">
        <f>TABLA!BD2194</f>
        <v>0</v>
      </c>
      <c r="F2194" s="148">
        <f>TABLA!BE2194</f>
        <v>0</v>
      </c>
      <c r="G2194" s="70" t="str">
        <f t="shared" si="304"/>
        <v>0</v>
      </c>
      <c r="H2194" s="17" t="str">
        <f t="shared" si="301"/>
        <v/>
      </c>
      <c r="AK2194" s="17" t="str">
        <f t="shared" si="302"/>
        <v/>
      </c>
    </row>
    <row r="2195" spans="1:37" hidden="1" x14ac:dyDescent="0.2">
      <c r="A2195" s="70" t="str">
        <f t="shared" si="303"/>
        <v/>
      </c>
      <c r="B2195" s="228" t="str">
        <f>LEFT(TABLA!BC2195,1)</f>
        <v/>
      </c>
      <c r="C2195" s="17">
        <f>TABLA!C2195</f>
        <v>0</v>
      </c>
      <c r="D2195" s="17">
        <f>TABLA!F2193</f>
        <v>0</v>
      </c>
      <c r="E2195" s="148">
        <f>TABLA!BD2195</f>
        <v>0</v>
      </c>
      <c r="F2195" s="148">
        <f>TABLA!BE2195</f>
        <v>0</v>
      </c>
      <c r="G2195" s="70" t="str">
        <f t="shared" si="304"/>
        <v>0</v>
      </c>
      <c r="H2195" s="17" t="str">
        <f t="shared" si="301"/>
        <v/>
      </c>
      <c r="AK2195" s="17" t="str">
        <f t="shared" si="302"/>
        <v/>
      </c>
    </row>
    <row r="2196" spans="1:37" hidden="1" x14ac:dyDescent="0.2">
      <c r="A2196" s="70" t="str">
        <f t="shared" si="303"/>
        <v/>
      </c>
      <c r="B2196" s="228" t="str">
        <f>LEFT(TABLA!BC2196,1)</f>
        <v/>
      </c>
      <c r="C2196" s="17">
        <f>TABLA!C2196</f>
        <v>0</v>
      </c>
      <c r="D2196" s="17">
        <f>TABLA!F2194</f>
        <v>0</v>
      </c>
      <c r="E2196" s="148">
        <f>TABLA!BD2196</f>
        <v>0</v>
      </c>
      <c r="F2196" s="148">
        <f>TABLA!BE2196</f>
        <v>0</v>
      </c>
      <c r="G2196" s="70" t="str">
        <f t="shared" si="304"/>
        <v>0</v>
      </c>
      <c r="H2196" s="17" t="str">
        <f t="shared" si="301"/>
        <v/>
      </c>
      <c r="AK2196" s="17" t="str">
        <f t="shared" si="302"/>
        <v/>
      </c>
    </row>
    <row r="2197" spans="1:37" hidden="1" x14ac:dyDescent="0.2">
      <c r="A2197" s="70" t="str">
        <f t="shared" si="303"/>
        <v/>
      </c>
      <c r="B2197" s="228" t="str">
        <f>LEFT(TABLA!BC2197,1)</f>
        <v/>
      </c>
      <c r="C2197" s="17">
        <f>TABLA!C2197</f>
        <v>0</v>
      </c>
      <c r="D2197" s="17">
        <f>TABLA!F2195</f>
        <v>0</v>
      </c>
      <c r="E2197" s="148">
        <f>TABLA!BD2197</f>
        <v>0</v>
      </c>
      <c r="F2197" s="148">
        <f>TABLA!BE2197</f>
        <v>0</v>
      </c>
      <c r="G2197" s="70" t="str">
        <f t="shared" si="304"/>
        <v>0</v>
      </c>
      <c r="H2197" s="17" t="str">
        <f t="shared" si="301"/>
        <v/>
      </c>
      <c r="AK2197" s="17" t="str">
        <f t="shared" si="302"/>
        <v/>
      </c>
    </row>
    <row r="2198" spans="1:37" hidden="1" x14ac:dyDescent="0.2">
      <c r="A2198" s="70" t="str">
        <f t="shared" si="303"/>
        <v/>
      </c>
      <c r="B2198" s="228" t="str">
        <f>LEFT(TABLA!BC2198,1)</f>
        <v/>
      </c>
      <c r="C2198" s="17">
        <f>TABLA!C2198</f>
        <v>0</v>
      </c>
      <c r="D2198" s="17">
        <f>TABLA!F2196</f>
        <v>0</v>
      </c>
      <c r="E2198" s="148">
        <f>TABLA!BD2198</f>
        <v>0</v>
      </c>
      <c r="F2198" s="148">
        <f>TABLA!BE2198</f>
        <v>0</v>
      </c>
      <c r="G2198" s="70" t="str">
        <f t="shared" si="304"/>
        <v>0</v>
      </c>
      <c r="H2198" s="17" t="str">
        <f t="shared" si="301"/>
        <v/>
      </c>
      <c r="AK2198" s="17" t="str">
        <f t="shared" si="302"/>
        <v/>
      </c>
    </row>
    <row r="2199" spans="1:37" hidden="1" x14ac:dyDescent="0.2">
      <c r="A2199" s="70" t="str">
        <f t="shared" si="303"/>
        <v/>
      </c>
      <c r="B2199" s="228" t="str">
        <f>LEFT(TABLA!BC2199,1)</f>
        <v/>
      </c>
      <c r="C2199" s="17">
        <f>TABLA!C2199</f>
        <v>0</v>
      </c>
      <c r="D2199" s="17">
        <f>TABLA!F2197</f>
        <v>0</v>
      </c>
      <c r="E2199" s="148">
        <f>TABLA!BD2199</f>
        <v>0</v>
      </c>
      <c r="F2199" s="148">
        <f>TABLA!BE2199</f>
        <v>0</v>
      </c>
      <c r="G2199" s="70" t="str">
        <f t="shared" si="304"/>
        <v>0</v>
      </c>
      <c r="H2199" s="17" t="str">
        <f t="shared" si="301"/>
        <v/>
      </c>
      <c r="AK2199" s="17" t="str">
        <f t="shared" si="302"/>
        <v/>
      </c>
    </row>
    <row r="2200" spans="1:37" hidden="1" x14ac:dyDescent="0.2">
      <c r="A2200" s="70" t="str">
        <f t="shared" si="303"/>
        <v/>
      </c>
      <c r="B2200" s="228" t="str">
        <f>LEFT(TABLA!BC2200,1)</f>
        <v/>
      </c>
      <c r="C2200" s="17">
        <f>TABLA!C2200</f>
        <v>0</v>
      </c>
      <c r="D2200" s="17">
        <f>TABLA!F2198</f>
        <v>0</v>
      </c>
      <c r="E2200" s="148">
        <f>TABLA!BD2200</f>
        <v>0</v>
      </c>
      <c r="F2200" s="148">
        <f>TABLA!BE2200</f>
        <v>0</v>
      </c>
      <c r="G2200" s="70" t="str">
        <f t="shared" si="304"/>
        <v>0</v>
      </c>
      <c r="H2200" s="17" t="str">
        <f t="shared" si="301"/>
        <v/>
      </c>
      <c r="AK2200" s="17" t="str">
        <f t="shared" si="302"/>
        <v/>
      </c>
    </row>
    <row r="2201" spans="1:37" hidden="1" x14ac:dyDescent="0.2">
      <c r="A2201" s="70" t="str">
        <f t="shared" si="303"/>
        <v/>
      </c>
      <c r="B2201" s="228" t="str">
        <f>LEFT(TABLA!BC2201,1)</f>
        <v/>
      </c>
      <c r="C2201" s="17">
        <f>TABLA!C2201</f>
        <v>0</v>
      </c>
      <c r="D2201" s="17">
        <f>TABLA!F2199</f>
        <v>0</v>
      </c>
      <c r="E2201" s="148">
        <f>TABLA!BD2201</f>
        <v>0</v>
      </c>
      <c r="F2201" s="148">
        <f>TABLA!BE2201</f>
        <v>0</v>
      </c>
      <c r="G2201" s="70" t="str">
        <f t="shared" si="304"/>
        <v>0</v>
      </c>
      <c r="H2201" s="17" t="str">
        <f t="shared" si="301"/>
        <v/>
      </c>
      <c r="AK2201" s="17" t="str">
        <f t="shared" si="302"/>
        <v/>
      </c>
    </row>
    <row r="2202" spans="1:37" hidden="1" x14ac:dyDescent="0.2">
      <c r="A2202" s="70" t="str">
        <f t="shared" si="303"/>
        <v/>
      </c>
      <c r="B2202" s="228" t="str">
        <f>LEFT(TABLA!BC2202,1)</f>
        <v/>
      </c>
      <c r="C2202" s="17">
        <f>TABLA!C2202</f>
        <v>0</v>
      </c>
      <c r="D2202" s="17">
        <f>TABLA!F2200</f>
        <v>0</v>
      </c>
      <c r="E2202" s="148">
        <f>TABLA!BD2202</f>
        <v>0</v>
      </c>
      <c r="F2202" s="148">
        <f>TABLA!BE2202</f>
        <v>0</v>
      </c>
      <c r="G2202" s="70" t="str">
        <f t="shared" si="304"/>
        <v>0</v>
      </c>
      <c r="H2202" s="17" t="str">
        <f t="shared" si="301"/>
        <v/>
      </c>
      <c r="AK2202" s="17" t="str">
        <f t="shared" si="302"/>
        <v/>
      </c>
    </row>
    <row r="2203" spans="1:37" hidden="1" x14ac:dyDescent="0.2">
      <c r="A2203" s="70" t="str">
        <f t="shared" si="303"/>
        <v/>
      </c>
      <c r="B2203" s="228" t="str">
        <f>LEFT(TABLA!BC2203,1)</f>
        <v/>
      </c>
      <c r="C2203" s="17">
        <f>TABLA!C2203</f>
        <v>0</v>
      </c>
      <c r="D2203" s="17">
        <f>TABLA!F2201</f>
        <v>0</v>
      </c>
      <c r="E2203" s="148">
        <f>TABLA!BD2203</f>
        <v>0</v>
      </c>
      <c r="F2203" s="148">
        <f>TABLA!BE2203</f>
        <v>0</v>
      </c>
      <c r="G2203" s="70" t="str">
        <f t="shared" si="304"/>
        <v>0</v>
      </c>
      <c r="H2203" s="17" t="str">
        <f t="shared" si="301"/>
        <v/>
      </c>
      <c r="AK2203" s="17" t="str">
        <f t="shared" si="302"/>
        <v/>
      </c>
    </row>
    <row r="2204" spans="1:37" hidden="1" x14ac:dyDescent="0.2">
      <c r="A2204" s="70" t="str">
        <f t="shared" si="303"/>
        <v/>
      </c>
      <c r="B2204" s="228" t="str">
        <f>LEFT(TABLA!BC2204,1)</f>
        <v/>
      </c>
      <c r="C2204" s="17">
        <f>TABLA!C2204</f>
        <v>0</v>
      </c>
      <c r="D2204" s="17">
        <f>TABLA!F2202</f>
        <v>0</v>
      </c>
      <c r="E2204" s="148">
        <f>TABLA!BD2204</f>
        <v>0</v>
      </c>
      <c r="F2204" s="148">
        <f>TABLA!BE2204</f>
        <v>0</v>
      </c>
      <c r="G2204" s="70" t="str">
        <f t="shared" si="304"/>
        <v>0</v>
      </c>
      <c r="H2204" s="17" t="str">
        <f t="shared" si="301"/>
        <v/>
      </c>
      <c r="AK2204" s="17" t="str">
        <f t="shared" si="302"/>
        <v/>
      </c>
    </row>
    <row r="2205" spans="1:37" hidden="1" x14ac:dyDescent="0.2">
      <c r="A2205" s="70" t="str">
        <f t="shared" si="303"/>
        <v/>
      </c>
      <c r="B2205" s="228" t="str">
        <f>LEFT(TABLA!BC2205,1)</f>
        <v/>
      </c>
      <c r="C2205" s="17">
        <f>TABLA!C2205</f>
        <v>0</v>
      </c>
      <c r="D2205" s="17">
        <f>TABLA!F2203</f>
        <v>0</v>
      </c>
      <c r="E2205" s="148">
        <f>TABLA!BD2205</f>
        <v>0</v>
      </c>
      <c r="F2205" s="148">
        <f>TABLA!BE2205</f>
        <v>0</v>
      </c>
      <c r="G2205" s="70" t="str">
        <f t="shared" si="304"/>
        <v>0</v>
      </c>
      <c r="H2205" s="17" t="str">
        <f t="shared" ref="H2205:H2268" si="305">IFERROR((IF(FIND(H$2,$E2205,1)&gt;0,"x")),"")</f>
        <v/>
      </c>
      <c r="AK2205" s="17" t="str">
        <f t="shared" si="302"/>
        <v/>
      </c>
    </row>
    <row r="2206" spans="1:37" hidden="1" x14ac:dyDescent="0.2">
      <c r="A2206" s="70" t="str">
        <f t="shared" si="303"/>
        <v/>
      </c>
      <c r="B2206" s="228" t="str">
        <f>LEFT(TABLA!BC2206,1)</f>
        <v/>
      </c>
      <c r="C2206" s="17">
        <f>TABLA!C2206</f>
        <v>0</v>
      </c>
      <c r="D2206" s="17">
        <f>TABLA!F2204</f>
        <v>0</v>
      </c>
      <c r="E2206" s="148">
        <f>TABLA!BD2206</f>
        <v>0</v>
      </c>
      <c r="F2206" s="148">
        <f>TABLA!BE2206</f>
        <v>0</v>
      </c>
      <c r="G2206" s="70" t="str">
        <f t="shared" si="304"/>
        <v>0</v>
      </c>
      <c r="H2206" s="17" t="str">
        <f t="shared" si="305"/>
        <v/>
      </c>
      <c r="AK2206" s="17" t="str">
        <f t="shared" si="302"/>
        <v/>
      </c>
    </row>
    <row r="2207" spans="1:37" hidden="1" x14ac:dyDescent="0.2">
      <c r="A2207" s="70" t="str">
        <f t="shared" si="303"/>
        <v/>
      </c>
      <c r="B2207" s="228" t="str">
        <f>LEFT(TABLA!BC2207,1)</f>
        <v/>
      </c>
      <c r="C2207" s="17">
        <f>TABLA!C2207</f>
        <v>0</v>
      </c>
      <c r="D2207" s="17">
        <f>TABLA!F2205</f>
        <v>0</v>
      </c>
      <c r="E2207" s="148">
        <f>TABLA!BD2207</f>
        <v>0</v>
      </c>
      <c r="F2207" s="148">
        <f>TABLA!BE2207</f>
        <v>0</v>
      </c>
      <c r="G2207" s="70" t="str">
        <f t="shared" si="304"/>
        <v>0</v>
      </c>
      <c r="H2207" s="17" t="str">
        <f t="shared" si="305"/>
        <v/>
      </c>
      <c r="AK2207" s="17" t="str">
        <f t="shared" si="302"/>
        <v/>
      </c>
    </row>
    <row r="2208" spans="1:37" hidden="1" x14ac:dyDescent="0.2">
      <c r="A2208" s="70" t="str">
        <f t="shared" si="303"/>
        <v/>
      </c>
      <c r="B2208" s="228" t="str">
        <f>LEFT(TABLA!BC2208,1)</f>
        <v/>
      </c>
      <c r="C2208" s="17">
        <f>TABLA!C2208</f>
        <v>0</v>
      </c>
      <c r="D2208" s="17">
        <f>TABLA!F2206</f>
        <v>0</v>
      </c>
      <c r="E2208" s="148">
        <f>TABLA!BD2208</f>
        <v>0</v>
      </c>
      <c r="F2208" s="148">
        <f>TABLA!BE2208</f>
        <v>0</v>
      </c>
      <c r="G2208" s="70" t="str">
        <f t="shared" si="304"/>
        <v>0</v>
      </c>
      <c r="H2208" s="17" t="str">
        <f t="shared" si="305"/>
        <v/>
      </c>
      <c r="AK2208" s="17" t="str">
        <f t="shared" si="302"/>
        <v/>
      </c>
    </row>
    <row r="2209" spans="1:37" hidden="1" x14ac:dyDescent="0.2">
      <c r="A2209" s="70" t="str">
        <f t="shared" si="303"/>
        <v/>
      </c>
      <c r="B2209" s="228" t="str">
        <f>LEFT(TABLA!BC2209,1)</f>
        <v/>
      </c>
      <c r="C2209" s="17">
        <f>TABLA!C2209</f>
        <v>0</v>
      </c>
      <c r="D2209" s="17">
        <f>TABLA!F2207</f>
        <v>0</v>
      </c>
      <c r="E2209" s="148">
        <f>TABLA!BD2209</f>
        <v>0</v>
      </c>
      <c r="F2209" s="148">
        <f>TABLA!BE2209</f>
        <v>0</v>
      </c>
      <c r="G2209" s="70" t="str">
        <f t="shared" si="304"/>
        <v>0</v>
      </c>
      <c r="H2209" s="17" t="str">
        <f t="shared" si="305"/>
        <v/>
      </c>
      <c r="AK2209" s="17" t="str">
        <f t="shared" si="302"/>
        <v/>
      </c>
    </row>
    <row r="2210" spans="1:37" hidden="1" x14ac:dyDescent="0.2">
      <c r="A2210" s="70" t="str">
        <f t="shared" si="303"/>
        <v/>
      </c>
      <c r="B2210" s="228" t="str">
        <f>LEFT(TABLA!BC2210,1)</f>
        <v/>
      </c>
      <c r="C2210" s="17">
        <f>TABLA!C2210</f>
        <v>0</v>
      </c>
      <c r="D2210" s="17">
        <f>TABLA!F2208</f>
        <v>0</v>
      </c>
      <c r="E2210" s="148">
        <f>TABLA!BD2210</f>
        <v>0</v>
      </c>
      <c r="F2210" s="148">
        <f>TABLA!BE2210</f>
        <v>0</v>
      </c>
      <c r="G2210" s="70" t="str">
        <f t="shared" si="304"/>
        <v>0</v>
      </c>
      <c r="H2210" s="17" t="str">
        <f t="shared" si="305"/>
        <v/>
      </c>
      <c r="AK2210" s="17" t="str">
        <f t="shared" si="302"/>
        <v/>
      </c>
    </row>
    <row r="2211" spans="1:37" hidden="1" x14ac:dyDescent="0.2">
      <c r="A2211" s="70" t="str">
        <f t="shared" si="303"/>
        <v/>
      </c>
      <c r="B2211" s="228" t="str">
        <f>LEFT(TABLA!BC2211,1)</f>
        <v/>
      </c>
      <c r="C2211" s="17">
        <f>TABLA!C2211</f>
        <v>0</v>
      </c>
      <c r="D2211" s="17">
        <f>TABLA!F2209</f>
        <v>0</v>
      </c>
      <c r="E2211" s="148">
        <f>TABLA!BD2211</f>
        <v>0</v>
      </c>
      <c r="F2211" s="148">
        <f>TABLA!BE2211</f>
        <v>0</v>
      </c>
      <c r="G2211" s="70" t="str">
        <f t="shared" si="304"/>
        <v>0</v>
      </c>
      <c r="H2211" s="17" t="str">
        <f t="shared" si="305"/>
        <v/>
      </c>
      <c r="AK2211" s="17" t="str">
        <f t="shared" si="302"/>
        <v/>
      </c>
    </row>
    <row r="2212" spans="1:37" hidden="1" x14ac:dyDescent="0.2">
      <c r="A2212" s="70" t="str">
        <f t="shared" si="303"/>
        <v/>
      </c>
      <c r="B2212" s="228" t="str">
        <f>LEFT(TABLA!BC2212,1)</f>
        <v/>
      </c>
      <c r="C2212" s="17">
        <f>TABLA!C2212</f>
        <v>0</v>
      </c>
      <c r="D2212" s="17">
        <f>TABLA!F2210</f>
        <v>0</v>
      </c>
      <c r="E2212" s="148">
        <f>TABLA!BD2212</f>
        <v>0</v>
      </c>
      <c r="F2212" s="148">
        <f>TABLA!BE2212</f>
        <v>0</v>
      </c>
      <c r="G2212" s="70" t="str">
        <f t="shared" si="304"/>
        <v>0</v>
      </c>
      <c r="H2212" s="17" t="str">
        <f t="shared" si="305"/>
        <v/>
      </c>
      <c r="AK2212" s="17" t="str">
        <f t="shared" si="302"/>
        <v/>
      </c>
    </row>
    <row r="2213" spans="1:37" hidden="1" x14ac:dyDescent="0.2">
      <c r="A2213" s="70" t="str">
        <f t="shared" si="303"/>
        <v/>
      </c>
      <c r="B2213" s="228" t="str">
        <f>LEFT(TABLA!BC2213,1)</f>
        <v/>
      </c>
      <c r="C2213" s="17">
        <f>TABLA!C2213</f>
        <v>0</v>
      </c>
      <c r="D2213" s="17">
        <f>TABLA!F2211</f>
        <v>0</v>
      </c>
      <c r="E2213" s="148">
        <f>TABLA!BD2213</f>
        <v>0</v>
      </c>
      <c r="F2213" s="148">
        <f>TABLA!BE2213</f>
        <v>0</v>
      </c>
      <c r="G2213" s="70" t="str">
        <f t="shared" si="304"/>
        <v>0</v>
      </c>
      <c r="H2213" s="17" t="str">
        <f t="shared" si="305"/>
        <v/>
      </c>
      <c r="AK2213" s="17" t="str">
        <f t="shared" si="302"/>
        <v/>
      </c>
    </row>
    <row r="2214" spans="1:37" hidden="1" x14ac:dyDescent="0.2">
      <c r="A2214" s="70" t="str">
        <f t="shared" si="303"/>
        <v/>
      </c>
      <c r="B2214" s="228" t="str">
        <f>LEFT(TABLA!BC2214,1)</f>
        <v/>
      </c>
      <c r="C2214" s="17">
        <f>TABLA!C2214</f>
        <v>0</v>
      </c>
      <c r="D2214" s="17">
        <f>TABLA!F2212</f>
        <v>0</v>
      </c>
      <c r="E2214" s="148">
        <f>TABLA!BD2214</f>
        <v>0</v>
      </c>
      <c r="F2214" s="148">
        <f>TABLA!BE2214</f>
        <v>0</v>
      </c>
      <c r="G2214" s="70" t="str">
        <f t="shared" si="304"/>
        <v>0</v>
      </c>
      <c r="H2214" s="17" t="str">
        <f t="shared" si="305"/>
        <v/>
      </c>
      <c r="AK2214" s="17" t="str">
        <f t="shared" si="302"/>
        <v/>
      </c>
    </row>
    <row r="2215" spans="1:37" hidden="1" x14ac:dyDescent="0.2">
      <c r="A2215" s="70" t="str">
        <f t="shared" si="303"/>
        <v/>
      </c>
      <c r="B2215" s="228" t="str">
        <f>LEFT(TABLA!BC2215,1)</f>
        <v/>
      </c>
      <c r="C2215" s="17">
        <f>TABLA!C2215</f>
        <v>0</v>
      </c>
      <c r="D2215" s="17">
        <f>TABLA!F2213</f>
        <v>0</v>
      </c>
      <c r="E2215" s="148">
        <f>TABLA!BD2215</f>
        <v>0</v>
      </c>
      <c r="F2215" s="148">
        <f>TABLA!BE2215</f>
        <v>0</v>
      </c>
      <c r="G2215" s="70" t="str">
        <f t="shared" si="304"/>
        <v>0</v>
      </c>
      <c r="H2215" s="17" t="str">
        <f t="shared" si="305"/>
        <v/>
      </c>
      <c r="AK2215" s="17" t="str">
        <f t="shared" si="302"/>
        <v/>
      </c>
    </row>
    <row r="2216" spans="1:37" hidden="1" x14ac:dyDescent="0.2">
      <c r="A2216" s="70" t="str">
        <f t="shared" si="303"/>
        <v/>
      </c>
      <c r="B2216" s="228" t="str">
        <f>LEFT(TABLA!BC2216,1)</f>
        <v/>
      </c>
      <c r="C2216" s="17">
        <f>TABLA!C2216</f>
        <v>0</v>
      </c>
      <c r="D2216" s="17">
        <f>TABLA!F2214</f>
        <v>0</v>
      </c>
      <c r="E2216" s="148">
        <f>TABLA!BD2216</f>
        <v>0</v>
      </c>
      <c r="F2216" s="148">
        <f>TABLA!BE2216</f>
        <v>0</v>
      </c>
      <c r="G2216" s="70" t="str">
        <f t="shared" si="304"/>
        <v>0</v>
      </c>
      <c r="H2216" s="17" t="str">
        <f t="shared" si="305"/>
        <v/>
      </c>
      <c r="AK2216" s="17" t="str">
        <f t="shared" si="302"/>
        <v/>
      </c>
    </row>
    <row r="2217" spans="1:37" hidden="1" x14ac:dyDescent="0.2">
      <c r="A2217" s="70" t="str">
        <f t="shared" si="303"/>
        <v/>
      </c>
      <c r="B2217" s="228" t="str">
        <f>LEFT(TABLA!BC2217,1)</f>
        <v/>
      </c>
      <c r="C2217" s="17">
        <f>TABLA!C2217</f>
        <v>0</v>
      </c>
      <c r="D2217" s="17">
        <f>TABLA!F2215</f>
        <v>0</v>
      </c>
      <c r="E2217" s="148">
        <f>TABLA!BD2217</f>
        <v>0</v>
      </c>
      <c r="F2217" s="148">
        <f>TABLA!BE2217</f>
        <v>0</v>
      </c>
      <c r="G2217" s="70" t="str">
        <f t="shared" si="304"/>
        <v>0</v>
      </c>
      <c r="H2217" s="17" t="str">
        <f t="shared" si="305"/>
        <v/>
      </c>
      <c r="AK2217" s="17" t="str">
        <f t="shared" si="302"/>
        <v/>
      </c>
    </row>
    <row r="2218" spans="1:37" hidden="1" x14ac:dyDescent="0.2">
      <c r="A2218" s="70" t="str">
        <f t="shared" si="303"/>
        <v/>
      </c>
      <c r="B2218" s="228" t="str">
        <f>LEFT(TABLA!BC2218,1)</f>
        <v/>
      </c>
      <c r="C2218" s="17">
        <f>TABLA!C2218</f>
        <v>0</v>
      </c>
      <c r="D2218" s="17">
        <f>TABLA!F2216</f>
        <v>0</v>
      </c>
      <c r="E2218" s="148">
        <f>TABLA!BD2218</f>
        <v>0</v>
      </c>
      <c r="F2218" s="148">
        <f>TABLA!BE2218</f>
        <v>0</v>
      </c>
      <c r="G2218" s="70" t="str">
        <f t="shared" si="304"/>
        <v>0</v>
      </c>
      <c r="H2218" s="17" t="str">
        <f t="shared" si="305"/>
        <v/>
      </c>
      <c r="AK2218" s="17" t="str">
        <f t="shared" si="302"/>
        <v/>
      </c>
    </row>
    <row r="2219" spans="1:37" hidden="1" x14ac:dyDescent="0.2">
      <c r="A2219" s="70" t="str">
        <f t="shared" si="303"/>
        <v/>
      </c>
      <c r="B2219" s="228" t="str">
        <f>LEFT(TABLA!BC2219,1)</f>
        <v/>
      </c>
      <c r="C2219" s="17">
        <f>TABLA!C2219</f>
        <v>0</v>
      </c>
      <c r="D2219" s="17">
        <f>TABLA!F2217</f>
        <v>0</v>
      </c>
      <c r="E2219" s="148">
        <f>TABLA!BD2219</f>
        <v>0</v>
      </c>
      <c r="F2219" s="148">
        <f>TABLA!BE2219</f>
        <v>0</v>
      </c>
      <c r="G2219" s="70" t="str">
        <f t="shared" si="304"/>
        <v>0</v>
      </c>
      <c r="H2219" s="17" t="str">
        <f t="shared" si="305"/>
        <v/>
      </c>
      <c r="AK2219" s="17" t="str">
        <f t="shared" si="302"/>
        <v/>
      </c>
    </row>
    <row r="2220" spans="1:37" hidden="1" x14ac:dyDescent="0.2">
      <c r="A2220" s="70" t="str">
        <f t="shared" si="303"/>
        <v/>
      </c>
      <c r="B2220" s="228" t="str">
        <f>LEFT(TABLA!BC2220,1)</f>
        <v/>
      </c>
      <c r="C2220" s="17">
        <f>TABLA!C2220</f>
        <v>0</v>
      </c>
      <c r="D2220" s="17">
        <f>TABLA!F2218</f>
        <v>0</v>
      </c>
      <c r="E2220" s="148">
        <f>TABLA!BD2220</f>
        <v>0</v>
      </c>
      <c r="F2220" s="148">
        <f>TABLA!BE2220</f>
        <v>0</v>
      </c>
      <c r="G2220" s="70" t="str">
        <f t="shared" si="304"/>
        <v>0</v>
      </c>
      <c r="H2220" s="17" t="str">
        <f t="shared" si="305"/>
        <v/>
      </c>
      <c r="AK2220" s="17" t="str">
        <f t="shared" si="302"/>
        <v/>
      </c>
    </row>
    <row r="2221" spans="1:37" hidden="1" x14ac:dyDescent="0.2">
      <c r="A2221" s="70" t="str">
        <f t="shared" si="303"/>
        <v/>
      </c>
      <c r="B2221" s="228" t="str">
        <f>LEFT(TABLA!BC2221,1)</f>
        <v/>
      </c>
      <c r="C2221" s="17">
        <f>TABLA!C2221</f>
        <v>0</v>
      </c>
      <c r="D2221" s="17">
        <f>TABLA!F2219</f>
        <v>0</v>
      </c>
      <c r="E2221" s="148">
        <f>TABLA!BD2221</f>
        <v>0</v>
      </c>
      <c r="F2221" s="148">
        <f>TABLA!BE2221</f>
        <v>0</v>
      </c>
      <c r="G2221" s="70" t="str">
        <f t="shared" si="304"/>
        <v>0</v>
      </c>
      <c r="H2221" s="17" t="str">
        <f t="shared" si="305"/>
        <v/>
      </c>
      <c r="AK2221" s="17" t="str">
        <f t="shared" si="302"/>
        <v/>
      </c>
    </row>
    <row r="2222" spans="1:37" hidden="1" x14ac:dyDescent="0.2">
      <c r="A2222" s="70" t="str">
        <f t="shared" si="303"/>
        <v/>
      </c>
      <c r="B2222" s="228" t="str">
        <f>LEFT(TABLA!BC2222,1)</f>
        <v/>
      </c>
      <c r="C2222" s="17">
        <f>TABLA!C2222</f>
        <v>0</v>
      </c>
      <c r="D2222" s="17">
        <f>TABLA!F2220</f>
        <v>0</v>
      </c>
      <c r="E2222" s="148">
        <f>TABLA!BD2222</f>
        <v>0</v>
      </c>
      <c r="F2222" s="148">
        <f>TABLA!BE2222</f>
        <v>0</v>
      </c>
      <c r="G2222" s="70" t="str">
        <f t="shared" si="304"/>
        <v>0</v>
      </c>
      <c r="H2222" s="17" t="str">
        <f t="shared" si="305"/>
        <v/>
      </c>
      <c r="AK2222" s="17" t="str">
        <f t="shared" si="302"/>
        <v/>
      </c>
    </row>
    <row r="2223" spans="1:37" hidden="1" x14ac:dyDescent="0.2">
      <c r="A2223" s="70" t="str">
        <f t="shared" si="303"/>
        <v/>
      </c>
      <c r="B2223" s="228" t="str">
        <f>LEFT(TABLA!BC2223,1)</f>
        <v/>
      </c>
      <c r="C2223" s="17">
        <f>TABLA!C2223</f>
        <v>0</v>
      </c>
      <c r="D2223" s="17">
        <f>TABLA!F2221</f>
        <v>0</v>
      </c>
      <c r="E2223" s="148">
        <f>TABLA!BD2223</f>
        <v>0</v>
      </c>
      <c r="F2223" s="148">
        <f>TABLA!BE2223</f>
        <v>0</v>
      </c>
      <c r="G2223" s="70" t="str">
        <f t="shared" si="304"/>
        <v>0</v>
      </c>
      <c r="H2223" s="17" t="str">
        <f t="shared" si="305"/>
        <v/>
      </c>
      <c r="AK2223" s="17" t="str">
        <f t="shared" si="302"/>
        <v/>
      </c>
    </row>
    <row r="2224" spans="1:37" hidden="1" x14ac:dyDescent="0.2">
      <c r="A2224" s="70" t="str">
        <f t="shared" si="303"/>
        <v/>
      </c>
      <c r="B2224" s="228" t="str">
        <f>LEFT(TABLA!BC2224,1)</f>
        <v/>
      </c>
      <c r="C2224" s="17">
        <f>TABLA!C2224</f>
        <v>0</v>
      </c>
      <c r="D2224" s="17">
        <f>TABLA!F2222</f>
        <v>0</v>
      </c>
      <c r="E2224" s="148">
        <f>TABLA!BD2224</f>
        <v>0</v>
      </c>
      <c r="F2224" s="148">
        <f>TABLA!BE2224</f>
        <v>0</v>
      </c>
      <c r="G2224" s="70" t="str">
        <f t="shared" si="304"/>
        <v>0</v>
      </c>
      <c r="H2224" s="17" t="str">
        <f t="shared" si="305"/>
        <v/>
      </c>
      <c r="AK2224" s="17" t="str">
        <f t="shared" si="302"/>
        <v/>
      </c>
    </row>
    <row r="2225" spans="1:37" hidden="1" x14ac:dyDescent="0.2">
      <c r="A2225" s="70" t="str">
        <f t="shared" si="303"/>
        <v/>
      </c>
      <c r="B2225" s="228" t="str">
        <f>LEFT(TABLA!BC2225,1)</f>
        <v/>
      </c>
      <c r="C2225" s="17">
        <f>TABLA!C2225</f>
        <v>0</v>
      </c>
      <c r="D2225" s="17">
        <f>TABLA!F2223</f>
        <v>0</v>
      </c>
      <c r="E2225" s="148">
        <f>TABLA!BD2225</f>
        <v>0</v>
      </c>
      <c r="F2225" s="148">
        <f>TABLA!BE2225</f>
        <v>0</v>
      </c>
      <c r="G2225" s="70" t="str">
        <f t="shared" si="304"/>
        <v>0</v>
      </c>
      <c r="H2225" s="17" t="str">
        <f t="shared" si="305"/>
        <v/>
      </c>
      <c r="AK2225" s="17" t="str">
        <f t="shared" si="302"/>
        <v/>
      </c>
    </row>
    <row r="2226" spans="1:37" hidden="1" x14ac:dyDescent="0.2">
      <c r="A2226" s="70" t="str">
        <f t="shared" si="303"/>
        <v/>
      </c>
      <c r="B2226" s="228" t="str">
        <f>LEFT(TABLA!BC2226,1)</f>
        <v/>
      </c>
      <c r="C2226" s="17">
        <f>TABLA!C2226</f>
        <v>0</v>
      </c>
      <c r="D2226" s="17">
        <f>TABLA!F2224</f>
        <v>0</v>
      </c>
      <c r="E2226" s="148">
        <f>TABLA!BD2226</f>
        <v>0</v>
      </c>
      <c r="F2226" s="148">
        <f>TABLA!BE2226</f>
        <v>0</v>
      </c>
      <c r="G2226" s="70" t="str">
        <f t="shared" si="304"/>
        <v>0</v>
      </c>
      <c r="H2226" s="17" t="str">
        <f t="shared" si="305"/>
        <v/>
      </c>
      <c r="AK2226" s="17" t="str">
        <f t="shared" si="302"/>
        <v/>
      </c>
    </row>
    <row r="2227" spans="1:37" hidden="1" x14ac:dyDescent="0.2">
      <c r="A2227" s="70" t="str">
        <f t="shared" si="303"/>
        <v/>
      </c>
      <c r="B2227" s="228" t="str">
        <f>LEFT(TABLA!BC2227,1)</f>
        <v/>
      </c>
      <c r="C2227" s="17">
        <f>TABLA!C2227</f>
        <v>0</v>
      </c>
      <c r="D2227" s="17">
        <f>TABLA!F2225</f>
        <v>0</v>
      </c>
      <c r="E2227" s="148">
        <f>TABLA!BD2227</f>
        <v>0</v>
      </c>
      <c r="F2227" s="148">
        <f>TABLA!BE2227</f>
        <v>0</v>
      </c>
      <c r="G2227" s="70" t="str">
        <f t="shared" si="304"/>
        <v>0</v>
      </c>
      <c r="H2227" s="17" t="str">
        <f t="shared" si="305"/>
        <v/>
      </c>
      <c r="AK2227" s="17" t="str">
        <f t="shared" si="302"/>
        <v/>
      </c>
    </row>
    <row r="2228" spans="1:37" hidden="1" x14ac:dyDescent="0.2">
      <c r="A2228" s="70" t="str">
        <f t="shared" si="303"/>
        <v/>
      </c>
      <c r="B2228" s="228" t="str">
        <f>LEFT(TABLA!BC2228,1)</f>
        <v/>
      </c>
      <c r="C2228" s="17">
        <f>TABLA!C2228</f>
        <v>0</v>
      </c>
      <c r="D2228" s="17">
        <f>TABLA!F2226</f>
        <v>0</v>
      </c>
      <c r="E2228" s="148">
        <f>TABLA!BD2228</f>
        <v>0</v>
      </c>
      <c r="F2228" s="148">
        <f>TABLA!BE2228</f>
        <v>0</v>
      </c>
      <c r="G2228" s="70" t="str">
        <f t="shared" si="304"/>
        <v>0</v>
      </c>
      <c r="H2228" s="17" t="str">
        <f t="shared" si="305"/>
        <v/>
      </c>
      <c r="AK2228" s="17" t="str">
        <f t="shared" si="302"/>
        <v/>
      </c>
    </row>
    <row r="2229" spans="1:37" hidden="1" x14ac:dyDescent="0.2">
      <c r="A2229" s="70" t="str">
        <f t="shared" si="303"/>
        <v/>
      </c>
      <c r="B2229" s="228" t="str">
        <f>LEFT(TABLA!BC2229,1)</f>
        <v/>
      </c>
      <c r="C2229" s="17">
        <f>TABLA!C2229</f>
        <v>0</v>
      </c>
      <c r="D2229" s="17">
        <f>TABLA!F2227</f>
        <v>0</v>
      </c>
      <c r="E2229" s="148">
        <f>TABLA!BD2229</f>
        <v>0</v>
      </c>
      <c r="F2229" s="148">
        <f>TABLA!BE2229</f>
        <v>0</v>
      </c>
      <c r="G2229" s="70" t="str">
        <f t="shared" si="304"/>
        <v>0</v>
      </c>
      <c r="H2229" s="17" t="str">
        <f t="shared" si="305"/>
        <v/>
      </c>
      <c r="AK2229" s="17" t="str">
        <f t="shared" si="302"/>
        <v/>
      </c>
    </row>
    <row r="2230" spans="1:37" hidden="1" x14ac:dyDescent="0.2">
      <c r="A2230" s="70" t="str">
        <f t="shared" si="303"/>
        <v/>
      </c>
      <c r="B2230" s="228" t="str">
        <f>LEFT(TABLA!BC2230,1)</f>
        <v/>
      </c>
      <c r="C2230" s="17">
        <f>TABLA!C2230</f>
        <v>0</v>
      </c>
      <c r="D2230" s="17">
        <f>TABLA!F2228</f>
        <v>0</v>
      </c>
      <c r="E2230" s="148">
        <f>TABLA!BD2230</f>
        <v>0</v>
      </c>
      <c r="F2230" s="148">
        <f>TABLA!BE2230</f>
        <v>0</v>
      </c>
      <c r="G2230" s="70" t="str">
        <f t="shared" si="304"/>
        <v>0</v>
      </c>
      <c r="H2230" s="17" t="str">
        <f t="shared" si="305"/>
        <v/>
      </c>
      <c r="AK2230" s="17" t="str">
        <f t="shared" si="302"/>
        <v/>
      </c>
    </row>
    <row r="2231" spans="1:37" hidden="1" x14ac:dyDescent="0.2">
      <c r="A2231" s="70" t="str">
        <f t="shared" si="303"/>
        <v/>
      </c>
      <c r="B2231" s="228" t="str">
        <f>LEFT(TABLA!BC2231,1)</f>
        <v/>
      </c>
      <c r="C2231" s="17">
        <f>TABLA!C2231</f>
        <v>0</v>
      </c>
      <c r="D2231" s="17">
        <f>TABLA!F2229</f>
        <v>0</v>
      </c>
      <c r="E2231" s="148">
        <f>TABLA!BD2231</f>
        <v>0</v>
      </c>
      <c r="F2231" s="148">
        <f>TABLA!BE2231</f>
        <v>0</v>
      </c>
      <c r="G2231" s="70" t="str">
        <f t="shared" si="304"/>
        <v>0</v>
      </c>
      <c r="H2231" s="17" t="str">
        <f t="shared" si="305"/>
        <v/>
      </c>
      <c r="AK2231" s="17" t="str">
        <f t="shared" si="302"/>
        <v/>
      </c>
    </row>
    <row r="2232" spans="1:37" hidden="1" x14ac:dyDescent="0.2">
      <c r="A2232" s="70" t="str">
        <f t="shared" si="303"/>
        <v/>
      </c>
      <c r="B2232" s="228" t="str">
        <f>LEFT(TABLA!BC2232,1)</f>
        <v/>
      </c>
      <c r="C2232" s="17">
        <f>TABLA!C2232</f>
        <v>0</v>
      </c>
      <c r="D2232" s="17">
        <f>TABLA!F2230</f>
        <v>0</v>
      </c>
      <c r="E2232" s="148">
        <f>TABLA!BD2232</f>
        <v>0</v>
      </c>
      <c r="F2232" s="148">
        <f>TABLA!BE2232</f>
        <v>0</v>
      </c>
      <c r="G2232" s="70" t="str">
        <f t="shared" si="304"/>
        <v>0</v>
      </c>
      <c r="H2232" s="17" t="str">
        <f t="shared" si="305"/>
        <v/>
      </c>
      <c r="AK2232" s="17" t="str">
        <f t="shared" ref="AK2232:AK2295" si="306">IFERROR((IF(FIND(AK$2,$G2232,1)&gt;0,AK$3)),"")</f>
        <v/>
      </c>
    </row>
    <row r="2233" spans="1:37" hidden="1" x14ac:dyDescent="0.2">
      <c r="A2233" s="70" t="str">
        <f t="shared" si="303"/>
        <v/>
      </c>
      <c r="B2233" s="228" t="str">
        <f>LEFT(TABLA!BC2233,1)</f>
        <v/>
      </c>
      <c r="C2233" s="17">
        <f>TABLA!C2233</f>
        <v>0</v>
      </c>
      <c r="D2233" s="17">
        <f>TABLA!F2231</f>
        <v>0</v>
      </c>
      <c r="E2233" s="148">
        <f>TABLA!BD2233</f>
        <v>0</v>
      </c>
      <c r="F2233" s="148">
        <f>TABLA!BE2233</f>
        <v>0</v>
      </c>
      <c r="G2233" s="70" t="str">
        <f t="shared" si="304"/>
        <v>0</v>
      </c>
      <c r="H2233" s="17" t="str">
        <f t="shared" si="305"/>
        <v/>
      </c>
      <c r="AK2233" s="17" t="str">
        <f t="shared" si="306"/>
        <v/>
      </c>
    </row>
    <row r="2234" spans="1:37" hidden="1" x14ac:dyDescent="0.2">
      <c r="A2234" s="70" t="str">
        <f t="shared" si="303"/>
        <v/>
      </c>
      <c r="B2234" s="228" t="str">
        <f>LEFT(TABLA!BC2234,1)</f>
        <v/>
      </c>
      <c r="C2234" s="17">
        <f>TABLA!C2234</f>
        <v>0</v>
      </c>
      <c r="D2234" s="17">
        <f>TABLA!F2232</f>
        <v>0</v>
      </c>
      <c r="E2234" s="148">
        <f>TABLA!BD2234</f>
        <v>0</v>
      </c>
      <c r="F2234" s="148">
        <f>TABLA!BE2234</f>
        <v>0</v>
      </c>
      <c r="G2234" s="70" t="str">
        <f t="shared" si="304"/>
        <v>0</v>
      </c>
      <c r="H2234" s="17" t="str">
        <f t="shared" si="305"/>
        <v/>
      </c>
      <c r="AK2234" s="17" t="str">
        <f t="shared" si="306"/>
        <v/>
      </c>
    </row>
    <row r="2235" spans="1:37" hidden="1" x14ac:dyDescent="0.2">
      <c r="A2235" s="70" t="str">
        <f t="shared" si="303"/>
        <v/>
      </c>
      <c r="B2235" s="228" t="str">
        <f>LEFT(TABLA!BC2235,1)</f>
        <v/>
      </c>
      <c r="C2235" s="17">
        <f>TABLA!C2235</f>
        <v>0</v>
      </c>
      <c r="D2235" s="17">
        <f>TABLA!F2233</f>
        <v>0</v>
      </c>
      <c r="E2235" s="148">
        <f>TABLA!BD2235</f>
        <v>0</v>
      </c>
      <c r="F2235" s="148">
        <f>TABLA!BE2235</f>
        <v>0</v>
      </c>
      <c r="G2235" s="70" t="str">
        <f t="shared" si="304"/>
        <v>0</v>
      </c>
      <c r="H2235" s="17" t="str">
        <f t="shared" si="305"/>
        <v/>
      </c>
      <c r="AK2235" s="17" t="str">
        <f t="shared" si="306"/>
        <v/>
      </c>
    </row>
    <row r="2236" spans="1:37" hidden="1" x14ac:dyDescent="0.2">
      <c r="A2236" s="70" t="str">
        <f t="shared" si="303"/>
        <v/>
      </c>
      <c r="B2236" s="228" t="str">
        <f>LEFT(TABLA!BC2236,1)</f>
        <v/>
      </c>
      <c r="C2236" s="17">
        <f>TABLA!C2236</f>
        <v>0</v>
      </c>
      <c r="D2236" s="17">
        <f>TABLA!F2234</f>
        <v>0</v>
      </c>
      <c r="E2236" s="148">
        <f>TABLA!BD2236</f>
        <v>0</v>
      </c>
      <c r="F2236" s="148">
        <f>TABLA!BE2236</f>
        <v>0</v>
      </c>
      <c r="G2236" s="70" t="str">
        <f t="shared" si="304"/>
        <v>0</v>
      </c>
      <c r="H2236" s="17" t="str">
        <f t="shared" si="305"/>
        <v/>
      </c>
      <c r="AK2236" s="17" t="str">
        <f t="shared" si="306"/>
        <v/>
      </c>
    </row>
    <row r="2237" spans="1:37" hidden="1" x14ac:dyDescent="0.2">
      <c r="A2237" s="70" t="str">
        <f t="shared" si="303"/>
        <v/>
      </c>
      <c r="B2237" s="228" t="str">
        <f>LEFT(TABLA!BC2237,1)</f>
        <v/>
      </c>
      <c r="C2237" s="17">
        <f>TABLA!C2237</f>
        <v>0</v>
      </c>
      <c r="D2237" s="17">
        <f>TABLA!F2235</f>
        <v>0</v>
      </c>
      <c r="E2237" s="148">
        <f>TABLA!BD2237</f>
        <v>0</v>
      </c>
      <c r="F2237" s="148">
        <f>TABLA!BE2237</f>
        <v>0</v>
      </c>
      <c r="G2237" s="70" t="str">
        <f t="shared" si="304"/>
        <v>0</v>
      </c>
      <c r="H2237" s="17" t="str">
        <f t="shared" si="305"/>
        <v/>
      </c>
      <c r="AK2237" s="17" t="str">
        <f t="shared" si="306"/>
        <v/>
      </c>
    </row>
    <row r="2238" spans="1:37" hidden="1" x14ac:dyDescent="0.2">
      <c r="A2238" s="70" t="str">
        <f t="shared" si="303"/>
        <v/>
      </c>
      <c r="B2238" s="228" t="str">
        <f>LEFT(TABLA!BC2238,1)</f>
        <v/>
      </c>
      <c r="C2238" s="17">
        <f>TABLA!C2238</f>
        <v>0</v>
      </c>
      <c r="D2238" s="17">
        <f>TABLA!F2236</f>
        <v>0</v>
      </c>
      <c r="E2238" s="148">
        <f>TABLA!BD2238</f>
        <v>0</v>
      </c>
      <c r="F2238" s="148">
        <f>TABLA!BE2238</f>
        <v>0</v>
      </c>
      <c r="G2238" s="70" t="str">
        <f t="shared" si="304"/>
        <v>0</v>
      </c>
      <c r="H2238" s="17" t="str">
        <f t="shared" si="305"/>
        <v/>
      </c>
      <c r="AK2238" s="17" t="str">
        <f t="shared" si="306"/>
        <v/>
      </c>
    </row>
    <row r="2239" spans="1:37" hidden="1" x14ac:dyDescent="0.2">
      <c r="A2239" s="70" t="str">
        <f t="shared" si="303"/>
        <v/>
      </c>
      <c r="B2239" s="228" t="str">
        <f>LEFT(TABLA!BC2239,1)</f>
        <v/>
      </c>
      <c r="C2239" s="17">
        <f>TABLA!C2239</f>
        <v>0</v>
      </c>
      <c r="D2239" s="17">
        <f>TABLA!F2237</f>
        <v>0</v>
      </c>
      <c r="E2239" s="148">
        <f>TABLA!BD2239</f>
        <v>0</v>
      </c>
      <c r="F2239" s="148">
        <f>TABLA!BE2239</f>
        <v>0</v>
      </c>
      <c r="G2239" s="70" t="str">
        <f t="shared" si="304"/>
        <v>0</v>
      </c>
      <c r="H2239" s="17" t="str">
        <f t="shared" si="305"/>
        <v/>
      </c>
      <c r="AK2239" s="17" t="str">
        <f t="shared" si="306"/>
        <v/>
      </c>
    </row>
    <row r="2240" spans="1:37" hidden="1" x14ac:dyDescent="0.2">
      <c r="A2240" s="70" t="str">
        <f t="shared" si="303"/>
        <v/>
      </c>
      <c r="B2240" s="228" t="str">
        <f>LEFT(TABLA!BC2240,1)</f>
        <v/>
      </c>
      <c r="C2240" s="17">
        <f>TABLA!C2240</f>
        <v>0</v>
      </c>
      <c r="D2240" s="17">
        <f>TABLA!F2238</f>
        <v>0</v>
      </c>
      <c r="E2240" s="148">
        <f>TABLA!BD2240</f>
        <v>0</v>
      </c>
      <c r="F2240" s="148">
        <f>TABLA!BE2240</f>
        <v>0</v>
      </c>
      <c r="G2240" s="70" t="str">
        <f t="shared" si="304"/>
        <v>0</v>
      </c>
      <c r="H2240" s="17" t="str">
        <f t="shared" si="305"/>
        <v/>
      </c>
      <c r="AK2240" s="17" t="str">
        <f t="shared" si="306"/>
        <v/>
      </c>
    </row>
    <row r="2241" spans="1:37" hidden="1" x14ac:dyDescent="0.2">
      <c r="A2241" s="70" t="str">
        <f t="shared" si="303"/>
        <v/>
      </c>
      <c r="B2241" s="228" t="str">
        <f>LEFT(TABLA!BC2241,1)</f>
        <v/>
      </c>
      <c r="C2241" s="17">
        <f>TABLA!C2241</f>
        <v>0</v>
      </c>
      <c r="D2241" s="17">
        <f>TABLA!F2239</f>
        <v>0</v>
      </c>
      <c r="E2241" s="148">
        <f>TABLA!BD2241</f>
        <v>0</v>
      </c>
      <c r="F2241" s="148">
        <f>TABLA!BE2241</f>
        <v>0</v>
      </c>
      <c r="G2241" s="70" t="str">
        <f t="shared" si="304"/>
        <v>0</v>
      </c>
      <c r="H2241" s="17" t="str">
        <f t="shared" si="305"/>
        <v/>
      </c>
      <c r="AK2241" s="17" t="str">
        <f t="shared" si="306"/>
        <v/>
      </c>
    </row>
    <row r="2242" spans="1:37" hidden="1" x14ac:dyDescent="0.2">
      <c r="A2242" s="70" t="str">
        <f t="shared" si="303"/>
        <v/>
      </c>
      <c r="B2242" s="228" t="str">
        <f>LEFT(TABLA!BC2242,1)</f>
        <v/>
      </c>
      <c r="C2242" s="17">
        <f>TABLA!C2242</f>
        <v>0</v>
      </c>
      <c r="D2242" s="17">
        <f>TABLA!F2240</f>
        <v>0</v>
      </c>
      <c r="E2242" s="148">
        <f>TABLA!BD2242</f>
        <v>0</v>
      </c>
      <c r="F2242" s="148">
        <f>TABLA!BE2242</f>
        <v>0</v>
      </c>
      <c r="G2242" s="70" t="str">
        <f t="shared" si="304"/>
        <v>0</v>
      </c>
      <c r="H2242" s="17" t="str">
        <f t="shared" si="305"/>
        <v/>
      </c>
      <c r="AK2242" s="17" t="str">
        <f t="shared" si="306"/>
        <v/>
      </c>
    </row>
    <row r="2243" spans="1:37" hidden="1" x14ac:dyDescent="0.2">
      <c r="A2243" s="70" t="str">
        <f t="shared" si="303"/>
        <v/>
      </c>
      <c r="B2243" s="228" t="str">
        <f>LEFT(TABLA!BC2243,1)</f>
        <v/>
      </c>
      <c r="C2243" s="17">
        <f>TABLA!C2243</f>
        <v>0</v>
      </c>
      <c r="D2243" s="17">
        <f>TABLA!F2241</f>
        <v>0</v>
      </c>
      <c r="E2243" s="148">
        <f>TABLA!BD2243</f>
        <v>0</v>
      </c>
      <c r="F2243" s="148">
        <f>TABLA!BE2243</f>
        <v>0</v>
      </c>
      <c r="G2243" s="70" t="str">
        <f t="shared" si="304"/>
        <v>0</v>
      </c>
      <c r="H2243" s="17" t="str">
        <f t="shared" si="305"/>
        <v/>
      </c>
      <c r="AK2243" s="17" t="str">
        <f t="shared" si="306"/>
        <v/>
      </c>
    </row>
    <row r="2244" spans="1:37" hidden="1" x14ac:dyDescent="0.2">
      <c r="A2244" s="70" t="str">
        <f t="shared" si="303"/>
        <v/>
      </c>
      <c r="B2244" s="228" t="str">
        <f>LEFT(TABLA!BC2244,1)</f>
        <v/>
      </c>
      <c r="C2244" s="17">
        <f>TABLA!C2244</f>
        <v>0</v>
      </c>
      <c r="D2244" s="17">
        <f>TABLA!F2242</f>
        <v>0</v>
      </c>
      <c r="E2244" s="148">
        <f>TABLA!BD2244</f>
        <v>0</v>
      </c>
      <c r="F2244" s="148">
        <f>TABLA!BE2244</f>
        <v>0</v>
      </c>
      <c r="G2244" s="70" t="str">
        <f t="shared" si="304"/>
        <v>0</v>
      </c>
      <c r="H2244" s="17" t="str">
        <f t="shared" si="305"/>
        <v/>
      </c>
      <c r="AK2244" s="17" t="str">
        <f t="shared" si="306"/>
        <v/>
      </c>
    </row>
    <row r="2245" spans="1:37" hidden="1" x14ac:dyDescent="0.2">
      <c r="A2245" s="70" t="str">
        <f t="shared" ref="A2245:A2308" si="307">CONCATENATE(H2245,,I2245,J2245,K2245,L2245,M2245,N2245,O2245,P2245,Q2245,R2245,S2245,T2245,U2245,V2245,W2245,X2245,Y2245,Z2245,AA2245,AB2245,AC2245,AD2245,AE2245,AF2245,AG2245,AH2245,AI2245,AJ2245,AK2245)</f>
        <v/>
      </c>
      <c r="B2245" s="228" t="str">
        <f>LEFT(TABLA!BC2245,1)</f>
        <v/>
      </c>
      <c r="C2245" s="17">
        <f>TABLA!C2245</f>
        <v>0</v>
      </c>
      <c r="D2245" s="17">
        <f>TABLA!F2243</f>
        <v>0</v>
      </c>
      <c r="E2245" s="148">
        <f>TABLA!BD2245</f>
        <v>0</v>
      </c>
      <c r="F2245" s="148">
        <f>TABLA!BE2245</f>
        <v>0</v>
      </c>
      <c r="G2245" s="70" t="str">
        <f t="shared" ref="G2245:G2308" si="308">SUBSTITUTE(SUBSTITUTE(SUBSTITUTE(SUBSTITUTE(SUBSTITUTE(UPPER(E2245),"Á","A"),"É","E"),"Í","I"),"Ó","O"),"Ú","U")</f>
        <v>0</v>
      </c>
      <c r="H2245" s="17" t="str">
        <f t="shared" si="305"/>
        <v/>
      </c>
      <c r="AK2245" s="17" t="str">
        <f t="shared" si="306"/>
        <v/>
      </c>
    </row>
    <row r="2246" spans="1:37" hidden="1" x14ac:dyDescent="0.2">
      <c r="A2246" s="70" t="str">
        <f t="shared" si="307"/>
        <v/>
      </c>
      <c r="B2246" s="228" t="str">
        <f>LEFT(TABLA!BC2246,1)</f>
        <v/>
      </c>
      <c r="C2246" s="17">
        <f>TABLA!C2246</f>
        <v>0</v>
      </c>
      <c r="D2246" s="17">
        <f>TABLA!F2244</f>
        <v>0</v>
      </c>
      <c r="E2246" s="148">
        <f>TABLA!BD2246</f>
        <v>0</v>
      </c>
      <c r="F2246" s="148">
        <f>TABLA!BE2246</f>
        <v>0</v>
      </c>
      <c r="G2246" s="70" t="str">
        <f t="shared" si="308"/>
        <v>0</v>
      </c>
      <c r="H2246" s="17" t="str">
        <f t="shared" si="305"/>
        <v/>
      </c>
      <c r="AK2246" s="17" t="str">
        <f t="shared" si="306"/>
        <v/>
      </c>
    </row>
    <row r="2247" spans="1:37" hidden="1" x14ac:dyDescent="0.2">
      <c r="A2247" s="70" t="str">
        <f t="shared" si="307"/>
        <v/>
      </c>
      <c r="B2247" s="228" t="str">
        <f>LEFT(TABLA!BC2247,1)</f>
        <v/>
      </c>
      <c r="C2247" s="17">
        <f>TABLA!C2247</f>
        <v>0</v>
      </c>
      <c r="D2247" s="17">
        <f>TABLA!F2245</f>
        <v>0</v>
      </c>
      <c r="E2247" s="148">
        <f>TABLA!BD2247</f>
        <v>0</v>
      </c>
      <c r="F2247" s="148">
        <f>TABLA!BE2247</f>
        <v>0</v>
      </c>
      <c r="G2247" s="70" t="str">
        <f t="shared" si="308"/>
        <v>0</v>
      </c>
      <c r="H2247" s="17" t="str">
        <f t="shared" si="305"/>
        <v/>
      </c>
      <c r="AK2247" s="17" t="str">
        <f t="shared" si="306"/>
        <v/>
      </c>
    </row>
    <row r="2248" spans="1:37" hidden="1" x14ac:dyDescent="0.2">
      <c r="A2248" s="70" t="str">
        <f t="shared" si="307"/>
        <v/>
      </c>
      <c r="B2248" s="228" t="str">
        <f>LEFT(TABLA!BC2248,1)</f>
        <v/>
      </c>
      <c r="C2248" s="17">
        <f>TABLA!C2248</f>
        <v>0</v>
      </c>
      <c r="D2248" s="17">
        <f>TABLA!F2246</f>
        <v>0</v>
      </c>
      <c r="E2248" s="148">
        <f>TABLA!BD2248</f>
        <v>0</v>
      </c>
      <c r="F2248" s="148">
        <f>TABLA!BE2248</f>
        <v>0</v>
      </c>
      <c r="G2248" s="70" t="str">
        <f t="shared" si="308"/>
        <v>0</v>
      </c>
      <c r="H2248" s="17" t="str">
        <f t="shared" si="305"/>
        <v/>
      </c>
      <c r="AK2248" s="17" t="str">
        <f t="shared" si="306"/>
        <v/>
      </c>
    </row>
    <row r="2249" spans="1:37" hidden="1" x14ac:dyDescent="0.2">
      <c r="A2249" s="70" t="str">
        <f t="shared" si="307"/>
        <v/>
      </c>
      <c r="B2249" s="228" t="str">
        <f>LEFT(TABLA!BC2249,1)</f>
        <v/>
      </c>
      <c r="C2249" s="17">
        <f>TABLA!C2249</f>
        <v>0</v>
      </c>
      <c r="D2249" s="17">
        <f>TABLA!F2247</f>
        <v>0</v>
      </c>
      <c r="E2249" s="148">
        <f>TABLA!BD2249</f>
        <v>0</v>
      </c>
      <c r="F2249" s="148">
        <f>TABLA!BE2249</f>
        <v>0</v>
      </c>
      <c r="G2249" s="70" t="str">
        <f t="shared" si="308"/>
        <v>0</v>
      </c>
      <c r="H2249" s="17" t="str">
        <f t="shared" si="305"/>
        <v/>
      </c>
      <c r="AK2249" s="17" t="str">
        <f t="shared" si="306"/>
        <v/>
      </c>
    </row>
    <row r="2250" spans="1:37" hidden="1" x14ac:dyDescent="0.2">
      <c r="A2250" s="70" t="str">
        <f t="shared" si="307"/>
        <v/>
      </c>
      <c r="B2250" s="228" t="str">
        <f>LEFT(TABLA!BC2250,1)</f>
        <v/>
      </c>
      <c r="C2250" s="17">
        <f>TABLA!C2250</f>
        <v>0</v>
      </c>
      <c r="D2250" s="17">
        <f>TABLA!F2248</f>
        <v>0</v>
      </c>
      <c r="E2250" s="148">
        <f>TABLA!BD2250</f>
        <v>0</v>
      </c>
      <c r="F2250" s="148">
        <f>TABLA!BE2250</f>
        <v>0</v>
      </c>
      <c r="G2250" s="70" t="str">
        <f t="shared" si="308"/>
        <v>0</v>
      </c>
      <c r="H2250" s="17" t="str">
        <f t="shared" si="305"/>
        <v/>
      </c>
      <c r="AK2250" s="17" t="str">
        <f t="shared" si="306"/>
        <v/>
      </c>
    </row>
    <row r="2251" spans="1:37" hidden="1" x14ac:dyDescent="0.2">
      <c r="A2251" s="70" t="str">
        <f t="shared" si="307"/>
        <v/>
      </c>
      <c r="B2251" s="228" t="str">
        <f>LEFT(TABLA!BC2251,1)</f>
        <v/>
      </c>
      <c r="C2251" s="17">
        <f>TABLA!C2251</f>
        <v>0</v>
      </c>
      <c r="D2251" s="17">
        <f>TABLA!F2249</f>
        <v>0</v>
      </c>
      <c r="E2251" s="148">
        <f>TABLA!BD2251</f>
        <v>0</v>
      </c>
      <c r="F2251" s="148">
        <f>TABLA!BE2251</f>
        <v>0</v>
      </c>
      <c r="G2251" s="70" t="str">
        <f t="shared" si="308"/>
        <v>0</v>
      </c>
      <c r="H2251" s="17" t="str">
        <f t="shared" si="305"/>
        <v/>
      </c>
      <c r="AK2251" s="17" t="str">
        <f t="shared" si="306"/>
        <v/>
      </c>
    </row>
    <row r="2252" spans="1:37" hidden="1" x14ac:dyDescent="0.2">
      <c r="A2252" s="70" t="str">
        <f t="shared" si="307"/>
        <v/>
      </c>
      <c r="B2252" s="228" t="str">
        <f>LEFT(TABLA!BC2252,1)</f>
        <v/>
      </c>
      <c r="C2252" s="17">
        <f>TABLA!C2252</f>
        <v>0</v>
      </c>
      <c r="D2252" s="17">
        <f>TABLA!F2250</f>
        <v>0</v>
      </c>
      <c r="E2252" s="148">
        <f>TABLA!BD2252</f>
        <v>0</v>
      </c>
      <c r="F2252" s="148">
        <f>TABLA!BE2252</f>
        <v>0</v>
      </c>
      <c r="G2252" s="70" t="str">
        <f t="shared" si="308"/>
        <v>0</v>
      </c>
      <c r="H2252" s="17" t="str">
        <f t="shared" si="305"/>
        <v/>
      </c>
      <c r="AK2252" s="17" t="str">
        <f t="shared" si="306"/>
        <v/>
      </c>
    </row>
    <row r="2253" spans="1:37" hidden="1" x14ac:dyDescent="0.2">
      <c r="A2253" s="70" t="str">
        <f t="shared" si="307"/>
        <v/>
      </c>
      <c r="B2253" s="228" t="str">
        <f>LEFT(TABLA!BC2253,1)</f>
        <v/>
      </c>
      <c r="C2253" s="17">
        <f>TABLA!C2253</f>
        <v>0</v>
      </c>
      <c r="D2253" s="17">
        <f>TABLA!F2251</f>
        <v>0</v>
      </c>
      <c r="E2253" s="148">
        <f>TABLA!BD2253</f>
        <v>0</v>
      </c>
      <c r="F2253" s="148">
        <f>TABLA!BE2253</f>
        <v>0</v>
      </c>
      <c r="G2253" s="70" t="str">
        <f t="shared" si="308"/>
        <v>0</v>
      </c>
      <c r="H2253" s="17" t="str">
        <f t="shared" si="305"/>
        <v/>
      </c>
      <c r="AK2253" s="17" t="str">
        <f t="shared" si="306"/>
        <v/>
      </c>
    </row>
    <row r="2254" spans="1:37" hidden="1" x14ac:dyDescent="0.2">
      <c r="A2254" s="70" t="str">
        <f t="shared" si="307"/>
        <v/>
      </c>
      <c r="B2254" s="228" t="str">
        <f>LEFT(TABLA!BC2254,1)</f>
        <v/>
      </c>
      <c r="C2254" s="17">
        <f>TABLA!C2254</f>
        <v>0</v>
      </c>
      <c r="D2254" s="17">
        <f>TABLA!F2252</f>
        <v>0</v>
      </c>
      <c r="E2254" s="148">
        <f>TABLA!BD2254</f>
        <v>0</v>
      </c>
      <c r="F2254" s="148">
        <f>TABLA!BE2254</f>
        <v>0</v>
      </c>
      <c r="G2254" s="70" t="str">
        <f t="shared" si="308"/>
        <v>0</v>
      </c>
      <c r="H2254" s="17" t="str">
        <f t="shared" si="305"/>
        <v/>
      </c>
      <c r="AK2254" s="17" t="str">
        <f t="shared" si="306"/>
        <v/>
      </c>
    </row>
    <row r="2255" spans="1:37" hidden="1" x14ac:dyDescent="0.2">
      <c r="A2255" s="70" t="str">
        <f t="shared" si="307"/>
        <v/>
      </c>
      <c r="B2255" s="228" t="str">
        <f>LEFT(TABLA!BC2255,1)</f>
        <v/>
      </c>
      <c r="C2255" s="17">
        <f>TABLA!C2255</f>
        <v>0</v>
      </c>
      <c r="D2255" s="17">
        <f>TABLA!F2253</f>
        <v>0</v>
      </c>
      <c r="E2255" s="148">
        <f>TABLA!BD2255</f>
        <v>0</v>
      </c>
      <c r="F2255" s="148">
        <f>TABLA!BE2255</f>
        <v>0</v>
      </c>
      <c r="G2255" s="70" t="str">
        <f t="shared" si="308"/>
        <v>0</v>
      </c>
      <c r="H2255" s="17" t="str">
        <f t="shared" si="305"/>
        <v/>
      </c>
      <c r="AK2255" s="17" t="str">
        <f t="shared" si="306"/>
        <v/>
      </c>
    </row>
    <row r="2256" spans="1:37" hidden="1" x14ac:dyDescent="0.2">
      <c r="A2256" s="70" t="str">
        <f t="shared" si="307"/>
        <v/>
      </c>
      <c r="B2256" s="228" t="str">
        <f>LEFT(TABLA!BC2256,1)</f>
        <v/>
      </c>
      <c r="C2256" s="17">
        <f>TABLA!C2256</f>
        <v>0</v>
      </c>
      <c r="D2256" s="17">
        <f>TABLA!F2254</f>
        <v>0</v>
      </c>
      <c r="E2256" s="148">
        <f>TABLA!BD2256</f>
        <v>0</v>
      </c>
      <c r="F2256" s="148">
        <f>TABLA!BE2256</f>
        <v>0</v>
      </c>
      <c r="G2256" s="70" t="str">
        <f t="shared" si="308"/>
        <v>0</v>
      </c>
      <c r="H2256" s="17" t="str">
        <f t="shared" si="305"/>
        <v/>
      </c>
      <c r="AK2256" s="17" t="str">
        <f t="shared" si="306"/>
        <v/>
      </c>
    </row>
    <row r="2257" spans="1:37" hidden="1" x14ac:dyDescent="0.2">
      <c r="A2257" s="70" t="str">
        <f t="shared" si="307"/>
        <v/>
      </c>
      <c r="B2257" s="228" t="str">
        <f>LEFT(TABLA!BC2257,1)</f>
        <v/>
      </c>
      <c r="C2257" s="17">
        <f>TABLA!C2257</f>
        <v>0</v>
      </c>
      <c r="D2257" s="17">
        <f>TABLA!F2255</f>
        <v>0</v>
      </c>
      <c r="E2257" s="148">
        <f>TABLA!BD2257</f>
        <v>0</v>
      </c>
      <c r="F2257" s="148">
        <f>TABLA!BE2257</f>
        <v>0</v>
      </c>
      <c r="G2257" s="70" t="str">
        <f t="shared" si="308"/>
        <v>0</v>
      </c>
      <c r="H2257" s="17" t="str">
        <f t="shared" si="305"/>
        <v/>
      </c>
      <c r="AK2257" s="17" t="str">
        <f t="shared" si="306"/>
        <v/>
      </c>
    </row>
    <row r="2258" spans="1:37" hidden="1" x14ac:dyDescent="0.2">
      <c r="A2258" s="70" t="str">
        <f t="shared" si="307"/>
        <v/>
      </c>
      <c r="B2258" s="228" t="str">
        <f>LEFT(TABLA!BC2258,1)</f>
        <v/>
      </c>
      <c r="C2258" s="17">
        <f>TABLA!C2258</f>
        <v>0</v>
      </c>
      <c r="D2258" s="17">
        <f>TABLA!F2256</f>
        <v>0</v>
      </c>
      <c r="E2258" s="148">
        <f>TABLA!BD2258</f>
        <v>0</v>
      </c>
      <c r="F2258" s="148">
        <f>TABLA!BE2258</f>
        <v>0</v>
      </c>
      <c r="G2258" s="70" t="str">
        <f t="shared" si="308"/>
        <v>0</v>
      </c>
      <c r="H2258" s="17" t="str">
        <f t="shared" si="305"/>
        <v/>
      </c>
      <c r="AK2258" s="17" t="str">
        <f t="shared" si="306"/>
        <v/>
      </c>
    </row>
    <row r="2259" spans="1:37" hidden="1" x14ac:dyDescent="0.2">
      <c r="A2259" s="70" t="str">
        <f t="shared" si="307"/>
        <v/>
      </c>
      <c r="B2259" s="228" t="str">
        <f>LEFT(TABLA!BC2259,1)</f>
        <v/>
      </c>
      <c r="C2259" s="17">
        <f>TABLA!C2259</f>
        <v>0</v>
      </c>
      <c r="D2259" s="17">
        <f>TABLA!F2257</f>
        <v>0</v>
      </c>
      <c r="E2259" s="148">
        <f>TABLA!BD2259</f>
        <v>0</v>
      </c>
      <c r="F2259" s="148">
        <f>TABLA!BE2259</f>
        <v>0</v>
      </c>
      <c r="G2259" s="70" t="str">
        <f t="shared" si="308"/>
        <v>0</v>
      </c>
      <c r="H2259" s="17" t="str">
        <f t="shared" si="305"/>
        <v/>
      </c>
      <c r="AK2259" s="17" t="str">
        <f t="shared" si="306"/>
        <v/>
      </c>
    </row>
    <row r="2260" spans="1:37" hidden="1" x14ac:dyDescent="0.2">
      <c r="A2260" s="70" t="str">
        <f t="shared" si="307"/>
        <v/>
      </c>
      <c r="B2260" s="228" t="str">
        <f>LEFT(TABLA!BC2260,1)</f>
        <v/>
      </c>
      <c r="C2260" s="17">
        <f>TABLA!C2260</f>
        <v>0</v>
      </c>
      <c r="D2260" s="17">
        <f>TABLA!F2258</f>
        <v>0</v>
      </c>
      <c r="E2260" s="148">
        <f>TABLA!BD2260</f>
        <v>0</v>
      </c>
      <c r="F2260" s="148">
        <f>TABLA!BE2260</f>
        <v>0</v>
      </c>
      <c r="G2260" s="70" t="str">
        <f t="shared" si="308"/>
        <v>0</v>
      </c>
      <c r="H2260" s="17" t="str">
        <f t="shared" si="305"/>
        <v/>
      </c>
      <c r="AK2260" s="17" t="str">
        <f t="shared" si="306"/>
        <v/>
      </c>
    </row>
    <row r="2261" spans="1:37" hidden="1" x14ac:dyDescent="0.2">
      <c r="A2261" s="70" t="str">
        <f t="shared" si="307"/>
        <v/>
      </c>
      <c r="B2261" s="228" t="str">
        <f>LEFT(TABLA!BC2261,1)</f>
        <v/>
      </c>
      <c r="C2261" s="17">
        <f>TABLA!C2261</f>
        <v>0</v>
      </c>
      <c r="D2261" s="17">
        <f>TABLA!F2259</f>
        <v>0</v>
      </c>
      <c r="E2261" s="148">
        <f>TABLA!BD2261</f>
        <v>0</v>
      </c>
      <c r="F2261" s="148">
        <f>TABLA!BE2261</f>
        <v>0</v>
      </c>
      <c r="G2261" s="70" t="str">
        <f t="shared" si="308"/>
        <v>0</v>
      </c>
      <c r="H2261" s="17" t="str">
        <f t="shared" si="305"/>
        <v/>
      </c>
      <c r="AK2261" s="17" t="str">
        <f t="shared" si="306"/>
        <v/>
      </c>
    </row>
    <row r="2262" spans="1:37" hidden="1" x14ac:dyDescent="0.2">
      <c r="A2262" s="70" t="str">
        <f t="shared" si="307"/>
        <v/>
      </c>
      <c r="B2262" s="228" t="str">
        <f>LEFT(TABLA!BC2262,1)</f>
        <v/>
      </c>
      <c r="C2262" s="17">
        <f>TABLA!C2262</f>
        <v>0</v>
      </c>
      <c r="D2262" s="17">
        <f>TABLA!F2260</f>
        <v>0</v>
      </c>
      <c r="E2262" s="148">
        <f>TABLA!BD2262</f>
        <v>0</v>
      </c>
      <c r="F2262" s="148">
        <f>TABLA!BE2262</f>
        <v>0</v>
      </c>
      <c r="G2262" s="70" t="str">
        <f t="shared" si="308"/>
        <v>0</v>
      </c>
      <c r="H2262" s="17" t="str">
        <f t="shared" si="305"/>
        <v/>
      </c>
      <c r="AK2262" s="17" t="str">
        <f t="shared" si="306"/>
        <v/>
      </c>
    </row>
    <row r="2263" spans="1:37" hidden="1" x14ac:dyDescent="0.2">
      <c r="A2263" s="70" t="str">
        <f t="shared" si="307"/>
        <v/>
      </c>
      <c r="B2263" s="228" t="str">
        <f>LEFT(TABLA!BC2263,1)</f>
        <v/>
      </c>
      <c r="C2263" s="17">
        <f>TABLA!C2263</f>
        <v>0</v>
      </c>
      <c r="D2263" s="17">
        <f>TABLA!F2261</f>
        <v>0</v>
      </c>
      <c r="E2263" s="148">
        <f>TABLA!BD2263</f>
        <v>0</v>
      </c>
      <c r="F2263" s="148">
        <f>TABLA!BE2263</f>
        <v>0</v>
      </c>
      <c r="G2263" s="70" t="str">
        <f t="shared" si="308"/>
        <v>0</v>
      </c>
      <c r="H2263" s="17" t="str">
        <f t="shared" si="305"/>
        <v/>
      </c>
      <c r="AK2263" s="17" t="str">
        <f t="shared" si="306"/>
        <v/>
      </c>
    </row>
    <row r="2264" spans="1:37" hidden="1" x14ac:dyDescent="0.2">
      <c r="A2264" s="70" t="str">
        <f t="shared" si="307"/>
        <v/>
      </c>
      <c r="B2264" s="228" t="str">
        <f>LEFT(TABLA!BC2264,1)</f>
        <v/>
      </c>
      <c r="C2264" s="17">
        <f>TABLA!C2264</f>
        <v>0</v>
      </c>
      <c r="D2264" s="17">
        <f>TABLA!F2262</f>
        <v>0</v>
      </c>
      <c r="E2264" s="148">
        <f>TABLA!BD2264</f>
        <v>0</v>
      </c>
      <c r="F2264" s="148">
        <f>TABLA!BE2264</f>
        <v>0</v>
      </c>
      <c r="G2264" s="70" t="str">
        <f t="shared" si="308"/>
        <v>0</v>
      </c>
      <c r="H2264" s="17" t="str">
        <f t="shared" si="305"/>
        <v/>
      </c>
      <c r="AK2264" s="17" t="str">
        <f t="shared" si="306"/>
        <v/>
      </c>
    </row>
    <row r="2265" spans="1:37" hidden="1" x14ac:dyDescent="0.2">
      <c r="A2265" s="70" t="str">
        <f t="shared" si="307"/>
        <v/>
      </c>
      <c r="B2265" s="228" t="str">
        <f>LEFT(TABLA!BC2265,1)</f>
        <v/>
      </c>
      <c r="C2265" s="17">
        <f>TABLA!C2265</f>
        <v>0</v>
      </c>
      <c r="D2265" s="17">
        <f>TABLA!F2263</f>
        <v>0</v>
      </c>
      <c r="E2265" s="148">
        <f>TABLA!BD2265</f>
        <v>0</v>
      </c>
      <c r="F2265" s="148">
        <f>TABLA!BE2265</f>
        <v>0</v>
      </c>
      <c r="G2265" s="70" t="str">
        <f t="shared" si="308"/>
        <v>0</v>
      </c>
      <c r="H2265" s="17" t="str">
        <f t="shared" si="305"/>
        <v/>
      </c>
      <c r="AK2265" s="17" t="str">
        <f t="shared" si="306"/>
        <v/>
      </c>
    </row>
    <row r="2266" spans="1:37" hidden="1" x14ac:dyDescent="0.2">
      <c r="A2266" s="70" t="str">
        <f t="shared" si="307"/>
        <v/>
      </c>
      <c r="B2266" s="228" t="str">
        <f>LEFT(TABLA!BC2266,1)</f>
        <v/>
      </c>
      <c r="C2266" s="17">
        <f>TABLA!C2266</f>
        <v>0</v>
      </c>
      <c r="D2266" s="17">
        <f>TABLA!F2264</f>
        <v>0</v>
      </c>
      <c r="E2266" s="148">
        <f>TABLA!BD2266</f>
        <v>0</v>
      </c>
      <c r="F2266" s="148">
        <f>TABLA!BE2266</f>
        <v>0</v>
      </c>
      <c r="G2266" s="70" t="str">
        <f t="shared" si="308"/>
        <v>0</v>
      </c>
      <c r="H2266" s="17" t="str">
        <f t="shared" si="305"/>
        <v/>
      </c>
      <c r="AK2266" s="17" t="str">
        <f t="shared" si="306"/>
        <v/>
      </c>
    </row>
    <row r="2267" spans="1:37" hidden="1" x14ac:dyDescent="0.2">
      <c r="A2267" s="70" t="str">
        <f t="shared" si="307"/>
        <v/>
      </c>
      <c r="B2267" s="228" t="str">
        <f>LEFT(TABLA!BC2267,1)</f>
        <v/>
      </c>
      <c r="C2267" s="17">
        <f>TABLA!C2267</f>
        <v>0</v>
      </c>
      <c r="D2267" s="17">
        <f>TABLA!F2265</f>
        <v>0</v>
      </c>
      <c r="E2267" s="148">
        <f>TABLA!BD2267</f>
        <v>0</v>
      </c>
      <c r="F2267" s="148">
        <f>TABLA!BE2267</f>
        <v>0</v>
      </c>
      <c r="G2267" s="70" t="str">
        <f t="shared" si="308"/>
        <v>0</v>
      </c>
      <c r="H2267" s="17" t="str">
        <f t="shared" si="305"/>
        <v/>
      </c>
      <c r="AK2267" s="17" t="str">
        <f t="shared" si="306"/>
        <v/>
      </c>
    </row>
    <row r="2268" spans="1:37" hidden="1" x14ac:dyDescent="0.2">
      <c r="A2268" s="70" t="str">
        <f t="shared" si="307"/>
        <v/>
      </c>
      <c r="B2268" s="228" t="str">
        <f>LEFT(TABLA!BC2268,1)</f>
        <v/>
      </c>
      <c r="C2268" s="17">
        <f>TABLA!C2268</f>
        <v>0</v>
      </c>
      <c r="D2268" s="17">
        <f>TABLA!F2266</f>
        <v>0</v>
      </c>
      <c r="E2268" s="148">
        <f>TABLA!BD2268</f>
        <v>0</v>
      </c>
      <c r="F2268" s="148">
        <f>TABLA!BE2268</f>
        <v>0</v>
      </c>
      <c r="G2268" s="70" t="str">
        <f t="shared" si="308"/>
        <v>0</v>
      </c>
      <c r="H2268" s="17" t="str">
        <f t="shared" si="305"/>
        <v/>
      </c>
      <c r="AK2268" s="17" t="str">
        <f t="shared" si="306"/>
        <v/>
      </c>
    </row>
    <row r="2269" spans="1:37" hidden="1" x14ac:dyDescent="0.2">
      <c r="A2269" s="70" t="str">
        <f t="shared" si="307"/>
        <v/>
      </c>
      <c r="B2269" s="228" t="str">
        <f>LEFT(TABLA!BC2269,1)</f>
        <v/>
      </c>
      <c r="C2269" s="17">
        <f>TABLA!C2269</f>
        <v>0</v>
      </c>
      <c r="D2269" s="17">
        <f>TABLA!F2267</f>
        <v>0</v>
      </c>
      <c r="E2269" s="148">
        <f>TABLA!BD2269</f>
        <v>0</v>
      </c>
      <c r="F2269" s="148">
        <f>TABLA!BE2269</f>
        <v>0</v>
      </c>
      <c r="G2269" s="70" t="str">
        <f t="shared" si="308"/>
        <v>0</v>
      </c>
      <c r="H2269" s="17" t="str">
        <f t="shared" ref="H2269:H2332" si="309">IFERROR((IF(FIND(H$2,$E2269,1)&gt;0,"x")),"")</f>
        <v/>
      </c>
      <c r="AK2269" s="17" t="str">
        <f t="shared" si="306"/>
        <v/>
      </c>
    </row>
    <row r="2270" spans="1:37" hidden="1" x14ac:dyDescent="0.2">
      <c r="A2270" s="70" t="str">
        <f t="shared" si="307"/>
        <v/>
      </c>
      <c r="B2270" s="228" t="str">
        <f>LEFT(TABLA!BC2270,1)</f>
        <v/>
      </c>
      <c r="C2270" s="17">
        <f>TABLA!C2270</f>
        <v>0</v>
      </c>
      <c r="D2270" s="17">
        <f>TABLA!F2268</f>
        <v>0</v>
      </c>
      <c r="E2270" s="148">
        <f>TABLA!BD2270</f>
        <v>0</v>
      </c>
      <c r="F2270" s="148">
        <f>TABLA!BE2270</f>
        <v>0</v>
      </c>
      <c r="G2270" s="70" t="str">
        <f t="shared" si="308"/>
        <v>0</v>
      </c>
      <c r="H2270" s="17" t="str">
        <f t="shared" si="309"/>
        <v/>
      </c>
      <c r="AK2270" s="17" t="str">
        <f t="shared" si="306"/>
        <v/>
      </c>
    </row>
    <row r="2271" spans="1:37" hidden="1" x14ac:dyDescent="0.2">
      <c r="A2271" s="70" t="str">
        <f t="shared" si="307"/>
        <v/>
      </c>
      <c r="B2271" s="228" t="str">
        <f>LEFT(TABLA!BC2271,1)</f>
        <v/>
      </c>
      <c r="C2271" s="17">
        <f>TABLA!C2271</f>
        <v>0</v>
      </c>
      <c r="D2271" s="17">
        <f>TABLA!F2269</f>
        <v>0</v>
      </c>
      <c r="E2271" s="148">
        <f>TABLA!BD2271</f>
        <v>0</v>
      </c>
      <c r="F2271" s="148">
        <f>TABLA!BE2271</f>
        <v>0</v>
      </c>
      <c r="G2271" s="70" t="str">
        <f t="shared" si="308"/>
        <v>0</v>
      </c>
      <c r="H2271" s="17" t="str">
        <f t="shared" si="309"/>
        <v/>
      </c>
      <c r="AK2271" s="17" t="str">
        <f t="shared" si="306"/>
        <v/>
      </c>
    </row>
    <row r="2272" spans="1:37" hidden="1" x14ac:dyDescent="0.2">
      <c r="A2272" s="70" t="str">
        <f t="shared" si="307"/>
        <v/>
      </c>
      <c r="B2272" s="228" t="str">
        <f>LEFT(TABLA!BC2272,1)</f>
        <v/>
      </c>
      <c r="C2272" s="17">
        <f>TABLA!C2272</f>
        <v>0</v>
      </c>
      <c r="D2272" s="17">
        <f>TABLA!F2270</f>
        <v>0</v>
      </c>
      <c r="E2272" s="148">
        <f>TABLA!BD2272</f>
        <v>0</v>
      </c>
      <c r="F2272" s="148">
        <f>TABLA!BE2272</f>
        <v>0</v>
      </c>
      <c r="G2272" s="70" t="str">
        <f t="shared" si="308"/>
        <v>0</v>
      </c>
      <c r="H2272" s="17" t="str">
        <f t="shared" si="309"/>
        <v/>
      </c>
      <c r="AK2272" s="17" t="str">
        <f t="shared" si="306"/>
        <v/>
      </c>
    </row>
    <row r="2273" spans="1:37" hidden="1" x14ac:dyDescent="0.2">
      <c r="A2273" s="70" t="str">
        <f t="shared" si="307"/>
        <v/>
      </c>
      <c r="B2273" s="228" t="str">
        <f>LEFT(TABLA!BC2273,1)</f>
        <v/>
      </c>
      <c r="C2273" s="17">
        <f>TABLA!C2273</f>
        <v>0</v>
      </c>
      <c r="D2273" s="17">
        <f>TABLA!F2271</f>
        <v>0</v>
      </c>
      <c r="E2273" s="148">
        <f>TABLA!BD2273</f>
        <v>0</v>
      </c>
      <c r="F2273" s="148">
        <f>TABLA!BE2273</f>
        <v>0</v>
      </c>
      <c r="G2273" s="70" t="str">
        <f t="shared" si="308"/>
        <v>0</v>
      </c>
      <c r="H2273" s="17" t="str">
        <f t="shared" si="309"/>
        <v/>
      </c>
      <c r="AK2273" s="17" t="str">
        <f t="shared" si="306"/>
        <v/>
      </c>
    </row>
    <row r="2274" spans="1:37" hidden="1" x14ac:dyDescent="0.2">
      <c r="A2274" s="70" t="str">
        <f t="shared" si="307"/>
        <v/>
      </c>
      <c r="B2274" s="228" t="str">
        <f>LEFT(TABLA!BC2274,1)</f>
        <v/>
      </c>
      <c r="C2274" s="17">
        <f>TABLA!C2274</f>
        <v>0</v>
      </c>
      <c r="D2274" s="17">
        <f>TABLA!F2272</f>
        <v>0</v>
      </c>
      <c r="E2274" s="148">
        <f>TABLA!BD2274</f>
        <v>0</v>
      </c>
      <c r="F2274" s="148">
        <f>TABLA!BE2274</f>
        <v>0</v>
      </c>
      <c r="G2274" s="70" t="str">
        <f t="shared" si="308"/>
        <v>0</v>
      </c>
      <c r="H2274" s="17" t="str">
        <f t="shared" si="309"/>
        <v/>
      </c>
      <c r="AK2274" s="17" t="str">
        <f t="shared" si="306"/>
        <v/>
      </c>
    </row>
    <row r="2275" spans="1:37" hidden="1" x14ac:dyDescent="0.2">
      <c r="A2275" s="70" t="str">
        <f t="shared" si="307"/>
        <v/>
      </c>
      <c r="B2275" s="228" t="str">
        <f>LEFT(TABLA!BC2275,1)</f>
        <v/>
      </c>
      <c r="C2275" s="17">
        <f>TABLA!C2275</f>
        <v>0</v>
      </c>
      <c r="D2275" s="17">
        <f>TABLA!F2273</f>
        <v>0</v>
      </c>
      <c r="E2275" s="148">
        <f>TABLA!BD2275</f>
        <v>0</v>
      </c>
      <c r="F2275" s="148">
        <f>TABLA!BE2275</f>
        <v>0</v>
      </c>
      <c r="G2275" s="70" t="str">
        <f t="shared" si="308"/>
        <v>0</v>
      </c>
      <c r="H2275" s="17" t="str">
        <f t="shared" si="309"/>
        <v/>
      </c>
      <c r="AK2275" s="17" t="str">
        <f t="shared" si="306"/>
        <v/>
      </c>
    </row>
    <row r="2276" spans="1:37" hidden="1" x14ac:dyDescent="0.2">
      <c r="A2276" s="70" t="str">
        <f t="shared" si="307"/>
        <v/>
      </c>
      <c r="B2276" s="228" t="str">
        <f>LEFT(TABLA!BC2276,1)</f>
        <v/>
      </c>
      <c r="C2276" s="17">
        <f>TABLA!C2276</f>
        <v>0</v>
      </c>
      <c r="D2276" s="17">
        <f>TABLA!F2274</f>
        <v>0</v>
      </c>
      <c r="E2276" s="148">
        <f>TABLA!BD2276</f>
        <v>0</v>
      </c>
      <c r="F2276" s="148">
        <f>TABLA!BE2276</f>
        <v>0</v>
      </c>
      <c r="G2276" s="70" t="str">
        <f t="shared" si="308"/>
        <v>0</v>
      </c>
      <c r="H2276" s="17" t="str">
        <f t="shared" si="309"/>
        <v/>
      </c>
      <c r="AK2276" s="17" t="str">
        <f t="shared" si="306"/>
        <v/>
      </c>
    </row>
    <row r="2277" spans="1:37" hidden="1" x14ac:dyDescent="0.2">
      <c r="A2277" s="70" t="str">
        <f t="shared" si="307"/>
        <v/>
      </c>
      <c r="B2277" s="228" t="str">
        <f>LEFT(TABLA!BC2277,1)</f>
        <v/>
      </c>
      <c r="C2277" s="17">
        <f>TABLA!C2277</f>
        <v>0</v>
      </c>
      <c r="D2277" s="17">
        <f>TABLA!F2275</f>
        <v>0</v>
      </c>
      <c r="E2277" s="148">
        <f>TABLA!BD2277</f>
        <v>0</v>
      </c>
      <c r="F2277" s="148">
        <f>TABLA!BE2277</f>
        <v>0</v>
      </c>
      <c r="G2277" s="70" t="str">
        <f t="shared" si="308"/>
        <v>0</v>
      </c>
      <c r="H2277" s="17" t="str">
        <f t="shared" si="309"/>
        <v/>
      </c>
      <c r="AK2277" s="17" t="str">
        <f t="shared" si="306"/>
        <v/>
      </c>
    </row>
    <row r="2278" spans="1:37" hidden="1" x14ac:dyDescent="0.2">
      <c r="A2278" s="70" t="str">
        <f t="shared" si="307"/>
        <v/>
      </c>
      <c r="B2278" s="228" t="str">
        <f>LEFT(TABLA!BC2278,1)</f>
        <v/>
      </c>
      <c r="C2278" s="17">
        <f>TABLA!C2278</f>
        <v>0</v>
      </c>
      <c r="D2278" s="17">
        <f>TABLA!F2276</f>
        <v>0</v>
      </c>
      <c r="E2278" s="148">
        <f>TABLA!BD2278</f>
        <v>0</v>
      </c>
      <c r="F2278" s="148">
        <f>TABLA!BE2278</f>
        <v>0</v>
      </c>
      <c r="G2278" s="70" t="str">
        <f t="shared" si="308"/>
        <v>0</v>
      </c>
      <c r="H2278" s="17" t="str">
        <f t="shared" si="309"/>
        <v/>
      </c>
      <c r="AK2278" s="17" t="str">
        <f t="shared" si="306"/>
        <v/>
      </c>
    </row>
    <row r="2279" spans="1:37" hidden="1" x14ac:dyDescent="0.2">
      <c r="A2279" s="70" t="str">
        <f t="shared" si="307"/>
        <v/>
      </c>
      <c r="B2279" s="228" t="str">
        <f>LEFT(TABLA!BC2279,1)</f>
        <v/>
      </c>
      <c r="C2279" s="17">
        <f>TABLA!C2279</f>
        <v>0</v>
      </c>
      <c r="D2279" s="17">
        <f>TABLA!F2277</f>
        <v>0</v>
      </c>
      <c r="E2279" s="148">
        <f>TABLA!BD2279</f>
        <v>0</v>
      </c>
      <c r="F2279" s="148">
        <f>TABLA!BE2279</f>
        <v>0</v>
      </c>
      <c r="G2279" s="70" t="str">
        <f t="shared" si="308"/>
        <v>0</v>
      </c>
      <c r="H2279" s="17" t="str">
        <f t="shared" si="309"/>
        <v/>
      </c>
      <c r="AK2279" s="17" t="str">
        <f t="shared" si="306"/>
        <v/>
      </c>
    </row>
    <row r="2280" spans="1:37" hidden="1" x14ac:dyDescent="0.2">
      <c r="A2280" s="70" t="str">
        <f t="shared" si="307"/>
        <v/>
      </c>
      <c r="B2280" s="228" t="str">
        <f>LEFT(TABLA!BC2280,1)</f>
        <v/>
      </c>
      <c r="C2280" s="17">
        <f>TABLA!C2280</f>
        <v>0</v>
      </c>
      <c r="D2280" s="17">
        <f>TABLA!F2278</f>
        <v>0</v>
      </c>
      <c r="E2280" s="148">
        <f>TABLA!BD2280</f>
        <v>0</v>
      </c>
      <c r="F2280" s="148">
        <f>TABLA!BE2280</f>
        <v>0</v>
      </c>
      <c r="G2280" s="70" t="str">
        <f t="shared" si="308"/>
        <v>0</v>
      </c>
      <c r="H2280" s="17" t="str">
        <f t="shared" si="309"/>
        <v/>
      </c>
      <c r="AK2280" s="17" t="str">
        <f t="shared" si="306"/>
        <v/>
      </c>
    </row>
    <row r="2281" spans="1:37" hidden="1" x14ac:dyDescent="0.2">
      <c r="A2281" s="70" t="str">
        <f t="shared" si="307"/>
        <v/>
      </c>
      <c r="B2281" s="228" t="str">
        <f>LEFT(TABLA!BC2281,1)</f>
        <v/>
      </c>
      <c r="C2281" s="17">
        <f>TABLA!C2281</f>
        <v>0</v>
      </c>
      <c r="D2281" s="17">
        <f>TABLA!F2279</f>
        <v>0</v>
      </c>
      <c r="E2281" s="148">
        <f>TABLA!BD2281</f>
        <v>0</v>
      </c>
      <c r="F2281" s="148">
        <f>TABLA!BE2281</f>
        <v>0</v>
      </c>
      <c r="G2281" s="70" t="str">
        <f t="shared" si="308"/>
        <v>0</v>
      </c>
      <c r="H2281" s="17" t="str">
        <f t="shared" si="309"/>
        <v/>
      </c>
      <c r="AK2281" s="17" t="str">
        <f t="shared" si="306"/>
        <v/>
      </c>
    </row>
    <row r="2282" spans="1:37" hidden="1" x14ac:dyDescent="0.2">
      <c r="A2282" s="70" t="str">
        <f t="shared" si="307"/>
        <v/>
      </c>
      <c r="B2282" s="228" t="str">
        <f>LEFT(TABLA!BC2282,1)</f>
        <v/>
      </c>
      <c r="C2282" s="17">
        <f>TABLA!C2282</f>
        <v>0</v>
      </c>
      <c r="D2282" s="17">
        <f>TABLA!F2280</f>
        <v>0</v>
      </c>
      <c r="E2282" s="148">
        <f>TABLA!BD2282</f>
        <v>0</v>
      </c>
      <c r="F2282" s="148">
        <f>TABLA!BE2282</f>
        <v>0</v>
      </c>
      <c r="G2282" s="70" t="str">
        <f t="shared" si="308"/>
        <v>0</v>
      </c>
      <c r="H2282" s="17" t="str">
        <f t="shared" si="309"/>
        <v/>
      </c>
      <c r="AK2282" s="17" t="str">
        <f t="shared" si="306"/>
        <v/>
      </c>
    </row>
    <row r="2283" spans="1:37" hidden="1" x14ac:dyDescent="0.2">
      <c r="A2283" s="70" t="str">
        <f t="shared" si="307"/>
        <v/>
      </c>
      <c r="B2283" s="228" t="str">
        <f>LEFT(TABLA!BC2283,1)</f>
        <v/>
      </c>
      <c r="C2283" s="17">
        <f>TABLA!C2283</f>
        <v>0</v>
      </c>
      <c r="D2283" s="17">
        <f>TABLA!F2281</f>
        <v>0</v>
      </c>
      <c r="E2283" s="148">
        <f>TABLA!BD2283</f>
        <v>0</v>
      </c>
      <c r="F2283" s="148">
        <f>TABLA!BE2283</f>
        <v>0</v>
      </c>
      <c r="G2283" s="70" t="str">
        <f t="shared" si="308"/>
        <v>0</v>
      </c>
      <c r="H2283" s="17" t="str">
        <f t="shared" si="309"/>
        <v/>
      </c>
      <c r="AK2283" s="17" t="str">
        <f t="shared" si="306"/>
        <v/>
      </c>
    </row>
    <row r="2284" spans="1:37" hidden="1" x14ac:dyDescent="0.2">
      <c r="A2284" s="70" t="str">
        <f t="shared" si="307"/>
        <v/>
      </c>
      <c r="B2284" s="228" t="str">
        <f>LEFT(TABLA!BC2284,1)</f>
        <v/>
      </c>
      <c r="C2284" s="17">
        <f>TABLA!C2284</f>
        <v>0</v>
      </c>
      <c r="D2284" s="17">
        <f>TABLA!F2282</f>
        <v>0</v>
      </c>
      <c r="E2284" s="148">
        <f>TABLA!BD2284</f>
        <v>0</v>
      </c>
      <c r="F2284" s="148">
        <f>TABLA!BE2284</f>
        <v>0</v>
      </c>
      <c r="G2284" s="70" t="str">
        <f t="shared" si="308"/>
        <v>0</v>
      </c>
      <c r="H2284" s="17" t="str">
        <f t="shared" si="309"/>
        <v/>
      </c>
      <c r="AK2284" s="17" t="str">
        <f t="shared" si="306"/>
        <v/>
      </c>
    </row>
    <row r="2285" spans="1:37" hidden="1" x14ac:dyDescent="0.2">
      <c r="A2285" s="70" t="str">
        <f t="shared" si="307"/>
        <v/>
      </c>
      <c r="B2285" s="228" t="str">
        <f>LEFT(TABLA!BC2285,1)</f>
        <v/>
      </c>
      <c r="C2285" s="17">
        <f>TABLA!C2285</f>
        <v>0</v>
      </c>
      <c r="D2285" s="17">
        <f>TABLA!F2283</f>
        <v>0</v>
      </c>
      <c r="E2285" s="148">
        <f>TABLA!BD2285</f>
        <v>0</v>
      </c>
      <c r="F2285" s="148">
        <f>TABLA!BE2285</f>
        <v>0</v>
      </c>
      <c r="G2285" s="70" t="str">
        <f t="shared" si="308"/>
        <v>0</v>
      </c>
      <c r="H2285" s="17" t="str">
        <f t="shared" si="309"/>
        <v/>
      </c>
      <c r="AK2285" s="17" t="str">
        <f t="shared" si="306"/>
        <v/>
      </c>
    </row>
    <row r="2286" spans="1:37" hidden="1" x14ac:dyDescent="0.2">
      <c r="A2286" s="70" t="str">
        <f t="shared" si="307"/>
        <v/>
      </c>
      <c r="B2286" s="228" t="str">
        <f>LEFT(TABLA!BC2286,1)</f>
        <v/>
      </c>
      <c r="C2286" s="17">
        <f>TABLA!C2286</f>
        <v>0</v>
      </c>
      <c r="D2286" s="17">
        <f>TABLA!F2284</f>
        <v>0</v>
      </c>
      <c r="E2286" s="148">
        <f>TABLA!BD2286</f>
        <v>0</v>
      </c>
      <c r="F2286" s="148">
        <f>TABLA!BE2286</f>
        <v>0</v>
      </c>
      <c r="G2286" s="70" t="str">
        <f t="shared" si="308"/>
        <v>0</v>
      </c>
      <c r="H2286" s="17" t="str">
        <f t="shared" si="309"/>
        <v/>
      </c>
      <c r="AK2286" s="17" t="str">
        <f t="shared" si="306"/>
        <v/>
      </c>
    </row>
    <row r="2287" spans="1:37" hidden="1" x14ac:dyDescent="0.2">
      <c r="A2287" s="70" t="str">
        <f t="shared" si="307"/>
        <v/>
      </c>
      <c r="B2287" s="228" t="str">
        <f>LEFT(TABLA!BC2287,1)</f>
        <v/>
      </c>
      <c r="C2287" s="17">
        <f>TABLA!C2287</f>
        <v>0</v>
      </c>
      <c r="D2287" s="17">
        <f>TABLA!F2285</f>
        <v>0</v>
      </c>
      <c r="E2287" s="148">
        <f>TABLA!BD2287</f>
        <v>0</v>
      </c>
      <c r="F2287" s="148">
        <f>TABLA!BE2287</f>
        <v>0</v>
      </c>
      <c r="G2287" s="70" t="str">
        <f t="shared" si="308"/>
        <v>0</v>
      </c>
      <c r="H2287" s="17" t="str">
        <f t="shared" si="309"/>
        <v/>
      </c>
      <c r="AK2287" s="17" t="str">
        <f t="shared" si="306"/>
        <v/>
      </c>
    </row>
    <row r="2288" spans="1:37" hidden="1" x14ac:dyDescent="0.2">
      <c r="A2288" s="70" t="str">
        <f t="shared" si="307"/>
        <v/>
      </c>
      <c r="B2288" s="228" t="str">
        <f>LEFT(TABLA!BC2288,1)</f>
        <v/>
      </c>
      <c r="C2288" s="17">
        <f>TABLA!C2288</f>
        <v>0</v>
      </c>
      <c r="D2288" s="17">
        <f>TABLA!F2286</f>
        <v>0</v>
      </c>
      <c r="E2288" s="148">
        <f>TABLA!BD2288</f>
        <v>0</v>
      </c>
      <c r="F2288" s="148">
        <f>TABLA!BE2288</f>
        <v>0</v>
      </c>
      <c r="G2288" s="70" t="str">
        <f t="shared" si="308"/>
        <v>0</v>
      </c>
      <c r="H2288" s="17" t="str">
        <f t="shared" si="309"/>
        <v/>
      </c>
      <c r="AK2288" s="17" t="str">
        <f t="shared" si="306"/>
        <v/>
      </c>
    </row>
    <row r="2289" spans="1:37" hidden="1" x14ac:dyDescent="0.2">
      <c r="A2289" s="70" t="str">
        <f t="shared" si="307"/>
        <v/>
      </c>
      <c r="B2289" s="228" t="str">
        <f>LEFT(TABLA!BC2289,1)</f>
        <v/>
      </c>
      <c r="C2289" s="17">
        <f>TABLA!C2289</f>
        <v>0</v>
      </c>
      <c r="D2289" s="17">
        <f>TABLA!F2287</f>
        <v>0</v>
      </c>
      <c r="E2289" s="148">
        <f>TABLA!BD2289</f>
        <v>0</v>
      </c>
      <c r="F2289" s="148">
        <f>TABLA!BE2289</f>
        <v>0</v>
      </c>
      <c r="G2289" s="70" t="str">
        <f t="shared" si="308"/>
        <v>0</v>
      </c>
      <c r="H2289" s="17" t="str">
        <f t="shared" si="309"/>
        <v/>
      </c>
      <c r="AK2289" s="17" t="str">
        <f t="shared" si="306"/>
        <v/>
      </c>
    </row>
    <row r="2290" spans="1:37" hidden="1" x14ac:dyDescent="0.2">
      <c r="A2290" s="70" t="str">
        <f t="shared" si="307"/>
        <v/>
      </c>
      <c r="B2290" s="228" t="str">
        <f>LEFT(TABLA!BC2290,1)</f>
        <v/>
      </c>
      <c r="C2290" s="17">
        <f>TABLA!C2290</f>
        <v>0</v>
      </c>
      <c r="D2290" s="17">
        <f>TABLA!F2288</f>
        <v>0</v>
      </c>
      <c r="E2290" s="148">
        <f>TABLA!BD2290</f>
        <v>0</v>
      </c>
      <c r="F2290" s="148">
        <f>TABLA!BE2290</f>
        <v>0</v>
      </c>
      <c r="G2290" s="70" t="str">
        <f t="shared" si="308"/>
        <v>0</v>
      </c>
      <c r="H2290" s="17" t="str">
        <f t="shared" si="309"/>
        <v/>
      </c>
      <c r="AK2290" s="17" t="str">
        <f t="shared" si="306"/>
        <v/>
      </c>
    </row>
    <row r="2291" spans="1:37" hidden="1" x14ac:dyDescent="0.2">
      <c r="A2291" s="70" t="str">
        <f t="shared" si="307"/>
        <v/>
      </c>
      <c r="B2291" s="228" t="str">
        <f>LEFT(TABLA!BC2291,1)</f>
        <v/>
      </c>
      <c r="C2291" s="17">
        <f>TABLA!C2291</f>
        <v>0</v>
      </c>
      <c r="D2291" s="17">
        <f>TABLA!F2289</f>
        <v>0</v>
      </c>
      <c r="E2291" s="148">
        <f>TABLA!BD2291</f>
        <v>0</v>
      </c>
      <c r="F2291" s="148">
        <f>TABLA!BE2291</f>
        <v>0</v>
      </c>
      <c r="G2291" s="70" t="str">
        <f t="shared" si="308"/>
        <v>0</v>
      </c>
      <c r="H2291" s="17" t="str">
        <f t="shared" si="309"/>
        <v/>
      </c>
      <c r="AK2291" s="17" t="str">
        <f t="shared" si="306"/>
        <v/>
      </c>
    </row>
    <row r="2292" spans="1:37" hidden="1" x14ac:dyDescent="0.2">
      <c r="A2292" s="70" t="str">
        <f t="shared" si="307"/>
        <v/>
      </c>
      <c r="B2292" s="228" t="str">
        <f>LEFT(TABLA!BC2292,1)</f>
        <v/>
      </c>
      <c r="C2292" s="17">
        <f>TABLA!C2292</f>
        <v>0</v>
      </c>
      <c r="D2292" s="17">
        <f>TABLA!F2290</f>
        <v>0</v>
      </c>
      <c r="E2292" s="148">
        <f>TABLA!BD2292</f>
        <v>0</v>
      </c>
      <c r="F2292" s="148">
        <f>TABLA!BE2292</f>
        <v>0</v>
      </c>
      <c r="G2292" s="70" t="str">
        <f t="shared" si="308"/>
        <v>0</v>
      </c>
      <c r="H2292" s="17" t="str">
        <f t="shared" si="309"/>
        <v/>
      </c>
      <c r="AK2292" s="17" t="str">
        <f t="shared" si="306"/>
        <v/>
      </c>
    </row>
    <row r="2293" spans="1:37" hidden="1" x14ac:dyDescent="0.2">
      <c r="A2293" s="70" t="str">
        <f t="shared" si="307"/>
        <v/>
      </c>
      <c r="B2293" s="228" t="str">
        <f>LEFT(TABLA!BC2293,1)</f>
        <v/>
      </c>
      <c r="C2293" s="17">
        <f>TABLA!C2293</f>
        <v>0</v>
      </c>
      <c r="D2293" s="17">
        <f>TABLA!F2291</f>
        <v>0</v>
      </c>
      <c r="E2293" s="148">
        <f>TABLA!BD2293</f>
        <v>0</v>
      </c>
      <c r="F2293" s="148">
        <f>TABLA!BE2293</f>
        <v>0</v>
      </c>
      <c r="G2293" s="70" t="str">
        <f t="shared" si="308"/>
        <v>0</v>
      </c>
      <c r="H2293" s="17" t="str">
        <f t="shared" si="309"/>
        <v/>
      </c>
      <c r="AK2293" s="17" t="str">
        <f t="shared" si="306"/>
        <v/>
      </c>
    </row>
    <row r="2294" spans="1:37" hidden="1" x14ac:dyDescent="0.2">
      <c r="A2294" s="70" t="str">
        <f t="shared" si="307"/>
        <v/>
      </c>
      <c r="B2294" s="228" t="str">
        <f>LEFT(TABLA!BC2294,1)</f>
        <v/>
      </c>
      <c r="C2294" s="17">
        <f>TABLA!C2294</f>
        <v>0</v>
      </c>
      <c r="D2294" s="17">
        <f>TABLA!F2292</f>
        <v>0</v>
      </c>
      <c r="E2294" s="148">
        <f>TABLA!BD2294</f>
        <v>0</v>
      </c>
      <c r="F2294" s="148">
        <f>TABLA!BE2294</f>
        <v>0</v>
      </c>
      <c r="G2294" s="70" t="str">
        <f t="shared" si="308"/>
        <v>0</v>
      </c>
      <c r="H2294" s="17" t="str">
        <f t="shared" si="309"/>
        <v/>
      </c>
      <c r="AK2294" s="17" t="str">
        <f t="shared" si="306"/>
        <v/>
      </c>
    </row>
    <row r="2295" spans="1:37" hidden="1" x14ac:dyDescent="0.2">
      <c r="A2295" s="70" t="str">
        <f t="shared" si="307"/>
        <v/>
      </c>
      <c r="B2295" s="228" t="str">
        <f>LEFT(TABLA!BC2295,1)</f>
        <v/>
      </c>
      <c r="C2295" s="17">
        <f>TABLA!C2295</f>
        <v>0</v>
      </c>
      <c r="D2295" s="17">
        <f>TABLA!F2293</f>
        <v>0</v>
      </c>
      <c r="E2295" s="148">
        <f>TABLA!BD2295</f>
        <v>0</v>
      </c>
      <c r="F2295" s="148">
        <f>TABLA!BE2295</f>
        <v>0</v>
      </c>
      <c r="G2295" s="70" t="str">
        <f t="shared" si="308"/>
        <v>0</v>
      </c>
      <c r="H2295" s="17" t="str">
        <f t="shared" si="309"/>
        <v/>
      </c>
      <c r="AK2295" s="17" t="str">
        <f t="shared" si="306"/>
        <v/>
      </c>
    </row>
    <row r="2296" spans="1:37" hidden="1" x14ac:dyDescent="0.2">
      <c r="A2296" s="70" t="str">
        <f t="shared" si="307"/>
        <v/>
      </c>
      <c r="B2296" s="228" t="str">
        <f>LEFT(TABLA!BC2296,1)</f>
        <v/>
      </c>
      <c r="C2296" s="17">
        <f>TABLA!C2296</f>
        <v>0</v>
      </c>
      <c r="D2296" s="17">
        <f>TABLA!F2294</f>
        <v>0</v>
      </c>
      <c r="E2296" s="148">
        <f>TABLA!BD2296</f>
        <v>0</v>
      </c>
      <c r="F2296" s="148">
        <f>TABLA!BE2296</f>
        <v>0</v>
      </c>
      <c r="G2296" s="70" t="str">
        <f t="shared" si="308"/>
        <v>0</v>
      </c>
      <c r="H2296" s="17" t="str">
        <f t="shared" si="309"/>
        <v/>
      </c>
      <c r="AK2296" s="17" t="str">
        <f t="shared" ref="AK2296:AK2359" si="310">IFERROR((IF(FIND(AK$2,$G2296,1)&gt;0,AK$3)),"")</f>
        <v/>
      </c>
    </row>
    <row r="2297" spans="1:37" hidden="1" x14ac:dyDescent="0.2">
      <c r="A2297" s="70" t="str">
        <f t="shared" si="307"/>
        <v/>
      </c>
      <c r="B2297" s="228" t="str">
        <f>LEFT(TABLA!BC2297,1)</f>
        <v/>
      </c>
      <c r="C2297" s="17">
        <f>TABLA!C2297</f>
        <v>0</v>
      </c>
      <c r="D2297" s="17">
        <f>TABLA!F2295</f>
        <v>0</v>
      </c>
      <c r="E2297" s="148">
        <f>TABLA!BD2297</f>
        <v>0</v>
      </c>
      <c r="F2297" s="148">
        <f>TABLA!BE2297</f>
        <v>0</v>
      </c>
      <c r="G2297" s="70" t="str">
        <f t="shared" si="308"/>
        <v>0</v>
      </c>
      <c r="H2297" s="17" t="str">
        <f t="shared" si="309"/>
        <v/>
      </c>
      <c r="AK2297" s="17" t="str">
        <f t="shared" si="310"/>
        <v/>
      </c>
    </row>
    <row r="2298" spans="1:37" hidden="1" x14ac:dyDescent="0.2">
      <c r="A2298" s="70" t="str">
        <f t="shared" si="307"/>
        <v/>
      </c>
      <c r="B2298" s="228" t="str">
        <f>LEFT(TABLA!BC2298,1)</f>
        <v/>
      </c>
      <c r="C2298" s="17">
        <f>TABLA!C2298</f>
        <v>0</v>
      </c>
      <c r="D2298" s="17">
        <f>TABLA!F2296</f>
        <v>0</v>
      </c>
      <c r="E2298" s="148">
        <f>TABLA!BD2298</f>
        <v>0</v>
      </c>
      <c r="F2298" s="148">
        <f>TABLA!BE2298</f>
        <v>0</v>
      </c>
      <c r="G2298" s="70" t="str">
        <f t="shared" si="308"/>
        <v>0</v>
      </c>
      <c r="H2298" s="17" t="str">
        <f t="shared" si="309"/>
        <v/>
      </c>
      <c r="AK2298" s="17" t="str">
        <f t="shared" si="310"/>
        <v/>
      </c>
    </row>
    <row r="2299" spans="1:37" hidden="1" x14ac:dyDescent="0.2">
      <c r="A2299" s="70" t="str">
        <f t="shared" si="307"/>
        <v/>
      </c>
      <c r="B2299" s="228" t="str">
        <f>LEFT(TABLA!BC2299,1)</f>
        <v/>
      </c>
      <c r="C2299" s="17">
        <f>TABLA!C2299</f>
        <v>0</v>
      </c>
      <c r="D2299" s="17">
        <f>TABLA!F2297</f>
        <v>0</v>
      </c>
      <c r="E2299" s="148">
        <f>TABLA!BD2299</f>
        <v>0</v>
      </c>
      <c r="F2299" s="148">
        <f>TABLA!BE2299</f>
        <v>0</v>
      </c>
      <c r="G2299" s="70" t="str">
        <f t="shared" si="308"/>
        <v>0</v>
      </c>
      <c r="H2299" s="17" t="str">
        <f t="shared" si="309"/>
        <v/>
      </c>
      <c r="AK2299" s="17" t="str">
        <f t="shared" si="310"/>
        <v/>
      </c>
    </row>
    <row r="2300" spans="1:37" hidden="1" x14ac:dyDescent="0.2">
      <c r="A2300" s="70" t="str">
        <f t="shared" si="307"/>
        <v/>
      </c>
      <c r="B2300" s="228" t="str">
        <f>LEFT(TABLA!BC2300,1)</f>
        <v/>
      </c>
      <c r="C2300" s="17">
        <f>TABLA!C2300</f>
        <v>0</v>
      </c>
      <c r="D2300" s="17">
        <f>TABLA!F2298</f>
        <v>0</v>
      </c>
      <c r="E2300" s="148">
        <f>TABLA!BD2300</f>
        <v>0</v>
      </c>
      <c r="F2300" s="148">
        <f>TABLA!BE2300</f>
        <v>0</v>
      </c>
      <c r="G2300" s="70" t="str">
        <f t="shared" si="308"/>
        <v>0</v>
      </c>
      <c r="H2300" s="17" t="str">
        <f t="shared" si="309"/>
        <v/>
      </c>
      <c r="AK2300" s="17" t="str">
        <f t="shared" si="310"/>
        <v/>
      </c>
    </row>
    <row r="2301" spans="1:37" hidden="1" x14ac:dyDescent="0.2">
      <c r="A2301" s="70" t="str">
        <f t="shared" si="307"/>
        <v/>
      </c>
      <c r="B2301" s="228" t="str">
        <f>LEFT(TABLA!BC2301,1)</f>
        <v/>
      </c>
      <c r="C2301" s="17">
        <f>TABLA!C2301</f>
        <v>0</v>
      </c>
      <c r="D2301" s="17">
        <f>TABLA!F2299</f>
        <v>0</v>
      </c>
      <c r="E2301" s="148">
        <f>TABLA!BD2301</f>
        <v>0</v>
      </c>
      <c r="F2301" s="148">
        <f>TABLA!BE2301</f>
        <v>0</v>
      </c>
      <c r="G2301" s="70" t="str">
        <f t="shared" si="308"/>
        <v>0</v>
      </c>
      <c r="H2301" s="17" t="str">
        <f t="shared" si="309"/>
        <v/>
      </c>
      <c r="AK2301" s="17" t="str">
        <f t="shared" si="310"/>
        <v/>
      </c>
    </row>
    <row r="2302" spans="1:37" hidden="1" x14ac:dyDescent="0.2">
      <c r="A2302" s="70" t="str">
        <f t="shared" si="307"/>
        <v/>
      </c>
      <c r="B2302" s="228" t="str">
        <f>LEFT(TABLA!BC2302,1)</f>
        <v/>
      </c>
      <c r="C2302" s="17">
        <f>TABLA!C2302</f>
        <v>0</v>
      </c>
      <c r="D2302" s="17">
        <f>TABLA!F2300</f>
        <v>0</v>
      </c>
      <c r="E2302" s="148">
        <f>TABLA!BD2302</f>
        <v>0</v>
      </c>
      <c r="F2302" s="148">
        <f>TABLA!BE2302</f>
        <v>0</v>
      </c>
      <c r="G2302" s="70" t="str">
        <f t="shared" si="308"/>
        <v>0</v>
      </c>
      <c r="H2302" s="17" t="str">
        <f t="shared" si="309"/>
        <v/>
      </c>
      <c r="AK2302" s="17" t="str">
        <f t="shared" si="310"/>
        <v/>
      </c>
    </row>
    <row r="2303" spans="1:37" hidden="1" x14ac:dyDescent="0.2">
      <c r="A2303" s="70" t="str">
        <f t="shared" si="307"/>
        <v/>
      </c>
      <c r="B2303" s="228" t="str">
        <f>LEFT(TABLA!BC2303,1)</f>
        <v/>
      </c>
      <c r="C2303" s="17">
        <f>TABLA!C2303</f>
        <v>0</v>
      </c>
      <c r="D2303" s="17">
        <f>TABLA!F2301</f>
        <v>0</v>
      </c>
      <c r="E2303" s="148">
        <f>TABLA!BD2303</f>
        <v>0</v>
      </c>
      <c r="F2303" s="148">
        <f>TABLA!BE2303</f>
        <v>0</v>
      </c>
      <c r="G2303" s="70" t="str">
        <f t="shared" si="308"/>
        <v>0</v>
      </c>
      <c r="H2303" s="17" t="str">
        <f t="shared" si="309"/>
        <v/>
      </c>
      <c r="AK2303" s="17" t="str">
        <f t="shared" si="310"/>
        <v/>
      </c>
    </row>
    <row r="2304" spans="1:37" hidden="1" x14ac:dyDescent="0.2">
      <c r="A2304" s="70" t="str">
        <f t="shared" si="307"/>
        <v/>
      </c>
      <c r="B2304" s="228" t="str">
        <f>LEFT(TABLA!BC2304,1)</f>
        <v/>
      </c>
      <c r="C2304" s="17">
        <f>TABLA!C2304</f>
        <v>0</v>
      </c>
      <c r="D2304" s="17">
        <f>TABLA!F2302</f>
        <v>0</v>
      </c>
      <c r="E2304" s="148">
        <f>TABLA!BD2304</f>
        <v>0</v>
      </c>
      <c r="F2304" s="148">
        <f>TABLA!BE2304</f>
        <v>0</v>
      </c>
      <c r="G2304" s="70" t="str">
        <f t="shared" si="308"/>
        <v>0</v>
      </c>
      <c r="H2304" s="17" t="str">
        <f t="shared" si="309"/>
        <v/>
      </c>
      <c r="AK2304" s="17" t="str">
        <f t="shared" si="310"/>
        <v/>
      </c>
    </row>
    <row r="2305" spans="1:37" hidden="1" x14ac:dyDescent="0.2">
      <c r="A2305" s="70" t="str">
        <f t="shared" si="307"/>
        <v/>
      </c>
      <c r="B2305" s="228" t="str">
        <f>LEFT(TABLA!BC2305,1)</f>
        <v/>
      </c>
      <c r="C2305" s="17">
        <f>TABLA!C2305</f>
        <v>0</v>
      </c>
      <c r="D2305" s="17">
        <f>TABLA!F2303</f>
        <v>0</v>
      </c>
      <c r="E2305" s="148">
        <f>TABLA!BD2305</f>
        <v>0</v>
      </c>
      <c r="F2305" s="148">
        <f>TABLA!BE2305</f>
        <v>0</v>
      </c>
      <c r="G2305" s="70" t="str">
        <f t="shared" si="308"/>
        <v>0</v>
      </c>
      <c r="H2305" s="17" t="str">
        <f t="shared" si="309"/>
        <v/>
      </c>
      <c r="AK2305" s="17" t="str">
        <f t="shared" si="310"/>
        <v/>
      </c>
    </row>
    <row r="2306" spans="1:37" hidden="1" x14ac:dyDescent="0.2">
      <c r="A2306" s="70" t="str">
        <f t="shared" si="307"/>
        <v/>
      </c>
      <c r="B2306" s="228" t="str">
        <f>LEFT(TABLA!BC2306,1)</f>
        <v/>
      </c>
      <c r="C2306" s="17">
        <f>TABLA!C2306</f>
        <v>0</v>
      </c>
      <c r="D2306" s="17">
        <f>TABLA!F2304</f>
        <v>0</v>
      </c>
      <c r="E2306" s="148">
        <f>TABLA!BD2306</f>
        <v>0</v>
      </c>
      <c r="F2306" s="148">
        <f>TABLA!BE2306</f>
        <v>0</v>
      </c>
      <c r="G2306" s="70" t="str">
        <f t="shared" si="308"/>
        <v>0</v>
      </c>
      <c r="H2306" s="17" t="str">
        <f t="shared" si="309"/>
        <v/>
      </c>
      <c r="AK2306" s="17" t="str">
        <f t="shared" si="310"/>
        <v/>
      </c>
    </row>
    <row r="2307" spans="1:37" hidden="1" x14ac:dyDescent="0.2">
      <c r="A2307" s="70" t="str">
        <f t="shared" si="307"/>
        <v/>
      </c>
      <c r="B2307" s="228" t="str">
        <f>LEFT(TABLA!BC2307,1)</f>
        <v/>
      </c>
      <c r="C2307" s="17">
        <f>TABLA!C2307</f>
        <v>0</v>
      </c>
      <c r="D2307" s="17">
        <f>TABLA!F2305</f>
        <v>0</v>
      </c>
      <c r="E2307" s="148">
        <f>TABLA!BD2307</f>
        <v>0</v>
      </c>
      <c r="F2307" s="148">
        <f>TABLA!BE2307</f>
        <v>0</v>
      </c>
      <c r="G2307" s="70" t="str">
        <f t="shared" si="308"/>
        <v>0</v>
      </c>
      <c r="H2307" s="17" t="str">
        <f t="shared" si="309"/>
        <v/>
      </c>
      <c r="AK2307" s="17" t="str">
        <f t="shared" si="310"/>
        <v/>
      </c>
    </row>
    <row r="2308" spans="1:37" hidden="1" x14ac:dyDescent="0.2">
      <c r="A2308" s="70" t="str">
        <f t="shared" si="307"/>
        <v/>
      </c>
      <c r="B2308" s="228" t="str">
        <f>LEFT(TABLA!BC2308,1)</f>
        <v/>
      </c>
      <c r="C2308" s="17">
        <f>TABLA!C2308</f>
        <v>0</v>
      </c>
      <c r="D2308" s="17">
        <f>TABLA!F2306</f>
        <v>0</v>
      </c>
      <c r="E2308" s="148">
        <f>TABLA!BD2308</f>
        <v>0</v>
      </c>
      <c r="F2308" s="148">
        <f>TABLA!BE2308</f>
        <v>0</v>
      </c>
      <c r="G2308" s="70" t="str">
        <f t="shared" si="308"/>
        <v>0</v>
      </c>
      <c r="H2308" s="17" t="str">
        <f t="shared" si="309"/>
        <v/>
      </c>
      <c r="AK2308" s="17" t="str">
        <f t="shared" si="310"/>
        <v/>
      </c>
    </row>
    <row r="2309" spans="1:37" hidden="1" x14ac:dyDescent="0.2">
      <c r="A2309" s="70" t="str">
        <f t="shared" ref="A2309:A2372" si="311">CONCATENATE(H2309,,I2309,J2309,K2309,L2309,M2309,N2309,O2309,P2309,Q2309,R2309,S2309,T2309,U2309,V2309,W2309,X2309,Y2309,Z2309,AA2309,AB2309,AC2309,AD2309,AE2309,AF2309,AG2309,AH2309,AI2309,AJ2309,AK2309)</f>
        <v/>
      </c>
      <c r="B2309" s="228" t="str">
        <f>LEFT(TABLA!BC2309,1)</f>
        <v/>
      </c>
      <c r="C2309" s="17">
        <f>TABLA!C2309</f>
        <v>0</v>
      </c>
      <c r="D2309" s="17">
        <f>TABLA!F2307</f>
        <v>0</v>
      </c>
      <c r="E2309" s="148">
        <f>TABLA!BD2309</f>
        <v>0</v>
      </c>
      <c r="F2309" s="148">
        <f>TABLA!BE2309</f>
        <v>0</v>
      </c>
      <c r="G2309" s="70" t="str">
        <f t="shared" ref="G2309:G2372" si="312">SUBSTITUTE(SUBSTITUTE(SUBSTITUTE(SUBSTITUTE(SUBSTITUTE(UPPER(E2309),"Á","A"),"É","E"),"Í","I"),"Ó","O"),"Ú","U")</f>
        <v>0</v>
      </c>
      <c r="H2309" s="17" t="str">
        <f t="shared" si="309"/>
        <v/>
      </c>
      <c r="AK2309" s="17" t="str">
        <f t="shared" si="310"/>
        <v/>
      </c>
    </row>
    <row r="2310" spans="1:37" hidden="1" x14ac:dyDescent="0.2">
      <c r="A2310" s="70" t="str">
        <f t="shared" si="311"/>
        <v/>
      </c>
      <c r="B2310" s="228" t="str">
        <f>LEFT(TABLA!BC2310,1)</f>
        <v/>
      </c>
      <c r="C2310" s="17">
        <f>TABLA!C2310</f>
        <v>0</v>
      </c>
      <c r="D2310" s="17">
        <f>TABLA!F2308</f>
        <v>0</v>
      </c>
      <c r="E2310" s="148">
        <f>TABLA!BD2310</f>
        <v>0</v>
      </c>
      <c r="F2310" s="148">
        <f>TABLA!BE2310</f>
        <v>0</v>
      </c>
      <c r="G2310" s="70" t="str">
        <f t="shared" si="312"/>
        <v>0</v>
      </c>
      <c r="H2310" s="17" t="str">
        <f t="shared" si="309"/>
        <v/>
      </c>
      <c r="AK2310" s="17" t="str">
        <f t="shared" si="310"/>
        <v/>
      </c>
    </row>
    <row r="2311" spans="1:37" hidden="1" x14ac:dyDescent="0.2">
      <c r="A2311" s="70" t="str">
        <f t="shared" si="311"/>
        <v/>
      </c>
      <c r="B2311" s="228" t="str">
        <f>LEFT(TABLA!BC2311,1)</f>
        <v/>
      </c>
      <c r="C2311" s="17">
        <f>TABLA!C2311</f>
        <v>0</v>
      </c>
      <c r="D2311" s="17">
        <f>TABLA!F2309</f>
        <v>0</v>
      </c>
      <c r="E2311" s="148">
        <f>TABLA!BD2311</f>
        <v>0</v>
      </c>
      <c r="F2311" s="148">
        <f>TABLA!BE2311</f>
        <v>0</v>
      </c>
      <c r="G2311" s="70" t="str">
        <f t="shared" si="312"/>
        <v>0</v>
      </c>
      <c r="H2311" s="17" t="str">
        <f t="shared" si="309"/>
        <v/>
      </c>
      <c r="AK2311" s="17" t="str">
        <f t="shared" si="310"/>
        <v/>
      </c>
    </row>
    <row r="2312" spans="1:37" hidden="1" x14ac:dyDescent="0.2">
      <c r="A2312" s="70" t="str">
        <f t="shared" si="311"/>
        <v/>
      </c>
      <c r="B2312" s="228" t="str">
        <f>LEFT(TABLA!BC2312,1)</f>
        <v/>
      </c>
      <c r="C2312" s="17">
        <f>TABLA!C2312</f>
        <v>0</v>
      </c>
      <c r="D2312" s="17">
        <f>TABLA!F2310</f>
        <v>0</v>
      </c>
      <c r="E2312" s="148">
        <f>TABLA!BD2312</f>
        <v>0</v>
      </c>
      <c r="F2312" s="148">
        <f>TABLA!BE2312</f>
        <v>0</v>
      </c>
      <c r="G2312" s="70" t="str">
        <f t="shared" si="312"/>
        <v>0</v>
      </c>
      <c r="H2312" s="17" t="str">
        <f t="shared" si="309"/>
        <v/>
      </c>
      <c r="AK2312" s="17" t="str">
        <f t="shared" si="310"/>
        <v/>
      </c>
    </row>
    <row r="2313" spans="1:37" hidden="1" x14ac:dyDescent="0.2">
      <c r="A2313" s="70" t="str">
        <f t="shared" si="311"/>
        <v/>
      </c>
      <c r="B2313" s="228" t="str">
        <f>LEFT(TABLA!BC2313,1)</f>
        <v/>
      </c>
      <c r="C2313" s="17">
        <f>TABLA!C2313</f>
        <v>0</v>
      </c>
      <c r="D2313" s="17">
        <f>TABLA!F2311</f>
        <v>0</v>
      </c>
      <c r="E2313" s="148">
        <f>TABLA!BD2313</f>
        <v>0</v>
      </c>
      <c r="F2313" s="148">
        <f>TABLA!BE2313</f>
        <v>0</v>
      </c>
      <c r="G2313" s="70" t="str">
        <f t="shared" si="312"/>
        <v>0</v>
      </c>
      <c r="H2313" s="17" t="str">
        <f t="shared" si="309"/>
        <v/>
      </c>
      <c r="AK2313" s="17" t="str">
        <f t="shared" si="310"/>
        <v/>
      </c>
    </row>
    <row r="2314" spans="1:37" hidden="1" x14ac:dyDescent="0.2">
      <c r="A2314" s="70" t="str">
        <f t="shared" si="311"/>
        <v/>
      </c>
      <c r="B2314" s="228" t="str">
        <f>LEFT(TABLA!BC2314,1)</f>
        <v/>
      </c>
      <c r="C2314" s="17">
        <f>TABLA!C2314</f>
        <v>0</v>
      </c>
      <c r="D2314" s="17">
        <f>TABLA!F2312</f>
        <v>0</v>
      </c>
      <c r="E2314" s="148">
        <f>TABLA!BD2314</f>
        <v>0</v>
      </c>
      <c r="F2314" s="148">
        <f>TABLA!BE2314</f>
        <v>0</v>
      </c>
      <c r="G2314" s="70" t="str">
        <f t="shared" si="312"/>
        <v>0</v>
      </c>
      <c r="H2314" s="17" t="str">
        <f t="shared" si="309"/>
        <v/>
      </c>
      <c r="AK2314" s="17" t="str">
        <f t="shared" si="310"/>
        <v/>
      </c>
    </row>
    <row r="2315" spans="1:37" hidden="1" x14ac:dyDescent="0.2">
      <c r="A2315" s="70" t="str">
        <f t="shared" si="311"/>
        <v/>
      </c>
      <c r="B2315" s="228" t="str">
        <f>LEFT(TABLA!BC2315,1)</f>
        <v/>
      </c>
      <c r="C2315" s="17">
        <f>TABLA!C2315</f>
        <v>0</v>
      </c>
      <c r="D2315" s="17">
        <f>TABLA!F2313</f>
        <v>0</v>
      </c>
      <c r="E2315" s="148">
        <f>TABLA!BD2315</f>
        <v>0</v>
      </c>
      <c r="F2315" s="148">
        <f>TABLA!BE2315</f>
        <v>0</v>
      </c>
      <c r="G2315" s="70" t="str">
        <f t="shared" si="312"/>
        <v>0</v>
      </c>
      <c r="H2315" s="17" t="str">
        <f t="shared" si="309"/>
        <v/>
      </c>
      <c r="AK2315" s="17" t="str">
        <f t="shared" si="310"/>
        <v/>
      </c>
    </row>
    <row r="2316" spans="1:37" hidden="1" x14ac:dyDescent="0.2">
      <c r="A2316" s="70" t="str">
        <f t="shared" si="311"/>
        <v/>
      </c>
      <c r="B2316" s="228" t="str">
        <f>LEFT(TABLA!BC2316,1)</f>
        <v/>
      </c>
      <c r="C2316" s="17">
        <f>TABLA!C2316</f>
        <v>0</v>
      </c>
      <c r="D2316" s="17">
        <f>TABLA!F2314</f>
        <v>0</v>
      </c>
      <c r="E2316" s="148">
        <f>TABLA!BD2316</f>
        <v>0</v>
      </c>
      <c r="F2316" s="148">
        <f>TABLA!BE2316</f>
        <v>0</v>
      </c>
      <c r="G2316" s="70" t="str">
        <f t="shared" si="312"/>
        <v>0</v>
      </c>
      <c r="H2316" s="17" t="str">
        <f t="shared" si="309"/>
        <v/>
      </c>
      <c r="AK2316" s="17" t="str">
        <f t="shared" si="310"/>
        <v/>
      </c>
    </row>
    <row r="2317" spans="1:37" hidden="1" x14ac:dyDescent="0.2">
      <c r="A2317" s="70" t="str">
        <f t="shared" si="311"/>
        <v/>
      </c>
      <c r="B2317" s="228" t="str">
        <f>LEFT(TABLA!BC2317,1)</f>
        <v/>
      </c>
      <c r="C2317" s="17">
        <f>TABLA!C2317</f>
        <v>0</v>
      </c>
      <c r="D2317" s="17">
        <f>TABLA!F2315</f>
        <v>0</v>
      </c>
      <c r="E2317" s="148">
        <f>TABLA!BD2317</f>
        <v>0</v>
      </c>
      <c r="F2317" s="148">
        <f>TABLA!BE2317</f>
        <v>0</v>
      </c>
      <c r="G2317" s="70" t="str">
        <f t="shared" si="312"/>
        <v>0</v>
      </c>
      <c r="H2317" s="17" t="str">
        <f t="shared" si="309"/>
        <v/>
      </c>
      <c r="AK2317" s="17" t="str">
        <f t="shared" si="310"/>
        <v/>
      </c>
    </row>
    <row r="2318" spans="1:37" hidden="1" x14ac:dyDescent="0.2">
      <c r="A2318" s="70" t="str">
        <f t="shared" si="311"/>
        <v/>
      </c>
      <c r="B2318" s="228" t="str">
        <f>LEFT(TABLA!BC2318,1)</f>
        <v/>
      </c>
      <c r="C2318" s="17">
        <f>TABLA!C2318</f>
        <v>0</v>
      </c>
      <c r="D2318" s="17">
        <f>TABLA!F2316</f>
        <v>0</v>
      </c>
      <c r="E2318" s="148">
        <f>TABLA!BD2318</f>
        <v>0</v>
      </c>
      <c r="F2318" s="148">
        <f>TABLA!BE2318</f>
        <v>0</v>
      </c>
      <c r="G2318" s="70" t="str">
        <f t="shared" si="312"/>
        <v>0</v>
      </c>
      <c r="H2318" s="17" t="str">
        <f t="shared" si="309"/>
        <v/>
      </c>
      <c r="AK2318" s="17" t="str">
        <f t="shared" si="310"/>
        <v/>
      </c>
    </row>
    <row r="2319" spans="1:37" hidden="1" x14ac:dyDescent="0.2">
      <c r="A2319" s="70" t="str">
        <f t="shared" si="311"/>
        <v/>
      </c>
      <c r="B2319" s="228" t="str">
        <f>LEFT(TABLA!BC2319,1)</f>
        <v/>
      </c>
      <c r="C2319" s="17">
        <f>TABLA!C2319</f>
        <v>0</v>
      </c>
      <c r="D2319" s="17">
        <f>TABLA!F2317</f>
        <v>0</v>
      </c>
      <c r="E2319" s="148">
        <f>TABLA!BD2319</f>
        <v>0</v>
      </c>
      <c r="F2319" s="148">
        <f>TABLA!BE2319</f>
        <v>0</v>
      </c>
      <c r="G2319" s="70" t="str">
        <f t="shared" si="312"/>
        <v>0</v>
      </c>
      <c r="H2319" s="17" t="str">
        <f t="shared" si="309"/>
        <v/>
      </c>
      <c r="AK2319" s="17" t="str">
        <f t="shared" si="310"/>
        <v/>
      </c>
    </row>
    <row r="2320" spans="1:37" hidden="1" x14ac:dyDescent="0.2">
      <c r="A2320" s="70" t="str">
        <f t="shared" si="311"/>
        <v/>
      </c>
      <c r="B2320" s="228" t="str">
        <f>LEFT(TABLA!BC2320,1)</f>
        <v/>
      </c>
      <c r="C2320" s="17">
        <f>TABLA!C2320</f>
        <v>0</v>
      </c>
      <c r="D2320" s="17">
        <f>TABLA!F2318</f>
        <v>0</v>
      </c>
      <c r="E2320" s="148">
        <f>TABLA!BD2320</f>
        <v>0</v>
      </c>
      <c r="F2320" s="148">
        <f>TABLA!BE2320</f>
        <v>0</v>
      </c>
      <c r="G2320" s="70" t="str">
        <f t="shared" si="312"/>
        <v>0</v>
      </c>
      <c r="H2320" s="17" t="str">
        <f t="shared" si="309"/>
        <v/>
      </c>
      <c r="AK2320" s="17" t="str">
        <f t="shared" si="310"/>
        <v/>
      </c>
    </row>
    <row r="2321" spans="1:37" hidden="1" x14ac:dyDescent="0.2">
      <c r="A2321" s="70" t="str">
        <f t="shared" si="311"/>
        <v/>
      </c>
      <c r="B2321" s="228" t="str">
        <f>LEFT(TABLA!BC2321,1)</f>
        <v/>
      </c>
      <c r="C2321" s="17">
        <f>TABLA!C2321</f>
        <v>0</v>
      </c>
      <c r="D2321" s="17">
        <f>TABLA!F2319</f>
        <v>0</v>
      </c>
      <c r="E2321" s="148">
        <f>TABLA!BD2321</f>
        <v>0</v>
      </c>
      <c r="F2321" s="148">
        <f>TABLA!BE2321</f>
        <v>0</v>
      </c>
      <c r="G2321" s="70" t="str">
        <f t="shared" si="312"/>
        <v>0</v>
      </c>
      <c r="H2321" s="17" t="str">
        <f t="shared" si="309"/>
        <v/>
      </c>
      <c r="AK2321" s="17" t="str">
        <f t="shared" si="310"/>
        <v/>
      </c>
    </row>
    <row r="2322" spans="1:37" hidden="1" x14ac:dyDescent="0.2">
      <c r="A2322" s="70" t="str">
        <f t="shared" si="311"/>
        <v/>
      </c>
      <c r="B2322" s="228" t="str">
        <f>LEFT(TABLA!BC2322,1)</f>
        <v/>
      </c>
      <c r="C2322" s="17">
        <f>TABLA!C2322</f>
        <v>0</v>
      </c>
      <c r="D2322" s="17">
        <f>TABLA!F2320</f>
        <v>0</v>
      </c>
      <c r="E2322" s="148">
        <f>TABLA!BD2322</f>
        <v>0</v>
      </c>
      <c r="F2322" s="148">
        <f>TABLA!BE2322</f>
        <v>0</v>
      </c>
      <c r="G2322" s="70" t="str">
        <f t="shared" si="312"/>
        <v>0</v>
      </c>
      <c r="H2322" s="17" t="str">
        <f t="shared" si="309"/>
        <v/>
      </c>
      <c r="AK2322" s="17" t="str">
        <f t="shared" si="310"/>
        <v/>
      </c>
    </row>
    <row r="2323" spans="1:37" hidden="1" x14ac:dyDescent="0.2">
      <c r="A2323" s="70" t="str">
        <f t="shared" si="311"/>
        <v/>
      </c>
      <c r="B2323" s="228" t="str">
        <f>LEFT(TABLA!BC2323,1)</f>
        <v/>
      </c>
      <c r="C2323" s="17">
        <f>TABLA!C2323</f>
        <v>0</v>
      </c>
      <c r="D2323" s="17">
        <f>TABLA!F2321</f>
        <v>0</v>
      </c>
      <c r="E2323" s="148">
        <f>TABLA!BD2323</f>
        <v>0</v>
      </c>
      <c r="F2323" s="148">
        <f>TABLA!BE2323</f>
        <v>0</v>
      </c>
      <c r="G2323" s="70" t="str">
        <f t="shared" si="312"/>
        <v>0</v>
      </c>
      <c r="H2323" s="17" t="str">
        <f t="shared" si="309"/>
        <v/>
      </c>
      <c r="AK2323" s="17" t="str">
        <f t="shared" si="310"/>
        <v/>
      </c>
    </row>
    <row r="2324" spans="1:37" hidden="1" x14ac:dyDescent="0.2">
      <c r="A2324" s="70" t="str">
        <f t="shared" si="311"/>
        <v/>
      </c>
      <c r="B2324" s="228" t="str">
        <f>LEFT(TABLA!BC2324,1)</f>
        <v/>
      </c>
      <c r="C2324" s="17">
        <f>TABLA!C2324</f>
        <v>0</v>
      </c>
      <c r="D2324" s="17">
        <f>TABLA!F2322</f>
        <v>0</v>
      </c>
      <c r="E2324" s="148">
        <f>TABLA!BD2324</f>
        <v>0</v>
      </c>
      <c r="F2324" s="148">
        <f>TABLA!BE2324</f>
        <v>0</v>
      </c>
      <c r="G2324" s="70" t="str">
        <f t="shared" si="312"/>
        <v>0</v>
      </c>
      <c r="H2324" s="17" t="str">
        <f t="shared" si="309"/>
        <v/>
      </c>
      <c r="AK2324" s="17" t="str">
        <f t="shared" si="310"/>
        <v/>
      </c>
    </row>
    <row r="2325" spans="1:37" hidden="1" x14ac:dyDescent="0.2">
      <c r="A2325" s="70" t="str">
        <f t="shared" si="311"/>
        <v/>
      </c>
      <c r="B2325" s="228" t="str">
        <f>LEFT(TABLA!BC2325,1)</f>
        <v/>
      </c>
      <c r="C2325" s="17">
        <f>TABLA!C2325</f>
        <v>0</v>
      </c>
      <c r="D2325" s="17">
        <f>TABLA!F2323</f>
        <v>0</v>
      </c>
      <c r="E2325" s="148">
        <f>TABLA!BD2325</f>
        <v>0</v>
      </c>
      <c r="F2325" s="148">
        <f>TABLA!BE2325</f>
        <v>0</v>
      </c>
      <c r="G2325" s="70" t="str">
        <f t="shared" si="312"/>
        <v>0</v>
      </c>
      <c r="H2325" s="17" t="str">
        <f t="shared" si="309"/>
        <v/>
      </c>
      <c r="AK2325" s="17" t="str">
        <f t="shared" si="310"/>
        <v/>
      </c>
    </row>
    <row r="2326" spans="1:37" hidden="1" x14ac:dyDescent="0.2">
      <c r="A2326" s="70" t="str">
        <f t="shared" si="311"/>
        <v/>
      </c>
      <c r="B2326" s="228" t="str">
        <f>LEFT(TABLA!BC2326,1)</f>
        <v/>
      </c>
      <c r="C2326" s="17">
        <f>TABLA!C2326</f>
        <v>0</v>
      </c>
      <c r="D2326" s="17">
        <f>TABLA!F2324</f>
        <v>0</v>
      </c>
      <c r="E2326" s="148">
        <f>TABLA!BD2326</f>
        <v>0</v>
      </c>
      <c r="F2326" s="148">
        <f>TABLA!BE2326</f>
        <v>0</v>
      </c>
      <c r="G2326" s="70" t="str">
        <f t="shared" si="312"/>
        <v>0</v>
      </c>
      <c r="H2326" s="17" t="str">
        <f t="shared" si="309"/>
        <v/>
      </c>
      <c r="AK2326" s="17" t="str">
        <f t="shared" si="310"/>
        <v/>
      </c>
    </row>
    <row r="2327" spans="1:37" hidden="1" x14ac:dyDescent="0.2">
      <c r="A2327" s="70" t="str">
        <f t="shared" si="311"/>
        <v/>
      </c>
      <c r="B2327" s="228" t="str">
        <f>LEFT(TABLA!BC2327,1)</f>
        <v/>
      </c>
      <c r="C2327" s="17">
        <f>TABLA!C2327</f>
        <v>0</v>
      </c>
      <c r="D2327" s="17">
        <f>TABLA!F2325</f>
        <v>0</v>
      </c>
      <c r="E2327" s="148">
        <f>TABLA!BD2327</f>
        <v>0</v>
      </c>
      <c r="F2327" s="148">
        <f>TABLA!BE2327</f>
        <v>0</v>
      </c>
      <c r="G2327" s="70" t="str">
        <f t="shared" si="312"/>
        <v>0</v>
      </c>
      <c r="H2327" s="17" t="str">
        <f t="shared" si="309"/>
        <v/>
      </c>
      <c r="AK2327" s="17" t="str">
        <f t="shared" si="310"/>
        <v/>
      </c>
    </row>
    <row r="2328" spans="1:37" hidden="1" x14ac:dyDescent="0.2">
      <c r="A2328" s="70" t="str">
        <f t="shared" si="311"/>
        <v/>
      </c>
      <c r="B2328" s="228" t="str">
        <f>LEFT(TABLA!BC2328,1)</f>
        <v/>
      </c>
      <c r="C2328" s="17">
        <f>TABLA!C2328</f>
        <v>0</v>
      </c>
      <c r="D2328" s="17">
        <f>TABLA!F2326</f>
        <v>0</v>
      </c>
      <c r="E2328" s="148">
        <f>TABLA!BD2328</f>
        <v>0</v>
      </c>
      <c r="F2328" s="148">
        <f>TABLA!BE2328</f>
        <v>0</v>
      </c>
      <c r="G2328" s="70" t="str">
        <f t="shared" si="312"/>
        <v>0</v>
      </c>
      <c r="H2328" s="17" t="str">
        <f t="shared" si="309"/>
        <v/>
      </c>
      <c r="AK2328" s="17" t="str">
        <f t="shared" si="310"/>
        <v/>
      </c>
    </row>
    <row r="2329" spans="1:37" hidden="1" x14ac:dyDescent="0.2">
      <c r="A2329" s="70" t="str">
        <f t="shared" si="311"/>
        <v/>
      </c>
      <c r="B2329" s="228" t="str">
        <f>LEFT(TABLA!BC2329,1)</f>
        <v/>
      </c>
      <c r="C2329" s="17">
        <f>TABLA!C2329</f>
        <v>0</v>
      </c>
      <c r="D2329" s="17">
        <f>TABLA!F2327</f>
        <v>0</v>
      </c>
      <c r="E2329" s="148">
        <f>TABLA!BD2329</f>
        <v>0</v>
      </c>
      <c r="F2329" s="148">
        <f>TABLA!BE2329</f>
        <v>0</v>
      </c>
      <c r="G2329" s="70" t="str">
        <f t="shared" si="312"/>
        <v>0</v>
      </c>
      <c r="H2329" s="17" t="str">
        <f t="shared" si="309"/>
        <v/>
      </c>
      <c r="AK2329" s="17" t="str">
        <f t="shared" si="310"/>
        <v/>
      </c>
    </row>
    <row r="2330" spans="1:37" hidden="1" x14ac:dyDescent="0.2">
      <c r="A2330" s="70" t="str">
        <f t="shared" si="311"/>
        <v/>
      </c>
      <c r="B2330" s="228" t="str">
        <f>LEFT(TABLA!BC2330,1)</f>
        <v/>
      </c>
      <c r="C2330" s="17">
        <f>TABLA!C2330</f>
        <v>0</v>
      </c>
      <c r="D2330" s="17">
        <f>TABLA!F2328</f>
        <v>0</v>
      </c>
      <c r="E2330" s="148">
        <f>TABLA!BD2330</f>
        <v>0</v>
      </c>
      <c r="F2330" s="148">
        <f>TABLA!BE2330</f>
        <v>0</v>
      </c>
      <c r="G2330" s="70" t="str">
        <f t="shared" si="312"/>
        <v>0</v>
      </c>
      <c r="H2330" s="17" t="str">
        <f t="shared" si="309"/>
        <v/>
      </c>
      <c r="AK2330" s="17" t="str">
        <f t="shared" si="310"/>
        <v/>
      </c>
    </row>
    <row r="2331" spans="1:37" hidden="1" x14ac:dyDescent="0.2">
      <c r="A2331" s="70" t="str">
        <f t="shared" si="311"/>
        <v/>
      </c>
      <c r="B2331" s="228" t="str">
        <f>LEFT(TABLA!BC2331,1)</f>
        <v/>
      </c>
      <c r="C2331" s="17">
        <f>TABLA!C2331</f>
        <v>0</v>
      </c>
      <c r="D2331" s="17">
        <f>TABLA!F2329</f>
        <v>0</v>
      </c>
      <c r="E2331" s="148">
        <f>TABLA!BD2331</f>
        <v>0</v>
      </c>
      <c r="F2331" s="148">
        <f>TABLA!BE2331</f>
        <v>0</v>
      </c>
      <c r="G2331" s="70" t="str">
        <f t="shared" si="312"/>
        <v>0</v>
      </c>
      <c r="H2331" s="17" t="str">
        <f t="shared" si="309"/>
        <v/>
      </c>
      <c r="AK2331" s="17" t="str">
        <f t="shared" si="310"/>
        <v/>
      </c>
    </row>
    <row r="2332" spans="1:37" hidden="1" x14ac:dyDescent="0.2">
      <c r="A2332" s="70" t="str">
        <f t="shared" si="311"/>
        <v/>
      </c>
      <c r="B2332" s="228" t="str">
        <f>LEFT(TABLA!BC2332,1)</f>
        <v/>
      </c>
      <c r="C2332" s="17">
        <f>TABLA!C2332</f>
        <v>0</v>
      </c>
      <c r="D2332" s="17">
        <f>TABLA!F2330</f>
        <v>0</v>
      </c>
      <c r="E2332" s="148">
        <f>TABLA!BD2332</f>
        <v>0</v>
      </c>
      <c r="F2332" s="148">
        <f>TABLA!BE2332</f>
        <v>0</v>
      </c>
      <c r="G2332" s="70" t="str">
        <f t="shared" si="312"/>
        <v>0</v>
      </c>
      <c r="H2332" s="17" t="str">
        <f t="shared" si="309"/>
        <v/>
      </c>
      <c r="AK2332" s="17" t="str">
        <f t="shared" si="310"/>
        <v/>
      </c>
    </row>
    <row r="2333" spans="1:37" hidden="1" x14ac:dyDescent="0.2">
      <c r="A2333" s="70" t="str">
        <f t="shared" si="311"/>
        <v/>
      </c>
      <c r="B2333" s="228" t="str">
        <f>LEFT(TABLA!BC2333,1)</f>
        <v/>
      </c>
      <c r="C2333" s="17">
        <f>TABLA!C2333</f>
        <v>0</v>
      </c>
      <c r="D2333" s="17">
        <f>TABLA!F2331</f>
        <v>0</v>
      </c>
      <c r="E2333" s="148">
        <f>TABLA!BD2333</f>
        <v>0</v>
      </c>
      <c r="F2333" s="148">
        <f>TABLA!BE2333</f>
        <v>0</v>
      </c>
      <c r="G2333" s="70" t="str">
        <f t="shared" si="312"/>
        <v>0</v>
      </c>
      <c r="H2333" s="17" t="str">
        <f t="shared" ref="H2333:H2396" si="313">IFERROR((IF(FIND(H$2,$E2333,1)&gt;0,"x")),"")</f>
        <v/>
      </c>
      <c r="AK2333" s="17" t="str">
        <f t="shared" si="310"/>
        <v/>
      </c>
    </row>
    <row r="2334" spans="1:37" hidden="1" x14ac:dyDescent="0.2">
      <c r="A2334" s="70" t="str">
        <f t="shared" si="311"/>
        <v/>
      </c>
      <c r="B2334" s="228" t="str">
        <f>LEFT(TABLA!BC2334,1)</f>
        <v/>
      </c>
      <c r="C2334" s="17">
        <f>TABLA!C2334</f>
        <v>0</v>
      </c>
      <c r="D2334" s="17">
        <f>TABLA!F2332</f>
        <v>0</v>
      </c>
      <c r="E2334" s="148">
        <f>TABLA!BD2334</f>
        <v>0</v>
      </c>
      <c r="F2334" s="148">
        <f>TABLA!BE2334</f>
        <v>0</v>
      </c>
      <c r="G2334" s="70" t="str">
        <f t="shared" si="312"/>
        <v>0</v>
      </c>
      <c r="H2334" s="17" t="str">
        <f t="shared" si="313"/>
        <v/>
      </c>
      <c r="AK2334" s="17" t="str">
        <f t="shared" si="310"/>
        <v/>
      </c>
    </row>
    <row r="2335" spans="1:37" hidden="1" x14ac:dyDescent="0.2">
      <c r="A2335" s="70" t="str">
        <f t="shared" si="311"/>
        <v/>
      </c>
      <c r="B2335" s="228" t="str">
        <f>LEFT(TABLA!BC2335,1)</f>
        <v/>
      </c>
      <c r="C2335" s="17">
        <f>TABLA!C2335</f>
        <v>0</v>
      </c>
      <c r="D2335" s="17">
        <f>TABLA!F2333</f>
        <v>0</v>
      </c>
      <c r="E2335" s="148">
        <f>TABLA!BD2335</f>
        <v>0</v>
      </c>
      <c r="F2335" s="148">
        <f>TABLA!BE2335</f>
        <v>0</v>
      </c>
      <c r="G2335" s="70" t="str">
        <f t="shared" si="312"/>
        <v>0</v>
      </c>
      <c r="H2335" s="17" t="str">
        <f t="shared" si="313"/>
        <v/>
      </c>
      <c r="AK2335" s="17" t="str">
        <f t="shared" si="310"/>
        <v/>
      </c>
    </row>
    <row r="2336" spans="1:37" hidden="1" x14ac:dyDescent="0.2">
      <c r="A2336" s="70" t="str">
        <f t="shared" si="311"/>
        <v/>
      </c>
      <c r="B2336" s="228" t="str">
        <f>LEFT(TABLA!BC2336,1)</f>
        <v/>
      </c>
      <c r="C2336" s="17">
        <f>TABLA!C2336</f>
        <v>0</v>
      </c>
      <c r="D2336" s="17">
        <f>TABLA!F2334</f>
        <v>0</v>
      </c>
      <c r="E2336" s="148">
        <f>TABLA!BD2336</f>
        <v>0</v>
      </c>
      <c r="F2336" s="148">
        <f>TABLA!BE2336</f>
        <v>0</v>
      </c>
      <c r="G2336" s="70" t="str">
        <f t="shared" si="312"/>
        <v>0</v>
      </c>
      <c r="H2336" s="17" t="str">
        <f t="shared" si="313"/>
        <v/>
      </c>
      <c r="AK2336" s="17" t="str">
        <f t="shared" si="310"/>
        <v/>
      </c>
    </row>
    <row r="2337" spans="1:37" hidden="1" x14ac:dyDescent="0.2">
      <c r="A2337" s="70" t="str">
        <f t="shared" si="311"/>
        <v/>
      </c>
      <c r="B2337" s="228" t="str">
        <f>LEFT(TABLA!BC2337,1)</f>
        <v/>
      </c>
      <c r="C2337" s="17">
        <f>TABLA!C2337</f>
        <v>0</v>
      </c>
      <c r="D2337" s="17">
        <f>TABLA!F2335</f>
        <v>0</v>
      </c>
      <c r="E2337" s="148">
        <f>TABLA!BD2337</f>
        <v>0</v>
      </c>
      <c r="F2337" s="148">
        <f>TABLA!BE2337</f>
        <v>0</v>
      </c>
      <c r="G2337" s="70" t="str">
        <f t="shared" si="312"/>
        <v>0</v>
      </c>
      <c r="H2337" s="17" t="str">
        <f t="shared" si="313"/>
        <v/>
      </c>
      <c r="AK2337" s="17" t="str">
        <f t="shared" si="310"/>
        <v/>
      </c>
    </row>
    <row r="2338" spans="1:37" hidden="1" x14ac:dyDescent="0.2">
      <c r="A2338" s="70" t="str">
        <f t="shared" si="311"/>
        <v/>
      </c>
      <c r="B2338" s="228" t="str">
        <f>LEFT(TABLA!BC2338,1)</f>
        <v/>
      </c>
      <c r="C2338" s="17">
        <f>TABLA!C2338</f>
        <v>0</v>
      </c>
      <c r="D2338" s="17">
        <f>TABLA!F2336</f>
        <v>0</v>
      </c>
      <c r="E2338" s="148">
        <f>TABLA!BD2338</f>
        <v>0</v>
      </c>
      <c r="F2338" s="148">
        <f>TABLA!BE2338</f>
        <v>0</v>
      </c>
      <c r="G2338" s="70" t="str">
        <f t="shared" si="312"/>
        <v>0</v>
      </c>
      <c r="H2338" s="17" t="str">
        <f t="shared" si="313"/>
        <v/>
      </c>
      <c r="AK2338" s="17" t="str">
        <f t="shared" si="310"/>
        <v/>
      </c>
    </row>
    <row r="2339" spans="1:37" hidden="1" x14ac:dyDescent="0.2">
      <c r="A2339" s="70" t="str">
        <f t="shared" si="311"/>
        <v/>
      </c>
      <c r="B2339" s="228" t="str">
        <f>LEFT(TABLA!BC2339,1)</f>
        <v/>
      </c>
      <c r="C2339" s="17">
        <f>TABLA!C2339</f>
        <v>0</v>
      </c>
      <c r="D2339" s="17">
        <f>TABLA!F2337</f>
        <v>0</v>
      </c>
      <c r="E2339" s="148">
        <f>TABLA!BD2339</f>
        <v>0</v>
      </c>
      <c r="F2339" s="148">
        <f>TABLA!BE2339</f>
        <v>0</v>
      </c>
      <c r="G2339" s="70" t="str">
        <f t="shared" si="312"/>
        <v>0</v>
      </c>
      <c r="H2339" s="17" t="str">
        <f t="shared" si="313"/>
        <v/>
      </c>
      <c r="AK2339" s="17" t="str">
        <f t="shared" si="310"/>
        <v/>
      </c>
    </row>
    <row r="2340" spans="1:37" hidden="1" x14ac:dyDescent="0.2">
      <c r="A2340" s="70" t="str">
        <f t="shared" si="311"/>
        <v/>
      </c>
      <c r="B2340" s="228" t="str">
        <f>LEFT(TABLA!BC2340,1)</f>
        <v/>
      </c>
      <c r="C2340" s="17">
        <f>TABLA!C2340</f>
        <v>0</v>
      </c>
      <c r="D2340" s="17">
        <f>TABLA!F2338</f>
        <v>0</v>
      </c>
      <c r="E2340" s="148">
        <f>TABLA!BD2340</f>
        <v>0</v>
      </c>
      <c r="F2340" s="148">
        <f>TABLA!BE2340</f>
        <v>0</v>
      </c>
      <c r="G2340" s="70" t="str">
        <f t="shared" si="312"/>
        <v>0</v>
      </c>
      <c r="H2340" s="17" t="str">
        <f t="shared" si="313"/>
        <v/>
      </c>
      <c r="AK2340" s="17" t="str">
        <f t="shared" si="310"/>
        <v/>
      </c>
    </row>
    <row r="2341" spans="1:37" hidden="1" x14ac:dyDescent="0.2">
      <c r="A2341" s="70" t="str">
        <f t="shared" si="311"/>
        <v/>
      </c>
      <c r="B2341" s="228" t="str">
        <f>LEFT(TABLA!BC2341,1)</f>
        <v/>
      </c>
      <c r="C2341" s="17">
        <f>TABLA!C2341</f>
        <v>0</v>
      </c>
      <c r="D2341" s="17">
        <f>TABLA!F2339</f>
        <v>0</v>
      </c>
      <c r="E2341" s="148">
        <f>TABLA!BD2341</f>
        <v>0</v>
      </c>
      <c r="F2341" s="148">
        <f>TABLA!BE2341</f>
        <v>0</v>
      </c>
      <c r="G2341" s="70" t="str">
        <f t="shared" si="312"/>
        <v>0</v>
      </c>
      <c r="H2341" s="17" t="str">
        <f t="shared" si="313"/>
        <v/>
      </c>
      <c r="AK2341" s="17" t="str">
        <f t="shared" si="310"/>
        <v/>
      </c>
    </row>
    <row r="2342" spans="1:37" hidden="1" x14ac:dyDescent="0.2">
      <c r="A2342" s="70" t="str">
        <f t="shared" si="311"/>
        <v/>
      </c>
      <c r="B2342" s="228" t="str">
        <f>LEFT(TABLA!BC2342,1)</f>
        <v/>
      </c>
      <c r="C2342" s="17">
        <f>TABLA!C2342</f>
        <v>0</v>
      </c>
      <c r="D2342" s="17">
        <f>TABLA!F2340</f>
        <v>0</v>
      </c>
      <c r="E2342" s="148">
        <f>TABLA!BD2342</f>
        <v>0</v>
      </c>
      <c r="F2342" s="148">
        <f>TABLA!BE2342</f>
        <v>0</v>
      </c>
      <c r="G2342" s="70" t="str">
        <f t="shared" si="312"/>
        <v>0</v>
      </c>
      <c r="H2342" s="17" t="str">
        <f t="shared" si="313"/>
        <v/>
      </c>
      <c r="AK2342" s="17" t="str">
        <f t="shared" si="310"/>
        <v/>
      </c>
    </row>
    <row r="2343" spans="1:37" hidden="1" x14ac:dyDescent="0.2">
      <c r="A2343" s="70" t="str">
        <f t="shared" si="311"/>
        <v/>
      </c>
      <c r="B2343" s="228" t="str">
        <f>LEFT(TABLA!BC2343,1)</f>
        <v/>
      </c>
      <c r="C2343" s="17">
        <f>TABLA!C2343</f>
        <v>0</v>
      </c>
      <c r="D2343" s="17">
        <f>TABLA!F2341</f>
        <v>0</v>
      </c>
      <c r="E2343" s="148">
        <f>TABLA!BD2343</f>
        <v>0</v>
      </c>
      <c r="F2343" s="148">
        <f>TABLA!BE2343</f>
        <v>0</v>
      </c>
      <c r="G2343" s="70" t="str">
        <f t="shared" si="312"/>
        <v>0</v>
      </c>
      <c r="H2343" s="17" t="str">
        <f t="shared" si="313"/>
        <v/>
      </c>
      <c r="AK2343" s="17" t="str">
        <f t="shared" si="310"/>
        <v/>
      </c>
    </row>
    <row r="2344" spans="1:37" hidden="1" x14ac:dyDescent="0.2">
      <c r="A2344" s="70" t="str">
        <f t="shared" si="311"/>
        <v/>
      </c>
      <c r="B2344" s="228" t="str">
        <f>LEFT(TABLA!BC2344,1)</f>
        <v/>
      </c>
      <c r="C2344" s="17">
        <f>TABLA!C2344</f>
        <v>0</v>
      </c>
      <c r="D2344" s="17">
        <f>TABLA!F2342</f>
        <v>0</v>
      </c>
      <c r="E2344" s="148">
        <f>TABLA!BD2344</f>
        <v>0</v>
      </c>
      <c r="F2344" s="148">
        <f>TABLA!BE2344</f>
        <v>0</v>
      </c>
      <c r="G2344" s="70" t="str">
        <f t="shared" si="312"/>
        <v>0</v>
      </c>
      <c r="H2344" s="17" t="str">
        <f t="shared" si="313"/>
        <v/>
      </c>
      <c r="AK2344" s="17" t="str">
        <f t="shared" si="310"/>
        <v/>
      </c>
    </row>
    <row r="2345" spans="1:37" hidden="1" x14ac:dyDescent="0.2">
      <c r="A2345" s="70" t="str">
        <f t="shared" si="311"/>
        <v/>
      </c>
      <c r="B2345" s="228" t="str">
        <f>LEFT(TABLA!BC2345,1)</f>
        <v/>
      </c>
      <c r="C2345" s="17">
        <f>TABLA!C2345</f>
        <v>0</v>
      </c>
      <c r="D2345" s="17">
        <f>TABLA!F2343</f>
        <v>0</v>
      </c>
      <c r="E2345" s="148">
        <f>TABLA!BD2345</f>
        <v>0</v>
      </c>
      <c r="F2345" s="148">
        <f>TABLA!BE2345</f>
        <v>0</v>
      </c>
      <c r="G2345" s="70" t="str">
        <f t="shared" si="312"/>
        <v>0</v>
      </c>
      <c r="H2345" s="17" t="str">
        <f t="shared" si="313"/>
        <v/>
      </c>
      <c r="AK2345" s="17" t="str">
        <f t="shared" si="310"/>
        <v/>
      </c>
    </row>
    <row r="2346" spans="1:37" hidden="1" x14ac:dyDescent="0.2">
      <c r="A2346" s="70" t="str">
        <f t="shared" si="311"/>
        <v/>
      </c>
      <c r="B2346" s="228" t="str">
        <f>LEFT(TABLA!BC2346,1)</f>
        <v/>
      </c>
      <c r="C2346" s="17">
        <f>TABLA!C2346</f>
        <v>0</v>
      </c>
      <c r="D2346" s="17">
        <f>TABLA!F2344</f>
        <v>0</v>
      </c>
      <c r="E2346" s="148">
        <f>TABLA!BD2346</f>
        <v>0</v>
      </c>
      <c r="F2346" s="148">
        <f>TABLA!BE2346</f>
        <v>0</v>
      </c>
      <c r="G2346" s="70" t="str">
        <f t="shared" si="312"/>
        <v>0</v>
      </c>
      <c r="H2346" s="17" t="str">
        <f t="shared" si="313"/>
        <v/>
      </c>
      <c r="AK2346" s="17" t="str">
        <f t="shared" si="310"/>
        <v/>
      </c>
    </row>
    <row r="2347" spans="1:37" hidden="1" x14ac:dyDescent="0.2">
      <c r="A2347" s="70" t="str">
        <f t="shared" si="311"/>
        <v/>
      </c>
      <c r="B2347" s="228" t="str">
        <f>LEFT(TABLA!BC2347,1)</f>
        <v/>
      </c>
      <c r="C2347" s="17">
        <f>TABLA!C2347</f>
        <v>0</v>
      </c>
      <c r="D2347" s="17">
        <f>TABLA!F2345</f>
        <v>0</v>
      </c>
      <c r="E2347" s="148">
        <f>TABLA!BD2347</f>
        <v>0</v>
      </c>
      <c r="F2347" s="148">
        <f>TABLA!BE2347</f>
        <v>0</v>
      </c>
      <c r="G2347" s="70" t="str">
        <f t="shared" si="312"/>
        <v>0</v>
      </c>
      <c r="H2347" s="17" t="str">
        <f t="shared" si="313"/>
        <v/>
      </c>
      <c r="AK2347" s="17" t="str">
        <f t="shared" si="310"/>
        <v/>
      </c>
    </row>
    <row r="2348" spans="1:37" hidden="1" x14ac:dyDescent="0.2">
      <c r="A2348" s="70" t="str">
        <f t="shared" si="311"/>
        <v/>
      </c>
      <c r="B2348" s="228" t="str">
        <f>LEFT(TABLA!BC2348,1)</f>
        <v/>
      </c>
      <c r="C2348" s="17">
        <f>TABLA!C2348</f>
        <v>0</v>
      </c>
      <c r="D2348" s="17">
        <f>TABLA!F2346</f>
        <v>0</v>
      </c>
      <c r="E2348" s="148">
        <f>TABLA!BD2348</f>
        <v>0</v>
      </c>
      <c r="F2348" s="148">
        <f>TABLA!BE2348</f>
        <v>0</v>
      </c>
      <c r="G2348" s="70" t="str">
        <f t="shared" si="312"/>
        <v>0</v>
      </c>
      <c r="H2348" s="17" t="str">
        <f t="shared" si="313"/>
        <v/>
      </c>
      <c r="AK2348" s="17" t="str">
        <f t="shared" si="310"/>
        <v/>
      </c>
    </row>
    <row r="2349" spans="1:37" hidden="1" x14ac:dyDescent="0.2">
      <c r="A2349" s="70" t="str">
        <f t="shared" si="311"/>
        <v/>
      </c>
      <c r="B2349" s="228" t="str">
        <f>LEFT(TABLA!BC2349,1)</f>
        <v/>
      </c>
      <c r="C2349" s="17">
        <f>TABLA!C2349</f>
        <v>0</v>
      </c>
      <c r="D2349" s="17">
        <f>TABLA!F2347</f>
        <v>0</v>
      </c>
      <c r="E2349" s="148">
        <f>TABLA!BD2349</f>
        <v>0</v>
      </c>
      <c r="F2349" s="148">
        <f>TABLA!BE2349</f>
        <v>0</v>
      </c>
      <c r="G2349" s="70" t="str">
        <f t="shared" si="312"/>
        <v>0</v>
      </c>
      <c r="H2349" s="17" t="str">
        <f t="shared" si="313"/>
        <v/>
      </c>
      <c r="AK2349" s="17" t="str">
        <f t="shared" si="310"/>
        <v/>
      </c>
    </row>
    <row r="2350" spans="1:37" hidden="1" x14ac:dyDescent="0.2">
      <c r="A2350" s="70" t="str">
        <f t="shared" si="311"/>
        <v/>
      </c>
      <c r="B2350" s="228" t="str">
        <f>LEFT(TABLA!BC2350,1)</f>
        <v/>
      </c>
      <c r="C2350" s="17">
        <f>TABLA!C2350</f>
        <v>0</v>
      </c>
      <c r="D2350" s="17">
        <f>TABLA!F2348</f>
        <v>0</v>
      </c>
      <c r="E2350" s="148">
        <f>TABLA!BD2350</f>
        <v>0</v>
      </c>
      <c r="F2350" s="148">
        <f>TABLA!BE2350</f>
        <v>0</v>
      </c>
      <c r="G2350" s="70" t="str">
        <f t="shared" si="312"/>
        <v>0</v>
      </c>
      <c r="H2350" s="17" t="str">
        <f t="shared" si="313"/>
        <v/>
      </c>
      <c r="AK2350" s="17" t="str">
        <f t="shared" si="310"/>
        <v/>
      </c>
    </row>
    <row r="2351" spans="1:37" hidden="1" x14ac:dyDescent="0.2">
      <c r="A2351" s="70" t="str">
        <f t="shared" si="311"/>
        <v/>
      </c>
      <c r="B2351" s="228" t="str">
        <f>LEFT(TABLA!BC2351,1)</f>
        <v/>
      </c>
      <c r="C2351" s="17">
        <f>TABLA!C2351</f>
        <v>0</v>
      </c>
      <c r="D2351" s="17">
        <f>TABLA!F2349</f>
        <v>0</v>
      </c>
      <c r="E2351" s="148">
        <f>TABLA!BD2351</f>
        <v>0</v>
      </c>
      <c r="F2351" s="148">
        <f>TABLA!BE2351</f>
        <v>0</v>
      </c>
      <c r="G2351" s="70" t="str">
        <f t="shared" si="312"/>
        <v>0</v>
      </c>
      <c r="H2351" s="17" t="str">
        <f t="shared" si="313"/>
        <v/>
      </c>
      <c r="AK2351" s="17" t="str">
        <f t="shared" si="310"/>
        <v/>
      </c>
    </row>
    <row r="2352" spans="1:37" hidden="1" x14ac:dyDescent="0.2">
      <c r="A2352" s="70" t="str">
        <f t="shared" si="311"/>
        <v/>
      </c>
      <c r="B2352" s="228" t="str">
        <f>LEFT(TABLA!BC2352,1)</f>
        <v/>
      </c>
      <c r="C2352" s="17">
        <f>TABLA!C2352</f>
        <v>0</v>
      </c>
      <c r="D2352" s="17">
        <f>TABLA!F2350</f>
        <v>0</v>
      </c>
      <c r="E2352" s="148">
        <f>TABLA!BD2352</f>
        <v>0</v>
      </c>
      <c r="F2352" s="148">
        <f>TABLA!BE2352</f>
        <v>0</v>
      </c>
      <c r="G2352" s="70" t="str">
        <f t="shared" si="312"/>
        <v>0</v>
      </c>
      <c r="H2352" s="17" t="str">
        <f t="shared" si="313"/>
        <v/>
      </c>
      <c r="AK2352" s="17" t="str">
        <f t="shared" si="310"/>
        <v/>
      </c>
    </row>
    <row r="2353" spans="1:37" hidden="1" x14ac:dyDescent="0.2">
      <c r="A2353" s="70" t="str">
        <f t="shared" si="311"/>
        <v/>
      </c>
      <c r="B2353" s="228" t="str">
        <f>LEFT(TABLA!BC2353,1)</f>
        <v/>
      </c>
      <c r="C2353" s="17">
        <f>TABLA!C2353</f>
        <v>0</v>
      </c>
      <c r="D2353" s="17">
        <f>TABLA!F2351</f>
        <v>0</v>
      </c>
      <c r="E2353" s="148">
        <f>TABLA!BD2353</f>
        <v>0</v>
      </c>
      <c r="F2353" s="148">
        <f>TABLA!BE2353</f>
        <v>0</v>
      </c>
      <c r="G2353" s="70" t="str">
        <f t="shared" si="312"/>
        <v>0</v>
      </c>
      <c r="H2353" s="17" t="str">
        <f t="shared" si="313"/>
        <v/>
      </c>
      <c r="AK2353" s="17" t="str">
        <f t="shared" si="310"/>
        <v/>
      </c>
    </row>
    <row r="2354" spans="1:37" hidden="1" x14ac:dyDescent="0.2">
      <c r="A2354" s="70" t="str">
        <f t="shared" si="311"/>
        <v/>
      </c>
      <c r="B2354" s="228" t="str">
        <f>LEFT(TABLA!BC2354,1)</f>
        <v/>
      </c>
      <c r="C2354" s="17">
        <f>TABLA!C2354</f>
        <v>0</v>
      </c>
      <c r="D2354" s="17">
        <f>TABLA!F2352</f>
        <v>0</v>
      </c>
      <c r="E2354" s="148">
        <f>TABLA!BD2354</f>
        <v>0</v>
      </c>
      <c r="F2354" s="148">
        <f>TABLA!BE2354</f>
        <v>0</v>
      </c>
      <c r="G2354" s="70" t="str">
        <f t="shared" si="312"/>
        <v>0</v>
      </c>
      <c r="H2354" s="17" t="str">
        <f t="shared" si="313"/>
        <v/>
      </c>
      <c r="AK2354" s="17" t="str">
        <f t="shared" si="310"/>
        <v/>
      </c>
    </row>
    <row r="2355" spans="1:37" hidden="1" x14ac:dyDescent="0.2">
      <c r="A2355" s="70" t="str">
        <f t="shared" si="311"/>
        <v/>
      </c>
      <c r="B2355" s="228" t="str">
        <f>LEFT(TABLA!BC2355,1)</f>
        <v/>
      </c>
      <c r="C2355" s="17">
        <f>TABLA!C2355</f>
        <v>0</v>
      </c>
      <c r="D2355" s="17">
        <f>TABLA!F2353</f>
        <v>0</v>
      </c>
      <c r="E2355" s="148">
        <f>TABLA!BD2355</f>
        <v>0</v>
      </c>
      <c r="F2355" s="148">
        <f>TABLA!BE2355</f>
        <v>0</v>
      </c>
      <c r="G2355" s="70" t="str">
        <f t="shared" si="312"/>
        <v>0</v>
      </c>
      <c r="H2355" s="17" t="str">
        <f t="shared" si="313"/>
        <v/>
      </c>
      <c r="AK2355" s="17" t="str">
        <f t="shared" si="310"/>
        <v/>
      </c>
    </row>
    <row r="2356" spans="1:37" hidden="1" x14ac:dyDescent="0.2">
      <c r="A2356" s="70" t="str">
        <f t="shared" si="311"/>
        <v/>
      </c>
      <c r="B2356" s="228" t="str">
        <f>LEFT(TABLA!BC2356,1)</f>
        <v/>
      </c>
      <c r="C2356" s="17">
        <f>TABLA!C2356</f>
        <v>0</v>
      </c>
      <c r="D2356" s="17">
        <f>TABLA!F2354</f>
        <v>0</v>
      </c>
      <c r="E2356" s="148">
        <f>TABLA!BD2356</f>
        <v>0</v>
      </c>
      <c r="F2356" s="148">
        <f>TABLA!BE2356</f>
        <v>0</v>
      </c>
      <c r="G2356" s="70" t="str">
        <f t="shared" si="312"/>
        <v>0</v>
      </c>
      <c r="H2356" s="17" t="str">
        <f t="shared" si="313"/>
        <v/>
      </c>
      <c r="AK2356" s="17" t="str">
        <f t="shared" si="310"/>
        <v/>
      </c>
    </row>
    <row r="2357" spans="1:37" hidden="1" x14ac:dyDescent="0.2">
      <c r="A2357" s="70" t="str">
        <f t="shared" si="311"/>
        <v/>
      </c>
      <c r="B2357" s="228" t="str">
        <f>LEFT(TABLA!BC2357,1)</f>
        <v/>
      </c>
      <c r="C2357" s="17">
        <f>TABLA!C2357</f>
        <v>0</v>
      </c>
      <c r="D2357" s="17">
        <f>TABLA!F2355</f>
        <v>0</v>
      </c>
      <c r="E2357" s="148">
        <f>TABLA!BD2357</f>
        <v>0</v>
      </c>
      <c r="F2357" s="148">
        <f>TABLA!BE2357</f>
        <v>0</v>
      </c>
      <c r="G2357" s="70" t="str">
        <f t="shared" si="312"/>
        <v>0</v>
      </c>
      <c r="H2357" s="17" t="str">
        <f t="shared" si="313"/>
        <v/>
      </c>
      <c r="AK2357" s="17" t="str">
        <f t="shared" si="310"/>
        <v/>
      </c>
    </row>
    <row r="2358" spans="1:37" hidden="1" x14ac:dyDescent="0.2">
      <c r="A2358" s="70" t="str">
        <f t="shared" si="311"/>
        <v/>
      </c>
      <c r="B2358" s="228" t="str">
        <f>LEFT(TABLA!BC2358,1)</f>
        <v/>
      </c>
      <c r="C2358" s="17">
        <f>TABLA!C2358</f>
        <v>0</v>
      </c>
      <c r="D2358" s="17">
        <f>TABLA!F2356</f>
        <v>0</v>
      </c>
      <c r="E2358" s="148">
        <f>TABLA!BD2358</f>
        <v>0</v>
      </c>
      <c r="F2358" s="148">
        <f>TABLA!BE2358</f>
        <v>0</v>
      </c>
      <c r="G2358" s="70" t="str">
        <f t="shared" si="312"/>
        <v>0</v>
      </c>
      <c r="H2358" s="17" t="str">
        <f t="shared" si="313"/>
        <v/>
      </c>
      <c r="AK2358" s="17" t="str">
        <f t="shared" si="310"/>
        <v/>
      </c>
    </row>
    <row r="2359" spans="1:37" hidden="1" x14ac:dyDescent="0.2">
      <c r="A2359" s="70" t="str">
        <f t="shared" si="311"/>
        <v/>
      </c>
      <c r="B2359" s="228" t="str">
        <f>LEFT(TABLA!BC2359,1)</f>
        <v/>
      </c>
      <c r="C2359" s="17">
        <f>TABLA!C2359</f>
        <v>0</v>
      </c>
      <c r="D2359" s="17">
        <f>TABLA!F2357</f>
        <v>0</v>
      </c>
      <c r="E2359" s="148">
        <f>TABLA!BD2359</f>
        <v>0</v>
      </c>
      <c r="F2359" s="148">
        <f>TABLA!BE2359</f>
        <v>0</v>
      </c>
      <c r="G2359" s="70" t="str">
        <f t="shared" si="312"/>
        <v>0</v>
      </c>
      <c r="H2359" s="17" t="str">
        <f t="shared" si="313"/>
        <v/>
      </c>
      <c r="AK2359" s="17" t="str">
        <f t="shared" si="310"/>
        <v/>
      </c>
    </row>
    <row r="2360" spans="1:37" hidden="1" x14ac:dyDescent="0.2">
      <c r="A2360" s="70" t="str">
        <f t="shared" si="311"/>
        <v/>
      </c>
      <c r="B2360" s="228" t="str">
        <f>LEFT(TABLA!BC2360,1)</f>
        <v/>
      </c>
      <c r="C2360" s="17">
        <f>TABLA!C2360</f>
        <v>0</v>
      </c>
      <c r="D2360" s="17">
        <f>TABLA!F2358</f>
        <v>0</v>
      </c>
      <c r="E2360" s="148">
        <f>TABLA!BD2360</f>
        <v>0</v>
      </c>
      <c r="F2360" s="148">
        <f>TABLA!BE2360</f>
        <v>0</v>
      </c>
      <c r="G2360" s="70" t="str">
        <f t="shared" si="312"/>
        <v>0</v>
      </c>
      <c r="H2360" s="17" t="str">
        <f t="shared" si="313"/>
        <v/>
      </c>
      <c r="AK2360" s="17" t="str">
        <f t="shared" ref="AK2360:AK2423" si="314">IFERROR((IF(FIND(AK$2,$G2360,1)&gt;0,AK$3)),"")</f>
        <v/>
      </c>
    </row>
    <row r="2361" spans="1:37" hidden="1" x14ac:dyDescent="0.2">
      <c r="A2361" s="70" t="str">
        <f t="shared" si="311"/>
        <v/>
      </c>
      <c r="B2361" s="228" t="str">
        <f>LEFT(TABLA!BC2361,1)</f>
        <v/>
      </c>
      <c r="C2361" s="17">
        <f>TABLA!C2361</f>
        <v>0</v>
      </c>
      <c r="D2361" s="17">
        <f>TABLA!F2359</f>
        <v>0</v>
      </c>
      <c r="E2361" s="148">
        <f>TABLA!BD2361</f>
        <v>0</v>
      </c>
      <c r="F2361" s="148">
        <f>TABLA!BE2361</f>
        <v>0</v>
      </c>
      <c r="G2361" s="70" t="str">
        <f t="shared" si="312"/>
        <v>0</v>
      </c>
      <c r="H2361" s="17" t="str">
        <f t="shared" si="313"/>
        <v/>
      </c>
      <c r="AK2361" s="17" t="str">
        <f t="shared" si="314"/>
        <v/>
      </c>
    </row>
    <row r="2362" spans="1:37" hidden="1" x14ac:dyDescent="0.2">
      <c r="A2362" s="70" t="str">
        <f t="shared" si="311"/>
        <v/>
      </c>
      <c r="B2362" s="228" t="str">
        <f>LEFT(TABLA!BC2362,1)</f>
        <v/>
      </c>
      <c r="C2362" s="17">
        <f>TABLA!C2362</f>
        <v>0</v>
      </c>
      <c r="D2362" s="17">
        <f>TABLA!F2360</f>
        <v>0</v>
      </c>
      <c r="E2362" s="148">
        <f>TABLA!BD2362</f>
        <v>0</v>
      </c>
      <c r="F2362" s="148">
        <f>TABLA!BE2362</f>
        <v>0</v>
      </c>
      <c r="G2362" s="70" t="str">
        <f t="shared" si="312"/>
        <v>0</v>
      </c>
      <c r="H2362" s="17" t="str">
        <f t="shared" si="313"/>
        <v/>
      </c>
      <c r="AK2362" s="17" t="str">
        <f t="shared" si="314"/>
        <v/>
      </c>
    </row>
    <row r="2363" spans="1:37" hidden="1" x14ac:dyDescent="0.2">
      <c r="A2363" s="70" t="str">
        <f t="shared" si="311"/>
        <v/>
      </c>
      <c r="B2363" s="228" t="str">
        <f>LEFT(TABLA!BC2363,1)</f>
        <v/>
      </c>
      <c r="C2363" s="17">
        <f>TABLA!C2363</f>
        <v>0</v>
      </c>
      <c r="D2363" s="17">
        <f>TABLA!F2361</f>
        <v>0</v>
      </c>
      <c r="E2363" s="148">
        <f>TABLA!BD2363</f>
        <v>0</v>
      </c>
      <c r="F2363" s="148">
        <f>TABLA!BE2363</f>
        <v>0</v>
      </c>
      <c r="G2363" s="70" t="str">
        <f t="shared" si="312"/>
        <v>0</v>
      </c>
      <c r="H2363" s="17" t="str">
        <f t="shared" si="313"/>
        <v/>
      </c>
      <c r="AK2363" s="17" t="str">
        <f t="shared" si="314"/>
        <v/>
      </c>
    </row>
    <row r="2364" spans="1:37" hidden="1" x14ac:dyDescent="0.2">
      <c r="A2364" s="70" t="str">
        <f t="shared" si="311"/>
        <v/>
      </c>
      <c r="B2364" s="228" t="str">
        <f>LEFT(TABLA!BC2364,1)</f>
        <v/>
      </c>
      <c r="C2364" s="17">
        <f>TABLA!C2364</f>
        <v>0</v>
      </c>
      <c r="D2364" s="17">
        <f>TABLA!F2362</f>
        <v>0</v>
      </c>
      <c r="E2364" s="148">
        <f>TABLA!BD2364</f>
        <v>0</v>
      </c>
      <c r="F2364" s="148">
        <f>TABLA!BE2364</f>
        <v>0</v>
      </c>
      <c r="G2364" s="70" t="str">
        <f t="shared" si="312"/>
        <v>0</v>
      </c>
      <c r="H2364" s="17" t="str">
        <f t="shared" si="313"/>
        <v/>
      </c>
      <c r="AK2364" s="17" t="str">
        <f t="shared" si="314"/>
        <v/>
      </c>
    </row>
    <row r="2365" spans="1:37" hidden="1" x14ac:dyDescent="0.2">
      <c r="A2365" s="70" t="str">
        <f t="shared" si="311"/>
        <v/>
      </c>
      <c r="B2365" s="228" t="str">
        <f>LEFT(TABLA!BC2365,1)</f>
        <v/>
      </c>
      <c r="C2365" s="17">
        <f>TABLA!C2365</f>
        <v>0</v>
      </c>
      <c r="D2365" s="17">
        <f>TABLA!F2363</f>
        <v>0</v>
      </c>
      <c r="E2365" s="148">
        <f>TABLA!BD2365</f>
        <v>0</v>
      </c>
      <c r="F2365" s="148">
        <f>TABLA!BE2365</f>
        <v>0</v>
      </c>
      <c r="G2365" s="70" t="str">
        <f t="shared" si="312"/>
        <v>0</v>
      </c>
      <c r="H2365" s="17" t="str">
        <f t="shared" si="313"/>
        <v/>
      </c>
      <c r="AK2365" s="17" t="str">
        <f t="shared" si="314"/>
        <v/>
      </c>
    </row>
    <row r="2366" spans="1:37" hidden="1" x14ac:dyDescent="0.2">
      <c r="A2366" s="70" t="str">
        <f t="shared" si="311"/>
        <v/>
      </c>
      <c r="B2366" s="228" t="str">
        <f>LEFT(TABLA!BC2366,1)</f>
        <v/>
      </c>
      <c r="C2366" s="17">
        <f>TABLA!C2366</f>
        <v>0</v>
      </c>
      <c r="D2366" s="17">
        <f>TABLA!F2364</f>
        <v>0</v>
      </c>
      <c r="E2366" s="148">
        <f>TABLA!BD2366</f>
        <v>0</v>
      </c>
      <c r="F2366" s="148">
        <f>TABLA!BE2366</f>
        <v>0</v>
      </c>
      <c r="G2366" s="70" t="str">
        <f t="shared" si="312"/>
        <v>0</v>
      </c>
      <c r="H2366" s="17" t="str">
        <f t="shared" si="313"/>
        <v/>
      </c>
      <c r="AK2366" s="17" t="str">
        <f t="shared" si="314"/>
        <v/>
      </c>
    </row>
    <row r="2367" spans="1:37" hidden="1" x14ac:dyDescent="0.2">
      <c r="A2367" s="70" t="str">
        <f t="shared" si="311"/>
        <v/>
      </c>
      <c r="B2367" s="228" t="str">
        <f>LEFT(TABLA!BC2367,1)</f>
        <v/>
      </c>
      <c r="C2367" s="17">
        <f>TABLA!C2367</f>
        <v>0</v>
      </c>
      <c r="D2367" s="17">
        <f>TABLA!F2365</f>
        <v>0</v>
      </c>
      <c r="E2367" s="148">
        <f>TABLA!BD2367</f>
        <v>0</v>
      </c>
      <c r="F2367" s="148">
        <f>TABLA!BE2367</f>
        <v>0</v>
      </c>
      <c r="G2367" s="70" t="str">
        <f t="shared" si="312"/>
        <v>0</v>
      </c>
      <c r="H2367" s="17" t="str">
        <f t="shared" si="313"/>
        <v/>
      </c>
      <c r="AK2367" s="17" t="str">
        <f t="shared" si="314"/>
        <v/>
      </c>
    </row>
    <row r="2368" spans="1:37" hidden="1" x14ac:dyDescent="0.2">
      <c r="A2368" s="70" t="str">
        <f t="shared" si="311"/>
        <v/>
      </c>
      <c r="B2368" s="228" t="str">
        <f>LEFT(TABLA!BC2368,1)</f>
        <v/>
      </c>
      <c r="C2368" s="17">
        <f>TABLA!C2368</f>
        <v>0</v>
      </c>
      <c r="D2368" s="17">
        <f>TABLA!F2366</f>
        <v>0</v>
      </c>
      <c r="E2368" s="148">
        <f>TABLA!BD2368</f>
        <v>0</v>
      </c>
      <c r="F2368" s="148">
        <f>TABLA!BE2368</f>
        <v>0</v>
      </c>
      <c r="G2368" s="70" t="str">
        <f t="shared" si="312"/>
        <v>0</v>
      </c>
      <c r="H2368" s="17" t="str">
        <f t="shared" si="313"/>
        <v/>
      </c>
      <c r="AK2368" s="17" t="str">
        <f t="shared" si="314"/>
        <v/>
      </c>
    </row>
    <row r="2369" spans="1:37" hidden="1" x14ac:dyDescent="0.2">
      <c r="A2369" s="70" t="str">
        <f t="shared" si="311"/>
        <v/>
      </c>
      <c r="B2369" s="228" t="str">
        <f>LEFT(TABLA!BC2369,1)</f>
        <v/>
      </c>
      <c r="C2369" s="17">
        <f>TABLA!C2369</f>
        <v>0</v>
      </c>
      <c r="D2369" s="17">
        <f>TABLA!F2367</f>
        <v>0</v>
      </c>
      <c r="E2369" s="148">
        <f>TABLA!BD2369</f>
        <v>0</v>
      </c>
      <c r="F2369" s="148">
        <f>TABLA!BE2369</f>
        <v>0</v>
      </c>
      <c r="G2369" s="70" t="str">
        <f t="shared" si="312"/>
        <v>0</v>
      </c>
      <c r="H2369" s="17" t="str">
        <f t="shared" si="313"/>
        <v/>
      </c>
      <c r="AK2369" s="17" t="str">
        <f t="shared" si="314"/>
        <v/>
      </c>
    </row>
    <row r="2370" spans="1:37" hidden="1" x14ac:dyDescent="0.2">
      <c r="A2370" s="70" t="str">
        <f t="shared" si="311"/>
        <v/>
      </c>
      <c r="B2370" s="228" t="str">
        <f>LEFT(TABLA!BC2370,1)</f>
        <v/>
      </c>
      <c r="C2370" s="17">
        <f>TABLA!C2370</f>
        <v>0</v>
      </c>
      <c r="D2370" s="17">
        <f>TABLA!F2368</f>
        <v>0</v>
      </c>
      <c r="E2370" s="148">
        <f>TABLA!BD2370</f>
        <v>0</v>
      </c>
      <c r="F2370" s="148">
        <f>TABLA!BE2370</f>
        <v>0</v>
      </c>
      <c r="G2370" s="70" t="str">
        <f t="shared" si="312"/>
        <v>0</v>
      </c>
      <c r="H2370" s="17" t="str">
        <f t="shared" si="313"/>
        <v/>
      </c>
      <c r="AK2370" s="17" t="str">
        <f t="shared" si="314"/>
        <v/>
      </c>
    </row>
    <row r="2371" spans="1:37" hidden="1" x14ac:dyDescent="0.2">
      <c r="A2371" s="70" t="str">
        <f t="shared" si="311"/>
        <v/>
      </c>
      <c r="B2371" s="228" t="str">
        <f>LEFT(TABLA!BC2371,1)</f>
        <v/>
      </c>
      <c r="C2371" s="17">
        <f>TABLA!C2371</f>
        <v>0</v>
      </c>
      <c r="D2371" s="17">
        <f>TABLA!F2369</f>
        <v>0</v>
      </c>
      <c r="E2371" s="148">
        <f>TABLA!BD2371</f>
        <v>0</v>
      </c>
      <c r="F2371" s="148">
        <f>TABLA!BE2371</f>
        <v>0</v>
      </c>
      <c r="G2371" s="70" t="str">
        <f t="shared" si="312"/>
        <v>0</v>
      </c>
      <c r="H2371" s="17" t="str">
        <f t="shared" si="313"/>
        <v/>
      </c>
      <c r="AK2371" s="17" t="str">
        <f t="shared" si="314"/>
        <v/>
      </c>
    </row>
    <row r="2372" spans="1:37" hidden="1" x14ac:dyDescent="0.2">
      <c r="A2372" s="70" t="str">
        <f t="shared" si="311"/>
        <v/>
      </c>
      <c r="B2372" s="228" t="str">
        <f>LEFT(TABLA!BC2372,1)</f>
        <v/>
      </c>
      <c r="C2372" s="17">
        <f>TABLA!C2372</f>
        <v>0</v>
      </c>
      <c r="D2372" s="17">
        <f>TABLA!F2370</f>
        <v>0</v>
      </c>
      <c r="E2372" s="148">
        <f>TABLA!BD2372</f>
        <v>0</v>
      </c>
      <c r="F2372" s="148">
        <f>TABLA!BE2372</f>
        <v>0</v>
      </c>
      <c r="G2372" s="70" t="str">
        <f t="shared" si="312"/>
        <v>0</v>
      </c>
      <c r="H2372" s="17" t="str">
        <f t="shared" si="313"/>
        <v/>
      </c>
      <c r="AK2372" s="17" t="str">
        <f t="shared" si="314"/>
        <v/>
      </c>
    </row>
    <row r="2373" spans="1:37" hidden="1" x14ac:dyDescent="0.2">
      <c r="A2373" s="70" t="str">
        <f t="shared" ref="A2373:A2436" si="315">CONCATENATE(H2373,,I2373,J2373,K2373,L2373,M2373,N2373,O2373,P2373,Q2373,R2373,S2373,T2373,U2373,V2373,W2373,X2373,Y2373,Z2373,AA2373,AB2373,AC2373,AD2373,AE2373,AF2373,AG2373,AH2373,AI2373,AJ2373,AK2373)</f>
        <v/>
      </c>
      <c r="B2373" s="228" t="str">
        <f>LEFT(TABLA!BC2373,1)</f>
        <v/>
      </c>
      <c r="C2373" s="17">
        <f>TABLA!C2373</f>
        <v>0</v>
      </c>
      <c r="D2373" s="17">
        <f>TABLA!F2371</f>
        <v>0</v>
      </c>
      <c r="E2373" s="148">
        <f>TABLA!BD2373</f>
        <v>0</v>
      </c>
      <c r="F2373" s="148">
        <f>TABLA!BE2373</f>
        <v>0</v>
      </c>
      <c r="G2373" s="70" t="str">
        <f t="shared" ref="G2373:G2436" si="316">SUBSTITUTE(SUBSTITUTE(SUBSTITUTE(SUBSTITUTE(SUBSTITUTE(UPPER(E2373),"Á","A"),"É","E"),"Í","I"),"Ó","O"),"Ú","U")</f>
        <v>0</v>
      </c>
      <c r="H2373" s="17" t="str">
        <f t="shared" si="313"/>
        <v/>
      </c>
      <c r="AK2373" s="17" t="str">
        <f t="shared" si="314"/>
        <v/>
      </c>
    </row>
    <row r="2374" spans="1:37" hidden="1" x14ac:dyDescent="0.2">
      <c r="A2374" s="70" t="str">
        <f t="shared" si="315"/>
        <v/>
      </c>
      <c r="B2374" s="228" t="str">
        <f>LEFT(TABLA!BC2374,1)</f>
        <v/>
      </c>
      <c r="C2374" s="17">
        <f>TABLA!C2374</f>
        <v>0</v>
      </c>
      <c r="D2374" s="17">
        <f>TABLA!F2372</f>
        <v>0</v>
      </c>
      <c r="E2374" s="148">
        <f>TABLA!BD2374</f>
        <v>0</v>
      </c>
      <c r="F2374" s="148">
        <f>TABLA!BE2374</f>
        <v>0</v>
      </c>
      <c r="G2374" s="70" t="str">
        <f t="shared" si="316"/>
        <v>0</v>
      </c>
      <c r="H2374" s="17" t="str">
        <f t="shared" si="313"/>
        <v/>
      </c>
      <c r="AK2374" s="17" t="str">
        <f t="shared" si="314"/>
        <v/>
      </c>
    </row>
    <row r="2375" spans="1:37" hidden="1" x14ac:dyDescent="0.2">
      <c r="A2375" s="70" t="str">
        <f t="shared" si="315"/>
        <v/>
      </c>
      <c r="B2375" s="228" t="str">
        <f>LEFT(TABLA!BC2375,1)</f>
        <v/>
      </c>
      <c r="C2375" s="17">
        <f>TABLA!C2375</f>
        <v>0</v>
      </c>
      <c r="D2375" s="17">
        <f>TABLA!F2373</f>
        <v>0</v>
      </c>
      <c r="E2375" s="148">
        <f>TABLA!BD2375</f>
        <v>0</v>
      </c>
      <c r="F2375" s="148">
        <f>TABLA!BE2375</f>
        <v>0</v>
      </c>
      <c r="G2375" s="70" t="str">
        <f t="shared" si="316"/>
        <v>0</v>
      </c>
      <c r="H2375" s="17" t="str">
        <f t="shared" si="313"/>
        <v/>
      </c>
      <c r="AK2375" s="17" t="str">
        <f t="shared" si="314"/>
        <v/>
      </c>
    </row>
    <row r="2376" spans="1:37" hidden="1" x14ac:dyDescent="0.2">
      <c r="A2376" s="70" t="str">
        <f t="shared" si="315"/>
        <v/>
      </c>
      <c r="B2376" s="228" t="str">
        <f>LEFT(TABLA!BC2376,1)</f>
        <v/>
      </c>
      <c r="C2376" s="17">
        <f>TABLA!C2376</f>
        <v>0</v>
      </c>
      <c r="D2376" s="17">
        <f>TABLA!F2374</f>
        <v>0</v>
      </c>
      <c r="E2376" s="148">
        <f>TABLA!BD2376</f>
        <v>0</v>
      </c>
      <c r="F2376" s="148">
        <f>TABLA!BE2376</f>
        <v>0</v>
      </c>
      <c r="G2376" s="70" t="str">
        <f t="shared" si="316"/>
        <v>0</v>
      </c>
      <c r="H2376" s="17" t="str">
        <f t="shared" si="313"/>
        <v/>
      </c>
      <c r="AK2376" s="17" t="str">
        <f t="shared" si="314"/>
        <v/>
      </c>
    </row>
    <row r="2377" spans="1:37" hidden="1" x14ac:dyDescent="0.2">
      <c r="A2377" s="70" t="str">
        <f t="shared" si="315"/>
        <v/>
      </c>
      <c r="B2377" s="228" t="str">
        <f>LEFT(TABLA!BC2377,1)</f>
        <v/>
      </c>
      <c r="C2377" s="17">
        <f>TABLA!C2377</f>
        <v>0</v>
      </c>
      <c r="D2377" s="17">
        <f>TABLA!F2375</f>
        <v>0</v>
      </c>
      <c r="E2377" s="148">
        <f>TABLA!BD2377</f>
        <v>0</v>
      </c>
      <c r="F2377" s="148">
        <f>TABLA!BE2377</f>
        <v>0</v>
      </c>
      <c r="G2377" s="70" t="str">
        <f t="shared" si="316"/>
        <v>0</v>
      </c>
      <c r="H2377" s="17" t="str">
        <f t="shared" si="313"/>
        <v/>
      </c>
      <c r="AK2377" s="17" t="str">
        <f t="shared" si="314"/>
        <v/>
      </c>
    </row>
    <row r="2378" spans="1:37" hidden="1" x14ac:dyDescent="0.2">
      <c r="A2378" s="70" t="str">
        <f t="shared" si="315"/>
        <v/>
      </c>
      <c r="B2378" s="228" t="str">
        <f>LEFT(TABLA!BC2378,1)</f>
        <v/>
      </c>
      <c r="C2378" s="17">
        <f>TABLA!C2378</f>
        <v>0</v>
      </c>
      <c r="D2378" s="17">
        <f>TABLA!F2376</f>
        <v>0</v>
      </c>
      <c r="E2378" s="148">
        <f>TABLA!BD2378</f>
        <v>0</v>
      </c>
      <c r="F2378" s="148">
        <f>TABLA!BE2378</f>
        <v>0</v>
      </c>
      <c r="G2378" s="70" t="str">
        <f t="shared" si="316"/>
        <v>0</v>
      </c>
      <c r="H2378" s="17" t="str">
        <f t="shared" si="313"/>
        <v/>
      </c>
      <c r="AK2378" s="17" t="str">
        <f t="shared" si="314"/>
        <v/>
      </c>
    </row>
    <row r="2379" spans="1:37" hidden="1" x14ac:dyDescent="0.2">
      <c r="A2379" s="70" t="str">
        <f t="shared" si="315"/>
        <v/>
      </c>
      <c r="B2379" s="228" t="str">
        <f>LEFT(TABLA!BC2379,1)</f>
        <v/>
      </c>
      <c r="C2379" s="17">
        <f>TABLA!C2379</f>
        <v>0</v>
      </c>
      <c r="D2379" s="17">
        <f>TABLA!F2377</f>
        <v>0</v>
      </c>
      <c r="E2379" s="148">
        <f>TABLA!BD2379</f>
        <v>0</v>
      </c>
      <c r="F2379" s="148">
        <f>TABLA!BE2379</f>
        <v>0</v>
      </c>
      <c r="G2379" s="70" t="str">
        <f t="shared" si="316"/>
        <v>0</v>
      </c>
      <c r="H2379" s="17" t="str">
        <f t="shared" si="313"/>
        <v/>
      </c>
      <c r="AK2379" s="17" t="str">
        <f t="shared" si="314"/>
        <v/>
      </c>
    </row>
    <row r="2380" spans="1:37" hidden="1" x14ac:dyDescent="0.2">
      <c r="A2380" s="70" t="str">
        <f t="shared" si="315"/>
        <v/>
      </c>
      <c r="B2380" s="228" t="str">
        <f>LEFT(TABLA!BC2380,1)</f>
        <v/>
      </c>
      <c r="C2380" s="17">
        <f>TABLA!C2380</f>
        <v>0</v>
      </c>
      <c r="D2380" s="17">
        <f>TABLA!F2378</f>
        <v>0</v>
      </c>
      <c r="E2380" s="148">
        <f>TABLA!BD2380</f>
        <v>0</v>
      </c>
      <c r="F2380" s="148">
        <f>TABLA!BE2380</f>
        <v>0</v>
      </c>
      <c r="G2380" s="70" t="str">
        <f t="shared" si="316"/>
        <v>0</v>
      </c>
      <c r="H2380" s="17" t="str">
        <f t="shared" si="313"/>
        <v/>
      </c>
      <c r="AK2380" s="17" t="str">
        <f t="shared" si="314"/>
        <v/>
      </c>
    </row>
    <row r="2381" spans="1:37" hidden="1" x14ac:dyDescent="0.2">
      <c r="A2381" s="70" t="str">
        <f t="shared" si="315"/>
        <v/>
      </c>
      <c r="B2381" s="228" t="str">
        <f>LEFT(TABLA!BC2381,1)</f>
        <v/>
      </c>
      <c r="C2381" s="17">
        <f>TABLA!C2381</f>
        <v>0</v>
      </c>
      <c r="D2381" s="17">
        <f>TABLA!F2379</f>
        <v>0</v>
      </c>
      <c r="E2381" s="148">
        <f>TABLA!BD2381</f>
        <v>0</v>
      </c>
      <c r="F2381" s="148">
        <f>TABLA!BE2381</f>
        <v>0</v>
      </c>
      <c r="G2381" s="70" t="str">
        <f t="shared" si="316"/>
        <v>0</v>
      </c>
      <c r="H2381" s="17" t="str">
        <f t="shared" si="313"/>
        <v/>
      </c>
      <c r="AK2381" s="17" t="str">
        <f t="shared" si="314"/>
        <v/>
      </c>
    </row>
    <row r="2382" spans="1:37" hidden="1" x14ac:dyDescent="0.2">
      <c r="A2382" s="70" t="str">
        <f t="shared" si="315"/>
        <v/>
      </c>
      <c r="B2382" s="228" t="str">
        <f>LEFT(TABLA!BC2382,1)</f>
        <v/>
      </c>
      <c r="C2382" s="17">
        <f>TABLA!C2382</f>
        <v>0</v>
      </c>
      <c r="D2382" s="17">
        <f>TABLA!F2380</f>
        <v>0</v>
      </c>
      <c r="E2382" s="148">
        <f>TABLA!BD2382</f>
        <v>0</v>
      </c>
      <c r="F2382" s="148">
        <f>TABLA!BE2382</f>
        <v>0</v>
      </c>
      <c r="G2382" s="70" t="str">
        <f t="shared" si="316"/>
        <v>0</v>
      </c>
      <c r="H2382" s="17" t="str">
        <f t="shared" si="313"/>
        <v/>
      </c>
      <c r="AK2382" s="17" t="str">
        <f t="shared" si="314"/>
        <v/>
      </c>
    </row>
    <row r="2383" spans="1:37" hidden="1" x14ac:dyDescent="0.2">
      <c r="A2383" s="70" t="str">
        <f t="shared" si="315"/>
        <v/>
      </c>
      <c r="B2383" s="228" t="str">
        <f>LEFT(TABLA!BC2383,1)</f>
        <v/>
      </c>
      <c r="C2383" s="17">
        <f>TABLA!C2383</f>
        <v>0</v>
      </c>
      <c r="D2383" s="17">
        <f>TABLA!F2381</f>
        <v>0</v>
      </c>
      <c r="E2383" s="148">
        <f>TABLA!BD2383</f>
        <v>0</v>
      </c>
      <c r="F2383" s="148">
        <f>TABLA!BE2383</f>
        <v>0</v>
      </c>
      <c r="G2383" s="70" t="str">
        <f t="shared" si="316"/>
        <v>0</v>
      </c>
      <c r="H2383" s="17" t="str">
        <f t="shared" si="313"/>
        <v/>
      </c>
      <c r="AK2383" s="17" t="str">
        <f t="shared" si="314"/>
        <v/>
      </c>
    </row>
    <row r="2384" spans="1:37" hidden="1" x14ac:dyDescent="0.2">
      <c r="A2384" s="70" t="str">
        <f t="shared" si="315"/>
        <v/>
      </c>
      <c r="B2384" s="228" t="str">
        <f>LEFT(TABLA!BC2384,1)</f>
        <v/>
      </c>
      <c r="C2384" s="17">
        <f>TABLA!C2384</f>
        <v>0</v>
      </c>
      <c r="D2384" s="17">
        <f>TABLA!F2382</f>
        <v>0</v>
      </c>
      <c r="E2384" s="148">
        <f>TABLA!BD2384</f>
        <v>0</v>
      </c>
      <c r="F2384" s="148">
        <f>TABLA!BE2384</f>
        <v>0</v>
      </c>
      <c r="G2384" s="70" t="str">
        <f t="shared" si="316"/>
        <v>0</v>
      </c>
      <c r="H2384" s="17" t="str">
        <f t="shared" si="313"/>
        <v/>
      </c>
      <c r="AK2384" s="17" t="str">
        <f t="shared" si="314"/>
        <v/>
      </c>
    </row>
    <row r="2385" spans="1:37" hidden="1" x14ac:dyDescent="0.2">
      <c r="A2385" s="70" t="str">
        <f t="shared" si="315"/>
        <v/>
      </c>
      <c r="B2385" s="228" t="str">
        <f>LEFT(TABLA!BC2385,1)</f>
        <v/>
      </c>
      <c r="C2385" s="17">
        <f>TABLA!C2385</f>
        <v>0</v>
      </c>
      <c r="D2385" s="17">
        <f>TABLA!F2383</f>
        <v>0</v>
      </c>
      <c r="E2385" s="148">
        <f>TABLA!BD2385</f>
        <v>0</v>
      </c>
      <c r="F2385" s="148">
        <f>TABLA!BE2385</f>
        <v>0</v>
      </c>
      <c r="G2385" s="70" t="str">
        <f t="shared" si="316"/>
        <v>0</v>
      </c>
      <c r="H2385" s="17" t="str">
        <f t="shared" si="313"/>
        <v/>
      </c>
      <c r="AK2385" s="17" t="str">
        <f t="shared" si="314"/>
        <v/>
      </c>
    </row>
    <row r="2386" spans="1:37" hidden="1" x14ac:dyDescent="0.2">
      <c r="A2386" s="70" t="str">
        <f t="shared" si="315"/>
        <v/>
      </c>
      <c r="B2386" s="228" t="str">
        <f>LEFT(TABLA!BC2386,1)</f>
        <v/>
      </c>
      <c r="C2386" s="17">
        <f>TABLA!C2386</f>
        <v>0</v>
      </c>
      <c r="D2386" s="17">
        <f>TABLA!F2384</f>
        <v>0</v>
      </c>
      <c r="E2386" s="148">
        <f>TABLA!BD2386</f>
        <v>0</v>
      </c>
      <c r="F2386" s="148">
        <f>TABLA!BE2386</f>
        <v>0</v>
      </c>
      <c r="G2386" s="70" t="str">
        <f t="shared" si="316"/>
        <v>0</v>
      </c>
      <c r="H2386" s="17" t="str">
        <f t="shared" si="313"/>
        <v/>
      </c>
      <c r="AK2386" s="17" t="str">
        <f t="shared" si="314"/>
        <v/>
      </c>
    </row>
    <row r="2387" spans="1:37" hidden="1" x14ac:dyDescent="0.2">
      <c r="A2387" s="70" t="str">
        <f t="shared" si="315"/>
        <v/>
      </c>
      <c r="B2387" s="228" t="str">
        <f>LEFT(TABLA!BC2387,1)</f>
        <v/>
      </c>
      <c r="C2387" s="17">
        <f>TABLA!C2387</f>
        <v>0</v>
      </c>
      <c r="D2387" s="17">
        <f>TABLA!F2385</f>
        <v>0</v>
      </c>
      <c r="E2387" s="148">
        <f>TABLA!BD2387</f>
        <v>0</v>
      </c>
      <c r="F2387" s="148">
        <f>TABLA!BE2387</f>
        <v>0</v>
      </c>
      <c r="G2387" s="70" t="str">
        <f t="shared" si="316"/>
        <v>0</v>
      </c>
      <c r="H2387" s="17" t="str">
        <f t="shared" si="313"/>
        <v/>
      </c>
      <c r="AK2387" s="17" t="str">
        <f t="shared" si="314"/>
        <v/>
      </c>
    </row>
    <row r="2388" spans="1:37" hidden="1" x14ac:dyDescent="0.2">
      <c r="A2388" s="70" t="str">
        <f t="shared" si="315"/>
        <v/>
      </c>
      <c r="B2388" s="228" t="str">
        <f>LEFT(TABLA!BC2388,1)</f>
        <v/>
      </c>
      <c r="C2388" s="17">
        <f>TABLA!C2388</f>
        <v>0</v>
      </c>
      <c r="D2388" s="17">
        <f>TABLA!F2386</f>
        <v>0</v>
      </c>
      <c r="E2388" s="148">
        <f>TABLA!BD2388</f>
        <v>0</v>
      </c>
      <c r="F2388" s="148">
        <f>TABLA!BE2388</f>
        <v>0</v>
      </c>
      <c r="G2388" s="70" t="str">
        <f t="shared" si="316"/>
        <v>0</v>
      </c>
      <c r="H2388" s="17" t="str">
        <f t="shared" si="313"/>
        <v/>
      </c>
      <c r="AK2388" s="17" t="str">
        <f t="shared" si="314"/>
        <v/>
      </c>
    </row>
    <row r="2389" spans="1:37" hidden="1" x14ac:dyDescent="0.2">
      <c r="A2389" s="70" t="str">
        <f t="shared" si="315"/>
        <v/>
      </c>
      <c r="B2389" s="228" t="str">
        <f>LEFT(TABLA!BC2389,1)</f>
        <v/>
      </c>
      <c r="C2389" s="17">
        <f>TABLA!C2389</f>
        <v>0</v>
      </c>
      <c r="D2389" s="17">
        <f>TABLA!F2387</f>
        <v>0</v>
      </c>
      <c r="E2389" s="148">
        <f>TABLA!BD2389</f>
        <v>0</v>
      </c>
      <c r="F2389" s="148">
        <f>TABLA!BE2389</f>
        <v>0</v>
      </c>
      <c r="G2389" s="70" t="str">
        <f t="shared" si="316"/>
        <v>0</v>
      </c>
      <c r="H2389" s="17" t="str">
        <f t="shared" si="313"/>
        <v/>
      </c>
      <c r="AK2389" s="17" t="str">
        <f t="shared" si="314"/>
        <v/>
      </c>
    </row>
    <row r="2390" spans="1:37" hidden="1" x14ac:dyDescent="0.2">
      <c r="A2390" s="70" t="str">
        <f t="shared" si="315"/>
        <v/>
      </c>
      <c r="B2390" s="228" t="str">
        <f>LEFT(TABLA!BC2390,1)</f>
        <v/>
      </c>
      <c r="C2390" s="17">
        <f>TABLA!C2390</f>
        <v>0</v>
      </c>
      <c r="D2390" s="17">
        <f>TABLA!F2388</f>
        <v>0</v>
      </c>
      <c r="E2390" s="148">
        <f>TABLA!BD2390</f>
        <v>0</v>
      </c>
      <c r="F2390" s="148">
        <f>TABLA!BE2390</f>
        <v>0</v>
      </c>
      <c r="G2390" s="70" t="str">
        <f t="shared" si="316"/>
        <v>0</v>
      </c>
      <c r="H2390" s="17" t="str">
        <f t="shared" si="313"/>
        <v/>
      </c>
      <c r="AK2390" s="17" t="str">
        <f t="shared" si="314"/>
        <v/>
      </c>
    </row>
    <row r="2391" spans="1:37" hidden="1" x14ac:dyDescent="0.2">
      <c r="A2391" s="70" t="str">
        <f t="shared" si="315"/>
        <v/>
      </c>
      <c r="B2391" s="228" t="str">
        <f>LEFT(TABLA!BC2391,1)</f>
        <v/>
      </c>
      <c r="C2391" s="17">
        <f>TABLA!C2391</f>
        <v>0</v>
      </c>
      <c r="D2391" s="17">
        <f>TABLA!F2389</f>
        <v>0</v>
      </c>
      <c r="E2391" s="148">
        <f>TABLA!BD2391</f>
        <v>0</v>
      </c>
      <c r="F2391" s="148">
        <f>TABLA!BE2391</f>
        <v>0</v>
      </c>
      <c r="G2391" s="70" t="str">
        <f t="shared" si="316"/>
        <v>0</v>
      </c>
      <c r="H2391" s="17" t="str">
        <f t="shared" si="313"/>
        <v/>
      </c>
      <c r="AK2391" s="17" t="str">
        <f t="shared" si="314"/>
        <v/>
      </c>
    </row>
    <row r="2392" spans="1:37" hidden="1" x14ac:dyDescent="0.2">
      <c r="A2392" s="70" t="str">
        <f t="shared" si="315"/>
        <v/>
      </c>
      <c r="B2392" s="228" t="str">
        <f>LEFT(TABLA!BC2392,1)</f>
        <v/>
      </c>
      <c r="C2392" s="17">
        <f>TABLA!C2392</f>
        <v>0</v>
      </c>
      <c r="D2392" s="17">
        <f>TABLA!F2390</f>
        <v>0</v>
      </c>
      <c r="E2392" s="148">
        <f>TABLA!BD2392</f>
        <v>0</v>
      </c>
      <c r="F2392" s="148">
        <f>TABLA!BE2392</f>
        <v>0</v>
      </c>
      <c r="G2392" s="70" t="str">
        <f t="shared" si="316"/>
        <v>0</v>
      </c>
      <c r="H2392" s="17" t="str">
        <f t="shared" si="313"/>
        <v/>
      </c>
      <c r="AK2392" s="17" t="str">
        <f t="shared" si="314"/>
        <v/>
      </c>
    </row>
    <row r="2393" spans="1:37" hidden="1" x14ac:dyDescent="0.2">
      <c r="A2393" s="70" t="str">
        <f t="shared" si="315"/>
        <v/>
      </c>
      <c r="B2393" s="228" t="str">
        <f>LEFT(TABLA!BC2393,1)</f>
        <v/>
      </c>
      <c r="C2393" s="17">
        <f>TABLA!C2393</f>
        <v>0</v>
      </c>
      <c r="D2393" s="17">
        <f>TABLA!F2391</f>
        <v>0</v>
      </c>
      <c r="E2393" s="148">
        <f>TABLA!BD2393</f>
        <v>0</v>
      </c>
      <c r="F2393" s="148">
        <f>TABLA!BE2393</f>
        <v>0</v>
      </c>
      <c r="G2393" s="70" t="str">
        <f t="shared" si="316"/>
        <v>0</v>
      </c>
      <c r="H2393" s="17" t="str">
        <f t="shared" si="313"/>
        <v/>
      </c>
      <c r="AK2393" s="17" t="str">
        <f t="shared" si="314"/>
        <v/>
      </c>
    </row>
    <row r="2394" spans="1:37" hidden="1" x14ac:dyDescent="0.2">
      <c r="A2394" s="70" t="str">
        <f t="shared" si="315"/>
        <v/>
      </c>
      <c r="B2394" s="228" t="str">
        <f>LEFT(TABLA!BC2394,1)</f>
        <v/>
      </c>
      <c r="C2394" s="17">
        <f>TABLA!C2394</f>
        <v>0</v>
      </c>
      <c r="D2394" s="17">
        <f>TABLA!F2392</f>
        <v>0</v>
      </c>
      <c r="E2394" s="148">
        <f>TABLA!BD2394</f>
        <v>0</v>
      </c>
      <c r="F2394" s="148">
        <f>TABLA!BE2394</f>
        <v>0</v>
      </c>
      <c r="G2394" s="70" t="str">
        <f t="shared" si="316"/>
        <v>0</v>
      </c>
      <c r="H2394" s="17" t="str">
        <f t="shared" si="313"/>
        <v/>
      </c>
      <c r="AK2394" s="17" t="str">
        <f t="shared" si="314"/>
        <v/>
      </c>
    </row>
    <row r="2395" spans="1:37" hidden="1" x14ac:dyDescent="0.2">
      <c r="A2395" s="70" t="str">
        <f t="shared" si="315"/>
        <v/>
      </c>
      <c r="B2395" s="228" t="str">
        <f>LEFT(TABLA!BC2395,1)</f>
        <v/>
      </c>
      <c r="C2395" s="17">
        <f>TABLA!C2395</f>
        <v>0</v>
      </c>
      <c r="D2395" s="17">
        <f>TABLA!F2393</f>
        <v>0</v>
      </c>
      <c r="E2395" s="148">
        <f>TABLA!BD2395</f>
        <v>0</v>
      </c>
      <c r="F2395" s="148">
        <f>TABLA!BE2395</f>
        <v>0</v>
      </c>
      <c r="G2395" s="70" t="str">
        <f t="shared" si="316"/>
        <v>0</v>
      </c>
      <c r="H2395" s="17" t="str">
        <f t="shared" si="313"/>
        <v/>
      </c>
      <c r="AK2395" s="17" t="str">
        <f t="shared" si="314"/>
        <v/>
      </c>
    </row>
    <row r="2396" spans="1:37" hidden="1" x14ac:dyDescent="0.2">
      <c r="A2396" s="70" t="str">
        <f t="shared" si="315"/>
        <v/>
      </c>
      <c r="B2396" s="228" t="str">
        <f>LEFT(TABLA!BC2396,1)</f>
        <v/>
      </c>
      <c r="C2396" s="17">
        <f>TABLA!C2396</f>
        <v>0</v>
      </c>
      <c r="D2396" s="17">
        <f>TABLA!F2394</f>
        <v>0</v>
      </c>
      <c r="E2396" s="148">
        <f>TABLA!BD2396</f>
        <v>0</v>
      </c>
      <c r="F2396" s="148">
        <f>TABLA!BE2396</f>
        <v>0</v>
      </c>
      <c r="G2396" s="70" t="str">
        <f t="shared" si="316"/>
        <v>0</v>
      </c>
      <c r="H2396" s="17" t="str">
        <f t="shared" si="313"/>
        <v/>
      </c>
      <c r="AK2396" s="17" t="str">
        <f t="shared" si="314"/>
        <v/>
      </c>
    </row>
    <row r="2397" spans="1:37" hidden="1" x14ac:dyDescent="0.2">
      <c r="A2397" s="70" t="str">
        <f t="shared" si="315"/>
        <v/>
      </c>
      <c r="B2397" s="228" t="str">
        <f>LEFT(TABLA!BC2397,1)</f>
        <v/>
      </c>
      <c r="C2397" s="17">
        <f>TABLA!C2397</f>
        <v>0</v>
      </c>
      <c r="D2397" s="17">
        <f>TABLA!F2395</f>
        <v>0</v>
      </c>
      <c r="E2397" s="148">
        <f>TABLA!BD2397</f>
        <v>0</v>
      </c>
      <c r="F2397" s="148">
        <f>TABLA!BE2397</f>
        <v>0</v>
      </c>
      <c r="G2397" s="70" t="str">
        <f t="shared" si="316"/>
        <v>0</v>
      </c>
      <c r="H2397" s="17" t="str">
        <f t="shared" ref="H2397:H2460" si="317">IFERROR((IF(FIND(H$2,$E2397,1)&gt;0,"x")),"")</f>
        <v/>
      </c>
      <c r="AK2397" s="17" t="str">
        <f t="shared" si="314"/>
        <v/>
      </c>
    </row>
    <row r="2398" spans="1:37" hidden="1" x14ac:dyDescent="0.2">
      <c r="A2398" s="70" t="str">
        <f t="shared" si="315"/>
        <v/>
      </c>
      <c r="B2398" s="228" t="str">
        <f>LEFT(TABLA!BC2398,1)</f>
        <v/>
      </c>
      <c r="C2398" s="17">
        <f>TABLA!C2398</f>
        <v>0</v>
      </c>
      <c r="D2398" s="17">
        <f>TABLA!F2396</f>
        <v>0</v>
      </c>
      <c r="E2398" s="148">
        <f>TABLA!BD2398</f>
        <v>0</v>
      </c>
      <c r="F2398" s="148">
        <f>TABLA!BE2398</f>
        <v>0</v>
      </c>
      <c r="G2398" s="70" t="str">
        <f t="shared" si="316"/>
        <v>0</v>
      </c>
      <c r="H2398" s="17" t="str">
        <f t="shared" si="317"/>
        <v/>
      </c>
      <c r="AK2398" s="17" t="str">
        <f t="shared" si="314"/>
        <v/>
      </c>
    </row>
    <row r="2399" spans="1:37" hidden="1" x14ac:dyDescent="0.2">
      <c r="A2399" s="70" t="str">
        <f t="shared" si="315"/>
        <v/>
      </c>
      <c r="B2399" s="228" t="str">
        <f>LEFT(TABLA!BC2399,1)</f>
        <v/>
      </c>
      <c r="C2399" s="17">
        <f>TABLA!C2399</f>
        <v>0</v>
      </c>
      <c r="D2399" s="17">
        <f>TABLA!F2397</f>
        <v>0</v>
      </c>
      <c r="E2399" s="148">
        <f>TABLA!BD2399</f>
        <v>0</v>
      </c>
      <c r="F2399" s="148">
        <f>TABLA!BE2399</f>
        <v>0</v>
      </c>
      <c r="G2399" s="70" t="str">
        <f t="shared" si="316"/>
        <v>0</v>
      </c>
      <c r="H2399" s="17" t="str">
        <f t="shared" si="317"/>
        <v/>
      </c>
      <c r="AK2399" s="17" t="str">
        <f t="shared" si="314"/>
        <v/>
      </c>
    </row>
    <row r="2400" spans="1:37" hidden="1" x14ac:dyDescent="0.2">
      <c r="A2400" s="70" t="str">
        <f t="shared" si="315"/>
        <v/>
      </c>
      <c r="B2400" s="228" t="str">
        <f>LEFT(TABLA!BC2400,1)</f>
        <v/>
      </c>
      <c r="C2400" s="17">
        <f>TABLA!C2400</f>
        <v>0</v>
      </c>
      <c r="D2400" s="17">
        <f>TABLA!F2398</f>
        <v>0</v>
      </c>
      <c r="E2400" s="148">
        <f>TABLA!BD2400</f>
        <v>0</v>
      </c>
      <c r="F2400" s="148">
        <f>TABLA!BE2400</f>
        <v>0</v>
      </c>
      <c r="G2400" s="70" t="str">
        <f t="shared" si="316"/>
        <v>0</v>
      </c>
      <c r="H2400" s="17" t="str">
        <f t="shared" si="317"/>
        <v/>
      </c>
      <c r="AK2400" s="17" t="str">
        <f t="shared" si="314"/>
        <v/>
      </c>
    </row>
    <row r="2401" spans="1:37" hidden="1" x14ac:dyDescent="0.2">
      <c r="A2401" s="70" t="str">
        <f t="shared" si="315"/>
        <v/>
      </c>
      <c r="B2401" s="228" t="str">
        <f>LEFT(TABLA!BC2401,1)</f>
        <v/>
      </c>
      <c r="C2401" s="17">
        <f>TABLA!C2401</f>
        <v>0</v>
      </c>
      <c r="D2401" s="17">
        <f>TABLA!F2399</f>
        <v>0</v>
      </c>
      <c r="E2401" s="148">
        <f>TABLA!BD2401</f>
        <v>0</v>
      </c>
      <c r="F2401" s="148">
        <f>TABLA!BE2401</f>
        <v>0</v>
      </c>
      <c r="G2401" s="70" t="str">
        <f t="shared" si="316"/>
        <v>0</v>
      </c>
      <c r="H2401" s="17" t="str">
        <f t="shared" si="317"/>
        <v/>
      </c>
      <c r="AK2401" s="17" t="str">
        <f t="shared" si="314"/>
        <v/>
      </c>
    </row>
    <row r="2402" spans="1:37" hidden="1" x14ac:dyDescent="0.2">
      <c r="A2402" s="70" t="str">
        <f t="shared" si="315"/>
        <v/>
      </c>
      <c r="B2402" s="228" t="str">
        <f>LEFT(TABLA!BC2402,1)</f>
        <v/>
      </c>
      <c r="C2402" s="17">
        <f>TABLA!C2402</f>
        <v>0</v>
      </c>
      <c r="D2402" s="17">
        <f>TABLA!F2400</f>
        <v>0</v>
      </c>
      <c r="E2402" s="148">
        <f>TABLA!BD2402</f>
        <v>0</v>
      </c>
      <c r="F2402" s="148">
        <f>TABLA!BE2402</f>
        <v>0</v>
      </c>
      <c r="G2402" s="70" t="str">
        <f t="shared" si="316"/>
        <v>0</v>
      </c>
      <c r="H2402" s="17" t="str">
        <f t="shared" si="317"/>
        <v/>
      </c>
      <c r="AK2402" s="17" t="str">
        <f t="shared" si="314"/>
        <v/>
      </c>
    </row>
    <row r="2403" spans="1:37" hidden="1" x14ac:dyDescent="0.2">
      <c r="A2403" s="70" t="str">
        <f t="shared" si="315"/>
        <v/>
      </c>
      <c r="B2403" s="228" t="str">
        <f>LEFT(TABLA!BC2403,1)</f>
        <v/>
      </c>
      <c r="C2403" s="17">
        <f>TABLA!C2403</f>
        <v>0</v>
      </c>
      <c r="D2403" s="17">
        <f>TABLA!F2401</f>
        <v>0</v>
      </c>
      <c r="E2403" s="148">
        <f>TABLA!BD2403</f>
        <v>0</v>
      </c>
      <c r="F2403" s="148">
        <f>TABLA!BE2403</f>
        <v>0</v>
      </c>
      <c r="G2403" s="70" t="str">
        <f t="shared" si="316"/>
        <v>0</v>
      </c>
      <c r="H2403" s="17" t="str">
        <f t="shared" si="317"/>
        <v/>
      </c>
      <c r="AK2403" s="17" t="str">
        <f t="shared" si="314"/>
        <v/>
      </c>
    </row>
    <row r="2404" spans="1:37" hidden="1" x14ac:dyDescent="0.2">
      <c r="A2404" s="70" t="str">
        <f t="shared" si="315"/>
        <v/>
      </c>
      <c r="B2404" s="228" t="str">
        <f>LEFT(TABLA!BC2404,1)</f>
        <v/>
      </c>
      <c r="C2404" s="17">
        <f>TABLA!C2404</f>
        <v>0</v>
      </c>
      <c r="D2404" s="17">
        <f>TABLA!F2402</f>
        <v>0</v>
      </c>
      <c r="E2404" s="148">
        <f>TABLA!BD2404</f>
        <v>0</v>
      </c>
      <c r="F2404" s="148">
        <f>TABLA!BE2404</f>
        <v>0</v>
      </c>
      <c r="G2404" s="70" t="str">
        <f t="shared" si="316"/>
        <v>0</v>
      </c>
      <c r="H2404" s="17" t="str">
        <f t="shared" si="317"/>
        <v/>
      </c>
      <c r="AK2404" s="17" t="str">
        <f t="shared" si="314"/>
        <v/>
      </c>
    </row>
    <row r="2405" spans="1:37" hidden="1" x14ac:dyDescent="0.2">
      <c r="A2405" s="70" t="str">
        <f t="shared" si="315"/>
        <v/>
      </c>
      <c r="B2405" s="228" t="str">
        <f>LEFT(TABLA!BC2405,1)</f>
        <v/>
      </c>
      <c r="C2405" s="17">
        <f>TABLA!C2405</f>
        <v>0</v>
      </c>
      <c r="D2405" s="17">
        <f>TABLA!F2403</f>
        <v>0</v>
      </c>
      <c r="E2405" s="148">
        <f>TABLA!BD2405</f>
        <v>0</v>
      </c>
      <c r="F2405" s="148">
        <f>TABLA!BE2405</f>
        <v>0</v>
      </c>
      <c r="G2405" s="70" t="str">
        <f t="shared" si="316"/>
        <v>0</v>
      </c>
      <c r="H2405" s="17" t="str">
        <f t="shared" si="317"/>
        <v/>
      </c>
      <c r="AK2405" s="17" t="str">
        <f t="shared" si="314"/>
        <v/>
      </c>
    </row>
    <row r="2406" spans="1:37" hidden="1" x14ac:dyDescent="0.2">
      <c r="A2406" s="70" t="str">
        <f t="shared" si="315"/>
        <v/>
      </c>
      <c r="B2406" s="228" t="str">
        <f>LEFT(TABLA!BC2406,1)</f>
        <v/>
      </c>
      <c r="C2406" s="17">
        <f>TABLA!C2406</f>
        <v>0</v>
      </c>
      <c r="D2406" s="17">
        <f>TABLA!F2404</f>
        <v>0</v>
      </c>
      <c r="E2406" s="148">
        <f>TABLA!BD2406</f>
        <v>0</v>
      </c>
      <c r="F2406" s="148">
        <f>TABLA!BE2406</f>
        <v>0</v>
      </c>
      <c r="G2406" s="70" t="str">
        <f t="shared" si="316"/>
        <v>0</v>
      </c>
      <c r="H2406" s="17" t="str">
        <f t="shared" si="317"/>
        <v/>
      </c>
      <c r="AK2406" s="17" t="str">
        <f t="shared" si="314"/>
        <v/>
      </c>
    </row>
    <row r="2407" spans="1:37" hidden="1" x14ac:dyDescent="0.2">
      <c r="A2407" s="70" t="str">
        <f t="shared" si="315"/>
        <v/>
      </c>
      <c r="B2407" s="228" t="str">
        <f>LEFT(TABLA!BC2407,1)</f>
        <v/>
      </c>
      <c r="C2407" s="17">
        <f>TABLA!C2407</f>
        <v>0</v>
      </c>
      <c r="D2407" s="17">
        <f>TABLA!F2405</f>
        <v>0</v>
      </c>
      <c r="E2407" s="148">
        <f>TABLA!BD2407</f>
        <v>0</v>
      </c>
      <c r="F2407" s="148">
        <f>TABLA!BE2407</f>
        <v>0</v>
      </c>
      <c r="G2407" s="70" t="str">
        <f t="shared" si="316"/>
        <v>0</v>
      </c>
      <c r="H2407" s="17" t="str">
        <f t="shared" si="317"/>
        <v/>
      </c>
      <c r="AK2407" s="17" t="str">
        <f t="shared" si="314"/>
        <v/>
      </c>
    </row>
    <row r="2408" spans="1:37" hidden="1" x14ac:dyDescent="0.2">
      <c r="A2408" s="70" t="str">
        <f t="shared" si="315"/>
        <v/>
      </c>
      <c r="B2408" s="228" t="str">
        <f>LEFT(TABLA!BC2408,1)</f>
        <v/>
      </c>
      <c r="C2408" s="17">
        <f>TABLA!C2408</f>
        <v>0</v>
      </c>
      <c r="D2408" s="17">
        <f>TABLA!F2406</f>
        <v>0</v>
      </c>
      <c r="E2408" s="148">
        <f>TABLA!BD2408</f>
        <v>0</v>
      </c>
      <c r="F2408" s="148">
        <f>TABLA!BE2408</f>
        <v>0</v>
      </c>
      <c r="G2408" s="70" t="str">
        <f t="shared" si="316"/>
        <v>0</v>
      </c>
      <c r="H2408" s="17" t="str">
        <f t="shared" si="317"/>
        <v/>
      </c>
      <c r="AK2408" s="17" t="str">
        <f t="shared" si="314"/>
        <v/>
      </c>
    </row>
    <row r="2409" spans="1:37" hidden="1" x14ac:dyDescent="0.2">
      <c r="A2409" s="70" t="str">
        <f t="shared" si="315"/>
        <v/>
      </c>
      <c r="B2409" s="228" t="str">
        <f>LEFT(TABLA!BC2409,1)</f>
        <v/>
      </c>
      <c r="C2409" s="17">
        <f>TABLA!C2409</f>
        <v>0</v>
      </c>
      <c r="D2409" s="17">
        <f>TABLA!F2407</f>
        <v>0</v>
      </c>
      <c r="E2409" s="148">
        <f>TABLA!BD2409</f>
        <v>0</v>
      </c>
      <c r="F2409" s="148">
        <f>TABLA!BE2409</f>
        <v>0</v>
      </c>
      <c r="G2409" s="70" t="str">
        <f t="shared" si="316"/>
        <v>0</v>
      </c>
      <c r="H2409" s="17" t="str">
        <f t="shared" si="317"/>
        <v/>
      </c>
      <c r="AK2409" s="17" t="str">
        <f t="shared" si="314"/>
        <v/>
      </c>
    </row>
    <row r="2410" spans="1:37" hidden="1" x14ac:dyDescent="0.2">
      <c r="A2410" s="70" t="str">
        <f t="shared" si="315"/>
        <v/>
      </c>
      <c r="B2410" s="228" t="str">
        <f>LEFT(TABLA!BC2410,1)</f>
        <v/>
      </c>
      <c r="C2410" s="17">
        <f>TABLA!C2410</f>
        <v>0</v>
      </c>
      <c r="D2410" s="17">
        <f>TABLA!F2408</f>
        <v>0</v>
      </c>
      <c r="E2410" s="148">
        <f>TABLA!BD2410</f>
        <v>0</v>
      </c>
      <c r="F2410" s="148">
        <f>TABLA!BE2410</f>
        <v>0</v>
      </c>
      <c r="G2410" s="70" t="str">
        <f t="shared" si="316"/>
        <v>0</v>
      </c>
      <c r="H2410" s="17" t="str">
        <f t="shared" si="317"/>
        <v/>
      </c>
      <c r="AK2410" s="17" t="str">
        <f t="shared" si="314"/>
        <v/>
      </c>
    </row>
    <row r="2411" spans="1:37" hidden="1" x14ac:dyDescent="0.2">
      <c r="A2411" s="70" t="str">
        <f t="shared" si="315"/>
        <v/>
      </c>
      <c r="B2411" s="228" t="str">
        <f>LEFT(TABLA!BC2411,1)</f>
        <v/>
      </c>
      <c r="C2411" s="17">
        <f>TABLA!C2411</f>
        <v>0</v>
      </c>
      <c r="D2411" s="17">
        <f>TABLA!F2409</f>
        <v>0</v>
      </c>
      <c r="E2411" s="148">
        <f>TABLA!BD2411</f>
        <v>0</v>
      </c>
      <c r="F2411" s="148">
        <f>TABLA!BE2411</f>
        <v>0</v>
      </c>
      <c r="G2411" s="70" t="str">
        <f t="shared" si="316"/>
        <v>0</v>
      </c>
      <c r="H2411" s="17" t="str">
        <f t="shared" si="317"/>
        <v/>
      </c>
      <c r="AK2411" s="17" t="str">
        <f t="shared" si="314"/>
        <v/>
      </c>
    </row>
    <row r="2412" spans="1:37" hidden="1" x14ac:dyDescent="0.2">
      <c r="A2412" s="70" t="str">
        <f t="shared" si="315"/>
        <v/>
      </c>
      <c r="B2412" s="228" t="str">
        <f>LEFT(TABLA!BC2412,1)</f>
        <v/>
      </c>
      <c r="C2412" s="17">
        <f>TABLA!C2412</f>
        <v>0</v>
      </c>
      <c r="D2412" s="17">
        <f>TABLA!F2410</f>
        <v>0</v>
      </c>
      <c r="E2412" s="148">
        <f>TABLA!BD2412</f>
        <v>0</v>
      </c>
      <c r="F2412" s="148">
        <f>TABLA!BE2412</f>
        <v>0</v>
      </c>
      <c r="G2412" s="70" t="str">
        <f t="shared" si="316"/>
        <v>0</v>
      </c>
      <c r="H2412" s="17" t="str">
        <f t="shared" si="317"/>
        <v/>
      </c>
      <c r="AK2412" s="17" t="str">
        <f t="shared" si="314"/>
        <v/>
      </c>
    </row>
    <row r="2413" spans="1:37" hidden="1" x14ac:dyDescent="0.2">
      <c r="A2413" s="70" t="str">
        <f t="shared" si="315"/>
        <v/>
      </c>
      <c r="B2413" s="228" t="str">
        <f>LEFT(TABLA!BC2413,1)</f>
        <v/>
      </c>
      <c r="C2413" s="17">
        <f>TABLA!C2413</f>
        <v>0</v>
      </c>
      <c r="D2413" s="17">
        <f>TABLA!F2411</f>
        <v>0</v>
      </c>
      <c r="E2413" s="148">
        <f>TABLA!BD2413</f>
        <v>0</v>
      </c>
      <c r="F2413" s="148">
        <f>TABLA!BE2413</f>
        <v>0</v>
      </c>
      <c r="G2413" s="70" t="str">
        <f t="shared" si="316"/>
        <v>0</v>
      </c>
      <c r="H2413" s="17" t="str">
        <f t="shared" si="317"/>
        <v/>
      </c>
      <c r="AK2413" s="17" t="str">
        <f t="shared" si="314"/>
        <v/>
      </c>
    </row>
    <row r="2414" spans="1:37" hidden="1" x14ac:dyDescent="0.2">
      <c r="A2414" s="70" t="str">
        <f t="shared" si="315"/>
        <v/>
      </c>
      <c r="B2414" s="228" t="str">
        <f>LEFT(TABLA!BC2414,1)</f>
        <v/>
      </c>
      <c r="C2414" s="17">
        <f>TABLA!C2414</f>
        <v>0</v>
      </c>
      <c r="D2414" s="17">
        <f>TABLA!F2412</f>
        <v>0</v>
      </c>
      <c r="E2414" s="148">
        <f>TABLA!BD2414</f>
        <v>0</v>
      </c>
      <c r="F2414" s="148">
        <f>TABLA!BE2414</f>
        <v>0</v>
      </c>
      <c r="G2414" s="70" t="str">
        <f t="shared" si="316"/>
        <v>0</v>
      </c>
      <c r="H2414" s="17" t="str">
        <f t="shared" si="317"/>
        <v/>
      </c>
      <c r="AK2414" s="17" t="str">
        <f t="shared" si="314"/>
        <v/>
      </c>
    </row>
    <row r="2415" spans="1:37" hidden="1" x14ac:dyDescent="0.2">
      <c r="A2415" s="70" t="str">
        <f t="shared" si="315"/>
        <v/>
      </c>
      <c r="B2415" s="228" t="str">
        <f>LEFT(TABLA!BC2415,1)</f>
        <v/>
      </c>
      <c r="C2415" s="17">
        <f>TABLA!C2415</f>
        <v>0</v>
      </c>
      <c r="D2415" s="17">
        <f>TABLA!F2413</f>
        <v>0</v>
      </c>
      <c r="E2415" s="148">
        <f>TABLA!BD2415</f>
        <v>0</v>
      </c>
      <c r="F2415" s="148">
        <f>TABLA!BE2415</f>
        <v>0</v>
      </c>
      <c r="G2415" s="70" t="str">
        <f t="shared" si="316"/>
        <v>0</v>
      </c>
      <c r="H2415" s="17" t="str">
        <f t="shared" si="317"/>
        <v/>
      </c>
      <c r="AK2415" s="17" t="str">
        <f t="shared" si="314"/>
        <v/>
      </c>
    </row>
    <row r="2416" spans="1:37" hidden="1" x14ac:dyDescent="0.2">
      <c r="A2416" s="70" t="str">
        <f t="shared" si="315"/>
        <v/>
      </c>
      <c r="B2416" s="228" t="str">
        <f>LEFT(TABLA!BC2416,1)</f>
        <v/>
      </c>
      <c r="C2416" s="17">
        <f>TABLA!C2416</f>
        <v>0</v>
      </c>
      <c r="D2416" s="17">
        <f>TABLA!F2414</f>
        <v>0</v>
      </c>
      <c r="E2416" s="148">
        <f>TABLA!BD2416</f>
        <v>0</v>
      </c>
      <c r="F2416" s="148">
        <f>TABLA!BE2416</f>
        <v>0</v>
      </c>
      <c r="G2416" s="70" t="str">
        <f t="shared" si="316"/>
        <v>0</v>
      </c>
      <c r="H2416" s="17" t="str">
        <f t="shared" si="317"/>
        <v/>
      </c>
      <c r="AK2416" s="17" t="str">
        <f t="shared" si="314"/>
        <v/>
      </c>
    </row>
    <row r="2417" spans="1:37" hidden="1" x14ac:dyDescent="0.2">
      <c r="A2417" s="70" t="str">
        <f t="shared" si="315"/>
        <v/>
      </c>
      <c r="B2417" s="228" t="str">
        <f>LEFT(TABLA!BC2417,1)</f>
        <v/>
      </c>
      <c r="C2417" s="17">
        <f>TABLA!C2417</f>
        <v>0</v>
      </c>
      <c r="D2417" s="17">
        <f>TABLA!F2415</f>
        <v>0</v>
      </c>
      <c r="E2417" s="148">
        <f>TABLA!BD2417</f>
        <v>0</v>
      </c>
      <c r="F2417" s="148">
        <f>TABLA!BE2417</f>
        <v>0</v>
      </c>
      <c r="G2417" s="70" t="str">
        <f t="shared" si="316"/>
        <v>0</v>
      </c>
      <c r="H2417" s="17" t="str">
        <f t="shared" si="317"/>
        <v/>
      </c>
      <c r="AK2417" s="17" t="str">
        <f t="shared" si="314"/>
        <v/>
      </c>
    </row>
    <row r="2418" spans="1:37" hidden="1" x14ac:dyDescent="0.2">
      <c r="A2418" s="70" t="str">
        <f t="shared" si="315"/>
        <v/>
      </c>
      <c r="B2418" s="228" t="str">
        <f>LEFT(TABLA!BC2418,1)</f>
        <v/>
      </c>
      <c r="C2418" s="17">
        <f>TABLA!C2418</f>
        <v>0</v>
      </c>
      <c r="D2418" s="17">
        <f>TABLA!F2416</f>
        <v>0</v>
      </c>
      <c r="E2418" s="148">
        <f>TABLA!BD2418</f>
        <v>0</v>
      </c>
      <c r="F2418" s="148">
        <f>TABLA!BE2418</f>
        <v>0</v>
      </c>
      <c r="G2418" s="70" t="str">
        <f t="shared" si="316"/>
        <v>0</v>
      </c>
      <c r="H2418" s="17" t="str">
        <f t="shared" si="317"/>
        <v/>
      </c>
      <c r="AK2418" s="17" t="str">
        <f t="shared" si="314"/>
        <v/>
      </c>
    </row>
    <row r="2419" spans="1:37" hidden="1" x14ac:dyDescent="0.2">
      <c r="A2419" s="70" t="str">
        <f t="shared" si="315"/>
        <v/>
      </c>
      <c r="B2419" s="228" t="str">
        <f>LEFT(TABLA!BC2419,1)</f>
        <v/>
      </c>
      <c r="C2419" s="17">
        <f>TABLA!C2419</f>
        <v>0</v>
      </c>
      <c r="D2419" s="17">
        <f>TABLA!F2417</f>
        <v>0</v>
      </c>
      <c r="E2419" s="148">
        <f>TABLA!BD2419</f>
        <v>0</v>
      </c>
      <c r="F2419" s="148">
        <f>TABLA!BE2419</f>
        <v>0</v>
      </c>
      <c r="G2419" s="70" t="str">
        <f t="shared" si="316"/>
        <v>0</v>
      </c>
      <c r="H2419" s="17" t="str">
        <f t="shared" si="317"/>
        <v/>
      </c>
      <c r="AK2419" s="17" t="str">
        <f t="shared" si="314"/>
        <v/>
      </c>
    </row>
    <row r="2420" spans="1:37" hidden="1" x14ac:dyDescent="0.2">
      <c r="A2420" s="70" t="str">
        <f t="shared" si="315"/>
        <v/>
      </c>
      <c r="B2420" s="228" t="str">
        <f>LEFT(TABLA!BC2420,1)</f>
        <v/>
      </c>
      <c r="C2420" s="17">
        <f>TABLA!C2420</f>
        <v>0</v>
      </c>
      <c r="D2420" s="17">
        <f>TABLA!F2418</f>
        <v>0</v>
      </c>
      <c r="E2420" s="148">
        <f>TABLA!BD2420</f>
        <v>0</v>
      </c>
      <c r="F2420" s="148">
        <f>TABLA!BE2420</f>
        <v>0</v>
      </c>
      <c r="G2420" s="70" t="str">
        <f t="shared" si="316"/>
        <v>0</v>
      </c>
      <c r="H2420" s="17" t="str">
        <f t="shared" si="317"/>
        <v/>
      </c>
      <c r="AK2420" s="17" t="str">
        <f t="shared" si="314"/>
        <v/>
      </c>
    </row>
    <row r="2421" spans="1:37" hidden="1" x14ac:dyDescent="0.2">
      <c r="A2421" s="70" t="str">
        <f t="shared" si="315"/>
        <v/>
      </c>
      <c r="B2421" s="228" t="str">
        <f>LEFT(TABLA!BC2421,1)</f>
        <v/>
      </c>
      <c r="C2421" s="17">
        <f>TABLA!C2421</f>
        <v>0</v>
      </c>
      <c r="D2421" s="17">
        <f>TABLA!F2419</f>
        <v>0</v>
      </c>
      <c r="E2421" s="148">
        <f>TABLA!BD2421</f>
        <v>0</v>
      </c>
      <c r="F2421" s="148">
        <f>TABLA!BE2421</f>
        <v>0</v>
      </c>
      <c r="G2421" s="70" t="str">
        <f t="shared" si="316"/>
        <v>0</v>
      </c>
      <c r="H2421" s="17" t="str">
        <f t="shared" si="317"/>
        <v/>
      </c>
      <c r="AK2421" s="17" t="str">
        <f t="shared" si="314"/>
        <v/>
      </c>
    </row>
    <row r="2422" spans="1:37" hidden="1" x14ac:dyDescent="0.2">
      <c r="A2422" s="70" t="str">
        <f t="shared" si="315"/>
        <v/>
      </c>
      <c r="B2422" s="228" t="str">
        <f>LEFT(TABLA!BC2422,1)</f>
        <v/>
      </c>
      <c r="C2422" s="17">
        <f>TABLA!C2422</f>
        <v>0</v>
      </c>
      <c r="D2422" s="17">
        <f>TABLA!F2420</f>
        <v>0</v>
      </c>
      <c r="E2422" s="148">
        <f>TABLA!BD2422</f>
        <v>0</v>
      </c>
      <c r="F2422" s="148">
        <f>TABLA!BE2422</f>
        <v>0</v>
      </c>
      <c r="G2422" s="70" t="str">
        <f t="shared" si="316"/>
        <v>0</v>
      </c>
      <c r="H2422" s="17" t="str">
        <f t="shared" si="317"/>
        <v/>
      </c>
      <c r="AK2422" s="17" t="str">
        <f t="shared" si="314"/>
        <v/>
      </c>
    </row>
    <row r="2423" spans="1:37" hidden="1" x14ac:dyDescent="0.2">
      <c r="A2423" s="70" t="str">
        <f t="shared" si="315"/>
        <v/>
      </c>
      <c r="B2423" s="228" t="str">
        <f>LEFT(TABLA!BC2423,1)</f>
        <v/>
      </c>
      <c r="C2423" s="17">
        <f>TABLA!C2423</f>
        <v>0</v>
      </c>
      <c r="D2423" s="17">
        <f>TABLA!F2421</f>
        <v>0</v>
      </c>
      <c r="E2423" s="148">
        <f>TABLA!BD2423</f>
        <v>0</v>
      </c>
      <c r="F2423" s="148">
        <f>TABLA!BE2423</f>
        <v>0</v>
      </c>
      <c r="G2423" s="70" t="str">
        <f t="shared" si="316"/>
        <v>0</v>
      </c>
      <c r="H2423" s="17" t="str">
        <f t="shared" si="317"/>
        <v/>
      </c>
      <c r="AK2423" s="17" t="str">
        <f t="shared" si="314"/>
        <v/>
      </c>
    </row>
    <row r="2424" spans="1:37" hidden="1" x14ac:dyDescent="0.2">
      <c r="A2424" s="70" t="str">
        <f t="shared" si="315"/>
        <v/>
      </c>
      <c r="B2424" s="228" t="str">
        <f>LEFT(TABLA!BC2424,1)</f>
        <v/>
      </c>
      <c r="C2424" s="17">
        <f>TABLA!C2424</f>
        <v>0</v>
      </c>
      <c r="D2424" s="17">
        <f>TABLA!F2422</f>
        <v>0</v>
      </c>
      <c r="E2424" s="148">
        <f>TABLA!BD2424</f>
        <v>0</v>
      </c>
      <c r="F2424" s="148">
        <f>TABLA!BE2424</f>
        <v>0</v>
      </c>
      <c r="G2424" s="70" t="str">
        <f t="shared" si="316"/>
        <v>0</v>
      </c>
      <c r="H2424" s="17" t="str">
        <f t="shared" si="317"/>
        <v/>
      </c>
      <c r="AK2424" s="17" t="str">
        <f t="shared" ref="AK2424:AK2467" si="318">IFERROR((IF(FIND(AK$2,$G2424,1)&gt;0,AK$3)),"")</f>
        <v/>
      </c>
    </row>
    <row r="2425" spans="1:37" hidden="1" x14ac:dyDescent="0.2">
      <c r="A2425" s="70" t="str">
        <f t="shared" si="315"/>
        <v/>
      </c>
      <c r="B2425" s="228" t="str">
        <f>LEFT(TABLA!BC2425,1)</f>
        <v/>
      </c>
      <c r="C2425" s="17">
        <f>TABLA!C2425</f>
        <v>0</v>
      </c>
      <c r="D2425" s="17">
        <f>TABLA!F2423</f>
        <v>0</v>
      </c>
      <c r="E2425" s="148">
        <f>TABLA!BD2425</f>
        <v>0</v>
      </c>
      <c r="F2425" s="148">
        <f>TABLA!BE2425</f>
        <v>0</v>
      </c>
      <c r="G2425" s="70" t="str">
        <f t="shared" si="316"/>
        <v>0</v>
      </c>
      <c r="H2425" s="17" t="str">
        <f t="shared" si="317"/>
        <v/>
      </c>
      <c r="AK2425" s="17" t="str">
        <f t="shared" si="318"/>
        <v/>
      </c>
    </row>
    <row r="2426" spans="1:37" hidden="1" x14ac:dyDescent="0.2">
      <c r="A2426" s="70" t="str">
        <f t="shared" si="315"/>
        <v/>
      </c>
      <c r="B2426" s="228" t="str">
        <f>LEFT(TABLA!BC2426,1)</f>
        <v/>
      </c>
      <c r="C2426" s="17">
        <f>TABLA!C2426</f>
        <v>0</v>
      </c>
      <c r="D2426" s="17">
        <f>TABLA!F2424</f>
        <v>0</v>
      </c>
      <c r="E2426" s="148">
        <f>TABLA!BD2426</f>
        <v>0</v>
      </c>
      <c r="F2426" s="148">
        <f>TABLA!BE2426</f>
        <v>0</v>
      </c>
      <c r="G2426" s="70" t="str">
        <f t="shared" si="316"/>
        <v>0</v>
      </c>
      <c r="H2426" s="17" t="str">
        <f t="shared" si="317"/>
        <v/>
      </c>
      <c r="AK2426" s="17" t="str">
        <f t="shared" si="318"/>
        <v/>
      </c>
    </row>
    <row r="2427" spans="1:37" hidden="1" x14ac:dyDescent="0.2">
      <c r="A2427" s="70" t="str">
        <f t="shared" si="315"/>
        <v/>
      </c>
      <c r="B2427" s="228" t="str">
        <f>LEFT(TABLA!BC2427,1)</f>
        <v/>
      </c>
      <c r="C2427" s="17">
        <f>TABLA!C2427</f>
        <v>0</v>
      </c>
      <c r="D2427" s="17">
        <f>TABLA!F2425</f>
        <v>0</v>
      </c>
      <c r="E2427" s="148">
        <f>TABLA!BD2427</f>
        <v>0</v>
      </c>
      <c r="F2427" s="148">
        <f>TABLA!BE2427</f>
        <v>0</v>
      </c>
      <c r="G2427" s="70" t="str">
        <f t="shared" si="316"/>
        <v>0</v>
      </c>
      <c r="H2427" s="17" t="str">
        <f t="shared" si="317"/>
        <v/>
      </c>
      <c r="AK2427" s="17" t="str">
        <f t="shared" si="318"/>
        <v/>
      </c>
    </row>
    <row r="2428" spans="1:37" hidden="1" x14ac:dyDescent="0.2">
      <c r="A2428" s="70" t="str">
        <f t="shared" si="315"/>
        <v/>
      </c>
      <c r="B2428" s="228" t="str">
        <f>LEFT(TABLA!BC2428,1)</f>
        <v/>
      </c>
      <c r="C2428" s="17">
        <f>TABLA!C2428</f>
        <v>0</v>
      </c>
      <c r="D2428" s="17">
        <f>TABLA!F2426</f>
        <v>0</v>
      </c>
      <c r="E2428" s="148">
        <f>TABLA!BD2428</f>
        <v>0</v>
      </c>
      <c r="F2428" s="148">
        <f>TABLA!BE2428</f>
        <v>0</v>
      </c>
      <c r="G2428" s="70" t="str">
        <f t="shared" si="316"/>
        <v>0</v>
      </c>
      <c r="H2428" s="17" t="str">
        <f t="shared" si="317"/>
        <v/>
      </c>
      <c r="AK2428" s="17" t="str">
        <f t="shared" si="318"/>
        <v/>
      </c>
    </row>
    <row r="2429" spans="1:37" hidden="1" x14ac:dyDescent="0.2">
      <c r="A2429" s="70" t="str">
        <f t="shared" si="315"/>
        <v/>
      </c>
      <c r="B2429" s="228" t="str">
        <f>LEFT(TABLA!BC2429,1)</f>
        <v/>
      </c>
      <c r="C2429" s="17">
        <f>TABLA!C2429</f>
        <v>0</v>
      </c>
      <c r="D2429" s="17">
        <f>TABLA!F2427</f>
        <v>0</v>
      </c>
      <c r="E2429" s="148">
        <f>TABLA!BD2429</f>
        <v>0</v>
      </c>
      <c r="F2429" s="148">
        <f>TABLA!BE2429</f>
        <v>0</v>
      </c>
      <c r="G2429" s="70" t="str">
        <f t="shared" si="316"/>
        <v>0</v>
      </c>
      <c r="H2429" s="17" t="str">
        <f t="shared" si="317"/>
        <v/>
      </c>
      <c r="AK2429" s="17" t="str">
        <f t="shared" si="318"/>
        <v/>
      </c>
    </row>
    <row r="2430" spans="1:37" hidden="1" x14ac:dyDescent="0.2">
      <c r="A2430" s="70" t="str">
        <f t="shared" si="315"/>
        <v/>
      </c>
      <c r="B2430" s="228" t="str">
        <f>LEFT(TABLA!BC2430,1)</f>
        <v/>
      </c>
      <c r="C2430" s="17">
        <f>TABLA!C2430</f>
        <v>0</v>
      </c>
      <c r="D2430" s="17">
        <f>TABLA!F2428</f>
        <v>0</v>
      </c>
      <c r="E2430" s="148">
        <f>TABLA!BD2430</f>
        <v>0</v>
      </c>
      <c r="F2430" s="148">
        <f>TABLA!BE2430</f>
        <v>0</v>
      </c>
      <c r="G2430" s="70" t="str">
        <f t="shared" si="316"/>
        <v>0</v>
      </c>
      <c r="H2430" s="17" t="str">
        <f t="shared" si="317"/>
        <v/>
      </c>
      <c r="AK2430" s="17" t="str">
        <f t="shared" si="318"/>
        <v/>
      </c>
    </row>
    <row r="2431" spans="1:37" hidden="1" x14ac:dyDescent="0.2">
      <c r="A2431" s="70" t="str">
        <f t="shared" si="315"/>
        <v/>
      </c>
      <c r="B2431" s="228" t="str">
        <f>LEFT(TABLA!BC2431,1)</f>
        <v/>
      </c>
      <c r="C2431" s="17">
        <f>TABLA!C2431</f>
        <v>0</v>
      </c>
      <c r="D2431" s="17">
        <f>TABLA!F2429</f>
        <v>0</v>
      </c>
      <c r="E2431" s="148">
        <f>TABLA!BD2431</f>
        <v>0</v>
      </c>
      <c r="F2431" s="148">
        <f>TABLA!BE2431</f>
        <v>0</v>
      </c>
      <c r="G2431" s="70" t="str">
        <f t="shared" si="316"/>
        <v>0</v>
      </c>
      <c r="H2431" s="17" t="str">
        <f t="shared" si="317"/>
        <v/>
      </c>
      <c r="AK2431" s="17" t="str">
        <f t="shared" si="318"/>
        <v/>
      </c>
    </row>
    <row r="2432" spans="1:37" hidden="1" x14ac:dyDescent="0.2">
      <c r="A2432" s="70" t="str">
        <f t="shared" si="315"/>
        <v/>
      </c>
      <c r="B2432" s="228" t="str">
        <f>LEFT(TABLA!BC2432,1)</f>
        <v/>
      </c>
      <c r="C2432" s="17">
        <f>TABLA!C2432</f>
        <v>0</v>
      </c>
      <c r="D2432" s="17">
        <f>TABLA!F2430</f>
        <v>0</v>
      </c>
      <c r="E2432" s="148">
        <f>TABLA!BD2432</f>
        <v>0</v>
      </c>
      <c r="F2432" s="148">
        <f>TABLA!BE2432</f>
        <v>0</v>
      </c>
      <c r="G2432" s="70" t="str">
        <f t="shared" si="316"/>
        <v>0</v>
      </c>
      <c r="H2432" s="17" t="str">
        <f t="shared" si="317"/>
        <v/>
      </c>
      <c r="AK2432" s="17" t="str">
        <f t="shared" si="318"/>
        <v/>
      </c>
    </row>
    <row r="2433" spans="1:37" hidden="1" x14ac:dyDescent="0.2">
      <c r="A2433" s="70" t="str">
        <f t="shared" si="315"/>
        <v/>
      </c>
      <c r="B2433" s="228" t="str">
        <f>LEFT(TABLA!BC2433,1)</f>
        <v/>
      </c>
      <c r="C2433" s="17">
        <f>TABLA!C2433</f>
        <v>0</v>
      </c>
      <c r="D2433" s="17">
        <f>TABLA!F2431</f>
        <v>0</v>
      </c>
      <c r="E2433" s="148">
        <f>TABLA!BD2433</f>
        <v>0</v>
      </c>
      <c r="F2433" s="148">
        <f>TABLA!BE2433</f>
        <v>0</v>
      </c>
      <c r="G2433" s="70" t="str">
        <f t="shared" si="316"/>
        <v>0</v>
      </c>
      <c r="H2433" s="17" t="str">
        <f t="shared" si="317"/>
        <v/>
      </c>
      <c r="AK2433" s="17" t="str">
        <f t="shared" si="318"/>
        <v/>
      </c>
    </row>
    <row r="2434" spans="1:37" hidden="1" x14ac:dyDescent="0.2">
      <c r="A2434" s="70" t="str">
        <f t="shared" si="315"/>
        <v/>
      </c>
      <c r="B2434" s="228" t="str">
        <f>LEFT(TABLA!BC2434,1)</f>
        <v/>
      </c>
      <c r="C2434" s="17">
        <f>TABLA!C2434</f>
        <v>0</v>
      </c>
      <c r="D2434" s="17">
        <f>TABLA!F2432</f>
        <v>0</v>
      </c>
      <c r="E2434" s="148">
        <f>TABLA!BD2434</f>
        <v>0</v>
      </c>
      <c r="F2434" s="148">
        <f>TABLA!BE2434</f>
        <v>0</v>
      </c>
      <c r="G2434" s="70" t="str">
        <f t="shared" si="316"/>
        <v>0</v>
      </c>
      <c r="H2434" s="17" t="str">
        <f t="shared" si="317"/>
        <v/>
      </c>
      <c r="AK2434" s="17" t="str">
        <f t="shared" si="318"/>
        <v/>
      </c>
    </row>
    <row r="2435" spans="1:37" hidden="1" x14ac:dyDescent="0.2">
      <c r="A2435" s="70" t="str">
        <f t="shared" si="315"/>
        <v/>
      </c>
      <c r="B2435" s="228" t="str">
        <f>LEFT(TABLA!BC2435,1)</f>
        <v/>
      </c>
      <c r="C2435" s="17">
        <f>TABLA!C2435</f>
        <v>0</v>
      </c>
      <c r="D2435" s="17">
        <f>TABLA!F2433</f>
        <v>0</v>
      </c>
      <c r="E2435" s="148">
        <f>TABLA!BD2435</f>
        <v>0</v>
      </c>
      <c r="F2435" s="148">
        <f>TABLA!BE2435</f>
        <v>0</v>
      </c>
      <c r="G2435" s="70" t="str">
        <f t="shared" si="316"/>
        <v>0</v>
      </c>
      <c r="H2435" s="17" t="str">
        <f t="shared" si="317"/>
        <v/>
      </c>
      <c r="AK2435" s="17" t="str">
        <f t="shared" si="318"/>
        <v/>
      </c>
    </row>
    <row r="2436" spans="1:37" hidden="1" x14ac:dyDescent="0.2">
      <c r="A2436" s="70" t="str">
        <f t="shared" si="315"/>
        <v/>
      </c>
      <c r="B2436" s="228" t="str">
        <f>LEFT(TABLA!BC2436,1)</f>
        <v/>
      </c>
      <c r="C2436" s="17">
        <f>TABLA!C2436</f>
        <v>0</v>
      </c>
      <c r="D2436" s="17">
        <f>TABLA!F2434</f>
        <v>0</v>
      </c>
      <c r="E2436" s="148">
        <f>TABLA!BD2436</f>
        <v>0</v>
      </c>
      <c r="F2436" s="148">
        <f>TABLA!BE2436</f>
        <v>0</v>
      </c>
      <c r="G2436" s="70" t="str">
        <f t="shared" si="316"/>
        <v>0</v>
      </c>
      <c r="H2436" s="17" t="str">
        <f t="shared" si="317"/>
        <v/>
      </c>
      <c r="AK2436" s="17" t="str">
        <f t="shared" si="318"/>
        <v/>
      </c>
    </row>
    <row r="2437" spans="1:37" hidden="1" x14ac:dyDescent="0.2">
      <c r="A2437" s="70" t="str">
        <f t="shared" ref="A2437:A2467" si="319">CONCATENATE(H2437,,I2437,J2437,K2437,L2437,M2437,N2437,O2437,P2437,Q2437,R2437,S2437,T2437,U2437,V2437,W2437,X2437,Y2437,Z2437,AA2437,AB2437,AC2437,AD2437,AE2437,AF2437,AG2437,AH2437,AI2437,AJ2437,AK2437)</f>
        <v/>
      </c>
      <c r="B2437" s="228" t="str">
        <f>LEFT(TABLA!BC2437,1)</f>
        <v/>
      </c>
      <c r="C2437" s="17">
        <f>TABLA!C2437</f>
        <v>0</v>
      </c>
      <c r="D2437" s="17">
        <f>TABLA!F2435</f>
        <v>0</v>
      </c>
      <c r="E2437" s="148">
        <f>TABLA!BD2437</f>
        <v>0</v>
      </c>
      <c r="F2437" s="148">
        <f>TABLA!BE2437</f>
        <v>0</v>
      </c>
      <c r="G2437" s="70" t="str">
        <f t="shared" ref="G2437:G2467" si="320">SUBSTITUTE(SUBSTITUTE(SUBSTITUTE(SUBSTITUTE(SUBSTITUTE(UPPER(E2437),"Á","A"),"É","E"),"Í","I"),"Ó","O"),"Ú","U")</f>
        <v>0</v>
      </c>
      <c r="H2437" s="17" t="str">
        <f t="shared" si="317"/>
        <v/>
      </c>
      <c r="AK2437" s="17" t="str">
        <f t="shared" si="318"/>
        <v/>
      </c>
    </row>
    <row r="2438" spans="1:37" hidden="1" x14ac:dyDescent="0.2">
      <c r="A2438" s="70" t="str">
        <f t="shared" si="319"/>
        <v/>
      </c>
      <c r="B2438" s="228" t="str">
        <f>LEFT(TABLA!BC2438,1)</f>
        <v/>
      </c>
      <c r="C2438" s="17">
        <f>TABLA!C2438</f>
        <v>0</v>
      </c>
      <c r="D2438" s="17">
        <f>TABLA!F2436</f>
        <v>0</v>
      </c>
      <c r="E2438" s="148">
        <f>TABLA!BD2438</f>
        <v>0</v>
      </c>
      <c r="F2438" s="148">
        <f>TABLA!BE2438</f>
        <v>0</v>
      </c>
      <c r="G2438" s="70" t="str">
        <f t="shared" si="320"/>
        <v>0</v>
      </c>
      <c r="H2438" s="17" t="str">
        <f t="shared" si="317"/>
        <v/>
      </c>
      <c r="AK2438" s="17" t="str">
        <f t="shared" si="318"/>
        <v/>
      </c>
    </row>
    <row r="2439" spans="1:37" hidden="1" x14ac:dyDescent="0.2">
      <c r="A2439" s="70" t="str">
        <f t="shared" si="319"/>
        <v/>
      </c>
      <c r="B2439" s="228" t="str">
        <f>LEFT(TABLA!BC2439,1)</f>
        <v/>
      </c>
      <c r="C2439" s="17">
        <f>TABLA!C2439</f>
        <v>0</v>
      </c>
      <c r="D2439" s="17">
        <f>TABLA!F2437</f>
        <v>0</v>
      </c>
      <c r="E2439" s="148">
        <f>TABLA!BD2439</f>
        <v>0</v>
      </c>
      <c r="F2439" s="148">
        <f>TABLA!BE2439</f>
        <v>0</v>
      </c>
      <c r="G2439" s="70" t="str">
        <f t="shared" si="320"/>
        <v>0</v>
      </c>
      <c r="H2439" s="17" t="str">
        <f t="shared" si="317"/>
        <v/>
      </c>
      <c r="AK2439" s="17" t="str">
        <f t="shared" si="318"/>
        <v/>
      </c>
    </row>
    <row r="2440" spans="1:37" hidden="1" x14ac:dyDescent="0.2">
      <c r="A2440" s="70" t="str">
        <f t="shared" si="319"/>
        <v/>
      </c>
      <c r="B2440" s="228" t="str">
        <f>LEFT(TABLA!BC2440,1)</f>
        <v/>
      </c>
      <c r="C2440" s="17">
        <f>TABLA!C2440</f>
        <v>0</v>
      </c>
      <c r="D2440" s="17">
        <f>TABLA!F2438</f>
        <v>0</v>
      </c>
      <c r="E2440" s="148">
        <f>TABLA!BD2440</f>
        <v>0</v>
      </c>
      <c r="F2440" s="148">
        <f>TABLA!BE2440</f>
        <v>0</v>
      </c>
      <c r="G2440" s="70" t="str">
        <f t="shared" si="320"/>
        <v>0</v>
      </c>
      <c r="H2440" s="17" t="str">
        <f t="shared" si="317"/>
        <v/>
      </c>
      <c r="AK2440" s="17" t="str">
        <f t="shared" si="318"/>
        <v/>
      </c>
    </row>
    <row r="2441" spans="1:37" hidden="1" x14ac:dyDescent="0.2">
      <c r="A2441" s="70" t="str">
        <f t="shared" si="319"/>
        <v/>
      </c>
      <c r="B2441" s="228" t="str">
        <f>LEFT(TABLA!BC2441,1)</f>
        <v/>
      </c>
      <c r="C2441" s="17">
        <f>TABLA!C2441</f>
        <v>0</v>
      </c>
      <c r="D2441" s="17">
        <f>TABLA!F2439</f>
        <v>0</v>
      </c>
      <c r="E2441" s="148">
        <f>TABLA!BD2441</f>
        <v>0</v>
      </c>
      <c r="F2441" s="148">
        <f>TABLA!BE2441</f>
        <v>0</v>
      </c>
      <c r="G2441" s="70" t="str">
        <f t="shared" si="320"/>
        <v>0</v>
      </c>
      <c r="H2441" s="17" t="str">
        <f t="shared" si="317"/>
        <v/>
      </c>
      <c r="AK2441" s="17" t="str">
        <f t="shared" si="318"/>
        <v/>
      </c>
    </row>
    <row r="2442" spans="1:37" hidden="1" x14ac:dyDescent="0.2">
      <c r="A2442" s="70" t="str">
        <f t="shared" si="319"/>
        <v/>
      </c>
      <c r="B2442" s="228" t="str">
        <f>LEFT(TABLA!BC2442,1)</f>
        <v/>
      </c>
      <c r="C2442" s="17">
        <f>TABLA!C2442</f>
        <v>0</v>
      </c>
      <c r="D2442" s="17">
        <f>TABLA!F2440</f>
        <v>0</v>
      </c>
      <c r="E2442" s="148">
        <f>TABLA!BD2442</f>
        <v>0</v>
      </c>
      <c r="F2442" s="148">
        <f>TABLA!BE2442</f>
        <v>0</v>
      </c>
      <c r="G2442" s="70" t="str">
        <f t="shared" si="320"/>
        <v>0</v>
      </c>
      <c r="H2442" s="17" t="str">
        <f t="shared" si="317"/>
        <v/>
      </c>
      <c r="AK2442" s="17" t="str">
        <f t="shared" si="318"/>
        <v/>
      </c>
    </row>
    <row r="2443" spans="1:37" hidden="1" x14ac:dyDescent="0.2">
      <c r="A2443" s="70" t="str">
        <f t="shared" si="319"/>
        <v/>
      </c>
      <c r="B2443" s="228" t="str">
        <f>LEFT(TABLA!BC2443,1)</f>
        <v/>
      </c>
      <c r="C2443" s="17">
        <f>TABLA!C2443</f>
        <v>0</v>
      </c>
      <c r="D2443" s="17">
        <f>TABLA!F2441</f>
        <v>0</v>
      </c>
      <c r="E2443" s="148">
        <f>TABLA!BD2443</f>
        <v>0</v>
      </c>
      <c r="F2443" s="148">
        <f>TABLA!BE2443</f>
        <v>0</v>
      </c>
      <c r="G2443" s="70" t="str">
        <f t="shared" si="320"/>
        <v>0</v>
      </c>
      <c r="H2443" s="17" t="str">
        <f t="shared" si="317"/>
        <v/>
      </c>
      <c r="AK2443" s="17" t="str">
        <f t="shared" si="318"/>
        <v/>
      </c>
    </row>
    <row r="2444" spans="1:37" hidden="1" x14ac:dyDescent="0.2">
      <c r="A2444" s="70" t="str">
        <f t="shared" si="319"/>
        <v/>
      </c>
      <c r="B2444" s="228" t="str">
        <f>LEFT(TABLA!BC2444,1)</f>
        <v/>
      </c>
      <c r="C2444" s="17">
        <f>TABLA!C2444</f>
        <v>0</v>
      </c>
      <c r="D2444" s="17">
        <f>TABLA!F2442</f>
        <v>0</v>
      </c>
      <c r="E2444" s="148">
        <f>TABLA!BD2444</f>
        <v>0</v>
      </c>
      <c r="F2444" s="148">
        <f>TABLA!BE2444</f>
        <v>0</v>
      </c>
      <c r="G2444" s="70" t="str">
        <f t="shared" si="320"/>
        <v>0</v>
      </c>
      <c r="H2444" s="17" t="str">
        <f t="shared" si="317"/>
        <v/>
      </c>
      <c r="AK2444" s="17" t="str">
        <f t="shared" si="318"/>
        <v/>
      </c>
    </row>
    <row r="2445" spans="1:37" hidden="1" x14ac:dyDescent="0.2">
      <c r="A2445" s="70" t="str">
        <f t="shared" si="319"/>
        <v/>
      </c>
      <c r="B2445" s="228" t="str">
        <f>LEFT(TABLA!BC2445,1)</f>
        <v/>
      </c>
      <c r="C2445" s="17">
        <f>TABLA!C2445</f>
        <v>0</v>
      </c>
      <c r="D2445" s="17">
        <f>TABLA!F2443</f>
        <v>0</v>
      </c>
      <c r="E2445" s="148">
        <f>TABLA!BD2445</f>
        <v>0</v>
      </c>
      <c r="F2445" s="148">
        <f>TABLA!BE2445</f>
        <v>0</v>
      </c>
      <c r="G2445" s="70" t="str">
        <f t="shared" si="320"/>
        <v>0</v>
      </c>
      <c r="H2445" s="17" t="str">
        <f t="shared" si="317"/>
        <v/>
      </c>
      <c r="AK2445" s="17" t="str">
        <f t="shared" si="318"/>
        <v/>
      </c>
    </row>
    <row r="2446" spans="1:37" hidden="1" x14ac:dyDescent="0.2">
      <c r="A2446" s="70" t="str">
        <f t="shared" si="319"/>
        <v/>
      </c>
      <c r="B2446" s="228" t="str">
        <f>LEFT(TABLA!BC2446,1)</f>
        <v/>
      </c>
      <c r="C2446" s="17">
        <f>TABLA!C2446</f>
        <v>0</v>
      </c>
      <c r="D2446" s="17">
        <f>TABLA!F2444</f>
        <v>0</v>
      </c>
      <c r="E2446" s="148">
        <f>TABLA!BD2446</f>
        <v>0</v>
      </c>
      <c r="F2446" s="148">
        <f>TABLA!BE2446</f>
        <v>0</v>
      </c>
      <c r="G2446" s="70" t="str">
        <f t="shared" si="320"/>
        <v>0</v>
      </c>
      <c r="H2446" s="17" t="str">
        <f t="shared" si="317"/>
        <v/>
      </c>
      <c r="AK2446" s="17" t="str">
        <f t="shared" si="318"/>
        <v/>
      </c>
    </row>
    <row r="2447" spans="1:37" hidden="1" x14ac:dyDescent="0.2">
      <c r="A2447" s="70" t="str">
        <f t="shared" si="319"/>
        <v/>
      </c>
      <c r="B2447" s="228" t="str">
        <f>LEFT(TABLA!BC2447,1)</f>
        <v/>
      </c>
      <c r="C2447" s="17">
        <f>TABLA!C2447</f>
        <v>0</v>
      </c>
      <c r="D2447" s="17">
        <f>TABLA!F2445</f>
        <v>0</v>
      </c>
      <c r="E2447" s="148">
        <f>TABLA!BD2447</f>
        <v>0</v>
      </c>
      <c r="F2447" s="148">
        <f>TABLA!BE2447</f>
        <v>0</v>
      </c>
      <c r="G2447" s="70" t="str">
        <f t="shared" si="320"/>
        <v>0</v>
      </c>
      <c r="H2447" s="17" t="str">
        <f t="shared" si="317"/>
        <v/>
      </c>
      <c r="AK2447" s="17" t="str">
        <f t="shared" si="318"/>
        <v/>
      </c>
    </row>
    <row r="2448" spans="1:37" hidden="1" x14ac:dyDescent="0.2">
      <c r="A2448" s="70" t="str">
        <f t="shared" si="319"/>
        <v/>
      </c>
      <c r="B2448" s="228" t="str">
        <f>LEFT(TABLA!BC2448,1)</f>
        <v/>
      </c>
      <c r="C2448" s="17">
        <f>TABLA!C2448</f>
        <v>0</v>
      </c>
      <c r="D2448" s="17">
        <f>TABLA!F2446</f>
        <v>0</v>
      </c>
      <c r="E2448" s="148">
        <f>TABLA!BD2448</f>
        <v>0</v>
      </c>
      <c r="F2448" s="148">
        <f>TABLA!BE2448</f>
        <v>0</v>
      </c>
      <c r="G2448" s="70" t="str">
        <f t="shared" si="320"/>
        <v>0</v>
      </c>
      <c r="H2448" s="17" t="str">
        <f t="shared" si="317"/>
        <v/>
      </c>
      <c r="AK2448" s="17" t="str">
        <f t="shared" si="318"/>
        <v/>
      </c>
    </row>
    <row r="2449" spans="1:37" hidden="1" x14ac:dyDescent="0.2">
      <c r="A2449" s="70" t="str">
        <f t="shared" si="319"/>
        <v/>
      </c>
      <c r="B2449" s="228" t="str">
        <f>LEFT(TABLA!BC2449,1)</f>
        <v/>
      </c>
      <c r="C2449" s="17">
        <f>TABLA!C2449</f>
        <v>0</v>
      </c>
      <c r="D2449" s="17">
        <f>TABLA!F2447</f>
        <v>0</v>
      </c>
      <c r="E2449" s="148">
        <f>TABLA!BD2449</f>
        <v>0</v>
      </c>
      <c r="F2449" s="148">
        <f>TABLA!BE2449</f>
        <v>0</v>
      </c>
      <c r="G2449" s="70" t="str">
        <f t="shared" si="320"/>
        <v>0</v>
      </c>
      <c r="H2449" s="17" t="str">
        <f t="shared" si="317"/>
        <v/>
      </c>
      <c r="AK2449" s="17" t="str">
        <f t="shared" si="318"/>
        <v/>
      </c>
    </row>
    <row r="2450" spans="1:37" hidden="1" x14ac:dyDescent="0.2">
      <c r="A2450" s="70" t="str">
        <f t="shared" si="319"/>
        <v/>
      </c>
      <c r="B2450" s="228" t="str">
        <f>LEFT(TABLA!BC2450,1)</f>
        <v/>
      </c>
      <c r="C2450" s="17">
        <f>TABLA!C2450</f>
        <v>0</v>
      </c>
      <c r="D2450" s="17">
        <f>TABLA!F2448</f>
        <v>0</v>
      </c>
      <c r="E2450" s="148">
        <f>TABLA!BD2450</f>
        <v>0</v>
      </c>
      <c r="F2450" s="148">
        <f>TABLA!BE2450</f>
        <v>0</v>
      </c>
      <c r="G2450" s="70" t="str">
        <f t="shared" si="320"/>
        <v>0</v>
      </c>
      <c r="H2450" s="17" t="str">
        <f t="shared" si="317"/>
        <v/>
      </c>
      <c r="AK2450" s="17" t="str">
        <f t="shared" si="318"/>
        <v/>
      </c>
    </row>
    <row r="2451" spans="1:37" hidden="1" x14ac:dyDescent="0.2">
      <c r="A2451" s="70" t="str">
        <f t="shared" si="319"/>
        <v/>
      </c>
      <c r="B2451" s="228" t="str">
        <f>LEFT(TABLA!BC2451,1)</f>
        <v/>
      </c>
      <c r="C2451" s="17">
        <f>TABLA!C2451</f>
        <v>0</v>
      </c>
      <c r="D2451" s="17">
        <f>TABLA!F2449</f>
        <v>0</v>
      </c>
      <c r="E2451" s="148">
        <f>TABLA!BD2451</f>
        <v>0</v>
      </c>
      <c r="F2451" s="148">
        <f>TABLA!BE2451</f>
        <v>0</v>
      </c>
      <c r="G2451" s="70" t="str">
        <f t="shared" si="320"/>
        <v>0</v>
      </c>
      <c r="H2451" s="17" t="str">
        <f t="shared" si="317"/>
        <v/>
      </c>
      <c r="AK2451" s="17" t="str">
        <f t="shared" si="318"/>
        <v/>
      </c>
    </row>
    <row r="2452" spans="1:37" hidden="1" x14ac:dyDescent="0.2">
      <c r="A2452" s="70" t="str">
        <f t="shared" si="319"/>
        <v/>
      </c>
      <c r="B2452" s="228" t="str">
        <f>LEFT(TABLA!BC2452,1)</f>
        <v/>
      </c>
      <c r="C2452" s="17">
        <f>TABLA!C2452</f>
        <v>0</v>
      </c>
      <c r="D2452" s="17">
        <f>TABLA!F2450</f>
        <v>0</v>
      </c>
      <c r="E2452" s="148">
        <f>TABLA!BD2452</f>
        <v>0</v>
      </c>
      <c r="F2452" s="148">
        <f>TABLA!BE2452</f>
        <v>0</v>
      </c>
      <c r="G2452" s="70" t="str">
        <f t="shared" si="320"/>
        <v>0</v>
      </c>
      <c r="H2452" s="17" t="str">
        <f t="shared" si="317"/>
        <v/>
      </c>
      <c r="AK2452" s="17" t="str">
        <f t="shared" si="318"/>
        <v/>
      </c>
    </row>
    <row r="2453" spans="1:37" hidden="1" x14ac:dyDescent="0.2">
      <c r="A2453" s="70" t="str">
        <f t="shared" si="319"/>
        <v/>
      </c>
      <c r="B2453" s="228" t="str">
        <f>LEFT(TABLA!BC2453,1)</f>
        <v/>
      </c>
      <c r="C2453" s="17">
        <f>TABLA!C2453</f>
        <v>0</v>
      </c>
      <c r="D2453" s="17">
        <f>TABLA!F2451</f>
        <v>0</v>
      </c>
      <c r="E2453" s="148">
        <f>TABLA!BD2453</f>
        <v>0</v>
      </c>
      <c r="F2453" s="148">
        <f>TABLA!BE2453</f>
        <v>0</v>
      </c>
      <c r="G2453" s="70" t="str">
        <f t="shared" si="320"/>
        <v>0</v>
      </c>
      <c r="H2453" s="17" t="str">
        <f t="shared" si="317"/>
        <v/>
      </c>
      <c r="AK2453" s="17" t="str">
        <f t="shared" si="318"/>
        <v/>
      </c>
    </row>
    <row r="2454" spans="1:37" hidden="1" x14ac:dyDescent="0.2">
      <c r="A2454" s="70" t="str">
        <f t="shared" si="319"/>
        <v/>
      </c>
      <c r="B2454" s="228" t="str">
        <f>LEFT(TABLA!BC2454,1)</f>
        <v/>
      </c>
      <c r="C2454" s="17">
        <f>TABLA!C2454</f>
        <v>0</v>
      </c>
      <c r="D2454" s="17">
        <f>TABLA!F2452</f>
        <v>0</v>
      </c>
      <c r="E2454" s="148">
        <f>TABLA!BD2454</f>
        <v>0</v>
      </c>
      <c r="F2454" s="148">
        <f>TABLA!BE2454</f>
        <v>0</v>
      </c>
      <c r="G2454" s="70" t="str">
        <f t="shared" si="320"/>
        <v>0</v>
      </c>
      <c r="H2454" s="17" t="str">
        <f t="shared" si="317"/>
        <v/>
      </c>
      <c r="AK2454" s="17" t="str">
        <f t="shared" si="318"/>
        <v/>
      </c>
    </row>
    <row r="2455" spans="1:37" hidden="1" x14ac:dyDescent="0.2">
      <c r="A2455" s="70" t="str">
        <f t="shared" si="319"/>
        <v/>
      </c>
      <c r="B2455" s="228" t="str">
        <f>LEFT(TABLA!BC2455,1)</f>
        <v/>
      </c>
      <c r="C2455" s="17">
        <f>TABLA!C2455</f>
        <v>0</v>
      </c>
      <c r="D2455" s="17">
        <f>TABLA!F2453</f>
        <v>0</v>
      </c>
      <c r="E2455" s="148">
        <f>TABLA!BD2455</f>
        <v>0</v>
      </c>
      <c r="F2455" s="148">
        <f>TABLA!BE2455</f>
        <v>0</v>
      </c>
      <c r="G2455" s="70" t="str">
        <f t="shared" si="320"/>
        <v>0</v>
      </c>
      <c r="H2455" s="17" t="str">
        <f t="shared" si="317"/>
        <v/>
      </c>
      <c r="AK2455" s="17" t="str">
        <f t="shared" si="318"/>
        <v/>
      </c>
    </row>
    <row r="2456" spans="1:37" hidden="1" x14ac:dyDescent="0.2">
      <c r="A2456" s="70" t="str">
        <f t="shared" si="319"/>
        <v/>
      </c>
      <c r="B2456" s="228" t="str">
        <f>LEFT(TABLA!BC2456,1)</f>
        <v/>
      </c>
      <c r="C2456" s="17">
        <f>TABLA!C2456</f>
        <v>0</v>
      </c>
      <c r="D2456" s="17">
        <f>TABLA!F2454</f>
        <v>0</v>
      </c>
      <c r="E2456" s="148">
        <f>TABLA!BD2456</f>
        <v>0</v>
      </c>
      <c r="F2456" s="148">
        <f>TABLA!BE2456</f>
        <v>0</v>
      </c>
      <c r="G2456" s="70" t="str">
        <f t="shared" si="320"/>
        <v>0</v>
      </c>
      <c r="H2456" s="17" t="str">
        <f t="shared" si="317"/>
        <v/>
      </c>
      <c r="AK2456" s="17" t="str">
        <f t="shared" si="318"/>
        <v/>
      </c>
    </row>
    <row r="2457" spans="1:37" hidden="1" x14ac:dyDescent="0.2">
      <c r="A2457" s="70" t="str">
        <f t="shared" si="319"/>
        <v/>
      </c>
      <c r="B2457" s="228" t="str">
        <f>LEFT(TABLA!BC2457,1)</f>
        <v/>
      </c>
      <c r="C2457" s="17">
        <f>TABLA!C2457</f>
        <v>0</v>
      </c>
      <c r="D2457" s="17">
        <f>TABLA!F2455</f>
        <v>0</v>
      </c>
      <c r="E2457" s="148">
        <f>TABLA!BD2457</f>
        <v>0</v>
      </c>
      <c r="F2457" s="148">
        <f>TABLA!BE2457</f>
        <v>0</v>
      </c>
      <c r="G2457" s="70" t="str">
        <f t="shared" si="320"/>
        <v>0</v>
      </c>
      <c r="H2457" s="17" t="str">
        <f t="shared" si="317"/>
        <v/>
      </c>
      <c r="AK2457" s="17" t="str">
        <f t="shared" si="318"/>
        <v/>
      </c>
    </row>
    <row r="2458" spans="1:37" hidden="1" x14ac:dyDescent="0.2">
      <c r="A2458" s="70" t="str">
        <f t="shared" si="319"/>
        <v/>
      </c>
      <c r="B2458" s="228" t="str">
        <f>LEFT(TABLA!BC2458,1)</f>
        <v/>
      </c>
      <c r="C2458" s="17">
        <f>TABLA!C2458</f>
        <v>0</v>
      </c>
      <c r="D2458" s="17">
        <f>TABLA!F2456</f>
        <v>0</v>
      </c>
      <c r="E2458" s="148">
        <f>TABLA!BD2458</f>
        <v>0</v>
      </c>
      <c r="F2458" s="148">
        <f>TABLA!BE2458</f>
        <v>0</v>
      </c>
      <c r="G2458" s="70" t="str">
        <f t="shared" si="320"/>
        <v>0</v>
      </c>
      <c r="H2458" s="17" t="str">
        <f t="shared" si="317"/>
        <v/>
      </c>
      <c r="AK2458" s="17" t="str">
        <f t="shared" si="318"/>
        <v/>
      </c>
    </row>
    <row r="2459" spans="1:37" hidden="1" x14ac:dyDescent="0.2">
      <c r="A2459" s="70" t="str">
        <f t="shared" si="319"/>
        <v/>
      </c>
      <c r="B2459" s="228" t="str">
        <f>LEFT(TABLA!BC2459,1)</f>
        <v/>
      </c>
      <c r="C2459" s="17">
        <f>TABLA!C2459</f>
        <v>0</v>
      </c>
      <c r="D2459" s="17">
        <f>TABLA!F2457</f>
        <v>0</v>
      </c>
      <c r="E2459" s="148">
        <f>TABLA!BD2459</f>
        <v>0</v>
      </c>
      <c r="F2459" s="148">
        <f>TABLA!BE2459</f>
        <v>0</v>
      </c>
      <c r="G2459" s="70" t="str">
        <f t="shared" si="320"/>
        <v>0</v>
      </c>
      <c r="H2459" s="17" t="str">
        <f t="shared" si="317"/>
        <v/>
      </c>
      <c r="AK2459" s="17" t="str">
        <f t="shared" si="318"/>
        <v/>
      </c>
    </row>
    <row r="2460" spans="1:37" hidden="1" x14ac:dyDescent="0.2">
      <c r="A2460" s="70" t="str">
        <f t="shared" si="319"/>
        <v/>
      </c>
      <c r="B2460" s="228" t="str">
        <f>LEFT(TABLA!BC2460,1)</f>
        <v/>
      </c>
      <c r="C2460" s="17">
        <f>TABLA!C2460</f>
        <v>0</v>
      </c>
      <c r="D2460" s="17">
        <f>TABLA!F2458</f>
        <v>0</v>
      </c>
      <c r="E2460" s="148">
        <f>TABLA!BD2460</f>
        <v>0</v>
      </c>
      <c r="F2460" s="148">
        <f>TABLA!BE2460</f>
        <v>0</v>
      </c>
      <c r="G2460" s="70" t="str">
        <f t="shared" si="320"/>
        <v>0</v>
      </c>
      <c r="H2460" s="17" t="str">
        <f t="shared" si="317"/>
        <v/>
      </c>
      <c r="AK2460" s="17" t="str">
        <f t="shared" si="318"/>
        <v/>
      </c>
    </row>
    <row r="2461" spans="1:37" hidden="1" x14ac:dyDescent="0.2">
      <c r="A2461" s="70" t="str">
        <f t="shared" si="319"/>
        <v/>
      </c>
      <c r="B2461" s="228" t="str">
        <f>LEFT(TABLA!BC2461,1)</f>
        <v/>
      </c>
      <c r="C2461" s="17">
        <f>TABLA!C2461</f>
        <v>0</v>
      </c>
      <c r="D2461" s="17">
        <f>TABLA!F2459</f>
        <v>0</v>
      </c>
      <c r="E2461" s="148">
        <f>TABLA!BD2461</f>
        <v>0</v>
      </c>
      <c r="F2461" s="148">
        <f>TABLA!BE2461</f>
        <v>0</v>
      </c>
      <c r="G2461" s="70" t="str">
        <f t="shared" si="320"/>
        <v>0</v>
      </c>
      <c r="H2461" s="17" t="str">
        <f t="shared" ref="H2461:H2467" si="321">IFERROR((IF(FIND(H$2,$E2461,1)&gt;0,"x")),"")</f>
        <v/>
      </c>
      <c r="AK2461" s="17" t="str">
        <f t="shared" si="318"/>
        <v/>
      </c>
    </row>
    <row r="2462" spans="1:37" hidden="1" x14ac:dyDescent="0.2">
      <c r="A2462" s="70" t="str">
        <f t="shared" si="319"/>
        <v/>
      </c>
      <c r="B2462" s="228" t="str">
        <f>LEFT(TABLA!BC2462,1)</f>
        <v/>
      </c>
      <c r="C2462" s="17">
        <f>TABLA!C2462</f>
        <v>0</v>
      </c>
      <c r="D2462" s="17">
        <f>TABLA!F2460</f>
        <v>0</v>
      </c>
      <c r="E2462" s="148">
        <f>TABLA!BD2462</f>
        <v>0</v>
      </c>
      <c r="F2462" s="148">
        <f>TABLA!BE2462</f>
        <v>0</v>
      </c>
      <c r="G2462" s="70" t="str">
        <f t="shared" si="320"/>
        <v>0</v>
      </c>
      <c r="H2462" s="17" t="str">
        <f t="shared" si="321"/>
        <v/>
      </c>
      <c r="AK2462" s="17" t="str">
        <f t="shared" si="318"/>
        <v/>
      </c>
    </row>
    <row r="2463" spans="1:37" hidden="1" x14ac:dyDescent="0.2">
      <c r="A2463" s="70" t="str">
        <f t="shared" si="319"/>
        <v/>
      </c>
      <c r="B2463" s="228" t="str">
        <f>LEFT(TABLA!BC2463,1)</f>
        <v/>
      </c>
      <c r="C2463" s="17">
        <f>TABLA!C2463</f>
        <v>0</v>
      </c>
      <c r="D2463" s="17">
        <f>TABLA!F2461</f>
        <v>0</v>
      </c>
      <c r="E2463" s="148">
        <f>TABLA!BD2463</f>
        <v>0</v>
      </c>
      <c r="F2463" s="148">
        <f>TABLA!BE2463</f>
        <v>0</v>
      </c>
      <c r="G2463" s="70" t="str">
        <f t="shared" si="320"/>
        <v>0</v>
      </c>
      <c r="H2463" s="17" t="str">
        <f t="shared" si="321"/>
        <v/>
      </c>
      <c r="AK2463" s="17" t="str">
        <f t="shared" si="318"/>
        <v/>
      </c>
    </row>
    <row r="2464" spans="1:37" hidden="1" x14ac:dyDescent="0.2">
      <c r="A2464" s="70" t="str">
        <f t="shared" si="319"/>
        <v/>
      </c>
      <c r="B2464" s="228" t="str">
        <f>LEFT(TABLA!BC2464,1)</f>
        <v/>
      </c>
      <c r="C2464" s="17">
        <f>TABLA!C2464</f>
        <v>0</v>
      </c>
      <c r="D2464" s="17">
        <f>TABLA!F2462</f>
        <v>0</v>
      </c>
      <c r="E2464" s="148">
        <f>TABLA!BD2464</f>
        <v>0</v>
      </c>
      <c r="F2464" s="148">
        <f>TABLA!BE2464</f>
        <v>0</v>
      </c>
      <c r="G2464" s="70" t="str">
        <f t="shared" si="320"/>
        <v>0</v>
      </c>
      <c r="H2464" s="17" t="str">
        <f t="shared" si="321"/>
        <v/>
      </c>
      <c r="AK2464" s="17" t="str">
        <f t="shared" si="318"/>
        <v/>
      </c>
    </row>
    <row r="2465" spans="1:37" hidden="1" x14ac:dyDescent="0.2">
      <c r="A2465" s="70" t="str">
        <f t="shared" si="319"/>
        <v/>
      </c>
      <c r="B2465" s="228" t="str">
        <f>LEFT(TABLA!BC2465,1)</f>
        <v/>
      </c>
      <c r="C2465" s="17">
        <f>TABLA!C2465</f>
        <v>0</v>
      </c>
      <c r="D2465" s="17">
        <f>TABLA!F2463</f>
        <v>0</v>
      </c>
      <c r="E2465" s="148">
        <f>TABLA!BD2465</f>
        <v>0</v>
      </c>
      <c r="F2465" s="148">
        <f>TABLA!BE2465</f>
        <v>0</v>
      </c>
      <c r="G2465" s="70" t="str">
        <f t="shared" si="320"/>
        <v>0</v>
      </c>
      <c r="H2465" s="17" t="str">
        <f t="shared" si="321"/>
        <v/>
      </c>
      <c r="AK2465" s="17" t="str">
        <f t="shared" si="318"/>
        <v/>
      </c>
    </row>
    <row r="2466" spans="1:37" hidden="1" x14ac:dyDescent="0.2">
      <c r="A2466" s="70" t="str">
        <f t="shared" si="319"/>
        <v/>
      </c>
      <c r="B2466" s="228" t="str">
        <f>LEFT(TABLA!BC2466,1)</f>
        <v/>
      </c>
      <c r="C2466" s="17">
        <f>TABLA!C2466</f>
        <v>0</v>
      </c>
      <c r="D2466" s="17">
        <f>TABLA!F2464</f>
        <v>0</v>
      </c>
      <c r="E2466" s="148">
        <f>TABLA!BD2466</f>
        <v>0</v>
      </c>
      <c r="F2466" s="148">
        <f>TABLA!BE2466</f>
        <v>0</v>
      </c>
      <c r="G2466" s="70" t="str">
        <f t="shared" si="320"/>
        <v>0</v>
      </c>
      <c r="H2466" s="17" t="str">
        <f t="shared" si="321"/>
        <v/>
      </c>
      <c r="AK2466" s="17" t="str">
        <f t="shared" si="318"/>
        <v/>
      </c>
    </row>
    <row r="2467" spans="1:37" hidden="1" x14ac:dyDescent="0.2">
      <c r="A2467" s="70" t="str">
        <f t="shared" si="319"/>
        <v/>
      </c>
      <c r="B2467" s="228" t="str">
        <f>LEFT(TABLA!BC2467,1)</f>
        <v/>
      </c>
      <c r="C2467" s="17">
        <f>TABLA!C2467</f>
        <v>0</v>
      </c>
      <c r="D2467" s="17">
        <f>TABLA!F2465</f>
        <v>0</v>
      </c>
      <c r="E2467" s="148">
        <f>TABLA!BD2467</f>
        <v>0</v>
      </c>
      <c r="F2467" s="148">
        <f>TABLA!BE2467</f>
        <v>0</v>
      </c>
      <c r="G2467" s="70" t="str">
        <f t="shared" si="320"/>
        <v>0</v>
      </c>
      <c r="H2467" s="17" t="str">
        <f t="shared" si="321"/>
        <v/>
      </c>
      <c r="AK2467" s="17" t="str">
        <f t="shared" si="318"/>
        <v/>
      </c>
    </row>
  </sheetData>
  <autoFilter xmlns:x14="http://schemas.microsoft.com/office/spreadsheetml/2009/9/main" ref="A1:AL2467" xr:uid="{00000000-0009-0000-0000-000009000000}">
    <filterColumn colId="4">
      <filters>
        <mc:AlternateContent xmlns:mc="http://schemas.openxmlformats.org/markup-compatibility/2006">
          <mc:Choice Requires="x14">
            <x14:filter val="1.- En otras facultades accedes en el momento a los documentos del depósito. En la facultad de Historia no es así, tienes que realizar la solicitud y esperar a que te contesten por correo electrónico que ya lo tienes disponible.  2.- Los planos existentes para localizar los libros son escasos y no muestran la información necesaria. Hay referencias que no aparecen en los mismos."/>
            <x14:filter val="8.1 Tus sugerencias"/>
            <x14:filter val="A la hora de reservar mesa, se generan muchos problemas al tenerlo que hacer desde el ordenador uno solo. Además, es un poco absurdo al tener después que confirmar la reserva con el personal. Es más rápido y fácil para todos que apunten la reserva como se hacía años anteriores, directamente el personal de la biblioteca en la entrada."/>
            <x14:filter val="A mi la unica biblioteca con la que no estoy satisfecha es la de Derecho, porque hay textos que todavia tienes que irte a Somosaguas para poder trabajar con la información."/>
            <x14:filter val="a mí siempre me han ayudado un montón. muy buen equipo y además la gente es muy maja!"/>
            <x14:filter val="A ser posible, ampliar el horario de la F. de psicología, más pronto y sobre todo un poco más tarde."/>
            <x14:filter val="A veces al buscar libros en la web de la biblioteca/cisne que están en la biblioteca no aparecen. Otras veces es necesario buscar solo el nombre del autor para encontrar el texto porque a pesar de escribir correctamente el título este no aparece"/>
            <x14:filter val="A veces es difícil conectarse al wifi para abrir la credencial. Esto dificulta acreditar la identidad para hacer uso de los servicios."/>
            <x14:filter val="A veces la gente habla. Ampliaría el horario de 24 horas de la Zambrano e instalaría una cafetería o venta de material de papelería"/>
            <x14:filter val="A ver si las señoras del mostrador se callan. Veníamos a la biblioteca para estudiar y concentrarnos. Y no hacen más que estar de cháchara molestando. En una biblioteca hay que estar en silencio. A ver si no lo saben"/>
            <x14:filter val="Abrir las ventanas de vez en cuando para que circule aire fresco! Por lo demás todo bien"/>
            <x14:filter val="Abrir mas pronto"/>
            <x14:filter val="Abrirla en vacaciones  y más tiempo entre semana."/>
            <x14:filter val="Acceso a un mayor número de revistas de investigación electrónicas."/>
            <x14:filter val="Además de la bibliografía específica para el estudio, echo en falta bastantes títulos de obras de literatura actual."/>
            <x14:filter val="Adquirir más ordenadores para las búsquedas y retornar el sistema de fichas impresas para solicitar préstamos en sala"/>
            <x14:filter val="Adquisición de libros electrónicos especializados"/>
            <x14:filter val="Agilizar el préstamo Inter bibliotecario"/>
            <x14:filter val="Agradecería facilitasen espacio para desiderata."/>
            <x14:filter val="Ahora que se están normalizando las llamadas por videoconferencias, puedes preferir (o estar obligado) a hacer reuniones por videollamada desde la facultad, pero no hay ningún lugar donde meterte o reservar que sirva a ese propósito. Porque actualmente existen las salas de trabajo en grupo que cumplen con las características apropiadas, pero no se pueden reservar si eres una sola persona."/>
            <x14:filter val="Ampliación del horario en la facultad de Ciencias de la información, para que abra a las 8 en vez de a las 5 y así poder hacer consultas antes de entrar a clase"/>
            <x14:filter val="Ampliación horario de la biblioteca de Medicina, apertura de la biblioteca sábados fuera de la época de exámenes, préstamo interbibliotecario."/>
            <x14:filter val="Ampliar el horario de la Biblioteca de la Facultad de Enfermería, Podología y Fisioterapia. Estructuralmente hablando está en el mismo edificio que Medicina (conectan por el pasillo de Microbiología) pero la biblioteca de Enfermería cierra a las 20:30 y la de Medicina a las 21:00. Y esos 30min cuentan mucho, puesto que a las 20:15 tienes que estar recogiendo por una cuestión de respeto a los trabajadores. Además, la biblioteca de Medicina está siempre muy concurrida (ya en época de exámenes es muy difícil, por no decir casi imposible,  conseguir sitio), por lo que la biblioteca de Enfermería, Podología y Fisioterapia es una alternativa ideal, para aquellos que no hemos conseguido sitio en Medicina o necesitamos sí o sí un puesto con enchufe (es cierto que en Medicina han añadido recientemente enchufes, pero el número de puestos de lectura es el que es)"/>
            <x14:filter val="Ampliar el horario fuera de epocas de examenes"/>
            <x14:filter val="Ampliar el repositorio documental, mayor facilidad para encontrar la bibliografía en cisne (a veces si no pones las palabras exactas hay libros que no aparecen, por ejemplo, si busco &quot;arteterapia&quot;, hay libros cuyo título es &quot;art therapy&quot; que no aparecen)"/>
            <x14:filter val="Ampliar horarios de tarde hasta las 21:00"/>
            <x14:filter val="Añadir a la BIblioteca de Geografía e Historia volúmenes contemporáneos, ej. de 2022 y 2023. Y añadir bibliografía de temas transversales que corresponden a otras asignaturas de la carrera."/>
            <x14:filter val="Añadir diccionario de Asturiano y literatura asturiana a la colección de diccionarios en otras lenguas de la península en las bibliotecas de Filología y Ciencias de la Comunicación."/>
            <x14:filter val="Apertura a las 7am"/>
            <x14:filter val="Arreglar los enchufes que no funcionan (bilbioteca de quimica)"/>
            <x14:filter val="Arreglar todas las luces de las mesas incluidas las que dan poca luz"/>
            <x14:filter val="Aumentar el tamaño de los pupitres en los puestos de ordeandor"/>
            <x14:filter val="Aumentar el tamaño de los pupitres en los puestos de ordenadores"/>
            <x14:filter val="Aumentar la cantidad de documentos que pueden ser obtenidos en préstamo posiblemente."/>
            <x14:filter val="Aunque el buscador virtual sea un poco caca, es una maravilla que haya tantos fondos a disposición de los estudiantes y, además, que los plazos de entrega sean tan prolongados Enhorabuena"/>
            <x14:filter val="Calefacción muy fuerte"/>
            <x14:filter val="Como sugerencia, un horario más amplio de apertura de la biblioteca (hasta más tarde)"/>
            <x14:filter val="Como yo hay estudiantes que no tienen todas las asignaturas y tenemos horas libres a primera hora. Por mi parte la biblioteca podría abrir más temprano de las 09.00 horas porque en la cafetería no te puedes concentrar bien.  O la facultad podría habilitar una sala con mesas y sillas para ir repasando mientras. Si tienes 1 hora libre no te vas a ir hasta la Biblioteca María Zambrano, es más facil repasar en la facultad."/>
            <x14:filter val="Continuar con los cursos formativos. También consideraría muy útil un curso de análisis estadístico aunque esté no tenga mucho que ver con la biblioteca. Gracias"/>
            <x14:filter val="Convendría tener más avisos cuando se acerca la fecha de límite de documento prestado, ahora creo que hay un aviso solamente. No hay una encuesta para docentes, no existe la opción a escoger al comienzo, se podría añadir."/>
            <x14:filter val="Creo que deberían abrir más bibliotecas en festivos, findes, vacaciones,... Si necesito hacer una investigación no me sirve de nada que esté abierta la biblioteca María Zambrano y no la mía.  Reducir el tiempo de espera cuando se hace un préstamo interbibliotecario ya que es vergonzoso esperar una semana o más para un libro que está relativamente cerca."/>
            <x14:filter val="Creo que deberían de abrir los fines de semanas más de una biblioteca, ya que para muchos estudiantes es más cómodo ir a la biblioteca debido a que se concentra más. En mi caso, me gusta más estudiar en la biblioteca y algunos horarios en épocas de exámenes deberían de ser más amplios y en épocas normales deberían de ampliar horarios y los fines de semanas que esté abierta alguna biblioteca"/>
            <x14:filter val="Creo que estaría bien que el formulario o la página donde se puede solicitar nuevas adquisiciones estuviera un poco más accesible. También se agradecería que se nos volviera a permitir a los alumnos el préstamo interbibliotecario entre diferentes facultades de la universidad. Ya que sobre todo a los de Historia nos afecta al estar muchos libros que nos interesan en facultades tan lejanas como Ciencias Políticas y no disponemos de coche."/>
            <x14:filter val="Creo que lo que más necesita cambiarse es que haya un libro como tal que siga al dedillo la asignatura y tenga realmente relación. Porque siento que hay muchos libros de cada tema, pero no me solucionan nada."/>
            <x14:filter val="Creo que se está exagerando la concepción de la Biblioteca como tercer espacio y la frecuencia en la Facultad de Ciencias de la Información en detrimento de los documentos, tanto bibliográficos como cinematográficos. Recuperaría especialmente el espacio destinado a películas que no se encuentren en las plataformas habituales (Filmin, HBO, Prime Video, Netflix...) y que puedan resultar de provecho para alumnos e investigadores. También sería positivo dedicar parte del espacio destinado a la visualización al préstamo de películas relacionadas con los prestrenos de la Escuela de Producción o los fenómenos cinematográficos del momento."/>
            <x14:filter val="Creo que si le han robado el libro a un estudiante, debería encargarse la biblioteca de renovar el libro, si el implicado presenta la denuncia"/>
            <x14:filter val="Creo que tenemos una gran biblioteca en Filología; la mayoría de mis respuestas de 3 se deben a que no la he usado en mis 5 años de doctorado debido a que trabajo con un tema cuyas fuentes no se suelen encontrar en bibliotecas españolas"/>
            <x14:filter val="Cuando el Internet no funciona dentro de la biblioteca mari Zambrano el personal encargado no es capaz de solucionar el inconveniente y se limita a decir que no se puede entrar. Mala atencion"/>
            <x14:filter val="Cuando se tiene pedido un libro y tardan en decirte  que puedes pasar a recogerlo, se agradecería un mensaje que diese a entender que no se han olvidado de tu petición y el motivo de la tardanza."/>
            <x14:filter val="Dar a conocer servicios virtuales de la complutense o asociados a la complutense, al igual que con los recursos bibliográficos y plataformas con artículos y libros disponibles y gratis"/>
            <x14:filter val="De momento todo muy bien, quizás más número de ejemplares de ciertos libros ya que suelen agotarse rápido en préstamos."/>
            <x14:filter val="Deben mejorar el silencio  en la bibliotecas, hay mucho ruido de teléfonos, cascos con música, comida, etc"/>
            <x14:filter val="deberia de haber un area que integre una cafeteria con la biblioteca"/>
            <x14:filter val="Deberían poner un aviso el día antes a la caducidad. Unos días nadie se acuerda."/>
            <x14:filter val="Desde hace un tiempo notamos que ciertas personas se toman la libertad de hablar de forma continuada en los puestos de lectura, dificultando mucho la concentración que se requiere para estudiar. Desconozco si esta queja llegará a leerla alguien que sea capaz de tomar medidas, pero desde luego que es algo a lo que habría que prestar mucha atención ya que, a mi juicio, es inadmisible. Para hablar y hacer trabajos en conjunto hay muchas mesas por toda la Facultad, y la biblioteca debería ser un espacio de silencio. Que la gente hable en voz baja no significa que no hablen y mucho menos que no molesten.  Espero que se tenga en cuenta la queja."/>
            <x14:filter val="Durante el invierno, la biblioteca de la Facultad de Geografía e História es bastante fría y no se encenden todos los radiadores. Yo, mis colegas y el personal que acudimos a la biblioteca con frecuência todos sentimos eso y ni siempre es fácil encontrar los medios para decirlo. Por lo tanto, aprovecho este espacio para decir que la biblioteca de Geografía y História debería estar más caliente en el invierno por en bienestar de los alumnos y trabajadores. A veces no me apetece ir a la biblioteca solamente por este motivo."/>
            <x14:filter val="El catálogo Cisne sigue sin funcionar perfectamente, ya que algunos documentos tienen errores de catalogación (nombres de autores que incluyen sus fechas de nacimiento y muerte, títulos con caracteres no reconocidos, ISBN incorrecto). Espero que se puedan solventar estos detalles para que el servicio de la biblioteca sea aún mejor."/>
            <x14:filter val="El hecho de tener que realizar reservas y esperar varias horas dificulta las tareas de investigación durante las clases y para los trabajos.  Deberían de ser más rápidas y ágiles las peticiones."/>
            <x14:filter val="El horario de exámenes de la Zambrano terminó antes de que, por ejemplo, 1° y 2° de medicina (unos 700 alumnos en total) terminara los exámenes. si cierra a las 21.30 ya nos echan a las 21.15, me ha venido muy mal el horario a mí y a mi clase"/>
            <x14:filter val="El horario de la Biblioteca Zambrano es muy bueno pero a veces supone un problema no disponer de un comedor cerca de la biblioteca"/>
            <x14:filter val="El horario de la.bibliotecas, el número de préstamos de libros y las salas de ordenadores o portátiles que sea más espacioso y allá mejores portátiles. Rebajar los días de sanción por tardar en el préstamo de libros. Mejores sillas, es decir, más cómodas y una mejor iluminación para el estudio."/>
            <x14:filter val="El horario de las bibliotecas. No puedes devolver, hacer un préstamo o estudiar porque abren hasta después de que comiencen las clases. Es inconcebible que ni siquiera en la Zambrano puedas dejar los libros en los buzones porque está cerrado (con excepción de Filosofía que tiene sus buzones fuera). Las bibliotecas deben estar accesibles y no todo lo contrario."/>
            <x14:filter val="El personal de la biblioteca varias veces se ponen a charlar entre ellos en voz alta y molestan a los estudiantes. Especialmente los de lña biblioteca de medicina, que ha ocurrido muchas veces hablando sobre cosas diarias que les pasa y sin respetar a los estudiantes que necesitan silencio para estudiar o preparar examenes."/>
            <x14:filter val="El personal habla muy alto de temas personales y demás cotilleos en horario laboral Calefacción extremadamente alta"/>
            <x14:filter val="El personal y gestión de la biblioteca de Bellas Artes es excepcional pero los recursos con los que cuentan no. Se agradece el esfuerzo y la voluntad de todo lo que consiguen con tan poco. Yo apostaría por facilitarle las labores a los empleados de la biblioteca, su trabajo resulta de un valor incalculable para el estudiante."/>
            <x14:filter val="El servicio de la Biblioteca es muy completo. No obstante, entiendo que todas las facultades deberían tener escáner de documentos a disposición del alumnado y no solamente algunas (ejemplo: facultad de psicología)."/>
            <x14:filter val="El servicio de solicitud de sala de trabajo de grupo, con la nueva actualizacion, debe realizarse por parte del alumno en la página web de la ucm. Esto dificulta la organización y algunas personas no saben cómo hacerlo; mientras que cuando se realizaba a través del personal de la biblioteca no existían estos problemas"/>
            <x14:filter val="El servicio y atención me parece excelente. Creo podría ser un ejemplo de biblioteca universitaria para el resto de universidades en el mundo."/>
            <x14:filter val="El suelo de la biblioteca de psicología retumba y cuando suben un poco las temperaturas hace bastante calor. El horario en épocas de exámenes me resulta corto porque suelo estudiar un par de horas más de la hora de cierre."/>
            <x14:filter val="El tiempo tienes que estar desde 6 de la mañana no como 9 de la mañana .ademas hay mucho ruido en la biblioteca"/>
            <x14:filter val="El trato recibido por el personal de la biblioteca en numerosas situaciones ha sido peor que el de funcionarios de hacienda. Les da igual lo desagradables que puedan llegar a ser por que son funcionarios... Más de una vez he necesitado comunicarme con ellos, y me dicen que me espere, mientras están &quot;marujeando&quot; sobre su vida personal y las operaciones que le han hecho a algún familiar o cosas así. Hay muchas personas que les gustaría tener un trabajo fijo y bien pagado, y sí que se lo tomarían en serio, y no el personal que hay a cargo de las bibliotecas presenciales, que tienen más ganas de estar en su casa, que de trabajar."/>
            <x14:filter val="En bibliotecas grandes como la Zambrano, me gustaría que hubiese la opción de préstamos a largo plazo (7 días), y no solo para una jornada."/>
            <x14:filter val="En concreto en la biblioteca de Geografía e historia, en invierno/otoño y los días de mucho frío, es imposible estar en la biblioteca porque te congelas. Muchos vamos a la Zambrano por la cercanía, pero se termina llenando y no hay espacio. Es por eso que nos gustaría tener un sistema de calefacción que se active cuando haga mucho frío y que no sea perjudicial para los propios libros"/>
            <x14:filter val="En el buscador cisne, estaría muy bien que se pudiera distinguir entre artículos de revistas científicas y artículos en periódicos o revistas no científicas."/>
            <x14:filter val="En época de exámenes estaría bien que la Biblioteca abriese 24 horas más días por semana, y durante el resto del curso, que los fines de semana cerrase un poco más tarde."/>
            <x14:filter val="En general estoy muy contento con los servicios prestados  de la Biblioteca destacando especialmente el fondo documental que esta tiene, muy útil a la hora de realizar trabajos."/>
            <x14:filter val="En general estoy muy satisfecha, pero como sugerencia me gustaría proponer alguna manera de facilitar la devolución y renovación de préstamos que han caducado si la persona no puede ir físicamente a la biblioteca durante los siguientes días a la fecha en que ha caducado. También estaría bien informar de vez en cuando en redes sociales de recursos de la biblioteca que puedan ser menos conocidos (sé que ya hay muchas cosas de las que se informan, pero por ejemplo, quizá Docta y Patrimonio Digital sean desconocidos para muchos estudiantes). Muchas gracias"/>
            <x14:filter val="En general me gusta mucho lo que han hecho con las bibliotecas, pero si algo pudiera mejorar definitivamente sería cambiar las sillas de madera por quizá las blancas com forma curva. Esto porque en las madera resulta muy incómodo para la espalda baja al poco tiempo de uso"/>
            <x14:filter val="En general, estoy bastante contento con el servicio prestado por la Biblioteca, me ha ayudado mucho en la búsqueda de bibliografía necesaria para las asignaturas que he tenido. La única cuestión que sí quiero mencionar, es que no entiendo por qué cuando yo tengo un libro, se puede gestionar para reclamarlo y que la persona que se lo ha pedido primero, ya no lo vuelva a poder renovar. Digo, no es por ser egoísta, pero es que si yo he tenido la preocupación de nada más empezar una asignatura ir a la biblioteca para pedirme los libros necesarios, no entiendo por qué a último momento el software de la biblioteca no me deja renovarlo, ya que otro alumno lo quiere también. No sé... que la otra persona se hubiera tomado la molestia con anterioridad de ir a por ese libro, pero no incordiar a otro alumno que sí ha tenido la preocupación de hacerlo desde un primer momento"/>
            <x14:filter val="En la biblioteca de ciencias físicas hace mucho frío, durante los meses de diciembre, enero y febrero estaba el aire acondicionado puesto."/>
            <x14:filter val="En la biblioteca de ciencias geológicas hay una fiesta montada a la hora del almuerzo por parte de algunas profesoras. Hablando y riendo a todo volumen molestando a los alumnos que intentan estudiar. Parece mentira que no se den cuenta. Las conversaciones de esoterismo y visiones del futuro las pueden dejar para casa. Gracias."/>
            <x14:filter val="En la biblioteca de Educación hay una sala llena de libros y manuales de distintos cursos, con unas mesas y ordenadores en los que apoyarte para examinar los recursos. Sin embargo, el personal nos dijo a mi y a mi compañera que no podíamos estar en esas mesas sentadas mientras consultábamos los materiales. ¿Para qué narices están las mesas entonces? No tiene sentido."/>
            <x14:filter val="En la biblioteca de Informática, debería prohibirse hablar en/ir acompañado a la planta 2 para poder estudiar sin necesidad de recurrir a escuchar música."/>
            <x14:filter val="En la biblioteca de la facultad de Bellas artes hay demasiado ruido. Los eventos culturales que realiza son geniales, pero fuera de estos debería respetarse el silencio."/>
            <x14:filter val="En la biblioteca de la Facultad de Informática hace demasiado calor, algo que puede ser muy incomodo para estudiar por varias horas..."/>
            <x14:filter val="En la biblioteca general de la facultad de Filología, creo que hay que mejorar las colecciones de libros de algunos autores internacionales, por ejemplo los autores de literatura italiana (y no solo), que hay muy pocos, y que se disponga de las obras en original pero también traducidas, por lo menos algunas de las obras conocidas. También creo que hay que actualizar con nuevos libros de literatura (que no sean libros de investigación), si es posible, ya que sale mucho más cómodo coger el libro prestado que comprarlo."/>
            <x14:filter val="En la época de exámenes pasada en la Maria Zambrano todos los carteles del horario estaban mal explicados y continuamente iban personas creyendo que había horario 24 horas cuando no era así, lo que resultaba en estar esperando hasta 2 horas fuera para que abriera la biblioteca. Enhorabuena al personal de seguridad que la vez que me ocurrió a mí fueron extremadamente amables y resolutivos. Por favor, para el próximo periodo de exámenes mejorar los carteles."/>
            <x14:filter val="En la facultad de ciencias Biológicas a menudo no se abre la biblioteca a la hora que debería. En teoría debería estar abierta a las 8:30 y muchos de los días el personal no ha abierto a esa hora y han llegado a estar hasta 10 minutos sin abrir. No parece mucho tiempo, pero es tiempo que nos hacen perder a los que esperamos empezar a estudiar a una hora determinada"/>
            <x14:filter val="En la facultad de ciencias físicas la biblioteca se nos hace pequeña. Hay pocos puestos y siempre están ocupados. Además el personal que lleva años y años trabajando allí son muy descortés."/>
            <x14:filter val="En la Facultad de Medicina se genera mucho ruido, tanto por la forma de acceso como porque el espacio de trabajo del personal de biblioteca no está insonorizado."/>
            <x14:filter val="en medicina y enfermería faltan enchufes para cargar los ordenadores."/>
            <x14:filter val="En mí opinión el lector de códigos de barras de la Facultad de Psicología funciona de una manera un tanto extraña, hace bastante ruido y dificulta la adquisición de prestamos."/>
            <x14:filter val="En mi opinión, los ordenadores portátiles deberían tener un poco más de plazo hasta tener que devolverlos del que tienen actualmente (una semana), o al menos que el plazo sea prorrogable."/>
            <x14:filter val="En ocasiones están las ventanas abiertas, sobre todo a primera hora de la mañana."/>
            <x14:filter val="En ocasiones hace mucho calor en la biblioteca de económicas , surtiendo un leve efecto somnífero; esto solo por decir algo, estoy muy feliz con la biblioteca de mi facultad"/>
            <x14:filter val="En ocasiones no están disponibles, no sirven, los contactos para la toma de corriente que permiten cargar los dispositivos electrónicos."/>
            <x14:filter val="En rasgos generales, estoy muy satisfecha con el servicio que ofrece la Biblioteca pero mi única queja está relacionada con el número de puestos de lectura que hay dado que considero que, aunque no haya un número insuficiente de puestos, quizás sería más cómodo un mayor número y con más separación donde cada uno tenga su propio espacio."/>
            <x14:filter val="Enchufes en la biblioteca de farmacia m. Lo hay en cada puesto me parece anormal que una biblioteca en 2024 no tenga enchufes para cada puesto. Porque si que hay pero en un puesto si y el al lado no."/>
            <x14:filter val="Encontrar mejor todo, cuando eres nuevo por más que te expliquen nunca lo encuentras, que el personal amable te ayude con los que es de préstamo y lo que no, etc."/>
            <x14:filter val="Entregar más libros en segunda mano, muchas gracias por todo soy Miguel y voy mucho a la biblioteca y he obtenido un muy buen expediente gracias a ella"/>
            <x14:filter val="Es el más y mejor grupo de personas, con ellas y ellos aprendí tanto en mi estancia de Máster que actualmente me continuan guardando un espacio lindo en sus corazones,  decidí hacer el doctorado y actualmente lo llevo a distancia y me siento tan apoyada por todas las bellas personas de la biblioteca de facultad de artes. Grandes y cálidas personas."/>
            <x14:filter val="Es fundamental que una universidad como la Complutense dedique un presupuesto importante a la adquisición de nuevos libros. Todas las peticiones de adquisición que he realizado han sido rechazadas y eran volúmenes fundamentales. La biblioteca se está quedando muy desfasada, por eso termino comprando yo los libros o consultando en otras bibliotecas como la del Museo Reina Sofía."/>
            <x14:filter val="Es mi cuarto (y último año) y vuelvo a pedir lo mismo: más espacio y más personal"/>
            <x14:filter val="Es muy complicado poder hacer uso de las salas de estudio en la biblioteca de económicas"/>
            <x14:filter val="Es necesario dar la opción de tener el carnet físicos de la biblioteca, considero negativo y arbitrario que lo hayan quitado este año esa posibilidad y que obliguen a tenerlo virtual en el cel. Incluso opino que esa virtualización es hasta contradictoria con la esencia de una biblioteca. Es contradictorio con la esencia física de una biblioteca l"/>
            <x14:filter val="Es necesario que se amplíe horario a todos los días del año, no solo la Maria Zambrano. Sería muy bueno más cursos y también a medida con expertos/as."/>
            <x14:filter val="Está todo muy bien, a mi modo de ver. Por favor, que no cambie, si no es para mejorar. Muchas gracias"/>
            <x14:filter val="Estaria bien que las multas por prestamo no fueran tan exigentes para el alumnado. Pues entregar varios libros(prestamos) dos dias fuera de plazo suponen varias semanas sin poder acceder al sistema de préstamo, ademas de que si existe un despiste y no has podido renovar el material a tiempo directamente estas obligado a devolverlo directamente sin la posibilidad de renovarlo hasta que vuelva a estar disponible. Por ultimo es injusto que la única biblioteca disponible durante finde semanas sea la zambrano y exclusivamente para estudiante o personal de la UCM que siga matriculado."/>
            <x14:filter val="Estaría bien que pusieran un microondas para la época de exámenes :)"/>
            <x14:filter val="Estaria muy bien que el horario de la Biblioteca de la Facultad de Enfermería ampliara un poco au horario para igualarse al de medicina y así poder aprovechar un ratito mas de estudio a diario"/>
            <x14:filter val="Estoy muy contenta con la Biblioteca pero sí es cierto que a veces hace bastante calor y la puerta corredera hace un poco de ruido y eso puede desconcentrar. Creo que habría que regularizar el tiempo que deja la gente sus cosas en su silla para guardar su sitio durante el tiempo de descanso que tienen, porque hay gente que se queda una hora y media fuera de la biblioteca y deja sus cosas para guardar asiento y no se aprovecha ese sitio"/>
            <x14:filter val="Excelente"/>
            <x14:filter val="Excelentes instalaciones, me siento muy agusto y disfruto mucho nuestra biblioteca"/>
            <x14:filter val="Extender el horario extraordinario de exámenes de la María Zambrano hasta que se terminen las épocas de exámenes ordinarios de todas las facultades (ha vuelto a su horario normal antes que los estudiantes de primero y segundo de medicina hubieran terminado los suyos)."/>
            <x14:filter val="Facilitar el calendario académico impreso de la colección de la biblioteca para la compra. Es un calendario precioso que mucha gente estaría interesada en comprar si estuviera disponible. ¡Un saludo!"/>
            <x14:filter val="Faltan enchufes en la biblioteca de farmacia"/>
            <x14:filter val="Gracias por su amabilidad y su disposición a ayudar siempre"/>
            <x14:filter val="Gracias por vuestra labor."/>
            <x14:filter val="Hace falta más personal"/>
            <x14:filter val="hace MUCHO calor en la biblioteca de ccinfo y en la Zambrano"/>
            <x14:filter val="Hace poco fui penalizado por un retraso en la devolución de unos libros que estaba utilizando para el TFG porque confiaba en que la biblioteca me mandaría un tercer mail de aviso de cortesía previo a la caducidad del préstamo. No sabía que no podía renovar una tercera vez los materiales prestados, pero ni siquiera me llegó un mail. Me enteré cuando me llegó, una semana después, el &quot;primer aviso de retraso&quot;. Se podría mandar un mail avisando de que ya no se pueden renovar más los materiales y que la fecha de vencimiento está cerca. Gracias."/>
            <x14:filter val="Hacer aún más cursos de formación en función de las necesidades o sugerencias de los estudiantes"/>
            <x14:filter val="HAN SERVIDO MUCHO LAS CAPACITACIONES AL INICIAR EL AÑO Y LAS PREGUNTAS Y NECESIDADES QUE HE TENIDO LAS HAN RESUELTO CON INFORMACION QUE ENVIAN POR EMAIL"/>
            <x14:filter val="Hay demasiado ruido en las bibliotecas, y en ocasiones viene también de los mismos bibliotecarios."/>
            <x14:filter val="Hay días que huele muy mal a baño, por otra parte que se pueda comer beber y beber sin que parezcamos criminales de lesa humanidad, y que no suele haber cobertura ni internet, y no se sabe porque razón hay móviles como el mío que no se conectan al wifi, solo se conecta el ordenador."/>
            <x14:filter val="Hay inflexibilidad o excesivos pasos innecesarios en la extensión de tiempo de los horarios de las instalaciones insonorizadas para las reuniones.  No es intuitivo al acceso de los libros en físico de la biblioteca. Libros de ocio están en estanterías bajo llave y la solicitud de préstamo de dichos libros da problemas.  La segunda planta está completamente vacía de libros. Es difícil intuir la oferta de libros físicos si no están colocados.  Las temperaturas en las dos plantas de la biblioteca son muy irregulares. En la primera siempre hace mucho calor (incluso en verano) y en la segunda suele estar más fresco(ídem para verano), pero con mucha corriente por el sistema de ventilación de la planta. Ni siquiera por abrir ventanas.   Por favor, bajo ninguna circunstacia, quiten más plantas de las instaciines del servicio de biblioteca y estudio"/>
            <x14:filter val="Hay muchas personas que trabajan en la biblioteca de la facultad de Psicología, son bordes con los estudiantes que estamos esperando para que nos abran la puerta de acceso. Se que el horario de apertura empieza a las 9, pero lo que no saben esas personas el porqué algunos estudiantes estamos a las 8 y 30 de la mañana en la puerta de biblioteca en la calle hace frío y a lo mejor no tengo dinero para poder tomarme algo en la cafetería porque no trabajo y el poco dinero que tengo lo estoy invirtiendo en mis estudios. No hace falta ser tan borde con que &quot;la puerta se abre a las 9, lo digo porque siempre estás esperando ahi&quot;. Se que ir a la biblioteca significa estudiar y eso es lo que haga todos los días que voy a la facultad. Otros días han sido las 9 y 15, cuando han abierto la puesta y yo no he prosperado ni me he quejado"/>
            <x14:filter val="Hay muchas veces donde entran alumnos que van o vuelven de las salas privadas de la biblioteca hablando a volumen normal (lo suficiente como para oirlos desde la otra punta de la biblioteca). También en la segunda planta se escucha de vez en cuando la música del museo del vino y el sonido de aviso de cierre que suena por las 20:15 está excesivamente alto."/>
            <x14:filter val="Hay mucho ruido. Carretera y falta de educacion de ka mayoria de estudiantes. Insonorizar y sillas menos pesadas para que no se arrastren"/>
            <x14:filter val="hay pocos enchufes para demasiada gente"/>
            <x14:filter val="He tenido muchas dificultades para acceder a los recursos electrónicos de la biblioteca de forma remota. Casi nunca logro acceder...."/>
            <x14:filter val="Infinitas gracias por el gran apoyo y  ayuda a mis dificultades de dislexia, déficit atención , sordera ,"/>
            <x14:filter val="Informar y decir a los usuarios que no arrastren las sillas para sentarse, y que lleven cuidado al caminar, haciendo el menor ruido posible…"/>
            <x14:filter val="Ingresar a medios online como El País, The New York Times y otros es muy complejo y en muchas ocasiones es imposible, especialmente cuando se está fuera de la UCM. Valdría la pena buscar soluciones, más aún porque son fuentes de información invaluables y los accesos libres cada vez son menos."/>
            <x14:filter val="intentar que haya menos ruido, aunque sé que muchas veces no depende de la propia biblioteca, sino que son ruidos de las plantas superiores."/>
            <x14:filter val="Intentaría hacer un cambio en la iluminación, cambiando progresivamente a luz blanca. Cansa menos la vista."/>
            <x14:filter val="la amabilidad del personal que atiende, transmite mucho si regresas. Yo en lo personal he tenido experiencias que el personal no es muy amable, un poco empatíca o que se ve que tienes la libertad de preguntar .  creo digo que siempre este en su mejor versión, pero que sea educado con los estudiantes lo veo muy importante."/>
            <x14:filter val="La bibl de G e Historia es fantastica y el personal es muy simpatco y siempre quieren ayudar. Quizas se queda un poco olbsoleto los ordenadores para busqueda, deberian ser mas modernos y haber mas."/>
            <x14:filter val="La biblioteca de Bellas Artes parece UN CIRCO. NO SE PUEDE ESTUDIAR. Tienen cada dos por tres actividades programadas dentro del espacio de lectura y te avisan cinco minutos antes. Han llegado a hacer hasta conciertos dentro con amplificadores y batería. Me tengo que ir a las bibliotecas de INEF o Aparejadores (al ser las más próximas) porque es imposible hacer mi tesis en la de Bellas Artes. El silencio no lo respetan ni los propios trabajadores, y mucho menos el director. Su forma de celebrar el 100 aniversario ha sido echar a la gente de la biblioteca con esta gestión tan pésima. Da pena."/>
            <x14:filter val="La biblioteca de la facultad de Bellas Artes suele ser bastante ruidosa. Dejando a un lado la organización en ella de todo tipo de seminarios, conciertos e intervenciones artísticas (iniciativas que me parecen muy positivas), en el día a día tanto las usuarias como el personal suelen hablar bastante alto (por lo demás, las trabajadoras de la biblioteca son muy agradables y eficientes). Por otro lado, la calefacción está siempre desagradablemente alta (en invierno se puede estar perfectamente en tirantes). Si estos dos aspectos mejoraran, creo que sería una usuaria mucho más asidua de la biblioteca."/>
            <x14:filter val="La biblioteca de la facultad de ciencias políticas y sociología tiene un ruido constante de la calefacción que es algo molesto. Sería también de agradecer más lugares para lectura con sofás o asientos en general más cómodos que las sillas normales."/>
            <x14:filter val="La biblioteca de la facultad de comercio y turismo debería de ser más grande en comparación con toda la gente q somos"/>
            <x14:filter val="La biblioteca de la facultad de Empresariales está congelada en inverno. Podrían poner la calefacción. Me tengo que ir a la biblioteca de la facultad de psicología porque allí sí que se está bien."/>
            <x14:filter val="La Biblioteca de la UCM funciona perfectamente, las personas que trabajan en ellas son súper agradables y siempre están dispuestos a ayudar. Además, el acceso a libros, revistas y bases de datos es muy amplio."/>
            <x14:filter val="La biblioteca de mi facultad, Comercio y Turismo, es demasiado pequeña y está cercana a un colegio por lo que por las mañanas es muy ruidosa. Debería de haber algún tipo de seguridad para sólo poder entrar los matriculados en la UCM puesto que también sé que viene gente de la zona."/>
            <x14:filter val="La cabina de aislamiento de la biblioteca de económicas es muy buena idea."/>
            <x14:filter val="La reforma que se ha hecho en la biblioteca de la Facultad de Ciencias de la Información solo ha conseguido empeorarla. Se han retirado muchos libros y la nueva distribución del espacio es peor que la anterior."/>
            <x14:filter val="La reserva de salas online es mucho más complicada y lleva más tiempo que si lo hacías presencialmente en el mostrador de la Biblioteca. Muchas veces las salas están ya reservadas con demasiada antelación por otras personas que lo hicieron online. Además, la comodidad y facilidad que había antes se ha perdido."/>
            <x14:filter val="La reserva de salas se debería poder hacer directamente en el mostrador a través del personal de biblioteca o que hubiera una pantalla para ello cerca. No debería ser necesario hacerlo todo online."/>
            <x14:filter val="La tarjeta TUI digital es un desastre, todos mis compañeros de clase han tenido problemas con ella en alguna ocasión. La mía no ha funcionado desde septiembre y nadie me da soluciones."/>
            <x14:filter val="Las bibliotecas de Medicina o de Fisioterapia deberían abrir desde más pronto que las 9 de la mañana, porque las 9 es muy tarde."/>
            <x14:filter val="Las fechas de devolución y las sanciones posteriores de NO poder sacar libros en X tiempo me parece indecente y más cuando no puedes renovar por internet y ese ejemplar de libro tiene otros 20 que nunca se prestan. Prefiero sanciones económicas. El personal con carácter mejorable."/>
            <x14:filter val="Las personas que están al frente de la biblioteca  destacan por su gran amabilidad y compromiso con el alumno, estoy encantada con ellos."/>
            <x14:filter val="Las peticiones de compra se demoran muchos meses y a veces no llegan a adquirirse. Tampoco se comunica al usuario que la petición que ha hecho está disponible ni tampoco las causas por las que no se ha podido conseguir.  Salvo esta cuestión el personal de biblioteca está siempre disponible para ayudar y facilitar todo lo que necesites, especialmente el personal del turno de mañana."/>
            <x14:filter val="Las puertas de acceso a la Zambrano no deberían estar ahí; dificultan el acceso a algunas personas con ciertas discapacidades además de cerrar un espacio público a las personas sin tarjeta de la universidad. Consideraría interesante facilitar el acceso al material de la biblioteca a personas bien graduadas o incluso que nunca hayan estudiado en la universidad; es sin duda de las bibliotecas más ricas y maravillosas que he conocido y el servicio de reserva por internet imposibilita incluso la consulta en sala por parte de personas ajenas a la universidad. Comprendo los argumentos que se pueden esgrimir para justificarlo, pero personalmente considero que supondría un servicio maravilloso para los no matriculados."/>
            <x14:filter val="Llevo desde 2013 usando la Biblioteca de Gª e Hª, y desde hace varios cursos he notado cómo ha empeorado la situación de los préstamos de libros del propio centro. Donde antes se tardaba como 1-2 horas aprox. entre la solicitud de un libro y estaba disponible para recogerlo, ahora ni siquiera está disponible en el mismo día haciéndolo temprano y, a veces, ni siquiera de un día para otro. No sé el porqué de esto cuando antes no se daba, pero limita mucho las jornadas de estudio o investigación."/>
            <x14:filter val="llevo tres años en la facultad de psicología, y siempre han coincidido las obras de la biblioteca o los aspectos de mantenimiento con alguna época de exámenes o en la que acude mucha gente a la biblioteca, dificultando su uso. Además, no dispone de baños, y al tener dos plantas implica que si estás en las salas de estudio de arriba de la biblioteca, tienes que bajar y subir dos plantas (saliendo de la propia biblioteca) si necesitas ir al baño."/>
            <x14:filter val="Los baños femeninos de la biblioteca de Geografía e Historia son demasiado pequeños e incómodos. Deberían reformarlos, tampoco se pueden dejar bolsos ni abrigos en las puertas; y casi te das con la puerta al pasar, soy pequeña y no cabes. Muy incómodos...es vergonzoso... por lo demás todo bien"/>
            <x14:filter val="Los espacios de reunión en grupo no están bien insonorizados.  Deberían habilitarse espacios para reuniones online, ya que en los puestos de lectura se molesta y en las de grupo no te dejan estar solo. Reitero en la necesidad de insonorización de los espacios."/>
            <x14:filter val="Los estudiantes de medicina terminamos examenes el 8 de febrero, mientras que los horarios de la maria zambrano para &quot;epoca de examenes&quot; terminan el 31 de enero. Estaría bien ampliar ese plazo aunque sea 5 días. O por ejemplo, del 23-27, días en los que la biblioteca está vacía, reducirlo, para ampliarlo a posteriori. Respecto a la biblioteca de la facultad de medicina, la puerta al ser automática no para de abrirse y cerrarse, haciendo ruido cada dos minutos. No habría forma de disminuir ese ruido o dejarla abierta??"/>
            <x14:filter val="Los ordenadores (estáticos, no los portátiles) de la Facultad de CC Físicas van demasiado lentos."/>
            <x14:filter val="Los ordenadores están muy viejos y la colección de ocio se podría expandir."/>
            <x14:filter val="Los ordenadores portátiles en préstamo no funcionan correctamente, al menos alguno."/>
            <x14:filter val="Los portátiles son terribles, excesivamente lentos y muy viejos. No valen para nada."/>
            <x14:filter val="Los tornos de la zambrano son disfuncionales y horrorosos. En general esa biblioteca es el lugar idóneo para convertir el estrés de la temporada de exámenes en ganas de suicidarse. No hay suficiente luz, ni suficientes enchufes ni mucho menos suficiente sitio. Normalmente no suelo ir porque me repugna semejante no-lugar decorado como una oficina de google, pero si me veo en la necesidad de ir algún fin de semana en exámenes, me tengo que comer la cola para pasar los tornos, recorrer el edificio en busca de algún sitio libre y gastar una fortuna en las máquinas expendedoras. Es sin lugar a dudas un lugar directamente hostil para todo ser humano, alumno o empleado, que lo pide. Eso sí los horarios no están mal."/>
            <x14:filter val="Los trabajadores de la biblioteca general de filología son muy amables y eficientes :)"/>
            <x14:filter val="Más cantidad de salas de trabajo en grupo."/>
            <x14:filter val="Mas comodidad en las instalaciones, sobre todo en las sillas"/>
            <x14:filter val="Más ejemplares de algunos libros que piden docentes en clase ya que sólo hay 1 o 2 cuando los necesitamos 50 personas."/>
            <x14:filter val="Más enchufes y sillas más cómodas en las mesas de estudio."/>
            <x14:filter val="Más espacio y personal para la biblioteca de Trabajo"/>
            <x14:filter val="Más ladrones y fuentes de electricidad en las mesas de estudio en la facultad de BBAA"/>
            <x14:filter val="Más libros de la industria cinematográfica y musical."/>
            <x14:filter val="Más mapitas  e instrucciones sobre cómo encontrar los libros con el código del catálogo cisne, porque siempre acabo preguntando. Por suerte en el mostrador de CCPP son muy majos. Sobre todo un chico que me saluda todas las mañanas :)"/>
            <x14:filter val="Más zonas chill alternativas y con asientos más cómodos"/>
            <x14:filter val="Mayor difusión y cursos"/>
            <x14:filter val="Me encanta ir a la Biblioteca María Zambrano. El personal es encantador, me ayudan mucho siempre que necesito algo. Lo único que no me gusta es que me he encontrado libros subrayados, debería llevarse un control al respecto y sancionar a los usuarios que dañen los libros de esa manera tan egoísta."/>
            <x14:filter val="Me encanta la base de datos Dynamed. Me gustaria asistir a un curso de Dynamed. Gracias"/>
            <x14:filter val="Me encanta la Biblioteca, sólo sugiero priorizar la digitalización de libros descatalogados"/>
            <x14:filter val="me gusta"/>
            <x14:filter val="Me gusta el espacio, es cómodo, fácil acceso"/>
            <x14:filter val="Me gusta mucho la bibilioteca de la facultad de bellas artes, suelo ir mucho sobretodo a usar los ordenadores y me siento muy comoda cuando voy, se siente un lugar muy cercano y personal a diferencia del resto de bibliotecas de la ucm en las que estado que solo son un lugar de silencio y acumulamiento de polvo"/>
            <x14:filter val="Me gustaría que el horario de la biblioteca zambrano se ampliara"/>
            <x14:filter val="me gustaría que el horario en las bibliotecas de las facultades de somosaguas fuera más amplio, sobre todo en fechas de exámenes"/>
            <x14:filter val="Me gustaría que el horario fuera más extenso, ya que algunas clases comienzan a las 8:30, me gustaría poder acceder a la biblioteca desde las 8 e irme más tarde de la actual hora de cierre. El catálogo cisne me gusta mucho. El poder renovar el plazo delos préstamos y que se avise de la caducidad con anterioridad me parece estupendo!! Muchas gracias!!"/>
            <x14:filter val="Me gustaría que el plazo de préstamo de los libros se ampliará un poco, pero sobre todo, que se pudieran prestar más libros a la vez, hay veces en las que se tienen más asignaturas que libros se pueden prestar, por lo que no se puede tener al menos un libro de cada asignatura como me gustaría"/>
            <x14:filter val="Me gustaría que este disponible más temprano en época de exámenes"/>
            <x14:filter val="Me gustaría que volviera el espacio de las estanterías de DVDS que estaba, si no me equivoco, en el espacio donde ahora hay varias televisiones para ver cine"/>
            <x14:filter val="Me gustaría saber si se pueden donar libros a la biblioteca"/>
            <x14:filter val="Me parece bueno el servicio de biblioteca. Sin embargo, hay veces que me es difícil encontrar algún libro en las estanterías porque no están bien organizados. Hay temáticas que se mezclan y no siempre se respeta el orden alfabético."/>
            <x14:filter val="Me sucede habitualmente que busco libros que supuestamente están en la biblioteca y después resulta que no se encuentran o que están perdidos. También me gustaría que hubiera acceso digital a muchos más fondos (es muy útil, sobre todo, cuando estamos de estancia fuera de Madrid)"/>
            <x14:filter val="Mejorar el acceso desde la UCM a portales universitarios, fondos y revistas internacionales. Posibilitar el acceso presencial con carnet de la UCM a bibliotecas de otras univerdidades asi como el préstamo directo"/>
            <x14:filter val="Mejorar el trato a los alumnos. Ha sido terrible hasta el momento"/>
            <x14:filter val="Mejorar la tarjeta virtual UCM"/>
            <x14:filter val="Mejorar las capacidades de explotación de resultados bibliográficos"/>
            <x14:filter val="Mejoren horarios"/>
            <x14:filter val="Mi experiencia con la Biblioteca es excelente, tanto por la disposición y atención de los funcionarios, los materiales ofrecidos, así como por el contenido y utilidad de los cursos virtuales que he realizado."/>
            <x14:filter val="Mi principal queja es el horario que podría ser una hora más amplio en época normal ya que la gente que trabaja dispone de poco tiempo a la tarde para acudir a la biblioteca si es necesario"/>
            <x14:filter val="Mi problema es concretamente con la biblioteca de farmacia, hay muy pocos puestos y muy pocos libros. Por suerte ya hay enchufes, muy pocos también, menos de la mitad de los puestos tienen enchufe."/>
            <x14:filter val="Muchas de las luces y enchufes de las mesas no funcionan y dificultan el estudio. Tambien el horario de la biblioteca, retrasarlo porque a las 9pm es pronto y ademas apagan las luces de toda la biblioteca a menos cuarto."/>
            <x14:filter val="Muchas veces encuentro fallos y errores a la hora de intentar hacer una reserva de un libro. La web nol es nada fácil e idónea la verdad, suele fallar bastante."/>
            <x14:filter val="Muchísimas gracias por la labor que hacéis."/>
            <x14:filter val="Muy satisfecho con la profesionalidad de todos los trabajadores de biblioteca que frecuento para el estudio sugerencia: en el arranque el equipo informatico es muy lento"/>
            <x14:filter val="Nada que sugerir, tan solo agradecerle a Cristina  Maqueda que me solucionara la adquisición de un capítulo de libro tan rápido ¡Gracias!"/>
            <x14:filter val="Ninguno"/>
            <x14:filter val="NO"/>
            <x14:filter val="No es mi intención, naturalmente, exigir más de una biblioteca tan amplia como la Zambrano. Sin embargo, estaría bien que los únicos ordenadores que hay, funcionaran correctamente. Demás, estoy muy contento y agradezco que amplíen su horario en época de exámenes. Un cordial saludo."/>
            <x14:filter val="No estoy de acuerdo con que el acceso a las salas de lectura y consulta de la biblioteca haya que entrar con la tarjeta cuando la tarjeta es únicamente virtual, al menos para establecer esta nueva normativa deberíamos tener acceso a las tarjetas físicas que facilita el proceso a la hora de entrar o salir"/>
            <x14:filter val="No me gustan las multas por retraso habría que hacer un expediente y averiguar las causas de la no devolución en el plazo marcado"/>
            <x14:filter val="No me han preguntado sobre lo que pienso del sistema Docta Complutense. Aunque entiendo ciertas ventajas en organización, para el usuario resulta más complicado que el sistema anterior. Y como está dividido en más apartados, no me encanta. Muchas tesis doctorales y TFM que antes hallaba sencillamente por Google (en el sistema anterior de E-Prints Complutense) ahora es mucho más dificil aceder. Es el único apunto que me gustaría muchísimo que cambiaran - y ya supongo que poco podrán hacer para volver a como estaba antes. El resto está todo perfecto. Es una gran biblioteca desde todos los puntos de vista."/>
            <x14:filter val="No necesariamente."/>
            <x14:filter val="No puedo opinar, puesto que no he podido por tiempo utilizar el servicio de la biblioteca. Pero me consta por los compañeros y profesores que ofrece un gran servicio."/>
            <x14:filter val="no sé si es mejorable, a mí me parece que en la Facultad de Bellas Artes de la UCM tenemos una maravillosa biblioteca con un personal muy competente y amable que nos atiende, a quienes hay que dar las gracias."/>
            <x14:filter val="No se si la IA puede mejorar el servicio"/>
            <x14:filter val="No tener que pasar el carnet cada vez que vas al baño"/>
            <x14:filter val="Nombrar mejor las estanterías para mayor facilidad de búsqueda"/>
            <x14:filter val="ojalá haya más recursos de libros en impreso y en línea"/>
            <x14:filter val="Para saber el estado de los préstamos o reservar, no sé si la página de &quot;Mi Cuenta&quot; habrá estado de mantenimiento, pero hay días que intentando entrar me ponía &quot;error&quot;"/>
            <x14:filter val="Participación en el Consorcio Madroño"/>
            <x14:filter val="Pese a que el servicio de la biblioteca funciona muy adecuadamente y satisface mis necesidades en la inmensa mayoría de las ocasiones, la reciente instalación de tornos mecánicos en la entrada de la Biblioteca María Zambrano supone un impedimento para el acceso de los alumnos al edificio. Su funcionamiento es deficiente como poco, puesto que requieren, para su apertura, el escaneo del código de barras de la tarjeta universitaria. La aplicación digital de la tarjeta TUI es, en igual medida, deficitaria (la mayoría de las veces o no carga o no funciona), y el formato virtual (puesto que se han dejado de expedir los carnés en físico) obliga al alumno a disponer de batería/conexión en su móvil y, más elementalmente, ¡a tener un móvil! Los tornos ralentizan enormemente la entrada a las instalaciones, y las colas que se forman durante el periodo de exámenes son tediosas e innecesarias. Si lo que se pretende es reservar el acceso a estudiantes que pertenezcan a la UCM, creo que debería buscarse una manera más eficiente de llevar a cabo este control. Me consta que no soy la única persona con quejas al respecto (de hecho y hasta donde sé, esta inquietud es compartida por la generalidad del estudiantado). Se hace necesario, primero, volver a expedir carnés físicos (nadie debería verse obligado a disponer de un móvil para acceder a los servicios de la biblioteca) y segundo, eliminar los tornos o dar con una solución similar pero más efectiva. Gracias."/>
            <x14:filter val="Plazos más prolongados en los préstamos."/>
            <x14:filter val="Podría mejorar sustancialmente el bienestar de los estudiantes la adquisición de sillones en la Biblioteca de la Facultad de Ciencias Biológicas. Asimismo, la mejora de la cobertura WIFI en la Biblioteca de la Facultad de Ciencias Geológicas."/>
            <x14:filter val="Poner algunos puestos de las bibliotecas independientes con barrera entre un asiento y otro, les animo a buscar una foto de la biblioteca de la Universidad Rey Juan Carlos I de Vicalvaro, en la que una de sus salas tiene puestos independientes de estudio. Si las clases empiezan a las 8:30, la biblioteca debería estar abierta a las 8 para la facilidad de devolver o prestar libros, o recoger aquellos que pedimos prestados por internet, ya que muchas veces se solicitan fuera de horario de la biblioteca y te avisan para que lo recojas una vez te has marchado de la facultad."/>
            <x14:filter val="Poner más 3nchufes ya que la mayoría de alumnos estudian con dispositivos electrónicos y si hay mucha gente no hay suficientes para todos"/>
            <x14:filter val="Poner más mesas con luz, por favor"/>
            <x14:filter val="Por favor bajad la temperatura de la biblioteca, gracias de antemano."/>
            <x14:filter val="Por favor mas libros que se puedan ver en electronico, Muchas veces estan todos sacados y no todo el mundo se puede permitir comprar los manuales necesarios para estudiar que los profesores venden a un precio “asequible” 60€ y con 3% de descuento si lo compras en la libreria de la biblioteca. Mas copias en la biblioteca o que se puedan ver electronicamente porfavor."/>
            <x14:filter val="Por favor, no cierren las bibliotecas en época de exámenes (por navidad). Es ridículo que esté abierta el resto del año y cerrada cuando más es necesaria (no sólo para puestos de estudio, sino para consultas que van surgiendo a medida que se trabajan las materias)"/>
            <x14:filter val="Principal problema es el horario de las bibliótecas, la zambrano debería abrir todos los fines de semana y a poder ser también otras bibliotecas que resulten más cercanas o que se ubiquen en otras zonas. En la ciudad de Madrid hay muy mal servicio de las bibliótecas públicas y por eso se requiere un apoyo extra por parte de la universidad, especialmente los fines se semana."/>
            <x14:filter val="profesor de enseñanza para usos de pubMed y traductor Deeple."/>
            <x14:filter val="Prolongar-ampliar el horario y anunciarlo para que puedan asistir los estudiantes de medicina, ya que les gusta nuestra biblioteca."/>
            <x14:filter val="Propongo que algunos espacios de estudio de la María Zambrano, en vez de proporcionar mesas amplias, se habiliten como “cúbiculos” con unas  especies de paredes para una mayor privacidad lo que favorece a una mayor concentración. Otras  universidades públicas lo ofrecen. Gracias"/>
            <x14:filter val="Que abra los fines de semana, no solo en época de exámenes. Aunque sea solo por la mañana"/>
            <x14:filter val="Que abrieran los sábados, como lo hacían antes."/>
            <x14:filter val="Que aumenten el horario los fines de semana, en las fechas de exámenes finales."/>
            <x14:filter val="Que el horario de la biblioteca de la facultad de C.Matematicas sea hasta las nueve. Y que si supuestamente cierra a las 8:30 q no nos echen y apaguen las luces a las 8:15"/>
            <x14:filter val="Que el préstamo interbibliotecario se pueda externder a Alumni de alguna manera, con el objetivo de facilitar la investigación a personas independientes que no disponen de medios vinculados a una figura en activo dentro de la U. Complutense. Se podría implementar un carnet de biblioteca para Alumni con una tasa superior a la actual (que es de 30€) para aquellos que quieran investigar y poder disponer de este servicio, ya que sin esta posibilidad la investigación en algunos campos es muy complicada de realizar por no poder acceder a ciertas fuente, a la vez que muy costosa."/>
            <x14:filter val="Que en el horario de exámenes extraordinarios se tenga en cuenta también las fechas de medicina"/>
            <x14:filter val="Que la biblioteca de la facultad de geografía e historia tenga un horario más amplio."/>
            <x14:filter val="Que la biblioteca de la facultad de odontología abra a las 8/8:30 que cuando vaya a cerrar no te echen 20 minutos antes,"/>
            <x14:filter val="Que la biblioteca permanezca abierta hasta un poco más tarde"/>
            <x14:filter val="Que la posibilidad de lectura de libros digitales sea más sencilla sin necesidad de descargar la aplicación y un poco más adaptada para poder ajustar el formato de lectura."/>
            <x14:filter val="Que los bibliotecarios estén pendientes de aquellos grupos que hablan alto o causen molestia en la biblioteca y les echen"/>
            <x14:filter val="Que los plazos de préstamos sean de 30 días, y que el correo de aviso de cortesía llegue 3 días antes en vez de una semana"/>
            <x14:filter val="Que los profesores jubilados puedan mantener el carnet que les permite sacar libros en préstamo. Cuando dejan de trabajar para la UCM se les retira el carnet y dejan de poder sacar libros. Es muy injusto con personas que, en ocasiones, siguen siendo brillantes investigadores."/>
            <x14:filter val="Que no haga tanto calor al lado del radiador"/>
            <x14:filter val="Que nos dejaran usar la biblioteca cuando terminas los estudios"/>
            <x14:filter val="Referido a la facultad de físicas, no tiene sentido que reserve una sala y no pueda entrar hasta que venga mi compañero, son muy poco flexibles con esto, al mismo tiempo que bordes. Te hablan como si tuviesen algo contra los alumnos."/>
            <x14:filter val="Se agradecería mejorar la distribución de mesas y sillas en la biblioteca de la Facultad de Farmacia."/>
            <x14:filter val="Se agradecería que el personal que trabaja en la Maria Zambrano sean CONSCIENTES de que trabajan en una biblioteca  y hablen en voz baja, que parece que las normas no aplican para ellos/ellas"/>
            <x14:filter val="Se debería agilizar el servicio de préstamo interbibliotecario. Por lo demás, excelente servicio del personal."/>
            <x14:filter val="Se deberían adaptar las puertas para que las personas en silla de ruedas puedan abrirlas. Las entradas son accesibles pero las puertas son pesadas (Biblioteca de Geografía e Historia), necesitas que te abran una parte específica ya que la silla no pasa por los torniquetes (Biblioteca María Zambrano) o sólo un lado de la puerta no es suficiente y se necesita que se habrán ambos (Biblioteca de Clásicas de Filología).  En todos estos casos las personas en silla de ruedas requieren la ayuda de los trabajadores (que siempre son amables y se ofrecen sin ningún problema) pero la situación dificulta el acceso y la independencia de las personas discapacitadas.  Un saludo"/>
            <x14:filter val="Se podría modificar el horario de la biblioteca abriendo media hora antes"/>
            <x14:filter val="Sería cómodo que la biblioteca estuviera abierta desde las 8:00, de forma que se pudiera ir a coger/devolver libros antes de que empiecen las clases de las 8:30."/>
            <x14:filter val="Sería de gran ayuda que, tanto en las aulas como en la biblioteca, todos los puestos estuviesen equipados con enchufes para poder cargas nuestros dispositivos electrónicos. Pues es lo que, personalmente, utilizo todos los días a todas horas; y sin ellos no puedo estudiar."/>
            <x14:filter val="Seria ideal q existieran más ordenadores a la entrada para consultar los fondos ; mayor amplitud de plazo para uso de manuales ; mayor cantidad de ejemplares actualizados en papel y pdf ; más ejemplares a disponer en cada préstamo ; mejor iluminacion en los puestos y q estuvieran separados por láminas de plástico como existen en otras bibliotecas por seguridad ,  higiene y eficacia. Por lo demás me encanta esta biblioteca , es muy buena y el personal una maravilla. Muchas gracias .🌹"/>
            <x14:filter val="Sería recomendable ampliar al número de puestos de investigadores en la biblioteca Zambrano. Debido a la alta demanda y a los pocos sitios, algunos estamos en lista de espera. Muchas gracias."/>
            <x14:filter val="Silencio en la biblioteca, que pongan carteles o algo a ver si la gente se entera. También que el personal de la biblioteca hable con un tono de voz más bajo cuando sea posible"/>
            <x14:filter val="Sillas mas comodas"/>
            <x14:filter val="Simplemente excelente"/>
            <x14:filter val="-Software más preciso en la búsqueda de textos y publicaciones  -Ordenadores más modernos (ágiles) de la sala -Formacion sobre el uso de la biblioteca como si fueran una clase de 3 o 4 sesiones al inicio de la carrera y antes de TFG/TFM"/>
            <x14:filter val="Sois los mejores!!!!"/>
            <x14:filter val="Solo tengo dos quejas, una: que la biblioteca más importante de la universidad esté tan lejos del metro (en época de exámenes da miedo pasar por ahí de noche) y dos: que la Zambrano tenga tan pocos cargadores y tan poco espacio  Me encanta la de ccinf porque tienes mucho espacio, dos cargadores, una luz propia y está cerca del metro. Es perfecta. Lo único malo es que no abra en horario especial :("/>
            <x14:filter val="Sugeriria poner mas enchufes en la biblioteca de farmacia"/>
            <x14:filter val="Sugiero que cambien de personal en comercio, son bastante desagradables las señoras, lo comentamos entre estudiantes y estamos de acuerdo, dan ganas de no ir!!"/>
            <x14:filter val="Tablets de préstamo en más bibliotecas (y más cantidad) (y que incluyan funda protectora)"/>
            <x14:filter val="Tal vez deberían ampliar la sección de literatura hispanoamericana"/>
            <x14:filter val="Temperatura más agradable, o hace mucho frío o hace mucho calor. Hay muy pocos puestos de lectura, casi no hay enchufes. No se puede beber el agua de los baños."/>
            <x14:filter val="Tenemos la mejor biblioteca de Madrid"/>
            <x14:filter val="Tener que solicitar ejemplares de depósito con día o días de antelación en la biblioteca de la fac. de geo a historia es un incordio. Y más, si somos estudiantes que no vivimos o asistimos a clases por ese campus. Encontrarse con que, después del viaje, no pueden sacarte el libro a por el que venías, es un incordio. Pero además, no conocía esta regla ni la vi avisada antes de que me ocurriera."/>
            <x14:filter val="There are limited resources in English for international students."/>
            <x14:filter val="Todo está bien"/>
            <x14:filter val="Todo está perfecto."/>
            <x14:filter val="Todos han sido muy amables, especialmente María y Fernando. Se agradece el plazo de préstamos."/>
            <x14:filter val="Tornos de Zambrano no son útiles. Ampliamiento del  horario en zambrano."/>
            <x14:filter val="Trato poco adecuado por parte de un bibliotecario de la facultad de ciencias de la información."/>
            <x14:filter val="Un personal más amigable."/>
            <x14:filter val="Un trabajador de la biblioteca de la facultad de Economía, de edad avanzada, no hace posible el estudio en la biblioteca, siempre con quejas"/>
            <x14:filter val="Una mayor información acerca de cómo funciona la biblioteca a los nuevos alumnos."/>
            <x14:filter val="Vendría bien renovar libros. Hay textos en derecho y criminología bastante obsoletos y eso ya no se puede usar para estas carreras, para historia tal vez, pero para las asignaturas necesitamos algunos manuales más actuales"/>
            <x14:filter val="Volver al carnet de estudiante físico."/>
            <x14:filter val="Yo tengo una sugerencia muy concreta, a veces sucede que recojo varios libros de la misma edicion y con el mismo título pero distintos volúmenes. Los libros son diferentes, pero no hay manera de distinguirlos dentro de la web, lo que resulta en confusión para el usuario a la hora de intentar renovarlos, porque puedes renovar el uno de ellos y el otro entregarlo, pero confundirte y renovar el mismo que el que entregas y que te caduque el otro.  A mi me gustaría pedir que existiera alguna diferenciacion entre volúmenes."/>
          </mc:Choice>
          <mc:Fallback>
            <filter val="8.1 Tus sugerencias"/>
            <filter val="A mi la unica biblioteca con la que no estoy satisfecha es la de Derecho, porque hay textos que todavia tienes que irte a Somosaguas para poder trabajar con la información."/>
            <filter val="a mí siempre me han ayudado un montón. muy buen equipo y además la gente es muy maja!"/>
            <filter val="A ser posible, ampliar el horario de la F. de psicología, más pronto y sobre todo un poco más tarde."/>
            <filter val="A veces al buscar libros en la web de la biblioteca/cisne que están en la biblioteca no aparecen. Otras veces es necesario buscar solo el nombre del autor para encontrar el texto porque a pesar de escribir correctamente el título este no aparece"/>
            <filter val="A veces es difícil conectarse al wifi para abrir la credencial. Esto dificulta acreditar la identidad para hacer uso de los servicios."/>
            <filter val="A veces la gente habla. Ampliaría el horario de 24 horas de la Zambrano e instalaría una cafetería o venta de material de papelería"/>
            <filter val="A ver si las señoras del mostrador se callan. Veníamos a la biblioteca para estudiar y concentrarnos. Y no hacen más que estar de cháchara molestando. En una biblioteca hay que estar en silencio. A ver si no lo saben"/>
            <filter val="Abrir las ventanas de vez en cuando para que circule aire fresco! Por lo demás todo bien"/>
            <filter val="Abrir mas pronto"/>
            <filter val="Abrirla en vacaciones  y más tiempo entre semana."/>
            <filter val="Acceso a un mayor número de revistas de investigación electrónicas."/>
            <filter val="Además de la bibliografía específica para el estudio, echo en falta bastantes títulos de obras de literatura actual."/>
            <filter val="Adquirir más ordenadores para las búsquedas y retornar el sistema de fichas impresas para solicitar préstamos en sala"/>
            <filter val="Adquisición de libros electrónicos especializados"/>
            <filter val="Agilizar el préstamo Inter bibliotecario"/>
            <filter val="Agradecería facilitasen espacio para desiderata."/>
            <filter val="Ampliación del horario en la facultad de Ciencias de la información, para que abra a las 8 en vez de a las 5 y así poder hacer consultas antes de entrar a clase"/>
            <filter val="Ampliación horario de la biblioteca de Medicina, apertura de la biblioteca sábados fuera de la época de exámenes, préstamo interbibliotecario."/>
            <filter val="Ampliar el horario fuera de epocas de examenes"/>
            <filter val="Ampliar el repositorio documental, mayor facilidad para encontrar la bibliografía en cisne (a veces si no pones las palabras exactas hay libros que no aparecen, por ejemplo, si busco &quot;arteterapia&quot;, hay libros cuyo título es &quot;art therapy&quot; que no aparecen)"/>
            <filter val="Ampliar horarios de tarde hasta las 21:00"/>
            <filter val="Añadir a la BIblioteca de Geografía e Historia volúmenes contemporáneos, ej. de 2022 y 2023. Y añadir bibliografía de temas transversales que corresponden a otras asignaturas de la carrera."/>
            <filter val="Añadir diccionario de Asturiano y literatura asturiana a la colección de diccionarios en otras lenguas de la península en las bibliotecas de Filología y Ciencias de la Comunicación."/>
            <filter val="Apertura a las 7am"/>
            <filter val="Arreglar los enchufes que no funcionan (bilbioteca de quimica)"/>
            <filter val="Arreglar todas las luces de las mesas incluidas las que dan poca luz"/>
            <filter val="Aumentar el tamaño de los pupitres en los puestos de ordeandor"/>
            <filter val="Aumentar el tamaño de los pupitres en los puestos de ordenadores"/>
            <filter val="Aumentar la cantidad de documentos que pueden ser obtenidos en préstamo posiblemente."/>
            <filter val="Aunque el buscador virtual sea un poco caca, es una maravilla que haya tantos fondos a disposición de los estudiantes y, además, que los plazos de entrega sean tan prolongados Enhorabuena"/>
            <filter val="Calefacción muy fuerte"/>
            <filter val="Como sugerencia, un horario más amplio de apertura de la biblioteca (hasta más tarde)"/>
            <filter val="Continuar con los cursos formativos. También consideraría muy útil un curso de análisis estadístico aunque esté no tenga mucho que ver con la biblioteca. Gracias"/>
            <filter val="Convendría tener más avisos cuando se acerca la fecha de límite de documento prestado, ahora creo que hay un aviso solamente. No hay una encuesta para docentes, no existe la opción a escoger al comienzo, se podría añadir."/>
            <filter val="Creo que lo que más necesita cambiarse es que haya un libro como tal que siga al dedillo la asignatura y tenga realmente relación. Porque siento que hay muchos libros de cada tema, pero no me solucionan nada."/>
            <filter val="Creo que si le han robado el libro a un estudiante, debería encargarse la biblioteca de renovar el libro, si el implicado presenta la denuncia"/>
            <filter val="Creo que tenemos una gran biblioteca en Filología; la mayoría de mis respuestas de 3 se deben a que no la he usado en mis 5 años de doctorado debido a que trabajo con un tema cuyas fuentes no se suelen encontrar en bibliotecas españolas"/>
            <filter val="Cuando el Internet no funciona dentro de la biblioteca mari Zambrano el personal encargado no es capaz de solucionar el inconveniente y se limita a decir que no se puede entrar. Mala atencion"/>
            <filter val="Cuando se tiene pedido un libro y tardan en decirte  que puedes pasar a recogerlo, se agradecería un mensaje que diese a entender que no se han olvidado de tu petición y el motivo de la tardanza."/>
            <filter val="Dar a conocer servicios virtuales de la complutense o asociados a la complutense, al igual que con los recursos bibliográficos y plataformas con artículos y libros disponibles y gratis"/>
            <filter val="De momento todo muy bien, quizás más número de ejemplares de ciertos libros ya que suelen agotarse rápido en préstamos."/>
            <filter val="Deben mejorar el silencio  en la bibliotecas, hay mucho ruido de teléfonos, cascos con música, comida, etc"/>
            <filter val="deberia de haber un area que integre una cafeteria con la biblioteca"/>
            <filter val="Deberían poner un aviso el día antes a la caducidad. Unos días nadie se acuerda."/>
            <filter val="El hecho de tener que realizar reservas y esperar varias horas dificulta las tareas de investigación durante las clases y para los trabajos.  Deberían de ser más rápidas y ágiles las peticiones."/>
            <filter val="El horario de exámenes de la Zambrano terminó antes de que, por ejemplo, 1° y 2° de medicina (unos 700 alumnos en total) terminara los exámenes. si cierra a las 21.30 ya nos echan a las 21.15, me ha venido muy mal el horario a mí y a mi clase"/>
            <filter val="El horario de la Biblioteca Zambrano es muy bueno pero a veces supone un problema no disponer de un comedor cerca de la biblioteca"/>
            <filter val="El personal habla muy alto de temas personales y demás cotilleos en horario laboral Calefacción extremadamente alta"/>
            <filter val="El servicio de la Biblioteca es muy completo. No obstante, entiendo que todas las facultades deberían tener escáner de documentos a disposición del alumnado y no solamente algunas (ejemplo: facultad de psicología)."/>
            <filter val="El servicio y atención me parece excelente. Creo podría ser un ejemplo de biblioteca universitaria para el resto de universidades en el mundo."/>
            <filter val="El suelo de la biblioteca de psicología retumba y cuando suben un poco las temperaturas hace bastante calor. El horario en épocas de exámenes me resulta corto porque suelo estudiar un par de horas más de la hora de cierre."/>
            <filter val="El tiempo tienes que estar desde 6 de la mañana no como 9 de la mañana .ademas hay mucho ruido en la biblioteca"/>
            <filter val="En bibliotecas grandes como la Zambrano, me gustaría que hubiese la opción de préstamos a largo plazo (7 días), y no solo para una jornada."/>
            <filter val="En el buscador cisne, estaría muy bien que se pudiera distinguir entre artículos de revistas científicas y artículos en periódicos o revistas no científicas."/>
            <filter val="En época de exámenes estaría bien que la Biblioteca abriese 24 horas más días por semana, y durante el resto del curso, que los fines de semana cerrase un poco más tarde."/>
            <filter val="En general estoy muy contento con los servicios prestados  de la Biblioteca destacando especialmente el fondo documental que esta tiene, muy útil a la hora de realizar trabajos."/>
            <filter val="En la biblioteca de ciencias físicas hace mucho frío, durante los meses de diciembre, enero y febrero estaba el aire acondicionado puesto."/>
            <filter val="En la biblioteca de Informática, debería prohibirse hablar en/ir acompañado a la planta 2 para poder estudiar sin necesidad de recurrir a escuchar música."/>
            <filter val="En la biblioteca de la facultad de Bellas artes hay demasiado ruido. Los eventos culturales que realiza son geniales, pero fuera de estos debería respetarse el silencio."/>
            <filter val="En la biblioteca de la Facultad de Informática hace demasiado calor, algo que puede ser muy incomodo para estudiar por varias horas..."/>
            <filter val="En la facultad de ciencias físicas la biblioteca se nos hace pequeña. Hay pocos puestos y siempre están ocupados. Además el personal que lleva años y años trabajando allí son muy descortés."/>
            <filter val="En la Facultad de Medicina se genera mucho ruido, tanto por la forma de acceso como porque el espacio de trabajo del personal de biblioteca no está insonorizado."/>
            <filter val="en medicina y enfermería faltan enchufes para cargar los ordenadores."/>
            <filter val="En mí opinión el lector de códigos de barras de la Facultad de Psicología funciona de una manera un tanto extraña, hace bastante ruido y dificulta la adquisición de prestamos."/>
            <filter val="En mi opinión, los ordenadores portátiles deberían tener un poco más de plazo hasta tener que devolverlos del que tienen actualmente (una semana), o al menos que el plazo sea prorrogable."/>
            <filter val="En ocasiones están las ventanas abiertas, sobre todo a primera hora de la mañana."/>
            <filter val="En ocasiones hace mucho calor en la biblioteca de económicas , surtiendo un leve efecto somnífero; esto solo por decir algo, estoy muy feliz con la biblioteca de mi facultad"/>
            <filter val="En ocasiones no están disponibles, no sirven, los contactos para la toma de corriente que permiten cargar los dispositivos electrónicos."/>
            <filter val="Enchufes en la biblioteca de farmacia m. Lo hay en cada puesto me parece anormal que una biblioteca en 2024 no tenga enchufes para cada puesto. Porque si que hay pero en un puesto si y el al lado no."/>
            <filter val="Encontrar mejor todo, cuando eres nuevo por más que te expliquen nunca lo encuentras, que el personal amable te ayude con los que es de préstamo y lo que no, etc."/>
            <filter val="Entregar más libros en segunda mano, muchas gracias por todo soy Miguel y voy mucho a la biblioteca y he obtenido un muy buen expediente gracias a ella"/>
            <filter val="Es mi cuarto (y último año) y vuelvo a pedir lo mismo: más espacio y más personal"/>
            <filter val="Es muy complicado poder hacer uso de las salas de estudio en la biblioteca de económicas"/>
            <filter val="Es necesario que se amplíe horario a todos los días del año, no solo la Maria Zambrano. Sería muy bueno más cursos y también a medida con expertos/as."/>
            <filter val="Está todo muy bien, a mi modo de ver. Por favor, que no cambie, si no es para mejorar. Muchas gracias"/>
            <filter val="Estaría bien que pusieran un microondas para la época de exámenes :)"/>
            <filter val="Estaria muy bien que el horario de la Biblioteca de la Facultad de Enfermería ampliara un poco au horario para igualarse al de medicina y así poder aprovechar un ratito mas de estudio a diario"/>
            <filter val="Excelente"/>
            <filter val="Excelentes instalaciones, me siento muy agusto y disfruto mucho nuestra biblioteca"/>
            <filter val="Facilitar el calendario académico impreso de la colección de la biblioteca para la compra. Es un calendario precioso que mucha gente estaría interesada en comprar si estuviera disponible. ¡Un saludo!"/>
            <filter val="Faltan enchufes en la biblioteca de farmacia"/>
            <filter val="Gracias por su amabilidad y su disposición a ayudar siempre"/>
            <filter val="Gracias por vuestra labor."/>
            <filter val="Hace falta más personal"/>
            <filter val="hace MUCHO calor en la biblioteca de ccinfo y en la Zambrano"/>
            <filter val="Hacer aún más cursos de formación en función de las necesidades o sugerencias de los estudiantes"/>
            <filter val="HAN SERVIDO MUCHO LAS CAPACITACIONES AL INICIAR EL AÑO Y LAS PREGUNTAS Y NECESIDADES QUE HE TENIDO LAS HAN RESUELTO CON INFORMACION QUE ENVIAN POR EMAIL"/>
            <filter val="Hay demasiado ruido en las bibliotecas, y en ocasiones viene también de los mismos bibliotecarios."/>
            <filter val="Hay mucho ruido. Carretera y falta de educacion de ka mayoria de estudiantes. Insonorizar y sillas menos pesadas para que no se arrastren"/>
            <filter val="hay pocos enchufes para demasiada gente"/>
            <filter val="He tenido muchas dificultades para acceder a los recursos electrónicos de la biblioteca de forma remota. Casi nunca logro acceder...."/>
            <filter val="Infinitas gracias por el gran apoyo y  ayuda a mis dificultades de dislexia, déficit atención , sordera ,"/>
            <filter val="Informar y decir a los usuarios que no arrastren las sillas para sentarse, y que lleven cuidado al caminar, haciendo el menor ruido posible…"/>
            <filter val="intentar que haya menos ruido, aunque sé que muchas veces no depende de la propia biblioteca, sino que son ruidos de las plantas superiores."/>
            <filter val="Intentaría hacer un cambio en la iluminación, cambiando progresivamente a luz blanca. Cansa menos la vista."/>
            <filter val="La bibl de G e Historia es fantastica y el personal es muy simpatco y siempre quieren ayudar. Quizas se queda un poco olbsoleto los ordenadores para busqueda, deberian ser mas modernos y haber mas."/>
            <filter val="La biblioteca de la facultad de ciencias políticas y sociología tiene un ruido constante de la calefacción que es algo molesto. Sería también de agradecer más lugares para lectura con sofás o asientos en general más cómodos que las sillas normales."/>
            <filter val="La biblioteca de la facultad de comercio y turismo debería de ser más grande en comparación con toda la gente q somos"/>
            <filter val="La biblioteca de la facultad de Empresariales está congelada en inverno. Podrían poner la calefacción. Me tengo que ir a la biblioteca de la facultad de psicología porque allí sí que se está bien."/>
            <filter val="La Biblioteca de la UCM funciona perfectamente, las personas que trabajan en ellas son súper agradables y siempre están dispuestos a ayudar. Además, el acceso a libros, revistas y bases de datos es muy amplio."/>
            <filter val="La cabina de aislamiento de la biblioteca de económicas es muy buena idea."/>
            <filter val="La reforma que se ha hecho en la biblioteca de la Facultad de Ciencias de la Información solo ha conseguido empeorarla. Se han retirado muchos libros y la nueva distribución del espacio es peor que la anterior."/>
            <filter val="La reserva de salas se debería poder hacer directamente en el mostrador a través del personal de biblioteca o que hubiera una pantalla para ello cerca. No debería ser necesario hacerlo todo online."/>
            <filter val="La tarjeta TUI digital es un desastre, todos mis compañeros de clase han tenido problemas con ella en alguna ocasión. La mía no ha funcionado desde septiembre y nadie me da soluciones."/>
            <filter val="Las bibliotecas de Medicina o de Fisioterapia deberían abrir desde más pronto que las 9 de la mañana, porque las 9 es muy tarde."/>
            <filter val="Las personas que están al frente de la biblioteca  destacan por su gran amabilidad y compromiso con el alumno, estoy encantada con ellos."/>
            <filter val="Los ordenadores (estáticos, no los portátiles) de la Facultad de CC Físicas van demasiado lentos."/>
            <filter val="Los ordenadores están muy viejos y la colección de ocio se podría expandir."/>
            <filter val="Los ordenadores portátiles en préstamo no funcionan correctamente, al menos alguno."/>
            <filter val="Los portátiles son terribles, excesivamente lentos y muy viejos. No valen para nada."/>
            <filter val="Los trabajadores de la biblioteca general de filología son muy amables y eficientes :)"/>
            <filter val="Más cantidad de salas de trabajo en grupo."/>
            <filter val="Mas comodidad en las instalaciones, sobre todo en las sillas"/>
            <filter val="Más ejemplares de algunos libros que piden docentes en clase ya que sólo hay 1 o 2 cuando los necesitamos 50 personas."/>
            <filter val="Más enchufes y sillas más cómodas en las mesas de estudio."/>
            <filter val="Más espacio y personal para la biblioteca de Trabajo"/>
            <filter val="Más ladrones y fuentes de electricidad en las mesas de estudio en la facultad de BBAA"/>
            <filter val="Más libros de la industria cinematográfica y musical."/>
            <filter val="Más mapitas  e instrucciones sobre cómo encontrar los libros con el código del catálogo cisne, porque siempre acabo preguntando. Por suerte en el mostrador de CCPP son muy majos. Sobre todo un chico que me saluda todas las mañanas :)"/>
            <filter val="Más zonas chill alternativas y con asientos más cómodos"/>
            <filter val="Mayor difusión y cursos"/>
            <filter val="Me encanta la base de datos Dynamed. Me gustaria asistir a un curso de Dynamed. Gracias"/>
            <filter val="Me encanta la Biblioteca, sólo sugiero priorizar la digitalización de libros descatalogados"/>
            <filter val="me gusta"/>
            <filter val="Me gusta el espacio, es cómodo, fácil acceso"/>
            <filter val="Me gustaría que el horario de la biblioteca zambrano se ampliara"/>
            <filter val="me gustaría que el horario en las bibliotecas de las facultades de somosaguas fuera más amplio, sobre todo en fechas de exámenes"/>
            <filter val="Me gustaría que este disponible más temprano en época de exámenes"/>
            <filter val="Me gustaría que volviera el espacio de las estanterías de DVDS que estaba, si no me equivoco, en el espacio donde ahora hay varias televisiones para ver cine"/>
            <filter val="Me gustaría saber si se pueden donar libros a la biblioteca"/>
            <filter val="Me parece bueno el servicio de biblioteca. Sin embargo, hay veces que me es difícil encontrar algún libro en las estanterías porque no están bien organizados. Hay temáticas que se mezclan y no siempre se respeta el orden alfabético."/>
            <filter val="Mejorar el acceso desde la UCM a portales universitarios, fondos y revistas internacionales. Posibilitar el acceso presencial con carnet de la UCM a bibliotecas de otras univerdidades asi como el préstamo directo"/>
            <filter val="Mejorar el trato a los alumnos. Ha sido terrible hasta el momento"/>
            <filter val="Mejorar la tarjeta virtual UCM"/>
            <filter val="Mejorar las capacidades de explotación de resultados bibliográficos"/>
            <filter val="Mejoren horarios"/>
            <filter val="Mi experiencia con la Biblioteca es excelente, tanto por la disposición y atención de los funcionarios, los materiales ofrecidos, así como por el contenido y utilidad de los cursos virtuales que he realizado."/>
            <filter val="Mi principal queja es el horario que podría ser una hora más amplio en época normal ya que la gente que trabaja dispone de poco tiempo a la tarde para acudir a la biblioteca si es necesario"/>
            <filter val="Mi problema es concretamente con la biblioteca de farmacia, hay muy pocos puestos y muy pocos libros. Por suerte ya hay enchufes, muy pocos también, menos de la mitad de los puestos tienen enchufe."/>
            <filter val="Muchas de las luces y enchufes de las mesas no funcionan y dificultan el estudio. Tambien el horario de la biblioteca, retrasarlo porque a las 9pm es pronto y ademas apagan las luces de toda la biblioteca a menos cuarto."/>
            <filter val="Muchas veces encuentro fallos y errores a la hora de intentar hacer una reserva de un libro. La web nol es nada fácil e idónea la verdad, suele fallar bastante."/>
            <filter val="Muchísimas gracias por la labor que hacéis."/>
            <filter val="Muy satisfecho con la profesionalidad de todos los trabajadores de biblioteca que frecuento para el estudio sugerencia: en el arranque el equipo informatico es muy lento"/>
            <filter val="Nada que sugerir, tan solo agradecerle a Cristina  Maqueda que me solucionara la adquisición de un capítulo de libro tan rápido ¡Gracias!"/>
            <filter val="Ninguno"/>
            <filter val="NO"/>
            <filter val="No me gustan las multas por retraso habría que hacer un expediente y averiguar las causas de la no devolución en el plazo marcado"/>
            <filter val="No necesariamente."/>
            <filter val="No puedo opinar, puesto que no he podido por tiempo utilizar el servicio de la biblioteca. Pero me consta por los compañeros y profesores que ofrece un gran servicio."/>
            <filter val="no sé si es mejorable, a mí me parece que en la Facultad de Bellas Artes de la UCM tenemos una maravillosa biblioteca con un personal muy competente y amable que nos atiende, a quienes hay que dar las gracias."/>
            <filter val="No se si la IA puede mejorar el servicio"/>
            <filter val="No tener que pasar el carnet cada vez que vas al baño"/>
            <filter val="Nombrar mejor las estanterías para mayor facilidad de búsqueda"/>
            <filter val="ojalá haya más recursos de libros en impreso y en línea"/>
            <filter val="Para saber el estado de los préstamos o reservar, no sé si la página de &quot;Mi Cuenta&quot; habrá estado de mantenimiento, pero hay días que intentando entrar me ponía &quot;error&quot;"/>
            <filter val="Participación en el Consorcio Madroño"/>
            <filter val="Plazos más prolongados en los préstamos."/>
            <filter val="Podría mejorar sustancialmente el bienestar de los estudiantes la adquisición de sillones en la Biblioteca de la Facultad de Ciencias Biológicas. Asimismo, la mejora de la cobertura WIFI en la Biblioteca de la Facultad de Ciencias Geológicas."/>
            <filter val="Poner más 3nchufes ya que la mayoría de alumnos estudian con dispositivos electrónicos y si hay mucha gente no hay suficientes para todos"/>
            <filter val="Poner más mesas con luz, por favor"/>
            <filter val="Por favor bajad la temperatura de la biblioteca, gracias de antemano."/>
            <filter val="profesor de enseñanza para usos de pubMed y traductor Deeple."/>
            <filter val="Prolongar-ampliar el horario y anunciarlo para que puedan asistir los estudiantes de medicina, ya que les gusta nuestra biblioteca."/>
            <filter val="Que abra los fines de semana, no solo en época de exámenes. Aunque sea solo por la mañana"/>
            <filter val="Que abrieran los sábados, como lo hacían antes."/>
            <filter val="Que aumenten el horario los fines de semana, en las fechas de exámenes finales."/>
            <filter val="Que el horario de la biblioteca de la facultad de C.Matematicas sea hasta las nueve. Y que si supuestamente cierra a las 8:30 q no nos echen y apaguen las luces a las 8:15"/>
            <filter val="Que en el horario de exámenes extraordinarios se tenga en cuenta también las fechas de medicina"/>
            <filter val="Que la biblioteca de la facultad de geografía e historia tenga un horario más amplio."/>
            <filter val="Que la biblioteca de la facultad de odontología abra a las 8/8:30 que cuando vaya a cerrar no te echen 20 minutos antes,"/>
            <filter val="Que la biblioteca permanezca abierta hasta un poco más tarde"/>
            <filter val="Que la posibilidad de lectura de libros digitales sea más sencilla sin necesidad de descargar la aplicación y un poco más adaptada para poder ajustar el formato de lectura."/>
            <filter val="Que los bibliotecarios estén pendientes de aquellos grupos que hablan alto o causen molestia en la biblioteca y les echen"/>
            <filter val="Que los plazos de préstamos sean de 30 días, y que el correo de aviso de cortesía llegue 3 días antes en vez de una semana"/>
            <filter val="Que no haga tanto calor al lado del radiador"/>
            <filter val="Que nos dejaran usar la biblioteca cuando terminas los estudios"/>
            <filter val="Referido a la facultad de físicas, no tiene sentido que reserve una sala y no pueda entrar hasta que venga mi compañero, son muy poco flexibles con esto, al mismo tiempo que bordes. Te hablan como si tuviesen algo contra los alumnos."/>
            <filter val="Se agradecería mejorar la distribución de mesas y sillas en la biblioteca de la Facultad de Farmacia."/>
            <filter val="Se agradecería que el personal que trabaja en la Maria Zambrano sean CONSCIENTES de que trabajan en una biblioteca  y hablen en voz baja, que parece que las normas no aplican para ellos/ellas"/>
            <filter val="Se debería agilizar el servicio de préstamo interbibliotecario. Por lo demás, excelente servicio del personal."/>
            <filter val="Se podría modificar el horario de la biblioteca abriendo media hora antes"/>
            <filter val="Sería cómodo que la biblioteca estuviera abierta desde las 8:00, de forma que se pudiera ir a coger/devolver libros antes de que empiecen las clases de las 8:30."/>
            <filter val="Sería recomendable ampliar al número de puestos de investigadores en la biblioteca Zambrano. Debido a la alta demanda y a los pocos sitios, algunos estamos en lista de espera. Muchas gracias."/>
            <filter val="Silencio en la biblioteca, que pongan carteles o algo a ver si la gente se entera. También que el personal de la biblioteca hable con un tono de voz más bajo cuando sea posible"/>
            <filter val="Sillas mas comodas"/>
            <filter val="Simplemente excelente"/>
            <filter val="-Software más preciso en la búsqueda de textos y publicaciones  -Ordenadores más modernos (ágiles) de la sala -Formacion sobre el uso de la biblioteca como si fueran una clase de 3 o 4 sesiones al inicio de la carrera y antes de TFG/TFM"/>
            <filter val="Sois los mejores!!!!"/>
            <filter val="Sugeriria poner mas enchufes en la biblioteca de farmacia"/>
            <filter val="Sugiero que cambien de personal en comercio, son bastante desagradables las señoras, lo comentamos entre estudiantes y estamos de acuerdo, dan ganas de no ir!!"/>
            <filter val="Tablets de préstamo en más bibliotecas (y más cantidad) (y que incluyan funda protectora)"/>
            <filter val="Tal vez deberían ampliar la sección de literatura hispanoamericana"/>
            <filter val="Temperatura más agradable, o hace mucho frío o hace mucho calor. Hay muy pocos puestos de lectura, casi no hay enchufes. No se puede beber el agua de los baños."/>
            <filter val="Tenemos la mejor biblioteca de Madrid"/>
            <filter val="There are limited resources in English for international students."/>
            <filter val="Todo está bien"/>
            <filter val="Todo está perfecto."/>
            <filter val="Todos han sido muy amables, especialmente María y Fernando. Se agradece el plazo de préstamos."/>
            <filter val="Tornos de Zambrano no son útiles. Ampliamiento del  horario en zambrano."/>
            <filter val="Trato poco adecuado por parte de un bibliotecario de la facultad de ciencias de la información."/>
            <filter val="Un personal más amigable."/>
            <filter val="Un trabajador de la biblioteca de la facultad de Economía, de edad avanzada, no hace posible el estudio en la biblioteca, siempre con quejas"/>
            <filter val="Una mayor información acerca de cómo funciona la biblioteca a los nuevos alumnos."/>
            <filter val="Vendría bien renovar libros. Hay textos en derecho y criminología bastante obsoletos y eso ya no se puede usar para estas carreras, para historia tal vez, pero para las asignaturas necesitamos algunos manuales más actuales"/>
            <filter val="Volver al carnet de estudiante físico."/>
          </mc:Fallback>
        </mc:AlternateContent>
      </filters>
    </filterColumn>
  </autoFilter>
  <sortState xmlns:xlrd2="http://schemas.microsoft.com/office/spreadsheetml/2017/richdata2" columnSort="1" ref="F2:AH3">
    <sortCondition ref="F3:AH3"/>
  </sortState>
  <conditionalFormatting sqref="I3:AL3">
    <cfRule type="cellIs" dxfId="1" priority="1" stopIfTrue="1" operator="equal">
      <formula>"X"</formula>
    </cfRule>
    <cfRule type="cellIs" dxfId="0" priority="2" stopIfTrue="1" operator="equal">
      <formula>"x"</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4:C7"/>
  <sheetViews>
    <sheetView workbookViewId="0"/>
  </sheetViews>
  <sheetFormatPr baseColWidth="10" defaultColWidth="11.375" defaultRowHeight="12.9" x14ac:dyDescent="0.2"/>
  <cols>
    <col min="2" max="2" width="35" customWidth="1"/>
  </cols>
  <sheetData>
    <row r="4" spans="1:3" x14ac:dyDescent="0.2">
      <c r="A4">
        <v>1</v>
      </c>
      <c r="B4" t="s">
        <v>412</v>
      </c>
      <c r="C4" s="94"/>
    </row>
    <row r="5" spans="1:3" x14ac:dyDescent="0.2">
      <c r="A5">
        <v>2</v>
      </c>
      <c r="B5" t="s">
        <v>414</v>
      </c>
      <c r="C5" s="94"/>
    </row>
    <row r="6" spans="1:3" x14ac:dyDescent="0.2">
      <c r="A6">
        <v>3</v>
      </c>
      <c r="B6" t="s">
        <v>411</v>
      </c>
      <c r="C6" s="94"/>
    </row>
    <row r="7" spans="1:3" x14ac:dyDescent="0.2">
      <c r="A7">
        <v>4</v>
      </c>
      <c r="B7" t="s">
        <v>413</v>
      </c>
      <c r="C7" s="9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262"/>
  <sheetViews>
    <sheetView tabSelected="1" workbookViewId="0"/>
  </sheetViews>
  <sheetFormatPr baseColWidth="10" defaultColWidth="11.375" defaultRowHeight="12.75" customHeight="1" x14ac:dyDescent="0.25"/>
  <cols>
    <col min="1" max="1" width="8.75" style="2" customWidth="1"/>
    <col min="2" max="2" width="46.875" style="10" customWidth="1"/>
    <col min="3" max="3" width="8.75" style="12" customWidth="1"/>
    <col min="4" max="8" width="8.75" customWidth="1"/>
    <col min="9" max="9" width="6.375" customWidth="1"/>
    <col min="10" max="10" width="8.625" customWidth="1"/>
    <col min="11" max="15" width="6.375" customWidth="1"/>
    <col min="16" max="16" width="11.625" style="95" bestFit="1" customWidth="1"/>
    <col min="17" max="17" width="12.75" style="277" bestFit="1" customWidth="1"/>
    <col min="18" max="18" width="11.625" style="278" bestFit="1" customWidth="1"/>
    <col min="19" max="24" width="6.625" style="278" customWidth="1"/>
    <col min="25" max="25" width="11.625" style="278" bestFit="1" customWidth="1"/>
    <col min="26" max="26" width="11.375" style="278"/>
  </cols>
  <sheetData>
    <row r="1" spans="1:26" ht="20.25" customHeight="1" x14ac:dyDescent="0.25">
      <c r="B1" s="299" t="s">
        <v>0</v>
      </c>
      <c r="C1" s="299"/>
      <c r="D1" s="299"/>
      <c r="E1" s="299"/>
      <c r="F1" s="299"/>
      <c r="G1" s="299"/>
      <c r="H1" s="299"/>
      <c r="I1" s="299"/>
      <c r="J1" s="299"/>
      <c r="K1" s="299"/>
      <c r="L1" s="299"/>
      <c r="M1" s="299"/>
      <c r="N1" s="299"/>
      <c r="O1" s="299"/>
      <c r="P1" s="299"/>
      <c r="R1" s="278">
        <v>16</v>
      </c>
    </row>
    <row r="2" spans="1:26" ht="23.3" customHeight="1" x14ac:dyDescent="0.25">
      <c r="B2" s="299"/>
      <c r="C2" s="299"/>
      <c r="D2" s="299"/>
      <c r="E2" s="299"/>
      <c r="F2" s="299"/>
      <c r="G2" s="299"/>
      <c r="H2" s="299"/>
      <c r="I2" s="299"/>
      <c r="J2" s="299"/>
      <c r="K2" s="299"/>
      <c r="L2" s="299"/>
      <c r="M2" s="299"/>
      <c r="N2" s="299"/>
      <c r="O2" s="299"/>
      <c r="P2" s="299"/>
    </row>
    <row r="3" spans="1:26" ht="7.5" customHeight="1" x14ac:dyDescent="0.25">
      <c r="A3" s="45"/>
      <c r="B3" s="3"/>
      <c r="C3" s="37"/>
      <c r="D3" s="2"/>
      <c r="E3" s="2"/>
      <c r="F3" s="2"/>
      <c r="G3" s="2"/>
    </row>
    <row r="4" spans="1:26" ht="32.299999999999997" customHeight="1" x14ac:dyDescent="0.25">
      <c r="B4" s="149"/>
      <c r="C4" s="149"/>
      <c r="D4" s="149"/>
      <c r="E4" s="149"/>
      <c r="F4" s="150" t="str">
        <f>VLOOKUP(R1,BLIOTECAS!B1:C27,2,FALSE)</f>
        <v>F. Geografía e Historia</v>
      </c>
      <c r="G4" s="149"/>
      <c r="H4" s="149"/>
      <c r="I4" s="149"/>
      <c r="J4" s="149"/>
      <c r="K4" s="149"/>
      <c r="L4" s="149"/>
      <c r="M4" s="149"/>
      <c r="N4" s="149"/>
      <c r="O4" s="149"/>
      <c r="P4" s="151"/>
    </row>
    <row r="5" spans="1:26" ht="18.7" customHeight="1" x14ac:dyDescent="0.25">
      <c r="B5" s="300" t="s">
        <v>1</v>
      </c>
      <c r="C5" s="300"/>
      <c r="D5" s="300"/>
      <c r="E5" s="300"/>
      <c r="F5" s="300"/>
      <c r="G5" s="300"/>
      <c r="H5" s="300"/>
      <c r="I5" s="300"/>
      <c r="J5" s="300"/>
      <c r="K5" s="300"/>
      <c r="L5" s="300"/>
      <c r="M5" s="300"/>
      <c r="N5" s="300"/>
      <c r="O5" s="300"/>
      <c r="P5" s="300"/>
    </row>
    <row r="6" spans="1:26" ht="18.7" customHeight="1" x14ac:dyDescent="0.25">
      <c r="B6" s="300" t="s">
        <v>2</v>
      </c>
      <c r="C6" s="300"/>
      <c r="D6" s="300"/>
      <c r="E6" s="300"/>
      <c r="F6" s="300"/>
      <c r="G6" s="300"/>
      <c r="H6" s="300"/>
      <c r="I6" s="300"/>
      <c r="J6" s="300"/>
      <c r="K6" s="300"/>
      <c r="L6" s="300"/>
      <c r="M6" s="300"/>
      <c r="N6" s="300"/>
      <c r="O6" s="300"/>
      <c r="P6" s="300"/>
    </row>
    <row r="7" spans="1:26" ht="18.7" customHeight="1" x14ac:dyDescent="0.35">
      <c r="B7" s="6"/>
      <c r="C7" s="38"/>
      <c r="D7" s="7"/>
      <c r="E7" s="7"/>
      <c r="F7" s="66" t="s">
        <v>3</v>
      </c>
      <c r="G7" s="7"/>
      <c r="H7" s="9"/>
      <c r="I7" s="9"/>
      <c r="J7" s="9"/>
    </row>
    <row r="8" spans="1:26" ht="18.7" customHeight="1" x14ac:dyDescent="0.35">
      <c r="B8" s="6"/>
      <c r="C8" s="38"/>
      <c r="D8" s="7"/>
      <c r="E8" s="7"/>
      <c r="F8" s="8" t="s">
        <v>4</v>
      </c>
      <c r="G8" s="7"/>
      <c r="H8" s="9"/>
      <c r="I8" s="9"/>
      <c r="J8" s="9"/>
    </row>
    <row r="9" spans="1:26" ht="18.7" customHeight="1" x14ac:dyDescent="0.35">
      <c r="B9" s="6"/>
      <c r="C9" s="38"/>
      <c r="E9" s="7"/>
      <c r="F9" s="273">
        <f>COUNTIF(TABLA!$F:$F,'Por biblioteca'!$F$4)</f>
        <v>137</v>
      </c>
      <c r="G9" s="7"/>
      <c r="H9" s="9"/>
      <c r="I9" s="9"/>
      <c r="J9" s="9"/>
    </row>
    <row r="10" spans="1:26" s="11" customFormat="1" ht="27" customHeight="1" x14ac:dyDescent="0.4">
      <c r="A10" s="123" t="s">
        <v>5</v>
      </c>
      <c r="B10" s="124" t="s">
        <v>6</v>
      </c>
      <c r="C10" s="39"/>
      <c r="P10" s="95"/>
      <c r="Q10" s="277"/>
      <c r="R10" s="279"/>
      <c r="S10" s="279"/>
      <c r="T10" s="279"/>
      <c r="U10" s="279"/>
      <c r="V10" s="279"/>
      <c r="W10" s="279"/>
      <c r="X10" s="279"/>
      <c r="Y10" s="279"/>
      <c r="Z10" s="279"/>
    </row>
    <row r="11" spans="1:26" ht="19.05" x14ac:dyDescent="0.3">
      <c r="A11" s="310" t="s">
        <v>7</v>
      </c>
      <c r="B11" s="310"/>
      <c r="C11" s="310"/>
      <c r="D11" s="310"/>
    </row>
    <row r="12" spans="1:26" ht="15.65" x14ac:dyDescent="0.25">
      <c r="B12" s="82" t="s">
        <v>8</v>
      </c>
      <c r="C12" s="85">
        <f>COUNTIFS(TABLA!E:E,B12,TABLA!$F:$F,'Por biblioteca'!$F$4)</f>
        <v>83</v>
      </c>
    </row>
    <row r="13" spans="1:26" ht="15.65" x14ac:dyDescent="0.25">
      <c r="B13" s="82" t="s">
        <v>9</v>
      </c>
      <c r="C13" s="85">
        <f>COUNTIFS(TABLA!E:E,B13,TABLA!$F:$F,'Por biblioteca'!$F$4)</f>
        <v>13</v>
      </c>
    </row>
    <row r="14" spans="1:26" ht="15.65" x14ac:dyDescent="0.25">
      <c r="B14" s="82" t="s">
        <v>10</v>
      </c>
      <c r="C14" s="85">
        <f>COUNTIFS(TABLA!E:E,B14,TABLA!$F:$F,'Por biblioteca'!$F$4)</f>
        <v>13</v>
      </c>
    </row>
    <row r="15" spans="1:26" ht="27.2" x14ac:dyDescent="0.25">
      <c r="B15" s="82" t="s">
        <v>11</v>
      </c>
      <c r="C15" s="85">
        <f>COUNTIFS(TABLA!E:E,B15,TABLA!$F:$F,'Por biblioteca'!$F$4)</f>
        <v>26</v>
      </c>
    </row>
    <row r="16" spans="1:26" ht="15.65" x14ac:dyDescent="0.25"/>
    <row r="17" spans="1:26" ht="15.65" x14ac:dyDescent="0.25"/>
    <row r="18" spans="1:26" ht="12.75" customHeight="1" x14ac:dyDescent="0.25">
      <c r="A18" s="26"/>
    </row>
    <row r="19" spans="1:26" ht="19.55" customHeight="1" x14ac:dyDescent="0.3">
      <c r="A19" s="26"/>
      <c r="B19" s="68" t="s">
        <v>40</v>
      </c>
    </row>
    <row r="20" spans="1:26" ht="26.35" customHeight="1" x14ac:dyDescent="0.3">
      <c r="A20" s="26"/>
      <c r="B20" s="68" t="s">
        <v>41</v>
      </c>
    </row>
    <row r="21" spans="1:26" ht="12.75" customHeight="1" x14ac:dyDescent="0.25">
      <c r="A21" s="26"/>
      <c r="C21" s="14" t="s">
        <v>42</v>
      </c>
      <c r="D21" s="14" t="s">
        <v>43</v>
      </c>
    </row>
    <row r="22" spans="1:26" s="3" customFormat="1" ht="34.5" customHeight="1" x14ac:dyDescent="0.2">
      <c r="A22" s="71"/>
      <c r="B22" s="131" t="s">
        <v>44</v>
      </c>
      <c r="C22" s="242">
        <f>COUNTIFS(TABLA!G:G,'Por biblioteca'!B22,TABLA!$F:$F,'Por biblioteca'!$F$4)</f>
        <v>5</v>
      </c>
      <c r="D22" s="78">
        <f>C22/SUM(C$22:C$26)</f>
        <v>3.6496350364963501E-2</v>
      </c>
      <c r="P22" s="97"/>
      <c r="Q22" s="280"/>
      <c r="R22" s="281"/>
      <c r="S22" s="281"/>
      <c r="T22" s="281"/>
      <c r="U22" s="281"/>
      <c r="V22" s="281"/>
      <c r="W22" s="281"/>
      <c r="X22" s="281"/>
      <c r="Y22" s="281"/>
      <c r="Z22" s="281"/>
    </row>
    <row r="23" spans="1:26" s="3" customFormat="1" ht="34.5" customHeight="1" x14ac:dyDescent="0.2">
      <c r="A23" s="72"/>
      <c r="B23" s="77" t="s">
        <v>45</v>
      </c>
      <c r="C23" s="242">
        <f>COUNTIFS(TABLA!G:G,'Por biblioteca'!B23,TABLA!$F:$F,'Por biblioteca'!$F$4)</f>
        <v>5</v>
      </c>
      <c r="D23" s="78">
        <f>C23/SUM(C$22:C$26)</f>
        <v>3.6496350364963501E-2</v>
      </c>
      <c r="P23" s="97"/>
      <c r="Q23" s="280"/>
      <c r="R23" s="281"/>
      <c r="S23" s="281"/>
      <c r="T23" s="281"/>
      <c r="U23" s="281"/>
      <c r="V23" s="281"/>
      <c r="W23" s="281"/>
      <c r="X23" s="281"/>
      <c r="Y23" s="281"/>
      <c r="Z23" s="281"/>
    </row>
    <row r="24" spans="1:26" s="3" customFormat="1" ht="34.5" customHeight="1" x14ac:dyDescent="0.2">
      <c r="A24" s="73"/>
      <c r="B24" s="131" t="s">
        <v>46</v>
      </c>
      <c r="C24" s="242">
        <f>COUNTIFS(TABLA!G:G,'Por biblioteca'!B24,TABLA!$F:$F,'Por biblioteca'!$F$4)</f>
        <v>57</v>
      </c>
      <c r="D24" s="78">
        <f>C24/SUM(C$22:C$26)</f>
        <v>0.41605839416058393</v>
      </c>
      <c r="P24" s="97"/>
      <c r="Q24" s="280"/>
      <c r="R24" s="281"/>
      <c r="S24" s="281"/>
      <c r="T24" s="281"/>
      <c r="U24" s="281"/>
      <c r="V24" s="281"/>
      <c r="W24" s="281"/>
      <c r="X24" s="281"/>
      <c r="Y24" s="281"/>
      <c r="Z24" s="281"/>
    </row>
    <row r="25" spans="1:26" s="3" customFormat="1" ht="34.5" customHeight="1" x14ac:dyDescent="0.2">
      <c r="A25" s="74"/>
      <c r="B25" s="131" t="s">
        <v>47</v>
      </c>
      <c r="C25" s="242">
        <f>COUNTIFS(TABLA!G:G,'Por biblioteca'!B25,TABLA!$F:$F,'Por biblioteca'!$F$4)</f>
        <v>43</v>
      </c>
      <c r="D25" s="78">
        <f>C25/SUM(C$22:C$26)</f>
        <v>0.31386861313868614</v>
      </c>
      <c r="P25" s="97"/>
      <c r="Q25" s="280">
        <f>SUM(C21:C26)</f>
        <v>137</v>
      </c>
      <c r="R25" s="281"/>
      <c r="S25" s="281"/>
      <c r="T25" s="281"/>
      <c r="U25" s="281"/>
      <c r="V25" s="281"/>
      <c r="W25" s="281"/>
      <c r="X25" s="281"/>
      <c r="Y25" s="281"/>
      <c r="Z25" s="281"/>
    </row>
    <row r="26" spans="1:26" s="3" customFormat="1" ht="34.5" customHeight="1" x14ac:dyDescent="0.2">
      <c r="A26" s="75"/>
      <c r="B26" s="131" t="s">
        <v>48</v>
      </c>
      <c r="C26" s="242">
        <f>COUNTIFS(TABLA!G:G,'Por biblioteca'!B26,TABLA!$F:$F,'Por biblioteca'!$F$4)</f>
        <v>27</v>
      </c>
      <c r="D26" s="78">
        <f>C26/SUM(C$22:C$26)</f>
        <v>0.19708029197080293</v>
      </c>
      <c r="P26" s="97"/>
      <c r="Q26" s="280"/>
      <c r="R26" s="281"/>
      <c r="S26" s="281"/>
      <c r="T26" s="281"/>
      <c r="U26" s="281"/>
      <c r="V26" s="281"/>
      <c r="W26" s="281"/>
      <c r="X26" s="281"/>
      <c r="Y26" s="281"/>
      <c r="Z26" s="281"/>
    </row>
    <row r="27" spans="1:26" ht="29.25" customHeight="1" x14ac:dyDescent="0.25"/>
    <row r="28" spans="1:26" ht="21.1" customHeight="1" x14ac:dyDescent="0.3">
      <c r="A28" s="26"/>
      <c r="B28" s="68" t="s">
        <v>49</v>
      </c>
    </row>
    <row r="29" spans="1:26" ht="18.7" customHeight="1" x14ac:dyDescent="0.25">
      <c r="A29" s="26"/>
      <c r="C29" s="130" t="s">
        <v>42</v>
      </c>
      <c r="D29" s="130" t="s">
        <v>43</v>
      </c>
    </row>
    <row r="30" spans="1:26" ht="34.5" customHeight="1" x14ac:dyDescent="0.25">
      <c r="A30" s="71"/>
      <c r="B30" s="131" t="s">
        <v>44</v>
      </c>
      <c r="C30" s="242">
        <f>COUNTIFS(TABLA!H:H,'Por biblioteca'!B30,TABLA!$F:$F,'Por biblioteca'!$F$4)</f>
        <v>16</v>
      </c>
      <c r="D30" s="78">
        <f>C30/SUM(C$22:C$26)</f>
        <v>0.11678832116788321</v>
      </c>
    </row>
    <row r="31" spans="1:26" ht="34.5" customHeight="1" x14ac:dyDescent="0.25">
      <c r="A31" s="72"/>
      <c r="B31" s="77" t="s">
        <v>45</v>
      </c>
      <c r="C31" s="242">
        <f>COUNTIFS(TABLA!H:H,'Por biblioteca'!B31,TABLA!$F:$F,'Por biblioteca'!$F$4)</f>
        <v>6</v>
      </c>
      <c r="D31" s="78">
        <f>C31/SUM(C$22:C$26)</f>
        <v>4.3795620437956206E-2</v>
      </c>
    </row>
    <row r="32" spans="1:26" ht="34.5" customHeight="1" x14ac:dyDescent="0.25">
      <c r="A32" s="73"/>
      <c r="B32" s="131" t="s">
        <v>46</v>
      </c>
      <c r="C32" s="242">
        <f>COUNTIFS(TABLA!H:H,'Por biblioteca'!B32,TABLA!$F:$F,'Por biblioteca'!$F$4)</f>
        <v>44</v>
      </c>
      <c r="D32" s="78">
        <f>C32/SUM(C$22:C$26)</f>
        <v>0.32116788321167883</v>
      </c>
    </row>
    <row r="33" spans="1:28" ht="34.5" customHeight="1" x14ac:dyDescent="0.25">
      <c r="A33" s="74"/>
      <c r="B33" s="131" t="s">
        <v>47</v>
      </c>
      <c r="C33" s="242">
        <f>COUNTIFS(TABLA!H:H,'Por biblioteca'!B33,TABLA!$F:$F,'Por biblioteca'!$F$4)</f>
        <v>41</v>
      </c>
      <c r="D33" s="78">
        <f>C33/SUM(C$22:C$26)</f>
        <v>0.29927007299270075</v>
      </c>
    </row>
    <row r="34" spans="1:28" ht="34.5" customHeight="1" x14ac:dyDescent="0.25">
      <c r="A34" s="75"/>
      <c r="B34" s="131" t="s">
        <v>48</v>
      </c>
      <c r="C34" s="242">
        <f>COUNTIFS(TABLA!H:H,'Por biblioteca'!B34,TABLA!$F:$F,'Por biblioteca'!$F$4)</f>
        <v>30</v>
      </c>
      <c r="D34" s="78">
        <f>C34/SUM(C$22:C$26)</f>
        <v>0.21897810218978103</v>
      </c>
    </row>
    <row r="35" spans="1:28" ht="15.65" x14ac:dyDescent="0.25"/>
    <row r="36" spans="1:28" ht="15.65" x14ac:dyDescent="0.25"/>
    <row r="37" spans="1:28" s="95" customFormat="1" ht="32.299999999999997" customHeight="1" x14ac:dyDescent="0.25">
      <c r="A37" s="2"/>
      <c r="B37" s="303" t="s">
        <v>50</v>
      </c>
      <c r="C37" s="303"/>
      <c r="D37" s="303"/>
      <c r="E37" s="303"/>
      <c r="F37" s="303"/>
      <c r="G37" s="303"/>
      <c r="H37" s="303"/>
      <c r="I37" s="303"/>
      <c r="J37" s="303"/>
      <c r="K37" s="303"/>
      <c r="L37" s="303"/>
      <c r="M37" s="303"/>
      <c r="N37" s="303"/>
      <c r="O37" s="303"/>
      <c r="Q37" s="277"/>
      <c r="R37" s="278"/>
      <c r="S37" s="278"/>
      <c r="T37" s="278"/>
      <c r="U37" s="278"/>
      <c r="V37" s="278"/>
      <c r="W37" s="278"/>
      <c r="X37" s="278"/>
      <c r="Y37" s="278"/>
      <c r="Z37" s="278"/>
      <c r="AA37"/>
      <c r="AB37"/>
    </row>
    <row r="38" spans="1:28" s="95" customFormat="1" ht="26.35" customHeight="1" x14ac:dyDescent="0.25">
      <c r="A38" s="2"/>
      <c r="B38" s="69"/>
      <c r="C38" s="12"/>
      <c r="D38" s="69" t="s">
        <v>51</v>
      </c>
      <c r="E38" s="69" t="s">
        <v>52</v>
      </c>
      <c r="F38" s="69" t="s">
        <v>53</v>
      </c>
      <c r="G38" s="69"/>
      <c r="H38" s="69"/>
      <c r="I38" s="69"/>
      <c r="J38" s="69"/>
      <c r="K38" s="69"/>
      <c r="L38" s="69"/>
      <c r="M38" s="69"/>
      <c r="N38" s="69"/>
      <c r="O38" s="69"/>
      <c r="Q38" s="277"/>
      <c r="R38" s="278"/>
      <c r="S38" s="278"/>
      <c r="T38" s="278"/>
      <c r="U38" s="278"/>
      <c r="V38" s="278"/>
      <c r="W38" s="278"/>
      <c r="X38" s="278"/>
      <c r="Y38" s="278"/>
      <c r="Z38" s="278"/>
      <c r="AA38"/>
      <c r="AB38"/>
    </row>
    <row r="39" spans="1:28" s="95" customFormat="1" ht="15.8" customHeight="1" x14ac:dyDescent="0.25">
      <c r="A39">
        <v>29</v>
      </c>
      <c r="B39" s="24" t="s">
        <v>27</v>
      </c>
      <c r="C39" s="106" t="s">
        <v>59</v>
      </c>
      <c r="D39" s="242">
        <f>COUNTIFS(TABLA!J:J,$B39,TABLA!$F:$F,'Por biblioteca'!$F$4)</f>
        <v>0</v>
      </c>
      <c r="E39" s="242">
        <f>COUNTIFS(TABLA!K:K,$B39,TABLA!$F:$F,'Por biblioteca'!$F$4)</f>
        <v>0</v>
      </c>
      <c r="F39" s="242">
        <f>COUNTIFS(TABLA!L:L,$B39,TABLA!$F:$F,'Por biblioteca'!$F$4)</f>
        <v>0</v>
      </c>
      <c r="G39">
        <f t="shared" ref="G39:G66" si="0">SUM(D39:F39)</f>
        <v>0</v>
      </c>
      <c r="H39"/>
      <c r="I39"/>
      <c r="J39"/>
      <c r="K39"/>
      <c r="L39"/>
      <c r="M39"/>
      <c r="N39"/>
      <c r="O39"/>
      <c r="Q39" s="277"/>
      <c r="R39" s="278"/>
      <c r="S39" s="278"/>
      <c r="T39" s="278"/>
      <c r="U39" s="278"/>
      <c r="V39" s="278"/>
      <c r="W39" s="278"/>
      <c r="X39" s="278"/>
      <c r="Y39" s="278"/>
      <c r="Z39" s="278"/>
      <c r="AA39"/>
      <c r="AB39"/>
    </row>
    <row r="40" spans="1:28" s="95" customFormat="1" ht="15.8" customHeight="1" x14ac:dyDescent="0.25">
      <c r="A40">
        <v>16</v>
      </c>
      <c r="B40" s="10" t="s">
        <v>26</v>
      </c>
      <c r="C40" s="106" t="s">
        <v>63</v>
      </c>
      <c r="D40" s="242">
        <f>COUNTIFS(TABLA!J:J,$B40,TABLA!$F:$F,'Por biblioteca'!$F$4)</f>
        <v>0</v>
      </c>
      <c r="E40" s="242">
        <f>COUNTIFS(TABLA!K:K,$B40,TABLA!$F:$F,'Por biblioteca'!$F$4)</f>
        <v>0</v>
      </c>
      <c r="F40" s="242">
        <f>COUNTIFS(TABLA!L:L,$B40,TABLA!$F:$F,'Por biblioteca'!$F$4)</f>
        <v>0</v>
      </c>
      <c r="G40">
        <f t="shared" si="0"/>
        <v>0</v>
      </c>
      <c r="H40"/>
      <c r="I40"/>
      <c r="J40"/>
      <c r="K40"/>
      <c r="L40"/>
      <c r="M40"/>
      <c r="N40"/>
      <c r="O40"/>
      <c r="Q40" s="277"/>
      <c r="R40" s="278"/>
      <c r="S40" s="278"/>
      <c r="T40" s="278"/>
      <c r="U40" s="278"/>
      <c r="V40" s="278"/>
      <c r="W40" s="278"/>
      <c r="X40" s="278"/>
      <c r="Y40" s="278"/>
      <c r="Z40" s="278"/>
      <c r="AA40"/>
      <c r="AB40"/>
    </row>
    <row r="41" spans="1:28" s="95" customFormat="1" ht="15.8" customHeight="1" x14ac:dyDescent="0.25">
      <c r="A41">
        <v>14</v>
      </c>
      <c r="B41" s="10" t="s">
        <v>34</v>
      </c>
      <c r="C41" s="106" t="s">
        <v>64</v>
      </c>
      <c r="D41" s="242">
        <f>COUNTIFS(TABLA!J:J,$B41,TABLA!$F:$F,'Por biblioteca'!$F$4)</f>
        <v>0</v>
      </c>
      <c r="E41" s="242">
        <f>COUNTIFS(TABLA!K:K,$B41,TABLA!$F:$F,'Por biblioteca'!$F$4)</f>
        <v>0</v>
      </c>
      <c r="F41" s="242">
        <f>COUNTIFS(TABLA!L:L,$B41,TABLA!$F:$F,'Por biblioteca'!$F$4)</f>
        <v>2</v>
      </c>
      <c r="G41">
        <f t="shared" si="0"/>
        <v>2</v>
      </c>
      <c r="H41"/>
      <c r="I41"/>
      <c r="J41"/>
      <c r="K41"/>
      <c r="L41"/>
      <c r="M41"/>
      <c r="N41"/>
      <c r="O41"/>
      <c r="Q41" s="277"/>
      <c r="R41" s="278"/>
      <c r="S41" s="278"/>
      <c r="T41" s="278"/>
      <c r="U41" s="278"/>
      <c r="V41" s="278"/>
      <c r="W41" s="278"/>
      <c r="X41" s="278"/>
      <c r="Y41" s="278"/>
      <c r="Z41" s="278"/>
      <c r="AA41"/>
      <c r="AB41"/>
    </row>
    <row r="42" spans="1:28" s="95" customFormat="1" ht="15.8" customHeight="1" x14ac:dyDescent="0.25">
      <c r="A42">
        <v>9</v>
      </c>
      <c r="B42" s="10" t="s">
        <v>25</v>
      </c>
      <c r="C42" s="106" t="s">
        <v>65</v>
      </c>
      <c r="D42" s="242">
        <f>COUNTIFS(TABLA!J:J,$B42,TABLA!$F:$F,'Por biblioteca'!$F$4)</f>
        <v>0</v>
      </c>
      <c r="E42" s="242">
        <f>COUNTIFS(TABLA!K:K,$B42,TABLA!$F:$F,'Por biblioteca'!$F$4)</f>
        <v>0</v>
      </c>
      <c r="F42" s="242">
        <f>COUNTIFS(TABLA!L:L,$B42,TABLA!$F:$F,'Por biblioteca'!$F$4)</f>
        <v>0</v>
      </c>
      <c r="G42">
        <f t="shared" si="0"/>
        <v>0</v>
      </c>
      <c r="H42"/>
      <c r="I42"/>
      <c r="J42"/>
      <c r="K42"/>
      <c r="L42"/>
      <c r="M42"/>
      <c r="N42"/>
      <c r="O42"/>
      <c r="Q42" s="277"/>
      <c r="R42" s="278"/>
      <c r="S42" s="278"/>
      <c r="T42" s="278"/>
      <c r="U42" s="278"/>
      <c r="V42" s="278"/>
      <c r="W42" s="278"/>
      <c r="X42" s="278"/>
      <c r="Y42" s="278"/>
      <c r="Z42" s="278"/>
      <c r="AA42"/>
      <c r="AB42"/>
    </row>
    <row r="43" spans="1:28" s="95" customFormat="1" ht="15.8" customHeight="1" x14ac:dyDescent="0.25">
      <c r="A43">
        <v>15</v>
      </c>
      <c r="B43" s="10" t="s">
        <v>19</v>
      </c>
      <c r="C43" s="106" t="s">
        <v>67</v>
      </c>
      <c r="D43" s="242">
        <f>COUNTIFS(TABLA!J:J,$B43,TABLA!$F:$F,'Por biblioteca'!$F$4)</f>
        <v>0</v>
      </c>
      <c r="E43" s="242">
        <f>COUNTIFS(TABLA!K:K,$B43,TABLA!$F:$F,'Por biblioteca'!$F$4)</f>
        <v>0</v>
      </c>
      <c r="F43" s="242">
        <f>COUNTIFS(TABLA!L:L,$B43,TABLA!$F:$F,'Por biblioteca'!$F$4)</f>
        <v>0</v>
      </c>
      <c r="G43">
        <f t="shared" si="0"/>
        <v>0</v>
      </c>
      <c r="H43"/>
      <c r="I43"/>
      <c r="J43"/>
      <c r="K43"/>
      <c r="L43"/>
      <c r="M43"/>
      <c r="N43"/>
      <c r="O43"/>
      <c r="Q43" s="277"/>
      <c r="R43" s="278"/>
      <c r="S43" s="278"/>
      <c r="T43" s="278"/>
      <c r="U43" s="278"/>
      <c r="V43" s="278"/>
      <c r="W43" s="278"/>
      <c r="X43" s="278"/>
      <c r="Y43" s="278"/>
      <c r="Z43" s="278"/>
      <c r="AA43"/>
      <c r="AB43"/>
    </row>
    <row r="44" spans="1:28" s="95" customFormat="1" ht="15.8" customHeight="1" x14ac:dyDescent="0.25">
      <c r="A44">
        <v>4</v>
      </c>
      <c r="B44" s="10" t="s">
        <v>38</v>
      </c>
      <c r="C44" s="106" t="s">
        <v>74</v>
      </c>
      <c r="D44" s="242">
        <f>COUNTIFS(TABLA!J:J,$B44,TABLA!$F:$F,'Por biblioteca'!$F$4)</f>
        <v>1</v>
      </c>
      <c r="E44" s="242">
        <f>COUNTIFS(TABLA!K:K,$B44,TABLA!$F:$F,'Por biblioteca'!$F$4)</f>
        <v>0</v>
      </c>
      <c r="F44" s="242">
        <f>COUNTIFS(TABLA!L:L,$B44,TABLA!$F:$F,'Por biblioteca'!$F$4)</f>
        <v>1</v>
      </c>
      <c r="G44">
        <f t="shared" si="0"/>
        <v>2</v>
      </c>
      <c r="H44"/>
      <c r="I44"/>
      <c r="J44"/>
      <c r="K44"/>
      <c r="L44"/>
      <c r="M44"/>
      <c r="N44"/>
      <c r="O44"/>
      <c r="Q44" s="277"/>
      <c r="R44" s="278"/>
      <c r="S44" s="278"/>
      <c r="T44" s="278"/>
      <c r="U44" s="278"/>
      <c r="V44" s="278"/>
      <c r="W44" s="278"/>
      <c r="X44" s="278"/>
      <c r="Y44" s="278"/>
      <c r="Z44" s="278"/>
      <c r="AA44"/>
      <c r="AB44"/>
    </row>
    <row r="45" spans="1:28" s="95" customFormat="1" ht="15.8" customHeight="1" x14ac:dyDescent="0.25">
      <c r="A45">
        <v>18</v>
      </c>
      <c r="B45" s="10" t="s">
        <v>30</v>
      </c>
      <c r="C45" s="106" t="s">
        <v>80</v>
      </c>
      <c r="D45" s="242">
        <f>COUNTIFS(TABLA!J:J,$B45,TABLA!$F:$F,'Por biblioteca'!$F$4)</f>
        <v>0</v>
      </c>
      <c r="E45" s="242">
        <f>COUNTIFS(TABLA!K:K,$B45,TABLA!$F:$F,'Por biblioteca'!$F$4)</f>
        <v>0</v>
      </c>
      <c r="F45" s="242">
        <f>COUNTIFS(TABLA!L:L,$B45,TABLA!$F:$F,'Por biblioteca'!$F$4)</f>
        <v>0</v>
      </c>
      <c r="G45">
        <f t="shared" si="0"/>
        <v>0</v>
      </c>
      <c r="H45"/>
      <c r="I45"/>
      <c r="J45"/>
      <c r="K45"/>
      <c r="L45"/>
      <c r="M45"/>
      <c r="N45"/>
      <c r="O45"/>
      <c r="Q45" s="277"/>
      <c r="R45" s="278"/>
      <c r="S45" s="278"/>
      <c r="T45" s="278"/>
      <c r="U45" s="278"/>
      <c r="V45" s="278"/>
      <c r="W45" s="278"/>
      <c r="X45" s="278"/>
      <c r="Y45" s="278"/>
      <c r="Z45" s="278"/>
      <c r="AA45"/>
      <c r="AB45"/>
    </row>
    <row r="46" spans="1:28" s="95" customFormat="1" ht="15.8" customHeight="1" x14ac:dyDescent="0.25">
      <c r="A46">
        <v>5</v>
      </c>
      <c r="B46" s="24" t="s">
        <v>56</v>
      </c>
      <c r="C46" s="106" t="s">
        <v>57</v>
      </c>
      <c r="D46" s="242">
        <f>COUNTIFS(TABLA!J:J,$B46,TABLA!$F:$F,'Por biblioteca'!$F$4)</f>
        <v>0</v>
      </c>
      <c r="E46" s="242">
        <f>COUNTIFS(TABLA!K:K,$B46,TABLA!$F:$F,'Por biblioteca'!$F$4)</f>
        <v>66</v>
      </c>
      <c r="F46" s="242">
        <f>COUNTIFS(TABLA!L:L,$B46,TABLA!$F:$F,'Por biblioteca'!$F$4)</f>
        <v>13</v>
      </c>
      <c r="G46">
        <f t="shared" si="0"/>
        <v>79</v>
      </c>
      <c r="H46"/>
      <c r="I46"/>
      <c r="J46"/>
      <c r="K46"/>
      <c r="L46"/>
      <c r="M46"/>
      <c r="N46"/>
      <c r="O46"/>
      <c r="Q46" s="277"/>
      <c r="R46" s="278"/>
      <c r="S46" s="278"/>
      <c r="T46" s="278"/>
      <c r="U46" s="278"/>
      <c r="V46" s="278"/>
      <c r="W46" s="278"/>
      <c r="X46" s="278"/>
      <c r="Y46" s="278"/>
      <c r="Z46" s="278"/>
      <c r="AA46"/>
      <c r="AB46"/>
    </row>
    <row r="47" spans="1:28" s="95" customFormat="1" ht="15.8" customHeight="1" x14ac:dyDescent="0.25">
      <c r="A47">
        <v>11</v>
      </c>
      <c r="B47" s="24" t="s">
        <v>29</v>
      </c>
      <c r="C47" s="106" t="s">
        <v>58</v>
      </c>
      <c r="D47" s="242">
        <f>COUNTIFS(TABLA!J:J,$B47,TABLA!$F:$F,'Por biblioteca'!$F$4)</f>
        <v>2</v>
      </c>
      <c r="E47" s="242">
        <f>COUNTIFS(TABLA!K:K,$B47,TABLA!$F:$F,'Por biblioteca'!$F$4)</f>
        <v>2</v>
      </c>
      <c r="F47" s="242">
        <f>COUNTIFS(TABLA!L:L,$B47,TABLA!$F:$F,'Por biblioteca'!$F$4)</f>
        <v>6</v>
      </c>
      <c r="G47">
        <f t="shared" si="0"/>
        <v>10</v>
      </c>
      <c r="H47"/>
      <c r="I47"/>
      <c r="J47"/>
      <c r="K47"/>
      <c r="L47"/>
      <c r="M47"/>
      <c r="N47"/>
      <c r="O47"/>
      <c r="Q47" s="277"/>
      <c r="R47" s="278"/>
      <c r="S47" s="278"/>
      <c r="T47" s="278"/>
      <c r="U47" s="278"/>
      <c r="V47" s="278"/>
      <c r="W47" s="278"/>
      <c r="X47" s="278"/>
      <c r="Y47" s="278"/>
      <c r="Z47" s="278"/>
      <c r="AA47"/>
      <c r="AB47"/>
    </row>
    <row r="48" spans="1:28" s="95" customFormat="1" ht="15.8" customHeight="1" x14ac:dyDescent="0.25">
      <c r="A48">
        <v>12</v>
      </c>
      <c r="B48" s="10" t="s">
        <v>16</v>
      </c>
      <c r="C48" s="106" t="s">
        <v>72</v>
      </c>
      <c r="D48" s="242">
        <f>COUNTIFS(TABLA!J:J,$B48,TABLA!$F:$F,'Por biblioteca'!$F$4)</f>
        <v>0</v>
      </c>
      <c r="E48" s="242">
        <f>COUNTIFS(TABLA!K:K,$B48,TABLA!$F:$F,'Por biblioteca'!$F$4)</f>
        <v>0</v>
      </c>
      <c r="F48" s="242">
        <f>COUNTIFS(TABLA!L:L,$B48,TABLA!$F:$F,'Por biblioteca'!$F$4)</f>
        <v>0</v>
      </c>
      <c r="G48">
        <f t="shared" si="0"/>
        <v>0</v>
      </c>
      <c r="H48"/>
      <c r="I48"/>
      <c r="J48"/>
      <c r="K48"/>
      <c r="L48"/>
      <c r="M48"/>
      <c r="N48"/>
      <c r="O48"/>
      <c r="Q48" s="277"/>
      <c r="R48" s="278"/>
      <c r="S48" s="278"/>
      <c r="T48" s="278"/>
      <c r="U48" s="278"/>
      <c r="V48" s="278"/>
      <c r="W48" s="278"/>
      <c r="X48" s="278"/>
      <c r="Y48" s="278"/>
      <c r="Z48" s="278"/>
      <c r="AA48"/>
      <c r="AB48"/>
    </row>
    <row r="49" spans="1:28" s="95" customFormat="1" ht="15.8" customHeight="1" x14ac:dyDescent="0.25">
      <c r="A49">
        <v>10</v>
      </c>
      <c r="B49" s="10" t="s">
        <v>136</v>
      </c>
      <c r="C49" s="106" t="s">
        <v>77</v>
      </c>
      <c r="D49" s="242">
        <f>COUNTIFS(TABLA!J:J,$B49,TABLA!$F:$F,'Por biblioteca'!$F$4)</f>
        <v>0</v>
      </c>
      <c r="E49" s="242">
        <f>COUNTIFS(TABLA!K:K,$B49,TABLA!$F:$F,'Por biblioteca'!$F$4)</f>
        <v>0</v>
      </c>
      <c r="F49" s="242">
        <f>COUNTIFS(TABLA!L:L,$B49,TABLA!$F:$F,'Por biblioteca'!$F$4)</f>
        <v>0</v>
      </c>
      <c r="G49">
        <f t="shared" si="0"/>
        <v>0</v>
      </c>
      <c r="H49"/>
      <c r="I49"/>
      <c r="J49"/>
      <c r="K49"/>
      <c r="L49"/>
      <c r="M49"/>
      <c r="N49"/>
      <c r="O49"/>
      <c r="Q49" s="277"/>
      <c r="R49" s="278"/>
      <c r="S49" s="278"/>
      <c r="T49" s="278"/>
      <c r="U49" s="278"/>
      <c r="V49" s="278"/>
      <c r="W49" s="278"/>
      <c r="X49" s="278"/>
      <c r="Y49" s="278"/>
      <c r="Z49" s="278"/>
      <c r="AA49"/>
      <c r="AB49"/>
    </row>
    <row r="50" spans="1:28" s="95" customFormat="1" ht="15.8" customHeight="1" x14ac:dyDescent="0.25">
      <c r="A50">
        <v>2</v>
      </c>
      <c r="B50" s="10" t="s">
        <v>31</v>
      </c>
      <c r="C50" s="106" t="s">
        <v>78</v>
      </c>
      <c r="D50" s="242">
        <f>COUNTIFS(TABLA!J:J,$B50,TABLA!$F:$F,'Por biblioteca'!$F$4)</f>
        <v>0</v>
      </c>
      <c r="E50" s="242">
        <f>COUNTIFS(TABLA!K:K,$B50,TABLA!$F:$F,'Por biblioteca'!$F$4)</f>
        <v>5</v>
      </c>
      <c r="F50" s="242">
        <f>COUNTIFS(TABLA!L:L,$B50,TABLA!$F:$F,'Por biblioteca'!$F$4)</f>
        <v>6</v>
      </c>
      <c r="G50">
        <f t="shared" si="0"/>
        <v>11</v>
      </c>
      <c r="H50"/>
      <c r="I50"/>
      <c r="J50"/>
      <c r="K50"/>
      <c r="L50"/>
      <c r="M50"/>
      <c r="N50"/>
      <c r="O50"/>
      <c r="Q50" s="277"/>
      <c r="R50" s="278"/>
      <c r="S50" s="278"/>
      <c r="T50" s="278"/>
      <c r="U50" s="278"/>
      <c r="V50" s="278"/>
      <c r="W50" s="278"/>
      <c r="X50" s="278"/>
      <c r="Y50" s="278"/>
      <c r="Z50" s="278"/>
      <c r="AA50"/>
      <c r="AB50"/>
    </row>
    <row r="51" spans="1:28" s="95" customFormat="1" ht="15.8" customHeight="1" x14ac:dyDescent="0.25">
      <c r="A51">
        <v>6</v>
      </c>
      <c r="B51" s="10" t="s">
        <v>13</v>
      </c>
      <c r="C51" s="106" t="s">
        <v>79</v>
      </c>
      <c r="D51" s="242">
        <f>COUNTIFS(TABLA!J:J,$B51,TABLA!$F:$F,'Por biblioteca'!$F$4)</f>
        <v>97</v>
      </c>
      <c r="E51" s="242">
        <f>COUNTIFS(TABLA!K:K,$B51,TABLA!$F:$F,'Por biblioteca'!$F$4)</f>
        <v>29</v>
      </c>
      <c r="F51" s="242">
        <f>COUNTIFS(TABLA!L:L,$B51,TABLA!$F:$F,'Por biblioteca'!$F$4)</f>
        <v>4</v>
      </c>
      <c r="G51">
        <f t="shared" si="0"/>
        <v>130</v>
      </c>
      <c r="H51"/>
      <c r="I51"/>
      <c r="J51"/>
      <c r="K51"/>
      <c r="L51"/>
      <c r="M51"/>
      <c r="N51"/>
      <c r="O51"/>
      <c r="Q51" s="277"/>
      <c r="R51" s="278"/>
      <c r="S51" s="278"/>
      <c r="T51" s="278"/>
      <c r="U51" s="278"/>
      <c r="V51" s="278"/>
      <c r="W51" s="278"/>
      <c r="X51" s="278"/>
      <c r="Y51" s="278"/>
      <c r="Z51" s="278"/>
      <c r="AA51"/>
      <c r="AB51"/>
    </row>
    <row r="52" spans="1:28" s="95" customFormat="1" ht="15.8" customHeight="1" x14ac:dyDescent="0.25">
      <c r="A52">
        <v>20</v>
      </c>
      <c r="B52" s="10" t="s">
        <v>24</v>
      </c>
      <c r="C52" s="106" t="s">
        <v>73</v>
      </c>
      <c r="D52" s="242">
        <f>COUNTIFS(TABLA!J:J,$B52,TABLA!$F:$F,'Por biblioteca'!$F$4)</f>
        <v>0</v>
      </c>
      <c r="E52" s="242">
        <f>COUNTIFS(TABLA!K:K,$B52,TABLA!$F:$F,'Por biblioteca'!$F$4)</f>
        <v>0</v>
      </c>
      <c r="F52" s="242">
        <f>COUNTIFS(TABLA!L:L,$B52,TABLA!$F:$F,'Por biblioteca'!$F$4)</f>
        <v>0</v>
      </c>
      <c r="G52">
        <f t="shared" si="0"/>
        <v>0</v>
      </c>
      <c r="H52"/>
      <c r="I52"/>
      <c r="J52"/>
      <c r="K52"/>
      <c r="L52"/>
      <c r="M52"/>
      <c r="N52"/>
      <c r="O52"/>
      <c r="Q52" s="277"/>
      <c r="R52" s="278"/>
      <c r="S52" s="278"/>
      <c r="T52" s="278"/>
      <c r="U52" s="278"/>
      <c r="V52" s="278"/>
      <c r="W52" s="278"/>
      <c r="X52" s="278"/>
      <c r="Y52" s="278"/>
      <c r="Z52" s="278"/>
      <c r="AA52"/>
      <c r="AB52"/>
    </row>
    <row r="53" spans="1:28" ht="15.8" customHeight="1" x14ac:dyDescent="0.25">
      <c r="A53">
        <v>8</v>
      </c>
      <c r="B53" s="10" t="s">
        <v>28</v>
      </c>
      <c r="C53" s="106" t="s">
        <v>75</v>
      </c>
      <c r="D53" s="242">
        <f>COUNTIFS(TABLA!J:J,$B53,TABLA!$F:$F,'Por biblioteca'!$F$4)</f>
        <v>0</v>
      </c>
      <c r="E53" s="242">
        <f>COUNTIFS(TABLA!K:K,$B53,TABLA!$F:$F,'Por biblioteca'!$F$4)</f>
        <v>0</v>
      </c>
      <c r="F53" s="242">
        <f>COUNTIFS(TABLA!L:L,$B53,TABLA!$F:$F,'Por biblioteca'!$F$4)</f>
        <v>0</v>
      </c>
      <c r="G53">
        <f t="shared" si="0"/>
        <v>0</v>
      </c>
    </row>
    <row r="54" spans="1:28" ht="15.8" customHeight="1" x14ac:dyDescent="0.25">
      <c r="A54">
        <v>7</v>
      </c>
      <c r="B54" s="10" t="s">
        <v>22</v>
      </c>
      <c r="C54" s="106" t="s">
        <v>81</v>
      </c>
      <c r="D54" s="242">
        <f>COUNTIFS(TABLA!J:J,$B54,TABLA!$F:$F,'Por biblioteca'!$F$4)</f>
        <v>0</v>
      </c>
      <c r="E54" s="242">
        <f>COUNTIFS(TABLA!K:K,$B54,TABLA!$F:$F,'Por biblioteca'!$F$4)</f>
        <v>1</v>
      </c>
      <c r="F54" s="242">
        <f>COUNTIFS(TABLA!L:L,$B54,TABLA!$F:$F,'Por biblioteca'!$F$4)</f>
        <v>1</v>
      </c>
      <c r="G54">
        <f t="shared" si="0"/>
        <v>2</v>
      </c>
    </row>
    <row r="55" spans="1:28" ht="15.8" customHeight="1" x14ac:dyDescent="0.25">
      <c r="A55">
        <v>1</v>
      </c>
      <c r="B55" s="10" t="s">
        <v>36</v>
      </c>
      <c r="C55" s="106" t="s">
        <v>82</v>
      </c>
      <c r="D55" s="242">
        <f>COUNTIFS(TABLA!J:J,$B55,TABLA!$F:$F,'Por biblioteca'!$F$4)</f>
        <v>0</v>
      </c>
      <c r="E55" s="242">
        <f>COUNTIFS(TABLA!K:K,$B55,TABLA!$F:$F,'Por biblioteca'!$F$4)</f>
        <v>0</v>
      </c>
      <c r="F55" s="242">
        <f>COUNTIFS(TABLA!L:L,$B55,TABLA!$F:$F,'Por biblioteca'!$F$4)</f>
        <v>0</v>
      </c>
      <c r="G55">
        <f t="shared" si="0"/>
        <v>0</v>
      </c>
    </row>
    <row r="56" spans="1:28" ht="15.8" customHeight="1" x14ac:dyDescent="0.25">
      <c r="A56">
        <v>13</v>
      </c>
      <c r="B56" s="10" t="s">
        <v>37</v>
      </c>
      <c r="C56" s="106" t="s">
        <v>83</v>
      </c>
      <c r="D56" s="242">
        <f>COUNTIFS(TABLA!J:J,$B56,TABLA!$F:$F,'Por biblioteca'!$F$4)</f>
        <v>0</v>
      </c>
      <c r="E56" s="242">
        <f>COUNTIFS(TABLA!K:K,$B56,TABLA!$F:$F,'Por biblioteca'!$F$4)</f>
        <v>0</v>
      </c>
      <c r="F56" s="242">
        <f>COUNTIFS(TABLA!L:L,$B56,TABLA!$F:$F,'Por biblioteca'!$F$4)</f>
        <v>0</v>
      </c>
      <c r="G56">
        <f t="shared" si="0"/>
        <v>0</v>
      </c>
    </row>
    <row r="57" spans="1:28" ht="15.8" customHeight="1" x14ac:dyDescent="0.25">
      <c r="A57">
        <v>21</v>
      </c>
      <c r="B57" s="10" t="s">
        <v>23</v>
      </c>
      <c r="C57" s="106" t="s">
        <v>84</v>
      </c>
      <c r="D57" s="242">
        <f>COUNTIFS(TABLA!J:J,$B57,TABLA!$F:$F,'Por biblioteca'!$F$4)</f>
        <v>0</v>
      </c>
      <c r="E57" s="242">
        <f>COUNTIFS(TABLA!K:K,$B57,TABLA!$F:$F,'Por biblioteca'!$F$4)</f>
        <v>1</v>
      </c>
      <c r="F57" s="242">
        <f>COUNTIFS(TABLA!L:L,$B57,TABLA!$F:$F,'Por biblioteca'!$F$4)</f>
        <v>0</v>
      </c>
      <c r="G57">
        <f t="shared" si="0"/>
        <v>1</v>
      </c>
    </row>
    <row r="58" spans="1:28" ht="15.8" customHeight="1" x14ac:dyDescent="0.25">
      <c r="A58">
        <v>26</v>
      </c>
      <c r="B58" s="10" t="s">
        <v>21</v>
      </c>
      <c r="C58" s="106" t="s">
        <v>86</v>
      </c>
      <c r="D58" s="242">
        <f>COUNTIFS(TABLA!J:J,$B58,TABLA!$F:$F,'Por biblioteca'!$F$4)</f>
        <v>0</v>
      </c>
      <c r="E58" s="242">
        <f>COUNTIFS(TABLA!K:K,$B58,TABLA!$F:$F,'Por biblioteca'!$F$4)</f>
        <v>0</v>
      </c>
      <c r="F58" s="242">
        <f>COUNTIFS(TABLA!L:L,$B58,TABLA!$F:$F,'Por biblioteca'!$F$4)</f>
        <v>2</v>
      </c>
      <c r="G58">
        <f t="shared" si="0"/>
        <v>2</v>
      </c>
    </row>
    <row r="59" spans="1:28" ht="15.8" customHeight="1" x14ac:dyDescent="0.25">
      <c r="A59">
        <v>25</v>
      </c>
      <c r="B59" s="10" t="s">
        <v>33</v>
      </c>
      <c r="C59" s="106" t="s">
        <v>60</v>
      </c>
      <c r="D59" s="242">
        <f>COUNTIFS(TABLA!J:J,$B59,TABLA!$F:$F,'Por biblioteca'!$F$4)</f>
        <v>0</v>
      </c>
      <c r="E59" s="242">
        <f>COUNTIFS(TABLA!K:K,$B59,TABLA!$F:$F,'Por biblioteca'!$F$4)</f>
        <v>2</v>
      </c>
      <c r="F59" s="242">
        <f>COUNTIFS(TABLA!L:L,$B59,TABLA!$F:$F,'Por biblioteca'!$F$4)</f>
        <v>0</v>
      </c>
      <c r="G59">
        <f t="shared" si="0"/>
        <v>2</v>
      </c>
    </row>
    <row r="60" spans="1:28" ht="15.8" customHeight="1" x14ac:dyDescent="0.25">
      <c r="A60">
        <v>17</v>
      </c>
      <c r="B60" s="10" t="s">
        <v>17</v>
      </c>
      <c r="C60" s="106" t="s">
        <v>61</v>
      </c>
      <c r="D60" s="242">
        <f>COUNTIFS(TABLA!J:J,$B60,TABLA!$F:$F,'Por biblioteca'!$F$4)</f>
        <v>0</v>
      </c>
      <c r="E60" s="242">
        <f>COUNTIFS(TABLA!K:K,$B60,TABLA!$F:$F,'Por biblioteca'!$F$4)</f>
        <v>0</v>
      </c>
      <c r="F60" s="242">
        <f>COUNTIFS(TABLA!L:L,$B60,TABLA!$F:$F,'Por biblioteca'!$F$4)</f>
        <v>8</v>
      </c>
      <c r="G60">
        <f t="shared" si="0"/>
        <v>8</v>
      </c>
    </row>
    <row r="61" spans="1:28" ht="15.8" customHeight="1" x14ac:dyDescent="0.25">
      <c r="A61">
        <v>3</v>
      </c>
      <c r="B61" s="10" t="s">
        <v>20</v>
      </c>
      <c r="C61" s="106" t="s">
        <v>62</v>
      </c>
      <c r="D61" s="242">
        <f>COUNTIFS(TABLA!J:J,$B61,TABLA!$F:$F,'Por biblioteca'!$F$4)</f>
        <v>0</v>
      </c>
      <c r="E61" s="242">
        <f>COUNTIFS(TABLA!K:K,$B61,TABLA!$F:$F,'Por biblioteca'!$F$4)</f>
        <v>0</v>
      </c>
      <c r="F61" s="242">
        <f>COUNTIFS(TABLA!L:L,$B61,TABLA!$F:$F,'Por biblioteca'!$F$4)</f>
        <v>0</v>
      </c>
      <c r="G61">
        <f t="shared" si="0"/>
        <v>0</v>
      </c>
    </row>
    <row r="62" spans="1:28" ht="15.8" customHeight="1" x14ac:dyDescent="0.25">
      <c r="A62">
        <v>28</v>
      </c>
      <c r="B62" s="10" t="s">
        <v>18</v>
      </c>
      <c r="C62" s="106" t="s">
        <v>66</v>
      </c>
      <c r="D62" s="242">
        <f>COUNTIFS(TABLA!J:J,$B62,TABLA!$F:$F,'Por biblioteca'!$F$4)</f>
        <v>0</v>
      </c>
      <c r="E62" s="242">
        <f>COUNTIFS(TABLA!K:K,$B62,TABLA!$F:$F,'Por biblioteca'!$F$4)</f>
        <v>2</v>
      </c>
      <c r="F62" s="242">
        <f>COUNTIFS(TABLA!L:L,$B62,TABLA!$F:$F,'Por biblioteca'!$F$4)</f>
        <v>3</v>
      </c>
      <c r="G62">
        <f t="shared" si="0"/>
        <v>5</v>
      </c>
    </row>
    <row r="63" spans="1:28" ht="15.8" customHeight="1" x14ac:dyDescent="0.25">
      <c r="A63">
        <v>24</v>
      </c>
      <c r="B63" s="10" t="s">
        <v>35</v>
      </c>
      <c r="C63" s="106" t="s">
        <v>68</v>
      </c>
      <c r="D63" s="242">
        <f>COUNTIFS(TABLA!J:J,$B63,TABLA!$F:$F,'Por biblioteca'!$F$4)</f>
        <v>0</v>
      </c>
      <c r="E63" s="242">
        <f>COUNTIFS(TABLA!K:K,$B63,TABLA!$F:$F,'Por biblioteca'!$F$4)</f>
        <v>0</v>
      </c>
      <c r="F63" s="242">
        <f>COUNTIFS(TABLA!L:L,$B63,TABLA!$F:$F,'Por biblioteca'!$F$4)</f>
        <v>0</v>
      </c>
      <c r="G63">
        <f t="shared" si="0"/>
        <v>0</v>
      </c>
    </row>
    <row r="64" spans="1:28" ht="15.8" customHeight="1" x14ac:dyDescent="0.25">
      <c r="A64">
        <v>22</v>
      </c>
      <c r="B64" s="10" t="s">
        <v>69</v>
      </c>
      <c r="C64" s="106" t="s">
        <v>70</v>
      </c>
      <c r="D64" s="242">
        <f>COUNTIFS(TABLA!J:J,$B64,TABLA!$F:$F,'Por biblioteca'!$F$4)</f>
        <v>0</v>
      </c>
      <c r="E64" s="242">
        <f>COUNTIFS(TABLA!K:K,$B64,TABLA!$F:$F,'Por biblioteca'!$F$4)</f>
        <v>1</v>
      </c>
      <c r="F64" s="242">
        <f>COUNTIFS(TABLA!L:L,$B64,TABLA!$F:$F,'Por biblioteca'!$F$4)</f>
        <v>2</v>
      </c>
      <c r="G64">
        <f t="shared" si="0"/>
        <v>3</v>
      </c>
    </row>
    <row r="65" spans="1:15" ht="15.8" customHeight="1" x14ac:dyDescent="0.25">
      <c r="A65">
        <v>19</v>
      </c>
      <c r="B65" s="10" t="s">
        <v>32</v>
      </c>
      <c r="C65" s="106" t="s">
        <v>85</v>
      </c>
      <c r="D65" s="242">
        <f>COUNTIFS(TABLA!J:J,$B65,TABLA!$F:$F,'Por biblioteca'!$F$4)</f>
        <v>0</v>
      </c>
      <c r="E65" s="242">
        <f>COUNTIFS(TABLA!K:K,$B65,TABLA!$F:$F,'Por biblioteca'!$F$4)</f>
        <v>0</v>
      </c>
      <c r="F65" s="242">
        <f>COUNTIFS(TABLA!L:L,$B65,TABLA!$F:$F,'Por biblioteca'!$F$4)</f>
        <v>0</v>
      </c>
      <c r="G65">
        <f t="shared" si="0"/>
        <v>0</v>
      </c>
    </row>
    <row r="66" spans="1:15" ht="15.8" customHeight="1" x14ac:dyDescent="0.25">
      <c r="A66">
        <v>23</v>
      </c>
      <c r="B66" s="10" t="s">
        <v>54</v>
      </c>
      <c r="C66" s="106" t="s">
        <v>55</v>
      </c>
      <c r="D66" s="242">
        <f>COUNTIFS(TABLA!J:J,$B66,TABLA!$F:$F,'Por biblioteca'!$F$4)</f>
        <v>0</v>
      </c>
      <c r="E66" s="242">
        <f>COUNTIFS(TABLA!K:K,$B66,TABLA!$F:$F,'Por biblioteca'!$F$4)</f>
        <v>2</v>
      </c>
      <c r="F66" s="242">
        <f>COUNTIFS(TABLA!L:L,$B66,TABLA!$F:$F,'Por biblioteca'!$F$4)</f>
        <v>5</v>
      </c>
      <c r="G66">
        <f t="shared" si="0"/>
        <v>7</v>
      </c>
    </row>
    <row r="67" spans="1:15" ht="15.8" customHeight="1" x14ac:dyDescent="0.25">
      <c r="A67"/>
    </row>
    <row r="68" spans="1:15" ht="15.8" customHeight="1" x14ac:dyDescent="0.25"/>
    <row r="69" spans="1:15" ht="15.8" customHeight="1" x14ac:dyDescent="0.25">
      <c r="B69" s="303" t="str">
        <f>TABLA!S2</f>
        <v>¿Tienes en la actualidad algún libro o documento prestado de la biblioteca?</v>
      </c>
      <c r="C69" s="303"/>
      <c r="D69" s="303"/>
      <c r="E69" s="303"/>
      <c r="F69" s="303"/>
      <c r="G69" s="303"/>
      <c r="H69" s="303"/>
      <c r="I69" s="303"/>
      <c r="J69" s="303"/>
      <c r="K69" s="303"/>
      <c r="L69" s="303"/>
      <c r="M69" s="303"/>
      <c r="N69" s="303"/>
      <c r="O69" s="303"/>
    </row>
    <row r="70" spans="1:15" ht="15.8" customHeight="1" x14ac:dyDescent="0.25">
      <c r="B70" s="69"/>
      <c r="C70" s="69"/>
      <c r="D70" s="69"/>
      <c r="E70" s="69"/>
      <c r="F70" s="69"/>
      <c r="G70" s="69"/>
      <c r="H70" s="69"/>
      <c r="I70" s="69"/>
      <c r="J70" s="69"/>
      <c r="K70" s="69"/>
      <c r="L70" s="69"/>
      <c r="M70" s="69"/>
      <c r="N70" s="69"/>
      <c r="O70" s="69"/>
    </row>
    <row r="71" spans="1:15" ht="15.8" customHeight="1" x14ac:dyDescent="0.25">
      <c r="D71" s="10" t="s">
        <v>87</v>
      </c>
      <c r="E71" s="242">
        <f>COUNTIFS(TABLA!S:S,D71,TABLA!$F:$F,'Por biblioteca'!$F$4)</f>
        <v>83</v>
      </c>
      <c r="F71" s="147">
        <f>E71/SUM($E$71:$E$72)</f>
        <v>0.6058394160583942</v>
      </c>
    </row>
    <row r="72" spans="1:15" ht="15.8" customHeight="1" x14ac:dyDescent="0.25">
      <c r="D72" s="10" t="s">
        <v>88</v>
      </c>
      <c r="E72" s="242">
        <f>COUNTIFS(TABLA!S:S,D72,TABLA!$F:$F,'Por biblioteca'!$F$4)</f>
        <v>54</v>
      </c>
      <c r="F72" s="147">
        <f>E72/SUM($E$71:$E$72)</f>
        <v>0.39416058394160586</v>
      </c>
    </row>
    <row r="73" spans="1:15" ht="15.8" customHeight="1" x14ac:dyDescent="0.25">
      <c r="B73" s="303" t="s">
        <v>137</v>
      </c>
      <c r="C73" s="303"/>
      <c r="D73" s="303"/>
      <c r="E73" s="303"/>
      <c r="F73" s="303"/>
      <c r="G73" s="303"/>
      <c r="H73" s="303"/>
      <c r="I73" s="303"/>
      <c r="J73" s="303"/>
      <c r="K73" s="303"/>
      <c r="L73" s="303"/>
      <c r="M73" s="303"/>
      <c r="N73" s="303"/>
      <c r="O73" s="303"/>
    </row>
    <row r="74" spans="1:15" ht="15.8" customHeight="1" x14ac:dyDescent="0.25"/>
    <row r="75" spans="1:15" ht="15.8" customHeight="1" x14ac:dyDescent="0.25"/>
    <row r="76" spans="1:15" ht="15.8" customHeight="1" x14ac:dyDescent="0.25">
      <c r="D76" s="10" t="s">
        <v>87</v>
      </c>
      <c r="E76" s="242">
        <f>COUNTIFS(TABLA!T:T,D76,TABLA!$F:$F,'Por biblioteca'!$F$4)</f>
        <v>120</v>
      </c>
      <c r="F76" s="147">
        <f>E76/SUM($E$76:$E$77)</f>
        <v>0.88235294117647056</v>
      </c>
    </row>
    <row r="77" spans="1:15" ht="15.8" customHeight="1" x14ac:dyDescent="0.25">
      <c r="D77" s="10" t="s">
        <v>88</v>
      </c>
      <c r="E77" s="242">
        <f>COUNTIFS(TABLA!T:T,D77,TABLA!$F:$F,'Por biblioteca'!$F$4)</f>
        <v>16</v>
      </c>
      <c r="F77" s="147">
        <f>E77/SUM($E$76:$E$77)</f>
        <v>0.11764705882352941</v>
      </c>
    </row>
    <row r="78" spans="1:15" ht="15.8" customHeight="1" x14ac:dyDescent="0.25"/>
    <row r="79" spans="1:15" ht="15.8" customHeight="1" x14ac:dyDescent="0.25"/>
    <row r="80" spans="1:15" ht="15.8" customHeight="1" x14ac:dyDescent="0.25"/>
    <row r="81" spans="1:26" s="144" customFormat="1" ht="12.75" customHeight="1" x14ac:dyDescent="0.25">
      <c r="A81" s="141"/>
      <c r="B81" s="142"/>
      <c r="C81" s="143"/>
      <c r="P81" s="145"/>
      <c r="Q81" s="277"/>
      <c r="R81" s="278"/>
      <c r="S81" s="278"/>
      <c r="T81" s="278"/>
      <c r="U81" s="278"/>
      <c r="V81" s="278"/>
      <c r="W81" s="278"/>
      <c r="X81" s="278"/>
      <c r="Y81" s="278"/>
      <c r="Z81" s="278"/>
    </row>
    <row r="83" spans="1:26" s="17" customFormat="1" ht="59.3" customHeight="1" x14ac:dyDescent="0.45">
      <c r="A83" s="123" t="s">
        <v>89</v>
      </c>
      <c r="B83" s="125" t="s">
        <v>90</v>
      </c>
      <c r="C83" s="294" t="s">
        <v>906</v>
      </c>
      <c r="D83" s="294"/>
      <c r="E83" s="294"/>
      <c r="F83" s="294"/>
      <c r="G83" s="294"/>
      <c r="H83" s="294"/>
      <c r="I83" s="30"/>
      <c r="J83" s="293"/>
      <c r="K83" s="293"/>
      <c r="L83" s="293"/>
      <c r="M83" s="293"/>
      <c r="N83" s="293"/>
      <c r="O83" s="293"/>
      <c r="P83" s="30"/>
      <c r="Q83" s="282"/>
      <c r="R83" s="283"/>
      <c r="S83" s="283"/>
      <c r="T83" s="283"/>
      <c r="U83" s="283"/>
      <c r="V83" s="283"/>
      <c r="W83" s="283"/>
      <c r="X83" s="283"/>
      <c r="Y83" s="283"/>
      <c r="Z83" s="283"/>
    </row>
    <row r="84" spans="1:26" ht="30.1" customHeight="1" x14ac:dyDescent="0.45">
      <c r="C84" s="64" t="s">
        <v>91</v>
      </c>
      <c r="D84" s="19"/>
      <c r="E84" s="18" t="s">
        <v>92</v>
      </c>
      <c r="F84" s="19"/>
      <c r="G84" s="63" t="s">
        <v>93</v>
      </c>
      <c r="H84" s="49" t="s">
        <v>94</v>
      </c>
      <c r="I84" s="31"/>
      <c r="J84" s="35"/>
      <c r="K84" s="31"/>
      <c r="L84" s="32"/>
      <c r="M84" s="31"/>
      <c r="N84" s="32"/>
      <c r="O84" s="33"/>
    </row>
    <row r="85" spans="1:26" ht="17.350000000000001" customHeight="1" x14ac:dyDescent="0.25">
      <c r="C85" s="50">
        <v>1</v>
      </c>
      <c r="D85" s="51">
        <v>2</v>
      </c>
      <c r="E85" s="52">
        <v>3</v>
      </c>
      <c r="F85" s="53">
        <v>4</v>
      </c>
      <c r="G85" s="54">
        <v>5</v>
      </c>
      <c r="H85" s="55">
        <v>0</v>
      </c>
      <c r="I85" s="34"/>
      <c r="J85" s="41"/>
      <c r="K85" s="35"/>
      <c r="L85" s="35"/>
      <c r="M85" s="35"/>
      <c r="N85" s="35"/>
      <c r="O85" s="35"/>
    </row>
    <row r="86" spans="1:26" ht="12.75" customHeight="1" x14ac:dyDescent="0.25">
      <c r="A86" s="20"/>
      <c r="B86" s="305" t="str">
        <f>J86</f>
        <v>2.1 El horario de la biblioteca:</v>
      </c>
      <c r="C86" s="243">
        <f>COUNTIFS(TABLA!$N:$N,C$85,TABLA!$F:$F,'Por biblioteca'!$F$4)</f>
        <v>3</v>
      </c>
      <c r="D86" s="243">
        <f>COUNTIFS(TABLA!$N:$N,D$85,TABLA!$F:$F,'Por biblioteca'!$F$4)</f>
        <v>2</v>
      </c>
      <c r="E86" s="243">
        <f>COUNTIFS(TABLA!$N:$N,E$85,TABLA!$F:$F,'Por biblioteca'!$F$4)</f>
        <v>14</v>
      </c>
      <c r="F86" s="243">
        <f>COUNTIFS(TABLA!$N:$N,F$85,TABLA!$F:$F,'Por biblioteca'!$F$4)</f>
        <v>36</v>
      </c>
      <c r="G86" s="243">
        <f>COUNTIFS(TABLA!$N:$N,G$85,TABLA!$F:$F,'Por biblioteca'!$F$4)</f>
        <v>82</v>
      </c>
      <c r="H86" s="243">
        <f>F$9-SUM(C86:G86)</f>
        <v>0</v>
      </c>
      <c r="J86" s="304" t="str">
        <f>TABLA!N2</f>
        <v>2.1 El horario de la biblioteca:</v>
      </c>
      <c r="K86" s="304"/>
      <c r="L86" s="304"/>
      <c r="M86" s="304"/>
      <c r="N86" s="304"/>
      <c r="O86" s="304"/>
      <c r="P86" s="98">
        <f>Y86*10</f>
        <v>8.5036496350364956</v>
      </c>
      <c r="Q86" s="277">
        <f>SUM(C86:H86)</f>
        <v>137</v>
      </c>
      <c r="R86" s="278">
        <f>SUM(J86:O86)</f>
        <v>0</v>
      </c>
      <c r="S86" s="278">
        <v>0</v>
      </c>
      <c r="T86" s="278">
        <v>1</v>
      </c>
      <c r="U86" s="278">
        <v>2</v>
      </c>
      <c r="V86" s="278">
        <v>3</v>
      </c>
      <c r="W86" s="278">
        <v>4</v>
      </c>
      <c r="Y86" s="278">
        <f>SUM(S87:W87)/((Q86-H86)*4)</f>
        <v>0.85036496350364965</v>
      </c>
    </row>
    <row r="87" spans="1:26" ht="12.75" customHeight="1" x14ac:dyDescent="0.25">
      <c r="B87" s="305"/>
      <c r="C87" s="40">
        <f t="shared" ref="C87:H87" si="1">C86/SUM($C86:$H86)</f>
        <v>2.1897810218978103E-2</v>
      </c>
      <c r="D87" s="40">
        <f t="shared" si="1"/>
        <v>1.4598540145985401E-2</v>
      </c>
      <c r="E87" s="40">
        <f t="shared" si="1"/>
        <v>0.10218978102189781</v>
      </c>
      <c r="F87" s="40">
        <f t="shared" si="1"/>
        <v>0.26277372262773724</v>
      </c>
      <c r="G87" s="40">
        <f t="shared" si="1"/>
        <v>0.59854014598540151</v>
      </c>
      <c r="H87" s="40">
        <f t="shared" si="1"/>
        <v>0</v>
      </c>
      <c r="I87" s="16"/>
      <c r="J87" s="304"/>
      <c r="K87" s="304"/>
      <c r="L87" s="304"/>
      <c r="M87" s="304"/>
      <c r="N87" s="304"/>
      <c r="O87" s="304"/>
      <c r="P87" s="99"/>
      <c r="S87" s="278">
        <v>0</v>
      </c>
      <c r="T87" s="278">
        <f>D86*T86</f>
        <v>2</v>
      </c>
      <c r="U87" s="278">
        <f>E86*U86</f>
        <v>28</v>
      </c>
      <c r="V87" s="278">
        <f>F86*V86</f>
        <v>108</v>
      </c>
      <c r="W87" s="278">
        <f>G86*W86</f>
        <v>328</v>
      </c>
    </row>
    <row r="88" spans="1:26" ht="144" customHeight="1" x14ac:dyDescent="0.45">
      <c r="A88" s="20"/>
      <c r="B88" s="305"/>
      <c r="C88" s="32"/>
      <c r="D88" s="244"/>
      <c r="E88" s="244"/>
      <c r="F88" s="244"/>
      <c r="G88" s="244"/>
      <c r="H88" s="244"/>
      <c r="I88" s="245"/>
      <c r="K88" s="244"/>
      <c r="L88" s="244"/>
      <c r="M88" s="244"/>
      <c r="N88" s="244"/>
      <c r="O88" s="244"/>
      <c r="P88" s="100"/>
    </row>
    <row r="89" spans="1:26" ht="12.75" customHeight="1" x14ac:dyDescent="0.25">
      <c r="A89" s="20"/>
      <c r="B89" s="305" t="str">
        <f>J89</f>
        <v>2.2 El número de puestos de lectura:</v>
      </c>
      <c r="C89" s="243">
        <f>COUNTIFS(TABLA!$O:$O,C$85,TABLA!$F:$F,'Por biblioteca'!$F$4)</f>
        <v>3</v>
      </c>
      <c r="D89" s="243">
        <f>COUNTIFS(TABLA!$O:$O,D$85,TABLA!$F:$F,'Por biblioteca'!$F$4)</f>
        <v>0</v>
      </c>
      <c r="E89" s="243">
        <f>COUNTIFS(TABLA!$O:$O,E$85,TABLA!$F:$F,'Por biblioteca'!$F$4)</f>
        <v>6</v>
      </c>
      <c r="F89" s="243">
        <f>COUNTIFS(TABLA!$O:$O,F$85,TABLA!$F:$F,'Por biblioteca'!$F$4)</f>
        <v>34</v>
      </c>
      <c r="G89" s="243">
        <f>COUNTIFS(TABLA!$O:$O,G$85,TABLA!$F:$F,'Por biblioteca'!$F$4)</f>
        <v>92</v>
      </c>
      <c r="H89" s="243">
        <f>F$9-SUM(C89:G89)</f>
        <v>2</v>
      </c>
      <c r="I89" s="245"/>
      <c r="J89" s="304" t="str">
        <f>TABLA!O2</f>
        <v>2.2 El número de puestos de lectura:</v>
      </c>
      <c r="K89" s="304"/>
      <c r="L89" s="304"/>
      <c r="M89" s="304"/>
      <c r="N89" s="304"/>
      <c r="O89" s="304"/>
      <c r="P89" s="98">
        <f>Y89*10</f>
        <v>8.9259259259259256</v>
      </c>
      <c r="Q89" s="277">
        <f>SUM(C89:H89)</f>
        <v>137</v>
      </c>
      <c r="R89" s="278">
        <f>SUM(J89:O89)</f>
        <v>0</v>
      </c>
      <c r="S89" s="278">
        <v>0</v>
      </c>
      <c r="T89" s="278">
        <v>1</v>
      </c>
      <c r="U89" s="278">
        <v>2</v>
      </c>
      <c r="V89" s="278">
        <v>3</v>
      </c>
      <c r="W89" s="278">
        <v>4</v>
      </c>
      <c r="Y89" s="278">
        <f>SUM(S90:W90)/((Q89-H89)*4)</f>
        <v>0.8925925925925926</v>
      </c>
    </row>
    <row r="90" spans="1:26" ht="12.75" customHeight="1" x14ac:dyDescent="0.25">
      <c r="B90" s="305"/>
      <c r="C90" s="40">
        <f t="shared" ref="C90:H90" si="2">C89/SUM($C89:$H89)</f>
        <v>2.1897810218978103E-2</v>
      </c>
      <c r="D90" s="40">
        <f t="shared" si="2"/>
        <v>0</v>
      </c>
      <c r="E90" s="40">
        <f t="shared" si="2"/>
        <v>4.3795620437956206E-2</v>
      </c>
      <c r="F90" s="40">
        <f t="shared" si="2"/>
        <v>0.24817518248175183</v>
      </c>
      <c r="G90" s="40">
        <f t="shared" si="2"/>
        <v>0.67153284671532842</v>
      </c>
      <c r="H90" s="40">
        <f t="shared" si="2"/>
        <v>1.4598540145985401E-2</v>
      </c>
      <c r="I90" s="16"/>
      <c r="J90" s="304"/>
      <c r="K90" s="304"/>
      <c r="L90" s="304"/>
      <c r="M90" s="304"/>
      <c r="N90" s="304"/>
      <c r="O90" s="304"/>
      <c r="P90" s="99"/>
      <c r="S90" s="278">
        <v>0</v>
      </c>
      <c r="T90" s="278">
        <f>D89*T89</f>
        <v>0</v>
      </c>
      <c r="U90" s="278">
        <f>E89*U89</f>
        <v>12</v>
      </c>
      <c r="V90" s="278">
        <f>F89*V89</f>
        <v>102</v>
      </c>
      <c r="W90" s="278">
        <f>G89*W89</f>
        <v>368</v>
      </c>
    </row>
    <row r="91" spans="1:26" ht="144" customHeight="1" x14ac:dyDescent="0.25">
      <c r="A91" s="20"/>
      <c r="B91" s="305"/>
      <c r="C91" s="244"/>
      <c r="D91" s="244"/>
      <c r="E91" s="244"/>
      <c r="F91" s="244"/>
      <c r="G91" s="244"/>
      <c r="H91" s="244"/>
      <c r="I91" s="245"/>
      <c r="K91" s="244"/>
      <c r="L91" s="244"/>
      <c r="M91" s="244"/>
      <c r="N91" s="244"/>
      <c r="O91" s="244"/>
      <c r="P91" s="100"/>
    </row>
    <row r="92" spans="1:26" ht="18.7" customHeight="1" x14ac:dyDescent="0.25">
      <c r="A92" s="20"/>
      <c r="B92" s="305" t="str">
        <f>J92</f>
        <v>2.3 La comodidad de las instalaciones:</v>
      </c>
      <c r="C92" s="243">
        <f>COUNTIFS(TABLA!$P:$P,C$85,TABLA!$F:$F,'Por biblioteca'!$F$4)</f>
        <v>3</v>
      </c>
      <c r="D92" s="243">
        <f>COUNTIFS(TABLA!$P:$P,D$85,TABLA!$F:$F,'Por biblioteca'!$F$4)</f>
        <v>7</v>
      </c>
      <c r="E92" s="243">
        <f>COUNTIFS(TABLA!$P:$P,E$85,TABLA!$F:$F,'Por biblioteca'!$F$4)</f>
        <v>29</v>
      </c>
      <c r="F92" s="243">
        <f>COUNTIFS(TABLA!$P:$P,F$85,TABLA!$F:$F,'Por biblioteca'!$F$4)</f>
        <v>39</v>
      </c>
      <c r="G92" s="243">
        <f>COUNTIFS(TABLA!$P:$P,G$85,TABLA!$F:$F,'Por biblioteca'!$F$4)</f>
        <v>57</v>
      </c>
      <c r="H92" s="243">
        <f>F$9-SUM(C92:G92)</f>
        <v>2</v>
      </c>
      <c r="I92" s="245"/>
      <c r="J92" s="295" t="str">
        <f>TABLA!P2</f>
        <v>2.3 La comodidad de las instalaciones:</v>
      </c>
      <c r="K92" s="295"/>
      <c r="L92" s="295"/>
      <c r="M92" s="295"/>
      <c r="N92" s="295"/>
      <c r="O92" s="295"/>
      <c r="P92" s="98">
        <f>Y92*10</f>
        <v>7.5925925925925934</v>
      </c>
      <c r="Q92" s="277">
        <f>SUM(C92:H92)</f>
        <v>137</v>
      </c>
      <c r="R92" s="278">
        <f>SUM(J92:O92)</f>
        <v>0</v>
      </c>
      <c r="S92" s="278">
        <v>0</v>
      </c>
      <c r="T92" s="278">
        <v>1</v>
      </c>
      <c r="U92" s="278">
        <v>2</v>
      </c>
      <c r="V92" s="278">
        <v>3</v>
      </c>
      <c r="W92" s="278">
        <v>4</v>
      </c>
      <c r="Y92" s="278">
        <f>SUM(S93:W93)/((Q92-H92)*4)</f>
        <v>0.7592592592592593</v>
      </c>
    </row>
    <row r="93" spans="1:26" ht="12.75" customHeight="1" x14ac:dyDescent="0.25">
      <c r="B93" s="305"/>
      <c r="C93" s="40">
        <f t="shared" ref="C93:H93" si="3">C92/SUM($C92:$H92)</f>
        <v>2.1897810218978103E-2</v>
      </c>
      <c r="D93" s="40">
        <f t="shared" si="3"/>
        <v>5.1094890510948905E-2</v>
      </c>
      <c r="E93" s="40">
        <f t="shared" si="3"/>
        <v>0.21167883211678831</v>
      </c>
      <c r="F93" s="40">
        <f t="shared" si="3"/>
        <v>0.28467153284671531</v>
      </c>
      <c r="G93" s="40">
        <f t="shared" si="3"/>
        <v>0.41605839416058393</v>
      </c>
      <c r="H93" s="40">
        <f t="shared" si="3"/>
        <v>1.4598540145985401E-2</v>
      </c>
      <c r="I93" s="16"/>
      <c r="J93" s="295"/>
      <c r="K93" s="295"/>
      <c r="L93" s="295"/>
      <c r="M93" s="295"/>
      <c r="N93" s="295"/>
      <c r="O93" s="295"/>
      <c r="P93" s="99"/>
      <c r="S93" s="278">
        <v>0</v>
      </c>
      <c r="T93" s="278">
        <f>D92*T92</f>
        <v>7</v>
      </c>
      <c r="U93" s="278">
        <f>E92*U92</f>
        <v>58</v>
      </c>
      <c r="V93" s="278">
        <f>F92*V92</f>
        <v>117</v>
      </c>
      <c r="W93" s="278">
        <f>G92*W92</f>
        <v>228</v>
      </c>
    </row>
    <row r="94" spans="1:26" ht="144" customHeight="1" x14ac:dyDescent="0.25">
      <c r="A94" s="20"/>
      <c r="B94" s="305"/>
      <c r="C94" s="244"/>
      <c r="D94" s="244"/>
      <c r="E94" s="244"/>
      <c r="F94" s="244"/>
      <c r="G94" s="244"/>
      <c r="H94" s="244"/>
      <c r="I94" s="245"/>
      <c r="K94" s="244"/>
      <c r="L94" s="244"/>
      <c r="M94" s="244"/>
      <c r="N94" s="244"/>
      <c r="O94" s="244"/>
      <c r="P94" s="100"/>
    </row>
    <row r="95" spans="1:26" ht="22.6" customHeight="1" x14ac:dyDescent="0.25">
      <c r="A95" s="20"/>
      <c r="B95" s="305" t="str">
        <f>J95</f>
        <v>2.4 El equipamiento informático:</v>
      </c>
      <c r="C95" s="243">
        <f>COUNTIFS(TABLA!$Q:$Q,C$85,TABLA!$F:$F,'Por biblioteca'!$F$4)</f>
        <v>8</v>
      </c>
      <c r="D95" s="243">
        <f>COUNTIFS(TABLA!$Q:$Q,D$85,TABLA!$F:$F,'Por biblioteca'!$F$4)</f>
        <v>15</v>
      </c>
      <c r="E95" s="243">
        <f>COUNTIFS(TABLA!$Q:$Q,E$85,TABLA!$F:$F,'Por biblioteca'!$F$4)</f>
        <v>34</v>
      </c>
      <c r="F95" s="243">
        <f>COUNTIFS(TABLA!$Q:$Q,F$85,TABLA!$F:$F,'Por biblioteca'!$F$4)</f>
        <v>41</v>
      </c>
      <c r="G95" s="243">
        <f>COUNTIFS(TABLA!$Q:$Q,G$85,TABLA!$F:$F,'Por biblioteca'!$F$4)</f>
        <v>32</v>
      </c>
      <c r="H95" s="243">
        <f>F$9-SUM(C95:G95)</f>
        <v>7</v>
      </c>
      <c r="I95" s="245"/>
      <c r="J95" s="295" t="str">
        <f>TABLA!Q2</f>
        <v>2.4 El equipamiento informático:</v>
      </c>
      <c r="K95" s="295"/>
      <c r="L95" s="295"/>
      <c r="M95" s="295"/>
      <c r="N95" s="295"/>
      <c r="O95" s="295"/>
      <c r="P95" s="98">
        <f>Y95*10</f>
        <v>6.4230769230769234</v>
      </c>
      <c r="Q95" s="277">
        <f>SUM(C95:H95)</f>
        <v>137</v>
      </c>
      <c r="R95" s="278">
        <f>SUM(J95:O95)</f>
        <v>0</v>
      </c>
      <c r="S95" s="278">
        <v>0</v>
      </c>
      <c r="T95" s="278">
        <v>1</v>
      </c>
      <c r="U95" s="278">
        <v>2</v>
      </c>
      <c r="V95" s="278">
        <v>3</v>
      </c>
      <c r="W95" s="278">
        <v>4</v>
      </c>
      <c r="Y95" s="278">
        <f>SUM(S96:W96)/((Q95-H95)*4)</f>
        <v>0.64230769230769236</v>
      </c>
    </row>
    <row r="96" spans="1:26" ht="22.6" customHeight="1" x14ac:dyDescent="0.25">
      <c r="B96" s="305"/>
      <c r="C96" s="40">
        <f t="shared" ref="C96:H96" si="4">C95/SUM($C95:$H95)</f>
        <v>5.8394160583941604E-2</v>
      </c>
      <c r="D96" s="40">
        <f t="shared" si="4"/>
        <v>0.10948905109489052</v>
      </c>
      <c r="E96" s="40">
        <f t="shared" si="4"/>
        <v>0.24817518248175183</v>
      </c>
      <c r="F96" s="40">
        <f t="shared" si="4"/>
        <v>0.29927007299270075</v>
      </c>
      <c r="G96" s="40">
        <f t="shared" si="4"/>
        <v>0.23357664233576642</v>
      </c>
      <c r="H96" s="40">
        <f t="shared" si="4"/>
        <v>5.1094890510948905E-2</v>
      </c>
      <c r="I96" s="16"/>
      <c r="J96" s="295"/>
      <c r="K96" s="295"/>
      <c r="L96" s="295"/>
      <c r="M96" s="295"/>
      <c r="N96" s="295"/>
      <c r="O96" s="295"/>
      <c r="P96" s="99"/>
      <c r="S96" s="278">
        <v>0</v>
      </c>
      <c r="T96" s="278">
        <f>D95*T95</f>
        <v>15</v>
      </c>
      <c r="U96" s="278">
        <f>E95*U95</f>
        <v>68</v>
      </c>
      <c r="V96" s="278">
        <f>F95*V95</f>
        <v>123</v>
      </c>
      <c r="W96" s="278">
        <f>G95*W95</f>
        <v>128</v>
      </c>
    </row>
    <row r="97" spans="1:26" ht="144" customHeight="1" x14ac:dyDescent="0.25">
      <c r="A97" s="20"/>
      <c r="B97" s="305"/>
      <c r="C97" s="244"/>
      <c r="D97" s="244"/>
      <c r="E97" s="244"/>
      <c r="F97" s="244"/>
      <c r="G97" s="244"/>
      <c r="H97" s="244"/>
      <c r="I97" s="245"/>
      <c r="K97" s="244"/>
      <c r="L97" s="244"/>
      <c r="M97" s="244"/>
      <c r="N97" s="244"/>
      <c r="O97" s="244"/>
      <c r="P97" s="100"/>
    </row>
    <row r="98" spans="1:26" ht="22.6" customHeight="1" x14ac:dyDescent="0.25">
      <c r="A98" s="20"/>
      <c r="B98" s="305" t="str">
        <f>J98</f>
        <v>2.5 El horario de la Biblioteca María Zambrano durante todo el año (sábados y domingos y horario ampliado por exámenes):</v>
      </c>
      <c r="C98" s="243">
        <f>COUNTIFS(TABLA!$R:$R,C$85,TABLA!$F:$F,'Por biblioteca'!$F$4)</f>
        <v>3</v>
      </c>
      <c r="D98" s="243">
        <f>COUNTIFS(TABLA!$R:$R,D$85,TABLA!$F:$F,'Por biblioteca'!$F$4)</f>
        <v>0</v>
      </c>
      <c r="E98" s="243">
        <f>COUNTIFS(TABLA!$R:$R,E$85,TABLA!$F:$F,'Por biblioteca'!$F$4)</f>
        <v>0</v>
      </c>
      <c r="F98" s="243">
        <f>COUNTIFS(TABLA!$R:$R,F$85,TABLA!$F:$F,'Por biblioteca'!$F$4)</f>
        <v>25</v>
      </c>
      <c r="G98" s="243">
        <f>COUNTIFS(TABLA!$R:$R,G$85,TABLA!$F:$F,'Por biblioteca'!$F$4)</f>
        <v>104</v>
      </c>
      <c r="H98" s="243">
        <f>F$9-SUM(C98:G98)</f>
        <v>5</v>
      </c>
      <c r="I98" s="245"/>
      <c r="J98" s="295" t="str">
        <f>TABLA!R2</f>
        <v>2.5 El horario de la Biblioteca María Zambrano durante todo el año (sábados y domingos y horario ampliado por exámenes):</v>
      </c>
      <c r="K98" s="295"/>
      <c r="L98" s="295"/>
      <c r="M98" s="295"/>
      <c r="N98" s="295"/>
      <c r="O98" s="295"/>
      <c r="P98" s="98">
        <f>Y98*10</f>
        <v>9.2992424242424239</v>
      </c>
      <c r="Q98" s="277">
        <f>SUM(C98:H98)</f>
        <v>137</v>
      </c>
      <c r="R98" s="278">
        <f>SUM(J98:O98)</f>
        <v>0</v>
      </c>
      <c r="S98" s="278">
        <v>0</v>
      </c>
      <c r="T98" s="278">
        <v>1</v>
      </c>
      <c r="U98" s="278">
        <v>2</v>
      </c>
      <c r="V98" s="278">
        <v>3</v>
      </c>
      <c r="W98" s="278">
        <v>4</v>
      </c>
      <c r="Y98" s="278">
        <f>SUM(S99:W99)/((Q98-H98)*4)</f>
        <v>0.92992424242424243</v>
      </c>
      <c r="Z98" s="278">
        <f>((Q98-H98)*4)</f>
        <v>528</v>
      </c>
    </row>
    <row r="99" spans="1:26" ht="39.1" customHeight="1" x14ac:dyDescent="0.25">
      <c r="B99" s="305"/>
      <c r="C99" s="40">
        <f t="shared" ref="C99:H99" si="5">C98/SUM($C98:$H98)</f>
        <v>2.1897810218978103E-2</v>
      </c>
      <c r="D99" s="40">
        <f t="shared" si="5"/>
        <v>0</v>
      </c>
      <c r="E99" s="40">
        <f t="shared" si="5"/>
        <v>0</v>
      </c>
      <c r="F99" s="40">
        <f t="shared" si="5"/>
        <v>0.18248175182481752</v>
      </c>
      <c r="G99" s="40">
        <f t="shared" si="5"/>
        <v>0.75912408759124084</v>
      </c>
      <c r="H99" s="40">
        <f t="shared" si="5"/>
        <v>3.6496350364963501E-2</v>
      </c>
      <c r="I99" s="16"/>
      <c r="J99" s="295"/>
      <c r="K99" s="295"/>
      <c r="L99" s="295"/>
      <c r="M99" s="295"/>
      <c r="N99" s="295"/>
      <c r="O99" s="295"/>
      <c r="P99" s="99"/>
      <c r="S99" s="278">
        <v>0</v>
      </c>
      <c r="T99" s="278">
        <f>D98*T98</f>
        <v>0</v>
      </c>
      <c r="U99" s="278">
        <f>E98*U98</f>
        <v>0</v>
      </c>
      <c r="V99" s="278">
        <f>F98*V98</f>
        <v>75</v>
      </c>
      <c r="W99" s="278">
        <f>G98*W98</f>
        <v>416</v>
      </c>
      <c r="Y99" s="278">
        <f>SUM(T99:W99)</f>
        <v>491</v>
      </c>
      <c r="Z99" s="289">
        <f>Y99/Z98</f>
        <v>0.92992424242424243</v>
      </c>
    </row>
    <row r="100" spans="1:26" ht="144" customHeight="1" x14ac:dyDescent="0.25">
      <c r="A100" s="20"/>
      <c r="B100" s="305"/>
      <c r="C100" s="244"/>
      <c r="D100" s="244"/>
      <c r="E100" s="244"/>
      <c r="F100" s="244"/>
      <c r="G100" s="244"/>
      <c r="H100" s="244"/>
      <c r="I100" s="245"/>
      <c r="K100" s="244"/>
      <c r="L100" s="244"/>
      <c r="M100" s="244"/>
      <c r="N100" s="244"/>
      <c r="O100" s="244"/>
      <c r="P100" s="100"/>
    </row>
    <row r="101" spans="1:26" ht="63" customHeight="1" x14ac:dyDescent="0.25">
      <c r="A101" s="123">
        <v>3</v>
      </c>
      <c r="B101" s="297" t="s">
        <v>95</v>
      </c>
      <c r="C101" s="297"/>
      <c r="D101" s="297"/>
      <c r="E101" s="297"/>
      <c r="F101" s="297"/>
      <c r="G101" s="297"/>
      <c r="H101" s="297"/>
      <c r="I101" s="297"/>
      <c r="J101" s="297"/>
      <c r="K101" s="297"/>
      <c r="L101" s="297"/>
      <c r="M101" s="297"/>
      <c r="N101" s="297"/>
      <c r="O101" s="297"/>
      <c r="P101" s="297"/>
    </row>
    <row r="102" spans="1:26" ht="63" customHeight="1" x14ac:dyDescent="0.25">
      <c r="A102" s="46"/>
      <c r="B102" s="306" t="s">
        <v>96</v>
      </c>
      <c r="C102" s="306"/>
      <c r="D102" s="306"/>
      <c r="E102" s="306"/>
      <c r="F102" s="306"/>
      <c r="G102" s="306"/>
      <c r="H102" s="306"/>
      <c r="I102" s="306"/>
      <c r="J102" s="306"/>
      <c r="K102" s="306"/>
      <c r="L102" s="306"/>
      <c r="M102" s="306"/>
      <c r="N102" s="306"/>
      <c r="O102" s="306"/>
      <c r="P102" s="306"/>
    </row>
    <row r="103" spans="1:26" ht="20.25" customHeight="1" x14ac:dyDescent="0.25">
      <c r="A103" s="46"/>
      <c r="B103" s="107"/>
      <c r="C103" s="246"/>
      <c r="D103" s="246"/>
      <c r="E103" s="246"/>
      <c r="F103" s="246"/>
      <c r="G103" s="246"/>
      <c r="H103" s="246"/>
      <c r="I103" s="247"/>
      <c r="J103" s="246"/>
      <c r="K103" s="246"/>
      <c r="L103" s="246"/>
      <c r="M103" s="246"/>
      <c r="N103" s="246"/>
      <c r="O103" s="246"/>
      <c r="P103" s="108"/>
    </row>
    <row r="104" spans="1:26" ht="24.8" customHeight="1" x14ac:dyDescent="0.25">
      <c r="A104" s="46"/>
      <c r="B104" s="107"/>
      <c r="C104" s="246"/>
      <c r="D104" s="248" t="s">
        <v>97</v>
      </c>
      <c r="E104" s="248" t="s">
        <v>98</v>
      </c>
      <c r="F104" s="248" t="s">
        <v>99</v>
      </c>
      <c r="G104" s="248" t="s">
        <v>100</v>
      </c>
      <c r="H104" s="248" t="s">
        <v>101</v>
      </c>
      <c r="I104" s="249"/>
      <c r="J104" s="248" t="s">
        <v>97</v>
      </c>
      <c r="K104" s="248" t="s">
        <v>98</v>
      </c>
      <c r="L104" s="248" t="s">
        <v>99</v>
      </c>
      <c r="M104" s="248" t="s">
        <v>100</v>
      </c>
      <c r="N104" s="248" t="s">
        <v>101</v>
      </c>
      <c r="O104" s="109"/>
      <c r="P104" s="108"/>
    </row>
    <row r="105" spans="1:26" ht="26.35" customHeight="1" x14ac:dyDescent="0.25">
      <c r="A105" s="46"/>
      <c r="B105" s="107"/>
      <c r="C105" s="246"/>
      <c r="D105" s="246">
        <v>1</v>
      </c>
      <c r="E105" s="246">
        <v>2</v>
      </c>
      <c r="F105" s="246">
        <v>3</v>
      </c>
      <c r="G105" s="247">
        <v>4</v>
      </c>
      <c r="H105" s="246">
        <v>5</v>
      </c>
      <c r="I105" s="109"/>
      <c r="J105" s="246">
        <v>1</v>
      </c>
      <c r="K105" s="246">
        <v>2</v>
      </c>
      <c r="L105" s="246">
        <v>3</v>
      </c>
      <c r="M105" s="247">
        <v>4</v>
      </c>
      <c r="N105" s="246">
        <v>5</v>
      </c>
      <c r="O105" s="109"/>
      <c r="P105" s="108"/>
    </row>
    <row r="106" spans="1:26" ht="73.400000000000006" x14ac:dyDescent="0.25">
      <c r="A106" s="46"/>
      <c r="B106" s="146" t="s">
        <v>102</v>
      </c>
      <c r="C106" s="146"/>
      <c r="D106" s="110">
        <f>COUNTIFS(TABLA!$U:$U,D$105,TABLA!$F:$F,'Por biblioteca'!$F$4)</f>
        <v>9</v>
      </c>
      <c r="E106" s="110">
        <f>COUNTIFS(TABLA!$U:$U,E$105,TABLA!$F:$F,'Por biblioteca'!$F$4)</f>
        <v>7</v>
      </c>
      <c r="F106" s="110">
        <f>COUNTIFS(TABLA!$U:$U,F$105,TABLA!$F:$F,'Por biblioteca'!$F$4)</f>
        <v>28</v>
      </c>
      <c r="G106" s="110">
        <f>COUNTIFS(TABLA!$U:$U,G$105,TABLA!$F:$F,'Por biblioteca'!$F$4)</f>
        <v>42</v>
      </c>
      <c r="H106" s="110">
        <f>COUNTIFS(TABLA!$U:$U,H$105,TABLA!$F:$F,'Por biblioteca'!$F$4)</f>
        <v>49</v>
      </c>
      <c r="I106" s="109"/>
      <c r="J106" s="111">
        <f>D106/$Q106</f>
        <v>6.6666666666666666E-2</v>
      </c>
      <c r="K106" s="111">
        <f t="shared" ref="J106:N113" si="6">E106/$Q106</f>
        <v>5.185185185185185E-2</v>
      </c>
      <c r="L106" s="111">
        <f t="shared" si="6"/>
        <v>0.2074074074074074</v>
      </c>
      <c r="M106" s="111">
        <f t="shared" si="6"/>
        <v>0.31111111111111112</v>
      </c>
      <c r="N106" s="111">
        <f t="shared" si="6"/>
        <v>0.36296296296296299</v>
      </c>
      <c r="O106" s="107"/>
      <c r="P106" s="107"/>
      <c r="Q106" s="277">
        <f>SUM(D106:H106)</f>
        <v>135</v>
      </c>
    </row>
    <row r="107" spans="1:26" ht="36.700000000000003" x14ac:dyDescent="0.25">
      <c r="A107" s="46"/>
      <c r="B107" s="146" t="s">
        <v>103</v>
      </c>
      <c r="C107" s="146"/>
      <c r="D107" s="110">
        <f>COUNTIFS(TABLA!$V:$V,D$105,TABLA!$F:$F,'Por biblioteca'!$F$4)</f>
        <v>25</v>
      </c>
      <c r="E107" s="110">
        <f>COUNTIFS(TABLA!$V:$V,E$105,TABLA!$F:$F,'Por biblioteca'!$F$4)</f>
        <v>26</v>
      </c>
      <c r="F107" s="110">
        <f>COUNTIFS(TABLA!$V:$V,F$105,TABLA!$F:$F,'Por biblioteca'!$F$4)</f>
        <v>37</v>
      </c>
      <c r="G107" s="110">
        <f>COUNTIFS(TABLA!$V:$V,G$105,TABLA!$F:$F,'Por biblioteca'!$F$4)</f>
        <v>24</v>
      </c>
      <c r="H107" s="110">
        <f>COUNTIFS(TABLA!$V:$V,H$105,TABLA!$F:$F,'Por biblioteca'!$F$4)</f>
        <v>19</v>
      </c>
      <c r="I107" s="109"/>
      <c r="J107" s="112">
        <f t="shared" si="6"/>
        <v>0.19083969465648856</v>
      </c>
      <c r="K107" s="112">
        <f t="shared" si="6"/>
        <v>0.19847328244274809</v>
      </c>
      <c r="L107" s="112">
        <f t="shared" si="6"/>
        <v>0.28244274809160308</v>
      </c>
      <c r="M107" s="112">
        <f t="shared" si="6"/>
        <v>0.18320610687022901</v>
      </c>
      <c r="N107" s="112">
        <f t="shared" si="6"/>
        <v>0.14503816793893129</v>
      </c>
      <c r="O107" s="246"/>
      <c r="P107" s="108"/>
      <c r="Q107" s="277">
        <f>SUM(D107:H107)</f>
        <v>131</v>
      </c>
    </row>
    <row r="108" spans="1:26" ht="36.700000000000003" x14ac:dyDescent="0.25">
      <c r="A108" s="46"/>
      <c r="B108" s="146" t="s">
        <v>104</v>
      </c>
      <c r="C108" s="146"/>
      <c r="D108" s="110">
        <f>COUNTIFS(TABLA!$W:$W,D$105,TABLA!$F:$F,'Por biblioteca'!$F$4)</f>
        <v>25</v>
      </c>
      <c r="E108" s="110">
        <f>COUNTIFS(TABLA!$W:$W,E$105,TABLA!$F:$F,'Por biblioteca'!$F$4)</f>
        <v>27</v>
      </c>
      <c r="F108" s="110">
        <f>COUNTIFS(TABLA!$W:$W,F$105,TABLA!$F:$F,'Por biblioteca'!$F$4)</f>
        <v>18</v>
      </c>
      <c r="G108" s="110">
        <f>COUNTIFS(TABLA!$W:$W,G$105,TABLA!$F:$F,'Por biblioteca'!$F$4)</f>
        <v>38</v>
      </c>
      <c r="H108" s="110">
        <f>COUNTIFS(TABLA!$W:$W,H$105,TABLA!$F:$F,'Por biblioteca'!$F$4)</f>
        <v>23</v>
      </c>
      <c r="I108" s="109"/>
      <c r="J108" s="112">
        <f t="shared" si="6"/>
        <v>0.19083969465648856</v>
      </c>
      <c r="K108" s="112">
        <f t="shared" si="6"/>
        <v>0.20610687022900764</v>
      </c>
      <c r="L108" s="112">
        <f t="shared" si="6"/>
        <v>0.13740458015267176</v>
      </c>
      <c r="M108" s="112">
        <f t="shared" si="6"/>
        <v>0.29007633587786258</v>
      </c>
      <c r="N108" s="112">
        <f t="shared" si="6"/>
        <v>0.17557251908396945</v>
      </c>
      <c r="O108" s="246"/>
      <c r="P108" s="108"/>
      <c r="Q108" s="277">
        <f t="shared" ref="Q108:Q113" si="7">SUM(D108:H108)</f>
        <v>131</v>
      </c>
    </row>
    <row r="109" spans="1:26" ht="55.05" x14ac:dyDescent="0.25">
      <c r="A109" s="46"/>
      <c r="B109" s="146" t="s">
        <v>105</v>
      </c>
      <c r="C109" s="146"/>
      <c r="D109" s="110">
        <f>COUNTIFS(TABLA!$X:$X,D$105,TABLA!$F:$F,'Por biblioteca'!$F$4)</f>
        <v>18</v>
      </c>
      <c r="E109" s="110">
        <f>COUNTIFS(TABLA!$X:$X,E$105,TABLA!$F:$F,'Por biblioteca'!$F$4)</f>
        <v>17</v>
      </c>
      <c r="F109" s="110">
        <f>COUNTIFS(TABLA!$X:$X,F$105,TABLA!$F:$F,'Por biblioteca'!$F$4)</f>
        <v>24</v>
      </c>
      <c r="G109" s="110">
        <f>COUNTIFS(TABLA!$X:$X,G$105,TABLA!$F:$F,'Por biblioteca'!$F$4)</f>
        <v>38</v>
      </c>
      <c r="H109" s="110">
        <f>COUNTIFS(TABLA!$X:$X,H$105,TABLA!$F:$F,'Por biblioteca'!$F$4)</f>
        <v>37</v>
      </c>
      <c r="I109" s="109"/>
      <c r="J109" s="112">
        <f>D109/$Q109</f>
        <v>0.13432835820895522</v>
      </c>
      <c r="K109" s="112">
        <f t="shared" si="6"/>
        <v>0.12686567164179105</v>
      </c>
      <c r="L109" s="112">
        <f t="shared" si="6"/>
        <v>0.17910447761194029</v>
      </c>
      <c r="M109" s="112">
        <f t="shared" si="6"/>
        <v>0.28358208955223879</v>
      </c>
      <c r="N109" s="112">
        <f t="shared" si="6"/>
        <v>0.27611940298507465</v>
      </c>
      <c r="O109" s="246"/>
      <c r="P109" s="108"/>
      <c r="Q109" s="277">
        <f t="shared" si="7"/>
        <v>134</v>
      </c>
    </row>
    <row r="110" spans="1:26" ht="55.05" x14ac:dyDescent="0.25">
      <c r="A110" s="46"/>
      <c r="B110" s="113" t="s">
        <v>106</v>
      </c>
      <c r="C110" s="113"/>
      <c r="D110" s="110">
        <f>COUNTIFS(TABLA!$Y:$Y,D$105,TABLA!$F:$F,'Por biblioteca'!$F$4)</f>
        <v>11</v>
      </c>
      <c r="E110" s="110">
        <f>COUNTIFS(TABLA!$Y:$Y,E$105,TABLA!$F:$F,'Por biblioteca'!$F$4)</f>
        <v>8</v>
      </c>
      <c r="F110" s="110">
        <f>COUNTIFS(TABLA!$Y:$Y,F$105,TABLA!$F:$F,'Por biblioteca'!$F$4)</f>
        <v>26</v>
      </c>
      <c r="G110" s="110">
        <f>COUNTIFS(TABLA!$Y:$Y,G$105,TABLA!$F:$F,'Por biblioteca'!$F$4)</f>
        <v>30</v>
      </c>
      <c r="H110" s="110">
        <f>COUNTIFS(TABLA!$Y:$Y,H$105,TABLA!$F:$F,'Por biblioteca'!$F$4)</f>
        <v>60</v>
      </c>
      <c r="I110" s="109"/>
      <c r="J110" s="112">
        <f>D110/$Q110</f>
        <v>8.1481481481481488E-2</v>
      </c>
      <c r="K110" s="112">
        <f t="shared" si="6"/>
        <v>5.9259259259259262E-2</v>
      </c>
      <c r="L110" s="112">
        <f t="shared" si="6"/>
        <v>0.19259259259259259</v>
      </c>
      <c r="M110" s="112">
        <f t="shared" si="6"/>
        <v>0.22222222222222221</v>
      </c>
      <c r="N110" s="112">
        <f t="shared" si="6"/>
        <v>0.44444444444444442</v>
      </c>
      <c r="O110" s="246"/>
      <c r="P110" s="108"/>
      <c r="Q110" s="277">
        <f t="shared" si="7"/>
        <v>135</v>
      </c>
    </row>
    <row r="111" spans="1:26" ht="36.700000000000003" x14ac:dyDescent="0.25">
      <c r="A111" s="46"/>
      <c r="B111" s="113" t="s">
        <v>107</v>
      </c>
      <c r="C111" s="113"/>
      <c r="D111" s="110">
        <f>COUNTIFS(TABLA!$Z:$Z,D$105,TABLA!$F:$F,'Por biblioteca'!$F$4)</f>
        <v>5</v>
      </c>
      <c r="E111" s="110">
        <f>COUNTIFS(TABLA!$Z:$Z,E$105,TABLA!$F:$F,'Por biblioteca'!$F$4)</f>
        <v>7</v>
      </c>
      <c r="F111" s="110">
        <f>COUNTIFS(TABLA!$Z:$Z,F$105,TABLA!$F:$F,'Por biblioteca'!$F$4)</f>
        <v>17</v>
      </c>
      <c r="G111" s="110">
        <f>COUNTIFS(TABLA!$Z:$Z,G$105,TABLA!$F:$F,'Por biblioteca'!$F$4)</f>
        <v>41</v>
      </c>
      <c r="H111" s="110">
        <f>COUNTIFS(TABLA!$Z:$Z,H$105,TABLA!$F:$F,'Por biblioteca'!$F$4)</f>
        <v>63</v>
      </c>
      <c r="I111" s="109"/>
      <c r="J111" s="112">
        <f t="shared" ref="J111:J112" si="8">D111/$Q111</f>
        <v>3.7593984962406013E-2</v>
      </c>
      <c r="K111" s="112">
        <f t="shared" si="6"/>
        <v>5.2631578947368418E-2</v>
      </c>
      <c r="L111" s="112">
        <f t="shared" si="6"/>
        <v>0.12781954887218044</v>
      </c>
      <c r="M111" s="112">
        <f t="shared" si="6"/>
        <v>0.30827067669172931</v>
      </c>
      <c r="N111" s="112">
        <f t="shared" si="6"/>
        <v>0.47368421052631576</v>
      </c>
      <c r="O111" s="246"/>
      <c r="P111" s="108"/>
      <c r="Q111" s="277">
        <f t="shared" si="7"/>
        <v>133</v>
      </c>
    </row>
    <row r="112" spans="1:26" ht="36.700000000000003" x14ac:dyDescent="0.25">
      <c r="A112" s="46"/>
      <c r="B112" s="113" t="s">
        <v>108</v>
      </c>
      <c r="C112" s="113"/>
      <c r="D112" s="110">
        <f>COUNTIFS(TABLA!$AA:$AA,D$105,TABLA!$F:$F,'Por biblioteca'!$F$4)</f>
        <v>21</v>
      </c>
      <c r="E112" s="110">
        <f>COUNTIFS(TABLA!$AA:$AA,E$105,TABLA!$F:$F,'Por biblioteca'!$F$4)</f>
        <v>18</v>
      </c>
      <c r="F112" s="110">
        <f>COUNTIFS(TABLA!$AA:$AA,F$105,TABLA!$F:$F,'Por biblioteca'!$F$4)</f>
        <v>26</v>
      </c>
      <c r="G112" s="110">
        <f>COUNTIFS(TABLA!$AA:$AA,G$105,TABLA!$F:$F,'Por biblioteca'!$F$4)</f>
        <v>23</v>
      </c>
      <c r="H112" s="110">
        <f>COUNTIFS(TABLA!$AA:$AA,H$105,TABLA!$F:$F,'Por biblioteca'!$F$4)</f>
        <v>46</v>
      </c>
      <c r="I112" s="109"/>
      <c r="J112" s="112">
        <f t="shared" si="8"/>
        <v>0.15671641791044777</v>
      </c>
      <c r="K112" s="112">
        <f t="shared" si="6"/>
        <v>0.13432835820895522</v>
      </c>
      <c r="L112" s="112">
        <f t="shared" si="6"/>
        <v>0.19402985074626866</v>
      </c>
      <c r="M112" s="112">
        <f t="shared" si="6"/>
        <v>0.17164179104477612</v>
      </c>
      <c r="N112" s="112">
        <f t="shared" si="6"/>
        <v>0.34328358208955223</v>
      </c>
      <c r="O112" s="246"/>
      <c r="P112" s="108"/>
      <c r="Q112" s="277">
        <f t="shared" si="7"/>
        <v>134</v>
      </c>
    </row>
    <row r="113" spans="1:25" ht="55.05" x14ac:dyDescent="0.25">
      <c r="A113" s="46"/>
      <c r="B113" s="146" t="s">
        <v>109</v>
      </c>
      <c r="C113" s="146"/>
      <c r="D113" s="110">
        <f>COUNTIFS(TABLA!$AB:$AB,D$105,TABLA!$F:$F,'Por biblioteca'!$F$4)</f>
        <v>20</v>
      </c>
      <c r="E113" s="110">
        <f>COUNTIFS(TABLA!$AB:$AB,E$105,TABLA!$F:$F,'Por biblioteca'!$F$4)</f>
        <v>13</v>
      </c>
      <c r="F113" s="110">
        <f>COUNTIFS(TABLA!$AB:$AB,F$105,TABLA!$F:$F,'Por biblioteca'!$F$4)</f>
        <v>28</v>
      </c>
      <c r="G113" s="110">
        <f>COUNTIFS(TABLA!$AB:$AB,G$105,TABLA!$F:$F,'Por biblioteca'!$F$4)</f>
        <v>37</v>
      </c>
      <c r="H113" s="110">
        <f>COUNTIFS(TABLA!$AB:$AB,H$105,TABLA!$F:$F,'Por biblioteca'!$F$4)</f>
        <v>36</v>
      </c>
      <c r="I113" s="109"/>
      <c r="J113" s="112">
        <f>D113/$Q113</f>
        <v>0.14925373134328357</v>
      </c>
      <c r="K113" s="112">
        <f t="shared" si="6"/>
        <v>9.7014925373134331E-2</v>
      </c>
      <c r="L113" s="112">
        <f t="shared" si="6"/>
        <v>0.20895522388059701</v>
      </c>
      <c r="M113" s="112">
        <f t="shared" si="6"/>
        <v>0.27611940298507465</v>
      </c>
      <c r="N113" s="112">
        <f t="shared" si="6"/>
        <v>0.26865671641791045</v>
      </c>
      <c r="O113" s="246"/>
      <c r="P113" s="108"/>
      <c r="Q113" s="277">
        <f t="shared" si="7"/>
        <v>134</v>
      </c>
    </row>
    <row r="114" spans="1:25" ht="21.75" customHeight="1" x14ac:dyDescent="0.25">
      <c r="B114" s="114"/>
      <c r="C114" s="113"/>
      <c r="D114" s="110"/>
      <c r="E114" s="110"/>
      <c r="F114" s="110"/>
      <c r="G114" s="110"/>
      <c r="H114" s="110"/>
      <c r="I114" s="109"/>
      <c r="J114" s="115"/>
      <c r="K114" s="115"/>
      <c r="L114" s="115"/>
      <c r="M114" s="115"/>
      <c r="N114" s="115"/>
      <c r="O114" s="246"/>
      <c r="P114" s="108"/>
    </row>
    <row r="115" spans="1:25" ht="30.1" customHeight="1" x14ac:dyDescent="0.45">
      <c r="C115" s="64" t="s">
        <v>91</v>
      </c>
      <c r="D115" s="19"/>
      <c r="E115" s="18" t="s">
        <v>92</v>
      </c>
      <c r="F115" s="19"/>
      <c r="G115" s="63" t="s">
        <v>93</v>
      </c>
      <c r="H115" s="49" t="s">
        <v>94</v>
      </c>
      <c r="I115" s="31"/>
      <c r="J115" s="32"/>
      <c r="K115" s="31"/>
      <c r="L115" s="32"/>
      <c r="M115" s="31"/>
      <c r="N115" s="32"/>
      <c r="O115" s="33"/>
    </row>
    <row r="116" spans="1:25" ht="17.350000000000001" customHeight="1" x14ac:dyDescent="0.25">
      <c r="C116" s="50">
        <v>1</v>
      </c>
      <c r="D116" s="51">
        <v>2</v>
      </c>
      <c r="E116" s="52">
        <v>3</v>
      </c>
      <c r="F116" s="53">
        <v>4</v>
      </c>
      <c r="G116" s="54">
        <v>5</v>
      </c>
      <c r="H116" s="55">
        <v>0</v>
      </c>
      <c r="I116" s="34"/>
      <c r="J116" s="35"/>
      <c r="K116" s="35"/>
      <c r="L116" s="35"/>
      <c r="M116" s="35"/>
      <c r="N116" s="35"/>
      <c r="O116" s="35"/>
    </row>
    <row r="117" spans="1:25" ht="21.1" customHeight="1" x14ac:dyDescent="0.25">
      <c r="A117" s="20"/>
      <c r="B117" s="291" t="str">
        <f>J117</f>
        <v>3.9 Información básica que recibes en la propia biblioteca al inicio de tus estudios:</v>
      </c>
      <c r="C117" s="242">
        <f>COUNTIFS(TABLA!$AC:$AC,C$85,TABLA!$F:$F,'Por biblioteca'!$F$4)</f>
        <v>10</v>
      </c>
      <c r="D117" s="242">
        <f>COUNTIFS(TABLA!$AC:$AC,D$85,TABLA!$F:$F,'Por biblioteca'!$F$4)</f>
        <v>16</v>
      </c>
      <c r="E117" s="242">
        <f>COUNTIFS(TABLA!$AC:$AC,E$85,TABLA!$F:$F,'Por biblioteca'!$F$4)</f>
        <v>37</v>
      </c>
      <c r="F117" s="242">
        <f>COUNTIFS(TABLA!$AC:$AC,F$85,TABLA!$F:$F,'Por biblioteca'!$F$4)</f>
        <v>35</v>
      </c>
      <c r="G117" s="242">
        <f>COUNTIFS(TABLA!$AC:$AC,G$85,TABLA!$F:$F,'Por biblioteca'!$F$4)</f>
        <v>38</v>
      </c>
      <c r="H117" s="242">
        <f>F$9-SUM(C117:G117)</f>
        <v>1</v>
      </c>
      <c r="I117" s="245"/>
      <c r="J117" s="292" t="str">
        <f>TABLA!AC2</f>
        <v>3.9 Información básica que recibes en la propia biblioteca al inicio de tus estudios:</v>
      </c>
      <c r="K117" s="292"/>
      <c r="L117" s="292"/>
      <c r="M117" s="292"/>
      <c r="N117" s="292"/>
      <c r="O117" s="292"/>
      <c r="P117" s="98">
        <f>Y117*10</f>
        <v>6.3786764705882346</v>
      </c>
      <c r="Q117" s="277">
        <f>SUM(C117:H117)</f>
        <v>137</v>
      </c>
      <c r="R117" s="278">
        <f>SUM(J117:O117)</f>
        <v>0</v>
      </c>
      <c r="S117" s="278">
        <v>0</v>
      </c>
      <c r="T117" s="278">
        <v>1</v>
      </c>
      <c r="U117" s="278">
        <v>2</v>
      </c>
      <c r="V117" s="278">
        <v>3</v>
      </c>
      <c r="W117" s="278">
        <v>4</v>
      </c>
      <c r="Y117" s="278">
        <f>SUM(S118:W118)/((Q117-H117)*4)</f>
        <v>0.63786764705882348</v>
      </c>
    </row>
    <row r="118" spans="1:25" ht="12.75" customHeight="1" x14ac:dyDescent="0.25">
      <c r="B118" s="291"/>
      <c r="C118" s="79">
        <f t="shared" ref="C118:H118" si="9">C117/SUM($C117:$H117)</f>
        <v>7.2992700729927001E-2</v>
      </c>
      <c r="D118" s="79">
        <f t="shared" si="9"/>
        <v>0.11678832116788321</v>
      </c>
      <c r="E118" s="79">
        <f t="shared" si="9"/>
        <v>0.27007299270072993</v>
      </c>
      <c r="F118" s="79">
        <f t="shared" si="9"/>
        <v>0.25547445255474455</v>
      </c>
      <c r="G118" s="79">
        <f t="shared" si="9"/>
        <v>0.27737226277372262</v>
      </c>
      <c r="H118" s="79">
        <f t="shared" si="9"/>
        <v>7.2992700729927005E-3</v>
      </c>
      <c r="I118" s="16"/>
      <c r="J118" s="292"/>
      <c r="K118" s="292"/>
      <c r="L118" s="292"/>
      <c r="M118" s="292"/>
      <c r="N118" s="292"/>
      <c r="O118" s="292"/>
      <c r="P118" s="99"/>
      <c r="S118" s="278">
        <v>0</v>
      </c>
      <c r="T118" s="278">
        <f>D117*T117</f>
        <v>16</v>
      </c>
      <c r="U118" s="278">
        <f>E117*U117</f>
        <v>74</v>
      </c>
      <c r="V118" s="278">
        <f>F117*V117</f>
        <v>105</v>
      </c>
      <c r="W118" s="278">
        <f>G117*W117</f>
        <v>152</v>
      </c>
    </row>
    <row r="119" spans="1:25" ht="144" customHeight="1" x14ac:dyDescent="0.25">
      <c r="A119" s="20"/>
      <c r="B119" s="291"/>
      <c r="C119" s="244"/>
      <c r="D119" s="244"/>
      <c r="E119" s="244"/>
      <c r="F119" s="244"/>
      <c r="G119" s="244"/>
      <c r="H119" s="244"/>
      <c r="I119" s="245"/>
      <c r="K119" s="244"/>
      <c r="L119" s="244"/>
      <c r="M119" s="244"/>
      <c r="N119" s="244"/>
      <c r="O119" s="244"/>
      <c r="P119" s="100"/>
    </row>
    <row r="120" spans="1:25" ht="63" customHeight="1" x14ac:dyDescent="0.25">
      <c r="B120" s="114"/>
      <c r="C120" s="113"/>
      <c r="D120" s="110"/>
      <c r="E120" s="110"/>
      <c r="F120" s="110"/>
      <c r="G120" s="110"/>
      <c r="H120" s="110"/>
      <c r="I120" s="109"/>
      <c r="J120" s="115"/>
      <c r="K120" s="115"/>
      <c r="L120" s="115"/>
      <c r="M120" s="115"/>
      <c r="N120" s="115"/>
      <c r="O120" s="246"/>
      <c r="P120" s="108"/>
    </row>
    <row r="121" spans="1:25" ht="30.1" customHeight="1" x14ac:dyDescent="0.45">
      <c r="C121" s="64" t="s">
        <v>91</v>
      </c>
      <c r="D121" s="19"/>
      <c r="E121" s="18" t="s">
        <v>92</v>
      </c>
      <c r="F121" s="19"/>
      <c r="G121" s="63" t="s">
        <v>93</v>
      </c>
      <c r="H121" s="49" t="s">
        <v>94</v>
      </c>
      <c r="I121" s="31"/>
      <c r="J121" s="32"/>
      <c r="K121" s="31"/>
      <c r="L121" s="32"/>
      <c r="M121" s="31"/>
      <c r="N121" s="32"/>
      <c r="O121" s="33"/>
    </row>
    <row r="122" spans="1:25" ht="17.350000000000001" customHeight="1" x14ac:dyDescent="0.25">
      <c r="C122" s="50">
        <v>1</v>
      </c>
      <c r="D122" s="51">
        <v>2</v>
      </c>
      <c r="E122" s="52">
        <v>3</v>
      </c>
      <c r="F122" s="53">
        <v>4</v>
      </c>
      <c r="G122" s="54">
        <v>5</v>
      </c>
      <c r="H122" s="55">
        <v>0</v>
      </c>
      <c r="I122" s="34"/>
      <c r="J122" s="35"/>
      <c r="K122" s="35"/>
      <c r="L122" s="35"/>
      <c r="M122" s="35"/>
      <c r="N122" s="35"/>
      <c r="O122" s="35"/>
    </row>
    <row r="123" spans="1:25" ht="21.1" customHeight="1" x14ac:dyDescent="0.25">
      <c r="A123" s="20"/>
      <c r="B123" s="291" t="str">
        <f>J123</f>
        <v>3.10 La adecuación de la colección a tus necesidades:</v>
      </c>
      <c r="C123" s="242">
        <f>COUNTIFS(TABLA!$AD:$AD,C$85,TABLA!$F:$F,'Por biblioteca'!$F$4)</f>
        <v>2</v>
      </c>
      <c r="D123" s="242">
        <f>COUNTIFS(TABLA!$AD:$AD,D$85,TABLA!$F:$F,'Por biblioteca'!$F$4)</f>
        <v>7</v>
      </c>
      <c r="E123" s="242">
        <f>COUNTIFS(TABLA!$AD:$AD,E$85,TABLA!$F:$F,'Por biblioteca'!$F$4)</f>
        <v>28</v>
      </c>
      <c r="F123" s="242">
        <f>COUNTIFS(TABLA!$AD:$AD,F$85,TABLA!$F:$F,'Por biblioteca'!$F$4)</f>
        <v>52</v>
      </c>
      <c r="G123" s="242">
        <f>COUNTIFS(TABLA!$AD:$AD,G$85,TABLA!$F:$F,'Por biblioteca'!$F$4)</f>
        <v>48</v>
      </c>
      <c r="H123" s="242">
        <f>F$9-SUM(C123:G123)</f>
        <v>0</v>
      </c>
      <c r="I123" s="245"/>
      <c r="J123" s="292" t="str">
        <f>TABLA!AD2</f>
        <v>3.10 La adecuación de la colección a tus necesidades:</v>
      </c>
      <c r="K123" s="292"/>
      <c r="L123" s="292"/>
      <c r="M123" s="292"/>
      <c r="N123" s="292"/>
      <c r="O123" s="292"/>
      <c r="P123" s="98">
        <f>Y123*10</f>
        <v>7.5</v>
      </c>
      <c r="Q123" s="277">
        <f>SUM(C123:H123)</f>
        <v>137</v>
      </c>
      <c r="R123" s="278">
        <f>SUM(J123:O123)</f>
        <v>0</v>
      </c>
      <c r="S123" s="278">
        <v>0</v>
      </c>
      <c r="T123" s="278">
        <v>1</v>
      </c>
      <c r="U123" s="278">
        <v>2</v>
      </c>
      <c r="V123" s="278">
        <v>3</v>
      </c>
      <c r="W123" s="278">
        <v>4</v>
      </c>
      <c r="Y123" s="278">
        <f>SUM(S124:W124)/((Q123-H123)*4)</f>
        <v>0.75</v>
      </c>
    </row>
    <row r="124" spans="1:25" ht="12.75" customHeight="1" x14ac:dyDescent="0.25">
      <c r="B124" s="291"/>
      <c r="C124" s="79">
        <f t="shared" ref="C124:H124" si="10">C123/SUM($C123:$H123)</f>
        <v>1.4598540145985401E-2</v>
      </c>
      <c r="D124" s="79">
        <f t="shared" si="10"/>
        <v>5.1094890510948905E-2</v>
      </c>
      <c r="E124" s="79">
        <f t="shared" si="10"/>
        <v>0.20437956204379562</v>
      </c>
      <c r="F124" s="79">
        <f t="shared" si="10"/>
        <v>0.37956204379562042</v>
      </c>
      <c r="G124" s="79">
        <f t="shared" si="10"/>
        <v>0.35036496350364965</v>
      </c>
      <c r="H124" s="79">
        <f t="shared" si="10"/>
        <v>0</v>
      </c>
      <c r="I124" s="16"/>
      <c r="J124" s="292"/>
      <c r="K124" s="292"/>
      <c r="L124" s="292"/>
      <c r="M124" s="292"/>
      <c r="N124" s="292"/>
      <c r="O124" s="292"/>
      <c r="P124" s="99"/>
      <c r="S124" s="278">
        <v>0</v>
      </c>
      <c r="T124" s="278">
        <f>D123*T123</f>
        <v>7</v>
      </c>
      <c r="U124" s="278">
        <f>E123*U123</f>
        <v>56</v>
      </c>
      <c r="V124" s="278">
        <f>F123*V123</f>
        <v>156</v>
      </c>
      <c r="W124" s="278">
        <f>G123*W123</f>
        <v>192</v>
      </c>
    </row>
    <row r="125" spans="1:25" ht="144" customHeight="1" x14ac:dyDescent="0.25">
      <c r="A125" s="20"/>
      <c r="B125" s="291"/>
      <c r="C125" s="244"/>
      <c r="D125" s="244"/>
      <c r="E125" s="244"/>
      <c r="F125" s="244"/>
      <c r="G125" s="244"/>
      <c r="H125" s="244"/>
      <c r="I125" s="245"/>
      <c r="K125" s="244"/>
      <c r="L125" s="244"/>
      <c r="M125" s="244"/>
      <c r="N125" s="244"/>
      <c r="O125" s="244"/>
      <c r="P125" s="100"/>
    </row>
    <row r="126" spans="1:25" ht="21.1" customHeight="1" x14ac:dyDescent="0.25">
      <c r="A126" s="20"/>
      <c r="B126" s="291" t="str">
        <f>J126</f>
        <v>3.11 Localización de documentos</v>
      </c>
      <c r="C126" s="242">
        <f>COUNTIFS(TABLA!$AE:$AE,C$85,TABLA!$F:$F,'Por biblioteca'!$F$4)</f>
        <v>4</v>
      </c>
      <c r="D126" s="242">
        <f>COUNTIFS(TABLA!$AE:$AE,D$85,TABLA!$F:$F,'Por biblioteca'!$F$4)</f>
        <v>7</v>
      </c>
      <c r="E126" s="242">
        <f>COUNTIFS(TABLA!$AE:$AE,E$85,TABLA!$F:$F,'Por biblioteca'!$F$4)</f>
        <v>31</v>
      </c>
      <c r="F126" s="242">
        <f>COUNTIFS(TABLA!$AE:$AE,F$85,TABLA!$F:$F,'Por biblioteca'!$F$4)</f>
        <v>56</v>
      </c>
      <c r="G126" s="242">
        <f>COUNTIFS(TABLA!$AE:$AE,G$85,TABLA!$F:$F,'Por biblioteca'!$F$4)</f>
        <v>39</v>
      </c>
      <c r="H126" s="243">
        <f>F$9-SUM(C126:G126)</f>
        <v>0</v>
      </c>
      <c r="I126" s="245"/>
      <c r="J126" s="292" t="str">
        <f>TABLA!AE2</f>
        <v>3.11 Localización de documentos</v>
      </c>
      <c r="K126" s="292"/>
      <c r="L126" s="292"/>
      <c r="M126" s="292"/>
      <c r="N126" s="292"/>
      <c r="O126" s="292"/>
      <c r="P126" s="98">
        <f>Y126*10</f>
        <v>7.1715328467153281</v>
      </c>
      <c r="Q126" s="277">
        <f>SUM(C126:H126)</f>
        <v>137</v>
      </c>
      <c r="R126" s="278">
        <f>SUM(J126:O126)</f>
        <v>0</v>
      </c>
      <c r="S126" s="278">
        <v>0</v>
      </c>
      <c r="T126" s="278">
        <v>1</v>
      </c>
      <c r="U126" s="278">
        <v>2</v>
      </c>
      <c r="V126" s="278">
        <v>3</v>
      </c>
      <c r="W126" s="278">
        <v>4</v>
      </c>
      <c r="Y126" s="278">
        <f>SUM(S127:W127)/((Q126-H126)*4)</f>
        <v>0.71715328467153283</v>
      </c>
    </row>
    <row r="127" spans="1:25" ht="23.3" customHeight="1" x14ac:dyDescent="0.25">
      <c r="B127" s="291"/>
      <c r="C127" s="40">
        <f t="shared" ref="C127:H127" si="11">C126/SUM($C126:$H126)</f>
        <v>2.9197080291970802E-2</v>
      </c>
      <c r="D127" s="40">
        <f t="shared" si="11"/>
        <v>5.1094890510948905E-2</v>
      </c>
      <c r="E127" s="40">
        <f t="shared" si="11"/>
        <v>0.22627737226277372</v>
      </c>
      <c r="F127" s="40">
        <f t="shared" si="11"/>
        <v>0.40875912408759124</v>
      </c>
      <c r="G127" s="40">
        <f t="shared" si="11"/>
        <v>0.28467153284671531</v>
      </c>
      <c r="H127" s="40">
        <f t="shared" si="11"/>
        <v>0</v>
      </c>
      <c r="I127" s="16"/>
      <c r="J127" s="292"/>
      <c r="K127" s="292"/>
      <c r="L127" s="292"/>
      <c r="M127" s="292"/>
      <c r="N127" s="292"/>
      <c r="O127" s="292"/>
      <c r="P127" s="99"/>
      <c r="S127" s="278">
        <v>0</v>
      </c>
      <c r="T127" s="278">
        <f>D126*T126</f>
        <v>7</v>
      </c>
      <c r="U127" s="278">
        <f>E126*U126</f>
        <v>62</v>
      </c>
      <c r="V127" s="278">
        <f>F126*V126</f>
        <v>168</v>
      </c>
      <c r="W127" s="278">
        <f>G126*W126</f>
        <v>156</v>
      </c>
    </row>
    <row r="128" spans="1:25" ht="144" customHeight="1" x14ac:dyDescent="0.25">
      <c r="A128" s="20"/>
      <c r="B128" s="291"/>
      <c r="C128" s="244"/>
      <c r="D128" s="244"/>
      <c r="E128" s="244"/>
      <c r="F128" s="244"/>
      <c r="G128" s="244"/>
      <c r="H128" s="244"/>
      <c r="I128" s="245"/>
      <c r="K128" s="244"/>
      <c r="L128" s="244"/>
      <c r="M128" s="244"/>
      <c r="N128" s="244"/>
      <c r="O128" s="244"/>
      <c r="P128" s="100"/>
    </row>
    <row r="129" spans="1:25" ht="12.75" customHeight="1" x14ac:dyDescent="0.25">
      <c r="A129" s="20"/>
      <c r="B129" s="291" t="str">
        <f>J129</f>
        <v>3.12 La facilidad para acceder a los recursos electrónicos que necesitas:</v>
      </c>
      <c r="C129" s="242">
        <f>COUNTIFS(TABLA!$AF:$AF,C$85,TABLA!$F:$F,'Por biblioteca'!$F$4)</f>
        <v>3</v>
      </c>
      <c r="D129" s="242">
        <f>COUNTIFS(TABLA!$AF:$AF,D$85,TABLA!$F:$F,'Por biblioteca'!$F$4)</f>
        <v>5</v>
      </c>
      <c r="E129" s="242">
        <f>COUNTIFS(TABLA!$AF:$AF,E$85,TABLA!$F:$F,'Por biblioteca'!$F$4)</f>
        <v>31</v>
      </c>
      <c r="F129" s="242">
        <f>COUNTIFS(TABLA!$AF:$AF,F$85,TABLA!$F:$F,'Por biblioteca'!$F$4)</f>
        <v>57</v>
      </c>
      <c r="G129" s="242">
        <f>COUNTIFS(TABLA!$AF:$AF,G$85,TABLA!$F:$F,'Por biblioteca'!$F$4)</f>
        <v>36</v>
      </c>
      <c r="H129" s="243">
        <f>F$9-SUM(C129:G129)</f>
        <v>5</v>
      </c>
      <c r="I129" s="245"/>
      <c r="J129" s="292" t="str">
        <f>TABLA!AF2</f>
        <v>3.12 La facilidad para acceder a los recursos electrónicos que necesitas:</v>
      </c>
      <c r="K129" s="292"/>
      <c r="L129" s="292"/>
      <c r="M129" s="292"/>
      <c r="N129" s="292"/>
      <c r="O129" s="292"/>
      <c r="P129" s="98">
        <f>Y129*10</f>
        <v>7.2348484848484853</v>
      </c>
      <c r="Q129" s="277">
        <f>SUM(C129:H129)</f>
        <v>137</v>
      </c>
      <c r="R129" s="278">
        <f>SUM(J129:O129)</f>
        <v>0</v>
      </c>
      <c r="S129" s="278">
        <v>0</v>
      </c>
      <c r="T129" s="278">
        <v>1</v>
      </c>
      <c r="U129" s="278">
        <v>2</v>
      </c>
      <c r="V129" s="278">
        <v>3</v>
      </c>
      <c r="W129" s="278">
        <v>4</v>
      </c>
      <c r="Y129" s="278">
        <f>SUM(S130:W130)/((Q129-H129)*4)</f>
        <v>0.72348484848484851</v>
      </c>
    </row>
    <row r="130" spans="1:25" ht="12.75" customHeight="1" x14ac:dyDescent="0.25">
      <c r="B130" s="291"/>
      <c r="C130" s="40">
        <f t="shared" ref="C130:H130" si="12">C129/SUM($C129:$H129)</f>
        <v>2.1897810218978103E-2</v>
      </c>
      <c r="D130" s="40">
        <f t="shared" si="12"/>
        <v>3.6496350364963501E-2</v>
      </c>
      <c r="E130" s="40">
        <f t="shared" si="12"/>
        <v>0.22627737226277372</v>
      </c>
      <c r="F130" s="40">
        <f t="shared" si="12"/>
        <v>0.41605839416058393</v>
      </c>
      <c r="G130" s="40">
        <f t="shared" si="12"/>
        <v>0.26277372262773724</v>
      </c>
      <c r="H130" s="40">
        <f t="shared" si="12"/>
        <v>3.6496350364963501E-2</v>
      </c>
      <c r="I130" s="16"/>
      <c r="J130" s="292"/>
      <c r="K130" s="292"/>
      <c r="L130" s="292"/>
      <c r="M130" s="292"/>
      <c r="N130" s="292"/>
      <c r="O130" s="292"/>
      <c r="P130" s="99"/>
      <c r="S130" s="278">
        <v>0</v>
      </c>
      <c r="T130" s="278">
        <f>D129*T129</f>
        <v>5</v>
      </c>
      <c r="U130" s="278">
        <f>E129*U129</f>
        <v>62</v>
      </c>
      <c r="V130" s="278">
        <f>F129*V129</f>
        <v>171</v>
      </c>
      <c r="W130" s="278">
        <f>G129*W129</f>
        <v>144</v>
      </c>
    </row>
    <row r="131" spans="1:25" ht="12.75" customHeight="1" x14ac:dyDescent="0.25">
      <c r="B131" s="291"/>
      <c r="C131" s="61"/>
      <c r="D131" s="61"/>
      <c r="E131" s="61"/>
      <c r="F131" s="61"/>
      <c r="G131" s="61"/>
      <c r="H131" s="61"/>
      <c r="I131" s="16"/>
      <c r="J131" s="250"/>
      <c r="K131" s="250"/>
      <c r="L131" s="250"/>
      <c r="M131" s="250"/>
      <c r="N131" s="250"/>
      <c r="O131" s="250"/>
      <c r="P131" s="99"/>
    </row>
    <row r="132" spans="1:25" ht="130.6" customHeight="1" x14ac:dyDescent="0.25">
      <c r="A132" s="20"/>
      <c r="B132" s="291"/>
      <c r="C132" s="244"/>
      <c r="D132" s="244"/>
      <c r="E132" s="244"/>
      <c r="F132" s="244"/>
      <c r="G132" s="244"/>
      <c r="H132" s="244"/>
      <c r="I132" s="245"/>
      <c r="K132" s="244"/>
      <c r="L132" s="244"/>
      <c r="M132" s="244"/>
      <c r="N132" s="244"/>
      <c r="O132" s="244"/>
      <c r="P132" s="100"/>
    </row>
    <row r="133" spans="1:25" ht="12.75" customHeight="1" x14ac:dyDescent="0.25">
      <c r="A133" s="26"/>
    </row>
    <row r="134" spans="1:25" ht="12.75" customHeight="1" x14ac:dyDescent="0.25">
      <c r="A134" s="26"/>
      <c r="Y134" s="283"/>
    </row>
    <row r="135" spans="1:25" ht="12.75" customHeight="1" x14ac:dyDescent="0.25">
      <c r="A135" s="20"/>
      <c r="B135" s="291" t="str">
        <f>J135</f>
        <v>3.13 La respuesta obtenida al solicitar alguna información:</v>
      </c>
      <c r="C135" s="243">
        <f>COUNTIFS(TABLA!$AG:$AG,C$85,TABLA!$F:$F,'Por biblioteca'!$F$4)</f>
        <v>0</v>
      </c>
      <c r="D135" s="243">
        <f>COUNTIFS(TABLA!$AG:$AG,D$85,TABLA!$F:$F,'Por biblioteca'!$F$4)</f>
        <v>10</v>
      </c>
      <c r="E135" s="243">
        <f>COUNTIFS(TABLA!$AG:$AG,E$85,TABLA!$F:$F,'Por biblioteca'!$F$4)</f>
        <v>12</v>
      </c>
      <c r="F135" s="243">
        <f>COUNTIFS(TABLA!$AG:$AG,F$85,TABLA!$F:$F,'Por biblioteca'!$F$4)</f>
        <v>34</v>
      </c>
      <c r="G135" s="243">
        <f>COUNTIFS(TABLA!$AG:$AG,G$85,TABLA!$F:$F,'Por biblioteca'!$F$4)</f>
        <v>79</v>
      </c>
      <c r="H135" s="243">
        <f>F$9-SUM(C135:G135)</f>
        <v>2</v>
      </c>
      <c r="I135" s="245"/>
      <c r="J135" s="292" t="str">
        <f>TABLA!AG2</f>
        <v>3.13 La respuesta obtenida al solicitar alguna información:</v>
      </c>
      <c r="K135" s="292"/>
      <c r="L135" s="292"/>
      <c r="M135" s="292"/>
      <c r="N135" s="292"/>
      <c r="O135" s="292"/>
      <c r="P135" s="98">
        <f>Y135*10</f>
        <v>8.3703703703703702</v>
      </c>
      <c r="Q135" s="277">
        <f>SUM(C135:H135)</f>
        <v>137</v>
      </c>
      <c r="R135" s="278">
        <f>SUM(J135:O135)</f>
        <v>0</v>
      </c>
      <c r="S135" s="278">
        <v>0</v>
      </c>
      <c r="T135" s="278">
        <v>1</v>
      </c>
      <c r="U135" s="278">
        <v>2</v>
      </c>
      <c r="V135" s="278">
        <v>3</v>
      </c>
      <c r="W135" s="278">
        <v>4</v>
      </c>
      <c r="Y135" s="278">
        <f>SUM(S136:W136)/((Q135-H135)*4)</f>
        <v>0.83703703703703702</v>
      </c>
    </row>
    <row r="136" spans="1:25" ht="12.75" customHeight="1" x14ac:dyDescent="0.25">
      <c r="B136" s="291"/>
      <c r="C136" s="40">
        <f t="shared" ref="C136:H136" si="13">C135/SUM($C135:$H135)</f>
        <v>0</v>
      </c>
      <c r="D136" s="40">
        <f t="shared" si="13"/>
        <v>7.2992700729927001E-2</v>
      </c>
      <c r="E136" s="40">
        <f t="shared" si="13"/>
        <v>8.7591240875912413E-2</v>
      </c>
      <c r="F136" s="40">
        <f t="shared" si="13"/>
        <v>0.24817518248175183</v>
      </c>
      <c r="G136" s="40">
        <f t="shared" si="13"/>
        <v>0.57664233576642332</v>
      </c>
      <c r="H136" s="40">
        <f t="shared" si="13"/>
        <v>1.4598540145985401E-2</v>
      </c>
      <c r="I136" s="16"/>
      <c r="J136" s="292"/>
      <c r="K136" s="292"/>
      <c r="L136" s="292"/>
      <c r="M136" s="292"/>
      <c r="N136" s="292"/>
      <c r="O136" s="292"/>
      <c r="P136" s="99"/>
      <c r="S136" s="278">
        <v>0</v>
      </c>
      <c r="T136" s="278">
        <f>D135*T135</f>
        <v>10</v>
      </c>
      <c r="U136" s="278">
        <f>E135*U135</f>
        <v>24</v>
      </c>
      <c r="V136" s="278">
        <f>F135*V135</f>
        <v>102</v>
      </c>
      <c r="W136" s="278">
        <f>G135*W135</f>
        <v>316</v>
      </c>
    </row>
    <row r="137" spans="1:25" ht="12.75" customHeight="1" x14ac:dyDescent="0.25">
      <c r="B137" s="291"/>
      <c r="C137" s="61"/>
      <c r="D137" s="61"/>
      <c r="E137" s="61"/>
      <c r="F137" s="61"/>
      <c r="G137" s="61"/>
      <c r="H137" s="61"/>
      <c r="I137" s="16"/>
      <c r="J137" s="250"/>
      <c r="K137" s="250"/>
      <c r="L137" s="250"/>
      <c r="M137" s="250"/>
      <c r="N137" s="250"/>
      <c r="O137" s="250"/>
      <c r="P137" s="99"/>
    </row>
    <row r="138" spans="1:25" ht="144" customHeight="1" x14ac:dyDescent="0.25">
      <c r="A138" s="20"/>
      <c r="B138" s="291"/>
      <c r="C138" s="244"/>
      <c r="D138" s="244"/>
      <c r="E138" s="244"/>
      <c r="F138" s="244"/>
      <c r="G138" s="244"/>
      <c r="H138" s="244"/>
      <c r="I138" s="245"/>
      <c r="K138" s="244"/>
      <c r="L138" s="244"/>
      <c r="M138" s="244"/>
      <c r="N138" s="244"/>
      <c r="O138" s="244"/>
      <c r="P138" s="100"/>
    </row>
    <row r="139" spans="1:25" ht="17.350000000000001" customHeight="1" x14ac:dyDescent="0.25">
      <c r="A139" s="20"/>
      <c r="B139" s="291" t="str">
        <f>J139</f>
        <v>3.14 La facilidad para navegar en el buscador Cisne de la Biblioteca:</v>
      </c>
      <c r="C139" s="242">
        <f>COUNTIFS(TABLA!$AH:$AH,C$85,TABLA!$F:$F,'Por biblioteca'!$F$4)</f>
        <v>2</v>
      </c>
      <c r="D139" s="242">
        <f>COUNTIFS(TABLA!$AH:$AH,D$85,TABLA!$F:$F,'Por biblioteca'!$F$4)</f>
        <v>5</v>
      </c>
      <c r="E139" s="242">
        <f>COUNTIFS(TABLA!$AH:$AH,E$85,TABLA!$F:$F,'Por biblioteca'!$F$4)</f>
        <v>24</v>
      </c>
      <c r="F139" s="242">
        <f>COUNTIFS(TABLA!$AH:$AH,F$85,TABLA!$F:$F,'Por biblioteca'!$F$4)</f>
        <v>50</v>
      </c>
      <c r="G139" s="242">
        <f>COUNTIFS(TABLA!$AH:$AH,G$85,TABLA!$F:$F,'Por biblioteca'!$F$4)</f>
        <v>53</v>
      </c>
      <c r="H139" s="242">
        <f>F$9-SUM(C139:G139)</f>
        <v>3</v>
      </c>
      <c r="I139" s="245"/>
      <c r="J139" s="292" t="str">
        <f>TABLA!AH2</f>
        <v>3.14 La facilidad para navegar en el buscador Cisne de la Biblioteca:</v>
      </c>
      <c r="K139" s="292"/>
      <c r="L139" s="292"/>
      <c r="M139" s="292"/>
      <c r="N139" s="292"/>
      <c r="O139" s="292"/>
      <c r="P139" s="98">
        <f>Y139*10</f>
        <v>7.7425373134328357</v>
      </c>
      <c r="Q139" s="277">
        <f>SUM(C139:H139)</f>
        <v>137</v>
      </c>
      <c r="R139" s="278">
        <f>SUM(J139:O139)</f>
        <v>0</v>
      </c>
      <c r="S139" s="278">
        <v>0</v>
      </c>
      <c r="T139" s="278">
        <v>1</v>
      </c>
      <c r="U139" s="278">
        <v>2</v>
      </c>
      <c r="V139" s="278">
        <v>3</v>
      </c>
      <c r="W139" s="278">
        <v>4</v>
      </c>
      <c r="Y139" s="278">
        <f>SUM(S140:W140)/((Q139-H139)*4)</f>
        <v>0.77425373134328357</v>
      </c>
    </row>
    <row r="140" spans="1:25" ht="12.75" customHeight="1" x14ac:dyDescent="0.25">
      <c r="B140" s="291"/>
      <c r="C140" s="79">
        <f t="shared" ref="C140:H140" si="14">C139/SUM($C139:$H139)</f>
        <v>1.4598540145985401E-2</v>
      </c>
      <c r="D140" s="79">
        <f t="shared" si="14"/>
        <v>3.6496350364963501E-2</v>
      </c>
      <c r="E140" s="79">
        <f t="shared" si="14"/>
        <v>0.17518248175182483</v>
      </c>
      <c r="F140" s="79">
        <f t="shared" si="14"/>
        <v>0.36496350364963503</v>
      </c>
      <c r="G140" s="79">
        <f t="shared" si="14"/>
        <v>0.38686131386861317</v>
      </c>
      <c r="H140" s="79">
        <f t="shared" si="14"/>
        <v>2.1897810218978103E-2</v>
      </c>
      <c r="I140" s="16"/>
      <c r="J140" s="292"/>
      <c r="K140" s="292"/>
      <c r="L140" s="292"/>
      <c r="M140" s="292"/>
      <c r="N140" s="292"/>
      <c r="O140" s="292"/>
      <c r="P140" s="99"/>
      <c r="S140" s="278">
        <v>0</v>
      </c>
      <c r="T140" s="278">
        <f>D139*T139</f>
        <v>5</v>
      </c>
      <c r="U140" s="278">
        <f>E139*U139</f>
        <v>48</v>
      </c>
      <c r="V140" s="278">
        <f>F139*V139</f>
        <v>150</v>
      </c>
      <c r="W140" s="278">
        <f>G139*W139</f>
        <v>212</v>
      </c>
    </row>
    <row r="141" spans="1:25" ht="12.75" customHeight="1" x14ac:dyDescent="0.25">
      <c r="B141" s="291"/>
      <c r="C141" s="61"/>
      <c r="D141" s="61"/>
      <c r="E141" s="61"/>
      <c r="F141" s="61"/>
      <c r="G141" s="61"/>
      <c r="H141" s="61"/>
      <c r="I141" s="16"/>
      <c r="J141" s="250"/>
      <c r="K141" s="250"/>
      <c r="L141" s="250"/>
      <c r="M141" s="250"/>
      <c r="N141" s="250"/>
      <c r="O141" s="250"/>
      <c r="P141" s="99"/>
    </row>
    <row r="142" spans="1:25" ht="12.75" customHeight="1" x14ac:dyDescent="0.25">
      <c r="B142" s="291"/>
      <c r="C142" s="61"/>
      <c r="D142" s="61"/>
      <c r="E142" s="61"/>
      <c r="F142" s="61"/>
      <c r="G142" s="61"/>
      <c r="H142" s="61"/>
      <c r="I142" s="16"/>
      <c r="J142" s="250"/>
      <c r="K142" s="250"/>
      <c r="L142" s="250"/>
      <c r="M142" s="250"/>
      <c r="N142" s="250"/>
      <c r="O142" s="250"/>
      <c r="P142" s="99"/>
    </row>
    <row r="143" spans="1:25" ht="144" customHeight="1" x14ac:dyDescent="0.25">
      <c r="A143" s="20"/>
      <c r="B143" s="291"/>
      <c r="C143" s="244"/>
      <c r="D143" s="244"/>
      <c r="E143" s="244"/>
      <c r="F143" s="244"/>
      <c r="G143" s="244"/>
      <c r="H143" s="244"/>
      <c r="I143" s="245"/>
      <c r="K143" s="244"/>
      <c r="L143" s="244"/>
      <c r="M143" s="244"/>
      <c r="N143" s="244"/>
      <c r="O143" s="244"/>
      <c r="P143" s="100"/>
    </row>
    <row r="144" spans="1:25" ht="32.950000000000003" customHeight="1" x14ac:dyDescent="0.25">
      <c r="A144" s="20"/>
      <c r="B144" s="291" t="str">
        <f>J144</f>
        <v>3.15 La facilidad para hacer sugerencias y comentarios o peticiones para nuevas adquisiciones:</v>
      </c>
      <c r="C144" s="242">
        <f>COUNTIFS(TABLA!$AI:$AI,C$85,TABLA!$F:$F,'Por biblioteca'!$F$4)</f>
        <v>3</v>
      </c>
      <c r="D144" s="242">
        <f>COUNTIFS(TABLA!$AI:$AI,D$85,TABLA!$F:$F,'Por biblioteca'!$F$4)</f>
        <v>18</v>
      </c>
      <c r="E144" s="242">
        <f>COUNTIFS(TABLA!$AI:$AI,E$85,TABLA!$F:$F,'Por biblioteca'!$F$4)</f>
        <v>42</v>
      </c>
      <c r="F144" s="242">
        <f>COUNTIFS(TABLA!$AI:$AI,F$85,TABLA!$F:$F,'Por biblioteca'!$F$4)</f>
        <v>32</v>
      </c>
      <c r="G144" s="242">
        <f>COUNTIFS(TABLA!$AI:$AI,G$85,TABLA!$F:$F,'Por biblioteca'!$F$4)</f>
        <v>34</v>
      </c>
      <c r="H144" s="242">
        <f>F$9-SUM(C144:G144)</f>
        <v>8</v>
      </c>
      <c r="I144" s="245"/>
      <c r="J144" s="292" t="str">
        <f>TABLA!AI2</f>
        <v>3.15 La facilidad para hacer sugerencias y comentarios o peticiones para nuevas adquisiciones:</v>
      </c>
      <c r="K144" s="292"/>
      <c r="L144" s="292"/>
      <c r="M144" s="292"/>
      <c r="N144" s="292"/>
      <c r="O144" s="292"/>
      <c r="P144" s="98">
        <f>Y144*10</f>
        <v>6.4728682170542644</v>
      </c>
      <c r="Q144" s="277">
        <f>SUM(C144:H144)</f>
        <v>137</v>
      </c>
      <c r="R144" s="284">
        <f>SUM(J144:O144)</f>
        <v>0</v>
      </c>
      <c r="S144" s="278">
        <v>0</v>
      </c>
      <c r="T144" s="278">
        <v>1</v>
      </c>
      <c r="U144" s="278">
        <v>2</v>
      </c>
      <c r="V144" s="278">
        <v>3</v>
      </c>
      <c r="W144" s="278">
        <v>4</v>
      </c>
      <c r="Y144" s="278">
        <f>SUM(S145:W145)/((Q144-H144)*4)</f>
        <v>0.6472868217054264</v>
      </c>
    </row>
    <row r="145" spans="1:25" ht="12.75" customHeight="1" x14ac:dyDescent="0.25">
      <c r="B145" s="291"/>
      <c r="C145" s="79">
        <f t="shared" ref="C145:H145" si="15">C144/SUM($C144:$H144)</f>
        <v>2.1897810218978103E-2</v>
      </c>
      <c r="D145" s="79">
        <f t="shared" si="15"/>
        <v>0.13138686131386862</v>
      </c>
      <c r="E145" s="79">
        <f t="shared" si="15"/>
        <v>0.30656934306569344</v>
      </c>
      <c r="F145" s="79">
        <f t="shared" si="15"/>
        <v>0.23357664233576642</v>
      </c>
      <c r="G145" s="79">
        <f t="shared" si="15"/>
        <v>0.24817518248175183</v>
      </c>
      <c r="H145" s="79">
        <f t="shared" si="15"/>
        <v>5.8394160583941604E-2</v>
      </c>
      <c r="I145" s="16"/>
      <c r="J145" s="292"/>
      <c r="K145" s="292"/>
      <c r="L145" s="292"/>
      <c r="M145" s="292"/>
      <c r="N145" s="292"/>
      <c r="O145" s="292"/>
      <c r="P145" s="99"/>
      <c r="S145" s="278">
        <v>0</v>
      </c>
      <c r="T145" s="278">
        <f>D144*T144</f>
        <v>18</v>
      </c>
      <c r="U145" s="278">
        <f>E144*U144</f>
        <v>84</v>
      </c>
      <c r="V145" s="278">
        <f>F144*V144</f>
        <v>96</v>
      </c>
      <c r="W145" s="278">
        <f>G144*W144</f>
        <v>136</v>
      </c>
    </row>
    <row r="146" spans="1:25" ht="12.75" customHeight="1" x14ac:dyDescent="0.25">
      <c r="B146" s="291"/>
      <c r="C146" s="61"/>
      <c r="D146" s="61"/>
      <c r="E146" s="61"/>
      <c r="F146" s="61"/>
      <c r="G146" s="61"/>
      <c r="H146" s="61"/>
      <c r="I146" s="16"/>
      <c r="J146" s="250"/>
      <c r="K146" s="250"/>
      <c r="L146" s="250"/>
      <c r="M146" s="250"/>
      <c r="N146" s="250"/>
      <c r="O146" s="250"/>
      <c r="P146" s="99"/>
    </row>
    <row r="147" spans="1:25" ht="144" customHeight="1" x14ac:dyDescent="0.25">
      <c r="A147" s="20"/>
      <c r="B147" s="291"/>
      <c r="C147" s="244"/>
      <c r="D147" s="244"/>
      <c r="E147" s="244"/>
      <c r="F147" s="244"/>
      <c r="G147" s="244"/>
      <c r="H147" s="244"/>
      <c r="I147" s="245"/>
      <c r="K147" s="244"/>
      <c r="L147" s="244"/>
      <c r="M147" s="244"/>
      <c r="N147" s="244"/>
      <c r="O147" s="244"/>
      <c r="P147" s="100"/>
    </row>
    <row r="148" spans="1:25" ht="14.3" customHeight="1" x14ac:dyDescent="0.25">
      <c r="A148" s="20"/>
      <c r="B148" s="291" t="str">
        <f>J148</f>
        <v>3.16 La facilidad para localizar las bibliografías recomendadas por el personal docente:</v>
      </c>
      <c r="C148" s="243">
        <f>COUNTIFS(TABLA!$AJ:$AJ,C$85,TABLA!$F:$F,'Por biblioteca'!$F$4)</f>
        <v>3</v>
      </c>
      <c r="D148" s="243">
        <f>COUNTIFS(TABLA!$AJ:$AJ,D$85,TABLA!$F:$F,'Por biblioteca'!$F$4)</f>
        <v>6</v>
      </c>
      <c r="E148" s="243">
        <f>COUNTIFS(TABLA!$AJ:$AJ,E$85,TABLA!$F:$F,'Por biblioteca'!$F$4)</f>
        <v>30</v>
      </c>
      <c r="F148" s="243">
        <f>COUNTIFS(TABLA!$AJ:$AJ,F$85,TABLA!$F:$F,'Por biblioteca'!$F$4)</f>
        <v>49</v>
      </c>
      <c r="G148" s="243">
        <f>COUNTIFS(TABLA!$AJ:$AJ,G$85,TABLA!$F:$F,'Por biblioteca'!$F$4)</f>
        <v>43</v>
      </c>
      <c r="H148" s="243">
        <f>F$9-SUM(C148:G148)</f>
        <v>6</v>
      </c>
      <c r="I148" s="245"/>
      <c r="J148" s="292" t="str">
        <f>TABLA!AJ2</f>
        <v>3.16 La facilidad para localizar las bibliografías recomendadas por el personal docente:</v>
      </c>
      <c r="K148" s="292"/>
      <c r="L148" s="292"/>
      <c r="M148" s="292"/>
      <c r="N148" s="292"/>
      <c r="O148" s="292"/>
      <c r="P148" s="98">
        <f>Y148*10</f>
        <v>7.3473282442748094</v>
      </c>
      <c r="Q148" s="277">
        <f>SUM(C148:H148)</f>
        <v>137</v>
      </c>
      <c r="R148" s="278">
        <f>SUM(J148:O148)</f>
        <v>0</v>
      </c>
      <c r="S148" s="278">
        <v>0</v>
      </c>
      <c r="T148" s="278">
        <v>1</v>
      </c>
      <c r="U148" s="278">
        <v>2</v>
      </c>
      <c r="V148" s="278">
        <v>3</v>
      </c>
      <c r="W148" s="278">
        <v>4</v>
      </c>
      <c r="Y148" s="278">
        <f>SUM(S149:W149)/((Q148-H148)*4)</f>
        <v>0.73473282442748089</v>
      </c>
    </row>
    <row r="149" spans="1:25" ht="12.75" customHeight="1" x14ac:dyDescent="0.25">
      <c r="B149" s="291"/>
      <c r="C149" s="40">
        <f t="shared" ref="C149:H149" si="16">C148/SUM($C148:$H148)</f>
        <v>2.1897810218978103E-2</v>
      </c>
      <c r="D149" s="40">
        <f t="shared" si="16"/>
        <v>4.3795620437956206E-2</v>
      </c>
      <c r="E149" s="40">
        <f t="shared" si="16"/>
        <v>0.21897810218978103</v>
      </c>
      <c r="F149" s="40">
        <f t="shared" si="16"/>
        <v>0.35766423357664234</v>
      </c>
      <c r="G149" s="40">
        <f t="shared" si="16"/>
        <v>0.31386861313868614</v>
      </c>
      <c r="H149" s="40">
        <f t="shared" si="16"/>
        <v>4.3795620437956206E-2</v>
      </c>
      <c r="I149" s="16"/>
      <c r="J149" s="292"/>
      <c r="K149" s="292"/>
      <c r="L149" s="292"/>
      <c r="M149" s="292"/>
      <c r="N149" s="292"/>
      <c r="O149" s="292"/>
      <c r="S149" s="278">
        <v>0</v>
      </c>
      <c r="T149" s="278">
        <f>D148*T148</f>
        <v>6</v>
      </c>
      <c r="U149" s="278">
        <f>E148*U148</f>
        <v>60</v>
      </c>
      <c r="V149" s="278">
        <f>F148*V148</f>
        <v>147</v>
      </c>
      <c r="W149" s="278">
        <f>G148*W148</f>
        <v>172</v>
      </c>
    </row>
    <row r="150" spans="1:25" ht="12.75" customHeight="1" x14ac:dyDescent="0.25">
      <c r="B150" s="291"/>
      <c r="C150" s="61"/>
      <c r="D150" s="61"/>
      <c r="E150" s="61"/>
      <c r="F150" s="61"/>
      <c r="G150" s="61"/>
      <c r="H150" s="61"/>
      <c r="I150" s="16"/>
      <c r="J150" s="250"/>
      <c r="K150" s="250"/>
      <c r="L150" s="250"/>
      <c r="M150" s="250"/>
      <c r="N150" s="250"/>
      <c r="O150" s="250"/>
    </row>
    <row r="151" spans="1:25" ht="144" customHeight="1" x14ac:dyDescent="0.25">
      <c r="A151" s="20"/>
      <c r="B151" s="291"/>
      <c r="C151" s="244"/>
      <c r="D151" s="244"/>
      <c r="E151" s="244"/>
      <c r="F151" s="244"/>
      <c r="G151" s="244"/>
      <c r="H151" s="244"/>
      <c r="I151" s="245"/>
      <c r="J151" s="244"/>
      <c r="K151" s="244"/>
      <c r="L151" s="244"/>
      <c r="M151" s="244"/>
      <c r="N151" s="244"/>
      <c r="O151" s="244"/>
    </row>
    <row r="152" spans="1:25" ht="25.5" customHeight="1" x14ac:dyDescent="0.25">
      <c r="A152" s="20"/>
      <c r="B152" s="291" t="str">
        <f>TABLA!AK2</f>
        <v>3.17 ¿Conoces el repositorio institucional Docta Complutense que recoge la producción académica de nuestros docentes, investigadores y estudiantes?</v>
      </c>
      <c r="C152" s="242" t="s">
        <v>87</v>
      </c>
      <c r="D152" s="242" t="s">
        <v>88</v>
      </c>
      <c r="E152" s="242" t="s">
        <v>110</v>
      </c>
      <c r="F152" s="244"/>
      <c r="G152" s="244"/>
      <c r="H152" s="244"/>
      <c r="I152" s="245"/>
      <c r="J152" s="244"/>
      <c r="K152" s="244"/>
      <c r="L152" s="244"/>
      <c r="M152" s="244"/>
      <c r="N152" s="244"/>
      <c r="O152" s="244"/>
    </row>
    <row r="153" spans="1:25" ht="25.5" customHeight="1" x14ac:dyDescent="0.25">
      <c r="A153" s="20"/>
      <c r="B153" s="291"/>
      <c r="C153" s="242">
        <f>COUNTIFS(TABLA!$AK:$AK,C152,TABLA!$F:$F,'Por biblioteca'!$F$4)</f>
        <v>60</v>
      </c>
      <c r="D153" s="242">
        <f>COUNTIFS(TABLA!$AK:$AK,D152,TABLA!$F:$F,'Por biblioteca'!$F$4)</f>
        <v>75</v>
      </c>
      <c r="E153" s="242">
        <f>$F$9-SUM(C153:D153)</f>
        <v>2</v>
      </c>
      <c r="F153" s="244"/>
      <c r="G153" s="244"/>
      <c r="H153" s="244"/>
      <c r="I153" s="245"/>
      <c r="J153" s="244"/>
      <c r="K153" s="244"/>
      <c r="L153" s="244"/>
      <c r="M153" s="244"/>
      <c r="N153" s="244"/>
      <c r="O153" s="244"/>
    </row>
    <row r="154" spans="1:25" ht="25.5" customHeight="1" x14ac:dyDescent="0.25">
      <c r="A154" s="20"/>
      <c r="B154" s="291"/>
      <c r="C154" s="244"/>
      <c r="D154" s="244"/>
      <c r="E154" s="244"/>
      <c r="F154" s="244"/>
      <c r="G154" s="244"/>
      <c r="H154" s="244"/>
      <c r="I154" s="245"/>
      <c r="J154" s="244"/>
      <c r="K154" s="244"/>
      <c r="L154" s="244"/>
      <c r="M154" s="244"/>
      <c r="N154" s="244"/>
      <c r="O154" s="244"/>
    </row>
    <row r="155" spans="1:25" ht="23.3" customHeight="1" x14ac:dyDescent="0.25">
      <c r="A155" s="20"/>
      <c r="B155" s="291"/>
      <c r="C155" s="244"/>
      <c r="D155" s="244"/>
      <c r="E155" s="244"/>
      <c r="F155" s="244"/>
      <c r="G155" s="244"/>
      <c r="H155" s="244"/>
      <c r="I155" s="245"/>
      <c r="J155" s="244"/>
      <c r="K155" s="244"/>
      <c r="L155" s="244"/>
      <c r="M155" s="244"/>
      <c r="N155" s="244"/>
      <c r="O155" s="244"/>
    </row>
    <row r="156" spans="1:25" ht="26.35" customHeight="1" x14ac:dyDescent="0.25">
      <c r="A156" s="20"/>
      <c r="B156" s="291"/>
      <c r="C156" s="244"/>
      <c r="D156" s="244"/>
      <c r="E156" s="244"/>
      <c r="F156" s="244"/>
      <c r="G156" s="244"/>
      <c r="H156" s="244"/>
      <c r="I156" s="245"/>
      <c r="J156" s="244"/>
      <c r="K156" s="244"/>
      <c r="L156" s="244"/>
      <c r="M156" s="244"/>
      <c r="N156" s="244"/>
      <c r="O156" s="244"/>
    </row>
    <row r="157" spans="1:25" ht="24.8" customHeight="1" x14ac:dyDescent="0.25">
      <c r="A157" s="20"/>
      <c r="B157" s="291"/>
      <c r="C157" s="244"/>
      <c r="D157" s="244"/>
      <c r="E157" s="244"/>
      <c r="F157" s="244"/>
      <c r="G157" s="244"/>
      <c r="H157" s="244"/>
      <c r="I157" s="245"/>
      <c r="J157" s="244"/>
      <c r="K157" s="244"/>
      <c r="L157" s="244"/>
      <c r="M157" s="244"/>
      <c r="N157" s="244"/>
      <c r="O157" s="244"/>
    </row>
    <row r="158" spans="1:25" ht="25.5" customHeight="1" x14ac:dyDescent="0.25">
      <c r="A158" s="20"/>
      <c r="B158" s="296" t="str">
        <f>TABLA!AL2</f>
        <v>¿Conoces el portal Patrimonio Digital Complutense (https://patrimoniodigital.ucm.es/), que difunde en acceso abierto el patrimonio bibliográfico digitalizado de la Universidad?</v>
      </c>
      <c r="C158" s="242" t="s">
        <v>87</v>
      </c>
      <c r="D158" s="242" t="s">
        <v>88</v>
      </c>
      <c r="E158" s="242" t="s">
        <v>110</v>
      </c>
      <c r="F158" s="244"/>
      <c r="G158" s="244"/>
      <c r="H158" s="244"/>
      <c r="I158" s="245"/>
      <c r="J158" s="244"/>
      <c r="K158" s="244"/>
      <c r="L158" s="244"/>
      <c r="M158" s="244"/>
      <c r="N158" s="244"/>
      <c r="O158" s="244"/>
    </row>
    <row r="159" spans="1:25" ht="25.5" customHeight="1" x14ac:dyDescent="0.25">
      <c r="A159" s="20"/>
      <c r="B159" s="296"/>
      <c r="C159" s="242">
        <f>COUNTIFS(TABLA!$AL:$AL,C158,TABLA!$F:$F,'Por biblioteca'!$F$4)</f>
        <v>52</v>
      </c>
      <c r="D159" s="242">
        <f>COUNTIFS(TABLA!$AL:$AL,D158,TABLA!$F:$F,'Por biblioteca'!$F$4)</f>
        <v>84</v>
      </c>
      <c r="E159" s="242">
        <f>$F$9-SUM(C159:D159)</f>
        <v>1</v>
      </c>
      <c r="F159" s="244"/>
      <c r="G159" s="244"/>
      <c r="H159" s="244"/>
      <c r="I159" s="245"/>
      <c r="J159" s="244"/>
      <c r="K159" s="244"/>
      <c r="L159" s="244"/>
      <c r="M159" s="244"/>
      <c r="N159" s="244"/>
      <c r="O159" s="244"/>
    </row>
    <row r="160" spans="1:25" ht="25.5" customHeight="1" x14ac:dyDescent="0.25">
      <c r="A160" s="20"/>
      <c r="B160" s="296"/>
      <c r="C160" s="244"/>
      <c r="D160" s="244"/>
      <c r="E160" s="244"/>
      <c r="F160" s="244"/>
      <c r="G160" s="244"/>
      <c r="H160" s="244"/>
      <c r="I160" s="245"/>
      <c r="J160" s="244"/>
      <c r="K160" s="244"/>
      <c r="L160" s="244"/>
      <c r="M160" s="244"/>
      <c r="N160" s="244"/>
      <c r="O160" s="244"/>
    </row>
    <row r="161" spans="1:25" ht="23.3" customHeight="1" x14ac:dyDescent="0.25">
      <c r="A161" s="20"/>
      <c r="B161" s="296"/>
      <c r="C161" s="244"/>
      <c r="D161" s="244"/>
      <c r="E161" s="244"/>
      <c r="F161" s="244"/>
      <c r="G161" s="244"/>
      <c r="H161" s="244"/>
      <c r="I161" s="245"/>
      <c r="J161" s="244"/>
      <c r="K161" s="244"/>
      <c r="L161" s="244"/>
      <c r="M161" s="244"/>
      <c r="N161" s="244"/>
      <c r="O161" s="244"/>
    </row>
    <row r="162" spans="1:25" ht="26.35" customHeight="1" x14ac:dyDescent="0.25">
      <c r="A162" s="20"/>
      <c r="B162" s="296"/>
      <c r="C162" s="244"/>
      <c r="D162" s="244"/>
      <c r="E162" s="244"/>
      <c r="F162" s="244"/>
      <c r="G162" s="244"/>
      <c r="H162" s="244"/>
      <c r="I162" s="245"/>
      <c r="J162" s="244"/>
      <c r="K162" s="244"/>
      <c r="L162" s="244"/>
      <c r="M162" s="244"/>
      <c r="N162" s="244"/>
      <c r="O162" s="244"/>
    </row>
    <row r="163" spans="1:25" ht="24.8" customHeight="1" x14ac:dyDescent="0.25">
      <c r="A163" s="20"/>
      <c r="B163" s="296"/>
      <c r="C163" s="244"/>
      <c r="D163" s="244"/>
      <c r="E163" s="244"/>
      <c r="F163" s="244"/>
      <c r="G163" s="244"/>
      <c r="H163" s="244"/>
      <c r="I163" s="245"/>
      <c r="J163" s="244"/>
      <c r="K163" s="244"/>
      <c r="L163" s="244"/>
      <c r="M163" s="244"/>
      <c r="N163" s="244"/>
      <c r="O163" s="244"/>
    </row>
    <row r="164" spans="1:25" ht="24.8" customHeight="1" x14ac:dyDescent="0.25">
      <c r="A164" s="20"/>
      <c r="B164" s="129"/>
      <c r="C164" s="244"/>
      <c r="D164" s="244"/>
      <c r="E164" s="244"/>
      <c r="F164" s="244"/>
      <c r="G164" s="244"/>
      <c r="H164" s="244"/>
      <c r="I164" s="245"/>
      <c r="J164" s="244"/>
      <c r="K164" s="244"/>
      <c r="L164" s="244"/>
      <c r="M164" s="244"/>
      <c r="N164" s="244"/>
      <c r="O164" s="244"/>
    </row>
    <row r="165" spans="1:25" ht="30.1" customHeight="1" x14ac:dyDescent="0.45">
      <c r="C165" s="64" t="s">
        <v>91</v>
      </c>
      <c r="D165" s="19"/>
      <c r="E165" s="18" t="s">
        <v>92</v>
      </c>
      <c r="F165" s="19"/>
      <c r="G165" s="63" t="s">
        <v>93</v>
      </c>
      <c r="H165" s="49" t="s">
        <v>94</v>
      </c>
      <c r="I165" s="31"/>
      <c r="J165" s="32"/>
      <c r="K165" s="31"/>
      <c r="L165" s="32"/>
      <c r="M165" s="31"/>
      <c r="N165" s="32"/>
      <c r="O165" s="33"/>
    </row>
    <row r="166" spans="1:25" ht="17.350000000000001" customHeight="1" x14ac:dyDescent="0.25">
      <c r="C166" s="50">
        <v>1</v>
      </c>
      <c r="D166" s="51">
        <v>2</v>
      </c>
      <c r="E166" s="52">
        <v>3</v>
      </c>
      <c r="F166" s="53">
        <v>4</v>
      </c>
      <c r="G166" s="54">
        <v>5</v>
      </c>
      <c r="H166" s="55">
        <v>0</v>
      </c>
      <c r="I166" s="34"/>
      <c r="J166" s="35"/>
      <c r="K166" s="35"/>
      <c r="L166" s="35"/>
      <c r="M166" s="35"/>
      <c r="N166" s="35"/>
      <c r="O166" s="35"/>
    </row>
    <row r="167" spans="1:25" ht="14.3" customHeight="1" x14ac:dyDescent="0.25">
      <c r="A167" s="20"/>
      <c r="B167" s="291" t="str">
        <f>J167</f>
        <v>3.18 Los contenidos y la facilidad de uso de la web de la Biblioteca:</v>
      </c>
      <c r="C167" s="243">
        <f>COUNTIFS(TABLA!$AM:$AM,C$85,TABLA!$F:$F,'Por biblioteca'!$F$4)</f>
        <v>1</v>
      </c>
      <c r="D167" s="243">
        <f>COUNTIFS(TABLA!$AM:$AM,D$85,TABLA!$F:$F,'Por biblioteca'!$F$4)</f>
        <v>4</v>
      </c>
      <c r="E167" s="243">
        <f>COUNTIFS(TABLA!$AM:$AM,E$85,TABLA!$F:$F,'Por biblioteca'!$F$4)</f>
        <v>32</v>
      </c>
      <c r="F167" s="243">
        <f>COUNTIFS(TABLA!$AM:$AM,F$85,TABLA!$F:$F,'Por biblioteca'!$F$4)</f>
        <v>51</v>
      </c>
      <c r="G167" s="243">
        <f>COUNTIFS(TABLA!$AM:$AM,G$85,TABLA!$F:$F,'Por biblioteca'!$F$4)</f>
        <v>45</v>
      </c>
      <c r="H167" s="243">
        <f>F$9-SUM(C167:G167)</f>
        <v>4</v>
      </c>
      <c r="I167" s="245"/>
      <c r="J167" s="292" t="str">
        <f>TABLA!AM2</f>
        <v>3.18 Los contenidos y la facilidad de uso de la web de la Biblioteca:</v>
      </c>
      <c r="K167" s="292"/>
      <c r="L167" s="292"/>
      <c r="M167" s="292"/>
      <c r="N167" s="292"/>
      <c r="O167" s="292"/>
      <c r="P167" s="98">
        <f>Y167*10</f>
        <v>7.5375939849624061</v>
      </c>
      <c r="Q167" s="277">
        <f>SUM(C167:H167)</f>
        <v>137</v>
      </c>
      <c r="R167" s="278">
        <f>SUM(J167:O167)</f>
        <v>0</v>
      </c>
      <c r="S167" s="278">
        <v>0</v>
      </c>
      <c r="T167" s="278">
        <v>1</v>
      </c>
      <c r="U167" s="278">
        <v>2</v>
      </c>
      <c r="V167" s="278">
        <v>3</v>
      </c>
      <c r="W167" s="278">
        <v>4</v>
      </c>
      <c r="Y167" s="278">
        <f>SUM(S168:W168)/((Q167-H167)*4)</f>
        <v>0.75375939849624063</v>
      </c>
    </row>
    <row r="168" spans="1:25" ht="12.75" customHeight="1" x14ac:dyDescent="0.25">
      <c r="B168" s="291"/>
      <c r="C168" s="40">
        <f t="shared" ref="C168:H168" si="17">C167/SUM($C167:$H167)</f>
        <v>7.2992700729927005E-3</v>
      </c>
      <c r="D168" s="40">
        <f t="shared" si="17"/>
        <v>2.9197080291970802E-2</v>
      </c>
      <c r="E168" s="40">
        <f t="shared" si="17"/>
        <v>0.23357664233576642</v>
      </c>
      <c r="F168" s="40">
        <f t="shared" si="17"/>
        <v>0.37226277372262773</v>
      </c>
      <c r="G168" s="40">
        <f t="shared" si="17"/>
        <v>0.32846715328467152</v>
      </c>
      <c r="H168" s="40">
        <f t="shared" si="17"/>
        <v>2.9197080291970802E-2</v>
      </c>
      <c r="I168" s="16"/>
      <c r="J168" s="292"/>
      <c r="K168" s="292"/>
      <c r="L168" s="292"/>
      <c r="M168" s="292"/>
      <c r="N168" s="292"/>
      <c r="O168" s="292"/>
      <c r="S168" s="278">
        <v>0</v>
      </c>
      <c r="T168" s="278">
        <f>D167*T167</f>
        <v>4</v>
      </c>
      <c r="U168" s="278">
        <f>E167*U167</f>
        <v>64</v>
      </c>
      <c r="V168" s="278">
        <f>F167*V167</f>
        <v>153</v>
      </c>
      <c r="W168" s="278">
        <f>G167*W167</f>
        <v>180</v>
      </c>
    </row>
    <row r="169" spans="1:25" ht="12.75" customHeight="1" x14ac:dyDescent="0.25">
      <c r="B169" s="291"/>
      <c r="C169" s="61"/>
      <c r="D169" s="61"/>
      <c r="E169" s="61"/>
      <c r="F169" s="61"/>
      <c r="G169" s="61"/>
      <c r="H169" s="61"/>
      <c r="I169" s="16"/>
      <c r="J169" s="250"/>
      <c r="K169" s="250"/>
      <c r="L169" s="250"/>
      <c r="M169" s="250"/>
      <c r="N169" s="250"/>
      <c r="O169" s="250"/>
    </row>
    <row r="170" spans="1:25" ht="144" customHeight="1" x14ac:dyDescent="0.25">
      <c r="A170" s="20"/>
      <c r="B170" s="291"/>
      <c r="C170" s="244"/>
      <c r="D170" s="244"/>
      <c r="E170" s="244"/>
      <c r="F170" s="244"/>
      <c r="G170" s="244"/>
      <c r="H170" s="244"/>
      <c r="I170" s="245"/>
      <c r="J170" s="244"/>
      <c r="K170" s="244"/>
      <c r="L170" s="244"/>
      <c r="M170" s="244"/>
      <c r="N170" s="244"/>
      <c r="O170" s="244"/>
    </row>
    <row r="171" spans="1:25" ht="14.3" customHeight="1" x14ac:dyDescent="0.25">
      <c r="A171" s="20"/>
      <c r="B171" s="291" t="str">
        <f>J171</f>
        <v>3.19 Valora la información que recibes de la Biblioteca a través de la web, newslettter, pantallas informativas, campañas especiales y redes sociales. (https://biblioteca.ucm.es/redes-sociales)</v>
      </c>
      <c r="C171" s="243">
        <f>COUNTIFS(TABLA!$AN:$AN,C$85,TABLA!$F:$F,'Por biblioteca'!$F$4)</f>
        <v>4</v>
      </c>
      <c r="D171" s="243">
        <f>COUNTIFS(TABLA!$AN:$AN,D$85,TABLA!$F:$F,'Por biblioteca'!$F$4)</f>
        <v>19</v>
      </c>
      <c r="E171" s="243">
        <f>COUNTIFS(TABLA!$AN:$AN,E$85,TABLA!$F:$F,'Por biblioteca'!$F$4)</f>
        <v>24</v>
      </c>
      <c r="F171" s="243">
        <f>COUNTIFS(TABLA!$AN:$AN,F$85,TABLA!$F:$F,'Por biblioteca'!$F$4)</f>
        <v>46</v>
      </c>
      <c r="G171" s="243">
        <f>COUNTIFS(TABLA!$AN:$AN,G$85,TABLA!$F:$F,'Por biblioteca'!$F$4)</f>
        <v>41</v>
      </c>
      <c r="H171" s="243">
        <f>F$9-SUM(C171:G171)</f>
        <v>3</v>
      </c>
      <c r="I171" s="245"/>
      <c r="J171" s="292" t="str">
        <f>TABLA!AN2</f>
        <v>3.19 Valora la información que recibes de la Biblioteca a través de la web, newslettter, pantallas informativas, campañas especiales y redes sociales. (https://biblioteca.ucm.es/redes-sociales)</v>
      </c>
      <c r="K171" s="292"/>
      <c r="L171" s="292"/>
      <c r="M171" s="292"/>
      <c r="N171" s="292"/>
      <c r="O171" s="292"/>
      <c r="P171" s="98">
        <f>Y171*10</f>
        <v>6.8843283582089558</v>
      </c>
      <c r="Q171" s="277">
        <f>SUM(C171:H171)</f>
        <v>137</v>
      </c>
      <c r="R171" s="278">
        <f>SUM(J171:O171)</f>
        <v>0</v>
      </c>
      <c r="S171" s="278">
        <v>0</v>
      </c>
      <c r="T171" s="278">
        <v>1</v>
      </c>
      <c r="U171" s="278">
        <v>2</v>
      </c>
      <c r="V171" s="278">
        <v>3</v>
      </c>
      <c r="W171" s="278">
        <v>4</v>
      </c>
      <c r="Y171" s="278">
        <f>SUM(S172:W172)/((Q171-H171)*4)</f>
        <v>0.68843283582089554</v>
      </c>
    </row>
    <row r="172" spans="1:25" ht="12.75" customHeight="1" x14ac:dyDescent="0.25">
      <c r="B172" s="291"/>
      <c r="C172" s="40">
        <f t="shared" ref="C172:H172" si="18">C171/SUM($C171:$H171)</f>
        <v>2.9197080291970802E-2</v>
      </c>
      <c r="D172" s="40">
        <f t="shared" si="18"/>
        <v>0.13868613138686131</v>
      </c>
      <c r="E172" s="40">
        <f t="shared" si="18"/>
        <v>0.17518248175182483</v>
      </c>
      <c r="F172" s="40">
        <f t="shared" si="18"/>
        <v>0.33576642335766421</v>
      </c>
      <c r="G172" s="40">
        <f t="shared" si="18"/>
        <v>0.29927007299270075</v>
      </c>
      <c r="H172" s="40">
        <f t="shared" si="18"/>
        <v>2.1897810218978103E-2</v>
      </c>
      <c r="I172" s="16"/>
      <c r="J172" s="292"/>
      <c r="K172" s="292"/>
      <c r="L172" s="292"/>
      <c r="M172" s="292"/>
      <c r="N172" s="292"/>
      <c r="O172" s="292"/>
      <c r="S172" s="278">
        <v>0</v>
      </c>
      <c r="T172" s="278">
        <f>D171*T171</f>
        <v>19</v>
      </c>
      <c r="U172" s="278">
        <f>E171*U171</f>
        <v>48</v>
      </c>
      <c r="V172" s="278">
        <f>F171*V171</f>
        <v>138</v>
      </c>
      <c r="W172" s="278">
        <f>G171*W171</f>
        <v>164</v>
      </c>
    </row>
    <row r="173" spans="1:25" ht="12.75" customHeight="1" x14ac:dyDescent="0.25">
      <c r="B173" s="291"/>
      <c r="C173" s="61"/>
      <c r="D173" s="61"/>
      <c r="E173" s="61"/>
      <c r="F173" s="61"/>
      <c r="G173" s="61"/>
      <c r="H173" s="61"/>
      <c r="I173" s="16"/>
      <c r="J173" s="250"/>
      <c r="K173" s="250"/>
      <c r="L173" s="250"/>
      <c r="M173" s="250"/>
      <c r="N173" s="250"/>
      <c r="O173" s="250"/>
    </row>
    <row r="174" spans="1:25" ht="144" customHeight="1" x14ac:dyDescent="0.25">
      <c r="A174" s="20"/>
      <c r="B174" s="291"/>
      <c r="C174" s="244"/>
      <c r="D174" s="244"/>
      <c r="E174" s="244"/>
      <c r="F174" s="244"/>
      <c r="G174" s="244"/>
      <c r="H174" s="244"/>
      <c r="I174" s="245"/>
      <c r="J174" s="244"/>
      <c r="K174" s="244"/>
      <c r="L174" s="244"/>
      <c r="M174" s="244"/>
      <c r="N174" s="244"/>
      <c r="O174" s="244"/>
    </row>
    <row r="175" spans="1:25" ht="44.85" customHeight="1" x14ac:dyDescent="0.25">
      <c r="A175" s="20"/>
      <c r="B175" s="308" t="s">
        <v>111</v>
      </c>
      <c r="C175" s="308"/>
      <c r="D175" s="308"/>
      <c r="E175" s="308"/>
      <c r="F175" s="308"/>
      <c r="G175" s="308"/>
      <c r="H175" s="308"/>
      <c r="I175" s="308"/>
      <c r="J175" s="308"/>
      <c r="K175" s="308"/>
      <c r="L175" s="308"/>
      <c r="M175" s="308"/>
      <c r="N175" s="308"/>
      <c r="O175" s="308"/>
      <c r="P175" s="308"/>
    </row>
    <row r="176" spans="1:25" ht="30.1" customHeight="1" x14ac:dyDescent="0.25">
      <c r="A176" s="20"/>
      <c r="B176" s="131" t="s">
        <v>560</v>
      </c>
      <c r="C176" s="242">
        <f>SUMIFS(TABLA!BL:BL,TABLA!$F:$F,'Por biblioteca'!$F$4)</f>
        <v>19</v>
      </c>
      <c r="D176" s="133">
        <f>C176/$F$9</f>
        <v>0.13868613138686131</v>
      </c>
      <c r="J176" s="244"/>
      <c r="K176" s="244"/>
      <c r="L176" s="244"/>
      <c r="M176" s="244"/>
      <c r="N176" s="244"/>
      <c r="O176" s="244"/>
    </row>
    <row r="177" spans="1:26" ht="30.1" customHeight="1" x14ac:dyDescent="0.25">
      <c r="A177" s="20"/>
      <c r="B177" s="131" t="s">
        <v>580</v>
      </c>
      <c r="C177" s="242">
        <f>SUMIFS(TABLA!BM:BM,TABLA!$F:$F,'Por biblioteca'!$F$4)</f>
        <v>12</v>
      </c>
      <c r="D177" s="133">
        <f t="shared" ref="D177:D182" si="19">C177/$F$9</f>
        <v>8.7591240875912413E-2</v>
      </c>
      <c r="E177" s="244"/>
      <c r="F177" s="244"/>
      <c r="G177" s="244"/>
      <c r="H177" s="244"/>
      <c r="I177" s="245"/>
      <c r="J177" s="244"/>
      <c r="K177" s="244"/>
      <c r="L177" s="244"/>
      <c r="M177" s="244"/>
      <c r="N177" s="244"/>
      <c r="O177" s="244"/>
    </row>
    <row r="178" spans="1:26" ht="30.1" customHeight="1" x14ac:dyDescent="0.25">
      <c r="A178" s="20"/>
      <c r="B178" s="131" t="s">
        <v>112</v>
      </c>
      <c r="C178" s="242">
        <f>SUMIFS(TABLA!BN:BN,TABLA!$F:$F,'Por biblioteca'!$F$4)</f>
        <v>21</v>
      </c>
      <c r="D178" s="133">
        <f t="shared" si="19"/>
        <v>0.15328467153284672</v>
      </c>
      <c r="E178" s="244"/>
      <c r="F178" s="244"/>
      <c r="G178" s="244"/>
      <c r="H178" s="244"/>
      <c r="I178" s="245"/>
      <c r="J178" s="244"/>
      <c r="K178" s="244"/>
      <c r="L178" s="244"/>
      <c r="M178" s="244"/>
      <c r="N178" s="244"/>
      <c r="O178" s="244"/>
    </row>
    <row r="179" spans="1:26" ht="30.1" customHeight="1" x14ac:dyDescent="0.25">
      <c r="A179" s="20"/>
      <c r="B179" s="131" t="s">
        <v>113</v>
      </c>
      <c r="C179" s="242">
        <f>SUMIFS(TABLA!BO:BO,TABLA!$F:$F,'Por biblioteca'!$F$4)</f>
        <v>43</v>
      </c>
      <c r="D179" s="133">
        <f t="shared" si="19"/>
        <v>0.31386861313868614</v>
      </c>
      <c r="E179" s="244"/>
      <c r="F179" s="244"/>
      <c r="G179" s="244"/>
      <c r="H179" s="244"/>
      <c r="I179" s="245"/>
      <c r="J179" s="244"/>
      <c r="K179" s="244"/>
      <c r="L179" s="244"/>
      <c r="M179" s="244"/>
      <c r="N179" s="244"/>
      <c r="O179" s="244"/>
    </row>
    <row r="180" spans="1:26" ht="30.1" customHeight="1" x14ac:dyDescent="0.25">
      <c r="A180" s="20"/>
      <c r="B180" s="131" t="s">
        <v>114</v>
      </c>
      <c r="C180" s="242">
        <f>SUMIFS(TABLA!BP:BP,TABLA!$F:$F,'Por biblioteca'!$F$4)</f>
        <v>4</v>
      </c>
      <c r="D180" s="133">
        <f t="shared" si="19"/>
        <v>2.9197080291970802E-2</v>
      </c>
      <c r="E180" s="244"/>
      <c r="F180" s="244"/>
      <c r="G180" s="244"/>
      <c r="H180" s="244"/>
      <c r="I180" s="245"/>
      <c r="J180" s="244"/>
      <c r="K180" s="244"/>
      <c r="L180" s="244"/>
      <c r="M180" s="244"/>
      <c r="N180" s="244"/>
      <c r="O180" s="244"/>
    </row>
    <row r="181" spans="1:26" ht="30.1" customHeight="1" x14ac:dyDescent="0.25">
      <c r="A181" s="20"/>
      <c r="B181" s="131" t="s">
        <v>837</v>
      </c>
      <c r="C181" s="242">
        <f>SUMIFS(TABLA!BQ:BQ,TABLA!$F:$F,'Por biblioteca'!$F$4)</f>
        <v>4</v>
      </c>
      <c r="D181" s="133">
        <f t="shared" si="19"/>
        <v>2.9197080291970802E-2</v>
      </c>
      <c r="E181" s="244"/>
      <c r="F181" s="244"/>
      <c r="G181" s="244"/>
      <c r="H181" s="244"/>
      <c r="I181" s="245"/>
      <c r="J181" s="244"/>
      <c r="K181" s="244"/>
      <c r="L181" s="244"/>
      <c r="M181" s="244"/>
      <c r="N181" s="244"/>
      <c r="O181" s="244"/>
    </row>
    <row r="182" spans="1:26" ht="27" customHeight="1" x14ac:dyDescent="0.25">
      <c r="A182" s="20"/>
      <c r="B182" s="131" t="s">
        <v>115</v>
      </c>
      <c r="C182" s="242">
        <f>SUMIFS(TABLA!BR:BR,TABLA!$F:$F,'Por biblioteca'!$F$4)</f>
        <v>72</v>
      </c>
      <c r="D182" s="133">
        <f t="shared" si="19"/>
        <v>0.52554744525547448</v>
      </c>
      <c r="E182" s="244"/>
      <c r="F182" s="244"/>
      <c r="G182" s="244"/>
      <c r="H182" s="244"/>
      <c r="I182" s="245"/>
      <c r="J182" s="244"/>
      <c r="K182" s="244"/>
      <c r="L182" s="244"/>
      <c r="M182" s="244"/>
      <c r="N182" s="244"/>
      <c r="O182" s="244"/>
    </row>
    <row r="183" spans="1:26" ht="27" customHeight="1" x14ac:dyDescent="0.25">
      <c r="A183" s="20"/>
      <c r="B183" s="131" t="s">
        <v>116</v>
      </c>
      <c r="C183" s="242">
        <f>SUMIFS(TABLA!BS:BS,TABLA!$F:$F,'Por biblioteca'!$F$4)</f>
        <v>4</v>
      </c>
      <c r="D183" s="133">
        <f t="shared" ref="D183" si="20">C183/$F$9</f>
        <v>2.9197080291970802E-2</v>
      </c>
      <c r="E183" s="244"/>
      <c r="F183" s="244"/>
      <c r="G183" s="244"/>
      <c r="H183" s="244"/>
      <c r="I183" s="245"/>
      <c r="J183" s="244"/>
      <c r="K183" s="244"/>
      <c r="L183" s="244"/>
      <c r="M183" s="244"/>
      <c r="N183" s="244"/>
      <c r="O183" s="244"/>
    </row>
    <row r="184" spans="1:26" ht="27" customHeight="1" x14ac:dyDescent="0.25">
      <c r="A184" s="20"/>
      <c r="B184" s="244"/>
      <c r="C184" s="244"/>
      <c r="D184" s="245"/>
      <c r="E184" s="244"/>
      <c r="F184" s="244"/>
      <c r="G184" s="244"/>
      <c r="H184" s="244"/>
      <c r="I184" s="245"/>
      <c r="J184" s="244"/>
      <c r="K184" s="244"/>
      <c r="L184" s="244"/>
      <c r="M184" s="244"/>
      <c r="N184" s="244"/>
      <c r="O184" s="244"/>
    </row>
    <row r="185" spans="1:26" s="2" customFormat="1" ht="39.1" customHeight="1" x14ac:dyDescent="0.2">
      <c r="A185" s="123" t="s">
        <v>138</v>
      </c>
      <c r="B185" s="309" t="s">
        <v>118</v>
      </c>
      <c r="C185" s="309"/>
      <c r="D185" s="309"/>
      <c r="E185" s="309"/>
      <c r="F185" s="309"/>
      <c r="G185" s="309"/>
      <c r="H185" s="309"/>
      <c r="I185" s="309"/>
      <c r="J185" s="309"/>
      <c r="K185" s="309"/>
      <c r="P185" s="121"/>
      <c r="Q185" s="285"/>
      <c r="R185" s="286"/>
      <c r="S185" s="286"/>
      <c r="T185" s="286"/>
      <c r="U185" s="286"/>
      <c r="V185" s="286"/>
      <c r="W185" s="286"/>
      <c r="X185" s="286"/>
      <c r="Y185" s="286"/>
      <c r="Z185" s="286"/>
    </row>
    <row r="186" spans="1:26" ht="30.1" customHeight="1" x14ac:dyDescent="0.45">
      <c r="C186" s="64" t="s">
        <v>91</v>
      </c>
      <c r="D186" s="19"/>
      <c r="E186" s="18" t="s">
        <v>92</v>
      </c>
      <c r="F186" s="19"/>
      <c r="G186" s="63" t="s">
        <v>93</v>
      </c>
      <c r="H186" s="49" t="s">
        <v>94</v>
      </c>
      <c r="I186" s="31"/>
      <c r="J186" s="32"/>
      <c r="K186" s="31"/>
      <c r="L186" s="32"/>
      <c r="M186" s="31"/>
      <c r="N186" s="32"/>
      <c r="O186" s="33"/>
    </row>
    <row r="187" spans="1:26" ht="17.350000000000001" customHeight="1" x14ac:dyDescent="0.25">
      <c r="C187" s="50">
        <v>1</v>
      </c>
      <c r="D187" s="51">
        <v>2</v>
      </c>
      <c r="E187" s="52">
        <v>3</v>
      </c>
      <c r="F187" s="53">
        <v>4</v>
      </c>
      <c r="G187" s="54">
        <v>5</v>
      </c>
      <c r="H187" s="55">
        <v>0</v>
      </c>
      <c r="I187" s="34"/>
      <c r="J187" s="35"/>
      <c r="K187" s="35"/>
      <c r="L187" s="35"/>
      <c r="M187" s="35"/>
      <c r="N187" s="35"/>
      <c r="O187" s="35"/>
    </row>
    <row r="188" spans="1:26" ht="21.1" customHeight="1" x14ac:dyDescent="0.25">
      <c r="A188" s="20"/>
      <c r="B188" s="291" t="str">
        <f>J188</f>
        <v>4.1 La agilidad al ser atendido en el mostrador de préstamo: </v>
      </c>
      <c r="C188" s="242">
        <f>COUNTIFS(TABLA!$AP:$AP,C$85,TABLA!$F:$F,'Por biblioteca'!$F$4)</f>
        <v>1</v>
      </c>
      <c r="D188" s="242">
        <f>COUNTIFS(TABLA!$AP:$AP,D$85,TABLA!$F:$F,'Por biblioteca'!$F$4)</f>
        <v>2</v>
      </c>
      <c r="E188" s="242">
        <f>COUNTIFS(TABLA!$AP:$AP,E$85,TABLA!$F:$F,'Por biblioteca'!$F$4)</f>
        <v>6</v>
      </c>
      <c r="F188" s="242">
        <f>COUNTIFS(TABLA!$AP:$AP,F$85,TABLA!$F:$F,'Por biblioteca'!$F$4)</f>
        <v>22</v>
      </c>
      <c r="G188" s="242">
        <f>COUNTIFS(TABLA!$AP:$AP,G$85,TABLA!$F:$F,'Por biblioteca'!$F$4)</f>
        <v>101</v>
      </c>
      <c r="H188" s="242">
        <f>F$9-SUM(C188:G188)</f>
        <v>5</v>
      </c>
      <c r="I188" s="245"/>
      <c r="J188" s="292" t="str">
        <f>TABLA!AP2</f>
        <v>4.1 La agilidad al ser atendido en el mostrador de préstamo: </v>
      </c>
      <c r="K188" s="292"/>
      <c r="L188" s="292"/>
      <c r="M188" s="292"/>
      <c r="N188" s="292"/>
      <c r="O188" s="292"/>
      <c r="P188" s="98">
        <f>Y188*10</f>
        <v>9.1666666666666661</v>
      </c>
      <c r="Q188" s="277">
        <f>SUM(C188:H188)</f>
        <v>137</v>
      </c>
      <c r="R188" s="278">
        <f>SUM(J188:O188)</f>
        <v>0</v>
      </c>
      <c r="S188" s="278">
        <v>0</v>
      </c>
      <c r="T188" s="278">
        <v>1</v>
      </c>
      <c r="U188" s="278">
        <v>2</v>
      </c>
      <c r="V188" s="278">
        <v>3</v>
      </c>
      <c r="W188" s="278">
        <v>4</v>
      </c>
      <c r="Y188" s="278">
        <f>SUM(S189:W189)/((Q188-H188)*4)</f>
        <v>0.91666666666666663</v>
      </c>
    </row>
    <row r="189" spans="1:26" ht="12.75" customHeight="1" x14ac:dyDescent="0.25">
      <c r="B189" s="291"/>
      <c r="C189" s="79">
        <f t="shared" ref="C189:H189" si="21">C188/SUM($C188:$H188)</f>
        <v>7.2992700729927005E-3</v>
      </c>
      <c r="D189" s="79">
        <f t="shared" si="21"/>
        <v>1.4598540145985401E-2</v>
      </c>
      <c r="E189" s="79">
        <f t="shared" si="21"/>
        <v>4.3795620437956206E-2</v>
      </c>
      <c r="F189" s="79">
        <f t="shared" si="21"/>
        <v>0.16058394160583941</v>
      </c>
      <c r="G189" s="79">
        <f t="shared" si="21"/>
        <v>0.73722627737226276</v>
      </c>
      <c r="H189" s="79">
        <f t="shared" si="21"/>
        <v>3.6496350364963501E-2</v>
      </c>
      <c r="I189" s="16"/>
      <c r="J189" s="292"/>
      <c r="K189" s="292"/>
      <c r="L189" s="292"/>
      <c r="M189" s="292"/>
      <c r="N189" s="292"/>
      <c r="O189" s="292"/>
      <c r="P189" s="99"/>
      <c r="S189" s="278">
        <v>0</v>
      </c>
      <c r="T189" s="278">
        <f>D188*T188</f>
        <v>2</v>
      </c>
      <c r="U189" s="278">
        <f>E188*U188</f>
        <v>12</v>
      </c>
      <c r="V189" s="278">
        <f>F188*V188</f>
        <v>66</v>
      </c>
      <c r="W189" s="278">
        <f>G188*W188</f>
        <v>404</v>
      </c>
    </row>
    <row r="190" spans="1:26" ht="144" customHeight="1" x14ac:dyDescent="0.25">
      <c r="A190" s="20"/>
      <c r="B190" s="291"/>
      <c r="C190" s="244"/>
      <c r="D190" s="244"/>
      <c r="E190" s="244"/>
      <c r="F190" s="244"/>
      <c r="G190" s="244"/>
      <c r="H190" s="244"/>
      <c r="I190" s="245"/>
      <c r="K190" s="244"/>
      <c r="L190" s="244"/>
      <c r="M190" s="244"/>
      <c r="N190" s="244"/>
      <c r="O190" s="244"/>
      <c r="P190" s="100"/>
    </row>
    <row r="191" spans="1:26" ht="63" customHeight="1" x14ac:dyDescent="0.25">
      <c r="B191" s="114"/>
      <c r="C191" s="113"/>
      <c r="D191" s="110"/>
      <c r="E191" s="110"/>
      <c r="F191" s="110"/>
      <c r="G191" s="110"/>
      <c r="H191" s="110"/>
      <c r="I191" s="109"/>
      <c r="J191" s="115"/>
      <c r="K191" s="115"/>
      <c r="L191" s="115"/>
      <c r="M191" s="115"/>
      <c r="N191" s="115"/>
      <c r="O191" s="246"/>
      <c r="P191" s="108"/>
    </row>
    <row r="192" spans="1:26" ht="30.1" customHeight="1" x14ac:dyDescent="0.45">
      <c r="C192" s="64" t="s">
        <v>91</v>
      </c>
      <c r="D192" s="19"/>
      <c r="E192" s="18" t="s">
        <v>92</v>
      </c>
      <c r="F192" s="19"/>
      <c r="G192" s="63" t="s">
        <v>93</v>
      </c>
      <c r="H192" s="49" t="s">
        <v>94</v>
      </c>
      <c r="I192" s="31"/>
      <c r="J192" s="32"/>
      <c r="K192" s="31"/>
      <c r="L192" s="32"/>
      <c r="M192" s="31"/>
      <c r="N192" s="32"/>
      <c r="O192" s="33"/>
    </row>
    <row r="193" spans="1:25" ht="17.350000000000001" customHeight="1" x14ac:dyDescent="0.25">
      <c r="C193" s="50">
        <v>1</v>
      </c>
      <c r="D193" s="51">
        <v>2</v>
      </c>
      <c r="E193" s="52">
        <v>3</v>
      </c>
      <c r="F193" s="53">
        <v>4</v>
      </c>
      <c r="G193" s="54">
        <v>5</v>
      </c>
      <c r="H193" s="55">
        <v>0</v>
      </c>
      <c r="I193" s="34"/>
      <c r="J193" s="35"/>
      <c r="K193" s="35"/>
      <c r="L193" s="35"/>
      <c r="M193" s="35"/>
      <c r="N193" s="35"/>
      <c r="O193" s="35"/>
    </row>
    <row r="194" spans="1:25" ht="21.1" customHeight="1" x14ac:dyDescent="0.25">
      <c r="A194" s="20"/>
      <c r="B194" s="291" t="str">
        <f>J194</f>
        <v>4.2 La idoneidad de los plazos de préstamo:</v>
      </c>
      <c r="C194" s="242">
        <f>COUNTIFS(TABLA!$AQ:$AQ,C$85,TABLA!$F:$F,'Por biblioteca'!$F$4)</f>
        <v>3</v>
      </c>
      <c r="D194" s="242">
        <f>COUNTIFS(TABLA!$AQ:$AQ,D$85,TABLA!$F:$F,'Por biblioteca'!$F$4)</f>
        <v>7</v>
      </c>
      <c r="E194" s="242">
        <f>COUNTIFS(TABLA!$AQ:$AQ,E$85,TABLA!$F:$F,'Por biblioteca'!$F$4)</f>
        <v>8</v>
      </c>
      <c r="F194" s="242">
        <f>COUNTIFS(TABLA!$AQ:$AQ,F$85,TABLA!$F:$F,'Por biblioteca'!$F$4)</f>
        <v>36</v>
      </c>
      <c r="G194" s="242">
        <f>COUNTIFS(TABLA!$AQ:$AQ,G$85,TABLA!$F:$F,'Por biblioteca'!$F$4)</f>
        <v>79</v>
      </c>
      <c r="H194" s="242">
        <f>F$9-SUM(C194:G194)</f>
        <v>4</v>
      </c>
      <c r="I194" s="245"/>
      <c r="J194" s="292" t="str">
        <f>TABLA!AQ2</f>
        <v>4.2 La idoneidad de los plazos de préstamo:</v>
      </c>
      <c r="K194" s="292"/>
      <c r="L194" s="292"/>
      <c r="M194" s="292"/>
      <c r="N194" s="292"/>
      <c r="O194" s="292"/>
      <c r="P194" s="98">
        <f>Y194*10</f>
        <v>8.4022556390977439</v>
      </c>
      <c r="Q194" s="277">
        <f>SUM(C194:H194)</f>
        <v>137</v>
      </c>
      <c r="R194" s="278">
        <f>SUM(J194:O194)</f>
        <v>0</v>
      </c>
      <c r="S194" s="278">
        <v>0</v>
      </c>
      <c r="T194" s="278">
        <v>1</v>
      </c>
      <c r="U194" s="278">
        <v>2</v>
      </c>
      <c r="V194" s="278">
        <v>3</v>
      </c>
      <c r="W194" s="278">
        <v>4</v>
      </c>
      <c r="Y194" s="278">
        <f>SUM(S195:W195)/((Q194-H194)*4)</f>
        <v>0.84022556390977443</v>
      </c>
    </row>
    <row r="195" spans="1:25" ht="12.75" customHeight="1" x14ac:dyDescent="0.25">
      <c r="B195" s="291"/>
      <c r="C195" s="79">
        <f t="shared" ref="C195:H195" si="22">C194/SUM($C194:$H194)</f>
        <v>2.1897810218978103E-2</v>
      </c>
      <c r="D195" s="79">
        <f t="shared" si="22"/>
        <v>5.1094890510948905E-2</v>
      </c>
      <c r="E195" s="79">
        <f t="shared" si="22"/>
        <v>5.8394160583941604E-2</v>
      </c>
      <c r="F195" s="79">
        <f t="shared" si="22"/>
        <v>0.26277372262773724</v>
      </c>
      <c r="G195" s="79">
        <f t="shared" si="22"/>
        <v>0.57664233576642332</v>
      </c>
      <c r="H195" s="79">
        <f t="shared" si="22"/>
        <v>2.9197080291970802E-2</v>
      </c>
      <c r="I195" s="16"/>
      <c r="J195" s="292"/>
      <c r="K195" s="292"/>
      <c r="L195" s="292"/>
      <c r="M195" s="292"/>
      <c r="N195" s="292"/>
      <c r="O195" s="292"/>
      <c r="P195" s="99"/>
      <c r="S195" s="278">
        <v>0</v>
      </c>
      <c r="T195" s="278">
        <f>D194*T194</f>
        <v>7</v>
      </c>
      <c r="U195" s="278">
        <f>E194*U194</f>
        <v>16</v>
      </c>
      <c r="V195" s="278">
        <f>F194*V194</f>
        <v>108</v>
      </c>
      <c r="W195" s="278">
        <f>G194*W194</f>
        <v>316</v>
      </c>
    </row>
    <row r="196" spans="1:25" ht="144" customHeight="1" x14ac:dyDescent="0.25">
      <c r="A196" s="20"/>
      <c r="B196" s="291"/>
      <c r="C196" s="244"/>
      <c r="D196" s="244"/>
      <c r="E196" s="244"/>
      <c r="F196" s="244"/>
      <c r="G196" s="244"/>
      <c r="H196" s="244"/>
      <c r="I196" s="245"/>
      <c r="K196" s="244"/>
      <c r="L196" s="244"/>
      <c r="M196" s="244"/>
      <c r="N196" s="244"/>
      <c r="O196" s="244"/>
      <c r="P196" s="100"/>
    </row>
    <row r="197" spans="1:25" ht="21.1" customHeight="1" x14ac:dyDescent="0.25">
      <c r="A197" s="20"/>
      <c r="B197" s="291" t="str">
        <f>J197</f>
        <v>4.3 El número de documentos que se pueden obtener en préstamo:</v>
      </c>
      <c r="C197" s="242">
        <f>COUNTIFS(TABLA!$AR:$AR,C$85,TABLA!$F:$F,'Por biblioteca'!$F$4)</f>
        <v>1</v>
      </c>
      <c r="D197" s="242">
        <f>COUNTIFS(TABLA!$AR:$AR,D$85,TABLA!$F:$F,'Por biblioteca'!$F$4)</f>
        <v>1</v>
      </c>
      <c r="E197" s="242">
        <f>COUNTIFS(TABLA!$AR:$AR,E$85,TABLA!$F:$F,'Por biblioteca'!$F$4)</f>
        <v>14</v>
      </c>
      <c r="F197" s="242">
        <f>COUNTIFS(TABLA!$AR:$AR,F$85,TABLA!$F:$F,'Por biblioteca'!$F$4)</f>
        <v>26</v>
      </c>
      <c r="G197" s="242">
        <f>COUNTIFS(TABLA!$AR:$AR,G$85,TABLA!$F:$F,'Por biblioteca'!$F$4)</f>
        <v>89</v>
      </c>
      <c r="H197" s="242">
        <f>F$9-SUM(C197:G197)</f>
        <v>6</v>
      </c>
      <c r="I197" s="245"/>
      <c r="J197" s="292" t="str">
        <f>TABLA!AR2</f>
        <v>4.3 El número de documentos que se pueden obtener en préstamo:</v>
      </c>
      <c r="K197" s="292"/>
      <c r="L197" s="292"/>
      <c r="M197" s="292"/>
      <c r="N197" s="292"/>
      <c r="O197" s="292"/>
      <c r="P197" s="98">
        <f>Y197*10</f>
        <v>8.8358778625954191</v>
      </c>
      <c r="Q197" s="277">
        <f>SUM(C197:H197)</f>
        <v>137</v>
      </c>
      <c r="R197" s="278">
        <f>SUM(J197:O197)</f>
        <v>0</v>
      </c>
      <c r="S197" s="278">
        <v>0</v>
      </c>
      <c r="T197" s="278">
        <v>1</v>
      </c>
      <c r="U197" s="278">
        <v>2</v>
      </c>
      <c r="V197" s="278">
        <v>3</v>
      </c>
      <c r="W197" s="278">
        <v>4</v>
      </c>
      <c r="Y197" s="278">
        <f>SUM(S198:W198)/((Q197-H197)*4)</f>
        <v>0.88358778625954193</v>
      </c>
    </row>
    <row r="198" spans="1:25" ht="12.75" customHeight="1" x14ac:dyDescent="0.25">
      <c r="B198" s="291"/>
      <c r="C198" s="79">
        <f t="shared" ref="C198:H198" si="23">C197/SUM($C197:$H197)</f>
        <v>7.2992700729927005E-3</v>
      </c>
      <c r="D198" s="79">
        <f t="shared" si="23"/>
        <v>7.2992700729927005E-3</v>
      </c>
      <c r="E198" s="79">
        <f t="shared" si="23"/>
        <v>0.10218978102189781</v>
      </c>
      <c r="F198" s="79">
        <f t="shared" si="23"/>
        <v>0.18978102189781021</v>
      </c>
      <c r="G198" s="79">
        <f t="shared" si="23"/>
        <v>0.64963503649635035</v>
      </c>
      <c r="H198" s="79">
        <f t="shared" si="23"/>
        <v>4.3795620437956206E-2</v>
      </c>
      <c r="I198" s="16"/>
      <c r="J198" s="292"/>
      <c r="K198" s="292"/>
      <c r="L198" s="292"/>
      <c r="M198" s="292"/>
      <c r="N198" s="292"/>
      <c r="O198" s="292"/>
      <c r="P198" s="99"/>
      <c r="S198" s="278">
        <v>0</v>
      </c>
      <c r="T198" s="278">
        <f>D197*T197</f>
        <v>1</v>
      </c>
      <c r="U198" s="278">
        <f>E197*U197</f>
        <v>28</v>
      </c>
      <c r="V198" s="278">
        <f>F197*V197</f>
        <v>78</v>
      </c>
      <c r="W198" s="278">
        <f>G197*W197</f>
        <v>356</v>
      </c>
    </row>
    <row r="199" spans="1:25" ht="144" customHeight="1" x14ac:dyDescent="0.25">
      <c r="A199" s="20"/>
      <c r="B199" s="291"/>
      <c r="C199" s="244"/>
      <c r="D199" s="244"/>
      <c r="E199" s="244"/>
      <c r="F199" s="244"/>
      <c r="G199" s="244"/>
      <c r="H199" s="244"/>
      <c r="I199" s="245"/>
      <c r="K199" s="244"/>
      <c r="L199" s="244"/>
      <c r="M199" s="244"/>
      <c r="N199" s="244"/>
      <c r="O199" s="244"/>
      <c r="P199" s="100"/>
    </row>
    <row r="200" spans="1:25" ht="24.8" customHeight="1" x14ac:dyDescent="0.25">
      <c r="B200" s="114"/>
      <c r="C200" s="113"/>
      <c r="D200" s="110"/>
      <c r="E200" s="110"/>
      <c r="F200" s="110"/>
      <c r="G200" s="110"/>
      <c r="H200" s="110"/>
      <c r="I200" s="109"/>
      <c r="J200" s="115"/>
      <c r="K200" s="115"/>
      <c r="L200" s="115"/>
      <c r="M200" s="115"/>
      <c r="N200" s="115"/>
      <c r="O200" s="246"/>
      <c r="P200" s="108"/>
    </row>
    <row r="201" spans="1:25" ht="30.1" customHeight="1" x14ac:dyDescent="0.45">
      <c r="C201" s="64" t="s">
        <v>91</v>
      </c>
      <c r="D201" s="19"/>
      <c r="E201" s="18" t="s">
        <v>92</v>
      </c>
      <c r="F201" s="19"/>
      <c r="G201" s="63" t="s">
        <v>93</v>
      </c>
      <c r="H201" s="49" t="s">
        <v>94</v>
      </c>
      <c r="I201" s="31"/>
      <c r="J201" s="32"/>
      <c r="K201" s="31"/>
      <c r="L201" s="32"/>
      <c r="M201" s="31"/>
      <c r="N201" s="32"/>
      <c r="O201" s="33"/>
    </row>
    <row r="202" spans="1:25" ht="17.350000000000001" customHeight="1" x14ac:dyDescent="0.25">
      <c r="C202" s="50">
        <v>1</v>
      </c>
      <c r="D202" s="51">
        <v>2</v>
      </c>
      <c r="E202" s="52">
        <v>3</v>
      </c>
      <c r="F202" s="53">
        <v>4</v>
      </c>
      <c r="G202" s="54">
        <v>5</v>
      </c>
      <c r="H202" s="55">
        <v>0</v>
      </c>
      <c r="I202" s="34"/>
      <c r="J202" s="35"/>
      <c r="K202" s="35"/>
      <c r="L202" s="35"/>
      <c r="M202" s="35"/>
      <c r="N202" s="35"/>
      <c r="O202" s="35"/>
    </row>
    <row r="203" spans="1:25" ht="21.1" customHeight="1" x14ac:dyDescent="0.25">
      <c r="A203" s="20"/>
      <c r="B203" s="291" t="str">
        <f>J203</f>
        <v>4.4 La sencillez para formalizar el préstamo:</v>
      </c>
      <c r="C203" s="242">
        <f>COUNTIFS(TABLA!$AS:$AS,C$85,TABLA!$F:$F,'Por biblioteca'!$F$4)</f>
        <v>1</v>
      </c>
      <c r="D203" s="242">
        <f>COUNTIFS(TABLA!$AS:$AS,D$85,TABLA!$F:$F,'Por biblioteca'!$F$4)</f>
        <v>1</v>
      </c>
      <c r="E203" s="242">
        <f>COUNTIFS(TABLA!$AS:$AS,E$85,TABLA!$F:$F,'Por biblioteca'!$F$4)</f>
        <v>6</v>
      </c>
      <c r="F203" s="242">
        <f>COUNTIFS(TABLA!$AS:$AS,F$85,TABLA!$F:$F,'Por biblioteca'!$F$4)</f>
        <v>20</v>
      </c>
      <c r="G203" s="242">
        <f>COUNTIFS(TABLA!$AS:$AS,G$85,TABLA!$F:$F,'Por biblioteca'!$F$4)</f>
        <v>103</v>
      </c>
      <c r="H203" s="242">
        <f>F$9-SUM(C203:G203)</f>
        <v>6</v>
      </c>
      <c r="I203" s="245"/>
      <c r="J203" s="292" t="str">
        <f>TABLA!AS2</f>
        <v>4.4 La sencillez para formalizar el préstamo:</v>
      </c>
      <c r="K203" s="292"/>
      <c r="L203" s="292"/>
      <c r="M203" s="292"/>
      <c r="N203" s="292"/>
      <c r="O203" s="292"/>
      <c r="P203" s="98">
        <f>Y203*10</f>
        <v>9.2557251908396942</v>
      </c>
      <c r="Q203" s="277">
        <f>SUM(C203:H203)</f>
        <v>137</v>
      </c>
      <c r="R203" s="278">
        <f>SUM(J203:O203)</f>
        <v>0</v>
      </c>
      <c r="S203" s="278">
        <v>0</v>
      </c>
      <c r="T203" s="278">
        <v>1</v>
      </c>
      <c r="U203" s="278">
        <v>2</v>
      </c>
      <c r="V203" s="278">
        <v>3</v>
      </c>
      <c r="W203" s="278">
        <v>4</v>
      </c>
      <c r="Y203" s="278">
        <f>SUM(S204:W204)/((Q203-H203)*4)</f>
        <v>0.92557251908396942</v>
      </c>
    </row>
    <row r="204" spans="1:25" ht="12.75" customHeight="1" x14ac:dyDescent="0.25">
      <c r="B204" s="291"/>
      <c r="C204" s="79">
        <f t="shared" ref="C204:H204" si="24">C203/SUM($C203:$H203)</f>
        <v>7.2992700729927005E-3</v>
      </c>
      <c r="D204" s="79">
        <f t="shared" si="24"/>
        <v>7.2992700729927005E-3</v>
      </c>
      <c r="E204" s="79">
        <f t="shared" si="24"/>
        <v>4.3795620437956206E-2</v>
      </c>
      <c r="F204" s="79">
        <f t="shared" si="24"/>
        <v>0.145985401459854</v>
      </c>
      <c r="G204" s="79">
        <f t="shared" si="24"/>
        <v>0.75182481751824815</v>
      </c>
      <c r="H204" s="79">
        <f t="shared" si="24"/>
        <v>4.3795620437956206E-2</v>
      </c>
      <c r="I204" s="16"/>
      <c r="J204" s="292"/>
      <c r="K204" s="292"/>
      <c r="L204" s="292"/>
      <c r="M204" s="292"/>
      <c r="N204" s="292"/>
      <c r="O204" s="292"/>
      <c r="P204" s="99"/>
      <c r="S204" s="278">
        <v>0</v>
      </c>
      <c r="T204" s="278">
        <f>D203*T203</f>
        <v>1</v>
      </c>
      <c r="U204" s="278">
        <f>E203*U203</f>
        <v>12</v>
      </c>
      <c r="V204" s="278">
        <f>F203*V203</f>
        <v>60</v>
      </c>
      <c r="W204" s="278">
        <f>G203*W203</f>
        <v>412</v>
      </c>
    </row>
    <row r="205" spans="1:25" ht="144" customHeight="1" x14ac:dyDescent="0.25">
      <c r="A205" s="20"/>
      <c r="B205" s="291"/>
      <c r="C205" s="244"/>
      <c r="D205" s="244"/>
      <c r="E205" s="244"/>
      <c r="F205" s="244"/>
      <c r="G205" s="244"/>
      <c r="H205" s="244"/>
      <c r="I205" s="245"/>
      <c r="K205" s="244"/>
      <c r="L205" s="244"/>
      <c r="M205" s="244"/>
      <c r="N205" s="244"/>
      <c r="O205" s="244"/>
      <c r="P205" s="100"/>
    </row>
    <row r="206" spans="1:25" ht="17.350000000000001" customHeight="1" x14ac:dyDescent="0.25">
      <c r="C206" s="50">
        <v>1</v>
      </c>
      <c r="D206" s="51">
        <v>2</v>
      </c>
      <c r="E206" s="52">
        <v>3</v>
      </c>
      <c r="F206" s="53">
        <v>4</v>
      </c>
      <c r="G206" s="54">
        <v>5</v>
      </c>
      <c r="H206" s="55">
        <v>0</v>
      </c>
      <c r="I206" s="34"/>
      <c r="J206" s="35"/>
      <c r="K206" s="35"/>
      <c r="L206" s="35"/>
      <c r="M206" s="35"/>
      <c r="N206" s="35"/>
      <c r="O206" s="35"/>
    </row>
    <row r="207" spans="1:25" ht="21.1" customHeight="1" x14ac:dyDescent="0.25">
      <c r="A207" s="20"/>
      <c r="B207" s="291" t="str">
        <f>J207</f>
        <v>4.5 La sencillez para reservar y renovar el préstamo de documentos:</v>
      </c>
      <c r="C207" s="242">
        <f>COUNTIFS(TABLA!$AT:$AT,C$85,TABLA!$F:$F,'Por biblioteca'!$F$4)</f>
        <v>1</v>
      </c>
      <c r="D207" s="242">
        <f>COUNTIFS(TABLA!$AT:$AT,D$85,TABLA!$F:$F,'Por biblioteca'!$F$4)</f>
        <v>0</v>
      </c>
      <c r="E207" s="242">
        <f>COUNTIFS(TABLA!$AT:$AT,E$85,TABLA!$F:$F,'Por biblioteca'!$F$4)</f>
        <v>11</v>
      </c>
      <c r="F207" s="242">
        <f>COUNTIFS(TABLA!$AT:$AT,F$85,TABLA!$F:$F,'Por biblioteca'!$F$4)</f>
        <v>24</v>
      </c>
      <c r="G207" s="242">
        <f>COUNTIFS(TABLA!$AT:$AT,G$85,TABLA!$F:$F,'Por biblioteca'!$F$4)</f>
        <v>97</v>
      </c>
      <c r="H207" s="242">
        <f>F$9-SUM(C207:G207)</f>
        <v>4</v>
      </c>
      <c r="I207" s="245"/>
      <c r="J207" s="292" t="str">
        <f>TABLA!AT2</f>
        <v>4.5 La sencillez para reservar y renovar el préstamo de documentos:</v>
      </c>
      <c r="K207" s="292"/>
      <c r="L207" s="292"/>
      <c r="M207" s="292"/>
      <c r="N207" s="292"/>
      <c r="O207" s="292"/>
      <c r="P207" s="98">
        <f>Y207*10</f>
        <v>9.0601503759398501</v>
      </c>
      <c r="Q207" s="277">
        <f>SUM(C207:H207)</f>
        <v>137</v>
      </c>
      <c r="R207" s="278">
        <f>SUM(J207:O207)</f>
        <v>0</v>
      </c>
      <c r="S207" s="278">
        <v>0</v>
      </c>
      <c r="T207" s="278">
        <v>1</v>
      </c>
      <c r="U207" s="278">
        <v>2</v>
      </c>
      <c r="V207" s="278">
        <v>3</v>
      </c>
      <c r="W207" s="278">
        <v>4</v>
      </c>
      <c r="Y207" s="278">
        <f>SUM(S208:W208)/((Q207-H207)*4)</f>
        <v>0.90601503759398494</v>
      </c>
    </row>
    <row r="208" spans="1:25" ht="12.75" customHeight="1" x14ac:dyDescent="0.25">
      <c r="B208" s="291"/>
      <c r="C208" s="79">
        <f t="shared" ref="C208:H208" si="25">C207/SUM($C207:$H207)</f>
        <v>7.2992700729927005E-3</v>
      </c>
      <c r="D208" s="79">
        <f t="shared" si="25"/>
        <v>0</v>
      </c>
      <c r="E208" s="79">
        <f t="shared" si="25"/>
        <v>8.0291970802919707E-2</v>
      </c>
      <c r="F208" s="79">
        <f t="shared" si="25"/>
        <v>0.17518248175182483</v>
      </c>
      <c r="G208" s="79">
        <f t="shared" si="25"/>
        <v>0.70802919708029199</v>
      </c>
      <c r="H208" s="79">
        <f t="shared" si="25"/>
        <v>2.9197080291970802E-2</v>
      </c>
      <c r="I208" s="16"/>
      <c r="J208" s="292"/>
      <c r="K208" s="292"/>
      <c r="L208" s="292"/>
      <c r="M208" s="292"/>
      <c r="N208" s="292"/>
      <c r="O208" s="292"/>
      <c r="P208" s="99"/>
      <c r="S208" s="278">
        <v>0</v>
      </c>
      <c r="T208" s="278">
        <f>D207*T207</f>
        <v>0</v>
      </c>
      <c r="U208" s="278">
        <f>E207*U207</f>
        <v>22</v>
      </c>
      <c r="V208" s="278">
        <f>F207*V207</f>
        <v>72</v>
      </c>
      <c r="W208" s="278">
        <f>G207*W207</f>
        <v>388</v>
      </c>
    </row>
    <row r="209" spans="1:26" ht="144" customHeight="1" x14ac:dyDescent="0.25">
      <c r="A209" s="20"/>
      <c r="B209" s="291"/>
      <c r="C209" s="244"/>
      <c r="D209" s="244"/>
      <c r="E209" s="244"/>
      <c r="F209" s="244"/>
      <c r="G209" s="244"/>
      <c r="H209" s="244"/>
      <c r="I209" s="245"/>
      <c r="K209" s="244"/>
      <c r="L209" s="244"/>
      <c r="M209" s="244"/>
      <c r="N209" s="244"/>
      <c r="O209" s="244"/>
      <c r="P209" s="100"/>
    </row>
    <row r="210" spans="1:26" ht="21.1" customHeight="1" x14ac:dyDescent="0.25">
      <c r="A210" s="20"/>
      <c r="B210" s="291" t="str">
        <f>J210</f>
        <v>4.6 La facilidad para conocer el estado de tus préstamos y reservas a través de "Mi Cuenta":</v>
      </c>
      <c r="C210" s="242">
        <f>COUNTIFS(TABLA!$AU:$AU,C$85,TABLA!$F:$F,'Por biblioteca'!$F$4)</f>
        <v>1</v>
      </c>
      <c r="D210" s="242">
        <f>COUNTIFS(TABLA!$AU:$AU,D$85,TABLA!$F:$F,'Por biblioteca'!$F$4)</f>
        <v>0</v>
      </c>
      <c r="E210" s="242">
        <f>COUNTIFS(TABLA!$AU:$AU,E$85,TABLA!$F:$F,'Por biblioteca'!$F$4)</f>
        <v>14</v>
      </c>
      <c r="F210" s="242">
        <f>COUNTIFS(TABLA!$AU:$AU,F$85,TABLA!$F:$F,'Por biblioteca'!$F$4)</f>
        <v>25</v>
      </c>
      <c r="G210" s="242">
        <f>COUNTIFS(TABLA!$AU:$AU,G$85,TABLA!$F:$F,'Por biblioteca'!$F$4)</f>
        <v>93</v>
      </c>
      <c r="H210" s="243">
        <f>F$9-SUM(C210:G210)</f>
        <v>4</v>
      </c>
      <c r="I210" s="245"/>
      <c r="J210" s="292" t="str">
        <f>TABLA!AU2</f>
        <v>4.6 La facilidad para conocer el estado de tus préstamos y reservas a través de "Mi Cuenta":</v>
      </c>
      <c r="K210" s="292"/>
      <c r="L210" s="292"/>
      <c r="M210" s="292"/>
      <c r="N210" s="292"/>
      <c r="O210" s="292"/>
      <c r="P210" s="98">
        <f>Y210*10</f>
        <v>8.9285714285714288</v>
      </c>
      <c r="Q210" s="277">
        <f>SUM(C210:H210)</f>
        <v>137</v>
      </c>
      <c r="R210" s="278">
        <f>SUM(J210:O210)</f>
        <v>0</v>
      </c>
      <c r="S210" s="278">
        <v>0</v>
      </c>
      <c r="T210" s="278">
        <v>1</v>
      </c>
      <c r="U210" s="278">
        <v>2</v>
      </c>
      <c r="V210" s="278">
        <v>3</v>
      </c>
      <c r="W210" s="278">
        <v>4</v>
      </c>
      <c r="Y210" s="278">
        <f>SUM(S211:W211)/((Q210-H210)*4)</f>
        <v>0.8928571428571429</v>
      </c>
    </row>
    <row r="211" spans="1:26" ht="23.3" customHeight="1" x14ac:dyDescent="0.25">
      <c r="B211" s="291"/>
      <c r="C211" s="40">
        <f t="shared" ref="C211:H211" si="26">C210/SUM($C210:$H210)</f>
        <v>7.2992700729927005E-3</v>
      </c>
      <c r="D211" s="40">
        <f t="shared" si="26"/>
        <v>0</v>
      </c>
      <c r="E211" s="40">
        <f t="shared" si="26"/>
        <v>0.10218978102189781</v>
      </c>
      <c r="F211" s="40">
        <f t="shared" si="26"/>
        <v>0.18248175182481752</v>
      </c>
      <c r="G211" s="40">
        <f t="shared" si="26"/>
        <v>0.67883211678832112</v>
      </c>
      <c r="H211" s="40">
        <f t="shared" si="26"/>
        <v>2.9197080291970802E-2</v>
      </c>
      <c r="I211" s="16"/>
      <c r="J211" s="292"/>
      <c r="K211" s="292"/>
      <c r="L211" s="292"/>
      <c r="M211" s="292"/>
      <c r="N211" s="292"/>
      <c r="O211" s="292"/>
      <c r="P211" s="99"/>
      <c r="S211" s="278">
        <v>0</v>
      </c>
      <c r="T211" s="278">
        <f>D210*T210</f>
        <v>0</v>
      </c>
      <c r="U211" s="278">
        <f>E210*U210</f>
        <v>28</v>
      </c>
      <c r="V211" s="278">
        <f>F210*V210</f>
        <v>75</v>
      </c>
      <c r="W211" s="278">
        <f>G210*W210</f>
        <v>372</v>
      </c>
    </row>
    <row r="212" spans="1:26" ht="144" customHeight="1" x14ac:dyDescent="0.25">
      <c r="A212" s="20"/>
      <c r="B212" s="291"/>
      <c r="C212" s="244"/>
      <c r="D212" s="244"/>
      <c r="E212" s="244"/>
      <c r="F212" s="244"/>
      <c r="G212" s="244"/>
      <c r="H212" s="244"/>
      <c r="I212" s="245"/>
      <c r="K212" s="244"/>
      <c r="L212" s="244"/>
      <c r="M212" s="244"/>
      <c r="N212" s="244"/>
      <c r="O212" s="244"/>
      <c r="P212" s="100"/>
    </row>
    <row r="213" spans="1:26" ht="12.75" customHeight="1" x14ac:dyDescent="0.25">
      <c r="A213" s="20"/>
      <c r="B213" s="291" t="str">
        <f>J213</f>
        <v>4.7 La facilidad y rapidez con la que se puede obtener un documento localizado en otras  bibliotecas de la UCM:</v>
      </c>
      <c r="C213" s="242">
        <f>COUNTIFS(TABLA!$AV:$AV,C$85,TABLA!$F:$F,'Por biblioteca'!$F$4)</f>
        <v>1</v>
      </c>
      <c r="D213" s="242">
        <f>COUNTIFS(TABLA!$AV:$AV,D$85,TABLA!$F:$F,'Por biblioteca'!$F$4)</f>
        <v>9</v>
      </c>
      <c r="E213" s="242">
        <f>COUNTIFS(TABLA!$AV:$AV,E$85,TABLA!$F:$F,'Por biblioteca'!$F$4)</f>
        <v>25</v>
      </c>
      <c r="F213" s="242">
        <f>COUNTIFS(TABLA!$AV:$AV,F$85,TABLA!$F:$F,'Por biblioteca'!$F$4)</f>
        <v>32</v>
      </c>
      <c r="G213" s="242">
        <f>COUNTIFS(TABLA!$AV:$AV,G$85,TABLA!$F:$F,'Por biblioteca'!$F$4)</f>
        <v>65</v>
      </c>
      <c r="H213" s="243">
        <f>F$9-SUM(C213:G213)</f>
        <v>5</v>
      </c>
      <c r="I213" s="245"/>
      <c r="J213" s="292" t="str">
        <f>TABLA!AV2</f>
        <v>4.7 La facilidad y rapidez con la que se puede obtener un documento localizado en otras  bibliotecas de la UCM:</v>
      </c>
      <c r="K213" s="292"/>
      <c r="L213" s="292"/>
      <c r="M213" s="292"/>
      <c r="N213" s="292"/>
      <c r="O213" s="292"/>
      <c r="P213" s="98">
        <f>Y213*10</f>
        <v>7.8598484848484853</v>
      </c>
      <c r="Q213" s="277">
        <f>SUM(C213:H213)</f>
        <v>137</v>
      </c>
      <c r="R213" s="278">
        <f>SUM(J213:O213)</f>
        <v>0</v>
      </c>
      <c r="S213" s="278">
        <v>0</v>
      </c>
      <c r="T213" s="278">
        <v>1</v>
      </c>
      <c r="U213" s="278">
        <v>2</v>
      </c>
      <c r="V213" s="278">
        <v>3</v>
      </c>
      <c r="W213" s="278">
        <v>4</v>
      </c>
      <c r="Y213" s="278">
        <f>SUM(S214:W214)/((Q213-H213)*4)</f>
        <v>0.78598484848484851</v>
      </c>
    </row>
    <row r="214" spans="1:26" ht="12.75" customHeight="1" x14ac:dyDescent="0.25">
      <c r="B214" s="291"/>
      <c r="C214" s="40">
        <f t="shared" ref="C214:H214" si="27">C213/SUM($C213:$H213)</f>
        <v>7.2992700729927005E-3</v>
      </c>
      <c r="D214" s="40">
        <f t="shared" si="27"/>
        <v>6.569343065693431E-2</v>
      </c>
      <c r="E214" s="40">
        <f t="shared" si="27"/>
        <v>0.18248175182481752</v>
      </c>
      <c r="F214" s="40">
        <f t="shared" si="27"/>
        <v>0.23357664233576642</v>
      </c>
      <c r="G214" s="40">
        <f t="shared" si="27"/>
        <v>0.47445255474452552</v>
      </c>
      <c r="H214" s="40">
        <f t="shared" si="27"/>
        <v>3.6496350364963501E-2</v>
      </c>
      <c r="I214" s="16"/>
      <c r="J214" s="292"/>
      <c r="K214" s="292"/>
      <c r="L214" s="292"/>
      <c r="M214" s="292"/>
      <c r="N214" s="292"/>
      <c r="O214" s="292"/>
      <c r="P214" s="99"/>
      <c r="S214" s="278">
        <v>0</v>
      </c>
      <c r="T214" s="278">
        <f>D213*T213</f>
        <v>9</v>
      </c>
      <c r="U214" s="278">
        <f>E213*U213</f>
        <v>50</v>
      </c>
      <c r="V214" s="278">
        <f>F213*V213</f>
        <v>96</v>
      </c>
      <c r="W214" s="278">
        <f>G213*W213</f>
        <v>260</v>
      </c>
    </row>
    <row r="215" spans="1:26" ht="12.75" customHeight="1" x14ac:dyDescent="0.25">
      <c r="B215" s="291"/>
      <c r="C215" s="61"/>
      <c r="D215" s="61"/>
      <c r="E215" s="61"/>
      <c r="F215" s="61"/>
      <c r="G215" s="61"/>
      <c r="H215" s="61"/>
      <c r="I215" s="16"/>
      <c r="J215" s="250"/>
      <c r="K215" s="250"/>
      <c r="L215" s="250"/>
      <c r="M215" s="250"/>
      <c r="N215" s="250"/>
      <c r="O215" s="250"/>
      <c r="P215" s="99"/>
    </row>
    <row r="216" spans="1:26" ht="130.6" customHeight="1" x14ac:dyDescent="0.25">
      <c r="A216" s="20"/>
      <c r="B216" s="291"/>
      <c r="C216" s="244"/>
      <c r="D216" s="244"/>
      <c r="E216" s="244"/>
      <c r="F216" s="244"/>
      <c r="G216" s="244"/>
      <c r="H216" s="244"/>
      <c r="I216" s="245"/>
      <c r="K216" s="244"/>
      <c r="L216" s="244"/>
      <c r="M216" s="244"/>
      <c r="N216" s="244"/>
      <c r="O216" s="244"/>
      <c r="P216" s="100"/>
    </row>
    <row r="217" spans="1:26" ht="12.75" customHeight="1" x14ac:dyDescent="0.25">
      <c r="A217" s="26"/>
    </row>
    <row r="218" spans="1:26" ht="12.75" customHeight="1" x14ac:dyDescent="0.25">
      <c r="A218" s="26"/>
      <c r="Y218" s="283"/>
    </row>
    <row r="219" spans="1:26" ht="12.75" customHeight="1" x14ac:dyDescent="0.25">
      <c r="A219" s="20"/>
      <c r="B219" s="291" t="str">
        <f>J219</f>
        <v>4.8 La facilidad y rapidez con la que se puede obtener un documento que está en la biblioteca de otra universidad o institución que no sea de la UCM:</v>
      </c>
      <c r="C219" s="243">
        <f>COUNTIFS(TABLA!$AW:$AW,C$85,TABLA!$F:$F,'Por biblioteca'!$F$4)</f>
        <v>8</v>
      </c>
      <c r="D219" s="243">
        <f>COUNTIFS(TABLA!$AW:$AW,D$85,TABLA!$F:$F,'Por biblioteca'!$F$4)</f>
        <v>9</v>
      </c>
      <c r="E219" s="243">
        <f>COUNTIFS(TABLA!$AW:$AW,E$85,TABLA!$F:$F,'Por biblioteca'!$F$4)</f>
        <v>46</v>
      </c>
      <c r="F219" s="243">
        <f>COUNTIFS(TABLA!$AW:$AW,F$85,TABLA!$F:$F,'Por biblioteca'!$F$4)</f>
        <v>19</v>
      </c>
      <c r="G219" s="243">
        <f>COUNTIFS(TABLA!$AW:$AW,G$85,TABLA!$F:$F,'Por biblioteca'!$F$4)</f>
        <v>47</v>
      </c>
      <c r="H219" s="243">
        <f>F$9-SUM(C219:G219)</f>
        <v>8</v>
      </c>
      <c r="I219" s="245"/>
      <c r="J219" s="292" t="str">
        <f>TABLA!AW2</f>
        <v>4.8 La facilidad y rapidez con la que se puede obtener un documento que está en la biblioteca de otra universidad o institución que no sea de la UCM:</v>
      </c>
      <c r="K219" s="292"/>
      <c r="L219" s="292"/>
      <c r="M219" s="292"/>
      <c r="N219" s="292"/>
      <c r="O219" s="292"/>
      <c r="P219" s="98">
        <f>Y219*10</f>
        <v>6.7054263565891468</v>
      </c>
      <c r="Q219" s="277">
        <f>SUM(C219:H219)</f>
        <v>137</v>
      </c>
      <c r="R219" s="278">
        <f>SUM(J219:O219)</f>
        <v>0</v>
      </c>
      <c r="S219" s="278">
        <v>0</v>
      </c>
      <c r="T219" s="278">
        <v>1</v>
      </c>
      <c r="U219" s="278">
        <v>2</v>
      </c>
      <c r="V219" s="278">
        <v>3</v>
      </c>
      <c r="W219" s="278">
        <v>4</v>
      </c>
      <c r="Y219" s="278">
        <f>SUM(S220:W220)/((Q219-H219)*4)</f>
        <v>0.6705426356589147</v>
      </c>
    </row>
    <row r="220" spans="1:26" ht="12.75" customHeight="1" x14ac:dyDescent="0.25">
      <c r="B220" s="291"/>
      <c r="C220" s="40">
        <f t="shared" ref="C220:H220" si="28">C219/SUM($C219:$H219)</f>
        <v>5.8394160583941604E-2</v>
      </c>
      <c r="D220" s="40">
        <f t="shared" si="28"/>
        <v>6.569343065693431E-2</v>
      </c>
      <c r="E220" s="40">
        <f t="shared" si="28"/>
        <v>0.33576642335766421</v>
      </c>
      <c r="F220" s="40">
        <f t="shared" si="28"/>
        <v>0.13868613138686131</v>
      </c>
      <c r="G220" s="40">
        <f t="shared" si="28"/>
        <v>0.34306569343065696</v>
      </c>
      <c r="H220" s="40">
        <f t="shared" si="28"/>
        <v>5.8394160583941604E-2</v>
      </c>
      <c r="I220" s="16"/>
      <c r="J220" s="292"/>
      <c r="K220" s="292"/>
      <c r="L220" s="292"/>
      <c r="M220" s="292"/>
      <c r="N220" s="292"/>
      <c r="O220" s="292"/>
      <c r="P220" s="99"/>
      <c r="S220" s="278">
        <v>0</v>
      </c>
      <c r="T220" s="278">
        <f>D219*T219</f>
        <v>9</v>
      </c>
      <c r="U220" s="278">
        <f>E219*U219</f>
        <v>92</v>
      </c>
      <c r="V220" s="278">
        <f>F219*V219</f>
        <v>57</v>
      </c>
      <c r="W220" s="278">
        <f>G219*W219</f>
        <v>188</v>
      </c>
    </row>
    <row r="221" spans="1:26" ht="12.75" customHeight="1" x14ac:dyDescent="0.25">
      <c r="B221" s="291"/>
      <c r="C221" s="61"/>
      <c r="D221" s="61"/>
      <c r="E221" s="61"/>
      <c r="F221" s="61"/>
      <c r="G221" s="61"/>
      <c r="H221" s="61"/>
      <c r="I221" s="16"/>
      <c r="J221" s="250"/>
      <c r="K221" s="250"/>
      <c r="L221" s="250"/>
      <c r="M221" s="250"/>
      <c r="N221" s="250"/>
      <c r="O221" s="250"/>
      <c r="P221" s="99"/>
    </row>
    <row r="222" spans="1:26" ht="144" customHeight="1" x14ac:dyDescent="0.25">
      <c r="A222" s="20"/>
      <c r="B222" s="291"/>
      <c r="C222" s="244"/>
      <c r="D222" s="244"/>
      <c r="E222" s="244"/>
      <c r="F222" s="244"/>
      <c r="G222" s="244"/>
      <c r="H222" s="244"/>
      <c r="I222" s="245"/>
      <c r="K222" s="244"/>
      <c r="L222" s="244"/>
      <c r="M222" s="244"/>
      <c r="N222" s="244"/>
      <c r="O222" s="244"/>
      <c r="P222" s="100"/>
    </row>
    <row r="223" spans="1:26" s="2" customFormat="1" ht="39.1" customHeight="1" x14ac:dyDescent="0.2">
      <c r="A223" s="123" t="s">
        <v>119</v>
      </c>
      <c r="B223" s="297" t="s">
        <v>120</v>
      </c>
      <c r="C223" s="297"/>
      <c r="D223" s="297"/>
      <c r="E223" s="297"/>
      <c r="F223" s="297"/>
      <c r="G223" s="297"/>
      <c r="H223" s="297"/>
      <c r="I223" s="297"/>
      <c r="J223" s="297"/>
      <c r="K223" s="297"/>
      <c r="P223" s="121"/>
      <c r="Q223" s="285"/>
      <c r="R223" s="286"/>
      <c r="S223" s="286"/>
      <c r="T223" s="286"/>
      <c r="U223" s="286"/>
      <c r="V223" s="286"/>
      <c r="W223" s="286"/>
      <c r="X223" s="286"/>
      <c r="Y223" s="286"/>
      <c r="Z223" s="286"/>
    </row>
    <row r="224" spans="1:26" ht="39.1" customHeight="1" x14ac:dyDescent="0.25">
      <c r="A224" s="13"/>
      <c r="B224" s="296" t="str">
        <f>TABLA!AX2</f>
        <v>5.1 ¿Conoces la oferta de cursos de formación de usuarios de la biblioteca?</v>
      </c>
      <c r="C224" s="296"/>
      <c r="D224" s="296"/>
      <c r="E224" s="296"/>
      <c r="F224" s="296"/>
      <c r="G224" s="296"/>
      <c r="H224" s="296"/>
      <c r="I224" s="296"/>
      <c r="T224" s="287">
        <f>J226/(J226+K226)</f>
        <v>0.61194029850746268</v>
      </c>
    </row>
    <row r="225" spans="1:32" ht="15.8" customHeight="1" x14ac:dyDescent="0.25">
      <c r="A225" s="251"/>
      <c r="B225" s="296"/>
      <c r="C225" s="296"/>
      <c r="D225" s="296"/>
      <c r="E225" s="296"/>
      <c r="F225" s="296"/>
      <c r="G225" s="296"/>
      <c r="H225" s="296"/>
      <c r="I225" s="296"/>
      <c r="J225" s="242" t="s">
        <v>87</v>
      </c>
      <c r="K225" s="242" t="s">
        <v>88</v>
      </c>
      <c r="L225" s="242" t="s">
        <v>110</v>
      </c>
      <c r="Q225" s="277">
        <f>SUM(J226:P226)</f>
        <v>137</v>
      </c>
    </row>
    <row r="226" spans="1:32" ht="15.8" customHeight="1" x14ac:dyDescent="0.25">
      <c r="A226" s="251"/>
      <c r="B226" s="296"/>
      <c r="C226" s="296"/>
      <c r="D226" s="296"/>
      <c r="E226" s="296"/>
      <c r="F226" s="296"/>
      <c r="G226" s="296"/>
      <c r="H226" s="296"/>
      <c r="I226" s="296"/>
      <c r="J226" s="243">
        <f>COUNTIFS(TABLA!$AX:$AX,'Por biblioteca'!J225,TABLA!$F:$F,'Por biblioteca'!$F$4)</f>
        <v>82</v>
      </c>
      <c r="K226" s="243">
        <f>COUNTIFS(TABLA!$AX:$AX,'Por biblioteca'!K225,TABLA!$F:$F,'Por biblioteca'!$F$4)</f>
        <v>52</v>
      </c>
      <c r="L226" s="243">
        <f>$F$9-SUM(J226:K226)</f>
        <v>3</v>
      </c>
    </row>
    <row r="227" spans="1:32" ht="24.8" customHeight="1" x14ac:dyDescent="0.25">
      <c r="A227" s="251"/>
      <c r="B227" s="296"/>
      <c r="C227" s="296"/>
      <c r="D227" s="296"/>
      <c r="E227" s="296"/>
      <c r="F227" s="296"/>
      <c r="G227" s="296"/>
      <c r="H227" s="296"/>
      <c r="I227" s="296"/>
      <c r="J227" s="230"/>
    </row>
    <row r="228" spans="1:32" ht="39.1" customHeight="1" x14ac:dyDescent="0.25">
      <c r="A228" s="13"/>
      <c r="B228" s="296" t="str">
        <f>TABLA!AY2</f>
        <v>5.2 ¿Has asistido a algún curso de formación de usuarios de la Biblioteca?</v>
      </c>
      <c r="C228" s="296"/>
      <c r="D228" s="296"/>
      <c r="E228" s="296"/>
      <c r="F228" s="296"/>
      <c r="G228" s="296"/>
      <c r="H228" s="296"/>
      <c r="I228" s="296"/>
      <c r="T228" s="287">
        <f>J230/(J230+K230)</f>
        <v>0.15671641791044777</v>
      </c>
    </row>
    <row r="229" spans="1:32" s="65" customFormat="1" ht="15.8" customHeight="1" x14ac:dyDescent="0.25">
      <c r="A229" s="251"/>
      <c r="B229" s="296"/>
      <c r="C229" s="296"/>
      <c r="D229" s="296"/>
      <c r="E229" s="296"/>
      <c r="F229" s="296"/>
      <c r="G229" s="296"/>
      <c r="H229" s="296"/>
      <c r="I229" s="296"/>
      <c r="J229" s="242" t="s">
        <v>87</v>
      </c>
      <c r="K229" s="242" t="s">
        <v>88</v>
      </c>
      <c r="L229" s="242" t="s">
        <v>110</v>
      </c>
      <c r="M229"/>
      <c r="N229"/>
      <c r="O229"/>
      <c r="P229" s="95"/>
      <c r="Q229" s="277">
        <f>SUM(J230:P230)</f>
        <v>137</v>
      </c>
      <c r="R229" s="278"/>
      <c r="S229" s="278"/>
      <c r="T229" s="278"/>
      <c r="U229" s="278"/>
      <c r="V229" s="278"/>
      <c r="W229" s="278"/>
      <c r="X229" s="278"/>
      <c r="Y229" s="278"/>
      <c r="Z229" s="278"/>
      <c r="AA229"/>
      <c r="AB229"/>
      <c r="AC229" s="311"/>
      <c r="AD229" s="311"/>
      <c r="AE229" s="311"/>
      <c r="AF229" s="311"/>
    </row>
    <row r="230" spans="1:32" s="65" customFormat="1" ht="15.8" customHeight="1" x14ac:dyDescent="0.25">
      <c r="A230" s="251"/>
      <c r="B230" s="296"/>
      <c r="C230" s="296"/>
      <c r="D230" s="296"/>
      <c r="E230" s="296"/>
      <c r="F230" s="296"/>
      <c r="G230" s="296"/>
      <c r="H230" s="296"/>
      <c r="I230" s="296"/>
      <c r="J230" s="243">
        <f>COUNTIFS(TABLA!$AY:$AY,'Por biblioteca'!J229,TABLA!$F:$F,'Por biblioteca'!$F$4)</f>
        <v>21</v>
      </c>
      <c r="K230" s="243">
        <f>COUNTIFS(TABLA!$AY:$AY,'Por biblioteca'!K229,TABLA!$F:$F,'Por biblioteca'!$F$4)</f>
        <v>113</v>
      </c>
      <c r="L230" s="243">
        <f>$F$9-SUM(J230:K230)</f>
        <v>3</v>
      </c>
      <c r="M230"/>
      <c r="N230"/>
      <c r="O230"/>
      <c r="P230" s="95"/>
      <c r="Q230" s="277"/>
      <c r="R230" s="278"/>
      <c r="S230" s="278"/>
      <c r="T230" s="278"/>
      <c r="U230" s="278"/>
      <c r="V230" s="278"/>
      <c r="W230" s="278"/>
      <c r="X230" s="278"/>
      <c r="Y230" s="278"/>
      <c r="Z230" s="278"/>
      <c r="AA230"/>
      <c r="AB230"/>
      <c r="AC230" s="311"/>
      <c r="AD230" s="311"/>
      <c r="AE230" s="311"/>
      <c r="AF230" s="311"/>
    </row>
    <row r="231" spans="1:32" s="65" customFormat="1" ht="24.8" customHeight="1" x14ac:dyDescent="0.25">
      <c r="A231" s="251"/>
      <c r="B231" s="296"/>
      <c r="C231" s="296"/>
      <c r="D231" s="296"/>
      <c r="E231" s="296"/>
      <c r="F231" s="296"/>
      <c r="G231" s="296"/>
      <c r="H231" s="296"/>
      <c r="I231" s="296"/>
      <c r="J231" s="230"/>
      <c r="K231"/>
      <c r="L231"/>
      <c r="M231"/>
      <c r="N231"/>
      <c r="O231"/>
      <c r="P231" s="95"/>
      <c r="Q231" s="277"/>
      <c r="R231" s="278"/>
      <c r="S231" s="278"/>
      <c r="T231" s="278"/>
      <c r="U231" s="278"/>
      <c r="V231" s="278"/>
      <c r="W231" s="278"/>
      <c r="X231" s="278"/>
      <c r="Y231" s="278"/>
      <c r="Z231" s="278"/>
      <c r="AA231"/>
      <c r="AB231"/>
      <c r="AC231" s="311"/>
      <c r="AD231" s="311"/>
      <c r="AE231" s="311"/>
      <c r="AF231" s="311"/>
    </row>
    <row r="232" spans="1:32" s="65" customFormat="1" ht="50.95" customHeight="1" x14ac:dyDescent="0.25">
      <c r="A232" s="2"/>
      <c r="B232" s="291" t="str">
        <f>TABLA!AZ2</f>
        <v>5.3 Si lo has hecho, la información que has recibido te ha resultado...</v>
      </c>
      <c r="C232" s="291"/>
      <c r="D232" s="291"/>
      <c r="E232" s="291"/>
      <c r="F232" s="291"/>
      <c r="G232" s="291"/>
      <c r="H232" s="291"/>
      <c r="I232" s="291"/>
      <c r="J232" s="291"/>
      <c r="K232" s="291"/>
      <c r="L232" s="291"/>
      <c r="M232" s="291"/>
      <c r="N232" s="291"/>
      <c r="O232" s="291"/>
      <c r="P232" s="291"/>
      <c r="Q232" s="277"/>
      <c r="R232" s="278"/>
      <c r="S232" s="278"/>
      <c r="T232" s="278"/>
      <c r="U232" s="278"/>
      <c r="V232" s="278"/>
      <c r="W232" s="278"/>
      <c r="X232" s="278"/>
      <c r="Y232" s="278"/>
      <c r="Z232" s="278"/>
      <c r="AA232"/>
      <c r="AB232"/>
      <c r="AC232" s="311"/>
      <c r="AD232" s="311"/>
      <c r="AE232" s="311"/>
      <c r="AF232" s="311"/>
    </row>
    <row r="233" spans="1:32" s="65" customFormat="1" ht="12.75" customHeight="1" x14ac:dyDescent="0.25">
      <c r="A233" s="2"/>
      <c r="B233" s="10"/>
      <c r="C233" s="14" t="s">
        <v>42</v>
      </c>
      <c r="D233" s="14" t="s">
        <v>43</v>
      </c>
      <c r="E233"/>
      <c r="F233"/>
      <c r="G233"/>
      <c r="H233"/>
      <c r="I233"/>
      <c r="J233"/>
      <c r="K233"/>
      <c r="L233"/>
      <c r="M233"/>
      <c r="N233"/>
      <c r="O233"/>
      <c r="P233" s="95"/>
      <c r="Q233" s="277"/>
      <c r="R233" s="278"/>
      <c r="S233" s="278"/>
      <c r="T233" s="278"/>
      <c r="U233" s="278"/>
      <c r="V233" s="278"/>
      <c r="W233" s="278"/>
      <c r="X233" s="278"/>
      <c r="Y233" s="278"/>
      <c r="Z233" s="278"/>
      <c r="AA233"/>
      <c r="AB233"/>
      <c r="AC233" s="311"/>
      <c r="AD233" s="311"/>
      <c r="AE233" s="311"/>
      <c r="AF233" s="311"/>
    </row>
    <row r="234" spans="1:32" s="65" customFormat="1" ht="12.75" customHeight="1" x14ac:dyDescent="0.25">
      <c r="A234" s="37"/>
      <c r="B234" t="s">
        <v>121</v>
      </c>
      <c r="C234" s="243">
        <f>COUNTIFS(TABLA!AZ:AZ,B234,TABLA!$F:$F,'Por biblioteca'!$F$4)</f>
        <v>0</v>
      </c>
      <c r="D234" s="15">
        <f>C234/SUM(C$234:C$238)</f>
        <v>0</v>
      </c>
      <c r="E234"/>
      <c r="F234"/>
      <c r="G234"/>
      <c r="H234"/>
      <c r="I234"/>
      <c r="J234"/>
      <c r="K234"/>
      <c r="L234"/>
      <c r="M234"/>
      <c r="N234"/>
      <c r="O234"/>
      <c r="P234" s="95"/>
      <c r="Q234" s="277"/>
      <c r="R234" s="278"/>
      <c r="S234" s="278"/>
      <c r="T234" s="278"/>
      <c r="U234" s="278"/>
      <c r="V234" s="278"/>
      <c r="W234" s="278"/>
      <c r="X234" s="278"/>
      <c r="Y234" s="278"/>
      <c r="Z234" s="278"/>
      <c r="AA234"/>
      <c r="AB234"/>
      <c r="AC234" s="311"/>
      <c r="AD234" s="311"/>
      <c r="AE234" s="311"/>
      <c r="AF234" s="311"/>
    </row>
    <row r="235" spans="1:32" s="65" customFormat="1" ht="12.75" customHeight="1" x14ac:dyDescent="0.25">
      <c r="A235" s="37"/>
      <c r="B235" t="s">
        <v>122</v>
      </c>
      <c r="C235" s="243">
        <f>COUNTIFS(TABLA!AZ:AZ,B235,TABLA!$F:$F,'Por biblioteca'!$F$4)</f>
        <v>0</v>
      </c>
      <c r="D235" s="15">
        <f>C235/SUM(C$234:C$238)</f>
        <v>0</v>
      </c>
      <c r="E235"/>
      <c r="F235"/>
      <c r="G235"/>
      <c r="H235"/>
      <c r="I235"/>
      <c r="J235"/>
      <c r="K235"/>
      <c r="L235"/>
      <c r="M235"/>
      <c r="N235"/>
      <c r="O235"/>
      <c r="P235" s="95"/>
      <c r="Q235" s="277"/>
      <c r="R235" s="278"/>
      <c r="S235" s="278"/>
      <c r="T235" s="278"/>
      <c r="U235" s="278"/>
      <c r="V235" s="278"/>
      <c r="W235" s="278"/>
      <c r="X235" s="278"/>
      <c r="Y235" s="278"/>
      <c r="Z235" s="278"/>
      <c r="AA235"/>
      <c r="AB235"/>
      <c r="AC235" s="311"/>
      <c r="AD235" s="311"/>
      <c r="AE235" s="311"/>
      <c r="AF235" s="311"/>
    </row>
    <row r="236" spans="1:32" s="65" customFormat="1" ht="12.75" customHeight="1" x14ac:dyDescent="0.25">
      <c r="A236" s="140"/>
      <c r="B236" t="s">
        <v>123</v>
      </c>
      <c r="C236" s="243">
        <f>COUNTIFS(TABLA!AZ:AZ,B236,TABLA!$F:$F,'Por biblioteca'!$F$4)</f>
        <v>1</v>
      </c>
      <c r="D236" s="15">
        <f>C236/SUM(C$234:C$238)</f>
        <v>0.05</v>
      </c>
      <c r="E236"/>
      <c r="F236"/>
      <c r="G236"/>
      <c r="H236"/>
      <c r="I236"/>
      <c r="J236"/>
      <c r="K236"/>
      <c r="L236"/>
      <c r="M236"/>
      <c r="N236"/>
      <c r="O236"/>
      <c r="P236" s="95"/>
      <c r="Q236" s="277"/>
      <c r="R236" s="278"/>
      <c r="S236" s="278"/>
      <c r="T236" s="278"/>
      <c r="U236" s="278"/>
      <c r="V236" s="278"/>
      <c r="W236" s="278"/>
      <c r="X236" s="278"/>
      <c r="Y236" s="278"/>
      <c r="Z236" s="278"/>
      <c r="AA236"/>
      <c r="AB236"/>
      <c r="AC236" s="311"/>
      <c r="AD236" s="311"/>
      <c r="AE236" s="311"/>
      <c r="AF236" s="311"/>
    </row>
    <row r="237" spans="1:32" s="65" customFormat="1" ht="12.75" customHeight="1" x14ac:dyDescent="0.25">
      <c r="A237" s="140"/>
      <c r="B237" t="s">
        <v>124</v>
      </c>
      <c r="C237" s="243">
        <f>COUNTIFS(TABLA!AZ:AZ,B237,TABLA!$F:$F,'Por biblioteca'!$F$4)</f>
        <v>11</v>
      </c>
      <c r="D237" s="15">
        <f>C237/SUM(C$234:C$238)</f>
        <v>0.55000000000000004</v>
      </c>
      <c r="E237"/>
      <c r="F237"/>
      <c r="G237"/>
      <c r="H237"/>
      <c r="I237"/>
      <c r="J237"/>
      <c r="K237"/>
      <c r="L237"/>
      <c r="M237"/>
      <c r="N237"/>
      <c r="O237"/>
      <c r="P237" s="95"/>
      <c r="Q237" s="277">
        <f>SUM(C233:C238)</f>
        <v>20</v>
      </c>
      <c r="R237" s="278"/>
      <c r="S237" s="278"/>
      <c r="T237" s="278"/>
      <c r="U237" s="278"/>
      <c r="V237" s="278"/>
      <c r="W237" s="278"/>
      <c r="X237" s="278"/>
      <c r="Y237" s="278"/>
      <c r="Z237" s="278"/>
      <c r="AA237"/>
      <c r="AB237"/>
      <c r="AC237" s="311"/>
      <c r="AD237" s="311"/>
      <c r="AE237" s="311"/>
      <c r="AF237" s="311"/>
    </row>
    <row r="238" spans="1:32" s="65" customFormat="1" ht="12.75" customHeight="1" x14ac:dyDescent="0.25">
      <c r="A238" s="140"/>
      <c r="B238" t="s">
        <v>125</v>
      </c>
      <c r="C238" s="243">
        <f>COUNTIFS(TABLA!AZ:AZ,B238,TABLA!$F:$F,'Por biblioteca'!$F$4)</f>
        <v>8</v>
      </c>
      <c r="D238" s="15">
        <f>C238/SUM(C$234:C$238)</f>
        <v>0.4</v>
      </c>
      <c r="E238"/>
      <c r="F238"/>
      <c r="G238"/>
      <c r="H238"/>
      <c r="I238"/>
      <c r="J238"/>
      <c r="K238"/>
      <c r="L238"/>
      <c r="M238"/>
      <c r="N238"/>
      <c r="O238"/>
      <c r="P238" s="95"/>
      <c r="Q238" s="277"/>
      <c r="R238" s="278"/>
      <c r="S238" s="278"/>
      <c r="T238" s="278"/>
      <c r="U238" s="278"/>
      <c r="V238" s="278"/>
      <c r="W238" s="278"/>
      <c r="X238" s="278"/>
      <c r="Y238" s="278"/>
      <c r="Z238" s="278"/>
      <c r="AA238"/>
      <c r="AB238"/>
      <c r="AC238" s="311"/>
      <c r="AD238" s="311"/>
      <c r="AE238" s="311"/>
      <c r="AF238" s="311"/>
    </row>
    <row r="239" spans="1:32" s="65" customFormat="1" ht="12.75" customHeight="1" x14ac:dyDescent="0.25">
      <c r="A239" s="2"/>
      <c r="B239" s="10"/>
      <c r="C239" s="12"/>
      <c r="D239" s="16"/>
      <c r="E239"/>
      <c r="F239"/>
      <c r="G239"/>
      <c r="H239"/>
      <c r="I239"/>
      <c r="J239"/>
      <c r="K239"/>
      <c r="L239"/>
      <c r="M239"/>
      <c r="N239"/>
      <c r="O239"/>
      <c r="P239" s="95"/>
      <c r="Q239" s="277"/>
      <c r="R239" s="278"/>
      <c r="S239" s="278"/>
      <c r="T239" s="278"/>
      <c r="U239" s="278"/>
      <c r="V239" s="278"/>
      <c r="W239" s="278"/>
      <c r="X239" s="278"/>
      <c r="Y239" s="278"/>
      <c r="Z239" s="278"/>
      <c r="AA239"/>
      <c r="AB239"/>
      <c r="AC239" s="311"/>
      <c r="AD239" s="311"/>
      <c r="AE239" s="311"/>
      <c r="AF239" s="311"/>
    </row>
    <row r="240" spans="1:32" ht="18.7" customHeight="1" x14ac:dyDescent="0.25"/>
    <row r="241" spans="1:26" s="17" customFormat="1" ht="59.3" customHeight="1" x14ac:dyDescent="0.2">
      <c r="A241" s="123" t="s">
        <v>126</v>
      </c>
      <c r="B241" s="126" t="s">
        <v>127</v>
      </c>
      <c r="C241" s="293" t="s">
        <v>128</v>
      </c>
      <c r="D241" s="293"/>
      <c r="E241" s="293"/>
      <c r="F241" s="293"/>
      <c r="G241" s="293"/>
      <c r="H241" s="293"/>
      <c r="I241" s="30"/>
      <c r="J241" s="293"/>
      <c r="K241" s="293"/>
      <c r="L241" s="293"/>
      <c r="M241" s="293"/>
      <c r="N241" s="293"/>
      <c r="O241" s="293"/>
      <c r="P241" s="30"/>
      <c r="Q241" s="288"/>
      <c r="R241" s="283"/>
      <c r="S241" s="283"/>
      <c r="T241" s="283"/>
      <c r="U241" s="283"/>
      <c r="V241" s="283"/>
      <c r="W241" s="283"/>
      <c r="X241" s="283"/>
      <c r="Y241" s="278"/>
      <c r="Z241" s="283"/>
    </row>
    <row r="242" spans="1:26" ht="29.25" customHeight="1" x14ac:dyDescent="0.45">
      <c r="C242" s="64" t="s">
        <v>91</v>
      </c>
      <c r="D242" s="19"/>
      <c r="E242" s="18" t="s">
        <v>92</v>
      </c>
      <c r="F242" s="19"/>
      <c r="G242" s="63" t="s">
        <v>93</v>
      </c>
      <c r="H242" s="49" t="s">
        <v>94</v>
      </c>
      <c r="I242" s="31"/>
      <c r="J242" s="32"/>
      <c r="K242" s="31"/>
      <c r="L242" s="32"/>
      <c r="M242" s="31"/>
      <c r="N242" s="32"/>
      <c r="O242" s="33"/>
    </row>
    <row r="243" spans="1:26" ht="16.5" customHeight="1" x14ac:dyDescent="0.25">
      <c r="C243" s="50">
        <v>1</v>
      </c>
      <c r="D243" s="51">
        <v>2</v>
      </c>
      <c r="E243" s="52">
        <v>3</v>
      </c>
      <c r="F243" s="53">
        <v>4</v>
      </c>
      <c r="G243" s="54">
        <v>5</v>
      </c>
      <c r="H243" s="55">
        <v>0</v>
      </c>
      <c r="I243" s="34"/>
      <c r="J243" s="42"/>
      <c r="K243" s="35"/>
      <c r="L243" s="35"/>
      <c r="M243" s="35"/>
      <c r="N243" s="35"/>
      <c r="O243" s="35"/>
    </row>
    <row r="244" spans="1:26" ht="28.55" customHeight="1" x14ac:dyDescent="0.25">
      <c r="A244" s="20"/>
      <c r="B244" s="298" t="str">
        <f>J244</f>
        <v>6.1 La capacidad de gestión y resolución de las preguntas del personal de la Biblioteca:</v>
      </c>
      <c r="C244" s="80">
        <f>COUNTIFS(TABLA!$BA:$BA,C$85,TABLA!$F:$F,'Por biblioteca'!$F$4)</f>
        <v>0</v>
      </c>
      <c r="D244" s="80">
        <f>COUNTIFS(TABLA!$BA:$BA,D$85,TABLA!$F:$F,'Por biblioteca'!$F$4)</f>
        <v>0</v>
      </c>
      <c r="E244" s="80">
        <f>COUNTIFS(TABLA!$BA:$BA,E$85,TABLA!$F:$F,'Por biblioteca'!$F$4)</f>
        <v>13</v>
      </c>
      <c r="F244" s="80">
        <f>COUNTIFS(TABLA!$BA:$BA,F$85,TABLA!$F:$F,'Por biblioteca'!$F$4)</f>
        <v>32</v>
      </c>
      <c r="G244" s="80">
        <f>COUNTIFS(TABLA!$BA:$BA,G$85,TABLA!$F:$F,'Por biblioteca'!$F$4)</f>
        <v>89</v>
      </c>
      <c r="H244" s="80">
        <f>F$9-SUM(C244:G244)</f>
        <v>3</v>
      </c>
      <c r="I244" s="252"/>
      <c r="J244" s="295" t="str">
        <f>TABLA!BA2</f>
        <v>6.1 La capacidad de gestión y resolución de las preguntas del personal de la Biblioteca:</v>
      </c>
      <c r="K244" s="295"/>
      <c r="L244" s="295"/>
      <c r="M244" s="295"/>
      <c r="N244" s="295"/>
      <c r="O244" s="295"/>
      <c r="P244" s="98">
        <f>Y244*10</f>
        <v>8.9179104477611943</v>
      </c>
      <c r="Q244" s="277">
        <f>SUM(C244:H244)</f>
        <v>137</v>
      </c>
      <c r="R244" s="277">
        <f>SUM(J244:O244)</f>
        <v>0</v>
      </c>
      <c r="S244" s="278">
        <v>0</v>
      </c>
      <c r="T244" s="278">
        <v>1</v>
      </c>
      <c r="U244" s="278">
        <v>2</v>
      </c>
      <c r="V244" s="278">
        <v>3</v>
      </c>
      <c r="W244" s="278">
        <v>4</v>
      </c>
      <c r="Y244" s="278">
        <f>SUM(S245:W245)/((Q244-H244)*4)</f>
        <v>0.89179104477611937</v>
      </c>
    </row>
    <row r="245" spans="1:26" ht="12.75" customHeight="1" x14ac:dyDescent="0.25">
      <c r="B245" s="298"/>
      <c r="C245" s="78">
        <f t="shared" ref="C245:H245" si="29">C244/SUM($C244:$H244)</f>
        <v>0</v>
      </c>
      <c r="D245" s="78">
        <f t="shared" si="29"/>
        <v>0</v>
      </c>
      <c r="E245" s="78">
        <f t="shared" si="29"/>
        <v>9.4890510948905105E-2</v>
      </c>
      <c r="F245" s="78">
        <f t="shared" si="29"/>
        <v>0.23357664233576642</v>
      </c>
      <c r="G245" s="78">
        <f t="shared" si="29"/>
        <v>0.64963503649635035</v>
      </c>
      <c r="H245" s="78">
        <f t="shared" si="29"/>
        <v>2.1897810218978103E-2</v>
      </c>
      <c r="I245" s="16"/>
      <c r="K245" s="36"/>
      <c r="L245" s="36"/>
      <c r="M245" s="36"/>
      <c r="N245" s="36"/>
      <c r="O245" s="36"/>
      <c r="P245" s="99"/>
      <c r="S245" s="278">
        <v>0</v>
      </c>
      <c r="T245" s="278">
        <f>D244*T244</f>
        <v>0</v>
      </c>
      <c r="U245" s="278">
        <f>E244*U244</f>
        <v>26</v>
      </c>
      <c r="V245" s="278">
        <f>F244*V244</f>
        <v>96</v>
      </c>
      <c r="W245" s="278">
        <f>G244*W244</f>
        <v>356</v>
      </c>
    </row>
    <row r="246" spans="1:26" ht="130.6" customHeight="1" x14ac:dyDescent="0.25">
      <c r="A246" s="20"/>
      <c r="B246" s="298"/>
      <c r="C246" s="244"/>
      <c r="D246" s="244"/>
      <c r="E246" s="244"/>
      <c r="F246" s="244"/>
      <c r="G246" s="244"/>
      <c r="H246" s="244"/>
      <c r="I246" s="245"/>
      <c r="K246" s="244"/>
      <c r="L246" s="244"/>
      <c r="M246" s="244"/>
      <c r="N246" s="244"/>
      <c r="O246" s="244"/>
      <c r="P246" s="100"/>
    </row>
    <row r="247" spans="1:26" ht="12.75" customHeight="1" x14ac:dyDescent="0.25">
      <c r="A247" s="20"/>
      <c r="B247" s="21"/>
      <c r="C247" s="244"/>
      <c r="D247" s="244"/>
      <c r="E247" s="244"/>
      <c r="F247" s="244"/>
      <c r="G247" s="244"/>
      <c r="H247" s="244"/>
      <c r="I247" s="245"/>
      <c r="K247" s="244"/>
      <c r="L247" s="244"/>
      <c r="M247" s="244"/>
      <c r="N247" s="244"/>
      <c r="O247" s="244"/>
      <c r="P247" s="100"/>
    </row>
    <row r="248" spans="1:26" ht="29.25" customHeight="1" x14ac:dyDescent="0.45">
      <c r="C248" s="64" t="s">
        <v>91</v>
      </c>
      <c r="D248" s="19"/>
      <c r="E248" s="18" t="s">
        <v>92</v>
      </c>
      <c r="F248" s="19"/>
      <c r="G248" s="63" t="s">
        <v>93</v>
      </c>
      <c r="H248" s="49" t="s">
        <v>94</v>
      </c>
      <c r="I248" s="31"/>
      <c r="K248" s="31"/>
      <c r="L248" s="32"/>
      <c r="M248" s="31"/>
      <c r="N248" s="32"/>
      <c r="O248" s="33"/>
      <c r="P248" s="101"/>
    </row>
    <row r="249" spans="1:26" ht="16.5" customHeight="1" x14ac:dyDescent="0.25">
      <c r="C249" s="50">
        <v>1</v>
      </c>
      <c r="D249" s="51">
        <v>2</v>
      </c>
      <c r="E249" s="52">
        <v>3</v>
      </c>
      <c r="F249" s="53">
        <v>4</v>
      </c>
      <c r="G249" s="54">
        <v>5</v>
      </c>
      <c r="H249" s="55">
        <v>0</v>
      </c>
      <c r="I249" s="34"/>
      <c r="K249" s="35"/>
      <c r="L249" s="35"/>
      <c r="M249" s="35"/>
      <c r="N249" s="35"/>
      <c r="O249" s="35"/>
      <c r="P249" s="102"/>
    </row>
    <row r="250" spans="1:26" ht="30.75" customHeight="1" x14ac:dyDescent="0.25">
      <c r="A250" s="20"/>
      <c r="B250" s="291" t="str">
        <f>J250</f>
        <v>6.2 La cordialidad y amabilidad en el trato del personal de la Biblioteca:</v>
      </c>
      <c r="C250" s="80">
        <f>COUNTIFS(TABLA!$BB:$BB,C$85,TABLA!$F:$F,'Por biblioteca'!$F$4)</f>
        <v>0</v>
      </c>
      <c r="D250" s="80">
        <f>COUNTIFS(TABLA!$BB:$BB,D$85,TABLA!$F:$F,'Por biblioteca'!$F$4)</f>
        <v>4</v>
      </c>
      <c r="E250" s="80">
        <f>COUNTIFS(TABLA!$BB:$BB,E$85,TABLA!$F:$F,'Por biblioteca'!$F$4)</f>
        <v>9</v>
      </c>
      <c r="F250" s="80">
        <f>COUNTIFS(TABLA!$BB:$BB,F$85,TABLA!$F:$F,'Por biblioteca'!$F$4)</f>
        <v>29</v>
      </c>
      <c r="G250" s="80">
        <f>COUNTIFS(TABLA!$BB:$BB,G$85,TABLA!$F:$F,'Por biblioteca'!$F$4)</f>
        <v>92</v>
      </c>
      <c r="H250" s="80">
        <f>F$9-SUM(C250:G250)</f>
        <v>3</v>
      </c>
      <c r="I250" s="245"/>
      <c r="J250" s="295" t="str">
        <f>TABLA!BB2</f>
        <v>6.2 La cordialidad y amabilidad en el trato del personal de la Biblioteca:</v>
      </c>
      <c r="K250" s="295"/>
      <c r="L250" s="295"/>
      <c r="M250" s="295"/>
      <c r="N250" s="295"/>
      <c r="O250" s="295"/>
      <c r="P250" s="98">
        <f>Y250*10</f>
        <v>8.8992537313432845</v>
      </c>
      <c r="Q250" s="277">
        <f>SUM(C250:H250)</f>
        <v>137</v>
      </c>
      <c r="R250" s="277">
        <f>SUM(J250:O250)</f>
        <v>0</v>
      </c>
      <c r="S250" s="278">
        <v>0</v>
      </c>
      <c r="T250" s="278">
        <v>1</v>
      </c>
      <c r="U250" s="278">
        <v>2</v>
      </c>
      <c r="V250" s="278">
        <v>3</v>
      </c>
      <c r="W250" s="278">
        <v>4</v>
      </c>
      <c r="Y250" s="278">
        <f>SUM(S251:W251)/((Q250-H250)*4)</f>
        <v>0.8899253731343284</v>
      </c>
    </row>
    <row r="251" spans="1:26" ht="12.75" customHeight="1" x14ac:dyDescent="0.25">
      <c r="B251" s="291"/>
      <c r="C251" s="78">
        <f t="shared" ref="C251:H251" si="30">C250/SUM($C250:$H250)</f>
        <v>0</v>
      </c>
      <c r="D251" s="78">
        <f t="shared" si="30"/>
        <v>2.9197080291970802E-2</v>
      </c>
      <c r="E251" s="78">
        <f t="shared" si="30"/>
        <v>6.569343065693431E-2</v>
      </c>
      <c r="F251" s="78">
        <f t="shared" si="30"/>
        <v>0.21167883211678831</v>
      </c>
      <c r="G251" s="78">
        <f t="shared" si="30"/>
        <v>0.67153284671532842</v>
      </c>
      <c r="H251" s="78">
        <f t="shared" si="30"/>
        <v>2.1897810218978103E-2</v>
      </c>
      <c r="I251" s="16"/>
      <c r="J251" s="36"/>
      <c r="K251" s="36"/>
      <c r="L251" s="36"/>
      <c r="M251" s="36"/>
      <c r="N251" s="36"/>
      <c r="O251" s="36"/>
      <c r="S251" s="278">
        <v>0</v>
      </c>
      <c r="T251" s="278">
        <f>D250*T250</f>
        <v>4</v>
      </c>
      <c r="U251" s="278">
        <f>E250*U250</f>
        <v>18</v>
      </c>
      <c r="V251" s="278">
        <f>F250*V250</f>
        <v>87</v>
      </c>
      <c r="W251" s="278">
        <f>G250*W250</f>
        <v>368</v>
      </c>
    </row>
    <row r="252" spans="1:26" ht="12.75" customHeight="1" x14ac:dyDescent="0.25">
      <c r="B252" s="291"/>
      <c r="C252" s="62"/>
      <c r="D252" s="62"/>
      <c r="E252" s="62"/>
      <c r="F252" s="62"/>
      <c r="G252" s="62"/>
      <c r="H252" s="62"/>
      <c r="I252" s="16"/>
      <c r="J252" s="36"/>
      <c r="K252" s="36"/>
      <c r="L252" s="36"/>
      <c r="M252" s="36"/>
      <c r="N252" s="36"/>
      <c r="O252" s="36"/>
    </row>
    <row r="253" spans="1:26" ht="130.6" customHeight="1" x14ac:dyDescent="0.25">
      <c r="A253" s="20"/>
      <c r="B253" s="291"/>
      <c r="C253" s="244"/>
      <c r="D253" s="244"/>
      <c r="E253" s="244"/>
      <c r="F253" s="244"/>
      <c r="G253" s="244"/>
      <c r="H253" s="244"/>
      <c r="I253" s="245"/>
      <c r="J253" s="244"/>
      <c r="K253" s="244"/>
      <c r="L253" s="244"/>
      <c r="M253" s="244"/>
      <c r="N253" s="244"/>
      <c r="O253" s="244"/>
    </row>
    <row r="254" spans="1:26" ht="12.75" customHeight="1" x14ac:dyDescent="0.25">
      <c r="A254" s="47"/>
    </row>
    <row r="255" spans="1:26" ht="60.8" customHeight="1" x14ac:dyDescent="0.25">
      <c r="A255" s="123" t="s">
        <v>129</v>
      </c>
      <c r="B255" s="126" t="s">
        <v>130</v>
      </c>
      <c r="C255" s="293" t="s">
        <v>128</v>
      </c>
      <c r="D255" s="293"/>
      <c r="E255" s="293"/>
      <c r="F255" s="293"/>
      <c r="G255" s="293"/>
      <c r="H255" s="293"/>
      <c r="I255" s="30"/>
      <c r="J255" s="293"/>
      <c r="K255" s="293"/>
      <c r="L255" s="293"/>
      <c r="M255" s="293"/>
      <c r="N255" s="293"/>
      <c r="O255" s="293"/>
    </row>
    <row r="256" spans="1:26" ht="12.75" customHeight="1" x14ac:dyDescent="0.25">
      <c r="A256" s="26"/>
    </row>
    <row r="257" spans="1:28" ht="30.1" customHeight="1" x14ac:dyDescent="0.45">
      <c r="A257" s="48"/>
      <c r="B257" s="25"/>
      <c r="C257" s="64" t="s">
        <v>91</v>
      </c>
      <c r="D257" s="19"/>
      <c r="E257" s="18" t="s">
        <v>92</v>
      </c>
      <c r="F257" s="19"/>
      <c r="G257" s="63" t="s">
        <v>93</v>
      </c>
      <c r="H257" s="49" t="s">
        <v>94</v>
      </c>
      <c r="I257" s="31"/>
      <c r="J257" s="32"/>
      <c r="K257" s="31"/>
      <c r="L257" s="32"/>
      <c r="M257" s="31"/>
      <c r="N257" s="32"/>
      <c r="O257" s="33"/>
    </row>
    <row r="258" spans="1:28" ht="70.5" customHeight="1" x14ac:dyDescent="0.25">
      <c r="A258" s="26"/>
      <c r="B258" s="25"/>
      <c r="C258" s="134" t="s">
        <v>131</v>
      </c>
      <c r="D258" s="135" t="s">
        <v>132</v>
      </c>
      <c r="E258" s="136" t="s">
        <v>133</v>
      </c>
      <c r="F258" s="137" t="s">
        <v>134</v>
      </c>
      <c r="G258" s="138" t="s">
        <v>135</v>
      </c>
      <c r="H258" s="139">
        <v>0</v>
      </c>
      <c r="I258" s="34"/>
      <c r="J258" s="35"/>
      <c r="K258" s="35"/>
      <c r="L258" s="35"/>
      <c r="M258" s="35"/>
      <c r="N258" s="35"/>
      <c r="O258" s="35"/>
    </row>
    <row r="259" spans="1:28" ht="56.25" customHeight="1" x14ac:dyDescent="0.3">
      <c r="A259" s="27"/>
      <c r="B259" s="298" t="str">
        <f>J259</f>
        <v>7.1 ¿Cuál es tu grado de satisfación global con el servicio de Biblioteca?</v>
      </c>
      <c r="C259" s="80">
        <f>COUNTIFS(TABLA!$BC:$BC,C$258,TABLA!$F:$F,'Por biblioteca'!$F$4)</f>
        <v>1</v>
      </c>
      <c r="D259" s="80">
        <f>COUNTIFS(TABLA!$BC:$BC,D$258,TABLA!$F:$F,'Por biblioteca'!$F$4)</f>
        <v>1</v>
      </c>
      <c r="E259" s="80">
        <f>COUNTIFS(TABLA!$BC:$BC,E$258,TABLA!$F:$F,'Por biblioteca'!$F$4)</f>
        <v>11</v>
      </c>
      <c r="F259" s="80">
        <f>COUNTIFS(TABLA!$BC:$BC,F$258,TABLA!$F:$F,'Por biblioteca'!$F$4)</f>
        <v>57</v>
      </c>
      <c r="G259" s="80">
        <f>COUNTIFS(TABLA!$BC:$BC,G$258,TABLA!$F:$F,'Por biblioteca'!$F$4)</f>
        <v>66</v>
      </c>
      <c r="H259" s="80">
        <f>F$9-SUM(C259:G259)</f>
        <v>1</v>
      </c>
      <c r="I259" s="252"/>
      <c r="J259" s="295" t="str">
        <f>TABLA!BC2</f>
        <v>7.1 ¿Cuál es tu grado de satisfación global con el servicio de Biblioteca?</v>
      </c>
      <c r="K259" s="295"/>
      <c r="L259" s="295"/>
      <c r="M259" s="295"/>
      <c r="N259" s="295"/>
      <c r="O259" s="295"/>
      <c r="P259" s="274">
        <f>Y259*10</f>
        <v>8.4191176470588243</v>
      </c>
      <c r="Q259" s="277">
        <f>SUM(C259:H259)</f>
        <v>137</v>
      </c>
      <c r="R259" s="277">
        <f>SUM(J259:O259)</f>
        <v>0</v>
      </c>
      <c r="S259" s="278">
        <v>0</v>
      </c>
      <c r="T259" s="278">
        <v>1</v>
      </c>
      <c r="U259" s="278">
        <v>2</v>
      </c>
      <c r="V259" s="278">
        <v>3</v>
      </c>
      <c r="W259" s="278">
        <v>4</v>
      </c>
      <c r="Y259" s="278">
        <f>SUM(S260:W260)/((Q259-H259)*4)</f>
        <v>0.84191176470588236</v>
      </c>
      <c r="AB259" t="s">
        <v>139</v>
      </c>
    </row>
    <row r="260" spans="1:28" ht="12.75" customHeight="1" x14ac:dyDescent="0.25">
      <c r="B260" s="298"/>
      <c r="C260" s="78">
        <f t="shared" ref="C260:H260" si="31">C259/SUM($C259:$H259)</f>
        <v>7.2992700729927005E-3</v>
      </c>
      <c r="D260" s="78">
        <f t="shared" si="31"/>
        <v>7.2992700729927005E-3</v>
      </c>
      <c r="E260" s="78">
        <f t="shared" si="31"/>
        <v>8.0291970802919707E-2</v>
      </c>
      <c r="F260" s="78">
        <f t="shared" si="31"/>
        <v>0.41605839416058393</v>
      </c>
      <c r="G260" s="78">
        <f t="shared" si="31"/>
        <v>0.48175182481751827</v>
      </c>
      <c r="H260" s="78">
        <f t="shared" si="31"/>
        <v>7.2992700729927005E-3</v>
      </c>
      <c r="I260" s="16"/>
      <c r="K260" s="36"/>
      <c r="L260" s="36"/>
      <c r="M260" s="36"/>
      <c r="N260" s="36"/>
      <c r="O260" s="36"/>
      <c r="P260" s="99"/>
      <c r="S260" s="278">
        <v>0</v>
      </c>
      <c r="T260" s="278">
        <f>D259*T259</f>
        <v>1</v>
      </c>
      <c r="U260" s="278">
        <f>E259*U259</f>
        <v>22</v>
      </c>
      <c r="V260" s="278">
        <f>F259*V259</f>
        <v>171</v>
      </c>
      <c r="W260" s="278">
        <f>G259*W259</f>
        <v>264</v>
      </c>
      <c r="AB260" t="s">
        <v>140</v>
      </c>
    </row>
    <row r="261" spans="1:28" ht="130.6" customHeight="1" x14ac:dyDescent="0.25">
      <c r="A261" s="20"/>
      <c r="B261" s="298"/>
      <c r="C261" s="244"/>
      <c r="D261" s="244"/>
      <c r="E261" s="244"/>
      <c r="F261" s="244"/>
      <c r="G261" s="244"/>
      <c r="H261" s="244"/>
      <c r="I261" s="245"/>
      <c r="K261" s="244"/>
      <c r="L261" s="244"/>
      <c r="M261" s="244"/>
      <c r="N261" s="244"/>
      <c r="O261" s="244"/>
      <c r="P261" s="100"/>
      <c r="AB261" t="s">
        <v>141</v>
      </c>
    </row>
    <row r="262" spans="1:28" ht="12.75" customHeight="1" x14ac:dyDescent="0.25">
      <c r="A262" s="26"/>
      <c r="AB262" t="s">
        <v>142</v>
      </c>
    </row>
  </sheetData>
  <mergeCells count="75">
    <mergeCell ref="B89:B91"/>
    <mergeCell ref="J89:O90"/>
    <mergeCell ref="B92:B94"/>
    <mergeCell ref="B158:B163"/>
    <mergeCell ref="B69:O69"/>
    <mergeCell ref="B73:O73"/>
    <mergeCell ref="C83:H83"/>
    <mergeCell ref="J83:O83"/>
    <mergeCell ref="B86:B88"/>
    <mergeCell ref="J86:O87"/>
    <mergeCell ref="J92:O93"/>
    <mergeCell ref="B95:B97"/>
    <mergeCell ref="J95:O96"/>
    <mergeCell ref="B101:P101"/>
    <mergeCell ref="B102:P102"/>
    <mergeCell ref="B98:B100"/>
    <mergeCell ref="B1:P2"/>
    <mergeCell ref="B5:P5"/>
    <mergeCell ref="B6:P6"/>
    <mergeCell ref="A11:D11"/>
    <mergeCell ref="B37:O37"/>
    <mergeCell ref="J98:O99"/>
    <mergeCell ref="B117:B119"/>
    <mergeCell ref="J117:O118"/>
    <mergeCell ref="B123:B125"/>
    <mergeCell ref="J123:O124"/>
    <mergeCell ref="B126:B128"/>
    <mergeCell ref="J126:O127"/>
    <mergeCell ref="B129:B132"/>
    <mergeCell ref="J129:O130"/>
    <mergeCell ref="B135:B138"/>
    <mergeCell ref="J135:O136"/>
    <mergeCell ref="B139:B143"/>
    <mergeCell ref="J139:O140"/>
    <mergeCell ref="B144:B147"/>
    <mergeCell ref="J144:O145"/>
    <mergeCell ref="B148:B151"/>
    <mergeCell ref="J148:O149"/>
    <mergeCell ref="B152:B157"/>
    <mergeCell ref="B167:B170"/>
    <mergeCell ref="J167:O168"/>
    <mergeCell ref="B171:B174"/>
    <mergeCell ref="J171:O172"/>
    <mergeCell ref="B175:P175"/>
    <mergeCell ref="B223:K223"/>
    <mergeCell ref="B224:I227"/>
    <mergeCell ref="B228:I231"/>
    <mergeCell ref="B232:P232"/>
    <mergeCell ref="B188:B190"/>
    <mergeCell ref="J188:O189"/>
    <mergeCell ref="B194:B196"/>
    <mergeCell ref="J194:O195"/>
    <mergeCell ref="B210:B212"/>
    <mergeCell ref="J210:O211"/>
    <mergeCell ref="B213:B216"/>
    <mergeCell ref="J213:O214"/>
    <mergeCell ref="B219:B222"/>
    <mergeCell ref="J219:O220"/>
    <mergeCell ref="B185:K185"/>
    <mergeCell ref="C255:H255"/>
    <mergeCell ref="J255:O255"/>
    <mergeCell ref="B259:B261"/>
    <mergeCell ref="J259:O259"/>
    <mergeCell ref="C241:H241"/>
    <mergeCell ref="J241:O241"/>
    <mergeCell ref="B244:B246"/>
    <mergeCell ref="J244:O244"/>
    <mergeCell ref="B250:B253"/>
    <mergeCell ref="J250:O250"/>
    <mergeCell ref="B197:B199"/>
    <mergeCell ref="J197:O198"/>
    <mergeCell ref="B203:B205"/>
    <mergeCell ref="J203:O204"/>
    <mergeCell ref="B207:B209"/>
    <mergeCell ref="J207:O208"/>
  </mergeCells>
  <conditionalFormatting sqref="J106:N113 J120:N120">
    <cfRule type="colorScale" priority="4">
      <colorScale>
        <cfvo type="min"/>
        <cfvo type="max"/>
        <color rgb="FFFFEF9C"/>
        <color rgb="FF63BE7B"/>
      </colorScale>
    </cfRule>
  </conditionalFormatting>
  <conditionalFormatting sqref="J114:N114">
    <cfRule type="colorScale" priority="3">
      <colorScale>
        <cfvo type="min"/>
        <cfvo type="max"/>
        <color rgb="FFFFEF9C"/>
        <color rgb="FF63BE7B"/>
      </colorScale>
    </cfRule>
  </conditionalFormatting>
  <conditionalFormatting sqref="J191:N191">
    <cfRule type="colorScale" priority="2">
      <colorScale>
        <cfvo type="min"/>
        <cfvo type="max"/>
        <color rgb="FFFFEF9C"/>
        <color rgb="FF63BE7B"/>
      </colorScale>
    </cfRule>
  </conditionalFormatting>
  <conditionalFormatting sqref="J200:N200">
    <cfRule type="colorScale" priority="1">
      <colorScale>
        <cfvo type="min"/>
        <cfvo type="max"/>
        <color rgb="FFFFEF9C"/>
        <color rgb="FF63BE7B"/>
      </colorScale>
    </cfRule>
  </conditionalFormatting>
  <printOptions horizontalCentered="1"/>
  <pageMargins left="0.25" right="0.25" top="0.75" bottom="0.75" header="0.3" footer="0.3"/>
  <pageSetup paperSize="9" scale="60" fitToHeight="0" orientation="portrait" r:id="rId1"/>
  <headerFooter alignWithMargins="0">
    <oddFooter>&amp;C&amp;P</oddFooter>
  </headerFooter>
  <rowBreaks count="10" manualBreakCount="10">
    <brk id="35" max="15" man="1"/>
    <brk id="97" max="15" man="1"/>
    <brk id="102" max="15" man="1"/>
    <brk id="114" max="15" man="1"/>
    <brk id="138" max="15" man="1"/>
    <brk id="170" max="15" man="1"/>
    <brk id="200" max="15" man="1"/>
    <brk id="212" max="15" man="1"/>
    <brk id="222" max="15" man="1"/>
    <brk id="254" max="15" man="1"/>
  </rowBreaks>
  <colBreaks count="1" manualBreakCount="1">
    <brk id="1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5891841" r:id="rId4" name="Drop Down 1">
              <controlPr defaultSize="0" print="0" autoLine="0" autoPict="0">
                <anchor moveWithCells="1" sizeWithCells="1">
                  <from>
                    <xdr:col>2</xdr:col>
                    <xdr:colOff>276045</xdr:colOff>
                    <xdr:row>1</xdr:row>
                    <xdr:rowOff>120770</xdr:rowOff>
                  </from>
                  <to>
                    <xdr:col>9</xdr:col>
                    <xdr:colOff>51758</xdr:colOff>
                    <xdr:row>3</xdr:row>
                    <xdr:rowOff>34506</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pageSetUpPr fitToPage="1"/>
  </sheetPr>
  <dimension ref="A1:Z331"/>
  <sheetViews>
    <sheetView workbookViewId="0">
      <pane ySplit="2" topLeftCell="A14" activePane="bottomLeft" state="frozen"/>
      <selection pane="bottomLeft" activeCell="D19" sqref="D19"/>
    </sheetView>
  </sheetViews>
  <sheetFormatPr baseColWidth="10" defaultColWidth="11.375" defaultRowHeight="17.350000000000001" customHeight="1" x14ac:dyDescent="0.25"/>
  <cols>
    <col min="1" max="1" width="3" style="159" customWidth="1"/>
    <col min="2" max="2" width="11.375" style="159"/>
    <col min="3" max="3" width="11.375" style="160"/>
    <col min="4" max="4" width="45.75" style="207" customWidth="1"/>
    <col min="5" max="22" width="8.375" style="160" customWidth="1"/>
    <col min="23" max="25" width="8.375" style="159" customWidth="1"/>
    <col min="26" max="26" width="8.375" style="162" customWidth="1"/>
    <col min="27" max="16384" width="11.375" style="159"/>
  </cols>
  <sheetData>
    <row r="1" spans="1:26" ht="45.7" customHeight="1" x14ac:dyDescent="0.45">
      <c r="D1" s="161" t="s">
        <v>908</v>
      </c>
    </row>
    <row r="2" spans="1:26" ht="29.25" customHeight="1" x14ac:dyDescent="0.25">
      <c r="A2" s="163"/>
      <c r="B2" s="164"/>
      <c r="C2" s="165"/>
      <c r="D2" s="166" t="s">
        <v>143</v>
      </c>
      <c r="E2" s="167" t="s">
        <v>144</v>
      </c>
      <c r="F2" s="167" t="s">
        <v>145</v>
      </c>
      <c r="G2" s="167" t="s">
        <v>146</v>
      </c>
      <c r="H2" s="167" t="s">
        <v>147</v>
      </c>
      <c r="I2" s="167" t="s">
        <v>148</v>
      </c>
      <c r="J2" s="167" t="s">
        <v>149</v>
      </c>
      <c r="K2" s="167" t="s">
        <v>150</v>
      </c>
      <c r="L2" s="167" t="s">
        <v>151</v>
      </c>
      <c r="M2" s="167" t="s">
        <v>152</v>
      </c>
      <c r="N2" s="167" t="s">
        <v>153</v>
      </c>
      <c r="O2" s="167" t="s">
        <v>154</v>
      </c>
      <c r="P2" s="167" t="s">
        <v>155</v>
      </c>
      <c r="Q2" s="167" t="s">
        <v>156</v>
      </c>
      <c r="R2" s="167" t="s">
        <v>157</v>
      </c>
      <c r="S2" s="167" t="s">
        <v>158</v>
      </c>
      <c r="T2" s="167" t="s">
        <v>159</v>
      </c>
      <c r="U2" s="167" t="s">
        <v>160</v>
      </c>
      <c r="V2" s="167" t="s">
        <v>161</v>
      </c>
      <c r="W2" s="168" t="s">
        <v>162</v>
      </c>
      <c r="X2" s="168" t="s">
        <v>163</v>
      </c>
      <c r="Y2" s="168" t="s">
        <v>164</v>
      </c>
      <c r="Z2" s="169" t="s">
        <v>909</v>
      </c>
    </row>
    <row r="3" spans="1:26" ht="35.35" x14ac:dyDescent="0.2">
      <c r="A3" s="170"/>
      <c r="B3" s="171" t="s">
        <v>165</v>
      </c>
      <c r="C3" s="172" t="s">
        <v>166</v>
      </c>
      <c r="D3" s="173" t="s">
        <v>167</v>
      </c>
      <c r="E3" s="174">
        <v>6.1940966010733458</v>
      </c>
      <c r="F3" s="174">
        <v>6.4825046040515657</v>
      </c>
      <c r="G3" s="174">
        <v>6.2890625</v>
      </c>
      <c r="H3" s="174">
        <v>6.5612076095947058</v>
      </c>
      <c r="I3" s="174">
        <v>6.5043816942551125</v>
      </c>
      <c r="J3" s="174">
        <v>6.3</v>
      </c>
      <c r="K3" s="174">
        <v>6.4</v>
      </c>
      <c r="L3" s="174">
        <v>6.5</v>
      </c>
      <c r="M3" s="174">
        <v>6.6</v>
      </c>
      <c r="N3" s="174">
        <v>6.9</v>
      </c>
      <c r="O3" s="174">
        <v>6.7</v>
      </c>
      <c r="P3" s="174">
        <v>6.8</v>
      </c>
      <c r="Q3" s="174">
        <v>6.9</v>
      </c>
      <c r="R3" s="174">
        <v>6.9</v>
      </c>
      <c r="S3" s="174">
        <v>7.1</v>
      </c>
      <c r="T3" s="174">
        <v>7.1</v>
      </c>
      <c r="U3" s="175"/>
      <c r="V3" s="174">
        <v>6.92</v>
      </c>
      <c r="W3" s="174">
        <v>7.45</v>
      </c>
      <c r="X3" s="174">
        <v>8.1580086580086579</v>
      </c>
      <c r="Y3" s="174">
        <v>8.01911544227886</v>
      </c>
      <c r="Z3" s="175">
        <f>BUC!P123</f>
        <v>8.2180851063829792</v>
      </c>
    </row>
    <row r="4" spans="1:26" ht="46.2" x14ac:dyDescent="0.2">
      <c r="A4" s="170"/>
      <c r="B4" s="171" t="s">
        <v>168</v>
      </c>
      <c r="C4" s="172" t="s">
        <v>169</v>
      </c>
      <c r="D4" s="173" t="s">
        <v>170</v>
      </c>
      <c r="E4" s="174">
        <v>5.2837837837837842</v>
      </c>
      <c r="F4" s="174">
        <v>5.5958307405102676</v>
      </c>
      <c r="G4" s="174">
        <v>5.6491170699803792</v>
      </c>
      <c r="H4" s="174">
        <v>5.9645833333333336</v>
      </c>
      <c r="I4" s="174">
        <v>5.6718597857838358</v>
      </c>
      <c r="J4" s="174">
        <v>5.4</v>
      </c>
      <c r="K4" s="174">
        <v>5.8</v>
      </c>
      <c r="L4" s="174">
        <v>5.9</v>
      </c>
      <c r="M4" s="174">
        <v>6.2</v>
      </c>
      <c r="N4" s="174">
        <v>6.6</v>
      </c>
      <c r="O4" s="174">
        <v>6.7</v>
      </c>
      <c r="P4" s="174">
        <v>6.8</v>
      </c>
      <c r="Q4" s="174">
        <v>7</v>
      </c>
      <c r="R4" s="174">
        <v>7</v>
      </c>
      <c r="S4" s="174">
        <v>7.2</v>
      </c>
      <c r="T4" s="174">
        <v>7.1</v>
      </c>
      <c r="U4" s="175"/>
      <c r="V4" s="174">
        <v>7.32</v>
      </c>
      <c r="W4" s="174">
        <v>7.37</v>
      </c>
      <c r="X4" s="174">
        <v>8.2145960034752381</v>
      </c>
      <c r="Y4" s="174">
        <v>8.1965361445783138</v>
      </c>
      <c r="Z4" s="175">
        <f>BUC!P126</f>
        <v>8.234929810074318</v>
      </c>
    </row>
    <row r="5" spans="1:26" ht="40.6" customHeight="1" x14ac:dyDescent="0.2">
      <c r="A5" s="170"/>
      <c r="B5" s="171" t="s">
        <v>171</v>
      </c>
      <c r="C5" s="172" t="s">
        <v>169</v>
      </c>
      <c r="D5" s="173" t="s">
        <v>172</v>
      </c>
      <c r="E5" s="174">
        <v>6.0358744394618835</v>
      </c>
      <c r="F5" s="174">
        <v>5.7504632489190852</v>
      </c>
      <c r="G5" s="174">
        <v>6.0933420365535254</v>
      </c>
      <c r="H5" s="174">
        <v>6.0720233139050794</v>
      </c>
      <c r="I5" s="174">
        <v>6.0126582278481013</v>
      </c>
      <c r="J5" s="174">
        <v>5.7</v>
      </c>
      <c r="K5" s="174">
        <v>6</v>
      </c>
      <c r="L5" s="174">
        <v>6</v>
      </c>
      <c r="M5" s="174">
        <v>6.1</v>
      </c>
      <c r="N5" s="174">
        <v>6.3</v>
      </c>
      <c r="O5" s="174">
        <v>6.5</v>
      </c>
      <c r="P5" s="174">
        <v>6.6</v>
      </c>
      <c r="Q5" s="174">
        <v>6.7</v>
      </c>
      <c r="R5" s="174">
        <v>6.8</v>
      </c>
      <c r="S5" s="174">
        <v>7</v>
      </c>
      <c r="T5" s="174">
        <v>7</v>
      </c>
      <c r="U5" s="175"/>
      <c r="V5" s="174">
        <v>7.45</v>
      </c>
      <c r="W5" s="174">
        <v>7.28</v>
      </c>
      <c r="X5" s="174">
        <v>7.7801911381407471</v>
      </c>
      <c r="Y5" s="174">
        <v>7.7990970654627549</v>
      </c>
      <c r="Z5" s="175">
        <f>BUC!P129</f>
        <v>7.9375513557929338</v>
      </c>
    </row>
    <row r="6" spans="1:26" ht="39.1" hidden="1" customHeight="1" x14ac:dyDescent="0.2">
      <c r="A6" s="170"/>
      <c r="B6" s="176" t="s">
        <v>173</v>
      </c>
      <c r="C6" s="177" t="s">
        <v>169</v>
      </c>
      <c r="D6" s="178" t="s">
        <v>174</v>
      </c>
      <c r="E6" s="179">
        <v>5.7216726618705041</v>
      </c>
      <c r="F6" s="179">
        <v>5.7876078914919846</v>
      </c>
      <c r="G6" s="179">
        <v>6.1304062909567492</v>
      </c>
      <c r="H6" s="179">
        <v>6.0395833333333337</v>
      </c>
      <c r="I6" s="179">
        <v>5.9600389863547756</v>
      </c>
      <c r="J6" s="179">
        <v>5.5</v>
      </c>
      <c r="K6" s="179">
        <v>5.8</v>
      </c>
      <c r="L6" s="179">
        <v>5.9</v>
      </c>
      <c r="M6" s="179">
        <v>6.2</v>
      </c>
      <c r="N6" s="179">
        <v>6.4</v>
      </c>
      <c r="O6" s="179">
        <v>6.6</v>
      </c>
      <c r="P6" s="179"/>
      <c r="Q6" s="179"/>
      <c r="R6" s="179"/>
      <c r="S6" s="179"/>
      <c r="T6" s="179"/>
      <c r="U6" s="180"/>
      <c r="V6" s="179"/>
      <c r="W6" s="181"/>
      <c r="X6" s="181"/>
      <c r="Y6" s="181">
        <v>6.9438073394495419</v>
      </c>
      <c r="Z6" s="175"/>
    </row>
    <row r="7" spans="1:26" ht="46.2" x14ac:dyDescent="0.2">
      <c r="A7" s="170"/>
      <c r="B7" s="171" t="s">
        <v>175</v>
      </c>
      <c r="C7" s="172" t="s">
        <v>169</v>
      </c>
      <c r="D7" s="173" t="s">
        <v>176</v>
      </c>
      <c r="E7" s="174">
        <v>4.4850272232304897</v>
      </c>
      <c r="F7" s="174">
        <v>4.1977611940298507</v>
      </c>
      <c r="G7" s="174">
        <v>4.6036988110964332</v>
      </c>
      <c r="H7" s="174">
        <v>5.4604709840201853</v>
      </c>
      <c r="I7" s="174">
        <v>5.437866927592955</v>
      </c>
      <c r="J7" s="174">
        <v>5.5</v>
      </c>
      <c r="K7" s="174">
        <v>5.2</v>
      </c>
      <c r="L7" s="174">
        <v>4.8</v>
      </c>
      <c r="M7" s="174">
        <v>4.4000000000000004</v>
      </c>
      <c r="N7" s="174">
        <v>4.5</v>
      </c>
      <c r="O7" s="174">
        <v>4.8</v>
      </c>
      <c r="P7" s="174">
        <v>5</v>
      </c>
      <c r="Q7" s="174">
        <v>5.5</v>
      </c>
      <c r="R7" s="174">
        <v>5.7</v>
      </c>
      <c r="S7" s="174">
        <v>6.1</v>
      </c>
      <c r="T7" s="174">
        <v>5.9</v>
      </c>
      <c r="U7" s="175"/>
      <c r="V7" s="174">
        <v>5.75</v>
      </c>
      <c r="W7" s="174">
        <v>5.97</v>
      </c>
      <c r="X7" s="174">
        <v>6.7866666666666662</v>
      </c>
      <c r="Y7" s="174">
        <v>6.9</v>
      </c>
      <c r="Z7" s="175">
        <f>BUC!P132</f>
        <v>6.9174350377200335</v>
      </c>
    </row>
    <row r="8" spans="1:26" ht="73.400000000000006" x14ac:dyDescent="0.2">
      <c r="B8" s="171"/>
      <c r="C8" s="172" t="s">
        <v>169</v>
      </c>
      <c r="D8" s="173" t="s">
        <v>177</v>
      </c>
      <c r="E8" s="174"/>
      <c r="F8" s="174"/>
      <c r="G8" s="174"/>
      <c r="H8" s="174"/>
      <c r="I8" s="174"/>
      <c r="J8" s="174"/>
      <c r="K8" s="174"/>
      <c r="L8" s="174"/>
      <c r="M8" s="174"/>
      <c r="N8" s="174"/>
      <c r="O8" s="174"/>
      <c r="P8" s="174"/>
      <c r="Q8" s="174"/>
      <c r="R8" s="174"/>
      <c r="S8" s="174"/>
      <c r="T8" s="174"/>
      <c r="U8" s="175"/>
      <c r="V8" s="174">
        <v>7.91</v>
      </c>
      <c r="W8" s="174">
        <v>8.41</v>
      </c>
      <c r="X8" s="174">
        <v>8.8705234159779618</v>
      </c>
      <c r="Y8" s="174">
        <v>8.9</v>
      </c>
      <c r="Z8" s="175">
        <f>BUC!P135</f>
        <v>9.0287456445993026</v>
      </c>
    </row>
    <row r="9" spans="1:26" ht="29.25" customHeight="1" x14ac:dyDescent="0.25">
      <c r="A9" s="163"/>
      <c r="B9" s="164"/>
      <c r="C9" s="165"/>
      <c r="D9" s="166" t="s">
        <v>143</v>
      </c>
      <c r="E9" s="167" t="s">
        <v>144</v>
      </c>
      <c r="F9" s="167" t="s">
        <v>145</v>
      </c>
      <c r="G9" s="167" t="s">
        <v>146</v>
      </c>
      <c r="H9" s="167" t="s">
        <v>147</v>
      </c>
      <c r="I9" s="167" t="s">
        <v>148</v>
      </c>
      <c r="J9" s="167" t="s">
        <v>149</v>
      </c>
      <c r="K9" s="167" t="s">
        <v>150</v>
      </c>
      <c r="L9" s="167" t="s">
        <v>151</v>
      </c>
      <c r="M9" s="167" t="s">
        <v>152</v>
      </c>
      <c r="N9" s="167" t="s">
        <v>153</v>
      </c>
      <c r="O9" s="167" t="s">
        <v>154</v>
      </c>
      <c r="P9" s="167" t="s">
        <v>155</v>
      </c>
      <c r="Q9" s="167" t="s">
        <v>156</v>
      </c>
      <c r="R9" s="167" t="s">
        <v>157</v>
      </c>
      <c r="S9" s="167" t="s">
        <v>158</v>
      </c>
      <c r="T9" s="167" t="s">
        <v>159</v>
      </c>
      <c r="U9" s="167" t="s">
        <v>160</v>
      </c>
      <c r="V9" s="167" t="s">
        <v>161</v>
      </c>
      <c r="W9" s="168" t="s">
        <v>162</v>
      </c>
      <c r="X9" s="168" t="s">
        <v>163</v>
      </c>
      <c r="Y9" s="168" t="s">
        <v>164</v>
      </c>
      <c r="Z9" s="169" t="str">
        <f>$Z$2</f>
        <v>Año 2025</v>
      </c>
    </row>
    <row r="10" spans="1:26" ht="50.95" x14ac:dyDescent="0.2">
      <c r="A10" s="170"/>
      <c r="B10" s="171" t="s">
        <v>178</v>
      </c>
      <c r="C10" s="182" t="s">
        <v>179</v>
      </c>
      <c r="D10" s="183" t="s">
        <v>180</v>
      </c>
      <c r="E10" s="174">
        <v>5.8512126865671643</v>
      </c>
      <c r="F10" s="174">
        <v>5.8817951959544876</v>
      </c>
      <c r="G10" s="174">
        <v>6.0666666666666664</v>
      </c>
      <c r="H10" s="174">
        <v>6.2403763900769889</v>
      </c>
      <c r="I10" s="174">
        <v>6.2375249500998011</v>
      </c>
      <c r="J10" s="174">
        <v>6.6</v>
      </c>
      <c r="K10" s="174">
        <v>6.6</v>
      </c>
      <c r="L10" s="174">
        <v>6.8</v>
      </c>
      <c r="M10" s="174">
        <v>6.6</v>
      </c>
      <c r="N10" s="174">
        <v>6.7</v>
      </c>
      <c r="O10" s="174">
        <v>6.6</v>
      </c>
      <c r="P10" s="174">
        <v>6.6</v>
      </c>
      <c r="Q10" s="174">
        <v>6.7</v>
      </c>
      <c r="R10" s="174">
        <v>6.7</v>
      </c>
      <c r="S10" s="174">
        <v>6.8</v>
      </c>
      <c r="T10" s="174">
        <v>6.7</v>
      </c>
      <c r="U10" s="174">
        <v>7.0045045045045038</v>
      </c>
      <c r="V10" s="174">
        <v>6.63</v>
      </c>
      <c r="W10" s="174">
        <v>6.81</v>
      </c>
      <c r="X10" s="174">
        <v>7.2334801762114544</v>
      </c>
      <c r="Y10" s="174">
        <v>7.1786534047436881</v>
      </c>
      <c r="Z10" s="175">
        <f>BUC!P158</f>
        <v>7.3707957342083672</v>
      </c>
    </row>
    <row r="11" spans="1:26" ht="45.55" x14ac:dyDescent="0.2">
      <c r="A11" s="170"/>
      <c r="B11" s="171" t="s">
        <v>181</v>
      </c>
      <c r="C11" s="182" t="s">
        <v>179</v>
      </c>
      <c r="D11" s="183" t="s">
        <v>182</v>
      </c>
      <c r="E11" s="174">
        <v>5.9745370370370363</v>
      </c>
      <c r="F11" s="174">
        <v>5.8846886912325296</v>
      </c>
      <c r="G11" s="174">
        <v>5.9601328903654487</v>
      </c>
      <c r="H11" s="174">
        <v>6.1742100768573867</v>
      </c>
      <c r="I11" s="174">
        <v>6.0731827111984282</v>
      </c>
      <c r="J11" s="174">
        <v>6.6</v>
      </c>
      <c r="K11" s="174">
        <v>6.5</v>
      </c>
      <c r="L11" s="174">
        <v>6.7</v>
      </c>
      <c r="M11" s="174">
        <v>6.6</v>
      </c>
      <c r="N11" s="174">
        <v>6.9</v>
      </c>
      <c r="O11" s="174">
        <v>6.9</v>
      </c>
      <c r="P11" s="174">
        <v>7</v>
      </c>
      <c r="Q11" s="174">
        <v>7.2</v>
      </c>
      <c r="R11" s="174">
        <v>7.2</v>
      </c>
      <c r="S11" s="174">
        <v>7.3</v>
      </c>
      <c r="T11" s="174">
        <v>6.9</v>
      </c>
      <c r="U11" s="174"/>
      <c r="V11" s="174">
        <v>6.86</v>
      </c>
      <c r="W11" s="174">
        <v>7.02</v>
      </c>
      <c r="X11" s="174">
        <v>7.1999117387466907</v>
      </c>
      <c r="Y11" s="174">
        <v>7.3151676829268295</v>
      </c>
      <c r="Z11" s="175">
        <f>BUC!P164</f>
        <v>7.5329489291598026</v>
      </c>
    </row>
    <row r="12" spans="1:26" ht="50.95" x14ac:dyDescent="0.2">
      <c r="A12" s="170"/>
      <c r="B12" s="171" t="s">
        <v>183</v>
      </c>
      <c r="C12" s="182" t="s">
        <v>179</v>
      </c>
      <c r="D12" s="183" t="s">
        <v>184</v>
      </c>
      <c r="E12" s="174">
        <v>4.6911298838437174</v>
      </c>
      <c r="F12" s="174">
        <v>4.6946839080459766</v>
      </c>
      <c r="G12" s="174">
        <v>4.781021897810219</v>
      </c>
      <c r="H12" s="174">
        <v>5.0714285714285712</v>
      </c>
      <c r="I12" s="174">
        <v>4.95</v>
      </c>
      <c r="J12" s="174">
        <v>5.8</v>
      </c>
      <c r="K12" s="174">
        <v>5.9</v>
      </c>
      <c r="L12" s="174">
        <v>6.1</v>
      </c>
      <c r="M12" s="174">
        <v>5.9</v>
      </c>
      <c r="N12" s="174">
        <v>6.2</v>
      </c>
      <c r="O12" s="174">
        <v>6.2</v>
      </c>
      <c r="P12" s="174">
        <v>6.1</v>
      </c>
      <c r="Q12" s="174">
        <v>6.3</v>
      </c>
      <c r="R12" s="174">
        <v>6.1</v>
      </c>
      <c r="S12" s="174">
        <v>6.3</v>
      </c>
      <c r="T12" s="174">
        <v>6.1</v>
      </c>
      <c r="U12" s="174">
        <v>6.4456831119544589</v>
      </c>
      <c r="V12" s="174">
        <v>6.67</v>
      </c>
      <c r="W12" s="174">
        <v>6.82</v>
      </c>
      <c r="X12" s="174">
        <v>7.0977777777777771</v>
      </c>
      <c r="Y12" s="174">
        <v>7.1831797235023043</v>
      </c>
      <c r="Z12" s="175">
        <f>BUC!P170</f>
        <v>7.185430463576159</v>
      </c>
    </row>
    <row r="13" spans="1:26" ht="110.05" x14ac:dyDescent="0.2">
      <c r="A13" s="170"/>
      <c r="B13" s="171" t="s">
        <v>185</v>
      </c>
      <c r="C13" s="182" t="s">
        <v>179</v>
      </c>
      <c r="D13" s="183" t="s">
        <v>186</v>
      </c>
      <c r="E13" s="174">
        <v>6.7399438727782979</v>
      </c>
      <c r="F13" s="174">
        <v>6.7635782747603832</v>
      </c>
      <c r="G13" s="174">
        <v>6.997327989311958</v>
      </c>
      <c r="H13" s="174">
        <v>7.1163793103448283</v>
      </c>
      <c r="I13" s="174">
        <v>6.8674999999999997</v>
      </c>
      <c r="J13" s="174">
        <v>6.8</v>
      </c>
      <c r="K13" s="174">
        <v>6.9</v>
      </c>
      <c r="L13" s="174">
        <v>7</v>
      </c>
      <c r="M13" s="174">
        <v>6.9</v>
      </c>
      <c r="N13" s="174">
        <v>7.1</v>
      </c>
      <c r="O13" s="174">
        <v>7.2</v>
      </c>
      <c r="P13" s="174">
        <v>7.1</v>
      </c>
      <c r="Q13" s="174">
        <v>7.3</v>
      </c>
      <c r="R13" s="174">
        <v>7.3</v>
      </c>
      <c r="S13" s="174">
        <v>7.5</v>
      </c>
      <c r="T13" s="174">
        <v>7.4</v>
      </c>
      <c r="U13" s="174">
        <v>7.4797426120114396</v>
      </c>
      <c r="V13" s="174">
        <v>7.25</v>
      </c>
      <c r="W13" s="174">
        <v>7.7</v>
      </c>
      <c r="X13" s="174">
        <v>7.785204991087344</v>
      </c>
      <c r="Y13" s="174">
        <v>7.9677914110429446</v>
      </c>
      <c r="Z13" s="175">
        <f>BUC!P176</f>
        <v>8.1925956738768733</v>
      </c>
    </row>
    <row r="14" spans="1:26" ht="45.55" x14ac:dyDescent="0.25">
      <c r="A14" s="163"/>
      <c r="B14" s="171" t="s">
        <v>187</v>
      </c>
      <c r="C14" s="182" t="s">
        <v>179</v>
      </c>
      <c r="D14" s="183" t="s">
        <v>188</v>
      </c>
      <c r="E14" s="174">
        <v>6.2995169082125599</v>
      </c>
      <c r="F14" s="174">
        <v>6.2943495400788443</v>
      </c>
      <c r="G14" s="174">
        <v>6.4111261872455909</v>
      </c>
      <c r="H14" s="174">
        <v>6.7722902097902091</v>
      </c>
      <c r="I14" s="174">
        <v>6.7348484848484844</v>
      </c>
      <c r="J14" s="174">
        <v>7.2</v>
      </c>
      <c r="K14" s="174">
        <v>6.9</v>
      </c>
      <c r="L14" s="174">
        <v>7</v>
      </c>
      <c r="M14" s="174">
        <v>6.9</v>
      </c>
      <c r="N14" s="174">
        <v>7.1</v>
      </c>
      <c r="O14" s="174">
        <v>7.2</v>
      </c>
      <c r="P14" s="174">
        <v>7.2</v>
      </c>
      <c r="Q14" s="174">
        <v>7.2</v>
      </c>
      <c r="R14" s="174">
        <v>7.2</v>
      </c>
      <c r="S14" s="174">
        <v>7.2</v>
      </c>
      <c r="T14" s="174">
        <v>6.8</v>
      </c>
      <c r="U14" s="174">
        <v>6.4631828978622332</v>
      </c>
      <c r="V14" s="174">
        <v>6.86</v>
      </c>
      <c r="W14" s="174">
        <v>6.82</v>
      </c>
      <c r="X14" s="174">
        <v>7.0796263345195731</v>
      </c>
      <c r="Y14" s="174">
        <v>7.1707503828483921</v>
      </c>
      <c r="Z14" s="175">
        <f>BUC!P180</f>
        <v>7.2265948632974322</v>
      </c>
    </row>
    <row r="15" spans="1:26" ht="55.05" x14ac:dyDescent="0.2">
      <c r="A15" s="170"/>
      <c r="B15" s="171" t="s">
        <v>189</v>
      </c>
      <c r="C15" s="182" t="s">
        <v>179</v>
      </c>
      <c r="D15" s="183" t="s">
        <v>190</v>
      </c>
      <c r="E15" s="174">
        <v>5.2477249747219412</v>
      </c>
      <c r="F15" s="174">
        <v>5.2390572390572387</v>
      </c>
      <c r="G15" s="174">
        <v>5.5197322057787179</v>
      </c>
      <c r="H15" s="174">
        <v>5.8355555555555565</v>
      </c>
      <c r="I15" s="174">
        <v>5.6075491209927613</v>
      </c>
      <c r="J15" s="174">
        <v>5.7</v>
      </c>
      <c r="K15" s="174">
        <v>5.5</v>
      </c>
      <c r="L15" s="174">
        <v>5.7</v>
      </c>
      <c r="M15" s="174">
        <v>5.5</v>
      </c>
      <c r="N15" s="174">
        <v>5.7</v>
      </c>
      <c r="O15" s="174">
        <v>5.7</v>
      </c>
      <c r="P15" s="174">
        <v>5.5</v>
      </c>
      <c r="Q15" s="174">
        <v>5.7</v>
      </c>
      <c r="R15" s="174">
        <v>5.6</v>
      </c>
      <c r="S15" s="174">
        <v>5.8</v>
      </c>
      <c r="T15" s="174">
        <v>5.4</v>
      </c>
      <c r="U15" s="174">
        <v>5.6697515830491962</v>
      </c>
      <c r="V15" s="174">
        <v>5.67</v>
      </c>
      <c r="W15" s="174">
        <v>5.72</v>
      </c>
      <c r="X15" s="174">
        <v>6.2271897810218979</v>
      </c>
      <c r="Y15" s="174">
        <v>6.3875878220140514</v>
      </c>
      <c r="Z15" s="175">
        <f>BUC!P185</f>
        <v>6.4859094790777121</v>
      </c>
    </row>
    <row r="16" spans="1:26" ht="26.5" x14ac:dyDescent="0.25">
      <c r="A16" s="170"/>
      <c r="B16" s="171"/>
      <c r="C16" s="182"/>
      <c r="D16" s="166" t="s">
        <v>143</v>
      </c>
      <c r="E16" s="167" t="s">
        <v>144</v>
      </c>
      <c r="F16" s="167" t="s">
        <v>145</v>
      </c>
      <c r="G16" s="167" t="s">
        <v>146</v>
      </c>
      <c r="H16" s="167" t="s">
        <v>147</v>
      </c>
      <c r="I16" s="167" t="s">
        <v>148</v>
      </c>
      <c r="J16" s="167" t="s">
        <v>149</v>
      </c>
      <c r="K16" s="167" t="s">
        <v>150</v>
      </c>
      <c r="L16" s="167" t="s">
        <v>151</v>
      </c>
      <c r="M16" s="167" t="s">
        <v>152</v>
      </c>
      <c r="N16" s="167" t="s">
        <v>153</v>
      </c>
      <c r="O16" s="167" t="s">
        <v>154</v>
      </c>
      <c r="P16" s="167" t="s">
        <v>155</v>
      </c>
      <c r="Q16" s="167" t="s">
        <v>156</v>
      </c>
      <c r="R16" s="167" t="s">
        <v>157</v>
      </c>
      <c r="S16" s="167" t="s">
        <v>158</v>
      </c>
      <c r="T16" s="167" t="s">
        <v>159</v>
      </c>
      <c r="U16" s="167" t="s">
        <v>160</v>
      </c>
      <c r="V16" s="167" t="s">
        <v>161</v>
      </c>
      <c r="W16" s="168" t="s">
        <v>162</v>
      </c>
      <c r="X16" s="168" t="s">
        <v>163</v>
      </c>
      <c r="Y16" s="168" t="s">
        <v>164</v>
      </c>
      <c r="Z16" s="169" t="str">
        <f>$Z$2</f>
        <v>Año 2025</v>
      </c>
    </row>
    <row r="17" spans="1:26" ht="55.05" x14ac:dyDescent="0.2">
      <c r="A17" s="170"/>
      <c r="B17" s="171"/>
      <c r="C17" s="182" t="s">
        <v>179</v>
      </c>
      <c r="D17" s="183" t="s">
        <v>191</v>
      </c>
      <c r="E17" s="174"/>
      <c r="F17" s="174"/>
      <c r="G17" s="174"/>
      <c r="H17" s="174"/>
      <c r="I17" s="174"/>
      <c r="J17" s="174"/>
      <c r="K17" s="174"/>
      <c r="L17" s="174"/>
      <c r="M17" s="174"/>
      <c r="N17" s="174">
        <v>6.4</v>
      </c>
      <c r="O17" s="174">
        <v>6.4</v>
      </c>
      <c r="P17" s="174">
        <v>6.6</v>
      </c>
      <c r="Q17" s="174">
        <v>6.7</v>
      </c>
      <c r="R17" s="174">
        <v>6.7</v>
      </c>
      <c r="S17" s="174">
        <v>6.8</v>
      </c>
      <c r="T17" s="174">
        <v>6.5</v>
      </c>
      <c r="U17" s="174">
        <v>6.6742460507419823</v>
      </c>
      <c r="V17" s="174">
        <v>6.71</v>
      </c>
      <c r="W17" s="174">
        <v>6.78</v>
      </c>
      <c r="X17" s="174">
        <v>6.8208483754512637</v>
      </c>
      <c r="Y17" s="174">
        <v>6.8517080745341623</v>
      </c>
      <c r="Z17" s="175">
        <f>BUC!P189</f>
        <v>7.0923913043478262</v>
      </c>
    </row>
    <row r="18" spans="1:26" ht="50.95" x14ac:dyDescent="0.2">
      <c r="A18" s="170"/>
      <c r="B18" s="171" t="s">
        <v>192</v>
      </c>
      <c r="C18" s="182" t="s">
        <v>179</v>
      </c>
      <c r="D18" s="183" t="s">
        <v>193</v>
      </c>
      <c r="E18" s="174"/>
      <c r="F18" s="174"/>
      <c r="G18" s="174"/>
      <c r="H18" s="174"/>
      <c r="I18" s="174"/>
      <c r="J18" s="174"/>
      <c r="K18" s="174"/>
      <c r="L18" s="174"/>
      <c r="M18" s="174"/>
      <c r="N18" s="174">
        <v>6.6</v>
      </c>
      <c r="O18" s="174">
        <v>6.7</v>
      </c>
      <c r="P18" s="174">
        <v>6.6</v>
      </c>
      <c r="Q18" s="174">
        <v>6.6</v>
      </c>
      <c r="R18" s="174">
        <v>6.5</v>
      </c>
      <c r="S18" s="174">
        <v>6.5</v>
      </c>
      <c r="T18" s="174">
        <v>6.2</v>
      </c>
      <c r="U18" s="174">
        <v>6.5064408396946565</v>
      </c>
      <c r="V18" s="174">
        <v>6.85</v>
      </c>
      <c r="W18" s="174">
        <v>6.88</v>
      </c>
      <c r="X18" s="174">
        <v>7.0466666666666669</v>
      </c>
      <c r="Y18" s="174">
        <v>7.2486465583913384</v>
      </c>
      <c r="Z18" s="175">
        <f>BUC!P208</f>
        <v>7.3520833333333337</v>
      </c>
    </row>
    <row r="19" spans="1:26" ht="91.7" x14ac:dyDescent="0.3">
      <c r="A19" s="170"/>
      <c r="B19" s="170"/>
      <c r="C19" s="182" t="s">
        <v>179</v>
      </c>
      <c r="D19" s="183" t="s">
        <v>1127</v>
      </c>
      <c r="E19" s="184"/>
      <c r="F19" s="184"/>
      <c r="G19" s="184"/>
      <c r="H19" s="184"/>
      <c r="I19" s="184"/>
      <c r="J19" s="184"/>
      <c r="K19" s="184"/>
      <c r="L19" s="184"/>
      <c r="M19" s="184"/>
      <c r="N19" s="184"/>
      <c r="O19" s="184"/>
      <c r="P19" s="184"/>
      <c r="Q19" s="184"/>
      <c r="R19" s="184"/>
      <c r="S19" s="184"/>
      <c r="T19" s="184"/>
      <c r="U19" s="174">
        <v>4.8821796759941085</v>
      </c>
      <c r="V19" s="174">
        <v>5.7</v>
      </c>
      <c r="W19" s="174">
        <v>5.74</v>
      </c>
      <c r="X19" s="174">
        <v>5.7930720145852321</v>
      </c>
      <c r="Y19" s="174">
        <v>6.0150674068199841</v>
      </c>
      <c r="Z19" s="175">
        <f>BUC!P212</f>
        <v>6.6326105087572973</v>
      </c>
    </row>
    <row r="20" spans="1:26" ht="55.05" x14ac:dyDescent="0.2">
      <c r="A20" s="170"/>
      <c r="B20" s="171" t="s">
        <v>194</v>
      </c>
      <c r="C20" s="182" t="s">
        <v>179</v>
      </c>
      <c r="D20" s="183" t="s">
        <v>195</v>
      </c>
      <c r="E20" s="174"/>
      <c r="F20" s="174"/>
      <c r="G20" s="174"/>
      <c r="H20" s="174"/>
      <c r="I20" s="174"/>
      <c r="J20" s="174"/>
      <c r="K20" s="174">
        <v>5.2</v>
      </c>
      <c r="L20" s="174">
        <v>5.4</v>
      </c>
      <c r="M20" s="174">
        <v>6.1</v>
      </c>
      <c r="N20" s="174">
        <v>6.2</v>
      </c>
      <c r="O20" s="174">
        <v>6</v>
      </c>
      <c r="P20" s="174">
        <v>6</v>
      </c>
      <c r="Q20" s="174">
        <v>6.2</v>
      </c>
      <c r="R20" s="174">
        <v>6.1</v>
      </c>
      <c r="S20" s="174">
        <v>6.3</v>
      </c>
      <c r="T20" s="174">
        <v>6.1</v>
      </c>
      <c r="U20" s="174">
        <v>5.965451964032181</v>
      </c>
      <c r="V20" s="174">
        <v>5.6</v>
      </c>
      <c r="W20" s="174">
        <v>6.6</v>
      </c>
      <c r="X20" s="174">
        <v>6.1030701754385959</v>
      </c>
      <c r="Y20" s="174">
        <v>6.405068078668684</v>
      </c>
      <c r="Z20" s="175">
        <f>BUC!P154</f>
        <v>6.4670781893004117</v>
      </c>
    </row>
    <row r="21" spans="1:26" ht="29.25" customHeight="1" x14ac:dyDescent="0.25">
      <c r="A21" s="163"/>
      <c r="B21" s="164"/>
      <c r="C21" s="165"/>
      <c r="D21" s="166" t="s">
        <v>143</v>
      </c>
      <c r="E21" s="167" t="s">
        <v>144</v>
      </c>
      <c r="F21" s="167" t="s">
        <v>145</v>
      </c>
      <c r="G21" s="167" t="s">
        <v>146</v>
      </c>
      <c r="H21" s="167" t="s">
        <v>147</v>
      </c>
      <c r="I21" s="167" t="s">
        <v>148</v>
      </c>
      <c r="J21" s="167" t="s">
        <v>149</v>
      </c>
      <c r="K21" s="167" t="s">
        <v>150</v>
      </c>
      <c r="L21" s="167" t="s">
        <v>151</v>
      </c>
      <c r="M21" s="167" t="s">
        <v>152</v>
      </c>
      <c r="N21" s="167" t="s">
        <v>153</v>
      </c>
      <c r="O21" s="167" t="s">
        <v>154</v>
      </c>
      <c r="P21" s="167" t="s">
        <v>155</v>
      </c>
      <c r="Q21" s="167" t="s">
        <v>156</v>
      </c>
      <c r="R21" s="167" t="s">
        <v>157</v>
      </c>
      <c r="S21" s="167" t="s">
        <v>158</v>
      </c>
      <c r="T21" s="167" t="s">
        <v>159</v>
      </c>
      <c r="U21" s="167" t="s">
        <v>160</v>
      </c>
      <c r="V21" s="167" t="s">
        <v>161</v>
      </c>
      <c r="W21" s="168" t="s">
        <v>162</v>
      </c>
      <c r="X21" s="168" t="s">
        <v>163</v>
      </c>
      <c r="Y21" s="168" t="s">
        <v>164</v>
      </c>
      <c r="Z21" s="169" t="str">
        <f>$Z$2</f>
        <v>Año 2025</v>
      </c>
    </row>
    <row r="22" spans="1:26" ht="41.45" x14ac:dyDescent="0.2">
      <c r="A22" s="170" t="s">
        <v>196</v>
      </c>
      <c r="B22" s="171" t="s">
        <v>197</v>
      </c>
      <c r="C22" s="185" t="s">
        <v>118</v>
      </c>
      <c r="D22" s="186" t="s">
        <v>198</v>
      </c>
      <c r="E22" s="174">
        <v>7.0955882352941178</v>
      </c>
      <c r="F22" s="174">
        <v>6.9903366583541153</v>
      </c>
      <c r="G22" s="174">
        <v>7.1600660066006601</v>
      </c>
      <c r="H22" s="174">
        <v>7.3262711864406782</v>
      </c>
      <c r="I22" s="174">
        <v>7.1893491124260356</v>
      </c>
      <c r="J22" s="174">
        <v>6.9</v>
      </c>
      <c r="K22" s="174">
        <v>7.1</v>
      </c>
      <c r="L22" s="174">
        <v>7.1</v>
      </c>
      <c r="M22" s="174">
        <v>7</v>
      </c>
      <c r="N22" s="174">
        <v>7.3</v>
      </c>
      <c r="O22" s="174">
        <v>7.5</v>
      </c>
      <c r="P22" s="174">
        <v>7.6</v>
      </c>
      <c r="Q22" s="174">
        <v>7.8</v>
      </c>
      <c r="R22" s="174">
        <v>7.8</v>
      </c>
      <c r="S22" s="174">
        <v>8</v>
      </c>
      <c r="T22" s="174">
        <v>8.1</v>
      </c>
      <c r="U22" s="174"/>
      <c r="V22" s="174">
        <v>7.97</v>
      </c>
      <c r="W22" s="174">
        <v>8.1</v>
      </c>
      <c r="X22" s="174">
        <v>8.3834080717488781</v>
      </c>
      <c r="Y22" s="174">
        <v>8.588395638629283</v>
      </c>
      <c r="Z22" s="175">
        <f>BUC!P230</f>
        <v>8.6772151898734169</v>
      </c>
    </row>
    <row r="23" spans="1:26" ht="41.45" x14ac:dyDescent="0.25">
      <c r="A23" s="163"/>
      <c r="B23" s="171" t="s">
        <v>199</v>
      </c>
      <c r="C23" s="185" t="s">
        <v>118</v>
      </c>
      <c r="D23" s="186" t="s">
        <v>200</v>
      </c>
      <c r="E23" s="174">
        <v>5.246771217712177</v>
      </c>
      <c r="F23" s="174">
        <v>4.9827586206896548</v>
      </c>
      <c r="G23" s="174">
        <v>5.0548902195608783</v>
      </c>
      <c r="H23" s="174">
        <v>5.5145175064047827</v>
      </c>
      <c r="I23" s="174">
        <v>5.0839091806515304</v>
      </c>
      <c r="J23" s="174">
        <v>5.3</v>
      </c>
      <c r="K23" s="174">
        <v>5.5</v>
      </c>
      <c r="L23" s="174">
        <v>5.8</v>
      </c>
      <c r="M23" s="174">
        <v>5.8</v>
      </c>
      <c r="N23" s="174">
        <v>6</v>
      </c>
      <c r="O23" s="174">
        <v>6</v>
      </c>
      <c r="P23" s="174">
        <v>6</v>
      </c>
      <c r="Q23" s="174">
        <v>6.2</v>
      </c>
      <c r="R23" s="174">
        <v>6.2</v>
      </c>
      <c r="S23" s="174">
        <v>6.5</v>
      </c>
      <c r="T23" s="174">
        <v>6.8</v>
      </c>
      <c r="U23" s="174"/>
      <c r="V23" s="174">
        <v>7.16</v>
      </c>
      <c r="W23" s="174">
        <v>7</v>
      </c>
      <c r="X23" s="174">
        <v>7.3363228699551577</v>
      </c>
      <c r="Y23" s="174">
        <v>7.4882720875684132</v>
      </c>
      <c r="Z23" s="175">
        <f>BUC!P236</f>
        <v>7.879426644182125</v>
      </c>
    </row>
    <row r="24" spans="1:26" ht="41.45" x14ac:dyDescent="0.25">
      <c r="A24" s="163"/>
      <c r="B24" s="171" t="s">
        <v>201</v>
      </c>
      <c r="C24" s="185" t="s">
        <v>118</v>
      </c>
      <c r="D24" s="186" t="s">
        <v>202</v>
      </c>
      <c r="E24" s="174">
        <v>5.3240740740740744</v>
      </c>
      <c r="F24" s="174">
        <v>5.166666666666667</v>
      </c>
      <c r="G24" s="174">
        <v>5.0987943737441386</v>
      </c>
      <c r="H24" s="174">
        <v>6.51541095890411</v>
      </c>
      <c r="I24" s="174">
        <v>6.2810945273631846</v>
      </c>
      <c r="J24" s="174">
        <v>6.5</v>
      </c>
      <c r="K24" s="174">
        <v>6.5</v>
      </c>
      <c r="L24" s="174">
        <v>6.7</v>
      </c>
      <c r="M24" s="174">
        <v>6.7</v>
      </c>
      <c r="N24" s="174">
        <v>6.9</v>
      </c>
      <c r="O24" s="174">
        <v>6.7</v>
      </c>
      <c r="P24" s="174">
        <v>6.7</v>
      </c>
      <c r="Q24" s="174">
        <v>6.8</v>
      </c>
      <c r="R24" s="174">
        <v>7</v>
      </c>
      <c r="S24" s="174">
        <v>7</v>
      </c>
      <c r="T24" s="174">
        <v>7.4</v>
      </c>
      <c r="U24" s="174"/>
      <c r="V24" s="174">
        <v>7.54</v>
      </c>
      <c r="W24" s="174">
        <v>7.8</v>
      </c>
      <c r="X24" s="174">
        <v>7.8397839783978398</v>
      </c>
      <c r="Y24" s="174">
        <v>7.9878048780487809</v>
      </c>
      <c r="Z24" s="175">
        <f>BUC!P242</f>
        <v>8.2057823129251712</v>
      </c>
    </row>
    <row r="25" spans="1:26" ht="41.45" x14ac:dyDescent="0.2">
      <c r="A25" s="170"/>
      <c r="B25" s="171" t="s">
        <v>203</v>
      </c>
      <c r="C25" s="185" t="s">
        <v>118</v>
      </c>
      <c r="D25" s="186" t="s">
        <v>204</v>
      </c>
      <c r="E25" s="174">
        <v>7.1415356151711373</v>
      </c>
      <c r="F25" s="174">
        <v>7.1293969849246235</v>
      </c>
      <c r="G25" s="174">
        <v>7.2501665556295798</v>
      </c>
      <c r="H25" s="174">
        <v>7.4678938356164384</v>
      </c>
      <c r="I25" s="174">
        <v>7.2702297702297702</v>
      </c>
      <c r="J25" s="174">
        <v>7.9</v>
      </c>
      <c r="K25" s="174">
        <v>7.8</v>
      </c>
      <c r="L25" s="174">
        <v>8</v>
      </c>
      <c r="M25" s="174">
        <v>7.8</v>
      </c>
      <c r="N25" s="174">
        <v>8.1</v>
      </c>
      <c r="O25" s="174">
        <v>8.1999999999999993</v>
      </c>
      <c r="P25" s="174">
        <v>8.3000000000000007</v>
      </c>
      <c r="Q25" s="174">
        <v>8.4</v>
      </c>
      <c r="R25" s="174">
        <v>8.5</v>
      </c>
      <c r="S25" s="174">
        <v>8.6</v>
      </c>
      <c r="T25" s="174">
        <v>8.5</v>
      </c>
      <c r="U25" s="174"/>
      <c r="V25" s="174">
        <v>8.24</v>
      </c>
      <c r="W25" s="174">
        <v>8.36</v>
      </c>
      <c r="X25" s="174">
        <v>8.5360360360360374</v>
      </c>
      <c r="Y25" s="174">
        <v>8.6874021909233186</v>
      </c>
      <c r="Z25" s="175">
        <f>BUC!P248</f>
        <v>8.7913486005089059</v>
      </c>
    </row>
    <row r="26" spans="1:26" ht="55.05" x14ac:dyDescent="0.25">
      <c r="A26" s="163"/>
      <c r="B26" s="171" t="s">
        <v>205</v>
      </c>
      <c r="C26" s="185" t="s">
        <v>118</v>
      </c>
      <c r="D26" s="186" t="s">
        <v>206</v>
      </c>
      <c r="E26" s="174">
        <v>5.1553254437869818</v>
      </c>
      <c r="F26" s="174">
        <v>5.2534791252485089</v>
      </c>
      <c r="G26" s="174">
        <v>5.8103448275862064</v>
      </c>
      <c r="H26" s="174">
        <v>6.1106309420916158</v>
      </c>
      <c r="I26" s="174">
        <v>5.9864457831325302</v>
      </c>
      <c r="J26" s="174">
        <v>6.2</v>
      </c>
      <c r="K26" s="174">
        <v>6.8</v>
      </c>
      <c r="L26" s="174">
        <v>7.1</v>
      </c>
      <c r="M26" s="174">
        <v>7.4</v>
      </c>
      <c r="N26" s="174">
        <v>7.7</v>
      </c>
      <c r="O26" s="174">
        <v>7.9</v>
      </c>
      <c r="P26" s="174">
        <v>8</v>
      </c>
      <c r="Q26" s="174">
        <v>8.1999999999999993</v>
      </c>
      <c r="R26" s="174">
        <v>8.3000000000000007</v>
      </c>
      <c r="S26" s="174">
        <v>8.3000000000000007</v>
      </c>
      <c r="T26" s="174">
        <v>8.1999999999999993</v>
      </c>
      <c r="U26" s="174"/>
      <c r="V26" s="174">
        <v>8.24</v>
      </c>
      <c r="W26" s="174">
        <v>7.71</v>
      </c>
      <c r="X26" s="174">
        <v>8.2650765076507646</v>
      </c>
      <c r="Y26" s="174">
        <v>8.5196078431372548</v>
      </c>
      <c r="Z26" s="175">
        <f>BUC!P252</f>
        <v>8.6764705882352935</v>
      </c>
    </row>
    <row r="27" spans="1:26" ht="55.05" x14ac:dyDescent="0.2">
      <c r="A27" s="170"/>
      <c r="B27" s="171" t="s">
        <v>207</v>
      </c>
      <c r="C27" s="185" t="s">
        <v>118</v>
      </c>
      <c r="D27" s="186" t="s">
        <v>208</v>
      </c>
      <c r="E27" s="174">
        <v>6.1375000000000002</v>
      </c>
      <c r="F27" s="174">
        <v>6.1735372340425529</v>
      </c>
      <c r="G27" s="174">
        <v>6.4126652748782185</v>
      </c>
      <c r="H27" s="174">
        <v>6.6393078970718724</v>
      </c>
      <c r="I27" s="174">
        <v>6.6811224489795915</v>
      </c>
      <c r="J27" s="174">
        <v>7</v>
      </c>
      <c r="K27" s="174">
        <v>7</v>
      </c>
      <c r="L27" s="174">
        <v>7.3</v>
      </c>
      <c r="M27" s="174">
        <v>7.7</v>
      </c>
      <c r="N27" s="174">
        <v>7.9</v>
      </c>
      <c r="O27" s="174">
        <v>8.1999999999999993</v>
      </c>
      <c r="P27" s="174">
        <v>8.1999999999999993</v>
      </c>
      <c r="Q27" s="174">
        <v>8.3000000000000007</v>
      </c>
      <c r="R27" s="174">
        <v>8.3000000000000007</v>
      </c>
      <c r="S27" s="174">
        <v>8.3000000000000007</v>
      </c>
      <c r="T27" s="174">
        <v>8.1999999999999993</v>
      </c>
      <c r="U27" s="174"/>
      <c r="V27" s="174">
        <v>8.26</v>
      </c>
      <c r="W27" s="174">
        <v>8.27</v>
      </c>
      <c r="X27" s="174">
        <v>8.3303167420814486</v>
      </c>
      <c r="Y27" s="174">
        <v>8.3614599686028264</v>
      </c>
      <c r="Z27" s="175">
        <f>BUC!P257</f>
        <v>8.5617021276595739</v>
      </c>
    </row>
    <row r="28" spans="1:26" ht="79.5" customHeight="1" x14ac:dyDescent="0.2">
      <c r="A28" s="170"/>
      <c r="B28" s="171"/>
      <c r="C28" s="185"/>
      <c r="D28" s="186" t="s">
        <v>209</v>
      </c>
      <c r="E28" s="174"/>
      <c r="F28" s="174"/>
      <c r="G28" s="174"/>
      <c r="H28" s="174"/>
      <c r="I28" s="174"/>
      <c r="J28" s="174"/>
      <c r="K28" s="174"/>
      <c r="L28" s="174"/>
      <c r="M28" s="174"/>
      <c r="N28" s="174"/>
      <c r="O28" s="174"/>
      <c r="P28" s="174"/>
      <c r="Q28" s="174"/>
      <c r="R28" s="174"/>
      <c r="S28" s="174"/>
      <c r="T28" s="174"/>
      <c r="U28" s="174"/>
      <c r="V28" s="174"/>
      <c r="W28" s="174"/>
      <c r="X28" s="174">
        <v>7.4474885844748862</v>
      </c>
      <c r="Y28" s="174">
        <v>7.6049920760697312</v>
      </c>
      <c r="Z28" s="175">
        <f>BUC!P261</f>
        <v>7.7456896551724146</v>
      </c>
    </row>
    <row r="29" spans="1:26" ht="73.400000000000006" x14ac:dyDescent="0.2">
      <c r="A29" s="170"/>
      <c r="B29" s="171" t="s">
        <v>210</v>
      </c>
      <c r="C29" s="185" t="s">
        <v>118</v>
      </c>
      <c r="D29" s="186" t="s">
        <v>211</v>
      </c>
      <c r="E29" s="174">
        <v>4.6881443298969074</v>
      </c>
      <c r="F29" s="174">
        <v>4.7639860139860142</v>
      </c>
      <c r="G29" s="174">
        <v>4.9873280231716146</v>
      </c>
      <c r="H29" s="174">
        <v>5.3626473254759741</v>
      </c>
      <c r="I29" s="174">
        <v>5.1109936575052846</v>
      </c>
      <c r="J29" s="174">
        <v>4.9000000000000004</v>
      </c>
      <c r="K29" s="174">
        <v>5.0999999999999996</v>
      </c>
      <c r="L29" s="174">
        <v>5.3</v>
      </c>
      <c r="M29" s="174">
        <v>5.4</v>
      </c>
      <c r="N29" s="174">
        <v>5.6</v>
      </c>
      <c r="O29" s="174">
        <v>5.7</v>
      </c>
      <c r="P29" s="174"/>
      <c r="Q29" s="174"/>
      <c r="R29" s="174"/>
      <c r="S29" s="174"/>
      <c r="T29" s="174"/>
      <c r="U29" s="174"/>
      <c r="V29" s="174">
        <v>6.86</v>
      </c>
      <c r="W29" s="174">
        <v>6.79</v>
      </c>
      <c r="X29" s="174">
        <v>6.5928369462770977</v>
      </c>
      <c r="Y29" s="174">
        <v>6.8133659331703349</v>
      </c>
      <c r="Z29" s="175">
        <f>BUC!P265</f>
        <v>6.8711385701676964</v>
      </c>
    </row>
    <row r="30" spans="1:26" ht="55.05" hidden="1" x14ac:dyDescent="0.2">
      <c r="A30" s="170"/>
      <c r="B30" s="176"/>
      <c r="C30" s="187" t="s">
        <v>118</v>
      </c>
      <c r="D30" s="188" t="s">
        <v>212</v>
      </c>
      <c r="E30" s="179"/>
      <c r="F30" s="179"/>
      <c r="G30" s="179"/>
      <c r="H30" s="179"/>
      <c r="I30" s="179"/>
      <c r="J30" s="179"/>
      <c r="K30" s="179"/>
      <c r="L30" s="179"/>
      <c r="M30" s="179"/>
      <c r="N30" s="179">
        <v>6.6</v>
      </c>
      <c r="O30" s="179">
        <v>6.7</v>
      </c>
      <c r="P30" s="179"/>
      <c r="Q30" s="179"/>
      <c r="R30" s="179"/>
      <c r="S30" s="179"/>
      <c r="T30" s="179"/>
      <c r="U30" s="179"/>
      <c r="V30" s="179"/>
      <c r="W30" s="181"/>
      <c r="X30" s="181"/>
      <c r="Y30" s="181" t="s">
        <v>164</v>
      </c>
      <c r="Z30" s="175"/>
    </row>
    <row r="31" spans="1:26" ht="29.25" customHeight="1" x14ac:dyDescent="0.25">
      <c r="A31" s="163"/>
      <c r="B31" s="164"/>
      <c r="C31" s="165"/>
      <c r="D31" s="166" t="s">
        <v>143</v>
      </c>
      <c r="E31" s="167" t="s">
        <v>144</v>
      </c>
      <c r="F31" s="167" t="s">
        <v>145</v>
      </c>
      <c r="G31" s="167" t="s">
        <v>146</v>
      </c>
      <c r="H31" s="167" t="s">
        <v>147</v>
      </c>
      <c r="I31" s="167" t="s">
        <v>148</v>
      </c>
      <c r="J31" s="167" t="s">
        <v>149</v>
      </c>
      <c r="K31" s="167" t="s">
        <v>150</v>
      </c>
      <c r="L31" s="167" t="s">
        <v>151</v>
      </c>
      <c r="M31" s="167" t="s">
        <v>152</v>
      </c>
      <c r="N31" s="167" t="s">
        <v>153</v>
      </c>
      <c r="O31" s="167" t="s">
        <v>154</v>
      </c>
      <c r="P31" s="167" t="s">
        <v>155</v>
      </c>
      <c r="Q31" s="167" t="s">
        <v>156</v>
      </c>
      <c r="R31" s="167" t="s">
        <v>157</v>
      </c>
      <c r="S31" s="167" t="s">
        <v>158</v>
      </c>
      <c r="T31" s="167" t="s">
        <v>159</v>
      </c>
      <c r="U31" s="167" t="s">
        <v>160</v>
      </c>
      <c r="V31" s="167" t="s">
        <v>161</v>
      </c>
      <c r="W31" s="168" t="s">
        <v>162</v>
      </c>
      <c r="X31" s="168" t="s">
        <v>163</v>
      </c>
      <c r="Y31" s="168" t="s">
        <v>164</v>
      </c>
      <c r="Z31" s="169" t="str">
        <f>$Z$2</f>
        <v>Año 2025</v>
      </c>
    </row>
    <row r="32" spans="1:26" ht="66.599999999999994" x14ac:dyDescent="0.2">
      <c r="A32" s="170" t="s">
        <v>196</v>
      </c>
      <c r="B32" s="176" t="s">
        <v>213</v>
      </c>
      <c r="C32" s="189" t="s">
        <v>214</v>
      </c>
      <c r="D32" s="190" t="s">
        <v>215</v>
      </c>
      <c r="E32" s="174">
        <v>6.7497691597414589</v>
      </c>
      <c r="F32" s="174">
        <v>6.8644859813084116</v>
      </c>
      <c r="G32" s="174">
        <v>7.1628289473684212</v>
      </c>
      <c r="H32" s="174">
        <v>7.1367884451996595</v>
      </c>
      <c r="I32" s="174">
        <v>6.888560157790927</v>
      </c>
      <c r="J32" s="174">
        <v>6.6</v>
      </c>
      <c r="K32" s="174">
        <v>6.8</v>
      </c>
      <c r="L32" s="174">
        <v>6.9</v>
      </c>
      <c r="M32" s="174">
        <v>6.7</v>
      </c>
      <c r="N32" s="174">
        <v>7</v>
      </c>
      <c r="O32" s="174">
        <v>7.1</v>
      </c>
      <c r="P32" s="174">
        <v>7.1</v>
      </c>
      <c r="Q32" s="174">
        <v>7.3</v>
      </c>
      <c r="R32" s="174">
        <v>7.3</v>
      </c>
      <c r="S32" s="174">
        <v>7.6</v>
      </c>
      <c r="T32" s="174">
        <v>7.6</v>
      </c>
      <c r="U32" s="174">
        <v>7.9615935114503822</v>
      </c>
      <c r="V32" s="174">
        <v>7.44</v>
      </c>
      <c r="W32" s="174">
        <v>7.81</v>
      </c>
      <c r="X32" s="174">
        <v>8.0976806422836756</v>
      </c>
      <c r="Y32" s="174">
        <v>8.3000000000000007</v>
      </c>
      <c r="Z32" s="175">
        <f>BUC!P293</f>
        <v>8.4401172529313229</v>
      </c>
    </row>
    <row r="33" spans="1:26" ht="50.95" x14ac:dyDescent="0.2">
      <c r="A33" s="170" t="s">
        <v>196</v>
      </c>
      <c r="B33" s="176" t="s">
        <v>216</v>
      </c>
      <c r="C33" s="189" t="s">
        <v>214</v>
      </c>
      <c r="D33" s="190" t="s">
        <v>217</v>
      </c>
      <c r="E33" s="174">
        <v>6.8732782369146008</v>
      </c>
      <c r="F33" s="174">
        <v>7.09190031152648</v>
      </c>
      <c r="G33" s="174">
        <v>7.4028326745718056</v>
      </c>
      <c r="H33" s="174">
        <v>7.3937074829931966</v>
      </c>
      <c r="I33" s="174">
        <v>7.0557749259624885</v>
      </c>
      <c r="J33" s="174">
        <v>6.5</v>
      </c>
      <c r="K33" s="174">
        <v>6.8</v>
      </c>
      <c r="L33" s="174">
        <v>6.9</v>
      </c>
      <c r="M33" s="174">
        <v>6.8</v>
      </c>
      <c r="N33" s="174">
        <v>7</v>
      </c>
      <c r="O33" s="174">
        <v>7.2</v>
      </c>
      <c r="P33" s="174">
        <v>7.1</v>
      </c>
      <c r="Q33" s="174">
        <v>7.3</v>
      </c>
      <c r="R33" s="174">
        <v>7.3</v>
      </c>
      <c r="S33" s="174">
        <v>7.5</v>
      </c>
      <c r="T33" s="174">
        <v>7.7</v>
      </c>
      <c r="U33" s="174">
        <v>8.0309523809523817</v>
      </c>
      <c r="V33" s="174">
        <v>7.81</v>
      </c>
      <c r="W33" s="174">
        <v>7.96</v>
      </c>
      <c r="X33" s="174">
        <v>8.2311111111111117</v>
      </c>
      <c r="Y33" s="174">
        <v>8.4</v>
      </c>
      <c r="Z33" s="175">
        <f>BUC!P299</f>
        <v>8.6055694098088118</v>
      </c>
    </row>
    <row r="34" spans="1:26" ht="45.55" x14ac:dyDescent="0.25">
      <c r="A34" s="163"/>
      <c r="B34" s="216" t="s">
        <v>129</v>
      </c>
      <c r="C34" s="189" t="s">
        <v>218</v>
      </c>
      <c r="D34" s="191" t="s">
        <v>219</v>
      </c>
      <c r="E34" s="174">
        <v>6.3926940639269398</v>
      </c>
      <c r="F34" s="174">
        <v>6.4029338327091132</v>
      </c>
      <c r="G34" s="174">
        <v>6.6468646864686463</v>
      </c>
      <c r="H34" s="174">
        <v>6.9597457627118642</v>
      </c>
      <c r="I34" s="174">
        <v>6.7052165354330704</v>
      </c>
      <c r="J34" s="174">
        <v>6.3</v>
      </c>
      <c r="K34" s="174">
        <v>6.5</v>
      </c>
      <c r="L34" s="174">
        <v>6.6</v>
      </c>
      <c r="M34" s="174">
        <v>6.6</v>
      </c>
      <c r="N34" s="174">
        <v>6.9</v>
      </c>
      <c r="O34" s="174">
        <v>7</v>
      </c>
      <c r="P34" s="174">
        <v>7.1</v>
      </c>
      <c r="Q34" s="174">
        <v>7.3</v>
      </c>
      <c r="R34" s="174">
        <v>7.3</v>
      </c>
      <c r="S34" s="174">
        <v>7.4</v>
      </c>
      <c r="T34" s="174">
        <v>7.3</v>
      </c>
      <c r="U34" s="174">
        <v>7.6030317385125539</v>
      </c>
      <c r="V34" s="174">
        <v>7.42</v>
      </c>
      <c r="W34" s="174">
        <v>7.48</v>
      </c>
      <c r="X34" s="174">
        <v>7.8831335616438363</v>
      </c>
      <c r="Y34" s="174">
        <v>8.1</v>
      </c>
      <c r="Z34" s="175">
        <f>BUC!P308</f>
        <v>8.1775510204081634</v>
      </c>
    </row>
    <row r="35" spans="1:26" ht="18.350000000000001" x14ac:dyDescent="0.25">
      <c r="A35" s="163"/>
      <c r="B35" s="192"/>
      <c r="C35" s="193"/>
      <c r="D35" s="194"/>
      <c r="E35" s="195"/>
      <c r="F35" s="195"/>
      <c r="G35" s="195"/>
      <c r="H35" s="195"/>
      <c r="I35" s="195"/>
      <c r="J35" s="195"/>
      <c r="K35" s="195"/>
      <c r="L35" s="195"/>
      <c r="M35" s="195"/>
      <c r="N35" s="195"/>
      <c r="O35" s="195"/>
      <c r="P35" s="195"/>
      <c r="Q35" s="195"/>
      <c r="R35" s="195"/>
      <c r="S35" s="195"/>
      <c r="T35" s="195"/>
      <c r="U35" s="195"/>
      <c r="V35" s="195"/>
      <c r="W35" s="195"/>
      <c r="X35" s="195"/>
      <c r="Y35" s="195"/>
      <c r="Z35" s="215"/>
    </row>
    <row r="36" spans="1:26" ht="29.25" customHeight="1" x14ac:dyDescent="0.2">
      <c r="A36" s="170"/>
      <c r="B36" s="192"/>
      <c r="C36" s="193"/>
      <c r="D36" s="194"/>
      <c r="E36" s="196" t="s">
        <v>220</v>
      </c>
      <c r="F36" s="196" t="s">
        <v>221</v>
      </c>
      <c r="G36" s="196" t="s">
        <v>222</v>
      </c>
      <c r="H36" s="196" t="s">
        <v>223</v>
      </c>
      <c r="I36" s="196" t="s">
        <v>224</v>
      </c>
      <c r="J36" s="196" t="s">
        <v>225</v>
      </c>
      <c r="K36" s="196" t="s">
        <v>226</v>
      </c>
      <c r="L36" s="196" t="s">
        <v>227</v>
      </c>
      <c r="M36" s="196" t="s">
        <v>228</v>
      </c>
      <c r="N36" s="196" t="s">
        <v>229</v>
      </c>
      <c r="O36" s="196" t="s">
        <v>230</v>
      </c>
      <c r="P36" s="196" t="s">
        <v>231</v>
      </c>
      <c r="Q36" s="196" t="s">
        <v>232</v>
      </c>
      <c r="R36" s="196" t="s">
        <v>233</v>
      </c>
      <c r="S36" s="196" t="s">
        <v>234</v>
      </c>
      <c r="T36" s="196" t="s">
        <v>235</v>
      </c>
      <c r="U36" s="196" t="s">
        <v>236</v>
      </c>
      <c r="V36" s="196" t="s">
        <v>237</v>
      </c>
      <c r="W36" s="196" t="s">
        <v>238</v>
      </c>
      <c r="X36" s="196" t="s">
        <v>239</v>
      </c>
      <c r="Y36" s="196" t="s">
        <v>164</v>
      </c>
      <c r="Z36" s="196" t="str">
        <f>$Z$2</f>
        <v>Año 2025</v>
      </c>
    </row>
    <row r="37" spans="1:26" ht="17.350000000000001" customHeight="1" x14ac:dyDescent="0.25">
      <c r="A37" s="170"/>
      <c r="B37" s="170"/>
      <c r="C37" s="197"/>
      <c r="D37" s="163" t="s">
        <v>240</v>
      </c>
      <c r="E37" s="198">
        <v>1143</v>
      </c>
      <c r="F37" s="198">
        <v>1660</v>
      </c>
      <c r="G37" s="198">
        <v>1447</v>
      </c>
      <c r="H37" s="198">
        <v>1225</v>
      </c>
      <c r="I37" s="198">
        <v>1037</v>
      </c>
      <c r="J37" s="198">
        <v>569</v>
      </c>
      <c r="K37" s="198">
        <v>4523</v>
      </c>
      <c r="L37" s="198">
        <v>3262</v>
      </c>
      <c r="M37" s="198">
        <v>3233</v>
      </c>
      <c r="N37" s="198">
        <v>3273</v>
      </c>
      <c r="O37" s="198">
        <v>3241</v>
      </c>
      <c r="P37" s="198">
        <v>3002</v>
      </c>
      <c r="Q37" s="198">
        <v>3400</v>
      </c>
      <c r="R37" s="198">
        <v>2600</v>
      </c>
      <c r="S37" s="198">
        <v>1740</v>
      </c>
      <c r="T37" s="198">
        <v>2019</v>
      </c>
      <c r="U37" s="198">
        <v>2132</v>
      </c>
      <c r="V37" s="198">
        <v>1866</v>
      </c>
      <c r="W37" s="198">
        <v>751</v>
      </c>
      <c r="X37" s="198">
        <v>1168</v>
      </c>
      <c r="Y37" s="198">
        <v>1343</v>
      </c>
      <c r="Z37" s="198">
        <f>BUC!F10</f>
        <v>1237</v>
      </c>
    </row>
    <row r="38" spans="1:26" ht="27" customHeight="1" x14ac:dyDescent="0.25">
      <c r="A38" s="170"/>
      <c r="B38" s="170"/>
      <c r="C38" s="197"/>
      <c r="D38" s="163"/>
      <c r="E38" s="167" t="str">
        <f>E2</f>
        <v>Año 2004</v>
      </c>
      <c r="F38" s="167" t="str">
        <f t="shared" ref="F38:Z38" si="0">F2</f>
        <v>Año 2005</v>
      </c>
      <c r="G38" s="167" t="str">
        <f t="shared" si="0"/>
        <v>Año 2006</v>
      </c>
      <c r="H38" s="167" t="str">
        <f t="shared" si="0"/>
        <v>Año 2007</v>
      </c>
      <c r="I38" s="167" t="str">
        <f t="shared" si="0"/>
        <v>Año 2008</v>
      </c>
      <c r="J38" s="167" t="str">
        <f t="shared" si="0"/>
        <v>Año 2009</v>
      </c>
      <c r="K38" s="167" t="str">
        <f t="shared" si="0"/>
        <v>Año 2010</v>
      </c>
      <c r="L38" s="167" t="str">
        <f t="shared" si="0"/>
        <v>Año 2011</v>
      </c>
      <c r="M38" s="167" t="str">
        <f t="shared" si="0"/>
        <v>Año 2012</v>
      </c>
      <c r="N38" s="167" t="str">
        <f t="shared" si="0"/>
        <v>Año 2013</v>
      </c>
      <c r="O38" s="167" t="str">
        <f t="shared" si="0"/>
        <v>Año 2014</v>
      </c>
      <c r="P38" s="167" t="str">
        <f t="shared" si="0"/>
        <v>Año 2015</v>
      </c>
      <c r="Q38" s="167" t="str">
        <f t="shared" si="0"/>
        <v>Año 2016</v>
      </c>
      <c r="R38" s="167" t="str">
        <f t="shared" si="0"/>
        <v>Año 2017</v>
      </c>
      <c r="S38" s="167" t="str">
        <f t="shared" si="0"/>
        <v>Año 2018</v>
      </c>
      <c r="T38" s="167" t="str">
        <f t="shared" si="0"/>
        <v>Año 2019</v>
      </c>
      <c r="U38" s="167" t="str">
        <f t="shared" si="0"/>
        <v>Año 2020</v>
      </c>
      <c r="V38" s="167" t="str">
        <f t="shared" si="0"/>
        <v>Año 2021</v>
      </c>
      <c r="W38" s="167" t="str">
        <f t="shared" si="0"/>
        <v>Año 2022</v>
      </c>
      <c r="X38" s="167" t="s">
        <v>163</v>
      </c>
      <c r="Y38" s="167" t="s">
        <v>164</v>
      </c>
      <c r="Z38" s="167" t="str">
        <f t="shared" si="0"/>
        <v>Año 2025</v>
      </c>
    </row>
    <row r="39" spans="1:26" ht="58.6" customHeight="1" x14ac:dyDescent="0.25">
      <c r="A39" s="170"/>
      <c r="B39" s="176"/>
      <c r="C39" s="199"/>
      <c r="D39" s="163" t="s">
        <v>241</v>
      </c>
      <c r="E39" s="200">
        <v>0.17596972563859981</v>
      </c>
      <c r="F39" s="200">
        <v>0.24194567277321541</v>
      </c>
      <c r="G39" s="200">
        <v>0.32040133779264213</v>
      </c>
      <c r="H39" s="200">
        <v>0.34922010398613518</v>
      </c>
      <c r="I39" s="200">
        <v>0.32793522267206499</v>
      </c>
      <c r="J39" s="200">
        <v>0.43580470162748641</v>
      </c>
      <c r="K39" s="200">
        <v>0.29107981220657275</v>
      </c>
      <c r="L39" s="200">
        <v>0.3163329161451815</v>
      </c>
      <c r="M39" s="200">
        <v>0.32500000000000001</v>
      </c>
      <c r="N39" s="200">
        <v>0.36199999999999999</v>
      </c>
      <c r="O39" s="200">
        <v>0.30399999999999999</v>
      </c>
      <c r="P39" s="200">
        <v>0.3</v>
      </c>
      <c r="Q39" s="200">
        <v>0.33200000000000002</v>
      </c>
      <c r="R39" s="200">
        <v>0.37</v>
      </c>
      <c r="S39" s="200">
        <v>0.42</v>
      </c>
      <c r="T39" s="200">
        <v>0.31</v>
      </c>
      <c r="U39" s="200">
        <v>0.43295561850802644</v>
      </c>
      <c r="V39" s="200">
        <v>0.38300000000000001</v>
      </c>
      <c r="W39" s="200">
        <v>0.61499999999999999</v>
      </c>
      <c r="X39" s="200">
        <v>0.48988566402814426</v>
      </c>
      <c r="Y39" s="200">
        <v>0.48438690022848441</v>
      </c>
      <c r="Z39" s="200">
        <f>BUC!T270</f>
        <v>0.51681706316652998</v>
      </c>
    </row>
    <row r="307" spans="3:7" ht="17.350000000000001" customHeight="1" x14ac:dyDescent="0.3">
      <c r="C307" s="68" t="s">
        <v>40</v>
      </c>
    </row>
    <row r="309" spans="3:7" ht="17.350000000000001" customHeight="1" x14ac:dyDescent="0.3">
      <c r="C309" s="201"/>
      <c r="D309" s="202" t="s">
        <v>242</v>
      </c>
      <c r="F309" s="159"/>
    </row>
    <row r="310" spans="3:7" ht="17.350000000000001" customHeight="1" x14ac:dyDescent="0.2">
      <c r="D310" s="208"/>
      <c r="E310" s="209">
        <v>2013</v>
      </c>
      <c r="F310" s="209">
        <v>2018</v>
      </c>
      <c r="G310" s="209">
        <v>2025</v>
      </c>
    </row>
    <row r="311" spans="3:7" ht="15.65" x14ac:dyDescent="0.2">
      <c r="C311" s="160">
        <v>1</v>
      </c>
      <c r="D311" s="204" t="s">
        <v>243</v>
      </c>
      <c r="E311" s="205">
        <v>1.6302676099661642E-2</v>
      </c>
      <c r="F311" s="205">
        <v>2.4E-2</v>
      </c>
      <c r="G311" s="205">
        <f>BUC!D56</f>
        <v>4.6887631366208569E-2</v>
      </c>
    </row>
    <row r="312" spans="3:7" ht="15.65" x14ac:dyDescent="0.2">
      <c r="C312" s="160">
        <v>2</v>
      </c>
      <c r="D312" s="204" t="s">
        <v>244</v>
      </c>
      <c r="E312" s="205">
        <v>6.3365118425099967E-2</v>
      </c>
      <c r="F312" s="205">
        <v>9.0999999999999998E-2</v>
      </c>
      <c r="G312" s="205">
        <f>BUC!D57</f>
        <v>9.3775262732417139E-2</v>
      </c>
    </row>
    <row r="313" spans="3:7" ht="15.65" x14ac:dyDescent="0.2">
      <c r="C313" s="160">
        <v>3</v>
      </c>
      <c r="D313" s="204" t="s">
        <v>245</v>
      </c>
      <c r="E313" s="205">
        <v>0.35466010458320518</v>
      </c>
      <c r="F313" s="205">
        <v>0.36199999999999999</v>
      </c>
      <c r="G313" s="205">
        <f>BUC!D58</f>
        <v>0.34842360549717055</v>
      </c>
    </row>
    <row r="314" spans="3:7" ht="15.65" x14ac:dyDescent="0.2">
      <c r="C314" s="160">
        <v>4</v>
      </c>
      <c r="D314" s="204" t="s">
        <v>246</v>
      </c>
      <c r="E314" s="205">
        <v>0.39187942171639495</v>
      </c>
      <c r="F314" s="205">
        <v>0.33700000000000002</v>
      </c>
      <c r="G314" s="205">
        <f>BUC!D59</f>
        <v>0.33710590137429264</v>
      </c>
    </row>
    <row r="315" spans="3:7" ht="31.25" x14ac:dyDescent="0.2">
      <c r="C315" s="160">
        <v>5</v>
      </c>
      <c r="D315" s="206" t="s">
        <v>247</v>
      </c>
      <c r="E315" s="203">
        <v>0.17379267917563826</v>
      </c>
      <c r="F315" s="203">
        <v>0.186</v>
      </c>
      <c r="G315" s="203">
        <f>BUC!D60</f>
        <v>0.17380759902991108</v>
      </c>
    </row>
    <row r="319" spans="3:7" ht="17.350000000000001" customHeight="1" x14ac:dyDescent="0.3">
      <c r="D319" s="202" t="s">
        <v>248</v>
      </c>
      <c r="F319" s="159"/>
    </row>
    <row r="320" spans="3:7" ht="17.350000000000001" customHeight="1" x14ac:dyDescent="0.2">
      <c r="D320" s="208"/>
      <c r="E320" s="209">
        <v>2013</v>
      </c>
      <c r="F320" s="209">
        <v>2018</v>
      </c>
      <c r="G320" s="209">
        <v>2025</v>
      </c>
    </row>
    <row r="321" spans="3:7" ht="15.65" x14ac:dyDescent="0.2">
      <c r="C321" s="160">
        <v>1</v>
      </c>
      <c r="D321" s="204" t="s">
        <v>243</v>
      </c>
      <c r="E321" s="205">
        <v>0.15902799138726545</v>
      </c>
      <c r="F321" s="205">
        <v>0.153</v>
      </c>
      <c r="G321" s="205">
        <f>BUC!D65</f>
        <v>0.22473726758286175</v>
      </c>
    </row>
    <row r="322" spans="3:7" ht="15.65" x14ac:dyDescent="0.2">
      <c r="C322" s="160">
        <v>2</v>
      </c>
      <c r="D322" s="204" t="s">
        <v>244</v>
      </c>
      <c r="E322" s="205">
        <v>7.9667794524761609E-2</v>
      </c>
      <c r="F322" s="205">
        <v>9.0999999999999998E-2</v>
      </c>
      <c r="G322" s="205">
        <f>BUC!D66</f>
        <v>9.3775262732417139E-2</v>
      </c>
    </row>
    <row r="323" spans="3:7" ht="15.65" x14ac:dyDescent="0.2">
      <c r="C323" s="160">
        <v>3</v>
      </c>
      <c r="D323" s="204" t="s">
        <v>245</v>
      </c>
      <c r="E323" s="205">
        <v>0.42571516456474928</v>
      </c>
      <c r="F323" s="205">
        <v>0.40400000000000003</v>
      </c>
      <c r="G323" s="205">
        <f>BUC!D67</f>
        <v>0.35731608730800324</v>
      </c>
    </row>
    <row r="324" spans="3:7" ht="15.65" x14ac:dyDescent="0.2">
      <c r="C324" s="160">
        <v>4</v>
      </c>
      <c r="D324" s="204" t="s">
        <v>246</v>
      </c>
      <c r="E324" s="205">
        <v>0.23900338357428483</v>
      </c>
      <c r="F324" s="205">
        <v>0.23300000000000001</v>
      </c>
      <c r="G324" s="205">
        <f>BUC!D68</f>
        <v>0.21584478577202909</v>
      </c>
    </row>
    <row r="325" spans="3:7" ht="31.25" x14ac:dyDescent="0.2">
      <c r="C325" s="160">
        <v>5</v>
      </c>
      <c r="D325" s="206" t="s">
        <v>247</v>
      </c>
      <c r="E325" s="203">
        <v>9.2894494001845587E-2</v>
      </c>
      <c r="F325" s="203">
        <v>0.11799999999999999</v>
      </c>
      <c r="G325" s="203">
        <f>BUC!D69</f>
        <v>0.10832659660468877</v>
      </c>
    </row>
    <row r="329" spans="3:7" ht="17.350000000000001" customHeight="1" x14ac:dyDescent="0.25">
      <c r="D329" s="210"/>
      <c r="E329" s="209">
        <v>2013</v>
      </c>
      <c r="F329" s="209">
        <v>2018</v>
      </c>
      <c r="G329" s="209">
        <v>2025</v>
      </c>
    </row>
    <row r="330" spans="3:7" ht="17.350000000000001" customHeight="1" x14ac:dyDescent="0.25">
      <c r="D330" s="211" t="s">
        <v>249</v>
      </c>
      <c r="E330" s="212">
        <f>E311*$C311+E312*$C312+E313*$C313+E314*$C314+E315*$C315</f>
        <v>3.6434943094432484</v>
      </c>
      <c r="F330" s="212">
        <f>F311*$C311+F312*$C312+F313*$C313+F314*$C314+F315*$C315</f>
        <v>3.5699999999999994</v>
      </c>
      <c r="G330" s="212">
        <f>G311*$C311+G312*$C312+G313*$C313+G314*$C314+G315*$C315</f>
        <v>3.4971705739692802</v>
      </c>
    </row>
    <row r="331" spans="3:7" ht="17.350000000000001" customHeight="1" x14ac:dyDescent="0.25">
      <c r="D331" s="213" t="s">
        <v>250</v>
      </c>
      <c r="E331" s="214">
        <f>E321*$C321+E322*$C322+E323*$C323+E324*$C324+E325*$C325</f>
        <v>3.0159950784374039</v>
      </c>
      <c r="F331" s="214">
        <f>F321*$C321+F322*$C322+F323*$C323+F324*$C324+F325*$C325</f>
        <v>3.069</v>
      </c>
      <c r="G331" s="214">
        <f>G321*$C321+G322*$C322+G323*$C323+G324*$C324+G325*$C325</f>
        <v>2.889248181083266</v>
      </c>
    </row>
  </sheetData>
  <autoFilter ref="A2:AI34" xr:uid="{00000000-0009-0000-0000-000002000000}">
    <filterColumn colId="25">
      <customFilters>
        <customFilter operator="notEqual" val=" "/>
      </customFilters>
    </filterColumn>
  </autoFilter>
  <conditionalFormatting sqref="E3:Z8 E10:Z15 E17:Z20 E22:Z29 E32:Z34">
    <cfRule type="colorScale" priority="1">
      <colorScale>
        <cfvo type="min"/>
        <cfvo type="percentile" val="50"/>
        <cfvo type="max"/>
        <color rgb="FFF8696B"/>
        <color rgb="FFFFEB84"/>
        <color rgb="FF63BE7B"/>
      </colorScale>
    </cfRule>
  </conditionalFormatting>
  <conditionalFormatting sqref="Z15">
    <cfRule type="colorScale" priority="6">
      <colorScale>
        <cfvo type="min"/>
        <cfvo type="percentile" val="50"/>
        <cfvo type="max"/>
        <color rgb="FFF8696B"/>
        <color rgb="FFFFEB84"/>
        <color rgb="FF63BE7B"/>
      </colorScale>
    </cfRule>
  </conditionalFormatting>
  <conditionalFormatting sqref="Z20">
    <cfRule type="colorScale" priority="2">
      <colorScale>
        <cfvo type="min"/>
        <cfvo type="percentile" val="50"/>
        <cfvo type="max"/>
        <color rgb="FFF8696B"/>
        <color rgb="FFFFEB84"/>
        <color rgb="FF63BE7B"/>
      </colorScale>
    </cfRule>
  </conditionalFormatting>
  <conditionalFormatting sqref="Z29">
    <cfRule type="colorScale" priority="5">
      <colorScale>
        <cfvo type="min"/>
        <cfvo type="percentile" val="50"/>
        <cfvo type="max"/>
        <color rgb="FFF8696B"/>
        <color rgb="FFFFEB84"/>
        <color rgb="FF63BE7B"/>
      </colorScale>
    </cfRule>
  </conditionalFormatting>
  <conditionalFormatting sqref="Z33">
    <cfRule type="colorScale" priority="4">
      <colorScale>
        <cfvo type="min"/>
        <cfvo type="percentile" val="50"/>
        <cfvo type="max"/>
        <color rgb="FFF8696B"/>
        <color rgb="FFFFEB84"/>
        <color rgb="FF63BE7B"/>
      </colorScale>
    </cfRule>
  </conditionalFormatting>
  <conditionalFormatting sqref="Z34">
    <cfRule type="colorScale" priority="3">
      <colorScale>
        <cfvo type="min"/>
        <cfvo type="percentile" val="50"/>
        <cfvo type="max"/>
        <color rgb="FFF8696B"/>
        <color rgb="FFFFEB84"/>
        <color rgb="FF63BE7B"/>
      </colorScale>
    </cfRule>
  </conditionalFormatting>
  <printOptions horizontalCentered="1" verticalCentered="1"/>
  <pageMargins left="0.23622047244094491" right="0.23622047244094491" top="0.74803149606299213" bottom="0.74803149606299213" header="0.31496062992125984" footer="0.31496062992125984"/>
  <pageSetup paperSize="9" scale="57" fitToHeight="0" orientation="landscape" horizontalDpi="4294967295" verticalDpi="4294967295" r:id="rId1"/>
  <rowBreaks count="13" manualBreakCount="13">
    <brk id="8" max="25" man="1"/>
    <brk id="15" max="25" man="1"/>
    <brk id="20" max="25" man="1"/>
    <brk id="29" max="25" man="1"/>
    <brk id="40" max="16383" man="1"/>
    <brk id="74" max="25" man="1"/>
    <brk id="108" max="25" man="1"/>
    <brk id="142" max="25" man="1"/>
    <brk id="176" max="25" man="1"/>
    <brk id="210" max="25" man="1"/>
    <brk id="244" max="25" man="1"/>
    <brk id="278" max="25" man="1"/>
    <brk id="305" max="2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E37"/>
  <sheetViews>
    <sheetView topLeftCell="C14" workbookViewId="0">
      <selection activeCell="D18" sqref="D18"/>
    </sheetView>
  </sheetViews>
  <sheetFormatPr baseColWidth="10" defaultColWidth="11.375" defaultRowHeight="17.350000000000001" customHeight="1" x14ac:dyDescent="0.25"/>
  <cols>
    <col min="1" max="1" width="3" style="159" customWidth="1"/>
    <col min="2" max="2" width="11.375" style="159"/>
    <col min="3" max="3" width="11.375" style="160"/>
    <col min="4" max="4" width="45.75" style="207" customWidth="1"/>
    <col min="5" max="5" width="9.75" style="221" customWidth="1"/>
    <col min="6" max="31" width="7.375" style="159" customWidth="1"/>
    <col min="32" max="32" width="4.875" style="159" bestFit="1" customWidth="1"/>
    <col min="33" max="33" width="4.125" style="159" bestFit="1" customWidth="1"/>
    <col min="34" max="34" width="4.875" style="159" bestFit="1" customWidth="1"/>
    <col min="35" max="35" width="4" style="159" bestFit="1" customWidth="1"/>
    <col min="36" max="36" width="4.875" style="159" bestFit="1" customWidth="1"/>
    <col min="37" max="37" width="4" style="159" bestFit="1" customWidth="1"/>
    <col min="38" max="38" width="5.125" style="159" bestFit="1" customWidth="1"/>
    <col min="39" max="40" width="4.875" style="159" bestFit="1" customWidth="1"/>
    <col min="41" max="41" width="4.125" style="159" bestFit="1" customWidth="1"/>
    <col min="42" max="43" width="4.875" style="159" bestFit="1" customWidth="1"/>
    <col min="44" max="44" width="4.75" style="159" bestFit="1" customWidth="1"/>
    <col min="45" max="45" width="4.125" style="159" bestFit="1" customWidth="1"/>
    <col min="46" max="46" width="4.375" style="159" bestFit="1" customWidth="1"/>
    <col min="47" max="47" width="4.125" style="159" bestFit="1" customWidth="1"/>
    <col min="48" max="48" width="4" style="159" bestFit="1" customWidth="1"/>
    <col min="49" max="50" width="5.125" style="159" bestFit="1" customWidth="1"/>
    <col min="51" max="51" width="4" style="159" bestFit="1" customWidth="1"/>
    <col min="52" max="52" width="4.625" style="159" bestFit="1" customWidth="1"/>
    <col min="53" max="53" width="4.75" style="159" bestFit="1" customWidth="1"/>
    <col min="54" max="54" width="4.625" style="159" bestFit="1" customWidth="1"/>
    <col min="55" max="55" width="5.125" style="159" bestFit="1" customWidth="1"/>
    <col min="56" max="56" width="4.75" style="159" bestFit="1" customWidth="1"/>
    <col min="57" max="57" width="4.625" style="159" bestFit="1" customWidth="1"/>
    <col min="58" max="58" width="4.875" style="159" bestFit="1" customWidth="1"/>
    <col min="59" max="59" width="4.125" style="159" bestFit="1" customWidth="1"/>
    <col min="60" max="60" width="4.875" style="159" bestFit="1" customWidth="1"/>
    <col min="61" max="61" width="3.875" style="159" bestFit="1" customWidth="1"/>
    <col min="62" max="62" width="4.875" style="159" bestFit="1" customWidth="1"/>
    <col min="63" max="63" width="3.875" style="159" bestFit="1" customWidth="1"/>
    <col min="64" max="64" width="5.125" style="159" bestFit="1" customWidth="1"/>
    <col min="65" max="66" width="4.875" style="159" bestFit="1" customWidth="1"/>
    <col min="67" max="67" width="4.125" style="159" bestFit="1" customWidth="1"/>
    <col min="68" max="69" width="4.875" style="159" bestFit="1" customWidth="1"/>
    <col min="70" max="70" width="4.75" style="159" bestFit="1" customWidth="1"/>
    <col min="71" max="71" width="4.125" style="159" bestFit="1" customWidth="1"/>
    <col min="72" max="72" width="4.375" style="159" bestFit="1" customWidth="1"/>
    <col min="73" max="73" width="4.125" style="159" bestFit="1" customWidth="1"/>
    <col min="74" max="74" width="3.875" style="159" bestFit="1" customWidth="1"/>
    <col min="75" max="76" width="5.125" style="159" bestFit="1" customWidth="1"/>
    <col min="77" max="77" width="4" style="159" bestFit="1" customWidth="1"/>
    <col min="78" max="78" width="4.625" style="159" bestFit="1" customWidth="1"/>
    <col min="79" max="79" width="4.75" style="159" bestFit="1" customWidth="1"/>
    <col min="80" max="80" width="4.625" style="159" bestFit="1" customWidth="1"/>
    <col min="81" max="81" width="5.125" style="159" bestFit="1" customWidth="1"/>
    <col min="82" max="82" width="4.75" style="159" bestFit="1" customWidth="1"/>
    <col min="83" max="83" width="4.625" style="159" bestFit="1" customWidth="1"/>
    <col min="84" max="16384" width="11.375" style="159"/>
  </cols>
  <sheetData>
    <row r="1" spans="1:57" ht="45.7" customHeight="1" x14ac:dyDescent="0.45">
      <c r="D1" s="161" t="s">
        <v>251</v>
      </c>
    </row>
    <row r="2" spans="1:57" ht="29.25" customHeight="1" x14ac:dyDescent="0.25">
      <c r="A2" s="163"/>
      <c r="B2" s="164"/>
      <c r="C2" s="165"/>
      <c r="D2" s="166" t="s">
        <v>143</v>
      </c>
      <c r="E2" s="275" t="s">
        <v>252</v>
      </c>
      <c r="F2" s="252" t="s">
        <v>73</v>
      </c>
      <c r="G2" s="37" t="s">
        <v>75</v>
      </c>
      <c r="H2" s="37" t="s">
        <v>81</v>
      </c>
      <c r="I2" s="37" t="s">
        <v>82</v>
      </c>
      <c r="J2" s="37" t="s">
        <v>83</v>
      </c>
      <c r="K2" s="37" t="s">
        <v>84</v>
      </c>
      <c r="L2" s="37" t="s">
        <v>86</v>
      </c>
      <c r="M2" s="37" t="s">
        <v>59</v>
      </c>
      <c r="N2" s="37" t="s">
        <v>74</v>
      </c>
      <c r="O2" s="37" t="s">
        <v>80</v>
      </c>
      <c r="P2" s="37" t="s">
        <v>63</v>
      </c>
      <c r="Q2" s="37" t="s">
        <v>64</v>
      </c>
      <c r="R2" s="37" t="s">
        <v>65</v>
      </c>
      <c r="S2" s="37" t="s">
        <v>67</v>
      </c>
      <c r="T2" s="37" t="s">
        <v>60</v>
      </c>
      <c r="U2" s="37" t="s">
        <v>62</v>
      </c>
      <c r="V2" s="37" t="s">
        <v>66</v>
      </c>
      <c r="W2" s="37" t="s">
        <v>253</v>
      </c>
      <c r="X2" s="37" t="s">
        <v>68</v>
      </c>
      <c r="Y2" s="37" t="s">
        <v>61</v>
      </c>
      <c r="Z2" s="37" t="s">
        <v>85</v>
      </c>
      <c r="AA2" s="37" t="s">
        <v>58</v>
      </c>
      <c r="AB2" s="37" t="s">
        <v>72</v>
      </c>
      <c r="AC2" s="37" t="s">
        <v>254</v>
      </c>
      <c r="AD2" s="37" t="s">
        <v>78</v>
      </c>
      <c r="AE2" s="37" t="s">
        <v>79</v>
      </c>
    </row>
    <row r="3" spans="1:57" ht="24.45" x14ac:dyDescent="0.2">
      <c r="A3" s="170"/>
      <c r="B3" s="171" t="s">
        <v>165</v>
      </c>
      <c r="C3" s="172" t="s">
        <v>166</v>
      </c>
      <c r="D3" s="173" t="s">
        <v>167</v>
      </c>
      <c r="E3" s="222">
        <f>BUC!P123</f>
        <v>8.2180851063829792</v>
      </c>
      <c r="F3" s="175">
        <f>(COUNTIFS(TABLA!$N:$N,2,TABLA!$B:$B,'Todas las bibliotecas'!F$2)*1+COUNTIFS(TABLA!$N:$N,3,TABLA!$B:$B,'Todas las bibliotecas'!F$2)*2+COUNTIFS(TABLA!$N:$N,4,TABLA!$B:$B,'Todas las bibliotecas'!F$2)*3+COUNTIFS(TABLA!$N:$N,5,TABLA!$B:$B,'Todas las bibliotecas'!F$2)*4)/((COUNTIF(TABLA!$B:$B,'Todas las bibliotecas'!F$2)-COUNTIFS(TABLA!$B:$B,'Todas las bibliotecas'!F$2,TABLA!$N:$N,"="&amp;""))*4)*10</f>
        <v>7.6822916666666661</v>
      </c>
      <c r="G3" s="175">
        <f>(COUNTIFS(TABLA!$N:$N,2,TABLA!$B:$B,'Todas las bibliotecas'!G$2)*1+COUNTIFS(TABLA!$N:$N,3,TABLA!$B:$B,'Todas las bibliotecas'!G$2)*2+COUNTIFS(TABLA!$N:$N,4,TABLA!$B:$B,'Todas las bibliotecas'!G$2)*3+COUNTIFS(TABLA!$N:$N,5,TABLA!$B:$B,'Todas las bibliotecas'!G$2)*4)/((COUNTIF(TABLA!$B:$B,'Todas las bibliotecas'!G$2)-COUNTIFS(TABLA!$B:$B,'Todas las bibliotecas'!G$2,TABLA!$N:$N,"="&amp;""))*4)*10</f>
        <v>6.2692307692307692</v>
      </c>
      <c r="H3" s="175">
        <f>(COUNTIFS(TABLA!$N:$N,2,TABLA!$B:$B,'Todas las bibliotecas'!H$2)*1+COUNTIFS(TABLA!$N:$N,3,TABLA!$B:$B,'Todas las bibliotecas'!H$2)*2+COUNTIFS(TABLA!$N:$N,4,TABLA!$B:$B,'Todas las bibliotecas'!H$2)*3+COUNTIFS(TABLA!$N:$N,5,TABLA!$B:$B,'Todas las bibliotecas'!H$2)*4)/((COUNTIF(TABLA!$B:$B,'Todas las bibliotecas'!H$2)-COUNTIFS(TABLA!$B:$B,'Todas las bibliotecas'!H$2,TABLA!$N:$N,"="&amp;""))*4)*10</f>
        <v>7.3684210526315788</v>
      </c>
      <c r="I3" s="175">
        <f>(COUNTIFS(TABLA!$N:$N,2,TABLA!$B:$B,'Todas las bibliotecas'!I$2)*1+COUNTIFS(TABLA!$N:$N,3,TABLA!$B:$B,'Todas las bibliotecas'!I$2)*2+COUNTIFS(TABLA!$N:$N,4,TABLA!$B:$B,'Todas las bibliotecas'!I$2)*3+COUNTIFS(TABLA!$N:$N,5,TABLA!$B:$B,'Todas las bibliotecas'!I$2)*4)/((COUNTIF(TABLA!$B:$B,'Todas las bibliotecas'!I$2)-COUNTIFS(TABLA!$B:$B,'Todas las bibliotecas'!I$2,TABLA!$N:$N,"="&amp;""))*4)*10</f>
        <v>5.8333333333333339</v>
      </c>
      <c r="J3" s="175">
        <f>(COUNTIFS(TABLA!$N:$N,2,TABLA!$B:$B,'Todas las bibliotecas'!J$2)*1+COUNTIFS(TABLA!$N:$N,3,TABLA!$B:$B,'Todas las bibliotecas'!J$2)*2+COUNTIFS(TABLA!$N:$N,4,TABLA!$B:$B,'Todas las bibliotecas'!J$2)*3+COUNTIFS(TABLA!$N:$N,5,TABLA!$B:$B,'Todas las bibliotecas'!J$2)*4)/((COUNTIF(TABLA!$B:$B,'Todas las bibliotecas'!J$2)-COUNTIFS(TABLA!$B:$B,'Todas las bibliotecas'!J$2,TABLA!$N:$N,"="&amp;""))*4)*10</f>
        <v>7.3611111111111116</v>
      </c>
      <c r="K3" s="175">
        <f>(COUNTIFS(TABLA!$N:$N,2,TABLA!$B:$B,'Todas las bibliotecas'!K$2)*1+COUNTIFS(TABLA!$N:$N,3,TABLA!$B:$B,'Todas las bibliotecas'!K$2)*2+COUNTIFS(TABLA!$N:$N,4,TABLA!$B:$B,'Todas las bibliotecas'!K$2)*3+COUNTIFS(TABLA!$N:$N,5,TABLA!$B:$B,'Todas las bibliotecas'!K$2)*4)/((COUNTIF(TABLA!$B:$B,'Todas las bibliotecas'!K$2)-COUNTIFS(TABLA!$B:$B,'Todas las bibliotecas'!K$2,TABLA!$N:$N,"="&amp;""))*4)*10</f>
        <v>8.6666666666666679</v>
      </c>
      <c r="L3" s="175">
        <f>(COUNTIFS(TABLA!$N:$N,2,TABLA!$B:$B,'Todas las bibliotecas'!L$2)*1+COUNTIFS(TABLA!$N:$N,3,TABLA!$B:$B,'Todas las bibliotecas'!L$2)*2+COUNTIFS(TABLA!$N:$N,4,TABLA!$B:$B,'Todas las bibliotecas'!L$2)*3+COUNTIFS(TABLA!$N:$N,5,TABLA!$B:$B,'Todas las bibliotecas'!L$2)*4)/((COUNTIF(TABLA!$B:$B,'Todas las bibliotecas'!L$2)-COUNTIFS(TABLA!$B:$B,'Todas las bibliotecas'!L$2,TABLA!$N:$N,"="&amp;""))*4)*10</f>
        <v>7.2727272727272734</v>
      </c>
      <c r="M3" s="175">
        <f>(COUNTIFS(TABLA!$N:$N,2,TABLA!$B:$B,'Todas las bibliotecas'!M$2)*1+COUNTIFS(TABLA!$N:$N,3,TABLA!$B:$B,'Todas las bibliotecas'!M$2)*2+COUNTIFS(TABLA!$N:$N,4,TABLA!$B:$B,'Todas las bibliotecas'!M$2)*3+COUNTIFS(TABLA!$N:$N,5,TABLA!$B:$B,'Todas las bibliotecas'!M$2)*4)/((COUNTIF(TABLA!$B:$B,'Todas las bibliotecas'!M$2)-COUNTIFS(TABLA!$B:$B,'Todas las bibliotecas'!M$2,TABLA!$N:$N,"="&amp;""))*4)*10</f>
        <v>7.9326923076923075</v>
      </c>
      <c r="N3" s="175">
        <f>(COUNTIFS(TABLA!$N:$N,2,TABLA!$B:$B,'Todas las bibliotecas'!N$2)*1+COUNTIFS(TABLA!$N:$N,3,TABLA!$B:$B,'Todas las bibliotecas'!N$2)*2+COUNTIFS(TABLA!$N:$N,4,TABLA!$B:$B,'Todas las bibliotecas'!N$2)*3+COUNTIFS(TABLA!$N:$N,5,TABLA!$B:$B,'Todas las bibliotecas'!N$2)*4)/((COUNTIF(TABLA!$B:$B,'Todas las bibliotecas'!N$2)-COUNTIFS(TABLA!$B:$B,'Todas las bibliotecas'!N$2,TABLA!$N:$N,"="&amp;""))*4)*10</f>
        <v>7.8846153846153841</v>
      </c>
      <c r="O3" s="175">
        <f>(COUNTIFS(TABLA!$N:$N,2,TABLA!$B:$B,'Todas las bibliotecas'!O$2)*1+COUNTIFS(TABLA!$N:$N,3,TABLA!$B:$B,'Todas las bibliotecas'!O$2)*2+COUNTIFS(TABLA!$N:$N,4,TABLA!$B:$B,'Todas las bibliotecas'!O$2)*3+COUNTIFS(TABLA!$N:$N,5,TABLA!$B:$B,'Todas las bibliotecas'!O$2)*4)/((COUNTIF(TABLA!$B:$B,'Todas las bibliotecas'!O$2)-COUNTIFS(TABLA!$B:$B,'Todas las bibliotecas'!O$2,TABLA!$N:$N,"="&amp;""))*4)*10</f>
        <v>8.1999999999999993</v>
      </c>
      <c r="P3" s="175">
        <f>(COUNTIFS(TABLA!$N:$N,2,TABLA!$B:$B,'Todas las bibliotecas'!P$2)*1+COUNTIFS(TABLA!$N:$N,3,TABLA!$B:$B,'Todas las bibliotecas'!P$2)*2+COUNTIFS(TABLA!$N:$N,4,TABLA!$B:$B,'Todas las bibliotecas'!P$2)*3+COUNTIFS(TABLA!$N:$N,5,TABLA!$B:$B,'Todas las bibliotecas'!P$2)*4)/((COUNTIF(TABLA!$B:$B,'Todas las bibliotecas'!P$2)-COUNTIFS(TABLA!$B:$B,'Todas las bibliotecas'!P$2,TABLA!$N:$N,"="&amp;""))*4)*10</f>
        <v>8.5377358490566042</v>
      </c>
      <c r="Q3" s="175">
        <f>(COUNTIFS(TABLA!$N:$N,2,TABLA!$B:$B,'Todas las bibliotecas'!Q$2)*1+COUNTIFS(TABLA!$N:$N,3,TABLA!$B:$B,'Todas las bibliotecas'!Q$2)*2+COUNTIFS(TABLA!$N:$N,4,TABLA!$B:$B,'Todas las bibliotecas'!Q$2)*3+COUNTIFS(TABLA!$N:$N,5,TABLA!$B:$B,'Todas las bibliotecas'!Q$2)*4)/((COUNTIF(TABLA!$B:$B,'Todas las bibliotecas'!Q$2)-COUNTIFS(TABLA!$B:$B,'Todas las bibliotecas'!Q$2,TABLA!$N:$N,"="&amp;""))*4)*10</f>
        <v>9.117647058823529</v>
      </c>
      <c r="R3" s="175">
        <f>(COUNTIFS(TABLA!$N:$N,2,TABLA!$B:$B,'Todas las bibliotecas'!R$2)*1+COUNTIFS(TABLA!$N:$N,3,TABLA!$B:$B,'Todas las bibliotecas'!R$2)*2+COUNTIFS(TABLA!$N:$N,4,TABLA!$B:$B,'Todas las bibliotecas'!R$2)*3+COUNTIFS(TABLA!$N:$N,5,TABLA!$B:$B,'Todas las bibliotecas'!R$2)*4)/((COUNTIF(TABLA!$B:$B,'Todas las bibliotecas'!R$2)-COUNTIFS(TABLA!$B:$B,'Todas las bibliotecas'!R$2,TABLA!$N:$N,"="&amp;""))*4)*10</f>
        <v>8.3035714285714288</v>
      </c>
      <c r="S3" s="175">
        <f>(COUNTIFS(TABLA!$N:$N,2,TABLA!$B:$B,'Todas las bibliotecas'!S$2)*1+COUNTIFS(TABLA!$N:$N,3,TABLA!$B:$B,'Todas las bibliotecas'!S$2)*2+COUNTIFS(TABLA!$N:$N,4,TABLA!$B:$B,'Todas las bibliotecas'!S$2)*3+COUNTIFS(TABLA!$N:$N,5,TABLA!$B:$B,'Todas las bibliotecas'!S$2)*4)/((COUNTIF(TABLA!$B:$B,'Todas las bibliotecas'!S$2)-COUNTIFS(TABLA!$B:$B,'Todas las bibliotecas'!S$2,TABLA!$N:$N,"="&amp;""))*4)*10</f>
        <v>7.7604166666666661</v>
      </c>
      <c r="T3" s="175">
        <f>(COUNTIFS(TABLA!$N:$N,2,TABLA!$B:$B,'Todas las bibliotecas'!T$2)*1+COUNTIFS(TABLA!$N:$N,3,TABLA!$B:$B,'Todas las bibliotecas'!T$2)*2+COUNTIFS(TABLA!$N:$N,4,TABLA!$B:$B,'Todas las bibliotecas'!T$2)*3+COUNTIFS(TABLA!$N:$N,5,TABLA!$B:$B,'Todas las bibliotecas'!T$2)*4)/((COUNTIF(TABLA!$B:$B,'Todas las bibliotecas'!T$2)-COUNTIFS(TABLA!$B:$B,'Todas las bibliotecas'!T$2,TABLA!$N:$N,"="&amp;""))*4)*10</f>
        <v>9.4318181818181817</v>
      </c>
      <c r="U3" s="175">
        <f>(COUNTIFS(TABLA!$N:$N,2,TABLA!$B:$B,'Todas las bibliotecas'!U$2)*1+COUNTIFS(TABLA!$N:$N,3,TABLA!$B:$B,'Todas las bibliotecas'!U$2)*2+COUNTIFS(TABLA!$N:$N,4,TABLA!$B:$B,'Todas las bibliotecas'!U$2)*3+COUNTIFS(TABLA!$N:$N,5,TABLA!$B:$B,'Todas las bibliotecas'!U$2)*4)/((COUNTIF(TABLA!$B:$B,'Todas las bibliotecas'!U$2)-COUNTIFS(TABLA!$B:$B,'Todas las bibliotecas'!U$2,TABLA!$N:$N,"="&amp;""))*4)*10</f>
        <v>8.378378378378379</v>
      </c>
      <c r="V3" s="175">
        <f>(COUNTIFS(TABLA!$N:$N,2,TABLA!$B:$B,'Todas las bibliotecas'!V$2)*1+COUNTIFS(TABLA!$N:$N,3,TABLA!$B:$B,'Todas las bibliotecas'!V$2)*2+COUNTIFS(TABLA!$N:$N,4,TABLA!$B:$B,'Todas las bibliotecas'!V$2)*3+COUNTIFS(TABLA!$N:$N,5,TABLA!$B:$B,'Todas las bibliotecas'!V$2)*4)/((COUNTIF(TABLA!$B:$B,'Todas las bibliotecas'!V$2)-COUNTIFS(TABLA!$B:$B,'Todas las bibliotecas'!V$2,TABLA!$N:$N,"="&amp;""))*4)*10</f>
        <v>8.4803921568627452</v>
      </c>
      <c r="W3" s="175">
        <f>(COUNTIFS(TABLA!$N:$N,2,TABLA!$B:$B,'Todas las bibliotecas'!W$2)*1+COUNTIFS(TABLA!$N:$N,3,TABLA!$B:$B,'Todas las bibliotecas'!W$2)*2+COUNTIFS(TABLA!$N:$N,4,TABLA!$B:$B,'Todas las bibliotecas'!W$2)*3+COUNTIFS(TABLA!$N:$N,5,TABLA!$B:$B,'Todas las bibliotecas'!W$2)*4)/((COUNTIF(TABLA!$B:$B,'Todas las bibliotecas'!W$2)-COUNTIFS(TABLA!$B:$B,'Todas las bibliotecas'!W$2,TABLA!$N:$N,"="&amp;""))*4)*10</f>
        <v>8.2916666666666679</v>
      </c>
      <c r="X3" s="175">
        <f>(COUNTIFS(TABLA!$N:$N,2,TABLA!$B:$B,'Todas las bibliotecas'!X$2)*1+COUNTIFS(TABLA!$N:$N,3,TABLA!$B:$B,'Todas las bibliotecas'!X$2)*2+COUNTIFS(TABLA!$N:$N,4,TABLA!$B:$B,'Todas las bibliotecas'!X$2)*3+COUNTIFS(TABLA!$N:$N,5,TABLA!$B:$B,'Todas las bibliotecas'!X$2)*4)/((COUNTIF(TABLA!$B:$B,'Todas las bibliotecas'!X$2)-COUNTIFS(TABLA!$B:$B,'Todas las bibliotecas'!X$2,TABLA!$N:$N,"="&amp;""))*4)*10</f>
        <v>7.7083333333333339</v>
      </c>
      <c r="Y3" s="175">
        <f>(COUNTIFS(TABLA!$N:$N,2,TABLA!$B:$B,'Todas las bibliotecas'!Y$2)*1+COUNTIFS(TABLA!$N:$N,3,TABLA!$B:$B,'Todas las bibliotecas'!Y$2)*2+COUNTIFS(TABLA!$N:$N,4,TABLA!$B:$B,'Todas las bibliotecas'!Y$2)*3+COUNTIFS(TABLA!$N:$N,5,TABLA!$B:$B,'Todas las bibliotecas'!Y$2)*4)/((COUNTIF(TABLA!$B:$B,'Todas las bibliotecas'!Y$2)-COUNTIFS(TABLA!$B:$B,'Todas las bibliotecas'!Y$2,TABLA!$N:$N,"="&amp;""))*4)*10</f>
        <v>7.8658536585365857</v>
      </c>
      <c r="Z3" s="175">
        <f>(COUNTIFS(TABLA!$N:$N,2,TABLA!$B:$B,'Todas las bibliotecas'!Z$2)*1+COUNTIFS(TABLA!$N:$N,3,TABLA!$B:$B,'Todas las bibliotecas'!Z$2)*2+COUNTIFS(TABLA!$N:$N,4,TABLA!$B:$B,'Todas las bibliotecas'!Z$2)*3+COUNTIFS(TABLA!$N:$N,5,TABLA!$B:$B,'Todas las bibliotecas'!Z$2)*4)/((COUNTIF(TABLA!$B:$B,'Todas las bibliotecas'!Z$2)-COUNTIFS(TABLA!$B:$B,'Todas las bibliotecas'!Z$2,TABLA!$N:$N,"="&amp;""))*4)*10</f>
        <v>9.3103448275862064</v>
      </c>
      <c r="AA3" s="175">
        <f>(COUNTIFS(TABLA!$N:$N,2,TABLA!$B:$B,'Todas las bibliotecas'!AA$2)*1+COUNTIFS(TABLA!$N:$N,3,TABLA!$B:$B,'Todas las bibliotecas'!AA$2)*2+COUNTIFS(TABLA!$N:$N,4,TABLA!$B:$B,'Todas las bibliotecas'!AA$2)*3+COUNTIFS(TABLA!$N:$N,5,TABLA!$B:$B,'Todas las bibliotecas'!AA$2)*4)/((COUNTIF(TABLA!$B:$B,'Todas las bibliotecas'!AA$2)-COUNTIFS(TABLA!$B:$B,'Todas las bibliotecas'!AA$2,TABLA!$N:$N,"="&amp;""))*4)*10</f>
        <v>9.1463414634146343</v>
      </c>
      <c r="AB3" s="175">
        <f>(COUNTIFS(TABLA!$N:$N,2,TABLA!$B:$B,'Todas las bibliotecas'!AB$2)*1+COUNTIFS(TABLA!$N:$N,3,TABLA!$B:$B,'Todas las bibliotecas'!AB$2)*2+COUNTIFS(TABLA!$N:$N,4,TABLA!$B:$B,'Todas las bibliotecas'!AB$2)*3+COUNTIFS(TABLA!$N:$N,5,TABLA!$B:$B,'Todas las bibliotecas'!AB$2)*4)/((COUNTIF(TABLA!$B:$B,'Todas las bibliotecas'!AB$2)-COUNTIFS(TABLA!$B:$B,'Todas las bibliotecas'!AB$2,TABLA!$N:$N,"="&amp;""))*4)*10</f>
        <v>8.4042553191489375</v>
      </c>
      <c r="AC3" s="175">
        <f>(COUNTIFS(TABLA!$N:$N,2,TABLA!$B:$B,'Todas las bibliotecas'!AC$2)*1+COUNTIFS(TABLA!$N:$N,3,TABLA!$B:$B,'Todas las bibliotecas'!AC$2)*2+COUNTIFS(TABLA!$N:$N,4,TABLA!$B:$B,'Todas las bibliotecas'!AC$2)*3+COUNTIFS(TABLA!$N:$N,5,TABLA!$B:$B,'Todas las bibliotecas'!AC$2)*4)/((COUNTIF(TABLA!$B:$B,'Todas las bibliotecas'!AC$2)-COUNTIFS(TABLA!$B:$B,'Todas las bibliotecas'!AC$2,TABLA!$N:$N,"="&amp;""))*4)*10</f>
        <v>8.8662790697674421</v>
      </c>
      <c r="AD3" s="175">
        <f>(COUNTIFS(TABLA!$N:$N,2,TABLA!$B:$B,'Todas las bibliotecas'!AD$2)*1+COUNTIFS(TABLA!$N:$N,3,TABLA!$B:$B,'Todas las bibliotecas'!AD$2)*2+COUNTIFS(TABLA!$N:$N,4,TABLA!$B:$B,'Todas las bibliotecas'!AD$2)*3+COUNTIFS(TABLA!$N:$N,5,TABLA!$B:$B,'Todas las bibliotecas'!AD$2)*4)/((COUNTIF(TABLA!$B:$B,'Todas las bibliotecas'!AD$2)-COUNTIFS(TABLA!$B:$B,'Todas las bibliotecas'!AD$2,TABLA!$N:$N,"="&amp;""))*4)*10</f>
        <v>8.8636363636363633</v>
      </c>
      <c r="AE3" s="175">
        <f>(COUNTIFS(TABLA!$N:$N,2,TABLA!$B:$B,'Todas las bibliotecas'!AE$2)*1+COUNTIFS(TABLA!$N:$N,3,TABLA!$B:$B,'Todas las bibliotecas'!AE$2)*2+COUNTIFS(TABLA!$N:$N,4,TABLA!$B:$B,'Todas las bibliotecas'!AE$2)*3+COUNTIFS(TABLA!$N:$N,5,TABLA!$B:$B,'Todas las bibliotecas'!AE$2)*4)/((COUNTIF(TABLA!$B:$B,'Todas las bibliotecas'!AE$2)-COUNTIFS(TABLA!$B:$B,'Todas las bibliotecas'!AE$2,TABLA!$N:$N,"="&amp;""))*4)*10</f>
        <v>8.5036496350364956</v>
      </c>
    </row>
    <row r="4" spans="1:57" ht="46.2" x14ac:dyDescent="0.2">
      <c r="A4" s="170"/>
      <c r="B4" s="171" t="s">
        <v>168</v>
      </c>
      <c r="C4" s="172" t="s">
        <v>169</v>
      </c>
      <c r="D4" s="173" t="s">
        <v>170</v>
      </c>
      <c r="E4" s="222">
        <f>BUC!P126</f>
        <v>8.234929810074318</v>
      </c>
      <c r="F4" s="175">
        <f>(COUNTIFS(TABLA!$O:$O,2,TABLA!$B:$B,'Todas las bibliotecas'!F$2)*1+COUNTIFS(TABLA!$O:$O,3,TABLA!$B:$B,'Todas las bibliotecas'!F$2)*2+COUNTIFS(TABLA!$O:$O,4,TABLA!$B:$B,'Todas las bibliotecas'!F$2)*3+COUNTIFS(TABLA!$O:$O,5,TABLA!$B:$B,'Todas las bibliotecas'!F$2)*4)/((COUNTIF(TABLA!$B:$B,'Todas las bibliotecas'!F$2)-COUNTIFS(TABLA!$B:$B,'Todas las bibliotecas'!F$2,TABLA!$O:$O,"="&amp;""))*4)*10</f>
        <v>7.96875</v>
      </c>
      <c r="G4" s="175">
        <f>(COUNTIFS(TABLA!$O:$O,2,TABLA!$B:$B,'Todas las bibliotecas'!G$2)*1+COUNTIFS(TABLA!$O:$O,3,TABLA!$B:$B,'Todas las bibliotecas'!G$2)*2+COUNTIFS(TABLA!$O:$O,4,TABLA!$B:$B,'Todas las bibliotecas'!G$2)*3+COUNTIFS(TABLA!$O:$O,5,TABLA!$B:$B,'Todas las bibliotecas'!G$2)*4)/((COUNTIF(TABLA!$B:$B,'Todas las bibliotecas'!G$2)-COUNTIFS(TABLA!$B:$B,'Todas las bibliotecas'!G$2,TABLA!$O:$O,"="&amp;""))*4)*10</f>
        <v>5.5158730158730158</v>
      </c>
      <c r="H4" s="175">
        <f>(COUNTIFS(TABLA!$O:$O,2,TABLA!$B:$B,'Todas las bibliotecas'!H$2)*1+COUNTIFS(TABLA!$O:$O,3,TABLA!$B:$B,'Todas las bibliotecas'!H$2)*2+COUNTIFS(TABLA!$O:$O,4,TABLA!$B:$B,'Todas las bibliotecas'!H$2)*3+COUNTIFS(TABLA!$O:$O,5,TABLA!$B:$B,'Todas las bibliotecas'!H$2)*4)/((COUNTIF(TABLA!$B:$B,'Todas las bibliotecas'!H$2)-COUNTIFS(TABLA!$B:$B,'Todas las bibliotecas'!H$2,TABLA!$O:$O,"="&amp;""))*4)*10</f>
        <v>7.7702702702702702</v>
      </c>
      <c r="I4" s="175">
        <f>(COUNTIFS(TABLA!$O:$O,2,TABLA!$B:$B,'Todas las bibliotecas'!I$2)*1+COUNTIFS(TABLA!$O:$O,3,TABLA!$B:$B,'Todas las bibliotecas'!I$2)*2+COUNTIFS(TABLA!$O:$O,4,TABLA!$B:$B,'Todas las bibliotecas'!I$2)*3+COUNTIFS(TABLA!$O:$O,5,TABLA!$B:$B,'Todas las bibliotecas'!I$2)*4)/((COUNTIF(TABLA!$B:$B,'Todas las bibliotecas'!I$2)-COUNTIFS(TABLA!$B:$B,'Todas las bibliotecas'!I$2,TABLA!$O:$O,"="&amp;""))*4)*10</f>
        <v>6.25</v>
      </c>
      <c r="J4" s="175">
        <f>(COUNTIFS(TABLA!$O:$O,2,TABLA!$B:$B,'Todas las bibliotecas'!J$2)*1+COUNTIFS(TABLA!$O:$O,3,TABLA!$B:$B,'Todas las bibliotecas'!J$2)*2+COUNTIFS(TABLA!$O:$O,4,TABLA!$B:$B,'Todas las bibliotecas'!J$2)*3+COUNTIFS(TABLA!$O:$O,5,TABLA!$B:$B,'Todas las bibliotecas'!J$2)*4)/((COUNTIF(TABLA!$B:$B,'Todas las bibliotecas'!J$2)-COUNTIFS(TABLA!$B:$B,'Todas las bibliotecas'!J$2,TABLA!$O:$O,"="&amp;""))*4)*10</f>
        <v>7.6470588235294112</v>
      </c>
      <c r="K4" s="175">
        <f>(COUNTIFS(TABLA!$O:$O,2,TABLA!$B:$B,'Todas las bibliotecas'!K$2)*1+COUNTIFS(TABLA!$O:$O,3,TABLA!$B:$B,'Todas las bibliotecas'!K$2)*2+COUNTIFS(TABLA!$O:$O,4,TABLA!$B:$B,'Todas las bibliotecas'!K$2)*3+COUNTIFS(TABLA!$O:$O,5,TABLA!$B:$B,'Todas las bibliotecas'!K$2)*4)/((COUNTIF(TABLA!$B:$B,'Todas las bibliotecas'!K$2)-COUNTIFS(TABLA!$B:$B,'Todas las bibliotecas'!K$2,TABLA!$O:$O,"="&amp;""))*4)*10</f>
        <v>9.0340909090909101</v>
      </c>
      <c r="L4" s="175">
        <f>(COUNTIFS(TABLA!$O:$O,2,TABLA!$B:$B,'Todas las bibliotecas'!L$2)*1+COUNTIFS(TABLA!$O:$O,3,TABLA!$B:$B,'Todas las bibliotecas'!L$2)*2+COUNTIFS(TABLA!$O:$O,4,TABLA!$B:$B,'Todas las bibliotecas'!L$2)*3+COUNTIFS(TABLA!$O:$O,5,TABLA!$B:$B,'Todas las bibliotecas'!L$2)*4)/((COUNTIF(TABLA!$B:$B,'Todas las bibliotecas'!L$2)-COUNTIFS(TABLA!$B:$B,'Todas las bibliotecas'!L$2,TABLA!$O:$O,"="&amp;""))*4)*10</f>
        <v>6.7045454545454541</v>
      </c>
      <c r="M4" s="175">
        <f>(COUNTIFS(TABLA!$O:$O,2,TABLA!$B:$B,'Todas las bibliotecas'!M$2)*1+COUNTIFS(TABLA!$O:$O,3,TABLA!$B:$B,'Todas las bibliotecas'!M$2)*2+COUNTIFS(TABLA!$O:$O,4,TABLA!$B:$B,'Todas las bibliotecas'!M$2)*3+COUNTIFS(TABLA!$O:$O,5,TABLA!$B:$B,'Todas las bibliotecas'!M$2)*4)/((COUNTIF(TABLA!$B:$B,'Todas las bibliotecas'!M$2)-COUNTIFS(TABLA!$B:$B,'Todas las bibliotecas'!M$2,TABLA!$O:$O,"="&amp;""))*4)*10</f>
        <v>8.6538461538461533</v>
      </c>
      <c r="N4" s="175">
        <f>(COUNTIFS(TABLA!$O:$O,2,TABLA!$B:$B,'Todas las bibliotecas'!N$2)*1+COUNTIFS(TABLA!$O:$O,3,TABLA!$B:$B,'Todas las bibliotecas'!N$2)*2+COUNTIFS(TABLA!$O:$O,4,TABLA!$B:$B,'Todas las bibliotecas'!N$2)*3+COUNTIFS(TABLA!$O:$O,5,TABLA!$B:$B,'Todas las bibliotecas'!N$2)*4)/((COUNTIF(TABLA!$B:$B,'Todas las bibliotecas'!N$2)-COUNTIFS(TABLA!$B:$B,'Todas las bibliotecas'!N$2,TABLA!$O:$O,"="&amp;""))*4)*10</f>
        <v>7.6923076923076925</v>
      </c>
      <c r="O4" s="175">
        <f>(COUNTIFS(TABLA!$O:$O,2,TABLA!$B:$B,'Todas las bibliotecas'!O$2)*1+COUNTIFS(TABLA!$O:$O,3,TABLA!$B:$B,'Todas las bibliotecas'!O$2)*2+COUNTIFS(TABLA!$O:$O,4,TABLA!$B:$B,'Todas las bibliotecas'!O$2)*3+COUNTIFS(TABLA!$O:$O,5,TABLA!$B:$B,'Todas las bibliotecas'!O$2)*4)/((COUNTIF(TABLA!$B:$B,'Todas las bibliotecas'!O$2)-COUNTIFS(TABLA!$B:$B,'Todas las bibliotecas'!O$2,TABLA!$O:$O,"="&amp;""))*4)*10</f>
        <v>8.1999999999999993</v>
      </c>
      <c r="P4" s="175">
        <f>(COUNTIFS(TABLA!$O:$O,2,TABLA!$B:$B,'Todas las bibliotecas'!P$2)*1+COUNTIFS(TABLA!$O:$O,3,TABLA!$B:$B,'Todas las bibliotecas'!P$2)*2+COUNTIFS(TABLA!$O:$O,4,TABLA!$B:$B,'Todas las bibliotecas'!P$2)*3+COUNTIFS(TABLA!$O:$O,5,TABLA!$B:$B,'Todas las bibliotecas'!P$2)*4)/((COUNTIF(TABLA!$B:$B,'Todas las bibliotecas'!P$2)-COUNTIFS(TABLA!$B:$B,'Todas las bibliotecas'!P$2,TABLA!$O:$O,"="&amp;""))*4)*10</f>
        <v>7.5961538461538458</v>
      </c>
      <c r="Q4" s="175">
        <f>(COUNTIFS(TABLA!$O:$O,2,TABLA!$B:$B,'Todas las bibliotecas'!Q$2)*1+COUNTIFS(TABLA!$O:$O,3,TABLA!$B:$B,'Todas las bibliotecas'!Q$2)*2+COUNTIFS(TABLA!$O:$O,4,TABLA!$B:$B,'Todas las bibliotecas'!Q$2)*3+COUNTIFS(TABLA!$O:$O,5,TABLA!$B:$B,'Todas las bibliotecas'!Q$2)*4)/((COUNTIF(TABLA!$B:$B,'Todas las bibliotecas'!Q$2)-COUNTIFS(TABLA!$B:$B,'Todas las bibliotecas'!Q$2,TABLA!$O:$O,"="&amp;""))*4)*10</f>
        <v>9.4117647058823533</v>
      </c>
      <c r="R4" s="175">
        <f>(COUNTIFS(TABLA!$O:$O,2,TABLA!$B:$B,'Todas las bibliotecas'!R$2)*1+COUNTIFS(TABLA!$O:$O,3,TABLA!$B:$B,'Todas las bibliotecas'!R$2)*2+COUNTIFS(TABLA!$O:$O,4,TABLA!$B:$B,'Todas las bibliotecas'!R$2)*3+COUNTIFS(TABLA!$O:$O,5,TABLA!$B:$B,'Todas las bibliotecas'!R$2)*4)/((COUNTIF(TABLA!$B:$B,'Todas las bibliotecas'!R$2)-COUNTIFS(TABLA!$B:$B,'Todas las bibliotecas'!R$2,TABLA!$O:$O,"="&amp;""))*4)*10</f>
        <v>8.3035714285714288</v>
      </c>
      <c r="S4" s="175">
        <f>(COUNTIFS(TABLA!$O:$O,2,TABLA!$B:$B,'Todas las bibliotecas'!S$2)*1+COUNTIFS(TABLA!$O:$O,3,TABLA!$B:$B,'Todas las bibliotecas'!S$2)*2+COUNTIFS(TABLA!$O:$O,4,TABLA!$B:$B,'Todas las bibliotecas'!S$2)*3+COUNTIFS(TABLA!$O:$O,5,TABLA!$B:$B,'Todas las bibliotecas'!S$2)*4)/((COUNTIF(TABLA!$B:$B,'Todas las bibliotecas'!S$2)-COUNTIFS(TABLA!$B:$B,'Todas las bibliotecas'!S$2,TABLA!$O:$O,"="&amp;""))*4)*10</f>
        <v>8.5106382978723403</v>
      </c>
      <c r="T4" s="175">
        <f>(COUNTIFS(TABLA!$O:$O,2,TABLA!$B:$B,'Todas las bibliotecas'!T$2)*1+COUNTIFS(TABLA!$O:$O,3,TABLA!$B:$B,'Todas las bibliotecas'!T$2)*2+COUNTIFS(TABLA!$O:$O,4,TABLA!$B:$B,'Todas las bibliotecas'!T$2)*3+COUNTIFS(TABLA!$O:$O,5,TABLA!$B:$B,'Todas las bibliotecas'!T$2)*4)/((COUNTIF(TABLA!$B:$B,'Todas las bibliotecas'!T$2)-COUNTIFS(TABLA!$B:$B,'Todas las bibliotecas'!T$2,TABLA!$O:$O,"="&amp;""))*4)*10</f>
        <v>8.4090909090909101</v>
      </c>
      <c r="U4" s="175">
        <f>(COUNTIFS(TABLA!$O:$O,2,TABLA!$B:$B,'Todas las bibliotecas'!U$2)*1+COUNTIFS(TABLA!$O:$O,3,TABLA!$B:$B,'Todas las bibliotecas'!U$2)*2+COUNTIFS(TABLA!$O:$O,4,TABLA!$B:$B,'Todas las bibliotecas'!U$2)*3+COUNTIFS(TABLA!$O:$O,5,TABLA!$B:$B,'Todas las bibliotecas'!U$2)*4)/((COUNTIF(TABLA!$B:$B,'Todas las bibliotecas'!U$2)-COUNTIFS(TABLA!$B:$B,'Todas las bibliotecas'!U$2,TABLA!$O:$O,"="&amp;""))*4)*10</f>
        <v>8.4459459459459456</v>
      </c>
      <c r="V4" s="175">
        <f>(COUNTIFS(TABLA!$O:$O,2,TABLA!$B:$B,'Todas las bibliotecas'!V$2)*1+COUNTIFS(TABLA!$O:$O,3,TABLA!$B:$B,'Todas las bibliotecas'!V$2)*2+COUNTIFS(TABLA!$O:$O,4,TABLA!$B:$B,'Todas las bibliotecas'!V$2)*3+COUNTIFS(TABLA!$O:$O,5,TABLA!$B:$B,'Todas las bibliotecas'!V$2)*4)/((COUNTIF(TABLA!$B:$B,'Todas las bibliotecas'!V$2)-COUNTIFS(TABLA!$B:$B,'Todas las bibliotecas'!V$2,TABLA!$O:$O,"="&amp;""))*4)*10</f>
        <v>8.6274509803921582</v>
      </c>
      <c r="W4" s="175">
        <f>(COUNTIFS(TABLA!$O:$O,2,TABLA!$B:$B,'Todas las bibliotecas'!W$2)*1+COUNTIFS(TABLA!$O:$O,3,TABLA!$B:$B,'Todas las bibliotecas'!W$2)*2+COUNTIFS(TABLA!$O:$O,4,TABLA!$B:$B,'Todas las bibliotecas'!W$2)*3+COUNTIFS(TABLA!$O:$O,5,TABLA!$B:$B,'Todas las bibliotecas'!W$2)*4)/((COUNTIF(TABLA!$B:$B,'Todas las bibliotecas'!W$2)-COUNTIFS(TABLA!$B:$B,'Todas las bibliotecas'!W$2,TABLA!$O:$O,"="&amp;""))*4)*10</f>
        <v>8.8333333333333321</v>
      </c>
      <c r="X4" s="175">
        <f>(COUNTIFS(TABLA!$O:$O,2,TABLA!$B:$B,'Todas las bibliotecas'!X$2)*1+COUNTIFS(TABLA!$O:$O,3,TABLA!$B:$B,'Todas las bibliotecas'!X$2)*2+COUNTIFS(TABLA!$O:$O,4,TABLA!$B:$B,'Todas las bibliotecas'!X$2)*3+COUNTIFS(TABLA!$O:$O,5,TABLA!$B:$B,'Todas las bibliotecas'!X$2)*4)/((COUNTIF(TABLA!$B:$B,'Todas las bibliotecas'!X$2)-COUNTIFS(TABLA!$B:$B,'Todas las bibliotecas'!X$2,TABLA!$O:$O,"="&amp;""))*4)*10</f>
        <v>6.875</v>
      </c>
      <c r="Y4" s="175">
        <f>(COUNTIFS(TABLA!$O:$O,2,TABLA!$B:$B,'Todas las bibliotecas'!Y$2)*1+COUNTIFS(TABLA!$O:$O,3,TABLA!$B:$B,'Todas las bibliotecas'!Y$2)*2+COUNTIFS(TABLA!$O:$O,4,TABLA!$B:$B,'Todas las bibliotecas'!Y$2)*3+COUNTIFS(TABLA!$O:$O,5,TABLA!$B:$B,'Todas las bibliotecas'!Y$2)*4)/((COUNTIF(TABLA!$B:$B,'Todas las bibliotecas'!Y$2)-COUNTIFS(TABLA!$B:$B,'Todas las bibliotecas'!Y$2,TABLA!$O:$O,"="&amp;""))*4)*10</f>
        <v>9.1463414634146343</v>
      </c>
      <c r="Z4" s="175">
        <f>(COUNTIFS(TABLA!$O:$O,2,TABLA!$B:$B,'Todas las bibliotecas'!Z$2)*1+COUNTIFS(TABLA!$O:$O,3,TABLA!$B:$B,'Todas las bibliotecas'!Z$2)*2+COUNTIFS(TABLA!$O:$O,4,TABLA!$B:$B,'Todas las bibliotecas'!Z$2)*3+COUNTIFS(TABLA!$O:$O,5,TABLA!$B:$B,'Todas las bibliotecas'!Z$2)*4)/((COUNTIF(TABLA!$B:$B,'Todas las bibliotecas'!Z$2)-COUNTIFS(TABLA!$B:$B,'Todas las bibliotecas'!Z$2,TABLA!$O:$O,"="&amp;""))*4)*10</f>
        <v>7.8448275862068959</v>
      </c>
      <c r="AA4" s="175">
        <f>(COUNTIFS(TABLA!$O:$O,2,TABLA!$B:$B,'Todas las bibliotecas'!AA$2)*1+COUNTIFS(TABLA!$O:$O,3,TABLA!$B:$B,'Todas las bibliotecas'!AA$2)*2+COUNTIFS(TABLA!$O:$O,4,TABLA!$B:$B,'Todas las bibliotecas'!AA$2)*3+COUNTIFS(TABLA!$O:$O,5,TABLA!$B:$B,'Todas las bibliotecas'!AA$2)*4)/((COUNTIF(TABLA!$B:$B,'Todas las bibliotecas'!AA$2)-COUNTIFS(TABLA!$B:$B,'Todas las bibliotecas'!AA$2,TABLA!$O:$O,"="&amp;""))*4)*10</f>
        <v>8.536585365853659</v>
      </c>
      <c r="AB4" s="175">
        <f>(COUNTIFS(TABLA!$O:$O,2,TABLA!$B:$B,'Todas las bibliotecas'!AB$2)*1+COUNTIFS(TABLA!$O:$O,3,TABLA!$B:$B,'Todas las bibliotecas'!AB$2)*2+COUNTIFS(TABLA!$O:$O,4,TABLA!$B:$B,'Todas las bibliotecas'!AB$2)*3+COUNTIFS(TABLA!$O:$O,5,TABLA!$B:$B,'Todas las bibliotecas'!AB$2)*4)/((COUNTIF(TABLA!$B:$B,'Todas las bibliotecas'!AB$2)-COUNTIFS(TABLA!$B:$B,'Todas las bibliotecas'!AB$2,TABLA!$O:$O,"="&amp;""))*4)*10</f>
        <v>7.7659574468085104</v>
      </c>
      <c r="AC4" s="175">
        <f>(COUNTIFS(TABLA!$O:$O,2,TABLA!$B:$B,'Todas las bibliotecas'!AC$2)*1+COUNTIFS(TABLA!$O:$O,3,TABLA!$B:$B,'Todas las bibliotecas'!AC$2)*2+COUNTIFS(TABLA!$O:$O,4,TABLA!$B:$B,'Todas las bibliotecas'!AC$2)*3+COUNTIFS(TABLA!$O:$O,5,TABLA!$B:$B,'Todas las bibliotecas'!AC$2)*4)/((COUNTIF(TABLA!$B:$B,'Todas las bibliotecas'!AC$2)-COUNTIFS(TABLA!$B:$B,'Todas las bibliotecas'!AC$2,TABLA!$O:$O,"="&amp;""))*4)*10</f>
        <v>8.6337209302325579</v>
      </c>
      <c r="AD4" s="175">
        <f>(COUNTIFS(TABLA!$O:$O,2,TABLA!$B:$B,'Todas las bibliotecas'!AD$2)*1+COUNTIFS(TABLA!$O:$O,3,TABLA!$B:$B,'Todas las bibliotecas'!AD$2)*2+COUNTIFS(TABLA!$O:$O,4,TABLA!$B:$B,'Todas las bibliotecas'!AD$2)*3+COUNTIFS(TABLA!$O:$O,5,TABLA!$B:$B,'Todas las bibliotecas'!AD$2)*4)/((COUNTIF(TABLA!$B:$B,'Todas las bibliotecas'!AD$2)-COUNTIFS(TABLA!$B:$B,'Todas las bibliotecas'!AD$2,TABLA!$O:$O,"="&amp;""))*4)*10</f>
        <v>9.0116279069767451</v>
      </c>
      <c r="AE4" s="175">
        <f>(COUNTIFS(TABLA!$O:$O,2,TABLA!$B:$B,'Todas las bibliotecas'!AE$2)*1+COUNTIFS(TABLA!$O:$O,3,TABLA!$B:$B,'Todas las bibliotecas'!AE$2)*2+COUNTIFS(TABLA!$O:$O,4,TABLA!$B:$B,'Todas las bibliotecas'!AE$2)*3+COUNTIFS(TABLA!$O:$O,5,TABLA!$B:$B,'Todas las bibliotecas'!AE$2)*4)/((COUNTIF(TABLA!$B:$B,'Todas las bibliotecas'!AE$2)-COUNTIFS(TABLA!$B:$B,'Todas las bibliotecas'!AE$2,TABLA!$O:$O,"="&amp;""))*4)*10</f>
        <v>8.9259259259259256</v>
      </c>
    </row>
    <row r="5" spans="1:57" ht="40.6" customHeight="1" x14ac:dyDescent="0.2">
      <c r="A5" s="170"/>
      <c r="B5" s="171" t="s">
        <v>171</v>
      </c>
      <c r="C5" s="172" t="s">
        <v>169</v>
      </c>
      <c r="D5" s="173" t="s">
        <v>172</v>
      </c>
      <c r="E5" s="222">
        <f>BUC!P129</f>
        <v>7.9375513557929338</v>
      </c>
      <c r="F5" s="175">
        <f>(COUNTIFS(TABLA!$P:$P,2,TABLA!$B:$B,'Todas las bibliotecas'!F$2)*1+COUNTIFS(TABLA!$P:$P,3,TABLA!$B:$B,'Todas las bibliotecas'!F$2)*2+COUNTIFS(TABLA!$P:$P,4,TABLA!$B:$B,'Todas las bibliotecas'!F$2)*3+COUNTIFS(TABLA!$P:$P,5,TABLA!$B:$B,'Todas las bibliotecas'!F$2)*4)/((COUNTIF(TABLA!$B:$B,'Todas las bibliotecas'!F$2)-COUNTIFS(TABLA!$B:$B,'Todas las bibliotecas'!F$2,TABLA!$P:$P,"="&amp;""))*4)*10</f>
        <v>8.359375</v>
      </c>
      <c r="G5" s="175">
        <f>(COUNTIFS(TABLA!$P:$P,2,TABLA!$B:$B,'Todas las bibliotecas'!G$2)*1+COUNTIFS(TABLA!$P:$P,3,TABLA!$B:$B,'Todas las bibliotecas'!G$2)*2+COUNTIFS(TABLA!$P:$P,4,TABLA!$B:$B,'Todas las bibliotecas'!G$2)*3+COUNTIFS(TABLA!$P:$P,5,TABLA!$B:$B,'Todas las bibliotecas'!G$2)*4)/((COUNTIF(TABLA!$B:$B,'Todas las bibliotecas'!G$2)-COUNTIFS(TABLA!$B:$B,'Todas las bibliotecas'!G$2,TABLA!$P:$P,"="&amp;""))*4)*10</f>
        <v>6.3671875</v>
      </c>
      <c r="H5" s="175">
        <f>(COUNTIFS(TABLA!$P:$P,2,TABLA!$B:$B,'Todas las bibliotecas'!H$2)*1+COUNTIFS(TABLA!$P:$P,3,TABLA!$B:$B,'Todas las bibliotecas'!H$2)*2+COUNTIFS(TABLA!$P:$P,4,TABLA!$B:$B,'Todas las bibliotecas'!H$2)*3+COUNTIFS(TABLA!$P:$P,5,TABLA!$B:$B,'Todas las bibliotecas'!H$2)*4)/((COUNTIF(TABLA!$B:$B,'Todas las bibliotecas'!H$2)-COUNTIFS(TABLA!$B:$B,'Todas las bibliotecas'!H$2,TABLA!$P:$P,"="&amp;""))*4)*10</f>
        <v>7.6973684210526319</v>
      </c>
      <c r="I5" s="175">
        <f>(COUNTIFS(TABLA!$P:$P,2,TABLA!$B:$B,'Todas las bibliotecas'!I$2)*1+COUNTIFS(TABLA!$P:$P,3,TABLA!$B:$B,'Todas las bibliotecas'!I$2)*2+COUNTIFS(TABLA!$P:$P,4,TABLA!$B:$B,'Todas las bibliotecas'!I$2)*3+COUNTIFS(TABLA!$P:$P,5,TABLA!$B:$B,'Todas las bibliotecas'!I$2)*4)/((COUNTIF(TABLA!$B:$B,'Todas las bibliotecas'!I$2)-COUNTIFS(TABLA!$B:$B,'Todas las bibliotecas'!I$2,TABLA!$P:$P,"="&amp;""))*4)*10</f>
        <v>7.0833333333333339</v>
      </c>
      <c r="J5" s="175">
        <f>(COUNTIFS(TABLA!$P:$P,2,TABLA!$B:$B,'Todas las bibliotecas'!J$2)*1+COUNTIFS(TABLA!$P:$P,3,TABLA!$B:$B,'Todas las bibliotecas'!J$2)*2+COUNTIFS(TABLA!$P:$P,4,TABLA!$B:$B,'Todas las bibliotecas'!J$2)*3+COUNTIFS(TABLA!$P:$P,5,TABLA!$B:$B,'Todas las bibliotecas'!J$2)*4)/((COUNTIF(TABLA!$B:$B,'Todas las bibliotecas'!J$2)-COUNTIFS(TABLA!$B:$B,'Todas las bibliotecas'!J$2,TABLA!$P:$P,"="&amp;""))*4)*10</f>
        <v>7.2222222222222223</v>
      </c>
      <c r="K5" s="175">
        <f>(COUNTIFS(TABLA!$P:$P,2,TABLA!$B:$B,'Todas las bibliotecas'!K$2)*1+COUNTIFS(TABLA!$P:$P,3,TABLA!$B:$B,'Todas las bibliotecas'!K$2)*2+COUNTIFS(TABLA!$P:$P,4,TABLA!$B:$B,'Todas las bibliotecas'!K$2)*3+COUNTIFS(TABLA!$P:$P,5,TABLA!$B:$B,'Todas las bibliotecas'!K$2)*4)/((COUNTIF(TABLA!$B:$B,'Todas las bibliotecas'!K$2)-COUNTIFS(TABLA!$B:$B,'Todas las bibliotecas'!K$2,TABLA!$P:$P,"="&amp;""))*4)*10</f>
        <v>8.7222222222222214</v>
      </c>
      <c r="L5" s="175">
        <f>(COUNTIFS(TABLA!$P:$P,2,TABLA!$B:$B,'Todas las bibliotecas'!L$2)*1+COUNTIFS(TABLA!$P:$P,3,TABLA!$B:$B,'Todas las bibliotecas'!L$2)*2+COUNTIFS(TABLA!$P:$P,4,TABLA!$B:$B,'Todas las bibliotecas'!L$2)*3+COUNTIFS(TABLA!$P:$P,5,TABLA!$B:$B,'Todas las bibliotecas'!L$2)*4)/((COUNTIF(TABLA!$B:$B,'Todas las bibliotecas'!L$2)-COUNTIFS(TABLA!$B:$B,'Todas las bibliotecas'!L$2,TABLA!$P:$P,"="&amp;""))*4)*10</f>
        <v>6.4772727272727266</v>
      </c>
      <c r="M5" s="175">
        <f>(COUNTIFS(TABLA!$P:$P,2,TABLA!$B:$B,'Todas las bibliotecas'!M$2)*1+COUNTIFS(TABLA!$P:$P,3,TABLA!$B:$B,'Todas las bibliotecas'!M$2)*2+COUNTIFS(TABLA!$P:$P,4,TABLA!$B:$B,'Todas las bibliotecas'!M$2)*3+COUNTIFS(TABLA!$P:$P,5,TABLA!$B:$B,'Todas las bibliotecas'!M$2)*4)/((COUNTIF(TABLA!$B:$B,'Todas las bibliotecas'!M$2)-COUNTIFS(TABLA!$B:$B,'Todas las bibliotecas'!M$2,TABLA!$P:$P,"="&amp;""))*4)*10</f>
        <v>7.9326923076923075</v>
      </c>
      <c r="N5" s="175">
        <f>(COUNTIFS(TABLA!$P:$P,2,TABLA!$B:$B,'Todas las bibliotecas'!N$2)*1+COUNTIFS(TABLA!$P:$P,3,TABLA!$B:$B,'Todas las bibliotecas'!N$2)*2+COUNTIFS(TABLA!$P:$P,4,TABLA!$B:$B,'Todas las bibliotecas'!N$2)*3+COUNTIFS(TABLA!$P:$P,5,TABLA!$B:$B,'Todas las bibliotecas'!N$2)*4)/((COUNTIF(TABLA!$B:$B,'Todas las bibliotecas'!N$2)-COUNTIFS(TABLA!$B:$B,'Todas las bibliotecas'!N$2,TABLA!$P:$P,"="&amp;""))*4)*10</f>
        <v>7.3076923076923075</v>
      </c>
      <c r="O5" s="175">
        <f>(COUNTIFS(TABLA!$P:$P,2,TABLA!$B:$B,'Todas las bibliotecas'!O$2)*1+COUNTIFS(TABLA!$P:$P,3,TABLA!$B:$B,'Todas las bibliotecas'!O$2)*2+COUNTIFS(TABLA!$P:$P,4,TABLA!$B:$B,'Todas las bibliotecas'!O$2)*3+COUNTIFS(TABLA!$P:$P,5,TABLA!$B:$B,'Todas las bibliotecas'!O$2)*4)/((COUNTIF(TABLA!$B:$B,'Todas las bibliotecas'!O$2)-COUNTIFS(TABLA!$B:$B,'Todas las bibliotecas'!O$2,TABLA!$P:$P,"="&amp;""))*4)*10</f>
        <v>7.5</v>
      </c>
      <c r="P5" s="175">
        <f>(COUNTIFS(TABLA!$P:$P,2,TABLA!$B:$B,'Todas las bibliotecas'!P$2)*1+COUNTIFS(TABLA!$P:$P,3,TABLA!$B:$B,'Todas las bibliotecas'!P$2)*2+COUNTIFS(TABLA!$P:$P,4,TABLA!$B:$B,'Todas las bibliotecas'!P$2)*3+COUNTIFS(TABLA!$P:$P,5,TABLA!$B:$B,'Todas las bibliotecas'!P$2)*4)/((COUNTIF(TABLA!$B:$B,'Todas las bibliotecas'!P$2)-COUNTIFS(TABLA!$B:$B,'Todas las bibliotecas'!P$2,TABLA!$P:$P,"="&amp;""))*4)*10</f>
        <v>7.783018867924528</v>
      </c>
      <c r="Q5" s="175">
        <f>(COUNTIFS(TABLA!$P:$P,2,TABLA!$B:$B,'Todas las bibliotecas'!Q$2)*1+COUNTIFS(TABLA!$P:$P,3,TABLA!$B:$B,'Todas las bibliotecas'!Q$2)*2+COUNTIFS(TABLA!$P:$P,4,TABLA!$B:$B,'Todas las bibliotecas'!Q$2)*3+COUNTIFS(TABLA!$P:$P,5,TABLA!$B:$B,'Todas las bibliotecas'!Q$2)*4)/((COUNTIF(TABLA!$B:$B,'Todas las bibliotecas'!Q$2)-COUNTIFS(TABLA!$B:$B,'Todas las bibliotecas'!Q$2,TABLA!$P:$P,"="&amp;""))*4)*10</f>
        <v>8.0882352941176467</v>
      </c>
      <c r="R5" s="175">
        <f>(COUNTIFS(TABLA!$P:$P,2,TABLA!$B:$B,'Todas las bibliotecas'!R$2)*1+COUNTIFS(TABLA!$P:$P,3,TABLA!$B:$B,'Todas las bibliotecas'!R$2)*2+COUNTIFS(TABLA!$P:$P,4,TABLA!$B:$B,'Todas las bibliotecas'!R$2)*3+COUNTIFS(TABLA!$P:$P,5,TABLA!$B:$B,'Todas las bibliotecas'!R$2)*4)/((COUNTIF(TABLA!$B:$B,'Todas las bibliotecas'!R$2)-COUNTIFS(TABLA!$B:$B,'Todas las bibliotecas'!R$2,TABLA!$P:$P,"="&amp;""))*4)*10</f>
        <v>7.6785714285714288</v>
      </c>
      <c r="S5" s="175">
        <f>(COUNTIFS(TABLA!$P:$P,2,TABLA!$B:$B,'Todas las bibliotecas'!S$2)*1+COUNTIFS(TABLA!$P:$P,3,TABLA!$B:$B,'Todas las bibliotecas'!S$2)*2+COUNTIFS(TABLA!$P:$P,4,TABLA!$B:$B,'Todas las bibliotecas'!S$2)*3+COUNTIFS(TABLA!$P:$P,5,TABLA!$B:$B,'Todas las bibliotecas'!S$2)*4)/((COUNTIF(TABLA!$B:$B,'Todas las bibliotecas'!S$2)-COUNTIFS(TABLA!$B:$B,'Todas las bibliotecas'!S$2,TABLA!$P:$P,"="&amp;""))*4)*10</f>
        <v>7.8191489361702127</v>
      </c>
      <c r="T5" s="175">
        <f>(COUNTIFS(TABLA!$P:$P,2,TABLA!$B:$B,'Todas las bibliotecas'!T$2)*1+COUNTIFS(TABLA!$P:$P,3,TABLA!$B:$B,'Todas las bibliotecas'!T$2)*2+COUNTIFS(TABLA!$P:$P,4,TABLA!$B:$B,'Todas las bibliotecas'!T$2)*3+COUNTIFS(TABLA!$P:$P,5,TABLA!$B:$B,'Todas las bibliotecas'!T$2)*4)/((COUNTIF(TABLA!$B:$B,'Todas las bibliotecas'!T$2)-COUNTIFS(TABLA!$B:$B,'Todas las bibliotecas'!T$2,TABLA!$P:$P,"="&amp;""))*4)*10</f>
        <v>8.75</v>
      </c>
      <c r="U5" s="175">
        <f>(COUNTIFS(TABLA!$P:$P,2,TABLA!$B:$B,'Todas las bibliotecas'!U$2)*1+COUNTIFS(TABLA!$P:$P,3,TABLA!$B:$B,'Todas las bibliotecas'!U$2)*2+COUNTIFS(TABLA!$P:$P,4,TABLA!$B:$B,'Todas las bibliotecas'!U$2)*3+COUNTIFS(TABLA!$P:$P,5,TABLA!$B:$B,'Todas las bibliotecas'!U$2)*4)/((COUNTIF(TABLA!$B:$B,'Todas las bibliotecas'!U$2)-COUNTIFS(TABLA!$B:$B,'Todas las bibliotecas'!U$2,TABLA!$P:$P,"="&amp;""))*4)*10</f>
        <v>7.5675675675675684</v>
      </c>
      <c r="V5" s="175">
        <f>(COUNTIFS(TABLA!$P:$P,2,TABLA!$B:$B,'Todas las bibliotecas'!V$2)*1+COUNTIFS(TABLA!$P:$P,3,TABLA!$B:$B,'Todas las bibliotecas'!V$2)*2+COUNTIFS(TABLA!$P:$P,4,TABLA!$B:$B,'Todas las bibliotecas'!V$2)*3+COUNTIFS(TABLA!$P:$P,5,TABLA!$B:$B,'Todas las bibliotecas'!V$2)*4)/((COUNTIF(TABLA!$B:$B,'Todas las bibliotecas'!V$2)-COUNTIFS(TABLA!$B:$B,'Todas las bibliotecas'!V$2,TABLA!$P:$P,"="&amp;""))*4)*10</f>
        <v>8.382352941176471</v>
      </c>
      <c r="W5" s="175">
        <f>(COUNTIFS(TABLA!$P:$P,2,TABLA!$B:$B,'Todas las bibliotecas'!W$2)*1+COUNTIFS(TABLA!$P:$P,3,TABLA!$B:$B,'Todas las bibliotecas'!W$2)*2+COUNTIFS(TABLA!$P:$P,4,TABLA!$B:$B,'Todas las bibliotecas'!W$2)*3+COUNTIFS(TABLA!$P:$P,5,TABLA!$B:$B,'Todas las bibliotecas'!W$2)*4)/((COUNTIF(TABLA!$B:$B,'Todas las bibliotecas'!W$2)-COUNTIFS(TABLA!$B:$B,'Todas las bibliotecas'!W$2,TABLA!$P:$P,"="&amp;""))*4)*10</f>
        <v>8.4166666666666661</v>
      </c>
      <c r="X5" s="175">
        <f>(COUNTIFS(TABLA!$P:$P,2,TABLA!$B:$B,'Todas las bibliotecas'!X$2)*1+COUNTIFS(TABLA!$P:$P,3,TABLA!$B:$B,'Todas las bibliotecas'!X$2)*2+COUNTIFS(TABLA!$P:$P,4,TABLA!$B:$B,'Todas las bibliotecas'!X$2)*3+COUNTIFS(TABLA!$P:$P,5,TABLA!$B:$B,'Todas las bibliotecas'!X$2)*4)/((COUNTIF(TABLA!$B:$B,'Todas las bibliotecas'!X$2)-COUNTIFS(TABLA!$B:$B,'Todas las bibliotecas'!X$2,TABLA!$P:$P,"="&amp;""))*4)*10</f>
        <v>6.875</v>
      </c>
      <c r="Y5" s="175">
        <f>(COUNTIFS(TABLA!$P:$P,2,TABLA!$B:$B,'Todas las bibliotecas'!Y$2)*1+COUNTIFS(TABLA!$P:$P,3,TABLA!$B:$B,'Todas las bibliotecas'!Y$2)*2+COUNTIFS(TABLA!$P:$P,4,TABLA!$B:$B,'Todas las bibliotecas'!Y$2)*3+COUNTIFS(TABLA!$P:$P,5,TABLA!$B:$B,'Todas las bibliotecas'!Y$2)*4)/((COUNTIF(TABLA!$B:$B,'Todas las bibliotecas'!Y$2)-COUNTIFS(TABLA!$B:$B,'Todas las bibliotecas'!Y$2,TABLA!$P:$P,"="&amp;""))*4)*10</f>
        <v>8.4756097560975601</v>
      </c>
      <c r="Z5" s="175">
        <f>(COUNTIFS(TABLA!$P:$P,2,TABLA!$B:$B,'Todas las bibliotecas'!Z$2)*1+COUNTIFS(TABLA!$P:$P,3,TABLA!$B:$B,'Todas las bibliotecas'!Z$2)*2+COUNTIFS(TABLA!$P:$P,4,TABLA!$B:$B,'Todas las bibliotecas'!Z$2)*3+COUNTIFS(TABLA!$P:$P,5,TABLA!$B:$B,'Todas las bibliotecas'!Z$2)*4)/((COUNTIF(TABLA!$B:$B,'Todas las bibliotecas'!Z$2)-COUNTIFS(TABLA!$B:$B,'Todas las bibliotecas'!Z$2,TABLA!$P:$P,"="&amp;""))*4)*10</f>
        <v>8.4482758620689662</v>
      </c>
      <c r="AA5" s="175">
        <f>(COUNTIFS(TABLA!$P:$P,2,TABLA!$B:$B,'Todas las bibliotecas'!AA$2)*1+COUNTIFS(TABLA!$P:$P,3,TABLA!$B:$B,'Todas las bibliotecas'!AA$2)*2+COUNTIFS(TABLA!$P:$P,4,TABLA!$B:$B,'Todas las bibliotecas'!AA$2)*3+COUNTIFS(TABLA!$P:$P,5,TABLA!$B:$B,'Todas las bibliotecas'!AA$2)*4)/((COUNTIF(TABLA!$B:$B,'Todas las bibliotecas'!AA$2)-COUNTIFS(TABLA!$B:$B,'Todas las bibliotecas'!AA$2,TABLA!$P:$P,"="&amp;""))*4)*10</f>
        <v>8.0487804878048781</v>
      </c>
      <c r="AB5" s="175">
        <f>(COUNTIFS(TABLA!$P:$P,2,TABLA!$B:$B,'Todas las bibliotecas'!AB$2)*1+COUNTIFS(TABLA!$P:$P,3,TABLA!$B:$B,'Todas las bibliotecas'!AB$2)*2+COUNTIFS(TABLA!$P:$P,4,TABLA!$B:$B,'Todas las bibliotecas'!AB$2)*3+COUNTIFS(TABLA!$P:$P,5,TABLA!$B:$B,'Todas las bibliotecas'!AB$2)*4)/((COUNTIF(TABLA!$B:$B,'Todas las bibliotecas'!AB$2)-COUNTIFS(TABLA!$B:$B,'Todas las bibliotecas'!AB$2,TABLA!$P:$P,"="&amp;""))*4)*10</f>
        <v>7.8723404255319149</v>
      </c>
      <c r="AC5" s="175">
        <f>(COUNTIFS(TABLA!$P:$P,2,TABLA!$B:$B,'Todas las bibliotecas'!AC$2)*1+COUNTIFS(TABLA!$P:$P,3,TABLA!$B:$B,'Todas las bibliotecas'!AC$2)*2+COUNTIFS(TABLA!$P:$P,4,TABLA!$B:$B,'Todas las bibliotecas'!AC$2)*3+COUNTIFS(TABLA!$P:$P,5,TABLA!$B:$B,'Todas las bibliotecas'!AC$2)*4)/((COUNTIF(TABLA!$B:$B,'Todas las bibliotecas'!AC$2)-COUNTIFS(TABLA!$B:$B,'Todas las bibliotecas'!AC$2,TABLA!$P:$P,"="&amp;""))*4)*10</f>
        <v>8.4302325581395348</v>
      </c>
      <c r="AD5" s="175">
        <f>(COUNTIFS(TABLA!$P:$P,2,TABLA!$B:$B,'Todas las bibliotecas'!AD$2)*1+COUNTIFS(TABLA!$P:$P,3,TABLA!$B:$B,'Todas las bibliotecas'!AD$2)*2+COUNTIFS(TABLA!$P:$P,4,TABLA!$B:$B,'Todas las bibliotecas'!AD$2)*3+COUNTIFS(TABLA!$P:$P,5,TABLA!$B:$B,'Todas las bibliotecas'!AD$2)*4)/((COUNTIF(TABLA!$B:$B,'Todas las bibliotecas'!AD$2)-COUNTIFS(TABLA!$B:$B,'Todas las bibliotecas'!AD$2,TABLA!$P:$P,"="&amp;""))*4)*10</f>
        <v>8.4302325581395348</v>
      </c>
      <c r="AE5" s="175">
        <f>(COUNTIFS(TABLA!$P:$P,2,TABLA!$B:$B,'Todas las bibliotecas'!AE$2)*1+COUNTIFS(TABLA!$P:$P,3,TABLA!$B:$B,'Todas las bibliotecas'!AE$2)*2+COUNTIFS(TABLA!$P:$P,4,TABLA!$B:$B,'Todas las bibliotecas'!AE$2)*3+COUNTIFS(TABLA!$P:$P,5,TABLA!$B:$B,'Todas las bibliotecas'!AE$2)*4)/((COUNTIF(TABLA!$B:$B,'Todas las bibliotecas'!AE$2)-COUNTIFS(TABLA!$B:$B,'Todas las bibliotecas'!AE$2,TABLA!$P:$P,"="&amp;""))*4)*10</f>
        <v>7.5925925925925934</v>
      </c>
    </row>
    <row r="6" spans="1:57" ht="46.2" x14ac:dyDescent="0.2">
      <c r="A6" s="170"/>
      <c r="B6" s="171" t="s">
        <v>175</v>
      </c>
      <c r="C6" s="172" t="s">
        <v>169</v>
      </c>
      <c r="D6" s="173" t="s">
        <v>176</v>
      </c>
      <c r="E6" s="222">
        <f>BUC!P132</f>
        <v>6.9174350377200335</v>
      </c>
      <c r="F6" s="175">
        <f>(COUNTIFS(TABLA!$Q:$Q,2,TABLA!$B:$B,'Todas las bibliotecas'!F$2)*1+COUNTIFS(TABLA!$Q:$Q,3,TABLA!$B:$B,'Todas las bibliotecas'!F$2)*2+COUNTIFS(TABLA!$Q:$Q,4,TABLA!$B:$B,'Todas las bibliotecas'!F$2)*3+COUNTIFS(TABLA!$Q:$Q,5,TABLA!$B:$B,'Todas las bibliotecas'!F$2)*4)/((COUNTIF(TABLA!$B:$B,'Todas las bibliotecas'!F$2)-COUNTIFS(TABLA!$B:$B,'Todas las bibliotecas'!F$2,TABLA!$Q:$Q,"="&amp;""))*4)*10</f>
        <v>7.876344086021505</v>
      </c>
      <c r="G6" s="175">
        <f>(COUNTIFS(TABLA!$Q:$Q,2,TABLA!$B:$B,'Todas las bibliotecas'!G$2)*1+COUNTIFS(TABLA!$Q:$Q,3,TABLA!$B:$B,'Todas las bibliotecas'!G$2)*2+COUNTIFS(TABLA!$Q:$Q,4,TABLA!$B:$B,'Todas las bibliotecas'!G$2)*3+COUNTIFS(TABLA!$Q:$Q,5,TABLA!$B:$B,'Todas las bibliotecas'!G$2)*4)/((COUNTIF(TABLA!$B:$B,'Todas las bibliotecas'!G$2)-COUNTIFS(TABLA!$B:$B,'Todas las bibliotecas'!G$2,TABLA!$Q:$Q,"="&amp;""))*4)*10</f>
        <v>5.806451612903226</v>
      </c>
      <c r="H6" s="175">
        <f>(COUNTIFS(TABLA!$Q:$Q,2,TABLA!$B:$B,'Todas las bibliotecas'!H$2)*1+COUNTIFS(TABLA!$Q:$Q,3,TABLA!$B:$B,'Todas las bibliotecas'!H$2)*2+COUNTIFS(TABLA!$Q:$Q,4,TABLA!$B:$B,'Todas las bibliotecas'!H$2)*3+COUNTIFS(TABLA!$Q:$Q,5,TABLA!$B:$B,'Todas las bibliotecas'!H$2)*4)/((COUNTIF(TABLA!$B:$B,'Todas las bibliotecas'!H$2)-COUNTIFS(TABLA!$B:$B,'Todas las bibliotecas'!H$2,TABLA!$Q:$Q,"="&amp;""))*4)*10</f>
        <v>7.0945945945945947</v>
      </c>
      <c r="I6" s="175">
        <f>(COUNTIFS(TABLA!$Q:$Q,2,TABLA!$B:$B,'Todas las bibliotecas'!I$2)*1+COUNTIFS(TABLA!$Q:$Q,3,TABLA!$B:$B,'Todas las bibliotecas'!I$2)*2+COUNTIFS(TABLA!$Q:$Q,4,TABLA!$B:$B,'Todas las bibliotecas'!I$2)*3+COUNTIFS(TABLA!$Q:$Q,5,TABLA!$B:$B,'Todas las bibliotecas'!I$2)*4)/((COUNTIF(TABLA!$B:$B,'Todas las bibliotecas'!I$2)-COUNTIFS(TABLA!$B:$B,'Todas las bibliotecas'!I$2,TABLA!$Q:$Q,"="&amp;""))*4)*10</f>
        <v>4.583333333333333</v>
      </c>
      <c r="J6" s="175">
        <f>(COUNTIFS(TABLA!$Q:$Q,2,TABLA!$B:$B,'Todas las bibliotecas'!J$2)*1+COUNTIFS(TABLA!$Q:$Q,3,TABLA!$B:$B,'Todas las bibliotecas'!J$2)*2+COUNTIFS(TABLA!$Q:$Q,4,TABLA!$B:$B,'Todas las bibliotecas'!J$2)*3+COUNTIFS(TABLA!$Q:$Q,5,TABLA!$B:$B,'Todas las bibliotecas'!J$2)*4)/((COUNTIF(TABLA!$B:$B,'Todas las bibliotecas'!J$2)-COUNTIFS(TABLA!$B:$B,'Todas las bibliotecas'!J$2,TABLA!$Q:$Q,"="&amp;""))*4)*10</f>
        <v>6.9117647058823533</v>
      </c>
      <c r="K6" s="175">
        <f>(COUNTIFS(TABLA!$Q:$Q,2,TABLA!$B:$B,'Todas las bibliotecas'!K$2)*1+COUNTIFS(TABLA!$Q:$Q,3,TABLA!$B:$B,'Todas las bibliotecas'!K$2)*2+COUNTIFS(TABLA!$Q:$Q,4,TABLA!$B:$B,'Todas las bibliotecas'!K$2)*3+COUNTIFS(TABLA!$Q:$Q,5,TABLA!$B:$B,'Todas las bibliotecas'!K$2)*4)/((COUNTIF(TABLA!$B:$B,'Todas las bibliotecas'!K$2)-COUNTIFS(TABLA!$B:$B,'Todas las bibliotecas'!K$2,TABLA!$Q:$Q,"="&amp;""))*4)*10</f>
        <v>8.2777777777777768</v>
      </c>
      <c r="L6" s="175">
        <f>(COUNTIFS(TABLA!$Q:$Q,2,TABLA!$B:$B,'Todas las bibliotecas'!L$2)*1+COUNTIFS(TABLA!$Q:$Q,3,TABLA!$B:$B,'Todas las bibliotecas'!L$2)*2+COUNTIFS(TABLA!$Q:$Q,4,TABLA!$B:$B,'Todas las bibliotecas'!L$2)*3+COUNTIFS(TABLA!$Q:$Q,5,TABLA!$B:$B,'Todas las bibliotecas'!L$2)*4)/((COUNTIF(TABLA!$B:$B,'Todas las bibliotecas'!L$2)-COUNTIFS(TABLA!$B:$B,'Todas las bibliotecas'!L$2,TABLA!$Q:$Q,"="&amp;""))*4)*10</f>
        <v>6.3636363636363633</v>
      </c>
      <c r="M6" s="175">
        <f>(COUNTIFS(TABLA!$Q:$Q,2,TABLA!$B:$B,'Todas las bibliotecas'!M$2)*1+COUNTIFS(TABLA!$Q:$Q,3,TABLA!$B:$B,'Todas las bibliotecas'!M$2)*2+COUNTIFS(TABLA!$Q:$Q,4,TABLA!$B:$B,'Todas las bibliotecas'!M$2)*3+COUNTIFS(TABLA!$Q:$Q,5,TABLA!$B:$B,'Todas las bibliotecas'!M$2)*4)/((COUNTIF(TABLA!$B:$B,'Todas las bibliotecas'!M$2)-COUNTIFS(TABLA!$B:$B,'Todas las bibliotecas'!M$2,TABLA!$Q:$Q,"="&amp;""))*4)*10</f>
        <v>7.4509803921568629</v>
      </c>
      <c r="N6" s="175">
        <f>(COUNTIFS(TABLA!$Q:$Q,2,TABLA!$B:$B,'Todas las bibliotecas'!N$2)*1+COUNTIFS(TABLA!$Q:$Q,3,TABLA!$B:$B,'Todas las bibliotecas'!N$2)*2+COUNTIFS(TABLA!$Q:$Q,4,TABLA!$B:$B,'Todas las bibliotecas'!N$2)*3+COUNTIFS(TABLA!$Q:$Q,5,TABLA!$B:$B,'Todas las bibliotecas'!N$2)*4)/((COUNTIF(TABLA!$B:$B,'Todas las bibliotecas'!N$2)-COUNTIFS(TABLA!$B:$B,'Todas las bibliotecas'!N$2,TABLA!$Q:$Q,"="&amp;""))*4)*10</f>
        <v>5.5769230769230766</v>
      </c>
      <c r="O6" s="175">
        <f>(COUNTIFS(TABLA!$Q:$Q,2,TABLA!$B:$B,'Todas las bibliotecas'!O$2)*1+COUNTIFS(TABLA!$Q:$Q,3,TABLA!$B:$B,'Todas las bibliotecas'!O$2)*2+COUNTIFS(TABLA!$Q:$Q,4,TABLA!$B:$B,'Todas las bibliotecas'!O$2)*3+COUNTIFS(TABLA!$Q:$Q,5,TABLA!$B:$B,'Todas las bibliotecas'!O$2)*4)/((COUNTIF(TABLA!$B:$B,'Todas las bibliotecas'!O$2)-COUNTIFS(TABLA!$B:$B,'Todas las bibliotecas'!O$2,TABLA!$Q:$Q,"="&amp;""))*4)*10</f>
        <v>6.8000000000000007</v>
      </c>
      <c r="P6" s="175">
        <f>(COUNTIFS(TABLA!$Q:$Q,2,TABLA!$B:$B,'Todas las bibliotecas'!P$2)*1+COUNTIFS(TABLA!$Q:$Q,3,TABLA!$B:$B,'Todas las bibliotecas'!P$2)*2+COUNTIFS(TABLA!$Q:$Q,4,TABLA!$B:$B,'Todas las bibliotecas'!P$2)*3+COUNTIFS(TABLA!$Q:$Q,5,TABLA!$B:$B,'Todas las bibliotecas'!P$2)*4)/((COUNTIF(TABLA!$B:$B,'Todas las bibliotecas'!P$2)-COUNTIFS(TABLA!$B:$B,'Todas las bibliotecas'!P$2,TABLA!$Q:$Q,"="&amp;""))*4)*10</f>
        <v>6.3942307692307683</v>
      </c>
      <c r="Q6" s="175">
        <f>(COUNTIFS(TABLA!$Q:$Q,2,TABLA!$B:$B,'Todas las bibliotecas'!Q$2)*1+COUNTIFS(TABLA!$Q:$Q,3,TABLA!$B:$B,'Todas las bibliotecas'!Q$2)*2+COUNTIFS(TABLA!$Q:$Q,4,TABLA!$B:$B,'Todas las bibliotecas'!Q$2)*3+COUNTIFS(TABLA!$Q:$Q,5,TABLA!$B:$B,'Todas las bibliotecas'!Q$2)*4)/((COUNTIF(TABLA!$B:$B,'Todas las bibliotecas'!Q$2)-COUNTIFS(TABLA!$B:$B,'Todas las bibliotecas'!Q$2,TABLA!$Q:$Q,"="&amp;""))*4)*10</f>
        <v>7.2058823529411766</v>
      </c>
      <c r="R6" s="175">
        <f>(COUNTIFS(TABLA!$Q:$Q,2,TABLA!$B:$B,'Todas las bibliotecas'!R$2)*1+COUNTIFS(TABLA!$Q:$Q,3,TABLA!$B:$B,'Todas las bibliotecas'!R$2)*2+COUNTIFS(TABLA!$Q:$Q,4,TABLA!$B:$B,'Todas las bibliotecas'!R$2)*3+COUNTIFS(TABLA!$Q:$Q,5,TABLA!$B:$B,'Todas las bibliotecas'!R$2)*4)/((COUNTIF(TABLA!$B:$B,'Todas las bibliotecas'!R$2)-COUNTIFS(TABLA!$B:$B,'Todas las bibliotecas'!R$2,TABLA!$Q:$Q,"="&amp;""))*4)*10</f>
        <v>6.018518518518519</v>
      </c>
      <c r="S6" s="175">
        <f>(COUNTIFS(TABLA!$Q:$Q,2,TABLA!$B:$B,'Todas las bibliotecas'!S$2)*1+COUNTIFS(TABLA!$Q:$Q,3,TABLA!$B:$B,'Todas las bibliotecas'!S$2)*2+COUNTIFS(TABLA!$Q:$Q,4,TABLA!$B:$B,'Todas las bibliotecas'!S$2)*3+COUNTIFS(TABLA!$Q:$Q,5,TABLA!$B:$B,'Todas las bibliotecas'!S$2)*4)/((COUNTIF(TABLA!$B:$B,'Todas las bibliotecas'!S$2)-COUNTIFS(TABLA!$B:$B,'Todas las bibliotecas'!S$2,TABLA!$Q:$Q,"="&amp;""))*4)*10</f>
        <v>6.5104166666666661</v>
      </c>
      <c r="T6" s="175">
        <f>(COUNTIFS(TABLA!$Q:$Q,2,TABLA!$B:$B,'Todas las bibliotecas'!T$2)*1+COUNTIFS(TABLA!$Q:$Q,3,TABLA!$B:$B,'Todas las bibliotecas'!T$2)*2+COUNTIFS(TABLA!$Q:$Q,4,TABLA!$B:$B,'Todas las bibliotecas'!T$2)*3+COUNTIFS(TABLA!$Q:$Q,5,TABLA!$B:$B,'Todas las bibliotecas'!T$2)*4)/((COUNTIF(TABLA!$B:$B,'Todas las bibliotecas'!T$2)-COUNTIFS(TABLA!$B:$B,'Todas las bibliotecas'!T$2,TABLA!$Q:$Q,"="&amp;""))*4)*10</f>
        <v>6.8181818181818175</v>
      </c>
      <c r="U6" s="175">
        <f>(COUNTIFS(TABLA!$Q:$Q,2,TABLA!$B:$B,'Todas las bibliotecas'!U$2)*1+COUNTIFS(TABLA!$Q:$Q,3,TABLA!$B:$B,'Todas las bibliotecas'!U$2)*2+COUNTIFS(TABLA!$Q:$Q,4,TABLA!$B:$B,'Todas las bibliotecas'!U$2)*3+COUNTIFS(TABLA!$Q:$Q,5,TABLA!$B:$B,'Todas las bibliotecas'!U$2)*4)/((COUNTIF(TABLA!$B:$B,'Todas las bibliotecas'!U$2)-COUNTIFS(TABLA!$B:$B,'Todas las bibliotecas'!U$2,TABLA!$Q:$Q,"="&amp;""))*4)*10</f>
        <v>6.8918918918918912</v>
      </c>
      <c r="V6" s="175">
        <f>(COUNTIFS(TABLA!$Q:$Q,2,TABLA!$B:$B,'Todas las bibliotecas'!V$2)*1+COUNTIFS(TABLA!$Q:$Q,3,TABLA!$B:$B,'Todas las bibliotecas'!V$2)*2+COUNTIFS(TABLA!$Q:$Q,4,TABLA!$B:$B,'Todas las bibliotecas'!V$2)*3+COUNTIFS(TABLA!$Q:$Q,5,TABLA!$B:$B,'Todas las bibliotecas'!V$2)*4)/((COUNTIF(TABLA!$B:$B,'Todas las bibliotecas'!V$2)-COUNTIFS(TABLA!$B:$B,'Todas las bibliotecas'!V$2,TABLA!$Q:$Q,"="&amp;""))*4)*10</f>
        <v>7.3979591836734695</v>
      </c>
      <c r="W6" s="175">
        <f>(COUNTIFS(TABLA!$Q:$Q,2,TABLA!$B:$B,'Todas las bibliotecas'!W$2)*1+COUNTIFS(TABLA!$Q:$Q,3,TABLA!$B:$B,'Todas las bibliotecas'!W$2)*2+COUNTIFS(TABLA!$Q:$Q,4,TABLA!$B:$B,'Todas las bibliotecas'!W$2)*3+COUNTIFS(TABLA!$Q:$Q,5,TABLA!$B:$B,'Todas las bibliotecas'!W$2)*4)/((COUNTIF(TABLA!$B:$B,'Todas las bibliotecas'!W$2)-COUNTIFS(TABLA!$B:$B,'Todas las bibliotecas'!W$2,TABLA!$Q:$Q,"="&amp;""))*4)*10</f>
        <v>6.7543859649122808</v>
      </c>
      <c r="X6" s="175">
        <f>(COUNTIFS(TABLA!$Q:$Q,2,TABLA!$B:$B,'Todas las bibliotecas'!X$2)*1+COUNTIFS(TABLA!$Q:$Q,3,TABLA!$B:$B,'Todas las bibliotecas'!X$2)*2+COUNTIFS(TABLA!$Q:$Q,4,TABLA!$B:$B,'Todas las bibliotecas'!X$2)*3+COUNTIFS(TABLA!$Q:$Q,5,TABLA!$B:$B,'Todas las bibliotecas'!X$2)*4)/((COUNTIF(TABLA!$B:$B,'Todas las bibliotecas'!X$2)-COUNTIFS(TABLA!$B:$B,'Todas las bibliotecas'!X$2,TABLA!$Q:$Q,"="&amp;""))*4)*10</f>
        <v>6.25</v>
      </c>
      <c r="Y6" s="175">
        <f>(COUNTIFS(TABLA!$Q:$Q,2,TABLA!$B:$B,'Todas las bibliotecas'!Y$2)*1+COUNTIFS(TABLA!$Q:$Q,3,TABLA!$B:$B,'Todas las bibliotecas'!Y$2)*2+COUNTIFS(TABLA!$Q:$Q,4,TABLA!$B:$B,'Todas las bibliotecas'!Y$2)*3+COUNTIFS(TABLA!$Q:$Q,5,TABLA!$B:$B,'Todas las bibliotecas'!Y$2)*4)/((COUNTIF(TABLA!$B:$B,'Todas las bibliotecas'!Y$2)-COUNTIFS(TABLA!$B:$B,'Todas las bibliotecas'!Y$2,TABLA!$Q:$Q,"="&amp;""))*4)*10</f>
        <v>6.7682926829268295</v>
      </c>
      <c r="Z6" s="175">
        <f>(COUNTIFS(TABLA!$Q:$Q,2,TABLA!$B:$B,'Todas las bibliotecas'!Z$2)*1+COUNTIFS(TABLA!$Q:$Q,3,TABLA!$B:$B,'Todas las bibliotecas'!Z$2)*2+COUNTIFS(TABLA!$Q:$Q,4,TABLA!$B:$B,'Todas las bibliotecas'!Z$2)*3+COUNTIFS(TABLA!$Q:$Q,5,TABLA!$B:$B,'Todas las bibliotecas'!Z$2)*4)/((COUNTIF(TABLA!$B:$B,'Todas las bibliotecas'!Z$2)-COUNTIFS(TABLA!$B:$B,'Todas las bibliotecas'!Z$2,TABLA!$Q:$Q,"="&amp;""))*4)*10</f>
        <v>7.8448275862068959</v>
      </c>
      <c r="AA6" s="175">
        <f>(COUNTIFS(TABLA!$Q:$Q,2,TABLA!$B:$B,'Todas las bibliotecas'!AA$2)*1+COUNTIFS(TABLA!$Q:$Q,3,TABLA!$B:$B,'Todas las bibliotecas'!AA$2)*2+COUNTIFS(TABLA!$Q:$Q,4,TABLA!$B:$B,'Todas las bibliotecas'!AA$2)*3+COUNTIFS(TABLA!$Q:$Q,5,TABLA!$B:$B,'Todas las bibliotecas'!AA$2)*4)/((COUNTIF(TABLA!$B:$B,'Todas las bibliotecas'!AA$2)-COUNTIFS(TABLA!$B:$B,'Todas las bibliotecas'!AA$2,TABLA!$Q:$Q,"="&amp;""))*4)*10</f>
        <v>6.8292682926829276</v>
      </c>
      <c r="AB6" s="175">
        <f>(COUNTIFS(TABLA!$Q:$Q,2,TABLA!$B:$B,'Todas las bibliotecas'!AB$2)*1+COUNTIFS(TABLA!$Q:$Q,3,TABLA!$B:$B,'Todas las bibliotecas'!AB$2)*2+COUNTIFS(TABLA!$Q:$Q,4,TABLA!$B:$B,'Todas las bibliotecas'!AB$2)*3+COUNTIFS(TABLA!$Q:$Q,5,TABLA!$B:$B,'Todas las bibliotecas'!AB$2)*4)/((COUNTIF(TABLA!$B:$B,'Todas las bibliotecas'!AB$2)-COUNTIFS(TABLA!$B:$B,'Todas las bibliotecas'!AB$2,TABLA!$Q:$Q,"="&amp;""))*4)*10</f>
        <v>6.4893617021276597</v>
      </c>
      <c r="AC6" s="175">
        <f>(COUNTIFS(TABLA!$Q:$Q,2,TABLA!$B:$B,'Todas las bibliotecas'!AC$2)*1+COUNTIFS(TABLA!$Q:$Q,3,TABLA!$B:$B,'Todas las bibliotecas'!AC$2)*2+COUNTIFS(TABLA!$Q:$Q,4,TABLA!$B:$B,'Todas las bibliotecas'!AC$2)*3+COUNTIFS(TABLA!$Q:$Q,5,TABLA!$B:$B,'Todas las bibliotecas'!AC$2)*4)/((COUNTIF(TABLA!$B:$B,'Todas las bibliotecas'!AC$2)-COUNTIFS(TABLA!$B:$B,'Todas las bibliotecas'!AC$2,TABLA!$Q:$Q,"="&amp;""))*4)*10</f>
        <v>6.7058823529411757</v>
      </c>
      <c r="AD6" s="175">
        <f>(COUNTIFS(TABLA!$Q:$Q,2,TABLA!$B:$B,'Todas las bibliotecas'!AD$2)*1+COUNTIFS(TABLA!$Q:$Q,3,TABLA!$B:$B,'Todas las bibliotecas'!AD$2)*2+COUNTIFS(TABLA!$Q:$Q,4,TABLA!$B:$B,'Todas las bibliotecas'!AD$2)*3+COUNTIFS(TABLA!$Q:$Q,5,TABLA!$B:$B,'Todas las bibliotecas'!AD$2)*4)/((COUNTIF(TABLA!$B:$B,'Todas las bibliotecas'!AD$2)-COUNTIFS(TABLA!$B:$B,'Todas las bibliotecas'!AD$2,TABLA!$Q:$Q,"="&amp;""))*4)*10</f>
        <v>7.6190476190476186</v>
      </c>
      <c r="AE6" s="175">
        <f>(COUNTIFS(TABLA!$Q:$Q,2,TABLA!$B:$B,'Todas las bibliotecas'!AE$2)*1+COUNTIFS(TABLA!$Q:$Q,3,TABLA!$B:$B,'Todas las bibliotecas'!AE$2)*2+COUNTIFS(TABLA!$Q:$Q,4,TABLA!$B:$B,'Todas las bibliotecas'!AE$2)*3+COUNTIFS(TABLA!$Q:$Q,5,TABLA!$B:$B,'Todas las bibliotecas'!AE$2)*4)/((COUNTIF(TABLA!$B:$B,'Todas las bibliotecas'!AE$2)-COUNTIFS(TABLA!$B:$B,'Todas las bibliotecas'!AE$2,TABLA!$Q:$Q,"="&amp;""))*4)*10</f>
        <v>6.4230769230769234</v>
      </c>
    </row>
    <row r="7" spans="1:57" ht="76.599999999999994" customHeight="1" x14ac:dyDescent="0.2">
      <c r="B7" s="171"/>
      <c r="C7" s="172" t="s">
        <v>169</v>
      </c>
      <c r="D7" s="173" t="s">
        <v>177</v>
      </c>
      <c r="E7" s="222">
        <f>BUC!P135</f>
        <v>9.0287456445993026</v>
      </c>
      <c r="F7" s="175">
        <f>(COUNTIFS(TABLA!$R:$R,2,TABLA!$B:$B,'Todas las bibliotecas'!F$2)*1+COUNTIFS(TABLA!$R:$R,3,TABLA!$B:$B,'Todas las bibliotecas'!F$2)*2+COUNTIFS(TABLA!$R:$R,4,TABLA!$B:$B,'Todas las bibliotecas'!F$2)*3+COUNTIFS(TABLA!$R:$R,5,TABLA!$B:$B,'Todas las bibliotecas'!F$2)*4)/((COUNTIF(TABLA!$B:$B,'Todas las bibliotecas'!F$2)-COUNTIFS(TABLA!$B:$B,'Todas las bibliotecas'!F$2,TABLA!$R:$R,"="&amp;""))*4)*10</f>
        <v>9.1304347826086953</v>
      </c>
      <c r="G7" s="175">
        <f>(COUNTIFS(TABLA!$R:$R,2,TABLA!$B:$B,'Todas las bibliotecas'!G$2)*1+COUNTIFS(TABLA!$R:$R,3,TABLA!$B:$B,'Todas las bibliotecas'!G$2)*2+COUNTIFS(TABLA!$R:$R,4,TABLA!$B:$B,'Todas las bibliotecas'!G$2)*3+COUNTIFS(TABLA!$R:$R,5,TABLA!$B:$B,'Todas las bibliotecas'!G$2)*4)/((COUNTIF(TABLA!$B:$B,'Todas las bibliotecas'!G$2)-COUNTIFS(TABLA!$B:$B,'Todas las bibliotecas'!G$2,TABLA!$R:$R,"="&amp;""))*4)*10</f>
        <v>8.629032258064516</v>
      </c>
      <c r="H7" s="175">
        <f>(COUNTIFS(TABLA!$R:$R,2,TABLA!$B:$B,'Todas las bibliotecas'!H$2)*1+COUNTIFS(TABLA!$R:$R,3,TABLA!$B:$B,'Todas las bibliotecas'!H$2)*2+COUNTIFS(TABLA!$R:$R,4,TABLA!$B:$B,'Todas las bibliotecas'!H$2)*3+COUNTIFS(TABLA!$R:$R,5,TABLA!$B:$B,'Todas las bibliotecas'!H$2)*4)/((COUNTIF(TABLA!$B:$B,'Todas las bibliotecas'!H$2)-COUNTIFS(TABLA!$B:$B,'Todas las bibliotecas'!H$2,TABLA!$R:$R,"="&amp;""))*4)*10</f>
        <v>8.9189189189189193</v>
      </c>
      <c r="I7" s="175">
        <f>(COUNTIFS(TABLA!$R:$R,2,TABLA!$B:$B,'Todas las bibliotecas'!I$2)*1+COUNTIFS(TABLA!$R:$R,3,TABLA!$B:$B,'Todas las bibliotecas'!I$2)*2+COUNTIFS(TABLA!$R:$R,4,TABLA!$B:$B,'Todas las bibliotecas'!I$2)*3+COUNTIFS(TABLA!$R:$R,5,TABLA!$B:$B,'Todas las bibliotecas'!I$2)*4)/((COUNTIF(TABLA!$B:$B,'Todas las bibliotecas'!I$2)-COUNTIFS(TABLA!$B:$B,'Todas las bibliotecas'!I$2,TABLA!$R:$R,"="&amp;""))*4)*10</f>
        <v>7.9166666666666661</v>
      </c>
      <c r="J7" s="175">
        <f>(COUNTIFS(TABLA!$R:$R,2,TABLA!$B:$B,'Todas las bibliotecas'!J$2)*1+COUNTIFS(TABLA!$R:$R,3,TABLA!$B:$B,'Todas las bibliotecas'!J$2)*2+COUNTIFS(TABLA!$R:$R,4,TABLA!$B:$B,'Todas las bibliotecas'!J$2)*3+COUNTIFS(TABLA!$R:$R,5,TABLA!$B:$B,'Todas las bibliotecas'!J$2)*4)/((COUNTIF(TABLA!$B:$B,'Todas las bibliotecas'!J$2)-COUNTIFS(TABLA!$B:$B,'Todas las bibliotecas'!J$2,TABLA!$R:$R,"="&amp;""))*4)*10</f>
        <v>8.3333333333333339</v>
      </c>
      <c r="K7" s="175">
        <f>(COUNTIFS(TABLA!$R:$R,2,TABLA!$B:$B,'Todas las bibliotecas'!K$2)*1+COUNTIFS(TABLA!$R:$R,3,TABLA!$B:$B,'Todas las bibliotecas'!K$2)*2+COUNTIFS(TABLA!$R:$R,4,TABLA!$B:$B,'Todas las bibliotecas'!K$2)*3+COUNTIFS(TABLA!$R:$R,5,TABLA!$B:$B,'Todas las bibliotecas'!K$2)*4)/((COUNTIF(TABLA!$B:$B,'Todas las bibliotecas'!K$2)-COUNTIFS(TABLA!$B:$B,'Todas las bibliotecas'!K$2,TABLA!$R:$R,"="&amp;""))*4)*10</f>
        <v>9.0116279069767451</v>
      </c>
      <c r="L7" s="175">
        <f>(COUNTIFS(TABLA!$R:$R,2,TABLA!$B:$B,'Todas las bibliotecas'!L$2)*1+COUNTIFS(TABLA!$R:$R,3,TABLA!$B:$B,'Todas las bibliotecas'!L$2)*2+COUNTIFS(TABLA!$R:$R,4,TABLA!$B:$B,'Todas las bibliotecas'!L$2)*3+COUNTIFS(TABLA!$R:$R,5,TABLA!$B:$B,'Todas las bibliotecas'!L$2)*4)/((COUNTIF(TABLA!$B:$B,'Todas las bibliotecas'!L$2)-COUNTIFS(TABLA!$B:$B,'Todas las bibliotecas'!L$2,TABLA!$R:$R,"="&amp;""))*4)*10</f>
        <v>7.7272727272727266</v>
      </c>
      <c r="M7" s="175">
        <f>(COUNTIFS(TABLA!$R:$R,2,TABLA!$B:$B,'Todas las bibliotecas'!M$2)*1+COUNTIFS(TABLA!$R:$R,3,TABLA!$B:$B,'Todas las bibliotecas'!M$2)*2+COUNTIFS(TABLA!$R:$R,4,TABLA!$B:$B,'Todas las bibliotecas'!M$2)*3+COUNTIFS(TABLA!$R:$R,5,TABLA!$B:$B,'Todas las bibliotecas'!M$2)*4)/((COUNTIF(TABLA!$B:$B,'Todas las bibliotecas'!M$2)-COUNTIFS(TABLA!$B:$B,'Todas las bibliotecas'!M$2,TABLA!$R:$R,"="&amp;""))*4)*10</f>
        <v>9.1145833333333339</v>
      </c>
      <c r="N7" s="175">
        <f>(COUNTIFS(TABLA!$R:$R,2,TABLA!$B:$B,'Todas las bibliotecas'!N$2)*1+COUNTIFS(TABLA!$R:$R,3,TABLA!$B:$B,'Todas las bibliotecas'!N$2)*2+COUNTIFS(TABLA!$R:$R,4,TABLA!$B:$B,'Todas las bibliotecas'!N$2)*3+COUNTIFS(TABLA!$R:$R,5,TABLA!$B:$B,'Todas las bibliotecas'!N$2)*4)/((COUNTIF(TABLA!$B:$B,'Todas las bibliotecas'!N$2)-COUNTIFS(TABLA!$B:$B,'Todas las bibliotecas'!N$2,TABLA!$R:$R,"="&amp;""))*4)*10</f>
        <v>8.2692307692307683</v>
      </c>
      <c r="O7" s="175">
        <f>(COUNTIFS(TABLA!$R:$R,2,TABLA!$B:$B,'Todas las bibliotecas'!O$2)*1+COUNTIFS(TABLA!$R:$R,3,TABLA!$B:$B,'Todas las bibliotecas'!O$2)*2+COUNTIFS(TABLA!$R:$R,4,TABLA!$B:$B,'Todas las bibliotecas'!O$2)*3+COUNTIFS(TABLA!$R:$R,5,TABLA!$B:$B,'Todas las bibliotecas'!O$2)*4)/((COUNTIF(TABLA!$B:$B,'Todas las bibliotecas'!O$2)-COUNTIFS(TABLA!$B:$B,'Todas las bibliotecas'!O$2,TABLA!$R:$R,"="&amp;""))*4)*10</f>
        <v>8.1000000000000014</v>
      </c>
      <c r="P7" s="175">
        <f>(COUNTIFS(TABLA!$R:$R,2,TABLA!$B:$B,'Todas las bibliotecas'!P$2)*1+COUNTIFS(TABLA!$R:$R,3,TABLA!$B:$B,'Todas las bibliotecas'!P$2)*2+COUNTIFS(TABLA!$R:$R,4,TABLA!$B:$B,'Todas las bibliotecas'!P$2)*3+COUNTIFS(TABLA!$R:$R,5,TABLA!$B:$B,'Todas las bibliotecas'!P$2)*4)/((COUNTIF(TABLA!$B:$B,'Todas las bibliotecas'!P$2)-COUNTIFS(TABLA!$B:$B,'Todas las bibliotecas'!P$2,TABLA!$R:$R,"="&amp;""))*4)*10</f>
        <v>8.8265306122448983</v>
      </c>
      <c r="Q7" s="175">
        <f>(COUNTIFS(TABLA!$R:$R,2,TABLA!$B:$B,'Todas las bibliotecas'!Q$2)*1+COUNTIFS(TABLA!$R:$R,3,TABLA!$B:$B,'Todas las bibliotecas'!Q$2)*2+COUNTIFS(TABLA!$R:$R,4,TABLA!$B:$B,'Todas las bibliotecas'!Q$2)*3+COUNTIFS(TABLA!$R:$R,5,TABLA!$B:$B,'Todas las bibliotecas'!Q$2)*4)/((COUNTIF(TABLA!$B:$B,'Todas las bibliotecas'!Q$2)-COUNTIFS(TABLA!$B:$B,'Todas las bibliotecas'!Q$2,TABLA!$R:$R,"="&amp;""))*4)*10</f>
        <v>9</v>
      </c>
      <c r="R7" s="175">
        <f>(COUNTIFS(TABLA!$R:$R,2,TABLA!$B:$B,'Todas las bibliotecas'!R$2)*1+COUNTIFS(TABLA!$R:$R,3,TABLA!$B:$B,'Todas las bibliotecas'!R$2)*2+COUNTIFS(TABLA!$R:$R,4,TABLA!$B:$B,'Todas las bibliotecas'!R$2)*3+COUNTIFS(TABLA!$R:$R,5,TABLA!$B:$B,'Todas las bibliotecas'!R$2)*4)/((COUNTIF(TABLA!$B:$B,'Todas las bibliotecas'!R$2)-COUNTIFS(TABLA!$B:$B,'Todas las bibliotecas'!R$2,TABLA!$R:$R,"="&amp;""))*4)*10</f>
        <v>9.3269230769230766</v>
      </c>
      <c r="S7" s="175">
        <f>(COUNTIFS(TABLA!$R:$R,2,TABLA!$B:$B,'Todas las bibliotecas'!S$2)*1+COUNTIFS(TABLA!$R:$R,3,TABLA!$B:$B,'Todas las bibliotecas'!S$2)*2+COUNTIFS(TABLA!$R:$R,4,TABLA!$B:$B,'Todas las bibliotecas'!S$2)*3+COUNTIFS(TABLA!$R:$R,5,TABLA!$B:$B,'Todas las bibliotecas'!S$2)*4)/((COUNTIF(TABLA!$B:$B,'Todas las bibliotecas'!S$2)-COUNTIFS(TABLA!$B:$B,'Todas las bibliotecas'!S$2,TABLA!$R:$R,"="&amp;""))*4)*10</f>
        <v>9.0760869565217401</v>
      </c>
      <c r="T7" s="175">
        <f>(COUNTIFS(TABLA!$R:$R,2,TABLA!$B:$B,'Todas las bibliotecas'!T$2)*1+COUNTIFS(TABLA!$R:$R,3,TABLA!$B:$B,'Todas las bibliotecas'!T$2)*2+COUNTIFS(TABLA!$R:$R,4,TABLA!$B:$B,'Todas las bibliotecas'!T$2)*3+COUNTIFS(TABLA!$R:$R,5,TABLA!$B:$B,'Todas las bibliotecas'!T$2)*4)/((COUNTIF(TABLA!$B:$B,'Todas las bibliotecas'!T$2)-COUNTIFS(TABLA!$B:$B,'Todas las bibliotecas'!T$2,TABLA!$R:$R,"="&amp;""))*4)*10</f>
        <v>9.625</v>
      </c>
      <c r="U7" s="175">
        <f>(COUNTIFS(TABLA!$R:$R,2,TABLA!$B:$B,'Todas las bibliotecas'!U$2)*1+COUNTIFS(TABLA!$R:$R,3,TABLA!$B:$B,'Todas las bibliotecas'!U$2)*2+COUNTIFS(TABLA!$R:$R,4,TABLA!$B:$B,'Todas las bibliotecas'!U$2)*3+COUNTIFS(TABLA!$R:$R,5,TABLA!$B:$B,'Todas las bibliotecas'!U$2)*4)/((COUNTIF(TABLA!$B:$B,'Todas las bibliotecas'!U$2)-COUNTIFS(TABLA!$B:$B,'Todas las bibliotecas'!U$2,TABLA!$R:$R,"="&amp;""))*4)*10</f>
        <v>9.1428571428571423</v>
      </c>
      <c r="V7" s="175">
        <f>(COUNTIFS(TABLA!$R:$R,2,TABLA!$B:$B,'Todas las bibliotecas'!V$2)*1+COUNTIFS(TABLA!$R:$R,3,TABLA!$B:$B,'Todas las bibliotecas'!V$2)*2+COUNTIFS(TABLA!$R:$R,4,TABLA!$B:$B,'Todas las bibliotecas'!V$2)*3+COUNTIFS(TABLA!$R:$R,5,TABLA!$B:$B,'Todas las bibliotecas'!V$2)*4)/((COUNTIF(TABLA!$B:$B,'Todas las bibliotecas'!V$2)-COUNTIFS(TABLA!$B:$B,'Todas las bibliotecas'!V$2,TABLA!$R:$R,"="&amp;""))*4)*10</f>
        <v>9.0760869565217401</v>
      </c>
      <c r="W7" s="175">
        <f>(COUNTIFS(TABLA!$R:$R,2,TABLA!$B:$B,'Todas las bibliotecas'!W$2)*1+COUNTIFS(TABLA!$R:$R,3,TABLA!$B:$B,'Todas las bibliotecas'!W$2)*2+COUNTIFS(TABLA!$R:$R,4,TABLA!$B:$B,'Todas las bibliotecas'!W$2)*3+COUNTIFS(TABLA!$R:$R,5,TABLA!$B:$B,'Todas las bibliotecas'!W$2)*4)/((COUNTIF(TABLA!$B:$B,'Todas las bibliotecas'!W$2)-COUNTIFS(TABLA!$B:$B,'Todas las bibliotecas'!W$2,TABLA!$R:$R,"="&amp;""))*4)*10</f>
        <v>8.9166666666666679</v>
      </c>
      <c r="X7" s="175">
        <f>(COUNTIFS(TABLA!$R:$R,2,TABLA!$B:$B,'Todas las bibliotecas'!X$2)*1+COUNTIFS(TABLA!$R:$R,3,TABLA!$B:$B,'Todas las bibliotecas'!X$2)*2+COUNTIFS(TABLA!$R:$R,4,TABLA!$B:$B,'Todas las bibliotecas'!X$2)*3+COUNTIFS(TABLA!$R:$R,5,TABLA!$B:$B,'Todas las bibliotecas'!X$2)*4)/((COUNTIF(TABLA!$B:$B,'Todas las bibliotecas'!X$2)-COUNTIFS(TABLA!$B:$B,'Todas las bibliotecas'!X$2,TABLA!$R:$R,"="&amp;""))*4)*10</f>
        <v>9.0909090909090899</v>
      </c>
      <c r="Y7" s="175">
        <f>(COUNTIFS(TABLA!$R:$R,2,TABLA!$B:$B,'Todas las bibliotecas'!Y$2)*1+COUNTIFS(TABLA!$R:$R,3,TABLA!$B:$B,'Todas las bibliotecas'!Y$2)*2+COUNTIFS(TABLA!$R:$R,4,TABLA!$B:$B,'Todas las bibliotecas'!Y$2)*3+COUNTIFS(TABLA!$R:$R,5,TABLA!$B:$B,'Todas las bibliotecas'!Y$2)*4)/((COUNTIF(TABLA!$B:$B,'Todas las bibliotecas'!Y$2)-COUNTIFS(TABLA!$B:$B,'Todas las bibliotecas'!Y$2,TABLA!$R:$R,"="&amp;""))*4)*10</f>
        <v>9.2307692307692317</v>
      </c>
      <c r="Z7" s="175">
        <f>(COUNTIFS(TABLA!$R:$R,2,TABLA!$B:$B,'Todas las bibliotecas'!Z$2)*1+COUNTIFS(TABLA!$R:$R,3,TABLA!$B:$B,'Todas las bibliotecas'!Z$2)*2+COUNTIFS(TABLA!$R:$R,4,TABLA!$B:$B,'Todas las bibliotecas'!Z$2)*3+COUNTIFS(TABLA!$R:$R,5,TABLA!$B:$B,'Todas las bibliotecas'!Z$2)*4)/((COUNTIF(TABLA!$B:$B,'Todas las bibliotecas'!Z$2)-COUNTIFS(TABLA!$B:$B,'Todas las bibliotecas'!Z$2,TABLA!$R:$R,"="&amp;""))*4)*10</f>
        <v>9.0277777777777786</v>
      </c>
      <c r="AA7" s="175">
        <f>(COUNTIFS(TABLA!$R:$R,2,TABLA!$B:$B,'Todas las bibliotecas'!AA$2)*1+COUNTIFS(TABLA!$R:$R,3,TABLA!$B:$B,'Todas las bibliotecas'!AA$2)*2+COUNTIFS(TABLA!$R:$R,4,TABLA!$B:$B,'Todas las bibliotecas'!AA$2)*3+COUNTIFS(TABLA!$R:$R,5,TABLA!$B:$B,'Todas las bibliotecas'!AA$2)*4)/((COUNTIF(TABLA!$B:$B,'Todas las bibliotecas'!AA$2)-COUNTIFS(TABLA!$B:$B,'Todas las bibliotecas'!AA$2,TABLA!$R:$R,"="&amp;""))*4)*10</f>
        <v>8.6029411764705888</v>
      </c>
      <c r="AB7" s="175">
        <f>(COUNTIFS(TABLA!$R:$R,2,TABLA!$B:$B,'Todas las bibliotecas'!AB$2)*1+COUNTIFS(TABLA!$R:$R,3,TABLA!$B:$B,'Todas las bibliotecas'!AB$2)*2+COUNTIFS(TABLA!$R:$R,4,TABLA!$B:$B,'Todas las bibliotecas'!AB$2)*3+COUNTIFS(TABLA!$R:$R,5,TABLA!$B:$B,'Todas las bibliotecas'!AB$2)*4)/((COUNTIF(TABLA!$B:$B,'Todas las bibliotecas'!AB$2)-COUNTIFS(TABLA!$B:$B,'Todas las bibliotecas'!AB$2,TABLA!$R:$R,"="&amp;""))*4)*10</f>
        <v>8.9772727272727266</v>
      </c>
      <c r="AC7" s="175">
        <f>(COUNTIFS(TABLA!$R:$R,2,TABLA!$B:$B,'Todas las bibliotecas'!AC$2)*1+COUNTIFS(TABLA!$R:$R,3,TABLA!$B:$B,'Todas las bibliotecas'!AC$2)*2+COUNTIFS(TABLA!$R:$R,4,TABLA!$B:$B,'Todas las bibliotecas'!AC$2)*3+COUNTIFS(TABLA!$R:$R,5,TABLA!$B:$B,'Todas las bibliotecas'!AC$2)*4)/((COUNTIF(TABLA!$B:$B,'Todas las bibliotecas'!AC$2)-COUNTIFS(TABLA!$B:$B,'Todas las bibliotecas'!AC$2,TABLA!$R:$R,"="&amp;""))*4)*10</f>
        <v>9.4345238095238102</v>
      </c>
      <c r="AD7" s="175">
        <f>(COUNTIFS(TABLA!$R:$R,2,TABLA!$B:$B,'Todas las bibliotecas'!AD$2)*1+COUNTIFS(TABLA!$R:$R,3,TABLA!$B:$B,'Todas las bibliotecas'!AD$2)*2+COUNTIFS(TABLA!$R:$R,4,TABLA!$B:$B,'Todas las bibliotecas'!AD$2)*3+COUNTIFS(TABLA!$R:$R,5,TABLA!$B:$B,'Todas las bibliotecas'!AD$2)*4)/((COUNTIF(TABLA!$B:$B,'Todas las bibliotecas'!AD$2)-COUNTIFS(TABLA!$B:$B,'Todas las bibliotecas'!AD$2,TABLA!$R:$R,"="&amp;""))*4)*10</f>
        <v>9.6022727272727266</v>
      </c>
      <c r="AE7" s="175">
        <f>(COUNTIFS(TABLA!$R:$R,2,TABLA!$B:$B,'Todas las bibliotecas'!AE$2)*1+COUNTIFS(TABLA!$R:$R,3,TABLA!$B:$B,'Todas las bibliotecas'!AE$2)*2+COUNTIFS(TABLA!$R:$R,4,TABLA!$B:$B,'Todas las bibliotecas'!AE$2)*3+COUNTIFS(TABLA!$R:$R,5,TABLA!$B:$B,'Todas las bibliotecas'!AE$2)*4)/((COUNTIF(TABLA!$B:$B,'Todas las bibliotecas'!AE$2)-COUNTIFS(TABLA!$B:$B,'Todas las bibliotecas'!AE$2,TABLA!$R:$R,"="&amp;""))*4)*10</f>
        <v>9.2992424242424239</v>
      </c>
      <c r="AF7" s="217"/>
      <c r="AG7" s="217"/>
      <c r="AH7" s="217"/>
      <c r="AI7" s="217"/>
      <c r="AJ7" s="217"/>
      <c r="AK7" s="217"/>
      <c r="AL7" s="217"/>
      <c r="AM7" s="217"/>
      <c r="AN7" s="217"/>
      <c r="AO7" s="217"/>
      <c r="AP7" s="217"/>
      <c r="AQ7" s="217"/>
      <c r="AR7" s="217"/>
      <c r="AS7" s="217"/>
      <c r="AT7" s="217"/>
      <c r="AU7" s="217"/>
      <c r="AV7" s="217"/>
      <c r="AW7" s="217"/>
      <c r="AX7" s="217"/>
      <c r="AY7" s="217"/>
      <c r="AZ7" s="217"/>
      <c r="BA7" s="217"/>
      <c r="BB7" s="217"/>
      <c r="BC7" s="217"/>
      <c r="BD7" s="217"/>
      <c r="BE7" s="217"/>
    </row>
    <row r="8" spans="1:57" ht="29.25" customHeight="1" x14ac:dyDescent="0.25">
      <c r="A8" s="163"/>
      <c r="B8" s="164"/>
      <c r="C8" s="165"/>
      <c r="D8" s="166" t="s">
        <v>143</v>
      </c>
      <c r="E8" s="275" t="str">
        <f>$E$2</f>
        <v>BUC</v>
      </c>
      <c r="F8" s="276" t="str">
        <f>F2</f>
        <v>ENF</v>
      </c>
      <c r="G8" s="276" t="str">
        <f t="shared" ref="G8:AE8" si="0">G2</f>
        <v>FAR</v>
      </c>
      <c r="H8" s="276" t="str">
        <f t="shared" si="0"/>
        <v>MED</v>
      </c>
      <c r="I8" s="276" t="str">
        <f t="shared" si="0"/>
        <v>ODO</v>
      </c>
      <c r="J8" s="276" t="str">
        <f t="shared" si="0"/>
        <v>OPT</v>
      </c>
      <c r="K8" s="276" t="str">
        <f t="shared" si="0"/>
        <v>PSI</v>
      </c>
      <c r="L8" s="276" t="str">
        <f t="shared" si="0"/>
        <v>VET</v>
      </c>
      <c r="M8" s="276" t="str">
        <f t="shared" si="0"/>
        <v>BIO</v>
      </c>
      <c r="N8" s="276" t="str">
        <f t="shared" si="0"/>
        <v>EST</v>
      </c>
      <c r="O8" s="276" t="str">
        <f t="shared" si="0"/>
        <v>FDI</v>
      </c>
      <c r="P8" s="276" t="str">
        <f t="shared" si="0"/>
        <v>FIS</v>
      </c>
      <c r="Q8" s="276" t="str">
        <f t="shared" si="0"/>
        <v>GEO</v>
      </c>
      <c r="R8" s="276" t="str">
        <f t="shared" si="0"/>
        <v>MAT</v>
      </c>
      <c r="S8" s="276" t="str">
        <f t="shared" si="0"/>
        <v>QUI</v>
      </c>
      <c r="T8" s="276" t="str">
        <f t="shared" si="0"/>
        <v>BYD</v>
      </c>
      <c r="U8" s="276" t="str">
        <f t="shared" si="0"/>
        <v>CEE</v>
      </c>
      <c r="V8" s="276" t="str">
        <f t="shared" si="0"/>
        <v>CPS</v>
      </c>
      <c r="W8" s="276" t="str">
        <f t="shared" si="0"/>
        <v>DER</v>
      </c>
      <c r="X8" s="276" t="str">
        <f t="shared" si="0"/>
        <v>EMP</v>
      </c>
      <c r="Y8" s="276" t="str">
        <f t="shared" si="0"/>
        <v>INF</v>
      </c>
      <c r="Z8" s="276" t="str">
        <f t="shared" si="0"/>
        <v>TRS</v>
      </c>
      <c r="AA8" s="276" t="str">
        <f t="shared" si="0"/>
        <v>BBA</v>
      </c>
      <c r="AB8" s="276" t="str">
        <f t="shared" si="0"/>
        <v>EDU</v>
      </c>
      <c r="AC8" s="276" t="str">
        <f t="shared" si="0"/>
        <v>FLL</v>
      </c>
      <c r="AD8" s="276" t="str">
        <f t="shared" si="0"/>
        <v>FLS</v>
      </c>
      <c r="AE8" s="276" t="str">
        <f t="shared" si="0"/>
        <v>GHI</v>
      </c>
    </row>
    <row r="9" spans="1:57" ht="50.95" x14ac:dyDescent="0.2">
      <c r="A9" s="170"/>
      <c r="B9" s="171" t="s">
        <v>178</v>
      </c>
      <c r="C9" s="182" t="s">
        <v>179</v>
      </c>
      <c r="D9" s="183" t="s">
        <v>180</v>
      </c>
      <c r="E9" s="222">
        <f>BUC!P158</f>
        <v>7.3707957342083672</v>
      </c>
      <c r="F9" s="175">
        <f>(COUNTIFS(TABLA!$AD:$AD,2,TABLA!$B:$B,'Todas las bibliotecas'!F$2)*1+COUNTIFS(TABLA!$AD:$AD,3,TABLA!$B:$B,'Todas las bibliotecas'!F$2)*2+COUNTIFS(TABLA!$AD:$AD,4,TABLA!$B:$B,'Todas las bibliotecas'!F$2)*3+COUNTIFS(TABLA!$AD:$AD,5,TABLA!$B:$B,'Todas las bibliotecas'!F$2)*4)/((COUNTIF(TABLA!$B:$B,'Todas las bibliotecas'!F$2)-COUNTIFS(TABLA!$B:$B,'Todas las bibliotecas'!F$2,TABLA!$AD:$AD,"="&amp;""))*4)*10</f>
        <v>7.7368421052631575</v>
      </c>
      <c r="G9" s="175">
        <f>(COUNTIFS(TABLA!$AD:$AD,2,TABLA!$B:$B,'Todas las bibliotecas'!G$2)*1+COUNTIFS(TABLA!$AD:$AD,3,TABLA!$B:$B,'Todas las bibliotecas'!G$2)*2+COUNTIFS(TABLA!$AD:$AD,4,TABLA!$B:$B,'Todas las bibliotecas'!G$2)*3+COUNTIFS(TABLA!$AD:$AD,5,TABLA!$B:$B,'Todas las bibliotecas'!G$2)*4)/((COUNTIF(TABLA!$B:$B,'Todas las bibliotecas'!G$2)-COUNTIFS(TABLA!$B:$B,'Todas las bibliotecas'!G$2,TABLA!$AD:$AD,"="&amp;""))*4)*10</f>
        <v>6.4285714285714288</v>
      </c>
      <c r="H9" s="175">
        <f>(COUNTIFS(TABLA!$AD:$AD,2,TABLA!$B:$B,'Todas las bibliotecas'!H$2)*1+COUNTIFS(TABLA!$AD:$AD,3,TABLA!$B:$B,'Todas las bibliotecas'!H$2)*2+COUNTIFS(TABLA!$AD:$AD,4,TABLA!$B:$B,'Todas las bibliotecas'!H$2)*3+COUNTIFS(TABLA!$AD:$AD,5,TABLA!$B:$B,'Todas las bibliotecas'!H$2)*4)/((COUNTIF(TABLA!$B:$B,'Todas las bibliotecas'!H$2)-COUNTIFS(TABLA!$B:$B,'Todas las bibliotecas'!H$2,TABLA!$AD:$AD,"="&amp;""))*4)*10</f>
        <v>7.2435897435897436</v>
      </c>
      <c r="I9" s="175">
        <f>(COUNTIFS(TABLA!$AD:$AD,2,TABLA!$B:$B,'Todas las bibliotecas'!I$2)*1+COUNTIFS(TABLA!$AD:$AD,3,TABLA!$B:$B,'Todas las bibliotecas'!I$2)*2+COUNTIFS(TABLA!$AD:$AD,4,TABLA!$B:$B,'Todas las bibliotecas'!I$2)*3+COUNTIFS(TABLA!$AD:$AD,5,TABLA!$B:$B,'Todas las bibliotecas'!I$2)*4)/((COUNTIF(TABLA!$B:$B,'Todas las bibliotecas'!I$2)-COUNTIFS(TABLA!$B:$B,'Todas las bibliotecas'!I$2,TABLA!$AD:$AD,"="&amp;""))*4)*10</f>
        <v>7.0833333333333339</v>
      </c>
      <c r="J9" s="175">
        <f>(COUNTIFS(TABLA!$AD:$AD,2,TABLA!$B:$B,'Todas las bibliotecas'!J$2)*1+COUNTIFS(TABLA!$AD:$AD,3,TABLA!$B:$B,'Todas las bibliotecas'!J$2)*2+COUNTIFS(TABLA!$AD:$AD,4,TABLA!$B:$B,'Todas las bibliotecas'!J$2)*3+COUNTIFS(TABLA!$AD:$AD,5,TABLA!$B:$B,'Todas las bibliotecas'!J$2)*4)/((COUNTIF(TABLA!$B:$B,'Todas las bibliotecas'!J$2)-COUNTIFS(TABLA!$B:$B,'Todas las bibliotecas'!J$2,TABLA!$AD:$AD,"="&amp;""))*4)*10</f>
        <v>6.25</v>
      </c>
      <c r="K9" s="175">
        <f>(COUNTIFS(TABLA!$AD:$AD,2,TABLA!$B:$B,'Todas las bibliotecas'!K$2)*1+COUNTIFS(TABLA!$AD:$AD,3,TABLA!$B:$B,'Todas las bibliotecas'!K$2)*2+COUNTIFS(TABLA!$AD:$AD,4,TABLA!$B:$B,'Todas las bibliotecas'!K$2)*3+COUNTIFS(TABLA!$AD:$AD,5,TABLA!$B:$B,'Todas las bibliotecas'!K$2)*4)/((COUNTIF(TABLA!$B:$B,'Todas las bibliotecas'!K$2)-COUNTIFS(TABLA!$B:$B,'Todas las bibliotecas'!K$2,TABLA!$AD:$AD,"="&amp;""))*4)*10</f>
        <v>7.6704545454545459</v>
      </c>
      <c r="L9" s="175">
        <f>(COUNTIFS(TABLA!$AD:$AD,2,TABLA!$B:$B,'Todas las bibliotecas'!L$2)*1+COUNTIFS(TABLA!$AD:$AD,3,TABLA!$B:$B,'Todas las bibliotecas'!L$2)*2+COUNTIFS(TABLA!$AD:$AD,4,TABLA!$B:$B,'Todas las bibliotecas'!L$2)*3+COUNTIFS(TABLA!$AD:$AD,5,TABLA!$B:$B,'Todas las bibliotecas'!L$2)*4)/((COUNTIF(TABLA!$B:$B,'Todas las bibliotecas'!L$2)-COUNTIFS(TABLA!$B:$B,'Todas las bibliotecas'!L$2,TABLA!$AD:$AD,"="&amp;""))*4)*10</f>
        <v>6.7045454545454541</v>
      </c>
      <c r="M9" s="175">
        <f>(COUNTIFS(TABLA!$AD:$AD,2,TABLA!$B:$B,'Todas las bibliotecas'!M$2)*1+COUNTIFS(TABLA!$AD:$AD,3,TABLA!$B:$B,'Todas las bibliotecas'!M$2)*2+COUNTIFS(TABLA!$AD:$AD,4,TABLA!$B:$B,'Todas las bibliotecas'!M$2)*3+COUNTIFS(TABLA!$AD:$AD,5,TABLA!$B:$B,'Todas las bibliotecas'!M$2)*4)/((COUNTIF(TABLA!$B:$B,'Todas las bibliotecas'!M$2)-COUNTIFS(TABLA!$B:$B,'Todas las bibliotecas'!M$2,TABLA!$AD:$AD,"="&amp;""))*4)*10</f>
        <v>7.6960784313725492</v>
      </c>
      <c r="N9" s="175">
        <f>(COUNTIFS(TABLA!$AD:$AD,2,TABLA!$B:$B,'Todas las bibliotecas'!N$2)*1+COUNTIFS(TABLA!$AD:$AD,3,TABLA!$B:$B,'Todas las bibliotecas'!N$2)*2+COUNTIFS(TABLA!$AD:$AD,4,TABLA!$B:$B,'Todas las bibliotecas'!N$2)*3+COUNTIFS(TABLA!$AD:$AD,5,TABLA!$B:$B,'Todas las bibliotecas'!N$2)*4)/((COUNTIF(TABLA!$B:$B,'Todas las bibliotecas'!N$2)-COUNTIFS(TABLA!$B:$B,'Todas las bibliotecas'!N$2,TABLA!$AD:$AD,"="&amp;""))*4)*10</f>
        <v>5.8928571428571432</v>
      </c>
      <c r="O9" s="175">
        <f>(COUNTIFS(TABLA!$AD:$AD,2,TABLA!$B:$B,'Todas las bibliotecas'!O$2)*1+COUNTIFS(TABLA!$AD:$AD,3,TABLA!$B:$B,'Todas las bibliotecas'!O$2)*2+COUNTIFS(TABLA!$AD:$AD,4,TABLA!$B:$B,'Todas las bibliotecas'!O$2)*3+COUNTIFS(TABLA!$AD:$AD,5,TABLA!$B:$B,'Todas las bibliotecas'!O$2)*4)/((COUNTIF(TABLA!$B:$B,'Todas las bibliotecas'!O$2)-COUNTIFS(TABLA!$B:$B,'Todas las bibliotecas'!O$2,TABLA!$AD:$AD,"="&amp;""))*4)*10</f>
        <v>6.3541666666666661</v>
      </c>
      <c r="P9" s="175">
        <f>(COUNTIFS(TABLA!$AD:$AD,2,TABLA!$B:$B,'Todas las bibliotecas'!P$2)*1+COUNTIFS(TABLA!$AD:$AD,3,TABLA!$B:$B,'Todas las bibliotecas'!P$2)*2+COUNTIFS(TABLA!$AD:$AD,4,TABLA!$B:$B,'Todas las bibliotecas'!P$2)*3+COUNTIFS(TABLA!$AD:$AD,5,TABLA!$B:$B,'Todas las bibliotecas'!P$2)*4)/((COUNTIF(TABLA!$B:$B,'Todas las bibliotecas'!P$2)-COUNTIFS(TABLA!$B:$B,'Todas las bibliotecas'!P$2,TABLA!$AD:$AD,"="&amp;""))*4)*10</f>
        <v>7.6886792452830193</v>
      </c>
      <c r="Q9" s="175">
        <f>(COUNTIFS(TABLA!$AD:$AD,2,TABLA!$B:$B,'Todas las bibliotecas'!Q$2)*1+COUNTIFS(TABLA!$AD:$AD,3,TABLA!$B:$B,'Todas las bibliotecas'!Q$2)*2+COUNTIFS(TABLA!$AD:$AD,4,TABLA!$B:$B,'Todas las bibliotecas'!Q$2)*3+COUNTIFS(TABLA!$AD:$AD,5,TABLA!$B:$B,'Todas las bibliotecas'!Q$2)*4)/((COUNTIF(TABLA!$B:$B,'Todas las bibliotecas'!Q$2)-COUNTIFS(TABLA!$B:$B,'Todas las bibliotecas'!Q$2,TABLA!$AD:$AD,"="&amp;""))*4)*10</f>
        <v>6.9117647058823533</v>
      </c>
      <c r="R9" s="175">
        <f>(COUNTIFS(TABLA!$AD:$AD,2,TABLA!$B:$B,'Todas las bibliotecas'!R$2)*1+COUNTIFS(TABLA!$AD:$AD,3,TABLA!$B:$B,'Todas las bibliotecas'!R$2)*2+COUNTIFS(TABLA!$AD:$AD,4,TABLA!$B:$B,'Todas las bibliotecas'!R$2)*3+COUNTIFS(TABLA!$AD:$AD,5,TABLA!$B:$B,'Todas las bibliotecas'!R$2)*4)/((COUNTIF(TABLA!$B:$B,'Todas las bibliotecas'!R$2)-COUNTIFS(TABLA!$B:$B,'Todas las bibliotecas'!R$2,TABLA!$AD:$AD,"="&amp;""))*4)*10</f>
        <v>7.3214285714285712</v>
      </c>
      <c r="S9" s="175">
        <f>(COUNTIFS(TABLA!$AD:$AD,2,TABLA!$B:$B,'Todas las bibliotecas'!S$2)*1+COUNTIFS(TABLA!$AD:$AD,3,TABLA!$B:$B,'Todas las bibliotecas'!S$2)*2+COUNTIFS(TABLA!$AD:$AD,4,TABLA!$B:$B,'Todas las bibliotecas'!S$2)*3+COUNTIFS(TABLA!$AD:$AD,5,TABLA!$B:$B,'Todas las bibliotecas'!S$2)*4)/((COUNTIF(TABLA!$B:$B,'Todas las bibliotecas'!S$2)-COUNTIFS(TABLA!$B:$B,'Todas las bibliotecas'!S$2,TABLA!$AD:$AD,"="&amp;""))*4)*10</f>
        <v>6.8229166666666661</v>
      </c>
      <c r="T9" s="175">
        <f>(COUNTIFS(TABLA!$AD:$AD,2,TABLA!$B:$B,'Todas las bibliotecas'!T$2)*1+COUNTIFS(TABLA!$AD:$AD,3,TABLA!$B:$B,'Todas las bibliotecas'!T$2)*2+COUNTIFS(TABLA!$AD:$AD,4,TABLA!$B:$B,'Todas las bibliotecas'!T$2)*3+COUNTIFS(TABLA!$AD:$AD,5,TABLA!$B:$B,'Todas las bibliotecas'!T$2)*4)/((COUNTIF(TABLA!$B:$B,'Todas las bibliotecas'!T$2)-COUNTIFS(TABLA!$B:$B,'Todas las bibliotecas'!T$2,TABLA!$AD:$AD,"="&amp;""))*4)*10</f>
        <v>8.5227272727272734</v>
      </c>
      <c r="U9" s="175">
        <f>(COUNTIFS(TABLA!$AD:$AD,2,TABLA!$B:$B,'Todas las bibliotecas'!U$2)*1+COUNTIFS(TABLA!$AD:$AD,3,TABLA!$B:$B,'Todas las bibliotecas'!U$2)*2+COUNTIFS(TABLA!$AD:$AD,4,TABLA!$B:$B,'Todas las bibliotecas'!U$2)*3+COUNTIFS(TABLA!$AD:$AD,5,TABLA!$B:$B,'Todas las bibliotecas'!U$2)*4)/((COUNTIF(TABLA!$B:$B,'Todas las bibliotecas'!U$2)-COUNTIFS(TABLA!$B:$B,'Todas las bibliotecas'!U$2,TABLA!$AD:$AD,"="&amp;""))*4)*10</f>
        <v>7.2972972972972974</v>
      </c>
      <c r="V9" s="175">
        <f>(COUNTIFS(TABLA!$AD:$AD,2,TABLA!$B:$B,'Todas las bibliotecas'!V$2)*1+COUNTIFS(TABLA!$AD:$AD,3,TABLA!$B:$B,'Todas las bibliotecas'!V$2)*2+COUNTIFS(TABLA!$AD:$AD,4,TABLA!$B:$B,'Todas las bibliotecas'!V$2)*3+COUNTIFS(TABLA!$AD:$AD,5,TABLA!$B:$B,'Todas las bibliotecas'!V$2)*4)/((COUNTIF(TABLA!$B:$B,'Todas las bibliotecas'!V$2)-COUNTIFS(TABLA!$B:$B,'Todas las bibliotecas'!V$2,TABLA!$AD:$AD,"="&amp;""))*4)*10</f>
        <v>7.216981132075472</v>
      </c>
      <c r="W9" s="175">
        <f>(COUNTIFS(TABLA!$AD:$AD,2,TABLA!$B:$B,'Todas las bibliotecas'!W$2)*1+COUNTIFS(TABLA!$AD:$AD,3,TABLA!$B:$B,'Todas las bibliotecas'!W$2)*2+COUNTIFS(TABLA!$AD:$AD,4,TABLA!$B:$B,'Todas las bibliotecas'!W$2)*3+COUNTIFS(TABLA!$AD:$AD,5,TABLA!$B:$B,'Todas las bibliotecas'!W$2)*4)/((COUNTIF(TABLA!$B:$B,'Todas las bibliotecas'!W$2)-COUNTIFS(TABLA!$B:$B,'Todas las bibliotecas'!W$2,TABLA!$AD:$AD,"="&amp;""))*4)*10</f>
        <v>7.333333333333333</v>
      </c>
      <c r="X9" s="175">
        <f>(COUNTIFS(TABLA!$AD:$AD,2,TABLA!$B:$B,'Todas las bibliotecas'!X$2)*1+COUNTIFS(TABLA!$AD:$AD,3,TABLA!$B:$B,'Todas las bibliotecas'!X$2)*2+COUNTIFS(TABLA!$AD:$AD,4,TABLA!$B:$B,'Todas las bibliotecas'!X$2)*3+COUNTIFS(TABLA!$AD:$AD,5,TABLA!$B:$B,'Todas las bibliotecas'!X$2)*4)/((COUNTIF(TABLA!$B:$B,'Todas las bibliotecas'!X$2)-COUNTIFS(TABLA!$B:$B,'Todas las bibliotecas'!X$2,TABLA!$AD:$AD,"="&amp;""))*4)*10</f>
        <v>5.625</v>
      </c>
      <c r="Y9" s="175">
        <f>(COUNTIFS(TABLA!$AD:$AD,2,TABLA!$B:$B,'Todas las bibliotecas'!Y$2)*1+COUNTIFS(TABLA!$AD:$AD,3,TABLA!$B:$B,'Todas las bibliotecas'!Y$2)*2+COUNTIFS(TABLA!$AD:$AD,4,TABLA!$B:$B,'Todas las bibliotecas'!Y$2)*3+COUNTIFS(TABLA!$AD:$AD,5,TABLA!$B:$B,'Todas las bibliotecas'!Y$2)*4)/((COUNTIF(TABLA!$B:$B,'Todas las bibliotecas'!Y$2)-COUNTIFS(TABLA!$B:$B,'Todas las bibliotecas'!Y$2,TABLA!$AD:$AD,"="&amp;""))*4)*10</f>
        <v>7.4390243902439028</v>
      </c>
      <c r="Z9" s="175">
        <f>(COUNTIFS(TABLA!$AD:$AD,2,TABLA!$B:$B,'Todas las bibliotecas'!Z$2)*1+COUNTIFS(TABLA!$AD:$AD,3,TABLA!$B:$B,'Todas las bibliotecas'!Z$2)*2+COUNTIFS(TABLA!$AD:$AD,4,TABLA!$B:$B,'Todas las bibliotecas'!Z$2)*3+COUNTIFS(TABLA!$AD:$AD,5,TABLA!$B:$B,'Todas las bibliotecas'!Z$2)*4)/((COUNTIF(TABLA!$B:$B,'Todas las bibliotecas'!Z$2)-COUNTIFS(TABLA!$B:$B,'Todas las bibliotecas'!Z$2,TABLA!$AD:$AD,"="&amp;""))*4)*10</f>
        <v>8.5833333333333321</v>
      </c>
      <c r="AA9" s="175">
        <f>(COUNTIFS(TABLA!$AD:$AD,2,TABLA!$B:$B,'Todas las bibliotecas'!AA$2)*1+COUNTIFS(TABLA!$AD:$AD,3,TABLA!$B:$B,'Todas las bibliotecas'!AA$2)*2+COUNTIFS(TABLA!$AD:$AD,4,TABLA!$B:$B,'Todas las bibliotecas'!AA$2)*3+COUNTIFS(TABLA!$AD:$AD,5,TABLA!$B:$B,'Todas las bibliotecas'!AA$2)*4)/((COUNTIF(TABLA!$B:$B,'Todas las bibliotecas'!AA$2)-COUNTIFS(TABLA!$B:$B,'Todas las bibliotecas'!AA$2,TABLA!$AD:$AD,"="&amp;""))*4)*10</f>
        <v>7.75</v>
      </c>
      <c r="AB9" s="175">
        <f>(COUNTIFS(TABLA!$AD:$AD,2,TABLA!$B:$B,'Todas las bibliotecas'!AB$2)*1+COUNTIFS(TABLA!$AD:$AD,3,TABLA!$B:$B,'Todas las bibliotecas'!AB$2)*2+COUNTIFS(TABLA!$AD:$AD,4,TABLA!$B:$B,'Todas las bibliotecas'!AB$2)*3+COUNTIFS(TABLA!$AD:$AD,5,TABLA!$B:$B,'Todas las bibliotecas'!AB$2)*4)/((COUNTIF(TABLA!$B:$B,'Todas las bibliotecas'!AB$2)-COUNTIFS(TABLA!$B:$B,'Todas las bibliotecas'!AB$2,TABLA!$AD:$AD,"="&amp;""))*4)*10</f>
        <v>6.8617021276595747</v>
      </c>
      <c r="AC9" s="175">
        <f>(COUNTIFS(TABLA!$AD:$AD,2,TABLA!$B:$B,'Todas las bibliotecas'!AC$2)*1+COUNTIFS(TABLA!$AD:$AD,3,TABLA!$B:$B,'Todas las bibliotecas'!AC$2)*2+COUNTIFS(TABLA!$AD:$AD,4,TABLA!$B:$B,'Todas las bibliotecas'!AC$2)*3+COUNTIFS(TABLA!$AD:$AD,5,TABLA!$B:$B,'Todas las bibliotecas'!AC$2)*4)/((COUNTIF(TABLA!$B:$B,'Todas las bibliotecas'!AC$2)-COUNTIFS(TABLA!$B:$B,'Todas las bibliotecas'!AC$2,TABLA!$AD:$AD,"="&amp;""))*4)*10</f>
        <v>7.7906976744186052</v>
      </c>
      <c r="AD9" s="175">
        <f>(COUNTIFS(TABLA!$AD:$AD,2,TABLA!$B:$B,'Todas las bibliotecas'!AD$2)*1+COUNTIFS(TABLA!$AD:$AD,3,TABLA!$B:$B,'Todas las bibliotecas'!AD$2)*2+COUNTIFS(TABLA!$AD:$AD,4,TABLA!$B:$B,'Todas las bibliotecas'!AD$2)*3+COUNTIFS(TABLA!$AD:$AD,5,TABLA!$B:$B,'Todas las bibliotecas'!AD$2)*4)/((COUNTIF(TABLA!$B:$B,'Todas las bibliotecas'!AD$2)-COUNTIFS(TABLA!$B:$B,'Todas las bibliotecas'!AD$2,TABLA!$AD:$AD,"="&amp;""))*4)*10</f>
        <v>7.7840909090909092</v>
      </c>
      <c r="AE9" s="175">
        <f>(COUNTIFS(TABLA!$AD:$AD,2,TABLA!$B:$B,'Todas las bibliotecas'!AE$2)*1+COUNTIFS(TABLA!$AD:$AD,3,TABLA!$B:$B,'Todas las bibliotecas'!AE$2)*2+COUNTIFS(TABLA!$AD:$AD,4,TABLA!$B:$B,'Todas las bibliotecas'!AE$2)*3+COUNTIFS(TABLA!$AD:$AD,5,TABLA!$B:$B,'Todas las bibliotecas'!AE$2)*4)/((COUNTIF(TABLA!$B:$B,'Todas las bibliotecas'!AE$2)-COUNTIFS(TABLA!$B:$B,'Todas las bibliotecas'!AE$2,TABLA!$AD:$AD,"="&amp;""))*4)*10</f>
        <v>7.5</v>
      </c>
    </row>
    <row r="10" spans="1:57" ht="45.55" x14ac:dyDescent="0.2">
      <c r="A10" s="170"/>
      <c r="B10" s="171" t="s">
        <v>181</v>
      </c>
      <c r="C10" s="182" t="s">
        <v>179</v>
      </c>
      <c r="D10" s="183" t="s">
        <v>182</v>
      </c>
      <c r="E10" s="222">
        <f>BUC!P164</f>
        <v>7.5329489291598026</v>
      </c>
      <c r="F10" s="175">
        <f>(COUNTIFS(TABLA!$AE:$AE,2,TABLA!$B:$B,'Todas las bibliotecas'!F$2)*1+COUNTIFS(TABLA!$AE:$AE,3,TABLA!$B:$B,'Todas las bibliotecas'!F$2)*2+COUNTIFS(TABLA!$AE:$AE,4,TABLA!$B:$B,'Todas las bibliotecas'!F$2)*3+COUNTIFS(TABLA!$AE:$AE,5,TABLA!$B:$B,'Todas las bibliotecas'!F$2)*4)/((COUNTIF(TABLA!$B:$B,'Todas las bibliotecas'!F$2)-COUNTIFS(TABLA!$B:$B,'Todas las bibliotecas'!F$2,TABLA!$AE:$AE,"="&amp;""))*4)*10</f>
        <v>7.8457446808510634</v>
      </c>
      <c r="G10" s="175">
        <f>(COUNTIFS(TABLA!$AE:$AE,2,TABLA!$B:$B,'Todas las bibliotecas'!G$2)*1+COUNTIFS(TABLA!$AE:$AE,3,TABLA!$B:$B,'Todas las bibliotecas'!G$2)*2+COUNTIFS(TABLA!$AE:$AE,4,TABLA!$B:$B,'Todas las bibliotecas'!G$2)*3+COUNTIFS(TABLA!$AE:$AE,5,TABLA!$B:$B,'Todas las bibliotecas'!G$2)*4)/((COUNTIF(TABLA!$B:$B,'Todas las bibliotecas'!G$2)-COUNTIFS(TABLA!$B:$B,'Todas las bibliotecas'!G$2,TABLA!$AE:$AE,"="&amp;""))*4)*10</f>
        <v>6.6269841269841265</v>
      </c>
      <c r="H10" s="175">
        <f>(COUNTIFS(TABLA!$AE:$AE,2,TABLA!$B:$B,'Todas las bibliotecas'!H$2)*1+COUNTIFS(TABLA!$AE:$AE,3,TABLA!$B:$B,'Todas las bibliotecas'!H$2)*2+COUNTIFS(TABLA!$AE:$AE,4,TABLA!$B:$B,'Todas las bibliotecas'!H$2)*3+COUNTIFS(TABLA!$AE:$AE,5,TABLA!$B:$B,'Todas las bibliotecas'!H$2)*4)/((COUNTIF(TABLA!$B:$B,'Todas las bibliotecas'!H$2)-COUNTIFS(TABLA!$B:$B,'Todas las bibliotecas'!H$2,TABLA!$AE:$AE,"="&amp;""))*4)*10</f>
        <v>7.4358974358974361</v>
      </c>
      <c r="I10" s="175">
        <f>(COUNTIFS(TABLA!$AE:$AE,2,TABLA!$B:$B,'Todas las bibliotecas'!I$2)*1+COUNTIFS(TABLA!$AE:$AE,3,TABLA!$B:$B,'Todas las bibliotecas'!I$2)*2+COUNTIFS(TABLA!$AE:$AE,4,TABLA!$B:$B,'Todas las bibliotecas'!I$2)*3+COUNTIFS(TABLA!$AE:$AE,5,TABLA!$B:$B,'Todas las bibliotecas'!I$2)*4)/((COUNTIF(TABLA!$B:$B,'Todas las bibliotecas'!I$2)-COUNTIFS(TABLA!$B:$B,'Todas las bibliotecas'!I$2,TABLA!$AE:$AE,"="&amp;""))*4)*10</f>
        <v>7.9166666666666661</v>
      </c>
      <c r="J10" s="175">
        <f>(COUNTIFS(TABLA!$AE:$AE,2,TABLA!$B:$B,'Todas las bibliotecas'!J$2)*1+COUNTIFS(TABLA!$AE:$AE,3,TABLA!$B:$B,'Todas las bibliotecas'!J$2)*2+COUNTIFS(TABLA!$AE:$AE,4,TABLA!$B:$B,'Todas las bibliotecas'!J$2)*3+COUNTIFS(TABLA!$AE:$AE,5,TABLA!$B:$B,'Todas las bibliotecas'!J$2)*4)/((COUNTIF(TABLA!$B:$B,'Todas las bibliotecas'!J$2)-COUNTIFS(TABLA!$B:$B,'Todas las bibliotecas'!J$2,TABLA!$AE:$AE,"="&amp;""))*4)*10</f>
        <v>7.0588235294117654</v>
      </c>
      <c r="K10" s="175">
        <f>(COUNTIFS(TABLA!$AE:$AE,2,TABLA!$B:$B,'Todas las bibliotecas'!K$2)*1+COUNTIFS(TABLA!$AE:$AE,3,TABLA!$B:$B,'Todas las bibliotecas'!K$2)*2+COUNTIFS(TABLA!$AE:$AE,4,TABLA!$B:$B,'Todas las bibliotecas'!K$2)*3+COUNTIFS(TABLA!$AE:$AE,5,TABLA!$B:$B,'Todas las bibliotecas'!K$2)*4)/((COUNTIF(TABLA!$B:$B,'Todas las bibliotecas'!K$2)-COUNTIFS(TABLA!$B:$B,'Todas las bibliotecas'!K$2,TABLA!$AE:$AE,"="&amp;""))*4)*10</f>
        <v>8.1666666666666661</v>
      </c>
      <c r="L10" s="175">
        <f>(COUNTIFS(TABLA!$AE:$AE,2,TABLA!$B:$B,'Todas las bibliotecas'!L$2)*1+COUNTIFS(TABLA!$AE:$AE,3,TABLA!$B:$B,'Todas las bibliotecas'!L$2)*2+COUNTIFS(TABLA!$AE:$AE,4,TABLA!$B:$B,'Todas las bibliotecas'!L$2)*3+COUNTIFS(TABLA!$AE:$AE,5,TABLA!$B:$B,'Todas las bibliotecas'!L$2)*4)/((COUNTIF(TABLA!$B:$B,'Todas las bibliotecas'!L$2)-COUNTIFS(TABLA!$B:$B,'Todas las bibliotecas'!L$2,TABLA!$AE:$AE,"="&amp;""))*4)*10</f>
        <v>6.3636363636363633</v>
      </c>
      <c r="M10" s="175">
        <f>(COUNTIFS(TABLA!$AE:$AE,2,TABLA!$B:$B,'Todas las bibliotecas'!M$2)*1+COUNTIFS(TABLA!$AE:$AE,3,TABLA!$B:$B,'Todas las bibliotecas'!M$2)*2+COUNTIFS(TABLA!$AE:$AE,4,TABLA!$B:$B,'Todas las bibliotecas'!M$2)*3+COUNTIFS(TABLA!$AE:$AE,5,TABLA!$B:$B,'Todas las bibliotecas'!M$2)*4)/((COUNTIF(TABLA!$B:$B,'Todas las bibliotecas'!M$2)-COUNTIFS(TABLA!$B:$B,'Todas las bibliotecas'!M$2,TABLA!$AE:$AE,"="&amp;""))*4)*10</f>
        <v>8.1499999999999986</v>
      </c>
      <c r="N10" s="175">
        <f>(COUNTIFS(TABLA!$AE:$AE,2,TABLA!$B:$B,'Todas las bibliotecas'!N$2)*1+COUNTIFS(TABLA!$AE:$AE,3,TABLA!$B:$B,'Todas las bibliotecas'!N$2)*2+COUNTIFS(TABLA!$AE:$AE,4,TABLA!$B:$B,'Todas las bibliotecas'!N$2)*3+COUNTIFS(TABLA!$AE:$AE,5,TABLA!$B:$B,'Todas las bibliotecas'!N$2)*4)/((COUNTIF(TABLA!$B:$B,'Todas las bibliotecas'!N$2)-COUNTIFS(TABLA!$B:$B,'Todas las bibliotecas'!N$2,TABLA!$AE:$AE,"="&amp;""))*4)*10</f>
        <v>5.3571428571428568</v>
      </c>
      <c r="O10" s="175">
        <f>(COUNTIFS(TABLA!$AE:$AE,2,TABLA!$B:$B,'Todas las bibliotecas'!O$2)*1+COUNTIFS(TABLA!$AE:$AE,3,TABLA!$B:$B,'Todas las bibliotecas'!O$2)*2+COUNTIFS(TABLA!$AE:$AE,4,TABLA!$B:$B,'Todas las bibliotecas'!O$2)*3+COUNTIFS(TABLA!$AE:$AE,5,TABLA!$B:$B,'Todas las bibliotecas'!O$2)*4)/((COUNTIF(TABLA!$B:$B,'Todas las bibliotecas'!O$2)-COUNTIFS(TABLA!$B:$B,'Todas las bibliotecas'!O$2,TABLA!$AE:$AE,"="&amp;""))*4)*10</f>
        <v>7.5</v>
      </c>
      <c r="P10" s="175">
        <f>(COUNTIFS(TABLA!$AE:$AE,2,TABLA!$B:$B,'Todas las bibliotecas'!P$2)*1+COUNTIFS(TABLA!$AE:$AE,3,TABLA!$B:$B,'Todas las bibliotecas'!P$2)*2+COUNTIFS(TABLA!$AE:$AE,4,TABLA!$B:$B,'Todas las bibliotecas'!P$2)*3+COUNTIFS(TABLA!$AE:$AE,5,TABLA!$B:$B,'Todas las bibliotecas'!P$2)*4)/((COUNTIF(TABLA!$B:$B,'Todas las bibliotecas'!P$2)-COUNTIFS(TABLA!$B:$B,'Todas las bibliotecas'!P$2,TABLA!$AE:$AE,"="&amp;""))*4)*10</f>
        <v>8.2547169811320753</v>
      </c>
      <c r="Q10" s="175">
        <f>(COUNTIFS(TABLA!$AE:$AE,2,TABLA!$B:$B,'Todas las bibliotecas'!Q$2)*1+COUNTIFS(TABLA!$AE:$AE,3,TABLA!$B:$B,'Todas las bibliotecas'!Q$2)*2+COUNTIFS(TABLA!$AE:$AE,4,TABLA!$B:$B,'Todas las bibliotecas'!Q$2)*3+COUNTIFS(TABLA!$AE:$AE,5,TABLA!$B:$B,'Todas las bibliotecas'!Q$2)*4)/((COUNTIF(TABLA!$B:$B,'Todas las bibliotecas'!Q$2)-COUNTIFS(TABLA!$B:$B,'Todas las bibliotecas'!Q$2,TABLA!$AE:$AE,"="&amp;""))*4)*10</f>
        <v>7.2058823529411766</v>
      </c>
      <c r="R10" s="175">
        <f>(COUNTIFS(TABLA!$AE:$AE,2,TABLA!$B:$B,'Todas las bibliotecas'!R$2)*1+COUNTIFS(TABLA!$AE:$AE,3,TABLA!$B:$B,'Todas las bibliotecas'!R$2)*2+COUNTIFS(TABLA!$AE:$AE,4,TABLA!$B:$B,'Todas las bibliotecas'!R$2)*3+COUNTIFS(TABLA!$AE:$AE,5,TABLA!$B:$B,'Todas las bibliotecas'!R$2)*4)/((COUNTIF(TABLA!$B:$B,'Todas las bibliotecas'!R$2)-COUNTIFS(TABLA!$B:$B,'Todas las bibliotecas'!R$2,TABLA!$AE:$AE,"="&amp;""))*4)*10</f>
        <v>7.5</v>
      </c>
      <c r="S10" s="175">
        <f>(COUNTIFS(TABLA!$AE:$AE,2,TABLA!$B:$B,'Todas las bibliotecas'!S$2)*1+COUNTIFS(TABLA!$AE:$AE,3,TABLA!$B:$B,'Todas las bibliotecas'!S$2)*2+COUNTIFS(TABLA!$AE:$AE,4,TABLA!$B:$B,'Todas las bibliotecas'!S$2)*3+COUNTIFS(TABLA!$AE:$AE,5,TABLA!$B:$B,'Todas las bibliotecas'!S$2)*4)/((COUNTIF(TABLA!$B:$B,'Todas las bibliotecas'!S$2)-COUNTIFS(TABLA!$B:$B,'Todas las bibliotecas'!S$2,TABLA!$AE:$AE,"="&amp;""))*4)*10</f>
        <v>7.0833333333333339</v>
      </c>
      <c r="T10" s="175">
        <f>(COUNTIFS(TABLA!$AE:$AE,2,TABLA!$B:$B,'Todas las bibliotecas'!T$2)*1+COUNTIFS(TABLA!$AE:$AE,3,TABLA!$B:$B,'Todas las bibliotecas'!T$2)*2+COUNTIFS(TABLA!$AE:$AE,4,TABLA!$B:$B,'Todas las bibliotecas'!T$2)*3+COUNTIFS(TABLA!$AE:$AE,5,TABLA!$B:$B,'Todas las bibliotecas'!T$2)*4)/((COUNTIF(TABLA!$B:$B,'Todas las bibliotecas'!T$2)-COUNTIFS(TABLA!$B:$B,'Todas las bibliotecas'!T$2,TABLA!$AE:$AE,"="&amp;""))*4)*10</f>
        <v>9.0909090909090899</v>
      </c>
      <c r="U10" s="175">
        <f>(COUNTIFS(TABLA!$AE:$AE,2,TABLA!$B:$B,'Todas las bibliotecas'!U$2)*1+COUNTIFS(TABLA!$AE:$AE,3,TABLA!$B:$B,'Todas las bibliotecas'!U$2)*2+COUNTIFS(TABLA!$AE:$AE,4,TABLA!$B:$B,'Todas las bibliotecas'!U$2)*3+COUNTIFS(TABLA!$AE:$AE,5,TABLA!$B:$B,'Todas las bibliotecas'!U$2)*4)/((COUNTIF(TABLA!$B:$B,'Todas las bibliotecas'!U$2)-COUNTIFS(TABLA!$B:$B,'Todas las bibliotecas'!U$2,TABLA!$AE:$AE,"="&amp;""))*4)*10</f>
        <v>7.5675675675675684</v>
      </c>
      <c r="V10" s="175">
        <f>(COUNTIFS(TABLA!$AE:$AE,2,TABLA!$B:$B,'Todas las bibliotecas'!V$2)*1+COUNTIFS(TABLA!$AE:$AE,3,TABLA!$B:$B,'Todas las bibliotecas'!V$2)*2+COUNTIFS(TABLA!$AE:$AE,4,TABLA!$B:$B,'Todas las bibliotecas'!V$2)*3+COUNTIFS(TABLA!$AE:$AE,5,TABLA!$B:$B,'Todas las bibliotecas'!V$2)*4)/((COUNTIF(TABLA!$B:$B,'Todas las bibliotecas'!V$2)-COUNTIFS(TABLA!$B:$B,'Todas las bibliotecas'!V$2,TABLA!$AE:$AE,"="&amp;""))*4)*10</f>
        <v>7.6415094339622645</v>
      </c>
      <c r="W10" s="175">
        <f>(COUNTIFS(TABLA!$AE:$AE,2,TABLA!$B:$B,'Todas las bibliotecas'!W$2)*1+COUNTIFS(TABLA!$AE:$AE,3,TABLA!$B:$B,'Todas las bibliotecas'!W$2)*2+COUNTIFS(TABLA!$AE:$AE,4,TABLA!$B:$B,'Todas las bibliotecas'!W$2)*3+COUNTIFS(TABLA!$AE:$AE,5,TABLA!$B:$B,'Todas las bibliotecas'!W$2)*4)/((COUNTIF(TABLA!$B:$B,'Todas las bibliotecas'!W$2)-COUNTIFS(TABLA!$B:$B,'Todas las bibliotecas'!W$2,TABLA!$AE:$AE,"="&amp;""))*4)*10</f>
        <v>7.666666666666667</v>
      </c>
      <c r="X10" s="175">
        <f>(COUNTIFS(TABLA!$AE:$AE,2,TABLA!$B:$B,'Todas las bibliotecas'!X$2)*1+COUNTIFS(TABLA!$AE:$AE,3,TABLA!$B:$B,'Todas las bibliotecas'!X$2)*2+COUNTIFS(TABLA!$AE:$AE,4,TABLA!$B:$B,'Todas las bibliotecas'!X$2)*3+COUNTIFS(TABLA!$AE:$AE,5,TABLA!$B:$B,'Todas las bibliotecas'!X$2)*4)/((COUNTIF(TABLA!$B:$B,'Todas las bibliotecas'!X$2)-COUNTIFS(TABLA!$B:$B,'Todas las bibliotecas'!X$2,TABLA!$AE:$AE,"="&amp;""))*4)*10</f>
        <v>6.6666666666666661</v>
      </c>
      <c r="Y10" s="175">
        <f>(COUNTIFS(TABLA!$AE:$AE,2,TABLA!$B:$B,'Todas las bibliotecas'!Y$2)*1+COUNTIFS(TABLA!$AE:$AE,3,TABLA!$B:$B,'Todas las bibliotecas'!Y$2)*2+COUNTIFS(TABLA!$AE:$AE,4,TABLA!$B:$B,'Todas las bibliotecas'!Y$2)*3+COUNTIFS(TABLA!$AE:$AE,5,TABLA!$B:$B,'Todas las bibliotecas'!Y$2)*4)/((COUNTIF(TABLA!$B:$B,'Todas las bibliotecas'!Y$2)-COUNTIFS(TABLA!$B:$B,'Todas las bibliotecas'!Y$2,TABLA!$AE:$AE,"="&amp;""))*4)*10</f>
        <v>7.3125</v>
      </c>
      <c r="Z10" s="175">
        <f>(COUNTIFS(TABLA!$AE:$AE,2,TABLA!$B:$B,'Todas las bibliotecas'!Z$2)*1+COUNTIFS(TABLA!$AE:$AE,3,TABLA!$B:$B,'Todas las bibliotecas'!Z$2)*2+COUNTIFS(TABLA!$AE:$AE,4,TABLA!$B:$B,'Todas las bibliotecas'!Z$2)*3+COUNTIFS(TABLA!$AE:$AE,5,TABLA!$B:$B,'Todas las bibliotecas'!Z$2)*4)/((COUNTIF(TABLA!$B:$B,'Todas las bibliotecas'!Z$2)-COUNTIFS(TABLA!$B:$B,'Todas las bibliotecas'!Z$2,TABLA!$AE:$AE,"="&amp;""))*4)*10</f>
        <v>8.6206896551724128</v>
      </c>
      <c r="AA10" s="175">
        <f>(COUNTIFS(TABLA!$AE:$AE,2,TABLA!$B:$B,'Todas las bibliotecas'!AA$2)*1+COUNTIFS(TABLA!$AE:$AE,3,TABLA!$B:$B,'Todas las bibliotecas'!AA$2)*2+COUNTIFS(TABLA!$AE:$AE,4,TABLA!$B:$B,'Todas las bibliotecas'!AA$2)*3+COUNTIFS(TABLA!$AE:$AE,5,TABLA!$B:$B,'Todas las bibliotecas'!AA$2)*4)/((COUNTIF(TABLA!$B:$B,'Todas las bibliotecas'!AA$2)-COUNTIFS(TABLA!$B:$B,'Todas las bibliotecas'!AA$2,TABLA!$AE:$AE,"="&amp;""))*4)*10</f>
        <v>8.1875</v>
      </c>
      <c r="AB10" s="175">
        <f>(COUNTIFS(TABLA!$AE:$AE,2,TABLA!$B:$B,'Todas las bibliotecas'!AB$2)*1+COUNTIFS(TABLA!$AE:$AE,3,TABLA!$B:$B,'Todas las bibliotecas'!AB$2)*2+COUNTIFS(TABLA!$AE:$AE,4,TABLA!$B:$B,'Todas las bibliotecas'!AB$2)*3+COUNTIFS(TABLA!$AE:$AE,5,TABLA!$B:$B,'Todas las bibliotecas'!AB$2)*4)/((COUNTIF(TABLA!$B:$B,'Todas las bibliotecas'!AB$2)-COUNTIFS(TABLA!$B:$B,'Todas las bibliotecas'!AB$2,TABLA!$AE:$AE,"="&amp;""))*4)*10</f>
        <v>7.2340425531914896</v>
      </c>
      <c r="AC10" s="175">
        <f>(COUNTIFS(TABLA!$AE:$AE,2,TABLA!$B:$B,'Todas las bibliotecas'!AC$2)*1+COUNTIFS(TABLA!$AE:$AE,3,TABLA!$B:$B,'Todas las bibliotecas'!AC$2)*2+COUNTIFS(TABLA!$AE:$AE,4,TABLA!$B:$B,'Todas las bibliotecas'!AC$2)*3+COUNTIFS(TABLA!$AE:$AE,5,TABLA!$B:$B,'Todas las bibliotecas'!AC$2)*4)/((COUNTIF(TABLA!$B:$B,'Todas las bibliotecas'!AC$2)-COUNTIFS(TABLA!$B:$B,'Todas las bibliotecas'!AC$2,TABLA!$AE:$AE,"="&amp;""))*4)*10</f>
        <v>7.5882352941176467</v>
      </c>
      <c r="AD10" s="175">
        <f>(COUNTIFS(TABLA!$AE:$AE,2,TABLA!$B:$B,'Todas las bibliotecas'!AD$2)*1+COUNTIFS(TABLA!$AE:$AE,3,TABLA!$B:$B,'Todas las bibliotecas'!AD$2)*2+COUNTIFS(TABLA!$AE:$AE,4,TABLA!$B:$B,'Todas las bibliotecas'!AD$2)*3+COUNTIFS(TABLA!$AE:$AE,5,TABLA!$B:$B,'Todas las bibliotecas'!AD$2)*4)/((COUNTIF(TABLA!$B:$B,'Todas las bibliotecas'!AD$2)-COUNTIFS(TABLA!$B:$B,'Todas las bibliotecas'!AD$2,TABLA!$AE:$AE,"="&amp;""))*4)*10</f>
        <v>7.7272727272727266</v>
      </c>
      <c r="AE10" s="175">
        <f>(COUNTIFS(TABLA!$AE:$AE,2,TABLA!$B:$B,'Todas las bibliotecas'!AE$2)*1+COUNTIFS(TABLA!$AE:$AE,3,TABLA!$B:$B,'Todas las bibliotecas'!AE$2)*2+COUNTIFS(TABLA!$AE:$AE,4,TABLA!$B:$B,'Todas las bibliotecas'!AE$2)*3+COUNTIFS(TABLA!$AE:$AE,5,TABLA!$B:$B,'Todas las bibliotecas'!AE$2)*4)/((COUNTIF(TABLA!$B:$B,'Todas las bibliotecas'!AE$2)-COUNTIFS(TABLA!$B:$B,'Todas las bibliotecas'!AE$2,TABLA!$AE:$AE,"="&amp;""))*4)*10</f>
        <v>7.1715328467153281</v>
      </c>
    </row>
    <row r="11" spans="1:57" ht="50.95" x14ac:dyDescent="0.2">
      <c r="A11" s="170"/>
      <c r="B11" s="171" t="s">
        <v>183</v>
      </c>
      <c r="C11" s="182" t="s">
        <v>179</v>
      </c>
      <c r="D11" s="183" t="s">
        <v>184</v>
      </c>
      <c r="E11" s="222">
        <f>BUC!P170</f>
        <v>7.185430463576159</v>
      </c>
      <c r="F11" s="175">
        <f>(COUNTIFS(TABLA!$AF:$AF,2,TABLA!$B:$B,'Todas las bibliotecas'!F$2)*1+COUNTIFS(TABLA!$AF:$AF,3,TABLA!$B:$B,'Todas las bibliotecas'!F$2)*2+COUNTIFS(TABLA!$AF:$AF,4,TABLA!$B:$B,'Todas las bibliotecas'!F$2)*3+COUNTIFS(TABLA!$AF:$AF,5,TABLA!$B:$B,'Todas las bibliotecas'!F$2)*4)/((COUNTIF(TABLA!$B:$B,'Todas las bibliotecas'!F$2)-COUNTIFS(TABLA!$B:$B,'Todas las bibliotecas'!F$2,TABLA!$AF:$AF,"="&amp;""))*4)*10</f>
        <v>7.9736842105263159</v>
      </c>
      <c r="G11" s="175">
        <f>(COUNTIFS(TABLA!$AF:$AF,2,TABLA!$B:$B,'Todas las bibliotecas'!G$2)*1+COUNTIFS(TABLA!$AF:$AF,3,TABLA!$B:$B,'Todas las bibliotecas'!G$2)*2+COUNTIFS(TABLA!$AF:$AF,4,TABLA!$B:$B,'Todas las bibliotecas'!G$2)*3+COUNTIFS(TABLA!$AF:$AF,5,TABLA!$B:$B,'Todas las bibliotecas'!G$2)*4)/((COUNTIF(TABLA!$B:$B,'Todas las bibliotecas'!G$2)-COUNTIFS(TABLA!$B:$B,'Todas las bibliotecas'!G$2,TABLA!$AF:$AF,"="&amp;""))*4)*10</f>
        <v>6.2698412698412698</v>
      </c>
      <c r="H11" s="175">
        <f>(COUNTIFS(TABLA!$AF:$AF,2,TABLA!$B:$B,'Todas las bibliotecas'!H$2)*1+COUNTIFS(TABLA!$AF:$AF,3,TABLA!$B:$B,'Todas las bibliotecas'!H$2)*2+COUNTIFS(TABLA!$AF:$AF,4,TABLA!$B:$B,'Todas las bibliotecas'!H$2)*3+COUNTIFS(TABLA!$AF:$AF,5,TABLA!$B:$B,'Todas las bibliotecas'!H$2)*4)/((COUNTIF(TABLA!$B:$B,'Todas las bibliotecas'!H$2)-COUNTIFS(TABLA!$B:$B,'Todas las bibliotecas'!H$2,TABLA!$AF:$AF,"="&amp;""))*4)*10</f>
        <v>7.5</v>
      </c>
      <c r="I11" s="175">
        <f>(COUNTIFS(TABLA!$AF:$AF,2,TABLA!$B:$B,'Todas las bibliotecas'!I$2)*1+COUNTIFS(TABLA!$AF:$AF,3,TABLA!$B:$B,'Todas las bibliotecas'!I$2)*2+COUNTIFS(TABLA!$AF:$AF,4,TABLA!$B:$B,'Todas las bibliotecas'!I$2)*3+COUNTIFS(TABLA!$AF:$AF,5,TABLA!$B:$B,'Todas las bibliotecas'!I$2)*4)/((COUNTIF(TABLA!$B:$B,'Todas las bibliotecas'!I$2)-COUNTIFS(TABLA!$B:$B,'Todas las bibliotecas'!I$2,TABLA!$AF:$AF,"="&amp;""))*4)*10</f>
        <v>5.8333333333333339</v>
      </c>
      <c r="J11" s="175">
        <f>(COUNTIFS(TABLA!$AF:$AF,2,TABLA!$B:$B,'Todas las bibliotecas'!J$2)*1+COUNTIFS(TABLA!$AF:$AF,3,TABLA!$B:$B,'Todas las bibliotecas'!J$2)*2+COUNTIFS(TABLA!$AF:$AF,4,TABLA!$B:$B,'Todas las bibliotecas'!J$2)*3+COUNTIFS(TABLA!$AF:$AF,5,TABLA!$B:$B,'Todas las bibliotecas'!J$2)*4)/((COUNTIF(TABLA!$B:$B,'Todas las bibliotecas'!J$2)-COUNTIFS(TABLA!$B:$B,'Todas las bibliotecas'!J$2,TABLA!$AF:$AF,"="&amp;""))*4)*10</f>
        <v>6.9444444444444446</v>
      </c>
      <c r="K11" s="175">
        <f>(COUNTIFS(TABLA!$AF:$AF,2,TABLA!$B:$B,'Todas las bibliotecas'!K$2)*1+COUNTIFS(TABLA!$AF:$AF,3,TABLA!$B:$B,'Todas las bibliotecas'!K$2)*2+COUNTIFS(TABLA!$AF:$AF,4,TABLA!$B:$B,'Todas las bibliotecas'!K$2)*3+COUNTIFS(TABLA!$AF:$AF,5,TABLA!$B:$B,'Todas las bibliotecas'!K$2)*4)/((COUNTIF(TABLA!$B:$B,'Todas las bibliotecas'!K$2)-COUNTIFS(TABLA!$B:$B,'Todas las bibliotecas'!K$2,TABLA!$AF:$AF,"="&amp;""))*4)*10</f>
        <v>7.5555555555555554</v>
      </c>
      <c r="L11" s="175">
        <f>(COUNTIFS(TABLA!$AF:$AF,2,TABLA!$B:$B,'Todas las bibliotecas'!L$2)*1+COUNTIFS(TABLA!$AF:$AF,3,TABLA!$B:$B,'Todas las bibliotecas'!L$2)*2+COUNTIFS(TABLA!$AF:$AF,4,TABLA!$B:$B,'Todas las bibliotecas'!L$2)*3+COUNTIFS(TABLA!$AF:$AF,5,TABLA!$B:$B,'Todas las bibliotecas'!L$2)*4)/((COUNTIF(TABLA!$B:$B,'Todas las bibliotecas'!L$2)-COUNTIFS(TABLA!$B:$B,'Todas las bibliotecas'!L$2,TABLA!$AF:$AF,"="&amp;""))*4)*10</f>
        <v>6.4772727272727266</v>
      </c>
      <c r="M11" s="175">
        <f>(COUNTIFS(TABLA!$AF:$AF,2,TABLA!$B:$B,'Todas las bibliotecas'!M$2)*1+COUNTIFS(TABLA!$AF:$AF,3,TABLA!$B:$B,'Todas las bibliotecas'!M$2)*2+COUNTIFS(TABLA!$AF:$AF,4,TABLA!$B:$B,'Todas las bibliotecas'!M$2)*3+COUNTIFS(TABLA!$AF:$AF,5,TABLA!$B:$B,'Todas las bibliotecas'!M$2)*4)/((COUNTIF(TABLA!$B:$B,'Todas las bibliotecas'!M$2)-COUNTIFS(TABLA!$B:$B,'Todas las bibliotecas'!M$2,TABLA!$AF:$AF,"="&amp;""))*4)*10</f>
        <v>7.0408163265306118</v>
      </c>
      <c r="N11" s="175">
        <f>(COUNTIFS(TABLA!$AF:$AF,2,TABLA!$B:$B,'Todas las bibliotecas'!N$2)*1+COUNTIFS(TABLA!$AF:$AF,3,TABLA!$B:$B,'Todas las bibliotecas'!N$2)*2+COUNTIFS(TABLA!$AF:$AF,4,TABLA!$B:$B,'Todas las bibliotecas'!N$2)*3+COUNTIFS(TABLA!$AF:$AF,5,TABLA!$B:$B,'Todas las bibliotecas'!N$2)*4)/((COUNTIF(TABLA!$B:$B,'Todas las bibliotecas'!N$2)-COUNTIFS(TABLA!$B:$B,'Todas las bibliotecas'!N$2,TABLA!$AF:$AF,"="&amp;""))*4)*10</f>
        <v>5.1785714285714288</v>
      </c>
      <c r="O11" s="175">
        <f>(COUNTIFS(TABLA!$AF:$AF,2,TABLA!$B:$B,'Todas las bibliotecas'!O$2)*1+COUNTIFS(TABLA!$AF:$AF,3,TABLA!$B:$B,'Todas las bibliotecas'!O$2)*2+COUNTIFS(TABLA!$AF:$AF,4,TABLA!$B:$B,'Todas las bibliotecas'!O$2)*3+COUNTIFS(TABLA!$AF:$AF,5,TABLA!$B:$B,'Todas las bibliotecas'!O$2)*4)/((COUNTIF(TABLA!$B:$B,'Todas las bibliotecas'!O$2)-COUNTIFS(TABLA!$B:$B,'Todas las bibliotecas'!O$2,TABLA!$AF:$AF,"="&amp;""))*4)*10</f>
        <v>6.25</v>
      </c>
      <c r="P11" s="175">
        <f>(COUNTIFS(TABLA!$AF:$AF,2,TABLA!$B:$B,'Todas las bibliotecas'!P$2)*1+COUNTIFS(TABLA!$AF:$AF,3,TABLA!$B:$B,'Todas las bibliotecas'!P$2)*2+COUNTIFS(TABLA!$AF:$AF,4,TABLA!$B:$B,'Todas las bibliotecas'!P$2)*3+COUNTIFS(TABLA!$AF:$AF,5,TABLA!$B:$B,'Todas las bibliotecas'!P$2)*4)/((COUNTIF(TABLA!$B:$B,'Todas las bibliotecas'!P$2)-COUNTIFS(TABLA!$B:$B,'Todas las bibliotecas'!P$2,TABLA!$AF:$AF,"="&amp;""))*4)*10</f>
        <v>6.875</v>
      </c>
      <c r="Q11" s="175">
        <f>(COUNTIFS(TABLA!$AF:$AF,2,TABLA!$B:$B,'Todas las bibliotecas'!Q$2)*1+COUNTIFS(TABLA!$AF:$AF,3,TABLA!$B:$B,'Todas las bibliotecas'!Q$2)*2+COUNTIFS(TABLA!$AF:$AF,4,TABLA!$B:$B,'Todas las bibliotecas'!Q$2)*3+COUNTIFS(TABLA!$AF:$AF,5,TABLA!$B:$B,'Todas las bibliotecas'!Q$2)*4)/((COUNTIF(TABLA!$B:$B,'Todas las bibliotecas'!Q$2)-COUNTIFS(TABLA!$B:$B,'Todas las bibliotecas'!Q$2,TABLA!$AF:$AF,"="&amp;""))*4)*10</f>
        <v>6.4705882352941178</v>
      </c>
      <c r="R11" s="175">
        <f>(COUNTIFS(TABLA!$AF:$AF,2,TABLA!$B:$B,'Todas las bibliotecas'!R$2)*1+COUNTIFS(TABLA!$AF:$AF,3,TABLA!$B:$B,'Todas las bibliotecas'!R$2)*2+COUNTIFS(TABLA!$AF:$AF,4,TABLA!$B:$B,'Todas las bibliotecas'!R$2)*3+COUNTIFS(TABLA!$AF:$AF,5,TABLA!$B:$B,'Todas las bibliotecas'!R$2)*4)/((COUNTIF(TABLA!$B:$B,'Todas las bibliotecas'!R$2)-COUNTIFS(TABLA!$B:$B,'Todas las bibliotecas'!R$2,TABLA!$AF:$AF,"="&amp;""))*4)*10</f>
        <v>6.4285714285714288</v>
      </c>
      <c r="S11" s="175">
        <f>(COUNTIFS(TABLA!$AF:$AF,2,TABLA!$B:$B,'Todas las bibliotecas'!S$2)*1+COUNTIFS(TABLA!$AF:$AF,3,TABLA!$B:$B,'Todas las bibliotecas'!S$2)*2+COUNTIFS(TABLA!$AF:$AF,4,TABLA!$B:$B,'Todas las bibliotecas'!S$2)*3+COUNTIFS(TABLA!$AF:$AF,5,TABLA!$B:$B,'Todas las bibliotecas'!S$2)*4)/((COUNTIF(TABLA!$B:$B,'Todas las bibliotecas'!S$2)-COUNTIFS(TABLA!$B:$B,'Todas las bibliotecas'!S$2,TABLA!$AF:$AF,"="&amp;""))*4)*10</f>
        <v>6.5625</v>
      </c>
      <c r="T11" s="175">
        <f>(COUNTIFS(TABLA!$AF:$AF,2,TABLA!$B:$B,'Todas las bibliotecas'!T$2)*1+COUNTIFS(TABLA!$AF:$AF,3,TABLA!$B:$B,'Todas las bibliotecas'!T$2)*2+COUNTIFS(TABLA!$AF:$AF,4,TABLA!$B:$B,'Todas las bibliotecas'!T$2)*3+COUNTIFS(TABLA!$AF:$AF,5,TABLA!$B:$B,'Todas las bibliotecas'!T$2)*4)/((COUNTIF(TABLA!$B:$B,'Todas las bibliotecas'!T$2)-COUNTIFS(TABLA!$B:$B,'Todas las bibliotecas'!T$2,TABLA!$AF:$AF,"="&amp;""))*4)*10</f>
        <v>8.0681818181818183</v>
      </c>
      <c r="U11" s="175">
        <f>(COUNTIFS(TABLA!$AF:$AF,2,TABLA!$B:$B,'Todas las bibliotecas'!U$2)*1+COUNTIFS(TABLA!$AF:$AF,3,TABLA!$B:$B,'Todas las bibliotecas'!U$2)*2+COUNTIFS(TABLA!$AF:$AF,4,TABLA!$B:$B,'Todas las bibliotecas'!U$2)*3+COUNTIFS(TABLA!$AF:$AF,5,TABLA!$B:$B,'Todas las bibliotecas'!U$2)*4)/((COUNTIF(TABLA!$B:$B,'Todas las bibliotecas'!U$2)-COUNTIFS(TABLA!$B:$B,'Todas las bibliotecas'!U$2,TABLA!$AF:$AF,"="&amp;""))*4)*10</f>
        <v>7.5675675675675684</v>
      </c>
      <c r="V11" s="175">
        <f>(COUNTIFS(TABLA!$AF:$AF,2,TABLA!$B:$B,'Todas las bibliotecas'!V$2)*1+COUNTIFS(TABLA!$AF:$AF,3,TABLA!$B:$B,'Todas las bibliotecas'!V$2)*2+COUNTIFS(TABLA!$AF:$AF,4,TABLA!$B:$B,'Todas las bibliotecas'!V$2)*3+COUNTIFS(TABLA!$AF:$AF,5,TABLA!$B:$B,'Todas las bibliotecas'!V$2)*4)/((COUNTIF(TABLA!$B:$B,'Todas las bibliotecas'!V$2)-COUNTIFS(TABLA!$B:$B,'Todas las bibliotecas'!V$2,TABLA!$AF:$AF,"="&amp;""))*4)*10</f>
        <v>6.8867924528301883</v>
      </c>
      <c r="W11" s="175">
        <f>(COUNTIFS(TABLA!$AF:$AF,2,TABLA!$B:$B,'Todas las bibliotecas'!W$2)*1+COUNTIFS(TABLA!$AF:$AF,3,TABLA!$B:$B,'Todas las bibliotecas'!W$2)*2+COUNTIFS(TABLA!$AF:$AF,4,TABLA!$B:$B,'Todas las bibliotecas'!W$2)*3+COUNTIFS(TABLA!$AF:$AF,5,TABLA!$B:$B,'Todas las bibliotecas'!W$2)*4)/((COUNTIF(TABLA!$B:$B,'Todas las bibliotecas'!W$2)-COUNTIFS(TABLA!$B:$B,'Todas las bibliotecas'!W$2,TABLA!$AF:$AF,"="&amp;""))*4)*10</f>
        <v>7.1551724137931041</v>
      </c>
      <c r="X11" s="175">
        <f>(COUNTIFS(TABLA!$AF:$AF,2,TABLA!$B:$B,'Todas las bibliotecas'!X$2)*1+COUNTIFS(TABLA!$AF:$AF,3,TABLA!$B:$B,'Todas las bibliotecas'!X$2)*2+COUNTIFS(TABLA!$AF:$AF,4,TABLA!$B:$B,'Todas las bibliotecas'!X$2)*3+COUNTIFS(TABLA!$AF:$AF,5,TABLA!$B:$B,'Todas las bibliotecas'!X$2)*4)/((COUNTIF(TABLA!$B:$B,'Todas las bibliotecas'!X$2)-COUNTIFS(TABLA!$B:$B,'Todas las bibliotecas'!X$2,TABLA!$AF:$AF,"="&amp;""))*4)*10</f>
        <v>6.25</v>
      </c>
      <c r="Y11" s="175">
        <f>(COUNTIFS(TABLA!$AF:$AF,2,TABLA!$B:$B,'Todas las bibliotecas'!Y$2)*1+COUNTIFS(TABLA!$AF:$AF,3,TABLA!$B:$B,'Todas las bibliotecas'!Y$2)*2+COUNTIFS(TABLA!$AF:$AF,4,TABLA!$B:$B,'Todas las bibliotecas'!Y$2)*3+COUNTIFS(TABLA!$AF:$AF,5,TABLA!$B:$B,'Todas las bibliotecas'!Y$2)*4)/((COUNTIF(TABLA!$B:$B,'Todas las bibliotecas'!Y$2)-COUNTIFS(TABLA!$B:$B,'Todas las bibliotecas'!Y$2,TABLA!$AF:$AF,"="&amp;""))*4)*10</f>
        <v>7.3780487804878048</v>
      </c>
      <c r="Z11" s="175">
        <f>(COUNTIFS(TABLA!$AF:$AF,2,TABLA!$B:$B,'Todas las bibliotecas'!Z$2)*1+COUNTIFS(TABLA!$AF:$AF,3,TABLA!$B:$B,'Todas las bibliotecas'!Z$2)*2+COUNTIFS(TABLA!$AF:$AF,4,TABLA!$B:$B,'Todas las bibliotecas'!Z$2)*3+COUNTIFS(TABLA!$AF:$AF,5,TABLA!$B:$B,'Todas las bibliotecas'!Z$2)*4)/((COUNTIF(TABLA!$B:$B,'Todas las bibliotecas'!Z$2)-COUNTIFS(TABLA!$B:$B,'Todas las bibliotecas'!Z$2,TABLA!$AF:$AF,"="&amp;""))*4)*10</f>
        <v>7.666666666666667</v>
      </c>
      <c r="AA11" s="175">
        <f>(COUNTIFS(TABLA!$AF:$AF,2,TABLA!$B:$B,'Todas las bibliotecas'!AA$2)*1+COUNTIFS(TABLA!$AF:$AF,3,TABLA!$B:$B,'Todas las bibliotecas'!AA$2)*2+COUNTIFS(TABLA!$AF:$AF,4,TABLA!$B:$B,'Todas las bibliotecas'!AA$2)*3+COUNTIFS(TABLA!$AF:$AF,5,TABLA!$B:$B,'Todas las bibliotecas'!AA$2)*4)/((COUNTIF(TABLA!$B:$B,'Todas las bibliotecas'!AA$2)-COUNTIFS(TABLA!$B:$B,'Todas las bibliotecas'!AA$2,TABLA!$AF:$AF,"="&amp;""))*4)*10</f>
        <v>7.5</v>
      </c>
      <c r="AB11" s="175">
        <f>(COUNTIFS(TABLA!$AF:$AF,2,TABLA!$B:$B,'Todas las bibliotecas'!AB$2)*1+COUNTIFS(TABLA!$AF:$AF,3,TABLA!$B:$B,'Todas las bibliotecas'!AB$2)*2+COUNTIFS(TABLA!$AF:$AF,4,TABLA!$B:$B,'Todas las bibliotecas'!AB$2)*3+COUNTIFS(TABLA!$AF:$AF,5,TABLA!$B:$B,'Todas las bibliotecas'!AB$2)*4)/((COUNTIF(TABLA!$B:$B,'Todas las bibliotecas'!AB$2)-COUNTIFS(TABLA!$B:$B,'Todas las bibliotecas'!AB$2,TABLA!$AF:$AF,"="&amp;""))*4)*10</f>
        <v>6.7021276595744688</v>
      </c>
      <c r="AC11" s="175">
        <f>(COUNTIFS(TABLA!$AF:$AF,2,TABLA!$B:$B,'Todas las bibliotecas'!AC$2)*1+COUNTIFS(TABLA!$AF:$AF,3,TABLA!$B:$B,'Todas las bibliotecas'!AC$2)*2+COUNTIFS(TABLA!$AF:$AF,4,TABLA!$B:$B,'Todas las bibliotecas'!AC$2)*3+COUNTIFS(TABLA!$AF:$AF,5,TABLA!$B:$B,'Todas las bibliotecas'!AC$2)*4)/((COUNTIF(TABLA!$B:$B,'Todas las bibliotecas'!AC$2)-COUNTIFS(TABLA!$B:$B,'Todas las bibliotecas'!AC$2,TABLA!$AF:$AF,"="&amp;""))*4)*10</f>
        <v>7.4705882352941178</v>
      </c>
      <c r="AD11" s="175">
        <f>(COUNTIFS(TABLA!$AF:$AF,2,TABLA!$B:$B,'Todas las bibliotecas'!AD$2)*1+COUNTIFS(TABLA!$AF:$AF,3,TABLA!$B:$B,'Todas las bibliotecas'!AD$2)*2+COUNTIFS(TABLA!$AF:$AF,4,TABLA!$B:$B,'Todas las bibliotecas'!AD$2)*3+COUNTIFS(TABLA!$AF:$AF,5,TABLA!$B:$B,'Todas las bibliotecas'!AD$2)*4)/((COUNTIF(TABLA!$B:$B,'Todas las bibliotecas'!AD$2)-COUNTIFS(TABLA!$B:$B,'Todas las bibliotecas'!AD$2,TABLA!$AF:$AF,"="&amp;""))*4)*10</f>
        <v>8.1818181818181817</v>
      </c>
      <c r="AE11" s="175">
        <f>(COUNTIFS(TABLA!$AF:$AF,2,TABLA!$B:$B,'Todas las bibliotecas'!AE$2)*1+COUNTIFS(TABLA!$AF:$AF,3,TABLA!$B:$B,'Todas las bibliotecas'!AE$2)*2+COUNTIFS(TABLA!$AF:$AF,4,TABLA!$B:$B,'Todas las bibliotecas'!AE$2)*3+COUNTIFS(TABLA!$AF:$AF,5,TABLA!$B:$B,'Todas las bibliotecas'!AE$2)*4)/((COUNTIF(TABLA!$B:$B,'Todas las bibliotecas'!AE$2)-COUNTIFS(TABLA!$B:$B,'Todas las bibliotecas'!AE$2,TABLA!$AF:$AF,"="&amp;""))*4)*10</f>
        <v>7.2348484848484853</v>
      </c>
    </row>
    <row r="12" spans="1:57" ht="110.05" x14ac:dyDescent="0.2">
      <c r="A12" s="170"/>
      <c r="B12" s="171" t="s">
        <v>185</v>
      </c>
      <c r="C12" s="182" t="s">
        <v>179</v>
      </c>
      <c r="D12" s="183" t="s">
        <v>186</v>
      </c>
      <c r="E12" s="222">
        <f>BUC!P176</f>
        <v>8.1925956738768733</v>
      </c>
      <c r="F12" s="175">
        <f>(COUNTIFS(TABLA!$AG:$AG,2,TABLA!$B:$B,'Todas las bibliotecas'!F$2)*1+COUNTIFS(TABLA!$AG:$AG,3,TABLA!$B:$B,'Todas las bibliotecas'!F$2)*2+COUNTIFS(TABLA!$AG:$AG,4,TABLA!$B:$B,'Todas las bibliotecas'!F$2)*3+COUNTIFS(TABLA!$AG:$AG,5,TABLA!$B:$B,'Todas las bibliotecas'!F$2)*4)/((COUNTIF(TABLA!$B:$B,'Todas las bibliotecas'!F$2)-COUNTIFS(TABLA!$B:$B,'Todas las bibliotecas'!F$2,TABLA!$AG:$AG,"="&amp;""))*4)*10</f>
        <v>8.2894736842105274</v>
      </c>
      <c r="G12" s="175">
        <f>(COUNTIFS(TABLA!$AG:$AG,2,TABLA!$B:$B,'Todas las bibliotecas'!G$2)*1+COUNTIFS(TABLA!$AG:$AG,3,TABLA!$B:$B,'Todas las bibliotecas'!G$2)*2+COUNTIFS(TABLA!$AG:$AG,4,TABLA!$B:$B,'Todas las bibliotecas'!G$2)*3+COUNTIFS(TABLA!$AG:$AG,5,TABLA!$B:$B,'Todas las bibliotecas'!G$2)*4)/((COUNTIF(TABLA!$B:$B,'Todas las bibliotecas'!G$2)-COUNTIFS(TABLA!$B:$B,'Todas las bibliotecas'!G$2,TABLA!$AG:$AG,"="&amp;""))*4)*10</f>
        <v>7.217741935483871</v>
      </c>
      <c r="H12" s="175">
        <f>(COUNTIFS(TABLA!$AG:$AG,2,TABLA!$B:$B,'Todas las bibliotecas'!H$2)*1+COUNTIFS(TABLA!$AG:$AG,3,TABLA!$B:$B,'Todas las bibliotecas'!H$2)*2+COUNTIFS(TABLA!$AG:$AG,4,TABLA!$B:$B,'Todas las bibliotecas'!H$2)*3+COUNTIFS(TABLA!$AG:$AG,5,TABLA!$B:$B,'Todas las bibliotecas'!H$2)*4)/((COUNTIF(TABLA!$B:$B,'Todas las bibliotecas'!H$2)-COUNTIFS(TABLA!$B:$B,'Todas las bibliotecas'!H$2,TABLA!$AG:$AG,"="&amp;""))*4)*10</f>
        <v>7.9605263157894735</v>
      </c>
      <c r="I12" s="175">
        <f>(COUNTIFS(TABLA!$AG:$AG,2,TABLA!$B:$B,'Todas las bibliotecas'!I$2)*1+COUNTIFS(TABLA!$AG:$AG,3,TABLA!$B:$B,'Todas las bibliotecas'!I$2)*2+COUNTIFS(TABLA!$AG:$AG,4,TABLA!$B:$B,'Todas las bibliotecas'!I$2)*3+COUNTIFS(TABLA!$AG:$AG,5,TABLA!$B:$B,'Todas las bibliotecas'!I$2)*4)/((COUNTIF(TABLA!$B:$B,'Todas las bibliotecas'!I$2)-COUNTIFS(TABLA!$B:$B,'Todas las bibliotecas'!I$2,TABLA!$AG:$AG,"="&amp;""))*4)*10</f>
        <v>7.9166666666666661</v>
      </c>
      <c r="J12" s="175">
        <f>(COUNTIFS(TABLA!$AG:$AG,2,TABLA!$B:$B,'Todas las bibliotecas'!J$2)*1+COUNTIFS(TABLA!$AG:$AG,3,TABLA!$B:$B,'Todas las bibliotecas'!J$2)*2+COUNTIFS(TABLA!$AG:$AG,4,TABLA!$B:$B,'Todas las bibliotecas'!J$2)*3+COUNTIFS(TABLA!$AG:$AG,5,TABLA!$B:$B,'Todas las bibliotecas'!J$2)*4)/((COUNTIF(TABLA!$B:$B,'Todas las bibliotecas'!J$2)-COUNTIFS(TABLA!$B:$B,'Todas las bibliotecas'!J$2,TABLA!$AG:$AG,"="&amp;""))*4)*10</f>
        <v>7.34375</v>
      </c>
      <c r="K12" s="175">
        <f>(COUNTIFS(TABLA!$AG:$AG,2,TABLA!$B:$B,'Todas las bibliotecas'!K$2)*1+COUNTIFS(TABLA!$AG:$AG,3,TABLA!$B:$B,'Todas las bibliotecas'!K$2)*2+COUNTIFS(TABLA!$AG:$AG,4,TABLA!$B:$B,'Todas las bibliotecas'!K$2)*3+COUNTIFS(TABLA!$AG:$AG,5,TABLA!$B:$B,'Todas las bibliotecas'!K$2)*4)/((COUNTIF(TABLA!$B:$B,'Todas las bibliotecas'!K$2)-COUNTIFS(TABLA!$B:$B,'Todas las bibliotecas'!K$2,TABLA!$AG:$AG,"="&amp;""))*4)*10</f>
        <v>8.1818181818181817</v>
      </c>
      <c r="L12" s="175">
        <f>(COUNTIFS(TABLA!$AG:$AG,2,TABLA!$B:$B,'Todas las bibliotecas'!L$2)*1+COUNTIFS(TABLA!$AG:$AG,3,TABLA!$B:$B,'Todas las bibliotecas'!L$2)*2+COUNTIFS(TABLA!$AG:$AG,4,TABLA!$B:$B,'Todas las bibliotecas'!L$2)*3+COUNTIFS(TABLA!$AG:$AG,5,TABLA!$B:$B,'Todas las bibliotecas'!L$2)*4)/((COUNTIF(TABLA!$B:$B,'Todas las bibliotecas'!L$2)-COUNTIFS(TABLA!$B:$B,'Todas las bibliotecas'!L$2,TABLA!$AG:$AG,"="&amp;""))*4)*10</f>
        <v>7.875</v>
      </c>
      <c r="M12" s="175">
        <f>(COUNTIFS(TABLA!$AG:$AG,2,TABLA!$B:$B,'Todas las bibliotecas'!M$2)*1+COUNTIFS(TABLA!$AG:$AG,3,TABLA!$B:$B,'Todas las bibliotecas'!M$2)*2+COUNTIFS(TABLA!$AG:$AG,4,TABLA!$B:$B,'Todas las bibliotecas'!M$2)*3+COUNTIFS(TABLA!$AG:$AG,5,TABLA!$B:$B,'Todas las bibliotecas'!M$2)*4)/((COUNTIF(TABLA!$B:$B,'Todas las bibliotecas'!M$2)-COUNTIFS(TABLA!$B:$B,'Todas las bibliotecas'!M$2,TABLA!$AG:$AG,"="&amp;""))*4)*10</f>
        <v>8.65</v>
      </c>
      <c r="N12" s="175">
        <f>(COUNTIFS(TABLA!$AG:$AG,2,TABLA!$B:$B,'Todas las bibliotecas'!N$2)*1+COUNTIFS(TABLA!$AG:$AG,3,TABLA!$B:$B,'Todas las bibliotecas'!N$2)*2+COUNTIFS(TABLA!$AG:$AG,4,TABLA!$B:$B,'Todas las bibliotecas'!N$2)*3+COUNTIFS(TABLA!$AG:$AG,5,TABLA!$B:$B,'Todas las bibliotecas'!N$2)*4)/((COUNTIF(TABLA!$B:$B,'Todas las bibliotecas'!N$2)-COUNTIFS(TABLA!$B:$B,'Todas las bibliotecas'!N$2,TABLA!$AG:$AG,"="&amp;""))*4)*10</f>
        <v>6.4285714285714288</v>
      </c>
      <c r="O12" s="175">
        <f>(COUNTIFS(TABLA!$AG:$AG,2,TABLA!$B:$B,'Todas las bibliotecas'!O$2)*1+COUNTIFS(TABLA!$AG:$AG,3,TABLA!$B:$B,'Todas las bibliotecas'!O$2)*2+COUNTIFS(TABLA!$AG:$AG,4,TABLA!$B:$B,'Todas las bibliotecas'!O$2)*3+COUNTIFS(TABLA!$AG:$AG,5,TABLA!$B:$B,'Todas las bibliotecas'!O$2)*4)/((COUNTIF(TABLA!$B:$B,'Todas las bibliotecas'!O$2)-COUNTIFS(TABLA!$B:$B,'Todas las bibliotecas'!O$2,TABLA!$AG:$AG,"="&amp;""))*4)*10</f>
        <v>7.6041666666666661</v>
      </c>
      <c r="P12" s="175">
        <f>(COUNTIFS(TABLA!$AG:$AG,2,TABLA!$B:$B,'Todas las bibliotecas'!P$2)*1+COUNTIFS(TABLA!$AG:$AG,3,TABLA!$B:$B,'Todas las bibliotecas'!P$2)*2+COUNTIFS(TABLA!$AG:$AG,4,TABLA!$B:$B,'Todas las bibliotecas'!P$2)*3+COUNTIFS(TABLA!$AG:$AG,5,TABLA!$B:$B,'Todas las bibliotecas'!P$2)*4)/((COUNTIF(TABLA!$B:$B,'Todas las bibliotecas'!P$2)-COUNTIFS(TABLA!$B:$B,'Todas las bibliotecas'!P$2,TABLA!$AG:$AG,"="&amp;""))*4)*10</f>
        <v>8.2075471698113205</v>
      </c>
      <c r="Q12" s="175">
        <f>(COUNTIFS(TABLA!$AG:$AG,2,TABLA!$B:$B,'Todas las bibliotecas'!Q$2)*1+COUNTIFS(TABLA!$AG:$AG,3,TABLA!$B:$B,'Todas las bibliotecas'!Q$2)*2+COUNTIFS(TABLA!$AG:$AG,4,TABLA!$B:$B,'Todas las bibliotecas'!Q$2)*3+COUNTIFS(TABLA!$AG:$AG,5,TABLA!$B:$B,'Todas las bibliotecas'!Q$2)*4)/((COUNTIF(TABLA!$B:$B,'Todas las bibliotecas'!Q$2)-COUNTIFS(TABLA!$B:$B,'Todas las bibliotecas'!Q$2,TABLA!$AG:$AG,"="&amp;""))*4)*10</f>
        <v>9.53125</v>
      </c>
      <c r="R12" s="175">
        <f>(COUNTIFS(TABLA!$AG:$AG,2,TABLA!$B:$B,'Todas las bibliotecas'!R$2)*1+COUNTIFS(TABLA!$AG:$AG,3,TABLA!$B:$B,'Todas las bibliotecas'!R$2)*2+COUNTIFS(TABLA!$AG:$AG,4,TABLA!$B:$B,'Todas las bibliotecas'!R$2)*3+COUNTIFS(TABLA!$AG:$AG,5,TABLA!$B:$B,'Todas las bibliotecas'!R$2)*4)/((COUNTIF(TABLA!$B:$B,'Todas las bibliotecas'!R$2)-COUNTIFS(TABLA!$B:$B,'Todas las bibliotecas'!R$2,TABLA!$AG:$AG,"="&amp;""))*4)*10</f>
        <v>8.7962962962962958</v>
      </c>
      <c r="S12" s="175">
        <f>(COUNTIFS(TABLA!$AG:$AG,2,TABLA!$B:$B,'Todas las bibliotecas'!S$2)*1+COUNTIFS(TABLA!$AG:$AG,3,TABLA!$B:$B,'Todas las bibliotecas'!S$2)*2+COUNTIFS(TABLA!$AG:$AG,4,TABLA!$B:$B,'Todas las bibliotecas'!S$2)*3+COUNTIFS(TABLA!$AG:$AG,5,TABLA!$B:$B,'Todas las bibliotecas'!S$2)*4)/((COUNTIF(TABLA!$B:$B,'Todas las bibliotecas'!S$2)-COUNTIFS(TABLA!$B:$B,'Todas las bibliotecas'!S$2,TABLA!$AG:$AG,"="&amp;""))*4)*10</f>
        <v>6.6145833333333339</v>
      </c>
      <c r="T12" s="175">
        <f>(COUNTIFS(TABLA!$AG:$AG,2,TABLA!$B:$B,'Todas las bibliotecas'!T$2)*1+COUNTIFS(TABLA!$AG:$AG,3,TABLA!$B:$B,'Todas las bibliotecas'!T$2)*2+COUNTIFS(TABLA!$AG:$AG,4,TABLA!$B:$B,'Todas las bibliotecas'!T$2)*3+COUNTIFS(TABLA!$AG:$AG,5,TABLA!$B:$B,'Todas las bibliotecas'!T$2)*4)/((COUNTIF(TABLA!$B:$B,'Todas las bibliotecas'!T$2)-COUNTIFS(TABLA!$B:$B,'Todas las bibliotecas'!T$2,TABLA!$AG:$AG,"="&amp;""))*4)*10</f>
        <v>8.75</v>
      </c>
      <c r="U12" s="175">
        <f>(COUNTIFS(TABLA!$AG:$AG,2,TABLA!$B:$B,'Todas las bibliotecas'!U$2)*1+COUNTIFS(TABLA!$AG:$AG,3,TABLA!$B:$B,'Todas las bibliotecas'!U$2)*2+COUNTIFS(TABLA!$AG:$AG,4,TABLA!$B:$B,'Todas las bibliotecas'!U$2)*3+COUNTIFS(TABLA!$AG:$AG,5,TABLA!$B:$B,'Todas las bibliotecas'!U$2)*4)/((COUNTIF(TABLA!$B:$B,'Todas las bibliotecas'!U$2)-COUNTIFS(TABLA!$B:$B,'Todas las bibliotecas'!U$2,TABLA!$AG:$AG,"="&amp;""))*4)*10</f>
        <v>7.9054054054054053</v>
      </c>
      <c r="V12" s="175">
        <f>(COUNTIFS(TABLA!$AG:$AG,2,TABLA!$B:$B,'Todas las bibliotecas'!V$2)*1+COUNTIFS(TABLA!$AG:$AG,3,TABLA!$B:$B,'Todas las bibliotecas'!V$2)*2+COUNTIFS(TABLA!$AG:$AG,4,TABLA!$B:$B,'Todas las bibliotecas'!V$2)*3+COUNTIFS(TABLA!$AG:$AG,5,TABLA!$B:$B,'Todas las bibliotecas'!V$2)*4)/((COUNTIF(TABLA!$B:$B,'Todas las bibliotecas'!V$2)-COUNTIFS(TABLA!$B:$B,'Todas las bibliotecas'!V$2,TABLA!$AG:$AG,"="&amp;""))*4)*10</f>
        <v>8.6274509803921582</v>
      </c>
      <c r="W12" s="175">
        <f>(COUNTIFS(TABLA!$AG:$AG,2,TABLA!$B:$B,'Todas las bibliotecas'!W$2)*1+COUNTIFS(TABLA!$AG:$AG,3,TABLA!$B:$B,'Todas las bibliotecas'!W$2)*2+COUNTIFS(TABLA!$AG:$AG,4,TABLA!$B:$B,'Todas las bibliotecas'!W$2)*3+COUNTIFS(TABLA!$AG:$AG,5,TABLA!$B:$B,'Todas las bibliotecas'!W$2)*4)/((COUNTIF(TABLA!$B:$B,'Todas las bibliotecas'!W$2)-COUNTIFS(TABLA!$B:$B,'Todas las bibliotecas'!W$2,TABLA!$AG:$AG,"="&amp;""))*4)*10</f>
        <v>8.2627118644067803</v>
      </c>
      <c r="X12" s="175">
        <f>(COUNTIFS(TABLA!$AG:$AG,2,TABLA!$B:$B,'Todas las bibliotecas'!X$2)*1+COUNTIFS(TABLA!$AG:$AG,3,TABLA!$B:$B,'Todas las bibliotecas'!X$2)*2+COUNTIFS(TABLA!$AG:$AG,4,TABLA!$B:$B,'Todas las bibliotecas'!X$2)*3+COUNTIFS(TABLA!$AG:$AG,5,TABLA!$B:$B,'Todas las bibliotecas'!X$2)*4)/((COUNTIF(TABLA!$B:$B,'Todas las bibliotecas'!X$2)-COUNTIFS(TABLA!$B:$B,'Todas las bibliotecas'!X$2,TABLA!$AG:$AG,"="&amp;""))*4)*10</f>
        <v>6.0416666666666661</v>
      </c>
      <c r="Y12" s="175">
        <f>(COUNTIFS(TABLA!$AG:$AG,2,TABLA!$B:$B,'Todas las bibliotecas'!Y$2)*1+COUNTIFS(TABLA!$AG:$AG,3,TABLA!$B:$B,'Todas las bibliotecas'!Y$2)*2+COUNTIFS(TABLA!$AG:$AG,4,TABLA!$B:$B,'Todas las bibliotecas'!Y$2)*3+COUNTIFS(TABLA!$AG:$AG,5,TABLA!$B:$B,'Todas las bibliotecas'!Y$2)*4)/((COUNTIF(TABLA!$B:$B,'Todas las bibliotecas'!Y$2)-COUNTIFS(TABLA!$B:$B,'Todas las bibliotecas'!Y$2,TABLA!$AG:$AG,"="&amp;""))*4)*10</f>
        <v>8.4146341463414629</v>
      </c>
      <c r="Z12" s="175">
        <f>(COUNTIFS(TABLA!$AG:$AG,2,TABLA!$B:$B,'Todas las bibliotecas'!Z$2)*1+COUNTIFS(TABLA!$AG:$AG,3,TABLA!$B:$B,'Todas las bibliotecas'!Z$2)*2+COUNTIFS(TABLA!$AG:$AG,4,TABLA!$B:$B,'Todas las bibliotecas'!Z$2)*3+COUNTIFS(TABLA!$AG:$AG,5,TABLA!$B:$B,'Todas las bibliotecas'!Z$2)*4)/((COUNTIF(TABLA!$B:$B,'Todas las bibliotecas'!Z$2)-COUNTIFS(TABLA!$B:$B,'Todas las bibliotecas'!Z$2,TABLA!$AG:$AG,"="&amp;""))*4)*10</f>
        <v>9.1379310344827598</v>
      </c>
      <c r="AA12" s="175">
        <f>(COUNTIFS(TABLA!$AG:$AG,2,TABLA!$B:$B,'Todas las bibliotecas'!AA$2)*1+COUNTIFS(TABLA!$AG:$AG,3,TABLA!$B:$B,'Todas las bibliotecas'!AA$2)*2+COUNTIFS(TABLA!$AG:$AG,4,TABLA!$B:$B,'Todas las bibliotecas'!AA$2)*3+COUNTIFS(TABLA!$AG:$AG,5,TABLA!$B:$B,'Todas las bibliotecas'!AA$2)*4)/((COUNTIF(TABLA!$B:$B,'Todas las bibliotecas'!AA$2)-COUNTIFS(TABLA!$B:$B,'Todas las bibliotecas'!AA$2,TABLA!$AG:$AG,"="&amp;""))*4)*10</f>
        <v>8.8414634146341466</v>
      </c>
      <c r="AB12" s="175">
        <f>(COUNTIFS(TABLA!$AG:$AG,2,TABLA!$B:$B,'Todas las bibliotecas'!AB$2)*1+COUNTIFS(TABLA!$AG:$AG,3,TABLA!$B:$B,'Todas las bibliotecas'!AB$2)*2+COUNTIFS(TABLA!$AG:$AG,4,TABLA!$B:$B,'Todas las bibliotecas'!AB$2)*3+COUNTIFS(TABLA!$AG:$AG,5,TABLA!$B:$B,'Todas las bibliotecas'!AB$2)*4)/((COUNTIF(TABLA!$B:$B,'Todas las bibliotecas'!AB$2)-COUNTIFS(TABLA!$B:$B,'Todas las bibliotecas'!AB$2,TABLA!$AG:$AG,"="&amp;""))*4)*10</f>
        <v>7.5</v>
      </c>
      <c r="AC12" s="175">
        <f>(COUNTIFS(TABLA!$AG:$AG,2,TABLA!$B:$B,'Todas las bibliotecas'!AC$2)*1+COUNTIFS(TABLA!$AG:$AG,3,TABLA!$B:$B,'Todas las bibliotecas'!AC$2)*2+COUNTIFS(TABLA!$AG:$AG,4,TABLA!$B:$B,'Todas las bibliotecas'!AC$2)*3+COUNTIFS(TABLA!$AG:$AG,5,TABLA!$B:$B,'Todas las bibliotecas'!AC$2)*4)/((COUNTIF(TABLA!$B:$B,'Todas las bibliotecas'!AC$2)-COUNTIFS(TABLA!$B:$B,'Todas las bibliotecas'!AC$2,TABLA!$AG:$AG,"="&amp;""))*4)*10</f>
        <v>8.5</v>
      </c>
      <c r="AD12" s="175">
        <f>(COUNTIFS(TABLA!$AG:$AG,2,TABLA!$B:$B,'Todas las bibliotecas'!AD$2)*1+COUNTIFS(TABLA!$AG:$AG,3,TABLA!$B:$B,'Todas las bibliotecas'!AD$2)*2+COUNTIFS(TABLA!$AG:$AG,4,TABLA!$B:$B,'Todas las bibliotecas'!AD$2)*3+COUNTIFS(TABLA!$AG:$AG,5,TABLA!$B:$B,'Todas las bibliotecas'!AD$2)*4)/((COUNTIF(TABLA!$B:$B,'Todas las bibliotecas'!AD$2)-COUNTIFS(TABLA!$B:$B,'Todas las bibliotecas'!AD$2,TABLA!$AG:$AG,"="&amp;""))*4)*10</f>
        <v>9.4318181818181817</v>
      </c>
      <c r="AE12" s="175">
        <f>(COUNTIFS(TABLA!$AG:$AG,2,TABLA!$B:$B,'Todas las bibliotecas'!AE$2)*1+COUNTIFS(TABLA!$AG:$AG,3,TABLA!$B:$B,'Todas las bibliotecas'!AE$2)*2+COUNTIFS(TABLA!$AG:$AG,4,TABLA!$B:$B,'Todas las bibliotecas'!AE$2)*3+COUNTIFS(TABLA!$AG:$AG,5,TABLA!$B:$B,'Todas las bibliotecas'!AE$2)*4)/((COUNTIF(TABLA!$B:$B,'Todas las bibliotecas'!AE$2)-COUNTIFS(TABLA!$B:$B,'Todas las bibliotecas'!AE$2,TABLA!$AG:$AG,"="&amp;""))*4)*10</f>
        <v>8.3703703703703702</v>
      </c>
    </row>
    <row r="13" spans="1:57" ht="45.55" x14ac:dyDescent="0.25">
      <c r="A13" s="163"/>
      <c r="B13" s="171" t="s">
        <v>187</v>
      </c>
      <c r="C13" s="182" t="s">
        <v>179</v>
      </c>
      <c r="D13" s="183" t="s">
        <v>188</v>
      </c>
      <c r="E13" s="222">
        <f>BUC!P180</f>
        <v>7.2265948632974322</v>
      </c>
      <c r="F13" s="175">
        <f>(COUNTIFS(TABLA!$AH:$AH,2,TABLA!$B:$B,'Todas las bibliotecas'!F$2)*1+COUNTIFS(TABLA!$AH:$AH,3,TABLA!$B:$B,'Todas las bibliotecas'!F$2)*2+COUNTIFS(TABLA!$AH:$AH,4,TABLA!$B:$B,'Todas las bibliotecas'!F$2)*3+COUNTIFS(TABLA!$AH:$AH,5,TABLA!$B:$B,'Todas las bibliotecas'!F$2)*4)/((COUNTIF(TABLA!$B:$B,'Todas las bibliotecas'!F$2)-COUNTIFS(TABLA!$B:$B,'Todas las bibliotecas'!F$2,TABLA!$AH:$AH,"="&amp;""))*4)*10</f>
        <v>7.2916666666666661</v>
      </c>
      <c r="G13" s="175">
        <f>(COUNTIFS(TABLA!$AH:$AH,2,TABLA!$B:$B,'Todas las bibliotecas'!G$2)*1+COUNTIFS(TABLA!$AH:$AH,3,TABLA!$B:$B,'Todas las bibliotecas'!G$2)*2+COUNTIFS(TABLA!$AH:$AH,4,TABLA!$B:$B,'Todas las bibliotecas'!G$2)*3+COUNTIFS(TABLA!$AH:$AH,5,TABLA!$B:$B,'Todas las bibliotecas'!G$2)*4)/((COUNTIF(TABLA!$B:$B,'Todas las bibliotecas'!G$2)-COUNTIFS(TABLA!$B:$B,'Todas las bibliotecas'!G$2,TABLA!$AH:$AH,"="&amp;""))*4)*10</f>
        <v>6.3492063492063489</v>
      </c>
      <c r="H13" s="175">
        <f>(COUNTIFS(TABLA!$AH:$AH,2,TABLA!$B:$B,'Todas las bibliotecas'!H$2)*1+COUNTIFS(TABLA!$AH:$AH,3,TABLA!$B:$B,'Todas las bibliotecas'!H$2)*2+COUNTIFS(TABLA!$AH:$AH,4,TABLA!$B:$B,'Todas las bibliotecas'!H$2)*3+COUNTIFS(TABLA!$AH:$AH,5,TABLA!$B:$B,'Todas las bibliotecas'!H$2)*4)/((COUNTIF(TABLA!$B:$B,'Todas las bibliotecas'!H$2)-COUNTIFS(TABLA!$B:$B,'Todas las bibliotecas'!H$2,TABLA!$AH:$AH,"="&amp;""))*4)*10</f>
        <v>6.7948717948717956</v>
      </c>
      <c r="I13" s="175">
        <f>(COUNTIFS(TABLA!$AH:$AH,2,TABLA!$B:$B,'Todas las bibliotecas'!I$2)*1+COUNTIFS(TABLA!$AH:$AH,3,TABLA!$B:$B,'Todas las bibliotecas'!I$2)*2+COUNTIFS(TABLA!$AH:$AH,4,TABLA!$B:$B,'Todas las bibliotecas'!I$2)*3+COUNTIFS(TABLA!$AH:$AH,5,TABLA!$B:$B,'Todas las bibliotecas'!I$2)*4)/((COUNTIF(TABLA!$B:$B,'Todas las bibliotecas'!I$2)-COUNTIFS(TABLA!$B:$B,'Todas las bibliotecas'!I$2,TABLA!$AH:$AH,"="&amp;""))*4)*10</f>
        <v>6.25</v>
      </c>
      <c r="J13" s="175">
        <f>(COUNTIFS(TABLA!$AH:$AH,2,TABLA!$B:$B,'Todas las bibliotecas'!J$2)*1+COUNTIFS(TABLA!$AH:$AH,3,TABLA!$B:$B,'Todas las bibliotecas'!J$2)*2+COUNTIFS(TABLA!$AH:$AH,4,TABLA!$B:$B,'Todas las bibliotecas'!J$2)*3+COUNTIFS(TABLA!$AH:$AH,5,TABLA!$B:$B,'Todas las bibliotecas'!J$2)*4)/((COUNTIF(TABLA!$B:$B,'Todas las bibliotecas'!J$2)-COUNTIFS(TABLA!$B:$B,'Todas las bibliotecas'!J$2,TABLA!$AH:$AH,"="&amp;""))*4)*10</f>
        <v>6.09375</v>
      </c>
      <c r="K13" s="175">
        <f>(COUNTIFS(TABLA!$AH:$AH,2,TABLA!$B:$B,'Todas las bibliotecas'!K$2)*1+COUNTIFS(TABLA!$AH:$AH,3,TABLA!$B:$B,'Todas las bibliotecas'!K$2)*2+COUNTIFS(TABLA!$AH:$AH,4,TABLA!$B:$B,'Todas las bibliotecas'!K$2)*3+COUNTIFS(TABLA!$AH:$AH,5,TABLA!$B:$B,'Todas las bibliotecas'!K$2)*4)/((COUNTIF(TABLA!$B:$B,'Todas las bibliotecas'!K$2)-COUNTIFS(TABLA!$B:$B,'Todas las bibliotecas'!K$2,TABLA!$AH:$AH,"="&amp;""))*4)*10</f>
        <v>7.333333333333333</v>
      </c>
      <c r="L13" s="175">
        <f>(COUNTIFS(TABLA!$AH:$AH,2,TABLA!$B:$B,'Todas las bibliotecas'!L$2)*1+COUNTIFS(TABLA!$AH:$AH,3,TABLA!$B:$B,'Todas las bibliotecas'!L$2)*2+COUNTIFS(TABLA!$AH:$AH,4,TABLA!$B:$B,'Todas las bibliotecas'!L$2)*3+COUNTIFS(TABLA!$AH:$AH,5,TABLA!$B:$B,'Todas las bibliotecas'!L$2)*4)/((COUNTIF(TABLA!$B:$B,'Todas las bibliotecas'!L$2)-COUNTIFS(TABLA!$B:$B,'Todas las bibliotecas'!L$2,TABLA!$AH:$AH,"="&amp;""))*4)*10</f>
        <v>6.125</v>
      </c>
      <c r="M13" s="175">
        <f>(COUNTIFS(TABLA!$AH:$AH,2,TABLA!$B:$B,'Todas las bibliotecas'!M$2)*1+COUNTIFS(TABLA!$AH:$AH,3,TABLA!$B:$B,'Todas las bibliotecas'!M$2)*2+COUNTIFS(TABLA!$AH:$AH,4,TABLA!$B:$B,'Todas las bibliotecas'!M$2)*3+COUNTIFS(TABLA!$AH:$AH,5,TABLA!$B:$B,'Todas las bibliotecas'!M$2)*4)/((COUNTIF(TABLA!$B:$B,'Todas las bibliotecas'!M$2)-COUNTIFS(TABLA!$B:$B,'Todas las bibliotecas'!M$2,TABLA!$AH:$AH,"="&amp;""))*4)*10</f>
        <v>6.9499999999999993</v>
      </c>
      <c r="N13" s="175">
        <f>(COUNTIFS(TABLA!$AH:$AH,2,TABLA!$B:$B,'Todas las bibliotecas'!N$2)*1+COUNTIFS(TABLA!$AH:$AH,3,TABLA!$B:$B,'Todas las bibliotecas'!N$2)*2+COUNTIFS(TABLA!$AH:$AH,4,TABLA!$B:$B,'Todas las bibliotecas'!N$2)*3+COUNTIFS(TABLA!$AH:$AH,5,TABLA!$B:$B,'Todas las bibliotecas'!N$2)*4)/((COUNTIF(TABLA!$B:$B,'Todas las bibliotecas'!N$2)-COUNTIFS(TABLA!$B:$B,'Todas las bibliotecas'!N$2,TABLA!$AH:$AH,"="&amp;""))*4)*10</f>
        <v>4.6153846153846159</v>
      </c>
      <c r="O13" s="175">
        <f>(COUNTIFS(TABLA!$AH:$AH,2,TABLA!$B:$B,'Todas las bibliotecas'!O$2)*1+COUNTIFS(TABLA!$AH:$AH,3,TABLA!$B:$B,'Todas las bibliotecas'!O$2)*2+COUNTIFS(TABLA!$AH:$AH,4,TABLA!$B:$B,'Todas las bibliotecas'!O$2)*3+COUNTIFS(TABLA!$AH:$AH,5,TABLA!$B:$B,'Todas las bibliotecas'!O$2)*4)/((COUNTIF(TABLA!$B:$B,'Todas las bibliotecas'!O$2)-COUNTIFS(TABLA!$B:$B,'Todas las bibliotecas'!O$2,TABLA!$AH:$AH,"="&amp;""))*4)*10</f>
        <v>6.0869565217391308</v>
      </c>
      <c r="P13" s="175">
        <f>(COUNTIFS(TABLA!$AH:$AH,2,TABLA!$B:$B,'Todas las bibliotecas'!P$2)*1+COUNTIFS(TABLA!$AH:$AH,3,TABLA!$B:$B,'Todas las bibliotecas'!P$2)*2+COUNTIFS(TABLA!$AH:$AH,4,TABLA!$B:$B,'Todas las bibliotecas'!P$2)*3+COUNTIFS(TABLA!$AH:$AH,5,TABLA!$B:$B,'Todas las bibliotecas'!P$2)*4)/((COUNTIF(TABLA!$B:$B,'Todas las bibliotecas'!P$2)-COUNTIFS(TABLA!$B:$B,'Todas las bibliotecas'!P$2,TABLA!$AH:$AH,"="&amp;""))*4)*10</f>
        <v>6.2264150943396226</v>
      </c>
      <c r="Q13" s="175">
        <f>(COUNTIFS(TABLA!$AH:$AH,2,TABLA!$B:$B,'Todas las bibliotecas'!Q$2)*1+COUNTIFS(TABLA!$AH:$AH,3,TABLA!$B:$B,'Todas las bibliotecas'!Q$2)*2+COUNTIFS(TABLA!$AH:$AH,4,TABLA!$B:$B,'Todas las bibliotecas'!Q$2)*3+COUNTIFS(TABLA!$AH:$AH,5,TABLA!$B:$B,'Todas las bibliotecas'!Q$2)*4)/((COUNTIF(TABLA!$B:$B,'Todas las bibliotecas'!Q$2)-COUNTIFS(TABLA!$B:$B,'Todas las bibliotecas'!Q$2,TABLA!$AH:$AH,"="&amp;""))*4)*10</f>
        <v>7.5</v>
      </c>
      <c r="R13" s="175">
        <f>(COUNTIFS(TABLA!$AH:$AH,2,TABLA!$B:$B,'Todas las bibliotecas'!R$2)*1+COUNTIFS(TABLA!$AH:$AH,3,TABLA!$B:$B,'Todas las bibliotecas'!R$2)*2+COUNTIFS(TABLA!$AH:$AH,4,TABLA!$B:$B,'Todas las bibliotecas'!R$2)*3+COUNTIFS(TABLA!$AH:$AH,5,TABLA!$B:$B,'Todas las bibliotecas'!R$2)*4)/((COUNTIF(TABLA!$B:$B,'Todas las bibliotecas'!R$2)-COUNTIFS(TABLA!$B:$B,'Todas las bibliotecas'!R$2,TABLA!$AH:$AH,"="&amp;""))*4)*10</f>
        <v>7.8703703703703711</v>
      </c>
      <c r="S13" s="175">
        <f>(COUNTIFS(TABLA!$AH:$AH,2,TABLA!$B:$B,'Todas las bibliotecas'!S$2)*1+COUNTIFS(TABLA!$AH:$AH,3,TABLA!$B:$B,'Todas las bibliotecas'!S$2)*2+COUNTIFS(TABLA!$AH:$AH,4,TABLA!$B:$B,'Todas las bibliotecas'!S$2)*3+COUNTIFS(TABLA!$AH:$AH,5,TABLA!$B:$B,'Todas las bibliotecas'!S$2)*4)/((COUNTIF(TABLA!$B:$B,'Todas las bibliotecas'!S$2)-COUNTIFS(TABLA!$B:$B,'Todas las bibliotecas'!S$2,TABLA!$AH:$AH,"="&amp;""))*4)*10</f>
        <v>6.25</v>
      </c>
      <c r="T13" s="175">
        <f>(COUNTIFS(TABLA!$AH:$AH,2,TABLA!$B:$B,'Todas las bibliotecas'!T$2)*1+COUNTIFS(TABLA!$AH:$AH,3,TABLA!$B:$B,'Todas las bibliotecas'!T$2)*2+COUNTIFS(TABLA!$AH:$AH,4,TABLA!$B:$B,'Todas las bibliotecas'!T$2)*3+COUNTIFS(TABLA!$AH:$AH,5,TABLA!$B:$B,'Todas las bibliotecas'!T$2)*4)/((COUNTIF(TABLA!$B:$B,'Todas las bibliotecas'!T$2)-COUNTIFS(TABLA!$B:$B,'Todas las bibliotecas'!T$2,TABLA!$AH:$AH,"="&amp;""))*4)*10</f>
        <v>7.7173913043478262</v>
      </c>
      <c r="U13" s="175">
        <f>(COUNTIFS(TABLA!$AH:$AH,2,TABLA!$B:$B,'Todas las bibliotecas'!U$2)*1+COUNTIFS(TABLA!$AH:$AH,3,TABLA!$B:$B,'Todas las bibliotecas'!U$2)*2+COUNTIFS(TABLA!$AH:$AH,4,TABLA!$B:$B,'Todas las bibliotecas'!U$2)*3+COUNTIFS(TABLA!$AH:$AH,5,TABLA!$B:$B,'Todas las bibliotecas'!U$2)*4)/((COUNTIF(TABLA!$B:$B,'Todas las bibliotecas'!U$2)-COUNTIFS(TABLA!$B:$B,'Todas las bibliotecas'!U$2,TABLA!$AH:$AH,"="&amp;""))*4)*10</f>
        <v>7.3611111111111116</v>
      </c>
      <c r="V13" s="175">
        <f>(COUNTIFS(TABLA!$AH:$AH,2,TABLA!$B:$B,'Todas las bibliotecas'!V$2)*1+COUNTIFS(TABLA!$AH:$AH,3,TABLA!$B:$B,'Todas las bibliotecas'!V$2)*2+COUNTIFS(TABLA!$AH:$AH,4,TABLA!$B:$B,'Todas las bibliotecas'!V$2)*3+COUNTIFS(TABLA!$AH:$AH,5,TABLA!$B:$B,'Todas las bibliotecas'!V$2)*4)/((COUNTIF(TABLA!$B:$B,'Todas las bibliotecas'!V$2)-COUNTIFS(TABLA!$B:$B,'Todas las bibliotecas'!V$2,TABLA!$AH:$AH,"="&amp;""))*4)*10</f>
        <v>7.5943396226415096</v>
      </c>
      <c r="W13" s="175">
        <f>(COUNTIFS(TABLA!$AH:$AH,2,TABLA!$B:$B,'Todas las bibliotecas'!W$2)*1+COUNTIFS(TABLA!$AH:$AH,3,TABLA!$B:$B,'Todas las bibliotecas'!W$2)*2+COUNTIFS(TABLA!$AH:$AH,4,TABLA!$B:$B,'Todas las bibliotecas'!W$2)*3+COUNTIFS(TABLA!$AH:$AH,5,TABLA!$B:$B,'Todas las bibliotecas'!W$2)*4)/((COUNTIF(TABLA!$B:$B,'Todas las bibliotecas'!W$2)-COUNTIFS(TABLA!$B:$B,'Todas las bibliotecas'!W$2,TABLA!$AH:$AH,"="&amp;""))*4)*10</f>
        <v>7.203389830508474</v>
      </c>
      <c r="X13" s="175">
        <f>(COUNTIFS(TABLA!$AH:$AH,2,TABLA!$B:$B,'Todas las bibliotecas'!X$2)*1+COUNTIFS(TABLA!$AH:$AH,3,TABLA!$B:$B,'Todas las bibliotecas'!X$2)*2+COUNTIFS(TABLA!$AH:$AH,4,TABLA!$B:$B,'Todas las bibliotecas'!X$2)*3+COUNTIFS(TABLA!$AH:$AH,5,TABLA!$B:$B,'Todas las bibliotecas'!X$2)*4)/((COUNTIF(TABLA!$B:$B,'Todas las bibliotecas'!X$2)-COUNTIFS(TABLA!$B:$B,'Todas las bibliotecas'!X$2,TABLA!$AH:$AH,"="&amp;""))*4)*10</f>
        <v>5.625</v>
      </c>
      <c r="Y13" s="175">
        <f>(COUNTIFS(TABLA!$AH:$AH,2,TABLA!$B:$B,'Todas las bibliotecas'!Y$2)*1+COUNTIFS(TABLA!$AH:$AH,3,TABLA!$B:$B,'Todas las bibliotecas'!Y$2)*2+COUNTIFS(TABLA!$AH:$AH,4,TABLA!$B:$B,'Todas las bibliotecas'!Y$2)*3+COUNTIFS(TABLA!$AH:$AH,5,TABLA!$B:$B,'Todas las bibliotecas'!Y$2)*4)/((COUNTIF(TABLA!$B:$B,'Todas las bibliotecas'!Y$2)-COUNTIFS(TABLA!$B:$B,'Todas las bibliotecas'!Y$2,TABLA!$AH:$AH,"="&amp;""))*4)*10</f>
        <v>7.5</v>
      </c>
      <c r="Z13" s="175">
        <f>(COUNTIFS(TABLA!$AH:$AH,2,TABLA!$B:$B,'Todas las bibliotecas'!Z$2)*1+COUNTIFS(TABLA!$AH:$AH,3,TABLA!$B:$B,'Todas las bibliotecas'!Z$2)*2+COUNTIFS(TABLA!$AH:$AH,4,TABLA!$B:$B,'Todas las bibliotecas'!Z$2)*3+COUNTIFS(TABLA!$AH:$AH,5,TABLA!$B:$B,'Todas las bibliotecas'!Z$2)*4)/((COUNTIF(TABLA!$B:$B,'Todas las bibliotecas'!Z$2)-COUNTIFS(TABLA!$B:$B,'Todas las bibliotecas'!Z$2,TABLA!$AH:$AH,"="&amp;""))*4)*10</f>
        <v>7.9166666666666661</v>
      </c>
      <c r="AA13" s="175">
        <f>(COUNTIFS(TABLA!$AH:$AH,2,TABLA!$B:$B,'Todas las bibliotecas'!AA$2)*1+COUNTIFS(TABLA!$AH:$AH,3,TABLA!$B:$B,'Todas las bibliotecas'!AA$2)*2+COUNTIFS(TABLA!$AH:$AH,4,TABLA!$B:$B,'Todas las bibliotecas'!AA$2)*3+COUNTIFS(TABLA!$AH:$AH,5,TABLA!$B:$B,'Todas las bibliotecas'!AA$2)*4)/((COUNTIF(TABLA!$B:$B,'Todas las bibliotecas'!AA$2)-COUNTIFS(TABLA!$B:$B,'Todas las bibliotecas'!AA$2,TABLA!$AH:$AH,"="&amp;""))*4)*10</f>
        <v>7.8048780487804876</v>
      </c>
      <c r="AB13" s="175">
        <f>(COUNTIFS(TABLA!$AH:$AH,2,TABLA!$B:$B,'Todas las bibliotecas'!AB$2)*1+COUNTIFS(TABLA!$AH:$AH,3,TABLA!$B:$B,'Todas las bibliotecas'!AB$2)*2+COUNTIFS(TABLA!$AH:$AH,4,TABLA!$B:$B,'Todas las bibliotecas'!AB$2)*3+COUNTIFS(TABLA!$AH:$AH,5,TABLA!$B:$B,'Todas las bibliotecas'!AB$2)*4)/((COUNTIF(TABLA!$B:$B,'Todas las bibliotecas'!AB$2)-COUNTIFS(TABLA!$B:$B,'Todas las bibliotecas'!AB$2,TABLA!$AH:$AH,"="&amp;""))*4)*10</f>
        <v>6.9680851063829783</v>
      </c>
      <c r="AC13" s="175">
        <f>(COUNTIFS(TABLA!$AH:$AH,2,TABLA!$B:$B,'Todas las bibliotecas'!AC$2)*1+COUNTIFS(TABLA!$AH:$AH,3,TABLA!$B:$B,'Todas las bibliotecas'!AC$2)*2+COUNTIFS(TABLA!$AH:$AH,4,TABLA!$B:$B,'Todas las bibliotecas'!AC$2)*3+COUNTIFS(TABLA!$AH:$AH,5,TABLA!$B:$B,'Todas las bibliotecas'!AC$2)*4)/((COUNTIF(TABLA!$B:$B,'Todas las bibliotecas'!AC$2)-COUNTIFS(TABLA!$B:$B,'Todas las bibliotecas'!AC$2,TABLA!$AH:$AH,"="&amp;""))*4)*10</f>
        <v>7.8779069767441854</v>
      </c>
      <c r="AD13" s="175">
        <f>(COUNTIFS(TABLA!$AH:$AH,2,TABLA!$B:$B,'Todas las bibliotecas'!AD$2)*1+COUNTIFS(TABLA!$AH:$AH,3,TABLA!$B:$B,'Todas las bibliotecas'!AD$2)*2+COUNTIFS(TABLA!$AH:$AH,4,TABLA!$B:$B,'Todas las bibliotecas'!AD$2)*3+COUNTIFS(TABLA!$AH:$AH,5,TABLA!$B:$B,'Todas las bibliotecas'!AD$2)*4)/((COUNTIF(TABLA!$B:$B,'Todas las bibliotecas'!AD$2)-COUNTIFS(TABLA!$B:$B,'Todas las bibliotecas'!AD$2,TABLA!$AH:$AH,"="&amp;""))*4)*10</f>
        <v>8.3522727272727266</v>
      </c>
      <c r="AE13" s="175">
        <f>(COUNTIFS(TABLA!$AH:$AH,2,TABLA!$B:$B,'Todas las bibliotecas'!AE$2)*1+COUNTIFS(TABLA!$AH:$AH,3,TABLA!$B:$B,'Todas las bibliotecas'!AE$2)*2+COUNTIFS(TABLA!$AH:$AH,4,TABLA!$B:$B,'Todas las bibliotecas'!AE$2)*3+COUNTIFS(TABLA!$AH:$AH,5,TABLA!$B:$B,'Todas las bibliotecas'!AE$2)*4)/((COUNTIF(TABLA!$B:$B,'Todas las bibliotecas'!AE$2)-COUNTIFS(TABLA!$B:$B,'Todas las bibliotecas'!AE$2,TABLA!$AH:$AH,"="&amp;""))*4)*10</f>
        <v>7.7425373134328357</v>
      </c>
    </row>
    <row r="14" spans="1:57" ht="55.05" x14ac:dyDescent="0.2">
      <c r="A14" s="170"/>
      <c r="B14" s="171" t="s">
        <v>189</v>
      </c>
      <c r="C14" s="182" t="s">
        <v>179</v>
      </c>
      <c r="D14" s="183" t="s">
        <v>190</v>
      </c>
      <c r="E14" s="222">
        <f>BUC!P185</f>
        <v>6.4859094790777121</v>
      </c>
      <c r="F14" s="175">
        <f>(COUNTIFS(TABLA!$AI:$AI,2,TABLA!$B:$B,'Todas las bibliotecas'!F$2)*1+COUNTIFS(TABLA!$AI:$AI,3,TABLA!$B:$B,'Todas las bibliotecas'!F$2)*2+COUNTIFS(TABLA!$AI:$AI,4,TABLA!$B:$B,'Todas las bibliotecas'!F$2)*3+COUNTIFS(TABLA!$AI:$AI,5,TABLA!$B:$B,'Todas las bibliotecas'!F$2)*4)/((COUNTIF(TABLA!$B:$B,'Todas las bibliotecas'!F$2)-COUNTIFS(TABLA!$B:$B,'Todas las bibliotecas'!F$2,TABLA!$AI:$AI,"="&amp;""))*4)*10</f>
        <v>7</v>
      </c>
      <c r="G14" s="175">
        <f>(COUNTIFS(TABLA!$AI:$AI,2,TABLA!$B:$B,'Todas las bibliotecas'!G$2)*1+COUNTIFS(TABLA!$AI:$AI,3,TABLA!$B:$B,'Todas las bibliotecas'!G$2)*2+COUNTIFS(TABLA!$AI:$AI,4,TABLA!$B:$B,'Todas las bibliotecas'!G$2)*3+COUNTIFS(TABLA!$AI:$AI,5,TABLA!$B:$B,'Todas las bibliotecas'!G$2)*4)/((COUNTIF(TABLA!$B:$B,'Todas las bibliotecas'!G$2)-COUNTIFS(TABLA!$B:$B,'Todas las bibliotecas'!G$2,TABLA!$AI:$AI,"="&amp;""))*4)*10</f>
        <v>5.9836065573770494</v>
      </c>
      <c r="H14" s="175">
        <f>(COUNTIFS(TABLA!$AI:$AI,2,TABLA!$B:$B,'Todas las bibliotecas'!H$2)*1+COUNTIFS(TABLA!$AI:$AI,3,TABLA!$B:$B,'Todas las bibliotecas'!H$2)*2+COUNTIFS(TABLA!$AI:$AI,4,TABLA!$B:$B,'Todas las bibliotecas'!H$2)*3+COUNTIFS(TABLA!$AI:$AI,5,TABLA!$B:$B,'Todas las bibliotecas'!H$2)*4)/((COUNTIF(TABLA!$B:$B,'Todas las bibliotecas'!H$2)-COUNTIFS(TABLA!$B:$B,'Todas las bibliotecas'!H$2,TABLA!$AI:$AI,"="&amp;""))*4)*10</f>
        <v>6.7307692307692317</v>
      </c>
      <c r="I14" s="175">
        <f>(COUNTIFS(TABLA!$AI:$AI,2,TABLA!$B:$B,'Todas las bibliotecas'!I$2)*1+COUNTIFS(TABLA!$AI:$AI,3,TABLA!$B:$B,'Todas las bibliotecas'!I$2)*2+COUNTIFS(TABLA!$AI:$AI,4,TABLA!$B:$B,'Todas las bibliotecas'!I$2)*3+COUNTIFS(TABLA!$AI:$AI,5,TABLA!$B:$B,'Todas las bibliotecas'!I$2)*4)/((COUNTIF(TABLA!$B:$B,'Todas las bibliotecas'!I$2)-COUNTIFS(TABLA!$B:$B,'Todas las bibliotecas'!I$2,TABLA!$AI:$AI,"="&amp;""))*4)*10</f>
        <v>5.4166666666666661</v>
      </c>
      <c r="J14" s="175">
        <f>(COUNTIFS(TABLA!$AI:$AI,2,TABLA!$B:$B,'Todas las bibliotecas'!J$2)*1+COUNTIFS(TABLA!$AI:$AI,3,TABLA!$B:$B,'Todas las bibliotecas'!J$2)*2+COUNTIFS(TABLA!$AI:$AI,4,TABLA!$B:$B,'Todas las bibliotecas'!J$2)*3+COUNTIFS(TABLA!$AI:$AI,5,TABLA!$B:$B,'Todas las bibliotecas'!J$2)*4)/((COUNTIF(TABLA!$B:$B,'Todas las bibliotecas'!J$2)-COUNTIFS(TABLA!$B:$B,'Todas las bibliotecas'!J$2,TABLA!$AI:$AI,"="&amp;""))*4)*10</f>
        <v>5.625</v>
      </c>
      <c r="K14" s="175">
        <f>(COUNTIFS(TABLA!$AI:$AI,2,TABLA!$B:$B,'Todas las bibliotecas'!K$2)*1+COUNTIFS(TABLA!$AI:$AI,3,TABLA!$B:$B,'Todas las bibliotecas'!K$2)*2+COUNTIFS(TABLA!$AI:$AI,4,TABLA!$B:$B,'Todas las bibliotecas'!K$2)*3+COUNTIFS(TABLA!$AI:$AI,5,TABLA!$B:$B,'Todas las bibliotecas'!K$2)*4)/((COUNTIF(TABLA!$B:$B,'Todas las bibliotecas'!K$2)-COUNTIFS(TABLA!$B:$B,'Todas las bibliotecas'!K$2,TABLA!$AI:$AI,"="&amp;""))*4)*10</f>
        <v>6.3636363636363633</v>
      </c>
      <c r="L14" s="175">
        <f>(COUNTIFS(TABLA!$AI:$AI,2,TABLA!$B:$B,'Todas las bibliotecas'!L$2)*1+COUNTIFS(TABLA!$AI:$AI,3,TABLA!$B:$B,'Todas las bibliotecas'!L$2)*2+COUNTIFS(TABLA!$AI:$AI,4,TABLA!$B:$B,'Todas las bibliotecas'!L$2)*3+COUNTIFS(TABLA!$AI:$AI,5,TABLA!$B:$B,'Todas las bibliotecas'!L$2)*4)/((COUNTIF(TABLA!$B:$B,'Todas las bibliotecas'!L$2)-COUNTIFS(TABLA!$B:$B,'Todas las bibliotecas'!L$2,TABLA!$AI:$AI,"="&amp;""))*4)*10</f>
        <v>5.6818181818181825</v>
      </c>
      <c r="M14" s="175">
        <f>(COUNTIFS(TABLA!$AI:$AI,2,TABLA!$B:$B,'Todas las bibliotecas'!M$2)*1+COUNTIFS(TABLA!$AI:$AI,3,TABLA!$B:$B,'Todas las bibliotecas'!M$2)*2+COUNTIFS(TABLA!$AI:$AI,4,TABLA!$B:$B,'Todas las bibliotecas'!M$2)*3+COUNTIFS(TABLA!$AI:$AI,5,TABLA!$B:$B,'Todas las bibliotecas'!M$2)*4)/((COUNTIF(TABLA!$B:$B,'Todas las bibliotecas'!M$2)-COUNTIFS(TABLA!$B:$B,'Todas las bibliotecas'!M$2,TABLA!$AI:$AI,"="&amp;""))*4)*10</f>
        <v>6.7777777777777786</v>
      </c>
      <c r="N14" s="175">
        <f>(COUNTIFS(TABLA!$AI:$AI,2,TABLA!$B:$B,'Todas las bibliotecas'!N$2)*1+COUNTIFS(TABLA!$AI:$AI,3,TABLA!$B:$B,'Todas las bibliotecas'!N$2)*2+COUNTIFS(TABLA!$AI:$AI,4,TABLA!$B:$B,'Todas las bibliotecas'!N$2)*3+COUNTIFS(TABLA!$AI:$AI,5,TABLA!$B:$B,'Todas las bibliotecas'!N$2)*4)/((COUNTIF(TABLA!$B:$B,'Todas las bibliotecas'!N$2)-COUNTIFS(TABLA!$B:$B,'Todas las bibliotecas'!N$2,TABLA!$AI:$AI,"="&amp;""))*4)*10</f>
        <v>5.1785714285714288</v>
      </c>
      <c r="O14" s="175">
        <f>(COUNTIFS(TABLA!$AI:$AI,2,TABLA!$B:$B,'Todas las bibliotecas'!O$2)*1+COUNTIFS(TABLA!$AI:$AI,3,TABLA!$B:$B,'Todas las bibliotecas'!O$2)*2+COUNTIFS(TABLA!$AI:$AI,4,TABLA!$B:$B,'Todas las bibliotecas'!O$2)*3+COUNTIFS(TABLA!$AI:$AI,5,TABLA!$B:$B,'Todas las bibliotecas'!O$2)*4)/((COUNTIF(TABLA!$B:$B,'Todas las bibliotecas'!O$2)-COUNTIFS(TABLA!$B:$B,'Todas las bibliotecas'!O$2,TABLA!$AI:$AI,"="&amp;""))*4)*10</f>
        <v>5.7608695652173916</v>
      </c>
      <c r="P14" s="175">
        <f>(COUNTIFS(TABLA!$AI:$AI,2,TABLA!$B:$B,'Todas las bibliotecas'!P$2)*1+COUNTIFS(TABLA!$AI:$AI,3,TABLA!$B:$B,'Todas las bibliotecas'!P$2)*2+COUNTIFS(TABLA!$AI:$AI,4,TABLA!$B:$B,'Todas las bibliotecas'!P$2)*3+COUNTIFS(TABLA!$AI:$AI,5,TABLA!$B:$B,'Todas las bibliotecas'!P$2)*4)/((COUNTIF(TABLA!$B:$B,'Todas las bibliotecas'!P$2)-COUNTIFS(TABLA!$B:$B,'Todas las bibliotecas'!P$2,TABLA!$AI:$AI,"="&amp;""))*4)*10</f>
        <v>6.6326530612244898</v>
      </c>
      <c r="Q14" s="175">
        <f>(COUNTIFS(TABLA!$AI:$AI,2,TABLA!$B:$B,'Todas las bibliotecas'!Q$2)*1+COUNTIFS(TABLA!$AI:$AI,3,TABLA!$B:$B,'Todas las bibliotecas'!Q$2)*2+COUNTIFS(TABLA!$AI:$AI,4,TABLA!$B:$B,'Todas las bibliotecas'!Q$2)*3+COUNTIFS(TABLA!$AI:$AI,5,TABLA!$B:$B,'Todas las bibliotecas'!Q$2)*4)/((COUNTIF(TABLA!$B:$B,'Todas las bibliotecas'!Q$2)-COUNTIFS(TABLA!$B:$B,'Todas las bibliotecas'!Q$2,TABLA!$AI:$AI,"="&amp;""))*4)*10</f>
        <v>7.666666666666667</v>
      </c>
      <c r="R14" s="175">
        <f>(COUNTIFS(TABLA!$AI:$AI,2,TABLA!$B:$B,'Todas las bibliotecas'!R$2)*1+COUNTIFS(TABLA!$AI:$AI,3,TABLA!$B:$B,'Todas las bibliotecas'!R$2)*2+COUNTIFS(TABLA!$AI:$AI,4,TABLA!$B:$B,'Todas las bibliotecas'!R$2)*3+COUNTIFS(TABLA!$AI:$AI,5,TABLA!$B:$B,'Todas las bibliotecas'!R$2)*4)/((COUNTIF(TABLA!$B:$B,'Todas las bibliotecas'!R$2)-COUNTIFS(TABLA!$B:$B,'Todas las bibliotecas'!R$2,TABLA!$AI:$AI,"="&amp;""))*4)*10</f>
        <v>6.0576923076923075</v>
      </c>
      <c r="S14" s="175">
        <f>(COUNTIFS(TABLA!$AI:$AI,2,TABLA!$B:$B,'Todas las bibliotecas'!S$2)*1+COUNTIFS(TABLA!$AI:$AI,3,TABLA!$B:$B,'Todas las bibliotecas'!S$2)*2+COUNTIFS(TABLA!$AI:$AI,4,TABLA!$B:$B,'Todas las bibliotecas'!S$2)*3+COUNTIFS(TABLA!$AI:$AI,5,TABLA!$B:$B,'Todas las bibliotecas'!S$2)*4)/((COUNTIF(TABLA!$B:$B,'Todas las bibliotecas'!S$2)-COUNTIFS(TABLA!$B:$B,'Todas las bibliotecas'!S$2,TABLA!$AI:$AI,"="&amp;""))*4)*10</f>
        <v>5.5729166666666661</v>
      </c>
      <c r="T14" s="175">
        <f>(COUNTIFS(TABLA!$AI:$AI,2,TABLA!$B:$B,'Todas las bibliotecas'!T$2)*1+COUNTIFS(TABLA!$AI:$AI,3,TABLA!$B:$B,'Todas las bibliotecas'!T$2)*2+COUNTIFS(TABLA!$AI:$AI,4,TABLA!$B:$B,'Todas las bibliotecas'!T$2)*3+COUNTIFS(TABLA!$AI:$AI,5,TABLA!$B:$B,'Todas las bibliotecas'!T$2)*4)/((COUNTIF(TABLA!$B:$B,'Todas las bibliotecas'!T$2)-COUNTIFS(TABLA!$B:$B,'Todas las bibliotecas'!T$2,TABLA!$AI:$AI,"="&amp;""))*4)*10</f>
        <v>6.8181818181818175</v>
      </c>
      <c r="U14" s="175">
        <f>(COUNTIFS(TABLA!$AI:$AI,2,TABLA!$B:$B,'Todas las bibliotecas'!U$2)*1+COUNTIFS(TABLA!$AI:$AI,3,TABLA!$B:$B,'Todas las bibliotecas'!U$2)*2+COUNTIFS(TABLA!$AI:$AI,4,TABLA!$B:$B,'Todas las bibliotecas'!U$2)*3+COUNTIFS(TABLA!$AI:$AI,5,TABLA!$B:$B,'Todas las bibliotecas'!U$2)*4)/((COUNTIF(TABLA!$B:$B,'Todas las bibliotecas'!U$2)-COUNTIFS(TABLA!$B:$B,'Todas las bibliotecas'!U$2,TABLA!$AI:$AI,"="&amp;""))*4)*10</f>
        <v>6.3194444444444446</v>
      </c>
      <c r="V14" s="175">
        <f>(COUNTIFS(TABLA!$AI:$AI,2,TABLA!$B:$B,'Todas las bibliotecas'!V$2)*1+COUNTIFS(TABLA!$AI:$AI,3,TABLA!$B:$B,'Todas las bibliotecas'!V$2)*2+COUNTIFS(TABLA!$AI:$AI,4,TABLA!$B:$B,'Todas las bibliotecas'!V$2)*3+COUNTIFS(TABLA!$AI:$AI,5,TABLA!$B:$B,'Todas las bibliotecas'!V$2)*4)/((COUNTIF(TABLA!$B:$B,'Todas las bibliotecas'!V$2)-COUNTIFS(TABLA!$B:$B,'Todas las bibliotecas'!V$2,TABLA!$AI:$AI,"="&amp;""))*4)*10</f>
        <v>6.6826923076923075</v>
      </c>
      <c r="W14" s="175">
        <f>(COUNTIFS(TABLA!$AI:$AI,2,TABLA!$B:$B,'Todas las bibliotecas'!W$2)*1+COUNTIFS(TABLA!$AI:$AI,3,TABLA!$B:$B,'Todas las bibliotecas'!W$2)*2+COUNTIFS(TABLA!$AI:$AI,4,TABLA!$B:$B,'Todas las bibliotecas'!W$2)*3+COUNTIFS(TABLA!$AI:$AI,5,TABLA!$B:$B,'Todas las bibliotecas'!W$2)*4)/((COUNTIF(TABLA!$B:$B,'Todas las bibliotecas'!W$2)-COUNTIFS(TABLA!$B:$B,'Todas las bibliotecas'!W$2,TABLA!$AI:$AI,"="&amp;""))*4)*10</f>
        <v>6.2288135593220337</v>
      </c>
      <c r="X14" s="175">
        <f>(COUNTIFS(TABLA!$AI:$AI,2,TABLA!$B:$B,'Todas las bibliotecas'!X$2)*1+COUNTIFS(TABLA!$AI:$AI,3,TABLA!$B:$B,'Todas las bibliotecas'!X$2)*2+COUNTIFS(TABLA!$AI:$AI,4,TABLA!$B:$B,'Todas las bibliotecas'!X$2)*3+COUNTIFS(TABLA!$AI:$AI,5,TABLA!$B:$B,'Todas las bibliotecas'!X$2)*4)/((COUNTIF(TABLA!$B:$B,'Todas las bibliotecas'!X$2)-COUNTIFS(TABLA!$B:$B,'Todas las bibliotecas'!X$2,TABLA!$AI:$AI,"="&amp;""))*4)*10</f>
        <v>5</v>
      </c>
      <c r="Y14" s="175">
        <f>(COUNTIFS(TABLA!$AI:$AI,2,TABLA!$B:$B,'Todas las bibliotecas'!Y$2)*1+COUNTIFS(TABLA!$AI:$AI,3,TABLA!$B:$B,'Todas las bibliotecas'!Y$2)*2+COUNTIFS(TABLA!$AI:$AI,4,TABLA!$B:$B,'Todas las bibliotecas'!Y$2)*3+COUNTIFS(TABLA!$AI:$AI,5,TABLA!$B:$B,'Todas las bibliotecas'!Y$2)*4)/((COUNTIF(TABLA!$B:$B,'Todas las bibliotecas'!Y$2)-COUNTIFS(TABLA!$B:$B,'Todas las bibliotecas'!Y$2,TABLA!$AI:$AI,"="&amp;""))*4)*10</f>
        <v>6.5384615384615383</v>
      </c>
      <c r="Z14" s="175">
        <f>(COUNTIFS(TABLA!$AI:$AI,2,TABLA!$B:$B,'Todas las bibliotecas'!Z$2)*1+COUNTIFS(TABLA!$AI:$AI,3,TABLA!$B:$B,'Todas las bibliotecas'!Z$2)*2+COUNTIFS(TABLA!$AI:$AI,4,TABLA!$B:$B,'Todas las bibliotecas'!Z$2)*3+COUNTIFS(TABLA!$AI:$AI,5,TABLA!$B:$B,'Todas las bibliotecas'!Z$2)*4)/((COUNTIF(TABLA!$B:$B,'Todas las bibliotecas'!Z$2)-COUNTIFS(TABLA!$B:$B,'Todas las bibliotecas'!Z$2,TABLA!$AI:$AI,"="&amp;""))*4)*10</f>
        <v>8.0357142857142865</v>
      </c>
      <c r="AA14" s="175">
        <f>(COUNTIFS(TABLA!$AI:$AI,2,TABLA!$B:$B,'Todas las bibliotecas'!AA$2)*1+COUNTIFS(TABLA!$AI:$AI,3,TABLA!$B:$B,'Todas las bibliotecas'!AA$2)*2+COUNTIFS(TABLA!$AI:$AI,4,TABLA!$B:$B,'Todas las bibliotecas'!AA$2)*3+COUNTIFS(TABLA!$AI:$AI,5,TABLA!$B:$B,'Todas las bibliotecas'!AA$2)*4)/((COUNTIF(TABLA!$B:$B,'Todas las bibliotecas'!AA$2)-COUNTIFS(TABLA!$B:$B,'Todas las bibliotecas'!AA$2,TABLA!$AI:$AI,"="&amp;""))*4)*10</f>
        <v>6.9230769230769234</v>
      </c>
      <c r="AB14" s="175">
        <f>(COUNTIFS(TABLA!$AI:$AI,2,TABLA!$B:$B,'Todas las bibliotecas'!AB$2)*1+COUNTIFS(TABLA!$AI:$AI,3,TABLA!$B:$B,'Todas las bibliotecas'!AB$2)*2+COUNTIFS(TABLA!$AI:$AI,4,TABLA!$B:$B,'Todas las bibliotecas'!AB$2)*3+COUNTIFS(TABLA!$AI:$AI,5,TABLA!$B:$B,'Todas las bibliotecas'!AB$2)*4)/((COUNTIF(TABLA!$B:$B,'Todas las bibliotecas'!AB$2)-COUNTIFS(TABLA!$B:$B,'Todas las bibliotecas'!AB$2,TABLA!$AI:$AI,"="&amp;""))*4)*10</f>
        <v>5.3804347826086953</v>
      </c>
      <c r="AC14" s="175">
        <f>(COUNTIFS(TABLA!$AI:$AI,2,TABLA!$B:$B,'Todas las bibliotecas'!AC$2)*1+COUNTIFS(TABLA!$AI:$AI,3,TABLA!$B:$B,'Todas las bibliotecas'!AC$2)*2+COUNTIFS(TABLA!$AI:$AI,4,TABLA!$B:$B,'Todas las bibliotecas'!AC$2)*3+COUNTIFS(TABLA!$AI:$AI,5,TABLA!$B:$B,'Todas las bibliotecas'!AC$2)*4)/((COUNTIF(TABLA!$B:$B,'Todas las bibliotecas'!AC$2)-COUNTIFS(TABLA!$B:$B,'Todas las bibliotecas'!AC$2,TABLA!$AI:$AI,"="&amp;""))*4)*10</f>
        <v>6.7771084337349397</v>
      </c>
      <c r="AD14" s="175">
        <f>(COUNTIFS(TABLA!$AI:$AI,2,TABLA!$B:$B,'Todas las bibliotecas'!AD$2)*1+COUNTIFS(TABLA!$AI:$AI,3,TABLA!$B:$B,'Todas las bibliotecas'!AD$2)*2+COUNTIFS(TABLA!$AI:$AI,4,TABLA!$B:$B,'Todas las bibliotecas'!AD$2)*3+COUNTIFS(TABLA!$AI:$AI,5,TABLA!$B:$B,'Todas las bibliotecas'!AD$2)*4)/((COUNTIF(TABLA!$B:$B,'Todas las bibliotecas'!AD$2)-COUNTIFS(TABLA!$B:$B,'Todas las bibliotecas'!AD$2,TABLA!$AI:$AI,"="&amp;""))*4)*10</f>
        <v>6.8125</v>
      </c>
      <c r="AE14" s="175">
        <f>(COUNTIFS(TABLA!$AI:$AI,2,TABLA!$B:$B,'Todas las bibliotecas'!AE$2)*1+COUNTIFS(TABLA!$AI:$AI,3,TABLA!$B:$B,'Todas las bibliotecas'!AE$2)*2+COUNTIFS(TABLA!$AI:$AI,4,TABLA!$B:$B,'Todas las bibliotecas'!AE$2)*3+COUNTIFS(TABLA!$AI:$AI,5,TABLA!$B:$B,'Todas las bibliotecas'!AE$2)*4)/((COUNTIF(TABLA!$B:$B,'Todas las bibliotecas'!AE$2)-COUNTIFS(TABLA!$B:$B,'Todas las bibliotecas'!AE$2,TABLA!$AI:$AI,"="&amp;""))*4)*10</f>
        <v>6.4728682170542644</v>
      </c>
    </row>
    <row r="15" spans="1:57" ht="22.45" customHeight="1" x14ac:dyDescent="0.25">
      <c r="A15" s="170"/>
      <c r="B15" s="171"/>
      <c r="C15" s="182"/>
      <c r="D15" s="166" t="s">
        <v>143</v>
      </c>
      <c r="E15" s="275" t="str">
        <f>$E$2</f>
        <v>BUC</v>
      </c>
      <c r="F15" s="276" t="str">
        <f>F2</f>
        <v>ENF</v>
      </c>
      <c r="G15" s="276" t="str">
        <f t="shared" ref="G15:AE15" si="1">G2</f>
        <v>FAR</v>
      </c>
      <c r="H15" s="276" t="str">
        <f t="shared" si="1"/>
        <v>MED</v>
      </c>
      <c r="I15" s="276" t="str">
        <f t="shared" si="1"/>
        <v>ODO</v>
      </c>
      <c r="J15" s="276" t="str">
        <f t="shared" si="1"/>
        <v>OPT</v>
      </c>
      <c r="K15" s="276" t="str">
        <f t="shared" si="1"/>
        <v>PSI</v>
      </c>
      <c r="L15" s="276" t="str">
        <f t="shared" si="1"/>
        <v>VET</v>
      </c>
      <c r="M15" s="276" t="str">
        <f t="shared" si="1"/>
        <v>BIO</v>
      </c>
      <c r="N15" s="276" t="str">
        <f t="shared" si="1"/>
        <v>EST</v>
      </c>
      <c r="O15" s="276" t="str">
        <f t="shared" si="1"/>
        <v>FDI</v>
      </c>
      <c r="P15" s="276" t="str">
        <f t="shared" si="1"/>
        <v>FIS</v>
      </c>
      <c r="Q15" s="276" t="str">
        <f t="shared" si="1"/>
        <v>GEO</v>
      </c>
      <c r="R15" s="276" t="str">
        <f t="shared" si="1"/>
        <v>MAT</v>
      </c>
      <c r="S15" s="276" t="str">
        <f t="shared" si="1"/>
        <v>QUI</v>
      </c>
      <c r="T15" s="276" t="str">
        <f t="shared" si="1"/>
        <v>BYD</v>
      </c>
      <c r="U15" s="276" t="str">
        <f t="shared" si="1"/>
        <v>CEE</v>
      </c>
      <c r="V15" s="276" t="str">
        <f t="shared" si="1"/>
        <v>CPS</v>
      </c>
      <c r="W15" s="276" t="str">
        <f t="shared" si="1"/>
        <v>DER</v>
      </c>
      <c r="X15" s="276" t="str">
        <f t="shared" si="1"/>
        <v>EMP</v>
      </c>
      <c r="Y15" s="276" t="str">
        <f t="shared" si="1"/>
        <v>INF</v>
      </c>
      <c r="Z15" s="276" t="str">
        <f t="shared" si="1"/>
        <v>TRS</v>
      </c>
      <c r="AA15" s="276" t="str">
        <f t="shared" si="1"/>
        <v>BBA</v>
      </c>
      <c r="AB15" s="276" t="str">
        <f t="shared" si="1"/>
        <v>EDU</v>
      </c>
      <c r="AC15" s="276" t="str">
        <f t="shared" si="1"/>
        <v>FLL</v>
      </c>
      <c r="AD15" s="276" t="str">
        <f t="shared" si="1"/>
        <v>FLS</v>
      </c>
      <c r="AE15" s="276" t="str">
        <f t="shared" si="1"/>
        <v>GHI</v>
      </c>
    </row>
    <row r="16" spans="1:57" ht="55.05" x14ac:dyDescent="0.2">
      <c r="A16" s="170"/>
      <c r="B16" s="171"/>
      <c r="C16" s="182" t="s">
        <v>179</v>
      </c>
      <c r="D16" s="183" t="s">
        <v>191</v>
      </c>
      <c r="E16" s="222">
        <f>BUC!P189</f>
        <v>7.0923913043478262</v>
      </c>
      <c r="F16" s="175">
        <f>(COUNTIFS(TABLA!$AJ:$AJ,2,TABLA!$B:$B,'Todas las bibliotecas'!F$2)*1+COUNTIFS(TABLA!$AJ:$AJ,3,TABLA!$B:$B,'Todas las bibliotecas'!F$2)*2+COUNTIFS(TABLA!$AJ:$AJ,4,TABLA!$B:$B,'Todas las bibliotecas'!F$2)*3+COUNTIFS(TABLA!$AJ:$AJ,5,TABLA!$B:$B,'Todas las bibliotecas'!F$2)*4)/((COUNTIF(TABLA!$B:$B,'Todas las bibliotecas'!F$2)-COUNTIFS(TABLA!$B:$B,'Todas las bibliotecas'!F$2,TABLA!$AJ:$AJ,"="&amp;""))*4)*10</f>
        <v>7.3684210526315788</v>
      </c>
      <c r="G16" s="175">
        <f>(COUNTIFS(TABLA!$AJ:$AJ,2,TABLA!$B:$B,'Todas las bibliotecas'!G$2)*1+COUNTIFS(TABLA!$AJ:$AJ,3,TABLA!$B:$B,'Todas las bibliotecas'!G$2)*2+COUNTIFS(TABLA!$AJ:$AJ,4,TABLA!$B:$B,'Todas las bibliotecas'!G$2)*3+COUNTIFS(TABLA!$AJ:$AJ,5,TABLA!$B:$B,'Todas las bibliotecas'!G$2)*4)/((COUNTIF(TABLA!$B:$B,'Todas las bibliotecas'!G$2)-COUNTIFS(TABLA!$B:$B,'Todas las bibliotecas'!G$2,TABLA!$AJ:$AJ,"="&amp;""))*4)*10</f>
        <v>6.6269841269841265</v>
      </c>
      <c r="H16" s="175">
        <f>(COUNTIFS(TABLA!$AJ:$AJ,2,TABLA!$B:$B,'Todas las bibliotecas'!H$2)*1+COUNTIFS(TABLA!$AJ:$AJ,3,TABLA!$B:$B,'Todas las bibliotecas'!H$2)*2+COUNTIFS(TABLA!$AJ:$AJ,4,TABLA!$B:$B,'Todas las bibliotecas'!H$2)*3+COUNTIFS(TABLA!$AJ:$AJ,5,TABLA!$B:$B,'Todas las bibliotecas'!H$2)*4)/((COUNTIF(TABLA!$B:$B,'Todas las bibliotecas'!H$2)-COUNTIFS(TABLA!$B:$B,'Todas las bibliotecas'!H$2,TABLA!$AJ:$AJ,"="&amp;""))*4)*10</f>
        <v>6.973684210526315</v>
      </c>
      <c r="I16" s="175">
        <f>(COUNTIFS(TABLA!$AJ:$AJ,2,TABLA!$B:$B,'Todas las bibliotecas'!I$2)*1+COUNTIFS(TABLA!$AJ:$AJ,3,TABLA!$B:$B,'Todas las bibliotecas'!I$2)*2+COUNTIFS(TABLA!$AJ:$AJ,4,TABLA!$B:$B,'Todas las bibliotecas'!I$2)*3+COUNTIFS(TABLA!$AJ:$AJ,5,TABLA!$B:$B,'Todas las bibliotecas'!I$2)*4)/((COUNTIF(TABLA!$B:$B,'Todas las bibliotecas'!I$2)-COUNTIFS(TABLA!$B:$B,'Todas las bibliotecas'!I$2,TABLA!$AJ:$AJ,"="&amp;""))*4)*10</f>
        <v>6.25</v>
      </c>
      <c r="J16" s="175">
        <f>(COUNTIFS(TABLA!$AJ:$AJ,2,TABLA!$B:$B,'Todas las bibliotecas'!J$2)*1+COUNTIFS(TABLA!$AJ:$AJ,3,TABLA!$B:$B,'Todas las bibliotecas'!J$2)*2+COUNTIFS(TABLA!$AJ:$AJ,4,TABLA!$B:$B,'Todas las bibliotecas'!J$2)*3+COUNTIFS(TABLA!$AJ:$AJ,5,TABLA!$B:$B,'Todas las bibliotecas'!J$2)*4)/((COUNTIF(TABLA!$B:$B,'Todas las bibliotecas'!J$2)-COUNTIFS(TABLA!$B:$B,'Todas las bibliotecas'!J$2,TABLA!$AJ:$AJ,"="&amp;""))*4)*10</f>
        <v>6.5625</v>
      </c>
      <c r="K16" s="175">
        <f>(COUNTIFS(TABLA!$AJ:$AJ,2,TABLA!$B:$B,'Todas las bibliotecas'!K$2)*1+COUNTIFS(TABLA!$AJ:$AJ,3,TABLA!$B:$B,'Todas las bibliotecas'!K$2)*2+COUNTIFS(TABLA!$AJ:$AJ,4,TABLA!$B:$B,'Todas las bibliotecas'!K$2)*3+COUNTIFS(TABLA!$AJ:$AJ,5,TABLA!$B:$B,'Todas las bibliotecas'!K$2)*4)/((COUNTIF(TABLA!$B:$B,'Todas las bibliotecas'!K$2)-COUNTIFS(TABLA!$B:$B,'Todas las bibliotecas'!K$2,TABLA!$AJ:$AJ,"="&amp;""))*4)*10</f>
        <v>6.6860465116279064</v>
      </c>
      <c r="L16" s="175">
        <f>(COUNTIFS(TABLA!$AJ:$AJ,2,TABLA!$B:$B,'Todas las bibliotecas'!L$2)*1+COUNTIFS(TABLA!$AJ:$AJ,3,TABLA!$B:$B,'Todas las bibliotecas'!L$2)*2+COUNTIFS(TABLA!$AJ:$AJ,4,TABLA!$B:$B,'Todas las bibliotecas'!L$2)*3+COUNTIFS(TABLA!$AJ:$AJ,5,TABLA!$B:$B,'Todas las bibliotecas'!L$2)*4)/((COUNTIF(TABLA!$B:$B,'Todas las bibliotecas'!L$2)-COUNTIFS(TABLA!$B:$B,'Todas las bibliotecas'!L$2,TABLA!$AJ:$AJ,"="&amp;""))*4)*10</f>
        <v>6.7045454545454541</v>
      </c>
      <c r="M16" s="175">
        <f>(COUNTIFS(TABLA!$AJ:$AJ,2,TABLA!$B:$B,'Todas las bibliotecas'!M$2)*1+COUNTIFS(TABLA!$AJ:$AJ,3,TABLA!$B:$B,'Todas las bibliotecas'!M$2)*2+COUNTIFS(TABLA!$AJ:$AJ,4,TABLA!$B:$B,'Todas las bibliotecas'!M$2)*3+COUNTIFS(TABLA!$AJ:$AJ,5,TABLA!$B:$B,'Todas las bibliotecas'!M$2)*4)/((COUNTIF(TABLA!$B:$B,'Todas las bibliotecas'!M$2)-COUNTIFS(TABLA!$B:$B,'Todas las bibliotecas'!M$2,TABLA!$AJ:$AJ,"="&amp;""))*4)*10</f>
        <v>7.4</v>
      </c>
      <c r="N16" s="175">
        <f>(COUNTIFS(TABLA!$AJ:$AJ,2,TABLA!$B:$B,'Todas las bibliotecas'!N$2)*1+COUNTIFS(TABLA!$AJ:$AJ,3,TABLA!$B:$B,'Todas las bibliotecas'!N$2)*2+COUNTIFS(TABLA!$AJ:$AJ,4,TABLA!$B:$B,'Todas las bibliotecas'!N$2)*3+COUNTIFS(TABLA!$AJ:$AJ,5,TABLA!$B:$B,'Todas las bibliotecas'!N$2)*4)/((COUNTIF(TABLA!$B:$B,'Todas las bibliotecas'!N$2)-COUNTIFS(TABLA!$B:$B,'Todas las bibliotecas'!N$2,TABLA!$AJ:$AJ,"="&amp;""))*4)*10</f>
        <v>5.5357142857142865</v>
      </c>
      <c r="O16" s="175">
        <f>(COUNTIFS(TABLA!$AJ:$AJ,2,TABLA!$B:$B,'Todas las bibliotecas'!O$2)*1+COUNTIFS(TABLA!$AJ:$AJ,3,TABLA!$B:$B,'Todas las bibliotecas'!O$2)*2+COUNTIFS(TABLA!$AJ:$AJ,4,TABLA!$B:$B,'Todas las bibliotecas'!O$2)*3+COUNTIFS(TABLA!$AJ:$AJ,5,TABLA!$B:$B,'Todas las bibliotecas'!O$2)*4)/((COUNTIF(TABLA!$B:$B,'Todas las bibliotecas'!O$2)-COUNTIFS(TABLA!$B:$B,'Todas las bibliotecas'!O$2,TABLA!$AJ:$AJ,"="&amp;""))*4)*10</f>
        <v>6.875</v>
      </c>
      <c r="P16" s="175">
        <f>(COUNTIFS(TABLA!$AJ:$AJ,2,TABLA!$B:$B,'Todas las bibliotecas'!P$2)*1+COUNTIFS(TABLA!$AJ:$AJ,3,TABLA!$B:$B,'Todas las bibliotecas'!P$2)*2+COUNTIFS(TABLA!$AJ:$AJ,4,TABLA!$B:$B,'Todas las bibliotecas'!P$2)*3+COUNTIFS(TABLA!$AJ:$AJ,5,TABLA!$B:$B,'Todas las bibliotecas'!P$2)*4)/((COUNTIF(TABLA!$B:$B,'Todas las bibliotecas'!P$2)-COUNTIFS(TABLA!$B:$B,'Todas las bibliotecas'!P$2,TABLA!$AJ:$AJ,"="&amp;""))*4)*10</f>
        <v>7.5961538461538458</v>
      </c>
      <c r="Q16" s="175">
        <f>(COUNTIFS(TABLA!$AJ:$AJ,2,TABLA!$B:$B,'Todas las bibliotecas'!Q$2)*1+COUNTIFS(TABLA!$AJ:$AJ,3,TABLA!$B:$B,'Todas las bibliotecas'!Q$2)*2+COUNTIFS(TABLA!$AJ:$AJ,4,TABLA!$B:$B,'Todas las bibliotecas'!Q$2)*3+COUNTIFS(TABLA!$AJ:$AJ,5,TABLA!$B:$B,'Todas las bibliotecas'!Q$2)*4)/((COUNTIF(TABLA!$B:$B,'Todas las bibliotecas'!Q$2)-COUNTIFS(TABLA!$B:$B,'Todas las bibliotecas'!Q$2,TABLA!$AJ:$AJ,"="&amp;""))*4)*10</f>
        <v>8</v>
      </c>
      <c r="R16" s="175">
        <f>(COUNTIFS(TABLA!$AJ:$AJ,2,TABLA!$B:$B,'Todas las bibliotecas'!R$2)*1+COUNTIFS(TABLA!$AJ:$AJ,3,TABLA!$B:$B,'Todas las bibliotecas'!R$2)*2+COUNTIFS(TABLA!$AJ:$AJ,4,TABLA!$B:$B,'Todas las bibliotecas'!R$2)*3+COUNTIFS(TABLA!$AJ:$AJ,5,TABLA!$B:$B,'Todas las bibliotecas'!R$2)*4)/((COUNTIF(TABLA!$B:$B,'Todas las bibliotecas'!R$2)-COUNTIFS(TABLA!$B:$B,'Todas las bibliotecas'!R$2,TABLA!$AJ:$AJ,"="&amp;""))*4)*10</f>
        <v>7.5892857142857135</v>
      </c>
      <c r="S16" s="175">
        <f>(COUNTIFS(TABLA!$AJ:$AJ,2,TABLA!$B:$B,'Todas las bibliotecas'!S$2)*1+COUNTIFS(TABLA!$AJ:$AJ,3,TABLA!$B:$B,'Todas las bibliotecas'!S$2)*2+COUNTIFS(TABLA!$AJ:$AJ,4,TABLA!$B:$B,'Todas las bibliotecas'!S$2)*3+COUNTIFS(TABLA!$AJ:$AJ,5,TABLA!$B:$B,'Todas las bibliotecas'!S$2)*4)/((COUNTIF(TABLA!$B:$B,'Todas las bibliotecas'!S$2)-COUNTIFS(TABLA!$B:$B,'Todas las bibliotecas'!S$2,TABLA!$AJ:$AJ,"="&amp;""))*4)*10</f>
        <v>6.25</v>
      </c>
      <c r="T16" s="175">
        <f>(COUNTIFS(TABLA!$AJ:$AJ,2,TABLA!$B:$B,'Todas las bibliotecas'!T$2)*1+COUNTIFS(TABLA!$AJ:$AJ,3,TABLA!$B:$B,'Todas las bibliotecas'!T$2)*2+COUNTIFS(TABLA!$AJ:$AJ,4,TABLA!$B:$B,'Todas las bibliotecas'!T$2)*3+COUNTIFS(TABLA!$AJ:$AJ,5,TABLA!$B:$B,'Todas las bibliotecas'!T$2)*4)/((COUNTIF(TABLA!$B:$B,'Todas las bibliotecas'!T$2)-COUNTIFS(TABLA!$B:$B,'Todas las bibliotecas'!T$2,TABLA!$AJ:$AJ,"="&amp;""))*4)*10</f>
        <v>7.8409090909090908</v>
      </c>
      <c r="U16" s="175">
        <f>(COUNTIFS(TABLA!$AJ:$AJ,2,TABLA!$B:$B,'Todas las bibliotecas'!U$2)*1+COUNTIFS(TABLA!$AJ:$AJ,3,TABLA!$B:$B,'Todas las bibliotecas'!U$2)*2+COUNTIFS(TABLA!$AJ:$AJ,4,TABLA!$B:$B,'Todas las bibliotecas'!U$2)*3+COUNTIFS(TABLA!$AJ:$AJ,5,TABLA!$B:$B,'Todas las bibliotecas'!U$2)*4)/((COUNTIF(TABLA!$B:$B,'Todas las bibliotecas'!U$2)-COUNTIFS(TABLA!$B:$B,'Todas las bibliotecas'!U$2,TABLA!$AJ:$AJ,"="&amp;""))*4)*10</f>
        <v>6.7361111111111116</v>
      </c>
      <c r="V16" s="175">
        <f>(COUNTIFS(TABLA!$AJ:$AJ,2,TABLA!$B:$B,'Todas las bibliotecas'!V$2)*1+COUNTIFS(TABLA!$AJ:$AJ,3,TABLA!$B:$B,'Todas las bibliotecas'!V$2)*2+COUNTIFS(TABLA!$AJ:$AJ,4,TABLA!$B:$B,'Todas las bibliotecas'!V$2)*3+COUNTIFS(TABLA!$AJ:$AJ,5,TABLA!$B:$B,'Todas las bibliotecas'!V$2)*4)/((COUNTIF(TABLA!$B:$B,'Todas las bibliotecas'!V$2)-COUNTIFS(TABLA!$B:$B,'Todas las bibliotecas'!V$2,TABLA!$AJ:$AJ,"="&amp;""))*4)*10</f>
        <v>7.0283018867924527</v>
      </c>
      <c r="W16" s="175">
        <f>(COUNTIFS(TABLA!$AJ:$AJ,2,TABLA!$B:$B,'Todas las bibliotecas'!W$2)*1+COUNTIFS(TABLA!$AJ:$AJ,3,TABLA!$B:$B,'Todas las bibliotecas'!W$2)*2+COUNTIFS(TABLA!$AJ:$AJ,4,TABLA!$B:$B,'Todas las bibliotecas'!W$2)*3+COUNTIFS(TABLA!$AJ:$AJ,5,TABLA!$B:$B,'Todas las bibliotecas'!W$2)*4)/((COUNTIF(TABLA!$B:$B,'Todas las bibliotecas'!W$2)-COUNTIFS(TABLA!$B:$B,'Todas las bibliotecas'!W$2,TABLA!$AJ:$AJ,"="&amp;""))*4)*10</f>
        <v>7.1610169491525424</v>
      </c>
      <c r="X16" s="175">
        <f>(COUNTIFS(TABLA!$AJ:$AJ,2,TABLA!$B:$B,'Todas las bibliotecas'!X$2)*1+COUNTIFS(TABLA!$AJ:$AJ,3,TABLA!$B:$B,'Todas las bibliotecas'!X$2)*2+COUNTIFS(TABLA!$AJ:$AJ,4,TABLA!$B:$B,'Todas las bibliotecas'!X$2)*3+COUNTIFS(TABLA!$AJ:$AJ,5,TABLA!$B:$B,'Todas las bibliotecas'!X$2)*4)/((COUNTIF(TABLA!$B:$B,'Todas las bibliotecas'!X$2)-COUNTIFS(TABLA!$B:$B,'Todas las bibliotecas'!X$2,TABLA!$AJ:$AJ,"="&amp;""))*4)*10</f>
        <v>5.625</v>
      </c>
      <c r="Y16" s="175">
        <f>(COUNTIFS(TABLA!$AJ:$AJ,2,TABLA!$B:$B,'Todas las bibliotecas'!Y$2)*1+COUNTIFS(TABLA!$AJ:$AJ,3,TABLA!$B:$B,'Todas las bibliotecas'!Y$2)*2+COUNTIFS(TABLA!$AJ:$AJ,4,TABLA!$B:$B,'Todas las bibliotecas'!Y$2)*3+COUNTIFS(TABLA!$AJ:$AJ,5,TABLA!$B:$B,'Todas las bibliotecas'!Y$2)*4)/((COUNTIF(TABLA!$B:$B,'Todas las bibliotecas'!Y$2)-COUNTIFS(TABLA!$B:$B,'Todas las bibliotecas'!Y$2,TABLA!$AJ:$AJ,"="&amp;""))*4)*10</f>
        <v>6.9871794871794872</v>
      </c>
      <c r="Z16" s="175">
        <f>(COUNTIFS(TABLA!$AJ:$AJ,2,TABLA!$B:$B,'Todas las bibliotecas'!Z$2)*1+COUNTIFS(TABLA!$AJ:$AJ,3,TABLA!$B:$B,'Todas las bibliotecas'!Z$2)*2+COUNTIFS(TABLA!$AJ:$AJ,4,TABLA!$B:$B,'Todas las bibliotecas'!Z$2)*3+COUNTIFS(TABLA!$AJ:$AJ,5,TABLA!$B:$B,'Todas las bibliotecas'!Z$2)*4)/((COUNTIF(TABLA!$B:$B,'Todas las bibliotecas'!Z$2)-COUNTIFS(TABLA!$B:$B,'Todas las bibliotecas'!Z$2,TABLA!$AJ:$AJ,"="&amp;""))*4)*10</f>
        <v>7.1296296296296289</v>
      </c>
      <c r="AA16" s="175">
        <f>(COUNTIFS(TABLA!$AJ:$AJ,2,TABLA!$B:$B,'Todas las bibliotecas'!AA$2)*1+COUNTIFS(TABLA!$AJ:$AJ,3,TABLA!$B:$B,'Todas las bibliotecas'!AA$2)*2+COUNTIFS(TABLA!$AJ:$AJ,4,TABLA!$B:$B,'Todas las bibliotecas'!AA$2)*3+COUNTIFS(TABLA!$AJ:$AJ,5,TABLA!$B:$B,'Todas las bibliotecas'!AA$2)*4)/((COUNTIF(TABLA!$B:$B,'Todas las bibliotecas'!AA$2)-COUNTIFS(TABLA!$B:$B,'Todas las bibliotecas'!AA$2,TABLA!$AJ:$AJ,"="&amp;""))*4)*10</f>
        <v>6.7682926829268295</v>
      </c>
      <c r="AB16" s="175">
        <f>(COUNTIFS(TABLA!$AJ:$AJ,2,TABLA!$B:$B,'Todas las bibliotecas'!AB$2)*1+COUNTIFS(TABLA!$AJ:$AJ,3,TABLA!$B:$B,'Todas las bibliotecas'!AB$2)*2+COUNTIFS(TABLA!$AJ:$AJ,4,TABLA!$B:$B,'Todas las bibliotecas'!AB$2)*3+COUNTIFS(TABLA!$AJ:$AJ,5,TABLA!$B:$B,'Todas las bibliotecas'!AB$2)*4)/((COUNTIF(TABLA!$B:$B,'Todas las bibliotecas'!AB$2)-COUNTIFS(TABLA!$B:$B,'Todas las bibliotecas'!AB$2,TABLA!$AJ:$AJ,"="&amp;""))*4)*10</f>
        <v>6.4361702127659566</v>
      </c>
      <c r="AC16" s="175">
        <f>(COUNTIFS(TABLA!$AJ:$AJ,2,TABLA!$B:$B,'Todas las bibliotecas'!AC$2)*1+COUNTIFS(TABLA!$AJ:$AJ,3,TABLA!$B:$B,'Todas las bibliotecas'!AC$2)*2+COUNTIFS(TABLA!$AJ:$AJ,4,TABLA!$B:$B,'Todas las bibliotecas'!AC$2)*3+COUNTIFS(TABLA!$AJ:$AJ,5,TABLA!$B:$B,'Todas las bibliotecas'!AC$2)*4)/((COUNTIF(TABLA!$B:$B,'Todas las bibliotecas'!AC$2)-COUNTIFS(TABLA!$B:$B,'Todas las bibliotecas'!AC$2,TABLA!$AJ:$AJ,"="&amp;""))*4)*10</f>
        <v>7.354651162790697</v>
      </c>
      <c r="AD16" s="175">
        <f>(COUNTIFS(TABLA!$AJ:$AJ,2,TABLA!$B:$B,'Todas las bibliotecas'!AD$2)*1+COUNTIFS(TABLA!$AJ:$AJ,3,TABLA!$B:$B,'Todas las bibliotecas'!AD$2)*2+COUNTIFS(TABLA!$AJ:$AJ,4,TABLA!$B:$B,'Todas las bibliotecas'!AD$2)*3+COUNTIFS(TABLA!$AJ:$AJ,5,TABLA!$B:$B,'Todas las bibliotecas'!AD$2)*4)/((COUNTIF(TABLA!$B:$B,'Todas las bibliotecas'!AD$2)-COUNTIFS(TABLA!$B:$B,'Todas las bibliotecas'!AD$2,TABLA!$AJ:$AJ,"="&amp;""))*4)*10</f>
        <v>7.7906976744186052</v>
      </c>
      <c r="AE16" s="175">
        <f>(COUNTIFS(TABLA!$AJ:$AJ,2,TABLA!$B:$B,'Todas las bibliotecas'!AE$2)*1+COUNTIFS(TABLA!$AJ:$AJ,3,TABLA!$B:$B,'Todas las bibliotecas'!AE$2)*2+COUNTIFS(TABLA!$AJ:$AJ,4,TABLA!$B:$B,'Todas las bibliotecas'!AE$2)*3+COUNTIFS(TABLA!$AJ:$AJ,5,TABLA!$B:$B,'Todas las bibliotecas'!AE$2)*4)/((COUNTIF(TABLA!$B:$B,'Todas las bibliotecas'!AE$2)-COUNTIFS(TABLA!$B:$B,'Todas las bibliotecas'!AE$2,TABLA!$AJ:$AJ,"="&amp;""))*4)*10</f>
        <v>7.3473282442748094</v>
      </c>
    </row>
    <row r="17" spans="1:31" ht="50.95" x14ac:dyDescent="0.2">
      <c r="A17" s="170"/>
      <c r="B17" s="171" t="s">
        <v>192</v>
      </c>
      <c r="C17" s="182" t="s">
        <v>179</v>
      </c>
      <c r="D17" s="183" t="s">
        <v>193</v>
      </c>
      <c r="E17" s="222">
        <f>BUC!P208</f>
        <v>7.3520833333333337</v>
      </c>
      <c r="F17" s="175">
        <f>(COUNTIFS(TABLA!$AM:$AM,2,TABLA!$B:$B,'Todas las bibliotecas'!F$2)*1+COUNTIFS(TABLA!$AM:$AM,3,TABLA!$B:$B,'Todas las bibliotecas'!F$2)*2+COUNTIFS(TABLA!$AM:$AM,4,TABLA!$B:$B,'Todas las bibliotecas'!F$2)*3+COUNTIFS(TABLA!$AM:$AM,5,TABLA!$B:$B,'Todas las bibliotecas'!F$2)*4)/((COUNTIF(TABLA!$B:$B,'Todas las bibliotecas'!F$2)-COUNTIFS(TABLA!$B:$B,'Todas las bibliotecas'!F$2,TABLA!$AM:$AM,"="&amp;""))*4)*10</f>
        <v>7.7631578947368416</v>
      </c>
      <c r="G17" s="175">
        <f>(COUNTIFS(TABLA!$AM:$AM,2,TABLA!$B:$B,'Todas las bibliotecas'!G$2)*1+COUNTIFS(TABLA!$AM:$AM,3,TABLA!$B:$B,'Todas las bibliotecas'!G$2)*2+COUNTIFS(TABLA!$AM:$AM,4,TABLA!$B:$B,'Todas las bibliotecas'!G$2)*3+COUNTIFS(TABLA!$AM:$AM,5,TABLA!$B:$B,'Todas las bibliotecas'!G$2)*4)/((COUNTIF(TABLA!$B:$B,'Todas las bibliotecas'!G$2)-COUNTIFS(TABLA!$B:$B,'Todas las bibliotecas'!G$2,TABLA!$AM:$AM,"="&amp;""))*4)*10</f>
        <v>6.4516129032258061</v>
      </c>
      <c r="H17" s="175">
        <f>(COUNTIFS(TABLA!$AM:$AM,2,TABLA!$B:$B,'Todas las bibliotecas'!H$2)*1+COUNTIFS(TABLA!$AM:$AM,3,TABLA!$B:$B,'Todas las bibliotecas'!H$2)*2+COUNTIFS(TABLA!$AM:$AM,4,TABLA!$B:$B,'Todas las bibliotecas'!H$2)*3+COUNTIFS(TABLA!$AM:$AM,5,TABLA!$B:$B,'Todas las bibliotecas'!H$2)*4)/((COUNTIF(TABLA!$B:$B,'Todas las bibliotecas'!H$2)-COUNTIFS(TABLA!$B:$B,'Todas las bibliotecas'!H$2,TABLA!$AM:$AM,"="&amp;""))*4)*10</f>
        <v>7.3684210526315788</v>
      </c>
      <c r="I17" s="175">
        <f>(COUNTIFS(TABLA!$AM:$AM,2,TABLA!$B:$B,'Todas las bibliotecas'!I$2)*1+COUNTIFS(TABLA!$AM:$AM,3,TABLA!$B:$B,'Todas las bibliotecas'!I$2)*2+COUNTIFS(TABLA!$AM:$AM,4,TABLA!$B:$B,'Todas las bibliotecas'!I$2)*3+COUNTIFS(TABLA!$AM:$AM,5,TABLA!$B:$B,'Todas las bibliotecas'!I$2)*4)/((COUNTIF(TABLA!$B:$B,'Todas las bibliotecas'!I$2)-COUNTIFS(TABLA!$B:$B,'Todas las bibliotecas'!I$2,TABLA!$AM:$AM,"="&amp;""))*4)*10</f>
        <v>7.0833333333333339</v>
      </c>
      <c r="J17" s="175">
        <f>(COUNTIFS(TABLA!$AM:$AM,2,TABLA!$B:$B,'Todas las bibliotecas'!J$2)*1+COUNTIFS(TABLA!$AM:$AM,3,TABLA!$B:$B,'Todas las bibliotecas'!J$2)*2+COUNTIFS(TABLA!$AM:$AM,4,TABLA!$B:$B,'Todas las bibliotecas'!J$2)*3+COUNTIFS(TABLA!$AM:$AM,5,TABLA!$B:$B,'Todas las bibliotecas'!J$2)*4)/((COUNTIF(TABLA!$B:$B,'Todas las bibliotecas'!J$2)-COUNTIFS(TABLA!$B:$B,'Todas las bibliotecas'!J$2,TABLA!$AM:$AM,"="&amp;""))*4)*10</f>
        <v>6.5625</v>
      </c>
      <c r="K17" s="175">
        <f>(COUNTIFS(TABLA!$AM:$AM,2,TABLA!$B:$B,'Todas las bibliotecas'!K$2)*1+COUNTIFS(TABLA!$AM:$AM,3,TABLA!$B:$B,'Todas las bibliotecas'!K$2)*2+COUNTIFS(TABLA!$AM:$AM,4,TABLA!$B:$B,'Todas las bibliotecas'!K$2)*3+COUNTIFS(TABLA!$AM:$AM,5,TABLA!$B:$B,'Todas las bibliotecas'!K$2)*4)/((COUNTIF(TABLA!$B:$B,'Todas las bibliotecas'!K$2)-COUNTIFS(TABLA!$B:$B,'Todas las bibliotecas'!K$2,TABLA!$AM:$AM,"="&amp;""))*4)*10</f>
        <v>7.7840909090909092</v>
      </c>
      <c r="L17" s="175">
        <f>(COUNTIFS(TABLA!$AM:$AM,2,TABLA!$B:$B,'Todas las bibliotecas'!L$2)*1+COUNTIFS(TABLA!$AM:$AM,3,TABLA!$B:$B,'Todas las bibliotecas'!L$2)*2+COUNTIFS(TABLA!$AM:$AM,4,TABLA!$B:$B,'Todas las bibliotecas'!L$2)*3+COUNTIFS(TABLA!$AM:$AM,5,TABLA!$B:$B,'Todas las bibliotecas'!L$2)*4)/((COUNTIF(TABLA!$B:$B,'Todas las bibliotecas'!L$2)-COUNTIFS(TABLA!$B:$B,'Todas las bibliotecas'!L$2,TABLA!$AM:$AM,"="&amp;""))*4)*10</f>
        <v>6.25</v>
      </c>
      <c r="M17" s="175">
        <f>(COUNTIFS(TABLA!$AM:$AM,2,TABLA!$B:$B,'Todas las bibliotecas'!M$2)*1+COUNTIFS(TABLA!$AM:$AM,3,TABLA!$B:$B,'Todas las bibliotecas'!M$2)*2+COUNTIFS(TABLA!$AM:$AM,4,TABLA!$B:$B,'Todas las bibliotecas'!M$2)*3+COUNTIFS(TABLA!$AM:$AM,5,TABLA!$B:$B,'Todas las bibliotecas'!M$2)*4)/((COUNTIF(TABLA!$B:$B,'Todas las bibliotecas'!M$2)-COUNTIFS(TABLA!$B:$B,'Todas las bibliotecas'!M$2,TABLA!$AM:$AM,"="&amp;""))*4)*10</f>
        <v>7.6020408163265305</v>
      </c>
      <c r="N17" s="175">
        <f>(COUNTIFS(TABLA!$AM:$AM,2,TABLA!$B:$B,'Todas las bibliotecas'!N$2)*1+COUNTIFS(TABLA!$AM:$AM,3,TABLA!$B:$B,'Todas las bibliotecas'!N$2)*2+COUNTIFS(TABLA!$AM:$AM,4,TABLA!$B:$B,'Todas las bibliotecas'!N$2)*3+COUNTIFS(TABLA!$AM:$AM,5,TABLA!$B:$B,'Todas las bibliotecas'!N$2)*4)/((COUNTIF(TABLA!$B:$B,'Todas las bibliotecas'!N$2)-COUNTIFS(TABLA!$B:$B,'Todas las bibliotecas'!N$2,TABLA!$AM:$AM,"="&amp;""))*4)*10</f>
        <v>5.1785714285714288</v>
      </c>
      <c r="O17" s="175">
        <f>(COUNTIFS(TABLA!$AM:$AM,2,TABLA!$B:$B,'Todas las bibliotecas'!O$2)*1+COUNTIFS(TABLA!$AM:$AM,3,TABLA!$B:$B,'Todas las bibliotecas'!O$2)*2+COUNTIFS(TABLA!$AM:$AM,4,TABLA!$B:$B,'Todas las bibliotecas'!O$2)*3+COUNTIFS(TABLA!$AM:$AM,5,TABLA!$B:$B,'Todas las bibliotecas'!O$2)*4)/((COUNTIF(TABLA!$B:$B,'Todas las bibliotecas'!O$2)-COUNTIFS(TABLA!$B:$B,'Todas las bibliotecas'!O$2,TABLA!$AM:$AM,"="&amp;""))*4)*10</f>
        <v>6.6666666666666661</v>
      </c>
      <c r="P17" s="175">
        <f>(COUNTIFS(TABLA!$AM:$AM,2,TABLA!$B:$B,'Todas las bibliotecas'!P$2)*1+COUNTIFS(TABLA!$AM:$AM,3,TABLA!$B:$B,'Todas las bibliotecas'!P$2)*2+COUNTIFS(TABLA!$AM:$AM,4,TABLA!$B:$B,'Todas las bibliotecas'!P$2)*3+COUNTIFS(TABLA!$AM:$AM,5,TABLA!$B:$B,'Todas las bibliotecas'!P$2)*4)/((COUNTIF(TABLA!$B:$B,'Todas las bibliotecas'!P$2)-COUNTIFS(TABLA!$B:$B,'Todas las bibliotecas'!P$2,TABLA!$AM:$AM,"="&amp;""))*4)*10</f>
        <v>7.3529411764705888</v>
      </c>
      <c r="Q17" s="175">
        <f>(COUNTIFS(TABLA!$AM:$AM,2,TABLA!$B:$B,'Todas las bibliotecas'!Q$2)*1+COUNTIFS(TABLA!$AM:$AM,3,TABLA!$B:$B,'Todas las bibliotecas'!Q$2)*2+COUNTIFS(TABLA!$AM:$AM,4,TABLA!$B:$B,'Todas las bibliotecas'!Q$2)*3+COUNTIFS(TABLA!$AM:$AM,5,TABLA!$B:$B,'Todas las bibliotecas'!Q$2)*4)/((COUNTIF(TABLA!$B:$B,'Todas las bibliotecas'!Q$2)-COUNTIFS(TABLA!$B:$B,'Todas las bibliotecas'!Q$2,TABLA!$AM:$AM,"="&amp;""))*4)*10</f>
        <v>7.1875</v>
      </c>
      <c r="R17" s="175">
        <f>(COUNTIFS(TABLA!$AM:$AM,2,TABLA!$B:$B,'Todas las bibliotecas'!R$2)*1+COUNTIFS(TABLA!$AM:$AM,3,TABLA!$B:$B,'Todas las bibliotecas'!R$2)*2+COUNTIFS(TABLA!$AM:$AM,4,TABLA!$B:$B,'Todas las bibliotecas'!R$2)*3+COUNTIFS(TABLA!$AM:$AM,5,TABLA!$B:$B,'Todas las bibliotecas'!R$2)*4)/((COUNTIF(TABLA!$B:$B,'Todas las bibliotecas'!R$2)-COUNTIFS(TABLA!$B:$B,'Todas las bibliotecas'!R$2,TABLA!$AM:$AM,"="&amp;""))*4)*10</f>
        <v>7.5925925925925934</v>
      </c>
      <c r="S17" s="175">
        <f>(COUNTIFS(TABLA!$AM:$AM,2,TABLA!$B:$B,'Todas las bibliotecas'!S$2)*1+COUNTIFS(TABLA!$AM:$AM,3,TABLA!$B:$B,'Todas las bibliotecas'!S$2)*2+COUNTIFS(TABLA!$AM:$AM,4,TABLA!$B:$B,'Todas las bibliotecas'!S$2)*3+COUNTIFS(TABLA!$AM:$AM,5,TABLA!$B:$B,'Todas las bibliotecas'!S$2)*4)/((COUNTIF(TABLA!$B:$B,'Todas las bibliotecas'!S$2)-COUNTIFS(TABLA!$B:$B,'Todas las bibliotecas'!S$2,TABLA!$AM:$AM,"="&amp;""))*4)*10</f>
        <v>7.2395833333333339</v>
      </c>
      <c r="T17" s="175">
        <f>(COUNTIFS(TABLA!$AM:$AM,2,TABLA!$B:$B,'Todas las bibliotecas'!T$2)*1+COUNTIFS(TABLA!$AM:$AM,3,TABLA!$B:$B,'Todas las bibliotecas'!T$2)*2+COUNTIFS(TABLA!$AM:$AM,4,TABLA!$B:$B,'Todas las bibliotecas'!T$2)*3+COUNTIFS(TABLA!$AM:$AM,5,TABLA!$B:$B,'Todas las bibliotecas'!T$2)*4)/((COUNTIF(TABLA!$B:$B,'Todas las bibliotecas'!T$2)-COUNTIFS(TABLA!$B:$B,'Todas las bibliotecas'!T$2,TABLA!$AM:$AM,"="&amp;""))*4)*10</f>
        <v>7.9347826086956523</v>
      </c>
      <c r="U17" s="175">
        <f>(COUNTIFS(TABLA!$AM:$AM,2,TABLA!$B:$B,'Todas las bibliotecas'!U$2)*1+COUNTIFS(TABLA!$AM:$AM,3,TABLA!$B:$B,'Todas las bibliotecas'!U$2)*2+COUNTIFS(TABLA!$AM:$AM,4,TABLA!$B:$B,'Todas las bibliotecas'!U$2)*3+COUNTIFS(TABLA!$AM:$AM,5,TABLA!$B:$B,'Todas las bibliotecas'!U$2)*4)/((COUNTIF(TABLA!$B:$B,'Todas las bibliotecas'!U$2)-COUNTIFS(TABLA!$B:$B,'Todas las bibliotecas'!U$2,TABLA!$AM:$AM,"="&amp;""))*4)*10</f>
        <v>7.4324324324324316</v>
      </c>
      <c r="V17" s="175">
        <f>(COUNTIFS(TABLA!$AM:$AM,2,TABLA!$B:$B,'Todas las bibliotecas'!V$2)*1+COUNTIFS(TABLA!$AM:$AM,3,TABLA!$B:$B,'Todas las bibliotecas'!V$2)*2+COUNTIFS(TABLA!$AM:$AM,4,TABLA!$B:$B,'Todas las bibliotecas'!V$2)*3+COUNTIFS(TABLA!$AM:$AM,5,TABLA!$B:$B,'Todas las bibliotecas'!V$2)*4)/((COUNTIF(TABLA!$B:$B,'Todas las bibliotecas'!V$2)-COUNTIFS(TABLA!$B:$B,'Todas las bibliotecas'!V$2,TABLA!$AM:$AM,"="&amp;""))*4)*10</f>
        <v>7.3584905660377355</v>
      </c>
      <c r="W17" s="175">
        <f>(COUNTIFS(TABLA!$AM:$AM,2,TABLA!$B:$B,'Todas las bibliotecas'!W$2)*1+COUNTIFS(TABLA!$AM:$AM,3,TABLA!$B:$B,'Todas las bibliotecas'!W$2)*2+COUNTIFS(TABLA!$AM:$AM,4,TABLA!$B:$B,'Todas las bibliotecas'!W$2)*3+COUNTIFS(TABLA!$AM:$AM,5,TABLA!$B:$B,'Todas las bibliotecas'!W$2)*4)/((COUNTIF(TABLA!$B:$B,'Todas las bibliotecas'!W$2)-COUNTIFS(TABLA!$B:$B,'Todas las bibliotecas'!W$2,TABLA!$AM:$AM,"="&amp;""))*4)*10</f>
        <v>7.3245614035087714</v>
      </c>
      <c r="X17" s="175">
        <f>(COUNTIFS(TABLA!$AM:$AM,2,TABLA!$B:$B,'Todas las bibliotecas'!X$2)*1+COUNTIFS(TABLA!$AM:$AM,3,TABLA!$B:$B,'Todas las bibliotecas'!X$2)*2+COUNTIFS(TABLA!$AM:$AM,4,TABLA!$B:$B,'Todas las bibliotecas'!X$2)*3+COUNTIFS(TABLA!$AM:$AM,5,TABLA!$B:$B,'Todas las bibliotecas'!X$2)*4)/((COUNTIF(TABLA!$B:$B,'Todas las bibliotecas'!X$2)-COUNTIFS(TABLA!$B:$B,'Todas las bibliotecas'!X$2,TABLA!$AM:$AM,"="&amp;""))*4)*10</f>
        <v>6.6666666666666661</v>
      </c>
      <c r="Y17" s="175">
        <f>(COUNTIFS(TABLA!$AM:$AM,2,TABLA!$B:$B,'Todas las bibliotecas'!Y$2)*1+COUNTIFS(TABLA!$AM:$AM,3,TABLA!$B:$B,'Todas las bibliotecas'!Y$2)*2+COUNTIFS(TABLA!$AM:$AM,4,TABLA!$B:$B,'Todas las bibliotecas'!Y$2)*3+COUNTIFS(TABLA!$AM:$AM,5,TABLA!$B:$B,'Todas las bibliotecas'!Y$2)*4)/((COUNTIF(TABLA!$B:$B,'Todas las bibliotecas'!Y$2)-COUNTIFS(TABLA!$B:$B,'Todas las bibliotecas'!Y$2,TABLA!$AM:$AM,"="&amp;""))*4)*10</f>
        <v>7.0121951219512191</v>
      </c>
      <c r="Z17" s="175">
        <f>(COUNTIFS(TABLA!$AM:$AM,2,TABLA!$B:$B,'Todas las bibliotecas'!Z$2)*1+COUNTIFS(TABLA!$AM:$AM,3,TABLA!$B:$B,'Todas las bibliotecas'!Z$2)*2+COUNTIFS(TABLA!$AM:$AM,4,TABLA!$B:$B,'Todas las bibliotecas'!Z$2)*3+COUNTIFS(TABLA!$AM:$AM,5,TABLA!$B:$B,'Todas las bibliotecas'!Z$2)*4)/((COUNTIF(TABLA!$B:$B,'Todas las bibliotecas'!Z$2)-COUNTIFS(TABLA!$B:$B,'Todas las bibliotecas'!Z$2,TABLA!$AM:$AM,"="&amp;""))*4)*10</f>
        <v>6.9827586206896548</v>
      </c>
      <c r="AA17" s="175">
        <f>(COUNTIFS(TABLA!$AM:$AM,2,TABLA!$B:$B,'Todas las bibliotecas'!AA$2)*1+COUNTIFS(TABLA!$AM:$AM,3,TABLA!$B:$B,'Todas las bibliotecas'!AA$2)*2+COUNTIFS(TABLA!$AM:$AM,4,TABLA!$B:$B,'Todas las bibliotecas'!AA$2)*3+COUNTIFS(TABLA!$AM:$AM,5,TABLA!$B:$B,'Todas las bibliotecas'!AA$2)*4)/((COUNTIF(TABLA!$B:$B,'Todas las bibliotecas'!AA$2)-COUNTIFS(TABLA!$B:$B,'Todas las bibliotecas'!AA$2,TABLA!$AM:$AM,"="&amp;""))*4)*10</f>
        <v>7.7439024390243905</v>
      </c>
      <c r="AB17" s="175">
        <f>(COUNTIFS(TABLA!$AM:$AM,2,TABLA!$B:$B,'Todas las bibliotecas'!AB$2)*1+COUNTIFS(TABLA!$AM:$AM,3,TABLA!$B:$B,'Todas las bibliotecas'!AB$2)*2+COUNTIFS(TABLA!$AM:$AM,4,TABLA!$B:$B,'Todas las bibliotecas'!AB$2)*3+COUNTIFS(TABLA!$AM:$AM,5,TABLA!$B:$B,'Todas las bibliotecas'!AB$2)*4)/((COUNTIF(TABLA!$B:$B,'Todas las bibliotecas'!AB$2)-COUNTIFS(TABLA!$B:$B,'Todas las bibliotecas'!AB$2,TABLA!$AM:$AM,"="&amp;""))*4)*10</f>
        <v>7.2826086956521738</v>
      </c>
      <c r="AC17" s="175">
        <f>(COUNTIFS(TABLA!$AM:$AM,2,TABLA!$B:$B,'Todas las bibliotecas'!AC$2)*1+COUNTIFS(TABLA!$AM:$AM,3,TABLA!$B:$B,'Todas las bibliotecas'!AC$2)*2+COUNTIFS(TABLA!$AM:$AM,4,TABLA!$B:$B,'Todas las bibliotecas'!AC$2)*3+COUNTIFS(TABLA!$AM:$AM,5,TABLA!$B:$B,'Todas las bibliotecas'!AC$2)*4)/((COUNTIF(TABLA!$B:$B,'Todas las bibliotecas'!AC$2)-COUNTIFS(TABLA!$B:$B,'Todas las bibliotecas'!AC$2,TABLA!$AM:$AM,"="&amp;""))*4)*10</f>
        <v>7.6785714285714288</v>
      </c>
      <c r="AD17" s="175">
        <f>(COUNTIFS(TABLA!$AM:$AM,2,TABLA!$B:$B,'Todas las bibliotecas'!AD$2)*1+COUNTIFS(TABLA!$AM:$AM,3,TABLA!$B:$B,'Todas las bibliotecas'!AD$2)*2+COUNTIFS(TABLA!$AM:$AM,4,TABLA!$B:$B,'Todas las bibliotecas'!AD$2)*3+COUNTIFS(TABLA!$AM:$AM,5,TABLA!$B:$B,'Todas las bibliotecas'!AD$2)*4)/((COUNTIF(TABLA!$B:$B,'Todas las bibliotecas'!AD$2)-COUNTIFS(TABLA!$B:$B,'Todas las bibliotecas'!AD$2,TABLA!$AM:$AM,"="&amp;""))*4)*10</f>
        <v>7.7840909090909092</v>
      </c>
      <c r="AE17" s="175">
        <f>(COUNTIFS(TABLA!$AM:$AM,2,TABLA!$B:$B,'Todas las bibliotecas'!AE$2)*1+COUNTIFS(TABLA!$AM:$AM,3,TABLA!$B:$B,'Todas las bibliotecas'!AE$2)*2+COUNTIFS(TABLA!$AM:$AM,4,TABLA!$B:$B,'Todas las bibliotecas'!AE$2)*3+COUNTIFS(TABLA!$AM:$AM,5,TABLA!$B:$B,'Todas las bibliotecas'!AE$2)*4)/((COUNTIF(TABLA!$B:$B,'Todas las bibliotecas'!AE$2)-COUNTIFS(TABLA!$B:$B,'Todas las bibliotecas'!AE$2,TABLA!$AM:$AM,"="&amp;""))*4)*10</f>
        <v>7.5375939849624061</v>
      </c>
    </row>
    <row r="18" spans="1:31" ht="91.7" x14ac:dyDescent="0.2">
      <c r="A18" s="170"/>
      <c r="B18" s="170"/>
      <c r="C18" s="182" t="s">
        <v>179</v>
      </c>
      <c r="D18" s="183" t="s">
        <v>1127</v>
      </c>
      <c r="E18" s="222">
        <f>BUC!P212</f>
        <v>6.6326105087572973</v>
      </c>
      <c r="F18" s="175">
        <f>(COUNTIFS(TABLA!$AN:$AN,2,TABLA!$B:$B,'Todas las bibliotecas'!F$2)*1+COUNTIFS(TABLA!$AN:$AN,3,TABLA!$B:$B,'Todas las bibliotecas'!F$2)*2+COUNTIFS(TABLA!$AN:$AN,4,TABLA!$B:$B,'Todas las bibliotecas'!F$2)*3+COUNTIFS(TABLA!$AN:$AN,5,TABLA!$B:$B,'Todas las bibliotecas'!F$2)*4)/((COUNTIF(TABLA!$B:$B,'Todas las bibliotecas'!F$2)-COUNTIFS(TABLA!$B:$B,'Todas las bibliotecas'!F$2,TABLA!$AN:$AN,"="&amp;""))*4)*10</f>
        <v>7.1842105263157894</v>
      </c>
      <c r="G18" s="175">
        <f>(COUNTIFS(TABLA!$AN:$AN,2,TABLA!$B:$B,'Todas las bibliotecas'!G$2)*1+COUNTIFS(TABLA!$AN:$AN,3,TABLA!$B:$B,'Todas las bibliotecas'!G$2)*2+COUNTIFS(TABLA!$AN:$AN,4,TABLA!$B:$B,'Todas las bibliotecas'!G$2)*3+COUNTIFS(TABLA!$AN:$AN,5,TABLA!$B:$B,'Todas las bibliotecas'!G$2)*4)/((COUNTIF(TABLA!$B:$B,'Todas las bibliotecas'!G$2)-COUNTIFS(TABLA!$B:$B,'Todas las bibliotecas'!G$2,TABLA!$AN:$AN,"="&amp;""))*4)*10</f>
        <v>5.778688524590164</v>
      </c>
      <c r="H18" s="175">
        <f>(COUNTIFS(TABLA!$AN:$AN,2,TABLA!$B:$B,'Todas las bibliotecas'!H$2)*1+COUNTIFS(TABLA!$AN:$AN,3,TABLA!$B:$B,'Todas las bibliotecas'!H$2)*2+COUNTIFS(TABLA!$AN:$AN,4,TABLA!$B:$B,'Todas las bibliotecas'!H$2)*3+COUNTIFS(TABLA!$AN:$AN,5,TABLA!$B:$B,'Todas las bibliotecas'!H$2)*4)/((COUNTIF(TABLA!$B:$B,'Todas las bibliotecas'!H$2)-COUNTIFS(TABLA!$B:$B,'Todas las bibliotecas'!H$2,TABLA!$AN:$AN,"="&amp;""))*4)*10</f>
        <v>6.2820512820512819</v>
      </c>
      <c r="I18" s="175">
        <f>(COUNTIFS(TABLA!$AN:$AN,2,TABLA!$B:$B,'Todas las bibliotecas'!I$2)*1+COUNTIFS(TABLA!$AN:$AN,3,TABLA!$B:$B,'Todas las bibliotecas'!I$2)*2+COUNTIFS(TABLA!$AN:$AN,4,TABLA!$B:$B,'Todas las bibliotecas'!I$2)*3+COUNTIFS(TABLA!$AN:$AN,5,TABLA!$B:$B,'Todas las bibliotecas'!I$2)*4)/((COUNTIF(TABLA!$B:$B,'Todas las bibliotecas'!I$2)-COUNTIFS(TABLA!$B:$B,'Todas las bibliotecas'!I$2,TABLA!$AN:$AN,"="&amp;""))*4)*10</f>
        <v>7.5</v>
      </c>
      <c r="J18" s="175">
        <f>(COUNTIFS(TABLA!$AN:$AN,2,TABLA!$B:$B,'Todas las bibliotecas'!J$2)*1+COUNTIFS(TABLA!$AN:$AN,3,TABLA!$B:$B,'Todas las bibliotecas'!J$2)*2+COUNTIFS(TABLA!$AN:$AN,4,TABLA!$B:$B,'Todas las bibliotecas'!J$2)*3+COUNTIFS(TABLA!$AN:$AN,5,TABLA!$B:$B,'Todas las bibliotecas'!J$2)*4)/((COUNTIF(TABLA!$B:$B,'Todas las bibliotecas'!J$2)-COUNTIFS(TABLA!$B:$B,'Todas las bibliotecas'!J$2,TABLA!$AN:$AN,"="&amp;""))*4)*10</f>
        <v>6.166666666666667</v>
      </c>
      <c r="K18" s="175">
        <f>(COUNTIFS(TABLA!$AN:$AN,2,TABLA!$B:$B,'Todas las bibliotecas'!K$2)*1+COUNTIFS(TABLA!$AN:$AN,3,TABLA!$B:$B,'Todas las bibliotecas'!K$2)*2+COUNTIFS(TABLA!$AN:$AN,4,TABLA!$B:$B,'Todas las bibliotecas'!K$2)*3+COUNTIFS(TABLA!$AN:$AN,5,TABLA!$B:$B,'Todas las bibliotecas'!K$2)*4)/((COUNTIF(TABLA!$B:$B,'Todas las bibliotecas'!K$2)-COUNTIFS(TABLA!$B:$B,'Todas las bibliotecas'!K$2,TABLA!$AN:$AN,"="&amp;""))*4)*10</f>
        <v>6.4772727272727266</v>
      </c>
      <c r="L18" s="175">
        <f>(COUNTIFS(TABLA!$AN:$AN,2,TABLA!$B:$B,'Todas las bibliotecas'!L$2)*1+COUNTIFS(TABLA!$AN:$AN,3,TABLA!$B:$B,'Todas las bibliotecas'!L$2)*2+COUNTIFS(TABLA!$AN:$AN,4,TABLA!$B:$B,'Todas las bibliotecas'!L$2)*3+COUNTIFS(TABLA!$AN:$AN,5,TABLA!$B:$B,'Todas las bibliotecas'!L$2)*4)/((COUNTIF(TABLA!$B:$B,'Todas las bibliotecas'!L$2)-COUNTIFS(TABLA!$B:$B,'Todas las bibliotecas'!L$2,TABLA!$AN:$AN,"="&amp;""))*4)*10</f>
        <v>6.1363636363636367</v>
      </c>
      <c r="M18" s="175">
        <f>(COUNTIFS(TABLA!$AN:$AN,2,TABLA!$B:$B,'Todas las bibliotecas'!M$2)*1+COUNTIFS(TABLA!$AN:$AN,3,TABLA!$B:$B,'Todas las bibliotecas'!M$2)*2+COUNTIFS(TABLA!$AN:$AN,4,TABLA!$B:$B,'Todas las bibliotecas'!M$2)*3+COUNTIFS(TABLA!$AN:$AN,5,TABLA!$B:$B,'Todas las bibliotecas'!M$2)*4)/((COUNTIF(TABLA!$B:$B,'Todas las bibliotecas'!M$2)-COUNTIFS(TABLA!$B:$B,'Todas las bibliotecas'!M$2,TABLA!$AN:$AN,"="&amp;""))*4)*10</f>
        <v>6.3775510204081627</v>
      </c>
      <c r="N18" s="175">
        <f>(COUNTIFS(TABLA!$AN:$AN,2,TABLA!$B:$B,'Todas las bibliotecas'!N$2)*1+COUNTIFS(TABLA!$AN:$AN,3,TABLA!$B:$B,'Todas las bibliotecas'!N$2)*2+COUNTIFS(TABLA!$AN:$AN,4,TABLA!$B:$B,'Todas las bibliotecas'!N$2)*3+COUNTIFS(TABLA!$AN:$AN,5,TABLA!$B:$B,'Todas las bibliotecas'!N$2)*4)/((COUNTIF(TABLA!$B:$B,'Todas las bibliotecas'!N$2)-COUNTIFS(TABLA!$B:$B,'Todas las bibliotecas'!N$2,TABLA!$AN:$AN,"="&amp;""))*4)*10</f>
        <v>5.5357142857142865</v>
      </c>
      <c r="O18" s="175">
        <f>(COUNTIFS(TABLA!$AN:$AN,2,TABLA!$B:$B,'Todas las bibliotecas'!O$2)*1+COUNTIFS(TABLA!$AN:$AN,3,TABLA!$B:$B,'Todas las bibliotecas'!O$2)*2+COUNTIFS(TABLA!$AN:$AN,4,TABLA!$B:$B,'Todas las bibliotecas'!O$2)*3+COUNTIFS(TABLA!$AN:$AN,5,TABLA!$B:$B,'Todas las bibliotecas'!O$2)*4)/((COUNTIF(TABLA!$B:$B,'Todas las bibliotecas'!O$2)-COUNTIFS(TABLA!$B:$B,'Todas las bibliotecas'!O$2,TABLA!$AN:$AN,"="&amp;""))*4)*10</f>
        <v>5.5434782608695654</v>
      </c>
      <c r="P18" s="175">
        <f>(COUNTIFS(TABLA!$AN:$AN,2,TABLA!$B:$B,'Todas las bibliotecas'!P$2)*1+COUNTIFS(TABLA!$AN:$AN,3,TABLA!$B:$B,'Todas las bibliotecas'!P$2)*2+COUNTIFS(TABLA!$AN:$AN,4,TABLA!$B:$B,'Todas las bibliotecas'!P$2)*3+COUNTIFS(TABLA!$AN:$AN,5,TABLA!$B:$B,'Todas las bibliotecas'!P$2)*4)/((COUNTIF(TABLA!$B:$B,'Todas las bibliotecas'!P$2)-COUNTIFS(TABLA!$B:$B,'Todas las bibliotecas'!P$2,TABLA!$AN:$AN,"="&amp;""))*4)*10</f>
        <v>6.3942307692307683</v>
      </c>
      <c r="Q18" s="175">
        <f>(COUNTIFS(TABLA!$AN:$AN,2,TABLA!$B:$B,'Todas las bibliotecas'!Q$2)*1+COUNTIFS(TABLA!$AN:$AN,3,TABLA!$B:$B,'Todas las bibliotecas'!Q$2)*2+COUNTIFS(TABLA!$AN:$AN,4,TABLA!$B:$B,'Todas las bibliotecas'!Q$2)*3+COUNTIFS(TABLA!$AN:$AN,5,TABLA!$B:$B,'Todas las bibliotecas'!Q$2)*4)/((COUNTIF(TABLA!$B:$B,'Todas las bibliotecas'!Q$2)-COUNTIFS(TABLA!$B:$B,'Todas las bibliotecas'!Q$2,TABLA!$AN:$AN,"="&amp;""))*4)*10</f>
        <v>7.34375</v>
      </c>
      <c r="R18" s="175">
        <f>(COUNTIFS(TABLA!$AN:$AN,2,TABLA!$B:$B,'Todas las bibliotecas'!R$2)*1+COUNTIFS(TABLA!$AN:$AN,3,TABLA!$B:$B,'Todas las bibliotecas'!R$2)*2+COUNTIFS(TABLA!$AN:$AN,4,TABLA!$B:$B,'Todas las bibliotecas'!R$2)*3+COUNTIFS(TABLA!$AN:$AN,5,TABLA!$B:$B,'Todas las bibliotecas'!R$2)*4)/((COUNTIF(TABLA!$B:$B,'Todas las bibliotecas'!R$2)-COUNTIFS(TABLA!$B:$B,'Todas las bibliotecas'!R$2,TABLA!$AN:$AN,"="&amp;""))*4)*10</f>
        <v>6.9230769230769234</v>
      </c>
      <c r="S18" s="175">
        <f>(COUNTIFS(TABLA!$AN:$AN,2,TABLA!$B:$B,'Todas las bibliotecas'!S$2)*1+COUNTIFS(TABLA!$AN:$AN,3,TABLA!$B:$B,'Todas las bibliotecas'!S$2)*2+COUNTIFS(TABLA!$AN:$AN,4,TABLA!$B:$B,'Todas las bibliotecas'!S$2)*3+COUNTIFS(TABLA!$AN:$AN,5,TABLA!$B:$B,'Todas las bibliotecas'!S$2)*4)/((COUNTIF(TABLA!$B:$B,'Todas las bibliotecas'!S$2)-COUNTIFS(TABLA!$B:$B,'Todas las bibliotecas'!S$2,TABLA!$AN:$AN,"="&amp;""))*4)*10</f>
        <v>6.4893617021276597</v>
      </c>
      <c r="T18" s="175">
        <f>(COUNTIFS(TABLA!$AN:$AN,2,TABLA!$B:$B,'Todas las bibliotecas'!T$2)*1+COUNTIFS(TABLA!$AN:$AN,3,TABLA!$B:$B,'Todas las bibliotecas'!T$2)*2+COUNTIFS(TABLA!$AN:$AN,4,TABLA!$B:$B,'Todas las bibliotecas'!T$2)*3+COUNTIFS(TABLA!$AN:$AN,5,TABLA!$B:$B,'Todas las bibliotecas'!T$2)*4)/((COUNTIF(TABLA!$B:$B,'Todas las bibliotecas'!T$2)-COUNTIFS(TABLA!$B:$B,'Todas las bibliotecas'!T$2,TABLA!$AN:$AN,"="&amp;""))*4)*10</f>
        <v>7.3809523809523814</v>
      </c>
      <c r="U18" s="175">
        <f>(COUNTIFS(TABLA!$AN:$AN,2,TABLA!$B:$B,'Todas las bibliotecas'!U$2)*1+COUNTIFS(TABLA!$AN:$AN,3,TABLA!$B:$B,'Todas las bibliotecas'!U$2)*2+COUNTIFS(TABLA!$AN:$AN,4,TABLA!$B:$B,'Todas las bibliotecas'!U$2)*3+COUNTIFS(TABLA!$AN:$AN,5,TABLA!$B:$B,'Todas las bibliotecas'!U$2)*4)/((COUNTIF(TABLA!$B:$B,'Todas las bibliotecas'!U$2)-COUNTIFS(TABLA!$B:$B,'Todas las bibliotecas'!U$2,TABLA!$AN:$AN,"="&amp;""))*4)*10</f>
        <v>6.4864864864864868</v>
      </c>
      <c r="V18" s="175">
        <f>(COUNTIFS(TABLA!$AN:$AN,2,TABLA!$B:$B,'Todas las bibliotecas'!V$2)*1+COUNTIFS(TABLA!$AN:$AN,3,TABLA!$B:$B,'Todas las bibliotecas'!V$2)*2+COUNTIFS(TABLA!$AN:$AN,4,TABLA!$B:$B,'Todas las bibliotecas'!V$2)*3+COUNTIFS(TABLA!$AN:$AN,5,TABLA!$B:$B,'Todas las bibliotecas'!V$2)*4)/((COUNTIF(TABLA!$B:$B,'Todas las bibliotecas'!V$2)-COUNTIFS(TABLA!$B:$B,'Todas las bibliotecas'!V$2,TABLA!$AN:$AN,"="&amp;""))*4)*10</f>
        <v>6.7924528301886786</v>
      </c>
      <c r="W18" s="175">
        <f>(COUNTIFS(TABLA!$AN:$AN,2,TABLA!$B:$B,'Todas las bibliotecas'!W$2)*1+COUNTIFS(TABLA!$AN:$AN,3,TABLA!$B:$B,'Todas las bibliotecas'!W$2)*2+COUNTIFS(TABLA!$AN:$AN,4,TABLA!$B:$B,'Todas las bibliotecas'!W$2)*3+COUNTIFS(TABLA!$AN:$AN,5,TABLA!$B:$B,'Todas las bibliotecas'!W$2)*4)/((COUNTIF(TABLA!$B:$B,'Todas las bibliotecas'!W$2)-COUNTIFS(TABLA!$B:$B,'Todas las bibliotecas'!W$2,TABLA!$AN:$AN,"="&amp;""))*4)*10</f>
        <v>6.583333333333333</v>
      </c>
      <c r="X18" s="175">
        <f>(COUNTIFS(TABLA!$AN:$AN,2,TABLA!$B:$B,'Todas las bibliotecas'!X$2)*1+COUNTIFS(TABLA!$AN:$AN,3,TABLA!$B:$B,'Todas las bibliotecas'!X$2)*2+COUNTIFS(TABLA!$AN:$AN,4,TABLA!$B:$B,'Todas las bibliotecas'!X$2)*3+COUNTIFS(TABLA!$AN:$AN,5,TABLA!$B:$B,'Todas las bibliotecas'!X$2)*4)/((COUNTIF(TABLA!$B:$B,'Todas las bibliotecas'!X$2)-COUNTIFS(TABLA!$B:$B,'Todas las bibliotecas'!X$2,TABLA!$AN:$AN,"="&amp;""))*4)*10</f>
        <v>5.4166666666666661</v>
      </c>
      <c r="Y18" s="175">
        <f>(COUNTIFS(TABLA!$AN:$AN,2,TABLA!$B:$B,'Todas las bibliotecas'!Y$2)*1+COUNTIFS(TABLA!$AN:$AN,3,TABLA!$B:$B,'Todas las bibliotecas'!Y$2)*2+COUNTIFS(TABLA!$AN:$AN,4,TABLA!$B:$B,'Todas las bibliotecas'!Y$2)*3+COUNTIFS(TABLA!$AN:$AN,5,TABLA!$B:$B,'Todas las bibliotecas'!Y$2)*4)/((COUNTIF(TABLA!$B:$B,'Todas las bibliotecas'!Y$2)-COUNTIFS(TABLA!$B:$B,'Todas las bibliotecas'!Y$2,TABLA!$AN:$AN,"="&amp;""))*4)*10</f>
        <v>7.1951219512195124</v>
      </c>
      <c r="Z18" s="175">
        <f>(COUNTIFS(TABLA!$AN:$AN,2,TABLA!$B:$B,'Todas las bibliotecas'!Z$2)*1+COUNTIFS(TABLA!$AN:$AN,3,TABLA!$B:$B,'Todas las bibliotecas'!Z$2)*2+COUNTIFS(TABLA!$AN:$AN,4,TABLA!$B:$B,'Todas las bibliotecas'!Z$2)*3+COUNTIFS(TABLA!$AN:$AN,5,TABLA!$B:$B,'Todas las bibliotecas'!Z$2)*4)/((COUNTIF(TABLA!$B:$B,'Todas las bibliotecas'!Z$2)-COUNTIFS(TABLA!$B:$B,'Todas las bibliotecas'!Z$2,TABLA!$AN:$AN,"="&amp;""))*4)*10</f>
        <v>5.8620689655172411</v>
      </c>
      <c r="AA18" s="175">
        <f>(COUNTIFS(TABLA!$AN:$AN,2,TABLA!$B:$B,'Todas las bibliotecas'!AA$2)*1+COUNTIFS(TABLA!$AN:$AN,3,TABLA!$B:$B,'Todas las bibliotecas'!AA$2)*2+COUNTIFS(TABLA!$AN:$AN,4,TABLA!$B:$B,'Todas las bibliotecas'!AA$2)*3+COUNTIFS(TABLA!$AN:$AN,5,TABLA!$B:$B,'Todas las bibliotecas'!AA$2)*4)/((COUNTIF(TABLA!$B:$B,'Todas las bibliotecas'!AA$2)-COUNTIFS(TABLA!$B:$B,'Todas las bibliotecas'!AA$2,TABLA!$AN:$AN,"="&amp;""))*4)*10</f>
        <v>7.5625</v>
      </c>
      <c r="AB18" s="175">
        <f>(COUNTIFS(TABLA!$AN:$AN,2,TABLA!$B:$B,'Todas las bibliotecas'!AB$2)*1+COUNTIFS(TABLA!$AN:$AN,3,TABLA!$B:$B,'Todas las bibliotecas'!AB$2)*2+COUNTIFS(TABLA!$AN:$AN,4,TABLA!$B:$B,'Todas las bibliotecas'!AB$2)*3+COUNTIFS(TABLA!$AN:$AN,5,TABLA!$B:$B,'Todas las bibliotecas'!AB$2)*4)/((COUNTIF(TABLA!$B:$B,'Todas las bibliotecas'!AB$2)-COUNTIFS(TABLA!$B:$B,'Todas las bibliotecas'!AB$2,TABLA!$AN:$AN,"="&amp;""))*4)*10</f>
        <v>6.304347826086957</v>
      </c>
      <c r="AC18" s="175">
        <f>(COUNTIFS(TABLA!$AN:$AN,2,TABLA!$B:$B,'Todas las bibliotecas'!AC$2)*1+COUNTIFS(TABLA!$AN:$AN,3,TABLA!$B:$B,'Todas las bibliotecas'!AC$2)*2+COUNTIFS(TABLA!$AN:$AN,4,TABLA!$B:$B,'Todas las bibliotecas'!AC$2)*3+COUNTIFS(TABLA!$AN:$AN,5,TABLA!$B:$B,'Todas las bibliotecas'!AC$2)*4)/((COUNTIF(TABLA!$B:$B,'Todas las bibliotecas'!AC$2)-COUNTIFS(TABLA!$B:$B,'Todas las bibliotecas'!AC$2,TABLA!$AN:$AN,"="&amp;""))*4)*10</f>
        <v>7.0294117647058822</v>
      </c>
      <c r="AD18" s="175">
        <f>(COUNTIFS(TABLA!$AN:$AN,2,TABLA!$B:$B,'Todas las bibliotecas'!AD$2)*1+COUNTIFS(TABLA!$AN:$AN,3,TABLA!$B:$B,'Todas las bibliotecas'!AD$2)*2+COUNTIFS(TABLA!$AN:$AN,4,TABLA!$B:$B,'Todas las bibliotecas'!AD$2)*3+COUNTIFS(TABLA!$AN:$AN,5,TABLA!$B:$B,'Todas las bibliotecas'!AD$2)*4)/((COUNTIF(TABLA!$B:$B,'Todas las bibliotecas'!AD$2)-COUNTIFS(TABLA!$B:$B,'Todas las bibliotecas'!AD$2,TABLA!$AN:$AN,"="&amp;""))*4)*10</f>
        <v>6.25</v>
      </c>
      <c r="AE18" s="175">
        <f>(COUNTIFS(TABLA!$AN:$AN,2,TABLA!$B:$B,'Todas las bibliotecas'!AE$2)*1+COUNTIFS(TABLA!$AN:$AN,3,TABLA!$B:$B,'Todas las bibliotecas'!AE$2)*2+COUNTIFS(TABLA!$AN:$AN,4,TABLA!$B:$B,'Todas las bibliotecas'!AE$2)*3+COUNTIFS(TABLA!$AN:$AN,5,TABLA!$B:$B,'Todas las bibliotecas'!AE$2)*4)/((COUNTIF(TABLA!$B:$B,'Todas las bibliotecas'!AE$2)-COUNTIFS(TABLA!$B:$B,'Todas las bibliotecas'!AE$2,TABLA!$AN:$AN,"="&amp;""))*4)*10</f>
        <v>6.8843283582089558</v>
      </c>
    </row>
    <row r="19" spans="1:31" ht="55.05" x14ac:dyDescent="0.2">
      <c r="A19" s="170"/>
      <c r="B19" s="171" t="s">
        <v>194</v>
      </c>
      <c r="C19" s="182" t="s">
        <v>179</v>
      </c>
      <c r="D19" s="183" t="s">
        <v>195</v>
      </c>
      <c r="E19" s="222">
        <f>BUC!P154</f>
        <v>6.4670781893004117</v>
      </c>
      <c r="F19" s="175">
        <f>(COUNTIFS(TABLA!$AC:$AC,2,TABLA!$B:$B,'Todas las bibliotecas'!F$2)*1+COUNTIFS(TABLA!$AC:$AC,3,TABLA!$B:$B,'Todas las bibliotecas'!F$2)*2+COUNTIFS(TABLA!$AC:$AC,4,TABLA!$B:$B,'Todas las bibliotecas'!F$2)*3+COUNTIFS(TABLA!$AC:$AC,5,TABLA!$B:$B,'Todas las bibliotecas'!F$2)*4)/((COUNTIF(TABLA!$B:$B,'Todas las bibliotecas'!F$2)-COUNTIFS(TABLA!$B:$B,'Todas las bibliotecas'!F$2,TABLA!$AC:$AC,"="&amp;""))*4)*10</f>
        <v>7.1315789473684212</v>
      </c>
      <c r="G19" s="175">
        <f>(COUNTIFS(TABLA!$AC:$AC,2,TABLA!$B:$B,'Todas las bibliotecas'!G$2)*1+COUNTIFS(TABLA!$AC:$AC,3,TABLA!$B:$B,'Todas las bibliotecas'!G$2)*2+COUNTIFS(TABLA!$AC:$AC,4,TABLA!$B:$B,'Todas las bibliotecas'!G$2)*3+COUNTIFS(TABLA!$AC:$AC,5,TABLA!$B:$B,'Todas las bibliotecas'!G$2)*4)/((COUNTIF(TABLA!$B:$B,'Todas las bibliotecas'!G$2)-COUNTIFS(TABLA!$B:$B,'Todas las bibliotecas'!G$2,TABLA!$AC:$AC,"="&amp;""))*4)*10</f>
        <v>5.6349206349206344</v>
      </c>
      <c r="H19" s="175">
        <f>(COUNTIFS(TABLA!$AC:$AC,2,TABLA!$B:$B,'Todas las bibliotecas'!H$2)*1+COUNTIFS(TABLA!$AC:$AC,3,TABLA!$B:$B,'Todas las bibliotecas'!H$2)*2+COUNTIFS(TABLA!$AC:$AC,4,TABLA!$B:$B,'Todas las bibliotecas'!H$2)*3+COUNTIFS(TABLA!$AC:$AC,5,TABLA!$B:$B,'Todas las bibliotecas'!H$2)*4)/((COUNTIF(TABLA!$B:$B,'Todas las bibliotecas'!H$2)-COUNTIFS(TABLA!$B:$B,'Todas las bibliotecas'!H$2,TABLA!$AC:$AC,"="&amp;""))*4)*10</f>
        <v>6.7105263157894735</v>
      </c>
      <c r="I19" s="175">
        <f>(COUNTIFS(TABLA!$AC:$AC,2,TABLA!$B:$B,'Todas las bibliotecas'!I$2)*1+COUNTIFS(TABLA!$AC:$AC,3,TABLA!$B:$B,'Todas las bibliotecas'!I$2)*2+COUNTIFS(TABLA!$AC:$AC,4,TABLA!$B:$B,'Todas las bibliotecas'!I$2)*3+COUNTIFS(TABLA!$AC:$AC,5,TABLA!$B:$B,'Todas las bibliotecas'!I$2)*4)/((COUNTIF(TABLA!$B:$B,'Todas las bibliotecas'!I$2)-COUNTIFS(TABLA!$B:$B,'Todas las bibliotecas'!I$2,TABLA!$AC:$AC,"="&amp;""))*4)*10</f>
        <v>6.6666666666666661</v>
      </c>
      <c r="J19" s="175">
        <f>(COUNTIFS(TABLA!$AC:$AC,2,TABLA!$B:$B,'Todas las bibliotecas'!J$2)*1+COUNTIFS(TABLA!$AC:$AC,3,TABLA!$B:$B,'Todas las bibliotecas'!J$2)*2+COUNTIFS(TABLA!$AC:$AC,4,TABLA!$B:$B,'Todas las bibliotecas'!J$2)*3+COUNTIFS(TABLA!$AC:$AC,5,TABLA!$B:$B,'Todas las bibliotecas'!J$2)*4)/((COUNTIF(TABLA!$B:$B,'Todas las bibliotecas'!J$2)-COUNTIFS(TABLA!$B:$B,'Todas las bibliotecas'!J$2,TABLA!$AC:$AC,"="&amp;""))*4)*10</f>
        <v>5.5555555555555554</v>
      </c>
      <c r="K19" s="175">
        <f>(COUNTIFS(TABLA!$AC:$AC,2,TABLA!$B:$B,'Todas las bibliotecas'!K$2)*1+COUNTIFS(TABLA!$AC:$AC,3,TABLA!$B:$B,'Todas las bibliotecas'!K$2)*2+COUNTIFS(TABLA!$AC:$AC,4,TABLA!$B:$B,'Todas las bibliotecas'!K$2)*3+COUNTIFS(TABLA!$AC:$AC,5,TABLA!$B:$B,'Todas las bibliotecas'!K$2)*4)/((COUNTIF(TABLA!$B:$B,'Todas las bibliotecas'!K$2)-COUNTIFS(TABLA!$B:$B,'Todas las bibliotecas'!K$2,TABLA!$AC:$AC,"="&amp;""))*4)*10</f>
        <v>6.8333333333333339</v>
      </c>
      <c r="L19" s="175">
        <f>(COUNTIFS(TABLA!$AC:$AC,2,TABLA!$B:$B,'Todas las bibliotecas'!L$2)*1+COUNTIFS(TABLA!$AC:$AC,3,TABLA!$B:$B,'Todas las bibliotecas'!L$2)*2+COUNTIFS(TABLA!$AC:$AC,4,TABLA!$B:$B,'Todas las bibliotecas'!L$2)*3+COUNTIFS(TABLA!$AC:$AC,5,TABLA!$B:$B,'Todas las bibliotecas'!L$2)*4)/((COUNTIF(TABLA!$B:$B,'Todas las bibliotecas'!L$2)-COUNTIFS(TABLA!$B:$B,'Todas las bibliotecas'!L$2,TABLA!$AC:$AC,"="&amp;""))*4)*10</f>
        <v>5.3409090909090908</v>
      </c>
      <c r="M19" s="175">
        <f>(COUNTIFS(TABLA!$AC:$AC,2,TABLA!$B:$B,'Todas las bibliotecas'!M$2)*1+COUNTIFS(TABLA!$AC:$AC,3,TABLA!$B:$B,'Todas las bibliotecas'!M$2)*2+COUNTIFS(TABLA!$AC:$AC,4,TABLA!$B:$B,'Todas las bibliotecas'!M$2)*3+COUNTIFS(TABLA!$AC:$AC,5,TABLA!$B:$B,'Todas las bibliotecas'!M$2)*4)/((COUNTIF(TABLA!$B:$B,'Todas las bibliotecas'!M$2)-COUNTIFS(TABLA!$B:$B,'Todas las bibliotecas'!M$2,TABLA!$AC:$AC,"="&amp;""))*4)*10</f>
        <v>5.9313725490196081</v>
      </c>
      <c r="N19" s="175">
        <f>(COUNTIFS(TABLA!$AC:$AC,2,TABLA!$B:$B,'Todas las bibliotecas'!N$2)*1+COUNTIFS(TABLA!$AC:$AC,3,TABLA!$B:$B,'Todas las bibliotecas'!N$2)*2+COUNTIFS(TABLA!$AC:$AC,4,TABLA!$B:$B,'Todas las bibliotecas'!N$2)*3+COUNTIFS(TABLA!$AC:$AC,5,TABLA!$B:$B,'Todas las bibliotecas'!N$2)*4)/((COUNTIF(TABLA!$B:$B,'Todas las bibliotecas'!N$2)-COUNTIFS(TABLA!$B:$B,'Todas las bibliotecas'!N$2,TABLA!$AC:$AC,"="&amp;""))*4)*10</f>
        <v>5.3571428571428568</v>
      </c>
      <c r="O19" s="175">
        <f>(COUNTIFS(TABLA!$AC:$AC,2,TABLA!$B:$B,'Todas las bibliotecas'!O$2)*1+COUNTIFS(TABLA!$AC:$AC,3,TABLA!$B:$B,'Todas las bibliotecas'!O$2)*2+COUNTIFS(TABLA!$AC:$AC,4,TABLA!$B:$B,'Todas las bibliotecas'!O$2)*3+COUNTIFS(TABLA!$AC:$AC,5,TABLA!$B:$B,'Todas las bibliotecas'!O$2)*4)/((COUNTIF(TABLA!$B:$B,'Todas las bibliotecas'!O$2)-COUNTIFS(TABLA!$B:$B,'Todas las bibliotecas'!O$2,TABLA!$AC:$AC,"="&amp;""))*4)*10</f>
        <v>5.4166666666666661</v>
      </c>
      <c r="P19" s="175">
        <f>(COUNTIFS(TABLA!$AC:$AC,2,TABLA!$B:$B,'Todas las bibliotecas'!P$2)*1+COUNTIFS(TABLA!$AC:$AC,3,TABLA!$B:$B,'Todas las bibliotecas'!P$2)*2+COUNTIFS(TABLA!$AC:$AC,4,TABLA!$B:$B,'Todas las bibliotecas'!P$2)*3+COUNTIFS(TABLA!$AC:$AC,5,TABLA!$B:$B,'Todas las bibliotecas'!P$2)*4)/((COUNTIF(TABLA!$B:$B,'Todas las bibliotecas'!P$2)-COUNTIFS(TABLA!$B:$B,'Todas las bibliotecas'!P$2,TABLA!$AC:$AC,"="&amp;""))*4)*10</f>
        <v>6.8269230769230766</v>
      </c>
      <c r="Q19" s="175">
        <f>(COUNTIFS(TABLA!$AC:$AC,2,TABLA!$B:$B,'Todas las bibliotecas'!Q$2)*1+COUNTIFS(TABLA!$AC:$AC,3,TABLA!$B:$B,'Todas las bibliotecas'!Q$2)*2+COUNTIFS(TABLA!$AC:$AC,4,TABLA!$B:$B,'Todas las bibliotecas'!Q$2)*3+COUNTIFS(TABLA!$AC:$AC,5,TABLA!$B:$B,'Todas las bibliotecas'!Q$2)*4)/((COUNTIF(TABLA!$B:$B,'Todas las bibliotecas'!Q$2)-COUNTIFS(TABLA!$B:$B,'Todas las bibliotecas'!Q$2,TABLA!$AC:$AC,"="&amp;""))*4)*10</f>
        <v>6.3235294117647056</v>
      </c>
      <c r="R19" s="175">
        <f>(COUNTIFS(TABLA!$AC:$AC,2,TABLA!$B:$B,'Todas las bibliotecas'!R$2)*1+COUNTIFS(TABLA!$AC:$AC,3,TABLA!$B:$B,'Todas las bibliotecas'!R$2)*2+COUNTIFS(TABLA!$AC:$AC,4,TABLA!$B:$B,'Todas las bibliotecas'!R$2)*3+COUNTIFS(TABLA!$AC:$AC,5,TABLA!$B:$B,'Todas las bibliotecas'!R$2)*4)/((COUNTIF(TABLA!$B:$B,'Todas las bibliotecas'!R$2)-COUNTIFS(TABLA!$B:$B,'Todas las bibliotecas'!R$2,TABLA!$AC:$AC,"="&amp;""))*4)*10</f>
        <v>6.3392857142857135</v>
      </c>
      <c r="S19" s="175">
        <f>(COUNTIFS(TABLA!$AC:$AC,2,TABLA!$B:$B,'Todas las bibliotecas'!S$2)*1+COUNTIFS(TABLA!$AC:$AC,3,TABLA!$B:$B,'Todas las bibliotecas'!S$2)*2+COUNTIFS(TABLA!$AC:$AC,4,TABLA!$B:$B,'Todas las bibliotecas'!S$2)*3+COUNTIFS(TABLA!$AC:$AC,5,TABLA!$B:$B,'Todas las bibliotecas'!S$2)*4)/((COUNTIF(TABLA!$B:$B,'Todas las bibliotecas'!S$2)-COUNTIFS(TABLA!$B:$B,'Todas las bibliotecas'!S$2,TABLA!$AC:$AC,"="&amp;""))*4)*10</f>
        <v>5.6770833333333339</v>
      </c>
      <c r="T19" s="175">
        <f>(COUNTIFS(TABLA!$AC:$AC,2,TABLA!$B:$B,'Todas las bibliotecas'!T$2)*1+COUNTIFS(TABLA!$AC:$AC,3,TABLA!$B:$B,'Todas las bibliotecas'!T$2)*2+COUNTIFS(TABLA!$AC:$AC,4,TABLA!$B:$B,'Todas las bibliotecas'!T$2)*3+COUNTIFS(TABLA!$AC:$AC,5,TABLA!$B:$B,'Todas las bibliotecas'!T$2)*4)/((COUNTIF(TABLA!$B:$B,'Todas las bibliotecas'!T$2)-COUNTIFS(TABLA!$B:$B,'Todas las bibliotecas'!T$2,TABLA!$AC:$AC,"="&amp;""))*4)*10</f>
        <v>7.8409090909090908</v>
      </c>
      <c r="U19" s="175">
        <f>(COUNTIFS(TABLA!$AC:$AC,2,TABLA!$B:$B,'Todas las bibliotecas'!U$2)*1+COUNTIFS(TABLA!$AC:$AC,3,TABLA!$B:$B,'Todas las bibliotecas'!U$2)*2+COUNTIFS(TABLA!$AC:$AC,4,TABLA!$B:$B,'Todas las bibliotecas'!U$2)*3+COUNTIFS(TABLA!$AC:$AC,5,TABLA!$B:$B,'Todas las bibliotecas'!U$2)*4)/((COUNTIF(TABLA!$B:$B,'Todas las bibliotecas'!U$2)-COUNTIFS(TABLA!$B:$B,'Todas las bibliotecas'!U$2,TABLA!$AC:$AC,"="&amp;""))*4)*10</f>
        <v>6.3513513513513509</v>
      </c>
      <c r="V19" s="175">
        <f>(COUNTIFS(TABLA!$AC:$AC,2,TABLA!$B:$B,'Todas las bibliotecas'!V$2)*1+COUNTIFS(TABLA!$AC:$AC,3,TABLA!$B:$B,'Todas las bibliotecas'!V$2)*2+COUNTIFS(TABLA!$AC:$AC,4,TABLA!$B:$B,'Todas las bibliotecas'!V$2)*3+COUNTIFS(TABLA!$AC:$AC,5,TABLA!$B:$B,'Todas las bibliotecas'!V$2)*4)/((COUNTIF(TABLA!$B:$B,'Todas las bibliotecas'!V$2)-COUNTIFS(TABLA!$B:$B,'Todas las bibliotecas'!V$2,TABLA!$AC:$AC,"="&amp;""))*4)*10</f>
        <v>6.2735849056603774</v>
      </c>
      <c r="W19" s="175">
        <f>(COUNTIFS(TABLA!$AC:$AC,2,TABLA!$B:$B,'Todas las bibliotecas'!W$2)*1+COUNTIFS(TABLA!$AC:$AC,3,TABLA!$B:$B,'Todas las bibliotecas'!W$2)*2+COUNTIFS(TABLA!$AC:$AC,4,TABLA!$B:$B,'Todas las bibliotecas'!W$2)*3+COUNTIFS(TABLA!$AC:$AC,5,TABLA!$B:$B,'Todas las bibliotecas'!W$2)*4)/((COUNTIF(TABLA!$B:$B,'Todas las bibliotecas'!W$2)-COUNTIFS(TABLA!$B:$B,'Todas las bibliotecas'!W$2,TABLA!$AC:$AC,"="&amp;""))*4)*10</f>
        <v>6.583333333333333</v>
      </c>
      <c r="X19" s="175">
        <f>(COUNTIFS(TABLA!$AC:$AC,2,TABLA!$B:$B,'Todas las bibliotecas'!X$2)*1+COUNTIFS(TABLA!$AC:$AC,3,TABLA!$B:$B,'Todas las bibliotecas'!X$2)*2+COUNTIFS(TABLA!$AC:$AC,4,TABLA!$B:$B,'Todas las bibliotecas'!X$2)*3+COUNTIFS(TABLA!$AC:$AC,5,TABLA!$B:$B,'Todas las bibliotecas'!X$2)*4)/((COUNTIF(TABLA!$B:$B,'Todas las bibliotecas'!X$2)-COUNTIFS(TABLA!$B:$B,'Todas las bibliotecas'!X$2,TABLA!$AC:$AC,"="&amp;""))*4)*10</f>
        <v>5.8333333333333339</v>
      </c>
      <c r="Y19" s="175">
        <f>(COUNTIFS(TABLA!$AC:$AC,2,TABLA!$B:$B,'Todas las bibliotecas'!Y$2)*1+COUNTIFS(TABLA!$AC:$AC,3,TABLA!$B:$B,'Todas las bibliotecas'!Y$2)*2+COUNTIFS(TABLA!$AC:$AC,4,TABLA!$B:$B,'Todas las bibliotecas'!Y$2)*3+COUNTIFS(TABLA!$AC:$AC,5,TABLA!$B:$B,'Todas las bibliotecas'!Y$2)*4)/((COUNTIF(TABLA!$B:$B,'Todas las bibliotecas'!Y$2)-COUNTIFS(TABLA!$B:$B,'Todas las bibliotecas'!Y$2,TABLA!$AC:$AC,"="&amp;""))*4)*10</f>
        <v>6.2195121951219514</v>
      </c>
      <c r="Z19" s="175">
        <f>(COUNTIFS(TABLA!$AC:$AC,2,TABLA!$B:$B,'Todas las bibliotecas'!Z$2)*1+COUNTIFS(TABLA!$AC:$AC,3,TABLA!$B:$B,'Todas las bibliotecas'!Z$2)*2+COUNTIFS(TABLA!$AC:$AC,4,TABLA!$B:$B,'Todas las bibliotecas'!Z$2)*3+COUNTIFS(TABLA!$AC:$AC,5,TABLA!$B:$B,'Todas las bibliotecas'!Z$2)*4)/((COUNTIF(TABLA!$B:$B,'Todas las bibliotecas'!Z$2)-COUNTIFS(TABLA!$B:$B,'Todas las bibliotecas'!Z$2,TABLA!$AC:$AC,"="&amp;""))*4)*10</f>
        <v>7.0833333333333339</v>
      </c>
      <c r="AA19" s="175">
        <f>(COUNTIFS(TABLA!$AC:$AC,2,TABLA!$B:$B,'Todas las bibliotecas'!AA$2)*1+COUNTIFS(TABLA!$AC:$AC,3,TABLA!$B:$B,'Todas las bibliotecas'!AA$2)*2+COUNTIFS(TABLA!$AC:$AC,4,TABLA!$B:$B,'Todas las bibliotecas'!AA$2)*3+COUNTIFS(TABLA!$AC:$AC,5,TABLA!$B:$B,'Todas las bibliotecas'!AA$2)*4)/((COUNTIF(TABLA!$B:$B,'Todas las bibliotecas'!AA$2)-COUNTIFS(TABLA!$B:$B,'Todas las bibliotecas'!AA$2,TABLA!$AC:$AC,"="&amp;""))*4)*10</f>
        <v>7.0121951219512191</v>
      </c>
      <c r="AB19" s="175">
        <f>(COUNTIFS(TABLA!$AC:$AC,2,TABLA!$B:$B,'Todas las bibliotecas'!AB$2)*1+COUNTIFS(TABLA!$AC:$AC,3,TABLA!$B:$B,'Todas las bibliotecas'!AB$2)*2+COUNTIFS(TABLA!$AC:$AC,4,TABLA!$B:$B,'Todas las bibliotecas'!AB$2)*3+COUNTIFS(TABLA!$AC:$AC,5,TABLA!$B:$B,'Todas las bibliotecas'!AB$2)*4)/((COUNTIF(TABLA!$B:$B,'Todas las bibliotecas'!AB$2)-COUNTIFS(TABLA!$B:$B,'Todas las bibliotecas'!AB$2,TABLA!$AC:$AC,"="&amp;""))*4)*10</f>
        <v>6.4893617021276597</v>
      </c>
      <c r="AC19" s="175">
        <f>(COUNTIFS(TABLA!$AC:$AC,2,TABLA!$B:$B,'Todas las bibliotecas'!AC$2)*1+COUNTIFS(TABLA!$AC:$AC,3,TABLA!$B:$B,'Todas las bibliotecas'!AC$2)*2+COUNTIFS(TABLA!$AC:$AC,4,TABLA!$B:$B,'Todas las bibliotecas'!AC$2)*3+COUNTIFS(TABLA!$AC:$AC,5,TABLA!$B:$B,'Todas las bibliotecas'!AC$2)*4)/((COUNTIF(TABLA!$B:$B,'Todas las bibliotecas'!AC$2)-COUNTIFS(TABLA!$B:$B,'Todas las bibliotecas'!AC$2,TABLA!$AC:$AC,"="&amp;""))*4)*10</f>
        <v>6.5406976744186052</v>
      </c>
      <c r="AD19" s="175">
        <f>(COUNTIFS(TABLA!$AC:$AC,2,TABLA!$B:$B,'Todas las bibliotecas'!AD$2)*1+COUNTIFS(TABLA!$AC:$AC,3,TABLA!$B:$B,'Todas las bibliotecas'!AD$2)*2+COUNTIFS(TABLA!$AC:$AC,4,TABLA!$B:$B,'Todas las bibliotecas'!AD$2)*3+COUNTIFS(TABLA!$AC:$AC,5,TABLA!$B:$B,'Todas las bibliotecas'!AD$2)*4)/((COUNTIF(TABLA!$B:$B,'Todas las bibliotecas'!AD$2)-COUNTIFS(TABLA!$B:$B,'Todas las bibliotecas'!AD$2,TABLA!$AC:$AC,"="&amp;""))*4)*10</f>
        <v>7.558139534883721</v>
      </c>
      <c r="AE19" s="175">
        <f>(COUNTIFS(TABLA!$AC:$AC,2,TABLA!$B:$B,'Todas las bibliotecas'!AE$2)*1+COUNTIFS(TABLA!$AC:$AC,3,TABLA!$B:$B,'Todas las bibliotecas'!AE$2)*2+COUNTIFS(TABLA!$AC:$AC,4,TABLA!$B:$B,'Todas las bibliotecas'!AE$2)*3+COUNTIFS(TABLA!$AC:$AC,5,TABLA!$B:$B,'Todas las bibliotecas'!AE$2)*4)/((COUNTIF(TABLA!$B:$B,'Todas las bibliotecas'!AE$2)-COUNTIFS(TABLA!$B:$B,'Todas las bibliotecas'!AE$2,TABLA!$AC:$AC,"="&amp;""))*4)*10</f>
        <v>6.3786764705882346</v>
      </c>
    </row>
    <row r="20" spans="1:31" ht="29.25" customHeight="1" x14ac:dyDescent="0.25">
      <c r="A20" s="163"/>
      <c r="B20" s="164"/>
      <c r="C20" s="165"/>
      <c r="D20" s="166" t="s">
        <v>143</v>
      </c>
      <c r="E20" s="275" t="str">
        <f>$E$2</f>
        <v>BUC</v>
      </c>
      <c r="F20" s="276" t="str">
        <f>F15</f>
        <v>ENF</v>
      </c>
      <c r="G20" s="276" t="str">
        <f t="shared" ref="G20:AE20" si="2">G15</f>
        <v>FAR</v>
      </c>
      <c r="H20" s="276" t="str">
        <f t="shared" si="2"/>
        <v>MED</v>
      </c>
      <c r="I20" s="276" t="str">
        <f t="shared" si="2"/>
        <v>ODO</v>
      </c>
      <c r="J20" s="276" t="str">
        <f t="shared" si="2"/>
        <v>OPT</v>
      </c>
      <c r="K20" s="276" t="str">
        <f t="shared" si="2"/>
        <v>PSI</v>
      </c>
      <c r="L20" s="276" t="str">
        <f t="shared" si="2"/>
        <v>VET</v>
      </c>
      <c r="M20" s="276" t="str">
        <f t="shared" si="2"/>
        <v>BIO</v>
      </c>
      <c r="N20" s="276" t="str">
        <f t="shared" si="2"/>
        <v>EST</v>
      </c>
      <c r="O20" s="276" t="str">
        <f t="shared" si="2"/>
        <v>FDI</v>
      </c>
      <c r="P20" s="276" t="str">
        <f t="shared" si="2"/>
        <v>FIS</v>
      </c>
      <c r="Q20" s="276" t="str">
        <f t="shared" si="2"/>
        <v>GEO</v>
      </c>
      <c r="R20" s="276" t="str">
        <f t="shared" si="2"/>
        <v>MAT</v>
      </c>
      <c r="S20" s="276" t="str">
        <f t="shared" si="2"/>
        <v>QUI</v>
      </c>
      <c r="T20" s="276" t="str">
        <f t="shared" si="2"/>
        <v>BYD</v>
      </c>
      <c r="U20" s="276" t="str">
        <f t="shared" si="2"/>
        <v>CEE</v>
      </c>
      <c r="V20" s="276" t="str">
        <f t="shared" si="2"/>
        <v>CPS</v>
      </c>
      <c r="W20" s="276" t="str">
        <f t="shared" si="2"/>
        <v>DER</v>
      </c>
      <c r="X20" s="276" t="str">
        <f t="shared" si="2"/>
        <v>EMP</v>
      </c>
      <c r="Y20" s="276" t="str">
        <f t="shared" si="2"/>
        <v>INF</v>
      </c>
      <c r="Z20" s="276" t="str">
        <f t="shared" si="2"/>
        <v>TRS</v>
      </c>
      <c r="AA20" s="276" t="str">
        <f t="shared" si="2"/>
        <v>BBA</v>
      </c>
      <c r="AB20" s="276" t="str">
        <f t="shared" si="2"/>
        <v>EDU</v>
      </c>
      <c r="AC20" s="276" t="str">
        <f t="shared" si="2"/>
        <v>FLL</v>
      </c>
      <c r="AD20" s="276" t="str">
        <f t="shared" si="2"/>
        <v>FLS</v>
      </c>
      <c r="AE20" s="276" t="str">
        <f t="shared" si="2"/>
        <v>GHI</v>
      </c>
    </row>
    <row r="21" spans="1:31" ht="41.45" x14ac:dyDescent="0.2">
      <c r="A21" s="170" t="s">
        <v>196</v>
      </c>
      <c r="B21" s="171" t="s">
        <v>197</v>
      </c>
      <c r="C21" s="185" t="s">
        <v>118</v>
      </c>
      <c r="D21" s="186" t="s">
        <v>198</v>
      </c>
      <c r="E21" s="222">
        <f>BUC!P230</f>
        <v>8.6772151898734169</v>
      </c>
      <c r="F21" s="175">
        <f>(COUNTIFS(TABLA!$AP:$AP,2,TABLA!$B:$B,'Todas las bibliotecas'!F$2)*1+COUNTIFS(TABLA!$AP:$AP,3,TABLA!$B:$B,'Todas las bibliotecas'!F$2)*2+COUNTIFS(TABLA!$AP:$AP,4,TABLA!$B:$B,'Todas las bibliotecas'!F$2)*3+COUNTIFS(TABLA!$AP:$AP,5,TABLA!$B:$B,'Todas las bibliotecas'!F$2)*4)/((COUNTIF(TABLA!$B:$B,'Todas las bibliotecas'!F$2)-COUNTIFS(TABLA!$B:$B,'Todas las bibliotecas'!F$2,TABLA!$AP:$AP,"="&amp;""))*4)*10</f>
        <v>8.6684782608695663</v>
      </c>
      <c r="G21" s="175">
        <f>(COUNTIFS(TABLA!$AP:$AP,2,TABLA!$B:$B,'Todas las bibliotecas'!G$2)*1+COUNTIFS(TABLA!$AP:$AP,3,TABLA!$B:$B,'Todas las bibliotecas'!G$2)*2+COUNTIFS(TABLA!$AP:$AP,4,TABLA!$B:$B,'Todas las bibliotecas'!G$2)*3+COUNTIFS(TABLA!$AP:$AP,5,TABLA!$B:$B,'Todas las bibliotecas'!G$2)*4)/((COUNTIF(TABLA!$B:$B,'Todas las bibliotecas'!G$2)-COUNTIFS(TABLA!$B:$B,'Todas las bibliotecas'!G$2,TABLA!$AP:$AP,"="&amp;""))*4)*10</f>
        <v>7.7631578947368416</v>
      </c>
      <c r="H21" s="175">
        <f>(COUNTIFS(TABLA!$AP:$AP,2,TABLA!$B:$B,'Todas las bibliotecas'!H$2)*1+COUNTIFS(TABLA!$AP:$AP,3,TABLA!$B:$B,'Todas las bibliotecas'!H$2)*2+COUNTIFS(TABLA!$AP:$AP,4,TABLA!$B:$B,'Todas las bibliotecas'!H$2)*3+COUNTIFS(TABLA!$AP:$AP,5,TABLA!$B:$B,'Todas las bibliotecas'!H$2)*4)/((COUNTIF(TABLA!$B:$B,'Todas las bibliotecas'!H$2)-COUNTIFS(TABLA!$B:$B,'Todas las bibliotecas'!H$2,TABLA!$AP:$AP,"="&amp;""))*4)*10</f>
        <v>8.5810810810810807</v>
      </c>
      <c r="I21" s="175">
        <f>(COUNTIFS(TABLA!$AP:$AP,2,TABLA!$B:$B,'Todas las bibliotecas'!I$2)*1+COUNTIFS(TABLA!$AP:$AP,3,TABLA!$B:$B,'Todas las bibliotecas'!I$2)*2+COUNTIFS(TABLA!$AP:$AP,4,TABLA!$B:$B,'Todas las bibliotecas'!I$2)*3+COUNTIFS(TABLA!$AP:$AP,5,TABLA!$B:$B,'Todas las bibliotecas'!I$2)*4)/((COUNTIF(TABLA!$B:$B,'Todas las bibliotecas'!I$2)-COUNTIFS(TABLA!$B:$B,'Todas las bibliotecas'!I$2,TABLA!$AP:$AP,"="&amp;""))*4)*10</f>
        <v>7.9166666666666661</v>
      </c>
      <c r="J21" s="175">
        <f>(COUNTIFS(TABLA!$AP:$AP,2,TABLA!$B:$B,'Todas las bibliotecas'!J$2)*1+COUNTIFS(TABLA!$AP:$AP,3,TABLA!$B:$B,'Todas las bibliotecas'!J$2)*2+COUNTIFS(TABLA!$AP:$AP,4,TABLA!$B:$B,'Todas las bibliotecas'!J$2)*3+COUNTIFS(TABLA!$AP:$AP,5,TABLA!$B:$B,'Todas las bibliotecas'!J$2)*4)/((COUNTIF(TABLA!$B:$B,'Todas las bibliotecas'!J$2)-COUNTIFS(TABLA!$B:$B,'Todas las bibliotecas'!J$2,TABLA!$AP:$AP,"="&amp;""))*4)*10</f>
        <v>8.1666666666666661</v>
      </c>
      <c r="K21" s="175">
        <f>(COUNTIFS(TABLA!$AP:$AP,2,TABLA!$B:$B,'Todas las bibliotecas'!K$2)*1+COUNTIFS(TABLA!$AP:$AP,3,TABLA!$B:$B,'Todas las bibliotecas'!K$2)*2+COUNTIFS(TABLA!$AP:$AP,4,TABLA!$B:$B,'Todas las bibliotecas'!K$2)*3+COUNTIFS(TABLA!$AP:$AP,5,TABLA!$B:$B,'Todas las bibliotecas'!K$2)*4)/((COUNTIF(TABLA!$B:$B,'Todas las bibliotecas'!K$2)-COUNTIFS(TABLA!$B:$B,'Todas las bibliotecas'!K$2,TABLA!$AP:$AP,"="&amp;""))*4)*10</f>
        <v>8.5555555555555554</v>
      </c>
      <c r="L21" s="175">
        <f>(COUNTIFS(TABLA!$AP:$AP,2,TABLA!$B:$B,'Todas las bibliotecas'!L$2)*1+COUNTIFS(TABLA!$AP:$AP,3,TABLA!$B:$B,'Todas las bibliotecas'!L$2)*2+COUNTIFS(TABLA!$AP:$AP,4,TABLA!$B:$B,'Todas las bibliotecas'!L$2)*3+COUNTIFS(TABLA!$AP:$AP,5,TABLA!$B:$B,'Todas las bibliotecas'!L$2)*4)/((COUNTIF(TABLA!$B:$B,'Todas las bibliotecas'!L$2)-COUNTIFS(TABLA!$B:$B,'Todas las bibliotecas'!L$2,TABLA!$AP:$AP,"="&amp;""))*4)*10</f>
        <v>7.25</v>
      </c>
      <c r="M21" s="175">
        <f>(COUNTIFS(TABLA!$AP:$AP,2,TABLA!$B:$B,'Todas las bibliotecas'!M$2)*1+COUNTIFS(TABLA!$AP:$AP,3,TABLA!$B:$B,'Todas las bibliotecas'!M$2)*2+COUNTIFS(TABLA!$AP:$AP,4,TABLA!$B:$B,'Todas las bibliotecas'!M$2)*3+COUNTIFS(TABLA!$AP:$AP,5,TABLA!$B:$B,'Todas las bibliotecas'!M$2)*4)/((COUNTIF(TABLA!$B:$B,'Todas las bibliotecas'!M$2)-COUNTIFS(TABLA!$B:$B,'Todas las bibliotecas'!M$2,TABLA!$AP:$AP,"="&amp;""))*4)*10</f>
        <v>9.264705882352942</v>
      </c>
      <c r="N21" s="175">
        <f>(COUNTIFS(TABLA!$AP:$AP,2,TABLA!$B:$B,'Todas las bibliotecas'!N$2)*1+COUNTIFS(TABLA!$AP:$AP,3,TABLA!$B:$B,'Todas las bibliotecas'!N$2)*2+COUNTIFS(TABLA!$AP:$AP,4,TABLA!$B:$B,'Todas las bibliotecas'!N$2)*3+COUNTIFS(TABLA!$AP:$AP,5,TABLA!$B:$B,'Todas las bibliotecas'!N$2)*4)/((COUNTIF(TABLA!$B:$B,'Todas las bibliotecas'!N$2)-COUNTIFS(TABLA!$B:$B,'Todas las bibliotecas'!N$2,TABLA!$AP:$AP,"="&amp;""))*4)*10</f>
        <v>6.25</v>
      </c>
      <c r="O21" s="175">
        <f>(COUNTIFS(TABLA!$AP:$AP,2,TABLA!$B:$B,'Todas las bibliotecas'!O$2)*1+COUNTIFS(TABLA!$AP:$AP,3,TABLA!$B:$B,'Todas las bibliotecas'!O$2)*2+COUNTIFS(TABLA!$AP:$AP,4,TABLA!$B:$B,'Todas las bibliotecas'!O$2)*3+COUNTIFS(TABLA!$AP:$AP,5,TABLA!$B:$B,'Todas las bibliotecas'!O$2)*4)/((COUNTIF(TABLA!$B:$B,'Todas las bibliotecas'!O$2)-COUNTIFS(TABLA!$B:$B,'Todas las bibliotecas'!O$2,TABLA!$AP:$AP,"="&amp;""))*4)*10</f>
        <v>8.9583333333333339</v>
      </c>
      <c r="P21" s="175">
        <f>(COUNTIFS(TABLA!$AP:$AP,2,TABLA!$B:$B,'Todas las bibliotecas'!P$2)*1+COUNTIFS(TABLA!$AP:$AP,3,TABLA!$B:$B,'Todas las bibliotecas'!P$2)*2+COUNTIFS(TABLA!$AP:$AP,4,TABLA!$B:$B,'Todas las bibliotecas'!P$2)*3+COUNTIFS(TABLA!$AP:$AP,5,TABLA!$B:$B,'Todas las bibliotecas'!P$2)*4)/((COUNTIF(TABLA!$B:$B,'Todas las bibliotecas'!P$2)-COUNTIFS(TABLA!$B:$B,'Todas las bibliotecas'!P$2,TABLA!$AP:$AP,"="&amp;""))*4)*10</f>
        <v>8.7264150943396217</v>
      </c>
      <c r="Q21" s="175">
        <f>(COUNTIFS(TABLA!$AP:$AP,2,TABLA!$B:$B,'Todas las bibliotecas'!Q$2)*1+COUNTIFS(TABLA!$AP:$AP,3,TABLA!$B:$B,'Todas las bibliotecas'!Q$2)*2+COUNTIFS(TABLA!$AP:$AP,4,TABLA!$B:$B,'Todas las bibliotecas'!Q$2)*3+COUNTIFS(TABLA!$AP:$AP,5,TABLA!$B:$B,'Todas las bibliotecas'!Q$2)*4)/((COUNTIF(TABLA!$B:$B,'Todas las bibliotecas'!Q$2)-COUNTIFS(TABLA!$B:$B,'Todas las bibliotecas'!Q$2,TABLA!$AP:$AP,"="&amp;""))*4)*10</f>
        <v>9.53125</v>
      </c>
      <c r="R21" s="175">
        <f>(COUNTIFS(TABLA!$AP:$AP,2,TABLA!$B:$B,'Todas las bibliotecas'!R$2)*1+COUNTIFS(TABLA!$AP:$AP,3,TABLA!$B:$B,'Todas las bibliotecas'!R$2)*2+COUNTIFS(TABLA!$AP:$AP,4,TABLA!$B:$B,'Todas las bibliotecas'!R$2)*3+COUNTIFS(TABLA!$AP:$AP,5,TABLA!$B:$B,'Todas las bibliotecas'!R$2)*4)/((COUNTIF(TABLA!$B:$B,'Todas las bibliotecas'!R$2)-COUNTIFS(TABLA!$B:$B,'Todas las bibliotecas'!R$2,TABLA!$AP:$AP,"="&amp;""))*4)*10</f>
        <v>9.0740740740740744</v>
      </c>
      <c r="S21" s="175">
        <f>(COUNTIFS(TABLA!$AP:$AP,2,TABLA!$B:$B,'Todas las bibliotecas'!S$2)*1+COUNTIFS(TABLA!$AP:$AP,3,TABLA!$B:$B,'Todas las bibliotecas'!S$2)*2+COUNTIFS(TABLA!$AP:$AP,4,TABLA!$B:$B,'Todas las bibliotecas'!S$2)*3+COUNTIFS(TABLA!$AP:$AP,5,TABLA!$B:$B,'Todas las bibliotecas'!S$2)*4)/((COUNTIF(TABLA!$B:$B,'Todas las bibliotecas'!S$2)-COUNTIFS(TABLA!$B:$B,'Todas las bibliotecas'!S$2,TABLA!$AP:$AP,"="&amp;""))*4)*10</f>
        <v>7.9347826086956523</v>
      </c>
      <c r="T21" s="175">
        <f>(COUNTIFS(TABLA!$AP:$AP,2,TABLA!$B:$B,'Todas las bibliotecas'!T$2)*1+COUNTIFS(TABLA!$AP:$AP,3,TABLA!$B:$B,'Todas las bibliotecas'!T$2)*2+COUNTIFS(TABLA!$AP:$AP,4,TABLA!$B:$B,'Todas las bibliotecas'!T$2)*3+COUNTIFS(TABLA!$AP:$AP,5,TABLA!$B:$B,'Todas las bibliotecas'!T$2)*4)/((COUNTIF(TABLA!$B:$B,'Todas las bibliotecas'!T$2)-COUNTIFS(TABLA!$B:$B,'Todas las bibliotecas'!T$2,TABLA!$AP:$AP,"="&amp;""))*4)*10</f>
        <v>8.9772727272727266</v>
      </c>
      <c r="U21" s="175">
        <f>(COUNTIFS(TABLA!$AP:$AP,2,TABLA!$B:$B,'Todas las bibliotecas'!U$2)*1+COUNTIFS(TABLA!$AP:$AP,3,TABLA!$B:$B,'Todas las bibliotecas'!U$2)*2+COUNTIFS(TABLA!$AP:$AP,4,TABLA!$B:$B,'Todas las bibliotecas'!U$2)*3+COUNTIFS(TABLA!$AP:$AP,5,TABLA!$B:$B,'Todas las bibliotecas'!U$2)*4)/((COUNTIF(TABLA!$B:$B,'Todas las bibliotecas'!U$2)-COUNTIFS(TABLA!$B:$B,'Todas las bibliotecas'!U$2,TABLA!$AP:$AP,"="&amp;""))*4)*10</f>
        <v>7.9729729729729728</v>
      </c>
      <c r="V21" s="175">
        <f>(COUNTIFS(TABLA!$AP:$AP,2,TABLA!$B:$B,'Todas las bibliotecas'!V$2)*1+COUNTIFS(TABLA!$AP:$AP,3,TABLA!$B:$B,'Todas las bibliotecas'!V$2)*2+COUNTIFS(TABLA!$AP:$AP,4,TABLA!$B:$B,'Todas las bibliotecas'!V$2)*3+COUNTIFS(TABLA!$AP:$AP,5,TABLA!$B:$B,'Todas las bibliotecas'!V$2)*4)/((COUNTIF(TABLA!$B:$B,'Todas las bibliotecas'!V$2)-COUNTIFS(TABLA!$B:$B,'Todas las bibliotecas'!V$2,TABLA!$AP:$AP,"="&amp;""))*4)*10</f>
        <v>9.5</v>
      </c>
      <c r="W21" s="175">
        <f>(COUNTIFS(TABLA!$AP:$AP,2,TABLA!$B:$B,'Todas las bibliotecas'!W$2)*1+COUNTIFS(TABLA!$AP:$AP,3,TABLA!$B:$B,'Todas las bibliotecas'!W$2)*2+COUNTIFS(TABLA!$AP:$AP,4,TABLA!$B:$B,'Todas las bibliotecas'!W$2)*3+COUNTIFS(TABLA!$AP:$AP,5,TABLA!$B:$B,'Todas las bibliotecas'!W$2)*4)/((COUNTIF(TABLA!$B:$B,'Todas las bibliotecas'!W$2)-COUNTIFS(TABLA!$B:$B,'Todas las bibliotecas'!W$2,TABLA!$AP:$AP,"="&amp;""))*4)*10</f>
        <v>8.5</v>
      </c>
      <c r="X21" s="175">
        <f>(COUNTIFS(TABLA!$AP:$AP,2,TABLA!$B:$B,'Todas las bibliotecas'!X$2)*1+COUNTIFS(TABLA!$AP:$AP,3,TABLA!$B:$B,'Todas las bibliotecas'!X$2)*2+COUNTIFS(TABLA!$AP:$AP,4,TABLA!$B:$B,'Todas las bibliotecas'!X$2)*3+COUNTIFS(TABLA!$AP:$AP,5,TABLA!$B:$B,'Todas las bibliotecas'!X$2)*4)/((COUNTIF(TABLA!$B:$B,'Todas las bibliotecas'!X$2)-COUNTIFS(TABLA!$B:$B,'Todas las bibliotecas'!X$2,TABLA!$AP:$AP,"="&amp;""))*4)*10</f>
        <v>6.25</v>
      </c>
      <c r="Y21" s="175">
        <f>(COUNTIFS(TABLA!$AP:$AP,2,TABLA!$B:$B,'Todas las bibliotecas'!Y$2)*1+COUNTIFS(TABLA!$AP:$AP,3,TABLA!$B:$B,'Todas las bibliotecas'!Y$2)*2+COUNTIFS(TABLA!$AP:$AP,4,TABLA!$B:$B,'Todas las bibliotecas'!Y$2)*3+COUNTIFS(TABLA!$AP:$AP,5,TABLA!$B:$B,'Todas las bibliotecas'!Y$2)*4)/((COUNTIF(TABLA!$B:$B,'Todas las bibliotecas'!Y$2)-COUNTIFS(TABLA!$B:$B,'Todas las bibliotecas'!Y$2,TABLA!$AP:$AP,"="&amp;""))*4)*10</f>
        <v>8.6538461538461533</v>
      </c>
      <c r="Z21" s="175">
        <f>(COUNTIFS(TABLA!$AP:$AP,2,TABLA!$B:$B,'Todas las bibliotecas'!Z$2)*1+COUNTIFS(TABLA!$AP:$AP,3,TABLA!$B:$B,'Todas las bibliotecas'!Z$2)*2+COUNTIFS(TABLA!$AP:$AP,4,TABLA!$B:$B,'Todas las bibliotecas'!Z$2)*3+COUNTIFS(TABLA!$AP:$AP,5,TABLA!$B:$B,'Todas las bibliotecas'!Z$2)*4)/((COUNTIF(TABLA!$B:$B,'Todas las bibliotecas'!Z$2)-COUNTIFS(TABLA!$B:$B,'Todas las bibliotecas'!Z$2,TABLA!$AP:$AP,"="&amp;""))*4)*10</f>
        <v>9.3103448275862064</v>
      </c>
      <c r="AA21" s="175">
        <f>(COUNTIFS(TABLA!$AP:$AP,2,TABLA!$B:$B,'Todas las bibliotecas'!AA$2)*1+COUNTIFS(TABLA!$AP:$AP,3,TABLA!$B:$B,'Todas las bibliotecas'!AA$2)*2+COUNTIFS(TABLA!$AP:$AP,4,TABLA!$B:$B,'Todas las bibliotecas'!AA$2)*3+COUNTIFS(TABLA!$AP:$AP,5,TABLA!$B:$B,'Todas las bibliotecas'!AA$2)*4)/((COUNTIF(TABLA!$B:$B,'Todas las bibliotecas'!AA$2)-COUNTIFS(TABLA!$B:$B,'Todas las bibliotecas'!AA$2,TABLA!$AP:$AP,"="&amp;""))*4)*10</f>
        <v>9.3292682926829276</v>
      </c>
      <c r="AB21" s="175">
        <f>(COUNTIFS(TABLA!$AP:$AP,2,TABLA!$B:$B,'Todas las bibliotecas'!AB$2)*1+COUNTIFS(TABLA!$AP:$AP,3,TABLA!$B:$B,'Todas las bibliotecas'!AB$2)*2+COUNTIFS(TABLA!$AP:$AP,4,TABLA!$B:$B,'Todas las bibliotecas'!AB$2)*3+COUNTIFS(TABLA!$AP:$AP,5,TABLA!$B:$B,'Todas las bibliotecas'!AB$2)*4)/((COUNTIF(TABLA!$B:$B,'Todas las bibliotecas'!AB$2)-COUNTIFS(TABLA!$B:$B,'Todas las bibliotecas'!AB$2,TABLA!$AP:$AP,"="&amp;""))*4)*10</f>
        <v>8.2065217391304337</v>
      </c>
      <c r="AC21" s="175">
        <f>(COUNTIFS(TABLA!$AP:$AP,2,TABLA!$B:$B,'Todas las bibliotecas'!AC$2)*1+COUNTIFS(TABLA!$AP:$AP,3,TABLA!$B:$B,'Todas las bibliotecas'!AC$2)*2+COUNTIFS(TABLA!$AP:$AP,4,TABLA!$B:$B,'Todas las bibliotecas'!AC$2)*3+COUNTIFS(TABLA!$AP:$AP,5,TABLA!$B:$B,'Todas las bibliotecas'!AC$2)*4)/((COUNTIF(TABLA!$B:$B,'Todas las bibliotecas'!AC$2)-COUNTIFS(TABLA!$B:$B,'Todas las bibliotecas'!AC$2,TABLA!$AP:$AP,"="&amp;""))*4)*10</f>
        <v>8.8095238095238102</v>
      </c>
      <c r="AD21" s="175">
        <f>(COUNTIFS(TABLA!$AP:$AP,2,TABLA!$B:$B,'Todas las bibliotecas'!AD$2)*1+COUNTIFS(TABLA!$AP:$AP,3,TABLA!$B:$B,'Todas las bibliotecas'!AD$2)*2+COUNTIFS(TABLA!$AP:$AP,4,TABLA!$B:$B,'Todas las bibliotecas'!AD$2)*3+COUNTIFS(TABLA!$AP:$AP,5,TABLA!$B:$B,'Todas las bibliotecas'!AD$2)*4)/((COUNTIF(TABLA!$B:$B,'Todas las bibliotecas'!AD$2)-COUNTIFS(TABLA!$B:$B,'Todas las bibliotecas'!AD$2,TABLA!$AP:$AP,"="&amp;""))*4)*10</f>
        <v>9.2441860465116275</v>
      </c>
      <c r="AE21" s="175">
        <f>(COUNTIFS(TABLA!$AP:$AP,2,TABLA!$B:$B,'Todas las bibliotecas'!AE$2)*1+COUNTIFS(TABLA!$AP:$AP,3,TABLA!$B:$B,'Todas las bibliotecas'!AE$2)*2+COUNTIFS(TABLA!$AP:$AP,4,TABLA!$B:$B,'Todas las bibliotecas'!AE$2)*3+COUNTIFS(TABLA!$AP:$AP,5,TABLA!$B:$B,'Todas las bibliotecas'!AE$2)*4)/((COUNTIF(TABLA!$B:$B,'Todas las bibliotecas'!AE$2)-COUNTIFS(TABLA!$B:$B,'Todas las bibliotecas'!AE$2,TABLA!$AP:$AP,"="&amp;""))*4)*10</f>
        <v>9.1666666666666661</v>
      </c>
    </row>
    <row r="22" spans="1:31" ht="41.45" x14ac:dyDescent="0.25">
      <c r="A22" s="163"/>
      <c r="B22" s="171" t="s">
        <v>199</v>
      </c>
      <c r="C22" s="185" t="s">
        <v>118</v>
      </c>
      <c r="D22" s="186" t="s">
        <v>200</v>
      </c>
      <c r="E22" s="222">
        <f>BUC!P236</f>
        <v>7.879426644182125</v>
      </c>
      <c r="F22" s="175">
        <f>(COUNTIFS(TABLA!$AQ:$AQ,2,TABLA!$B:$B,'Todas las bibliotecas'!F$2)*1+COUNTIFS(TABLA!$AQ:$AQ,3,TABLA!$B:$B,'Todas las bibliotecas'!F$2)*2+COUNTIFS(TABLA!$AQ:$AQ,4,TABLA!$B:$B,'Todas las bibliotecas'!F$2)*3+COUNTIFS(TABLA!$AQ:$AQ,5,TABLA!$B:$B,'Todas las bibliotecas'!F$2)*4)/((COUNTIF(TABLA!$B:$B,'Todas las bibliotecas'!F$2)-COUNTIFS(TABLA!$B:$B,'Todas las bibliotecas'!F$2,TABLA!$AQ:$AQ,"="&amp;""))*4)*10</f>
        <v>7.8804347826086953</v>
      </c>
      <c r="G22" s="175">
        <f>(COUNTIFS(TABLA!$AQ:$AQ,2,TABLA!$B:$B,'Todas las bibliotecas'!G$2)*1+COUNTIFS(TABLA!$AQ:$AQ,3,TABLA!$B:$B,'Todas las bibliotecas'!G$2)*2+COUNTIFS(TABLA!$AQ:$AQ,4,TABLA!$B:$B,'Todas las bibliotecas'!G$2)*3+COUNTIFS(TABLA!$AQ:$AQ,5,TABLA!$B:$B,'Todas las bibliotecas'!G$2)*4)/((COUNTIF(TABLA!$B:$B,'Todas las bibliotecas'!G$2)-COUNTIFS(TABLA!$B:$B,'Todas las bibliotecas'!G$2,TABLA!$AQ:$AQ,"="&amp;""))*4)*10</f>
        <v>6.9196428571428568</v>
      </c>
      <c r="H22" s="175">
        <f>(COUNTIFS(TABLA!$AQ:$AQ,2,TABLA!$B:$B,'Todas las bibliotecas'!H$2)*1+COUNTIFS(TABLA!$AQ:$AQ,3,TABLA!$B:$B,'Todas las bibliotecas'!H$2)*2+COUNTIFS(TABLA!$AQ:$AQ,4,TABLA!$B:$B,'Todas las bibliotecas'!H$2)*3+COUNTIFS(TABLA!$AQ:$AQ,5,TABLA!$B:$B,'Todas las bibliotecas'!H$2)*4)/((COUNTIF(TABLA!$B:$B,'Todas las bibliotecas'!H$2)-COUNTIFS(TABLA!$B:$B,'Todas las bibliotecas'!H$2,TABLA!$AQ:$AQ,"="&amp;""))*4)*10</f>
        <v>7.7631578947368416</v>
      </c>
      <c r="I22" s="175">
        <f>(COUNTIFS(TABLA!$AQ:$AQ,2,TABLA!$B:$B,'Todas las bibliotecas'!I$2)*1+COUNTIFS(TABLA!$AQ:$AQ,3,TABLA!$B:$B,'Todas las bibliotecas'!I$2)*2+COUNTIFS(TABLA!$AQ:$AQ,4,TABLA!$B:$B,'Todas las bibliotecas'!I$2)*3+COUNTIFS(TABLA!$AQ:$AQ,5,TABLA!$B:$B,'Todas las bibliotecas'!I$2)*4)/((COUNTIF(TABLA!$B:$B,'Todas las bibliotecas'!I$2)-COUNTIFS(TABLA!$B:$B,'Todas las bibliotecas'!I$2,TABLA!$AQ:$AQ,"="&amp;""))*4)*10</f>
        <v>6.6666666666666661</v>
      </c>
      <c r="J22" s="175">
        <f>(COUNTIFS(TABLA!$AQ:$AQ,2,TABLA!$B:$B,'Todas las bibliotecas'!J$2)*1+COUNTIFS(TABLA!$AQ:$AQ,3,TABLA!$B:$B,'Todas las bibliotecas'!J$2)*2+COUNTIFS(TABLA!$AQ:$AQ,4,TABLA!$B:$B,'Todas las bibliotecas'!J$2)*3+COUNTIFS(TABLA!$AQ:$AQ,5,TABLA!$B:$B,'Todas las bibliotecas'!J$2)*4)/((COUNTIF(TABLA!$B:$B,'Todas las bibliotecas'!J$2)-COUNTIFS(TABLA!$B:$B,'Todas las bibliotecas'!J$2,TABLA!$AQ:$AQ,"="&amp;""))*4)*10</f>
        <v>7.166666666666667</v>
      </c>
      <c r="K22" s="175">
        <f>(COUNTIFS(TABLA!$AQ:$AQ,2,TABLA!$B:$B,'Todas las bibliotecas'!K$2)*1+COUNTIFS(TABLA!$AQ:$AQ,3,TABLA!$B:$B,'Todas las bibliotecas'!K$2)*2+COUNTIFS(TABLA!$AQ:$AQ,4,TABLA!$B:$B,'Todas las bibliotecas'!K$2)*3+COUNTIFS(TABLA!$AQ:$AQ,5,TABLA!$B:$B,'Todas las bibliotecas'!K$2)*4)/((COUNTIF(TABLA!$B:$B,'Todas las bibliotecas'!K$2)-COUNTIFS(TABLA!$B:$B,'Todas las bibliotecas'!K$2,TABLA!$AQ:$AQ,"="&amp;""))*4)*10</f>
        <v>8</v>
      </c>
      <c r="L22" s="175">
        <f>(COUNTIFS(TABLA!$AQ:$AQ,2,TABLA!$B:$B,'Todas las bibliotecas'!L$2)*1+COUNTIFS(TABLA!$AQ:$AQ,3,TABLA!$B:$B,'Todas las bibliotecas'!L$2)*2+COUNTIFS(TABLA!$AQ:$AQ,4,TABLA!$B:$B,'Todas las bibliotecas'!L$2)*3+COUNTIFS(TABLA!$AQ:$AQ,5,TABLA!$B:$B,'Todas las bibliotecas'!L$2)*4)/((COUNTIF(TABLA!$B:$B,'Todas las bibliotecas'!L$2)-COUNTIFS(TABLA!$B:$B,'Todas las bibliotecas'!L$2,TABLA!$AQ:$AQ,"="&amp;""))*4)*10</f>
        <v>6.5</v>
      </c>
      <c r="M22" s="175">
        <f>(COUNTIFS(TABLA!$AQ:$AQ,2,TABLA!$B:$B,'Todas las bibliotecas'!M$2)*1+COUNTIFS(TABLA!$AQ:$AQ,3,TABLA!$B:$B,'Todas las bibliotecas'!M$2)*2+COUNTIFS(TABLA!$AQ:$AQ,4,TABLA!$B:$B,'Todas las bibliotecas'!M$2)*3+COUNTIFS(TABLA!$AQ:$AQ,5,TABLA!$B:$B,'Todas las bibliotecas'!M$2)*4)/((COUNTIF(TABLA!$B:$B,'Todas las bibliotecas'!M$2)-COUNTIFS(TABLA!$B:$B,'Todas las bibliotecas'!M$2,TABLA!$AQ:$AQ,"="&amp;""))*4)*10</f>
        <v>8</v>
      </c>
      <c r="N22" s="175">
        <f>(COUNTIFS(TABLA!$AQ:$AQ,2,TABLA!$B:$B,'Todas las bibliotecas'!N$2)*1+COUNTIFS(TABLA!$AQ:$AQ,3,TABLA!$B:$B,'Todas las bibliotecas'!N$2)*2+COUNTIFS(TABLA!$AQ:$AQ,4,TABLA!$B:$B,'Todas las bibliotecas'!N$2)*3+COUNTIFS(TABLA!$AQ:$AQ,5,TABLA!$B:$B,'Todas las bibliotecas'!N$2)*4)/((COUNTIF(TABLA!$B:$B,'Todas las bibliotecas'!N$2)-COUNTIFS(TABLA!$B:$B,'Todas las bibliotecas'!N$2,TABLA!$AQ:$AQ,"="&amp;""))*4)*10</f>
        <v>6.4583333333333339</v>
      </c>
      <c r="O22" s="175">
        <f>(COUNTIFS(TABLA!$AQ:$AQ,2,TABLA!$B:$B,'Todas las bibliotecas'!O$2)*1+COUNTIFS(TABLA!$AQ:$AQ,3,TABLA!$B:$B,'Todas las bibliotecas'!O$2)*2+COUNTIFS(TABLA!$AQ:$AQ,4,TABLA!$B:$B,'Todas las bibliotecas'!O$2)*3+COUNTIFS(TABLA!$AQ:$AQ,5,TABLA!$B:$B,'Todas las bibliotecas'!O$2)*4)/((COUNTIF(TABLA!$B:$B,'Todas las bibliotecas'!O$2)-COUNTIFS(TABLA!$B:$B,'Todas las bibliotecas'!O$2,TABLA!$AQ:$AQ,"="&amp;""))*4)*10</f>
        <v>7.0833333333333339</v>
      </c>
      <c r="P22" s="175">
        <f>(COUNTIFS(TABLA!$AQ:$AQ,2,TABLA!$B:$B,'Todas las bibliotecas'!P$2)*1+COUNTIFS(TABLA!$AQ:$AQ,3,TABLA!$B:$B,'Todas las bibliotecas'!P$2)*2+COUNTIFS(TABLA!$AQ:$AQ,4,TABLA!$B:$B,'Todas las bibliotecas'!P$2)*3+COUNTIFS(TABLA!$AQ:$AQ,5,TABLA!$B:$B,'Todas las bibliotecas'!P$2)*4)/((COUNTIF(TABLA!$B:$B,'Todas las bibliotecas'!P$2)-COUNTIFS(TABLA!$B:$B,'Todas las bibliotecas'!P$2,TABLA!$AQ:$AQ,"="&amp;""))*4)*10</f>
        <v>6.9811320754716979</v>
      </c>
      <c r="Q22" s="175">
        <f>(COUNTIFS(TABLA!$AQ:$AQ,2,TABLA!$B:$B,'Todas las bibliotecas'!Q$2)*1+COUNTIFS(TABLA!$AQ:$AQ,3,TABLA!$B:$B,'Todas las bibliotecas'!Q$2)*2+COUNTIFS(TABLA!$AQ:$AQ,4,TABLA!$B:$B,'Todas las bibliotecas'!Q$2)*3+COUNTIFS(TABLA!$AQ:$AQ,5,TABLA!$B:$B,'Todas las bibliotecas'!Q$2)*4)/((COUNTIF(TABLA!$B:$B,'Todas las bibliotecas'!Q$2)-COUNTIFS(TABLA!$B:$B,'Todas las bibliotecas'!Q$2,TABLA!$AQ:$AQ,"="&amp;""))*4)*10</f>
        <v>8.59375</v>
      </c>
      <c r="R22" s="175">
        <f>(COUNTIFS(TABLA!$AQ:$AQ,2,TABLA!$B:$B,'Todas las bibliotecas'!R$2)*1+COUNTIFS(TABLA!$AQ:$AQ,3,TABLA!$B:$B,'Todas las bibliotecas'!R$2)*2+COUNTIFS(TABLA!$AQ:$AQ,4,TABLA!$B:$B,'Todas las bibliotecas'!R$2)*3+COUNTIFS(TABLA!$AQ:$AQ,5,TABLA!$B:$B,'Todas las bibliotecas'!R$2)*4)/((COUNTIF(TABLA!$B:$B,'Todas las bibliotecas'!R$2)-COUNTIFS(TABLA!$B:$B,'Todas las bibliotecas'!R$2,TABLA!$AQ:$AQ,"="&amp;""))*4)*10</f>
        <v>7.5892857142857135</v>
      </c>
      <c r="S22" s="175">
        <f>(COUNTIFS(TABLA!$AQ:$AQ,2,TABLA!$B:$B,'Todas las bibliotecas'!S$2)*1+COUNTIFS(TABLA!$AQ:$AQ,3,TABLA!$B:$B,'Todas las bibliotecas'!S$2)*2+COUNTIFS(TABLA!$AQ:$AQ,4,TABLA!$B:$B,'Todas las bibliotecas'!S$2)*3+COUNTIFS(TABLA!$AQ:$AQ,5,TABLA!$B:$B,'Todas las bibliotecas'!S$2)*4)/((COUNTIF(TABLA!$B:$B,'Todas las bibliotecas'!S$2)-COUNTIFS(TABLA!$B:$B,'Todas las bibliotecas'!S$2,TABLA!$AQ:$AQ,"="&amp;""))*4)*10</f>
        <v>7.5</v>
      </c>
      <c r="T22" s="175">
        <f>(COUNTIFS(TABLA!$AQ:$AQ,2,TABLA!$B:$B,'Todas las bibliotecas'!T$2)*1+COUNTIFS(TABLA!$AQ:$AQ,3,TABLA!$B:$B,'Todas las bibliotecas'!T$2)*2+COUNTIFS(TABLA!$AQ:$AQ,4,TABLA!$B:$B,'Todas las bibliotecas'!T$2)*3+COUNTIFS(TABLA!$AQ:$AQ,5,TABLA!$B:$B,'Todas las bibliotecas'!T$2)*4)/((COUNTIF(TABLA!$B:$B,'Todas las bibliotecas'!T$2)-COUNTIFS(TABLA!$B:$B,'Todas las bibliotecas'!T$2,TABLA!$AQ:$AQ,"="&amp;""))*4)*10</f>
        <v>9.0909090909090899</v>
      </c>
      <c r="U22" s="175">
        <f>(COUNTIFS(TABLA!$AQ:$AQ,2,TABLA!$B:$B,'Todas las bibliotecas'!U$2)*1+COUNTIFS(TABLA!$AQ:$AQ,3,TABLA!$B:$B,'Todas las bibliotecas'!U$2)*2+COUNTIFS(TABLA!$AQ:$AQ,4,TABLA!$B:$B,'Todas las bibliotecas'!U$2)*3+COUNTIFS(TABLA!$AQ:$AQ,5,TABLA!$B:$B,'Todas las bibliotecas'!U$2)*4)/((COUNTIF(TABLA!$B:$B,'Todas las bibliotecas'!U$2)-COUNTIFS(TABLA!$B:$B,'Todas las bibliotecas'!U$2,TABLA!$AQ:$AQ,"="&amp;""))*4)*10</f>
        <v>7.1621621621621623</v>
      </c>
      <c r="V22" s="175">
        <f>(COUNTIFS(TABLA!$AQ:$AQ,2,TABLA!$B:$B,'Todas las bibliotecas'!V$2)*1+COUNTIFS(TABLA!$AQ:$AQ,3,TABLA!$B:$B,'Todas las bibliotecas'!V$2)*2+COUNTIFS(TABLA!$AQ:$AQ,4,TABLA!$B:$B,'Todas las bibliotecas'!V$2)*3+COUNTIFS(TABLA!$AQ:$AQ,5,TABLA!$B:$B,'Todas las bibliotecas'!V$2)*4)/((COUNTIF(TABLA!$B:$B,'Todas las bibliotecas'!V$2)-COUNTIFS(TABLA!$B:$B,'Todas las bibliotecas'!V$2,TABLA!$AQ:$AQ,"="&amp;""))*4)*10</f>
        <v>8.9499999999999993</v>
      </c>
      <c r="W22" s="175">
        <f>(COUNTIFS(TABLA!$AQ:$AQ,2,TABLA!$B:$B,'Todas las bibliotecas'!W$2)*1+COUNTIFS(TABLA!$AQ:$AQ,3,TABLA!$B:$B,'Todas las bibliotecas'!W$2)*2+COUNTIFS(TABLA!$AQ:$AQ,4,TABLA!$B:$B,'Todas las bibliotecas'!W$2)*3+COUNTIFS(TABLA!$AQ:$AQ,5,TABLA!$B:$B,'Todas las bibliotecas'!W$2)*4)/((COUNTIF(TABLA!$B:$B,'Todas las bibliotecas'!W$2)-COUNTIFS(TABLA!$B:$B,'Todas las bibliotecas'!W$2,TABLA!$AQ:$AQ,"="&amp;""))*4)*10</f>
        <v>7.0833333333333339</v>
      </c>
      <c r="X22" s="175">
        <f>(COUNTIFS(TABLA!$AQ:$AQ,2,TABLA!$B:$B,'Todas las bibliotecas'!X$2)*1+COUNTIFS(TABLA!$AQ:$AQ,3,TABLA!$B:$B,'Todas las bibliotecas'!X$2)*2+COUNTIFS(TABLA!$AQ:$AQ,4,TABLA!$B:$B,'Todas las bibliotecas'!X$2)*3+COUNTIFS(TABLA!$AQ:$AQ,5,TABLA!$B:$B,'Todas las bibliotecas'!X$2)*4)/((COUNTIF(TABLA!$B:$B,'Todas las bibliotecas'!X$2)-COUNTIFS(TABLA!$B:$B,'Todas las bibliotecas'!X$2,TABLA!$AQ:$AQ,"="&amp;""))*4)*10</f>
        <v>5.8333333333333339</v>
      </c>
      <c r="Y22" s="175">
        <f>(COUNTIFS(TABLA!$AQ:$AQ,2,TABLA!$B:$B,'Todas las bibliotecas'!Y$2)*1+COUNTIFS(TABLA!$AQ:$AQ,3,TABLA!$B:$B,'Todas las bibliotecas'!Y$2)*2+COUNTIFS(TABLA!$AQ:$AQ,4,TABLA!$B:$B,'Todas las bibliotecas'!Y$2)*3+COUNTIFS(TABLA!$AQ:$AQ,5,TABLA!$B:$B,'Todas las bibliotecas'!Y$2)*4)/((COUNTIF(TABLA!$B:$B,'Todas las bibliotecas'!Y$2)-COUNTIFS(TABLA!$B:$B,'Todas las bibliotecas'!Y$2,TABLA!$AQ:$AQ,"="&amp;""))*4)*10</f>
        <v>7.4358974358974361</v>
      </c>
      <c r="Z22" s="175">
        <f>(COUNTIFS(TABLA!$AQ:$AQ,2,TABLA!$B:$B,'Todas las bibliotecas'!Z$2)*1+COUNTIFS(TABLA!$AQ:$AQ,3,TABLA!$B:$B,'Todas las bibliotecas'!Z$2)*2+COUNTIFS(TABLA!$AQ:$AQ,4,TABLA!$B:$B,'Todas las bibliotecas'!Z$2)*3+COUNTIFS(TABLA!$AQ:$AQ,5,TABLA!$B:$B,'Todas las bibliotecas'!Z$2)*4)/((COUNTIF(TABLA!$B:$B,'Todas las bibliotecas'!Z$2)-COUNTIFS(TABLA!$B:$B,'Todas las bibliotecas'!Z$2,TABLA!$AQ:$AQ,"="&amp;""))*4)*10</f>
        <v>8.8793103448275872</v>
      </c>
      <c r="AA22" s="175">
        <f>(COUNTIFS(TABLA!$AQ:$AQ,2,TABLA!$B:$B,'Todas las bibliotecas'!AA$2)*1+COUNTIFS(TABLA!$AQ:$AQ,3,TABLA!$B:$B,'Todas las bibliotecas'!AA$2)*2+COUNTIFS(TABLA!$AQ:$AQ,4,TABLA!$B:$B,'Todas las bibliotecas'!AA$2)*3+COUNTIFS(TABLA!$AQ:$AQ,5,TABLA!$B:$B,'Todas las bibliotecas'!AA$2)*4)/((COUNTIF(TABLA!$B:$B,'Todas las bibliotecas'!AA$2)-COUNTIFS(TABLA!$B:$B,'Todas las bibliotecas'!AA$2,TABLA!$AQ:$AQ,"="&amp;""))*4)*10</f>
        <v>8.6585365853658534</v>
      </c>
      <c r="AB22" s="175">
        <f>(COUNTIFS(TABLA!$AQ:$AQ,2,TABLA!$B:$B,'Todas las bibliotecas'!AB$2)*1+COUNTIFS(TABLA!$AQ:$AQ,3,TABLA!$B:$B,'Todas las bibliotecas'!AB$2)*2+COUNTIFS(TABLA!$AQ:$AQ,4,TABLA!$B:$B,'Todas las bibliotecas'!AB$2)*3+COUNTIFS(TABLA!$AQ:$AQ,5,TABLA!$B:$B,'Todas las bibliotecas'!AB$2)*4)/((COUNTIF(TABLA!$B:$B,'Todas las bibliotecas'!AB$2)-COUNTIFS(TABLA!$B:$B,'Todas las bibliotecas'!AB$2,TABLA!$AQ:$AQ,"="&amp;""))*4)*10</f>
        <v>7.6630434782608692</v>
      </c>
      <c r="AC22" s="175">
        <f>(COUNTIFS(TABLA!$AQ:$AQ,2,TABLA!$B:$B,'Todas las bibliotecas'!AC$2)*1+COUNTIFS(TABLA!$AQ:$AQ,3,TABLA!$B:$B,'Todas las bibliotecas'!AC$2)*2+COUNTIFS(TABLA!$AQ:$AQ,4,TABLA!$B:$B,'Todas las bibliotecas'!AC$2)*3+COUNTIFS(TABLA!$AQ:$AQ,5,TABLA!$B:$B,'Todas las bibliotecas'!AC$2)*4)/((COUNTIF(TABLA!$B:$B,'Todas las bibliotecas'!AC$2)-COUNTIFS(TABLA!$B:$B,'Todas las bibliotecas'!AC$2,TABLA!$AQ:$AQ,"="&amp;""))*4)*10</f>
        <v>8.363095238095239</v>
      </c>
      <c r="AD22" s="175">
        <f>(COUNTIFS(TABLA!$AQ:$AQ,2,TABLA!$B:$B,'Todas las bibliotecas'!AD$2)*1+COUNTIFS(TABLA!$AQ:$AQ,3,TABLA!$B:$B,'Todas las bibliotecas'!AD$2)*2+COUNTIFS(TABLA!$AQ:$AQ,4,TABLA!$B:$B,'Todas las bibliotecas'!AD$2)*3+COUNTIFS(TABLA!$AQ:$AQ,5,TABLA!$B:$B,'Todas las bibliotecas'!AD$2)*4)/((COUNTIF(TABLA!$B:$B,'Todas las bibliotecas'!AD$2)-COUNTIFS(TABLA!$B:$B,'Todas las bibliotecas'!AD$2,TABLA!$AQ:$AQ,"="&amp;""))*4)*10</f>
        <v>8.3139534883720927</v>
      </c>
      <c r="AE22" s="175">
        <f>(COUNTIFS(TABLA!$AQ:$AQ,2,TABLA!$B:$B,'Todas las bibliotecas'!AE$2)*1+COUNTIFS(TABLA!$AQ:$AQ,3,TABLA!$B:$B,'Todas las bibliotecas'!AE$2)*2+COUNTIFS(TABLA!$AQ:$AQ,4,TABLA!$B:$B,'Todas las bibliotecas'!AE$2)*3+COUNTIFS(TABLA!$AQ:$AQ,5,TABLA!$B:$B,'Todas las bibliotecas'!AE$2)*4)/((COUNTIF(TABLA!$B:$B,'Todas las bibliotecas'!AE$2)-COUNTIFS(TABLA!$B:$B,'Todas las bibliotecas'!AE$2,TABLA!$AQ:$AQ,"="&amp;""))*4)*10</f>
        <v>8.4022556390977439</v>
      </c>
    </row>
    <row r="23" spans="1:31" ht="41.45" x14ac:dyDescent="0.25">
      <c r="A23" s="163"/>
      <c r="B23" s="171" t="s">
        <v>201</v>
      </c>
      <c r="C23" s="185" t="s">
        <v>118</v>
      </c>
      <c r="D23" s="186" t="s">
        <v>202</v>
      </c>
      <c r="E23" s="222">
        <f>BUC!P242</f>
        <v>8.2057823129251712</v>
      </c>
      <c r="F23" s="175">
        <f>(COUNTIFS(TABLA!$AR:$AR,2,TABLA!$B:$B,'Todas las bibliotecas'!F$2)*1+COUNTIFS(TABLA!$AR:$AR,3,TABLA!$B:$B,'Todas las bibliotecas'!F$2)*2+COUNTIFS(TABLA!$AR:$AR,4,TABLA!$B:$B,'Todas las bibliotecas'!F$2)*3+COUNTIFS(TABLA!$AR:$AR,5,TABLA!$B:$B,'Todas las bibliotecas'!F$2)*4)/((COUNTIF(TABLA!$B:$B,'Todas las bibliotecas'!F$2)-COUNTIFS(TABLA!$B:$B,'Todas las bibliotecas'!F$2,TABLA!$AR:$AR,"="&amp;""))*4)*10</f>
        <v>7.8846153846153841</v>
      </c>
      <c r="G23" s="175">
        <f>(COUNTIFS(TABLA!$AR:$AR,2,TABLA!$B:$B,'Todas las bibliotecas'!G$2)*1+COUNTIFS(TABLA!$AR:$AR,3,TABLA!$B:$B,'Todas las bibliotecas'!G$2)*2+COUNTIFS(TABLA!$AR:$AR,4,TABLA!$B:$B,'Todas las bibliotecas'!G$2)*3+COUNTIFS(TABLA!$AR:$AR,5,TABLA!$B:$B,'Todas las bibliotecas'!G$2)*4)/((COUNTIF(TABLA!$B:$B,'Todas las bibliotecas'!G$2)-COUNTIFS(TABLA!$B:$B,'Todas las bibliotecas'!G$2,TABLA!$AR:$AR,"="&amp;""))*4)*10</f>
        <v>6.875</v>
      </c>
      <c r="H23" s="175">
        <f>(COUNTIFS(TABLA!$AR:$AR,2,TABLA!$B:$B,'Todas las bibliotecas'!H$2)*1+COUNTIFS(TABLA!$AR:$AR,3,TABLA!$B:$B,'Todas las bibliotecas'!H$2)*2+COUNTIFS(TABLA!$AR:$AR,4,TABLA!$B:$B,'Todas las bibliotecas'!H$2)*3+COUNTIFS(TABLA!$AR:$AR,5,TABLA!$B:$B,'Todas las bibliotecas'!H$2)*4)/((COUNTIF(TABLA!$B:$B,'Todas las bibliotecas'!H$2)-COUNTIFS(TABLA!$B:$B,'Todas las bibliotecas'!H$2,TABLA!$AR:$AR,"="&amp;""))*4)*10</f>
        <v>7.6315789473684212</v>
      </c>
      <c r="I23" s="175">
        <f>(COUNTIFS(TABLA!$AR:$AR,2,TABLA!$B:$B,'Todas las bibliotecas'!I$2)*1+COUNTIFS(TABLA!$AR:$AR,3,TABLA!$B:$B,'Todas las bibliotecas'!I$2)*2+COUNTIFS(TABLA!$AR:$AR,4,TABLA!$B:$B,'Todas las bibliotecas'!I$2)*3+COUNTIFS(TABLA!$AR:$AR,5,TABLA!$B:$B,'Todas las bibliotecas'!I$2)*4)/((COUNTIF(TABLA!$B:$B,'Todas las bibliotecas'!I$2)-COUNTIFS(TABLA!$B:$B,'Todas las bibliotecas'!I$2,TABLA!$AR:$AR,"="&amp;""))*4)*10</f>
        <v>7.5</v>
      </c>
      <c r="J23" s="175">
        <f>(COUNTIFS(TABLA!$AR:$AR,2,TABLA!$B:$B,'Todas las bibliotecas'!J$2)*1+COUNTIFS(TABLA!$AR:$AR,3,TABLA!$B:$B,'Todas las bibliotecas'!J$2)*2+COUNTIFS(TABLA!$AR:$AR,4,TABLA!$B:$B,'Todas las bibliotecas'!J$2)*3+COUNTIFS(TABLA!$AR:$AR,5,TABLA!$B:$B,'Todas las bibliotecas'!J$2)*4)/((COUNTIF(TABLA!$B:$B,'Todas las bibliotecas'!J$2)-COUNTIFS(TABLA!$B:$B,'Todas las bibliotecas'!J$2,TABLA!$AR:$AR,"="&amp;""))*4)*10</f>
        <v>6.6666666666666661</v>
      </c>
      <c r="K23" s="175">
        <f>(COUNTIFS(TABLA!$AR:$AR,2,TABLA!$B:$B,'Todas las bibliotecas'!K$2)*1+COUNTIFS(TABLA!$AR:$AR,3,TABLA!$B:$B,'Todas las bibliotecas'!K$2)*2+COUNTIFS(TABLA!$AR:$AR,4,TABLA!$B:$B,'Todas las bibliotecas'!K$2)*3+COUNTIFS(TABLA!$AR:$AR,5,TABLA!$B:$B,'Todas las bibliotecas'!K$2)*4)/((COUNTIF(TABLA!$B:$B,'Todas las bibliotecas'!K$2)-COUNTIFS(TABLA!$B:$B,'Todas las bibliotecas'!K$2,TABLA!$AR:$AR,"="&amp;""))*4)*10</f>
        <v>8.1818181818181817</v>
      </c>
      <c r="L23" s="175">
        <f>(COUNTIFS(TABLA!$AR:$AR,2,TABLA!$B:$B,'Todas las bibliotecas'!L$2)*1+COUNTIFS(TABLA!$AR:$AR,3,TABLA!$B:$B,'Todas las bibliotecas'!L$2)*2+COUNTIFS(TABLA!$AR:$AR,4,TABLA!$B:$B,'Todas las bibliotecas'!L$2)*3+COUNTIFS(TABLA!$AR:$AR,5,TABLA!$B:$B,'Todas las bibliotecas'!L$2)*4)/((COUNTIF(TABLA!$B:$B,'Todas las bibliotecas'!L$2)-COUNTIFS(TABLA!$B:$B,'Todas las bibliotecas'!L$2,TABLA!$AR:$AR,"="&amp;""))*4)*10</f>
        <v>6.6666666666666661</v>
      </c>
      <c r="M23" s="175">
        <f>(COUNTIFS(TABLA!$AR:$AR,2,TABLA!$B:$B,'Todas las bibliotecas'!M$2)*1+COUNTIFS(TABLA!$AR:$AR,3,TABLA!$B:$B,'Todas las bibliotecas'!M$2)*2+COUNTIFS(TABLA!$AR:$AR,4,TABLA!$B:$B,'Todas las bibliotecas'!M$2)*3+COUNTIFS(TABLA!$AR:$AR,5,TABLA!$B:$B,'Todas las bibliotecas'!M$2)*4)/((COUNTIF(TABLA!$B:$B,'Todas las bibliotecas'!M$2)-COUNTIFS(TABLA!$B:$B,'Todas las bibliotecas'!M$2,TABLA!$AR:$AR,"="&amp;""))*4)*10</f>
        <v>7.9591836734693882</v>
      </c>
      <c r="N23" s="175">
        <f>(COUNTIFS(TABLA!$AR:$AR,2,TABLA!$B:$B,'Todas las bibliotecas'!N$2)*1+COUNTIFS(TABLA!$AR:$AR,3,TABLA!$B:$B,'Todas las bibliotecas'!N$2)*2+COUNTIFS(TABLA!$AR:$AR,4,TABLA!$B:$B,'Todas las bibliotecas'!N$2)*3+COUNTIFS(TABLA!$AR:$AR,5,TABLA!$B:$B,'Todas las bibliotecas'!N$2)*4)/((COUNTIF(TABLA!$B:$B,'Todas las bibliotecas'!N$2)-COUNTIFS(TABLA!$B:$B,'Todas las bibliotecas'!N$2,TABLA!$AR:$AR,"="&amp;""))*4)*10</f>
        <v>7.7083333333333339</v>
      </c>
      <c r="O23" s="175">
        <f>(COUNTIFS(TABLA!$AR:$AR,2,TABLA!$B:$B,'Todas las bibliotecas'!O$2)*1+COUNTIFS(TABLA!$AR:$AR,3,TABLA!$B:$B,'Todas las bibliotecas'!O$2)*2+COUNTIFS(TABLA!$AR:$AR,4,TABLA!$B:$B,'Todas las bibliotecas'!O$2)*3+COUNTIFS(TABLA!$AR:$AR,5,TABLA!$B:$B,'Todas las bibliotecas'!O$2)*4)/((COUNTIF(TABLA!$B:$B,'Todas las bibliotecas'!O$2)-COUNTIFS(TABLA!$B:$B,'Todas las bibliotecas'!O$2,TABLA!$AR:$AR,"="&amp;""))*4)*10</f>
        <v>7.1875</v>
      </c>
      <c r="P23" s="175">
        <f>(COUNTIFS(TABLA!$AR:$AR,2,TABLA!$B:$B,'Todas las bibliotecas'!P$2)*1+COUNTIFS(TABLA!$AR:$AR,3,TABLA!$B:$B,'Todas las bibliotecas'!P$2)*2+COUNTIFS(TABLA!$AR:$AR,4,TABLA!$B:$B,'Todas las bibliotecas'!P$2)*3+COUNTIFS(TABLA!$AR:$AR,5,TABLA!$B:$B,'Todas las bibliotecas'!P$2)*4)/((COUNTIF(TABLA!$B:$B,'Todas las bibliotecas'!P$2)-COUNTIFS(TABLA!$B:$B,'Todas las bibliotecas'!P$2,TABLA!$AR:$AR,"="&amp;""))*4)*10</f>
        <v>8.4433962264150946</v>
      </c>
      <c r="Q23" s="175">
        <f>(COUNTIFS(TABLA!$AR:$AR,2,TABLA!$B:$B,'Todas las bibliotecas'!Q$2)*1+COUNTIFS(TABLA!$AR:$AR,3,TABLA!$B:$B,'Todas las bibliotecas'!Q$2)*2+COUNTIFS(TABLA!$AR:$AR,4,TABLA!$B:$B,'Todas las bibliotecas'!Q$2)*3+COUNTIFS(TABLA!$AR:$AR,5,TABLA!$B:$B,'Todas las bibliotecas'!Q$2)*4)/((COUNTIF(TABLA!$B:$B,'Todas las bibliotecas'!Q$2)-COUNTIFS(TABLA!$B:$B,'Todas las bibliotecas'!Q$2,TABLA!$AR:$AR,"="&amp;""))*4)*10</f>
        <v>8.90625</v>
      </c>
      <c r="R23" s="175">
        <f>(COUNTIFS(TABLA!$AR:$AR,2,TABLA!$B:$B,'Todas las bibliotecas'!R$2)*1+COUNTIFS(TABLA!$AR:$AR,3,TABLA!$B:$B,'Todas las bibliotecas'!R$2)*2+COUNTIFS(TABLA!$AR:$AR,4,TABLA!$B:$B,'Todas las bibliotecas'!R$2)*3+COUNTIFS(TABLA!$AR:$AR,5,TABLA!$B:$B,'Todas las bibliotecas'!R$2)*4)/((COUNTIF(TABLA!$B:$B,'Todas las bibliotecas'!R$2)-COUNTIFS(TABLA!$B:$B,'Todas las bibliotecas'!R$2,TABLA!$AR:$AR,"="&amp;""))*4)*10</f>
        <v>8.3035714285714288</v>
      </c>
      <c r="S23" s="175">
        <f>(COUNTIFS(TABLA!$AR:$AR,2,TABLA!$B:$B,'Todas las bibliotecas'!S$2)*1+COUNTIFS(TABLA!$AR:$AR,3,TABLA!$B:$B,'Todas las bibliotecas'!S$2)*2+COUNTIFS(TABLA!$AR:$AR,4,TABLA!$B:$B,'Todas las bibliotecas'!S$2)*3+COUNTIFS(TABLA!$AR:$AR,5,TABLA!$B:$B,'Todas las bibliotecas'!S$2)*4)/((COUNTIF(TABLA!$B:$B,'Todas las bibliotecas'!S$2)-COUNTIFS(TABLA!$B:$B,'Todas las bibliotecas'!S$2,TABLA!$AR:$AR,"="&amp;""))*4)*10</f>
        <v>7.8260869565217392</v>
      </c>
      <c r="T23" s="175">
        <f>(COUNTIFS(TABLA!$AR:$AR,2,TABLA!$B:$B,'Todas las bibliotecas'!T$2)*1+COUNTIFS(TABLA!$AR:$AR,3,TABLA!$B:$B,'Todas las bibliotecas'!T$2)*2+COUNTIFS(TABLA!$AR:$AR,4,TABLA!$B:$B,'Todas las bibliotecas'!T$2)*3+COUNTIFS(TABLA!$AR:$AR,5,TABLA!$B:$B,'Todas las bibliotecas'!T$2)*4)/((COUNTIF(TABLA!$B:$B,'Todas las bibliotecas'!T$2)-COUNTIFS(TABLA!$B:$B,'Todas las bibliotecas'!T$2,TABLA!$AR:$AR,"="&amp;""))*4)*10</f>
        <v>8.8636363636363633</v>
      </c>
      <c r="U23" s="175">
        <f>(COUNTIFS(TABLA!$AR:$AR,2,TABLA!$B:$B,'Todas las bibliotecas'!U$2)*1+COUNTIFS(TABLA!$AR:$AR,3,TABLA!$B:$B,'Todas las bibliotecas'!U$2)*2+COUNTIFS(TABLA!$AR:$AR,4,TABLA!$B:$B,'Todas las bibliotecas'!U$2)*3+COUNTIFS(TABLA!$AR:$AR,5,TABLA!$B:$B,'Todas las bibliotecas'!U$2)*4)/((COUNTIF(TABLA!$B:$B,'Todas las bibliotecas'!U$2)-COUNTIFS(TABLA!$B:$B,'Todas las bibliotecas'!U$2,TABLA!$AR:$AR,"="&amp;""))*4)*10</f>
        <v>7.9166666666666661</v>
      </c>
      <c r="V23" s="175">
        <f>(COUNTIFS(TABLA!$AR:$AR,2,TABLA!$B:$B,'Todas las bibliotecas'!V$2)*1+COUNTIFS(TABLA!$AR:$AR,3,TABLA!$B:$B,'Todas las bibliotecas'!V$2)*2+COUNTIFS(TABLA!$AR:$AR,4,TABLA!$B:$B,'Todas las bibliotecas'!V$2)*3+COUNTIFS(TABLA!$AR:$AR,5,TABLA!$B:$B,'Todas las bibliotecas'!V$2)*4)/((COUNTIF(TABLA!$B:$B,'Todas las bibliotecas'!V$2)-COUNTIFS(TABLA!$B:$B,'Todas las bibliotecas'!V$2,TABLA!$AR:$AR,"="&amp;""))*4)*10</f>
        <v>9.0500000000000007</v>
      </c>
      <c r="W23" s="175">
        <f>(COUNTIFS(TABLA!$AR:$AR,2,TABLA!$B:$B,'Todas las bibliotecas'!W$2)*1+COUNTIFS(TABLA!$AR:$AR,3,TABLA!$B:$B,'Todas las bibliotecas'!W$2)*2+COUNTIFS(TABLA!$AR:$AR,4,TABLA!$B:$B,'Todas las bibliotecas'!W$2)*3+COUNTIFS(TABLA!$AR:$AR,5,TABLA!$B:$B,'Todas las bibliotecas'!W$2)*4)/((COUNTIF(TABLA!$B:$B,'Todas las bibliotecas'!W$2)-COUNTIFS(TABLA!$B:$B,'Todas las bibliotecas'!W$2,TABLA!$AR:$AR,"="&amp;""))*4)*10</f>
        <v>7.875</v>
      </c>
      <c r="X23" s="175">
        <f>(COUNTIFS(TABLA!$AR:$AR,2,TABLA!$B:$B,'Todas las bibliotecas'!X$2)*1+COUNTIFS(TABLA!$AR:$AR,3,TABLA!$B:$B,'Todas las bibliotecas'!X$2)*2+COUNTIFS(TABLA!$AR:$AR,4,TABLA!$B:$B,'Todas las bibliotecas'!X$2)*3+COUNTIFS(TABLA!$AR:$AR,5,TABLA!$B:$B,'Todas las bibliotecas'!X$2)*4)/((COUNTIF(TABLA!$B:$B,'Todas las bibliotecas'!X$2)-COUNTIFS(TABLA!$B:$B,'Todas las bibliotecas'!X$2,TABLA!$AR:$AR,"="&amp;""))*4)*10</f>
        <v>6.25</v>
      </c>
      <c r="Y23" s="175">
        <f>(COUNTIFS(TABLA!$AR:$AR,2,TABLA!$B:$B,'Todas las bibliotecas'!Y$2)*1+COUNTIFS(TABLA!$AR:$AR,3,TABLA!$B:$B,'Todas las bibliotecas'!Y$2)*2+COUNTIFS(TABLA!$AR:$AR,4,TABLA!$B:$B,'Todas las bibliotecas'!Y$2)*3+COUNTIFS(TABLA!$AR:$AR,5,TABLA!$B:$B,'Todas las bibliotecas'!Y$2)*4)/((COUNTIF(TABLA!$B:$B,'Todas las bibliotecas'!Y$2)-COUNTIFS(TABLA!$B:$B,'Todas las bibliotecas'!Y$2,TABLA!$AR:$AR,"="&amp;""))*4)*10</f>
        <v>8.1410256410256405</v>
      </c>
      <c r="Z23" s="175">
        <f>(COUNTIFS(TABLA!$AR:$AR,2,TABLA!$B:$B,'Todas las bibliotecas'!Z$2)*1+COUNTIFS(TABLA!$AR:$AR,3,TABLA!$B:$B,'Todas las bibliotecas'!Z$2)*2+COUNTIFS(TABLA!$AR:$AR,4,TABLA!$B:$B,'Todas las bibliotecas'!Z$2)*3+COUNTIFS(TABLA!$AR:$AR,5,TABLA!$B:$B,'Todas las bibliotecas'!Z$2)*4)/((COUNTIF(TABLA!$B:$B,'Todas las bibliotecas'!Z$2)-COUNTIFS(TABLA!$B:$B,'Todas las bibliotecas'!Z$2,TABLA!$AR:$AR,"="&amp;""))*4)*10</f>
        <v>9.2241379310344822</v>
      </c>
      <c r="AA23" s="175">
        <f>(COUNTIFS(TABLA!$AR:$AR,2,TABLA!$B:$B,'Todas las bibliotecas'!AA$2)*1+COUNTIFS(TABLA!$AR:$AR,3,TABLA!$B:$B,'Todas las bibliotecas'!AA$2)*2+COUNTIFS(TABLA!$AR:$AR,4,TABLA!$B:$B,'Todas las bibliotecas'!AA$2)*3+COUNTIFS(TABLA!$AR:$AR,5,TABLA!$B:$B,'Todas las bibliotecas'!AA$2)*4)/((COUNTIF(TABLA!$B:$B,'Todas las bibliotecas'!AA$2)-COUNTIFS(TABLA!$B:$B,'Todas las bibliotecas'!AA$2,TABLA!$AR:$AR,"="&amp;""))*4)*10</f>
        <v>9.0853658536585371</v>
      </c>
      <c r="AB23" s="175">
        <f>(COUNTIFS(TABLA!$AR:$AR,2,TABLA!$B:$B,'Todas las bibliotecas'!AB$2)*1+COUNTIFS(TABLA!$AR:$AR,3,TABLA!$B:$B,'Todas las bibliotecas'!AB$2)*2+COUNTIFS(TABLA!$AR:$AR,4,TABLA!$B:$B,'Todas las bibliotecas'!AB$2)*3+COUNTIFS(TABLA!$AR:$AR,5,TABLA!$B:$B,'Todas las bibliotecas'!AB$2)*4)/((COUNTIF(TABLA!$B:$B,'Todas las bibliotecas'!AB$2)-COUNTIFS(TABLA!$B:$B,'Todas las bibliotecas'!AB$2,TABLA!$AR:$AR,"="&amp;""))*4)*10</f>
        <v>7.8804347826086953</v>
      </c>
      <c r="AC23" s="175">
        <f>(COUNTIFS(TABLA!$AR:$AR,2,TABLA!$B:$B,'Todas las bibliotecas'!AC$2)*1+COUNTIFS(TABLA!$AR:$AR,3,TABLA!$B:$B,'Todas las bibliotecas'!AC$2)*2+COUNTIFS(TABLA!$AR:$AR,4,TABLA!$B:$B,'Todas las bibliotecas'!AC$2)*3+COUNTIFS(TABLA!$AR:$AR,5,TABLA!$B:$B,'Todas las bibliotecas'!AC$2)*4)/((COUNTIF(TABLA!$B:$B,'Todas las bibliotecas'!AC$2)-COUNTIFS(TABLA!$B:$B,'Todas las bibliotecas'!AC$2,TABLA!$AR:$AR,"="&amp;""))*4)*10</f>
        <v>8.5714285714285712</v>
      </c>
      <c r="AD23" s="175">
        <f>(COUNTIFS(TABLA!$AR:$AR,2,TABLA!$B:$B,'Todas las bibliotecas'!AD$2)*1+COUNTIFS(TABLA!$AR:$AR,3,TABLA!$B:$B,'Todas las bibliotecas'!AD$2)*2+COUNTIFS(TABLA!$AR:$AR,4,TABLA!$B:$B,'Todas las bibliotecas'!AD$2)*3+COUNTIFS(TABLA!$AR:$AR,5,TABLA!$B:$B,'Todas las bibliotecas'!AD$2)*4)/((COUNTIF(TABLA!$B:$B,'Todas las bibliotecas'!AD$2)-COUNTIFS(TABLA!$B:$B,'Todas las bibliotecas'!AD$2,TABLA!$AR:$AR,"="&amp;""))*4)*10</f>
        <v>9.1279069767441854</v>
      </c>
      <c r="AE23" s="175">
        <f>(COUNTIFS(TABLA!$AR:$AR,2,TABLA!$B:$B,'Todas las bibliotecas'!AE$2)*1+COUNTIFS(TABLA!$AR:$AR,3,TABLA!$B:$B,'Todas las bibliotecas'!AE$2)*2+COUNTIFS(TABLA!$AR:$AR,4,TABLA!$B:$B,'Todas las bibliotecas'!AE$2)*3+COUNTIFS(TABLA!$AR:$AR,5,TABLA!$B:$B,'Todas las bibliotecas'!AE$2)*4)/((COUNTIF(TABLA!$B:$B,'Todas las bibliotecas'!AE$2)-COUNTIFS(TABLA!$B:$B,'Todas las bibliotecas'!AE$2,TABLA!$AR:$AR,"="&amp;""))*4)*10</f>
        <v>8.8358778625954191</v>
      </c>
    </row>
    <row r="24" spans="1:31" ht="41.45" x14ac:dyDescent="0.2">
      <c r="A24" s="170"/>
      <c r="B24" s="171" t="s">
        <v>203</v>
      </c>
      <c r="C24" s="185" t="s">
        <v>118</v>
      </c>
      <c r="D24" s="186" t="s">
        <v>204</v>
      </c>
      <c r="E24" s="222">
        <f>BUC!P248</f>
        <v>8.7913486005089059</v>
      </c>
      <c r="F24" s="175">
        <f>(COUNTIFS(TABLA!$AS:$AS,2,TABLA!$B:$B,'Todas las bibliotecas'!F$2)*1+COUNTIFS(TABLA!$AS:$AS,3,TABLA!$B:$B,'Todas las bibliotecas'!F$2)*2+COUNTIFS(TABLA!$AS:$AS,4,TABLA!$B:$B,'Todas las bibliotecas'!F$2)*3+COUNTIFS(TABLA!$AS:$AS,5,TABLA!$B:$B,'Todas las bibliotecas'!F$2)*4)/((COUNTIF(TABLA!$B:$B,'Todas las bibliotecas'!F$2)-COUNTIFS(TABLA!$B:$B,'Todas las bibliotecas'!F$2,TABLA!$AS:$AS,"="&amp;""))*4)*10</f>
        <v>8.5439560439560438</v>
      </c>
      <c r="G24" s="175">
        <f>(COUNTIFS(TABLA!$AS:$AS,2,TABLA!$B:$B,'Todas las bibliotecas'!G$2)*1+COUNTIFS(TABLA!$AS:$AS,3,TABLA!$B:$B,'Todas las bibliotecas'!G$2)*2+COUNTIFS(TABLA!$AS:$AS,4,TABLA!$B:$B,'Todas las bibliotecas'!G$2)*3+COUNTIFS(TABLA!$AS:$AS,5,TABLA!$B:$B,'Todas las bibliotecas'!G$2)*4)/((COUNTIF(TABLA!$B:$B,'Todas las bibliotecas'!G$2)-COUNTIFS(TABLA!$B:$B,'Todas las bibliotecas'!G$2,TABLA!$AS:$AS,"="&amp;""))*4)*10</f>
        <v>7.5</v>
      </c>
      <c r="H24" s="175">
        <f>(COUNTIFS(TABLA!$AS:$AS,2,TABLA!$B:$B,'Todas las bibliotecas'!H$2)*1+COUNTIFS(TABLA!$AS:$AS,3,TABLA!$B:$B,'Todas las bibliotecas'!H$2)*2+COUNTIFS(TABLA!$AS:$AS,4,TABLA!$B:$B,'Todas las bibliotecas'!H$2)*3+COUNTIFS(TABLA!$AS:$AS,5,TABLA!$B:$B,'Todas las bibliotecas'!H$2)*4)/((COUNTIF(TABLA!$B:$B,'Todas las bibliotecas'!H$2)-COUNTIFS(TABLA!$B:$B,'Todas las bibliotecas'!H$2,TABLA!$AS:$AS,"="&amp;""))*4)*10</f>
        <v>8.75</v>
      </c>
      <c r="I24" s="175">
        <f>(COUNTIFS(TABLA!$AS:$AS,2,TABLA!$B:$B,'Todas las bibliotecas'!I$2)*1+COUNTIFS(TABLA!$AS:$AS,3,TABLA!$B:$B,'Todas las bibliotecas'!I$2)*2+COUNTIFS(TABLA!$AS:$AS,4,TABLA!$B:$B,'Todas las bibliotecas'!I$2)*3+COUNTIFS(TABLA!$AS:$AS,5,TABLA!$B:$B,'Todas las bibliotecas'!I$2)*4)/((COUNTIF(TABLA!$B:$B,'Todas las bibliotecas'!I$2)-COUNTIFS(TABLA!$B:$B,'Todas las bibliotecas'!I$2,TABLA!$AS:$AS,"="&amp;""))*4)*10</f>
        <v>7.9166666666666661</v>
      </c>
      <c r="J24" s="175">
        <f>(COUNTIFS(TABLA!$AS:$AS,2,TABLA!$B:$B,'Todas las bibliotecas'!J$2)*1+COUNTIFS(TABLA!$AS:$AS,3,TABLA!$B:$B,'Todas las bibliotecas'!J$2)*2+COUNTIFS(TABLA!$AS:$AS,4,TABLA!$B:$B,'Todas las bibliotecas'!J$2)*3+COUNTIFS(TABLA!$AS:$AS,5,TABLA!$B:$B,'Todas las bibliotecas'!J$2)*4)/((COUNTIF(TABLA!$B:$B,'Todas las bibliotecas'!J$2)-COUNTIFS(TABLA!$B:$B,'Todas las bibliotecas'!J$2,TABLA!$AS:$AS,"="&amp;""))*4)*10</f>
        <v>7.5</v>
      </c>
      <c r="K24" s="175">
        <f>(COUNTIFS(TABLA!$AS:$AS,2,TABLA!$B:$B,'Todas las bibliotecas'!K$2)*1+COUNTIFS(TABLA!$AS:$AS,3,TABLA!$B:$B,'Todas las bibliotecas'!K$2)*2+COUNTIFS(TABLA!$AS:$AS,4,TABLA!$B:$B,'Todas las bibliotecas'!K$2)*3+COUNTIFS(TABLA!$AS:$AS,5,TABLA!$B:$B,'Todas las bibliotecas'!K$2)*4)/((COUNTIF(TABLA!$B:$B,'Todas las bibliotecas'!K$2)-COUNTIFS(TABLA!$B:$B,'Todas las bibliotecas'!K$2,TABLA!$AS:$AS,"="&amp;""))*4)*10</f>
        <v>8.8888888888888893</v>
      </c>
      <c r="L24" s="175">
        <f>(COUNTIFS(TABLA!$AS:$AS,2,TABLA!$B:$B,'Todas las bibliotecas'!L$2)*1+COUNTIFS(TABLA!$AS:$AS,3,TABLA!$B:$B,'Todas las bibliotecas'!L$2)*2+COUNTIFS(TABLA!$AS:$AS,4,TABLA!$B:$B,'Todas las bibliotecas'!L$2)*3+COUNTIFS(TABLA!$AS:$AS,5,TABLA!$B:$B,'Todas las bibliotecas'!L$2)*4)/((COUNTIF(TABLA!$B:$B,'Todas las bibliotecas'!L$2)-COUNTIFS(TABLA!$B:$B,'Todas las bibliotecas'!L$2,TABLA!$AS:$AS,"="&amp;""))*4)*10</f>
        <v>6.8421052631578947</v>
      </c>
      <c r="M24" s="175">
        <f>(COUNTIFS(TABLA!$AS:$AS,2,TABLA!$B:$B,'Todas las bibliotecas'!M$2)*1+COUNTIFS(TABLA!$AS:$AS,3,TABLA!$B:$B,'Todas las bibliotecas'!M$2)*2+COUNTIFS(TABLA!$AS:$AS,4,TABLA!$B:$B,'Todas las bibliotecas'!M$2)*3+COUNTIFS(TABLA!$AS:$AS,5,TABLA!$B:$B,'Todas las bibliotecas'!M$2)*4)/((COUNTIF(TABLA!$B:$B,'Todas las bibliotecas'!M$2)-COUNTIFS(TABLA!$B:$B,'Todas las bibliotecas'!M$2,TABLA!$AS:$AS,"="&amp;""))*4)*10</f>
        <v>9.2000000000000011</v>
      </c>
      <c r="N24" s="175">
        <f>(COUNTIFS(TABLA!$AS:$AS,2,TABLA!$B:$B,'Todas las bibliotecas'!N$2)*1+COUNTIFS(TABLA!$AS:$AS,3,TABLA!$B:$B,'Todas las bibliotecas'!N$2)*2+COUNTIFS(TABLA!$AS:$AS,4,TABLA!$B:$B,'Todas las bibliotecas'!N$2)*3+COUNTIFS(TABLA!$AS:$AS,5,TABLA!$B:$B,'Todas las bibliotecas'!N$2)*4)/((COUNTIF(TABLA!$B:$B,'Todas las bibliotecas'!N$2)-COUNTIFS(TABLA!$B:$B,'Todas las bibliotecas'!N$2,TABLA!$AS:$AS,"="&amp;""))*4)*10</f>
        <v>8.125</v>
      </c>
      <c r="O24" s="175">
        <f>(COUNTIFS(TABLA!$AS:$AS,2,TABLA!$B:$B,'Todas las bibliotecas'!O$2)*1+COUNTIFS(TABLA!$AS:$AS,3,TABLA!$B:$B,'Todas las bibliotecas'!O$2)*2+COUNTIFS(TABLA!$AS:$AS,4,TABLA!$B:$B,'Todas las bibliotecas'!O$2)*3+COUNTIFS(TABLA!$AS:$AS,5,TABLA!$B:$B,'Todas las bibliotecas'!O$2)*4)/((COUNTIF(TABLA!$B:$B,'Todas las bibliotecas'!O$2)-COUNTIFS(TABLA!$B:$B,'Todas las bibliotecas'!O$2,TABLA!$AS:$AS,"="&amp;""))*4)*10</f>
        <v>8.9583333333333339</v>
      </c>
      <c r="P24" s="175">
        <f>(COUNTIFS(TABLA!$AS:$AS,2,TABLA!$B:$B,'Todas las bibliotecas'!P$2)*1+COUNTIFS(TABLA!$AS:$AS,3,TABLA!$B:$B,'Todas las bibliotecas'!P$2)*2+COUNTIFS(TABLA!$AS:$AS,4,TABLA!$B:$B,'Todas las bibliotecas'!P$2)*3+COUNTIFS(TABLA!$AS:$AS,5,TABLA!$B:$B,'Todas las bibliotecas'!P$2)*4)/((COUNTIF(TABLA!$B:$B,'Todas las bibliotecas'!P$2)-COUNTIFS(TABLA!$B:$B,'Todas las bibliotecas'!P$2,TABLA!$AS:$AS,"="&amp;""))*4)*10</f>
        <v>9.0566037735849054</v>
      </c>
      <c r="Q24" s="175">
        <f>(COUNTIFS(TABLA!$AS:$AS,2,TABLA!$B:$B,'Todas las bibliotecas'!Q$2)*1+COUNTIFS(TABLA!$AS:$AS,3,TABLA!$B:$B,'Todas las bibliotecas'!Q$2)*2+COUNTIFS(TABLA!$AS:$AS,4,TABLA!$B:$B,'Todas las bibliotecas'!Q$2)*3+COUNTIFS(TABLA!$AS:$AS,5,TABLA!$B:$B,'Todas las bibliotecas'!Q$2)*4)/((COUNTIF(TABLA!$B:$B,'Todas las bibliotecas'!Q$2)-COUNTIFS(TABLA!$B:$B,'Todas las bibliotecas'!Q$2,TABLA!$AS:$AS,"="&amp;""))*4)*10</f>
        <v>9.0625</v>
      </c>
      <c r="R24" s="175">
        <f>(COUNTIFS(TABLA!$AS:$AS,2,TABLA!$B:$B,'Todas las bibliotecas'!R$2)*1+COUNTIFS(TABLA!$AS:$AS,3,TABLA!$B:$B,'Todas las bibliotecas'!R$2)*2+COUNTIFS(TABLA!$AS:$AS,4,TABLA!$B:$B,'Todas las bibliotecas'!R$2)*3+COUNTIFS(TABLA!$AS:$AS,5,TABLA!$B:$B,'Todas las bibliotecas'!R$2)*4)/((COUNTIF(TABLA!$B:$B,'Todas las bibliotecas'!R$2)-COUNTIFS(TABLA!$B:$B,'Todas las bibliotecas'!R$2,TABLA!$AS:$AS,"="&amp;""))*4)*10</f>
        <v>9.375</v>
      </c>
      <c r="S24" s="175">
        <f>(COUNTIFS(TABLA!$AS:$AS,2,TABLA!$B:$B,'Todas las bibliotecas'!S$2)*1+COUNTIFS(TABLA!$AS:$AS,3,TABLA!$B:$B,'Todas las bibliotecas'!S$2)*2+COUNTIFS(TABLA!$AS:$AS,4,TABLA!$B:$B,'Todas las bibliotecas'!S$2)*3+COUNTIFS(TABLA!$AS:$AS,5,TABLA!$B:$B,'Todas las bibliotecas'!S$2)*4)/((COUNTIF(TABLA!$B:$B,'Todas las bibliotecas'!S$2)-COUNTIFS(TABLA!$B:$B,'Todas las bibliotecas'!S$2,TABLA!$AS:$AS,"="&amp;""))*4)*10</f>
        <v>8.641304347826086</v>
      </c>
      <c r="T24" s="175">
        <f>(COUNTIFS(TABLA!$AS:$AS,2,TABLA!$B:$B,'Todas las bibliotecas'!T$2)*1+COUNTIFS(TABLA!$AS:$AS,3,TABLA!$B:$B,'Todas las bibliotecas'!T$2)*2+COUNTIFS(TABLA!$AS:$AS,4,TABLA!$B:$B,'Todas las bibliotecas'!T$2)*3+COUNTIFS(TABLA!$AS:$AS,5,TABLA!$B:$B,'Todas las bibliotecas'!T$2)*4)/((COUNTIF(TABLA!$B:$B,'Todas las bibliotecas'!T$2)-COUNTIFS(TABLA!$B:$B,'Todas las bibliotecas'!T$2,TABLA!$AS:$AS,"="&amp;""))*4)*10</f>
        <v>9.3181818181818183</v>
      </c>
      <c r="U24" s="175">
        <f>(COUNTIFS(TABLA!$AS:$AS,2,TABLA!$B:$B,'Todas las bibliotecas'!U$2)*1+COUNTIFS(TABLA!$AS:$AS,3,TABLA!$B:$B,'Todas las bibliotecas'!U$2)*2+COUNTIFS(TABLA!$AS:$AS,4,TABLA!$B:$B,'Todas las bibliotecas'!U$2)*3+COUNTIFS(TABLA!$AS:$AS,5,TABLA!$B:$B,'Todas las bibliotecas'!U$2)*4)/((COUNTIF(TABLA!$B:$B,'Todas las bibliotecas'!U$2)-COUNTIFS(TABLA!$B:$B,'Todas las bibliotecas'!U$2,TABLA!$AS:$AS,"="&amp;""))*4)*10</f>
        <v>8.6486486486486491</v>
      </c>
      <c r="V24" s="175">
        <f>(COUNTIFS(TABLA!$AS:$AS,2,TABLA!$B:$B,'Todas las bibliotecas'!V$2)*1+COUNTIFS(TABLA!$AS:$AS,3,TABLA!$B:$B,'Todas las bibliotecas'!V$2)*2+COUNTIFS(TABLA!$AS:$AS,4,TABLA!$B:$B,'Todas las bibliotecas'!V$2)*3+COUNTIFS(TABLA!$AS:$AS,5,TABLA!$B:$B,'Todas las bibliotecas'!V$2)*4)/((COUNTIF(TABLA!$B:$B,'Todas las bibliotecas'!V$2)-COUNTIFS(TABLA!$B:$B,'Todas las bibliotecas'!V$2,TABLA!$AS:$AS,"="&amp;""))*4)*10</f>
        <v>9.4499999999999993</v>
      </c>
      <c r="W24" s="175">
        <f>(COUNTIFS(TABLA!$AS:$AS,2,TABLA!$B:$B,'Todas las bibliotecas'!W$2)*1+COUNTIFS(TABLA!$AS:$AS,3,TABLA!$B:$B,'Todas las bibliotecas'!W$2)*2+COUNTIFS(TABLA!$AS:$AS,4,TABLA!$B:$B,'Todas las bibliotecas'!W$2)*3+COUNTIFS(TABLA!$AS:$AS,5,TABLA!$B:$B,'Todas las bibliotecas'!W$2)*4)/((COUNTIF(TABLA!$B:$B,'Todas las bibliotecas'!W$2)-COUNTIFS(TABLA!$B:$B,'Todas las bibliotecas'!W$2,TABLA!$AS:$AS,"="&amp;""))*4)*10</f>
        <v>8.5</v>
      </c>
      <c r="X24" s="175">
        <f>(COUNTIFS(TABLA!$AS:$AS,2,TABLA!$B:$B,'Todas las bibliotecas'!X$2)*1+COUNTIFS(TABLA!$AS:$AS,3,TABLA!$B:$B,'Todas las bibliotecas'!X$2)*2+COUNTIFS(TABLA!$AS:$AS,4,TABLA!$B:$B,'Todas las bibliotecas'!X$2)*3+COUNTIFS(TABLA!$AS:$AS,5,TABLA!$B:$B,'Todas las bibliotecas'!X$2)*4)/((COUNTIF(TABLA!$B:$B,'Todas las bibliotecas'!X$2)-COUNTIFS(TABLA!$B:$B,'Todas las bibliotecas'!X$2,TABLA!$AS:$AS,"="&amp;""))*4)*10</f>
        <v>6.25</v>
      </c>
      <c r="Y24" s="175">
        <f>(COUNTIFS(TABLA!$AS:$AS,2,TABLA!$B:$B,'Todas las bibliotecas'!Y$2)*1+COUNTIFS(TABLA!$AS:$AS,3,TABLA!$B:$B,'Todas las bibliotecas'!Y$2)*2+COUNTIFS(TABLA!$AS:$AS,4,TABLA!$B:$B,'Todas las bibliotecas'!Y$2)*3+COUNTIFS(TABLA!$AS:$AS,5,TABLA!$B:$B,'Todas las bibliotecas'!Y$2)*4)/((COUNTIF(TABLA!$B:$B,'Todas las bibliotecas'!Y$2)-COUNTIFS(TABLA!$B:$B,'Todas las bibliotecas'!Y$2,TABLA!$AS:$AS,"="&amp;""))*4)*10</f>
        <v>8.8157894736842106</v>
      </c>
      <c r="Z24" s="175">
        <f>(COUNTIFS(TABLA!$AS:$AS,2,TABLA!$B:$B,'Todas las bibliotecas'!Z$2)*1+COUNTIFS(TABLA!$AS:$AS,3,TABLA!$B:$B,'Todas las bibliotecas'!Z$2)*2+COUNTIFS(TABLA!$AS:$AS,4,TABLA!$B:$B,'Todas las bibliotecas'!Z$2)*3+COUNTIFS(TABLA!$AS:$AS,5,TABLA!$B:$B,'Todas las bibliotecas'!Z$2)*4)/((COUNTIF(TABLA!$B:$B,'Todas las bibliotecas'!Z$2)-COUNTIFS(TABLA!$B:$B,'Todas las bibliotecas'!Z$2,TABLA!$AS:$AS,"="&amp;""))*4)*10</f>
        <v>9.4827586206896548</v>
      </c>
      <c r="AA24" s="175">
        <f>(COUNTIFS(TABLA!$AS:$AS,2,TABLA!$B:$B,'Todas las bibliotecas'!AA$2)*1+COUNTIFS(TABLA!$AS:$AS,3,TABLA!$B:$B,'Todas las bibliotecas'!AA$2)*2+COUNTIFS(TABLA!$AS:$AS,4,TABLA!$B:$B,'Todas las bibliotecas'!AA$2)*3+COUNTIFS(TABLA!$AS:$AS,5,TABLA!$B:$B,'Todas las bibliotecas'!AA$2)*4)/((COUNTIF(TABLA!$B:$B,'Todas las bibliotecas'!AA$2)-COUNTIFS(TABLA!$B:$B,'Todas las bibliotecas'!AA$2,TABLA!$AS:$AS,"="&amp;""))*4)*10</f>
        <v>9.3902439024390247</v>
      </c>
      <c r="AB24" s="175">
        <f>(COUNTIFS(TABLA!$AS:$AS,2,TABLA!$B:$B,'Todas las bibliotecas'!AB$2)*1+COUNTIFS(TABLA!$AS:$AS,3,TABLA!$B:$B,'Todas las bibliotecas'!AB$2)*2+COUNTIFS(TABLA!$AS:$AS,4,TABLA!$B:$B,'Todas las bibliotecas'!AB$2)*3+COUNTIFS(TABLA!$AS:$AS,5,TABLA!$B:$B,'Todas las bibliotecas'!AB$2)*4)/((COUNTIF(TABLA!$B:$B,'Todas las bibliotecas'!AB$2)-COUNTIFS(TABLA!$B:$B,'Todas las bibliotecas'!AB$2,TABLA!$AS:$AS,"="&amp;""))*4)*10</f>
        <v>8.5869565217391308</v>
      </c>
      <c r="AC24" s="175">
        <f>(COUNTIFS(TABLA!$AS:$AS,2,TABLA!$B:$B,'Todas las bibliotecas'!AC$2)*1+COUNTIFS(TABLA!$AS:$AS,3,TABLA!$B:$B,'Todas las bibliotecas'!AC$2)*2+COUNTIFS(TABLA!$AS:$AS,4,TABLA!$B:$B,'Todas las bibliotecas'!AC$2)*3+COUNTIFS(TABLA!$AS:$AS,5,TABLA!$B:$B,'Todas las bibliotecas'!AC$2)*4)/((COUNTIF(TABLA!$B:$B,'Todas las bibliotecas'!AC$2)-COUNTIFS(TABLA!$B:$B,'Todas las bibliotecas'!AC$2,TABLA!$AS:$AS,"="&amp;""))*4)*10</f>
        <v>8.8690476190476186</v>
      </c>
      <c r="AD24" s="175">
        <f>(COUNTIFS(TABLA!$AS:$AS,2,TABLA!$B:$B,'Todas las bibliotecas'!AD$2)*1+COUNTIFS(TABLA!$AS:$AS,3,TABLA!$B:$B,'Todas las bibliotecas'!AD$2)*2+COUNTIFS(TABLA!$AS:$AS,4,TABLA!$B:$B,'Todas las bibliotecas'!AD$2)*3+COUNTIFS(TABLA!$AS:$AS,5,TABLA!$B:$B,'Todas las bibliotecas'!AD$2)*4)/((COUNTIF(TABLA!$B:$B,'Todas las bibliotecas'!AD$2)-COUNTIFS(TABLA!$B:$B,'Todas las bibliotecas'!AD$2,TABLA!$AS:$AS,"="&amp;""))*4)*10</f>
        <v>9.1860465116279073</v>
      </c>
      <c r="AE24" s="175">
        <f>(COUNTIFS(TABLA!$AS:$AS,2,TABLA!$B:$B,'Todas las bibliotecas'!AE$2)*1+COUNTIFS(TABLA!$AS:$AS,3,TABLA!$B:$B,'Todas las bibliotecas'!AE$2)*2+COUNTIFS(TABLA!$AS:$AS,4,TABLA!$B:$B,'Todas las bibliotecas'!AE$2)*3+COUNTIFS(TABLA!$AS:$AS,5,TABLA!$B:$B,'Todas las bibliotecas'!AE$2)*4)/((COUNTIF(TABLA!$B:$B,'Todas las bibliotecas'!AE$2)-COUNTIFS(TABLA!$B:$B,'Todas las bibliotecas'!AE$2,TABLA!$AS:$AS,"="&amp;""))*4)*10</f>
        <v>9.2557251908396942</v>
      </c>
    </row>
    <row r="25" spans="1:31" ht="55.05" x14ac:dyDescent="0.25">
      <c r="A25" s="163"/>
      <c r="B25" s="171" t="s">
        <v>205</v>
      </c>
      <c r="C25" s="185" t="s">
        <v>118</v>
      </c>
      <c r="D25" s="186" t="s">
        <v>206</v>
      </c>
      <c r="E25" s="222">
        <f>BUC!P252</f>
        <v>8.6764705882352935</v>
      </c>
      <c r="F25" s="175">
        <f>(COUNTIFS(TABLA!$AT:$AT,2,TABLA!$B:$B,'Todas las bibliotecas'!F$2)*1+COUNTIFS(TABLA!$AT:$AT,3,TABLA!$B:$B,'Todas las bibliotecas'!F$2)*2+COUNTIFS(TABLA!$AT:$AT,4,TABLA!$B:$B,'Todas las bibliotecas'!F$2)*3+COUNTIFS(TABLA!$AT:$AT,5,TABLA!$B:$B,'Todas las bibliotecas'!F$2)*4)/((COUNTIF(TABLA!$B:$B,'Todas las bibliotecas'!F$2)-COUNTIFS(TABLA!$B:$B,'Todas las bibliotecas'!F$2,TABLA!$AT:$AT,"="&amp;""))*4)*10</f>
        <v>8.4444444444444446</v>
      </c>
      <c r="G25" s="175">
        <f>(COUNTIFS(TABLA!$AT:$AT,2,TABLA!$B:$B,'Todas las bibliotecas'!G$2)*1+COUNTIFS(TABLA!$AT:$AT,3,TABLA!$B:$B,'Todas las bibliotecas'!G$2)*2+COUNTIFS(TABLA!$AT:$AT,4,TABLA!$B:$B,'Todas las bibliotecas'!G$2)*3+COUNTIFS(TABLA!$AT:$AT,5,TABLA!$B:$B,'Todas las bibliotecas'!G$2)*4)/((COUNTIF(TABLA!$B:$B,'Todas las bibliotecas'!G$2)-COUNTIFS(TABLA!$B:$B,'Todas las bibliotecas'!G$2,TABLA!$AT:$AT,"="&amp;""))*4)*10</f>
        <v>7.5892857142857135</v>
      </c>
      <c r="H25" s="175">
        <f>(COUNTIFS(TABLA!$AT:$AT,2,TABLA!$B:$B,'Todas las bibliotecas'!H$2)*1+COUNTIFS(TABLA!$AT:$AT,3,TABLA!$B:$B,'Todas las bibliotecas'!H$2)*2+COUNTIFS(TABLA!$AT:$AT,4,TABLA!$B:$B,'Todas las bibliotecas'!H$2)*3+COUNTIFS(TABLA!$AT:$AT,5,TABLA!$B:$B,'Todas las bibliotecas'!H$2)*4)/((COUNTIF(TABLA!$B:$B,'Todas las bibliotecas'!H$2)-COUNTIFS(TABLA!$B:$B,'Todas las bibliotecas'!H$2,TABLA!$AT:$AT,"="&amp;""))*4)*10</f>
        <v>8.6184210526315788</v>
      </c>
      <c r="I25" s="175">
        <f>(COUNTIFS(TABLA!$AT:$AT,2,TABLA!$B:$B,'Todas las bibliotecas'!I$2)*1+COUNTIFS(TABLA!$AT:$AT,3,TABLA!$B:$B,'Todas las bibliotecas'!I$2)*2+COUNTIFS(TABLA!$AT:$AT,4,TABLA!$B:$B,'Todas las bibliotecas'!I$2)*3+COUNTIFS(TABLA!$AT:$AT,5,TABLA!$B:$B,'Todas las bibliotecas'!I$2)*4)/((COUNTIF(TABLA!$B:$B,'Todas las bibliotecas'!I$2)-COUNTIFS(TABLA!$B:$B,'Todas las bibliotecas'!I$2,TABLA!$AT:$AT,"="&amp;""))*4)*10</f>
        <v>8.3333333333333339</v>
      </c>
      <c r="J25" s="175">
        <f>(COUNTIFS(TABLA!$AT:$AT,2,TABLA!$B:$B,'Todas las bibliotecas'!J$2)*1+COUNTIFS(TABLA!$AT:$AT,3,TABLA!$B:$B,'Todas las bibliotecas'!J$2)*2+COUNTIFS(TABLA!$AT:$AT,4,TABLA!$B:$B,'Todas las bibliotecas'!J$2)*3+COUNTIFS(TABLA!$AT:$AT,5,TABLA!$B:$B,'Todas las bibliotecas'!J$2)*4)/((COUNTIF(TABLA!$B:$B,'Todas las bibliotecas'!J$2)-COUNTIFS(TABLA!$B:$B,'Todas las bibliotecas'!J$2,TABLA!$AT:$AT,"="&amp;""))*4)*10</f>
        <v>7.3214285714285712</v>
      </c>
      <c r="K25" s="175">
        <f>(COUNTIFS(TABLA!$AT:$AT,2,TABLA!$B:$B,'Todas las bibliotecas'!K$2)*1+COUNTIFS(TABLA!$AT:$AT,3,TABLA!$B:$B,'Todas las bibliotecas'!K$2)*2+COUNTIFS(TABLA!$AT:$AT,4,TABLA!$B:$B,'Todas las bibliotecas'!K$2)*3+COUNTIFS(TABLA!$AT:$AT,5,TABLA!$B:$B,'Todas las bibliotecas'!K$2)*4)/((COUNTIF(TABLA!$B:$B,'Todas las bibliotecas'!K$2)-COUNTIFS(TABLA!$B:$B,'Todas las bibliotecas'!K$2,TABLA!$AT:$AT,"="&amp;""))*4)*10</f>
        <v>8.7777777777777786</v>
      </c>
      <c r="L25" s="175">
        <f>(COUNTIFS(TABLA!$AT:$AT,2,TABLA!$B:$B,'Todas las bibliotecas'!L$2)*1+COUNTIFS(TABLA!$AT:$AT,3,TABLA!$B:$B,'Todas las bibliotecas'!L$2)*2+COUNTIFS(TABLA!$AT:$AT,4,TABLA!$B:$B,'Todas las bibliotecas'!L$2)*3+COUNTIFS(TABLA!$AT:$AT,5,TABLA!$B:$B,'Todas las bibliotecas'!L$2)*4)/((COUNTIF(TABLA!$B:$B,'Todas las bibliotecas'!L$2)-COUNTIFS(TABLA!$B:$B,'Todas las bibliotecas'!L$2,TABLA!$AT:$AT,"="&amp;""))*4)*10</f>
        <v>6.7105263157894735</v>
      </c>
      <c r="M25" s="175">
        <f>(COUNTIFS(TABLA!$AT:$AT,2,TABLA!$B:$B,'Todas las bibliotecas'!M$2)*1+COUNTIFS(TABLA!$AT:$AT,3,TABLA!$B:$B,'Todas las bibliotecas'!M$2)*2+COUNTIFS(TABLA!$AT:$AT,4,TABLA!$B:$B,'Todas las bibliotecas'!M$2)*3+COUNTIFS(TABLA!$AT:$AT,5,TABLA!$B:$B,'Todas las bibliotecas'!M$2)*4)/((COUNTIF(TABLA!$B:$B,'Todas las bibliotecas'!M$2)-COUNTIFS(TABLA!$B:$B,'Todas las bibliotecas'!M$2,TABLA!$AT:$AT,"="&amp;""))*4)*10</f>
        <v>9.1326530612244898</v>
      </c>
      <c r="N25" s="175">
        <f>(COUNTIFS(TABLA!$AT:$AT,2,TABLA!$B:$B,'Todas las bibliotecas'!N$2)*1+COUNTIFS(TABLA!$AT:$AT,3,TABLA!$B:$B,'Todas las bibliotecas'!N$2)*2+COUNTIFS(TABLA!$AT:$AT,4,TABLA!$B:$B,'Todas las bibliotecas'!N$2)*3+COUNTIFS(TABLA!$AT:$AT,5,TABLA!$B:$B,'Todas las bibliotecas'!N$2)*4)/((COUNTIF(TABLA!$B:$B,'Todas las bibliotecas'!N$2)-COUNTIFS(TABLA!$B:$B,'Todas las bibliotecas'!N$2,TABLA!$AT:$AT,"="&amp;""))*4)*10</f>
        <v>7.7083333333333339</v>
      </c>
      <c r="O25" s="175">
        <f>(COUNTIFS(TABLA!$AT:$AT,2,TABLA!$B:$B,'Todas las bibliotecas'!O$2)*1+COUNTIFS(TABLA!$AT:$AT,3,TABLA!$B:$B,'Todas las bibliotecas'!O$2)*2+COUNTIFS(TABLA!$AT:$AT,4,TABLA!$B:$B,'Todas las bibliotecas'!O$2)*3+COUNTIFS(TABLA!$AT:$AT,5,TABLA!$B:$B,'Todas las bibliotecas'!O$2)*4)/((COUNTIF(TABLA!$B:$B,'Todas las bibliotecas'!O$2)-COUNTIFS(TABLA!$B:$B,'Todas las bibliotecas'!O$2,TABLA!$AT:$AT,"="&amp;""))*4)*10</f>
        <v>8.4375</v>
      </c>
      <c r="P25" s="175">
        <f>(COUNTIFS(TABLA!$AT:$AT,2,TABLA!$B:$B,'Todas las bibliotecas'!P$2)*1+COUNTIFS(TABLA!$AT:$AT,3,TABLA!$B:$B,'Todas las bibliotecas'!P$2)*2+COUNTIFS(TABLA!$AT:$AT,4,TABLA!$B:$B,'Todas las bibliotecas'!P$2)*3+COUNTIFS(TABLA!$AT:$AT,5,TABLA!$B:$B,'Todas las bibliotecas'!P$2)*4)/((COUNTIF(TABLA!$B:$B,'Todas las bibliotecas'!P$2)-COUNTIFS(TABLA!$B:$B,'Todas las bibliotecas'!P$2,TABLA!$AT:$AT,"="&amp;""))*4)*10</f>
        <v>9.2307692307692317</v>
      </c>
      <c r="Q25" s="175">
        <f>(COUNTIFS(TABLA!$AT:$AT,2,TABLA!$B:$B,'Todas las bibliotecas'!Q$2)*1+COUNTIFS(TABLA!$AT:$AT,3,TABLA!$B:$B,'Todas las bibliotecas'!Q$2)*2+COUNTIFS(TABLA!$AT:$AT,4,TABLA!$B:$B,'Todas las bibliotecas'!Q$2)*3+COUNTIFS(TABLA!$AT:$AT,5,TABLA!$B:$B,'Todas las bibliotecas'!Q$2)*4)/((COUNTIF(TABLA!$B:$B,'Todas las bibliotecas'!Q$2)-COUNTIFS(TABLA!$B:$B,'Todas las bibliotecas'!Q$2,TABLA!$AT:$AT,"="&amp;""))*4)*10</f>
        <v>9.3333333333333339</v>
      </c>
      <c r="R25" s="175">
        <f>(COUNTIFS(TABLA!$AT:$AT,2,TABLA!$B:$B,'Todas las bibliotecas'!R$2)*1+COUNTIFS(TABLA!$AT:$AT,3,TABLA!$B:$B,'Todas las bibliotecas'!R$2)*2+COUNTIFS(TABLA!$AT:$AT,4,TABLA!$B:$B,'Todas las bibliotecas'!R$2)*3+COUNTIFS(TABLA!$AT:$AT,5,TABLA!$B:$B,'Todas las bibliotecas'!R$2)*4)/((COUNTIF(TABLA!$B:$B,'Todas las bibliotecas'!R$2)-COUNTIFS(TABLA!$B:$B,'Todas las bibliotecas'!R$2,TABLA!$AT:$AT,"="&amp;""))*4)*10</f>
        <v>9.1964285714285712</v>
      </c>
      <c r="S25" s="175">
        <f>(COUNTIFS(TABLA!$AT:$AT,2,TABLA!$B:$B,'Todas las bibliotecas'!S$2)*1+COUNTIFS(TABLA!$AT:$AT,3,TABLA!$B:$B,'Todas las bibliotecas'!S$2)*2+COUNTIFS(TABLA!$AT:$AT,4,TABLA!$B:$B,'Todas las bibliotecas'!S$2)*3+COUNTIFS(TABLA!$AT:$AT,5,TABLA!$B:$B,'Todas las bibliotecas'!S$2)*4)/((COUNTIF(TABLA!$B:$B,'Todas las bibliotecas'!S$2)-COUNTIFS(TABLA!$B:$B,'Todas las bibliotecas'!S$2,TABLA!$AT:$AT,"="&amp;""))*4)*10</f>
        <v>8.4782608695652169</v>
      </c>
      <c r="T25" s="175">
        <f>(COUNTIFS(TABLA!$AT:$AT,2,TABLA!$B:$B,'Todas las bibliotecas'!T$2)*1+COUNTIFS(TABLA!$AT:$AT,3,TABLA!$B:$B,'Todas las bibliotecas'!T$2)*2+COUNTIFS(TABLA!$AT:$AT,4,TABLA!$B:$B,'Todas las bibliotecas'!T$2)*3+COUNTIFS(TABLA!$AT:$AT,5,TABLA!$B:$B,'Todas las bibliotecas'!T$2)*4)/((COUNTIF(TABLA!$B:$B,'Todas las bibliotecas'!T$2)-COUNTIFS(TABLA!$B:$B,'Todas las bibliotecas'!T$2,TABLA!$AT:$AT,"="&amp;""))*4)*10</f>
        <v>9.0909090909090899</v>
      </c>
      <c r="U25" s="175">
        <f>(COUNTIFS(TABLA!$AT:$AT,2,TABLA!$B:$B,'Todas las bibliotecas'!U$2)*1+COUNTIFS(TABLA!$AT:$AT,3,TABLA!$B:$B,'Todas las bibliotecas'!U$2)*2+COUNTIFS(TABLA!$AT:$AT,4,TABLA!$B:$B,'Todas las bibliotecas'!U$2)*3+COUNTIFS(TABLA!$AT:$AT,5,TABLA!$B:$B,'Todas las bibliotecas'!U$2)*4)/((COUNTIF(TABLA!$B:$B,'Todas las bibliotecas'!U$2)-COUNTIFS(TABLA!$B:$B,'Todas las bibliotecas'!U$2,TABLA!$AT:$AT,"="&amp;""))*4)*10</f>
        <v>8.3108108108108105</v>
      </c>
      <c r="V25" s="175">
        <f>(COUNTIFS(TABLA!$AT:$AT,2,TABLA!$B:$B,'Todas las bibliotecas'!V$2)*1+COUNTIFS(TABLA!$AT:$AT,3,TABLA!$B:$B,'Todas las bibliotecas'!V$2)*2+COUNTIFS(TABLA!$AT:$AT,4,TABLA!$B:$B,'Todas las bibliotecas'!V$2)*3+COUNTIFS(TABLA!$AT:$AT,5,TABLA!$B:$B,'Todas las bibliotecas'!V$2)*4)/((COUNTIF(TABLA!$B:$B,'Todas las bibliotecas'!V$2)-COUNTIFS(TABLA!$B:$B,'Todas las bibliotecas'!V$2,TABLA!$AT:$AT,"="&amp;""))*4)*10</f>
        <v>9.3000000000000007</v>
      </c>
      <c r="W25" s="175">
        <f>(COUNTIFS(TABLA!$AT:$AT,2,TABLA!$B:$B,'Todas las bibliotecas'!W$2)*1+COUNTIFS(TABLA!$AT:$AT,3,TABLA!$B:$B,'Todas las bibliotecas'!W$2)*2+COUNTIFS(TABLA!$AT:$AT,4,TABLA!$B:$B,'Todas las bibliotecas'!W$2)*3+COUNTIFS(TABLA!$AT:$AT,5,TABLA!$B:$B,'Todas las bibliotecas'!W$2)*4)/((COUNTIF(TABLA!$B:$B,'Todas las bibliotecas'!W$2)-COUNTIFS(TABLA!$B:$B,'Todas las bibliotecas'!W$2,TABLA!$AT:$AT,"="&amp;""))*4)*10</f>
        <v>8.4583333333333339</v>
      </c>
      <c r="X25" s="175">
        <f>(COUNTIFS(TABLA!$AT:$AT,2,TABLA!$B:$B,'Todas las bibliotecas'!X$2)*1+COUNTIFS(TABLA!$AT:$AT,3,TABLA!$B:$B,'Todas las bibliotecas'!X$2)*2+COUNTIFS(TABLA!$AT:$AT,4,TABLA!$B:$B,'Todas las bibliotecas'!X$2)*3+COUNTIFS(TABLA!$AT:$AT,5,TABLA!$B:$B,'Todas las bibliotecas'!X$2)*4)/((COUNTIF(TABLA!$B:$B,'Todas las bibliotecas'!X$2)-COUNTIFS(TABLA!$B:$B,'Todas las bibliotecas'!X$2,TABLA!$AT:$AT,"="&amp;""))*4)*10</f>
        <v>7.5</v>
      </c>
      <c r="Y25" s="175">
        <f>(COUNTIFS(TABLA!$AT:$AT,2,TABLA!$B:$B,'Todas las bibliotecas'!Y$2)*1+COUNTIFS(TABLA!$AT:$AT,3,TABLA!$B:$B,'Todas las bibliotecas'!Y$2)*2+COUNTIFS(TABLA!$AT:$AT,4,TABLA!$B:$B,'Todas las bibliotecas'!Y$2)*3+COUNTIFS(TABLA!$AT:$AT,5,TABLA!$B:$B,'Todas las bibliotecas'!Y$2)*4)/((COUNTIF(TABLA!$B:$B,'Todas las bibliotecas'!Y$2)-COUNTIFS(TABLA!$B:$B,'Todas las bibliotecas'!Y$2,TABLA!$AT:$AT,"="&amp;""))*4)*10</f>
        <v>8.8815789473684212</v>
      </c>
      <c r="Z25" s="175">
        <f>(COUNTIFS(TABLA!$AT:$AT,2,TABLA!$B:$B,'Todas las bibliotecas'!Z$2)*1+COUNTIFS(TABLA!$AT:$AT,3,TABLA!$B:$B,'Todas las bibliotecas'!Z$2)*2+COUNTIFS(TABLA!$AT:$AT,4,TABLA!$B:$B,'Todas las bibliotecas'!Z$2)*3+COUNTIFS(TABLA!$AT:$AT,5,TABLA!$B:$B,'Todas las bibliotecas'!Z$2)*4)/((COUNTIF(TABLA!$B:$B,'Todas las bibliotecas'!Z$2)-COUNTIFS(TABLA!$B:$B,'Todas las bibliotecas'!Z$2,TABLA!$AT:$AT,"="&amp;""))*4)*10</f>
        <v>9.4827586206896548</v>
      </c>
      <c r="AA25" s="175">
        <f>(COUNTIFS(TABLA!$AT:$AT,2,TABLA!$B:$B,'Todas las bibliotecas'!AA$2)*1+COUNTIFS(TABLA!$AT:$AT,3,TABLA!$B:$B,'Todas las bibliotecas'!AA$2)*2+COUNTIFS(TABLA!$AT:$AT,4,TABLA!$B:$B,'Todas las bibliotecas'!AA$2)*3+COUNTIFS(TABLA!$AT:$AT,5,TABLA!$B:$B,'Todas las bibliotecas'!AA$2)*4)/((COUNTIF(TABLA!$B:$B,'Todas las bibliotecas'!AA$2)-COUNTIFS(TABLA!$B:$B,'Todas las bibliotecas'!AA$2,TABLA!$AT:$AT,"="&amp;""))*4)*10</f>
        <v>9.2073170731707314</v>
      </c>
      <c r="AB25" s="175">
        <f>(COUNTIFS(TABLA!$AT:$AT,2,TABLA!$B:$B,'Todas las bibliotecas'!AB$2)*1+COUNTIFS(TABLA!$AT:$AT,3,TABLA!$B:$B,'Todas las bibliotecas'!AB$2)*2+COUNTIFS(TABLA!$AT:$AT,4,TABLA!$B:$B,'Todas las bibliotecas'!AB$2)*3+COUNTIFS(TABLA!$AT:$AT,5,TABLA!$B:$B,'Todas las bibliotecas'!AB$2)*4)/((COUNTIF(TABLA!$B:$B,'Todas las bibliotecas'!AB$2)-COUNTIFS(TABLA!$B:$B,'Todas las bibliotecas'!AB$2,TABLA!$AT:$AT,"="&amp;""))*4)*10</f>
        <v>8.2777777777777768</v>
      </c>
      <c r="AC25" s="175">
        <f>(COUNTIFS(TABLA!$AT:$AT,2,TABLA!$B:$B,'Todas las bibliotecas'!AC$2)*1+COUNTIFS(TABLA!$AT:$AT,3,TABLA!$B:$B,'Todas las bibliotecas'!AC$2)*2+COUNTIFS(TABLA!$AT:$AT,4,TABLA!$B:$B,'Todas las bibliotecas'!AC$2)*3+COUNTIFS(TABLA!$AT:$AT,5,TABLA!$B:$B,'Todas las bibliotecas'!AC$2)*4)/((COUNTIF(TABLA!$B:$B,'Todas las bibliotecas'!AC$2)-COUNTIFS(TABLA!$B:$B,'Todas las bibliotecas'!AC$2,TABLA!$AT:$AT,"="&amp;""))*4)*10</f>
        <v>8.8095238095238102</v>
      </c>
      <c r="AD25" s="175">
        <f>(COUNTIFS(TABLA!$AT:$AT,2,TABLA!$B:$B,'Todas las bibliotecas'!AD$2)*1+COUNTIFS(TABLA!$AT:$AT,3,TABLA!$B:$B,'Todas las bibliotecas'!AD$2)*2+COUNTIFS(TABLA!$AT:$AT,4,TABLA!$B:$B,'Todas las bibliotecas'!AD$2)*3+COUNTIFS(TABLA!$AT:$AT,5,TABLA!$B:$B,'Todas las bibliotecas'!AD$2)*4)/((COUNTIF(TABLA!$B:$B,'Todas las bibliotecas'!AD$2)-COUNTIFS(TABLA!$B:$B,'Todas las bibliotecas'!AD$2,TABLA!$AT:$AT,"="&amp;""))*4)*10</f>
        <v>8.8095238095238102</v>
      </c>
      <c r="AE25" s="175">
        <f>(COUNTIFS(TABLA!$AT:$AT,2,TABLA!$B:$B,'Todas las bibliotecas'!AE$2)*1+COUNTIFS(TABLA!$AT:$AT,3,TABLA!$B:$B,'Todas las bibliotecas'!AE$2)*2+COUNTIFS(TABLA!$AT:$AT,4,TABLA!$B:$B,'Todas las bibliotecas'!AE$2)*3+COUNTIFS(TABLA!$AT:$AT,5,TABLA!$B:$B,'Todas las bibliotecas'!AE$2)*4)/((COUNTIF(TABLA!$B:$B,'Todas las bibliotecas'!AE$2)-COUNTIFS(TABLA!$B:$B,'Todas las bibliotecas'!AE$2,TABLA!$AT:$AT,"="&amp;""))*4)*10</f>
        <v>9.0601503759398501</v>
      </c>
    </row>
    <row r="26" spans="1:31" ht="55.05" x14ac:dyDescent="0.2">
      <c r="A26" s="170"/>
      <c r="B26" s="171" t="s">
        <v>207</v>
      </c>
      <c r="C26" s="185" t="s">
        <v>118</v>
      </c>
      <c r="D26" s="186" t="s">
        <v>208</v>
      </c>
      <c r="E26" s="222">
        <f>BUC!P257</f>
        <v>8.5617021276595739</v>
      </c>
      <c r="F26" s="175">
        <f>(COUNTIFS(TABLA!$AU:$AU,2,TABLA!$B:$B,'Todas las bibliotecas'!F$2)*1+COUNTIFS(TABLA!$AU:$AU,3,TABLA!$B:$B,'Todas las bibliotecas'!F$2)*2+COUNTIFS(TABLA!$AU:$AU,4,TABLA!$B:$B,'Todas las bibliotecas'!F$2)*3+COUNTIFS(TABLA!$AU:$AU,5,TABLA!$B:$B,'Todas las bibliotecas'!F$2)*4)/((COUNTIF(TABLA!$B:$B,'Todas las bibliotecas'!F$2)-COUNTIFS(TABLA!$B:$B,'Todas las bibliotecas'!F$2,TABLA!$AU:$AU,"="&amp;""))*4)*10</f>
        <v>8.3516483516483522</v>
      </c>
      <c r="G26" s="175">
        <f>(COUNTIFS(TABLA!$AU:$AU,2,TABLA!$B:$B,'Todas las bibliotecas'!G$2)*1+COUNTIFS(TABLA!$AU:$AU,3,TABLA!$B:$B,'Todas las bibliotecas'!G$2)*2+COUNTIFS(TABLA!$AU:$AU,4,TABLA!$B:$B,'Todas las bibliotecas'!G$2)*3+COUNTIFS(TABLA!$AU:$AU,5,TABLA!$B:$B,'Todas las bibliotecas'!G$2)*4)/((COUNTIF(TABLA!$B:$B,'Todas las bibliotecas'!G$2)-COUNTIFS(TABLA!$B:$B,'Todas las bibliotecas'!G$2,TABLA!$AU:$AU,"="&amp;""))*4)*10</f>
        <v>7.3660714285714288</v>
      </c>
      <c r="H26" s="175">
        <f>(COUNTIFS(TABLA!$AU:$AU,2,TABLA!$B:$B,'Todas las bibliotecas'!H$2)*1+COUNTIFS(TABLA!$AU:$AU,3,TABLA!$B:$B,'Todas las bibliotecas'!H$2)*2+COUNTIFS(TABLA!$AU:$AU,4,TABLA!$B:$B,'Todas las bibliotecas'!H$2)*3+COUNTIFS(TABLA!$AU:$AU,5,TABLA!$B:$B,'Todas las bibliotecas'!H$2)*4)/((COUNTIF(TABLA!$B:$B,'Todas las bibliotecas'!H$2)-COUNTIFS(TABLA!$B:$B,'Todas las bibliotecas'!H$2,TABLA!$AU:$AU,"="&amp;""))*4)*10</f>
        <v>8.6842105263157894</v>
      </c>
      <c r="I26" s="175">
        <f>(COUNTIFS(TABLA!$AU:$AU,2,TABLA!$B:$B,'Todas las bibliotecas'!I$2)*1+COUNTIFS(TABLA!$AU:$AU,3,TABLA!$B:$B,'Todas las bibliotecas'!I$2)*2+COUNTIFS(TABLA!$AU:$AU,4,TABLA!$B:$B,'Todas las bibliotecas'!I$2)*3+COUNTIFS(TABLA!$AU:$AU,5,TABLA!$B:$B,'Todas las bibliotecas'!I$2)*4)/((COUNTIF(TABLA!$B:$B,'Todas las bibliotecas'!I$2)-COUNTIFS(TABLA!$B:$B,'Todas las bibliotecas'!I$2,TABLA!$AU:$AU,"="&amp;""))*4)*10</f>
        <v>9.1666666666666661</v>
      </c>
      <c r="J26" s="175">
        <f>(COUNTIFS(TABLA!$AU:$AU,2,TABLA!$B:$B,'Todas las bibliotecas'!J$2)*1+COUNTIFS(TABLA!$AU:$AU,3,TABLA!$B:$B,'Todas las bibliotecas'!J$2)*2+COUNTIFS(TABLA!$AU:$AU,4,TABLA!$B:$B,'Todas las bibliotecas'!J$2)*3+COUNTIFS(TABLA!$AU:$AU,5,TABLA!$B:$B,'Todas las bibliotecas'!J$2)*4)/((COUNTIF(TABLA!$B:$B,'Todas las bibliotecas'!J$2)-COUNTIFS(TABLA!$B:$B,'Todas las bibliotecas'!J$2,TABLA!$AU:$AU,"="&amp;""))*4)*10</f>
        <v>7.3214285714285712</v>
      </c>
      <c r="K26" s="175">
        <f>(COUNTIFS(TABLA!$AU:$AU,2,TABLA!$B:$B,'Todas las bibliotecas'!K$2)*1+COUNTIFS(TABLA!$AU:$AU,3,TABLA!$B:$B,'Todas las bibliotecas'!K$2)*2+COUNTIFS(TABLA!$AU:$AU,4,TABLA!$B:$B,'Todas las bibliotecas'!K$2)*3+COUNTIFS(TABLA!$AU:$AU,5,TABLA!$B:$B,'Todas las bibliotecas'!K$2)*4)/((COUNTIF(TABLA!$B:$B,'Todas las bibliotecas'!K$2)-COUNTIFS(TABLA!$B:$B,'Todas las bibliotecas'!K$2,TABLA!$AU:$AU,"="&amp;""))*4)*10</f>
        <v>8.7222222222222214</v>
      </c>
      <c r="L26" s="175">
        <f>(COUNTIFS(TABLA!$AU:$AU,2,TABLA!$B:$B,'Todas las bibliotecas'!L$2)*1+COUNTIFS(TABLA!$AU:$AU,3,TABLA!$B:$B,'Todas las bibliotecas'!L$2)*2+COUNTIFS(TABLA!$AU:$AU,4,TABLA!$B:$B,'Todas las bibliotecas'!L$2)*3+COUNTIFS(TABLA!$AU:$AU,5,TABLA!$B:$B,'Todas las bibliotecas'!L$2)*4)/((COUNTIF(TABLA!$B:$B,'Todas las bibliotecas'!L$2)-COUNTIFS(TABLA!$B:$B,'Todas las bibliotecas'!L$2,TABLA!$AU:$AU,"="&amp;""))*4)*10</f>
        <v>6.6666666666666661</v>
      </c>
      <c r="M26" s="175">
        <f>(COUNTIFS(TABLA!$AU:$AU,2,TABLA!$B:$B,'Todas las bibliotecas'!M$2)*1+COUNTIFS(TABLA!$AU:$AU,3,TABLA!$B:$B,'Todas las bibliotecas'!M$2)*2+COUNTIFS(TABLA!$AU:$AU,4,TABLA!$B:$B,'Todas las bibliotecas'!M$2)*3+COUNTIFS(TABLA!$AU:$AU,5,TABLA!$B:$B,'Todas las bibliotecas'!M$2)*4)/((COUNTIF(TABLA!$B:$B,'Todas las bibliotecas'!M$2)-COUNTIFS(TABLA!$B:$B,'Todas las bibliotecas'!M$2,TABLA!$AU:$AU,"="&amp;""))*4)*10</f>
        <v>8.85</v>
      </c>
      <c r="N26" s="175">
        <f>(COUNTIFS(TABLA!$AU:$AU,2,TABLA!$B:$B,'Todas las bibliotecas'!N$2)*1+COUNTIFS(TABLA!$AU:$AU,3,TABLA!$B:$B,'Todas las bibliotecas'!N$2)*2+COUNTIFS(TABLA!$AU:$AU,4,TABLA!$B:$B,'Todas las bibliotecas'!N$2)*3+COUNTIFS(TABLA!$AU:$AU,5,TABLA!$B:$B,'Todas las bibliotecas'!N$2)*4)/((COUNTIF(TABLA!$B:$B,'Todas las bibliotecas'!N$2)-COUNTIFS(TABLA!$B:$B,'Todas las bibliotecas'!N$2,TABLA!$AU:$AU,"="&amp;""))*4)*10</f>
        <v>8.125</v>
      </c>
      <c r="O26" s="175">
        <f>(COUNTIFS(TABLA!$AU:$AU,2,TABLA!$B:$B,'Todas las bibliotecas'!O$2)*1+COUNTIFS(TABLA!$AU:$AU,3,TABLA!$B:$B,'Todas las bibliotecas'!O$2)*2+COUNTIFS(TABLA!$AU:$AU,4,TABLA!$B:$B,'Todas las bibliotecas'!O$2)*3+COUNTIFS(TABLA!$AU:$AU,5,TABLA!$B:$B,'Todas las bibliotecas'!O$2)*4)/((COUNTIF(TABLA!$B:$B,'Todas las bibliotecas'!O$2)-COUNTIFS(TABLA!$B:$B,'Todas las bibliotecas'!O$2,TABLA!$AU:$AU,"="&amp;""))*4)*10</f>
        <v>7.6041666666666661</v>
      </c>
      <c r="P26" s="175">
        <f>(COUNTIFS(TABLA!$AU:$AU,2,TABLA!$B:$B,'Todas las bibliotecas'!P$2)*1+COUNTIFS(TABLA!$AU:$AU,3,TABLA!$B:$B,'Todas las bibliotecas'!P$2)*2+COUNTIFS(TABLA!$AU:$AU,4,TABLA!$B:$B,'Todas las bibliotecas'!P$2)*3+COUNTIFS(TABLA!$AU:$AU,5,TABLA!$B:$B,'Todas las bibliotecas'!P$2)*4)/((COUNTIF(TABLA!$B:$B,'Todas las bibliotecas'!P$2)-COUNTIFS(TABLA!$B:$B,'Todas las bibliotecas'!P$2,TABLA!$AU:$AU,"="&amp;""))*4)*10</f>
        <v>8.8461538461538467</v>
      </c>
      <c r="Q26" s="175">
        <f>(COUNTIFS(TABLA!$AU:$AU,2,TABLA!$B:$B,'Todas las bibliotecas'!Q$2)*1+COUNTIFS(TABLA!$AU:$AU,3,TABLA!$B:$B,'Todas las bibliotecas'!Q$2)*2+COUNTIFS(TABLA!$AU:$AU,4,TABLA!$B:$B,'Todas las bibliotecas'!Q$2)*3+COUNTIFS(TABLA!$AU:$AU,5,TABLA!$B:$B,'Todas las bibliotecas'!Q$2)*4)/((COUNTIF(TABLA!$B:$B,'Todas las bibliotecas'!Q$2)-COUNTIFS(TABLA!$B:$B,'Todas las bibliotecas'!Q$2,TABLA!$AU:$AU,"="&amp;""))*4)*10</f>
        <v>9</v>
      </c>
      <c r="R26" s="175">
        <f>(COUNTIFS(TABLA!$AU:$AU,2,TABLA!$B:$B,'Todas las bibliotecas'!R$2)*1+COUNTIFS(TABLA!$AU:$AU,3,TABLA!$B:$B,'Todas las bibliotecas'!R$2)*2+COUNTIFS(TABLA!$AU:$AU,4,TABLA!$B:$B,'Todas las bibliotecas'!R$2)*3+COUNTIFS(TABLA!$AU:$AU,5,TABLA!$B:$B,'Todas las bibliotecas'!R$2)*4)/((COUNTIF(TABLA!$B:$B,'Todas las bibliotecas'!R$2)-COUNTIFS(TABLA!$B:$B,'Todas las bibliotecas'!R$2,TABLA!$AU:$AU,"="&amp;""))*4)*10</f>
        <v>8.9285714285714288</v>
      </c>
      <c r="S26" s="175">
        <f>(COUNTIFS(TABLA!$AU:$AU,2,TABLA!$B:$B,'Todas las bibliotecas'!S$2)*1+COUNTIFS(TABLA!$AU:$AU,3,TABLA!$B:$B,'Todas las bibliotecas'!S$2)*2+COUNTIFS(TABLA!$AU:$AU,4,TABLA!$B:$B,'Todas las bibliotecas'!S$2)*3+COUNTIFS(TABLA!$AU:$AU,5,TABLA!$B:$B,'Todas las bibliotecas'!S$2)*4)/((COUNTIF(TABLA!$B:$B,'Todas las bibliotecas'!S$2)-COUNTIFS(TABLA!$B:$B,'Todas las bibliotecas'!S$2,TABLA!$AU:$AU,"="&amp;""))*4)*10</f>
        <v>8.1666666666666661</v>
      </c>
      <c r="T26" s="175">
        <f>(COUNTIFS(TABLA!$AU:$AU,2,TABLA!$B:$B,'Todas las bibliotecas'!T$2)*1+COUNTIFS(TABLA!$AU:$AU,3,TABLA!$B:$B,'Todas las bibliotecas'!T$2)*2+COUNTIFS(TABLA!$AU:$AU,4,TABLA!$B:$B,'Todas las bibliotecas'!T$2)*3+COUNTIFS(TABLA!$AU:$AU,5,TABLA!$B:$B,'Todas las bibliotecas'!T$2)*4)/((COUNTIF(TABLA!$B:$B,'Todas las bibliotecas'!T$2)-COUNTIFS(TABLA!$B:$B,'Todas las bibliotecas'!T$2,TABLA!$AU:$AU,"="&amp;""))*4)*10</f>
        <v>9.3181818181818183</v>
      </c>
      <c r="U26" s="175">
        <f>(COUNTIFS(TABLA!$AU:$AU,2,TABLA!$B:$B,'Todas las bibliotecas'!U$2)*1+COUNTIFS(TABLA!$AU:$AU,3,TABLA!$B:$B,'Todas las bibliotecas'!U$2)*2+COUNTIFS(TABLA!$AU:$AU,4,TABLA!$B:$B,'Todas las bibliotecas'!U$2)*3+COUNTIFS(TABLA!$AU:$AU,5,TABLA!$B:$B,'Todas las bibliotecas'!U$2)*4)/((COUNTIF(TABLA!$B:$B,'Todas las bibliotecas'!U$2)-COUNTIFS(TABLA!$B:$B,'Todas las bibliotecas'!U$2,TABLA!$AU:$AU,"="&amp;""))*4)*10</f>
        <v>7.9166666666666661</v>
      </c>
      <c r="V26" s="175">
        <f>(COUNTIFS(TABLA!$AU:$AU,2,TABLA!$B:$B,'Todas las bibliotecas'!V$2)*1+COUNTIFS(TABLA!$AU:$AU,3,TABLA!$B:$B,'Todas las bibliotecas'!V$2)*2+COUNTIFS(TABLA!$AU:$AU,4,TABLA!$B:$B,'Todas las bibliotecas'!V$2)*3+COUNTIFS(TABLA!$AU:$AU,5,TABLA!$B:$B,'Todas las bibliotecas'!V$2)*4)/((COUNTIF(TABLA!$B:$B,'Todas las bibliotecas'!V$2)-COUNTIFS(TABLA!$B:$B,'Todas las bibliotecas'!V$2,TABLA!$AU:$AU,"="&amp;""))*4)*10</f>
        <v>8.9499999999999993</v>
      </c>
      <c r="W26" s="175">
        <f>(COUNTIFS(TABLA!$AU:$AU,2,TABLA!$B:$B,'Todas las bibliotecas'!W$2)*1+COUNTIFS(TABLA!$AU:$AU,3,TABLA!$B:$B,'Todas las bibliotecas'!W$2)*2+COUNTIFS(TABLA!$AU:$AU,4,TABLA!$B:$B,'Todas las bibliotecas'!W$2)*3+COUNTIFS(TABLA!$AU:$AU,5,TABLA!$B:$B,'Todas las bibliotecas'!W$2)*4)/((COUNTIF(TABLA!$B:$B,'Todas las bibliotecas'!W$2)-COUNTIFS(TABLA!$B:$B,'Todas las bibliotecas'!W$2,TABLA!$AU:$AU,"="&amp;""))*4)*10</f>
        <v>8.5</v>
      </c>
      <c r="X26" s="175">
        <f>(COUNTIFS(TABLA!$AU:$AU,2,TABLA!$B:$B,'Todas las bibliotecas'!X$2)*1+COUNTIFS(TABLA!$AU:$AU,3,TABLA!$B:$B,'Todas las bibliotecas'!X$2)*2+COUNTIFS(TABLA!$AU:$AU,4,TABLA!$B:$B,'Todas las bibliotecas'!X$2)*3+COUNTIFS(TABLA!$AU:$AU,5,TABLA!$B:$B,'Todas las bibliotecas'!X$2)*4)/((COUNTIF(TABLA!$B:$B,'Todas las bibliotecas'!X$2)-COUNTIFS(TABLA!$B:$B,'Todas las bibliotecas'!X$2,TABLA!$AU:$AU,"="&amp;""))*4)*10</f>
        <v>8.125</v>
      </c>
      <c r="Y26" s="175">
        <f>(COUNTIFS(TABLA!$AU:$AU,2,TABLA!$B:$B,'Todas las bibliotecas'!Y$2)*1+COUNTIFS(TABLA!$AU:$AU,3,TABLA!$B:$B,'Todas las bibliotecas'!Y$2)*2+COUNTIFS(TABLA!$AU:$AU,4,TABLA!$B:$B,'Todas las bibliotecas'!Y$2)*3+COUNTIFS(TABLA!$AU:$AU,5,TABLA!$B:$B,'Todas las bibliotecas'!Y$2)*4)/((COUNTIF(TABLA!$B:$B,'Todas las bibliotecas'!Y$2)-COUNTIFS(TABLA!$B:$B,'Todas las bibliotecas'!Y$2,TABLA!$AU:$AU,"="&amp;""))*4)*10</f>
        <v>8.6184210526315788</v>
      </c>
      <c r="Z26" s="175">
        <f>(COUNTIFS(TABLA!$AU:$AU,2,TABLA!$B:$B,'Todas las bibliotecas'!Z$2)*1+COUNTIFS(TABLA!$AU:$AU,3,TABLA!$B:$B,'Todas las bibliotecas'!Z$2)*2+COUNTIFS(TABLA!$AU:$AU,4,TABLA!$B:$B,'Todas las bibliotecas'!Z$2)*3+COUNTIFS(TABLA!$AU:$AU,5,TABLA!$B:$B,'Todas las bibliotecas'!Z$2)*4)/((COUNTIF(TABLA!$B:$B,'Todas las bibliotecas'!Z$2)-COUNTIFS(TABLA!$B:$B,'Todas las bibliotecas'!Z$2,TABLA!$AU:$AU,"="&amp;""))*4)*10</f>
        <v>9.2241379310344822</v>
      </c>
      <c r="AA26" s="175">
        <f>(COUNTIFS(TABLA!$AU:$AU,2,TABLA!$B:$B,'Todas las bibliotecas'!AA$2)*1+COUNTIFS(TABLA!$AU:$AU,3,TABLA!$B:$B,'Todas las bibliotecas'!AA$2)*2+COUNTIFS(TABLA!$AU:$AU,4,TABLA!$B:$B,'Todas las bibliotecas'!AA$2)*3+COUNTIFS(TABLA!$AU:$AU,5,TABLA!$B:$B,'Todas las bibliotecas'!AA$2)*4)/((COUNTIF(TABLA!$B:$B,'Todas las bibliotecas'!AA$2)-COUNTIFS(TABLA!$B:$B,'Todas las bibliotecas'!AA$2,TABLA!$AU:$AU,"="&amp;""))*4)*10</f>
        <v>8.7804878048780495</v>
      </c>
      <c r="AB26" s="175">
        <f>(COUNTIFS(TABLA!$AU:$AU,2,TABLA!$B:$B,'Todas las bibliotecas'!AB$2)*1+COUNTIFS(TABLA!$AU:$AU,3,TABLA!$B:$B,'Todas las bibliotecas'!AB$2)*2+COUNTIFS(TABLA!$AU:$AU,4,TABLA!$B:$B,'Todas las bibliotecas'!AB$2)*3+COUNTIFS(TABLA!$AU:$AU,5,TABLA!$B:$B,'Todas las bibliotecas'!AB$2)*4)/((COUNTIF(TABLA!$B:$B,'Todas las bibliotecas'!AB$2)-COUNTIFS(TABLA!$B:$B,'Todas las bibliotecas'!AB$2,TABLA!$AU:$AU,"="&amp;""))*4)*10</f>
        <v>8.1666666666666661</v>
      </c>
      <c r="AC26" s="175">
        <f>(COUNTIFS(TABLA!$AU:$AU,2,TABLA!$B:$B,'Todas las bibliotecas'!AC$2)*1+COUNTIFS(TABLA!$AU:$AU,3,TABLA!$B:$B,'Todas las bibliotecas'!AC$2)*2+COUNTIFS(TABLA!$AU:$AU,4,TABLA!$B:$B,'Todas las bibliotecas'!AC$2)*3+COUNTIFS(TABLA!$AU:$AU,5,TABLA!$B:$B,'Todas las bibliotecas'!AC$2)*4)/((COUNTIF(TABLA!$B:$B,'Todas las bibliotecas'!AC$2)-COUNTIFS(TABLA!$B:$B,'Todas las bibliotecas'!AC$2,TABLA!$AU:$AU,"="&amp;""))*4)*10</f>
        <v>8.8988095238095237</v>
      </c>
      <c r="AD26" s="175">
        <f>(COUNTIFS(TABLA!$AU:$AU,2,TABLA!$B:$B,'Todas las bibliotecas'!AD$2)*1+COUNTIFS(TABLA!$AU:$AU,3,TABLA!$B:$B,'Todas las bibliotecas'!AD$2)*2+COUNTIFS(TABLA!$AU:$AU,4,TABLA!$B:$B,'Todas las bibliotecas'!AD$2)*3+COUNTIFS(TABLA!$AU:$AU,5,TABLA!$B:$B,'Todas las bibliotecas'!AD$2)*4)/((COUNTIF(TABLA!$B:$B,'Todas las bibliotecas'!AD$2)-COUNTIFS(TABLA!$B:$B,'Todas las bibliotecas'!AD$2,TABLA!$AU:$AU,"="&amp;""))*4)*10</f>
        <v>9.0116279069767451</v>
      </c>
      <c r="AE26" s="175">
        <f>(COUNTIFS(TABLA!$AU:$AU,2,TABLA!$B:$B,'Todas las bibliotecas'!AE$2)*1+COUNTIFS(TABLA!$AU:$AU,3,TABLA!$B:$B,'Todas las bibliotecas'!AE$2)*2+COUNTIFS(TABLA!$AU:$AU,4,TABLA!$B:$B,'Todas las bibliotecas'!AE$2)*3+COUNTIFS(TABLA!$AU:$AU,5,TABLA!$B:$B,'Todas las bibliotecas'!AE$2)*4)/((COUNTIF(TABLA!$B:$B,'Todas las bibliotecas'!AE$2)-COUNTIFS(TABLA!$B:$B,'Todas las bibliotecas'!AE$2,TABLA!$AU:$AU,"="&amp;""))*4)*10</f>
        <v>8.9285714285714288</v>
      </c>
    </row>
    <row r="27" spans="1:31" ht="79.5" customHeight="1" x14ac:dyDescent="0.2">
      <c r="A27" s="170"/>
      <c r="B27" s="171"/>
      <c r="C27" s="185"/>
      <c r="D27" s="186" t="s">
        <v>255</v>
      </c>
      <c r="E27" s="222">
        <f>BUC!P261</f>
        <v>7.7456896551724146</v>
      </c>
      <c r="F27" s="175">
        <f>(COUNTIFS(TABLA!$AV:$AV,2,TABLA!$B:$B,'Todas las bibliotecas'!F$2)*1+COUNTIFS(TABLA!$AV:$AV,3,TABLA!$B:$B,'Todas las bibliotecas'!F$2)*2+COUNTIFS(TABLA!$AV:$AV,4,TABLA!$B:$B,'Todas las bibliotecas'!F$2)*3+COUNTIFS(TABLA!$AV:$AV,5,TABLA!$B:$B,'Todas las bibliotecas'!F$2)*4)/((COUNTIF(TABLA!$B:$B,'Todas las bibliotecas'!F$2)-COUNTIFS(TABLA!$B:$B,'Todas las bibliotecas'!F$2,TABLA!$AV:$AV,"="&amp;""))*4)*10</f>
        <v>7.7777777777777777</v>
      </c>
      <c r="G27" s="175">
        <f>(COUNTIFS(TABLA!$AV:$AV,2,TABLA!$B:$B,'Todas las bibliotecas'!G$2)*1+COUNTIFS(TABLA!$AV:$AV,3,TABLA!$B:$B,'Todas las bibliotecas'!G$2)*2+COUNTIFS(TABLA!$AV:$AV,4,TABLA!$B:$B,'Todas las bibliotecas'!G$2)*3+COUNTIFS(TABLA!$AV:$AV,5,TABLA!$B:$B,'Todas las bibliotecas'!G$2)*4)/((COUNTIF(TABLA!$B:$B,'Todas las bibliotecas'!G$2)-COUNTIFS(TABLA!$B:$B,'Todas las bibliotecas'!G$2,TABLA!$AV:$AV,"="&amp;""))*4)*10</f>
        <v>7.0089285714285712</v>
      </c>
      <c r="H27" s="175">
        <f>(COUNTIFS(TABLA!$AV:$AV,2,TABLA!$B:$B,'Todas las bibliotecas'!H$2)*1+COUNTIFS(TABLA!$AV:$AV,3,TABLA!$B:$B,'Todas las bibliotecas'!H$2)*2+COUNTIFS(TABLA!$AV:$AV,4,TABLA!$B:$B,'Todas las bibliotecas'!H$2)*3+COUNTIFS(TABLA!$AV:$AV,5,TABLA!$B:$B,'Todas las bibliotecas'!H$2)*4)/((COUNTIF(TABLA!$B:$B,'Todas las bibliotecas'!H$2)-COUNTIFS(TABLA!$B:$B,'Todas las bibliotecas'!H$2,TABLA!$AV:$AV,"="&amp;""))*4)*10</f>
        <v>7.9605263157894735</v>
      </c>
      <c r="I27" s="175">
        <f>(COUNTIFS(TABLA!$AV:$AV,2,TABLA!$B:$B,'Todas las bibliotecas'!I$2)*1+COUNTIFS(TABLA!$AV:$AV,3,TABLA!$B:$B,'Todas las bibliotecas'!I$2)*2+COUNTIFS(TABLA!$AV:$AV,4,TABLA!$B:$B,'Todas las bibliotecas'!I$2)*3+COUNTIFS(TABLA!$AV:$AV,5,TABLA!$B:$B,'Todas las bibliotecas'!I$2)*4)/((COUNTIF(TABLA!$B:$B,'Todas las bibliotecas'!I$2)-COUNTIFS(TABLA!$B:$B,'Todas las bibliotecas'!I$2,TABLA!$AV:$AV,"="&amp;""))*4)*10</f>
        <v>7.9166666666666661</v>
      </c>
      <c r="J27" s="175">
        <f>(COUNTIFS(TABLA!$AV:$AV,2,TABLA!$B:$B,'Todas las bibliotecas'!J$2)*1+COUNTIFS(TABLA!$AV:$AV,3,TABLA!$B:$B,'Todas las bibliotecas'!J$2)*2+COUNTIFS(TABLA!$AV:$AV,4,TABLA!$B:$B,'Todas las bibliotecas'!J$2)*3+COUNTIFS(TABLA!$AV:$AV,5,TABLA!$B:$B,'Todas las bibliotecas'!J$2)*4)/((COUNTIF(TABLA!$B:$B,'Todas las bibliotecas'!J$2)-COUNTIFS(TABLA!$B:$B,'Todas las bibliotecas'!J$2,TABLA!$AV:$AV,"="&amp;""))*4)*10</f>
        <v>6.8333333333333339</v>
      </c>
      <c r="K27" s="175">
        <f>(COUNTIFS(TABLA!$AV:$AV,2,TABLA!$B:$B,'Todas las bibliotecas'!K$2)*1+COUNTIFS(TABLA!$AV:$AV,3,TABLA!$B:$B,'Todas las bibliotecas'!K$2)*2+COUNTIFS(TABLA!$AV:$AV,4,TABLA!$B:$B,'Todas las bibliotecas'!K$2)*3+COUNTIFS(TABLA!$AV:$AV,5,TABLA!$B:$B,'Todas las bibliotecas'!K$2)*4)/((COUNTIF(TABLA!$B:$B,'Todas las bibliotecas'!K$2)-COUNTIFS(TABLA!$B:$B,'Todas las bibliotecas'!K$2,TABLA!$AV:$AV,"="&amp;""))*4)*10</f>
        <v>7.7222222222222223</v>
      </c>
      <c r="L27" s="175">
        <f>(COUNTIFS(TABLA!$AV:$AV,2,TABLA!$B:$B,'Todas las bibliotecas'!L$2)*1+COUNTIFS(TABLA!$AV:$AV,3,TABLA!$B:$B,'Todas las bibliotecas'!L$2)*2+COUNTIFS(TABLA!$AV:$AV,4,TABLA!$B:$B,'Todas las bibliotecas'!L$2)*3+COUNTIFS(TABLA!$AV:$AV,5,TABLA!$B:$B,'Todas las bibliotecas'!L$2)*4)/((COUNTIF(TABLA!$B:$B,'Todas las bibliotecas'!L$2)-COUNTIFS(TABLA!$B:$B,'Todas las bibliotecas'!L$2,TABLA!$AV:$AV,"="&amp;""))*4)*10</f>
        <v>5.2631578947368416</v>
      </c>
      <c r="M27" s="175">
        <f>(COUNTIFS(TABLA!$AV:$AV,2,TABLA!$B:$B,'Todas las bibliotecas'!M$2)*1+COUNTIFS(TABLA!$AV:$AV,3,TABLA!$B:$B,'Todas las bibliotecas'!M$2)*2+COUNTIFS(TABLA!$AV:$AV,4,TABLA!$B:$B,'Todas las bibliotecas'!M$2)*3+COUNTIFS(TABLA!$AV:$AV,5,TABLA!$B:$B,'Todas las bibliotecas'!M$2)*4)/((COUNTIF(TABLA!$B:$B,'Todas las bibliotecas'!M$2)-COUNTIFS(TABLA!$B:$B,'Todas las bibliotecas'!M$2,TABLA!$AV:$AV,"="&amp;""))*4)*10</f>
        <v>7.7604166666666661</v>
      </c>
      <c r="N27" s="175">
        <f>(COUNTIFS(TABLA!$AV:$AV,2,TABLA!$B:$B,'Todas las bibliotecas'!N$2)*1+COUNTIFS(TABLA!$AV:$AV,3,TABLA!$B:$B,'Todas las bibliotecas'!N$2)*2+COUNTIFS(TABLA!$AV:$AV,4,TABLA!$B:$B,'Todas las bibliotecas'!N$2)*3+COUNTIFS(TABLA!$AV:$AV,5,TABLA!$B:$B,'Todas las bibliotecas'!N$2)*4)/((COUNTIF(TABLA!$B:$B,'Todas las bibliotecas'!N$2)-COUNTIFS(TABLA!$B:$B,'Todas las bibliotecas'!N$2,TABLA!$AV:$AV,"="&amp;""))*4)*10</f>
        <v>6.25</v>
      </c>
      <c r="O27" s="175">
        <f>(COUNTIFS(TABLA!$AV:$AV,2,TABLA!$B:$B,'Todas las bibliotecas'!O$2)*1+COUNTIFS(TABLA!$AV:$AV,3,TABLA!$B:$B,'Todas las bibliotecas'!O$2)*2+COUNTIFS(TABLA!$AV:$AV,4,TABLA!$B:$B,'Todas las bibliotecas'!O$2)*3+COUNTIFS(TABLA!$AV:$AV,5,TABLA!$B:$B,'Todas las bibliotecas'!O$2)*4)/((COUNTIF(TABLA!$B:$B,'Todas las bibliotecas'!O$2)-COUNTIFS(TABLA!$B:$B,'Todas las bibliotecas'!O$2,TABLA!$AV:$AV,"="&amp;""))*4)*10</f>
        <v>7.0833333333333339</v>
      </c>
      <c r="P27" s="175">
        <f>(COUNTIFS(TABLA!$AV:$AV,2,TABLA!$B:$B,'Todas las bibliotecas'!P$2)*1+COUNTIFS(TABLA!$AV:$AV,3,TABLA!$B:$B,'Todas las bibliotecas'!P$2)*2+COUNTIFS(TABLA!$AV:$AV,4,TABLA!$B:$B,'Todas las bibliotecas'!P$2)*3+COUNTIFS(TABLA!$AV:$AV,5,TABLA!$B:$B,'Todas las bibliotecas'!P$2)*4)/((COUNTIF(TABLA!$B:$B,'Todas las bibliotecas'!P$2)-COUNTIFS(TABLA!$B:$B,'Todas las bibliotecas'!P$2,TABLA!$AV:$AV,"="&amp;""))*4)*10</f>
        <v>7.8365384615384617</v>
      </c>
      <c r="Q27" s="175">
        <f>(COUNTIFS(TABLA!$AV:$AV,2,TABLA!$B:$B,'Todas las bibliotecas'!Q$2)*1+COUNTIFS(TABLA!$AV:$AV,3,TABLA!$B:$B,'Todas las bibliotecas'!Q$2)*2+COUNTIFS(TABLA!$AV:$AV,4,TABLA!$B:$B,'Todas las bibliotecas'!Q$2)*3+COUNTIFS(TABLA!$AV:$AV,5,TABLA!$B:$B,'Todas las bibliotecas'!Q$2)*4)/((COUNTIF(TABLA!$B:$B,'Todas las bibliotecas'!Q$2)-COUNTIFS(TABLA!$B:$B,'Todas las bibliotecas'!Q$2,TABLA!$AV:$AV,"="&amp;""))*4)*10</f>
        <v>8.0357142857142865</v>
      </c>
      <c r="R27" s="175">
        <f>(COUNTIFS(TABLA!$AV:$AV,2,TABLA!$B:$B,'Todas las bibliotecas'!R$2)*1+COUNTIFS(TABLA!$AV:$AV,3,TABLA!$B:$B,'Todas las bibliotecas'!R$2)*2+COUNTIFS(TABLA!$AV:$AV,4,TABLA!$B:$B,'Todas las bibliotecas'!R$2)*3+COUNTIFS(TABLA!$AV:$AV,5,TABLA!$B:$B,'Todas las bibliotecas'!R$2)*4)/((COUNTIF(TABLA!$B:$B,'Todas las bibliotecas'!R$2)-COUNTIFS(TABLA!$B:$B,'Todas las bibliotecas'!R$2,TABLA!$AV:$AV,"="&amp;""))*4)*10</f>
        <v>8.0357142857142865</v>
      </c>
      <c r="S27" s="175">
        <f>(COUNTIFS(TABLA!$AV:$AV,2,TABLA!$B:$B,'Todas las bibliotecas'!S$2)*1+COUNTIFS(TABLA!$AV:$AV,3,TABLA!$B:$B,'Todas las bibliotecas'!S$2)*2+COUNTIFS(TABLA!$AV:$AV,4,TABLA!$B:$B,'Todas las bibliotecas'!S$2)*3+COUNTIFS(TABLA!$AV:$AV,5,TABLA!$B:$B,'Todas las bibliotecas'!S$2)*4)/((COUNTIF(TABLA!$B:$B,'Todas las bibliotecas'!S$2)-COUNTIFS(TABLA!$B:$B,'Todas las bibliotecas'!S$2,TABLA!$AV:$AV,"="&amp;""))*4)*10</f>
        <v>7.8260869565217392</v>
      </c>
      <c r="T27" s="175">
        <f>(COUNTIFS(TABLA!$AV:$AV,2,TABLA!$B:$B,'Todas las bibliotecas'!T$2)*1+COUNTIFS(TABLA!$AV:$AV,3,TABLA!$B:$B,'Todas las bibliotecas'!T$2)*2+COUNTIFS(TABLA!$AV:$AV,4,TABLA!$B:$B,'Todas las bibliotecas'!T$2)*3+COUNTIFS(TABLA!$AV:$AV,5,TABLA!$B:$B,'Todas las bibliotecas'!T$2)*4)/((COUNTIF(TABLA!$B:$B,'Todas las bibliotecas'!T$2)-COUNTIFS(TABLA!$B:$B,'Todas las bibliotecas'!T$2,TABLA!$AV:$AV,"="&amp;""))*4)*10</f>
        <v>8.6904761904761898</v>
      </c>
      <c r="U27" s="175">
        <f>(COUNTIFS(TABLA!$AV:$AV,2,TABLA!$B:$B,'Todas las bibliotecas'!U$2)*1+COUNTIFS(TABLA!$AV:$AV,3,TABLA!$B:$B,'Todas las bibliotecas'!U$2)*2+COUNTIFS(TABLA!$AV:$AV,4,TABLA!$B:$B,'Todas las bibliotecas'!U$2)*3+COUNTIFS(TABLA!$AV:$AV,5,TABLA!$B:$B,'Todas las bibliotecas'!U$2)*4)/((COUNTIF(TABLA!$B:$B,'Todas las bibliotecas'!U$2)-COUNTIFS(TABLA!$B:$B,'Todas las bibliotecas'!U$2,TABLA!$AV:$AV,"="&amp;""))*4)*10</f>
        <v>7.7702702702702702</v>
      </c>
      <c r="V27" s="175">
        <f>(COUNTIFS(TABLA!$AV:$AV,2,TABLA!$B:$B,'Todas las bibliotecas'!V$2)*1+COUNTIFS(TABLA!$AV:$AV,3,TABLA!$B:$B,'Todas las bibliotecas'!V$2)*2+COUNTIFS(TABLA!$AV:$AV,4,TABLA!$B:$B,'Todas las bibliotecas'!V$2)*3+COUNTIFS(TABLA!$AV:$AV,5,TABLA!$B:$B,'Todas las bibliotecas'!V$2)*4)/((COUNTIF(TABLA!$B:$B,'Todas las bibliotecas'!V$2)-COUNTIFS(TABLA!$B:$B,'Todas las bibliotecas'!V$2,TABLA!$AV:$AV,"="&amp;""))*4)*10</f>
        <v>8.1000000000000014</v>
      </c>
      <c r="W27" s="175">
        <f>(COUNTIFS(TABLA!$AV:$AV,2,TABLA!$B:$B,'Todas las bibliotecas'!W$2)*1+COUNTIFS(TABLA!$AV:$AV,3,TABLA!$B:$B,'Todas las bibliotecas'!W$2)*2+COUNTIFS(TABLA!$AV:$AV,4,TABLA!$B:$B,'Todas las bibliotecas'!W$2)*3+COUNTIFS(TABLA!$AV:$AV,5,TABLA!$B:$B,'Todas las bibliotecas'!W$2)*4)/((COUNTIF(TABLA!$B:$B,'Todas las bibliotecas'!W$2)-COUNTIFS(TABLA!$B:$B,'Todas las bibliotecas'!W$2,TABLA!$AV:$AV,"="&amp;""))*4)*10</f>
        <v>7.166666666666667</v>
      </c>
      <c r="X27" s="175">
        <f>(COUNTIFS(TABLA!$AV:$AV,2,TABLA!$B:$B,'Todas las bibliotecas'!X$2)*1+COUNTIFS(TABLA!$AV:$AV,3,TABLA!$B:$B,'Todas las bibliotecas'!X$2)*2+COUNTIFS(TABLA!$AV:$AV,4,TABLA!$B:$B,'Todas las bibliotecas'!X$2)*3+COUNTIFS(TABLA!$AV:$AV,5,TABLA!$B:$B,'Todas las bibliotecas'!X$2)*4)/((COUNTIF(TABLA!$B:$B,'Todas las bibliotecas'!X$2)-COUNTIFS(TABLA!$B:$B,'Todas las bibliotecas'!X$2,TABLA!$AV:$AV,"="&amp;""))*4)*10</f>
        <v>7.2916666666666661</v>
      </c>
      <c r="Y27" s="175">
        <f>(COUNTIFS(TABLA!$AV:$AV,2,TABLA!$B:$B,'Todas las bibliotecas'!Y$2)*1+COUNTIFS(TABLA!$AV:$AV,3,TABLA!$B:$B,'Todas las bibliotecas'!Y$2)*2+COUNTIFS(TABLA!$AV:$AV,4,TABLA!$B:$B,'Todas las bibliotecas'!Y$2)*3+COUNTIFS(TABLA!$AV:$AV,5,TABLA!$B:$B,'Todas las bibliotecas'!Y$2)*4)/((COUNTIF(TABLA!$B:$B,'Todas las bibliotecas'!Y$2)-COUNTIFS(TABLA!$B:$B,'Todas las bibliotecas'!Y$2,TABLA!$AV:$AV,"="&amp;""))*4)*10</f>
        <v>7.4342105263157894</v>
      </c>
      <c r="Z27" s="175">
        <f>(COUNTIFS(TABLA!$AV:$AV,2,TABLA!$B:$B,'Todas las bibliotecas'!Z$2)*1+COUNTIFS(TABLA!$AV:$AV,3,TABLA!$B:$B,'Todas las bibliotecas'!Z$2)*2+COUNTIFS(TABLA!$AV:$AV,4,TABLA!$B:$B,'Todas las bibliotecas'!Z$2)*3+COUNTIFS(TABLA!$AV:$AV,5,TABLA!$B:$B,'Todas las bibliotecas'!Z$2)*4)/((COUNTIF(TABLA!$B:$B,'Todas las bibliotecas'!Z$2)-COUNTIFS(TABLA!$B:$B,'Todas las bibliotecas'!Z$2,TABLA!$AV:$AV,"="&amp;""))*4)*10</f>
        <v>8.6999999999999993</v>
      </c>
      <c r="AA27" s="175">
        <f>(COUNTIFS(TABLA!$AV:$AV,2,TABLA!$B:$B,'Todas las bibliotecas'!AA$2)*1+COUNTIFS(TABLA!$AV:$AV,3,TABLA!$B:$B,'Todas las bibliotecas'!AA$2)*2+COUNTIFS(TABLA!$AV:$AV,4,TABLA!$B:$B,'Todas las bibliotecas'!AA$2)*3+COUNTIFS(TABLA!$AV:$AV,5,TABLA!$B:$B,'Todas las bibliotecas'!AA$2)*4)/((COUNTIF(TABLA!$B:$B,'Todas las bibliotecas'!AA$2)-COUNTIFS(TABLA!$B:$B,'Todas las bibliotecas'!AA$2,TABLA!$AV:$AV,"="&amp;""))*4)*10</f>
        <v>8.8125</v>
      </c>
      <c r="AB27" s="175">
        <f>(COUNTIFS(TABLA!$AV:$AV,2,TABLA!$B:$B,'Todas las bibliotecas'!AB$2)*1+COUNTIFS(TABLA!$AV:$AV,3,TABLA!$B:$B,'Todas las bibliotecas'!AB$2)*2+COUNTIFS(TABLA!$AV:$AV,4,TABLA!$B:$B,'Todas las bibliotecas'!AB$2)*3+COUNTIFS(TABLA!$AV:$AV,5,TABLA!$B:$B,'Todas las bibliotecas'!AB$2)*4)/((COUNTIF(TABLA!$B:$B,'Todas las bibliotecas'!AB$2)-COUNTIFS(TABLA!$B:$B,'Todas las bibliotecas'!AB$2,TABLA!$AV:$AV,"="&amp;""))*4)*10</f>
        <v>7.554347826086957</v>
      </c>
      <c r="AC27" s="175">
        <f>(COUNTIFS(TABLA!$AV:$AV,2,TABLA!$B:$B,'Todas las bibliotecas'!AC$2)*1+COUNTIFS(TABLA!$AV:$AV,3,TABLA!$B:$B,'Todas las bibliotecas'!AC$2)*2+COUNTIFS(TABLA!$AV:$AV,4,TABLA!$B:$B,'Todas las bibliotecas'!AC$2)*3+COUNTIFS(TABLA!$AV:$AV,5,TABLA!$B:$B,'Todas las bibliotecas'!AC$2)*4)/((COUNTIF(TABLA!$B:$B,'Todas las bibliotecas'!AC$2)-COUNTIFS(TABLA!$B:$B,'Todas las bibliotecas'!AC$2,TABLA!$AV:$AV,"="&amp;""))*4)*10</f>
        <v>7.8395061728395063</v>
      </c>
      <c r="AD27" s="175">
        <f>(COUNTIFS(TABLA!$AV:$AV,2,TABLA!$B:$B,'Todas las bibliotecas'!AD$2)*1+COUNTIFS(TABLA!$AV:$AV,3,TABLA!$B:$B,'Todas las bibliotecas'!AD$2)*2+COUNTIFS(TABLA!$AV:$AV,4,TABLA!$B:$B,'Todas las bibliotecas'!AD$2)*3+COUNTIFS(TABLA!$AV:$AV,5,TABLA!$B:$B,'Todas las bibliotecas'!AD$2)*4)/((COUNTIF(TABLA!$B:$B,'Todas las bibliotecas'!AD$2)-COUNTIFS(TABLA!$B:$B,'Todas las bibliotecas'!AD$2,TABLA!$AV:$AV,"="&amp;""))*4)*10</f>
        <v>8.1410256410256405</v>
      </c>
      <c r="AE27" s="175">
        <f>(COUNTIFS(TABLA!$AV:$AV,2,TABLA!$B:$B,'Todas las bibliotecas'!AE$2)*1+COUNTIFS(TABLA!$AV:$AV,3,TABLA!$B:$B,'Todas las bibliotecas'!AE$2)*2+COUNTIFS(TABLA!$AV:$AV,4,TABLA!$B:$B,'Todas las bibliotecas'!AE$2)*3+COUNTIFS(TABLA!$AV:$AV,5,TABLA!$B:$B,'Todas las bibliotecas'!AE$2)*4)/((COUNTIF(TABLA!$B:$B,'Todas las bibliotecas'!AE$2)-COUNTIFS(TABLA!$B:$B,'Todas las bibliotecas'!AE$2,TABLA!$AV:$AV,"="&amp;""))*4)*10</f>
        <v>7.8598484848484853</v>
      </c>
    </row>
    <row r="28" spans="1:31" ht="73.400000000000006" x14ac:dyDescent="0.2">
      <c r="A28" s="170"/>
      <c r="B28" s="171" t="s">
        <v>210</v>
      </c>
      <c r="C28" s="185" t="s">
        <v>118</v>
      </c>
      <c r="D28" s="186" t="s">
        <v>211</v>
      </c>
      <c r="E28" s="222">
        <f>BUC!P265</f>
        <v>6.8711385701676964</v>
      </c>
      <c r="F28" s="175">
        <f>(COUNTIFS(TABLA!$AW:$AW,2,TABLA!$B:$B,'Todas las bibliotecas'!F$2)*1+COUNTIFS(TABLA!$AW:$AW,3,TABLA!$B:$B,'Todas las bibliotecas'!F$2)*2+COUNTIFS(TABLA!$AW:$AW,4,TABLA!$B:$B,'Todas las bibliotecas'!F$2)*3+COUNTIFS(TABLA!$AW:$AW,5,TABLA!$B:$B,'Todas las bibliotecas'!F$2)*4)/((COUNTIF(TABLA!$B:$B,'Todas las bibliotecas'!F$2)-COUNTIFS(TABLA!$B:$B,'Todas las bibliotecas'!F$2,TABLA!$AW:$AW,"="&amp;""))*4)*10</f>
        <v>7.2752808988764039</v>
      </c>
      <c r="G28" s="175">
        <f>(COUNTIFS(TABLA!$AW:$AW,2,TABLA!$B:$B,'Todas las bibliotecas'!G$2)*1+COUNTIFS(TABLA!$AW:$AW,3,TABLA!$B:$B,'Todas las bibliotecas'!G$2)*2+COUNTIFS(TABLA!$AW:$AW,4,TABLA!$B:$B,'Todas las bibliotecas'!G$2)*3+COUNTIFS(TABLA!$AW:$AW,5,TABLA!$B:$B,'Todas las bibliotecas'!G$2)*4)/((COUNTIF(TABLA!$B:$B,'Todas las bibliotecas'!G$2)-COUNTIFS(TABLA!$B:$B,'Todas las bibliotecas'!G$2,TABLA!$AW:$AW,"="&amp;""))*4)*10</f>
        <v>6.3636363636363633</v>
      </c>
      <c r="H28" s="175">
        <f>(COUNTIFS(TABLA!$AW:$AW,2,TABLA!$B:$B,'Todas las bibliotecas'!H$2)*1+COUNTIFS(TABLA!$AW:$AW,3,TABLA!$B:$B,'Todas las bibliotecas'!H$2)*2+COUNTIFS(TABLA!$AW:$AW,4,TABLA!$B:$B,'Todas las bibliotecas'!H$2)*3+COUNTIFS(TABLA!$AW:$AW,5,TABLA!$B:$B,'Todas las bibliotecas'!H$2)*4)/((COUNTIF(TABLA!$B:$B,'Todas las bibliotecas'!H$2)-COUNTIFS(TABLA!$B:$B,'Todas las bibliotecas'!H$2,TABLA!$AW:$AW,"="&amp;""))*4)*10</f>
        <v>7.1710526315789469</v>
      </c>
      <c r="I28" s="175">
        <f>(COUNTIFS(TABLA!$AW:$AW,2,TABLA!$B:$B,'Todas las bibliotecas'!I$2)*1+COUNTIFS(TABLA!$AW:$AW,3,TABLA!$B:$B,'Todas las bibliotecas'!I$2)*2+COUNTIFS(TABLA!$AW:$AW,4,TABLA!$B:$B,'Todas las bibliotecas'!I$2)*3+COUNTIFS(TABLA!$AW:$AW,5,TABLA!$B:$B,'Todas las bibliotecas'!I$2)*4)/((COUNTIF(TABLA!$B:$B,'Todas las bibliotecas'!I$2)-COUNTIFS(TABLA!$B:$B,'Todas las bibliotecas'!I$2,TABLA!$AW:$AW,"="&amp;""))*4)*10</f>
        <v>7.5</v>
      </c>
      <c r="J28" s="175">
        <f>(COUNTIFS(TABLA!$AW:$AW,2,TABLA!$B:$B,'Todas las bibliotecas'!J$2)*1+COUNTIFS(TABLA!$AW:$AW,3,TABLA!$B:$B,'Todas las bibliotecas'!J$2)*2+COUNTIFS(TABLA!$AW:$AW,4,TABLA!$B:$B,'Todas las bibliotecas'!J$2)*3+COUNTIFS(TABLA!$AW:$AW,5,TABLA!$B:$B,'Todas las bibliotecas'!J$2)*4)/((COUNTIF(TABLA!$B:$B,'Todas las bibliotecas'!J$2)-COUNTIFS(TABLA!$B:$B,'Todas las bibliotecas'!J$2,TABLA!$AW:$AW,"="&amp;""))*4)*10</f>
        <v>6.4285714285714288</v>
      </c>
      <c r="K28" s="175">
        <f>(COUNTIFS(TABLA!$AW:$AW,2,TABLA!$B:$B,'Todas las bibliotecas'!K$2)*1+COUNTIFS(TABLA!$AW:$AW,3,TABLA!$B:$B,'Todas las bibliotecas'!K$2)*2+COUNTIFS(TABLA!$AW:$AW,4,TABLA!$B:$B,'Todas las bibliotecas'!K$2)*3+COUNTIFS(TABLA!$AW:$AW,5,TABLA!$B:$B,'Todas las bibliotecas'!K$2)*4)/((COUNTIF(TABLA!$B:$B,'Todas las bibliotecas'!K$2)-COUNTIFS(TABLA!$B:$B,'Todas las bibliotecas'!K$2,TABLA!$AW:$AW,"="&amp;""))*4)*10</f>
        <v>6.3636363636363633</v>
      </c>
      <c r="L28" s="175">
        <f>(COUNTIFS(TABLA!$AW:$AW,2,TABLA!$B:$B,'Todas las bibliotecas'!L$2)*1+COUNTIFS(TABLA!$AW:$AW,3,TABLA!$B:$B,'Todas las bibliotecas'!L$2)*2+COUNTIFS(TABLA!$AW:$AW,4,TABLA!$B:$B,'Todas las bibliotecas'!L$2)*3+COUNTIFS(TABLA!$AW:$AW,5,TABLA!$B:$B,'Todas las bibliotecas'!L$2)*4)/((COUNTIF(TABLA!$B:$B,'Todas las bibliotecas'!L$2)-COUNTIFS(TABLA!$B:$B,'Todas las bibliotecas'!L$2,TABLA!$AW:$AW,"="&amp;""))*4)*10</f>
        <v>5.1315789473684212</v>
      </c>
      <c r="M28" s="175">
        <f>(COUNTIFS(TABLA!$AW:$AW,2,TABLA!$B:$B,'Todas las bibliotecas'!M$2)*1+COUNTIFS(TABLA!$AW:$AW,3,TABLA!$B:$B,'Todas las bibliotecas'!M$2)*2+COUNTIFS(TABLA!$AW:$AW,4,TABLA!$B:$B,'Todas las bibliotecas'!M$2)*3+COUNTIFS(TABLA!$AW:$AW,5,TABLA!$B:$B,'Todas las bibliotecas'!M$2)*4)/((COUNTIF(TABLA!$B:$B,'Todas las bibliotecas'!M$2)-COUNTIFS(TABLA!$B:$B,'Todas las bibliotecas'!M$2,TABLA!$AW:$AW,"="&amp;""))*4)*10</f>
        <v>6.8085106382978724</v>
      </c>
      <c r="N28" s="175">
        <f>(COUNTIFS(TABLA!$AW:$AW,2,TABLA!$B:$B,'Todas las bibliotecas'!N$2)*1+COUNTIFS(TABLA!$AW:$AW,3,TABLA!$B:$B,'Todas las bibliotecas'!N$2)*2+COUNTIFS(TABLA!$AW:$AW,4,TABLA!$B:$B,'Todas las bibliotecas'!N$2)*3+COUNTIFS(TABLA!$AW:$AW,5,TABLA!$B:$B,'Todas las bibliotecas'!N$2)*4)/((COUNTIF(TABLA!$B:$B,'Todas las bibliotecas'!N$2)-COUNTIFS(TABLA!$B:$B,'Todas las bibliotecas'!N$2,TABLA!$AW:$AW,"="&amp;""))*4)*10</f>
        <v>5.9090909090909092</v>
      </c>
      <c r="O28" s="175">
        <f>(COUNTIFS(TABLA!$AW:$AW,2,TABLA!$B:$B,'Todas las bibliotecas'!O$2)*1+COUNTIFS(TABLA!$AW:$AW,3,TABLA!$B:$B,'Todas las bibliotecas'!O$2)*2+COUNTIFS(TABLA!$AW:$AW,4,TABLA!$B:$B,'Todas las bibliotecas'!O$2)*3+COUNTIFS(TABLA!$AW:$AW,5,TABLA!$B:$B,'Todas las bibliotecas'!O$2)*4)/((COUNTIF(TABLA!$B:$B,'Todas las bibliotecas'!O$2)-COUNTIFS(TABLA!$B:$B,'Todas las bibliotecas'!O$2,TABLA!$AW:$AW,"="&amp;""))*4)*10</f>
        <v>6.4583333333333339</v>
      </c>
      <c r="P28" s="175">
        <f>(COUNTIFS(TABLA!$AW:$AW,2,TABLA!$B:$B,'Todas las bibliotecas'!P$2)*1+COUNTIFS(TABLA!$AW:$AW,3,TABLA!$B:$B,'Todas las bibliotecas'!P$2)*2+COUNTIFS(TABLA!$AW:$AW,4,TABLA!$B:$B,'Todas las bibliotecas'!P$2)*3+COUNTIFS(TABLA!$AW:$AW,5,TABLA!$B:$B,'Todas las bibliotecas'!P$2)*4)/((COUNTIF(TABLA!$B:$B,'Todas las bibliotecas'!P$2)-COUNTIFS(TABLA!$B:$B,'Todas las bibliotecas'!P$2,TABLA!$AW:$AW,"="&amp;""))*4)*10</f>
        <v>6.617647058823529</v>
      </c>
      <c r="Q28" s="175">
        <f>(COUNTIFS(TABLA!$AW:$AW,2,TABLA!$B:$B,'Todas las bibliotecas'!Q$2)*1+COUNTIFS(TABLA!$AW:$AW,3,TABLA!$B:$B,'Todas las bibliotecas'!Q$2)*2+COUNTIFS(TABLA!$AW:$AW,4,TABLA!$B:$B,'Todas las bibliotecas'!Q$2)*3+COUNTIFS(TABLA!$AW:$AW,5,TABLA!$B:$B,'Todas las bibliotecas'!Q$2)*4)/((COUNTIF(TABLA!$B:$B,'Todas las bibliotecas'!Q$2)-COUNTIFS(TABLA!$B:$B,'Todas las bibliotecas'!Q$2,TABLA!$AW:$AW,"="&amp;""))*4)*10</f>
        <v>7.3214285714285712</v>
      </c>
      <c r="R28" s="175">
        <f>(COUNTIFS(TABLA!$AW:$AW,2,TABLA!$B:$B,'Todas las bibliotecas'!R$2)*1+COUNTIFS(TABLA!$AW:$AW,3,TABLA!$B:$B,'Todas las bibliotecas'!R$2)*2+COUNTIFS(TABLA!$AW:$AW,4,TABLA!$B:$B,'Todas las bibliotecas'!R$2)*3+COUNTIFS(TABLA!$AW:$AW,5,TABLA!$B:$B,'Todas las bibliotecas'!R$2)*4)/((COUNTIF(TABLA!$B:$B,'Todas las bibliotecas'!R$2)-COUNTIFS(TABLA!$B:$B,'Todas las bibliotecas'!R$2,TABLA!$AW:$AW,"="&amp;""))*4)*10</f>
        <v>6.8269230769230766</v>
      </c>
      <c r="S28" s="175">
        <f>(COUNTIFS(TABLA!$AW:$AW,2,TABLA!$B:$B,'Todas las bibliotecas'!S$2)*1+COUNTIFS(TABLA!$AW:$AW,3,TABLA!$B:$B,'Todas las bibliotecas'!S$2)*2+COUNTIFS(TABLA!$AW:$AW,4,TABLA!$B:$B,'Todas las bibliotecas'!S$2)*3+COUNTIFS(TABLA!$AW:$AW,5,TABLA!$B:$B,'Todas las bibliotecas'!S$2)*4)/((COUNTIF(TABLA!$B:$B,'Todas las bibliotecas'!S$2)-COUNTIFS(TABLA!$B:$B,'Todas las bibliotecas'!S$2,TABLA!$AW:$AW,"="&amp;""))*4)*10</f>
        <v>6.4130434782608692</v>
      </c>
      <c r="T28" s="175">
        <f>(COUNTIFS(TABLA!$AW:$AW,2,TABLA!$B:$B,'Todas las bibliotecas'!T$2)*1+COUNTIFS(TABLA!$AW:$AW,3,TABLA!$B:$B,'Todas las bibliotecas'!T$2)*2+COUNTIFS(TABLA!$AW:$AW,4,TABLA!$B:$B,'Todas las bibliotecas'!T$2)*3+COUNTIFS(TABLA!$AW:$AW,5,TABLA!$B:$B,'Todas las bibliotecas'!T$2)*4)/((COUNTIF(TABLA!$B:$B,'Todas las bibliotecas'!T$2)-COUNTIFS(TABLA!$B:$B,'Todas las bibliotecas'!T$2,TABLA!$AW:$AW,"="&amp;""))*4)*10</f>
        <v>7.125</v>
      </c>
      <c r="U28" s="175">
        <f>(COUNTIFS(TABLA!$AW:$AW,2,TABLA!$B:$B,'Todas las bibliotecas'!U$2)*1+COUNTIFS(TABLA!$AW:$AW,3,TABLA!$B:$B,'Todas las bibliotecas'!U$2)*2+COUNTIFS(TABLA!$AW:$AW,4,TABLA!$B:$B,'Todas las bibliotecas'!U$2)*3+COUNTIFS(TABLA!$AW:$AW,5,TABLA!$B:$B,'Todas las bibliotecas'!U$2)*4)/((COUNTIF(TABLA!$B:$B,'Todas las bibliotecas'!U$2)-COUNTIFS(TABLA!$B:$B,'Todas las bibliotecas'!U$2,TABLA!$AW:$AW,"="&amp;""))*4)*10</f>
        <v>7.0945945945945947</v>
      </c>
      <c r="V28" s="175">
        <f>(COUNTIFS(TABLA!$AW:$AW,2,TABLA!$B:$B,'Todas las bibliotecas'!V$2)*1+COUNTIFS(TABLA!$AW:$AW,3,TABLA!$B:$B,'Todas las bibliotecas'!V$2)*2+COUNTIFS(TABLA!$AW:$AW,4,TABLA!$B:$B,'Todas las bibliotecas'!V$2)*3+COUNTIFS(TABLA!$AW:$AW,5,TABLA!$B:$B,'Todas las bibliotecas'!V$2)*4)/((COUNTIF(TABLA!$B:$B,'Todas las bibliotecas'!V$2)-COUNTIFS(TABLA!$B:$B,'Todas las bibliotecas'!V$2,TABLA!$AW:$AW,"="&amp;""))*4)*10</f>
        <v>7.35</v>
      </c>
      <c r="W28" s="175">
        <f>(COUNTIFS(TABLA!$AW:$AW,2,TABLA!$B:$B,'Todas las bibliotecas'!W$2)*1+COUNTIFS(TABLA!$AW:$AW,3,TABLA!$B:$B,'Todas las bibliotecas'!W$2)*2+COUNTIFS(TABLA!$AW:$AW,4,TABLA!$B:$B,'Todas las bibliotecas'!W$2)*3+COUNTIFS(TABLA!$AW:$AW,5,TABLA!$B:$B,'Todas las bibliotecas'!W$2)*4)/((COUNTIF(TABLA!$B:$B,'Todas las bibliotecas'!W$2)-COUNTIFS(TABLA!$B:$B,'Todas las bibliotecas'!W$2,TABLA!$AW:$AW,"="&amp;""))*4)*10</f>
        <v>6.1206896551724128</v>
      </c>
      <c r="X28" s="175">
        <f>(COUNTIFS(TABLA!$AW:$AW,2,TABLA!$B:$B,'Todas las bibliotecas'!X$2)*1+COUNTIFS(TABLA!$AW:$AW,3,TABLA!$B:$B,'Todas las bibliotecas'!X$2)*2+COUNTIFS(TABLA!$AW:$AW,4,TABLA!$B:$B,'Todas las bibliotecas'!X$2)*3+COUNTIFS(TABLA!$AW:$AW,5,TABLA!$B:$B,'Todas las bibliotecas'!X$2)*4)/((COUNTIF(TABLA!$B:$B,'Todas las bibliotecas'!X$2)-COUNTIFS(TABLA!$B:$B,'Todas las bibliotecas'!X$2,TABLA!$AW:$AW,"="&amp;""))*4)*10</f>
        <v>6.0416666666666661</v>
      </c>
      <c r="Y28" s="175">
        <f>(COUNTIFS(TABLA!$AW:$AW,2,TABLA!$B:$B,'Todas las bibliotecas'!Y$2)*1+COUNTIFS(TABLA!$AW:$AW,3,TABLA!$B:$B,'Todas las bibliotecas'!Y$2)*2+COUNTIFS(TABLA!$AW:$AW,4,TABLA!$B:$B,'Todas las bibliotecas'!Y$2)*3+COUNTIFS(TABLA!$AW:$AW,5,TABLA!$B:$B,'Todas las bibliotecas'!Y$2)*4)/((COUNTIF(TABLA!$B:$B,'Todas las bibliotecas'!Y$2)-COUNTIFS(TABLA!$B:$B,'Todas las bibliotecas'!Y$2,TABLA!$AW:$AW,"="&amp;""))*4)*10</f>
        <v>6.5131578947368416</v>
      </c>
      <c r="Z28" s="175">
        <f>(COUNTIFS(TABLA!$AW:$AW,2,TABLA!$B:$B,'Todas las bibliotecas'!Z$2)*1+COUNTIFS(TABLA!$AW:$AW,3,TABLA!$B:$B,'Todas las bibliotecas'!Z$2)*2+COUNTIFS(TABLA!$AW:$AW,4,TABLA!$B:$B,'Todas las bibliotecas'!Z$2)*3+COUNTIFS(TABLA!$AW:$AW,5,TABLA!$B:$B,'Todas las bibliotecas'!Z$2)*4)/((COUNTIF(TABLA!$B:$B,'Todas las bibliotecas'!Z$2)-COUNTIFS(TABLA!$B:$B,'Todas las bibliotecas'!Z$2,TABLA!$AW:$AW,"="&amp;""))*4)*10</f>
        <v>8.6363636363636367</v>
      </c>
      <c r="AA28" s="175">
        <f>(COUNTIFS(TABLA!$AW:$AW,2,TABLA!$B:$B,'Todas las bibliotecas'!AA$2)*1+COUNTIFS(TABLA!$AW:$AW,3,TABLA!$B:$B,'Todas las bibliotecas'!AA$2)*2+COUNTIFS(TABLA!$AW:$AW,4,TABLA!$B:$B,'Todas las bibliotecas'!AA$2)*3+COUNTIFS(TABLA!$AW:$AW,5,TABLA!$B:$B,'Todas las bibliotecas'!AA$2)*4)/((COUNTIF(TABLA!$B:$B,'Todas las bibliotecas'!AA$2)-COUNTIFS(TABLA!$B:$B,'Todas las bibliotecas'!AA$2,TABLA!$AW:$AW,"="&amp;""))*4)*10</f>
        <v>7.8125</v>
      </c>
      <c r="AB28" s="175">
        <f>(COUNTIFS(TABLA!$AW:$AW,2,TABLA!$B:$B,'Todas las bibliotecas'!AB$2)*1+COUNTIFS(TABLA!$AW:$AW,3,TABLA!$B:$B,'Todas las bibliotecas'!AB$2)*2+COUNTIFS(TABLA!$AW:$AW,4,TABLA!$B:$B,'Todas las bibliotecas'!AB$2)*3+COUNTIFS(TABLA!$AW:$AW,5,TABLA!$B:$B,'Todas las bibliotecas'!AB$2)*4)/((COUNTIF(TABLA!$B:$B,'Todas las bibliotecas'!AB$2)-COUNTIFS(TABLA!$B:$B,'Todas las bibliotecas'!AB$2,TABLA!$AW:$AW,"="&amp;""))*4)*10</f>
        <v>6.7777777777777786</v>
      </c>
      <c r="AC28" s="175">
        <f>(COUNTIFS(TABLA!$AW:$AW,2,TABLA!$B:$B,'Todas las bibliotecas'!AC$2)*1+COUNTIFS(TABLA!$AW:$AW,3,TABLA!$B:$B,'Todas las bibliotecas'!AC$2)*2+COUNTIFS(TABLA!$AW:$AW,4,TABLA!$B:$B,'Todas las bibliotecas'!AC$2)*3+COUNTIFS(TABLA!$AW:$AW,5,TABLA!$B:$B,'Todas las bibliotecas'!AC$2)*4)/((COUNTIF(TABLA!$B:$B,'Todas las bibliotecas'!AC$2)-COUNTIFS(TABLA!$B:$B,'Todas las bibliotecas'!AC$2,TABLA!$AW:$AW,"="&amp;""))*4)*10</f>
        <v>6.9871794871794872</v>
      </c>
      <c r="AD28" s="175">
        <f>(COUNTIFS(TABLA!$AW:$AW,2,TABLA!$B:$B,'Todas las bibliotecas'!AD$2)*1+COUNTIFS(TABLA!$AW:$AW,3,TABLA!$B:$B,'Todas las bibliotecas'!AD$2)*2+COUNTIFS(TABLA!$AW:$AW,4,TABLA!$B:$B,'Todas las bibliotecas'!AD$2)*3+COUNTIFS(TABLA!$AW:$AW,5,TABLA!$B:$B,'Todas las bibliotecas'!AD$2)*4)/((COUNTIF(TABLA!$B:$B,'Todas las bibliotecas'!AD$2)-COUNTIFS(TABLA!$B:$B,'Todas las bibliotecas'!AD$2,TABLA!$AW:$AW,"="&amp;""))*4)*10</f>
        <v>6.8918918918918912</v>
      </c>
      <c r="AE28" s="175">
        <f>(COUNTIFS(TABLA!$AW:$AW,2,TABLA!$B:$B,'Todas las bibliotecas'!AE$2)*1+COUNTIFS(TABLA!$AW:$AW,3,TABLA!$B:$B,'Todas las bibliotecas'!AE$2)*2+COUNTIFS(TABLA!$AW:$AW,4,TABLA!$B:$B,'Todas las bibliotecas'!AE$2)*3+COUNTIFS(TABLA!$AW:$AW,5,TABLA!$B:$B,'Todas las bibliotecas'!AE$2)*4)/((COUNTIF(TABLA!$B:$B,'Todas las bibliotecas'!AE$2)-COUNTIFS(TABLA!$B:$B,'Todas las bibliotecas'!AE$2,TABLA!$AW:$AW,"="&amp;""))*4)*10</f>
        <v>6.7054263565891468</v>
      </c>
    </row>
    <row r="29" spans="1:31" ht="29.25" customHeight="1" x14ac:dyDescent="0.25">
      <c r="A29" s="163"/>
      <c r="B29" s="164"/>
      <c r="C29" s="165"/>
      <c r="D29" s="166" t="s">
        <v>143</v>
      </c>
      <c r="E29" s="275" t="str">
        <f>$E$2</f>
        <v>BUC</v>
      </c>
      <c r="F29" s="276" t="str">
        <f>F20</f>
        <v>ENF</v>
      </c>
      <c r="G29" s="276" t="str">
        <f t="shared" ref="G29:AD29" si="3">G20</f>
        <v>FAR</v>
      </c>
      <c r="H29" s="276" t="str">
        <f t="shared" si="3"/>
        <v>MED</v>
      </c>
      <c r="I29" s="276" t="str">
        <f t="shared" si="3"/>
        <v>ODO</v>
      </c>
      <c r="J29" s="276" t="str">
        <f t="shared" si="3"/>
        <v>OPT</v>
      </c>
      <c r="K29" s="276" t="str">
        <f t="shared" si="3"/>
        <v>PSI</v>
      </c>
      <c r="L29" s="276" t="str">
        <f t="shared" si="3"/>
        <v>VET</v>
      </c>
      <c r="M29" s="276" t="str">
        <f t="shared" si="3"/>
        <v>BIO</v>
      </c>
      <c r="N29" s="276" t="str">
        <f t="shared" si="3"/>
        <v>EST</v>
      </c>
      <c r="O29" s="276" t="str">
        <f t="shared" si="3"/>
        <v>FDI</v>
      </c>
      <c r="P29" s="276" t="str">
        <f t="shared" si="3"/>
        <v>FIS</v>
      </c>
      <c r="Q29" s="276" t="str">
        <f t="shared" si="3"/>
        <v>GEO</v>
      </c>
      <c r="R29" s="276" t="str">
        <f t="shared" si="3"/>
        <v>MAT</v>
      </c>
      <c r="S29" s="276" t="str">
        <f t="shared" si="3"/>
        <v>QUI</v>
      </c>
      <c r="T29" s="276" t="str">
        <f t="shared" si="3"/>
        <v>BYD</v>
      </c>
      <c r="U29" s="276" t="str">
        <f t="shared" si="3"/>
        <v>CEE</v>
      </c>
      <c r="V29" s="276" t="str">
        <f t="shared" si="3"/>
        <v>CPS</v>
      </c>
      <c r="W29" s="276" t="str">
        <f t="shared" si="3"/>
        <v>DER</v>
      </c>
      <c r="X29" s="276" t="str">
        <f t="shared" si="3"/>
        <v>EMP</v>
      </c>
      <c r="Y29" s="276" t="str">
        <f t="shared" si="3"/>
        <v>INF</v>
      </c>
      <c r="Z29" s="276" t="str">
        <f t="shared" si="3"/>
        <v>TRS</v>
      </c>
      <c r="AA29" s="276" t="str">
        <f t="shared" si="3"/>
        <v>BBA</v>
      </c>
      <c r="AB29" s="276" t="str">
        <f t="shared" si="3"/>
        <v>EDU</v>
      </c>
      <c r="AC29" s="276" t="str">
        <f t="shared" si="3"/>
        <v>FLL</v>
      </c>
      <c r="AD29" s="276" t="str">
        <f t="shared" si="3"/>
        <v>FLS</v>
      </c>
      <c r="AE29" s="276" t="str">
        <f>AE20</f>
        <v>GHI</v>
      </c>
    </row>
    <row r="30" spans="1:31" ht="66.599999999999994" x14ac:dyDescent="0.2">
      <c r="A30" s="170" t="s">
        <v>196</v>
      </c>
      <c r="B30" s="176" t="s">
        <v>213</v>
      </c>
      <c r="C30" s="189" t="s">
        <v>214</v>
      </c>
      <c r="D30" s="190" t="s">
        <v>215</v>
      </c>
      <c r="E30" s="222">
        <f>BUC!P293</f>
        <v>8.4401172529313229</v>
      </c>
      <c r="F30" s="175">
        <f>(COUNTIFS(TABLA!$BA:$BA,2,TABLA!$B:$B,'Todas las bibliotecas'!F$2)*1+COUNTIFS(TABLA!$BA:$BA,3,TABLA!$B:$B,'Todas las bibliotecas'!F$2)*2+COUNTIFS(TABLA!$BA:$BA,4,TABLA!$B:$B,'Todas las bibliotecas'!F$2)*3+COUNTIFS(TABLA!$BA:$BA,5,TABLA!$B:$B,'Todas las bibliotecas'!F$2)*4)/((COUNTIF(TABLA!$B:$B,'Todas las bibliotecas'!F$2)-COUNTIFS(TABLA!$B:$B,'Todas las bibliotecas'!F$2,TABLA!$BA:$BA,"="&amp;""))*4)*10</f>
        <v>8.7771739130434785</v>
      </c>
      <c r="G30" s="175">
        <f>(COUNTIFS(TABLA!$BA:$BA,2,TABLA!$B:$B,'Todas las bibliotecas'!G$2)*1+COUNTIFS(TABLA!$BA:$BA,3,TABLA!$B:$B,'Todas las bibliotecas'!G$2)*2+COUNTIFS(TABLA!$BA:$BA,4,TABLA!$B:$B,'Todas las bibliotecas'!G$2)*3+COUNTIFS(TABLA!$BA:$BA,5,TABLA!$B:$B,'Todas las bibliotecas'!G$2)*4)/((COUNTIF(TABLA!$B:$B,'Todas las bibliotecas'!G$2)-COUNTIFS(TABLA!$B:$B,'Todas las bibliotecas'!G$2,TABLA!$BA:$BA,"="&amp;""))*4)*10</f>
        <v>7.782258064516129</v>
      </c>
      <c r="H30" s="175">
        <f>(COUNTIFS(TABLA!$BA:$BA,2,TABLA!$B:$B,'Todas las bibliotecas'!H$2)*1+COUNTIFS(TABLA!$BA:$BA,3,TABLA!$B:$B,'Todas las bibliotecas'!H$2)*2+COUNTIFS(TABLA!$BA:$BA,4,TABLA!$B:$B,'Todas las bibliotecas'!H$2)*3+COUNTIFS(TABLA!$BA:$BA,5,TABLA!$B:$B,'Todas las bibliotecas'!H$2)*4)/((COUNTIF(TABLA!$B:$B,'Todas las bibliotecas'!H$2)-COUNTIFS(TABLA!$B:$B,'Todas las bibliotecas'!H$2,TABLA!$BA:$BA,"="&amp;""))*4)*10</f>
        <v>8.5135135135135123</v>
      </c>
      <c r="I30" s="175">
        <f>(COUNTIFS(TABLA!$BA:$BA,2,TABLA!$B:$B,'Todas las bibliotecas'!I$2)*1+COUNTIFS(TABLA!$BA:$BA,3,TABLA!$B:$B,'Todas las bibliotecas'!I$2)*2+COUNTIFS(TABLA!$BA:$BA,4,TABLA!$B:$B,'Todas las bibliotecas'!I$2)*3+COUNTIFS(TABLA!$BA:$BA,5,TABLA!$B:$B,'Todas las bibliotecas'!I$2)*4)/((COUNTIF(TABLA!$B:$B,'Todas las bibliotecas'!I$2)-COUNTIFS(TABLA!$B:$B,'Todas las bibliotecas'!I$2,TABLA!$BA:$BA,"="&amp;""))*4)*10</f>
        <v>7.5</v>
      </c>
      <c r="J30" s="175">
        <f>(COUNTIFS(TABLA!$BA:$BA,2,TABLA!$B:$B,'Todas las bibliotecas'!J$2)*1+COUNTIFS(TABLA!$BA:$BA,3,TABLA!$B:$B,'Todas las bibliotecas'!J$2)*2+COUNTIFS(TABLA!$BA:$BA,4,TABLA!$B:$B,'Todas las bibliotecas'!J$2)*3+COUNTIFS(TABLA!$BA:$BA,5,TABLA!$B:$B,'Todas las bibliotecas'!J$2)*4)/((COUNTIF(TABLA!$B:$B,'Todas las bibliotecas'!J$2)-COUNTIFS(TABLA!$B:$B,'Todas las bibliotecas'!J$2,TABLA!$BA:$BA,"="&amp;""))*4)*10</f>
        <v>7.8125</v>
      </c>
      <c r="K30" s="175">
        <f>(COUNTIFS(TABLA!$BA:$BA,2,TABLA!$B:$B,'Todas las bibliotecas'!K$2)*1+COUNTIFS(TABLA!$BA:$BA,3,TABLA!$B:$B,'Todas las bibliotecas'!K$2)*2+COUNTIFS(TABLA!$BA:$BA,4,TABLA!$B:$B,'Todas las bibliotecas'!K$2)*3+COUNTIFS(TABLA!$BA:$BA,5,TABLA!$B:$B,'Todas las bibliotecas'!K$2)*4)/((COUNTIF(TABLA!$B:$B,'Todas las bibliotecas'!K$2)-COUNTIFS(TABLA!$B:$B,'Todas las bibliotecas'!K$2,TABLA!$BA:$BA,"="&amp;""))*4)*10</f>
        <v>8.5227272727272734</v>
      </c>
      <c r="L30" s="175">
        <f>(COUNTIFS(TABLA!$BA:$BA,2,TABLA!$B:$B,'Todas las bibliotecas'!L$2)*1+COUNTIFS(TABLA!$BA:$BA,3,TABLA!$B:$B,'Todas las bibliotecas'!L$2)*2+COUNTIFS(TABLA!$BA:$BA,4,TABLA!$B:$B,'Todas las bibliotecas'!L$2)*3+COUNTIFS(TABLA!$BA:$BA,5,TABLA!$B:$B,'Todas las bibliotecas'!L$2)*4)/((COUNTIF(TABLA!$B:$B,'Todas las bibliotecas'!L$2)-COUNTIFS(TABLA!$B:$B,'Todas las bibliotecas'!L$2,TABLA!$BA:$BA,"="&amp;""))*4)*10</f>
        <v>7.6190476190476186</v>
      </c>
      <c r="M30" s="175">
        <f>(COUNTIFS(TABLA!$BA:$BA,2,TABLA!$B:$B,'Todas las bibliotecas'!M$2)*1+COUNTIFS(TABLA!$BA:$BA,3,TABLA!$B:$B,'Todas las bibliotecas'!M$2)*2+COUNTIFS(TABLA!$BA:$BA,4,TABLA!$B:$B,'Todas las bibliotecas'!M$2)*3+COUNTIFS(TABLA!$BA:$BA,5,TABLA!$B:$B,'Todas las bibliotecas'!M$2)*4)/((COUNTIF(TABLA!$B:$B,'Todas las bibliotecas'!M$2)-COUNTIFS(TABLA!$B:$B,'Todas las bibliotecas'!M$2,TABLA!$BA:$BA,"="&amp;""))*4)*10</f>
        <v>8.9215686274509807</v>
      </c>
      <c r="N30" s="175">
        <f>(COUNTIFS(TABLA!$BA:$BA,2,TABLA!$B:$B,'Todas las bibliotecas'!N$2)*1+COUNTIFS(TABLA!$BA:$BA,3,TABLA!$B:$B,'Todas las bibliotecas'!N$2)*2+COUNTIFS(TABLA!$BA:$BA,4,TABLA!$B:$B,'Todas las bibliotecas'!N$2)*3+COUNTIFS(TABLA!$BA:$BA,5,TABLA!$B:$B,'Todas las bibliotecas'!N$2)*4)/((COUNTIF(TABLA!$B:$B,'Todas las bibliotecas'!N$2)-COUNTIFS(TABLA!$B:$B,'Todas las bibliotecas'!N$2,TABLA!$BA:$BA,"="&amp;""))*4)*10</f>
        <v>6.0714285714285712</v>
      </c>
      <c r="O30" s="175">
        <f>(COUNTIFS(TABLA!$BA:$BA,2,TABLA!$B:$B,'Todas las bibliotecas'!O$2)*1+COUNTIFS(TABLA!$BA:$BA,3,TABLA!$B:$B,'Todas las bibliotecas'!O$2)*2+COUNTIFS(TABLA!$BA:$BA,4,TABLA!$B:$B,'Todas las bibliotecas'!O$2)*3+COUNTIFS(TABLA!$BA:$BA,5,TABLA!$B:$B,'Todas las bibliotecas'!O$2)*4)/((COUNTIF(TABLA!$B:$B,'Todas las bibliotecas'!O$2)-COUNTIFS(TABLA!$B:$B,'Todas las bibliotecas'!O$2,TABLA!$BA:$BA,"="&amp;""))*4)*10</f>
        <v>8</v>
      </c>
      <c r="P30" s="175">
        <f>(COUNTIFS(TABLA!$BA:$BA,2,TABLA!$B:$B,'Todas las bibliotecas'!P$2)*1+COUNTIFS(TABLA!$BA:$BA,3,TABLA!$B:$B,'Todas las bibliotecas'!P$2)*2+COUNTIFS(TABLA!$BA:$BA,4,TABLA!$B:$B,'Todas las bibliotecas'!P$2)*3+COUNTIFS(TABLA!$BA:$BA,5,TABLA!$B:$B,'Todas las bibliotecas'!P$2)*4)/((COUNTIF(TABLA!$B:$B,'Todas las bibliotecas'!P$2)-COUNTIFS(TABLA!$B:$B,'Todas las bibliotecas'!P$2,TABLA!$BA:$BA,"="&amp;""))*4)*10</f>
        <v>8.7735849056603783</v>
      </c>
      <c r="Q30" s="175">
        <f>(COUNTIFS(TABLA!$BA:$BA,2,TABLA!$B:$B,'Todas las bibliotecas'!Q$2)*1+COUNTIFS(TABLA!$BA:$BA,3,TABLA!$B:$B,'Todas las bibliotecas'!Q$2)*2+COUNTIFS(TABLA!$BA:$BA,4,TABLA!$B:$B,'Todas las bibliotecas'!Q$2)*3+COUNTIFS(TABLA!$BA:$BA,5,TABLA!$B:$B,'Todas las bibliotecas'!Q$2)*4)/((COUNTIF(TABLA!$B:$B,'Todas las bibliotecas'!Q$2)-COUNTIFS(TABLA!$B:$B,'Todas las bibliotecas'!Q$2,TABLA!$BA:$BA,"="&amp;""))*4)*10</f>
        <v>9.1666666666666661</v>
      </c>
      <c r="R30" s="175">
        <f>(COUNTIFS(TABLA!$BA:$BA,2,TABLA!$B:$B,'Todas las bibliotecas'!R$2)*1+COUNTIFS(TABLA!$BA:$BA,3,TABLA!$B:$B,'Todas las bibliotecas'!R$2)*2+COUNTIFS(TABLA!$BA:$BA,4,TABLA!$B:$B,'Todas las bibliotecas'!R$2)*3+COUNTIFS(TABLA!$BA:$BA,5,TABLA!$B:$B,'Todas las bibliotecas'!R$2)*4)/((COUNTIF(TABLA!$B:$B,'Todas las bibliotecas'!R$2)-COUNTIFS(TABLA!$B:$B,'Todas las bibliotecas'!R$2,TABLA!$BA:$BA,"="&amp;""))*4)*10</f>
        <v>8.8461538461538467</v>
      </c>
      <c r="S30" s="175">
        <f>(COUNTIFS(TABLA!$BA:$BA,2,TABLA!$B:$B,'Todas las bibliotecas'!S$2)*1+COUNTIFS(TABLA!$BA:$BA,3,TABLA!$B:$B,'Todas las bibliotecas'!S$2)*2+COUNTIFS(TABLA!$BA:$BA,4,TABLA!$B:$B,'Todas las bibliotecas'!S$2)*3+COUNTIFS(TABLA!$BA:$BA,5,TABLA!$B:$B,'Todas las bibliotecas'!S$2)*4)/((COUNTIF(TABLA!$B:$B,'Todas las bibliotecas'!S$2)-COUNTIFS(TABLA!$B:$B,'Todas las bibliotecas'!S$2,TABLA!$BA:$BA,"="&amp;""))*4)*10</f>
        <v>6.8085106382978724</v>
      </c>
      <c r="T30" s="175">
        <f>(COUNTIFS(TABLA!$BA:$BA,2,TABLA!$B:$B,'Todas las bibliotecas'!T$2)*1+COUNTIFS(TABLA!$BA:$BA,3,TABLA!$B:$B,'Todas las bibliotecas'!T$2)*2+COUNTIFS(TABLA!$BA:$BA,4,TABLA!$B:$B,'Todas las bibliotecas'!T$2)*3+COUNTIFS(TABLA!$BA:$BA,5,TABLA!$B:$B,'Todas las bibliotecas'!T$2)*4)/((COUNTIF(TABLA!$B:$B,'Todas las bibliotecas'!T$2)-COUNTIFS(TABLA!$B:$B,'Todas las bibliotecas'!T$2,TABLA!$BA:$BA,"="&amp;""))*4)*10</f>
        <v>8.75</v>
      </c>
      <c r="U30" s="175">
        <f>(COUNTIFS(TABLA!$BA:$BA,2,TABLA!$B:$B,'Todas las bibliotecas'!U$2)*1+COUNTIFS(TABLA!$BA:$BA,3,TABLA!$B:$B,'Todas las bibliotecas'!U$2)*2+COUNTIFS(TABLA!$BA:$BA,4,TABLA!$B:$B,'Todas las bibliotecas'!U$2)*3+COUNTIFS(TABLA!$BA:$BA,5,TABLA!$B:$B,'Todas las bibliotecas'!U$2)*4)/((COUNTIF(TABLA!$B:$B,'Todas las bibliotecas'!U$2)-COUNTIFS(TABLA!$B:$B,'Todas las bibliotecas'!U$2,TABLA!$BA:$BA,"="&amp;""))*4)*10</f>
        <v>7.9729729729729728</v>
      </c>
      <c r="V30" s="175">
        <f>(COUNTIFS(TABLA!$BA:$BA,2,TABLA!$B:$B,'Todas las bibliotecas'!V$2)*1+COUNTIFS(TABLA!$BA:$BA,3,TABLA!$B:$B,'Todas las bibliotecas'!V$2)*2+COUNTIFS(TABLA!$BA:$BA,4,TABLA!$B:$B,'Todas las bibliotecas'!V$2)*3+COUNTIFS(TABLA!$BA:$BA,5,TABLA!$B:$B,'Todas las bibliotecas'!V$2)*4)/((COUNTIF(TABLA!$B:$B,'Todas las bibliotecas'!V$2)-COUNTIFS(TABLA!$B:$B,'Todas las bibliotecas'!V$2,TABLA!$BA:$BA,"="&amp;""))*4)*10</f>
        <v>9.117647058823529</v>
      </c>
      <c r="W30" s="175">
        <f>(COUNTIFS(TABLA!$BA:$BA,2,TABLA!$B:$B,'Todas las bibliotecas'!W$2)*1+COUNTIFS(TABLA!$BA:$BA,3,TABLA!$B:$B,'Todas las bibliotecas'!W$2)*2+COUNTIFS(TABLA!$BA:$BA,4,TABLA!$B:$B,'Todas las bibliotecas'!W$2)*3+COUNTIFS(TABLA!$BA:$BA,5,TABLA!$B:$B,'Todas las bibliotecas'!W$2)*4)/((COUNTIF(TABLA!$B:$B,'Todas las bibliotecas'!W$2)-COUNTIFS(TABLA!$B:$B,'Todas las bibliotecas'!W$2,TABLA!$BA:$BA,"="&amp;""))*4)*10</f>
        <v>8.125</v>
      </c>
      <c r="X30" s="175">
        <f>(COUNTIFS(TABLA!$BA:$BA,2,TABLA!$B:$B,'Todas las bibliotecas'!X$2)*1+COUNTIFS(TABLA!$BA:$BA,3,TABLA!$B:$B,'Todas las bibliotecas'!X$2)*2+COUNTIFS(TABLA!$BA:$BA,4,TABLA!$B:$B,'Todas las bibliotecas'!X$2)*3+COUNTIFS(TABLA!$BA:$BA,5,TABLA!$B:$B,'Todas las bibliotecas'!X$2)*4)/((COUNTIF(TABLA!$B:$B,'Todas las bibliotecas'!X$2)-COUNTIFS(TABLA!$B:$B,'Todas las bibliotecas'!X$2,TABLA!$BA:$BA,"="&amp;""))*4)*10</f>
        <v>6.25</v>
      </c>
      <c r="Y30" s="175">
        <f>(COUNTIFS(TABLA!$BA:$BA,2,TABLA!$B:$B,'Todas las bibliotecas'!Y$2)*1+COUNTIFS(TABLA!$BA:$BA,3,TABLA!$B:$B,'Todas las bibliotecas'!Y$2)*2+COUNTIFS(TABLA!$BA:$BA,4,TABLA!$B:$B,'Todas las bibliotecas'!Y$2)*3+COUNTIFS(TABLA!$BA:$BA,5,TABLA!$B:$B,'Todas las bibliotecas'!Y$2)*4)/((COUNTIF(TABLA!$B:$B,'Todas las bibliotecas'!Y$2)-COUNTIFS(TABLA!$B:$B,'Todas las bibliotecas'!Y$2,TABLA!$BA:$BA,"="&amp;""))*4)*10</f>
        <v>8.3536585365853657</v>
      </c>
      <c r="Z30" s="175">
        <f>(COUNTIFS(TABLA!$BA:$BA,2,TABLA!$B:$B,'Todas las bibliotecas'!Z$2)*1+COUNTIFS(TABLA!$BA:$BA,3,TABLA!$B:$B,'Todas las bibliotecas'!Z$2)*2+COUNTIFS(TABLA!$BA:$BA,4,TABLA!$B:$B,'Todas las bibliotecas'!Z$2)*3+COUNTIFS(TABLA!$BA:$BA,5,TABLA!$B:$B,'Todas las bibliotecas'!Z$2)*4)/((COUNTIF(TABLA!$B:$B,'Todas las bibliotecas'!Z$2)-COUNTIFS(TABLA!$B:$B,'Todas las bibliotecas'!Z$2,TABLA!$BA:$BA,"="&amp;""))*4)*10</f>
        <v>9.2857142857142865</v>
      </c>
      <c r="AA30" s="175">
        <f>(COUNTIFS(TABLA!$BA:$BA,2,TABLA!$B:$B,'Todas las bibliotecas'!AA$2)*1+COUNTIFS(TABLA!$BA:$BA,3,TABLA!$B:$B,'Todas las bibliotecas'!AA$2)*2+COUNTIFS(TABLA!$BA:$BA,4,TABLA!$B:$B,'Todas las bibliotecas'!AA$2)*3+COUNTIFS(TABLA!$BA:$BA,5,TABLA!$B:$B,'Todas las bibliotecas'!AA$2)*4)/((COUNTIF(TABLA!$B:$B,'Todas las bibliotecas'!AA$2)-COUNTIFS(TABLA!$B:$B,'Todas las bibliotecas'!AA$2,TABLA!$BA:$BA,"="&amp;""))*4)*10</f>
        <v>8.6585365853658534</v>
      </c>
      <c r="AB30" s="175">
        <f>(COUNTIFS(TABLA!$BA:$BA,2,TABLA!$B:$B,'Todas las bibliotecas'!AB$2)*1+COUNTIFS(TABLA!$BA:$BA,3,TABLA!$B:$B,'Todas las bibliotecas'!AB$2)*2+COUNTIFS(TABLA!$BA:$BA,4,TABLA!$B:$B,'Todas las bibliotecas'!AB$2)*3+COUNTIFS(TABLA!$BA:$BA,5,TABLA!$B:$B,'Todas las bibliotecas'!AB$2)*4)/((COUNTIF(TABLA!$B:$B,'Todas las bibliotecas'!AB$2)-COUNTIFS(TABLA!$B:$B,'Todas las bibliotecas'!AB$2,TABLA!$BA:$BA,"="&amp;""))*4)*10</f>
        <v>7.7222222222222223</v>
      </c>
      <c r="AC30" s="175">
        <f>(COUNTIFS(TABLA!$BA:$BA,2,TABLA!$B:$B,'Todas las bibliotecas'!AC$2)*1+COUNTIFS(TABLA!$BA:$BA,3,TABLA!$B:$B,'Todas las bibliotecas'!AC$2)*2+COUNTIFS(TABLA!$BA:$BA,4,TABLA!$B:$B,'Todas las bibliotecas'!AC$2)*3+COUNTIFS(TABLA!$BA:$BA,5,TABLA!$B:$B,'Todas las bibliotecas'!AC$2)*4)/((COUNTIF(TABLA!$B:$B,'Todas las bibliotecas'!AC$2)-COUNTIFS(TABLA!$B:$B,'Todas las bibliotecas'!AC$2,TABLA!$BA:$BA,"="&amp;""))*4)*10</f>
        <v>8.6309523809523814</v>
      </c>
      <c r="AD30" s="175">
        <f>(COUNTIFS(TABLA!$BA:$BA,2,TABLA!$B:$B,'Todas las bibliotecas'!AD$2)*1+COUNTIFS(TABLA!$BA:$BA,3,TABLA!$B:$B,'Todas las bibliotecas'!AD$2)*2+COUNTIFS(TABLA!$BA:$BA,4,TABLA!$B:$B,'Todas las bibliotecas'!AD$2)*3+COUNTIFS(TABLA!$BA:$BA,5,TABLA!$B:$B,'Todas las bibliotecas'!AD$2)*4)/((COUNTIF(TABLA!$B:$B,'Todas las bibliotecas'!AD$2)-COUNTIFS(TABLA!$B:$B,'Todas las bibliotecas'!AD$2,TABLA!$BA:$BA,"="&amp;""))*4)*10</f>
        <v>9.2613636363636367</v>
      </c>
      <c r="AE30" s="175">
        <f>(COUNTIFS(TABLA!$BA:$BA,2,TABLA!$B:$B,'Todas las bibliotecas'!AE$2)*1+COUNTIFS(TABLA!$BA:$BA,3,TABLA!$B:$B,'Todas las bibliotecas'!AE$2)*2+COUNTIFS(TABLA!$BA:$BA,4,TABLA!$B:$B,'Todas las bibliotecas'!AE$2)*3+COUNTIFS(TABLA!$BA:$BA,5,TABLA!$B:$B,'Todas las bibliotecas'!AE$2)*4)/((COUNTIF(TABLA!$B:$B,'Todas las bibliotecas'!AE$2)-COUNTIFS(TABLA!$B:$B,'Todas las bibliotecas'!AE$2,TABLA!$BA:$BA,"="&amp;""))*4)*10</f>
        <v>8.9179104477611943</v>
      </c>
    </row>
    <row r="31" spans="1:31" ht="50.95" x14ac:dyDescent="0.2">
      <c r="A31" s="170" t="s">
        <v>196</v>
      </c>
      <c r="B31" s="176" t="s">
        <v>216</v>
      </c>
      <c r="C31" s="189" t="s">
        <v>214</v>
      </c>
      <c r="D31" s="190" t="s">
        <v>217</v>
      </c>
      <c r="E31" s="222">
        <f>BUC!P299</f>
        <v>8.6055694098088118</v>
      </c>
      <c r="F31" s="175">
        <f>(COUNTIFS(TABLA!$BB:$BB,2,TABLA!$B:$B,'Todas las bibliotecas'!F$2)*1+COUNTIFS(TABLA!$BB:$BB,3,TABLA!$B:$B,'Todas las bibliotecas'!F$2)*2+COUNTIFS(TABLA!$BB:$BB,4,TABLA!$B:$B,'Todas las bibliotecas'!F$2)*3+COUNTIFS(TABLA!$BB:$BB,5,TABLA!$B:$B,'Todas las bibliotecas'!F$2)*4)/((COUNTIF(TABLA!$B:$B,'Todas las bibliotecas'!F$2)-COUNTIFS(TABLA!$B:$B,'Todas las bibliotecas'!F$2,TABLA!$BB:$BB,"="&amp;""))*4)*10</f>
        <v>9.0760869565217401</v>
      </c>
      <c r="G31" s="175">
        <f>(COUNTIFS(TABLA!$BB:$BB,2,TABLA!$B:$B,'Todas las bibliotecas'!G$2)*1+COUNTIFS(TABLA!$BB:$BB,3,TABLA!$B:$B,'Todas las bibliotecas'!G$2)*2+COUNTIFS(TABLA!$BB:$BB,4,TABLA!$B:$B,'Todas las bibliotecas'!G$2)*3+COUNTIFS(TABLA!$BB:$BB,5,TABLA!$B:$B,'Todas las bibliotecas'!G$2)*4)/((COUNTIF(TABLA!$B:$B,'Todas las bibliotecas'!G$2)-COUNTIFS(TABLA!$B:$B,'Todas las bibliotecas'!G$2,TABLA!$BB:$BB,"="&amp;""))*4)*10</f>
        <v>8.2142857142857135</v>
      </c>
      <c r="H31" s="175">
        <f>(COUNTIFS(TABLA!$BB:$BB,2,TABLA!$B:$B,'Todas las bibliotecas'!H$2)*1+COUNTIFS(TABLA!$BB:$BB,3,TABLA!$B:$B,'Todas las bibliotecas'!H$2)*2+COUNTIFS(TABLA!$BB:$BB,4,TABLA!$B:$B,'Todas las bibliotecas'!H$2)*3+COUNTIFS(TABLA!$BB:$BB,5,TABLA!$B:$B,'Todas las bibliotecas'!H$2)*4)/((COUNTIF(TABLA!$B:$B,'Todas las bibliotecas'!H$2)-COUNTIFS(TABLA!$B:$B,'Todas las bibliotecas'!H$2,TABLA!$BB:$BB,"="&amp;""))*4)*10</f>
        <v>8.6486486486486491</v>
      </c>
      <c r="I31" s="175">
        <f>(COUNTIFS(TABLA!$BB:$BB,2,TABLA!$B:$B,'Todas las bibliotecas'!I$2)*1+COUNTIFS(TABLA!$BB:$BB,3,TABLA!$B:$B,'Todas las bibliotecas'!I$2)*2+COUNTIFS(TABLA!$BB:$BB,4,TABLA!$B:$B,'Todas las bibliotecas'!I$2)*3+COUNTIFS(TABLA!$BB:$BB,5,TABLA!$B:$B,'Todas las bibliotecas'!I$2)*4)/((COUNTIF(TABLA!$B:$B,'Todas las bibliotecas'!I$2)-COUNTIFS(TABLA!$B:$B,'Todas las bibliotecas'!I$2,TABLA!$BB:$BB,"="&amp;""))*4)*10</f>
        <v>6.6666666666666661</v>
      </c>
      <c r="J31" s="175">
        <f>(COUNTIFS(TABLA!$BB:$BB,2,TABLA!$B:$B,'Todas las bibliotecas'!J$2)*1+COUNTIFS(TABLA!$BB:$BB,3,TABLA!$B:$B,'Todas las bibliotecas'!J$2)*2+COUNTIFS(TABLA!$BB:$BB,4,TABLA!$B:$B,'Todas las bibliotecas'!J$2)*3+COUNTIFS(TABLA!$BB:$BB,5,TABLA!$B:$B,'Todas las bibliotecas'!J$2)*4)/((COUNTIF(TABLA!$B:$B,'Todas las bibliotecas'!J$2)-COUNTIFS(TABLA!$B:$B,'Todas las bibliotecas'!J$2,TABLA!$BB:$BB,"="&amp;""))*4)*10</f>
        <v>7.65625</v>
      </c>
      <c r="K31" s="175">
        <f>(COUNTIFS(TABLA!$BB:$BB,2,TABLA!$B:$B,'Todas las bibliotecas'!K$2)*1+COUNTIFS(TABLA!$BB:$BB,3,TABLA!$B:$B,'Todas las bibliotecas'!K$2)*2+COUNTIFS(TABLA!$BB:$BB,4,TABLA!$B:$B,'Todas las bibliotecas'!K$2)*3+COUNTIFS(TABLA!$BB:$BB,5,TABLA!$B:$B,'Todas las bibliotecas'!K$2)*4)/((COUNTIF(TABLA!$B:$B,'Todas las bibliotecas'!K$2)-COUNTIFS(TABLA!$B:$B,'Todas las bibliotecas'!K$2,TABLA!$BB:$BB,"="&amp;""))*4)*10</f>
        <v>8</v>
      </c>
      <c r="L31" s="175">
        <f>(COUNTIFS(TABLA!$BB:$BB,2,TABLA!$B:$B,'Todas las bibliotecas'!L$2)*1+COUNTIFS(TABLA!$BB:$BB,3,TABLA!$B:$B,'Todas las bibliotecas'!L$2)*2+COUNTIFS(TABLA!$BB:$BB,4,TABLA!$B:$B,'Todas las bibliotecas'!L$2)*3+COUNTIFS(TABLA!$BB:$BB,5,TABLA!$B:$B,'Todas las bibliotecas'!L$2)*4)/((COUNTIF(TABLA!$B:$B,'Todas las bibliotecas'!L$2)-COUNTIFS(TABLA!$B:$B,'Todas las bibliotecas'!L$2,TABLA!$BB:$BB,"="&amp;""))*4)*10</f>
        <v>8.6363636363636367</v>
      </c>
      <c r="M31" s="175">
        <f>(COUNTIFS(TABLA!$BB:$BB,2,TABLA!$B:$B,'Todas las bibliotecas'!M$2)*1+COUNTIFS(TABLA!$BB:$BB,3,TABLA!$B:$B,'Todas las bibliotecas'!M$2)*2+COUNTIFS(TABLA!$BB:$BB,4,TABLA!$B:$B,'Todas las bibliotecas'!M$2)*3+COUNTIFS(TABLA!$BB:$BB,5,TABLA!$B:$B,'Todas las bibliotecas'!M$2)*4)/((COUNTIF(TABLA!$B:$B,'Todas las bibliotecas'!M$2)-COUNTIFS(TABLA!$B:$B,'Todas las bibliotecas'!M$2,TABLA!$BB:$BB,"="&amp;""))*4)*10</f>
        <v>9.1826923076923066</v>
      </c>
      <c r="N31" s="175">
        <f>(COUNTIFS(TABLA!$BB:$BB,2,TABLA!$B:$B,'Todas las bibliotecas'!N$2)*1+COUNTIFS(TABLA!$BB:$BB,3,TABLA!$B:$B,'Todas las bibliotecas'!N$2)*2+COUNTIFS(TABLA!$BB:$BB,4,TABLA!$B:$B,'Todas las bibliotecas'!N$2)*3+COUNTIFS(TABLA!$BB:$BB,5,TABLA!$B:$B,'Todas las bibliotecas'!N$2)*4)/((COUNTIF(TABLA!$B:$B,'Todas las bibliotecas'!N$2)-COUNTIFS(TABLA!$B:$B,'Todas las bibliotecas'!N$2,TABLA!$BB:$BB,"="&amp;""))*4)*10</f>
        <v>7.5</v>
      </c>
      <c r="O31" s="175">
        <f>(COUNTIFS(TABLA!$BB:$BB,2,TABLA!$B:$B,'Todas las bibliotecas'!O$2)*1+COUNTIFS(TABLA!$BB:$BB,3,TABLA!$B:$B,'Todas las bibliotecas'!O$2)*2+COUNTIFS(TABLA!$BB:$BB,4,TABLA!$B:$B,'Todas las bibliotecas'!O$2)*3+COUNTIFS(TABLA!$BB:$BB,5,TABLA!$B:$B,'Todas las bibliotecas'!O$2)*4)/((COUNTIF(TABLA!$B:$B,'Todas las bibliotecas'!O$2)-COUNTIFS(TABLA!$B:$B,'Todas las bibliotecas'!O$2,TABLA!$BB:$BB,"="&amp;""))*4)*10</f>
        <v>8.2999999999999989</v>
      </c>
      <c r="P31" s="175">
        <f>(COUNTIFS(TABLA!$BB:$BB,2,TABLA!$B:$B,'Todas las bibliotecas'!P$2)*1+COUNTIFS(TABLA!$BB:$BB,3,TABLA!$B:$B,'Todas las bibliotecas'!P$2)*2+COUNTIFS(TABLA!$BB:$BB,4,TABLA!$B:$B,'Todas las bibliotecas'!P$2)*3+COUNTIFS(TABLA!$BB:$BB,5,TABLA!$B:$B,'Todas las bibliotecas'!P$2)*4)/((COUNTIF(TABLA!$B:$B,'Todas las bibliotecas'!P$2)-COUNTIFS(TABLA!$B:$B,'Todas las bibliotecas'!P$2,TABLA!$BB:$BB,"="&amp;""))*4)*10</f>
        <v>8.584905660377359</v>
      </c>
      <c r="Q31" s="175">
        <f>(COUNTIFS(TABLA!$BB:$BB,2,TABLA!$B:$B,'Todas las bibliotecas'!Q$2)*1+COUNTIFS(TABLA!$BB:$BB,3,TABLA!$B:$B,'Todas las bibliotecas'!Q$2)*2+COUNTIFS(TABLA!$BB:$BB,4,TABLA!$B:$B,'Todas las bibliotecas'!Q$2)*3+COUNTIFS(TABLA!$BB:$BB,5,TABLA!$B:$B,'Todas las bibliotecas'!Q$2)*4)/((COUNTIF(TABLA!$B:$B,'Todas las bibliotecas'!Q$2)-COUNTIFS(TABLA!$B:$B,'Todas las bibliotecas'!Q$2,TABLA!$BB:$BB,"="&amp;""))*4)*10</f>
        <v>8.8235294117647065</v>
      </c>
      <c r="R31" s="175">
        <f>(COUNTIFS(TABLA!$BB:$BB,2,TABLA!$B:$B,'Todas las bibliotecas'!R$2)*1+COUNTIFS(TABLA!$BB:$BB,3,TABLA!$B:$B,'Todas las bibliotecas'!R$2)*2+COUNTIFS(TABLA!$BB:$BB,4,TABLA!$B:$B,'Todas las bibliotecas'!R$2)*3+COUNTIFS(TABLA!$BB:$BB,5,TABLA!$B:$B,'Todas las bibliotecas'!R$2)*4)/((COUNTIF(TABLA!$B:$B,'Todas las bibliotecas'!R$2)-COUNTIFS(TABLA!$B:$B,'Todas las bibliotecas'!R$2,TABLA!$BB:$BB,"="&amp;""))*4)*10</f>
        <v>8.8461538461538467</v>
      </c>
      <c r="S31" s="175">
        <f>(COUNTIFS(TABLA!$BB:$BB,2,TABLA!$B:$B,'Todas las bibliotecas'!S$2)*1+COUNTIFS(TABLA!$BB:$BB,3,TABLA!$B:$B,'Todas las bibliotecas'!S$2)*2+COUNTIFS(TABLA!$BB:$BB,4,TABLA!$B:$B,'Todas las bibliotecas'!S$2)*3+COUNTIFS(TABLA!$BB:$BB,5,TABLA!$B:$B,'Todas las bibliotecas'!S$2)*4)/((COUNTIF(TABLA!$B:$B,'Todas las bibliotecas'!S$2)-COUNTIFS(TABLA!$B:$B,'Todas las bibliotecas'!S$2,TABLA!$BB:$BB,"="&amp;""))*4)*10</f>
        <v>6.3297872340425529</v>
      </c>
      <c r="T31" s="175">
        <f>(COUNTIFS(TABLA!$BB:$BB,2,TABLA!$B:$B,'Todas las bibliotecas'!T$2)*1+COUNTIFS(TABLA!$BB:$BB,3,TABLA!$B:$B,'Todas las bibliotecas'!T$2)*2+COUNTIFS(TABLA!$BB:$BB,4,TABLA!$B:$B,'Todas las bibliotecas'!T$2)*3+COUNTIFS(TABLA!$BB:$BB,5,TABLA!$B:$B,'Todas las bibliotecas'!T$2)*4)/((COUNTIF(TABLA!$B:$B,'Todas las bibliotecas'!T$2)-COUNTIFS(TABLA!$B:$B,'Todas las bibliotecas'!T$2,TABLA!$BB:$BB,"="&amp;""))*4)*10</f>
        <v>8.9772727272727266</v>
      </c>
      <c r="U31" s="175">
        <f>(COUNTIFS(TABLA!$BB:$BB,2,TABLA!$B:$B,'Todas las bibliotecas'!U$2)*1+COUNTIFS(TABLA!$BB:$BB,3,TABLA!$B:$B,'Todas las bibliotecas'!U$2)*2+COUNTIFS(TABLA!$BB:$BB,4,TABLA!$B:$B,'Todas las bibliotecas'!U$2)*3+COUNTIFS(TABLA!$BB:$BB,5,TABLA!$B:$B,'Todas las bibliotecas'!U$2)*4)/((COUNTIF(TABLA!$B:$B,'Todas las bibliotecas'!U$2)-COUNTIFS(TABLA!$B:$B,'Todas las bibliotecas'!U$2,TABLA!$BB:$BB,"="&amp;""))*4)*10</f>
        <v>7.9054054054054053</v>
      </c>
      <c r="V31" s="175">
        <f>(COUNTIFS(TABLA!$BB:$BB,2,TABLA!$B:$B,'Todas las bibliotecas'!V$2)*1+COUNTIFS(TABLA!$BB:$BB,3,TABLA!$B:$B,'Todas las bibliotecas'!V$2)*2+COUNTIFS(TABLA!$BB:$BB,4,TABLA!$B:$B,'Todas las bibliotecas'!V$2)*3+COUNTIFS(TABLA!$BB:$BB,5,TABLA!$B:$B,'Todas las bibliotecas'!V$2)*4)/((COUNTIF(TABLA!$B:$B,'Todas las bibliotecas'!V$2)-COUNTIFS(TABLA!$B:$B,'Todas las bibliotecas'!V$2,TABLA!$BB:$BB,"="&amp;""))*4)*10</f>
        <v>9.4117647058823533</v>
      </c>
      <c r="W31" s="175">
        <f>(COUNTIFS(TABLA!$BB:$BB,2,TABLA!$B:$B,'Todas las bibliotecas'!W$2)*1+COUNTIFS(TABLA!$BB:$BB,3,TABLA!$B:$B,'Todas las bibliotecas'!W$2)*2+COUNTIFS(TABLA!$BB:$BB,4,TABLA!$B:$B,'Todas las bibliotecas'!W$2)*3+COUNTIFS(TABLA!$BB:$BB,5,TABLA!$B:$B,'Todas las bibliotecas'!W$2)*4)/((COUNTIF(TABLA!$B:$B,'Todas las bibliotecas'!W$2)-COUNTIFS(TABLA!$B:$B,'Todas las bibliotecas'!W$2,TABLA!$BB:$BB,"="&amp;""))*4)*10</f>
        <v>8.6885245901639347</v>
      </c>
      <c r="X31" s="175">
        <f>(COUNTIFS(TABLA!$BB:$BB,2,TABLA!$B:$B,'Todas las bibliotecas'!X$2)*1+COUNTIFS(TABLA!$BB:$BB,3,TABLA!$B:$B,'Todas las bibliotecas'!X$2)*2+COUNTIFS(TABLA!$BB:$BB,4,TABLA!$B:$B,'Todas las bibliotecas'!X$2)*3+COUNTIFS(TABLA!$BB:$BB,5,TABLA!$B:$B,'Todas las bibliotecas'!X$2)*4)/((COUNTIF(TABLA!$B:$B,'Todas las bibliotecas'!X$2)-COUNTIFS(TABLA!$B:$B,'Todas las bibliotecas'!X$2,TABLA!$BB:$BB,"="&amp;""))*4)*10</f>
        <v>6.25</v>
      </c>
      <c r="Y31" s="175">
        <f>(COUNTIFS(TABLA!$BB:$BB,2,TABLA!$B:$B,'Todas las bibliotecas'!Y$2)*1+COUNTIFS(TABLA!$BB:$BB,3,TABLA!$B:$B,'Todas las bibliotecas'!Y$2)*2+COUNTIFS(TABLA!$BB:$BB,4,TABLA!$B:$B,'Todas las bibliotecas'!Y$2)*3+COUNTIFS(TABLA!$BB:$BB,5,TABLA!$B:$B,'Todas las bibliotecas'!Y$2)*4)/((COUNTIF(TABLA!$B:$B,'Todas las bibliotecas'!Y$2)-COUNTIFS(TABLA!$B:$B,'Todas las bibliotecas'!Y$2,TABLA!$BB:$BB,"="&amp;""))*4)*10</f>
        <v>8.5975609756097562</v>
      </c>
      <c r="Z31" s="175">
        <f>(COUNTIFS(TABLA!$BB:$BB,2,TABLA!$B:$B,'Todas las bibliotecas'!Z$2)*1+COUNTIFS(TABLA!$BB:$BB,3,TABLA!$B:$B,'Todas las bibliotecas'!Z$2)*2+COUNTIFS(TABLA!$BB:$BB,4,TABLA!$B:$B,'Todas las bibliotecas'!Z$2)*3+COUNTIFS(TABLA!$BB:$BB,5,TABLA!$B:$B,'Todas las bibliotecas'!Z$2)*4)/((COUNTIF(TABLA!$B:$B,'Todas las bibliotecas'!Z$2)-COUNTIFS(TABLA!$B:$B,'Todas las bibliotecas'!Z$2,TABLA!$BB:$BB,"="&amp;""))*4)*10</f>
        <v>9.375</v>
      </c>
      <c r="AA31" s="175">
        <f>(COUNTIFS(TABLA!$BB:$BB,2,TABLA!$B:$B,'Todas las bibliotecas'!AA$2)*1+COUNTIFS(TABLA!$BB:$BB,3,TABLA!$B:$B,'Todas las bibliotecas'!AA$2)*2+COUNTIFS(TABLA!$BB:$BB,4,TABLA!$B:$B,'Todas las bibliotecas'!AA$2)*3+COUNTIFS(TABLA!$BB:$BB,5,TABLA!$B:$B,'Todas las bibliotecas'!AA$2)*4)/((COUNTIF(TABLA!$B:$B,'Todas las bibliotecas'!AA$2)-COUNTIFS(TABLA!$B:$B,'Todas las bibliotecas'!AA$2,TABLA!$BB:$BB,"="&amp;""))*4)*10</f>
        <v>9.2682926829268304</v>
      </c>
      <c r="AB31" s="175">
        <f>(COUNTIFS(TABLA!$BB:$BB,2,TABLA!$B:$B,'Todas las bibliotecas'!AB$2)*1+COUNTIFS(TABLA!$BB:$BB,3,TABLA!$B:$B,'Todas las bibliotecas'!AB$2)*2+COUNTIFS(TABLA!$BB:$BB,4,TABLA!$B:$B,'Todas las bibliotecas'!AB$2)*3+COUNTIFS(TABLA!$BB:$BB,5,TABLA!$B:$B,'Todas las bibliotecas'!AB$2)*4)/((COUNTIF(TABLA!$B:$B,'Todas las bibliotecas'!AB$2)-COUNTIFS(TABLA!$B:$B,'Todas las bibliotecas'!AB$2,TABLA!$BB:$BB,"="&amp;""))*4)*10</f>
        <v>7.608695652173914</v>
      </c>
      <c r="AC31" s="175">
        <f>(COUNTIFS(TABLA!$BB:$BB,2,TABLA!$B:$B,'Todas las bibliotecas'!AC$2)*1+COUNTIFS(TABLA!$BB:$BB,3,TABLA!$B:$B,'Todas las bibliotecas'!AC$2)*2+COUNTIFS(TABLA!$BB:$BB,4,TABLA!$B:$B,'Todas las bibliotecas'!AC$2)*3+COUNTIFS(TABLA!$BB:$BB,5,TABLA!$B:$B,'Todas las bibliotecas'!AC$2)*4)/((COUNTIF(TABLA!$B:$B,'Todas las bibliotecas'!AC$2)-COUNTIFS(TABLA!$B:$B,'Todas las bibliotecas'!AC$2,TABLA!$BB:$BB,"="&amp;""))*4)*10</f>
        <v>8.9583333333333339</v>
      </c>
      <c r="AD31" s="175">
        <f>(COUNTIFS(TABLA!$BB:$BB,2,TABLA!$B:$B,'Todas las bibliotecas'!AD$2)*1+COUNTIFS(TABLA!$BB:$BB,3,TABLA!$B:$B,'Todas las bibliotecas'!AD$2)*2+COUNTIFS(TABLA!$BB:$BB,4,TABLA!$B:$B,'Todas las bibliotecas'!AD$2)*3+COUNTIFS(TABLA!$BB:$BB,5,TABLA!$B:$B,'Todas las bibliotecas'!AD$2)*4)/((COUNTIF(TABLA!$B:$B,'Todas las bibliotecas'!AD$2)-COUNTIFS(TABLA!$B:$B,'Todas las bibliotecas'!AD$2,TABLA!$BB:$BB,"="&amp;""))*4)*10</f>
        <v>9.375</v>
      </c>
      <c r="AE31" s="175">
        <f>(COUNTIFS(TABLA!$BB:$BB,2,TABLA!$B:$B,'Todas las bibliotecas'!AE$2)*1+COUNTIFS(TABLA!$BB:$BB,3,TABLA!$B:$B,'Todas las bibliotecas'!AE$2)*2+COUNTIFS(TABLA!$BB:$BB,4,TABLA!$B:$B,'Todas las bibliotecas'!AE$2)*3+COUNTIFS(TABLA!$BB:$BB,5,TABLA!$B:$B,'Todas las bibliotecas'!AE$2)*4)/((COUNTIF(TABLA!$B:$B,'Todas las bibliotecas'!AE$2)-COUNTIFS(TABLA!$B:$B,'Todas las bibliotecas'!AE$2,TABLA!$BB:$BB,"="&amp;""))*4)*10</f>
        <v>8.8992537313432845</v>
      </c>
    </row>
    <row r="32" spans="1:31" ht="45.55" x14ac:dyDescent="0.25">
      <c r="A32" s="163"/>
      <c r="B32" s="216" t="s">
        <v>129</v>
      </c>
      <c r="C32" s="189" t="s">
        <v>218</v>
      </c>
      <c r="D32" s="191" t="s">
        <v>219</v>
      </c>
      <c r="E32" s="222">
        <f>BUC!P308</f>
        <v>8.1775510204081634</v>
      </c>
      <c r="F32" s="175">
        <f>(COUNTIFS(TABLA!$BT:$BT,2,TABLA!$B:$B,'Todas las bibliotecas'!F$2)*1+COUNTIFS(TABLA!$BT:$BT,3,TABLA!$B:$B,'Todas las bibliotecas'!F$2)*2+COUNTIFS(TABLA!$BT:$BT,4,TABLA!$B:$B,'Todas las bibliotecas'!F$2)*3+COUNTIFS(TABLA!$BT:$BT,5,TABLA!$B:$B,'Todas las bibliotecas'!F$2)*4)/((COUNTIF(TABLA!$B:$B,'Todas las bibliotecas'!F$2)-COUNTIFS(TABLA!$B:$B,'Todas las bibliotecas'!F$2,TABLA!$BT:$BT,"="&amp;"NC"))*4)*10</f>
        <v>8.3157894736842106</v>
      </c>
      <c r="G32" s="175">
        <f>(COUNTIFS(TABLA!$BT:$BT,2,TABLA!$B:$B,'Todas las bibliotecas'!G$2)*1+COUNTIFS(TABLA!$BT:$BT,3,TABLA!$B:$B,'Todas las bibliotecas'!G$2)*2+COUNTIFS(TABLA!$BT:$BT,4,TABLA!$B:$B,'Todas las bibliotecas'!G$2)*3+COUNTIFS(TABLA!$BT:$BT,5,TABLA!$B:$B,'Todas las bibliotecas'!G$2)*4)/((COUNTIF(TABLA!$B:$B,'Todas las bibliotecas'!G$2)-COUNTIFS(TABLA!$B:$B,'Todas las bibliotecas'!G$2,TABLA!$BT:$BT,"="&amp;"NC"))*4)*10</f>
        <v>7.3809523809523814</v>
      </c>
      <c r="H32" s="175">
        <f>(COUNTIFS(TABLA!$BT:$BT,2,TABLA!$B:$B,'Todas las bibliotecas'!H$2)*1+COUNTIFS(TABLA!$BT:$BT,3,TABLA!$B:$B,'Todas las bibliotecas'!H$2)*2+COUNTIFS(TABLA!$BT:$BT,4,TABLA!$B:$B,'Todas las bibliotecas'!H$2)*3+COUNTIFS(TABLA!$BT:$BT,5,TABLA!$B:$B,'Todas las bibliotecas'!H$2)*4)/((COUNTIF(TABLA!$B:$B,'Todas las bibliotecas'!H$2)-COUNTIFS(TABLA!$B:$B,'Todas las bibliotecas'!H$2,TABLA!$BT:$BT,"="&amp;"NC"))*4)*10</f>
        <v>8.0128205128205128</v>
      </c>
      <c r="I32" s="175">
        <f>(COUNTIFS(TABLA!$BT:$BT,2,TABLA!$B:$B,'Todas las bibliotecas'!I$2)*1+COUNTIFS(TABLA!$BT:$BT,3,TABLA!$B:$B,'Todas las bibliotecas'!I$2)*2+COUNTIFS(TABLA!$BT:$BT,4,TABLA!$B:$B,'Todas las bibliotecas'!I$2)*3+COUNTIFS(TABLA!$BT:$BT,5,TABLA!$B:$B,'Todas las bibliotecas'!I$2)*4)/((COUNTIF(TABLA!$B:$B,'Todas las bibliotecas'!I$2)-COUNTIFS(TABLA!$B:$B,'Todas las bibliotecas'!I$2,TABLA!$BT:$BT,"="&amp;"NC"))*4)*10</f>
        <v>8.3333333333333339</v>
      </c>
      <c r="J32" s="175">
        <f>(COUNTIFS(TABLA!$BT:$BT,2,TABLA!$B:$B,'Todas las bibliotecas'!J$2)*1+COUNTIFS(TABLA!$BT:$BT,3,TABLA!$B:$B,'Todas las bibliotecas'!J$2)*2+COUNTIFS(TABLA!$BT:$BT,4,TABLA!$B:$B,'Todas las bibliotecas'!J$2)*3+COUNTIFS(TABLA!$BT:$BT,5,TABLA!$B:$B,'Todas las bibliotecas'!J$2)*4)/((COUNTIF(TABLA!$B:$B,'Todas las bibliotecas'!J$2)-COUNTIFS(TABLA!$B:$B,'Todas las bibliotecas'!J$2,TABLA!$BT:$BT,"="&amp;"NC"))*4)*10</f>
        <v>7.6470588235294112</v>
      </c>
      <c r="K32" s="175">
        <f>(COUNTIFS(TABLA!$BT:$BT,2,TABLA!$B:$B,'Todas las bibliotecas'!K$2)*1+COUNTIFS(TABLA!$BT:$BT,3,TABLA!$B:$B,'Todas las bibliotecas'!K$2)*2+COUNTIFS(TABLA!$BT:$BT,4,TABLA!$B:$B,'Todas las bibliotecas'!K$2)*3+COUNTIFS(TABLA!$BT:$BT,5,TABLA!$B:$B,'Todas las bibliotecas'!K$2)*4)/((COUNTIF(TABLA!$B:$B,'Todas las bibliotecas'!K$2)-COUNTIFS(TABLA!$B:$B,'Todas las bibliotecas'!K$2,TABLA!$BT:$BT,"="&amp;"NC"))*4)*10</f>
        <v>8.5555555555555554</v>
      </c>
      <c r="L32" s="175">
        <f>(COUNTIFS(TABLA!$BT:$BT,2,TABLA!$B:$B,'Todas las bibliotecas'!L$2)*1+COUNTIFS(TABLA!$BT:$BT,3,TABLA!$B:$B,'Todas las bibliotecas'!L$2)*2+COUNTIFS(TABLA!$BT:$BT,4,TABLA!$B:$B,'Todas las bibliotecas'!L$2)*3+COUNTIFS(TABLA!$BT:$BT,5,TABLA!$B:$B,'Todas las bibliotecas'!L$2)*4)/((COUNTIF(TABLA!$B:$B,'Todas las bibliotecas'!L$2)-COUNTIFS(TABLA!$B:$B,'Todas las bibliotecas'!L$2,TABLA!$BT:$BT,"="&amp;"NC"))*4)*10</f>
        <v>6.9318181818181825</v>
      </c>
      <c r="M32" s="175">
        <f>(COUNTIFS(TABLA!$BT:$BT,2,TABLA!$B:$B,'Todas las bibliotecas'!M$2)*1+COUNTIFS(TABLA!$BT:$BT,3,TABLA!$B:$B,'Todas las bibliotecas'!M$2)*2+COUNTIFS(TABLA!$BT:$BT,4,TABLA!$B:$B,'Todas las bibliotecas'!M$2)*3+COUNTIFS(TABLA!$BT:$BT,5,TABLA!$B:$B,'Todas las bibliotecas'!M$2)*4)/((COUNTIF(TABLA!$B:$B,'Todas las bibliotecas'!M$2)-COUNTIFS(TABLA!$B:$B,'Todas las bibliotecas'!M$2,TABLA!$BT:$BT,"="&amp;"NC"))*4)*10</f>
        <v>8.4615384615384617</v>
      </c>
      <c r="N32" s="175">
        <f>(COUNTIFS(TABLA!$BT:$BT,2,TABLA!$B:$B,'Todas las bibliotecas'!N$2)*1+COUNTIFS(TABLA!$BT:$BT,3,TABLA!$B:$B,'Todas las bibliotecas'!N$2)*2+COUNTIFS(TABLA!$BT:$BT,4,TABLA!$B:$B,'Todas las bibliotecas'!N$2)*3+COUNTIFS(TABLA!$BT:$BT,5,TABLA!$B:$B,'Todas las bibliotecas'!N$2)*4)/((COUNTIF(TABLA!$B:$B,'Todas las bibliotecas'!N$2)-COUNTIFS(TABLA!$B:$B,'Todas las bibliotecas'!N$2,TABLA!$BT:$BT,"="&amp;"NC"))*4)*10</f>
        <v>6.9642857142857135</v>
      </c>
      <c r="O32" s="175">
        <f>(COUNTIFS(TABLA!$BT:$BT,2,TABLA!$B:$B,'Todas las bibliotecas'!O$2)*1+COUNTIFS(TABLA!$BT:$BT,3,TABLA!$B:$B,'Todas las bibliotecas'!O$2)*2+COUNTIFS(TABLA!$BT:$BT,4,TABLA!$B:$B,'Todas las bibliotecas'!O$2)*3+COUNTIFS(TABLA!$BT:$BT,5,TABLA!$B:$B,'Todas las bibliotecas'!O$2)*4)/((COUNTIF(TABLA!$B:$B,'Todas las bibliotecas'!O$2)-COUNTIFS(TABLA!$B:$B,'Todas las bibliotecas'!O$2,TABLA!$BT:$BT,"="&amp;"NC"))*4)*10</f>
        <v>7.8000000000000007</v>
      </c>
      <c r="P32" s="175">
        <f>(COUNTIFS(TABLA!$BT:$BT,2,TABLA!$B:$B,'Todas las bibliotecas'!P$2)*1+COUNTIFS(TABLA!$BT:$BT,3,TABLA!$B:$B,'Todas las bibliotecas'!P$2)*2+COUNTIFS(TABLA!$BT:$BT,4,TABLA!$B:$B,'Todas las bibliotecas'!P$2)*3+COUNTIFS(TABLA!$BT:$BT,5,TABLA!$B:$B,'Todas las bibliotecas'!P$2)*4)/((COUNTIF(TABLA!$B:$B,'Todas las bibliotecas'!P$2)-COUNTIFS(TABLA!$B:$B,'Todas las bibliotecas'!P$2,TABLA!$BT:$BT,"="&amp;"NC"))*4)*10</f>
        <v>8.2547169811320753</v>
      </c>
      <c r="Q32" s="175">
        <f>(COUNTIFS(TABLA!$BT:$BT,2,TABLA!$B:$B,'Todas las bibliotecas'!Q$2)*1+COUNTIFS(TABLA!$BT:$BT,3,TABLA!$B:$B,'Todas las bibliotecas'!Q$2)*2+COUNTIFS(TABLA!$BT:$BT,4,TABLA!$B:$B,'Todas las bibliotecas'!Q$2)*3+COUNTIFS(TABLA!$BT:$BT,5,TABLA!$B:$B,'Todas las bibliotecas'!Q$2)*4)/((COUNTIF(TABLA!$B:$B,'Todas las bibliotecas'!Q$2)-COUNTIFS(TABLA!$B:$B,'Todas las bibliotecas'!Q$2,TABLA!$BT:$BT,"="&amp;"NC"))*4)*10</f>
        <v>8.6764705882352935</v>
      </c>
      <c r="R32" s="175">
        <f>(COUNTIFS(TABLA!$BT:$BT,2,TABLA!$B:$B,'Todas las bibliotecas'!R$2)*1+COUNTIFS(TABLA!$BT:$BT,3,TABLA!$B:$B,'Todas las bibliotecas'!R$2)*2+COUNTIFS(TABLA!$BT:$BT,4,TABLA!$B:$B,'Todas las bibliotecas'!R$2)*3+COUNTIFS(TABLA!$BT:$BT,5,TABLA!$B:$B,'Todas las bibliotecas'!R$2)*4)/((COUNTIF(TABLA!$B:$B,'Todas las bibliotecas'!R$2)-COUNTIFS(TABLA!$B:$B,'Todas las bibliotecas'!R$2,TABLA!$BT:$BT,"="&amp;"NC"))*4)*10</f>
        <v>8.3928571428571423</v>
      </c>
      <c r="S32" s="175">
        <f>(COUNTIFS(TABLA!$BT:$BT,2,TABLA!$B:$B,'Todas las bibliotecas'!S$2)*1+COUNTIFS(TABLA!$BT:$BT,3,TABLA!$B:$B,'Todas las bibliotecas'!S$2)*2+COUNTIFS(TABLA!$BT:$BT,4,TABLA!$B:$B,'Todas las bibliotecas'!S$2)*3+COUNTIFS(TABLA!$BT:$BT,5,TABLA!$B:$B,'Todas las bibliotecas'!S$2)*4)/((COUNTIF(TABLA!$B:$B,'Todas las bibliotecas'!S$2)-COUNTIFS(TABLA!$B:$B,'Todas las bibliotecas'!S$2,TABLA!$BT:$BT,"="&amp;"NC"))*4)*10</f>
        <v>7.5</v>
      </c>
      <c r="T32" s="175">
        <f>(COUNTIFS(TABLA!$BT:$BT,2,TABLA!$B:$B,'Todas las bibliotecas'!T$2)*1+COUNTIFS(TABLA!$BT:$BT,3,TABLA!$B:$B,'Todas las bibliotecas'!T$2)*2+COUNTIFS(TABLA!$BT:$BT,4,TABLA!$B:$B,'Todas las bibliotecas'!T$2)*3+COUNTIFS(TABLA!$BT:$BT,5,TABLA!$B:$B,'Todas las bibliotecas'!T$2)*4)/((COUNTIF(TABLA!$B:$B,'Todas las bibliotecas'!T$2)-COUNTIFS(TABLA!$B:$B,'Todas las bibliotecas'!T$2,TABLA!$BT:$BT,"="&amp;"NC"))*4)*10</f>
        <v>8.3695652173913047</v>
      </c>
      <c r="U32" s="175">
        <f>(COUNTIFS(TABLA!$BT:$BT,2,TABLA!$B:$B,'Todas las bibliotecas'!U$2)*1+COUNTIFS(TABLA!$BT:$BT,3,TABLA!$B:$B,'Todas las bibliotecas'!U$2)*2+COUNTIFS(TABLA!$BT:$BT,4,TABLA!$B:$B,'Todas las bibliotecas'!U$2)*3+COUNTIFS(TABLA!$BT:$BT,5,TABLA!$B:$B,'Todas las bibliotecas'!U$2)*4)/((COUNTIF(TABLA!$B:$B,'Todas las bibliotecas'!U$2)-COUNTIFS(TABLA!$B:$B,'Todas las bibliotecas'!U$2,TABLA!$BT:$BT,"="&amp;"NC"))*4)*10</f>
        <v>8.1756756756756754</v>
      </c>
      <c r="V32" s="175">
        <f>(COUNTIFS(TABLA!$BT:$BT,2,TABLA!$B:$B,'Todas las bibliotecas'!V$2)*1+COUNTIFS(TABLA!$BT:$BT,3,TABLA!$B:$B,'Todas las bibliotecas'!V$2)*2+COUNTIFS(TABLA!$BT:$BT,4,TABLA!$B:$B,'Todas las bibliotecas'!V$2)*3+COUNTIFS(TABLA!$BT:$BT,5,TABLA!$B:$B,'Todas las bibliotecas'!V$2)*4)/((COUNTIF(TABLA!$B:$B,'Todas las bibliotecas'!V$2)-COUNTIFS(TABLA!$B:$B,'Todas las bibliotecas'!V$2,TABLA!$BT:$BT,"="&amp;"NC"))*4)*10</f>
        <v>8.4905660377358494</v>
      </c>
      <c r="W32" s="175">
        <f>(COUNTIFS(TABLA!$BT:$BT,2,TABLA!$B:$B,'Todas las bibliotecas'!W$2)*1+COUNTIFS(TABLA!$BT:$BT,3,TABLA!$B:$B,'Todas las bibliotecas'!W$2)*2+COUNTIFS(TABLA!$BT:$BT,4,TABLA!$B:$B,'Todas las bibliotecas'!W$2)*3+COUNTIFS(TABLA!$BT:$BT,5,TABLA!$B:$B,'Todas las bibliotecas'!W$2)*4)/((COUNTIF(TABLA!$B:$B,'Todas las bibliotecas'!W$2)-COUNTIFS(TABLA!$B:$B,'Todas las bibliotecas'!W$2,TABLA!$BT:$BT,"="&amp;"NC"))*4)*10</f>
        <v>7.7049180327868854</v>
      </c>
      <c r="X32" s="175">
        <f>(COUNTIFS(TABLA!$BT:$BT,2,TABLA!$B:$B,'Todas las bibliotecas'!X$2)*1+COUNTIFS(TABLA!$BT:$BT,3,TABLA!$B:$B,'Todas las bibliotecas'!X$2)*2+COUNTIFS(TABLA!$BT:$BT,4,TABLA!$B:$B,'Todas las bibliotecas'!X$2)*3+COUNTIFS(TABLA!$BT:$BT,5,TABLA!$B:$B,'Todas las bibliotecas'!X$2)*4)/((COUNTIF(TABLA!$B:$B,'Todas las bibliotecas'!X$2)-COUNTIFS(TABLA!$B:$B,'Todas las bibliotecas'!X$2,TABLA!$BT:$BT,"="&amp;"NC"))*4)*10</f>
        <v>6.0416666666666661</v>
      </c>
      <c r="Y32" s="175">
        <f>(COUNTIFS(TABLA!$BT:$BT,2,TABLA!$B:$B,'Todas las bibliotecas'!Y$2)*1+COUNTIFS(TABLA!$BT:$BT,3,TABLA!$B:$B,'Todas las bibliotecas'!Y$2)*2+COUNTIFS(TABLA!$BT:$BT,4,TABLA!$B:$B,'Todas las bibliotecas'!Y$2)*3+COUNTIFS(TABLA!$BT:$BT,5,TABLA!$B:$B,'Todas las bibliotecas'!Y$2)*4)/((COUNTIF(TABLA!$B:$B,'Todas las bibliotecas'!Y$2)-COUNTIFS(TABLA!$B:$B,'Todas las bibliotecas'!Y$2,TABLA!$BT:$BT,"="&amp;"NC"))*4)*10</f>
        <v>8.2317073170731696</v>
      </c>
      <c r="Z32" s="175">
        <f>(COUNTIFS(TABLA!$BT:$BT,2,TABLA!$B:$B,'Todas las bibliotecas'!Z$2)*1+COUNTIFS(TABLA!$BT:$BT,3,TABLA!$B:$B,'Todas las bibliotecas'!Z$2)*2+COUNTIFS(TABLA!$BT:$BT,4,TABLA!$B:$B,'Todas las bibliotecas'!Z$2)*3+COUNTIFS(TABLA!$BT:$BT,5,TABLA!$B:$B,'Todas las bibliotecas'!Z$2)*4)/((COUNTIF(TABLA!$B:$B,'Todas las bibliotecas'!Z$2)-COUNTIFS(TABLA!$B:$B,'Todas las bibliotecas'!Z$2,TABLA!$BT:$BT,"="&amp;"NC"))*4)*10</f>
        <v>9.0833333333333339</v>
      </c>
      <c r="AA32" s="175">
        <f>(COUNTIFS(TABLA!$BT:$BT,2,TABLA!$B:$B,'Todas las bibliotecas'!AA$2)*1+COUNTIFS(TABLA!$BT:$BT,3,TABLA!$B:$B,'Todas las bibliotecas'!AA$2)*2+COUNTIFS(TABLA!$BT:$BT,4,TABLA!$B:$B,'Todas las bibliotecas'!AA$2)*3+COUNTIFS(TABLA!$BT:$BT,5,TABLA!$B:$B,'Todas las bibliotecas'!AA$2)*4)/((COUNTIF(TABLA!$B:$B,'Todas las bibliotecas'!AA$2)-COUNTIFS(TABLA!$B:$B,'Todas las bibliotecas'!AA$2,TABLA!$BT:$BT,"="&amp;"NC"))*4)*10</f>
        <v>8.7804878048780495</v>
      </c>
      <c r="AB32" s="175">
        <f>(COUNTIFS(TABLA!$BT:$BT,2,TABLA!$B:$B,'Todas las bibliotecas'!AB$2)*1+COUNTIFS(TABLA!$BT:$BT,3,TABLA!$B:$B,'Todas las bibliotecas'!AB$2)*2+COUNTIFS(TABLA!$BT:$BT,4,TABLA!$B:$B,'Todas las bibliotecas'!AB$2)*3+COUNTIFS(TABLA!$BT:$BT,5,TABLA!$B:$B,'Todas las bibliotecas'!AB$2)*4)/((COUNTIF(TABLA!$B:$B,'Todas las bibliotecas'!AB$2)-COUNTIFS(TABLA!$B:$B,'Todas las bibliotecas'!AB$2,TABLA!$BT:$BT,"="&amp;"NC"))*4)*10</f>
        <v>7.8804347826086953</v>
      </c>
      <c r="AC32" s="175">
        <f>(COUNTIFS(TABLA!$BT:$BT,2,TABLA!$B:$B,'Todas las bibliotecas'!AC$2)*1+COUNTIFS(TABLA!$BT:$BT,3,TABLA!$B:$B,'Todas las bibliotecas'!AC$2)*2+COUNTIFS(TABLA!$BT:$BT,4,TABLA!$B:$B,'Todas las bibliotecas'!AC$2)*3+COUNTIFS(TABLA!$BT:$BT,5,TABLA!$B:$B,'Todas las bibliotecas'!AC$2)*4)/((COUNTIF(TABLA!$B:$B,'Todas las bibliotecas'!AC$2)-COUNTIFS(TABLA!$B:$B,'Todas las bibliotecas'!AC$2,TABLA!$BT:$BT,"="&amp;"NC"))*4)*10</f>
        <v>8.6627906976744189</v>
      </c>
      <c r="AD32" s="175">
        <f>(COUNTIFS(TABLA!$BT:$BT,2,TABLA!$B:$B,'Todas las bibliotecas'!AD$2)*1+COUNTIFS(TABLA!$BT:$BT,3,TABLA!$B:$B,'Todas las bibliotecas'!AD$2)*2+COUNTIFS(TABLA!$BT:$BT,4,TABLA!$B:$B,'Todas las bibliotecas'!AD$2)*3+COUNTIFS(TABLA!$BT:$BT,5,TABLA!$B:$B,'Todas las bibliotecas'!AD$2)*4)/((COUNTIF(TABLA!$B:$B,'Todas las bibliotecas'!AD$2)-COUNTIFS(TABLA!$B:$B,'Todas las bibliotecas'!AD$2,TABLA!$BT:$BT,"="&amp;"NC"))*4)*10</f>
        <v>8.6363636363636367</v>
      </c>
      <c r="AE32" s="175">
        <f>(COUNTIFS(TABLA!$BT:$BT,2,TABLA!$B:$B,'Todas las bibliotecas'!AE$2)*1+COUNTIFS(TABLA!$BT:$BT,3,TABLA!$B:$B,'Todas las bibliotecas'!AE$2)*2+COUNTIFS(TABLA!$BT:$BT,4,TABLA!$B:$B,'Todas las bibliotecas'!AE$2)*3+COUNTIFS(TABLA!$BT:$BT,5,TABLA!$B:$B,'Todas las bibliotecas'!AE$2)*4)/((COUNTIF(TABLA!$B:$B,'Todas las bibliotecas'!AE$2)-COUNTIFS(TABLA!$B:$B,'Todas las bibliotecas'!AE$2,TABLA!$BT:$BT,"="&amp;"NC"))*4)*10</f>
        <v>8.4191176470588243</v>
      </c>
    </row>
    <row r="33" spans="1:31" ht="15.65" x14ac:dyDescent="0.25">
      <c r="A33" s="163"/>
      <c r="B33" s="192"/>
      <c r="C33" s="193"/>
      <c r="D33" s="194"/>
      <c r="E33" s="218"/>
    </row>
    <row r="34" spans="1:31" ht="29.25" customHeight="1" x14ac:dyDescent="0.2">
      <c r="A34" s="170"/>
      <c r="B34" s="192"/>
      <c r="C34" s="193"/>
      <c r="D34" s="194"/>
      <c r="E34" s="223" t="s">
        <v>252</v>
      </c>
      <c r="F34" s="224" t="str">
        <f>F29</f>
        <v>ENF</v>
      </c>
      <c r="G34" s="224" t="str">
        <f t="shared" ref="G34:AE34" si="4">G29</f>
        <v>FAR</v>
      </c>
      <c r="H34" s="224" t="str">
        <f t="shared" si="4"/>
        <v>MED</v>
      </c>
      <c r="I34" s="224" t="str">
        <f t="shared" si="4"/>
        <v>ODO</v>
      </c>
      <c r="J34" s="224" t="str">
        <f t="shared" si="4"/>
        <v>OPT</v>
      </c>
      <c r="K34" s="224" t="str">
        <f t="shared" si="4"/>
        <v>PSI</v>
      </c>
      <c r="L34" s="224" t="str">
        <f t="shared" si="4"/>
        <v>VET</v>
      </c>
      <c r="M34" s="224" t="str">
        <f t="shared" si="4"/>
        <v>BIO</v>
      </c>
      <c r="N34" s="224" t="str">
        <f t="shared" si="4"/>
        <v>EST</v>
      </c>
      <c r="O34" s="224" t="str">
        <f t="shared" si="4"/>
        <v>FDI</v>
      </c>
      <c r="P34" s="224" t="str">
        <f t="shared" si="4"/>
        <v>FIS</v>
      </c>
      <c r="Q34" s="224" t="str">
        <f t="shared" si="4"/>
        <v>GEO</v>
      </c>
      <c r="R34" s="224" t="str">
        <f t="shared" si="4"/>
        <v>MAT</v>
      </c>
      <c r="S34" s="224" t="str">
        <f t="shared" si="4"/>
        <v>QUI</v>
      </c>
      <c r="T34" s="224" t="str">
        <f t="shared" si="4"/>
        <v>BYD</v>
      </c>
      <c r="U34" s="224" t="str">
        <f t="shared" si="4"/>
        <v>CEE</v>
      </c>
      <c r="V34" s="224" t="str">
        <f t="shared" si="4"/>
        <v>CPS</v>
      </c>
      <c r="W34" s="224" t="str">
        <f t="shared" si="4"/>
        <v>DER</v>
      </c>
      <c r="X34" s="224" t="str">
        <f t="shared" si="4"/>
        <v>EMP</v>
      </c>
      <c r="Y34" s="224" t="str">
        <f t="shared" si="4"/>
        <v>INF</v>
      </c>
      <c r="Z34" s="224" t="str">
        <f t="shared" si="4"/>
        <v>TRS</v>
      </c>
      <c r="AA34" s="224" t="str">
        <f t="shared" si="4"/>
        <v>BBA</v>
      </c>
      <c r="AB34" s="224" t="str">
        <f t="shared" si="4"/>
        <v>EDU</v>
      </c>
      <c r="AC34" s="224" t="str">
        <f t="shared" si="4"/>
        <v>FLL</v>
      </c>
      <c r="AD34" s="224" t="str">
        <f t="shared" si="4"/>
        <v>FLS</v>
      </c>
      <c r="AE34" s="224" t="str">
        <f t="shared" si="4"/>
        <v>GHI</v>
      </c>
    </row>
    <row r="35" spans="1:31" ht="17.350000000000001" customHeight="1" x14ac:dyDescent="0.25">
      <c r="A35" s="170"/>
      <c r="B35" s="170"/>
      <c r="C35" s="197"/>
      <c r="D35" s="163" t="s">
        <v>240</v>
      </c>
      <c r="E35" s="219">
        <f>BUC!F10</f>
        <v>1237</v>
      </c>
      <c r="F35" s="225">
        <f>COUNTIF(TABLA!$B:$B,'Todas las bibliotecas'!F$2)</f>
        <v>96</v>
      </c>
      <c r="G35" s="225">
        <f>COUNTIF(TABLA!$B:$B,'Todas las bibliotecas'!G$2)</f>
        <v>66</v>
      </c>
      <c r="H35" s="225">
        <f>COUNTIF(TABLA!$B:$B,'Todas las bibliotecas'!H$2)</f>
        <v>39</v>
      </c>
      <c r="I35" s="225">
        <f>COUNTIF(TABLA!$B:$B,'Todas las bibliotecas'!I$2)</f>
        <v>6</v>
      </c>
      <c r="J35" s="225">
        <f>COUNTIF(TABLA!$B:$B,'Todas las bibliotecas'!J$2)</f>
        <v>18</v>
      </c>
      <c r="K35" s="225">
        <f>COUNTIF(TABLA!$B:$B,'Todas las bibliotecas'!K$2)</f>
        <v>45</v>
      </c>
      <c r="L35" s="225">
        <f>COUNTIF(TABLA!$B:$B,'Todas las bibliotecas'!L$2)</f>
        <v>22</v>
      </c>
      <c r="M35" s="225">
        <f>COUNTIF(TABLA!$B:$B,'Todas las bibliotecas'!M$2)</f>
        <v>52</v>
      </c>
      <c r="N35" s="225">
        <f>COUNTIF(TABLA!$B:$B,'Todas las bibliotecas'!N$2)</f>
        <v>15</v>
      </c>
      <c r="O35" s="225">
        <f>COUNTIF(TABLA!$B:$B,'Todas las bibliotecas'!O$2)</f>
        <v>25</v>
      </c>
      <c r="P35" s="225">
        <f>COUNTIF(TABLA!$B:$B,'Todas las bibliotecas'!P$2)</f>
        <v>53</v>
      </c>
      <c r="Q35" s="225">
        <f>COUNTIF(TABLA!$B:$B,'Todas las bibliotecas'!Q$2)</f>
        <v>17</v>
      </c>
      <c r="R35" s="225">
        <f>COUNTIF(TABLA!$B:$B,'Todas las bibliotecas'!R$2)</f>
        <v>29</v>
      </c>
      <c r="S35" s="225">
        <f>COUNTIF(TABLA!$B:$B,'Todas las bibliotecas'!S$2)</f>
        <v>48</v>
      </c>
      <c r="T35" s="225">
        <f>COUNTIF(TABLA!$B:$B,'Todas las bibliotecas'!T$2)</f>
        <v>23</v>
      </c>
      <c r="U35" s="225">
        <f>COUNTIF(TABLA!$B:$B,'Todas las bibliotecas'!U$2)</f>
        <v>37</v>
      </c>
      <c r="V35" s="225">
        <f>COUNTIF(TABLA!$B:$B,'Todas las bibliotecas'!V$2)</f>
        <v>53</v>
      </c>
      <c r="W35" s="225">
        <f>COUNTIF(TABLA!$B:$B,'Todas las bibliotecas'!W$2)</f>
        <v>61</v>
      </c>
      <c r="X35" s="225">
        <f>COUNTIF(TABLA!$B:$B,'Todas las bibliotecas'!X$2)</f>
        <v>12</v>
      </c>
      <c r="Y35" s="225">
        <f>COUNTIF(TABLA!$B:$B,'Todas las bibliotecas'!Y$2)</f>
        <v>41</v>
      </c>
      <c r="Z35" s="225">
        <f>COUNTIF(TABLA!$B:$B,'Todas las bibliotecas'!Z$2)</f>
        <v>30</v>
      </c>
      <c r="AA35" s="225">
        <f>COUNTIF(TABLA!$B:$B,'Todas las bibliotecas'!AA$2)</f>
        <v>41</v>
      </c>
      <c r="AB35" s="225">
        <f>COUNTIF(TABLA!$B:$B,'Todas las bibliotecas'!AB$2)</f>
        <v>48</v>
      </c>
      <c r="AC35" s="225">
        <f>COUNTIF(TABLA!$B:$B,'Todas las bibliotecas'!AC$2)</f>
        <v>87</v>
      </c>
      <c r="AD35" s="225">
        <f>COUNTIF(TABLA!$B:$B,'Todas las bibliotecas'!AD$2)</f>
        <v>44</v>
      </c>
      <c r="AE35" s="225">
        <f>COUNTIF(TABLA!$B:$B,'Todas las bibliotecas'!AE$2)</f>
        <v>137</v>
      </c>
    </row>
    <row r="36" spans="1:31" ht="27" customHeight="1" x14ac:dyDescent="0.25">
      <c r="A36" s="170"/>
      <c r="B36" s="170"/>
      <c r="C36" s="197"/>
      <c r="D36" s="163"/>
      <c r="E36" s="223" t="str">
        <f>E2</f>
        <v>BUC</v>
      </c>
      <c r="F36" s="224" t="str">
        <f>F34</f>
        <v>ENF</v>
      </c>
      <c r="G36" s="224" t="str">
        <f t="shared" ref="G36:AE36" si="5">G34</f>
        <v>FAR</v>
      </c>
      <c r="H36" s="224" t="str">
        <f t="shared" si="5"/>
        <v>MED</v>
      </c>
      <c r="I36" s="224" t="str">
        <f t="shared" si="5"/>
        <v>ODO</v>
      </c>
      <c r="J36" s="224" t="str">
        <f t="shared" si="5"/>
        <v>OPT</v>
      </c>
      <c r="K36" s="224" t="str">
        <f t="shared" si="5"/>
        <v>PSI</v>
      </c>
      <c r="L36" s="224" t="str">
        <f t="shared" si="5"/>
        <v>VET</v>
      </c>
      <c r="M36" s="224" t="str">
        <f t="shared" si="5"/>
        <v>BIO</v>
      </c>
      <c r="N36" s="224" t="str">
        <f t="shared" si="5"/>
        <v>EST</v>
      </c>
      <c r="O36" s="224" t="str">
        <f t="shared" si="5"/>
        <v>FDI</v>
      </c>
      <c r="P36" s="224" t="str">
        <f t="shared" si="5"/>
        <v>FIS</v>
      </c>
      <c r="Q36" s="224" t="str">
        <f t="shared" si="5"/>
        <v>GEO</v>
      </c>
      <c r="R36" s="224" t="str">
        <f t="shared" si="5"/>
        <v>MAT</v>
      </c>
      <c r="S36" s="224" t="str">
        <f t="shared" si="5"/>
        <v>QUI</v>
      </c>
      <c r="T36" s="224" t="str">
        <f t="shared" si="5"/>
        <v>BYD</v>
      </c>
      <c r="U36" s="224" t="str">
        <f t="shared" si="5"/>
        <v>CEE</v>
      </c>
      <c r="V36" s="224" t="str">
        <f t="shared" si="5"/>
        <v>CPS</v>
      </c>
      <c r="W36" s="224" t="str">
        <f t="shared" si="5"/>
        <v>DER</v>
      </c>
      <c r="X36" s="224" t="str">
        <f t="shared" si="5"/>
        <v>EMP</v>
      </c>
      <c r="Y36" s="224" t="str">
        <f t="shared" si="5"/>
        <v>INF</v>
      </c>
      <c r="Z36" s="224" t="str">
        <f t="shared" si="5"/>
        <v>TRS</v>
      </c>
      <c r="AA36" s="224" t="str">
        <f t="shared" si="5"/>
        <v>BBA</v>
      </c>
      <c r="AB36" s="224" t="str">
        <f t="shared" si="5"/>
        <v>EDU</v>
      </c>
      <c r="AC36" s="224" t="str">
        <f t="shared" si="5"/>
        <v>FLL</v>
      </c>
      <c r="AD36" s="224" t="str">
        <f t="shared" si="5"/>
        <v>FLS</v>
      </c>
      <c r="AE36" s="224" t="str">
        <f t="shared" si="5"/>
        <v>GHI</v>
      </c>
    </row>
    <row r="37" spans="1:31" ht="58.6" customHeight="1" x14ac:dyDescent="0.25">
      <c r="A37" s="170"/>
      <c r="B37" s="176"/>
      <c r="C37" s="199"/>
      <c r="D37" s="163" t="s">
        <v>241</v>
      </c>
      <c r="E37" s="220">
        <f>BUC!T270</f>
        <v>0.51681706316652998</v>
      </c>
      <c r="F37" s="200">
        <f>COUNTIFS(TABLA!$B:$B,'Todas las bibliotecas'!F$2,TABLA!$AX:$AX,"Sí")/(F35-COUNTIFS(TABLA!$B:$B,'Todas las bibliotecas'!F$2,TABLA!$AX:$AX,"="&amp;""))</f>
        <v>0.4</v>
      </c>
      <c r="G37" s="200">
        <f>COUNTIFS(TABLA!$B:$B,'Todas las bibliotecas'!G$2,TABLA!$AX:$AX,"Sí")/(G35-COUNTIFS(TABLA!$B:$B,'Todas las bibliotecas'!G$2,TABLA!$AX:$AX,"="&amp;""))</f>
        <v>0.3125</v>
      </c>
      <c r="H37" s="200">
        <f>COUNTIFS(TABLA!$B:$B,'Todas las bibliotecas'!H$2,TABLA!$AX:$AX,"Sí")/(H35-COUNTIFS(TABLA!$B:$B,'Todas las bibliotecas'!H$2,TABLA!$AX:$AX,"="&amp;""))</f>
        <v>0.47368421052631576</v>
      </c>
      <c r="I37" s="200">
        <f>COUNTIFS(TABLA!$B:$B,'Todas las bibliotecas'!I$2,TABLA!$AX:$AX,"Sí")/(I35-COUNTIFS(TABLA!$B:$B,'Todas las bibliotecas'!I$2,TABLA!$AX:$AX,"="&amp;""))</f>
        <v>0.5</v>
      </c>
      <c r="J37" s="200">
        <f>COUNTIFS(TABLA!$B:$B,'Todas las bibliotecas'!J$2,TABLA!$AX:$AX,"Sí")/(J35-COUNTIFS(TABLA!$B:$B,'Todas las bibliotecas'!J$2,TABLA!$AX:$AX,"="&amp;""))</f>
        <v>0.41176470588235292</v>
      </c>
      <c r="K37" s="200">
        <f>COUNTIFS(TABLA!$B:$B,'Todas las bibliotecas'!K$2,TABLA!$AX:$AX,"Sí")/(K35-COUNTIFS(TABLA!$B:$B,'Todas las bibliotecas'!K$2,TABLA!$AX:$AX,"="&amp;""))</f>
        <v>0.62222222222222223</v>
      </c>
      <c r="L37" s="200">
        <f>COUNTIFS(TABLA!$B:$B,'Todas las bibliotecas'!L$2,TABLA!$AX:$AX,"Sí")/(L35-COUNTIFS(TABLA!$B:$B,'Todas las bibliotecas'!L$2,TABLA!$AX:$AX,"="&amp;""))</f>
        <v>0.54545454545454541</v>
      </c>
      <c r="M37" s="200">
        <f>COUNTIFS(TABLA!$B:$B,'Todas las bibliotecas'!M$2,TABLA!$AX:$AX,"Sí")/(M35-COUNTIFS(TABLA!$B:$B,'Todas las bibliotecas'!M$2,TABLA!$AX:$AX,"="&amp;""))</f>
        <v>0.51923076923076927</v>
      </c>
      <c r="N37" s="200">
        <f>COUNTIFS(TABLA!$B:$B,'Todas las bibliotecas'!N$2,TABLA!$AX:$AX,"Sí")/(N35-COUNTIFS(TABLA!$B:$B,'Todas las bibliotecas'!N$2,TABLA!$AX:$AX,"="&amp;""))</f>
        <v>0.2857142857142857</v>
      </c>
      <c r="O37" s="200">
        <f>COUNTIFS(TABLA!$B:$B,'Todas las bibliotecas'!O$2,TABLA!$AX:$AX,"Sí")/(O35-COUNTIFS(TABLA!$B:$B,'Todas las bibliotecas'!O$2,TABLA!$AX:$AX,"="&amp;""))</f>
        <v>0.28000000000000003</v>
      </c>
      <c r="P37" s="200">
        <f>COUNTIFS(TABLA!$B:$B,'Todas las bibliotecas'!P$2,TABLA!$AX:$AX,"Sí")/(P35-COUNTIFS(TABLA!$B:$B,'Todas las bibliotecas'!P$2,TABLA!$AX:$AX,"="&amp;""))</f>
        <v>0.52830188679245282</v>
      </c>
      <c r="Q37" s="200">
        <f>COUNTIFS(TABLA!$B:$B,'Todas las bibliotecas'!Q$2,TABLA!$AX:$AX,"Sí")/(Q35-COUNTIFS(TABLA!$B:$B,'Todas las bibliotecas'!Q$2,TABLA!$AX:$AX,"="&amp;""))</f>
        <v>0.625</v>
      </c>
      <c r="R37" s="200">
        <f>COUNTIFS(TABLA!$B:$B,'Todas las bibliotecas'!R$2,TABLA!$AX:$AX,"Sí")/(R35-COUNTIFS(TABLA!$B:$B,'Todas las bibliotecas'!R$2,TABLA!$AX:$AX,"="&amp;""))</f>
        <v>0.6785714285714286</v>
      </c>
      <c r="S37" s="200">
        <f>COUNTIFS(TABLA!$B:$B,'Todas las bibliotecas'!S$2,TABLA!$AX:$AX,"Sí")/(S35-COUNTIFS(TABLA!$B:$B,'Todas las bibliotecas'!S$2,TABLA!$AX:$AX,"="&amp;""))</f>
        <v>0.47826086956521741</v>
      </c>
      <c r="T37" s="200">
        <f>COUNTIFS(TABLA!$B:$B,'Todas las bibliotecas'!T$2,TABLA!$AX:$AX,"Sí")/(T35-COUNTIFS(TABLA!$B:$B,'Todas las bibliotecas'!T$2,TABLA!$AX:$AX,"="&amp;""))</f>
        <v>0.86956521739130432</v>
      </c>
      <c r="U37" s="200">
        <f>COUNTIFS(TABLA!$B:$B,'Todas las bibliotecas'!U$2,TABLA!$AX:$AX,"Sí")/(U35-COUNTIFS(TABLA!$B:$B,'Todas las bibliotecas'!U$2,TABLA!$AX:$AX,"="&amp;""))</f>
        <v>0.48648648648648651</v>
      </c>
      <c r="V37" s="200">
        <f>COUNTIFS(TABLA!$B:$B,'Todas las bibliotecas'!V$2,TABLA!$AX:$AX,"Sí")/(V35-COUNTIFS(TABLA!$B:$B,'Todas las bibliotecas'!V$2,TABLA!$AX:$AX,"="&amp;""))</f>
        <v>0.58490566037735847</v>
      </c>
      <c r="W37" s="200">
        <f>COUNTIFS(TABLA!$B:$B,'Todas las bibliotecas'!W$2,TABLA!$AX:$AX,"Sí")/(W35-COUNTIFS(TABLA!$B:$B,'Todas las bibliotecas'!W$2,TABLA!$AX:$AX,"="&amp;""))</f>
        <v>0.45</v>
      </c>
      <c r="X37" s="200">
        <f>COUNTIFS(TABLA!$B:$B,'Todas las bibliotecas'!X$2,TABLA!$AX:$AX,"Sí")/(X35-COUNTIFS(TABLA!$B:$B,'Todas las bibliotecas'!X$2,TABLA!$AX:$AX,"="&amp;""))</f>
        <v>0.63636363636363635</v>
      </c>
      <c r="Y37" s="200">
        <f>COUNTIFS(TABLA!$B:$B,'Todas las bibliotecas'!Y$2,TABLA!$AX:$AX,"Sí")/(Y35-COUNTIFS(TABLA!$B:$B,'Todas las bibliotecas'!Y$2,TABLA!$AX:$AX,"="&amp;""))</f>
        <v>0.53658536585365857</v>
      </c>
      <c r="Z37" s="200">
        <f>COUNTIFS(TABLA!$B:$B,'Todas las bibliotecas'!Z$2,TABLA!$AX:$AX,"Sí")/(Z35-COUNTIFS(TABLA!$B:$B,'Todas las bibliotecas'!Z$2,TABLA!$AX:$AX,"="&amp;""))</f>
        <v>0.46666666666666667</v>
      </c>
      <c r="AA37" s="200">
        <f>COUNTIFS(TABLA!$B:$B,'Todas las bibliotecas'!AA$2,TABLA!$AX:$AX,"Sí")/(AA35-COUNTIFS(TABLA!$B:$B,'Todas las bibliotecas'!AA$2,TABLA!$AX:$AX,"="&amp;""))</f>
        <v>0.51219512195121952</v>
      </c>
      <c r="AB37" s="200">
        <f>COUNTIFS(TABLA!$B:$B,'Todas las bibliotecas'!AB$2,TABLA!$AX:$AX,"Sí")/(AB35-COUNTIFS(TABLA!$B:$B,'Todas las bibliotecas'!AB$2,TABLA!$AX:$AX,"="&amp;""))</f>
        <v>0.41304347826086957</v>
      </c>
      <c r="AC37" s="200">
        <f>COUNTIFS(TABLA!$B:$B,'Todas las bibliotecas'!AC$2,TABLA!$AX:$AX,"Sí")/(AC35-COUNTIFS(TABLA!$B:$B,'Todas las bibliotecas'!AC$2,TABLA!$AX:$AX,"="&amp;""))</f>
        <v>0.65116279069767447</v>
      </c>
      <c r="AD37" s="200">
        <f>COUNTIFS(TABLA!$B:$B,'Todas las bibliotecas'!AD$2,TABLA!$AX:$AX,"Sí")/(AD35-COUNTIFS(TABLA!$B:$B,'Todas las bibliotecas'!AD$2,TABLA!$AX:$AX,"="&amp;""))</f>
        <v>0.54545454545454541</v>
      </c>
      <c r="AE37" s="200">
        <f>COUNTIFS(TABLA!$B:$B,'Todas las bibliotecas'!AE$2,TABLA!$AX:$AX,"Sí")/(AE35-COUNTIFS(TABLA!$B:$B,'Todas las bibliotecas'!AE$2,TABLA!$AX:$AX,"="&amp;""))</f>
        <v>0.61194029850746268</v>
      </c>
    </row>
  </sheetData>
  <conditionalFormatting sqref="E3:AE32">
    <cfRule type="colorScale" priority="1">
      <colorScale>
        <cfvo type="min"/>
        <cfvo type="percentile" val="50"/>
        <cfvo type="max"/>
        <color rgb="FFF8696B"/>
        <color rgb="FFFFEB84"/>
        <color rgb="FF63BE7B"/>
      </colorScale>
    </cfRule>
  </conditionalFormatting>
  <printOptions horizontalCentered="1" verticalCentered="1"/>
  <pageMargins left="0.23622047244094491" right="0.23622047244094491" top="0.74803149606299213" bottom="0.74803149606299213" header="0.31496062992125984" footer="0.31496062992125984"/>
  <pageSetup paperSize="9" scale="53" fitToHeight="0" orientation="landscape" horizontalDpi="4294967295" verticalDpi="4294967295" r:id="rId1"/>
  <rowBreaks count="11" manualBreakCount="11">
    <brk id="7" max="30" man="1"/>
    <brk id="14" max="30" man="1"/>
    <brk id="19" max="30" man="1"/>
    <brk id="37" max="30" man="1"/>
    <brk id="66" max="30" man="1"/>
    <brk id="106" min="2" max="30" man="1"/>
    <brk id="140" min="2" max="30" man="1"/>
    <brk id="174" min="2" max="30" man="1"/>
    <brk id="208" min="2" max="30" man="1"/>
    <brk id="242" min="2" max="30" man="1"/>
    <brk id="276" min="2" max="3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dimension ref="A1:BT2135"/>
  <sheetViews>
    <sheetView topLeftCell="AF1" workbookViewId="0">
      <selection activeCell="AN2" sqref="AN2"/>
    </sheetView>
  </sheetViews>
  <sheetFormatPr baseColWidth="10" defaultColWidth="11.375" defaultRowHeight="12.9" x14ac:dyDescent="0.2"/>
  <cols>
    <col min="1" max="1" width="22.875" style="93" customWidth="1"/>
    <col min="2" max="2" width="16.875" style="93" customWidth="1"/>
    <col min="3" max="3" width="26.75" style="93" customWidth="1"/>
    <col min="4" max="5" width="18.625" style="128" customWidth="1"/>
    <col min="6" max="6" width="40.25" customWidth="1"/>
    <col min="10" max="10" width="40.625" customWidth="1"/>
    <col min="11" max="11" width="20.125" customWidth="1"/>
    <col min="12" max="12" width="23.125" customWidth="1"/>
    <col min="13" max="13" width="36.875" customWidth="1"/>
    <col min="50" max="50" width="16.25" style="67" customWidth="1"/>
    <col min="54" max="54" width="22" style="67" customWidth="1"/>
    <col min="55" max="55" width="16.625" style="117" customWidth="1"/>
    <col min="56" max="56" width="37.875" customWidth="1"/>
    <col min="57" max="57" width="122.625" customWidth="1"/>
    <col min="64" max="70" width="7.375" customWidth="1"/>
    <col min="72" max="72" width="11.375" style="256"/>
  </cols>
  <sheetData>
    <row r="1" spans="1:72" s="67" customFormat="1" ht="55.7" customHeight="1" x14ac:dyDescent="0.2">
      <c r="A1" s="92"/>
      <c r="B1" s="92"/>
      <c r="C1" s="92"/>
      <c r="D1" s="127" t="s">
        <v>256</v>
      </c>
      <c r="E1" s="67" t="s">
        <v>257</v>
      </c>
      <c r="F1" s="67" t="s">
        <v>12</v>
      </c>
      <c r="G1" s="67" t="s">
        <v>258</v>
      </c>
      <c r="H1" s="67" t="s">
        <v>259</v>
      </c>
      <c r="I1" s="67" t="s">
        <v>260</v>
      </c>
      <c r="J1" s="67" t="s">
        <v>261</v>
      </c>
      <c r="K1" s="67" t="s">
        <v>262</v>
      </c>
      <c r="L1" s="67" t="s">
        <v>263</v>
      </c>
      <c r="M1" s="67" t="s">
        <v>264</v>
      </c>
      <c r="N1" s="122" t="s">
        <v>265</v>
      </c>
      <c r="O1" s="122" t="s">
        <v>266</v>
      </c>
      <c r="P1" s="122" t="s">
        <v>267</v>
      </c>
      <c r="Q1" s="122" t="s">
        <v>268</v>
      </c>
      <c r="R1" s="122" t="s">
        <v>269</v>
      </c>
      <c r="S1" s="67" t="s">
        <v>270</v>
      </c>
      <c r="T1" s="67" t="s">
        <v>271</v>
      </c>
      <c r="U1" s="122" t="s">
        <v>272</v>
      </c>
      <c r="V1" s="67" t="s">
        <v>273</v>
      </c>
      <c r="W1" s="67" t="s">
        <v>274</v>
      </c>
      <c r="X1" s="67" t="s">
        <v>275</v>
      </c>
      <c r="Y1" s="67" t="s">
        <v>276</v>
      </c>
      <c r="Z1" s="67" t="s">
        <v>277</v>
      </c>
      <c r="AA1" s="67" t="s">
        <v>278</v>
      </c>
      <c r="AB1" s="67" t="s">
        <v>279</v>
      </c>
      <c r="AC1" s="67" t="s">
        <v>280</v>
      </c>
      <c r="AD1" s="67" t="s">
        <v>281</v>
      </c>
      <c r="AE1" s="122" t="s">
        <v>282</v>
      </c>
      <c r="AF1" s="67" t="s">
        <v>283</v>
      </c>
      <c r="AG1" s="67" t="s">
        <v>284</v>
      </c>
      <c r="AH1" s="67" t="s">
        <v>285</v>
      </c>
      <c r="AI1" s="67" t="s">
        <v>286</v>
      </c>
      <c r="AJ1" s="67" t="s">
        <v>287</v>
      </c>
      <c r="AK1" s="122" t="s">
        <v>288</v>
      </c>
      <c r="AL1" s="152" t="s">
        <v>289</v>
      </c>
      <c r="AM1" s="67" t="s">
        <v>290</v>
      </c>
      <c r="AN1" s="67" t="s">
        <v>291</v>
      </c>
      <c r="AO1" s="122" t="s">
        <v>292</v>
      </c>
      <c r="AP1" s="122" t="s">
        <v>293</v>
      </c>
      <c r="AQ1" s="122" t="s">
        <v>294</v>
      </c>
      <c r="AR1" s="122" t="s">
        <v>295</v>
      </c>
      <c r="AS1" s="122" t="s">
        <v>296</v>
      </c>
      <c r="AT1" s="122" t="s">
        <v>297</v>
      </c>
      <c r="AU1" s="122" t="s">
        <v>298</v>
      </c>
      <c r="AV1" s="67" t="s">
        <v>299</v>
      </c>
      <c r="AW1" s="152" t="s">
        <v>300</v>
      </c>
      <c r="AX1" s="67" t="s">
        <v>301</v>
      </c>
      <c r="AY1" s="67" t="s">
        <v>302</v>
      </c>
      <c r="AZ1" s="67" t="s">
        <v>303</v>
      </c>
      <c r="BA1" s="116" t="s">
        <v>304</v>
      </c>
      <c r="BB1" s="67" t="s">
        <v>305</v>
      </c>
      <c r="BC1" s="67" t="s">
        <v>306</v>
      </c>
      <c r="BD1" s="132" t="s">
        <v>307</v>
      </c>
      <c r="BE1" s="132" t="s">
        <v>308</v>
      </c>
      <c r="BF1" s="132"/>
      <c r="BG1" s="132"/>
      <c r="BH1" s="132"/>
      <c r="BI1" s="132"/>
      <c r="BJ1" s="131"/>
      <c r="BK1" s="131"/>
      <c r="BL1" s="131"/>
      <c r="BM1" s="131"/>
      <c r="BN1" s="131"/>
      <c r="BO1" s="131"/>
      <c r="BP1" s="131"/>
      <c r="BQ1" s="265"/>
      <c r="BT1" s="254"/>
    </row>
    <row r="2" spans="1:72" s="67" customFormat="1" ht="84.25" customHeight="1" x14ac:dyDescent="0.2">
      <c r="A2" s="92" t="s">
        <v>309</v>
      </c>
      <c r="B2" s="92" t="s">
        <v>310</v>
      </c>
      <c r="C2" s="92" t="s">
        <v>311</v>
      </c>
      <c r="D2" s="127" t="s">
        <v>312</v>
      </c>
      <c r="E2" s="67" t="s">
        <v>257</v>
      </c>
      <c r="F2" s="67" t="s">
        <v>12</v>
      </c>
      <c r="G2" s="122" t="s">
        <v>313</v>
      </c>
      <c r="H2" s="122" t="s">
        <v>314</v>
      </c>
      <c r="I2" s="67" t="s">
        <v>315</v>
      </c>
      <c r="J2" s="67" t="s">
        <v>261</v>
      </c>
      <c r="K2" s="67" t="s">
        <v>262</v>
      </c>
      <c r="L2" s="67" t="s">
        <v>316</v>
      </c>
      <c r="M2" s="67" t="s">
        <v>317</v>
      </c>
      <c r="N2" s="122" t="s">
        <v>318</v>
      </c>
      <c r="O2" s="122" t="s">
        <v>319</v>
      </c>
      <c r="P2" s="122" t="s">
        <v>320</v>
      </c>
      <c r="Q2" s="122" t="s">
        <v>321</v>
      </c>
      <c r="R2" s="122" t="s">
        <v>322</v>
      </c>
      <c r="S2" s="67" t="s">
        <v>323</v>
      </c>
      <c r="T2" s="67" t="s">
        <v>137</v>
      </c>
      <c r="U2" s="122" t="s">
        <v>102</v>
      </c>
      <c r="V2" s="67" t="s">
        <v>103</v>
      </c>
      <c r="W2" s="67" t="s">
        <v>104</v>
      </c>
      <c r="X2" s="67" t="s">
        <v>105</v>
      </c>
      <c r="Y2" s="67" t="s">
        <v>106</v>
      </c>
      <c r="Z2" s="67" t="s">
        <v>107</v>
      </c>
      <c r="AA2" s="67" t="s">
        <v>108</v>
      </c>
      <c r="AB2" s="67" t="s">
        <v>109</v>
      </c>
      <c r="AC2" s="67" t="s">
        <v>324</v>
      </c>
      <c r="AD2" s="67" t="s">
        <v>325</v>
      </c>
      <c r="AE2" s="153" t="s">
        <v>282</v>
      </c>
      <c r="AF2" s="67" t="s">
        <v>326</v>
      </c>
      <c r="AG2" s="67" t="s">
        <v>327</v>
      </c>
      <c r="AH2" s="67" t="s">
        <v>328</v>
      </c>
      <c r="AI2" s="67" t="s">
        <v>329</v>
      </c>
      <c r="AJ2" s="67" t="s">
        <v>330</v>
      </c>
      <c r="AK2" s="122" t="s">
        <v>331</v>
      </c>
      <c r="AL2" s="67" t="s">
        <v>332</v>
      </c>
      <c r="AM2" s="67" t="s">
        <v>333</v>
      </c>
      <c r="AN2" s="67" t="s">
        <v>1126</v>
      </c>
      <c r="AO2" s="67" t="s">
        <v>334</v>
      </c>
      <c r="AP2" s="153" t="s">
        <v>335</v>
      </c>
      <c r="AQ2" s="153" t="s">
        <v>336</v>
      </c>
      <c r="AR2" s="153" t="s">
        <v>337</v>
      </c>
      <c r="AS2" s="153" t="s">
        <v>338</v>
      </c>
      <c r="AT2" s="153" t="s">
        <v>339</v>
      </c>
      <c r="AU2" s="153" t="s">
        <v>340</v>
      </c>
      <c r="AV2" s="153" t="s">
        <v>209</v>
      </c>
      <c r="AW2" s="153" t="s">
        <v>341</v>
      </c>
      <c r="AX2" s="67" t="s">
        <v>342</v>
      </c>
      <c r="AY2" s="67" t="s">
        <v>343</v>
      </c>
      <c r="AZ2" s="67" t="s">
        <v>344</v>
      </c>
      <c r="BA2" s="67" t="s">
        <v>345</v>
      </c>
      <c r="BB2" s="67" t="s">
        <v>346</v>
      </c>
      <c r="BC2" s="116" t="s">
        <v>347</v>
      </c>
      <c r="BD2" s="67" t="s">
        <v>307</v>
      </c>
      <c r="BE2" s="67" t="s">
        <v>308</v>
      </c>
      <c r="BF2" s="132" t="s">
        <v>348</v>
      </c>
      <c r="BG2" s="132" t="s">
        <v>349</v>
      </c>
      <c r="BH2" s="132" t="s">
        <v>350</v>
      </c>
      <c r="BI2" s="132" t="s">
        <v>351</v>
      </c>
      <c r="BJ2" s="132" t="s">
        <v>352</v>
      </c>
      <c r="BK2" s="132" t="s">
        <v>353</v>
      </c>
      <c r="BL2" s="131" t="s">
        <v>560</v>
      </c>
      <c r="BM2" s="131" t="s">
        <v>580</v>
      </c>
      <c r="BN2" s="131" t="s">
        <v>112</v>
      </c>
      <c r="BO2" s="131" t="s">
        <v>113</v>
      </c>
      <c r="BP2" s="131" t="s">
        <v>114</v>
      </c>
      <c r="BQ2" s="131" t="s">
        <v>837</v>
      </c>
      <c r="BR2" s="131" t="s">
        <v>115</v>
      </c>
      <c r="BS2" s="131" t="s">
        <v>361</v>
      </c>
      <c r="BT2" s="254"/>
    </row>
    <row r="3" spans="1:72" s="67" customFormat="1" ht="58.45" customHeight="1" x14ac:dyDescent="0.2">
      <c r="A3" s="92"/>
      <c r="B3" s="92"/>
      <c r="C3" s="92"/>
      <c r="D3" s="127" t="s">
        <v>354</v>
      </c>
      <c r="E3" s="127" t="s">
        <v>257</v>
      </c>
      <c r="F3" s="67" t="s">
        <v>12</v>
      </c>
      <c r="G3" s="67" t="s">
        <v>258</v>
      </c>
      <c r="H3" s="67" t="s">
        <v>259</v>
      </c>
      <c r="I3" s="67" t="s">
        <v>260</v>
      </c>
      <c r="J3" s="67" t="s">
        <v>261</v>
      </c>
      <c r="K3" s="67" t="s">
        <v>262</v>
      </c>
      <c r="L3" s="67" t="s">
        <v>263</v>
      </c>
      <c r="M3" s="67" t="s">
        <v>264</v>
      </c>
      <c r="N3" s="67" t="s">
        <v>265</v>
      </c>
      <c r="O3" s="67" t="s">
        <v>266</v>
      </c>
      <c r="P3" s="67" t="s">
        <v>267</v>
      </c>
      <c r="Q3" s="67" t="s">
        <v>268</v>
      </c>
      <c r="R3" s="67" t="s">
        <v>269</v>
      </c>
      <c r="S3" s="67" t="s">
        <v>270</v>
      </c>
      <c r="T3" s="67" t="s">
        <v>271</v>
      </c>
      <c r="U3" s="122" t="s">
        <v>272</v>
      </c>
      <c r="V3" s="67" t="s">
        <v>273</v>
      </c>
      <c r="W3" s="67" t="s">
        <v>274</v>
      </c>
      <c r="X3" s="67" t="s">
        <v>275</v>
      </c>
      <c r="Y3" s="67" t="s">
        <v>276</v>
      </c>
      <c r="Z3" s="67" t="s">
        <v>277</v>
      </c>
      <c r="AA3" s="67" t="s">
        <v>278</v>
      </c>
      <c r="AB3" s="67" t="s">
        <v>279</v>
      </c>
      <c r="AC3" s="67" t="s">
        <v>280</v>
      </c>
      <c r="AD3" s="67" t="s">
        <v>281</v>
      </c>
      <c r="AE3" s="67" t="s">
        <v>282</v>
      </c>
      <c r="AF3" s="67" t="s">
        <v>283</v>
      </c>
      <c r="AG3" s="67" t="s">
        <v>284</v>
      </c>
      <c r="AH3" s="67" t="s">
        <v>285</v>
      </c>
      <c r="AI3" s="67" t="s">
        <v>286</v>
      </c>
      <c r="AJ3" s="67" t="s">
        <v>287</v>
      </c>
      <c r="AK3" s="67" t="s">
        <v>355</v>
      </c>
      <c r="AL3" s="67" t="s">
        <v>289</v>
      </c>
      <c r="AM3" s="67" t="s">
        <v>290</v>
      </c>
      <c r="AN3" s="67" t="s">
        <v>291</v>
      </c>
      <c r="AO3" s="67" t="s">
        <v>292</v>
      </c>
      <c r="AP3" s="67" t="s">
        <v>293</v>
      </c>
      <c r="AQ3" s="67" t="s">
        <v>294</v>
      </c>
      <c r="AR3" s="67" t="s">
        <v>295</v>
      </c>
      <c r="AS3" s="67" t="s">
        <v>296</v>
      </c>
      <c r="AT3" s="67" t="s">
        <v>297</v>
      </c>
      <c r="AU3" s="67" t="s">
        <v>298</v>
      </c>
      <c r="AV3" s="67" t="s">
        <v>299</v>
      </c>
      <c r="AW3" s="67" t="s">
        <v>300</v>
      </c>
      <c r="AX3" s="67" t="s">
        <v>301</v>
      </c>
      <c r="AY3" s="67" t="s">
        <v>302</v>
      </c>
      <c r="AZ3" s="67" t="s">
        <v>303</v>
      </c>
      <c r="BA3" s="67" t="s">
        <v>304</v>
      </c>
      <c r="BB3" s="67" t="s">
        <v>305</v>
      </c>
      <c r="BC3" s="116" t="s">
        <v>306</v>
      </c>
      <c r="BD3" s="67" t="s">
        <v>307</v>
      </c>
      <c r="BE3" s="67" t="s">
        <v>308</v>
      </c>
      <c r="BT3" s="255" t="s">
        <v>219</v>
      </c>
    </row>
    <row r="4" spans="1:72" ht="14.3" x14ac:dyDescent="0.25">
      <c r="A4" s="93" t="str">
        <f>IF(ISNA(LOOKUP($F4,BLIOTECAS!$B$1:$B$27,BLIOTECAS!C$1:C$27)),"",LOOKUP($F4,BLIOTECAS!$B$1:$B$27,BLIOTECAS!C$1:C$27))</f>
        <v/>
      </c>
      <c r="B4" s="93" t="str">
        <f>IFERROR(VLOOKUP(TABLA!$F4,BLIOTECAS!$C$1:$E$26,2,FALSE),"")</f>
        <v>PSI</v>
      </c>
      <c r="C4" s="93" t="str">
        <f>IFERROR(VLOOKUP(TABLA!F4,BLIOTECAS!$C$1:$E$26,3,FALSE),"")</f>
        <v>Ciencias de la Salud</v>
      </c>
      <c r="D4" s="266" t="s">
        <v>910</v>
      </c>
      <c r="E4" s="120" t="s">
        <v>8</v>
      </c>
      <c r="F4" s="253" t="s">
        <v>23</v>
      </c>
      <c r="G4" s="119" t="s">
        <v>47</v>
      </c>
      <c r="H4" s="119" t="s">
        <v>46</v>
      </c>
      <c r="I4" s="119"/>
      <c r="J4" s="119" t="s">
        <v>23</v>
      </c>
      <c r="K4" s="119"/>
      <c r="L4" s="119"/>
      <c r="M4" s="119" t="s">
        <v>911</v>
      </c>
      <c r="N4" s="119">
        <v>4</v>
      </c>
      <c r="O4" s="119">
        <v>2</v>
      </c>
      <c r="P4" s="119">
        <v>2</v>
      </c>
      <c r="Q4" s="119">
        <v>4</v>
      </c>
      <c r="R4" s="119">
        <v>5</v>
      </c>
      <c r="S4" s="119" t="s">
        <v>88</v>
      </c>
      <c r="T4" s="119" t="s">
        <v>87</v>
      </c>
      <c r="U4" s="119">
        <v>3</v>
      </c>
      <c r="V4" s="119">
        <v>1</v>
      </c>
      <c r="W4" s="119">
        <v>1</v>
      </c>
      <c r="X4" s="119">
        <v>2</v>
      </c>
      <c r="Y4" s="119">
        <v>5</v>
      </c>
      <c r="Z4" s="119">
        <v>5</v>
      </c>
      <c r="AA4" s="119">
        <v>5</v>
      </c>
      <c r="AB4" s="119">
        <v>1</v>
      </c>
      <c r="AC4" s="119">
        <v>3</v>
      </c>
      <c r="AD4" s="119">
        <v>2</v>
      </c>
      <c r="AE4" s="119">
        <v>5</v>
      </c>
      <c r="AF4" s="119">
        <v>3</v>
      </c>
      <c r="AG4" s="119">
        <v>4</v>
      </c>
      <c r="AH4" s="119">
        <v>4</v>
      </c>
      <c r="AI4" s="119">
        <v>3</v>
      </c>
      <c r="AJ4" s="119"/>
      <c r="AK4" s="119"/>
      <c r="AL4" s="119"/>
      <c r="AM4" s="119"/>
      <c r="AN4" s="119"/>
      <c r="AO4" s="119"/>
      <c r="AP4" s="119">
        <v>4</v>
      </c>
      <c r="AQ4" s="119">
        <v>3</v>
      </c>
      <c r="AR4" s="119"/>
      <c r="AS4" s="119">
        <v>5</v>
      </c>
      <c r="AT4" s="119">
        <v>5</v>
      </c>
      <c r="AU4" s="119">
        <v>5</v>
      </c>
      <c r="AV4" s="119">
        <v>5</v>
      </c>
      <c r="AW4" s="119">
        <v>2</v>
      </c>
      <c r="AX4" s="119" t="s">
        <v>88</v>
      </c>
      <c r="AY4" s="119" t="s">
        <v>88</v>
      </c>
      <c r="AZ4" s="119"/>
      <c r="BA4" s="119"/>
      <c r="BB4" s="119">
        <v>1</v>
      </c>
      <c r="BC4" s="119" t="s">
        <v>134</v>
      </c>
      <c r="BD4" s="119"/>
      <c r="BE4" s="119"/>
      <c r="BF4">
        <f>IF(IFERROR(FIND(BF$2,$I4,1),0)&lt;&gt;0,1,0)</f>
        <v>0</v>
      </c>
      <c r="BG4">
        <f t="shared" ref="BG4:BK19" si="0">IF(IFERROR(FIND(BG$2,$I4,1),0)&lt;&gt;0,1,0)</f>
        <v>0</v>
      </c>
      <c r="BH4">
        <f t="shared" si="0"/>
        <v>0</v>
      </c>
      <c r="BI4">
        <f t="shared" si="0"/>
        <v>0</v>
      </c>
      <c r="BJ4">
        <f t="shared" si="0"/>
        <v>0</v>
      </c>
      <c r="BK4">
        <f t="shared" si="0"/>
        <v>0</v>
      </c>
      <c r="BL4">
        <f>IF(IFERROR(FIND(BL$2,$AO4,1),0)&lt;&gt;0,1,0)</f>
        <v>0</v>
      </c>
      <c r="BM4">
        <f t="shared" ref="BM4:BS19" si="1">IF(IFERROR(FIND(BM$2,$AO4,1),0)&lt;&gt;0,1,0)</f>
        <v>0</v>
      </c>
      <c r="BN4">
        <f t="shared" si="1"/>
        <v>0</v>
      </c>
      <c r="BO4">
        <f t="shared" si="1"/>
        <v>0</v>
      </c>
      <c r="BP4">
        <f t="shared" si="1"/>
        <v>0</v>
      </c>
      <c r="BQ4">
        <f t="shared" si="1"/>
        <v>0</v>
      </c>
      <c r="BR4">
        <f t="shared" si="1"/>
        <v>0</v>
      </c>
      <c r="BS4">
        <f t="shared" si="1"/>
        <v>0</v>
      </c>
      <c r="BT4" s="256">
        <f>IFERROR(VALUE(LEFT(BC4,1)),"NC")</f>
        <v>4</v>
      </c>
    </row>
    <row r="5" spans="1:72" ht="14.3" x14ac:dyDescent="0.25">
      <c r="A5" s="93" t="str">
        <f>IF(ISNA(LOOKUP($F5,BLIOTECAS!$B$1:$B$27,BLIOTECAS!C$1:C$27)),"",LOOKUP($F5,BLIOTECAS!$B$1:$B$27,BLIOTECAS!C$1:C$27))</f>
        <v/>
      </c>
      <c r="B5" s="93" t="str">
        <f>IFERROR(VLOOKUP(TABLA!$F5,BLIOTECAS!$C$1:$E$26,2,FALSE),"")</f>
        <v>BYD</v>
      </c>
      <c r="C5" s="93" t="str">
        <f>IFERROR(VLOOKUP(TABLA!F5,BLIOTECAS!$C$1:$E$26,3,FALSE),"")</f>
        <v>Ciencias Sociales</v>
      </c>
      <c r="D5" s="266" t="s">
        <v>912</v>
      </c>
      <c r="E5" s="120" t="s">
        <v>8</v>
      </c>
      <c r="F5" s="119" t="s">
        <v>33</v>
      </c>
      <c r="G5" s="119" t="s">
        <v>48</v>
      </c>
      <c r="H5" s="119" t="s">
        <v>48</v>
      </c>
      <c r="I5" s="119"/>
      <c r="J5" s="119" t="s">
        <v>33</v>
      </c>
      <c r="K5" s="119"/>
      <c r="L5" s="119"/>
      <c r="M5" s="119"/>
      <c r="N5" s="119">
        <v>5</v>
      </c>
      <c r="O5" s="119">
        <v>5</v>
      </c>
      <c r="P5" s="119">
        <v>5</v>
      </c>
      <c r="Q5" s="119">
        <v>5</v>
      </c>
      <c r="R5" s="119">
        <v>5</v>
      </c>
      <c r="S5" s="119" t="s">
        <v>87</v>
      </c>
      <c r="T5" s="119" t="s">
        <v>87</v>
      </c>
      <c r="U5" s="119">
        <v>5</v>
      </c>
      <c r="V5" s="119">
        <v>5</v>
      </c>
      <c r="W5" s="119">
        <v>5</v>
      </c>
      <c r="X5" s="119">
        <v>5</v>
      </c>
      <c r="Y5" s="119">
        <v>5</v>
      </c>
      <c r="Z5" s="119">
        <v>5</v>
      </c>
      <c r="AA5" s="119">
        <v>5</v>
      </c>
      <c r="AB5" s="119">
        <v>5</v>
      </c>
      <c r="AC5" s="119">
        <v>5</v>
      </c>
      <c r="AD5" s="119">
        <v>5</v>
      </c>
      <c r="AE5" s="119">
        <v>5</v>
      </c>
      <c r="AF5" s="119">
        <v>5</v>
      </c>
      <c r="AG5" s="119">
        <v>5</v>
      </c>
      <c r="AH5" s="119">
        <v>5</v>
      </c>
      <c r="AI5" s="119">
        <v>5</v>
      </c>
      <c r="AJ5" s="119">
        <v>5</v>
      </c>
      <c r="AK5" s="119" t="s">
        <v>87</v>
      </c>
      <c r="AL5" s="119" t="s">
        <v>87</v>
      </c>
      <c r="AM5" s="119">
        <v>5</v>
      </c>
      <c r="AN5" s="119">
        <v>5</v>
      </c>
      <c r="AO5" s="119" t="s">
        <v>913</v>
      </c>
      <c r="AP5" s="119">
        <v>5</v>
      </c>
      <c r="AQ5" s="119">
        <v>5</v>
      </c>
      <c r="AR5" s="119">
        <v>5</v>
      </c>
      <c r="AS5" s="119">
        <v>5</v>
      </c>
      <c r="AT5" s="119">
        <v>5</v>
      </c>
      <c r="AU5" s="119">
        <v>5</v>
      </c>
      <c r="AV5" s="119">
        <v>5</v>
      </c>
      <c r="AW5" s="119">
        <v>5</v>
      </c>
      <c r="AX5" s="119" t="s">
        <v>87</v>
      </c>
      <c r="AY5" s="119" t="s">
        <v>87</v>
      </c>
      <c r="AZ5" s="119" t="s">
        <v>125</v>
      </c>
      <c r="BA5" s="119">
        <v>5</v>
      </c>
      <c r="BB5" s="119">
        <v>5</v>
      </c>
      <c r="BC5" s="119" t="s">
        <v>135</v>
      </c>
      <c r="BD5" s="119" t="s">
        <v>914</v>
      </c>
      <c r="BE5" s="119"/>
      <c r="BF5">
        <f>IF(IFERROR(FIND(BF$2,$I5,1),0)&lt;&gt;0,1,0)</f>
        <v>0</v>
      </c>
      <c r="BG5">
        <f t="shared" si="0"/>
        <v>0</v>
      </c>
      <c r="BH5">
        <f t="shared" si="0"/>
        <v>0</v>
      </c>
      <c r="BI5">
        <f t="shared" si="0"/>
        <v>0</v>
      </c>
      <c r="BJ5">
        <f t="shared" si="0"/>
        <v>0</v>
      </c>
      <c r="BK5">
        <f t="shared" si="0"/>
        <v>0</v>
      </c>
      <c r="BL5">
        <f t="shared" ref="BL5:BL17" si="2">IF(IFERROR(FIND(BL$2,$AO5,1),0)&lt;&gt;0,1,0)</f>
        <v>1</v>
      </c>
      <c r="BM5">
        <f t="shared" si="1"/>
        <v>1</v>
      </c>
      <c r="BN5">
        <f t="shared" si="1"/>
        <v>1</v>
      </c>
      <c r="BO5">
        <f t="shared" si="1"/>
        <v>1</v>
      </c>
      <c r="BP5">
        <f t="shared" si="1"/>
        <v>0</v>
      </c>
      <c r="BQ5">
        <f t="shared" si="1"/>
        <v>1</v>
      </c>
      <c r="BR5">
        <f t="shared" si="1"/>
        <v>0</v>
      </c>
      <c r="BS5">
        <f t="shared" si="1"/>
        <v>0</v>
      </c>
      <c r="BT5" s="256">
        <f t="shared" ref="BT5:BT68" si="3">IFERROR(VALUE(LEFT(BC5,1)),"NC")</f>
        <v>5</v>
      </c>
    </row>
    <row r="6" spans="1:72" ht="14.3" x14ac:dyDescent="0.25">
      <c r="A6" s="93" t="str">
        <f>IF(ISNA(LOOKUP($F6,BLIOTECAS!$B$1:$B$27,BLIOTECAS!C$1:C$27)),"",LOOKUP($F6,BLIOTECAS!$B$1:$B$27,BLIOTECAS!C$1:C$27))</f>
        <v/>
      </c>
      <c r="B6" s="93" t="str">
        <f>IFERROR(VLOOKUP(TABLA!$F6,BLIOTECAS!$C$1:$E$26,2,FALSE),"")</f>
        <v>BYD</v>
      </c>
      <c r="C6" s="93" t="str">
        <f>IFERROR(VLOOKUP(TABLA!F6,BLIOTECAS!$C$1:$E$26,3,FALSE),"")</f>
        <v>Ciencias Sociales</v>
      </c>
      <c r="D6" s="266" t="s">
        <v>912</v>
      </c>
      <c r="E6" s="120" t="s">
        <v>8</v>
      </c>
      <c r="F6" s="119" t="s">
        <v>33</v>
      </c>
      <c r="G6" s="119" t="s">
        <v>48</v>
      </c>
      <c r="H6" s="119" t="s">
        <v>48</v>
      </c>
      <c r="I6" s="119"/>
      <c r="J6" s="257" t="s">
        <v>33</v>
      </c>
      <c r="K6" s="119"/>
      <c r="L6" s="119"/>
      <c r="M6" s="119"/>
      <c r="N6" s="119">
        <v>5</v>
      </c>
      <c r="O6" s="119">
        <v>5</v>
      </c>
      <c r="P6" s="119">
        <v>5</v>
      </c>
      <c r="Q6" s="119">
        <v>1</v>
      </c>
      <c r="R6" s="119">
        <v>5</v>
      </c>
      <c r="S6" s="119" t="s">
        <v>87</v>
      </c>
      <c r="T6" s="119" t="s">
        <v>87</v>
      </c>
      <c r="U6" s="119">
        <v>3</v>
      </c>
      <c r="V6" s="119">
        <v>1</v>
      </c>
      <c r="W6" s="119">
        <v>3</v>
      </c>
      <c r="X6" s="119">
        <v>3</v>
      </c>
      <c r="Y6" s="119">
        <v>5</v>
      </c>
      <c r="Z6" s="119">
        <v>5</v>
      </c>
      <c r="AA6" s="119">
        <v>5</v>
      </c>
      <c r="AB6" s="119">
        <v>3</v>
      </c>
      <c r="AC6" s="119">
        <v>5</v>
      </c>
      <c r="AD6" s="119">
        <v>5</v>
      </c>
      <c r="AE6" s="119">
        <v>5</v>
      </c>
      <c r="AF6" s="119">
        <v>5</v>
      </c>
      <c r="AG6" s="119">
        <v>5</v>
      </c>
      <c r="AH6" s="119">
        <v>5</v>
      </c>
      <c r="AI6" s="119">
        <v>4</v>
      </c>
      <c r="AJ6" s="119">
        <v>5</v>
      </c>
      <c r="AK6" s="119" t="s">
        <v>87</v>
      </c>
      <c r="AL6" s="119" t="s">
        <v>87</v>
      </c>
      <c r="AM6" s="119">
        <v>5</v>
      </c>
      <c r="AN6" s="119">
        <v>5</v>
      </c>
      <c r="AO6" s="119" t="s">
        <v>913</v>
      </c>
      <c r="AP6" s="119">
        <v>5</v>
      </c>
      <c r="AQ6" s="119">
        <v>5</v>
      </c>
      <c r="AR6" s="119">
        <v>5</v>
      </c>
      <c r="AS6" s="119">
        <v>5</v>
      </c>
      <c r="AT6" s="119">
        <v>5</v>
      </c>
      <c r="AU6" s="119">
        <v>5</v>
      </c>
      <c r="AV6" s="119">
        <v>5</v>
      </c>
      <c r="AW6" s="119">
        <v>5</v>
      </c>
      <c r="AX6" s="119" t="s">
        <v>87</v>
      </c>
      <c r="AY6" s="119" t="s">
        <v>87</v>
      </c>
      <c r="AZ6" s="119" t="s">
        <v>125</v>
      </c>
      <c r="BA6" s="119">
        <v>5</v>
      </c>
      <c r="BB6" s="119">
        <v>5</v>
      </c>
      <c r="BC6" s="119" t="s">
        <v>135</v>
      </c>
      <c r="BD6" s="119"/>
      <c r="BE6" s="119"/>
      <c r="BF6">
        <f t="shared" ref="BF6:BF17" si="4">IF(IFERROR(FIND(BF$2,$I6,1),0)&lt;&gt;0,1,0)</f>
        <v>0</v>
      </c>
      <c r="BG6">
        <f t="shared" si="0"/>
        <v>0</v>
      </c>
      <c r="BH6">
        <f t="shared" si="0"/>
        <v>0</v>
      </c>
      <c r="BI6">
        <f t="shared" si="0"/>
        <v>0</v>
      </c>
      <c r="BJ6">
        <f t="shared" si="0"/>
        <v>0</v>
      </c>
      <c r="BK6">
        <f t="shared" si="0"/>
        <v>0</v>
      </c>
      <c r="BL6">
        <f t="shared" si="2"/>
        <v>1</v>
      </c>
      <c r="BM6">
        <f t="shared" si="1"/>
        <v>1</v>
      </c>
      <c r="BN6">
        <f t="shared" si="1"/>
        <v>1</v>
      </c>
      <c r="BO6">
        <f t="shared" si="1"/>
        <v>1</v>
      </c>
      <c r="BP6">
        <f t="shared" si="1"/>
        <v>0</v>
      </c>
      <c r="BQ6">
        <f t="shared" si="1"/>
        <v>1</v>
      </c>
      <c r="BR6">
        <f t="shared" si="1"/>
        <v>0</v>
      </c>
      <c r="BS6">
        <f t="shared" si="1"/>
        <v>0</v>
      </c>
      <c r="BT6" s="256">
        <f t="shared" si="3"/>
        <v>5</v>
      </c>
    </row>
    <row r="7" spans="1:72" ht="14.3" x14ac:dyDescent="0.25">
      <c r="A7" s="93" t="str">
        <f>IF(ISNA(LOOKUP($F7,BLIOTECAS!$B$1:$B$27,BLIOTECAS!C$1:C$27)),"",LOOKUP($F7,BLIOTECAS!$B$1:$B$27,BLIOTECAS!C$1:C$27))</f>
        <v/>
      </c>
      <c r="B7" s="93" t="str">
        <f>IFERROR(VLOOKUP(TABLA!$F7,BLIOTECAS!$C$1:$E$26,2,FALSE),"")</f>
        <v>ENF</v>
      </c>
      <c r="C7" s="93" t="str">
        <f>IFERROR(VLOOKUP(TABLA!F7,BLIOTECAS!$C$1:$E$26,3,FALSE),"")</f>
        <v>Ciencias de la Salud</v>
      </c>
      <c r="D7" s="266" t="s">
        <v>912</v>
      </c>
      <c r="E7" s="120" t="s">
        <v>8</v>
      </c>
      <c r="F7" s="119" t="s">
        <v>24</v>
      </c>
      <c r="G7" s="119" t="s">
        <v>47</v>
      </c>
      <c r="H7" s="119" t="s">
        <v>45</v>
      </c>
      <c r="I7" s="119"/>
      <c r="J7" s="119" t="s">
        <v>13</v>
      </c>
      <c r="K7" s="119" t="s">
        <v>28</v>
      </c>
      <c r="L7" s="119" t="s">
        <v>36</v>
      </c>
      <c r="M7" s="119" t="s">
        <v>915</v>
      </c>
      <c r="N7" s="119">
        <v>5</v>
      </c>
      <c r="O7" s="119">
        <v>5</v>
      </c>
      <c r="P7" s="119">
        <v>5</v>
      </c>
      <c r="Q7" s="119"/>
      <c r="R7" s="119">
        <v>5</v>
      </c>
      <c r="S7" s="119" t="s">
        <v>88</v>
      </c>
      <c r="T7" s="119" t="s">
        <v>87</v>
      </c>
      <c r="U7" s="119">
        <v>4</v>
      </c>
      <c r="V7" s="119">
        <v>4</v>
      </c>
      <c r="W7" s="119">
        <v>5</v>
      </c>
      <c r="X7" s="119">
        <v>5</v>
      </c>
      <c r="Y7" s="119">
        <v>4</v>
      </c>
      <c r="Z7" s="119">
        <v>5</v>
      </c>
      <c r="AA7" s="119">
        <v>4</v>
      </c>
      <c r="AB7" s="119">
        <v>4</v>
      </c>
      <c r="AC7" s="119">
        <v>5</v>
      </c>
      <c r="AD7" s="119">
        <v>5</v>
      </c>
      <c r="AE7" s="119">
        <v>5</v>
      </c>
      <c r="AF7" s="119">
        <v>5</v>
      </c>
      <c r="AG7" s="119">
        <v>5</v>
      </c>
      <c r="AH7" s="119">
        <v>5</v>
      </c>
      <c r="AI7" s="119">
        <v>5</v>
      </c>
      <c r="AJ7" s="119">
        <v>5</v>
      </c>
      <c r="AK7" s="119" t="s">
        <v>88</v>
      </c>
      <c r="AL7" s="119" t="s">
        <v>88</v>
      </c>
      <c r="AM7" s="119">
        <v>4</v>
      </c>
      <c r="AN7" s="119">
        <v>5</v>
      </c>
      <c r="AO7" s="119" t="s">
        <v>560</v>
      </c>
      <c r="AP7" s="119">
        <v>5</v>
      </c>
      <c r="AQ7" s="119">
        <v>5</v>
      </c>
      <c r="AR7" s="119">
        <v>5</v>
      </c>
      <c r="AS7" s="119">
        <v>5</v>
      </c>
      <c r="AT7" s="119">
        <v>5</v>
      </c>
      <c r="AU7" s="119">
        <v>5</v>
      </c>
      <c r="AV7" s="119">
        <v>5</v>
      </c>
      <c r="AW7" s="119">
        <v>5</v>
      </c>
      <c r="AX7" s="119" t="s">
        <v>88</v>
      </c>
      <c r="AY7" s="119" t="s">
        <v>88</v>
      </c>
      <c r="AZ7" s="119"/>
      <c r="BA7" s="119">
        <v>5</v>
      </c>
      <c r="BB7" s="119">
        <v>5</v>
      </c>
      <c r="BC7" s="119" t="s">
        <v>134</v>
      </c>
      <c r="BD7" s="119"/>
      <c r="BE7" s="119"/>
      <c r="BF7">
        <f t="shared" si="4"/>
        <v>0</v>
      </c>
      <c r="BG7">
        <f t="shared" si="0"/>
        <v>0</v>
      </c>
      <c r="BH7">
        <f t="shared" si="0"/>
        <v>0</v>
      </c>
      <c r="BI7">
        <f t="shared" si="0"/>
        <v>0</v>
      </c>
      <c r="BJ7">
        <f t="shared" si="0"/>
        <v>0</v>
      </c>
      <c r="BK7">
        <f t="shared" si="0"/>
        <v>0</v>
      </c>
      <c r="BL7">
        <f t="shared" si="2"/>
        <v>1</v>
      </c>
      <c r="BM7">
        <f t="shared" si="1"/>
        <v>0</v>
      </c>
      <c r="BN7">
        <f t="shared" si="1"/>
        <v>0</v>
      </c>
      <c r="BO7">
        <f t="shared" si="1"/>
        <v>0</v>
      </c>
      <c r="BP7">
        <f t="shared" si="1"/>
        <v>0</v>
      </c>
      <c r="BQ7">
        <f t="shared" si="1"/>
        <v>0</v>
      </c>
      <c r="BR7">
        <f t="shared" si="1"/>
        <v>0</v>
      </c>
      <c r="BS7">
        <f t="shared" si="1"/>
        <v>0</v>
      </c>
      <c r="BT7" s="256">
        <f t="shared" si="3"/>
        <v>4</v>
      </c>
    </row>
    <row r="8" spans="1:72" ht="14.3" x14ac:dyDescent="0.25">
      <c r="A8" s="93" t="str">
        <f>IF(ISNA(LOOKUP($F8,BLIOTECAS!$B$1:$B$27,BLIOTECAS!C$1:C$27)),"",LOOKUP($F8,BLIOTECAS!$B$1:$B$27,BLIOTECAS!C$1:C$27))</f>
        <v/>
      </c>
      <c r="B8" s="93" t="str">
        <f>IFERROR(VLOOKUP(TABLA!$F8,BLIOTECAS!$C$1:$E$26,2,FALSE),"")</f>
        <v>FLL</v>
      </c>
      <c r="C8" s="93" t="str">
        <f>IFERROR(VLOOKUP(TABLA!F8,BLIOTECAS!$C$1:$E$26,3,FALSE),"")</f>
        <v>Humanidades</v>
      </c>
      <c r="D8" s="266" t="s">
        <v>912</v>
      </c>
      <c r="E8" s="120" t="s">
        <v>8</v>
      </c>
      <c r="F8" s="119" t="s">
        <v>15</v>
      </c>
      <c r="G8" s="119" t="s">
        <v>46</v>
      </c>
      <c r="H8" s="119" t="s">
        <v>44</v>
      </c>
      <c r="I8" s="119"/>
      <c r="J8" s="119" t="s">
        <v>76</v>
      </c>
      <c r="K8" s="119"/>
      <c r="L8" s="119"/>
      <c r="M8" s="119"/>
      <c r="N8" s="119">
        <v>3</v>
      </c>
      <c r="O8" s="119">
        <v>3</v>
      </c>
      <c r="P8" s="119">
        <v>5</v>
      </c>
      <c r="Q8" s="119">
        <v>2</v>
      </c>
      <c r="R8" s="119">
        <v>3</v>
      </c>
      <c r="S8" s="119" t="s">
        <v>87</v>
      </c>
      <c r="T8" s="119" t="s">
        <v>87</v>
      </c>
      <c r="U8" s="119">
        <v>5</v>
      </c>
      <c r="V8" s="119">
        <v>1</v>
      </c>
      <c r="W8" s="119">
        <v>1</v>
      </c>
      <c r="X8" s="119">
        <v>1</v>
      </c>
      <c r="Y8" s="119">
        <v>1</v>
      </c>
      <c r="Z8" s="119">
        <v>2</v>
      </c>
      <c r="AA8" s="119">
        <v>3</v>
      </c>
      <c r="AB8" s="119">
        <v>3</v>
      </c>
      <c r="AC8" s="119">
        <v>3</v>
      </c>
      <c r="AD8" s="119">
        <v>3</v>
      </c>
      <c r="AE8" s="119">
        <v>3</v>
      </c>
      <c r="AF8" s="119">
        <v>1</v>
      </c>
      <c r="AG8" s="119">
        <v>5</v>
      </c>
      <c r="AH8" s="119">
        <v>2</v>
      </c>
      <c r="AI8" s="119">
        <v>3</v>
      </c>
      <c r="AJ8" s="119">
        <v>3</v>
      </c>
      <c r="AK8" s="119" t="s">
        <v>88</v>
      </c>
      <c r="AL8" s="119" t="s">
        <v>88</v>
      </c>
      <c r="AM8" s="119">
        <v>1</v>
      </c>
      <c r="AN8" s="119">
        <v>5</v>
      </c>
      <c r="AO8" s="119" t="s">
        <v>112</v>
      </c>
      <c r="AP8" s="119">
        <v>5</v>
      </c>
      <c r="AQ8" s="119">
        <v>3</v>
      </c>
      <c r="AR8" s="119">
        <v>3</v>
      </c>
      <c r="AS8" s="119">
        <v>5</v>
      </c>
      <c r="AT8" s="119">
        <v>5</v>
      </c>
      <c r="AU8" s="119">
        <v>5</v>
      </c>
      <c r="AV8" s="119">
        <v>3</v>
      </c>
      <c r="AW8" s="119">
        <v>3</v>
      </c>
      <c r="AX8" s="119" t="s">
        <v>87</v>
      </c>
      <c r="AY8" s="119" t="s">
        <v>87</v>
      </c>
      <c r="AZ8" s="119" t="s">
        <v>125</v>
      </c>
      <c r="BA8" s="119">
        <v>5</v>
      </c>
      <c r="BB8" s="119">
        <v>5</v>
      </c>
      <c r="BC8" s="119" t="s">
        <v>135</v>
      </c>
      <c r="BD8" s="119"/>
      <c r="BE8" s="119"/>
      <c r="BF8">
        <f t="shared" si="4"/>
        <v>0</v>
      </c>
      <c r="BG8">
        <f t="shared" si="0"/>
        <v>0</v>
      </c>
      <c r="BH8">
        <f t="shared" si="0"/>
        <v>0</v>
      </c>
      <c r="BI8">
        <f t="shared" si="0"/>
        <v>0</v>
      </c>
      <c r="BJ8">
        <f t="shared" si="0"/>
        <v>0</v>
      </c>
      <c r="BK8">
        <f t="shared" si="0"/>
        <v>0</v>
      </c>
      <c r="BL8">
        <f t="shared" si="2"/>
        <v>0</v>
      </c>
      <c r="BM8">
        <f t="shared" si="1"/>
        <v>0</v>
      </c>
      <c r="BN8">
        <f t="shared" si="1"/>
        <v>1</v>
      </c>
      <c r="BO8">
        <f t="shared" si="1"/>
        <v>0</v>
      </c>
      <c r="BP8">
        <f t="shared" si="1"/>
        <v>0</v>
      </c>
      <c r="BQ8">
        <f t="shared" si="1"/>
        <v>0</v>
      </c>
      <c r="BR8">
        <f t="shared" si="1"/>
        <v>0</v>
      </c>
      <c r="BS8">
        <f t="shared" si="1"/>
        <v>0</v>
      </c>
      <c r="BT8" s="256">
        <f t="shared" si="3"/>
        <v>5</v>
      </c>
    </row>
    <row r="9" spans="1:72" ht="14.3" x14ac:dyDescent="0.25">
      <c r="A9" s="93" t="str">
        <f>IF(ISNA(LOOKUP($F9,BLIOTECAS!$B$1:$B$27,BLIOTECAS!C$1:C$27)),"",LOOKUP($F9,BLIOTECAS!$B$1:$B$27,BLIOTECAS!C$1:C$27))</f>
        <v/>
      </c>
      <c r="B9" s="93" t="str">
        <f>IFERROR(VLOOKUP(TABLA!$F9,BLIOTECAS!$C$1:$E$26,2,FALSE),"")</f>
        <v>DER</v>
      </c>
      <c r="C9" s="93" t="str">
        <f>IFERROR(VLOOKUP(TABLA!F9,BLIOTECAS!$C$1:$E$26,3,FALSE),"")</f>
        <v>Ciencias Sociales</v>
      </c>
      <c r="D9" s="266" t="s">
        <v>916</v>
      </c>
      <c r="E9" s="120" t="s">
        <v>8</v>
      </c>
      <c r="F9" s="119" t="s">
        <v>14</v>
      </c>
      <c r="G9" s="119" t="s">
        <v>47</v>
      </c>
      <c r="H9" s="119" t="s">
        <v>46</v>
      </c>
      <c r="I9" s="119"/>
      <c r="J9" s="119" t="s">
        <v>476</v>
      </c>
      <c r="K9" s="119" t="s">
        <v>13</v>
      </c>
      <c r="L9" s="119"/>
      <c r="M9" s="119"/>
      <c r="N9" s="119">
        <v>5</v>
      </c>
      <c r="O9" s="119">
        <v>5</v>
      </c>
      <c r="P9" s="119">
        <v>4</v>
      </c>
      <c r="Q9" s="119">
        <v>3</v>
      </c>
      <c r="R9" s="119">
        <v>5</v>
      </c>
      <c r="S9" s="119" t="s">
        <v>87</v>
      </c>
      <c r="T9" s="119" t="s">
        <v>87</v>
      </c>
      <c r="U9" s="119">
        <v>4</v>
      </c>
      <c r="V9" s="119">
        <v>1</v>
      </c>
      <c r="W9" s="119">
        <v>1</v>
      </c>
      <c r="X9" s="119">
        <v>3</v>
      </c>
      <c r="Y9" s="119">
        <v>2</v>
      </c>
      <c r="Z9" s="119">
        <v>1</v>
      </c>
      <c r="AA9" s="119">
        <v>4</v>
      </c>
      <c r="AB9" s="119">
        <v>1</v>
      </c>
      <c r="AC9" s="119">
        <v>3</v>
      </c>
      <c r="AD9" s="119">
        <v>3</v>
      </c>
      <c r="AE9" s="119">
        <v>3</v>
      </c>
      <c r="AF9" s="119"/>
      <c r="AG9" s="119"/>
      <c r="AH9" s="119">
        <v>4</v>
      </c>
      <c r="AI9" s="119"/>
      <c r="AJ9" s="119"/>
      <c r="AK9" s="119" t="s">
        <v>88</v>
      </c>
      <c r="AL9" s="119" t="s">
        <v>88</v>
      </c>
      <c r="AM9" s="119">
        <v>4</v>
      </c>
      <c r="AN9" s="119">
        <v>4</v>
      </c>
      <c r="AO9" s="119" t="s">
        <v>560</v>
      </c>
      <c r="AP9" s="119">
        <v>4</v>
      </c>
      <c r="AQ9" s="119">
        <v>5</v>
      </c>
      <c r="AR9" s="119">
        <v>5</v>
      </c>
      <c r="AS9" s="119">
        <v>5</v>
      </c>
      <c r="AT9" s="119">
        <v>5</v>
      </c>
      <c r="AU9" s="119">
        <v>4</v>
      </c>
      <c r="AV9" s="119">
        <v>4</v>
      </c>
      <c r="AW9" s="119">
        <v>3</v>
      </c>
      <c r="AX9" s="119" t="s">
        <v>87</v>
      </c>
      <c r="AY9" s="119" t="s">
        <v>88</v>
      </c>
      <c r="AZ9" s="119"/>
      <c r="BA9" s="119">
        <v>4</v>
      </c>
      <c r="BB9" s="119">
        <v>4</v>
      </c>
      <c r="BC9" s="119" t="s">
        <v>134</v>
      </c>
      <c r="BD9" s="119"/>
      <c r="BE9" s="119"/>
      <c r="BF9">
        <f t="shared" si="4"/>
        <v>0</v>
      </c>
      <c r="BG9">
        <f t="shared" si="0"/>
        <v>0</v>
      </c>
      <c r="BH9">
        <f t="shared" si="0"/>
        <v>0</v>
      </c>
      <c r="BI9">
        <f t="shared" si="0"/>
        <v>0</v>
      </c>
      <c r="BJ9">
        <f t="shared" si="0"/>
        <v>0</v>
      </c>
      <c r="BK9">
        <f t="shared" si="0"/>
        <v>0</v>
      </c>
      <c r="BL9">
        <f t="shared" si="2"/>
        <v>1</v>
      </c>
      <c r="BM9">
        <f t="shared" si="1"/>
        <v>0</v>
      </c>
      <c r="BN9">
        <f t="shared" si="1"/>
        <v>0</v>
      </c>
      <c r="BO9">
        <f t="shared" si="1"/>
        <v>0</v>
      </c>
      <c r="BP9">
        <f t="shared" si="1"/>
        <v>0</v>
      </c>
      <c r="BQ9">
        <f t="shared" si="1"/>
        <v>0</v>
      </c>
      <c r="BR9">
        <f t="shared" si="1"/>
        <v>0</v>
      </c>
      <c r="BS9">
        <f t="shared" si="1"/>
        <v>0</v>
      </c>
      <c r="BT9" s="256">
        <f t="shared" si="3"/>
        <v>4</v>
      </c>
    </row>
    <row r="10" spans="1:72" ht="14.3" x14ac:dyDescent="0.25">
      <c r="A10" s="93" t="str">
        <f>IF(ISNA(LOOKUP($F10,BLIOTECAS!$B$1:$B$27,BLIOTECAS!C$1:C$27)),"",LOOKUP($F10,BLIOTECAS!$B$1:$B$27,BLIOTECAS!C$1:C$27))</f>
        <v/>
      </c>
      <c r="B10" s="93" t="str">
        <f>IFERROR(VLOOKUP(TABLA!$F10,BLIOTECAS!$C$1:$E$26,2,FALSE),"")</f>
        <v>VET</v>
      </c>
      <c r="C10" s="93" t="str">
        <f>IFERROR(VLOOKUP(TABLA!F10,BLIOTECAS!$C$1:$E$26,3,FALSE),"")</f>
        <v>Ciencias de la Salud</v>
      </c>
      <c r="D10" s="266" t="s">
        <v>916</v>
      </c>
      <c r="E10" s="120" t="s">
        <v>8</v>
      </c>
      <c r="F10" s="119" t="s">
        <v>21</v>
      </c>
      <c r="G10" s="119" t="s">
        <v>48</v>
      </c>
      <c r="H10" s="119" t="s">
        <v>48</v>
      </c>
      <c r="I10" s="119"/>
      <c r="J10" s="119" t="s">
        <v>21</v>
      </c>
      <c r="K10" s="119" t="s">
        <v>13</v>
      </c>
      <c r="L10" s="119" t="s">
        <v>27</v>
      </c>
      <c r="M10" s="119"/>
      <c r="N10" s="119">
        <v>4</v>
      </c>
      <c r="O10" s="119">
        <v>3</v>
      </c>
      <c r="P10" s="119">
        <v>3</v>
      </c>
      <c r="Q10" s="119">
        <v>1</v>
      </c>
      <c r="R10" s="119">
        <v>3</v>
      </c>
      <c r="S10" s="119" t="s">
        <v>88</v>
      </c>
      <c r="T10" s="119" t="s">
        <v>87</v>
      </c>
      <c r="U10" s="119">
        <v>4</v>
      </c>
      <c r="V10" s="119">
        <v>5</v>
      </c>
      <c r="W10" s="119">
        <v>3</v>
      </c>
      <c r="X10" s="119">
        <v>4</v>
      </c>
      <c r="Y10" s="119">
        <v>4</v>
      </c>
      <c r="Z10" s="119">
        <v>3</v>
      </c>
      <c r="AA10" s="119">
        <v>5</v>
      </c>
      <c r="AB10" s="119">
        <v>4</v>
      </c>
      <c r="AC10" s="119">
        <v>1</v>
      </c>
      <c r="AD10" s="119">
        <v>3</v>
      </c>
      <c r="AE10" s="119">
        <v>3</v>
      </c>
      <c r="AF10" s="119">
        <v>3</v>
      </c>
      <c r="AG10" s="119">
        <v>4</v>
      </c>
      <c r="AH10" s="119"/>
      <c r="AI10" s="119">
        <v>1</v>
      </c>
      <c r="AJ10" s="119">
        <v>3</v>
      </c>
      <c r="AK10" s="119" t="s">
        <v>87</v>
      </c>
      <c r="AL10" s="119" t="s">
        <v>88</v>
      </c>
      <c r="AM10" s="119">
        <v>3</v>
      </c>
      <c r="AN10" s="119">
        <v>3</v>
      </c>
      <c r="AO10" s="119" t="s">
        <v>112</v>
      </c>
      <c r="AP10" s="119">
        <v>4</v>
      </c>
      <c r="AQ10" s="119">
        <v>4</v>
      </c>
      <c r="AR10" s="119">
        <v>4</v>
      </c>
      <c r="AS10" s="119">
        <v>4</v>
      </c>
      <c r="AT10" s="119">
        <v>4</v>
      </c>
      <c r="AU10" s="119">
        <v>4</v>
      </c>
      <c r="AV10" s="119">
        <v>1</v>
      </c>
      <c r="AW10" s="119">
        <v>1</v>
      </c>
      <c r="AX10" s="119" t="s">
        <v>87</v>
      </c>
      <c r="AY10" s="119" t="s">
        <v>88</v>
      </c>
      <c r="AZ10" s="119"/>
      <c r="BA10" s="119">
        <v>5</v>
      </c>
      <c r="BB10" s="119">
        <v>5</v>
      </c>
      <c r="BC10" s="119" t="s">
        <v>132</v>
      </c>
      <c r="BD10" s="119" t="s">
        <v>917</v>
      </c>
      <c r="BE10" s="119"/>
      <c r="BF10">
        <f t="shared" si="4"/>
        <v>0</v>
      </c>
      <c r="BG10">
        <f t="shared" si="0"/>
        <v>0</v>
      </c>
      <c r="BH10">
        <f t="shared" si="0"/>
        <v>0</v>
      </c>
      <c r="BI10">
        <f t="shared" si="0"/>
        <v>0</v>
      </c>
      <c r="BJ10">
        <f t="shared" si="0"/>
        <v>0</v>
      </c>
      <c r="BK10">
        <f t="shared" si="0"/>
        <v>0</v>
      </c>
      <c r="BL10">
        <f t="shared" si="2"/>
        <v>0</v>
      </c>
      <c r="BM10">
        <f t="shared" si="1"/>
        <v>0</v>
      </c>
      <c r="BN10">
        <f t="shared" si="1"/>
        <v>1</v>
      </c>
      <c r="BO10">
        <f t="shared" si="1"/>
        <v>0</v>
      </c>
      <c r="BP10">
        <f t="shared" si="1"/>
        <v>0</v>
      </c>
      <c r="BQ10">
        <f t="shared" si="1"/>
        <v>0</v>
      </c>
      <c r="BR10">
        <f t="shared" si="1"/>
        <v>0</v>
      </c>
      <c r="BS10">
        <f t="shared" si="1"/>
        <v>0</v>
      </c>
      <c r="BT10" s="256">
        <f t="shared" si="3"/>
        <v>2</v>
      </c>
    </row>
    <row r="11" spans="1:72" ht="14.3" x14ac:dyDescent="0.25">
      <c r="A11" s="93" t="str">
        <f>IF(ISNA(LOOKUP($F11,BLIOTECAS!$B$1:$B$27,BLIOTECAS!C$1:C$27)),"",LOOKUP($F11,BLIOTECAS!$B$1:$B$27,BLIOTECAS!C$1:C$27))</f>
        <v/>
      </c>
      <c r="B11" s="93" t="str">
        <f>IFERROR(VLOOKUP(TABLA!$F11,BLIOTECAS!$C$1:$E$26,2,FALSE),"")</f>
        <v>GHI</v>
      </c>
      <c r="C11" s="93" t="str">
        <f>IFERROR(VLOOKUP(TABLA!F11,BLIOTECAS!$C$1:$E$26,3,FALSE),"")</f>
        <v>Humanidades</v>
      </c>
      <c r="D11" s="266" t="s">
        <v>916</v>
      </c>
      <c r="E11" s="120" t="s">
        <v>8</v>
      </c>
      <c r="F11" s="119" t="s">
        <v>13</v>
      </c>
      <c r="G11" s="119" t="s">
        <v>46</v>
      </c>
      <c r="H11" s="119" t="s">
        <v>46</v>
      </c>
      <c r="I11" s="119"/>
      <c r="J11" s="119" t="s">
        <v>476</v>
      </c>
      <c r="K11" s="119" t="s">
        <v>13</v>
      </c>
      <c r="L11" s="119"/>
      <c r="M11" s="119"/>
      <c r="N11" s="119">
        <v>5</v>
      </c>
      <c r="O11" s="119">
        <v>5</v>
      </c>
      <c r="P11" s="119">
        <v>3</v>
      </c>
      <c r="Q11" s="119">
        <v>3</v>
      </c>
      <c r="R11" s="119">
        <v>5</v>
      </c>
      <c r="S11" s="119" t="s">
        <v>87</v>
      </c>
      <c r="T11" s="119" t="s">
        <v>87</v>
      </c>
      <c r="U11" s="119">
        <v>3</v>
      </c>
      <c r="V11" s="119">
        <v>1</v>
      </c>
      <c r="W11" s="119">
        <v>1</v>
      </c>
      <c r="X11" s="119">
        <v>2</v>
      </c>
      <c r="Y11" s="119">
        <v>3</v>
      </c>
      <c r="Z11" s="119">
        <v>1</v>
      </c>
      <c r="AA11" s="119">
        <v>4</v>
      </c>
      <c r="AB11" s="119">
        <v>1</v>
      </c>
      <c r="AC11" s="119">
        <v>2</v>
      </c>
      <c r="AD11" s="119">
        <v>3</v>
      </c>
      <c r="AE11" s="119">
        <v>4</v>
      </c>
      <c r="AF11" s="119">
        <v>2</v>
      </c>
      <c r="AG11" s="119">
        <v>3</v>
      </c>
      <c r="AH11" s="119">
        <v>3</v>
      </c>
      <c r="AI11" s="119">
        <v>2</v>
      </c>
      <c r="AJ11" s="119">
        <v>3</v>
      </c>
      <c r="AK11" s="119" t="s">
        <v>88</v>
      </c>
      <c r="AL11" s="119" t="s">
        <v>88</v>
      </c>
      <c r="AM11" s="119">
        <v>4</v>
      </c>
      <c r="AN11" s="119">
        <v>4</v>
      </c>
      <c r="AO11" s="119" t="s">
        <v>560</v>
      </c>
      <c r="AP11" s="119">
        <v>4</v>
      </c>
      <c r="AQ11" s="119">
        <v>5</v>
      </c>
      <c r="AR11" s="119">
        <v>5</v>
      </c>
      <c r="AS11" s="119">
        <v>5</v>
      </c>
      <c r="AT11" s="119">
        <v>4</v>
      </c>
      <c r="AU11" s="119">
        <v>4</v>
      </c>
      <c r="AV11" s="119">
        <v>3</v>
      </c>
      <c r="AW11" s="119">
        <v>3</v>
      </c>
      <c r="AX11" s="119" t="s">
        <v>88</v>
      </c>
      <c r="AY11" s="119" t="s">
        <v>88</v>
      </c>
      <c r="AZ11" s="119"/>
      <c r="BA11" s="119">
        <v>4</v>
      </c>
      <c r="BB11" s="119">
        <v>4</v>
      </c>
      <c r="BC11" s="119" t="s">
        <v>134</v>
      </c>
      <c r="BD11" s="119"/>
      <c r="BE11" s="119"/>
      <c r="BF11">
        <f t="shared" si="4"/>
        <v>0</v>
      </c>
      <c r="BG11">
        <f t="shared" si="0"/>
        <v>0</v>
      </c>
      <c r="BH11">
        <f t="shared" si="0"/>
        <v>0</v>
      </c>
      <c r="BI11">
        <f t="shared" si="0"/>
        <v>0</v>
      </c>
      <c r="BJ11">
        <f t="shared" si="0"/>
        <v>0</v>
      </c>
      <c r="BK11">
        <f t="shared" si="0"/>
        <v>0</v>
      </c>
      <c r="BL11">
        <f t="shared" si="2"/>
        <v>1</v>
      </c>
      <c r="BM11">
        <f t="shared" si="1"/>
        <v>0</v>
      </c>
      <c r="BN11">
        <f t="shared" si="1"/>
        <v>0</v>
      </c>
      <c r="BO11">
        <f t="shared" si="1"/>
        <v>0</v>
      </c>
      <c r="BP11">
        <f t="shared" si="1"/>
        <v>0</v>
      </c>
      <c r="BQ11">
        <f t="shared" si="1"/>
        <v>0</v>
      </c>
      <c r="BR11">
        <f t="shared" si="1"/>
        <v>0</v>
      </c>
      <c r="BS11">
        <f t="shared" si="1"/>
        <v>0</v>
      </c>
      <c r="BT11" s="256">
        <f t="shared" si="3"/>
        <v>4</v>
      </c>
    </row>
    <row r="12" spans="1:72" ht="14.3" x14ac:dyDescent="0.25">
      <c r="A12" s="93" t="str">
        <f>IF(ISNA(LOOKUP($F12,BLIOTECAS!$B$1:$B$27,BLIOTECAS!C$1:C$27)),"",LOOKUP($F12,BLIOTECAS!$B$1:$B$27,BLIOTECAS!C$1:C$27))</f>
        <v/>
      </c>
      <c r="B12" s="93" t="str">
        <f>IFERROR(VLOOKUP(TABLA!$F12,BLIOTECAS!$C$1:$E$26,2,FALSE),"")</f>
        <v>TRS</v>
      </c>
      <c r="C12" s="93" t="str">
        <f>IFERROR(VLOOKUP(TABLA!F12,BLIOTECAS!$C$1:$E$26,3,FALSE),"")</f>
        <v>Ciencias Sociales</v>
      </c>
      <c r="D12" s="266" t="s">
        <v>916</v>
      </c>
      <c r="E12" s="120" t="s">
        <v>8</v>
      </c>
      <c r="F12" s="119" t="s">
        <v>32</v>
      </c>
      <c r="G12" s="119" t="s">
        <v>47</v>
      </c>
      <c r="H12" s="119" t="s">
        <v>47</v>
      </c>
      <c r="I12" s="119"/>
      <c r="J12" s="119" t="s">
        <v>32</v>
      </c>
      <c r="K12" s="119"/>
      <c r="L12" s="119"/>
      <c r="M12" s="119"/>
      <c r="N12" s="119">
        <v>5</v>
      </c>
      <c r="O12" s="119">
        <v>3</v>
      </c>
      <c r="P12" s="119">
        <v>4</v>
      </c>
      <c r="Q12" s="119">
        <v>4</v>
      </c>
      <c r="R12" s="119"/>
      <c r="S12" s="119" t="s">
        <v>87</v>
      </c>
      <c r="T12" s="119" t="s">
        <v>87</v>
      </c>
      <c r="U12" s="119">
        <v>5</v>
      </c>
      <c r="V12" s="119">
        <v>2</v>
      </c>
      <c r="W12" s="119">
        <v>1</v>
      </c>
      <c r="X12" s="119">
        <v>1</v>
      </c>
      <c r="Y12" s="119">
        <v>3</v>
      </c>
      <c r="Z12" s="119">
        <v>2</v>
      </c>
      <c r="AA12" s="119">
        <v>2</v>
      </c>
      <c r="AB12" s="119">
        <v>1</v>
      </c>
      <c r="AC12" s="119">
        <v>4</v>
      </c>
      <c r="AD12" s="119">
        <v>5</v>
      </c>
      <c r="AE12" s="119">
        <v>5</v>
      </c>
      <c r="AF12" s="119">
        <v>4</v>
      </c>
      <c r="AG12" s="119">
        <v>5</v>
      </c>
      <c r="AH12" s="119">
        <v>5</v>
      </c>
      <c r="AI12" s="119">
        <v>4</v>
      </c>
      <c r="AJ12" s="119"/>
      <c r="AK12" s="119" t="s">
        <v>88</v>
      </c>
      <c r="AL12" s="119" t="s">
        <v>88</v>
      </c>
      <c r="AM12" s="119">
        <v>4</v>
      </c>
      <c r="AN12" s="119"/>
      <c r="AO12" s="119"/>
      <c r="AP12" s="119">
        <v>5</v>
      </c>
      <c r="AQ12" s="119">
        <v>5</v>
      </c>
      <c r="AR12" s="119">
        <v>5</v>
      </c>
      <c r="AS12" s="119">
        <v>5</v>
      </c>
      <c r="AT12" s="119">
        <v>5</v>
      </c>
      <c r="AU12" s="119">
        <v>5</v>
      </c>
      <c r="AV12" s="119"/>
      <c r="AW12" s="119"/>
      <c r="AX12" s="119" t="s">
        <v>88</v>
      </c>
      <c r="AY12" s="119" t="s">
        <v>88</v>
      </c>
      <c r="AZ12" s="119"/>
      <c r="BA12" s="119">
        <v>5</v>
      </c>
      <c r="BB12" s="119">
        <v>5</v>
      </c>
      <c r="BC12" s="119" t="s">
        <v>135</v>
      </c>
      <c r="BD12" s="119"/>
      <c r="BE12" s="119"/>
      <c r="BF12">
        <f t="shared" si="4"/>
        <v>0</v>
      </c>
      <c r="BG12">
        <f t="shared" si="0"/>
        <v>0</v>
      </c>
      <c r="BH12">
        <f t="shared" si="0"/>
        <v>0</v>
      </c>
      <c r="BI12">
        <f t="shared" si="0"/>
        <v>0</v>
      </c>
      <c r="BJ12">
        <f t="shared" si="0"/>
        <v>0</v>
      </c>
      <c r="BK12">
        <f t="shared" si="0"/>
        <v>0</v>
      </c>
      <c r="BL12">
        <f t="shared" si="2"/>
        <v>0</v>
      </c>
      <c r="BM12">
        <f t="shared" si="1"/>
        <v>0</v>
      </c>
      <c r="BN12">
        <f t="shared" si="1"/>
        <v>0</v>
      </c>
      <c r="BO12">
        <f t="shared" si="1"/>
        <v>0</v>
      </c>
      <c r="BP12">
        <f t="shared" si="1"/>
        <v>0</v>
      </c>
      <c r="BQ12">
        <f t="shared" si="1"/>
        <v>0</v>
      </c>
      <c r="BR12">
        <f t="shared" si="1"/>
        <v>0</v>
      </c>
      <c r="BS12">
        <f t="shared" si="1"/>
        <v>0</v>
      </c>
      <c r="BT12" s="256">
        <f t="shared" si="3"/>
        <v>5</v>
      </c>
    </row>
    <row r="13" spans="1:72" ht="14.3" x14ac:dyDescent="0.25">
      <c r="A13" s="93" t="str">
        <f>IF(ISNA(LOOKUP($F13,BLIOTECAS!$B$1:$B$27,BLIOTECAS!C$1:C$27)),"",LOOKUP($F13,BLIOTECAS!$B$1:$B$27,BLIOTECAS!C$1:C$27))</f>
        <v/>
      </c>
      <c r="B13" s="93" t="str">
        <f>IFERROR(VLOOKUP(TABLA!$F13,BLIOTECAS!$C$1:$E$26,2,FALSE),"")</f>
        <v>EDU</v>
      </c>
      <c r="C13" s="93" t="str">
        <f>IFERROR(VLOOKUP(TABLA!F13,BLIOTECAS!$C$1:$E$26,3,FALSE),"")</f>
        <v>Humanidades</v>
      </c>
      <c r="D13" s="266" t="s">
        <v>916</v>
      </c>
      <c r="E13" s="120" t="s">
        <v>9</v>
      </c>
      <c r="F13" s="119" t="s">
        <v>16</v>
      </c>
      <c r="G13" s="119" t="s">
        <v>46</v>
      </c>
      <c r="H13" s="119" t="s">
        <v>47</v>
      </c>
      <c r="I13" s="119"/>
      <c r="J13" s="119" t="s">
        <v>34</v>
      </c>
      <c r="K13" s="119" t="s">
        <v>71</v>
      </c>
      <c r="L13" s="119" t="s">
        <v>56</v>
      </c>
      <c r="M13" s="119" t="s">
        <v>918</v>
      </c>
      <c r="N13" s="119">
        <v>4</v>
      </c>
      <c r="O13" s="119">
        <v>4</v>
      </c>
      <c r="P13" s="119">
        <v>3</v>
      </c>
      <c r="Q13" s="119">
        <v>3</v>
      </c>
      <c r="R13" s="119">
        <v>5</v>
      </c>
      <c r="S13" s="119" t="s">
        <v>88</v>
      </c>
      <c r="T13" s="119" t="s">
        <v>87</v>
      </c>
      <c r="U13" s="119">
        <v>2</v>
      </c>
      <c r="V13" s="119">
        <v>3</v>
      </c>
      <c r="W13" s="119">
        <v>3</v>
      </c>
      <c r="X13" s="119">
        <v>1</v>
      </c>
      <c r="Y13" s="119">
        <v>5</v>
      </c>
      <c r="Z13" s="119">
        <v>5</v>
      </c>
      <c r="AA13" s="119">
        <v>5</v>
      </c>
      <c r="AB13" s="119">
        <v>4</v>
      </c>
      <c r="AC13" s="119">
        <v>2</v>
      </c>
      <c r="AD13" s="119">
        <v>2</v>
      </c>
      <c r="AE13" s="119">
        <v>3</v>
      </c>
      <c r="AF13" s="119">
        <v>3</v>
      </c>
      <c r="AG13" s="119">
        <v>5</v>
      </c>
      <c r="AH13" s="119">
        <v>3</v>
      </c>
      <c r="AI13" s="119">
        <v>3</v>
      </c>
      <c r="AJ13" s="119">
        <v>3</v>
      </c>
      <c r="AK13" s="119" t="s">
        <v>88</v>
      </c>
      <c r="AL13" s="119" t="s">
        <v>87</v>
      </c>
      <c r="AM13" s="119">
        <v>4</v>
      </c>
      <c r="AN13" s="119">
        <v>4</v>
      </c>
      <c r="AO13" s="119" t="s">
        <v>560</v>
      </c>
      <c r="AP13" s="119">
        <v>5</v>
      </c>
      <c r="AQ13" s="119">
        <v>5</v>
      </c>
      <c r="AR13" s="119">
        <v>5</v>
      </c>
      <c r="AS13" s="119">
        <v>5</v>
      </c>
      <c r="AT13" s="119">
        <v>5</v>
      </c>
      <c r="AU13" s="119">
        <v>5</v>
      </c>
      <c r="AV13" s="119">
        <v>4</v>
      </c>
      <c r="AW13" s="119">
        <v>4</v>
      </c>
      <c r="AX13" s="119" t="s">
        <v>87</v>
      </c>
      <c r="AY13" s="119" t="s">
        <v>88</v>
      </c>
      <c r="AZ13" s="119"/>
      <c r="BA13" s="119">
        <v>5</v>
      </c>
      <c r="BB13" s="119">
        <v>5</v>
      </c>
      <c r="BC13" s="119" t="s">
        <v>134</v>
      </c>
      <c r="BD13" s="119"/>
      <c r="BE13" s="119"/>
      <c r="BF13">
        <f t="shared" si="4"/>
        <v>0</v>
      </c>
      <c r="BG13">
        <f t="shared" si="0"/>
        <v>0</v>
      </c>
      <c r="BH13">
        <f t="shared" si="0"/>
        <v>0</v>
      </c>
      <c r="BI13">
        <f t="shared" si="0"/>
        <v>0</v>
      </c>
      <c r="BJ13">
        <f t="shared" si="0"/>
        <v>0</v>
      </c>
      <c r="BK13">
        <f t="shared" si="0"/>
        <v>0</v>
      </c>
      <c r="BL13">
        <f t="shared" si="2"/>
        <v>1</v>
      </c>
      <c r="BM13">
        <f t="shared" si="1"/>
        <v>0</v>
      </c>
      <c r="BN13">
        <f t="shared" si="1"/>
        <v>0</v>
      </c>
      <c r="BO13">
        <f t="shared" si="1"/>
        <v>0</v>
      </c>
      <c r="BP13">
        <f t="shared" si="1"/>
        <v>0</v>
      </c>
      <c r="BQ13">
        <f t="shared" si="1"/>
        <v>0</v>
      </c>
      <c r="BR13">
        <f t="shared" si="1"/>
        <v>0</v>
      </c>
      <c r="BS13">
        <f t="shared" si="1"/>
        <v>0</v>
      </c>
      <c r="BT13" s="256">
        <f t="shared" si="3"/>
        <v>4</v>
      </c>
    </row>
    <row r="14" spans="1:72" ht="14.3" x14ac:dyDescent="0.25">
      <c r="A14" s="93" t="str">
        <f>IF(ISNA(LOOKUP($F14,BLIOTECAS!$B$1:$B$27,BLIOTECAS!C$1:C$27)),"",LOOKUP($F14,BLIOTECAS!$B$1:$B$27,BLIOTECAS!C$1:C$27))</f>
        <v/>
      </c>
      <c r="B14" s="93" t="str">
        <f>IFERROR(VLOOKUP(TABLA!$F14,BLIOTECAS!$C$1:$E$26,2,FALSE),"")</f>
        <v>FIS</v>
      </c>
      <c r="C14" s="93" t="str">
        <f>IFERROR(VLOOKUP(TABLA!F14,BLIOTECAS!$C$1:$E$26,3,FALSE),"")</f>
        <v>Ciencias Experimentales</v>
      </c>
      <c r="D14" s="266" t="s">
        <v>916</v>
      </c>
      <c r="E14" s="120" t="s">
        <v>8</v>
      </c>
      <c r="F14" s="119" t="s">
        <v>26</v>
      </c>
      <c r="G14" s="119" t="s">
        <v>48</v>
      </c>
      <c r="H14" s="119" t="s">
        <v>44</v>
      </c>
      <c r="I14" s="119"/>
      <c r="J14" s="119" t="s">
        <v>26</v>
      </c>
      <c r="K14" s="119" t="s">
        <v>56</v>
      </c>
      <c r="L14" s="119" t="s">
        <v>27</v>
      </c>
      <c r="M14" s="119" t="s">
        <v>919</v>
      </c>
      <c r="N14" s="119">
        <v>5</v>
      </c>
      <c r="O14" s="119">
        <v>5</v>
      </c>
      <c r="P14" s="119">
        <v>5</v>
      </c>
      <c r="Q14" s="119">
        <v>5</v>
      </c>
      <c r="R14" s="119">
        <v>5</v>
      </c>
      <c r="S14" s="119" t="s">
        <v>88</v>
      </c>
      <c r="T14" s="119" t="s">
        <v>88</v>
      </c>
      <c r="U14" s="119">
        <v>2</v>
      </c>
      <c r="V14" s="119">
        <v>1</v>
      </c>
      <c r="W14" s="119">
        <v>1</v>
      </c>
      <c r="X14" s="119">
        <v>2</v>
      </c>
      <c r="Y14" s="119">
        <v>5</v>
      </c>
      <c r="Z14" s="119">
        <v>5</v>
      </c>
      <c r="AA14" s="119">
        <v>4</v>
      </c>
      <c r="AB14" s="119">
        <v>4</v>
      </c>
      <c r="AC14" s="119">
        <v>3</v>
      </c>
      <c r="AD14" s="119">
        <v>5</v>
      </c>
      <c r="AE14" s="119">
        <v>4</v>
      </c>
      <c r="AF14" s="119">
        <v>3</v>
      </c>
      <c r="AG14" s="119">
        <v>4</v>
      </c>
      <c r="AH14" s="119">
        <v>4</v>
      </c>
      <c r="AI14" s="119">
        <v>4</v>
      </c>
      <c r="AJ14" s="119">
        <v>4</v>
      </c>
      <c r="AK14" s="119" t="s">
        <v>88</v>
      </c>
      <c r="AL14" s="119" t="s">
        <v>88</v>
      </c>
      <c r="AM14" s="119">
        <v>4</v>
      </c>
      <c r="AN14" s="119">
        <v>3</v>
      </c>
      <c r="AO14" s="119" t="s">
        <v>115</v>
      </c>
      <c r="AP14" s="119">
        <v>4</v>
      </c>
      <c r="AQ14" s="119">
        <v>4</v>
      </c>
      <c r="AR14" s="119">
        <v>4</v>
      </c>
      <c r="AS14" s="119">
        <v>4</v>
      </c>
      <c r="AT14" s="119">
        <v>4</v>
      </c>
      <c r="AU14" s="119">
        <v>4</v>
      </c>
      <c r="AV14" s="119">
        <v>4</v>
      </c>
      <c r="AW14" s="119">
        <v>4</v>
      </c>
      <c r="AX14" s="119" t="s">
        <v>87</v>
      </c>
      <c r="AY14" s="119" t="s">
        <v>88</v>
      </c>
      <c r="AZ14" s="119"/>
      <c r="BA14" s="119">
        <v>4</v>
      </c>
      <c r="BB14" s="119">
        <v>4</v>
      </c>
      <c r="BC14" s="119" t="s">
        <v>134</v>
      </c>
      <c r="BD14" s="119"/>
      <c r="BE14" s="119"/>
      <c r="BF14">
        <f t="shared" si="4"/>
        <v>0</v>
      </c>
      <c r="BG14">
        <f t="shared" si="0"/>
        <v>0</v>
      </c>
      <c r="BH14">
        <f t="shared" si="0"/>
        <v>0</v>
      </c>
      <c r="BI14">
        <f t="shared" si="0"/>
        <v>0</v>
      </c>
      <c r="BJ14">
        <f t="shared" si="0"/>
        <v>0</v>
      </c>
      <c r="BK14">
        <f t="shared" si="0"/>
        <v>0</v>
      </c>
      <c r="BL14">
        <f t="shared" si="2"/>
        <v>0</v>
      </c>
      <c r="BM14">
        <f t="shared" si="1"/>
        <v>0</v>
      </c>
      <c r="BN14">
        <f t="shared" si="1"/>
        <v>0</v>
      </c>
      <c r="BO14">
        <f t="shared" si="1"/>
        <v>0</v>
      </c>
      <c r="BP14">
        <f t="shared" si="1"/>
        <v>0</v>
      </c>
      <c r="BQ14">
        <f t="shared" si="1"/>
        <v>0</v>
      </c>
      <c r="BR14">
        <f t="shared" si="1"/>
        <v>1</v>
      </c>
      <c r="BS14">
        <f t="shared" si="1"/>
        <v>0</v>
      </c>
      <c r="BT14" s="256">
        <f t="shared" si="3"/>
        <v>4</v>
      </c>
    </row>
    <row r="15" spans="1:72" ht="14.3" x14ac:dyDescent="0.25">
      <c r="A15" s="93" t="str">
        <f>IF(ISNA(LOOKUP($F15,BLIOTECAS!$B$1:$B$27,BLIOTECAS!C$1:C$27)),"",LOOKUP($F15,BLIOTECAS!$B$1:$B$27,BLIOTECAS!C$1:C$27))</f>
        <v/>
      </c>
      <c r="B15" s="93" t="str">
        <f>IFERROR(VLOOKUP(TABLA!$F15,BLIOTECAS!$C$1:$E$26,2,FALSE),"")</f>
        <v>DER</v>
      </c>
      <c r="C15" s="93" t="str">
        <f>IFERROR(VLOOKUP(TABLA!F15,BLIOTECAS!$C$1:$E$26,3,FALSE),"")</f>
        <v>Ciencias Sociales</v>
      </c>
      <c r="D15" s="266" t="s">
        <v>916</v>
      </c>
      <c r="E15" s="120" t="s">
        <v>8</v>
      </c>
      <c r="F15" s="119" t="s">
        <v>14</v>
      </c>
      <c r="G15" s="119" t="s">
        <v>46</v>
      </c>
      <c r="H15" s="119" t="s">
        <v>46</v>
      </c>
      <c r="I15" s="119"/>
      <c r="J15" s="119" t="s">
        <v>476</v>
      </c>
      <c r="K15" s="119" t="s">
        <v>76</v>
      </c>
      <c r="L15" s="119" t="s">
        <v>69</v>
      </c>
      <c r="M15" s="119"/>
      <c r="N15" s="119">
        <v>4</v>
      </c>
      <c r="O15" s="119">
        <v>5</v>
      </c>
      <c r="P15" s="119">
        <v>4</v>
      </c>
      <c r="Q15" s="119">
        <v>4</v>
      </c>
      <c r="R15" s="119">
        <v>4</v>
      </c>
      <c r="S15" s="119" t="s">
        <v>88</v>
      </c>
      <c r="T15" s="119" t="s">
        <v>87</v>
      </c>
      <c r="U15" s="119">
        <v>3</v>
      </c>
      <c r="V15" s="119">
        <v>4</v>
      </c>
      <c r="W15" s="119">
        <v>4</v>
      </c>
      <c r="X15" s="119">
        <v>2</v>
      </c>
      <c r="Y15" s="119">
        <v>5</v>
      </c>
      <c r="Z15" s="119">
        <v>3</v>
      </c>
      <c r="AA15" s="119">
        <v>5</v>
      </c>
      <c r="AB15" s="119">
        <v>2</v>
      </c>
      <c r="AC15" s="119">
        <v>4</v>
      </c>
      <c r="AD15" s="119">
        <v>4</v>
      </c>
      <c r="AE15" s="119">
        <v>5</v>
      </c>
      <c r="AF15" s="119">
        <v>5</v>
      </c>
      <c r="AG15" s="119">
        <v>5</v>
      </c>
      <c r="AH15" s="119">
        <v>4</v>
      </c>
      <c r="AI15" s="119">
        <v>5</v>
      </c>
      <c r="AJ15" s="119">
        <v>5</v>
      </c>
      <c r="AK15" s="119" t="s">
        <v>88</v>
      </c>
      <c r="AL15" s="119" t="s">
        <v>88</v>
      </c>
      <c r="AM15" s="119">
        <v>5</v>
      </c>
      <c r="AN15" s="119">
        <v>3</v>
      </c>
      <c r="AO15" s="119" t="s">
        <v>115</v>
      </c>
      <c r="AP15" s="119">
        <v>5</v>
      </c>
      <c r="AQ15" s="119">
        <v>4</v>
      </c>
      <c r="AR15" s="119">
        <v>4</v>
      </c>
      <c r="AS15" s="119">
        <v>5</v>
      </c>
      <c r="AT15" s="119">
        <v>5</v>
      </c>
      <c r="AU15" s="119">
        <v>5</v>
      </c>
      <c r="AV15" s="119">
        <v>5</v>
      </c>
      <c r="AW15" s="119">
        <v>5</v>
      </c>
      <c r="AX15" s="119"/>
      <c r="AY15" s="119"/>
      <c r="AZ15" s="119"/>
      <c r="BA15" s="119">
        <v>5</v>
      </c>
      <c r="BB15" s="119">
        <v>5</v>
      </c>
      <c r="BC15" s="253" t="s">
        <v>134</v>
      </c>
      <c r="BD15" s="119"/>
      <c r="BE15" s="119"/>
      <c r="BF15">
        <f t="shared" si="4"/>
        <v>0</v>
      </c>
      <c r="BG15">
        <f t="shared" si="0"/>
        <v>0</v>
      </c>
      <c r="BH15">
        <f t="shared" si="0"/>
        <v>0</v>
      </c>
      <c r="BI15">
        <f t="shared" si="0"/>
        <v>0</v>
      </c>
      <c r="BJ15">
        <f t="shared" si="0"/>
        <v>0</v>
      </c>
      <c r="BK15">
        <f t="shared" si="0"/>
        <v>0</v>
      </c>
      <c r="BL15">
        <f t="shared" si="2"/>
        <v>0</v>
      </c>
      <c r="BM15">
        <f t="shared" si="1"/>
        <v>0</v>
      </c>
      <c r="BN15">
        <f t="shared" si="1"/>
        <v>0</v>
      </c>
      <c r="BO15">
        <f t="shared" si="1"/>
        <v>0</v>
      </c>
      <c r="BP15">
        <f t="shared" si="1"/>
        <v>0</v>
      </c>
      <c r="BQ15">
        <f t="shared" si="1"/>
        <v>0</v>
      </c>
      <c r="BR15">
        <f t="shared" si="1"/>
        <v>1</v>
      </c>
      <c r="BS15">
        <f t="shared" si="1"/>
        <v>0</v>
      </c>
      <c r="BT15" s="256">
        <f t="shared" si="3"/>
        <v>4</v>
      </c>
    </row>
    <row r="16" spans="1:72" ht="14.3" x14ac:dyDescent="0.25">
      <c r="A16" s="93" t="str">
        <f>IF(ISNA(LOOKUP($F16,BLIOTECAS!$B$1:$B$27,BLIOTECAS!C$1:C$27)),"",LOOKUP($F16,BLIOTECAS!$B$1:$B$27,BLIOTECAS!C$1:C$27))</f>
        <v/>
      </c>
      <c r="B16" s="93" t="str">
        <f>IFERROR(VLOOKUP(TABLA!$F16,BLIOTECAS!$C$1:$E$26,2,FALSE),"")</f>
        <v>FIS</v>
      </c>
      <c r="C16" s="93" t="str">
        <f>IFERROR(VLOOKUP(TABLA!F16,BLIOTECAS!$C$1:$E$26,3,FALSE),"")</f>
        <v>Ciencias Experimentales</v>
      </c>
      <c r="D16" s="266" t="s">
        <v>916</v>
      </c>
      <c r="E16" s="120" t="s">
        <v>8</v>
      </c>
      <c r="F16" s="119" t="s">
        <v>26</v>
      </c>
      <c r="G16" s="119" t="s">
        <v>48</v>
      </c>
      <c r="H16" s="119" t="s">
        <v>44</v>
      </c>
      <c r="I16" s="119"/>
      <c r="J16" s="119" t="s">
        <v>19</v>
      </c>
      <c r="K16" s="119" t="s">
        <v>26</v>
      </c>
      <c r="L16" s="119"/>
      <c r="M16" s="119" t="s">
        <v>920</v>
      </c>
      <c r="N16" s="119">
        <v>4</v>
      </c>
      <c r="O16" s="119">
        <v>5</v>
      </c>
      <c r="P16" s="119">
        <v>4</v>
      </c>
      <c r="Q16" s="119">
        <v>4</v>
      </c>
      <c r="R16" s="119">
        <v>2</v>
      </c>
      <c r="S16" s="119" t="s">
        <v>87</v>
      </c>
      <c r="T16" s="119" t="s">
        <v>87</v>
      </c>
      <c r="U16" s="119">
        <v>5</v>
      </c>
      <c r="V16" s="119">
        <v>3</v>
      </c>
      <c r="W16" s="119">
        <v>3</v>
      </c>
      <c r="X16" s="119">
        <v>1</v>
      </c>
      <c r="Y16" s="119">
        <v>5</v>
      </c>
      <c r="Z16" s="119">
        <v>5</v>
      </c>
      <c r="AA16" s="119">
        <v>5</v>
      </c>
      <c r="AB16" s="119">
        <v>3</v>
      </c>
      <c r="AC16" s="119">
        <v>3</v>
      </c>
      <c r="AD16" s="119">
        <v>5</v>
      </c>
      <c r="AE16" s="119">
        <v>5</v>
      </c>
      <c r="AF16" s="119">
        <v>5</v>
      </c>
      <c r="AG16" s="119">
        <v>5</v>
      </c>
      <c r="AH16" s="119">
        <v>4</v>
      </c>
      <c r="AI16" s="119">
        <v>5</v>
      </c>
      <c r="AJ16" s="119">
        <v>5</v>
      </c>
      <c r="AK16" s="119" t="s">
        <v>88</v>
      </c>
      <c r="AL16" s="119" t="s">
        <v>88</v>
      </c>
      <c r="AM16" s="119">
        <v>4</v>
      </c>
      <c r="AN16" s="119">
        <v>5</v>
      </c>
      <c r="AO16" s="119" t="s">
        <v>113</v>
      </c>
      <c r="AP16" s="119">
        <v>5</v>
      </c>
      <c r="AQ16" s="119">
        <v>5</v>
      </c>
      <c r="AR16" s="119">
        <v>5</v>
      </c>
      <c r="AS16" s="119">
        <v>5</v>
      </c>
      <c r="AT16" s="119">
        <v>5</v>
      </c>
      <c r="AU16" s="119">
        <v>5</v>
      </c>
      <c r="AV16" s="119">
        <v>5</v>
      </c>
      <c r="AW16" s="119">
        <v>3</v>
      </c>
      <c r="AX16" s="119" t="s">
        <v>88</v>
      </c>
      <c r="AY16" s="119" t="s">
        <v>88</v>
      </c>
      <c r="AZ16" s="119"/>
      <c r="BA16" s="119">
        <v>5</v>
      </c>
      <c r="BB16" s="119">
        <v>4</v>
      </c>
      <c r="BC16" s="119" t="s">
        <v>135</v>
      </c>
      <c r="BD16" s="119" t="s">
        <v>921</v>
      </c>
      <c r="BE16" s="119"/>
      <c r="BF16">
        <f t="shared" si="4"/>
        <v>0</v>
      </c>
      <c r="BG16">
        <f t="shared" si="0"/>
        <v>0</v>
      </c>
      <c r="BH16">
        <f t="shared" si="0"/>
        <v>0</v>
      </c>
      <c r="BI16">
        <f t="shared" si="0"/>
        <v>0</v>
      </c>
      <c r="BJ16">
        <f t="shared" si="0"/>
        <v>0</v>
      </c>
      <c r="BK16">
        <f t="shared" si="0"/>
        <v>0</v>
      </c>
      <c r="BL16">
        <f t="shared" si="2"/>
        <v>0</v>
      </c>
      <c r="BM16">
        <f t="shared" si="1"/>
        <v>0</v>
      </c>
      <c r="BN16">
        <f t="shared" si="1"/>
        <v>0</v>
      </c>
      <c r="BO16">
        <f t="shared" si="1"/>
        <v>1</v>
      </c>
      <c r="BP16">
        <f t="shared" si="1"/>
        <v>0</v>
      </c>
      <c r="BQ16">
        <f t="shared" si="1"/>
        <v>0</v>
      </c>
      <c r="BR16">
        <f t="shared" si="1"/>
        <v>0</v>
      </c>
      <c r="BS16">
        <f t="shared" si="1"/>
        <v>0</v>
      </c>
      <c r="BT16" s="256">
        <f t="shared" si="3"/>
        <v>5</v>
      </c>
    </row>
    <row r="17" spans="1:72" ht="14.3" x14ac:dyDescent="0.25">
      <c r="A17" s="93" t="str">
        <f>IF(ISNA(LOOKUP($F17,BLIOTECAS!$B$1:$B$27,BLIOTECAS!C$1:C$27)),"",LOOKUP($F17,BLIOTECAS!$B$1:$B$27,BLIOTECAS!C$1:C$27))</f>
        <v/>
      </c>
      <c r="B17" s="93" t="str">
        <f>IFERROR(VLOOKUP(TABLA!$F17,BLIOTECAS!$C$1:$E$26,2,FALSE),"")</f>
        <v>GHI</v>
      </c>
      <c r="C17" s="93" t="str">
        <f>IFERROR(VLOOKUP(TABLA!F17,BLIOTECAS!$C$1:$E$26,3,FALSE),"")</f>
        <v>Humanidades</v>
      </c>
      <c r="D17" s="266" t="s">
        <v>916</v>
      </c>
      <c r="E17" s="120" t="s">
        <v>8</v>
      </c>
      <c r="F17" s="119" t="s">
        <v>13</v>
      </c>
      <c r="G17" s="119" t="s">
        <v>46</v>
      </c>
      <c r="H17" s="119" t="s">
        <v>44</v>
      </c>
      <c r="I17" s="119"/>
      <c r="J17" s="119" t="s">
        <v>13</v>
      </c>
      <c r="K17" s="119" t="s">
        <v>56</v>
      </c>
      <c r="L17" s="119" t="s">
        <v>22</v>
      </c>
      <c r="M17" s="119"/>
      <c r="N17" s="119">
        <v>1</v>
      </c>
      <c r="O17" s="119">
        <v>1</v>
      </c>
      <c r="P17" s="119">
        <v>3</v>
      </c>
      <c r="Q17" s="119">
        <v>3</v>
      </c>
      <c r="R17" s="119">
        <v>1</v>
      </c>
      <c r="S17" s="119" t="s">
        <v>88</v>
      </c>
      <c r="T17" s="119" t="s">
        <v>87</v>
      </c>
      <c r="U17" s="119">
        <v>3</v>
      </c>
      <c r="V17" s="119">
        <v>2</v>
      </c>
      <c r="W17" s="119">
        <v>1</v>
      </c>
      <c r="X17" s="119">
        <v>5</v>
      </c>
      <c r="Y17" s="119">
        <v>5</v>
      </c>
      <c r="Z17" s="119">
        <v>5</v>
      </c>
      <c r="AA17" s="119">
        <v>5</v>
      </c>
      <c r="AB17" s="119">
        <v>1</v>
      </c>
      <c r="AC17" s="119">
        <v>5</v>
      </c>
      <c r="AD17" s="119">
        <v>3</v>
      </c>
      <c r="AE17" s="119">
        <v>3</v>
      </c>
      <c r="AF17" s="119">
        <v>3</v>
      </c>
      <c r="AG17" s="119">
        <v>5</v>
      </c>
      <c r="AH17" s="119">
        <v>4</v>
      </c>
      <c r="AI17" s="119">
        <v>3</v>
      </c>
      <c r="AJ17" s="119">
        <v>3</v>
      </c>
      <c r="AK17" s="119" t="s">
        <v>88</v>
      </c>
      <c r="AL17" s="119" t="s">
        <v>88</v>
      </c>
      <c r="AM17" s="119">
        <v>3</v>
      </c>
      <c r="AN17" s="119">
        <v>5</v>
      </c>
      <c r="AO17" s="119" t="s">
        <v>115</v>
      </c>
      <c r="AP17" s="119">
        <v>5</v>
      </c>
      <c r="AQ17" s="119">
        <v>4</v>
      </c>
      <c r="AR17" s="119">
        <v>5</v>
      </c>
      <c r="AS17" s="119">
        <v>5</v>
      </c>
      <c r="AT17" s="119">
        <v>5</v>
      </c>
      <c r="AU17" s="119">
        <v>5</v>
      </c>
      <c r="AV17" s="119">
        <v>4</v>
      </c>
      <c r="AW17" s="119">
        <v>4</v>
      </c>
      <c r="AX17" s="119" t="s">
        <v>88</v>
      </c>
      <c r="AY17" s="119" t="s">
        <v>88</v>
      </c>
      <c r="AZ17" s="119"/>
      <c r="BA17" s="119">
        <v>5</v>
      </c>
      <c r="BB17" s="119">
        <v>5</v>
      </c>
      <c r="BC17" s="119" t="s">
        <v>134</v>
      </c>
      <c r="BD17" s="119"/>
      <c r="BE17" s="119"/>
      <c r="BF17">
        <f t="shared" si="4"/>
        <v>0</v>
      </c>
      <c r="BG17">
        <f t="shared" si="0"/>
        <v>0</v>
      </c>
      <c r="BH17">
        <f t="shared" si="0"/>
        <v>0</v>
      </c>
      <c r="BI17">
        <f t="shared" si="0"/>
        <v>0</v>
      </c>
      <c r="BJ17">
        <f t="shared" si="0"/>
        <v>0</v>
      </c>
      <c r="BK17">
        <f t="shared" si="0"/>
        <v>0</v>
      </c>
      <c r="BL17">
        <f t="shared" si="2"/>
        <v>0</v>
      </c>
      <c r="BM17">
        <f t="shared" si="1"/>
        <v>0</v>
      </c>
      <c r="BN17">
        <f t="shared" si="1"/>
        <v>0</v>
      </c>
      <c r="BO17">
        <f t="shared" si="1"/>
        <v>0</v>
      </c>
      <c r="BP17">
        <f t="shared" si="1"/>
        <v>0</v>
      </c>
      <c r="BQ17">
        <f t="shared" si="1"/>
        <v>0</v>
      </c>
      <c r="BR17">
        <f t="shared" si="1"/>
        <v>1</v>
      </c>
      <c r="BS17">
        <f t="shared" si="1"/>
        <v>0</v>
      </c>
      <c r="BT17" s="256">
        <f t="shared" si="3"/>
        <v>4</v>
      </c>
    </row>
    <row r="18" spans="1:72" ht="14.3" x14ac:dyDescent="0.25">
      <c r="A18" s="93" t="str">
        <f>IF(ISNA(LOOKUP($F18,BLIOTECAS!$B$1:$B$27,BLIOTECAS!C$1:C$27)),"",LOOKUP($F18,BLIOTECAS!$B$1:$B$27,BLIOTECAS!C$1:C$27))</f>
        <v/>
      </c>
      <c r="B18" s="93" t="str">
        <f>IFERROR(VLOOKUP(TABLA!$F18,BLIOTECAS!$C$1:$E$26,2,FALSE),"")</f>
        <v>FLL</v>
      </c>
      <c r="C18" s="93" t="str">
        <f>IFERROR(VLOOKUP(TABLA!F18,BLIOTECAS!$C$1:$E$26,3,FALSE),"")</f>
        <v>Humanidades</v>
      </c>
      <c r="D18" s="266" t="s">
        <v>922</v>
      </c>
      <c r="E18" s="120" t="s">
        <v>9</v>
      </c>
      <c r="F18" s="119" t="s">
        <v>15</v>
      </c>
      <c r="G18" s="119" t="s">
        <v>47</v>
      </c>
      <c r="H18" s="119" t="s">
        <v>48</v>
      </c>
      <c r="I18" s="119"/>
      <c r="J18" s="119" t="s">
        <v>476</v>
      </c>
      <c r="K18" s="119" t="s">
        <v>76</v>
      </c>
      <c r="L18" s="119" t="s">
        <v>31</v>
      </c>
      <c r="M18" s="119"/>
      <c r="N18" s="119">
        <v>5</v>
      </c>
      <c r="O18" s="119">
        <v>5</v>
      </c>
      <c r="P18" s="119">
        <v>5</v>
      </c>
      <c r="Q18" s="119">
        <v>5</v>
      </c>
      <c r="R18" s="119">
        <v>5</v>
      </c>
      <c r="S18" s="119" t="s">
        <v>87</v>
      </c>
      <c r="T18" s="119" t="s">
        <v>87</v>
      </c>
      <c r="U18" s="119">
        <v>5</v>
      </c>
      <c r="V18" s="119">
        <v>5</v>
      </c>
      <c r="W18" s="119">
        <v>5</v>
      </c>
      <c r="X18" s="119">
        <v>3</v>
      </c>
      <c r="Y18" s="119">
        <v>4</v>
      </c>
      <c r="Z18" s="119">
        <v>5</v>
      </c>
      <c r="AA18" s="119">
        <v>4</v>
      </c>
      <c r="AB18" s="119">
        <v>1</v>
      </c>
      <c r="AC18" s="119">
        <v>2</v>
      </c>
      <c r="AD18" s="119">
        <v>5</v>
      </c>
      <c r="AE18" s="119">
        <v>5</v>
      </c>
      <c r="AF18" s="119">
        <v>5</v>
      </c>
      <c r="AG18" s="119">
        <v>5</v>
      </c>
      <c r="AH18" s="119">
        <v>5</v>
      </c>
      <c r="AI18" s="119">
        <v>5</v>
      </c>
      <c r="AJ18" s="119">
        <v>3</v>
      </c>
      <c r="AK18" s="119" t="s">
        <v>87</v>
      </c>
      <c r="AL18" s="119" t="s">
        <v>88</v>
      </c>
      <c r="AM18" s="119">
        <v>5</v>
      </c>
      <c r="AN18" s="119">
        <v>3</v>
      </c>
      <c r="AO18" s="119" t="s">
        <v>837</v>
      </c>
      <c r="AP18" s="119">
        <v>5</v>
      </c>
      <c r="AQ18" s="119">
        <v>5</v>
      </c>
      <c r="AR18" s="119">
        <v>5</v>
      </c>
      <c r="AS18" s="119">
        <v>5</v>
      </c>
      <c r="AT18" s="119">
        <v>5</v>
      </c>
      <c r="AU18" s="119">
        <v>5</v>
      </c>
      <c r="AV18" s="119">
        <v>5</v>
      </c>
      <c r="AW18" s="119">
        <v>5</v>
      </c>
      <c r="AX18" s="119" t="s">
        <v>87</v>
      </c>
      <c r="AY18" s="119" t="s">
        <v>87</v>
      </c>
      <c r="AZ18" s="119" t="s">
        <v>125</v>
      </c>
      <c r="BA18" s="119">
        <v>5</v>
      </c>
      <c r="BB18" s="119">
        <v>5</v>
      </c>
      <c r="BC18" s="119" t="s">
        <v>135</v>
      </c>
      <c r="BD18" s="119"/>
      <c r="BE18" s="119"/>
      <c r="BF18">
        <f t="shared" ref="BF18:BK62" si="5">IF(IFERROR(FIND(BF$2,$I18,1),0)&lt;&gt;0,1,0)</f>
        <v>0</v>
      </c>
      <c r="BG18">
        <f t="shared" si="0"/>
        <v>0</v>
      </c>
      <c r="BH18">
        <f t="shared" si="0"/>
        <v>0</v>
      </c>
      <c r="BI18">
        <f t="shared" si="0"/>
        <v>0</v>
      </c>
      <c r="BJ18">
        <f t="shared" si="0"/>
        <v>0</v>
      </c>
      <c r="BK18">
        <f t="shared" si="0"/>
        <v>0</v>
      </c>
      <c r="BL18">
        <f t="shared" ref="BL18:BS56" si="6">IF(IFERROR(FIND(BL$2,$AO18,1),0)&lt;&gt;0,1,0)</f>
        <v>0</v>
      </c>
      <c r="BM18">
        <f t="shared" si="1"/>
        <v>0</v>
      </c>
      <c r="BN18">
        <f t="shared" si="1"/>
        <v>0</v>
      </c>
      <c r="BO18">
        <f t="shared" si="1"/>
        <v>0</v>
      </c>
      <c r="BP18">
        <f t="shared" si="1"/>
        <v>0</v>
      </c>
      <c r="BQ18">
        <f t="shared" si="1"/>
        <v>1</v>
      </c>
      <c r="BR18">
        <f t="shared" si="1"/>
        <v>0</v>
      </c>
      <c r="BS18">
        <f t="shared" si="1"/>
        <v>0</v>
      </c>
      <c r="BT18" s="256">
        <f t="shared" si="3"/>
        <v>5</v>
      </c>
    </row>
    <row r="19" spans="1:72" ht="14.3" x14ac:dyDescent="0.25">
      <c r="A19" s="93" t="str">
        <f>IF(ISNA(LOOKUP($F19,BLIOTECAS!$B$1:$B$27,BLIOTECAS!C$1:C$27)),"",LOOKUP($F19,BLIOTECAS!$B$1:$B$27,BLIOTECAS!C$1:C$27))</f>
        <v/>
      </c>
      <c r="B19" s="93" t="str">
        <f>IFERROR(VLOOKUP(TABLA!$F19,BLIOTECAS!$C$1:$E$26,2,FALSE),"")</f>
        <v>CPS</v>
      </c>
      <c r="C19" s="93" t="str">
        <f>IFERROR(VLOOKUP(TABLA!F19,BLIOTECAS!$C$1:$E$26,3,FALSE),"")</f>
        <v>Ciencias Sociales</v>
      </c>
      <c r="D19" s="266" t="s">
        <v>922</v>
      </c>
      <c r="E19" s="120" t="s">
        <v>8</v>
      </c>
      <c r="F19" s="119" t="s">
        <v>18</v>
      </c>
      <c r="G19" s="119" t="s">
        <v>47</v>
      </c>
      <c r="H19" s="119" t="s">
        <v>46</v>
      </c>
      <c r="I19" s="119"/>
      <c r="J19" s="119" t="s">
        <v>18</v>
      </c>
      <c r="K19" s="119" t="s">
        <v>20</v>
      </c>
      <c r="L19" s="119" t="s">
        <v>23</v>
      </c>
      <c r="M19" s="119"/>
      <c r="N19" s="119">
        <v>5</v>
      </c>
      <c r="O19" s="119">
        <v>5</v>
      </c>
      <c r="P19" s="119">
        <v>4</v>
      </c>
      <c r="Q19" s="119">
        <v>3</v>
      </c>
      <c r="R19" s="119">
        <v>5</v>
      </c>
      <c r="S19" s="119" t="s">
        <v>87</v>
      </c>
      <c r="T19" s="119" t="s">
        <v>87</v>
      </c>
      <c r="U19" s="119">
        <v>3</v>
      </c>
      <c r="V19" s="119">
        <v>1</v>
      </c>
      <c r="W19" s="119">
        <v>1</v>
      </c>
      <c r="X19" s="119">
        <v>2</v>
      </c>
      <c r="Y19" s="119">
        <v>4</v>
      </c>
      <c r="Z19" s="119">
        <v>3</v>
      </c>
      <c r="AA19" s="119">
        <v>5</v>
      </c>
      <c r="AB19" s="119">
        <v>1</v>
      </c>
      <c r="AC19" s="119">
        <v>2</v>
      </c>
      <c r="AD19" s="119">
        <v>3</v>
      </c>
      <c r="AE19" s="119">
        <v>2</v>
      </c>
      <c r="AF19" s="119">
        <v>2</v>
      </c>
      <c r="AG19" s="119">
        <v>3</v>
      </c>
      <c r="AH19" s="119">
        <v>3</v>
      </c>
      <c r="AI19" s="119">
        <v>2</v>
      </c>
      <c r="AJ19" s="119">
        <v>3</v>
      </c>
      <c r="AK19" s="119" t="s">
        <v>88</v>
      </c>
      <c r="AL19" s="119" t="s">
        <v>88</v>
      </c>
      <c r="AM19" s="119">
        <v>4</v>
      </c>
      <c r="AN19" s="119">
        <v>5</v>
      </c>
      <c r="AO19" s="119" t="s">
        <v>113</v>
      </c>
      <c r="AP19" s="119">
        <v>5</v>
      </c>
      <c r="AQ19" s="119">
        <v>5</v>
      </c>
      <c r="AR19" s="119">
        <v>5</v>
      </c>
      <c r="AS19" s="119">
        <v>5</v>
      </c>
      <c r="AT19" s="119">
        <v>5</v>
      </c>
      <c r="AU19" s="119">
        <v>5</v>
      </c>
      <c r="AV19" s="119">
        <v>3</v>
      </c>
      <c r="AW19" s="119">
        <v>3</v>
      </c>
      <c r="AX19" s="119" t="s">
        <v>87</v>
      </c>
      <c r="AY19" s="119" t="s">
        <v>87</v>
      </c>
      <c r="AZ19" s="119" t="s">
        <v>123</v>
      </c>
      <c r="BA19" s="119">
        <v>4</v>
      </c>
      <c r="BB19" s="119">
        <v>4</v>
      </c>
      <c r="BC19" s="119" t="s">
        <v>134</v>
      </c>
      <c r="BD19" s="119"/>
      <c r="BE19" s="119"/>
      <c r="BF19">
        <f t="shared" si="5"/>
        <v>0</v>
      </c>
      <c r="BG19">
        <f t="shared" si="0"/>
        <v>0</v>
      </c>
      <c r="BH19">
        <f t="shared" si="0"/>
        <v>0</v>
      </c>
      <c r="BI19">
        <f t="shared" si="0"/>
        <v>0</v>
      </c>
      <c r="BJ19">
        <f t="shared" si="0"/>
        <v>0</v>
      </c>
      <c r="BK19">
        <f t="shared" si="0"/>
        <v>0</v>
      </c>
      <c r="BL19">
        <f t="shared" si="6"/>
        <v>0</v>
      </c>
      <c r="BM19">
        <f t="shared" si="1"/>
        <v>0</v>
      </c>
      <c r="BN19">
        <f t="shared" si="1"/>
        <v>0</v>
      </c>
      <c r="BO19">
        <f t="shared" si="1"/>
        <v>1</v>
      </c>
      <c r="BP19">
        <f t="shared" si="1"/>
        <v>0</v>
      </c>
      <c r="BQ19">
        <f t="shared" si="1"/>
        <v>0</v>
      </c>
      <c r="BR19">
        <f t="shared" si="1"/>
        <v>0</v>
      </c>
      <c r="BS19">
        <f t="shared" si="1"/>
        <v>0</v>
      </c>
      <c r="BT19" s="256">
        <f t="shared" si="3"/>
        <v>4</v>
      </c>
    </row>
    <row r="20" spans="1:72" ht="14.3" x14ac:dyDescent="0.25">
      <c r="A20" s="93" t="str">
        <f>IF(ISNA(LOOKUP($F20,BLIOTECAS!$B$1:$B$27,BLIOTECAS!C$1:C$27)),"",LOOKUP($F20,BLIOTECAS!$B$1:$B$27,BLIOTECAS!C$1:C$27))</f>
        <v/>
      </c>
      <c r="B20" s="93" t="str">
        <f>IFERROR(VLOOKUP(TABLA!$F20,BLIOTECAS!$C$1:$E$26,2,FALSE),"")</f>
        <v>TRS</v>
      </c>
      <c r="C20" s="93" t="str">
        <f>IFERROR(VLOOKUP(TABLA!F20,BLIOTECAS!$C$1:$E$26,3,FALSE),"")</f>
        <v>Ciencias Sociales</v>
      </c>
      <c r="D20" s="266" t="s">
        <v>922</v>
      </c>
      <c r="E20" s="120" t="s">
        <v>8</v>
      </c>
      <c r="F20" s="119" t="s">
        <v>32</v>
      </c>
      <c r="G20" s="119" t="s">
        <v>45</v>
      </c>
      <c r="H20" s="119" t="s">
        <v>45</v>
      </c>
      <c r="I20" s="119"/>
      <c r="J20" s="119" t="s">
        <v>32</v>
      </c>
      <c r="K20" s="119" t="s">
        <v>18</v>
      </c>
      <c r="L20" s="119"/>
      <c r="M20" s="119"/>
      <c r="N20" s="119">
        <v>5</v>
      </c>
      <c r="O20" s="119">
        <v>3</v>
      </c>
      <c r="P20" s="119">
        <v>5</v>
      </c>
      <c r="Q20" s="119">
        <v>4</v>
      </c>
      <c r="R20" s="119">
        <v>5</v>
      </c>
      <c r="S20" s="119" t="s">
        <v>88</v>
      </c>
      <c r="T20" s="119" t="s">
        <v>87</v>
      </c>
      <c r="U20" s="119">
        <v>4</v>
      </c>
      <c r="V20" s="119">
        <v>5</v>
      </c>
      <c r="W20" s="119">
        <v>4</v>
      </c>
      <c r="X20" s="119">
        <v>4</v>
      </c>
      <c r="Y20" s="119">
        <v>5</v>
      </c>
      <c r="Z20" s="119">
        <v>4</v>
      </c>
      <c r="AA20" s="119">
        <v>4</v>
      </c>
      <c r="AB20" s="119">
        <v>4</v>
      </c>
      <c r="AC20" s="119">
        <v>4</v>
      </c>
      <c r="AD20" s="119">
        <v>3</v>
      </c>
      <c r="AE20" s="119">
        <v>3</v>
      </c>
      <c r="AF20" s="119">
        <v>4</v>
      </c>
      <c r="AG20" s="119">
        <v>3</v>
      </c>
      <c r="AH20" s="119">
        <v>5</v>
      </c>
      <c r="AI20" s="119">
        <v>4</v>
      </c>
      <c r="AJ20" s="119">
        <v>4</v>
      </c>
      <c r="AK20" s="119" t="s">
        <v>88</v>
      </c>
      <c r="AL20" s="119" t="s">
        <v>87</v>
      </c>
      <c r="AM20" s="119">
        <v>4</v>
      </c>
      <c r="AN20" s="119">
        <v>4</v>
      </c>
      <c r="AO20" s="119" t="s">
        <v>115</v>
      </c>
      <c r="AP20" s="119">
        <v>5</v>
      </c>
      <c r="AQ20" s="119">
        <v>5</v>
      </c>
      <c r="AR20" s="119">
        <v>4</v>
      </c>
      <c r="AS20" s="119">
        <v>5</v>
      </c>
      <c r="AT20" s="119">
        <v>5</v>
      </c>
      <c r="AU20" s="119">
        <v>5</v>
      </c>
      <c r="AV20" s="119">
        <v>5</v>
      </c>
      <c r="AW20" s="119">
        <v>4</v>
      </c>
      <c r="AX20" s="119" t="s">
        <v>88</v>
      </c>
      <c r="AY20" s="119" t="s">
        <v>88</v>
      </c>
      <c r="AZ20" s="119"/>
      <c r="BA20" s="119">
        <v>5</v>
      </c>
      <c r="BB20" s="119">
        <v>4</v>
      </c>
      <c r="BC20" s="119" t="s">
        <v>135</v>
      </c>
      <c r="BD20" s="119"/>
      <c r="BE20" s="119"/>
      <c r="BF20">
        <f t="shared" si="5"/>
        <v>0</v>
      </c>
      <c r="BG20">
        <f t="shared" si="5"/>
        <v>0</v>
      </c>
      <c r="BH20">
        <f t="shared" si="5"/>
        <v>0</v>
      </c>
      <c r="BI20">
        <f t="shared" si="5"/>
        <v>0</v>
      </c>
      <c r="BJ20">
        <f t="shared" si="5"/>
        <v>0</v>
      </c>
      <c r="BK20">
        <f t="shared" si="5"/>
        <v>0</v>
      </c>
      <c r="BL20">
        <f t="shared" si="6"/>
        <v>0</v>
      </c>
      <c r="BM20">
        <f t="shared" si="6"/>
        <v>0</v>
      </c>
      <c r="BN20">
        <f t="shared" si="6"/>
        <v>0</v>
      </c>
      <c r="BO20">
        <f t="shared" si="6"/>
        <v>0</v>
      </c>
      <c r="BP20">
        <f t="shared" si="6"/>
        <v>0</v>
      </c>
      <c r="BQ20">
        <f t="shared" si="6"/>
        <v>0</v>
      </c>
      <c r="BR20">
        <f t="shared" si="6"/>
        <v>1</v>
      </c>
      <c r="BS20">
        <f t="shared" si="6"/>
        <v>0</v>
      </c>
      <c r="BT20" s="256">
        <f t="shared" si="3"/>
        <v>5</v>
      </c>
    </row>
    <row r="21" spans="1:72" ht="14.3" x14ac:dyDescent="0.25">
      <c r="A21" s="93" t="str">
        <f>IF(ISNA(LOOKUP($F21,BLIOTECAS!$B$1:$B$27,BLIOTECAS!C$1:C$27)),"",LOOKUP($F21,BLIOTECAS!$B$1:$B$27,BLIOTECAS!C$1:C$27))</f>
        <v/>
      </c>
      <c r="B21" s="93" t="str">
        <f>IFERROR(VLOOKUP(TABLA!$F21,BLIOTECAS!$C$1:$E$26,2,FALSE),"")</f>
        <v>TRS</v>
      </c>
      <c r="C21" s="93" t="str">
        <f>IFERROR(VLOOKUP(TABLA!F21,BLIOTECAS!$C$1:$E$26,3,FALSE),"")</f>
        <v>Ciencias Sociales</v>
      </c>
      <c r="D21" s="266" t="s">
        <v>922</v>
      </c>
      <c r="E21" s="120" t="s">
        <v>8</v>
      </c>
      <c r="F21" s="119" t="s">
        <v>32</v>
      </c>
      <c r="G21" s="119" t="s">
        <v>47</v>
      </c>
      <c r="H21" s="119" t="s">
        <v>46</v>
      </c>
      <c r="I21" s="119"/>
      <c r="J21" s="119" t="s">
        <v>32</v>
      </c>
      <c r="K21" s="119"/>
      <c r="L21" s="119"/>
      <c r="M21" s="119"/>
      <c r="N21" s="119">
        <v>5</v>
      </c>
      <c r="O21" s="119">
        <v>3</v>
      </c>
      <c r="P21" s="119">
        <v>4</v>
      </c>
      <c r="Q21" s="119">
        <v>4</v>
      </c>
      <c r="R21" s="119"/>
      <c r="S21" s="119" t="s">
        <v>88</v>
      </c>
      <c r="T21" s="119" t="s">
        <v>87</v>
      </c>
      <c r="U21" s="119">
        <v>4</v>
      </c>
      <c r="V21" s="119">
        <v>2</v>
      </c>
      <c r="W21" s="119">
        <v>2</v>
      </c>
      <c r="X21" s="119">
        <v>2</v>
      </c>
      <c r="Y21" s="119">
        <v>3</v>
      </c>
      <c r="Z21" s="119">
        <v>2</v>
      </c>
      <c r="AA21" s="119">
        <v>2</v>
      </c>
      <c r="AB21" s="119">
        <v>1</v>
      </c>
      <c r="AC21" s="119">
        <v>4</v>
      </c>
      <c r="AD21" s="119">
        <v>5</v>
      </c>
      <c r="AE21" s="119">
        <v>5</v>
      </c>
      <c r="AF21" s="119">
        <v>5</v>
      </c>
      <c r="AG21" s="119">
        <v>5</v>
      </c>
      <c r="AH21" s="119">
        <v>5</v>
      </c>
      <c r="AI21" s="119">
        <v>5</v>
      </c>
      <c r="AJ21" s="119">
        <v>3</v>
      </c>
      <c r="AK21" s="119" t="s">
        <v>88</v>
      </c>
      <c r="AL21" s="119" t="s">
        <v>88</v>
      </c>
      <c r="AM21" s="119">
        <v>3</v>
      </c>
      <c r="AN21" s="119">
        <v>3</v>
      </c>
      <c r="AO21" s="119" t="s">
        <v>560</v>
      </c>
      <c r="AP21" s="119">
        <v>5</v>
      </c>
      <c r="AQ21" s="119">
        <v>5</v>
      </c>
      <c r="AR21" s="119">
        <v>5</v>
      </c>
      <c r="AS21" s="119">
        <v>5</v>
      </c>
      <c r="AT21" s="119">
        <v>5</v>
      </c>
      <c r="AU21" s="119">
        <v>5</v>
      </c>
      <c r="AV21" s="119"/>
      <c r="AW21" s="119"/>
      <c r="AX21" s="119" t="s">
        <v>88</v>
      </c>
      <c r="AY21" s="119" t="s">
        <v>87</v>
      </c>
      <c r="AZ21" s="119" t="s">
        <v>124</v>
      </c>
      <c r="BA21" s="119"/>
      <c r="BB21" s="119"/>
      <c r="BC21" s="119" t="s">
        <v>135</v>
      </c>
      <c r="BD21" s="119"/>
      <c r="BE21" s="119"/>
      <c r="BF21">
        <f t="shared" si="5"/>
        <v>0</v>
      </c>
      <c r="BG21">
        <f t="shared" si="5"/>
        <v>0</v>
      </c>
      <c r="BH21">
        <f t="shared" si="5"/>
        <v>0</v>
      </c>
      <c r="BI21">
        <f t="shared" si="5"/>
        <v>0</v>
      </c>
      <c r="BJ21">
        <f t="shared" si="5"/>
        <v>0</v>
      </c>
      <c r="BK21">
        <f t="shared" si="5"/>
        <v>0</v>
      </c>
      <c r="BL21">
        <f t="shared" si="6"/>
        <v>1</v>
      </c>
      <c r="BM21">
        <f t="shared" si="6"/>
        <v>0</v>
      </c>
      <c r="BN21">
        <f t="shared" si="6"/>
        <v>0</v>
      </c>
      <c r="BO21">
        <f t="shared" si="6"/>
        <v>0</v>
      </c>
      <c r="BP21">
        <f t="shared" si="6"/>
        <v>0</v>
      </c>
      <c r="BQ21">
        <f t="shared" ref="BQ21:BQ84" si="7">IF(IFERROR(FIND(BQ$2,$AO21,1),0)&lt;&gt;0,1,0)</f>
        <v>0</v>
      </c>
      <c r="BR21">
        <f t="shared" si="6"/>
        <v>0</v>
      </c>
      <c r="BS21">
        <f t="shared" si="6"/>
        <v>0</v>
      </c>
      <c r="BT21" s="256">
        <f t="shared" si="3"/>
        <v>5</v>
      </c>
    </row>
    <row r="22" spans="1:72" ht="14.3" x14ac:dyDescent="0.25">
      <c r="A22" s="93" t="str">
        <f>IF(ISNA(LOOKUP($F22,BLIOTECAS!$B$1:$B$27,BLIOTECAS!C$1:C$27)),"",LOOKUP($F22,BLIOTECAS!$B$1:$B$27,BLIOTECAS!C$1:C$27))</f>
        <v/>
      </c>
      <c r="B22" s="93" t="str">
        <f>IFERROR(VLOOKUP(TABLA!$F22,BLIOTECAS!$C$1:$E$26,2,FALSE),"")</f>
        <v>TRS</v>
      </c>
      <c r="C22" s="93" t="str">
        <f>IFERROR(VLOOKUP(TABLA!F22,BLIOTECAS!$C$1:$E$26,3,FALSE),"")</f>
        <v>Ciencias Sociales</v>
      </c>
      <c r="D22" s="266" t="s">
        <v>922</v>
      </c>
      <c r="E22" s="120" t="s">
        <v>8</v>
      </c>
      <c r="F22" s="119" t="s">
        <v>32</v>
      </c>
      <c r="G22" s="119" t="s">
        <v>46</v>
      </c>
      <c r="H22" s="119" t="s">
        <v>46</v>
      </c>
      <c r="I22" s="119"/>
      <c r="J22" s="119" t="s">
        <v>32</v>
      </c>
      <c r="K22" s="119"/>
      <c r="L22" s="119"/>
      <c r="M22" s="119"/>
      <c r="N22" s="119">
        <v>5</v>
      </c>
      <c r="O22" s="119">
        <v>3</v>
      </c>
      <c r="P22" s="119">
        <v>4</v>
      </c>
      <c r="Q22" s="119">
        <v>4</v>
      </c>
      <c r="R22" s="119"/>
      <c r="S22" s="119" t="s">
        <v>87</v>
      </c>
      <c r="T22" s="119" t="s">
        <v>87</v>
      </c>
      <c r="U22" s="119">
        <v>5</v>
      </c>
      <c r="V22" s="119">
        <v>2</v>
      </c>
      <c r="W22" s="119">
        <v>1</v>
      </c>
      <c r="X22" s="119">
        <v>1</v>
      </c>
      <c r="Y22" s="119">
        <v>3</v>
      </c>
      <c r="Z22" s="119">
        <v>2</v>
      </c>
      <c r="AA22" s="119">
        <v>2</v>
      </c>
      <c r="AB22" s="119">
        <v>1</v>
      </c>
      <c r="AC22" s="119">
        <v>4</v>
      </c>
      <c r="AD22" s="119">
        <v>5</v>
      </c>
      <c r="AE22" s="119">
        <v>4</v>
      </c>
      <c r="AF22" s="119">
        <v>3</v>
      </c>
      <c r="AG22" s="119">
        <v>5</v>
      </c>
      <c r="AH22" s="119">
        <v>4</v>
      </c>
      <c r="AI22" s="119">
        <v>5</v>
      </c>
      <c r="AJ22" s="119">
        <v>3</v>
      </c>
      <c r="AK22" s="119" t="s">
        <v>87</v>
      </c>
      <c r="AL22" s="119" t="s">
        <v>88</v>
      </c>
      <c r="AM22" s="119">
        <v>3</v>
      </c>
      <c r="AN22" s="119">
        <v>3</v>
      </c>
      <c r="AO22" s="119" t="s">
        <v>580</v>
      </c>
      <c r="AP22" s="119">
        <v>5</v>
      </c>
      <c r="AQ22" s="119">
        <v>5</v>
      </c>
      <c r="AR22" s="119">
        <v>5</v>
      </c>
      <c r="AS22" s="119">
        <v>5</v>
      </c>
      <c r="AT22" s="119">
        <v>5</v>
      </c>
      <c r="AU22" s="119">
        <v>5</v>
      </c>
      <c r="AV22" s="119"/>
      <c r="AW22" s="119"/>
      <c r="AX22" s="119" t="s">
        <v>87</v>
      </c>
      <c r="AY22" s="119" t="s">
        <v>87</v>
      </c>
      <c r="AZ22" s="119" t="s">
        <v>124</v>
      </c>
      <c r="BA22" s="119">
        <v>5</v>
      </c>
      <c r="BB22" s="119">
        <v>5</v>
      </c>
      <c r="BC22" s="119" t="s">
        <v>135</v>
      </c>
      <c r="BD22" s="119"/>
      <c r="BE22" s="119"/>
      <c r="BF22">
        <f t="shared" si="5"/>
        <v>0</v>
      </c>
      <c r="BG22">
        <f t="shared" si="5"/>
        <v>0</v>
      </c>
      <c r="BH22">
        <f t="shared" si="5"/>
        <v>0</v>
      </c>
      <c r="BI22">
        <f t="shared" si="5"/>
        <v>0</v>
      </c>
      <c r="BJ22">
        <f t="shared" si="5"/>
        <v>0</v>
      </c>
      <c r="BK22">
        <f t="shared" si="5"/>
        <v>0</v>
      </c>
      <c r="BL22">
        <f t="shared" si="6"/>
        <v>0</v>
      </c>
      <c r="BM22">
        <f>IF(IFERROR(FIND(BM$2,$AO22,1),0)&lt;&gt;0,1,0)</f>
        <v>1</v>
      </c>
      <c r="BN22">
        <f t="shared" si="6"/>
        <v>0</v>
      </c>
      <c r="BO22">
        <f t="shared" si="6"/>
        <v>0</v>
      </c>
      <c r="BP22">
        <f t="shared" si="6"/>
        <v>0</v>
      </c>
      <c r="BQ22">
        <f t="shared" si="7"/>
        <v>0</v>
      </c>
      <c r="BR22">
        <f t="shared" si="6"/>
        <v>0</v>
      </c>
      <c r="BS22">
        <f t="shared" si="6"/>
        <v>0</v>
      </c>
      <c r="BT22" s="256">
        <f t="shared" si="3"/>
        <v>5</v>
      </c>
    </row>
    <row r="23" spans="1:72" ht="14.3" x14ac:dyDescent="0.25">
      <c r="A23" s="93" t="str">
        <f>IF(ISNA(LOOKUP($F23,BLIOTECAS!$B$1:$B$27,BLIOTECAS!C$1:C$27)),"",LOOKUP($F23,BLIOTECAS!$B$1:$B$27,BLIOTECAS!C$1:C$27))</f>
        <v/>
      </c>
      <c r="B23" s="93" t="str">
        <f>IFERROR(VLOOKUP(TABLA!$F23,BLIOTECAS!$C$1:$E$26,2,FALSE),"")</f>
        <v>BYD</v>
      </c>
      <c r="C23" s="93" t="str">
        <f>IFERROR(VLOOKUP(TABLA!F23,BLIOTECAS!$C$1:$E$26,3,FALSE),"")</f>
        <v>Ciencias Sociales</v>
      </c>
      <c r="D23" s="266" t="s">
        <v>922</v>
      </c>
      <c r="E23" s="120" t="s">
        <v>10</v>
      </c>
      <c r="F23" s="119" t="s">
        <v>33</v>
      </c>
      <c r="G23" s="119" t="s">
        <v>47</v>
      </c>
      <c r="H23" s="119" t="s">
        <v>48</v>
      </c>
      <c r="I23" s="119"/>
      <c r="J23" s="119" t="s">
        <v>33</v>
      </c>
      <c r="K23" s="119"/>
      <c r="L23" s="119"/>
      <c r="M23" s="119"/>
      <c r="N23" s="119">
        <v>5</v>
      </c>
      <c r="O23" s="119">
        <v>5</v>
      </c>
      <c r="P23" s="119">
        <v>5</v>
      </c>
      <c r="Q23" s="119">
        <v>5</v>
      </c>
      <c r="R23" s="119"/>
      <c r="S23" s="119" t="s">
        <v>87</v>
      </c>
      <c r="T23" s="119" t="s">
        <v>87</v>
      </c>
      <c r="U23" s="119">
        <v>4</v>
      </c>
      <c r="V23" s="119">
        <v>4</v>
      </c>
      <c r="W23" s="119">
        <v>3</v>
      </c>
      <c r="X23" s="119">
        <v>4</v>
      </c>
      <c r="Y23" s="119">
        <v>5</v>
      </c>
      <c r="Z23" s="119">
        <v>4</v>
      </c>
      <c r="AA23" s="119">
        <v>3</v>
      </c>
      <c r="AB23" s="119">
        <v>4</v>
      </c>
      <c r="AC23" s="119">
        <v>5</v>
      </c>
      <c r="AD23" s="119">
        <v>5</v>
      </c>
      <c r="AE23" s="119">
        <v>5</v>
      </c>
      <c r="AF23" s="119">
        <v>5</v>
      </c>
      <c r="AG23" s="119">
        <v>5</v>
      </c>
      <c r="AH23" s="119">
        <v>4</v>
      </c>
      <c r="AI23" s="119">
        <v>3</v>
      </c>
      <c r="AJ23" s="119">
        <v>5</v>
      </c>
      <c r="AK23" s="119" t="s">
        <v>87</v>
      </c>
      <c r="AL23" s="119" t="s">
        <v>87</v>
      </c>
      <c r="AM23" s="119">
        <v>5</v>
      </c>
      <c r="AN23" s="119">
        <v>3</v>
      </c>
      <c r="AO23" s="119" t="s">
        <v>115</v>
      </c>
      <c r="AP23" s="119">
        <v>5</v>
      </c>
      <c r="AQ23" s="119">
        <v>5</v>
      </c>
      <c r="AR23" s="119">
        <v>5</v>
      </c>
      <c r="AS23" s="119">
        <v>5</v>
      </c>
      <c r="AT23" s="119">
        <v>5</v>
      </c>
      <c r="AU23" s="119">
        <v>5</v>
      </c>
      <c r="AV23" s="119">
        <v>5</v>
      </c>
      <c r="AW23" s="119"/>
      <c r="AX23" s="119" t="s">
        <v>87</v>
      </c>
      <c r="AY23" s="119" t="s">
        <v>87</v>
      </c>
      <c r="AZ23" s="119" t="s">
        <v>124</v>
      </c>
      <c r="BA23" s="119">
        <v>5</v>
      </c>
      <c r="BB23" s="119">
        <v>5</v>
      </c>
      <c r="BC23" s="119" t="s">
        <v>135</v>
      </c>
      <c r="BD23" s="119"/>
      <c r="BE23" s="119"/>
      <c r="BF23">
        <f t="shared" si="5"/>
        <v>0</v>
      </c>
      <c r="BG23">
        <f t="shared" si="5"/>
        <v>0</v>
      </c>
      <c r="BH23">
        <f t="shared" si="5"/>
        <v>0</v>
      </c>
      <c r="BI23">
        <f t="shared" si="5"/>
        <v>0</v>
      </c>
      <c r="BJ23">
        <f t="shared" si="5"/>
        <v>0</v>
      </c>
      <c r="BK23">
        <f t="shared" si="5"/>
        <v>0</v>
      </c>
      <c r="BL23">
        <f t="shared" si="6"/>
        <v>0</v>
      </c>
      <c r="BM23">
        <f t="shared" si="6"/>
        <v>0</v>
      </c>
      <c r="BN23">
        <f t="shared" si="6"/>
        <v>0</v>
      </c>
      <c r="BO23">
        <f t="shared" si="6"/>
        <v>0</v>
      </c>
      <c r="BP23">
        <f t="shared" si="6"/>
        <v>0</v>
      </c>
      <c r="BQ23">
        <f t="shared" si="7"/>
        <v>0</v>
      </c>
      <c r="BR23">
        <f t="shared" si="6"/>
        <v>1</v>
      </c>
      <c r="BS23">
        <f t="shared" si="6"/>
        <v>0</v>
      </c>
      <c r="BT23" s="256">
        <f t="shared" si="3"/>
        <v>5</v>
      </c>
    </row>
    <row r="24" spans="1:72" ht="14.3" x14ac:dyDescent="0.25">
      <c r="A24" s="93" t="str">
        <f>IF(ISNA(LOOKUP($F24,BLIOTECAS!$B$1:$B$27,BLIOTECAS!C$1:C$27)),"",LOOKUP($F24,BLIOTECAS!$B$1:$B$27,BLIOTECAS!C$1:C$27))</f>
        <v/>
      </c>
      <c r="B24" s="93" t="str">
        <f>IFERROR(VLOOKUP(TABLA!$F24,BLIOTECAS!$C$1:$E$26,2,FALSE),"")</f>
        <v>ENF</v>
      </c>
      <c r="C24" s="93" t="str">
        <f>IFERROR(VLOOKUP(TABLA!F24,BLIOTECAS!$C$1:$E$26,3,FALSE),"")</f>
        <v>Ciencias de la Salud</v>
      </c>
      <c r="D24" s="266" t="s">
        <v>922</v>
      </c>
      <c r="E24" s="120" t="s">
        <v>8</v>
      </c>
      <c r="F24" s="119" t="s">
        <v>24</v>
      </c>
      <c r="G24" s="119" t="s">
        <v>45</v>
      </c>
      <c r="H24" s="119" t="s">
        <v>44</v>
      </c>
      <c r="I24" s="119"/>
      <c r="J24" s="119" t="s">
        <v>476</v>
      </c>
      <c r="K24" s="119" t="s">
        <v>24</v>
      </c>
      <c r="L24" s="119"/>
      <c r="M24" s="119"/>
      <c r="N24" s="119">
        <v>5</v>
      </c>
      <c r="O24" s="119">
        <v>5</v>
      </c>
      <c r="P24" s="119">
        <v>5</v>
      </c>
      <c r="Q24" s="119">
        <v>5</v>
      </c>
      <c r="R24" s="119">
        <v>5</v>
      </c>
      <c r="S24" s="119" t="s">
        <v>88</v>
      </c>
      <c r="T24" s="119" t="s">
        <v>87</v>
      </c>
      <c r="U24" s="119">
        <v>2</v>
      </c>
      <c r="V24" s="119">
        <v>1</v>
      </c>
      <c r="W24" s="119">
        <v>1</v>
      </c>
      <c r="X24" s="119">
        <v>1</v>
      </c>
      <c r="Y24" s="119">
        <v>4</v>
      </c>
      <c r="Z24" s="119">
        <v>1</v>
      </c>
      <c r="AA24" s="119">
        <v>5</v>
      </c>
      <c r="AB24" s="119">
        <v>1</v>
      </c>
      <c r="AC24" s="119">
        <v>5</v>
      </c>
      <c r="AD24" s="119">
        <v>5</v>
      </c>
      <c r="AE24" s="119">
        <v>5</v>
      </c>
      <c r="AF24" s="119">
        <v>5</v>
      </c>
      <c r="AG24" s="119">
        <v>5</v>
      </c>
      <c r="AH24" s="119">
        <v>5</v>
      </c>
      <c r="AI24" s="119">
        <v>5</v>
      </c>
      <c r="AJ24" s="119">
        <v>5</v>
      </c>
      <c r="AK24" s="119" t="s">
        <v>88</v>
      </c>
      <c r="AL24" s="119" t="s">
        <v>88</v>
      </c>
      <c r="AM24" s="119">
        <v>5</v>
      </c>
      <c r="AN24" s="119">
        <v>5</v>
      </c>
      <c r="AO24" s="119" t="s">
        <v>113</v>
      </c>
      <c r="AP24" s="119">
        <v>5</v>
      </c>
      <c r="AQ24" s="119">
        <v>5</v>
      </c>
      <c r="AR24" s="119">
        <v>5</v>
      </c>
      <c r="AS24" s="119">
        <v>5</v>
      </c>
      <c r="AT24" s="119">
        <v>5</v>
      </c>
      <c r="AU24" s="119">
        <v>5</v>
      </c>
      <c r="AV24" s="119">
        <v>5</v>
      </c>
      <c r="AW24" s="119">
        <v>5</v>
      </c>
      <c r="AX24" s="119" t="s">
        <v>88</v>
      </c>
      <c r="AY24" s="119" t="s">
        <v>88</v>
      </c>
      <c r="AZ24" s="119"/>
      <c r="BA24" s="119">
        <v>5</v>
      </c>
      <c r="BB24" s="119">
        <v>5</v>
      </c>
      <c r="BC24" s="119" t="s">
        <v>135</v>
      </c>
      <c r="BD24" s="119"/>
      <c r="BE24" s="119"/>
      <c r="BF24">
        <f t="shared" si="5"/>
        <v>0</v>
      </c>
      <c r="BG24">
        <f t="shared" si="5"/>
        <v>0</v>
      </c>
      <c r="BH24">
        <f t="shared" si="5"/>
        <v>0</v>
      </c>
      <c r="BI24">
        <f t="shared" si="5"/>
        <v>0</v>
      </c>
      <c r="BJ24">
        <f t="shared" si="5"/>
        <v>0</v>
      </c>
      <c r="BK24">
        <f t="shared" si="5"/>
        <v>0</v>
      </c>
      <c r="BL24">
        <f t="shared" si="6"/>
        <v>0</v>
      </c>
      <c r="BM24">
        <f t="shared" si="6"/>
        <v>0</v>
      </c>
      <c r="BN24">
        <f t="shared" si="6"/>
        <v>0</v>
      </c>
      <c r="BO24">
        <f t="shared" si="6"/>
        <v>1</v>
      </c>
      <c r="BP24">
        <f t="shared" si="6"/>
        <v>0</v>
      </c>
      <c r="BQ24">
        <f t="shared" si="7"/>
        <v>0</v>
      </c>
      <c r="BR24">
        <f t="shared" si="6"/>
        <v>0</v>
      </c>
      <c r="BS24">
        <f t="shared" si="6"/>
        <v>0</v>
      </c>
      <c r="BT24" s="256">
        <f t="shared" si="3"/>
        <v>5</v>
      </c>
    </row>
    <row r="25" spans="1:72" ht="14.3" x14ac:dyDescent="0.25">
      <c r="A25" s="93" t="str">
        <f>IF(ISNA(LOOKUP($F25,BLIOTECAS!$B$1:$B$27,BLIOTECAS!C$1:C$27)),"",LOOKUP($F25,BLIOTECAS!$B$1:$B$27,BLIOTECAS!C$1:C$27))</f>
        <v/>
      </c>
      <c r="B25" s="93" t="str">
        <f>IFERROR(VLOOKUP(TABLA!$F25,BLIOTECAS!$C$1:$E$26,2,FALSE),"")</f>
        <v>FAR</v>
      </c>
      <c r="C25" s="93" t="str">
        <f>IFERROR(VLOOKUP(TABLA!F25,BLIOTECAS!$C$1:$E$26,3,FALSE),"")</f>
        <v>Ciencias de la Salud</v>
      </c>
      <c r="D25" s="266" t="s">
        <v>922</v>
      </c>
      <c r="E25" s="120" t="s">
        <v>8</v>
      </c>
      <c r="F25" s="119" t="s">
        <v>28</v>
      </c>
      <c r="G25" s="119" t="s">
        <v>48</v>
      </c>
      <c r="H25" s="119" t="s">
        <v>46</v>
      </c>
      <c r="I25" s="119"/>
      <c r="J25" s="119" t="s">
        <v>28</v>
      </c>
      <c r="K25" s="119"/>
      <c r="L25" s="119"/>
      <c r="M25" s="119"/>
      <c r="N25" s="119">
        <v>1</v>
      </c>
      <c r="O25" s="119">
        <v>2</v>
      </c>
      <c r="P25" s="119">
        <v>4</v>
      </c>
      <c r="Q25" s="119">
        <v>4</v>
      </c>
      <c r="R25" s="119">
        <v>5</v>
      </c>
      <c r="S25" s="119" t="s">
        <v>88</v>
      </c>
      <c r="T25" s="119" t="s">
        <v>88</v>
      </c>
      <c r="U25" s="119">
        <v>1</v>
      </c>
      <c r="V25" s="119">
        <v>1</v>
      </c>
      <c r="W25" s="119">
        <v>2</v>
      </c>
      <c r="X25" s="119">
        <v>4</v>
      </c>
      <c r="Y25" s="119">
        <v>5</v>
      </c>
      <c r="Z25" s="119">
        <v>4</v>
      </c>
      <c r="AA25" s="119">
        <v>5</v>
      </c>
      <c r="AB25" s="119">
        <v>4</v>
      </c>
      <c r="AC25" s="119">
        <v>4</v>
      </c>
      <c r="AD25" s="119">
        <v>4</v>
      </c>
      <c r="AE25" s="119">
        <v>3</v>
      </c>
      <c r="AF25" s="119">
        <v>3</v>
      </c>
      <c r="AG25" s="119">
        <v>4</v>
      </c>
      <c r="AH25" s="119">
        <v>3</v>
      </c>
      <c r="AI25" s="119">
        <v>3</v>
      </c>
      <c r="AJ25" s="119">
        <v>4</v>
      </c>
      <c r="AK25" s="119" t="s">
        <v>88</v>
      </c>
      <c r="AL25" s="119" t="s">
        <v>88</v>
      </c>
      <c r="AM25" s="119">
        <v>3</v>
      </c>
      <c r="AN25" s="119">
        <v>3</v>
      </c>
      <c r="AO25" s="119" t="s">
        <v>115</v>
      </c>
      <c r="AP25" s="119">
        <v>3</v>
      </c>
      <c r="AQ25" s="119"/>
      <c r="AR25" s="119"/>
      <c r="AS25" s="119"/>
      <c r="AT25" s="119"/>
      <c r="AU25" s="119"/>
      <c r="AV25" s="119"/>
      <c r="AW25" s="119"/>
      <c r="AX25" s="119" t="s">
        <v>88</v>
      </c>
      <c r="AY25" s="119" t="s">
        <v>88</v>
      </c>
      <c r="AZ25" s="119"/>
      <c r="BA25" s="119">
        <v>5</v>
      </c>
      <c r="BB25" s="119">
        <v>5</v>
      </c>
      <c r="BC25" s="119" t="s">
        <v>133</v>
      </c>
      <c r="BD25" s="119"/>
      <c r="BE25" s="119"/>
      <c r="BF25">
        <f t="shared" si="5"/>
        <v>0</v>
      </c>
      <c r="BG25">
        <f t="shared" si="5"/>
        <v>0</v>
      </c>
      <c r="BH25">
        <f t="shared" si="5"/>
        <v>0</v>
      </c>
      <c r="BI25">
        <f t="shared" si="5"/>
        <v>0</v>
      </c>
      <c r="BJ25">
        <f t="shared" si="5"/>
        <v>0</v>
      </c>
      <c r="BK25">
        <f t="shared" si="5"/>
        <v>0</v>
      </c>
      <c r="BL25">
        <f t="shared" si="6"/>
        <v>0</v>
      </c>
      <c r="BM25">
        <f t="shared" si="6"/>
        <v>0</v>
      </c>
      <c r="BN25">
        <f t="shared" si="6"/>
        <v>0</v>
      </c>
      <c r="BO25">
        <f t="shared" si="6"/>
        <v>0</v>
      </c>
      <c r="BP25">
        <f t="shared" si="6"/>
        <v>0</v>
      </c>
      <c r="BQ25">
        <f t="shared" si="7"/>
        <v>0</v>
      </c>
      <c r="BR25">
        <f t="shared" si="6"/>
        <v>1</v>
      </c>
      <c r="BS25">
        <f t="shared" si="6"/>
        <v>0</v>
      </c>
      <c r="BT25" s="256">
        <f t="shared" si="3"/>
        <v>3</v>
      </c>
    </row>
    <row r="26" spans="1:72" ht="14.3" x14ac:dyDescent="0.25">
      <c r="A26" s="93" t="str">
        <f>IF(ISNA(LOOKUP($F26,BLIOTECAS!$B$1:$B$27,BLIOTECAS!C$1:C$27)),"",LOOKUP($F26,BLIOTECAS!$B$1:$B$27,BLIOTECAS!C$1:C$27))</f>
        <v/>
      </c>
      <c r="B26" s="93" t="str">
        <f>IFERROR(VLOOKUP(TABLA!$F26,BLIOTECAS!$C$1:$E$26,2,FALSE),"")</f>
        <v>TRS</v>
      </c>
      <c r="C26" s="93" t="str">
        <f>IFERROR(VLOOKUP(TABLA!F26,BLIOTECAS!$C$1:$E$26,3,FALSE),"")</f>
        <v>Ciencias Sociales</v>
      </c>
      <c r="D26" s="266" t="s">
        <v>922</v>
      </c>
      <c r="E26" s="120" t="s">
        <v>8</v>
      </c>
      <c r="F26" s="119" t="s">
        <v>32</v>
      </c>
      <c r="G26" s="119" t="s">
        <v>47</v>
      </c>
      <c r="H26" s="119" t="s">
        <v>44</v>
      </c>
      <c r="I26" s="119"/>
      <c r="J26" s="119" t="s">
        <v>32</v>
      </c>
      <c r="K26" s="119" t="s">
        <v>18</v>
      </c>
      <c r="L26" s="119" t="s">
        <v>23</v>
      </c>
      <c r="M26" s="119"/>
      <c r="N26" s="119">
        <v>5</v>
      </c>
      <c r="O26" s="119">
        <v>5</v>
      </c>
      <c r="P26" s="119">
        <v>5</v>
      </c>
      <c r="Q26" s="119">
        <v>5</v>
      </c>
      <c r="R26" s="119">
        <v>5</v>
      </c>
      <c r="S26" s="119" t="s">
        <v>88</v>
      </c>
      <c r="T26" s="119" t="s">
        <v>87</v>
      </c>
      <c r="U26" s="119">
        <v>2</v>
      </c>
      <c r="V26" s="119">
        <v>3</v>
      </c>
      <c r="W26" s="119">
        <v>4</v>
      </c>
      <c r="X26" s="119">
        <v>1</v>
      </c>
      <c r="Y26" s="119">
        <v>5</v>
      </c>
      <c r="Z26" s="119">
        <v>5</v>
      </c>
      <c r="AA26" s="119">
        <v>5</v>
      </c>
      <c r="AB26" s="119">
        <v>4</v>
      </c>
      <c r="AC26" s="119">
        <v>1</v>
      </c>
      <c r="AD26" s="119">
        <v>4</v>
      </c>
      <c r="AE26" s="119">
        <v>5</v>
      </c>
      <c r="AF26" s="119">
        <v>2</v>
      </c>
      <c r="AG26" s="119">
        <v>2</v>
      </c>
      <c r="AH26" s="119">
        <v>2</v>
      </c>
      <c r="AI26" s="119">
        <v>3</v>
      </c>
      <c r="AJ26" s="119">
        <v>3</v>
      </c>
      <c r="AK26" s="119" t="s">
        <v>88</v>
      </c>
      <c r="AL26" s="119" t="s">
        <v>88</v>
      </c>
      <c r="AM26" s="119">
        <v>4</v>
      </c>
      <c r="AN26" s="119">
        <v>2</v>
      </c>
      <c r="AO26" s="119" t="s">
        <v>115</v>
      </c>
      <c r="AP26" s="119">
        <v>5</v>
      </c>
      <c r="AQ26" s="119">
        <v>2</v>
      </c>
      <c r="AR26" s="119">
        <v>5</v>
      </c>
      <c r="AS26" s="119">
        <v>5</v>
      </c>
      <c r="AT26" s="119">
        <v>5</v>
      </c>
      <c r="AU26" s="119">
        <v>5</v>
      </c>
      <c r="AV26" s="119">
        <v>5</v>
      </c>
      <c r="AW26" s="119">
        <v>5</v>
      </c>
      <c r="AX26" s="119" t="s">
        <v>88</v>
      </c>
      <c r="AY26" s="119" t="s">
        <v>88</v>
      </c>
      <c r="AZ26" s="119"/>
      <c r="BA26" s="119">
        <v>5</v>
      </c>
      <c r="BB26" s="119">
        <v>5</v>
      </c>
      <c r="BC26" s="119" t="s">
        <v>134</v>
      </c>
      <c r="BD26" s="119"/>
      <c r="BE26" s="119"/>
      <c r="BF26">
        <f t="shared" si="5"/>
        <v>0</v>
      </c>
      <c r="BG26">
        <f t="shared" si="5"/>
        <v>0</v>
      </c>
      <c r="BH26">
        <f t="shared" si="5"/>
        <v>0</v>
      </c>
      <c r="BI26">
        <f t="shared" si="5"/>
        <v>0</v>
      </c>
      <c r="BJ26">
        <f t="shared" si="5"/>
        <v>0</v>
      </c>
      <c r="BK26">
        <f t="shared" si="5"/>
        <v>0</v>
      </c>
      <c r="BL26">
        <f t="shared" si="6"/>
        <v>0</v>
      </c>
      <c r="BM26">
        <f t="shared" si="6"/>
        <v>0</v>
      </c>
      <c r="BN26">
        <f t="shared" si="6"/>
        <v>0</v>
      </c>
      <c r="BO26">
        <f t="shared" si="6"/>
        <v>0</v>
      </c>
      <c r="BP26">
        <f t="shared" si="6"/>
        <v>0</v>
      </c>
      <c r="BQ26">
        <f t="shared" si="7"/>
        <v>0</v>
      </c>
      <c r="BR26">
        <f t="shared" si="6"/>
        <v>1</v>
      </c>
      <c r="BS26">
        <f t="shared" si="6"/>
        <v>0</v>
      </c>
      <c r="BT26" s="256">
        <f t="shared" si="3"/>
        <v>4</v>
      </c>
    </row>
    <row r="27" spans="1:72" ht="14.3" x14ac:dyDescent="0.25">
      <c r="A27" s="93" t="str">
        <f>IF(ISNA(LOOKUP($F27,BLIOTECAS!$B$1:$B$27,BLIOTECAS!C$1:C$27)),"",LOOKUP($F27,BLIOTECAS!$B$1:$B$27,BLIOTECAS!C$1:C$27))</f>
        <v/>
      </c>
      <c r="B27" s="93" t="str">
        <f>IFERROR(VLOOKUP(TABLA!$F27,BLIOTECAS!$C$1:$E$26,2,FALSE),"")</f>
        <v>GHI</v>
      </c>
      <c r="C27" s="93" t="str">
        <f>IFERROR(VLOOKUP(TABLA!F27,BLIOTECAS!$C$1:$E$26,3,FALSE),"")</f>
        <v>Humanidades</v>
      </c>
      <c r="D27" s="266" t="s">
        <v>922</v>
      </c>
      <c r="E27" s="120" t="s">
        <v>8</v>
      </c>
      <c r="F27" s="119" t="s">
        <v>13</v>
      </c>
      <c r="G27" s="119" t="s">
        <v>47</v>
      </c>
      <c r="H27" s="119" t="s">
        <v>45</v>
      </c>
      <c r="I27" s="119"/>
      <c r="J27" s="119" t="s">
        <v>13</v>
      </c>
      <c r="K27" s="119" t="s">
        <v>56</v>
      </c>
      <c r="L27" s="119"/>
      <c r="M27" s="119"/>
      <c r="N27" s="119">
        <v>4</v>
      </c>
      <c r="O27" s="119">
        <v>4</v>
      </c>
      <c r="P27" s="119">
        <v>4</v>
      </c>
      <c r="Q27" s="119">
        <v>3</v>
      </c>
      <c r="R27" s="119">
        <v>5</v>
      </c>
      <c r="S27" s="119" t="s">
        <v>88</v>
      </c>
      <c r="T27" s="119" t="s">
        <v>87</v>
      </c>
      <c r="U27" s="119">
        <v>4</v>
      </c>
      <c r="V27" s="119">
        <v>4</v>
      </c>
      <c r="W27" s="119">
        <v>4</v>
      </c>
      <c r="X27" s="119">
        <v>2</v>
      </c>
      <c r="Y27" s="119">
        <v>5</v>
      </c>
      <c r="Z27" s="119"/>
      <c r="AA27" s="119">
        <v>4</v>
      </c>
      <c r="AB27" s="119">
        <v>3</v>
      </c>
      <c r="AC27" s="119">
        <v>4</v>
      </c>
      <c r="AD27" s="119">
        <v>3</v>
      </c>
      <c r="AE27" s="119">
        <v>4</v>
      </c>
      <c r="AF27" s="119">
        <v>4</v>
      </c>
      <c r="AG27" s="119">
        <v>4</v>
      </c>
      <c r="AH27" s="119">
        <v>4</v>
      </c>
      <c r="AI27" s="119">
        <v>4</v>
      </c>
      <c r="AJ27" s="119">
        <v>4</v>
      </c>
      <c r="AK27" s="119" t="s">
        <v>88</v>
      </c>
      <c r="AL27" s="119" t="s">
        <v>88</v>
      </c>
      <c r="AM27" s="119">
        <v>4</v>
      </c>
      <c r="AN27" s="119">
        <v>4</v>
      </c>
      <c r="AO27" s="119" t="s">
        <v>115</v>
      </c>
      <c r="AP27" s="119">
        <v>4</v>
      </c>
      <c r="AQ27" s="119">
        <v>4</v>
      </c>
      <c r="AR27" s="119">
        <v>4</v>
      </c>
      <c r="AS27" s="119">
        <v>4</v>
      </c>
      <c r="AT27" s="119">
        <v>4</v>
      </c>
      <c r="AU27" s="119">
        <v>4</v>
      </c>
      <c r="AV27" s="119">
        <v>4</v>
      </c>
      <c r="AW27" s="119">
        <v>4</v>
      </c>
      <c r="AX27" s="119" t="s">
        <v>87</v>
      </c>
      <c r="AY27" s="119" t="s">
        <v>88</v>
      </c>
      <c r="AZ27" s="119"/>
      <c r="BA27" s="119">
        <v>4</v>
      </c>
      <c r="BB27" s="119">
        <v>4</v>
      </c>
      <c r="BC27" s="119" t="s">
        <v>134</v>
      </c>
      <c r="BD27" s="119"/>
      <c r="BE27" s="119"/>
      <c r="BF27">
        <f t="shared" si="5"/>
        <v>0</v>
      </c>
      <c r="BG27">
        <f t="shared" si="5"/>
        <v>0</v>
      </c>
      <c r="BH27">
        <f t="shared" si="5"/>
        <v>0</v>
      </c>
      <c r="BI27">
        <f t="shared" si="5"/>
        <v>0</v>
      </c>
      <c r="BJ27">
        <f t="shared" si="5"/>
        <v>0</v>
      </c>
      <c r="BK27">
        <f t="shared" si="5"/>
        <v>0</v>
      </c>
      <c r="BL27">
        <f t="shared" si="6"/>
        <v>0</v>
      </c>
      <c r="BM27">
        <f t="shared" si="6"/>
        <v>0</v>
      </c>
      <c r="BN27">
        <f t="shared" si="6"/>
        <v>0</v>
      </c>
      <c r="BO27">
        <f t="shared" si="6"/>
        <v>0</v>
      </c>
      <c r="BP27">
        <f t="shared" si="6"/>
        <v>0</v>
      </c>
      <c r="BQ27">
        <f t="shared" si="7"/>
        <v>0</v>
      </c>
      <c r="BR27">
        <f t="shared" si="6"/>
        <v>1</v>
      </c>
      <c r="BS27">
        <f t="shared" si="6"/>
        <v>0</v>
      </c>
      <c r="BT27" s="256">
        <f t="shared" si="3"/>
        <v>4</v>
      </c>
    </row>
    <row r="28" spans="1:72" ht="14.3" x14ac:dyDescent="0.25">
      <c r="A28" s="93" t="str">
        <f>IF(ISNA(LOOKUP($F28,BLIOTECAS!$B$1:$B$27,BLIOTECAS!C$1:C$27)),"",LOOKUP($F28,BLIOTECAS!$B$1:$B$27,BLIOTECAS!C$1:C$27))</f>
        <v/>
      </c>
      <c r="B28" s="93" t="str">
        <f>IFERROR(VLOOKUP(TABLA!$F28,BLIOTECAS!$C$1:$E$26,2,FALSE),"")</f>
        <v>FAR</v>
      </c>
      <c r="C28" s="93" t="str">
        <f>IFERROR(VLOOKUP(TABLA!F28,BLIOTECAS!$C$1:$E$26,3,FALSE),"")</f>
        <v>Ciencias de la Salud</v>
      </c>
      <c r="D28" s="266" t="s">
        <v>922</v>
      </c>
      <c r="E28" s="120" t="s">
        <v>8</v>
      </c>
      <c r="F28" s="119" t="s">
        <v>28</v>
      </c>
      <c r="G28" s="119" t="s">
        <v>48</v>
      </c>
      <c r="H28" s="119" t="s">
        <v>44</v>
      </c>
      <c r="I28" s="119"/>
      <c r="J28" s="119" t="s">
        <v>28</v>
      </c>
      <c r="K28" s="119" t="s">
        <v>56</v>
      </c>
      <c r="L28" s="119" t="s">
        <v>71</v>
      </c>
      <c r="M28" s="119"/>
      <c r="N28" s="119">
        <v>2</v>
      </c>
      <c r="O28" s="119"/>
      <c r="P28" s="119">
        <v>4</v>
      </c>
      <c r="Q28" s="119">
        <v>4</v>
      </c>
      <c r="R28" s="119">
        <v>4</v>
      </c>
      <c r="S28" s="119" t="s">
        <v>88</v>
      </c>
      <c r="T28" s="119" t="s">
        <v>88</v>
      </c>
      <c r="U28" s="119">
        <v>1</v>
      </c>
      <c r="V28" s="119">
        <v>1</v>
      </c>
      <c r="W28" s="119">
        <v>1</v>
      </c>
      <c r="X28" s="119">
        <v>1</v>
      </c>
      <c r="Y28" s="119">
        <v>4</v>
      </c>
      <c r="Z28" s="119">
        <v>4</v>
      </c>
      <c r="AA28" s="119">
        <v>4</v>
      </c>
      <c r="AB28" s="119">
        <v>1</v>
      </c>
      <c r="AC28" s="119">
        <v>3</v>
      </c>
      <c r="AD28" s="119">
        <v>3</v>
      </c>
      <c r="AE28" s="119">
        <v>3</v>
      </c>
      <c r="AF28" s="119">
        <v>3</v>
      </c>
      <c r="AG28" s="119">
        <v>4</v>
      </c>
      <c r="AH28" s="119">
        <v>3</v>
      </c>
      <c r="AI28" s="119">
        <v>3</v>
      </c>
      <c r="AJ28" s="119">
        <v>3</v>
      </c>
      <c r="AK28" s="119" t="s">
        <v>88</v>
      </c>
      <c r="AL28" s="119" t="s">
        <v>88</v>
      </c>
      <c r="AM28" s="119">
        <v>3</v>
      </c>
      <c r="AN28" s="119">
        <v>3</v>
      </c>
      <c r="AO28" s="119" t="s">
        <v>115</v>
      </c>
      <c r="AP28" s="119">
        <v>5</v>
      </c>
      <c r="AQ28" s="119">
        <v>3</v>
      </c>
      <c r="AR28" s="119">
        <v>3</v>
      </c>
      <c r="AS28" s="119">
        <v>3</v>
      </c>
      <c r="AT28" s="119">
        <v>3</v>
      </c>
      <c r="AU28" s="119">
        <v>3</v>
      </c>
      <c r="AV28" s="119">
        <v>3</v>
      </c>
      <c r="AW28" s="119">
        <v>3</v>
      </c>
      <c r="AX28" s="119" t="s">
        <v>88</v>
      </c>
      <c r="AY28" s="119" t="s">
        <v>88</v>
      </c>
      <c r="AZ28" s="119"/>
      <c r="BA28" s="119">
        <v>5</v>
      </c>
      <c r="BB28" s="119">
        <v>5</v>
      </c>
      <c r="BC28" s="119" t="s">
        <v>133</v>
      </c>
      <c r="BD28" s="119"/>
      <c r="BE28" s="119"/>
      <c r="BF28">
        <f t="shared" si="5"/>
        <v>0</v>
      </c>
      <c r="BG28">
        <f t="shared" si="5"/>
        <v>0</v>
      </c>
      <c r="BH28">
        <f t="shared" si="5"/>
        <v>0</v>
      </c>
      <c r="BI28">
        <f t="shared" si="5"/>
        <v>0</v>
      </c>
      <c r="BJ28">
        <f t="shared" si="5"/>
        <v>0</v>
      </c>
      <c r="BK28">
        <f t="shared" si="5"/>
        <v>0</v>
      </c>
      <c r="BL28">
        <f t="shared" si="6"/>
        <v>0</v>
      </c>
      <c r="BM28">
        <f t="shared" si="6"/>
        <v>0</v>
      </c>
      <c r="BN28">
        <f t="shared" si="6"/>
        <v>0</v>
      </c>
      <c r="BO28">
        <f t="shared" si="6"/>
        <v>0</v>
      </c>
      <c r="BP28">
        <f t="shared" si="6"/>
        <v>0</v>
      </c>
      <c r="BQ28">
        <f t="shared" si="7"/>
        <v>0</v>
      </c>
      <c r="BR28">
        <f t="shared" si="6"/>
        <v>1</v>
      </c>
      <c r="BS28">
        <f t="shared" si="6"/>
        <v>0</v>
      </c>
      <c r="BT28" s="256">
        <f t="shared" si="3"/>
        <v>3</v>
      </c>
    </row>
    <row r="29" spans="1:72" ht="14.3" x14ac:dyDescent="0.25">
      <c r="A29" s="93" t="str">
        <f>IF(ISNA(LOOKUP($F29,BLIOTECAS!$B$1:$B$27,BLIOTECAS!C$1:C$27)),"",LOOKUP($F29,BLIOTECAS!$B$1:$B$27,BLIOTECAS!C$1:C$27))</f>
        <v/>
      </c>
      <c r="B29" s="93" t="str">
        <f>IFERROR(VLOOKUP(TABLA!$F29,BLIOTECAS!$C$1:$E$26,2,FALSE),"")</f>
        <v>ENF</v>
      </c>
      <c r="C29" s="93" t="str">
        <f>IFERROR(VLOOKUP(TABLA!F29,BLIOTECAS!$C$1:$E$26,3,FALSE),"")</f>
        <v>Ciencias de la Salud</v>
      </c>
      <c r="D29" s="266" t="s">
        <v>923</v>
      </c>
      <c r="E29" s="120" t="s">
        <v>8</v>
      </c>
      <c r="F29" s="119" t="s">
        <v>24</v>
      </c>
      <c r="G29" s="119" t="s">
        <v>48</v>
      </c>
      <c r="H29" s="119" t="s">
        <v>47</v>
      </c>
      <c r="I29" s="119"/>
      <c r="J29" s="119" t="s">
        <v>24</v>
      </c>
      <c r="K29" s="119" t="s">
        <v>13</v>
      </c>
      <c r="L29" s="119" t="s">
        <v>56</v>
      </c>
      <c r="M29" s="119"/>
      <c r="N29" s="119">
        <v>5</v>
      </c>
      <c r="O29" s="119">
        <v>4</v>
      </c>
      <c r="P29" s="119">
        <v>5</v>
      </c>
      <c r="Q29" s="119">
        <v>5</v>
      </c>
      <c r="R29" s="119">
        <v>5</v>
      </c>
      <c r="S29" s="119" t="s">
        <v>88</v>
      </c>
      <c r="T29" s="119" t="s">
        <v>87</v>
      </c>
      <c r="U29" s="119">
        <v>4</v>
      </c>
      <c r="V29" s="119">
        <v>5</v>
      </c>
      <c r="W29" s="119">
        <v>5</v>
      </c>
      <c r="X29" s="119">
        <v>4</v>
      </c>
      <c r="Y29" s="119">
        <v>5</v>
      </c>
      <c r="Z29" s="119">
        <v>4</v>
      </c>
      <c r="AA29" s="119">
        <v>4</v>
      </c>
      <c r="AB29" s="119">
        <v>4</v>
      </c>
      <c r="AC29" s="119">
        <v>5</v>
      </c>
      <c r="AD29" s="119">
        <v>5</v>
      </c>
      <c r="AE29" s="119">
        <v>2</v>
      </c>
      <c r="AF29" s="119">
        <v>2</v>
      </c>
      <c r="AG29" s="119">
        <v>5</v>
      </c>
      <c r="AH29" s="119">
        <v>3</v>
      </c>
      <c r="AI29" s="119">
        <v>3</v>
      </c>
      <c r="AJ29" s="119">
        <v>3</v>
      </c>
      <c r="AK29" s="119" t="s">
        <v>88</v>
      </c>
      <c r="AL29" s="119" t="s">
        <v>88</v>
      </c>
      <c r="AM29" s="119">
        <v>3</v>
      </c>
      <c r="AN29" s="119">
        <v>5</v>
      </c>
      <c r="AO29" s="119" t="s">
        <v>115</v>
      </c>
      <c r="AP29" s="119">
        <v>5</v>
      </c>
      <c r="AQ29" s="119">
        <v>3</v>
      </c>
      <c r="AR29" s="119">
        <v>4</v>
      </c>
      <c r="AS29" s="119">
        <v>5</v>
      </c>
      <c r="AT29" s="119">
        <v>4</v>
      </c>
      <c r="AU29" s="119">
        <v>4</v>
      </c>
      <c r="AV29" s="119">
        <v>3</v>
      </c>
      <c r="AW29" s="119">
        <v>3</v>
      </c>
      <c r="AX29" s="119" t="s">
        <v>88</v>
      </c>
      <c r="AY29" s="119" t="s">
        <v>88</v>
      </c>
      <c r="AZ29" s="119"/>
      <c r="BA29" s="119">
        <v>5</v>
      </c>
      <c r="BB29" s="119">
        <v>5</v>
      </c>
      <c r="BC29" s="119" t="s">
        <v>135</v>
      </c>
      <c r="BD29" s="119" t="s">
        <v>924</v>
      </c>
      <c r="BE29" s="119" t="s">
        <v>925</v>
      </c>
      <c r="BF29">
        <f t="shared" si="5"/>
        <v>0</v>
      </c>
      <c r="BG29">
        <f t="shared" si="5"/>
        <v>0</v>
      </c>
      <c r="BH29">
        <f t="shared" si="5"/>
        <v>0</v>
      </c>
      <c r="BI29">
        <f t="shared" si="5"/>
        <v>0</v>
      </c>
      <c r="BJ29">
        <f t="shared" si="5"/>
        <v>0</v>
      </c>
      <c r="BK29">
        <f t="shared" si="5"/>
        <v>0</v>
      </c>
      <c r="BL29">
        <f t="shared" si="6"/>
        <v>0</v>
      </c>
      <c r="BM29">
        <f t="shared" si="6"/>
        <v>0</v>
      </c>
      <c r="BN29">
        <f t="shared" si="6"/>
        <v>0</v>
      </c>
      <c r="BO29">
        <f t="shared" si="6"/>
        <v>0</v>
      </c>
      <c r="BP29">
        <f t="shared" si="6"/>
        <v>0</v>
      </c>
      <c r="BQ29">
        <f t="shared" si="7"/>
        <v>0</v>
      </c>
      <c r="BR29">
        <f t="shared" si="6"/>
        <v>1</v>
      </c>
      <c r="BS29">
        <f t="shared" si="6"/>
        <v>0</v>
      </c>
      <c r="BT29" s="256">
        <f t="shared" si="3"/>
        <v>5</v>
      </c>
    </row>
    <row r="30" spans="1:72" ht="14.3" x14ac:dyDescent="0.25">
      <c r="A30" s="93" t="str">
        <f>IF(ISNA(LOOKUP($F30,BLIOTECAS!$B$1:$B$27,BLIOTECAS!C$1:C$27)),"",LOOKUP($F30,BLIOTECAS!$B$1:$B$27,BLIOTECAS!C$1:C$27))</f>
        <v/>
      </c>
      <c r="B30" s="93" t="str">
        <f>IFERROR(VLOOKUP(TABLA!$F30,BLIOTECAS!$C$1:$E$26,2,FALSE),"")</f>
        <v>MED</v>
      </c>
      <c r="C30" s="93" t="str">
        <f>IFERROR(VLOOKUP(TABLA!F30,BLIOTECAS!$C$1:$E$26,3,FALSE),"")</f>
        <v>Ciencias de la Salud</v>
      </c>
      <c r="D30" s="266" t="s">
        <v>923</v>
      </c>
      <c r="E30" s="120" t="s">
        <v>8</v>
      </c>
      <c r="F30" s="119" t="s">
        <v>22</v>
      </c>
      <c r="G30" s="119" t="s">
        <v>48</v>
      </c>
      <c r="H30" s="119" t="s">
        <v>46</v>
      </c>
      <c r="I30" s="119"/>
      <c r="J30" s="119" t="s">
        <v>22</v>
      </c>
      <c r="K30" s="119" t="s">
        <v>56</v>
      </c>
      <c r="L30" s="119"/>
      <c r="M30" s="119"/>
      <c r="N30" s="119">
        <v>4</v>
      </c>
      <c r="O30" s="119">
        <v>5</v>
      </c>
      <c r="P30" s="119">
        <v>4</v>
      </c>
      <c r="Q30" s="119">
        <v>3</v>
      </c>
      <c r="R30" s="119">
        <v>5</v>
      </c>
      <c r="S30" s="119" t="s">
        <v>87</v>
      </c>
      <c r="T30" s="119" t="s">
        <v>87</v>
      </c>
      <c r="U30" s="119">
        <v>4</v>
      </c>
      <c r="V30" s="119">
        <v>1</v>
      </c>
      <c r="W30" s="119">
        <v>4</v>
      </c>
      <c r="X30" s="119">
        <v>2</v>
      </c>
      <c r="Y30" s="119">
        <v>2</v>
      </c>
      <c r="Z30" s="119">
        <v>1</v>
      </c>
      <c r="AA30" s="119">
        <v>4</v>
      </c>
      <c r="AB30" s="119">
        <v>1</v>
      </c>
      <c r="AC30" s="119">
        <v>2</v>
      </c>
      <c r="AD30" s="119">
        <v>3</v>
      </c>
      <c r="AE30" s="119">
        <v>4</v>
      </c>
      <c r="AF30" s="119">
        <v>3</v>
      </c>
      <c r="AG30" s="119">
        <v>4</v>
      </c>
      <c r="AH30" s="119">
        <v>4</v>
      </c>
      <c r="AI30" s="119">
        <v>4</v>
      </c>
      <c r="AJ30" s="119">
        <v>3</v>
      </c>
      <c r="AK30" s="119" t="s">
        <v>88</v>
      </c>
      <c r="AL30" s="119" t="s">
        <v>88</v>
      </c>
      <c r="AM30" s="119">
        <v>4</v>
      </c>
      <c r="AN30" s="119">
        <v>5</v>
      </c>
      <c r="AO30" s="119" t="s">
        <v>356</v>
      </c>
      <c r="AP30" s="119">
        <v>4</v>
      </c>
      <c r="AQ30" s="119">
        <v>5</v>
      </c>
      <c r="AR30" s="119">
        <v>5</v>
      </c>
      <c r="AS30" s="119">
        <v>5</v>
      </c>
      <c r="AT30" s="119">
        <v>5</v>
      </c>
      <c r="AU30" s="119">
        <v>5</v>
      </c>
      <c r="AV30" s="119">
        <v>3</v>
      </c>
      <c r="AW30" s="119">
        <v>3</v>
      </c>
      <c r="AX30" s="119" t="s">
        <v>87</v>
      </c>
      <c r="AY30" s="119" t="s">
        <v>87</v>
      </c>
      <c r="AZ30" s="119" t="s">
        <v>125</v>
      </c>
      <c r="BA30" s="119">
        <v>4</v>
      </c>
      <c r="BB30" s="119">
        <v>5</v>
      </c>
      <c r="BC30" s="119" t="s">
        <v>135</v>
      </c>
      <c r="BD30" s="119"/>
      <c r="BE30" s="119"/>
      <c r="BF30">
        <f t="shared" si="5"/>
        <v>0</v>
      </c>
      <c r="BG30">
        <f t="shared" si="5"/>
        <v>0</v>
      </c>
      <c r="BH30">
        <f t="shared" si="5"/>
        <v>0</v>
      </c>
      <c r="BI30">
        <f t="shared" si="5"/>
        <v>0</v>
      </c>
      <c r="BJ30">
        <f t="shared" si="5"/>
        <v>0</v>
      </c>
      <c r="BK30">
        <f t="shared" si="5"/>
        <v>0</v>
      </c>
      <c r="BL30">
        <f t="shared" si="6"/>
        <v>0</v>
      </c>
      <c r="BM30">
        <f t="shared" si="6"/>
        <v>0</v>
      </c>
      <c r="BN30">
        <f t="shared" si="6"/>
        <v>1</v>
      </c>
      <c r="BO30">
        <f t="shared" si="6"/>
        <v>1</v>
      </c>
      <c r="BP30">
        <f t="shared" si="6"/>
        <v>0</v>
      </c>
      <c r="BQ30">
        <f t="shared" si="7"/>
        <v>0</v>
      </c>
      <c r="BR30">
        <f t="shared" si="6"/>
        <v>0</v>
      </c>
      <c r="BS30">
        <f t="shared" si="6"/>
        <v>0</v>
      </c>
      <c r="BT30" s="256">
        <f t="shared" si="3"/>
        <v>5</v>
      </c>
    </row>
    <row r="31" spans="1:72" ht="14.3" x14ac:dyDescent="0.25">
      <c r="A31" s="93" t="str">
        <f>IF(ISNA(LOOKUP($F31,BLIOTECAS!$B$1:$B$27,BLIOTECAS!C$1:C$27)),"",LOOKUP($F31,BLIOTECAS!$B$1:$B$27,BLIOTECAS!C$1:C$27))</f>
        <v/>
      </c>
      <c r="B31" s="93" t="str">
        <f>IFERROR(VLOOKUP(TABLA!$F31,BLIOTECAS!$C$1:$E$26,2,FALSE),"")</f>
        <v/>
      </c>
      <c r="C31" s="93" t="str">
        <f>IFERROR(VLOOKUP(TABLA!F31,BLIOTECAS!$C$1:$E$26,3,FALSE),"")</f>
        <v/>
      </c>
      <c r="D31" s="266" t="s">
        <v>923</v>
      </c>
      <c r="E31" s="120" t="s">
        <v>10</v>
      </c>
      <c r="F31" s="119"/>
      <c r="G31" s="119" t="s">
        <v>44</v>
      </c>
      <c r="H31" s="119" t="s">
        <v>44</v>
      </c>
      <c r="I31" s="119"/>
      <c r="J31" s="119"/>
      <c r="K31" s="119"/>
      <c r="L31" s="119"/>
      <c r="M31" s="119"/>
      <c r="N31" s="119"/>
      <c r="O31" s="119"/>
      <c r="P31" s="119"/>
      <c r="Q31" s="119"/>
      <c r="R31" s="119"/>
      <c r="S31" s="119"/>
      <c r="T31" s="119"/>
      <c r="U31" s="119">
        <v>1</v>
      </c>
      <c r="V31" s="119">
        <v>1</v>
      </c>
      <c r="W31" s="119">
        <v>1</v>
      </c>
      <c r="X31" s="119">
        <v>1</v>
      </c>
      <c r="Y31" s="119">
        <v>1</v>
      </c>
      <c r="Z31" s="119">
        <v>1</v>
      </c>
      <c r="AA31" s="119">
        <v>1</v>
      </c>
      <c r="AB31" s="119">
        <v>1</v>
      </c>
      <c r="AC31" s="119"/>
      <c r="AD31" s="119"/>
      <c r="AE31" s="119"/>
      <c r="AF31" s="119"/>
      <c r="AG31" s="119"/>
      <c r="AH31" s="119"/>
      <c r="AI31" s="119"/>
      <c r="AJ31" s="119"/>
      <c r="AK31" s="119"/>
      <c r="AL31" s="119"/>
      <c r="AM31" s="119"/>
      <c r="AN31" s="119"/>
      <c r="AO31" s="119"/>
      <c r="AP31" s="119"/>
      <c r="AQ31" s="119"/>
      <c r="AR31" s="119"/>
      <c r="AS31" s="119"/>
      <c r="AT31" s="119"/>
      <c r="AU31" s="119"/>
      <c r="AV31" s="119"/>
      <c r="AW31" s="119"/>
      <c r="AX31" s="119" t="s">
        <v>88</v>
      </c>
      <c r="AY31" s="119" t="s">
        <v>88</v>
      </c>
      <c r="AZ31" s="119"/>
      <c r="BA31" s="119"/>
      <c r="BB31" s="119"/>
      <c r="BC31" s="119"/>
      <c r="BD31" s="119"/>
      <c r="BE31" s="119"/>
      <c r="BF31">
        <f t="shared" si="5"/>
        <v>0</v>
      </c>
      <c r="BG31">
        <f t="shared" si="5"/>
        <v>0</v>
      </c>
      <c r="BH31">
        <f t="shared" si="5"/>
        <v>0</v>
      </c>
      <c r="BI31">
        <f t="shared" si="5"/>
        <v>0</v>
      </c>
      <c r="BJ31">
        <f t="shared" si="5"/>
        <v>0</v>
      </c>
      <c r="BK31">
        <f t="shared" si="5"/>
        <v>0</v>
      </c>
      <c r="BL31">
        <f t="shared" si="6"/>
        <v>0</v>
      </c>
      <c r="BM31">
        <f t="shared" si="6"/>
        <v>0</v>
      </c>
      <c r="BN31">
        <f t="shared" si="6"/>
        <v>0</v>
      </c>
      <c r="BO31">
        <f t="shared" si="6"/>
        <v>0</v>
      </c>
      <c r="BP31">
        <f t="shared" si="6"/>
        <v>0</v>
      </c>
      <c r="BQ31">
        <f t="shared" si="7"/>
        <v>0</v>
      </c>
      <c r="BR31">
        <f t="shared" si="6"/>
        <v>0</v>
      </c>
      <c r="BS31">
        <f t="shared" si="6"/>
        <v>0</v>
      </c>
      <c r="BT31" s="256" t="str">
        <f t="shared" si="3"/>
        <v>NC</v>
      </c>
    </row>
    <row r="32" spans="1:72" ht="14.3" x14ac:dyDescent="0.25">
      <c r="A32" s="93" t="str">
        <f>IF(ISNA(LOOKUP($F32,BLIOTECAS!$B$1:$B$27,BLIOTECAS!C$1:C$27)),"",LOOKUP($F32,BLIOTECAS!$B$1:$B$27,BLIOTECAS!C$1:C$27))</f>
        <v/>
      </c>
      <c r="B32" s="93" t="str">
        <f>IFERROR(VLOOKUP(TABLA!$F32,BLIOTECAS!$C$1:$E$26,2,FALSE),"")</f>
        <v>BYD</v>
      </c>
      <c r="C32" s="93" t="str">
        <f>IFERROR(VLOOKUP(TABLA!F32,BLIOTECAS!$C$1:$E$26,3,FALSE),"")</f>
        <v>Ciencias Sociales</v>
      </c>
      <c r="D32" s="266" t="s">
        <v>923</v>
      </c>
      <c r="E32" s="120" t="s">
        <v>8</v>
      </c>
      <c r="F32" s="119" t="s">
        <v>33</v>
      </c>
      <c r="G32" s="119" t="s">
        <v>47</v>
      </c>
      <c r="H32" s="119" t="s">
        <v>46</v>
      </c>
      <c r="I32" s="119"/>
      <c r="J32" s="119" t="s">
        <v>33</v>
      </c>
      <c r="K32" s="119" t="s">
        <v>13</v>
      </c>
      <c r="L32" s="119" t="s">
        <v>56</v>
      </c>
      <c r="M32" s="119"/>
      <c r="N32" s="119">
        <v>5</v>
      </c>
      <c r="O32" s="119">
        <v>2</v>
      </c>
      <c r="P32" s="119">
        <v>2</v>
      </c>
      <c r="Q32" s="119">
        <v>1</v>
      </c>
      <c r="R32" s="119">
        <v>5</v>
      </c>
      <c r="S32" s="119" t="s">
        <v>87</v>
      </c>
      <c r="T32" s="119" t="s">
        <v>87</v>
      </c>
      <c r="U32" s="119">
        <v>3</v>
      </c>
      <c r="V32" s="119">
        <v>1</v>
      </c>
      <c r="W32" s="119">
        <v>1</v>
      </c>
      <c r="X32" s="119">
        <v>4</v>
      </c>
      <c r="Y32" s="119">
        <v>2</v>
      </c>
      <c r="Z32" s="119">
        <v>2</v>
      </c>
      <c r="AA32" s="119">
        <v>5</v>
      </c>
      <c r="AB32" s="119">
        <v>1</v>
      </c>
      <c r="AC32" s="119">
        <v>1</v>
      </c>
      <c r="AD32" s="119">
        <v>4</v>
      </c>
      <c r="AE32" s="119">
        <v>3</v>
      </c>
      <c r="AF32" s="119">
        <v>2</v>
      </c>
      <c r="AG32" s="119">
        <v>1</v>
      </c>
      <c r="AH32" s="119">
        <v>4</v>
      </c>
      <c r="AI32" s="119">
        <v>2</v>
      </c>
      <c r="AJ32" s="119">
        <v>3</v>
      </c>
      <c r="AK32" s="119" t="s">
        <v>87</v>
      </c>
      <c r="AL32" s="119" t="s">
        <v>87</v>
      </c>
      <c r="AM32" s="119">
        <v>4</v>
      </c>
      <c r="AN32" s="119">
        <v>4</v>
      </c>
      <c r="AO32" s="119" t="s">
        <v>926</v>
      </c>
      <c r="AP32" s="119">
        <v>3</v>
      </c>
      <c r="AQ32" s="119">
        <v>5</v>
      </c>
      <c r="AR32" s="119">
        <v>5</v>
      </c>
      <c r="AS32" s="119">
        <v>5</v>
      </c>
      <c r="AT32" s="119">
        <v>3</v>
      </c>
      <c r="AU32" s="119">
        <v>5</v>
      </c>
      <c r="AV32" s="119">
        <v>1</v>
      </c>
      <c r="AW32" s="119">
        <v>1</v>
      </c>
      <c r="AX32" s="119" t="s">
        <v>87</v>
      </c>
      <c r="AY32" s="119" t="s">
        <v>87</v>
      </c>
      <c r="AZ32" s="119" t="s">
        <v>125</v>
      </c>
      <c r="BA32" s="119">
        <v>3</v>
      </c>
      <c r="BB32" s="119">
        <v>2</v>
      </c>
      <c r="BC32" s="119" t="s">
        <v>133</v>
      </c>
      <c r="BD32" s="119" t="s">
        <v>927</v>
      </c>
      <c r="BE32" s="119"/>
      <c r="BF32">
        <f t="shared" si="5"/>
        <v>0</v>
      </c>
      <c r="BG32">
        <f t="shared" si="5"/>
        <v>0</v>
      </c>
      <c r="BH32">
        <f t="shared" si="5"/>
        <v>0</v>
      </c>
      <c r="BI32">
        <f t="shared" si="5"/>
        <v>0</v>
      </c>
      <c r="BJ32">
        <f t="shared" si="5"/>
        <v>0</v>
      </c>
      <c r="BK32">
        <f t="shared" si="5"/>
        <v>0</v>
      </c>
      <c r="BL32">
        <f t="shared" si="6"/>
        <v>0</v>
      </c>
      <c r="BM32">
        <f t="shared" si="6"/>
        <v>0</v>
      </c>
      <c r="BN32">
        <f t="shared" si="6"/>
        <v>1</v>
      </c>
      <c r="BO32">
        <f t="shared" si="6"/>
        <v>0</v>
      </c>
      <c r="BP32">
        <f t="shared" si="6"/>
        <v>0</v>
      </c>
      <c r="BQ32">
        <f t="shared" si="7"/>
        <v>1</v>
      </c>
      <c r="BR32">
        <f t="shared" si="6"/>
        <v>0</v>
      </c>
      <c r="BS32">
        <f t="shared" si="6"/>
        <v>0</v>
      </c>
      <c r="BT32" s="256">
        <f t="shared" si="3"/>
        <v>3</v>
      </c>
    </row>
    <row r="33" spans="1:72" ht="14.3" x14ac:dyDescent="0.25">
      <c r="A33" s="93" t="str">
        <f>IF(ISNA(LOOKUP($F33,BLIOTECAS!$B$1:$B$27,BLIOTECAS!C$1:C$27)),"",LOOKUP($F33,BLIOTECAS!$B$1:$B$27,BLIOTECAS!C$1:C$27))</f>
        <v/>
      </c>
      <c r="B33" s="93" t="str">
        <f>IFERROR(VLOOKUP(TABLA!$F33,BLIOTECAS!$C$1:$E$26,2,FALSE),"")</f>
        <v>BIO</v>
      </c>
      <c r="C33" s="93" t="str">
        <f>IFERROR(VLOOKUP(TABLA!F33,BLIOTECAS!$C$1:$E$26,3,FALSE),"")</f>
        <v>Ciencias Experimentales</v>
      </c>
      <c r="D33" s="266" t="s">
        <v>923</v>
      </c>
      <c r="E33" s="120" t="s">
        <v>9</v>
      </c>
      <c r="F33" s="119" t="s">
        <v>27</v>
      </c>
      <c r="G33" s="119" t="s">
        <v>45</v>
      </c>
      <c r="H33" s="119" t="s">
        <v>45</v>
      </c>
      <c r="I33" s="119"/>
      <c r="J33" s="119" t="s">
        <v>27</v>
      </c>
      <c r="K33" s="119" t="s">
        <v>17</v>
      </c>
      <c r="L33" s="119" t="s">
        <v>56</v>
      </c>
      <c r="M33" s="119"/>
      <c r="N33" s="119">
        <v>5</v>
      </c>
      <c r="O33" s="119">
        <v>5</v>
      </c>
      <c r="P33" s="119">
        <v>5</v>
      </c>
      <c r="Q33" s="119">
        <v>5</v>
      </c>
      <c r="R33" s="119">
        <v>5</v>
      </c>
      <c r="S33" s="119" t="s">
        <v>88</v>
      </c>
      <c r="T33" s="119" t="s">
        <v>88</v>
      </c>
      <c r="U33" s="119">
        <v>2</v>
      </c>
      <c r="V33" s="119">
        <v>2</v>
      </c>
      <c r="W33" s="119">
        <v>4</v>
      </c>
      <c r="X33" s="119">
        <v>5</v>
      </c>
      <c r="Y33" s="119">
        <v>3</v>
      </c>
      <c r="Z33" s="119">
        <v>5</v>
      </c>
      <c r="AA33" s="119">
        <v>3</v>
      </c>
      <c r="AB33" s="119">
        <v>4</v>
      </c>
      <c r="AC33" s="119">
        <v>5</v>
      </c>
      <c r="AD33" s="119">
        <v>5</v>
      </c>
      <c r="AE33" s="119">
        <v>5</v>
      </c>
      <c r="AF33" s="119">
        <v>5</v>
      </c>
      <c r="AG33" s="119">
        <v>5</v>
      </c>
      <c r="AH33" s="119">
        <v>3</v>
      </c>
      <c r="AI33" s="119">
        <v>5</v>
      </c>
      <c r="AJ33" s="119">
        <v>5</v>
      </c>
      <c r="AK33" s="119" t="s">
        <v>88</v>
      </c>
      <c r="AL33" s="119" t="s">
        <v>88</v>
      </c>
      <c r="AM33" s="119">
        <v>5</v>
      </c>
      <c r="AN33" s="119">
        <v>5</v>
      </c>
      <c r="AO33" s="119" t="s">
        <v>113</v>
      </c>
      <c r="AP33" s="119">
        <v>5</v>
      </c>
      <c r="AQ33" s="119">
        <v>5</v>
      </c>
      <c r="AR33" s="119">
        <v>5</v>
      </c>
      <c r="AS33" s="119">
        <v>5</v>
      </c>
      <c r="AT33" s="119">
        <v>5</v>
      </c>
      <c r="AU33" s="119">
        <v>4</v>
      </c>
      <c r="AV33" s="119">
        <v>5</v>
      </c>
      <c r="AW33" s="119">
        <v>5</v>
      </c>
      <c r="AX33" s="119" t="s">
        <v>87</v>
      </c>
      <c r="AY33" s="119" t="s">
        <v>87</v>
      </c>
      <c r="AZ33" s="119" t="s">
        <v>124</v>
      </c>
      <c r="BA33" s="119">
        <v>5</v>
      </c>
      <c r="BB33" s="119">
        <v>5</v>
      </c>
      <c r="BC33" s="119" t="s">
        <v>135</v>
      </c>
      <c r="BD33" s="119"/>
      <c r="BE33" s="119"/>
      <c r="BF33">
        <f t="shared" si="5"/>
        <v>0</v>
      </c>
      <c r="BG33">
        <f t="shared" si="5"/>
        <v>0</v>
      </c>
      <c r="BH33">
        <f t="shared" si="5"/>
        <v>0</v>
      </c>
      <c r="BI33">
        <f t="shared" si="5"/>
        <v>0</v>
      </c>
      <c r="BJ33">
        <f t="shared" si="5"/>
        <v>0</v>
      </c>
      <c r="BK33">
        <f t="shared" si="5"/>
        <v>0</v>
      </c>
      <c r="BL33">
        <f t="shared" si="6"/>
        <v>0</v>
      </c>
      <c r="BM33">
        <f t="shared" si="6"/>
        <v>0</v>
      </c>
      <c r="BN33">
        <f t="shared" si="6"/>
        <v>0</v>
      </c>
      <c r="BO33">
        <f t="shared" si="6"/>
        <v>1</v>
      </c>
      <c r="BP33">
        <f t="shared" si="6"/>
        <v>0</v>
      </c>
      <c r="BQ33">
        <f t="shared" si="7"/>
        <v>0</v>
      </c>
      <c r="BR33">
        <f t="shared" si="6"/>
        <v>0</v>
      </c>
      <c r="BS33">
        <f t="shared" si="6"/>
        <v>0</v>
      </c>
      <c r="BT33" s="256">
        <f t="shared" si="3"/>
        <v>5</v>
      </c>
    </row>
    <row r="34" spans="1:72" ht="14.3" x14ac:dyDescent="0.25">
      <c r="A34" s="93" t="str">
        <f>IF(ISNA(LOOKUP($F34,BLIOTECAS!$B$1:$B$27,BLIOTECAS!C$1:C$27)),"",LOOKUP($F34,BLIOTECAS!$B$1:$B$27,BLIOTECAS!C$1:C$27))</f>
        <v/>
      </c>
      <c r="B34" s="93" t="str">
        <f>IFERROR(VLOOKUP(TABLA!$F34,BLIOTECAS!$C$1:$E$26,2,FALSE),"")</f>
        <v>EMP</v>
      </c>
      <c r="C34" s="93" t="str">
        <f>IFERROR(VLOOKUP(TABLA!F34,BLIOTECAS!$C$1:$E$26,3,FALSE),"")</f>
        <v>Ciencias Sociales</v>
      </c>
      <c r="D34" s="266" t="s">
        <v>923</v>
      </c>
      <c r="E34" s="120" t="s">
        <v>8</v>
      </c>
      <c r="F34" s="119" t="s">
        <v>35</v>
      </c>
      <c r="G34" s="119" t="s">
        <v>47</v>
      </c>
      <c r="H34" s="119" t="s">
        <v>47</v>
      </c>
      <c r="I34" s="119"/>
      <c r="J34" s="119" t="s">
        <v>35</v>
      </c>
      <c r="K34" s="119"/>
      <c r="L34" s="119"/>
      <c r="M34" s="119"/>
      <c r="N34" s="119">
        <v>2</v>
      </c>
      <c r="O34" s="119">
        <v>1</v>
      </c>
      <c r="P34" s="119">
        <v>2</v>
      </c>
      <c r="Q34" s="119">
        <v>1</v>
      </c>
      <c r="R34" s="119">
        <v>4</v>
      </c>
      <c r="S34" s="119" t="s">
        <v>87</v>
      </c>
      <c r="T34" s="119" t="s">
        <v>87</v>
      </c>
      <c r="U34" s="119">
        <v>4</v>
      </c>
      <c r="V34" s="119">
        <v>3</v>
      </c>
      <c r="W34" s="119">
        <v>3</v>
      </c>
      <c r="X34" s="119">
        <v>5</v>
      </c>
      <c r="Y34" s="119">
        <v>4</v>
      </c>
      <c r="Z34" s="119">
        <v>5</v>
      </c>
      <c r="AA34" s="119">
        <v>4</v>
      </c>
      <c r="AB34" s="119">
        <v>4</v>
      </c>
      <c r="AC34" s="119">
        <v>1</v>
      </c>
      <c r="AD34" s="119">
        <v>1</v>
      </c>
      <c r="AE34" s="119">
        <v>1</v>
      </c>
      <c r="AF34" s="119">
        <v>1</v>
      </c>
      <c r="AG34" s="119">
        <v>1</v>
      </c>
      <c r="AH34" s="119">
        <v>1</v>
      </c>
      <c r="AI34" s="119">
        <v>1</v>
      </c>
      <c r="AJ34" s="119">
        <v>2</v>
      </c>
      <c r="AK34" s="119" t="s">
        <v>87</v>
      </c>
      <c r="AL34" s="119" t="s">
        <v>87</v>
      </c>
      <c r="AM34" s="119">
        <v>1</v>
      </c>
      <c r="AN34" s="119">
        <v>1</v>
      </c>
      <c r="AO34" s="119" t="s">
        <v>560</v>
      </c>
      <c r="AP34" s="119">
        <v>1</v>
      </c>
      <c r="AQ34" s="119">
        <v>1</v>
      </c>
      <c r="AR34" s="119">
        <v>1</v>
      </c>
      <c r="AS34" s="119">
        <v>1</v>
      </c>
      <c r="AT34" s="119">
        <v>4</v>
      </c>
      <c r="AU34" s="119">
        <v>5</v>
      </c>
      <c r="AV34" s="119">
        <v>2</v>
      </c>
      <c r="AW34" s="119">
        <v>1</v>
      </c>
      <c r="AX34" s="119" t="s">
        <v>87</v>
      </c>
      <c r="AY34" s="119" t="s">
        <v>87</v>
      </c>
      <c r="AZ34" s="119" t="s">
        <v>122</v>
      </c>
      <c r="BA34" s="119">
        <v>1</v>
      </c>
      <c r="BB34" s="119">
        <v>1</v>
      </c>
      <c r="BC34" s="119" t="s">
        <v>131</v>
      </c>
      <c r="BD34" s="119"/>
      <c r="BE34" s="119"/>
      <c r="BF34">
        <f t="shared" si="5"/>
        <v>0</v>
      </c>
      <c r="BG34">
        <f t="shared" si="5"/>
        <v>0</v>
      </c>
      <c r="BH34">
        <f t="shared" si="5"/>
        <v>0</v>
      </c>
      <c r="BI34">
        <f t="shared" si="5"/>
        <v>0</v>
      </c>
      <c r="BJ34">
        <f t="shared" si="5"/>
        <v>0</v>
      </c>
      <c r="BK34">
        <f t="shared" si="5"/>
        <v>0</v>
      </c>
      <c r="BL34">
        <f t="shared" si="6"/>
        <v>1</v>
      </c>
      <c r="BM34">
        <f t="shared" si="6"/>
        <v>0</v>
      </c>
      <c r="BN34">
        <f t="shared" si="6"/>
        <v>0</v>
      </c>
      <c r="BO34">
        <f t="shared" si="6"/>
        <v>0</v>
      </c>
      <c r="BP34">
        <f t="shared" si="6"/>
        <v>0</v>
      </c>
      <c r="BQ34">
        <f t="shared" si="7"/>
        <v>0</v>
      </c>
      <c r="BR34">
        <f t="shared" si="6"/>
        <v>0</v>
      </c>
      <c r="BS34">
        <f t="shared" si="6"/>
        <v>0</v>
      </c>
      <c r="BT34" s="256">
        <f t="shared" si="3"/>
        <v>1</v>
      </c>
    </row>
    <row r="35" spans="1:72" ht="14.3" x14ac:dyDescent="0.25">
      <c r="A35" s="93" t="str">
        <f>IF(ISNA(LOOKUP($F35,BLIOTECAS!$B$1:$B$27,BLIOTECAS!C$1:C$27)),"",LOOKUP($F35,BLIOTECAS!$B$1:$B$27,BLIOTECAS!C$1:C$27))</f>
        <v/>
      </c>
      <c r="B35" s="93" t="str">
        <f>IFERROR(VLOOKUP(TABLA!$F35,BLIOTECAS!$C$1:$E$26,2,FALSE),"")</f>
        <v>GHI</v>
      </c>
      <c r="C35" s="93" t="str">
        <f>IFERROR(VLOOKUP(TABLA!F35,BLIOTECAS!$C$1:$E$26,3,FALSE),"")</f>
        <v>Humanidades</v>
      </c>
      <c r="D35" s="266" t="s">
        <v>923</v>
      </c>
      <c r="E35" s="120" t="s">
        <v>8</v>
      </c>
      <c r="F35" s="119" t="s">
        <v>13</v>
      </c>
      <c r="G35" s="119" t="s">
        <v>47</v>
      </c>
      <c r="H35" s="119" t="s">
        <v>46</v>
      </c>
      <c r="I35" s="119"/>
      <c r="J35" s="119" t="s">
        <v>476</v>
      </c>
      <c r="K35" s="119" t="s">
        <v>13</v>
      </c>
      <c r="L35" s="119"/>
      <c r="M35" s="119"/>
      <c r="N35" s="119">
        <v>5</v>
      </c>
      <c r="O35" s="119">
        <v>5</v>
      </c>
      <c r="P35" s="119">
        <v>3</v>
      </c>
      <c r="Q35" s="119">
        <v>3</v>
      </c>
      <c r="R35" s="119">
        <v>5</v>
      </c>
      <c r="S35" s="119" t="s">
        <v>87</v>
      </c>
      <c r="T35" s="119" t="s">
        <v>87</v>
      </c>
      <c r="U35" s="119">
        <v>3</v>
      </c>
      <c r="V35" s="119">
        <v>2</v>
      </c>
      <c r="W35" s="119">
        <v>1</v>
      </c>
      <c r="X35" s="119">
        <v>4</v>
      </c>
      <c r="Y35" s="119">
        <v>3</v>
      </c>
      <c r="Z35" s="119">
        <v>1</v>
      </c>
      <c r="AA35" s="119">
        <v>4</v>
      </c>
      <c r="AB35" s="119">
        <v>1</v>
      </c>
      <c r="AC35" s="119">
        <v>1</v>
      </c>
      <c r="AD35" s="119">
        <v>3</v>
      </c>
      <c r="AE35" s="119">
        <v>4</v>
      </c>
      <c r="AF35" s="119">
        <v>3</v>
      </c>
      <c r="AG35" s="119">
        <v>4</v>
      </c>
      <c r="AH35" s="119">
        <v>3</v>
      </c>
      <c r="AI35" s="119">
        <v>3</v>
      </c>
      <c r="AJ35" s="119">
        <v>1</v>
      </c>
      <c r="AK35" s="119" t="s">
        <v>88</v>
      </c>
      <c r="AL35" s="119" t="s">
        <v>88</v>
      </c>
      <c r="AM35" s="119">
        <v>2</v>
      </c>
      <c r="AN35" s="119">
        <v>4</v>
      </c>
      <c r="AO35" s="119" t="s">
        <v>516</v>
      </c>
      <c r="AP35" s="119">
        <v>4</v>
      </c>
      <c r="AQ35" s="119">
        <v>4</v>
      </c>
      <c r="AR35" s="119">
        <v>5</v>
      </c>
      <c r="AS35" s="119">
        <v>5</v>
      </c>
      <c r="AT35" s="119">
        <v>3</v>
      </c>
      <c r="AU35" s="119">
        <v>5</v>
      </c>
      <c r="AV35" s="119">
        <v>4</v>
      </c>
      <c r="AW35" s="119">
        <v>2</v>
      </c>
      <c r="AX35" s="119" t="s">
        <v>87</v>
      </c>
      <c r="AY35" s="119" t="s">
        <v>87</v>
      </c>
      <c r="AZ35" s="119" t="s">
        <v>124</v>
      </c>
      <c r="BA35" s="119">
        <v>4</v>
      </c>
      <c r="BB35" s="119">
        <v>4</v>
      </c>
      <c r="BC35" s="119" t="s">
        <v>134</v>
      </c>
      <c r="BD35" s="119"/>
      <c r="BE35" s="119"/>
      <c r="BF35">
        <f t="shared" si="5"/>
        <v>0</v>
      </c>
      <c r="BG35">
        <f t="shared" si="5"/>
        <v>0</v>
      </c>
      <c r="BH35">
        <f t="shared" si="5"/>
        <v>0</v>
      </c>
      <c r="BI35">
        <f t="shared" si="5"/>
        <v>0</v>
      </c>
      <c r="BJ35">
        <f t="shared" si="5"/>
        <v>0</v>
      </c>
      <c r="BK35">
        <f t="shared" si="5"/>
        <v>0</v>
      </c>
      <c r="BL35">
        <f t="shared" si="6"/>
        <v>1</v>
      </c>
      <c r="BM35">
        <f t="shared" si="6"/>
        <v>0</v>
      </c>
      <c r="BN35">
        <f t="shared" si="6"/>
        <v>1</v>
      </c>
      <c r="BO35">
        <f t="shared" si="6"/>
        <v>1</v>
      </c>
      <c r="BP35">
        <f t="shared" si="6"/>
        <v>0</v>
      </c>
      <c r="BQ35">
        <f t="shared" si="7"/>
        <v>0</v>
      </c>
      <c r="BR35">
        <f t="shared" si="6"/>
        <v>0</v>
      </c>
      <c r="BS35">
        <f t="shared" si="6"/>
        <v>0</v>
      </c>
      <c r="BT35" s="256">
        <f t="shared" si="3"/>
        <v>4</v>
      </c>
    </row>
    <row r="36" spans="1:72" ht="14.3" x14ac:dyDescent="0.25">
      <c r="A36" s="93" t="str">
        <f>IF(ISNA(LOOKUP($F36,BLIOTECAS!$B$1:$B$27,BLIOTECAS!C$1:C$27)),"",LOOKUP($F36,BLIOTECAS!$B$1:$B$27,BLIOTECAS!C$1:C$27))</f>
        <v/>
      </c>
      <c r="B36" s="93" t="str">
        <f>IFERROR(VLOOKUP(TABLA!$F36,BLIOTECAS!$C$1:$E$26,2,FALSE),"")</f>
        <v>FIS</v>
      </c>
      <c r="C36" s="93" t="str">
        <f>IFERROR(VLOOKUP(TABLA!F36,BLIOTECAS!$C$1:$E$26,3,FALSE),"")</f>
        <v>Ciencias Experimentales</v>
      </c>
      <c r="D36" s="266" t="s">
        <v>923</v>
      </c>
      <c r="E36" s="120" t="s">
        <v>8</v>
      </c>
      <c r="F36" s="119" t="s">
        <v>26</v>
      </c>
      <c r="G36" s="119" t="s">
        <v>48</v>
      </c>
      <c r="H36" s="119" t="s">
        <v>46</v>
      </c>
      <c r="I36" s="119"/>
      <c r="J36" s="119" t="s">
        <v>26</v>
      </c>
      <c r="K36" s="119" t="s">
        <v>27</v>
      </c>
      <c r="L36" s="119" t="s">
        <v>56</v>
      </c>
      <c r="M36" s="119" t="s">
        <v>928</v>
      </c>
      <c r="N36" s="119">
        <v>5</v>
      </c>
      <c r="O36" s="119">
        <v>4</v>
      </c>
      <c r="P36" s="119">
        <v>5</v>
      </c>
      <c r="Q36" s="119">
        <v>4</v>
      </c>
      <c r="R36" s="119">
        <v>5</v>
      </c>
      <c r="S36" s="119" t="s">
        <v>87</v>
      </c>
      <c r="T36" s="119" t="s">
        <v>87</v>
      </c>
      <c r="U36" s="119">
        <v>2</v>
      </c>
      <c r="V36" s="119">
        <v>1</v>
      </c>
      <c r="W36" s="119">
        <v>3</v>
      </c>
      <c r="X36" s="119">
        <v>2</v>
      </c>
      <c r="Y36" s="119">
        <v>5</v>
      </c>
      <c r="Z36" s="119">
        <v>3</v>
      </c>
      <c r="AA36" s="119">
        <v>4</v>
      </c>
      <c r="AB36" s="119">
        <v>2</v>
      </c>
      <c r="AC36" s="119">
        <v>5</v>
      </c>
      <c r="AD36" s="119">
        <v>5</v>
      </c>
      <c r="AE36" s="119">
        <v>4</v>
      </c>
      <c r="AF36" s="119">
        <v>4</v>
      </c>
      <c r="AG36" s="119">
        <v>4</v>
      </c>
      <c r="AH36" s="119">
        <v>5</v>
      </c>
      <c r="AI36" s="119">
        <v>5</v>
      </c>
      <c r="AJ36" s="119">
        <v>5</v>
      </c>
      <c r="AK36" s="119" t="s">
        <v>88</v>
      </c>
      <c r="AL36" s="119" t="s">
        <v>88</v>
      </c>
      <c r="AM36" s="119">
        <v>4</v>
      </c>
      <c r="AN36" s="119">
        <v>3</v>
      </c>
      <c r="AO36" s="119" t="s">
        <v>115</v>
      </c>
      <c r="AP36" s="119">
        <v>4</v>
      </c>
      <c r="AQ36" s="119">
        <v>3</v>
      </c>
      <c r="AR36" s="119">
        <v>5</v>
      </c>
      <c r="AS36" s="119">
        <v>5</v>
      </c>
      <c r="AT36" s="119">
        <v>5</v>
      </c>
      <c r="AU36" s="119">
        <v>5</v>
      </c>
      <c r="AV36" s="119">
        <v>5</v>
      </c>
      <c r="AW36" s="119">
        <v>5</v>
      </c>
      <c r="AX36" s="119" t="s">
        <v>87</v>
      </c>
      <c r="AY36" s="119" t="s">
        <v>88</v>
      </c>
      <c r="AZ36" s="119"/>
      <c r="BA36" s="119">
        <v>5</v>
      </c>
      <c r="BB36" s="119">
        <v>3</v>
      </c>
      <c r="BC36" s="119" t="s">
        <v>134</v>
      </c>
      <c r="BD36" s="119"/>
      <c r="BE36" s="119"/>
      <c r="BF36">
        <f t="shared" si="5"/>
        <v>0</v>
      </c>
      <c r="BG36">
        <f t="shared" si="5"/>
        <v>0</v>
      </c>
      <c r="BH36">
        <f t="shared" si="5"/>
        <v>0</v>
      </c>
      <c r="BI36">
        <f t="shared" si="5"/>
        <v>0</v>
      </c>
      <c r="BJ36">
        <f t="shared" si="5"/>
        <v>0</v>
      </c>
      <c r="BK36">
        <f t="shared" si="5"/>
        <v>0</v>
      </c>
      <c r="BL36">
        <f t="shared" si="6"/>
        <v>0</v>
      </c>
      <c r="BM36">
        <f t="shared" si="6"/>
        <v>0</v>
      </c>
      <c r="BN36">
        <f t="shared" si="6"/>
        <v>0</v>
      </c>
      <c r="BO36">
        <f t="shared" si="6"/>
        <v>0</v>
      </c>
      <c r="BP36">
        <f t="shared" si="6"/>
        <v>0</v>
      </c>
      <c r="BQ36">
        <f t="shared" si="7"/>
        <v>0</v>
      </c>
      <c r="BR36">
        <f t="shared" si="6"/>
        <v>1</v>
      </c>
      <c r="BS36">
        <f t="shared" si="6"/>
        <v>0</v>
      </c>
      <c r="BT36" s="256">
        <f t="shared" si="3"/>
        <v>4</v>
      </c>
    </row>
    <row r="37" spans="1:72" ht="14.3" x14ac:dyDescent="0.25">
      <c r="A37" s="93" t="str">
        <f>IF(ISNA(LOOKUP($F37,BLIOTECAS!$B$1:$B$27,BLIOTECAS!C$1:C$27)),"",LOOKUP($F37,BLIOTECAS!$B$1:$B$27,BLIOTECAS!C$1:C$27))</f>
        <v/>
      </c>
      <c r="B37" s="93" t="str">
        <f>IFERROR(VLOOKUP(TABLA!$F37,BLIOTECAS!$C$1:$E$26,2,FALSE),"")</f>
        <v>TRS</v>
      </c>
      <c r="C37" s="93" t="str">
        <f>IFERROR(VLOOKUP(TABLA!F37,BLIOTECAS!$C$1:$E$26,3,FALSE),"")</f>
        <v>Ciencias Sociales</v>
      </c>
      <c r="D37" s="266" t="s">
        <v>923</v>
      </c>
      <c r="E37" s="120" t="s">
        <v>10</v>
      </c>
      <c r="F37" s="119" t="s">
        <v>32</v>
      </c>
      <c r="G37" s="119" t="s">
        <v>44</v>
      </c>
      <c r="H37" s="119" t="s">
        <v>46</v>
      </c>
      <c r="I37" s="119"/>
      <c r="J37" s="119"/>
      <c r="K37" s="119"/>
      <c r="L37" s="119"/>
      <c r="M37" s="119"/>
      <c r="N37" s="119">
        <v>4</v>
      </c>
      <c r="O37" s="119">
        <v>4</v>
      </c>
      <c r="P37" s="119">
        <v>4</v>
      </c>
      <c r="Q37" s="119">
        <v>4</v>
      </c>
      <c r="R37" s="119">
        <v>4</v>
      </c>
      <c r="S37" s="119" t="s">
        <v>88</v>
      </c>
      <c r="T37" s="119" t="s">
        <v>88</v>
      </c>
      <c r="U37" s="119">
        <v>4</v>
      </c>
      <c r="V37" s="119">
        <v>4</v>
      </c>
      <c r="W37" s="119">
        <v>4</v>
      </c>
      <c r="X37" s="119">
        <v>4</v>
      </c>
      <c r="Y37" s="119">
        <v>4</v>
      </c>
      <c r="Z37" s="119">
        <v>4</v>
      </c>
      <c r="AA37" s="119">
        <v>4</v>
      </c>
      <c r="AB37" s="119">
        <v>4</v>
      </c>
      <c r="AC37" s="119">
        <v>5</v>
      </c>
      <c r="AD37" s="119">
        <v>5</v>
      </c>
      <c r="AE37" s="119">
        <v>5</v>
      </c>
      <c r="AF37" s="119">
        <v>5</v>
      </c>
      <c r="AG37" s="119">
        <v>5</v>
      </c>
      <c r="AH37" s="119">
        <v>5</v>
      </c>
      <c r="AI37" s="119">
        <v>5</v>
      </c>
      <c r="AJ37" s="119">
        <v>5</v>
      </c>
      <c r="AK37" s="119" t="s">
        <v>87</v>
      </c>
      <c r="AL37" s="119" t="s">
        <v>87</v>
      </c>
      <c r="AM37" s="119">
        <v>4</v>
      </c>
      <c r="AN37" s="119">
        <v>4</v>
      </c>
      <c r="AO37" s="119"/>
      <c r="AP37" s="119">
        <v>4</v>
      </c>
      <c r="AQ37" s="119">
        <v>4</v>
      </c>
      <c r="AR37" s="119">
        <v>4</v>
      </c>
      <c r="AS37" s="119">
        <v>4</v>
      </c>
      <c r="AT37" s="119">
        <v>4</v>
      </c>
      <c r="AU37" s="119">
        <v>4</v>
      </c>
      <c r="AV37" s="119">
        <v>4</v>
      </c>
      <c r="AW37" s="119">
        <v>4</v>
      </c>
      <c r="AX37" s="119" t="s">
        <v>87</v>
      </c>
      <c r="AY37" s="119" t="s">
        <v>87</v>
      </c>
      <c r="AZ37" s="119" t="s">
        <v>125</v>
      </c>
      <c r="BA37" s="119">
        <v>4</v>
      </c>
      <c r="BB37" s="119">
        <v>4</v>
      </c>
      <c r="BC37" s="119" t="s">
        <v>134</v>
      </c>
      <c r="BD37" s="119"/>
      <c r="BE37" s="119"/>
      <c r="BF37">
        <f t="shared" si="5"/>
        <v>0</v>
      </c>
      <c r="BG37">
        <f t="shared" si="5"/>
        <v>0</v>
      </c>
      <c r="BH37">
        <f t="shared" si="5"/>
        <v>0</v>
      </c>
      <c r="BI37">
        <f t="shared" si="5"/>
        <v>0</v>
      </c>
      <c r="BJ37">
        <f t="shared" si="5"/>
        <v>0</v>
      </c>
      <c r="BK37">
        <f t="shared" si="5"/>
        <v>0</v>
      </c>
      <c r="BL37">
        <f t="shared" si="6"/>
        <v>0</v>
      </c>
      <c r="BM37">
        <f t="shared" si="6"/>
        <v>0</v>
      </c>
      <c r="BN37">
        <f t="shared" si="6"/>
        <v>0</v>
      </c>
      <c r="BO37">
        <f t="shared" si="6"/>
        <v>0</v>
      </c>
      <c r="BP37">
        <f t="shared" si="6"/>
        <v>0</v>
      </c>
      <c r="BQ37">
        <f t="shared" si="7"/>
        <v>0</v>
      </c>
      <c r="BR37">
        <f t="shared" si="6"/>
        <v>0</v>
      </c>
      <c r="BS37">
        <f t="shared" si="6"/>
        <v>0</v>
      </c>
      <c r="BT37" s="256">
        <f t="shared" si="3"/>
        <v>4</v>
      </c>
    </row>
    <row r="38" spans="1:72" ht="14.3" x14ac:dyDescent="0.25">
      <c r="A38" s="93" t="str">
        <f>IF(ISNA(LOOKUP($F38,BLIOTECAS!$B$1:$B$27,BLIOTECAS!C$1:C$27)),"",LOOKUP($F38,BLIOTECAS!$B$1:$B$27,BLIOTECAS!C$1:C$27))</f>
        <v/>
      </c>
      <c r="B38" s="93" t="str">
        <f>IFERROR(VLOOKUP(TABLA!$F38,BLIOTECAS!$C$1:$E$26,2,FALSE),"")</f>
        <v>ENF</v>
      </c>
      <c r="C38" s="93" t="str">
        <f>IFERROR(VLOOKUP(TABLA!F38,BLIOTECAS!$C$1:$E$26,3,FALSE),"")</f>
        <v>Ciencias de la Salud</v>
      </c>
      <c r="D38" s="266" t="s">
        <v>923</v>
      </c>
      <c r="E38" s="120" t="s">
        <v>8</v>
      </c>
      <c r="F38" s="119" t="s">
        <v>24</v>
      </c>
      <c r="G38" s="119" t="s">
        <v>47</v>
      </c>
      <c r="H38" s="119" t="s">
        <v>46</v>
      </c>
      <c r="I38" s="119"/>
      <c r="J38" s="119" t="s">
        <v>24</v>
      </c>
      <c r="K38" s="119"/>
      <c r="L38" s="119"/>
      <c r="M38" s="119"/>
      <c r="N38" s="119">
        <v>2</v>
      </c>
      <c r="O38" s="119">
        <v>2</v>
      </c>
      <c r="P38" s="119">
        <v>4</v>
      </c>
      <c r="Q38" s="119">
        <v>3</v>
      </c>
      <c r="R38" s="119">
        <v>5</v>
      </c>
      <c r="S38" s="119" t="s">
        <v>87</v>
      </c>
      <c r="T38" s="119" t="s">
        <v>87</v>
      </c>
      <c r="U38" s="119">
        <v>5</v>
      </c>
      <c r="V38" s="119">
        <v>1</v>
      </c>
      <c r="W38" s="119">
        <v>3</v>
      </c>
      <c r="X38" s="119">
        <v>4</v>
      </c>
      <c r="Y38" s="119">
        <v>4</v>
      </c>
      <c r="Z38" s="119">
        <v>4</v>
      </c>
      <c r="AA38" s="119">
        <v>5</v>
      </c>
      <c r="AB38" s="119">
        <v>1</v>
      </c>
      <c r="AC38" s="119">
        <v>3</v>
      </c>
      <c r="AD38" s="119">
        <v>3</v>
      </c>
      <c r="AE38" s="119">
        <v>5</v>
      </c>
      <c r="AF38" s="119">
        <v>3</v>
      </c>
      <c r="AG38" s="119">
        <v>5</v>
      </c>
      <c r="AH38" s="119">
        <v>4</v>
      </c>
      <c r="AI38" s="119">
        <v>3</v>
      </c>
      <c r="AJ38" s="119">
        <v>3</v>
      </c>
      <c r="AK38" s="119" t="s">
        <v>88</v>
      </c>
      <c r="AL38" s="119" t="s">
        <v>88</v>
      </c>
      <c r="AM38" s="119">
        <v>4</v>
      </c>
      <c r="AN38" s="119">
        <v>3</v>
      </c>
      <c r="AO38" s="119" t="s">
        <v>115</v>
      </c>
      <c r="AP38" s="119">
        <v>5</v>
      </c>
      <c r="AQ38" s="119">
        <v>4</v>
      </c>
      <c r="AR38" s="119">
        <v>4</v>
      </c>
      <c r="AS38" s="119">
        <v>5</v>
      </c>
      <c r="AT38" s="119">
        <v>5</v>
      </c>
      <c r="AU38" s="119">
        <v>5</v>
      </c>
      <c r="AV38" s="119">
        <v>4</v>
      </c>
      <c r="AW38" s="119"/>
      <c r="AX38" s="119" t="s">
        <v>88</v>
      </c>
      <c r="AY38" s="119" t="s">
        <v>88</v>
      </c>
      <c r="AZ38" s="119"/>
      <c r="BA38" s="119">
        <v>5</v>
      </c>
      <c r="BB38" s="119">
        <v>5</v>
      </c>
      <c r="BC38" s="119" t="s">
        <v>134</v>
      </c>
      <c r="BD38" s="119"/>
      <c r="BE38" s="119"/>
      <c r="BF38">
        <f t="shared" si="5"/>
        <v>0</v>
      </c>
      <c r="BG38">
        <f t="shared" si="5"/>
        <v>0</v>
      </c>
      <c r="BH38">
        <f t="shared" si="5"/>
        <v>0</v>
      </c>
      <c r="BI38">
        <f t="shared" si="5"/>
        <v>0</v>
      </c>
      <c r="BJ38">
        <f t="shared" si="5"/>
        <v>0</v>
      </c>
      <c r="BK38">
        <f t="shared" si="5"/>
        <v>0</v>
      </c>
      <c r="BL38">
        <f t="shared" si="6"/>
        <v>0</v>
      </c>
      <c r="BM38">
        <f t="shared" si="6"/>
        <v>0</v>
      </c>
      <c r="BN38">
        <f t="shared" si="6"/>
        <v>0</v>
      </c>
      <c r="BO38">
        <f t="shared" si="6"/>
        <v>0</v>
      </c>
      <c r="BP38">
        <f t="shared" si="6"/>
        <v>0</v>
      </c>
      <c r="BQ38">
        <f t="shared" si="7"/>
        <v>0</v>
      </c>
      <c r="BR38">
        <f t="shared" si="6"/>
        <v>1</v>
      </c>
      <c r="BS38">
        <f t="shared" si="6"/>
        <v>0</v>
      </c>
      <c r="BT38" s="256">
        <f t="shared" si="3"/>
        <v>4</v>
      </c>
    </row>
    <row r="39" spans="1:72" ht="14.3" x14ac:dyDescent="0.25">
      <c r="A39" s="93" t="str">
        <f>IF(ISNA(LOOKUP($F39,BLIOTECAS!$B$1:$B$27,BLIOTECAS!C$1:C$27)),"",LOOKUP($F39,BLIOTECAS!$B$1:$B$27,BLIOTECAS!C$1:C$27))</f>
        <v/>
      </c>
      <c r="B39" s="93" t="str">
        <f>IFERROR(VLOOKUP(TABLA!$F39,BLIOTECAS!$C$1:$E$26,2,FALSE),"")</f>
        <v>FAR</v>
      </c>
      <c r="C39" s="93" t="str">
        <f>IFERROR(VLOOKUP(TABLA!F39,BLIOTECAS!$C$1:$E$26,3,FALSE),"")</f>
        <v>Ciencias de la Salud</v>
      </c>
      <c r="D39" s="266" t="s">
        <v>923</v>
      </c>
      <c r="E39" s="120" t="s">
        <v>11</v>
      </c>
      <c r="F39" s="119" t="s">
        <v>28</v>
      </c>
      <c r="G39" s="119" t="s">
        <v>46</v>
      </c>
      <c r="H39" s="119" t="s">
        <v>48</v>
      </c>
      <c r="I39" s="119"/>
      <c r="J39" s="119" t="s">
        <v>28</v>
      </c>
      <c r="K39" s="119" t="s">
        <v>19</v>
      </c>
      <c r="L39" s="119" t="s">
        <v>27</v>
      </c>
      <c r="M39" s="119" t="s">
        <v>929</v>
      </c>
      <c r="N39" s="119">
        <v>5</v>
      </c>
      <c r="O39" s="119">
        <v>5</v>
      </c>
      <c r="P39" s="119">
        <v>4</v>
      </c>
      <c r="Q39" s="119">
        <v>4</v>
      </c>
      <c r="R39" s="119">
        <v>5</v>
      </c>
      <c r="S39" s="119" t="s">
        <v>87</v>
      </c>
      <c r="T39" s="119" t="s">
        <v>87</v>
      </c>
      <c r="U39" s="119">
        <v>5</v>
      </c>
      <c r="V39" s="119">
        <v>5</v>
      </c>
      <c r="W39" s="119">
        <v>5</v>
      </c>
      <c r="X39" s="119"/>
      <c r="Y39" s="119"/>
      <c r="Z39" s="119"/>
      <c r="AA39" s="119"/>
      <c r="AB39" s="119"/>
      <c r="AC39" s="119">
        <v>5</v>
      </c>
      <c r="AD39" s="119">
        <v>5</v>
      </c>
      <c r="AE39" s="119">
        <v>5</v>
      </c>
      <c r="AF39" s="119">
        <v>5</v>
      </c>
      <c r="AG39" s="119">
        <v>5</v>
      </c>
      <c r="AH39" s="119">
        <v>4</v>
      </c>
      <c r="AI39" s="119">
        <v>4</v>
      </c>
      <c r="AJ39" s="119">
        <v>4</v>
      </c>
      <c r="AK39" s="119" t="s">
        <v>87</v>
      </c>
      <c r="AL39" s="119" t="s">
        <v>88</v>
      </c>
      <c r="AM39" s="119">
        <v>5</v>
      </c>
      <c r="AN39" s="119">
        <v>5</v>
      </c>
      <c r="AO39" s="119" t="s">
        <v>112</v>
      </c>
      <c r="AP39" s="119">
        <v>5</v>
      </c>
      <c r="AQ39" s="119">
        <v>5</v>
      </c>
      <c r="AR39" s="119">
        <v>5</v>
      </c>
      <c r="AS39" s="119">
        <v>5</v>
      </c>
      <c r="AT39" s="119">
        <v>5</v>
      </c>
      <c r="AU39" s="119">
        <v>5</v>
      </c>
      <c r="AV39" s="119">
        <v>5</v>
      </c>
      <c r="AW39" s="119"/>
      <c r="AX39" s="119" t="s">
        <v>87</v>
      </c>
      <c r="AY39" s="119" t="s">
        <v>88</v>
      </c>
      <c r="AZ39" s="119"/>
      <c r="BA39" s="119">
        <v>5</v>
      </c>
      <c r="BB39" s="119">
        <v>5</v>
      </c>
      <c r="BC39" s="119" t="s">
        <v>135</v>
      </c>
      <c r="BD39" s="119"/>
      <c r="BE39" s="119"/>
      <c r="BF39">
        <f t="shared" si="5"/>
        <v>0</v>
      </c>
      <c r="BG39">
        <f t="shared" si="5"/>
        <v>0</v>
      </c>
      <c r="BH39">
        <f t="shared" si="5"/>
        <v>0</v>
      </c>
      <c r="BI39">
        <f t="shared" si="5"/>
        <v>0</v>
      </c>
      <c r="BJ39">
        <f t="shared" si="5"/>
        <v>0</v>
      </c>
      <c r="BK39">
        <f t="shared" si="5"/>
        <v>0</v>
      </c>
      <c r="BL39">
        <f t="shared" si="6"/>
        <v>0</v>
      </c>
      <c r="BM39">
        <f t="shared" si="6"/>
        <v>0</v>
      </c>
      <c r="BN39">
        <f t="shared" si="6"/>
        <v>1</v>
      </c>
      <c r="BO39">
        <f t="shared" si="6"/>
        <v>0</v>
      </c>
      <c r="BP39">
        <f t="shared" si="6"/>
        <v>0</v>
      </c>
      <c r="BQ39">
        <f t="shared" si="7"/>
        <v>0</v>
      </c>
      <c r="BR39">
        <f t="shared" si="6"/>
        <v>0</v>
      </c>
      <c r="BS39">
        <f t="shared" si="6"/>
        <v>0</v>
      </c>
      <c r="BT39" s="256">
        <f t="shared" si="3"/>
        <v>5</v>
      </c>
    </row>
    <row r="40" spans="1:72" ht="14.3" x14ac:dyDescent="0.25">
      <c r="A40" s="93" t="str">
        <f>IF(ISNA(LOOKUP($F40,BLIOTECAS!$B$1:$B$27,BLIOTECAS!C$1:C$27)),"",LOOKUP($F40,BLIOTECAS!$B$1:$B$27,BLIOTECAS!C$1:C$27))</f>
        <v/>
      </c>
      <c r="B40" s="93" t="str">
        <f>IFERROR(VLOOKUP(TABLA!$F40,BLIOTECAS!$C$1:$E$26,2,FALSE),"")</f>
        <v>ENF</v>
      </c>
      <c r="C40" s="93" t="str">
        <f>IFERROR(VLOOKUP(TABLA!F40,BLIOTECAS!$C$1:$E$26,3,FALSE),"")</f>
        <v>Ciencias de la Salud</v>
      </c>
      <c r="D40" s="266" t="s">
        <v>923</v>
      </c>
      <c r="E40" s="120" t="s">
        <v>8</v>
      </c>
      <c r="F40" s="119" t="s">
        <v>24</v>
      </c>
      <c r="G40" s="119" t="s">
        <v>47</v>
      </c>
      <c r="H40" s="119" t="s">
        <v>45</v>
      </c>
      <c r="I40" s="119"/>
      <c r="J40" s="119" t="s">
        <v>24</v>
      </c>
      <c r="K40" s="119" t="s">
        <v>22</v>
      </c>
      <c r="L40" s="119" t="s">
        <v>56</v>
      </c>
      <c r="M40" s="119" t="s">
        <v>930</v>
      </c>
      <c r="N40" s="119">
        <v>4</v>
      </c>
      <c r="O40" s="119">
        <v>4</v>
      </c>
      <c r="P40" s="119">
        <v>2</v>
      </c>
      <c r="Q40" s="119">
        <v>4</v>
      </c>
      <c r="R40" s="119">
        <v>4</v>
      </c>
      <c r="S40" s="119" t="s">
        <v>88</v>
      </c>
      <c r="T40" s="119" t="s">
        <v>88</v>
      </c>
      <c r="U40" s="119">
        <v>1</v>
      </c>
      <c r="V40" s="119">
        <v>2</v>
      </c>
      <c r="W40" s="119">
        <v>3</v>
      </c>
      <c r="X40" s="119">
        <v>1</v>
      </c>
      <c r="Y40" s="119">
        <v>1</v>
      </c>
      <c r="Z40" s="119">
        <v>5</v>
      </c>
      <c r="AA40" s="119">
        <v>5</v>
      </c>
      <c r="AB40" s="119">
        <v>5</v>
      </c>
      <c r="AC40" s="119">
        <v>5</v>
      </c>
      <c r="AD40" s="119">
        <v>5</v>
      </c>
      <c r="AE40" s="119">
        <v>5</v>
      </c>
      <c r="AF40" s="119">
        <v>5</v>
      </c>
      <c r="AG40" s="119">
        <v>5</v>
      </c>
      <c r="AH40" s="119">
        <v>5</v>
      </c>
      <c r="AI40" s="119">
        <v>2</v>
      </c>
      <c r="AJ40" s="119">
        <v>2</v>
      </c>
      <c r="AK40" s="119" t="s">
        <v>88</v>
      </c>
      <c r="AL40" s="119" t="s">
        <v>88</v>
      </c>
      <c r="AM40" s="119">
        <v>4</v>
      </c>
      <c r="AN40" s="119">
        <v>4</v>
      </c>
      <c r="AO40" s="119" t="s">
        <v>115</v>
      </c>
      <c r="AP40" s="119">
        <v>5</v>
      </c>
      <c r="AQ40" s="119">
        <v>5</v>
      </c>
      <c r="AR40" s="119">
        <v>5</v>
      </c>
      <c r="AS40" s="119">
        <v>5</v>
      </c>
      <c r="AT40" s="119">
        <v>5</v>
      </c>
      <c r="AU40" s="119">
        <v>5</v>
      </c>
      <c r="AV40" s="119">
        <v>5</v>
      </c>
      <c r="AW40" s="119">
        <v>3</v>
      </c>
      <c r="AX40" s="119" t="s">
        <v>87</v>
      </c>
      <c r="AY40" s="119" t="s">
        <v>88</v>
      </c>
      <c r="AZ40" s="119"/>
      <c r="BA40" s="119">
        <v>3</v>
      </c>
      <c r="BB40" s="119">
        <v>4</v>
      </c>
      <c r="BC40" s="119" t="s">
        <v>133</v>
      </c>
      <c r="BD40" s="119" t="s">
        <v>931</v>
      </c>
      <c r="BE40" s="119"/>
      <c r="BF40">
        <f t="shared" si="5"/>
        <v>0</v>
      </c>
      <c r="BG40">
        <f t="shared" si="5"/>
        <v>0</v>
      </c>
      <c r="BH40">
        <f t="shared" si="5"/>
        <v>0</v>
      </c>
      <c r="BI40">
        <f t="shared" si="5"/>
        <v>0</v>
      </c>
      <c r="BJ40">
        <f t="shared" si="5"/>
        <v>0</v>
      </c>
      <c r="BK40">
        <f t="shared" si="5"/>
        <v>0</v>
      </c>
      <c r="BL40">
        <f t="shared" si="6"/>
        <v>0</v>
      </c>
      <c r="BM40">
        <f t="shared" si="6"/>
        <v>0</v>
      </c>
      <c r="BN40">
        <f t="shared" si="6"/>
        <v>0</v>
      </c>
      <c r="BO40">
        <f t="shared" si="6"/>
        <v>0</v>
      </c>
      <c r="BP40">
        <f t="shared" si="6"/>
        <v>0</v>
      </c>
      <c r="BQ40">
        <f t="shared" si="7"/>
        <v>0</v>
      </c>
      <c r="BR40">
        <f t="shared" si="6"/>
        <v>1</v>
      </c>
      <c r="BS40">
        <f t="shared" si="6"/>
        <v>0</v>
      </c>
      <c r="BT40" s="256">
        <f t="shared" si="3"/>
        <v>3</v>
      </c>
    </row>
    <row r="41" spans="1:72" ht="14.3" x14ac:dyDescent="0.25">
      <c r="A41" s="93" t="str">
        <f>IF(ISNA(LOOKUP($F41,BLIOTECAS!$B$1:$B$27,BLIOTECAS!C$1:C$27)),"",LOOKUP($F41,BLIOTECAS!$B$1:$B$27,BLIOTECAS!C$1:C$27))</f>
        <v/>
      </c>
      <c r="B41" s="93" t="str">
        <f>IFERROR(VLOOKUP(TABLA!$F41,BLIOTECAS!$C$1:$E$26,2,FALSE),"")</f>
        <v>DER</v>
      </c>
      <c r="C41" s="93" t="str">
        <f>IFERROR(VLOOKUP(TABLA!F41,BLIOTECAS!$C$1:$E$26,3,FALSE),"")</f>
        <v>Ciencias Sociales</v>
      </c>
      <c r="D41" s="266" t="s">
        <v>923</v>
      </c>
      <c r="E41" s="120" t="s">
        <v>8</v>
      </c>
      <c r="F41" s="119" t="s">
        <v>14</v>
      </c>
      <c r="G41" s="119" t="s">
        <v>46</v>
      </c>
      <c r="H41" s="119" t="s">
        <v>46</v>
      </c>
      <c r="I41" s="119"/>
      <c r="J41" s="119" t="s">
        <v>476</v>
      </c>
      <c r="K41" s="119" t="s">
        <v>69</v>
      </c>
      <c r="L41" s="119"/>
      <c r="M41" s="119"/>
      <c r="N41" s="119">
        <v>5</v>
      </c>
      <c r="O41" s="119">
        <v>5</v>
      </c>
      <c r="P41" s="119">
        <v>5</v>
      </c>
      <c r="Q41" s="119">
        <v>3</v>
      </c>
      <c r="R41" s="119">
        <v>4</v>
      </c>
      <c r="S41" s="119" t="s">
        <v>88</v>
      </c>
      <c r="T41" s="119" t="s">
        <v>87</v>
      </c>
      <c r="U41" s="119">
        <v>3</v>
      </c>
      <c r="V41" s="119">
        <v>1</v>
      </c>
      <c r="W41" s="119">
        <v>4</v>
      </c>
      <c r="X41" s="119">
        <v>3</v>
      </c>
      <c r="Y41" s="119">
        <v>4</v>
      </c>
      <c r="Z41" s="119">
        <v>5</v>
      </c>
      <c r="AA41" s="119">
        <v>5</v>
      </c>
      <c r="AB41" s="119">
        <v>3</v>
      </c>
      <c r="AC41" s="119">
        <v>3</v>
      </c>
      <c r="AD41" s="119">
        <v>3</v>
      </c>
      <c r="AE41" s="119">
        <v>4</v>
      </c>
      <c r="AF41" s="119">
        <v>4</v>
      </c>
      <c r="AG41" s="119">
        <v>5</v>
      </c>
      <c r="AH41" s="119">
        <v>4</v>
      </c>
      <c r="AI41" s="119">
        <v>1</v>
      </c>
      <c r="AJ41" s="119">
        <v>4</v>
      </c>
      <c r="AK41" s="119" t="s">
        <v>88</v>
      </c>
      <c r="AL41" s="119" t="s">
        <v>88</v>
      </c>
      <c r="AM41" s="119">
        <v>4</v>
      </c>
      <c r="AN41" s="119">
        <v>2</v>
      </c>
      <c r="AO41" s="119" t="s">
        <v>115</v>
      </c>
      <c r="AP41" s="119">
        <v>5</v>
      </c>
      <c r="AQ41" s="119">
        <v>3</v>
      </c>
      <c r="AR41" s="119">
        <v>3</v>
      </c>
      <c r="AS41" s="119">
        <v>4</v>
      </c>
      <c r="AT41" s="119">
        <v>4</v>
      </c>
      <c r="AU41" s="119">
        <v>5</v>
      </c>
      <c r="AV41" s="119">
        <v>5</v>
      </c>
      <c r="AW41" s="119">
        <v>3</v>
      </c>
      <c r="AX41" s="119" t="s">
        <v>88</v>
      </c>
      <c r="AY41" s="119" t="s">
        <v>88</v>
      </c>
      <c r="AZ41" s="119"/>
      <c r="BA41" s="119">
        <v>5</v>
      </c>
      <c r="BB41" s="119">
        <v>5</v>
      </c>
      <c r="BC41" s="119" t="s">
        <v>134</v>
      </c>
      <c r="BD41" s="119"/>
      <c r="BE41" s="119"/>
      <c r="BF41">
        <f t="shared" si="5"/>
        <v>0</v>
      </c>
      <c r="BG41">
        <f t="shared" si="5"/>
        <v>0</v>
      </c>
      <c r="BH41">
        <f t="shared" si="5"/>
        <v>0</v>
      </c>
      <c r="BI41">
        <f t="shared" si="5"/>
        <v>0</v>
      </c>
      <c r="BJ41">
        <f t="shared" si="5"/>
        <v>0</v>
      </c>
      <c r="BK41">
        <f t="shared" si="5"/>
        <v>0</v>
      </c>
      <c r="BL41">
        <f t="shared" si="6"/>
        <v>0</v>
      </c>
      <c r="BM41">
        <f t="shared" si="6"/>
        <v>0</v>
      </c>
      <c r="BN41">
        <f t="shared" si="6"/>
        <v>0</v>
      </c>
      <c r="BO41">
        <f t="shared" si="6"/>
        <v>0</v>
      </c>
      <c r="BP41">
        <f t="shared" si="6"/>
        <v>0</v>
      </c>
      <c r="BQ41">
        <f t="shared" si="7"/>
        <v>0</v>
      </c>
      <c r="BR41">
        <f t="shared" si="6"/>
        <v>1</v>
      </c>
      <c r="BS41">
        <f t="shared" si="6"/>
        <v>0</v>
      </c>
      <c r="BT41" s="256">
        <f t="shared" si="3"/>
        <v>4</v>
      </c>
    </row>
    <row r="42" spans="1:72" ht="14.3" x14ac:dyDescent="0.25">
      <c r="A42" s="93" t="str">
        <f>IF(ISNA(LOOKUP($F42,BLIOTECAS!$B$1:$B$27,BLIOTECAS!C$1:C$27)),"",LOOKUP($F42,BLIOTECAS!$B$1:$B$27,BLIOTECAS!C$1:C$27))</f>
        <v/>
      </c>
      <c r="B42" s="93" t="str">
        <f>IFERROR(VLOOKUP(TABLA!$F42,BLIOTECAS!$C$1:$E$26,2,FALSE),"")</f>
        <v>FLS</v>
      </c>
      <c r="C42" s="93" t="str">
        <f>IFERROR(VLOOKUP(TABLA!F42,BLIOTECAS!$C$1:$E$26,3,FALSE),"")</f>
        <v>Humanidades</v>
      </c>
      <c r="D42" s="266" t="s">
        <v>932</v>
      </c>
      <c r="E42" s="120" t="s">
        <v>8</v>
      </c>
      <c r="F42" s="119" t="s">
        <v>31</v>
      </c>
      <c r="G42" s="119" t="s">
        <v>46</v>
      </c>
      <c r="H42" s="119" t="s">
        <v>47</v>
      </c>
      <c r="I42" s="119"/>
      <c r="J42" s="119" t="s">
        <v>18</v>
      </c>
      <c r="K42" s="119" t="s">
        <v>76</v>
      </c>
      <c r="L42" s="119" t="s">
        <v>56</v>
      </c>
      <c r="M42" s="119"/>
      <c r="N42" s="119">
        <v>4</v>
      </c>
      <c r="O42" s="119">
        <v>3</v>
      </c>
      <c r="P42" s="119">
        <v>4</v>
      </c>
      <c r="Q42" s="119">
        <v>4</v>
      </c>
      <c r="R42" s="119">
        <v>5</v>
      </c>
      <c r="S42" s="119" t="s">
        <v>88</v>
      </c>
      <c r="T42" s="119" t="s">
        <v>87</v>
      </c>
      <c r="U42" s="119">
        <v>3</v>
      </c>
      <c r="V42" s="119">
        <v>5</v>
      </c>
      <c r="W42" s="119">
        <v>3</v>
      </c>
      <c r="X42" s="119">
        <v>3</v>
      </c>
      <c r="Y42" s="119">
        <v>5</v>
      </c>
      <c r="Z42" s="119">
        <v>5</v>
      </c>
      <c r="AA42" s="119">
        <v>1</v>
      </c>
      <c r="AB42" s="119">
        <v>2</v>
      </c>
      <c r="AC42" s="119">
        <v>5</v>
      </c>
      <c r="AD42" s="119">
        <v>5</v>
      </c>
      <c r="AE42" s="119">
        <v>5</v>
      </c>
      <c r="AF42" s="119">
        <v>5</v>
      </c>
      <c r="AG42" s="119">
        <v>5</v>
      </c>
      <c r="AH42" s="119">
        <v>5</v>
      </c>
      <c r="AI42" s="119">
        <v>5</v>
      </c>
      <c r="AJ42" s="119">
        <v>5</v>
      </c>
      <c r="AK42" s="119" t="s">
        <v>88</v>
      </c>
      <c r="AL42" s="119" t="s">
        <v>88</v>
      </c>
      <c r="AM42" s="119">
        <v>5</v>
      </c>
      <c r="AN42" s="119">
        <v>5</v>
      </c>
      <c r="AO42" s="119" t="s">
        <v>933</v>
      </c>
      <c r="AP42" s="119">
        <v>5</v>
      </c>
      <c r="AQ42" s="119">
        <v>5</v>
      </c>
      <c r="AR42" s="119">
        <v>5</v>
      </c>
      <c r="AS42" s="119">
        <v>5</v>
      </c>
      <c r="AT42" s="119">
        <v>5</v>
      </c>
      <c r="AU42" s="119">
        <v>5</v>
      </c>
      <c r="AV42" s="119">
        <v>5</v>
      </c>
      <c r="AW42" s="119">
        <v>2</v>
      </c>
      <c r="AX42" s="119" t="s">
        <v>87</v>
      </c>
      <c r="AY42" s="119" t="s">
        <v>87</v>
      </c>
      <c r="AZ42" s="119" t="s">
        <v>124</v>
      </c>
      <c r="BA42" s="119">
        <v>5</v>
      </c>
      <c r="BB42" s="119">
        <v>5</v>
      </c>
      <c r="BC42" s="119" t="s">
        <v>135</v>
      </c>
      <c r="BD42" s="119" t="s">
        <v>934</v>
      </c>
      <c r="BE42" s="119"/>
      <c r="BF42">
        <f t="shared" si="5"/>
        <v>0</v>
      </c>
      <c r="BG42">
        <f t="shared" si="5"/>
        <v>0</v>
      </c>
      <c r="BH42">
        <f t="shared" si="5"/>
        <v>0</v>
      </c>
      <c r="BI42">
        <f t="shared" si="5"/>
        <v>0</v>
      </c>
      <c r="BJ42">
        <f t="shared" si="5"/>
        <v>0</v>
      </c>
      <c r="BK42">
        <f t="shared" si="5"/>
        <v>0</v>
      </c>
      <c r="BL42">
        <f t="shared" si="6"/>
        <v>1</v>
      </c>
      <c r="BM42">
        <f t="shared" si="6"/>
        <v>0</v>
      </c>
      <c r="BN42">
        <f t="shared" si="6"/>
        <v>0</v>
      </c>
      <c r="BO42">
        <f t="shared" si="6"/>
        <v>0</v>
      </c>
      <c r="BP42">
        <f t="shared" si="6"/>
        <v>0</v>
      </c>
      <c r="BQ42">
        <f t="shared" si="7"/>
        <v>0</v>
      </c>
      <c r="BR42">
        <f t="shared" si="6"/>
        <v>0</v>
      </c>
      <c r="BS42">
        <f t="shared" si="6"/>
        <v>1</v>
      </c>
      <c r="BT42" s="256">
        <f t="shared" si="3"/>
        <v>5</v>
      </c>
    </row>
    <row r="43" spans="1:72" ht="14.3" x14ac:dyDescent="0.25">
      <c r="A43" s="93" t="str">
        <f>IF(ISNA(LOOKUP($F43,BLIOTECAS!$B$1:$B$27,BLIOTECAS!C$1:C$27)),"",LOOKUP($F43,BLIOTECAS!$B$1:$B$27,BLIOTECAS!C$1:C$27))</f>
        <v/>
      </c>
      <c r="B43" s="93" t="str">
        <f>IFERROR(VLOOKUP(TABLA!$F43,BLIOTECAS!$C$1:$E$26,2,FALSE),"")</f>
        <v/>
      </c>
      <c r="C43" s="93" t="str">
        <f>IFERROR(VLOOKUP(TABLA!F43,BLIOTECAS!$C$1:$E$26,3,FALSE),"")</f>
        <v/>
      </c>
      <c r="D43" s="266" t="s">
        <v>932</v>
      </c>
      <c r="E43" s="120" t="s">
        <v>8</v>
      </c>
      <c r="F43" s="119"/>
      <c r="G43" s="119" t="s">
        <v>48</v>
      </c>
      <c r="H43" s="119" t="s">
        <v>46</v>
      </c>
      <c r="I43" s="119"/>
      <c r="J43" s="119" t="s">
        <v>28</v>
      </c>
      <c r="K43" s="119" t="s">
        <v>22</v>
      </c>
      <c r="L43" s="119" t="s">
        <v>36</v>
      </c>
      <c r="M43" s="119"/>
      <c r="N43" s="119">
        <v>4</v>
      </c>
      <c r="O43" s="119">
        <v>2</v>
      </c>
      <c r="P43" s="119">
        <v>3</v>
      </c>
      <c r="Q43" s="119">
        <v>4</v>
      </c>
      <c r="R43" s="119">
        <v>4</v>
      </c>
      <c r="S43" s="119" t="s">
        <v>88</v>
      </c>
      <c r="T43" s="119" t="s">
        <v>87</v>
      </c>
      <c r="U43" s="119">
        <v>2</v>
      </c>
      <c r="V43" s="119">
        <v>2</v>
      </c>
      <c r="W43" s="119">
        <v>2</v>
      </c>
      <c r="X43" s="119">
        <v>3</v>
      </c>
      <c r="Y43" s="119">
        <v>4</v>
      </c>
      <c r="Z43" s="119">
        <v>4</v>
      </c>
      <c r="AA43" s="119">
        <v>4</v>
      </c>
      <c r="AB43" s="119">
        <v>4</v>
      </c>
      <c r="AC43" s="119">
        <v>3</v>
      </c>
      <c r="AD43" s="119">
        <v>3</v>
      </c>
      <c r="AE43" s="119">
        <v>3</v>
      </c>
      <c r="AF43" s="119">
        <v>3</v>
      </c>
      <c r="AG43" s="119">
        <v>3</v>
      </c>
      <c r="AH43" s="119">
        <v>3</v>
      </c>
      <c r="AI43" s="119">
        <v>3</v>
      </c>
      <c r="AJ43" s="119">
        <v>3</v>
      </c>
      <c r="AK43" s="119" t="s">
        <v>88</v>
      </c>
      <c r="AL43" s="119" t="s">
        <v>88</v>
      </c>
      <c r="AM43" s="119">
        <v>3</v>
      </c>
      <c r="AN43" s="119">
        <v>3</v>
      </c>
      <c r="AO43" s="119" t="s">
        <v>115</v>
      </c>
      <c r="AP43" s="119">
        <v>3</v>
      </c>
      <c r="AQ43" s="119">
        <v>3</v>
      </c>
      <c r="AR43" s="119">
        <v>3</v>
      </c>
      <c r="AS43" s="119">
        <v>3</v>
      </c>
      <c r="AT43" s="119">
        <v>3</v>
      </c>
      <c r="AU43" s="119">
        <v>3</v>
      </c>
      <c r="AV43" s="119">
        <v>3</v>
      </c>
      <c r="AW43" s="119">
        <v>3</v>
      </c>
      <c r="AX43" s="119" t="s">
        <v>87</v>
      </c>
      <c r="AY43" s="119" t="s">
        <v>88</v>
      </c>
      <c r="AZ43" s="119"/>
      <c r="BA43" s="119">
        <v>4</v>
      </c>
      <c r="BB43" s="119">
        <v>3</v>
      </c>
      <c r="BC43" s="119" t="s">
        <v>134</v>
      </c>
      <c r="BD43" s="119"/>
      <c r="BE43" s="119"/>
      <c r="BF43">
        <f t="shared" si="5"/>
        <v>0</v>
      </c>
      <c r="BG43">
        <f t="shared" si="5"/>
        <v>0</v>
      </c>
      <c r="BH43">
        <f t="shared" si="5"/>
        <v>0</v>
      </c>
      <c r="BI43">
        <f t="shared" si="5"/>
        <v>0</v>
      </c>
      <c r="BJ43">
        <f t="shared" si="5"/>
        <v>0</v>
      </c>
      <c r="BK43">
        <f t="shared" si="5"/>
        <v>0</v>
      </c>
      <c r="BL43">
        <f t="shared" si="6"/>
        <v>0</v>
      </c>
      <c r="BM43">
        <f t="shared" si="6"/>
        <v>0</v>
      </c>
      <c r="BN43">
        <f t="shared" si="6"/>
        <v>0</v>
      </c>
      <c r="BO43">
        <f t="shared" si="6"/>
        <v>0</v>
      </c>
      <c r="BP43">
        <f t="shared" si="6"/>
        <v>0</v>
      </c>
      <c r="BQ43">
        <f t="shared" si="7"/>
        <v>0</v>
      </c>
      <c r="BR43">
        <f t="shared" si="6"/>
        <v>1</v>
      </c>
      <c r="BS43">
        <f t="shared" si="6"/>
        <v>0</v>
      </c>
      <c r="BT43" s="256">
        <f t="shared" si="3"/>
        <v>4</v>
      </c>
    </row>
    <row r="44" spans="1:72" ht="14.3" x14ac:dyDescent="0.25">
      <c r="A44" s="93" t="str">
        <f>IF(ISNA(LOOKUP($F44,BLIOTECAS!$B$1:$B$27,BLIOTECAS!C$1:C$27)),"",LOOKUP($F44,BLIOTECAS!$B$1:$B$27,BLIOTECAS!C$1:C$27))</f>
        <v/>
      </c>
      <c r="B44" s="93" t="str">
        <f>IFERROR(VLOOKUP(TABLA!$F44,BLIOTECAS!$C$1:$E$26,2,FALSE),"")</f>
        <v>FAR</v>
      </c>
      <c r="C44" s="93" t="str">
        <f>IFERROR(VLOOKUP(TABLA!F44,BLIOTECAS!$C$1:$E$26,3,FALSE),"")</f>
        <v>Ciencias de la Salud</v>
      </c>
      <c r="D44" s="266" t="s">
        <v>932</v>
      </c>
      <c r="E44" s="120" t="s">
        <v>8</v>
      </c>
      <c r="F44" s="119" t="s">
        <v>28</v>
      </c>
      <c r="G44" s="119" t="s">
        <v>46</v>
      </c>
      <c r="H44" s="119" t="s">
        <v>47</v>
      </c>
      <c r="I44" s="119"/>
      <c r="J44" s="119" t="s">
        <v>476</v>
      </c>
      <c r="K44" s="253" t="s">
        <v>22</v>
      </c>
      <c r="L44" s="119" t="s">
        <v>28</v>
      </c>
      <c r="M44" s="119"/>
      <c r="N44" s="119">
        <v>2</v>
      </c>
      <c r="O44" s="119">
        <v>3</v>
      </c>
      <c r="P44" s="119">
        <v>4</v>
      </c>
      <c r="Q44" s="119">
        <v>2</v>
      </c>
      <c r="R44" s="119">
        <v>4</v>
      </c>
      <c r="S44" s="119" t="s">
        <v>87</v>
      </c>
      <c r="T44" s="119" t="s">
        <v>87</v>
      </c>
      <c r="U44" s="119">
        <v>4</v>
      </c>
      <c r="V44" s="119">
        <v>4</v>
      </c>
      <c r="W44" s="119">
        <v>4</v>
      </c>
      <c r="X44" s="119">
        <v>4</v>
      </c>
      <c r="Y44" s="119">
        <v>4</v>
      </c>
      <c r="Z44" s="119">
        <v>3</v>
      </c>
      <c r="AA44" s="119">
        <v>1</v>
      </c>
      <c r="AB44" s="119">
        <v>2</v>
      </c>
      <c r="AC44" s="119">
        <v>3</v>
      </c>
      <c r="AD44" s="119">
        <v>5</v>
      </c>
      <c r="AE44" s="119">
        <v>5</v>
      </c>
      <c r="AF44" s="119">
        <v>2</v>
      </c>
      <c r="AG44" s="119">
        <v>4</v>
      </c>
      <c r="AH44" s="119">
        <v>2</v>
      </c>
      <c r="AI44" s="119">
        <v>3</v>
      </c>
      <c r="AJ44" s="119">
        <v>4</v>
      </c>
      <c r="AK44" s="119" t="s">
        <v>88</v>
      </c>
      <c r="AL44" s="119" t="s">
        <v>88</v>
      </c>
      <c r="AM44" s="119">
        <v>2</v>
      </c>
      <c r="AN44" s="119">
        <v>3</v>
      </c>
      <c r="AO44" s="119" t="s">
        <v>115</v>
      </c>
      <c r="AP44" s="119">
        <v>5</v>
      </c>
      <c r="AQ44" s="119">
        <v>4</v>
      </c>
      <c r="AR44" s="119">
        <v>4</v>
      </c>
      <c r="AS44" s="119">
        <v>4</v>
      </c>
      <c r="AT44" s="119">
        <v>4</v>
      </c>
      <c r="AU44" s="119">
        <v>4</v>
      </c>
      <c r="AV44" s="119">
        <v>3</v>
      </c>
      <c r="AW44" s="119">
        <v>2</v>
      </c>
      <c r="AX44" s="119" t="s">
        <v>87</v>
      </c>
      <c r="AY44" s="119" t="s">
        <v>88</v>
      </c>
      <c r="AZ44" s="119"/>
      <c r="BA44" s="119">
        <v>3</v>
      </c>
      <c r="BB44" s="119">
        <v>5</v>
      </c>
      <c r="BC44" s="119" t="s">
        <v>133</v>
      </c>
      <c r="BD44" s="119"/>
      <c r="BE44" s="119"/>
      <c r="BF44">
        <f t="shared" si="5"/>
        <v>0</v>
      </c>
      <c r="BG44">
        <f t="shared" si="5"/>
        <v>0</v>
      </c>
      <c r="BH44">
        <f t="shared" si="5"/>
        <v>0</v>
      </c>
      <c r="BI44">
        <f t="shared" si="5"/>
        <v>0</v>
      </c>
      <c r="BJ44">
        <f t="shared" si="5"/>
        <v>0</v>
      </c>
      <c r="BK44">
        <f t="shared" si="5"/>
        <v>0</v>
      </c>
      <c r="BL44">
        <f t="shared" si="6"/>
        <v>0</v>
      </c>
      <c r="BM44">
        <f t="shared" si="6"/>
        <v>0</v>
      </c>
      <c r="BN44">
        <f t="shared" si="6"/>
        <v>0</v>
      </c>
      <c r="BO44">
        <f t="shared" si="6"/>
        <v>0</v>
      </c>
      <c r="BP44">
        <f t="shared" si="6"/>
        <v>0</v>
      </c>
      <c r="BQ44">
        <f t="shared" si="7"/>
        <v>0</v>
      </c>
      <c r="BR44">
        <f t="shared" si="6"/>
        <v>1</v>
      </c>
      <c r="BS44">
        <f t="shared" si="6"/>
        <v>0</v>
      </c>
      <c r="BT44" s="256">
        <f t="shared" si="3"/>
        <v>3</v>
      </c>
    </row>
    <row r="45" spans="1:72" ht="14.3" x14ac:dyDescent="0.25">
      <c r="A45" s="93" t="str">
        <f>IF(ISNA(LOOKUP($F45,BLIOTECAS!$B$1:$B$27,BLIOTECAS!C$1:C$27)),"",LOOKUP($F45,BLIOTECAS!$B$1:$B$27,BLIOTECAS!C$1:C$27))</f>
        <v/>
      </c>
      <c r="B45" s="93" t="str">
        <f>IFERROR(VLOOKUP(TABLA!$F45,BLIOTECAS!$C$1:$E$26,2,FALSE),"")</f>
        <v>FLS</v>
      </c>
      <c r="C45" s="93" t="str">
        <f>IFERROR(VLOOKUP(TABLA!F45,BLIOTECAS!$C$1:$E$26,3,FALSE),"")</f>
        <v>Humanidades</v>
      </c>
      <c r="D45" s="266" t="s">
        <v>932</v>
      </c>
      <c r="E45" s="120" t="s">
        <v>8</v>
      </c>
      <c r="F45" s="119" t="s">
        <v>31</v>
      </c>
      <c r="G45" s="119" t="s">
        <v>48</v>
      </c>
      <c r="H45" s="119" t="s">
        <v>48</v>
      </c>
      <c r="I45" s="119"/>
      <c r="J45" s="119" t="s">
        <v>31</v>
      </c>
      <c r="K45" s="119" t="s">
        <v>13</v>
      </c>
      <c r="L45" s="119" t="s">
        <v>76</v>
      </c>
      <c r="M45" s="119" t="s">
        <v>935</v>
      </c>
      <c r="N45" s="119">
        <v>5</v>
      </c>
      <c r="O45" s="119">
        <v>5</v>
      </c>
      <c r="P45" s="119">
        <v>5</v>
      </c>
      <c r="Q45" s="119">
        <v>5</v>
      </c>
      <c r="R45" s="119">
        <v>5</v>
      </c>
      <c r="S45" s="119" t="s">
        <v>87</v>
      </c>
      <c r="T45" s="119" t="s">
        <v>87</v>
      </c>
      <c r="U45" s="119">
        <v>3</v>
      </c>
      <c r="V45" s="119">
        <v>2</v>
      </c>
      <c r="W45" s="119">
        <v>3</v>
      </c>
      <c r="X45" s="119">
        <v>1</v>
      </c>
      <c r="Y45" s="119">
        <v>5</v>
      </c>
      <c r="Z45" s="119">
        <v>1</v>
      </c>
      <c r="AA45" s="119">
        <v>5</v>
      </c>
      <c r="AB45" s="119">
        <v>1</v>
      </c>
      <c r="AC45" s="119">
        <v>5</v>
      </c>
      <c r="AD45" s="119">
        <v>5</v>
      </c>
      <c r="AE45" s="119">
        <v>5</v>
      </c>
      <c r="AF45" s="119">
        <v>5</v>
      </c>
      <c r="AG45" s="119">
        <v>5</v>
      </c>
      <c r="AH45" s="119">
        <v>5</v>
      </c>
      <c r="AI45" s="119">
        <v>5</v>
      </c>
      <c r="AJ45" s="119">
        <v>5</v>
      </c>
      <c r="AK45" s="119" t="s">
        <v>88</v>
      </c>
      <c r="AL45" s="119" t="s">
        <v>88</v>
      </c>
      <c r="AM45" s="119">
        <v>5</v>
      </c>
      <c r="AN45" s="119">
        <v>5</v>
      </c>
      <c r="AO45" s="119" t="s">
        <v>505</v>
      </c>
      <c r="AP45" s="119">
        <v>5</v>
      </c>
      <c r="AQ45" s="119">
        <v>5</v>
      </c>
      <c r="AR45" s="119">
        <v>5</v>
      </c>
      <c r="AS45" s="119">
        <v>5</v>
      </c>
      <c r="AT45" s="119">
        <v>5</v>
      </c>
      <c r="AU45" s="119">
        <v>5</v>
      </c>
      <c r="AV45" s="119">
        <v>5</v>
      </c>
      <c r="AW45" s="119">
        <v>5</v>
      </c>
      <c r="AX45" s="119" t="s">
        <v>87</v>
      </c>
      <c r="AY45" s="119" t="s">
        <v>88</v>
      </c>
      <c r="AZ45" s="119"/>
      <c r="BA45" s="119">
        <v>5</v>
      </c>
      <c r="BB45" s="119">
        <v>5</v>
      </c>
      <c r="BC45" s="119" t="s">
        <v>135</v>
      </c>
      <c r="BD45" s="119"/>
      <c r="BE45" s="119"/>
      <c r="BF45">
        <f t="shared" si="5"/>
        <v>0</v>
      </c>
      <c r="BG45">
        <f t="shared" si="5"/>
        <v>0</v>
      </c>
      <c r="BH45">
        <f t="shared" si="5"/>
        <v>0</v>
      </c>
      <c r="BI45">
        <f t="shared" si="5"/>
        <v>0</v>
      </c>
      <c r="BJ45">
        <f t="shared" si="5"/>
        <v>0</v>
      </c>
      <c r="BK45">
        <f t="shared" si="5"/>
        <v>0</v>
      </c>
      <c r="BL45">
        <f t="shared" si="6"/>
        <v>1</v>
      </c>
      <c r="BM45">
        <f t="shared" si="6"/>
        <v>0</v>
      </c>
      <c r="BN45">
        <f t="shared" si="6"/>
        <v>0</v>
      </c>
      <c r="BO45">
        <f t="shared" si="6"/>
        <v>1</v>
      </c>
      <c r="BP45">
        <f t="shared" si="6"/>
        <v>0</v>
      </c>
      <c r="BQ45">
        <f t="shared" si="7"/>
        <v>0</v>
      </c>
      <c r="BR45">
        <f t="shared" si="6"/>
        <v>0</v>
      </c>
      <c r="BS45">
        <f t="shared" si="6"/>
        <v>0</v>
      </c>
      <c r="BT45" s="256">
        <f t="shared" si="3"/>
        <v>5</v>
      </c>
    </row>
    <row r="46" spans="1:72" ht="14.3" x14ac:dyDescent="0.25">
      <c r="A46" s="93" t="str">
        <f>IF(ISNA(LOOKUP($F46,BLIOTECAS!$B$1:$B$27,BLIOTECAS!C$1:C$27)),"",LOOKUP($F46,BLIOTECAS!$B$1:$B$27,BLIOTECAS!C$1:C$27))</f>
        <v/>
      </c>
      <c r="B46" s="93" t="str">
        <f>IFERROR(VLOOKUP(TABLA!$F46,BLIOTECAS!$C$1:$E$26,2,FALSE),"")</f>
        <v>FAR</v>
      </c>
      <c r="C46" s="93" t="str">
        <f>IFERROR(VLOOKUP(TABLA!F46,BLIOTECAS!$C$1:$E$26,3,FALSE),"")</f>
        <v>Ciencias de la Salud</v>
      </c>
      <c r="D46" s="266" t="s">
        <v>936</v>
      </c>
      <c r="E46" s="120" t="s">
        <v>8</v>
      </c>
      <c r="F46" s="119" t="s">
        <v>28</v>
      </c>
      <c r="G46" s="119" t="s">
        <v>45</v>
      </c>
      <c r="H46" s="119" t="s">
        <v>44</v>
      </c>
      <c r="I46" s="119"/>
      <c r="J46" s="119" t="s">
        <v>22</v>
      </c>
      <c r="K46" s="119" t="s">
        <v>36</v>
      </c>
      <c r="L46" s="119" t="s">
        <v>28</v>
      </c>
      <c r="M46" s="119" t="s">
        <v>937</v>
      </c>
      <c r="N46" s="119">
        <v>4</v>
      </c>
      <c r="O46" s="119">
        <v>4</v>
      </c>
      <c r="P46" s="119">
        <v>4</v>
      </c>
      <c r="Q46" s="119">
        <v>4</v>
      </c>
      <c r="R46" s="119">
        <v>5</v>
      </c>
      <c r="S46" s="119" t="s">
        <v>88</v>
      </c>
      <c r="T46" s="119" t="s">
        <v>88</v>
      </c>
      <c r="U46" s="119">
        <v>1</v>
      </c>
      <c r="V46" s="119">
        <v>1</v>
      </c>
      <c r="W46" s="119">
        <v>1</v>
      </c>
      <c r="X46" s="119">
        <v>1</v>
      </c>
      <c r="Y46" s="119">
        <v>5</v>
      </c>
      <c r="Z46" s="119">
        <v>5</v>
      </c>
      <c r="AA46" s="119">
        <v>3</v>
      </c>
      <c r="AB46" s="119">
        <v>3</v>
      </c>
      <c r="AC46" s="119">
        <v>4</v>
      </c>
      <c r="AD46" s="119">
        <v>3</v>
      </c>
      <c r="AE46" s="119">
        <v>3</v>
      </c>
      <c r="AF46" s="119">
        <v>4</v>
      </c>
      <c r="AG46" s="119">
        <v>4</v>
      </c>
      <c r="AH46" s="119">
        <v>4</v>
      </c>
      <c r="AI46" s="119">
        <v>3</v>
      </c>
      <c r="AJ46" s="119">
        <v>3</v>
      </c>
      <c r="AK46" s="119" t="s">
        <v>88</v>
      </c>
      <c r="AL46" s="119" t="s">
        <v>88</v>
      </c>
      <c r="AM46" s="119">
        <v>4</v>
      </c>
      <c r="AN46" s="119">
        <v>4</v>
      </c>
      <c r="AO46" s="119" t="s">
        <v>113</v>
      </c>
      <c r="AP46" s="119">
        <v>3</v>
      </c>
      <c r="AQ46" s="119">
        <v>3</v>
      </c>
      <c r="AR46" s="119">
        <v>3</v>
      </c>
      <c r="AS46" s="119">
        <v>3</v>
      </c>
      <c r="AT46" s="119">
        <v>3</v>
      </c>
      <c r="AU46" s="119">
        <v>3</v>
      </c>
      <c r="AV46" s="119">
        <v>3</v>
      </c>
      <c r="AW46" s="119">
        <v>3</v>
      </c>
      <c r="AX46" s="119" t="s">
        <v>87</v>
      </c>
      <c r="AY46" s="119" t="s">
        <v>87</v>
      </c>
      <c r="AZ46" s="119" t="s">
        <v>124</v>
      </c>
      <c r="BA46" s="119">
        <v>3</v>
      </c>
      <c r="BB46" s="119">
        <v>4</v>
      </c>
      <c r="BC46" s="119" t="s">
        <v>134</v>
      </c>
      <c r="BD46" s="119"/>
      <c r="BE46" s="119"/>
      <c r="BF46">
        <f t="shared" si="5"/>
        <v>0</v>
      </c>
      <c r="BG46">
        <f t="shared" si="5"/>
        <v>0</v>
      </c>
      <c r="BH46">
        <f t="shared" si="5"/>
        <v>0</v>
      </c>
      <c r="BI46">
        <f t="shared" si="5"/>
        <v>0</v>
      </c>
      <c r="BJ46">
        <f t="shared" si="5"/>
        <v>0</v>
      </c>
      <c r="BK46">
        <f t="shared" si="5"/>
        <v>0</v>
      </c>
      <c r="BL46">
        <f t="shared" si="6"/>
        <v>0</v>
      </c>
      <c r="BM46">
        <f t="shared" si="6"/>
        <v>0</v>
      </c>
      <c r="BN46">
        <f t="shared" si="6"/>
        <v>0</v>
      </c>
      <c r="BO46">
        <f t="shared" si="6"/>
        <v>1</v>
      </c>
      <c r="BP46">
        <f t="shared" si="6"/>
        <v>0</v>
      </c>
      <c r="BQ46">
        <f t="shared" si="7"/>
        <v>0</v>
      </c>
      <c r="BR46">
        <f t="shared" si="6"/>
        <v>0</v>
      </c>
      <c r="BS46">
        <f t="shared" si="6"/>
        <v>0</v>
      </c>
      <c r="BT46" s="256">
        <f t="shared" si="3"/>
        <v>4</v>
      </c>
    </row>
    <row r="47" spans="1:72" ht="14.3" x14ac:dyDescent="0.25">
      <c r="A47" s="93" t="str">
        <f>IF(ISNA(LOOKUP($F47,BLIOTECAS!$B$1:$B$27,BLIOTECAS!C$1:C$27)),"",LOOKUP($F47,BLIOTECAS!$B$1:$B$27,BLIOTECAS!C$1:C$27))</f>
        <v/>
      </c>
      <c r="B47" s="93" t="str">
        <f>IFERROR(VLOOKUP(TABLA!$F47,BLIOTECAS!$C$1:$E$26,2,FALSE),"")</f>
        <v>FIS</v>
      </c>
      <c r="C47" s="93" t="str">
        <f>IFERROR(VLOOKUP(TABLA!F47,BLIOTECAS!$C$1:$E$26,3,FALSE),"")</f>
        <v>Ciencias Experimentales</v>
      </c>
      <c r="D47" s="266" t="s">
        <v>936</v>
      </c>
      <c r="E47" s="120" t="s">
        <v>8</v>
      </c>
      <c r="F47" s="119" t="s">
        <v>26</v>
      </c>
      <c r="G47" s="119" t="s">
        <v>47</v>
      </c>
      <c r="H47" s="119" t="s">
        <v>46</v>
      </c>
      <c r="I47" s="119"/>
      <c r="J47" s="119" t="s">
        <v>19</v>
      </c>
      <c r="K47" s="119" t="s">
        <v>26</v>
      </c>
      <c r="L47" s="119" t="s">
        <v>27</v>
      </c>
      <c r="M47" s="119"/>
      <c r="N47" s="119">
        <v>4</v>
      </c>
      <c r="O47" s="119">
        <v>4</v>
      </c>
      <c r="P47" s="119">
        <v>3</v>
      </c>
      <c r="Q47" s="119">
        <v>2</v>
      </c>
      <c r="R47" s="119">
        <v>4</v>
      </c>
      <c r="S47" s="119" t="s">
        <v>88</v>
      </c>
      <c r="T47" s="119" t="s">
        <v>87</v>
      </c>
      <c r="U47" s="119">
        <v>3</v>
      </c>
      <c r="V47" s="119">
        <v>1</v>
      </c>
      <c r="W47" s="119">
        <v>1</v>
      </c>
      <c r="X47" s="119">
        <v>2</v>
      </c>
      <c r="Y47" s="119"/>
      <c r="Z47" s="119">
        <v>3</v>
      </c>
      <c r="AA47" s="119">
        <v>4</v>
      </c>
      <c r="AB47" s="119">
        <v>1</v>
      </c>
      <c r="AC47" s="119">
        <v>4</v>
      </c>
      <c r="AD47" s="119">
        <v>3</v>
      </c>
      <c r="AE47" s="119">
        <v>3</v>
      </c>
      <c r="AF47" s="119">
        <v>1</v>
      </c>
      <c r="AG47" s="119">
        <v>1</v>
      </c>
      <c r="AH47" s="119">
        <v>2</v>
      </c>
      <c r="AI47" s="119">
        <v>1</v>
      </c>
      <c r="AJ47" s="119">
        <v>2</v>
      </c>
      <c r="AK47" s="119" t="s">
        <v>87</v>
      </c>
      <c r="AL47" s="119" t="s">
        <v>88</v>
      </c>
      <c r="AM47" s="119"/>
      <c r="AN47" s="119">
        <v>2</v>
      </c>
      <c r="AO47" s="119" t="s">
        <v>115</v>
      </c>
      <c r="AP47" s="119">
        <v>1</v>
      </c>
      <c r="AQ47" s="119">
        <v>4</v>
      </c>
      <c r="AR47" s="119">
        <v>3</v>
      </c>
      <c r="AS47" s="119">
        <v>5</v>
      </c>
      <c r="AT47" s="119">
        <v>5</v>
      </c>
      <c r="AU47" s="119">
        <v>5</v>
      </c>
      <c r="AV47" s="119">
        <v>5</v>
      </c>
      <c r="AW47" s="119">
        <v>2</v>
      </c>
      <c r="AX47" s="119" t="s">
        <v>88</v>
      </c>
      <c r="AY47" s="119" t="s">
        <v>88</v>
      </c>
      <c r="AZ47" s="119"/>
      <c r="BA47" s="119">
        <v>2</v>
      </c>
      <c r="BB47" s="119">
        <v>1</v>
      </c>
      <c r="BC47" s="119" t="s">
        <v>134</v>
      </c>
      <c r="BD47" s="119" t="s">
        <v>938</v>
      </c>
      <c r="BE47" s="119"/>
      <c r="BF47">
        <f t="shared" si="5"/>
        <v>0</v>
      </c>
      <c r="BG47">
        <f t="shared" si="5"/>
        <v>0</v>
      </c>
      <c r="BH47">
        <f t="shared" si="5"/>
        <v>0</v>
      </c>
      <c r="BI47">
        <f t="shared" si="5"/>
        <v>0</v>
      </c>
      <c r="BJ47">
        <f t="shared" si="5"/>
        <v>0</v>
      </c>
      <c r="BK47">
        <f t="shared" si="5"/>
        <v>0</v>
      </c>
      <c r="BL47">
        <f t="shared" si="6"/>
        <v>0</v>
      </c>
      <c r="BM47">
        <f t="shared" si="6"/>
        <v>0</v>
      </c>
      <c r="BN47">
        <f t="shared" si="6"/>
        <v>0</v>
      </c>
      <c r="BO47">
        <f t="shared" si="6"/>
        <v>0</v>
      </c>
      <c r="BP47">
        <f t="shared" si="6"/>
        <v>0</v>
      </c>
      <c r="BQ47">
        <f t="shared" si="7"/>
        <v>0</v>
      </c>
      <c r="BR47">
        <f t="shared" si="6"/>
        <v>1</v>
      </c>
      <c r="BS47">
        <f t="shared" si="6"/>
        <v>0</v>
      </c>
      <c r="BT47" s="256">
        <f t="shared" si="3"/>
        <v>4</v>
      </c>
    </row>
    <row r="48" spans="1:72" ht="14.3" x14ac:dyDescent="0.25">
      <c r="A48" s="93" t="str">
        <f>IF(ISNA(LOOKUP($F48,BLIOTECAS!$B$1:$B$27,BLIOTECAS!C$1:C$27)),"",LOOKUP($F48,BLIOTECAS!$B$1:$B$27,BLIOTECAS!C$1:C$27))</f>
        <v/>
      </c>
      <c r="B48" s="93" t="str">
        <f>IFERROR(VLOOKUP(TABLA!$F48,BLIOTECAS!$C$1:$E$26,2,FALSE),"")</f>
        <v>ENF</v>
      </c>
      <c r="C48" s="93" t="str">
        <f>IFERROR(VLOOKUP(TABLA!F48,BLIOTECAS!$C$1:$E$26,3,FALSE),"")</f>
        <v>Ciencias de la Salud</v>
      </c>
      <c r="D48" s="266" t="s">
        <v>936</v>
      </c>
      <c r="E48" s="120" t="s">
        <v>8</v>
      </c>
      <c r="F48" s="119" t="s">
        <v>24</v>
      </c>
      <c r="G48" s="119" t="s">
        <v>46</v>
      </c>
      <c r="H48" s="119" t="s">
        <v>47</v>
      </c>
      <c r="I48" s="119"/>
      <c r="J48" s="119" t="s">
        <v>24</v>
      </c>
      <c r="K48" s="119" t="s">
        <v>56</v>
      </c>
      <c r="L48" s="119"/>
      <c r="M48" s="119"/>
      <c r="N48" s="119">
        <v>3</v>
      </c>
      <c r="O48" s="119">
        <v>2</v>
      </c>
      <c r="P48" s="119">
        <v>4</v>
      </c>
      <c r="Q48" s="119"/>
      <c r="R48" s="119">
        <v>5</v>
      </c>
      <c r="S48" s="119" t="s">
        <v>88</v>
      </c>
      <c r="T48" s="119" t="s">
        <v>88</v>
      </c>
      <c r="U48" s="119">
        <v>1</v>
      </c>
      <c r="V48" s="119">
        <v>4</v>
      </c>
      <c r="W48" s="119">
        <v>5</v>
      </c>
      <c r="X48" s="119">
        <v>2</v>
      </c>
      <c r="Y48" s="119">
        <v>5</v>
      </c>
      <c r="Z48" s="119">
        <v>3</v>
      </c>
      <c r="AA48" s="119">
        <v>5</v>
      </c>
      <c r="AB48" s="119">
        <v>2</v>
      </c>
      <c r="AC48" s="119">
        <v>3</v>
      </c>
      <c r="AD48" s="119">
        <v>3</v>
      </c>
      <c r="AE48" s="119">
        <v>3</v>
      </c>
      <c r="AF48" s="119">
        <v>4</v>
      </c>
      <c r="AG48" s="119">
        <v>3</v>
      </c>
      <c r="AH48" s="119">
        <v>3</v>
      </c>
      <c r="AI48" s="119">
        <v>3</v>
      </c>
      <c r="AJ48" s="119">
        <v>2</v>
      </c>
      <c r="AK48" s="119" t="s">
        <v>88</v>
      </c>
      <c r="AL48" s="119" t="s">
        <v>88</v>
      </c>
      <c r="AM48" s="119">
        <v>4</v>
      </c>
      <c r="AN48" s="119">
        <v>4</v>
      </c>
      <c r="AO48" s="119" t="s">
        <v>115</v>
      </c>
      <c r="AP48" s="119">
        <v>5</v>
      </c>
      <c r="AQ48" s="119">
        <v>4</v>
      </c>
      <c r="AR48" s="119">
        <v>3</v>
      </c>
      <c r="AS48" s="119">
        <v>4</v>
      </c>
      <c r="AT48" s="119">
        <v>4</v>
      </c>
      <c r="AU48" s="119">
        <v>4</v>
      </c>
      <c r="AV48" s="119">
        <v>3</v>
      </c>
      <c r="AW48" s="119">
        <v>3</v>
      </c>
      <c r="AX48" s="119" t="s">
        <v>87</v>
      </c>
      <c r="AY48" s="119" t="s">
        <v>88</v>
      </c>
      <c r="AZ48" s="119"/>
      <c r="BA48" s="119">
        <v>4</v>
      </c>
      <c r="BB48" s="119">
        <v>4</v>
      </c>
      <c r="BC48" s="119" t="s">
        <v>134</v>
      </c>
      <c r="BD48" s="119"/>
      <c r="BE48" s="119"/>
      <c r="BF48">
        <f t="shared" si="5"/>
        <v>0</v>
      </c>
      <c r="BG48">
        <f t="shared" si="5"/>
        <v>0</v>
      </c>
      <c r="BH48">
        <f t="shared" si="5"/>
        <v>0</v>
      </c>
      <c r="BI48">
        <f t="shared" si="5"/>
        <v>0</v>
      </c>
      <c r="BJ48">
        <f t="shared" si="5"/>
        <v>0</v>
      </c>
      <c r="BK48">
        <f t="shared" si="5"/>
        <v>0</v>
      </c>
      <c r="BL48">
        <f t="shared" si="6"/>
        <v>0</v>
      </c>
      <c r="BM48">
        <f t="shared" si="6"/>
        <v>0</v>
      </c>
      <c r="BN48">
        <f t="shared" si="6"/>
        <v>0</v>
      </c>
      <c r="BO48">
        <f t="shared" si="6"/>
        <v>0</v>
      </c>
      <c r="BP48">
        <f t="shared" si="6"/>
        <v>0</v>
      </c>
      <c r="BQ48">
        <f t="shared" si="7"/>
        <v>0</v>
      </c>
      <c r="BR48">
        <f t="shared" si="6"/>
        <v>1</v>
      </c>
      <c r="BS48">
        <f t="shared" si="6"/>
        <v>0</v>
      </c>
      <c r="BT48" s="256">
        <f t="shared" si="3"/>
        <v>4</v>
      </c>
    </row>
    <row r="49" spans="1:72" ht="14.3" x14ac:dyDescent="0.25">
      <c r="A49" s="93" t="str">
        <f>IF(ISNA(LOOKUP($F49,BLIOTECAS!$B$1:$B$27,BLIOTECAS!C$1:C$27)),"",LOOKUP($F49,BLIOTECAS!$B$1:$B$27,BLIOTECAS!C$1:C$27))</f>
        <v/>
      </c>
      <c r="B49" s="93" t="str">
        <f>IFERROR(VLOOKUP(TABLA!$F49,BLIOTECAS!$C$1:$E$26,2,FALSE),"")</f>
        <v>ENF</v>
      </c>
      <c r="C49" s="93" t="str">
        <f>IFERROR(VLOOKUP(TABLA!F49,BLIOTECAS!$C$1:$E$26,3,FALSE),"")</f>
        <v>Ciencias de la Salud</v>
      </c>
      <c r="D49" s="266" t="s">
        <v>936</v>
      </c>
      <c r="E49" s="120" t="s">
        <v>8</v>
      </c>
      <c r="F49" s="119" t="s">
        <v>24</v>
      </c>
      <c r="G49" s="119" t="s">
        <v>45</v>
      </c>
      <c r="H49" s="119" t="s">
        <v>48</v>
      </c>
      <c r="I49" s="119"/>
      <c r="J49" s="119" t="s">
        <v>24</v>
      </c>
      <c r="K49" s="119" t="s">
        <v>22</v>
      </c>
      <c r="L49" s="119" t="s">
        <v>56</v>
      </c>
      <c r="M49" s="119"/>
      <c r="N49" s="119">
        <v>5</v>
      </c>
      <c r="O49" s="119">
        <v>5</v>
      </c>
      <c r="P49" s="119">
        <v>4</v>
      </c>
      <c r="Q49" s="119">
        <v>5</v>
      </c>
      <c r="R49" s="119">
        <v>5</v>
      </c>
      <c r="S49" s="119" t="s">
        <v>87</v>
      </c>
      <c r="T49" s="119" t="s">
        <v>87</v>
      </c>
      <c r="U49" s="119"/>
      <c r="V49" s="119">
        <v>5</v>
      </c>
      <c r="W49" s="119">
        <v>5</v>
      </c>
      <c r="X49" s="119">
        <v>1</v>
      </c>
      <c r="Y49" s="119">
        <v>5</v>
      </c>
      <c r="Z49" s="119">
        <v>4</v>
      </c>
      <c r="AA49" s="119">
        <v>1</v>
      </c>
      <c r="AB49" s="119">
        <v>1</v>
      </c>
      <c r="AC49" s="119">
        <v>4</v>
      </c>
      <c r="AD49" s="119">
        <v>5</v>
      </c>
      <c r="AE49" s="119">
        <v>5</v>
      </c>
      <c r="AF49" s="119">
        <v>5</v>
      </c>
      <c r="AG49" s="119">
        <v>5</v>
      </c>
      <c r="AH49" s="119">
        <v>5</v>
      </c>
      <c r="AI49" s="119">
        <v>5</v>
      </c>
      <c r="AJ49" s="119">
        <v>5</v>
      </c>
      <c r="AK49" s="119" t="s">
        <v>87</v>
      </c>
      <c r="AL49" s="119" t="s">
        <v>88</v>
      </c>
      <c r="AM49" s="119">
        <v>5</v>
      </c>
      <c r="AN49" s="119">
        <v>5</v>
      </c>
      <c r="AO49" s="119" t="s">
        <v>113</v>
      </c>
      <c r="AP49" s="119">
        <v>5</v>
      </c>
      <c r="AQ49" s="119">
        <v>5</v>
      </c>
      <c r="AR49" s="119">
        <v>5</v>
      </c>
      <c r="AS49" s="119">
        <v>5</v>
      </c>
      <c r="AT49" s="119">
        <v>5</v>
      </c>
      <c r="AU49" s="119">
        <v>5</v>
      </c>
      <c r="AV49" s="119">
        <v>5</v>
      </c>
      <c r="AW49" s="119">
        <v>5</v>
      </c>
      <c r="AX49" s="119" t="s">
        <v>87</v>
      </c>
      <c r="AY49" s="119" t="s">
        <v>88</v>
      </c>
      <c r="AZ49" s="119"/>
      <c r="BA49" s="119">
        <v>5</v>
      </c>
      <c r="BB49" s="119">
        <v>5</v>
      </c>
      <c r="BC49" s="119" t="s">
        <v>135</v>
      </c>
      <c r="BD49" s="119"/>
      <c r="BE49" s="119"/>
      <c r="BF49">
        <f t="shared" si="5"/>
        <v>0</v>
      </c>
      <c r="BG49">
        <f t="shared" si="5"/>
        <v>0</v>
      </c>
      <c r="BH49">
        <f t="shared" si="5"/>
        <v>0</v>
      </c>
      <c r="BI49">
        <f t="shared" si="5"/>
        <v>0</v>
      </c>
      <c r="BJ49">
        <f t="shared" si="5"/>
        <v>0</v>
      </c>
      <c r="BK49">
        <f t="shared" si="5"/>
        <v>0</v>
      </c>
      <c r="BL49">
        <f t="shared" si="6"/>
        <v>0</v>
      </c>
      <c r="BM49">
        <f t="shared" si="6"/>
        <v>0</v>
      </c>
      <c r="BN49">
        <f t="shared" si="6"/>
        <v>0</v>
      </c>
      <c r="BO49">
        <f t="shared" si="6"/>
        <v>1</v>
      </c>
      <c r="BP49">
        <f t="shared" si="6"/>
        <v>0</v>
      </c>
      <c r="BQ49">
        <f t="shared" si="7"/>
        <v>0</v>
      </c>
      <c r="BR49">
        <f t="shared" si="6"/>
        <v>0</v>
      </c>
      <c r="BS49">
        <f t="shared" si="6"/>
        <v>0</v>
      </c>
      <c r="BT49" s="256">
        <f t="shared" si="3"/>
        <v>5</v>
      </c>
    </row>
    <row r="50" spans="1:72" ht="14.3" x14ac:dyDescent="0.25">
      <c r="A50" s="93" t="str">
        <f>IF(ISNA(LOOKUP($F50,BLIOTECAS!$B$1:$B$27,BLIOTECAS!C$1:C$27)),"",LOOKUP($F50,BLIOTECAS!$B$1:$B$27,BLIOTECAS!C$1:C$27))</f>
        <v/>
      </c>
      <c r="B50" s="93" t="str">
        <f>IFERROR(VLOOKUP(TABLA!$F50,BLIOTECAS!$C$1:$E$26,2,FALSE),"")</f>
        <v>FAR</v>
      </c>
      <c r="C50" s="93" t="str">
        <f>IFERROR(VLOOKUP(TABLA!F50,BLIOTECAS!$C$1:$E$26,3,FALSE),"")</f>
        <v>Ciencias de la Salud</v>
      </c>
      <c r="D50" s="266" t="s">
        <v>936</v>
      </c>
      <c r="E50" s="120" t="s">
        <v>8</v>
      </c>
      <c r="F50" s="119" t="s">
        <v>28</v>
      </c>
      <c r="G50" s="119" t="s">
        <v>45</v>
      </c>
      <c r="H50" s="119" t="s">
        <v>45</v>
      </c>
      <c r="I50" s="119"/>
      <c r="J50" s="119" t="s">
        <v>476</v>
      </c>
      <c r="K50" s="119" t="s">
        <v>28</v>
      </c>
      <c r="L50" s="119" t="s">
        <v>22</v>
      </c>
      <c r="M50" s="119" t="s">
        <v>939</v>
      </c>
      <c r="N50" s="119">
        <v>3</v>
      </c>
      <c r="O50" s="119">
        <v>2</v>
      </c>
      <c r="P50" s="119">
        <v>3</v>
      </c>
      <c r="Q50" s="119">
        <v>3</v>
      </c>
      <c r="R50" s="119">
        <v>5</v>
      </c>
      <c r="S50" s="119" t="s">
        <v>88</v>
      </c>
      <c r="T50" s="119" t="s">
        <v>88</v>
      </c>
      <c r="U50" s="119">
        <v>2</v>
      </c>
      <c r="V50" s="119">
        <v>2</v>
      </c>
      <c r="W50" s="119">
        <v>2</v>
      </c>
      <c r="X50" s="119">
        <v>4</v>
      </c>
      <c r="Y50" s="119">
        <v>1</v>
      </c>
      <c r="Z50" s="119">
        <v>2</v>
      </c>
      <c r="AA50" s="119">
        <v>1</v>
      </c>
      <c r="AB50" s="119">
        <v>4</v>
      </c>
      <c r="AC50" s="119">
        <v>2</v>
      </c>
      <c r="AD50" s="119">
        <v>3</v>
      </c>
      <c r="AE50" s="119">
        <v>3</v>
      </c>
      <c r="AF50" s="119">
        <v>2</v>
      </c>
      <c r="AG50" s="119">
        <v>2</v>
      </c>
      <c r="AH50" s="119">
        <v>2</v>
      </c>
      <c r="AI50" s="119">
        <v>1</v>
      </c>
      <c r="AJ50" s="119">
        <v>2</v>
      </c>
      <c r="AK50" s="119" t="s">
        <v>88</v>
      </c>
      <c r="AL50" s="119" t="s">
        <v>88</v>
      </c>
      <c r="AM50" s="119">
        <v>1</v>
      </c>
      <c r="AN50" s="119"/>
      <c r="AO50" s="119" t="s">
        <v>113</v>
      </c>
      <c r="AP50" s="119">
        <v>2</v>
      </c>
      <c r="AQ50" s="119">
        <v>2</v>
      </c>
      <c r="AR50" s="119">
        <v>2</v>
      </c>
      <c r="AS50" s="119">
        <v>2</v>
      </c>
      <c r="AT50" s="119">
        <v>2</v>
      </c>
      <c r="AU50" s="119">
        <v>2</v>
      </c>
      <c r="AV50" s="119">
        <v>2</v>
      </c>
      <c r="AW50" s="119">
        <v>2</v>
      </c>
      <c r="AX50" s="119" t="s">
        <v>88</v>
      </c>
      <c r="AY50" s="119" t="s">
        <v>88</v>
      </c>
      <c r="AZ50" s="119"/>
      <c r="BA50" s="119">
        <v>3</v>
      </c>
      <c r="BB50" s="119">
        <v>3</v>
      </c>
      <c r="BC50" s="119" t="s">
        <v>132</v>
      </c>
      <c r="BD50" s="119" t="s">
        <v>940</v>
      </c>
      <c r="BE50" s="119"/>
      <c r="BF50">
        <f t="shared" si="5"/>
        <v>0</v>
      </c>
      <c r="BG50">
        <f t="shared" si="5"/>
        <v>0</v>
      </c>
      <c r="BH50">
        <f t="shared" si="5"/>
        <v>0</v>
      </c>
      <c r="BI50">
        <f t="shared" si="5"/>
        <v>0</v>
      </c>
      <c r="BJ50">
        <f t="shared" si="5"/>
        <v>0</v>
      </c>
      <c r="BK50">
        <f t="shared" si="5"/>
        <v>0</v>
      </c>
      <c r="BL50">
        <f t="shared" si="6"/>
        <v>0</v>
      </c>
      <c r="BM50">
        <f t="shared" si="6"/>
        <v>0</v>
      </c>
      <c r="BN50">
        <f t="shared" si="6"/>
        <v>0</v>
      </c>
      <c r="BO50">
        <f t="shared" si="6"/>
        <v>1</v>
      </c>
      <c r="BP50">
        <f t="shared" si="6"/>
        <v>0</v>
      </c>
      <c r="BQ50">
        <f t="shared" si="7"/>
        <v>0</v>
      </c>
      <c r="BR50">
        <f t="shared" si="6"/>
        <v>0</v>
      </c>
      <c r="BS50">
        <f t="shared" si="6"/>
        <v>0</v>
      </c>
      <c r="BT50" s="256">
        <f t="shared" si="3"/>
        <v>2</v>
      </c>
    </row>
    <row r="51" spans="1:72" ht="14.3" x14ac:dyDescent="0.25">
      <c r="A51" s="93" t="str">
        <f>IF(ISNA(LOOKUP($F51,BLIOTECAS!$B$1:$B$27,BLIOTECAS!C$1:C$27)),"",LOOKUP($F51,BLIOTECAS!$B$1:$B$27,BLIOTECAS!C$1:C$27))</f>
        <v/>
      </c>
      <c r="B51" s="93" t="str">
        <f>IFERROR(VLOOKUP(TABLA!$F51,BLIOTECAS!$C$1:$E$26,2,FALSE),"")</f>
        <v>CEE</v>
      </c>
      <c r="C51" s="93" t="str">
        <f>IFERROR(VLOOKUP(TABLA!F51,BLIOTECAS!$C$1:$E$26,3,FALSE),"")</f>
        <v>Ciencias Sociales</v>
      </c>
      <c r="D51" s="266" t="s">
        <v>936</v>
      </c>
      <c r="E51" s="120" t="s">
        <v>9</v>
      </c>
      <c r="F51" s="119" t="s">
        <v>20</v>
      </c>
      <c r="G51" s="119" t="s">
        <v>46</v>
      </c>
      <c r="H51" s="119" t="s">
        <v>46</v>
      </c>
      <c r="I51" s="119"/>
      <c r="J51" s="119" t="s">
        <v>20</v>
      </c>
      <c r="K51" s="119"/>
      <c r="L51" s="119"/>
      <c r="M51" s="119"/>
      <c r="N51" s="119">
        <v>5</v>
      </c>
      <c r="O51" s="119">
        <v>5</v>
      </c>
      <c r="P51" s="119">
        <v>5</v>
      </c>
      <c r="Q51" s="119">
        <v>3</v>
      </c>
      <c r="R51" s="119">
        <v>5</v>
      </c>
      <c r="S51" s="119" t="s">
        <v>87</v>
      </c>
      <c r="T51" s="119" t="s">
        <v>87</v>
      </c>
      <c r="U51" s="119">
        <v>4</v>
      </c>
      <c r="V51" s="119">
        <v>4</v>
      </c>
      <c r="W51" s="119">
        <v>1</v>
      </c>
      <c r="X51" s="119">
        <v>1</v>
      </c>
      <c r="Y51" s="119">
        <v>1</v>
      </c>
      <c r="Z51" s="119">
        <v>1</v>
      </c>
      <c r="AA51" s="119">
        <v>4</v>
      </c>
      <c r="AB51" s="119">
        <v>1</v>
      </c>
      <c r="AC51" s="119">
        <v>4</v>
      </c>
      <c r="AD51" s="119">
        <v>4</v>
      </c>
      <c r="AE51" s="119">
        <v>5</v>
      </c>
      <c r="AF51" s="119">
        <v>4</v>
      </c>
      <c r="AG51" s="119">
        <v>5</v>
      </c>
      <c r="AH51" s="119">
        <v>5</v>
      </c>
      <c r="AI51" s="119">
        <v>4</v>
      </c>
      <c r="AJ51" s="119">
        <v>4</v>
      </c>
      <c r="AK51" s="119" t="s">
        <v>88</v>
      </c>
      <c r="AL51" s="119" t="s">
        <v>88</v>
      </c>
      <c r="AM51" s="119">
        <v>2</v>
      </c>
      <c r="AN51" s="119">
        <v>5</v>
      </c>
      <c r="AO51" s="119" t="s">
        <v>356</v>
      </c>
      <c r="AP51" s="119">
        <v>5</v>
      </c>
      <c r="AQ51" s="119">
        <v>5</v>
      </c>
      <c r="AR51" s="119">
        <v>5</v>
      </c>
      <c r="AS51" s="119">
        <v>5</v>
      </c>
      <c r="AT51" s="119">
        <v>5</v>
      </c>
      <c r="AU51" s="119">
        <v>5</v>
      </c>
      <c r="AV51" s="119">
        <v>5</v>
      </c>
      <c r="AW51" s="119">
        <v>4</v>
      </c>
      <c r="AX51" s="119" t="s">
        <v>87</v>
      </c>
      <c r="AY51" s="119" t="s">
        <v>87</v>
      </c>
      <c r="AZ51" s="119" t="s">
        <v>124</v>
      </c>
      <c r="BA51" s="119">
        <v>4</v>
      </c>
      <c r="BB51" s="119">
        <v>4</v>
      </c>
      <c r="BC51" s="119" t="s">
        <v>134</v>
      </c>
      <c r="BD51" s="119"/>
      <c r="BE51" s="119"/>
      <c r="BF51">
        <f t="shared" si="5"/>
        <v>0</v>
      </c>
      <c r="BG51">
        <f t="shared" si="5"/>
        <v>0</v>
      </c>
      <c r="BH51">
        <f t="shared" si="5"/>
        <v>0</v>
      </c>
      <c r="BI51">
        <f t="shared" si="5"/>
        <v>0</v>
      </c>
      <c r="BJ51">
        <f t="shared" si="5"/>
        <v>0</v>
      </c>
      <c r="BK51">
        <f t="shared" si="5"/>
        <v>0</v>
      </c>
      <c r="BL51">
        <f t="shared" si="6"/>
        <v>0</v>
      </c>
      <c r="BM51">
        <f t="shared" si="6"/>
        <v>0</v>
      </c>
      <c r="BN51">
        <f t="shared" si="6"/>
        <v>1</v>
      </c>
      <c r="BO51">
        <f t="shared" si="6"/>
        <v>1</v>
      </c>
      <c r="BP51">
        <f t="shared" si="6"/>
        <v>0</v>
      </c>
      <c r="BQ51">
        <f t="shared" si="7"/>
        <v>0</v>
      </c>
      <c r="BR51">
        <f t="shared" si="6"/>
        <v>0</v>
      </c>
      <c r="BS51">
        <f t="shared" si="6"/>
        <v>0</v>
      </c>
      <c r="BT51" s="256">
        <f t="shared" si="3"/>
        <v>4</v>
      </c>
    </row>
    <row r="52" spans="1:72" ht="14.3" x14ac:dyDescent="0.25">
      <c r="A52" s="93" t="str">
        <f>IF(ISNA(LOOKUP($F52,BLIOTECAS!$B$1:$B$27,BLIOTECAS!C$1:C$27)),"",LOOKUP($F52,BLIOTECAS!$B$1:$B$27,BLIOTECAS!C$1:C$27))</f>
        <v/>
      </c>
      <c r="B52" s="93" t="str">
        <f>IFERROR(VLOOKUP(TABLA!$F52,BLIOTECAS!$C$1:$E$26,2,FALSE),"")</f>
        <v>FIS</v>
      </c>
      <c r="C52" s="93" t="str">
        <f>IFERROR(VLOOKUP(TABLA!F52,BLIOTECAS!$C$1:$E$26,3,FALSE),"")</f>
        <v>Ciencias Experimentales</v>
      </c>
      <c r="D52" s="266" t="s">
        <v>936</v>
      </c>
      <c r="E52" s="120" t="s">
        <v>8</v>
      </c>
      <c r="F52" s="119" t="s">
        <v>26</v>
      </c>
      <c r="G52" s="119" t="s">
        <v>47</v>
      </c>
      <c r="H52" s="119" t="s">
        <v>45</v>
      </c>
      <c r="I52" s="119"/>
      <c r="J52" s="119" t="s">
        <v>26</v>
      </c>
      <c r="K52" s="119" t="s">
        <v>56</v>
      </c>
      <c r="L52" s="119"/>
      <c r="M52" s="119"/>
      <c r="N52" s="119">
        <v>4</v>
      </c>
      <c r="O52" s="119">
        <v>5</v>
      </c>
      <c r="P52" s="119">
        <v>5</v>
      </c>
      <c r="Q52" s="119">
        <v>4</v>
      </c>
      <c r="R52" s="119">
        <v>3</v>
      </c>
      <c r="S52" s="119" t="s">
        <v>88</v>
      </c>
      <c r="T52" s="119" t="s">
        <v>87</v>
      </c>
      <c r="U52" s="119">
        <v>2</v>
      </c>
      <c r="V52" s="119">
        <v>2</v>
      </c>
      <c r="W52" s="119">
        <v>2</v>
      </c>
      <c r="X52" s="119">
        <v>3</v>
      </c>
      <c r="Y52" s="119">
        <v>5</v>
      </c>
      <c r="Z52" s="119">
        <v>3</v>
      </c>
      <c r="AA52" s="119">
        <v>5</v>
      </c>
      <c r="AB52" s="119">
        <v>3</v>
      </c>
      <c r="AC52" s="119">
        <v>5</v>
      </c>
      <c r="AD52" s="119">
        <v>5</v>
      </c>
      <c r="AE52" s="119">
        <v>5</v>
      </c>
      <c r="AF52" s="119">
        <v>5</v>
      </c>
      <c r="AG52" s="119">
        <v>5</v>
      </c>
      <c r="AH52" s="119">
        <v>3</v>
      </c>
      <c r="AI52" s="119">
        <v>5</v>
      </c>
      <c r="AJ52" s="119">
        <v>5</v>
      </c>
      <c r="AK52" s="119" t="s">
        <v>88</v>
      </c>
      <c r="AL52" s="119" t="s">
        <v>88</v>
      </c>
      <c r="AM52" s="119">
        <v>4</v>
      </c>
      <c r="AN52" s="119">
        <v>3</v>
      </c>
      <c r="AO52" s="119"/>
      <c r="AP52" s="119">
        <v>5</v>
      </c>
      <c r="AQ52" s="119">
        <v>5</v>
      </c>
      <c r="AR52" s="119">
        <v>5</v>
      </c>
      <c r="AS52" s="119">
        <v>5</v>
      </c>
      <c r="AT52" s="119">
        <v>5</v>
      </c>
      <c r="AU52" s="119">
        <v>5</v>
      </c>
      <c r="AV52" s="119">
        <v>5</v>
      </c>
      <c r="AW52" s="119">
        <v>3</v>
      </c>
      <c r="AX52" s="119" t="s">
        <v>87</v>
      </c>
      <c r="AY52" s="119" t="s">
        <v>87</v>
      </c>
      <c r="AZ52" s="119" t="s">
        <v>124</v>
      </c>
      <c r="BA52" s="119">
        <v>5</v>
      </c>
      <c r="BB52" s="119">
        <v>5</v>
      </c>
      <c r="BC52" s="119" t="s">
        <v>134</v>
      </c>
      <c r="BD52" s="119"/>
      <c r="BE52" s="119"/>
      <c r="BF52">
        <f t="shared" si="5"/>
        <v>0</v>
      </c>
      <c r="BG52">
        <f t="shared" si="5"/>
        <v>0</v>
      </c>
      <c r="BH52">
        <f t="shared" si="5"/>
        <v>0</v>
      </c>
      <c r="BI52">
        <f t="shared" si="5"/>
        <v>0</v>
      </c>
      <c r="BJ52">
        <f t="shared" si="5"/>
        <v>0</v>
      </c>
      <c r="BK52">
        <f t="shared" si="5"/>
        <v>0</v>
      </c>
      <c r="BL52">
        <f t="shared" si="6"/>
        <v>0</v>
      </c>
      <c r="BM52">
        <f t="shared" si="6"/>
        <v>0</v>
      </c>
      <c r="BN52">
        <f t="shared" si="6"/>
        <v>0</v>
      </c>
      <c r="BO52">
        <f t="shared" si="6"/>
        <v>0</v>
      </c>
      <c r="BP52">
        <f t="shared" si="6"/>
        <v>0</v>
      </c>
      <c r="BQ52">
        <f t="shared" si="7"/>
        <v>0</v>
      </c>
      <c r="BR52">
        <f t="shared" si="6"/>
        <v>0</v>
      </c>
      <c r="BS52">
        <f t="shared" si="6"/>
        <v>0</v>
      </c>
      <c r="BT52" s="256">
        <f t="shared" si="3"/>
        <v>4</v>
      </c>
    </row>
    <row r="53" spans="1:72" ht="14.3" x14ac:dyDescent="0.25">
      <c r="A53" s="93" t="str">
        <f>IF(ISNA(LOOKUP($F53,BLIOTECAS!$B$1:$B$27,BLIOTECAS!C$1:C$27)),"",LOOKUP($F53,BLIOTECAS!$B$1:$B$27,BLIOTECAS!C$1:C$27))</f>
        <v/>
      </c>
      <c r="B53" s="93" t="str">
        <f>IFERROR(VLOOKUP(TABLA!$F53,BLIOTECAS!$C$1:$E$26,2,FALSE),"")</f>
        <v/>
      </c>
      <c r="C53" s="93" t="str">
        <f>IFERROR(VLOOKUP(TABLA!F53,BLIOTECAS!$C$1:$E$26,3,FALSE),"")</f>
        <v/>
      </c>
      <c r="D53" s="266" t="s">
        <v>936</v>
      </c>
      <c r="E53" s="120" t="s">
        <v>8</v>
      </c>
      <c r="F53" s="119"/>
      <c r="G53" s="119" t="s">
        <v>47</v>
      </c>
      <c r="H53" s="119" t="s">
        <v>46</v>
      </c>
      <c r="I53" s="119"/>
      <c r="J53" s="119" t="s">
        <v>476</v>
      </c>
      <c r="K53" s="119" t="s">
        <v>28</v>
      </c>
      <c r="L53" s="119"/>
      <c r="M53" s="119" t="s">
        <v>941</v>
      </c>
      <c r="N53" s="119">
        <v>5</v>
      </c>
      <c r="O53" s="119">
        <v>3</v>
      </c>
      <c r="P53" s="119">
        <v>2</v>
      </c>
      <c r="Q53" s="119">
        <v>3</v>
      </c>
      <c r="R53" s="119">
        <v>4</v>
      </c>
      <c r="S53" s="119" t="s">
        <v>88</v>
      </c>
      <c r="T53" s="119" t="s">
        <v>88</v>
      </c>
      <c r="U53" s="119">
        <v>3</v>
      </c>
      <c r="V53" s="119">
        <v>3</v>
      </c>
      <c r="W53" s="119">
        <v>3</v>
      </c>
      <c r="X53" s="119">
        <v>3</v>
      </c>
      <c r="Y53" s="119">
        <v>3</v>
      </c>
      <c r="Z53" s="119">
        <v>3</v>
      </c>
      <c r="AA53" s="119">
        <v>3</v>
      </c>
      <c r="AB53" s="119">
        <v>3</v>
      </c>
      <c r="AC53" s="119">
        <v>3</v>
      </c>
      <c r="AD53" s="119">
        <v>3</v>
      </c>
      <c r="AE53" s="119">
        <v>3</v>
      </c>
      <c r="AF53" s="119">
        <v>3</v>
      </c>
      <c r="AG53" s="119">
        <v>3</v>
      </c>
      <c r="AH53" s="119">
        <v>3</v>
      </c>
      <c r="AI53" s="119">
        <v>3</v>
      </c>
      <c r="AJ53" s="119">
        <v>3</v>
      </c>
      <c r="AK53" s="119" t="s">
        <v>88</v>
      </c>
      <c r="AL53" s="119" t="s">
        <v>88</v>
      </c>
      <c r="AM53" s="119">
        <v>4</v>
      </c>
      <c r="AN53" s="119">
        <v>3</v>
      </c>
      <c r="AO53" s="119" t="s">
        <v>115</v>
      </c>
      <c r="AP53" s="119">
        <v>3</v>
      </c>
      <c r="AQ53" s="119">
        <v>3</v>
      </c>
      <c r="AR53" s="119">
        <v>3</v>
      </c>
      <c r="AS53" s="119">
        <v>3</v>
      </c>
      <c r="AT53" s="119">
        <v>3</v>
      </c>
      <c r="AU53" s="119">
        <v>3</v>
      </c>
      <c r="AV53" s="119">
        <v>3</v>
      </c>
      <c r="AW53" s="119">
        <v>3</v>
      </c>
      <c r="AX53" s="119" t="s">
        <v>88</v>
      </c>
      <c r="AY53" s="119" t="s">
        <v>88</v>
      </c>
      <c r="AZ53" s="119"/>
      <c r="BA53" s="119">
        <v>3</v>
      </c>
      <c r="BB53" s="119">
        <v>3</v>
      </c>
      <c r="BC53" s="119" t="s">
        <v>132</v>
      </c>
      <c r="BD53" s="119"/>
      <c r="BE53" s="119"/>
      <c r="BF53">
        <f t="shared" si="5"/>
        <v>0</v>
      </c>
      <c r="BG53">
        <f t="shared" si="5"/>
        <v>0</v>
      </c>
      <c r="BH53">
        <f t="shared" si="5"/>
        <v>0</v>
      </c>
      <c r="BI53">
        <f t="shared" si="5"/>
        <v>0</v>
      </c>
      <c r="BJ53">
        <f t="shared" si="5"/>
        <v>0</v>
      </c>
      <c r="BK53">
        <f t="shared" si="5"/>
        <v>0</v>
      </c>
      <c r="BL53">
        <f t="shared" si="6"/>
        <v>0</v>
      </c>
      <c r="BM53">
        <f t="shared" si="6"/>
        <v>0</v>
      </c>
      <c r="BN53">
        <f t="shared" si="6"/>
        <v>0</v>
      </c>
      <c r="BO53">
        <f t="shared" si="6"/>
        <v>0</v>
      </c>
      <c r="BP53">
        <f t="shared" si="6"/>
        <v>0</v>
      </c>
      <c r="BQ53">
        <f t="shared" si="7"/>
        <v>0</v>
      </c>
      <c r="BR53">
        <f t="shared" si="6"/>
        <v>1</v>
      </c>
      <c r="BS53">
        <f t="shared" si="6"/>
        <v>0</v>
      </c>
      <c r="BT53" s="256">
        <f t="shared" si="3"/>
        <v>2</v>
      </c>
    </row>
    <row r="54" spans="1:72" ht="14.3" x14ac:dyDescent="0.25">
      <c r="A54" s="93" t="str">
        <f>IF(ISNA(LOOKUP($F54,BLIOTECAS!$B$1:$B$27,BLIOTECAS!C$1:C$27)),"",LOOKUP($F54,BLIOTECAS!$B$1:$B$27,BLIOTECAS!C$1:C$27))</f>
        <v/>
      </c>
      <c r="B54" s="93" t="str">
        <f>IFERROR(VLOOKUP(TABLA!$F54,BLIOTECAS!$C$1:$E$26,2,FALSE),"")</f>
        <v>PSI</v>
      </c>
      <c r="C54" s="93" t="str">
        <f>IFERROR(VLOOKUP(TABLA!F54,BLIOTECAS!$C$1:$E$26,3,FALSE),"")</f>
        <v>Ciencias de la Salud</v>
      </c>
      <c r="D54" s="266" t="s">
        <v>936</v>
      </c>
      <c r="E54" s="120" t="s">
        <v>8</v>
      </c>
      <c r="F54" s="119" t="s">
        <v>23</v>
      </c>
      <c r="G54" s="119" t="s">
        <v>47</v>
      </c>
      <c r="H54" s="119" t="s">
        <v>48</v>
      </c>
      <c r="I54" s="119"/>
      <c r="J54" s="119" t="s">
        <v>23</v>
      </c>
      <c r="K54" s="119"/>
      <c r="L54" s="119"/>
      <c r="M54" s="119"/>
      <c r="N54" s="119">
        <v>4</v>
      </c>
      <c r="O54" s="119">
        <v>5</v>
      </c>
      <c r="P54" s="119">
        <v>5</v>
      </c>
      <c r="Q54" s="119">
        <v>4</v>
      </c>
      <c r="R54" s="119">
        <v>5</v>
      </c>
      <c r="S54" s="119" t="s">
        <v>88</v>
      </c>
      <c r="T54" s="119" t="s">
        <v>87</v>
      </c>
      <c r="U54" s="119">
        <v>3</v>
      </c>
      <c r="V54" s="119">
        <v>2</v>
      </c>
      <c r="W54" s="119">
        <v>4</v>
      </c>
      <c r="X54" s="119">
        <v>1</v>
      </c>
      <c r="Y54" s="119">
        <v>5</v>
      </c>
      <c r="Z54" s="119">
        <v>5</v>
      </c>
      <c r="AA54" s="119">
        <v>5</v>
      </c>
      <c r="AB54" s="119">
        <v>5</v>
      </c>
      <c r="AC54" s="119">
        <v>3</v>
      </c>
      <c r="AD54" s="119">
        <v>4</v>
      </c>
      <c r="AE54" s="119">
        <v>4</v>
      </c>
      <c r="AF54" s="119">
        <v>4</v>
      </c>
      <c r="AG54" s="119">
        <v>2</v>
      </c>
      <c r="AH54" s="119">
        <v>4</v>
      </c>
      <c r="AI54" s="119">
        <v>3</v>
      </c>
      <c r="AJ54" s="119">
        <v>4</v>
      </c>
      <c r="AK54" s="119" t="s">
        <v>88</v>
      </c>
      <c r="AL54" s="119" t="s">
        <v>88</v>
      </c>
      <c r="AM54" s="119">
        <v>4</v>
      </c>
      <c r="AN54" s="119">
        <v>3</v>
      </c>
      <c r="AO54" s="119" t="s">
        <v>113</v>
      </c>
      <c r="AP54" s="119">
        <v>3</v>
      </c>
      <c r="AQ54" s="119">
        <v>4</v>
      </c>
      <c r="AR54" s="119">
        <v>4</v>
      </c>
      <c r="AS54" s="119">
        <v>4</v>
      </c>
      <c r="AT54" s="119">
        <v>4</v>
      </c>
      <c r="AU54" s="119">
        <v>4</v>
      </c>
      <c r="AV54" s="119">
        <v>3</v>
      </c>
      <c r="AW54" s="119">
        <v>3</v>
      </c>
      <c r="AX54" s="119" t="s">
        <v>88</v>
      </c>
      <c r="AY54" s="119" t="s">
        <v>88</v>
      </c>
      <c r="AZ54" s="119"/>
      <c r="BA54" s="119">
        <v>3</v>
      </c>
      <c r="BB54" s="119">
        <v>1</v>
      </c>
      <c r="BC54" s="119" t="s">
        <v>133</v>
      </c>
      <c r="BD54" s="119" t="s">
        <v>942</v>
      </c>
      <c r="BE54" s="119"/>
      <c r="BF54">
        <f t="shared" si="5"/>
        <v>0</v>
      </c>
      <c r="BG54">
        <f t="shared" si="5"/>
        <v>0</v>
      </c>
      <c r="BH54">
        <f t="shared" si="5"/>
        <v>0</v>
      </c>
      <c r="BI54">
        <f t="shared" si="5"/>
        <v>0</v>
      </c>
      <c r="BJ54">
        <f t="shared" si="5"/>
        <v>0</v>
      </c>
      <c r="BK54">
        <f t="shared" si="5"/>
        <v>0</v>
      </c>
      <c r="BL54">
        <f t="shared" si="6"/>
        <v>0</v>
      </c>
      <c r="BM54">
        <f t="shared" si="6"/>
        <v>0</v>
      </c>
      <c r="BN54">
        <f t="shared" si="6"/>
        <v>0</v>
      </c>
      <c r="BO54">
        <f t="shared" si="6"/>
        <v>1</v>
      </c>
      <c r="BP54">
        <f t="shared" si="6"/>
        <v>0</v>
      </c>
      <c r="BQ54">
        <f t="shared" si="7"/>
        <v>0</v>
      </c>
      <c r="BR54">
        <f t="shared" si="6"/>
        <v>0</v>
      </c>
      <c r="BS54">
        <f t="shared" si="6"/>
        <v>0</v>
      </c>
      <c r="BT54" s="256">
        <f t="shared" si="3"/>
        <v>3</v>
      </c>
    </row>
    <row r="55" spans="1:72" ht="14.3" x14ac:dyDescent="0.25">
      <c r="A55" s="93" t="str">
        <f>IF(ISNA(LOOKUP($F55,BLIOTECAS!$B$1:$B$27,BLIOTECAS!C$1:C$27)),"",LOOKUP($F55,BLIOTECAS!$B$1:$B$27,BLIOTECAS!C$1:C$27))</f>
        <v/>
      </c>
      <c r="B55" s="93" t="str">
        <f>IFERROR(VLOOKUP(TABLA!$F55,BLIOTECAS!$C$1:$E$26,2,FALSE),"")</f>
        <v/>
      </c>
      <c r="C55" s="93" t="str">
        <f>IFERROR(VLOOKUP(TABLA!F55,BLIOTECAS!$C$1:$E$26,3,FALSE),"")</f>
        <v/>
      </c>
      <c r="D55" s="266" t="s">
        <v>936</v>
      </c>
      <c r="E55" s="120" t="s">
        <v>8</v>
      </c>
      <c r="F55" s="119"/>
      <c r="G55" s="119" t="s">
        <v>47</v>
      </c>
      <c r="H55" s="119" t="s">
        <v>46</v>
      </c>
      <c r="I55" s="119"/>
      <c r="J55" s="119" t="s">
        <v>24</v>
      </c>
      <c r="K55" s="119" t="s">
        <v>22</v>
      </c>
      <c r="L55" s="119"/>
      <c r="M55" s="119"/>
      <c r="N55" s="119">
        <v>5</v>
      </c>
      <c r="O55" s="119">
        <v>5</v>
      </c>
      <c r="P55" s="119">
        <v>5</v>
      </c>
      <c r="Q55" s="119">
        <v>4</v>
      </c>
      <c r="R55" s="119">
        <v>5</v>
      </c>
      <c r="S55" s="119" t="s">
        <v>87</v>
      </c>
      <c r="T55" s="119" t="s">
        <v>87</v>
      </c>
      <c r="U55" s="119">
        <v>4</v>
      </c>
      <c r="V55" s="119">
        <v>1</v>
      </c>
      <c r="W55" s="119">
        <v>4</v>
      </c>
      <c r="X55" s="119">
        <v>3</v>
      </c>
      <c r="Y55" s="119">
        <v>5</v>
      </c>
      <c r="Z55" s="119">
        <v>5</v>
      </c>
      <c r="AA55" s="119">
        <v>5</v>
      </c>
      <c r="AB55" s="119">
        <v>5</v>
      </c>
      <c r="AC55" s="119">
        <v>4</v>
      </c>
      <c r="AD55" s="119">
        <v>5</v>
      </c>
      <c r="AE55" s="119">
        <v>5</v>
      </c>
      <c r="AF55" s="119">
        <v>5</v>
      </c>
      <c r="AG55" s="119">
        <v>4</v>
      </c>
      <c r="AH55" s="119">
        <v>5</v>
      </c>
      <c r="AI55" s="119">
        <v>5</v>
      </c>
      <c r="AJ55" s="119">
        <v>4</v>
      </c>
      <c r="AK55" s="119" t="s">
        <v>88</v>
      </c>
      <c r="AL55" s="119" t="s">
        <v>88</v>
      </c>
      <c r="AM55" s="119">
        <v>4</v>
      </c>
      <c r="AN55" s="119">
        <v>5</v>
      </c>
      <c r="AO55" s="119"/>
      <c r="AP55" s="119">
        <v>5</v>
      </c>
      <c r="AQ55" s="119">
        <v>5</v>
      </c>
      <c r="AR55" s="119">
        <v>5</v>
      </c>
      <c r="AS55" s="119">
        <v>5</v>
      </c>
      <c r="AT55" s="119">
        <v>5</v>
      </c>
      <c r="AU55" s="119">
        <v>5</v>
      </c>
      <c r="AV55" s="119">
        <v>5</v>
      </c>
      <c r="AW55" s="119">
        <v>5</v>
      </c>
      <c r="AX55" s="119" t="s">
        <v>87</v>
      </c>
      <c r="AY55" s="119" t="s">
        <v>88</v>
      </c>
      <c r="AZ55" s="119"/>
      <c r="BA55" s="119">
        <v>5</v>
      </c>
      <c r="BB55" s="119">
        <v>5</v>
      </c>
      <c r="BC55" s="119" t="s">
        <v>134</v>
      </c>
      <c r="BD55" s="119"/>
      <c r="BE55" s="119"/>
      <c r="BF55">
        <f t="shared" si="5"/>
        <v>0</v>
      </c>
      <c r="BG55">
        <f t="shared" si="5"/>
        <v>0</v>
      </c>
      <c r="BH55">
        <f t="shared" si="5"/>
        <v>0</v>
      </c>
      <c r="BI55">
        <f t="shared" si="5"/>
        <v>0</v>
      </c>
      <c r="BJ55">
        <f t="shared" si="5"/>
        <v>0</v>
      </c>
      <c r="BK55">
        <f t="shared" si="5"/>
        <v>0</v>
      </c>
      <c r="BL55">
        <f t="shared" si="6"/>
        <v>0</v>
      </c>
      <c r="BM55">
        <f t="shared" si="6"/>
        <v>0</v>
      </c>
      <c r="BN55">
        <f t="shared" si="6"/>
        <v>0</v>
      </c>
      <c r="BO55">
        <f t="shared" si="6"/>
        <v>0</v>
      </c>
      <c r="BP55">
        <f t="shared" si="6"/>
        <v>0</v>
      </c>
      <c r="BQ55">
        <f t="shared" si="7"/>
        <v>0</v>
      </c>
      <c r="BR55">
        <f t="shared" si="6"/>
        <v>0</v>
      </c>
      <c r="BS55">
        <f t="shared" si="6"/>
        <v>0</v>
      </c>
      <c r="BT55" s="256">
        <f t="shared" si="3"/>
        <v>4</v>
      </c>
    </row>
    <row r="56" spans="1:72" ht="14.3" x14ac:dyDescent="0.25">
      <c r="A56" s="93" t="str">
        <f>IF(ISNA(LOOKUP($F56,BLIOTECAS!$B$1:$B$27,BLIOTECAS!C$1:C$27)),"",LOOKUP($F56,BLIOTECAS!$B$1:$B$27,BLIOTECAS!C$1:C$27))</f>
        <v/>
      </c>
      <c r="B56" s="93" t="str">
        <f>IFERROR(VLOOKUP(TABLA!$F56,BLIOTECAS!$C$1:$E$26,2,FALSE),"")</f>
        <v>ENF</v>
      </c>
      <c r="C56" s="93" t="str">
        <f>IFERROR(VLOOKUP(TABLA!F56,BLIOTECAS!$C$1:$E$26,3,FALSE),"")</f>
        <v>Ciencias de la Salud</v>
      </c>
      <c r="D56" s="266" t="s">
        <v>936</v>
      </c>
      <c r="E56" s="120" t="s">
        <v>8</v>
      </c>
      <c r="F56" s="119" t="s">
        <v>24</v>
      </c>
      <c r="G56" s="119" t="s">
        <v>44</v>
      </c>
      <c r="H56" s="119" t="s">
        <v>45</v>
      </c>
      <c r="I56" s="119"/>
      <c r="J56" s="119"/>
      <c r="K56" s="119"/>
      <c r="L56" s="119"/>
      <c r="M56" s="119"/>
      <c r="N56" s="119">
        <v>3</v>
      </c>
      <c r="O56" s="119">
        <v>4</v>
      </c>
      <c r="P56" s="119">
        <v>4</v>
      </c>
      <c r="Q56" s="119">
        <v>3</v>
      </c>
      <c r="R56" s="119">
        <v>3</v>
      </c>
      <c r="S56" s="119" t="s">
        <v>88</v>
      </c>
      <c r="T56" s="119" t="s">
        <v>88</v>
      </c>
      <c r="U56" s="119">
        <v>1</v>
      </c>
      <c r="V56" s="119">
        <v>1</v>
      </c>
      <c r="W56" s="119">
        <v>3</v>
      </c>
      <c r="X56" s="119">
        <v>1</v>
      </c>
      <c r="Y56" s="119">
        <v>4</v>
      </c>
      <c r="Z56" s="119">
        <v>5</v>
      </c>
      <c r="AA56" s="119">
        <v>4</v>
      </c>
      <c r="AB56" s="119">
        <v>4</v>
      </c>
      <c r="AC56" s="119">
        <v>3</v>
      </c>
      <c r="AD56" s="119">
        <v>3</v>
      </c>
      <c r="AE56" s="119">
        <v>3</v>
      </c>
      <c r="AF56" s="119">
        <v>3</v>
      </c>
      <c r="AG56" s="119">
        <v>3</v>
      </c>
      <c r="AH56" s="119">
        <v>2</v>
      </c>
      <c r="AI56" s="119">
        <v>3</v>
      </c>
      <c r="AJ56" s="119">
        <v>3</v>
      </c>
      <c r="AK56" s="119" t="s">
        <v>88</v>
      </c>
      <c r="AL56" s="119" t="s">
        <v>88</v>
      </c>
      <c r="AM56" s="119">
        <v>3</v>
      </c>
      <c r="AN56" s="119">
        <v>3</v>
      </c>
      <c r="AO56" s="119" t="s">
        <v>115</v>
      </c>
      <c r="AP56" s="119"/>
      <c r="AQ56" s="119"/>
      <c r="AR56" s="119"/>
      <c r="AS56" s="119"/>
      <c r="AT56" s="119"/>
      <c r="AU56" s="119"/>
      <c r="AV56" s="119"/>
      <c r="AW56" s="119"/>
      <c r="AX56" s="119" t="s">
        <v>88</v>
      </c>
      <c r="AY56" s="119" t="s">
        <v>88</v>
      </c>
      <c r="AZ56" s="119"/>
      <c r="BA56" s="119"/>
      <c r="BB56" s="119"/>
      <c r="BC56" s="119" t="s">
        <v>133</v>
      </c>
      <c r="BD56" s="119"/>
      <c r="BE56" s="119"/>
      <c r="BF56">
        <f t="shared" si="5"/>
        <v>0</v>
      </c>
      <c r="BG56">
        <f t="shared" si="5"/>
        <v>0</v>
      </c>
      <c r="BH56">
        <f t="shared" si="5"/>
        <v>0</v>
      </c>
      <c r="BI56">
        <f t="shared" si="5"/>
        <v>0</v>
      </c>
      <c r="BJ56">
        <f t="shared" si="5"/>
        <v>0</v>
      </c>
      <c r="BK56">
        <f t="shared" si="5"/>
        <v>0</v>
      </c>
      <c r="BL56">
        <f t="shared" si="6"/>
        <v>0</v>
      </c>
      <c r="BM56">
        <f t="shared" ref="BM56:BS98" si="8">IF(IFERROR(FIND(BM$2,$AO56,1),0)&lt;&gt;0,1,0)</f>
        <v>0</v>
      </c>
      <c r="BN56">
        <f t="shared" si="8"/>
        <v>0</v>
      </c>
      <c r="BO56">
        <f t="shared" si="8"/>
        <v>0</v>
      </c>
      <c r="BP56">
        <f t="shared" si="8"/>
        <v>0</v>
      </c>
      <c r="BQ56">
        <f t="shared" si="7"/>
        <v>0</v>
      </c>
      <c r="BR56">
        <f t="shared" si="8"/>
        <v>1</v>
      </c>
      <c r="BS56">
        <f t="shared" si="8"/>
        <v>0</v>
      </c>
      <c r="BT56" s="256">
        <f t="shared" si="3"/>
        <v>3</v>
      </c>
    </row>
    <row r="57" spans="1:72" ht="14.3" x14ac:dyDescent="0.25">
      <c r="A57" s="93" t="str">
        <f>IF(ISNA(LOOKUP($F57,BLIOTECAS!$B$1:$B$27,BLIOTECAS!C$1:C$27)),"",LOOKUP($F57,BLIOTECAS!$B$1:$B$27,BLIOTECAS!C$1:C$27))</f>
        <v/>
      </c>
      <c r="B57" s="93" t="str">
        <f>IFERROR(VLOOKUP(TABLA!$F57,BLIOTECAS!$C$1:$E$26,2,FALSE),"")</f>
        <v>FAR</v>
      </c>
      <c r="C57" s="93" t="str">
        <f>IFERROR(VLOOKUP(TABLA!F57,BLIOTECAS!$C$1:$E$26,3,FALSE),"")</f>
        <v>Ciencias de la Salud</v>
      </c>
      <c r="D57" s="266" t="s">
        <v>936</v>
      </c>
      <c r="E57" s="120" t="s">
        <v>8</v>
      </c>
      <c r="F57" s="119" t="s">
        <v>28</v>
      </c>
      <c r="G57" s="119" t="s">
        <v>48</v>
      </c>
      <c r="H57" s="119" t="s">
        <v>46</v>
      </c>
      <c r="I57" s="119"/>
      <c r="J57" s="119" t="s">
        <v>28</v>
      </c>
      <c r="K57" s="119" t="s">
        <v>17</v>
      </c>
      <c r="L57" s="119" t="s">
        <v>22</v>
      </c>
      <c r="M57" s="119" t="s">
        <v>943</v>
      </c>
      <c r="N57" s="119">
        <v>5</v>
      </c>
      <c r="O57" s="119">
        <v>2</v>
      </c>
      <c r="P57" s="119">
        <v>4</v>
      </c>
      <c r="Q57" s="119">
        <v>4</v>
      </c>
      <c r="R57" s="119">
        <v>5</v>
      </c>
      <c r="S57" s="119" t="s">
        <v>88</v>
      </c>
      <c r="T57" s="119" t="s">
        <v>87</v>
      </c>
      <c r="U57" s="119">
        <v>5</v>
      </c>
      <c r="V57" s="119">
        <v>3</v>
      </c>
      <c r="W57" s="119">
        <v>5</v>
      </c>
      <c r="X57" s="119">
        <v>1</v>
      </c>
      <c r="Y57" s="119">
        <v>4</v>
      </c>
      <c r="Z57" s="119">
        <v>2</v>
      </c>
      <c r="AA57" s="119">
        <v>5</v>
      </c>
      <c r="AB57" s="119">
        <v>2</v>
      </c>
      <c r="AC57" s="119">
        <v>5</v>
      </c>
      <c r="AD57" s="119">
        <v>4</v>
      </c>
      <c r="AE57" s="119">
        <v>4</v>
      </c>
      <c r="AF57" s="119">
        <v>4</v>
      </c>
      <c r="AG57" s="119">
        <v>5</v>
      </c>
      <c r="AH57" s="119">
        <v>4</v>
      </c>
      <c r="AI57" s="119">
        <v>4</v>
      </c>
      <c r="AJ57" s="119">
        <v>4</v>
      </c>
      <c r="AK57" s="119" t="s">
        <v>87</v>
      </c>
      <c r="AL57" s="119" t="s">
        <v>87</v>
      </c>
      <c r="AM57" s="119">
        <v>4</v>
      </c>
      <c r="AN57" s="119">
        <v>3</v>
      </c>
      <c r="AO57" s="119" t="s">
        <v>115</v>
      </c>
      <c r="AP57" s="119">
        <v>5</v>
      </c>
      <c r="AQ57" s="119">
        <v>3</v>
      </c>
      <c r="AR57" s="119">
        <v>4</v>
      </c>
      <c r="AS57" s="119">
        <v>5</v>
      </c>
      <c r="AT57" s="119">
        <v>5</v>
      </c>
      <c r="AU57" s="119">
        <v>5</v>
      </c>
      <c r="AV57" s="119">
        <v>5</v>
      </c>
      <c r="AW57" s="119">
        <v>5</v>
      </c>
      <c r="AX57" s="119" t="s">
        <v>87</v>
      </c>
      <c r="AY57" s="119" t="s">
        <v>88</v>
      </c>
      <c r="AZ57" s="119"/>
      <c r="BA57" s="119">
        <v>5</v>
      </c>
      <c r="BB57" s="119">
        <v>5</v>
      </c>
      <c r="BC57" s="119" t="s">
        <v>135</v>
      </c>
      <c r="BD57" s="119"/>
      <c r="BE57" s="119"/>
      <c r="BF57">
        <f t="shared" si="5"/>
        <v>0</v>
      </c>
      <c r="BG57">
        <f t="shared" si="5"/>
        <v>0</v>
      </c>
      <c r="BH57">
        <f t="shared" si="5"/>
        <v>0</v>
      </c>
      <c r="BI57">
        <f t="shared" si="5"/>
        <v>0</v>
      </c>
      <c r="BJ57">
        <f t="shared" si="5"/>
        <v>0</v>
      </c>
      <c r="BK57">
        <f t="shared" si="5"/>
        <v>0</v>
      </c>
      <c r="BL57">
        <f t="shared" ref="BL57:BL120" si="9">IF(IFERROR(FIND(BL$2,$AO57,1),0)&lt;&gt;0,1,0)</f>
        <v>0</v>
      </c>
      <c r="BM57">
        <f t="shared" si="8"/>
        <v>0</v>
      </c>
      <c r="BN57">
        <f t="shared" si="8"/>
        <v>0</v>
      </c>
      <c r="BO57">
        <f t="shared" si="8"/>
        <v>0</v>
      </c>
      <c r="BP57">
        <f t="shared" si="8"/>
        <v>0</v>
      </c>
      <c r="BQ57">
        <f t="shared" si="7"/>
        <v>0</v>
      </c>
      <c r="BR57">
        <f t="shared" si="8"/>
        <v>1</v>
      </c>
      <c r="BS57">
        <f t="shared" si="8"/>
        <v>0</v>
      </c>
      <c r="BT57" s="256">
        <f t="shared" si="3"/>
        <v>5</v>
      </c>
    </row>
    <row r="58" spans="1:72" ht="14.3" x14ac:dyDescent="0.25">
      <c r="A58" s="93" t="str">
        <f>IF(ISNA(LOOKUP($F58,BLIOTECAS!$B$1:$B$27,BLIOTECAS!C$1:C$27)),"",LOOKUP($F58,BLIOTECAS!$B$1:$B$27,BLIOTECAS!C$1:C$27))</f>
        <v/>
      </c>
      <c r="B58" s="93" t="str">
        <f>IFERROR(VLOOKUP(TABLA!$F58,BLIOTECAS!$C$1:$E$26,2,FALSE),"")</f>
        <v>ENF</v>
      </c>
      <c r="C58" s="93" t="str">
        <f>IFERROR(VLOOKUP(TABLA!F58,BLIOTECAS!$C$1:$E$26,3,FALSE),"")</f>
        <v>Ciencias de la Salud</v>
      </c>
      <c r="D58" s="266" t="s">
        <v>936</v>
      </c>
      <c r="E58" s="120" t="s">
        <v>8</v>
      </c>
      <c r="F58" s="119" t="s">
        <v>24</v>
      </c>
      <c r="G58" s="119" t="s">
        <v>45</v>
      </c>
      <c r="H58" s="119" t="s">
        <v>45</v>
      </c>
      <c r="I58" s="119"/>
      <c r="J58" s="119" t="s">
        <v>476</v>
      </c>
      <c r="K58" s="119" t="s">
        <v>24</v>
      </c>
      <c r="L58" s="119" t="s">
        <v>28</v>
      </c>
      <c r="M58" s="119"/>
      <c r="N58" s="119">
        <v>5</v>
      </c>
      <c r="O58" s="119">
        <v>5</v>
      </c>
      <c r="P58" s="119">
        <v>5</v>
      </c>
      <c r="Q58" s="119">
        <v>5</v>
      </c>
      <c r="R58" s="119">
        <v>5</v>
      </c>
      <c r="S58" s="119" t="s">
        <v>87</v>
      </c>
      <c r="T58" s="119" t="s">
        <v>87</v>
      </c>
      <c r="U58" s="119">
        <v>4</v>
      </c>
      <c r="V58" s="119">
        <v>4</v>
      </c>
      <c r="W58" s="119">
        <v>3</v>
      </c>
      <c r="X58" s="119">
        <v>5</v>
      </c>
      <c r="Y58" s="119">
        <v>5</v>
      </c>
      <c r="Z58" s="119">
        <v>4</v>
      </c>
      <c r="AA58" s="119">
        <v>4</v>
      </c>
      <c r="AB58" s="119">
        <v>5</v>
      </c>
      <c r="AC58" s="119">
        <v>4</v>
      </c>
      <c r="AD58" s="119">
        <v>3</v>
      </c>
      <c r="AE58" s="119">
        <v>4</v>
      </c>
      <c r="AF58" s="119">
        <v>5</v>
      </c>
      <c r="AG58" s="119">
        <v>4</v>
      </c>
      <c r="AH58" s="119">
        <v>4</v>
      </c>
      <c r="AI58" s="119">
        <v>4</v>
      </c>
      <c r="AJ58" s="119">
        <v>5</v>
      </c>
      <c r="AK58" s="119" t="s">
        <v>88</v>
      </c>
      <c r="AL58" s="119" t="s">
        <v>88</v>
      </c>
      <c r="AM58" s="119">
        <v>4</v>
      </c>
      <c r="AN58" s="119">
        <v>4</v>
      </c>
      <c r="AO58" s="119" t="s">
        <v>113</v>
      </c>
      <c r="AP58" s="119">
        <v>5</v>
      </c>
      <c r="AQ58" s="119">
        <v>4</v>
      </c>
      <c r="AR58" s="119">
        <v>4</v>
      </c>
      <c r="AS58" s="119">
        <v>4</v>
      </c>
      <c r="AT58" s="119">
        <v>5</v>
      </c>
      <c r="AU58" s="119">
        <v>3</v>
      </c>
      <c r="AV58" s="119">
        <v>4</v>
      </c>
      <c r="AW58" s="119">
        <v>3</v>
      </c>
      <c r="AX58" s="119" t="s">
        <v>87</v>
      </c>
      <c r="AY58" s="119" t="s">
        <v>88</v>
      </c>
      <c r="AZ58" s="119"/>
      <c r="BA58" s="119">
        <v>5</v>
      </c>
      <c r="BB58" s="119">
        <v>5</v>
      </c>
      <c r="BC58" s="119" t="s">
        <v>134</v>
      </c>
      <c r="BD58" s="119"/>
      <c r="BE58" s="119"/>
      <c r="BF58">
        <f t="shared" si="5"/>
        <v>0</v>
      </c>
      <c r="BG58">
        <f t="shared" si="5"/>
        <v>0</v>
      </c>
      <c r="BH58">
        <f t="shared" si="5"/>
        <v>0</v>
      </c>
      <c r="BI58">
        <f t="shared" si="5"/>
        <v>0</v>
      </c>
      <c r="BJ58">
        <f t="shared" si="5"/>
        <v>0</v>
      </c>
      <c r="BK58">
        <f t="shared" si="5"/>
        <v>0</v>
      </c>
      <c r="BL58">
        <f t="shared" si="9"/>
        <v>0</v>
      </c>
      <c r="BM58">
        <f t="shared" si="8"/>
        <v>0</v>
      </c>
      <c r="BN58">
        <f t="shared" si="8"/>
        <v>0</v>
      </c>
      <c r="BO58">
        <f t="shared" si="8"/>
        <v>1</v>
      </c>
      <c r="BP58">
        <f t="shared" si="8"/>
        <v>0</v>
      </c>
      <c r="BQ58">
        <f t="shared" si="7"/>
        <v>0</v>
      </c>
      <c r="BR58">
        <f t="shared" si="8"/>
        <v>0</v>
      </c>
      <c r="BS58">
        <f t="shared" si="8"/>
        <v>0</v>
      </c>
      <c r="BT58" s="256">
        <f t="shared" si="3"/>
        <v>4</v>
      </c>
    </row>
    <row r="59" spans="1:72" ht="14.3" x14ac:dyDescent="0.25">
      <c r="A59" s="93" t="str">
        <f>IF(ISNA(LOOKUP($F59,BLIOTECAS!$B$1:$B$27,BLIOTECAS!C$1:C$27)),"",LOOKUP($F59,BLIOTECAS!$B$1:$B$27,BLIOTECAS!C$1:C$27))</f>
        <v/>
      </c>
      <c r="B59" s="93" t="str">
        <f>IFERROR(VLOOKUP(TABLA!$F59,BLIOTECAS!$C$1:$E$26,2,FALSE),"")</f>
        <v>FAR</v>
      </c>
      <c r="C59" s="93" t="str">
        <f>IFERROR(VLOOKUP(TABLA!F59,BLIOTECAS!$C$1:$E$26,3,FALSE),"")</f>
        <v>Ciencias de la Salud</v>
      </c>
      <c r="D59" s="266" t="s">
        <v>936</v>
      </c>
      <c r="E59" s="120" t="s">
        <v>8</v>
      </c>
      <c r="F59" s="119" t="s">
        <v>28</v>
      </c>
      <c r="G59" s="119" t="s">
        <v>47</v>
      </c>
      <c r="H59" s="119" t="s">
        <v>44</v>
      </c>
      <c r="I59" s="119"/>
      <c r="J59" s="119" t="s">
        <v>28</v>
      </c>
      <c r="K59" s="119" t="s">
        <v>36</v>
      </c>
      <c r="L59" s="119"/>
      <c r="M59" s="119"/>
      <c r="N59" s="119">
        <v>2</v>
      </c>
      <c r="O59" s="119">
        <v>2</v>
      </c>
      <c r="P59" s="119">
        <v>5</v>
      </c>
      <c r="Q59" s="119">
        <v>3</v>
      </c>
      <c r="R59" s="119">
        <v>5</v>
      </c>
      <c r="S59" s="119" t="s">
        <v>87</v>
      </c>
      <c r="T59" s="119" t="s">
        <v>87</v>
      </c>
      <c r="U59" s="119">
        <v>1</v>
      </c>
      <c r="V59" s="119">
        <v>1</v>
      </c>
      <c r="W59" s="119">
        <v>2</v>
      </c>
      <c r="X59" s="119">
        <v>1</v>
      </c>
      <c r="Y59" s="119">
        <v>5</v>
      </c>
      <c r="Z59" s="119">
        <v>4</v>
      </c>
      <c r="AA59" s="119">
        <v>5</v>
      </c>
      <c r="AB59" s="119">
        <v>1</v>
      </c>
      <c r="AC59" s="119">
        <v>1</v>
      </c>
      <c r="AD59" s="119">
        <v>3</v>
      </c>
      <c r="AE59" s="119">
        <v>2</v>
      </c>
      <c r="AF59" s="119">
        <v>2</v>
      </c>
      <c r="AG59" s="119">
        <v>4</v>
      </c>
      <c r="AH59" s="119">
        <v>2</v>
      </c>
      <c r="AI59" s="119">
        <v>4</v>
      </c>
      <c r="AJ59" s="119">
        <v>3</v>
      </c>
      <c r="AK59" s="119" t="s">
        <v>88</v>
      </c>
      <c r="AL59" s="119" t="s">
        <v>88</v>
      </c>
      <c r="AM59" s="119">
        <v>4</v>
      </c>
      <c r="AN59" s="119">
        <v>4</v>
      </c>
      <c r="AO59" s="119" t="s">
        <v>115</v>
      </c>
      <c r="AP59" s="119">
        <v>5</v>
      </c>
      <c r="AQ59" s="119">
        <v>5</v>
      </c>
      <c r="AR59" s="119">
        <v>4</v>
      </c>
      <c r="AS59" s="119">
        <v>5</v>
      </c>
      <c r="AT59" s="119">
        <v>5</v>
      </c>
      <c r="AU59" s="119">
        <v>3</v>
      </c>
      <c r="AV59" s="119">
        <v>3</v>
      </c>
      <c r="AW59" s="119">
        <v>3</v>
      </c>
      <c r="AX59" s="119" t="s">
        <v>88</v>
      </c>
      <c r="AY59" s="119" t="s">
        <v>88</v>
      </c>
      <c r="AZ59" s="119"/>
      <c r="BA59" s="119">
        <v>5</v>
      </c>
      <c r="BB59" s="119">
        <v>5</v>
      </c>
      <c r="BC59" s="119" t="s">
        <v>134</v>
      </c>
      <c r="BD59" s="119"/>
      <c r="BE59" s="119"/>
      <c r="BF59">
        <f t="shared" si="5"/>
        <v>0</v>
      </c>
      <c r="BG59">
        <f t="shared" si="5"/>
        <v>0</v>
      </c>
      <c r="BH59">
        <f t="shared" si="5"/>
        <v>0</v>
      </c>
      <c r="BI59">
        <f t="shared" si="5"/>
        <v>0</v>
      </c>
      <c r="BJ59">
        <f t="shared" si="5"/>
        <v>0</v>
      </c>
      <c r="BK59">
        <f t="shared" si="5"/>
        <v>0</v>
      </c>
      <c r="BL59">
        <f t="shared" si="9"/>
        <v>0</v>
      </c>
      <c r="BM59">
        <f t="shared" si="8"/>
        <v>0</v>
      </c>
      <c r="BN59">
        <f t="shared" si="8"/>
        <v>0</v>
      </c>
      <c r="BO59">
        <f t="shared" si="8"/>
        <v>0</v>
      </c>
      <c r="BP59">
        <f t="shared" si="8"/>
        <v>0</v>
      </c>
      <c r="BQ59">
        <f t="shared" si="7"/>
        <v>0</v>
      </c>
      <c r="BR59">
        <f t="shared" si="8"/>
        <v>1</v>
      </c>
      <c r="BS59">
        <f t="shared" si="8"/>
        <v>0</v>
      </c>
      <c r="BT59" s="256">
        <f t="shared" si="3"/>
        <v>4</v>
      </c>
    </row>
    <row r="60" spans="1:72" ht="14.3" x14ac:dyDescent="0.25">
      <c r="A60" s="93" t="str">
        <f>IF(ISNA(LOOKUP($F60,BLIOTECAS!$B$1:$B$27,BLIOTECAS!C$1:C$27)),"",LOOKUP($F60,BLIOTECAS!$B$1:$B$27,BLIOTECAS!C$1:C$27))</f>
        <v/>
      </c>
      <c r="B60" s="93" t="str">
        <f>IFERROR(VLOOKUP(TABLA!$F60,BLIOTECAS!$C$1:$E$26,2,FALSE),"")</f>
        <v>PSI</v>
      </c>
      <c r="C60" s="93" t="str">
        <f>IFERROR(VLOOKUP(TABLA!F60,BLIOTECAS!$C$1:$E$26,3,FALSE),"")</f>
        <v>Ciencias de la Salud</v>
      </c>
      <c r="D60" s="266" t="s">
        <v>936</v>
      </c>
      <c r="E60" s="120" t="s">
        <v>8</v>
      </c>
      <c r="F60" s="119" t="s">
        <v>23</v>
      </c>
      <c r="G60" s="119" t="s">
        <v>48</v>
      </c>
      <c r="H60" s="119" t="s">
        <v>44</v>
      </c>
      <c r="I60" s="119"/>
      <c r="J60" s="119" t="s">
        <v>23</v>
      </c>
      <c r="K60" s="119" t="s">
        <v>56</v>
      </c>
      <c r="L60" s="119"/>
      <c r="M60" s="119" t="s">
        <v>944</v>
      </c>
      <c r="N60" s="119">
        <v>4</v>
      </c>
      <c r="O60" s="119">
        <v>5</v>
      </c>
      <c r="P60" s="119">
        <v>4</v>
      </c>
      <c r="Q60" s="119">
        <v>3</v>
      </c>
      <c r="R60" s="119">
        <v>5</v>
      </c>
      <c r="S60" s="119" t="s">
        <v>88</v>
      </c>
      <c r="T60" s="119" t="s">
        <v>88</v>
      </c>
      <c r="U60" s="119">
        <v>1</v>
      </c>
      <c r="V60" s="119">
        <v>1</v>
      </c>
      <c r="W60" s="119">
        <v>1</v>
      </c>
      <c r="X60" s="119">
        <v>2</v>
      </c>
      <c r="Y60" s="119">
        <v>5</v>
      </c>
      <c r="Z60" s="119">
        <v>4</v>
      </c>
      <c r="AA60" s="119">
        <v>5</v>
      </c>
      <c r="AB60" s="119">
        <v>1</v>
      </c>
      <c r="AC60" s="119">
        <v>3</v>
      </c>
      <c r="AD60" s="119">
        <v>3</v>
      </c>
      <c r="AE60" s="119">
        <v>2</v>
      </c>
      <c r="AF60" s="119">
        <v>4</v>
      </c>
      <c r="AG60" s="119">
        <v>3</v>
      </c>
      <c r="AH60" s="119">
        <v>3</v>
      </c>
      <c r="AI60" s="119">
        <v>3</v>
      </c>
      <c r="AJ60" s="119">
        <v>4</v>
      </c>
      <c r="AK60" s="119" t="s">
        <v>88</v>
      </c>
      <c r="AL60" s="119" t="s">
        <v>88</v>
      </c>
      <c r="AM60" s="119">
        <v>3</v>
      </c>
      <c r="AN60" s="119">
        <v>2</v>
      </c>
      <c r="AO60" s="119" t="s">
        <v>115</v>
      </c>
      <c r="AP60" s="119">
        <v>3</v>
      </c>
      <c r="AQ60" s="119">
        <v>4</v>
      </c>
      <c r="AR60" s="119">
        <v>3</v>
      </c>
      <c r="AS60" s="119">
        <v>3</v>
      </c>
      <c r="AT60" s="119">
        <v>3</v>
      </c>
      <c r="AU60" s="119">
        <v>3</v>
      </c>
      <c r="AV60" s="119">
        <v>3</v>
      </c>
      <c r="AW60" s="119">
        <v>3</v>
      </c>
      <c r="AX60" s="119" t="s">
        <v>88</v>
      </c>
      <c r="AY60" s="119" t="s">
        <v>88</v>
      </c>
      <c r="AZ60" s="119"/>
      <c r="BA60" s="119">
        <v>4</v>
      </c>
      <c r="BB60" s="119">
        <v>3</v>
      </c>
      <c r="BC60" s="119" t="s">
        <v>134</v>
      </c>
      <c r="BD60" s="119"/>
      <c r="BE60" s="119"/>
      <c r="BF60">
        <f t="shared" si="5"/>
        <v>0</v>
      </c>
      <c r="BG60">
        <f t="shared" si="5"/>
        <v>0</v>
      </c>
      <c r="BH60">
        <f t="shared" si="5"/>
        <v>0</v>
      </c>
      <c r="BI60">
        <f t="shared" si="5"/>
        <v>0</v>
      </c>
      <c r="BJ60">
        <f t="shared" si="5"/>
        <v>0</v>
      </c>
      <c r="BK60">
        <f t="shared" si="5"/>
        <v>0</v>
      </c>
      <c r="BL60">
        <f t="shared" si="9"/>
        <v>0</v>
      </c>
      <c r="BM60">
        <f t="shared" si="8"/>
        <v>0</v>
      </c>
      <c r="BN60">
        <f t="shared" si="8"/>
        <v>0</v>
      </c>
      <c r="BO60">
        <f t="shared" si="8"/>
        <v>0</v>
      </c>
      <c r="BP60">
        <f t="shared" si="8"/>
        <v>0</v>
      </c>
      <c r="BQ60">
        <f t="shared" si="7"/>
        <v>0</v>
      </c>
      <c r="BR60">
        <f t="shared" si="8"/>
        <v>1</v>
      </c>
      <c r="BS60">
        <f t="shared" si="8"/>
        <v>0</v>
      </c>
      <c r="BT60" s="256">
        <f t="shared" si="3"/>
        <v>4</v>
      </c>
    </row>
    <row r="61" spans="1:72" ht="14.3" x14ac:dyDescent="0.25">
      <c r="A61" s="93" t="str">
        <f>IF(ISNA(LOOKUP($F61,BLIOTECAS!$B$1:$B$27,BLIOTECAS!C$1:C$27)),"",LOOKUP($F61,BLIOTECAS!$B$1:$B$27,BLIOTECAS!C$1:C$27))</f>
        <v/>
      </c>
      <c r="B61" s="93" t="str">
        <f>IFERROR(VLOOKUP(TABLA!$F61,BLIOTECAS!$C$1:$E$26,2,FALSE),"")</f>
        <v>FAR</v>
      </c>
      <c r="C61" s="93" t="str">
        <f>IFERROR(VLOOKUP(TABLA!F61,BLIOTECAS!$C$1:$E$26,3,FALSE),"")</f>
        <v>Ciencias de la Salud</v>
      </c>
      <c r="D61" s="266" t="s">
        <v>945</v>
      </c>
      <c r="E61" s="120" t="s">
        <v>8</v>
      </c>
      <c r="F61" s="119" t="s">
        <v>28</v>
      </c>
      <c r="G61" s="119" t="s">
        <v>46</v>
      </c>
      <c r="H61" s="119" t="s">
        <v>47</v>
      </c>
      <c r="I61" s="119"/>
      <c r="J61" s="119" t="s">
        <v>28</v>
      </c>
      <c r="K61" s="119" t="s">
        <v>22</v>
      </c>
      <c r="L61" s="119" t="s">
        <v>56</v>
      </c>
      <c r="M61" s="119" t="s">
        <v>946</v>
      </c>
      <c r="N61" s="119">
        <v>4</v>
      </c>
      <c r="O61" s="119">
        <v>4</v>
      </c>
      <c r="P61" s="119">
        <v>3</v>
      </c>
      <c r="Q61" s="119">
        <v>4</v>
      </c>
      <c r="R61" s="119">
        <v>5</v>
      </c>
      <c r="S61" s="119" t="s">
        <v>88</v>
      </c>
      <c r="T61" s="119" t="s">
        <v>87</v>
      </c>
      <c r="U61" s="119">
        <v>3</v>
      </c>
      <c r="V61" s="119">
        <v>2</v>
      </c>
      <c r="W61" s="119">
        <v>5</v>
      </c>
      <c r="X61" s="119">
        <v>2</v>
      </c>
      <c r="Y61" s="119">
        <v>5</v>
      </c>
      <c r="Z61" s="119">
        <v>3</v>
      </c>
      <c r="AA61" s="119">
        <v>4</v>
      </c>
      <c r="AB61" s="119">
        <v>3</v>
      </c>
      <c r="AC61" s="119">
        <v>4</v>
      </c>
      <c r="AD61" s="119">
        <v>4</v>
      </c>
      <c r="AE61" s="119">
        <v>3</v>
      </c>
      <c r="AF61" s="119">
        <v>4</v>
      </c>
      <c r="AG61" s="119">
        <v>4</v>
      </c>
      <c r="AH61" s="119">
        <v>4</v>
      </c>
      <c r="AI61" s="119">
        <v>3</v>
      </c>
      <c r="AJ61" s="119">
        <v>3</v>
      </c>
      <c r="AK61" s="119" t="s">
        <v>88</v>
      </c>
      <c r="AL61" s="119" t="s">
        <v>88</v>
      </c>
      <c r="AM61" s="119">
        <v>4</v>
      </c>
      <c r="AN61" s="119">
        <v>3</v>
      </c>
      <c r="AO61" s="119" t="s">
        <v>115</v>
      </c>
      <c r="AP61" s="119">
        <v>4</v>
      </c>
      <c r="AQ61" s="119">
        <v>4</v>
      </c>
      <c r="AR61" s="119">
        <v>4</v>
      </c>
      <c r="AS61" s="119">
        <v>4</v>
      </c>
      <c r="AT61" s="119">
        <v>4</v>
      </c>
      <c r="AU61" s="119">
        <v>3</v>
      </c>
      <c r="AV61" s="119">
        <v>4</v>
      </c>
      <c r="AW61" s="119">
        <v>4</v>
      </c>
      <c r="AX61" s="119" t="s">
        <v>87</v>
      </c>
      <c r="AY61" s="119" t="s">
        <v>88</v>
      </c>
      <c r="AZ61" s="119"/>
      <c r="BA61" s="119">
        <v>4</v>
      </c>
      <c r="BB61" s="119">
        <v>4</v>
      </c>
      <c r="BC61" s="119" t="s">
        <v>134</v>
      </c>
      <c r="BD61" s="119"/>
      <c r="BE61" s="119"/>
      <c r="BF61">
        <f t="shared" si="5"/>
        <v>0</v>
      </c>
      <c r="BG61">
        <f t="shared" si="5"/>
        <v>0</v>
      </c>
      <c r="BH61">
        <f t="shared" si="5"/>
        <v>0</v>
      </c>
      <c r="BI61">
        <f t="shared" si="5"/>
        <v>0</v>
      </c>
      <c r="BJ61">
        <f t="shared" si="5"/>
        <v>0</v>
      </c>
      <c r="BK61">
        <f t="shared" si="5"/>
        <v>0</v>
      </c>
      <c r="BL61">
        <f t="shared" si="9"/>
        <v>0</v>
      </c>
      <c r="BM61">
        <f t="shared" si="8"/>
        <v>0</v>
      </c>
      <c r="BN61">
        <f t="shared" si="8"/>
        <v>0</v>
      </c>
      <c r="BO61">
        <f t="shared" si="8"/>
        <v>0</v>
      </c>
      <c r="BP61">
        <f t="shared" si="8"/>
        <v>0</v>
      </c>
      <c r="BQ61">
        <f t="shared" si="7"/>
        <v>0</v>
      </c>
      <c r="BR61">
        <f t="shared" si="8"/>
        <v>1</v>
      </c>
      <c r="BS61">
        <f t="shared" si="8"/>
        <v>0</v>
      </c>
      <c r="BT61" s="256">
        <f t="shared" si="3"/>
        <v>4</v>
      </c>
    </row>
    <row r="62" spans="1:72" ht="14.3" x14ac:dyDescent="0.25">
      <c r="A62" s="93" t="str">
        <f>IF(ISNA(LOOKUP($F62,BLIOTECAS!$B$1:$B$27,BLIOTECAS!C$1:C$27)),"",LOOKUP($F62,BLIOTECAS!$B$1:$B$27,BLIOTECAS!C$1:C$27))</f>
        <v/>
      </c>
      <c r="B62" s="93" t="str">
        <f>IFERROR(VLOOKUP(TABLA!$F62,BLIOTECAS!$C$1:$E$26,2,FALSE),"")</f>
        <v/>
      </c>
      <c r="C62" s="93" t="str">
        <f>IFERROR(VLOOKUP(TABLA!F62,BLIOTECAS!$C$1:$E$26,3,FALSE),"")</f>
        <v/>
      </c>
      <c r="D62" s="266" t="s">
        <v>945</v>
      </c>
      <c r="E62" s="120" t="s">
        <v>9</v>
      </c>
      <c r="F62" s="119"/>
      <c r="G62" s="119" t="s">
        <v>44</v>
      </c>
      <c r="H62" s="119" t="s">
        <v>44</v>
      </c>
      <c r="I62" s="119"/>
      <c r="J62" s="119" t="s">
        <v>26</v>
      </c>
      <c r="K62" s="119" t="s">
        <v>38</v>
      </c>
      <c r="L62" s="119" t="s">
        <v>25</v>
      </c>
      <c r="M62" s="119"/>
      <c r="N62" s="119">
        <v>5</v>
      </c>
      <c r="O62" s="119">
        <v>5</v>
      </c>
      <c r="P62" s="119">
        <v>5</v>
      </c>
      <c r="Q62" s="119">
        <v>5</v>
      </c>
      <c r="R62" s="119">
        <v>5</v>
      </c>
      <c r="S62" s="119" t="s">
        <v>87</v>
      </c>
      <c r="T62" s="119" t="s">
        <v>87</v>
      </c>
      <c r="U62" s="119">
        <v>5</v>
      </c>
      <c r="V62" s="119">
        <v>5</v>
      </c>
      <c r="W62" s="119">
        <v>5</v>
      </c>
      <c r="X62" s="119">
        <v>5</v>
      </c>
      <c r="Y62" s="119">
        <v>5</v>
      </c>
      <c r="Z62" s="119">
        <v>5</v>
      </c>
      <c r="AA62" s="119">
        <v>5</v>
      </c>
      <c r="AB62" s="119">
        <v>5</v>
      </c>
      <c r="AC62" s="119">
        <v>5</v>
      </c>
      <c r="AD62" s="119">
        <v>5</v>
      </c>
      <c r="AE62" s="119">
        <v>5</v>
      </c>
      <c r="AF62" s="119">
        <v>5</v>
      </c>
      <c r="AG62" s="119">
        <v>5</v>
      </c>
      <c r="AH62" s="119">
        <v>5</v>
      </c>
      <c r="AI62" s="119">
        <v>5</v>
      </c>
      <c r="AJ62" s="119">
        <v>5</v>
      </c>
      <c r="AK62" s="119" t="s">
        <v>88</v>
      </c>
      <c r="AL62" s="119" t="s">
        <v>88</v>
      </c>
      <c r="AM62" s="119">
        <v>5</v>
      </c>
      <c r="AN62" s="119">
        <v>5</v>
      </c>
      <c r="AO62" s="119" t="s">
        <v>510</v>
      </c>
      <c r="AP62" s="119">
        <v>4</v>
      </c>
      <c r="AQ62" s="119">
        <v>5</v>
      </c>
      <c r="AR62" s="119">
        <v>5</v>
      </c>
      <c r="AS62" s="119">
        <v>5</v>
      </c>
      <c r="AT62" s="119">
        <v>5</v>
      </c>
      <c r="AU62" s="119">
        <v>5</v>
      </c>
      <c r="AV62" s="119">
        <v>5</v>
      </c>
      <c r="AW62" s="119">
        <v>5</v>
      </c>
      <c r="AX62" s="119" t="s">
        <v>88</v>
      </c>
      <c r="AY62" s="119" t="s">
        <v>88</v>
      </c>
      <c r="AZ62" s="119"/>
      <c r="BA62" s="119">
        <v>5</v>
      </c>
      <c r="BB62" s="119">
        <v>4</v>
      </c>
      <c r="BC62" s="119" t="s">
        <v>135</v>
      </c>
      <c r="BD62" s="119"/>
      <c r="BE62" s="119"/>
      <c r="BF62">
        <f t="shared" si="5"/>
        <v>0</v>
      </c>
      <c r="BG62">
        <f t="shared" ref="BG62:BK112" si="10">IF(IFERROR(FIND(BG$2,$I62,1),0)&lt;&gt;0,1,0)</f>
        <v>0</v>
      </c>
      <c r="BH62">
        <f t="shared" si="10"/>
        <v>0</v>
      </c>
      <c r="BI62">
        <f t="shared" si="10"/>
        <v>0</v>
      </c>
      <c r="BJ62">
        <f t="shared" si="10"/>
        <v>0</v>
      </c>
      <c r="BK62">
        <f t="shared" si="10"/>
        <v>0</v>
      </c>
      <c r="BL62">
        <f t="shared" si="9"/>
        <v>0</v>
      </c>
      <c r="BM62">
        <f t="shared" si="8"/>
        <v>1</v>
      </c>
      <c r="BN62">
        <f t="shared" si="8"/>
        <v>0</v>
      </c>
      <c r="BO62">
        <f t="shared" si="8"/>
        <v>1</v>
      </c>
      <c r="BP62">
        <f t="shared" si="8"/>
        <v>0</v>
      </c>
      <c r="BQ62">
        <f t="shared" si="7"/>
        <v>0</v>
      </c>
      <c r="BR62">
        <f t="shared" si="8"/>
        <v>0</v>
      </c>
      <c r="BS62">
        <f t="shared" si="8"/>
        <v>0</v>
      </c>
      <c r="BT62" s="256">
        <f t="shared" si="3"/>
        <v>5</v>
      </c>
    </row>
    <row r="63" spans="1:72" ht="14.3" x14ac:dyDescent="0.25">
      <c r="A63" s="93" t="str">
        <f>IF(ISNA(LOOKUP($F63,BLIOTECAS!$B$1:$B$27,BLIOTECAS!C$1:C$27)),"",LOOKUP($F63,BLIOTECAS!$B$1:$B$27,BLIOTECAS!C$1:C$27))</f>
        <v/>
      </c>
      <c r="B63" s="93" t="str">
        <f>IFERROR(VLOOKUP(TABLA!$F63,BLIOTECAS!$C$1:$E$26,2,FALSE),"")</f>
        <v>TRS</v>
      </c>
      <c r="C63" s="93" t="str">
        <f>IFERROR(VLOOKUP(TABLA!F63,BLIOTECAS!$C$1:$E$26,3,FALSE),"")</f>
        <v>Ciencias Sociales</v>
      </c>
      <c r="D63" s="266" t="s">
        <v>945</v>
      </c>
      <c r="E63" s="120" t="s">
        <v>8</v>
      </c>
      <c r="F63" s="119" t="s">
        <v>32</v>
      </c>
      <c r="G63" s="119" t="s">
        <v>46</v>
      </c>
      <c r="H63" s="119" t="s">
        <v>46</v>
      </c>
      <c r="I63" s="119"/>
      <c r="J63" s="119" t="s">
        <v>32</v>
      </c>
      <c r="K63" s="119" t="s">
        <v>23</v>
      </c>
      <c r="L63" s="119"/>
      <c r="M63" s="119"/>
      <c r="N63" s="119">
        <v>5</v>
      </c>
      <c r="O63" s="119">
        <v>3</v>
      </c>
      <c r="P63" s="119">
        <v>4</v>
      </c>
      <c r="Q63" s="119">
        <v>4</v>
      </c>
      <c r="R63" s="119"/>
      <c r="S63" s="119" t="s">
        <v>87</v>
      </c>
      <c r="T63" s="119" t="s">
        <v>87</v>
      </c>
      <c r="U63" s="119">
        <v>4</v>
      </c>
      <c r="V63" s="119">
        <v>2</v>
      </c>
      <c r="W63" s="119">
        <v>1</v>
      </c>
      <c r="X63" s="119">
        <v>2</v>
      </c>
      <c r="Y63" s="119">
        <v>3</v>
      </c>
      <c r="Z63" s="119">
        <v>3</v>
      </c>
      <c r="AA63" s="119">
        <v>2</v>
      </c>
      <c r="AB63" s="119">
        <v>1</v>
      </c>
      <c r="AC63" s="119">
        <v>4</v>
      </c>
      <c r="AD63" s="119">
        <v>5</v>
      </c>
      <c r="AE63" s="119">
        <v>4</v>
      </c>
      <c r="AF63" s="119">
        <v>3</v>
      </c>
      <c r="AG63" s="119">
        <v>5</v>
      </c>
      <c r="AH63" s="119">
        <v>4</v>
      </c>
      <c r="AI63" s="119">
        <v>4</v>
      </c>
      <c r="AJ63" s="119">
        <v>3</v>
      </c>
      <c r="AK63" s="119" t="s">
        <v>88</v>
      </c>
      <c r="AL63" s="119" t="s">
        <v>88</v>
      </c>
      <c r="AM63" s="119">
        <v>3</v>
      </c>
      <c r="AN63" s="119">
        <v>2</v>
      </c>
      <c r="AO63" s="119" t="s">
        <v>113</v>
      </c>
      <c r="AP63" s="119">
        <v>5</v>
      </c>
      <c r="AQ63" s="119">
        <v>5</v>
      </c>
      <c r="AR63" s="119">
        <v>5</v>
      </c>
      <c r="AS63" s="119">
        <v>5</v>
      </c>
      <c r="AT63" s="119">
        <v>4</v>
      </c>
      <c r="AU63" s="119">
        <v>4</v>
      </c>
      <c r="AV63" s="119">
        <v>4</v>
      </c>
      <c r="AW63" s="119"/>
      <c r="AX63" s="119" t="s">
        <v>88</v>
      </c>
      <c r="AY63" s="119" t="s">
        <v>88</v>
      </c>
      <c r="AZ63" s="119"/>
      <c r="BA63" s="119">
        <v>5</v>
      </c>
      <c r="BB63" s="119">
        <v>5</v>
      </c>
      <c r="BC63" s="119" t="s">
        <v>135</v>
      </c>
      <c r="BD63" s="119"/>
      <c r="BE63" s="119"/>
      <c r="BF63">
        <f t="shared" ref="BF63:BK126" si="11">IF(IFERROR(FIND(BF$2,$I63,1),0)&lt;&gt;0,1,0)</f>
        <v>0</v>
      </c>
      <c r="BG63">
        <f t="shared" si="10"/>
        <v>0</v>
      </c>
      <c r="BH63">
        <f t="shared" si="10"/>
        <v>0</v>
      </c>
      <c r="BI63">
        <f t="shared" si="10"/>
        <v>0</v>
      </c>
      <c r="BJ63">
        <f t="shared" si="10"/>
        <v>0</v>
      </c>
      <c r="BK63">
        <f t="shared" si="10"/>
        <v>0</v>
      </c>
      <c r="BL63">
        <f t="shared" si="9"/>
        <v>0</v>
      </c>
      <c r="BM63">
        <f t="shared" si="8"/>
        <v>0</v>
      </c>
      <c r="BN63">
        <f t="shared" si="8"/>
        <v>0</v>
      </c>
      <c r="BO63">
        <f t="shared" si="8"/>
        <v>1</v>
      </c>
      <c r="BP63">
        <f t="shared" si="8"/>
        <v>0</v>
      </c>
      <c r="BQ63">
        <f t="shared" si="7"/>
        <v>0</v>
      </c>
      <c r="BR63">
        <f t="shared" si="8"/>
        <v>0</v>
      </c>
      <c r="BS63">
        <f t="shared" si="8"/>
        <v>0</v>
      </c>
      <c r="BT63" s="256">
        <f t="shared" si="3"/>
        <v>5</v>
      </c>
    </row>
    <row r="64" spans="1:72" ht="14.3" x14ac:dyDescent="0.25">
      <c r="A64" s="93" t="str">
        <f>IF(ISNA(LOOKUP($F64,BLIOTECAS!$B$1:$B$27,BLIOTECAS!C$1:C$27)),"",LOOKUP($F64,BLIOTECAS!$B$1:$B$27,BLIOTECAS!C$1:C$27))</f>
        <v/>
      </c>
      <c r="B64" s="93" t="str">
        <f>IFERROR(VLOOKUP(TABLA!$F64,BLIOTECAS!$C$1:$E$26,2,FALSE),"")</f>
        <v/>
      </c>
      <c r="C64" s="93" t="str">
        <f>IFERROR(VLOOKUP(TABLA!F64,BLIOTECAS!$C$1:$E$26,3,FALSE),"")</f>
        <v/>
      </c>
      <c r="D64" s="266" t="s">
        <v>945</v>
      </c>
      <c r="E64" s="120" t="s">
        <v>10</v>
      </c>
      <c r="F64" s="119"/>
      <c r="G64" s="119" t="s">
        <v>46</v>
      </c>
      <c r="H64" s="119" t="s">
        <v>47</v>
      </c>
      <c r="I64" s="119"/>
      <c r="J64" s="119" t="s">
        <v>476</v>
      </c>
      <c r="K64" s="119" t="s">
        <v>28</v>
      </c>
      <c r="L64" s="119" t="s">
        <v>27</v>
      </c>
      <c r="M64" s="119" t="s">
        <v>396</v>
      </c>
      <c r="N64" s="119">
        <v>5</v>
      </c>
      <c r="O64" s="119">
        <v>5</v>
      </c>
      <c r="P64" s="119">
        <v>5</v>
      </c>
      <c r="Q64" s="119">
        <v>5</v>
      </c>
      <c r="R64" s="119">
        <v>5</v>
      </c>
      <c r="S64" s="119" t="s">
        <v>88</v>
      </c>
      <c r="T64" s="119" t="s">
        <v>88</v>
      </c>
      <c r="U64" s="119">
        <v>1</v>
      </c>
      <c r="V64" s="119">
        <v>5</v>
      </c>
      <c r="W64" s="119">
        <v>5</v>
      </c>
      <c r="X64" s="119">
        <v>2</v>
      </c>
      <c r="Y64" s="119">
        <v>1</v>
      </c>
      <c r="Z64" s="119">
        <v>5</v>
      </c>
      <c r="AA64" s="119">
        <v>1</v>
      </c>
      <c r="AB64" s="119">
        <v>3</v>
      </c>
      <c r="AC64" s="119">
        <v>5</v>
      </c>
      <c r="AD64" s="119">
        <v>5</v>
      </c>
      <c r="AE64" s="119">
        <v>5</v>
      </c>
      <c r="AF64" s="119">
        <v>5</v>
      </c>
      <c r="AG64" s="119">
        <v>5</v>
      </c>
      <c r="AH64" s="119">
        <v>5</v>
      </c>
      <c r="AI64" s="119">
        <v>5</v>
      </c>
      <c r="AJ64" s="119">
        <v>5</v>
      </c>
      <c r="AK64" s="119" t="s">
        <v>87</v>
      </c>
      <c r="AL64" s="119" t="s">
        <v>88</v>
      </c>
      <c r="AM64" s="119">
        <v>5</v>
      </c>
      <c r="AN64" s="119">
        <v>5</v>
      </c>
      <c r="AO64" s="119" t="s">
        <v>580</v>
      </c>
      <c r="AP64" s="119">
        <v>5</v>
      </c>
      <c r="AQ64" s="119">
        <v>5</v>
      </c>
      <c r="AR64" s="119">
        <v>5</v>
      </c>
      <c r="AS64" s="119">
        <v>5</v>
      </c>
      <c r="AT64" s="119">
        <v>5</v>
      </c>
      <c r="AU64" s="119">
        <v>5</v>
      </c>
      <c r="AV64" s="119">
        <v>5</v>
      </c>
      <c r="AW64" s="119">
        <v>5</v>
      </c>
      <c r="AX64" s="119" t="s">
        <v>87</v>
      </c>
      <c r="AY64" s="119" t="s">
        <v>87</v>
      </c>
      <c r="AZ64" s="119"/>
      <c r="BA64" s="119">
        <v>5</v>
      </c>
      <c r="BB64" s="119">
        <v>5</v>
      </c>
      <c r="BC64" s="119" t="s">
        <v>135</v>
      </c>
      <c r="BD64" s="119"/>
      <c r="BE64" s="119"/>
      <c r="BF64">
        <f t="shared" si="11"/>
        <v>0</v>
      </c>
      <c r="BG64">
        <f t="shared" si="10"/>
        <v>0</v>
      </c>
      <c r="BH64">
        <f t="shared" si="10"/>
        <v>0</v>
      </c>
      <c r="BI64">
        <f t="shared" si="10"/>
        <v>0</v>
      </c>
      <c r="BJ64">
        <f t="shared" si="10"/>
        <v>0</v>
      </c>
      <c r="BK64">
        <f t="shared" si="10"/>
        <v>0</v>
      </c>
      <c r="BL64">
        <f t="shared" si="9"/>
        <v>0</v>
      </c>
      <c r="BM64">
        <f t="shared" si="8"/>
        <v>1</v>
      </c>
      <c r="BN64">
        <f t="shared" si="8"/>
        <v>0</v>
      </c>
      <c r="BO64">
        <f t="shared" si="8"/>
        <v>0</v>
      </c>
      <c r="BP64">
        <f t="shared" si="8"/>
        <v>0</v>
      </c>
      <c r="BQ64">
        <f t="shared" si="7"/>
        <v>0</v>
      </c>
      <c r="BR64">
        <f t="shared" si="8"/>
        <v>0</v>
      </c>
      <c r="BS64">
        <f t="shared" si="8"/>
        <v>0</v>
      </c>
      <c r="BT64" s="256">
        <f t="shared" si="3"/>
        <v>5</v>
      </c>
    </row>
    <row r="65" spans="1:72" ht="14.3" x14ac:dyDescent="0.25">
      <c r="A65" s="93" t="str">
        <f>IF(ISNA(LOOKUP($F65,BLIOTECAS!$B$1:$B$27,BLIOTECAS!C$1:C$27)),"",LOOKUP($F65,BLIOTECAS!$B$1:$B$27,BLIOTECAS!C$1:C$27))</f>
        <v/>
      </c>
      <c r="B65" s="93" t="str">
        <f>IFERROR(VLOOKUP(TABLA!$F65,BLIOTECAS!$C$1:$E$26,2,FALSE),"")</f>
        <v>GHI</v>
      </c>
      <c r="C65" s="93" t="str">
        <f>IFERROR(VLOOKUP(TABLA!F65,BLIOTECAS!$C$1:$E$26,3,FALSE),"")</f>
        <v>Humanidades</v>
      </c>
      <c r="D65" s="266" t="s">
        <v>945</v>
      </c>
      <c r="E65" s="120" t="s">
        <v>11</v>
      </c>
      <c r="F65" s="119" t="s">
        <v>13</v>
      </c>
      <c r="G65" s="119" t="s">
        <v>46</v>
      </c>
      <c r="H65" s="119" t="s">
        <v>46</v>
      </c>
      <c r="I65" s="119"/>
      <c r="J65" s="119" t="s">
        <v>29</v>
      </c>
      <c r="K65" s="119" t="s">
        <v>13</v>
      </c>
      <c r="L65" s="119"/>
      <c r="M65" s="119" t="s">
        <v>359</v>
      </c>
      <c r="N65" s="119">
        <v>5</v>
      </c>
      <c r="O65" s="119">
        <v>5</v>
      </c>
      <c r="P65" s="119">
        <v>5</v>
      </c>
      <c r="Q65" s="119">
        <v>5</v>
      </c>
      <c r="R65" s="119">
        <v>5</v>
      </c>
      <c r="S65" s="119" t="s">
        <v>88</v>
      </c>
      <c r="T65" s="119" t="s">
        <v>87</v>
      </c>
      <c r="U65" s="119">
        <v>5</v>
      </c>
      <c r="V65" s="119">
        <v>5</v>
      </c>
      <c r="W65" s="119">
        <v>5</v>
      </c>
      <c r="X65" s="119">
        <v>5</v>
      </c>
      <c r="Y65" s="119">
        <v>5</v>
      </c>
      <c r="Z65" s="119">
        <v>5</v>
      </c>
      <c r="AA65" s="119">
        <v>5</v>
      </c>
      <c r="AB65" s="119">
        <v>5</v>
      </c>
      <c r="AC65" s="119">
        <v>5</v>
      </c>
      <c r="AD65" s="119">
        <v>5</v>
      </c>
      <c r="AE65" s="119">
        <v>5</v>
      </c>
      <c r="AF65" s="119">
        <v>5</v>
      </c>
      <c r="AG65" s="119">
        <v>5</v>
      </c>
      <c r="AH65" s="119">
        <v>5</v>
      </c>
      <c r="AI65" s="119">
        <v>5</v>
      </c>
      <c r="AJ65" s="119">
        <v>5</v>
      </c>
      <c r="AK65" s="119" t="s">
        <v>87</v>
      </c>
      <c r="AL65" s="119" t="s">
        <v>87</v>
      </c>
      <c r="AM65" s="119">
        <v>4</v>
      </c>
      <c r="AN65" s="119">
        <v>5</v>
      </c>
      <c r="AO65" s="119" t="s">
        <v>753</v>
      </c>
      <c r="AP65" s="119">
        <v>5</v>
      </c>
      <c r="AQ65" s="119">
        <v>5</v>
      </c>
      <c r="AR65" s="119">
        <v>5</v>
      </c>
      <c r="AS65" s="119">
        <v>5</v>
      </c>
      <c r="AT65" s="119">
        <v>5</v>
      </c>
      <c r="AU65" s="119">
        <v>5</v>
      </c>
      <c r="AV65" s="119">
        <v>5</v>
      </c>
      <c r="AW65" s="119">
        <v>5</v>
      </c>
      <c r="AX65" s="119" t="s">
        <v>87</v>
      </c>
      <c r="AY65" s="119" t="s">
        <v>88</v>
      </c>
      <c r="AZ65" s="119"/>
      <c r="BA65" s="119">
        <v>5</v>
      </c>
      <c r="BB65" s="119">
        <v>5</v>
      </c>
      <c r="BC65" s="119" t="s">
        <v>134</v>
      </c>
      <c r="BD65" s="119"/>
      <c r="BE65" s="119"/>
      <c r="BF65">
        <f t="shared" si="11"/>
        <v>0</v>
      </c>
      <c r="BG65">
        <f t="shared" si="10"/>
        <v>0</v>
      </c>
      <c r="BH65">
        <f t="shared" si="10"/>
        <v>0</v>
      </c>
      <c r="BI65">
        <f t="shared" si="10"/>
        <v>0</v>
      </c>
      <c r="BJ65">
        <f t="shared" si="10"/>
        <v>0</v>
      </c>
      <c r="BK65">
        <f t="shared" si="10"/>
        <v>0</v>
      </c>
      <c r="BL65">
        <f t="shared" si="9"/>
        <v>0</v>
      </c>
      <c r="BM65">
        <f t="shared" si="8"/>
        <v>1</v>
      </c>
      <c r="BN65">
        <f t="shared" si="8"/>
        <v>1</v>
      </c>
      <c r="BO65">
        <f t="shared" si="8"/>
        <v>1</v>
      </c>
      <c r="BP65">
        <f t="shared" si="8"/>
        <v>0</v>
      </c>
      <c r="BQ65">
        <f t="shared" si="7"/>
        <v>0</v>
      </c>
      <c r="BR65">
        <f t="shared" si="8"/>
        <v>0</v>
      </c>
      <c r="BS65">
        <f t="shared" si="8"/>
        <v>0</v>
      </c>
      <c r="BT65" s="256">
        <f t="shared" si="3"/>
        <v>4</v>
      </c>
    </row>
    <row r="66" spans="1:72" ht="14.3" x14ac:dyDescent="0.25">
      <c r="A66" s="93" t="str">
        <f>IF(ISNA(LOOKUP($F66,BLIOTECAS!$B$1:$B$27,BLIOTECAS!C$1:C$27)),"",LOOKUP($F66,BLIOTECAS!$B$1:$B$27,BLIOTECAS!C$1:C$27))</f>
        <v/>
      </c>
      <c r="B66" s="93" t="str">
        <f>IFERROR(VLOOKUP(TABLA!$F66,BLIOTECAS!$C$1:$E$26,2,FALSE),"")</f>
        <v>FAR</v>
      </c>
      <c r="C66" s="93" t="str">
        <f>IFERROR(VLOOKUP(TABLA!F66,BLIOTECAS!$C$1:$E$26,3,FALSE),"")</f>
        <v>Ciencias de la Salud</v>
      </c>
      <c r="D66" s="266" t="s">
        <v>945</v>
      </c>
      <c r="E66" s="120" t="s">
        <v>8</v>
      </c>
      <c r="F66" s="119" t="s">
        <v>28</v>
      </c>
      <c r="G66" s="119" t="s">
        <v>46</v>
      </c>
      <c r="H66" s="119" t="s">
        <v>48</v>
      </c>
      <c r="I66" s="119"/>
      <c r="J66" s="119" t="s">
        <v>28</v>
      </c>
      <c r="K66" s="119"/>
      <c r="L66" s="119"/>
      <c r="M66" s="119"/>
      <c r="N66" s="119">
        <v>3</v>
      </c>
      <c r="O66" s="119">
        <v>3</v>
      </c>
      <c r="P66" s="119">
        <v>2</v>
      </c>
      <c r="Q66" s="119">
        <v>2</v>
      </c>
      <c r="R66" s="119">
        <v>5</v>
      </c>
      <c r="S66" s="119" t="s">
        <v>88</v>
      </c>
      <c r="T66" s="119" t="s">
        <v>87</v>
      </c>
      <c r="U66" s="119">
        <v>2</v>
      </c>
      <c r="V66" s="119">
        <v>2</v>
      </c>
      <c r="W66" s="119">
        <v>5</v>
      </c>
      <c r="X66" s="119">
        <v>1</v>
      </c>
      <c r="Y66" s="119">
        <v>5</v>
      </c>
      <c r="Z66" s="119">
        <v>5</v>
      </c>
      <c r="AA66" s="119">
        <v>4</v>
      </c>
      <c r="AB66" s="119">
        <v>5</v>
      </c>
      <c r="AC66" s="119">
        <v>3</v>
      </c>
      <c r="AD66" s="119">
        <v>4</v>
      </c>
      <c r="AE66" s="119">
        <v>4</v>
      </c>
      <c r="AF66" s="119">
        <v>5</v>
      </c>
      <c r="AG66" s="119">
        <v>4</v>
      </c>
      <c r="AH66" s="119">
        <v>4</v>
      </c>
      <c r="AI66" s="119">
        <v>5</v>
      </c>
      <c r="AJ66" s="119">
        <v>3</v>
      </c>
      <c r="AK66" s="119" t="s">
        <v>87</v>
      </c>
      <c r="AL66" s="119" t="s">
        <v>87</v>
      </c>
      <c r="AM66" s="119">
        <v>4</v>
      </c>
      <c r="AN66" s="119">
        <v>3</v>
      </c>
      <c r="AO66" s="119" t="s">
        <v>505</v>
      </c>
      <c r="AP66" s="119">
        <v>5</v>
      </c>
      <c r="AQ66" s="119">
        <v>4</v>
      </c>
      <c r="AR66" s="119">
        <v>4</v>
      </c>
      <c r="AS66" s="119">
        <v>5</v>
      </c>
      <c r="AT66" s="119">
        <v>5</v>
      </c>
      <c r="AU66" s="119">
        <v>5</v>
      </c>
      <c r="AV66" s="119">
        <v>4</v>
      </c>
      <c r="AW66" s="119">
        <v>4</v>
      </c>
      <c r="AX66" s="119" t="s">
        <v>88</v>
      </c>
      <c r="AY66" s="119" t="s">
        <v>88</v>
      </c>
      <c r="AZ66" s="119"/>
      <c r="BA66" s="119">
        <v>4</v>
      </c>
      <c r="BB66" s="119">
        <v>5</v>
      </c>
      <c r="BC66" s="119" t="s">
        <v>134</v>
      </c>
      <c r="BD66" s="119"/>
      <c r="BE66" s="119"/>
      <c r="BF66">
        <f t="shared" si="11"/>
        <v>0</v>
      </c>
      <c r="BG66">
        <f t="shared" si="10"/>
        <v>0</v>
      </c>
      <c r="BH66">
        <f t="shared" si="10"/>
        <v>0</v>
      </c>
      <c r="BI66">
        <f t="shared" si="10"/>
        <v>0</v>
      </c>
      <c r="BJ66">
        <f t="shared" si="10"/>
        <v>0</v>
      </c>
      <c r="BK66">
        <f t="shared" si="10"/>
        <v>0</v>
      </c>
      <c r="BL66">
        <f t="shared" si="9"/>
        <v>1</v>
      </c>
      <c r="BM66">
        <f t="shared" si="8"/>
        <v>0</v>
      </c>
      <c r="BN66">
        <f t="shared" si="8"/>
        <v>0</v>
      </c>
      <c r="BO66">
        <f t="shared" si="8"/>
        <v>1</v>
      </c>
      <c r="BP66">
        <f t="shared" si="8"/>
        <v>0</v>
      </c>
      <c r="BQ66">
        <f t="shared" si="7"/>
        <v>0</v>
      </c>
      <c r="BR66">
        <f t="shared" si="8"/>
        <v>0</v>
      </c>
      <c r="BS66">
        <f t="shared" si="8"/>
        <v>0</v>
      </c>
      <c r="BT66" s="256">
        <f t="shared" si="3"/>
        <v>4</v>
      </c>
    </row>
    <row r="67" spans="1:72" ht="14.3" x14ac:dyDescent="0.25">
      <c r="A67" s="93" t="str">
        <f>IF(ISNA(LOOKUP($F67,BLIOTECAS!$B$1:$B$27,BLIOTECAS!C$1:C$27)),"",LOOKUP($F67,BLIOTECAS!$B$1:$B$27,BLIOTECAS!C$1:C$27))</f>
        <v/>
      </c>
      <c r="B67" s="93" t="str">
        <f>IFERROR(VLOOKUP(TABLA!$F67,BLIOTECAS!$C$1:$E$26,2,FALSE),"")</f>
        <v>FIS</v>
      </c>
      <c r="C67" s="93" t="str">
        <f>IFERROR(VLOOKUP(TABLA!F67,BLIOTECAS!$C$1:$E$26,3,FALSE),"")</f>
        <v>Ciencias Experimentales</v>
      </c>
      <c r="D67" s="266" t="s">
        <v>945</v>
      </c>
      <c r="E67" s="120" t="s">
        <v>8</v>
      </c>
      <c r="F67" s="119" t="s">
        <v>26</v>
      </c>
      <c r="G67" s="119" t="s">
        <v>47</v>
      </c>
      <c r="H67" s="119" t="s">
        <v>44</v>
      </c>
      <c r="I67" s="119"/>
      <c r="J67" s="119" t="s">
        <v>26</v>
      </c>
      <c r="K67" s="119" t="s">
        <v>56</v>
      </c>
      <c r="L67" s="119"/>
      <c r="M67" s="119"/>
      <c r="N67" s="119">
        <v>4</v>
      </c>
      <c r="O67" s="119">
        <v>5</v>
      </c>
      <c r="P67" s="119">
        <v>4</v>
      </c>
      <c r="Q67" s="119">
        <v>3</v>
      </c>
      <c r="R67" s="119">
        <v>4</v>
      </c>
      <c r="S67" s="119" t="s">
        <v>88</v>
      </c>
      <c r="T67" s="119" t="s">
        <v>88</v>
      </c>
      <c r="U67" s="119">
        <v>1</v>
      </c>
      <c r="V67" s="119">
        <v>1</v>
      </c>
      <c r="W67" s="119">
        <v>1</v>
      </c>
      <c r="X67" s="119">
        <v>2</v>
      </c>
      <c r="Y67" s="119">
        <v>5</v>
      </c>
      <c r="Z67" s="119">
        <v>4</v>
      </c>
      <c r="AA67" s="119">
        <v>2</v>
      </c>
      <c r="AB67" s="119">
        <v>4</v>
      </c>
      <c r="AC67" s="119">
        <v>3</v>
      </c>
      <c r="AD67" s="119">
        <v>4</v>
      </c>
      <c r="AE67" s="119">
        <v>4</v>
      </c>
      <c r="AF67" s="119">
        <v>3</v>
      </c>
      <c r="AG67" s="119">
        <v>5</v>
      </c>
      <c r="AH67" s="119">
        <v>3</v>
      </c>
      <c r="AI67" s="119">
        <v>3</v>
      </c>
      <c r="AJ67" s="119">
        <v>3</v>
      </c>
      <c r="AK67" s="119" t="s">
        <v>88</v>
      </c>
      <c r="AL67" s="119" t="s">
        <v>88</v>
      </c>
      <c r="AM67" s="119">
        <v>4</v>
      </c>
      <c r="AN67" s="119">
        <v>4</v>
      </c>
      <c r="AO67" s="119" t="s">
        <v>113</v>
      </c>
      <c r="AP67" s="119">
        <v>4</v>
      </c>
      <c r="AQ67" s="119">
        <v>4</v>
      </c>
      <c r="AR67" s="119">
        <v>5</v>
      </c>
      <c r="AS67" s="119">
        <v>4</v>
      </c>
      <c r="AT67" s="119">
        <v>4</v>
      </c>
      <c r="AU67" s="119">
        <v>4</v>
      </c>
      <c r="AV67" s="119">
        <v>4</v>
      </c>
      <c r="AW67" s="119">
        <v>4</v>
      </c>
      <c r="AX67" s="119" t="s">
        <v>88</v>
      </c>
      <c r="AY67" s="119" t="s">
        <v>88</v>
      </c>
      <c r="AZ67" s="119"/>
      <c r="BA67" s="119">
        <v>5</v>
      </c>
      <c r="BB67" s="119">
        <v>5</v>
      </c>
      <c r="BC67" s="119" t="s">
        <v>134</v>
      </c>
      <c r="BD67" s="119"/>
      <c r="BE67" s="119"/>
      <c r="BF67">
        <f t="shared" si="11"/>
        <v>0</v>
      </c>
      <c r="BG67">
        <f t="shared" si="10"/>
        <v>0</v>
      </c>
      <c r="BH67">
        <f t="shared" si="10"/>
        <v>0</v>
      </c>
      <c r="BI67">
        <f t="shared" si="10"/>
        <v>0</v>
      </c>
      <c r="BJ67">
        <f t="shared" si="10"/>
        <v>0</v>
      </c>
      <c r="BK67">
        <f t="shared" si="10"/>
        <v>0</v>
      </c>
      <c r="BL67">
        <f t="shared" si="9"/>
        <v>0</v>
      </c>
      <c r="BM67">
        <f t="shared" si="8"/>
        <v>0</v>
      </c>
      <c r="BN67">
        <f t="shared" si="8"/>
        <v>0</v>
      </c>
      <c r="BO67">
        <f t="shared" si="8"/>
        <v>1</v>
      </c>
      <c r="BP67">
        <f t="shared" si="8"/>
        <v>0</v>
      </c>
      <c r="BQ67">
        <f t="shared" si="7"/>
        <v>0</v>
      </c>
      <c r="BR67">
        <f t="shared" si="8"/>
        <v>0</v>
      </c>
      <c r="BS67">
        <f t="shared" si="8"/>
        <v>0</v>
      </c>
      <c r="BT67" s="256">
        <f t="shared" si="3"/>
        <v>4</v>
      </c>
    </row>
    <row r="68" spans="1:72" ht="14.3" x14ac:dyDescent="0.25">
      <c r="A68" s="93" t="str">
        <f>IF(ISNA(LOOKUP($F68,BLIOTECAS!$B$1:$B$27,BLIOTECAS!C$1:C$27)),"",LOOKUP($F68,BLIOTECAS!$B$1:$B$27,BLIOTECAS!C$1:C$27))</f>
        <v/>
      </c>
      <c r="B68" s="93" t="str">
        <f>IFERROR(VLOOKUP(TABLA!$F68,BLIOTECAS!$C$1:$E$26,2,FALSE),"")</f>
        <v>FAR</v>
      </c>
      <c r="C68" s="93" t="str">
        <f>IFERROR(VLOOKUP(TABLA!F68,BLIOTECAS!$C$1:$E$26,3,FALSE),"")</f>
        <v>Ciencias de la Salud</v>
      </c>
      <c r="D68" s="266" t="s">
        <v>945</v>
      </c>
      <c r="E68" s="120" t="s">
        <v>8</v>
      </c>
      <c r="F68" s="119" t="s">
        <v>28</v>
      </c>
      <c r="G68" s="119" t="s">
        <v>47</v>
      </c>
      <c r="H68" s="119" t="s">
        <v>44</v>
      </c>
      <c r="I68" s="119"/>
      <c r="J68" s="119" t="s">
        <v>22</v>
      </c>
      <c r="K68" s="119" t="s">
        <v>56</v>
      </c>
      <c r="L68" s="119" t="s">
        <v>28</v>
      </c>
      <c r="M68" s="119"/>
      <c r="N68" s="119">
        <v>2</v>
      </c>
      <c r="O68" s="119">
        <v>2</v>
      </c>
      <c r="P68" s="119">
        <v>2</v>
      </c>
      <c r="Q68" s="119">
        <v>2</v>
      </c>
      <c r="R68" s="119">
        <v>4</v>
      </c>
      <c r="S68" s="119" t="s">
        <v>88</v>
      </c>
      <c r="T68" s="119" t="s">
        <v>88</v>
      </c>
      <c r="U68" s="119">
        <v>1</v>
      </c>
      <c r="V68" s="119">
        <v>1</v>
      </c>
      <c r="W68" s="119">
        <v>1</v>
      </c>
      <c r="X68" s="119">
        <v>3</v>
      </c>
      <c r="Y68" s="119">
        <v>1</v>
      </c>
      <c r="Z68" s="119">
        <v>4</v>
      </c>
      <c r="AA68" s="119">
        <v>5</v>
      </c>
      <c r="AB68" s="119">
        <v>5</v>
      </c>
      <c r="AC68" s="119">
        <v>3</v>
      </c>
      <c r="AD68" s="119">
        <v>3</v>
      </c>
      <c r="AE68" s="119">
        <v>3</v>
      </c>
      <c r="AF68" s="119">
        <v>3</v>
      </c>
      <c r="AG68" s="119">
        <v>3</v>
      </c>
      <c r="AH68" s="119">
        <v>3</v>
      </c>
      <c r="AI68" s="119">
        <v>3</v>
      </c>
      <c r="AJ68" s="119">
        <v>3</v>
      </c>
      <c r="AK68" s="119" t="s">
        <v>87</v>
      </c>
      <c r="AL68" s="119" t="s">
        <v>88</v>
      </c>
      <c r="AM68" s="119">
        <v>4</v>
      </c>
      <c r="AN68" s="119">
        <v>3</v>
      </c>
      <c r="AO68" s="119" t="s">
        <v>113</v>
      </c>
      <c r="AP68" s="119">
        <v>3</v>
      </c>
      <c r="AQ68" s="119">
        <v>3</v>
      </c>
      <c r="AR68" s="119">
        <v>3</v>
      </c>
      <c r="AS68" s="119">
        <v>3</v>
      </c>
      <c r="AT68" s="119">
        <v>3</v>
      </c>
      <c r="AU68" s="119">
        <v>3</v>
      </c>
      <c r="AV68" s="119">
        <v>3</v>
      </c>
      <c r="AW68" s="119">
        <v>3</v>
      </c>
      <c r="AX68" s="119" t="s">
        <v>88</v>
      </c>
      <c r="AY68" s="119" t="s">
        <v>88</v>
      </c>
      <c r="AZ68" s="119"/>
      <c r="BA68" s="119">
        <v>3</v>
      </c>
      <c r="BB68" s="119">
        <v>4</v>
      </c>
      <c r="BC68" s="253" t="s">
        <v>134</v>
      </c>
      <c r="BD68" s="119"/>
      <c r="BE68" s="119"/>
      <c r="BF68">
        <f t="shared" si="11"/>
        <v>0</v>
      </c>
      <c r="BG68">
        <f t="shared" si="10"/>
        <v>0</v>
      </c>
      <c r="BH68">
        <f t="shared" si="10"/>
        <v>0</v>
      </c>
      <c r="BI68">
        <f t="shared" si="10"/>
        <v>0</v>
      </c>
      <c r="BJ68">
        <f t="shared" si="10"/>
        <v>0</v>
      </c>
      <c r="BK68">
        <f t="shared" si="10"/>
        <v>0</v>
      </c>
      <c r="BL68">
        <f t="shared" si="9"/>
        <v>0</v>
      </c>
      <c r="BM68">
        <f t="shared" si="8"/>
        <v>0</v>
      </c>
      <c r="BN68">
        <f t="shared" si="8"/>
        <v>0</v>
      </c>
      <c r="BO68">
        <f t="shared" si="8"/>
        <v>1</v>
      </c>
      <c r="BP68">
        <f t="shared" si="8"/>
        <v>0</v>
      </c>
      <c r="BQ68">
        <f t="shared" si="7"/>
        <v>0</v>
      </c>
      <c r="BR68">
        <f t="shared" si="8"/>
        <v>0</v>
      </c>
      <c r="BS68">
        <f t="shared" si="8"/>
        <v>0</v>
      </c>
      <c r="BT68" s="256">
        <f t="shared" si="3"/>
        <v>4</v>
      </c>
    </row>
    <row r="69" spans="1:72" ht="14.3" x14ac:dyDescent="0.25">
      <c r="A69" s="93" t="str">
        <f>IF(ISNA(LOOKUP($F69,BLIOTECAS!$B$1:$B$27,BLIOTECAS!C$1:C$27)),"",LOOKUP($F69,BLIOTECAS!$B$1:$B$27,BLIOTECAS!C$1:C$27))</f>
        <v/>
      </c>
      <c r="B69" s="93" t="str">
        <f>IFERROR(VLOOKUP(TABLA!$F69,BLIOTECAS!$C$1:$E$26,2,FALSE),"")</f>
        <v>FAR</v>
      </c>
      <c r="C69" s="93" t="str">
        <f>IFERROR(VLOOKUP(TABLA!F69,BLIOTECAS!$C$1:$E$26,3,FALSE),"")</f>
        <v>Ciencias de la Salud</v>
      </c>
      <c r="D69" s="266" t="s">
        <v>945</v>
      </c>
      <c r="E69" s="120" t="s">
        <v>8</v>
      </c>
      <c r="F69" s="119" t="s">
        <v>28</v>
      </c>
      <c r="G69" s="119" t="s">
        <v>46</v>
      </c>
      <c r="H69" s="119" t="s">
        <v>46</v>
      </c>
      <c r="I69" s="119"/>
      <c r="J69" s="119" t="s">
        <v>28</v>
      </c>
      <c r="K69" s="119" t="s">
        <v>24</v>
      </c>
      <c r="L69" s="119"/>
      <c r="M69" s="119"/>
      <c r="N69" s="119">
        <v>4</v>
      </c>
      <c r="O69" s="119">
        <v>5</v>
      </c>
      <c r="P69" s="119">
        <v>4</v>
      </c>
      <c r="Q69" s="119">
        <v>4</v>
      </c>
      <c r="R69" s="119">
        <v>4</v>
      </c>
      <c r="S69" s="119" t="s">
        <v>88</v>
      </c>
      <c r="T69" s="119" t="s">
        <v>87</v>
      </c>
      <c r="U69" s="119">
        <v>3</v>
      </c>
      <c r="V69" s="119">
        <v>5</v>
      </c>
      <c r="W69" s="119">
        <v>4</v>
      </c>
      <c r="X69" s="119">
        <v>2</v>
      </c>
      <c r="Y69" s="119">
        <v>5</v>
      </c>
      <c r="Z69" s="119">
        <v>4</v>
      </c>
      <c r="AA69" s="119">
        <v>4</v>
      </c>
      <c r="AB69" s="119">
        <v>4</v>
      </c>
      <c r="AC69" s="119">
        <v>4</v>
      </c>
      <c r="AD69" s="119">
        <v>3</v>
      </c>
      <c r="AE69" s="119">
        <v>5</v>
      </c>
      <c r="AF69" s="119">
        <v>3</v>
      </c>
      <c r="AG69" s="119">
        <v>5</v>
      </c>
      <c r="AH69" s="119">
        <v>3</v>
      </c>
      <c r="AI69" s="119">
        <v>3</v>
      </c>
      <c r="AJ69" s="119">
        <v>5</v>
      </c>
      <c r="AK69" s="119" t="s">
        <v>87</v>
      </c>
      <c r="AL69" s="119" t="s">
        <v>88</v>
      </c>
      <c r="AM69" s="119">
        <v>4</v>
      </c>
      <c r="AN69" s="119">
        <v>4</v>
      </c>
      <c r="AO69" s="119" t="s">
        <v>115</v>
      </c>
      <c r="AP69" s="119">
        <v>4</v>
      </c>
      <c r="AQ69" s="119">
        <v>5</v>
      </c>
      <c r="AR69" s="119">
        <v>4</v>
      </c>
      <c r="AS69" s="119">
        <v>5</v>
      </c>
      <c r="AT69" s="119">
        <v>5</v>
      </c>
      <c r="AU69" s="119">
        <v>4</v>
      </c>
      <c r="AV69" s="119">
        <v>5</v>
      </c>
      <c r="AW69" s="119">
        <v>5</v>
      </c>
      <c r="AX69" s="119" t="s">
        <v>87</v>
      </c>
      <c r="AY69" s="119" t="s">
        <v>87</v>
      </c>
      <c r="AZ69" s="119" t="s">
        <v>124</v>
      </c>
      <c r="BA69" s="119">
        <v>5</v>
      </c>
      <c r="BB69" s="119">
        <v>5</v>
      </c>
      <c r="BC69" s="119" t="s">
        <v>134</v>
      </c>
      <c r="BD69" s="119" t="s">
        <v>947</v>
      </c>
      <c r="BE69" s="119"/>
      <c r="BF69">
        <f t="shared" si="11"/>
        <v>0</v>
      </c>
      <c r="BG69">
        <f t="shared" si="10"/>
        <v>0</v>
      </c>
      <c r="BH69">
        <f t="shared" si="10"/>
        <v>0</v>
      </c>
      <c r="BI69">
        <f t="shared" si="10"/>
        <v>0</v>
      </c>
      <c r="BJ69">
        <f t="shared" si="10"/>
        <v>0</v>
      </c>
      <c r="BK69">
        <f t="shared" si="10"/>
        <v>0</v>
      </c>
      <c r="BL69">
        <f t="shared" si="9"/>
        <v>0</v>
      </c>
      <c r="BM69">
        <f t="shared" si="8"/>
        <v>0</v>
      </c>
      <c r="BN69">
        <f t="shared" si="8"/>
        <v>0</v>
      </c>
      <c r="BO69">
        <f t="shared" si="8"/>
        <v>0</v>
      </c>
      <c r="BP69">
        <f t="shared" si="8"/>
        <v>0</v>
      </c>
      <c r="BQ69">
        <f t="shared" si="7"/>
        <v>0</v>
      </c>
      <c r="BR69">
        <f t="shared" si="8"/>
        <v>1</v>
      </c>
      <c r="BS69">
        <f t="shared" si="8"/>
        <v>0</v>
      </c>
      <c r="BT69" s="256">
        <f t="shared" ref="BT69:BT132" si="12">IFERROR(VALUE(LEFT(BC69,1)),"NC")</f>
        <v>4</v>
      </c>
    </row>
    <row r="70" spans="1:72" ht="14.3" x14ac:dyDescent="0.25">
      <c r="A70" s="93" t="str">
        <f>IF(ISNA(LOOKUP($F70,BLIOTECAS!$B$1:$B$27,BLIOTECAS!C$1:C$27)),"",LOOKUP($F70,BLIOTECAS!$B$1:$B$27,BLIOTECAS!C$1:C$27))</f>
        <v/>
      </c>
      <c r="B70" s="93" t="str">
        <f>IFERROR(VLOOKUP(TABLA!$F70,BLIOTECAS!$C$1:$E$26,2,FALSE),"")</f>
        <v>FAR</v>
      </c>
      <c r="C70" s="93" t="str">
        <f>IFERROR(VLOOKUP(TABLA!F70,BLIOTECAS!$C$1:$E$26,3,FALSE),"")</f>
        <v>Ciencias de la Salud</v>
      </c>
      <c r="D70" s="266" t="s">
        <v>945</v>
      </c>
      <c r="E70" s="120" t="s">
        <v>8</v>
      </c>
      <c r="F70" s="119" t="s">
        <v>28</v>
      </c>
      <c r="G70" s="119" t="s">
        <v>47</v>
      </c>
      <c r="H70" s="119" t="s">
        <v>46</v>
      </c>
      <c r="I70" s="119"/>
      <c r="J70" s="119" t="s">
        <v>17</v>
      </c>
      <c r="K70" s="119" t="s">
        <v>28</v>
      </c>
      <c r="L70" s="119" t="s">
        <v>22</v>
      </c>
      <c r="M70" s="119"/>
      <c r="N70" s="119">
        <v>4</v>
      </c>
      <c r="O70" s="119">
        <v>4</v>
      </c>
      <c r="P70" s="119">
        <v>4</v>
      </c>
      <c r="Q70" s="119">
        <v>3</v>
      </c>
      <c r="R70" s="119">
        <v>5</v>
      </c>
      <c r="S70" s="119" t="s">
        <v>88</v>
      </c>
      <c r="T70" s="119" t="s">
        <v>88</v>
      </c>
      <c r="U70" s="119">
        <v>1</v>
      </c>
      <c r="V70" s="119">
        <v>1</v>
      </c>
      <c r="W70" s="119">
        <v>1</v>
      </c>
      <c r="X70" s="119">
        <v>2</v>
      </c>
      <c r="Y70" s="119">
        <v>5</v>
      </c>
      <c r="Z70" s="119">
        <v>5</v>
      </c>
      <c r="AA70" s="119">
        <v>5</v>
      </c>
      <c r="AB70" s="119">
        <v>5</v>
      </c>
      <c r="AC70" s="119">
        <v>2</v>
      </c>
      <c r="AD70" s="119">
        <v>4</v>
      </c>
      <c r="AE70" s="119">
        <v>2</v>
      </c>
      <c r="AF70" s="119">
        <v>2</v>
      </c>
      <c r="AG70" s="119">
        <v>5</v>
      </c>
      <c r="AH70" s="119">
        <v>2</v>
      </c>
      <c r="AI70" s="119">
        <v>3</v>
      </c>
      <c r="AJ70" s="119">
        <v>3</v>
      </c>
      <c r="AK70" s="119" t="s">
        <v>88</v>
      </c>
      <c r="AL70" s="119" t="s">
        <v>88</v>
      </c>
      <c r="AM70" s="119">
        <v>2</v>
      </c>
      <c r="AN70" s="119">
        <v>4</v>
      </c>
      <c r="AO70" s="119" t="s">
        <v>115</v>
      </c>
      <c r="AP70" s="119">
        <v>4</v>
      </c>
      <c r="AQ70" s="119">
        <v>3</v>
      </c>
      <c r="AR70" s="119">
        <v>4</v>
      </c>
      <c r="AS70" s="119">
        <v>4</v>
      </c>
      <c r="AT70" s="119">
        <v>4</v>
      </c>
      <c r="AU70" s="119">
        <v>4</v>
      </c>
      <c r="AV70" s="119">
        <v>3</v>
      </c>
      <c r="AW70" s="119">
        <v>3</v>
      </c>
      <c r="AX70" s="119" t="s">
        <v>87</v>
      </c>
      <c r="AY70" s="119" t="s">
        <v>87</v>
      </c>
      <c r="AZ70" s="119" t="s">
        <v>123</v>
      </c>
      <c r="BA70" s="119">
        <v>4</v>
      </c>
      <c r="BB70" s="119">
        <v>5</v>
      </c>
      <c r="BC70" s="119" t="s">
        <v>134</v>
      </c>
      <c r="BD70" s="119"/>
      <c r="BE70" s="119"/>
      <c r="BF70">
        <f t="shared" si="11"/>
        <v>0</v>
      </c>
      <c r="BG70">
        <f t="shared" si="10"/>
        <v>0</v>
      </c>
      <c r="BH70">
        <f t="shared" si="10"/>
        <v>0</v>
      </c>
      <c r="BI70">
        <f t="shared" si="10"/>
        <v>0</v>
      </c>
      <c r="BJ70">
        <f t="shared" si="10"/>
        <v>0</v>
      </c>
      <c r="BK70">
        <f t="shared" si="10"/>
        <v>0</v>
      </c>
      <c r="BL70">
        <f t="shared" si="9"/>
        <v>0</v>
      </c>
      <c r="BM70">
        <f t="shared" si="8"/>
        <v>0</v>
      </c>
      <c r="BN70">
        <f t="shared" si="8"/>
        <v>0</v>
      </c>
      <c r="BO70">
        <f t="shared" si="8"/>
        <v>0</v>
      </c>
      <c r="BP70">
        <f t="shared" si="8"/>
        <v>0</v>
      </c>
      <c r="BQ70">
        <f t="shared" si="7"/>
        <v>0</v>
      </c>
      <c r="BR70">
        <f t="shared" si="8"/>
        <v>1</v>
      </c>
      <c r="BS70">
        <f t="shared" si="8"/>
        <v>0</v>
      </c>
      <c r="BT70" s="256">
        <f t="shared" si="12"/>
        <v>4</v>
      </c>
    </row>
    <row r="71" spans="1:72" ht="14.3" x14ac:dyDescent="0.25">
      <c r="A71" s="93" t="str">
        <f>IF(ISNA(LOOKUP($F71,BLIOTECAS!$B$1:$B$27,BLIOTECAS!C$1:C$27)),"",LOOKUP($F71,BLIOTECAS!$B$1:$B$27,BLIOTECAS!C$1:C$27))</f>
        <v/>
      </c>
      <c r="B71" s="93" t="str">
        <f>IFERROR(VLOOKUP(TABLA!$F71,BLIOTECAS!$C$1:$E$26,2,FALSE),"")</f>
        <v>PSI</v>
      </c>
      <c r="C71" s="93" t="str">
        <f>IFERROR(VLOOKUP(TABLA!F71,BLIOTECAS!$C$1:$E$26,3,FALSE),"")</f>
        <v>Ciencias de la Salud</v>
      </c>
      <c r="D71" s="266" t="s">
        <v>945</v>
      </c>
      <c r="E71" s="120" t="s">
        <v>8</v>
      </c>
      <c r="F71" s="119" t="s">
        <v>23</v>
      </c>
      <c r="G71" s="119" t="s">
        <v>47</v>
      </c>
      <c r="H71" s="119" t="s">
        <v>46</v>
      </c>
      <c r="I71" s="119"/>
      <c r="J71" s="119" t="s">
        <v>23</v>
      </c>
      <c r="K71" s="119"/>
      <c r="L71" s="119"/>
      <c r="M71" s="119"/>
      <c r="N71" s="119">
        <v>5</v>
      </c>
      <c r="O71" s="119">
        <v>5</v>
      </c>
      <c r="P71" s="119">
        <v>4</v>
      </c>
      <c r="Q71" s="119">
        <v>3</v>
      </c>
      <c r="R71" s="119">
        <v>5</v>
      </c>
      <c r="S71" s="119" t="s">
        <v>88</v>
      </c>
      <c r="T71" s="119" t="s">
        <v>87</v>
      </c>
      <c r="U71" s="119">
        <v>2</v>
      </c>
      <c r="V71" s="119">
        <v>3</v>
      </c>
      <c r="W71" s="119">
        <v>3</v>
      </c>
      <c r="X71" s="119">
        <v>1</v>
      </c>
      <c r="Y71" s="119">
        <v>5</v>
      </c>
      <c r="Z71" s="119">
        <v>4</v>
      </c>
      <c r="AA71" s="119">
        <v>5</v>
      </c>
      <c r="AB71" s="119">
        <v>2</v>
      </c>
      <c r="AC71" s="119">
        <v>3</v>
      </c>
      <c r="AD71" s="119">
        <v>4</v>
      </c>
      <c r="AE71" s="119">
        <v>4</v>
      </c>
      <c r="AF71" s="119">
        <v>4</v>
      </c>
      <c r="AG71" s="119">
        <v>4</v>
      </c>
      <c r="AH71" s="119">
        <v>4</v>
      </c>
      <c r="AI71" s="119">
        <v>3</v>
      </c>
      <c r="AJ71" s="119">
        <v>3</v>
      </c>
      <c r="AK71" s="119" t="s">
        <v>88</v>
      </c>
      <c r="AL71" s="119" t="s">
        <v>88</v>
      </c>
      <c r="AM71" s="119">
        <v>3</v>
      </c>
      <c r="AN71" s="119">
        <v>3</v>
      </c>
      <c r="AO71" s="119" t="s">
        <v>115</v>
      </c>
      <c r="AP71" s="119">
        <v>4</v>
      </c>
      <c r="AQ71" s="119">
        <v>4</v>
      </c>
      <c r="AR71" s="119">
        <v>4</v>
      </c>
      <c r="AS71" s="119">
        <v>5</v>
      </c>
      <c r="AT71" s="119">
        <v>4</v>
      </c>
      <c r="AU71" s="119">
        <v>5</v>
      </c>
      <c r="AV71" s="119">
        <v>4</v>
      </c>
      <c r="AW71" s="119">
        <v>3</v>
      </c>
      <c r="AX71" s="119" t="s">
        <v>88</v>
      </c>
      <c r="AY71" s="119" t="s">
        <v>87</v>
      </c>
      <c r="AZ71" s="119" t="s">
        <v>123</v>
      </c>
      <c r="BA71" s="119">
        <v>4</v>
      </c>
      <c r="BB71" s="119">
        <v>4</v>
      </c>
      <c r="BC71" s="119" t="s">
        <v>134</v>
      </c>
      <c r="BD71" s="119" t="s">
        <v>948</v>
      </c>
      <c r="BE71" s="119"/>
      <c r="BF71">
        <f t="shared" si="11"/>
        <v>0</v>
      </c>
      <c r="BG71">
        <f t="shared" si="10"/>
        <v>0</v>
      </c>
      <c r="BH71">
        <f t="shared" si="10"/>
        <v>0</v>
      </c>
      <c r="BI71">
        <f t="shared" si="10"/>
        <v>0</v>
      </c>
      <c r="BJ71">
        <f t="shared" si="10"/>
        <v>0</v>
      </c>
      <c r="BK71">
        <f t="shared" si="10"/>
        <v>0</v>
      </c>
      <c r="BL71">
        <f t="shared" si="9"/>
        <v>0</v>
      </c>
      <c r="BM71">
        <f t="shared" si="8"/>
        <v>0</v>
      </c>
      <c r="BN71">
        <f t="shared" si="8"/>
        <v>0</v>
      </c>
      <c r="BO71">
        <f t="shared" si="8"/>
        <v>0</v>
      </c>
      <c r="BP71">
        <f t="shared" si="8"/>
        <v>0</v>
      </c>
      <c r="BQ71">
        <f t="shared" si="7"/>
        <v>0</v>
      </c>
      <c r="BR71">
        <f t="shared" si="8"/>
        <v>1</v>
      </c>
      <c r="BS71">
        <f t="shared" si="8"/>
        <v>0</v>
      </c>
      <c r="BT71" s="256">
        <f t="shared" si="12"/>
        <v>4</v>
      </c>
    </row>
    <row r="72" spans="1:72" ht="14.3" x14ac:dyDescent="0.25">
      <c r="A72" s="93" t="str">
        <f>IF(ISNA(LOOKUP($F72,BLIOTECAS!$B$1:$B$27,BLIOTECAS!C$1:C$27)),"",LOOKUP($F72,BLIOTECAS!$B$1:$B$27,BLIOTECAS!C$1:C$27))</f>
        <v/>
      </c>
      <c r="B72" s="93" t="str">
        <f>IFERROR(VLOOKUP(TABLA!$F72,BLIOTECAS!$C$1:$E$26,2,FALSE),"")</f>
        <v>FAR</v>
      </c>
      <c r="C72" s="93" t="str">
        <f>IFERROR(VLOOKUP(TABLA!F72,BLIOTECAS!$C$1:$E$26,3,FALSE),"")</f>
        <v>Ciencias de la Salud</v>
      </c>
      <c r="D72" s="266" t="s">
        <v>945</v>
      </c>
      <c r="E72" s="120" t="s">
        <v>8</v>
      </c>
      <c r="F72" s="119" t="s">
        <v>28</v>
      </c>
      <c r="G72" s="119" t="s">
        <v>48</v>
      </c>
      <c r="H72" s="119" t="s">
        <v>47</v>
      </c>
      <c r="I72" s="119"/>
      <c r="J72" s="119" t="s">
        <v>22</v>
      </c>
      <c r="K72" s="119" t="s">
        <v>56</v>
      </c>
      <c r="L72" s="119" t="s">
        <v>28</v>
      </c>
      <c r="M72" s="119"/>
      <c r="N72" s="119">
        <v>4</v>
      </c>
      <c r="O72" s="119">
        <v>4</v>
      </c>
      <c r="P72" s="119">
        <v>5</v>
      </c>
      <c r="Q72" s="119">
        <v>3</v>
      </c>
      <c r="R72" s="119">
        <v>5</v>
      </c>
      <c r="S72" s="119" t="s">
        <v>88</v>
      </c>
      <c r="T72" s="119" t="s">
        <v>87</v>
      </c>
      <c r="U72" s="119">
        <v>3</v>
      </c>
      <c r="V72" s="119">
        <v>4</v>
      </c>
      <c r="W72" s="119">
        <v>5</v>
      </c>
      <c r="X72" s="119">
        <v>1</v>
      </c>
      <c r="Y72" s="119">
        <v>5</v>
      </c>
      <c r="Z72" s="119">
        <v>5</v>
      </c>
      <c r="AA72" s="119">
        <v>5</v>
      </c>
      <c r="AB72" s="119">
        <v>3</v>
      </c>
      <c r="AC72" s="119">
        <v>4</v>
      </c>
      <c r="AD72" s="119">
        <v>5</v>
      </c>
      <c r="AE72" s="119">
        <v>5</v>
      </c>
      <c r="AF72" s="119">
        <v>4</v>
      </c>
      <c r="AG72" s="119">
        <v>5</v>
      </c>
      <c r="AH72" s="119">
        <v>5</v>
      </c>
      <c r="AI72" s="119">
        <v>5</v>
      </c>
      <c r="AJ72" s="119">
        <v>5</v>
      </c>
      <c r="AK72" s="119" t="s">
        <v>87</v>
      </c>
      <c r="AL72" s="119" t="s">
        <v>88</v>
      </c>
      <c r="AM72" s="119">
        <v>5</v>
      </c>
      <c r="AN72" s="119">
        <v>5</v>
      </c>
      <c r="AO72" s="119" t="s">
        <v>361</v>
      </c>
      <c r="AP72" s="119">
        <v>5</v>
      </c>
      <c r="AQ72" s="119">
        <v>5</v>
      </c>
      <c r="AR72" s="119">
        <v>5</v>
      </c>
      <c r="AS72" s="119">
        <v>5</v>
      </c>
      <c r="AT72" s="119">
        <v>5</v>
      </c>
      <c r="AU72" s="119">
        <v>5</v>
      </c>
      <c r="AV72" s="119">
        <v>5</v>
      </c>
      <c r="AW72" s="119">
        <v>5</v>
      </c>
      <c r="AX72" s="119" t="s">
        <v>88</v>
      </c>
      <c r="AY72" s="119" t="s">
        <v>88</v>
      </c>
      <c r="AZ72" s="119"/>
      <c r="BA72" s="119">
        <v>4</v>
      </c>
      <c r="BB72" s="119">
        <v>5</v>
      </c>
      <c r="BC72" s="119" t="s">
        <v>135</v>
      </c>
      <c r="BD72" s="119"/>
      <c r="BE72" s="119"/>
      <c r="BF72">
        <f t="shared" si="11"/>
        <v>0</v>
      </c>
      <c r="BG72">
        <f t="shared" si="10"/>
        <v>0</v>
      </c>
      <c r="BH72">
        <f t="shared" si="10"/>
        <v>0</v>
      </c>
      <c r="BI72">
        <f t="shared" si="10"/>
        <v>0</v>
      </c>
      <c r="BJ72">
        <f t="shared" si="10"/>
        <v>0</v>
      </c>
      <c r="BK72">
        <f t="shared" si="10"/>
        <v>0</v>
      </c>
      <c r="BL72">
        <f t="shared" si="9"/>
        <v>0</v>
      </c>
      <c r="BM72">
        <f t="shared" si="8"/>
        <v>0</v>
      </c>
      <c r="BN72">
        <f t="shared" si="8"/>
        <v>0</v>
      </c>
      <c r="BO72">
        <f t="shared" si="8"/>
        <v>0</v>
      </c>
      <c r="BP72">
        <f t="shared" si="8"/>
        <v>0</v>
      </c>
      <c r="BQ72">
        <f t="shared" si="7"/>
        <v>0</v>
      </c>
      <c r="BR72">
        <f t="shared" si="8"/>
        <v>0</v>
      </c>
      <c r="BS72">
        <f t="shared" si="8"/>
        <v>1</v>
      </c>
      <c r="BT72" s="256">
        <f t="shared" si="12"/>
        <v>5</v>
      </c>
    </row>
    <row r="73" spans="1:72" ht="14.3" x14ac:dyDescent="0.25">
      <c r="A73" s="93" t="str">
        <f>IF(ISNA(LOOKUP($F73,BLIOTECAS!$B$1:$B$27,BLIOTECAS!C$1:C$27)),"",LOOKUP($F73,BLIOTECAS!$B$1:$B$27,BLIOTECAS!C$1:C$27))</f>
        <v/>
      </c>
      <c r="B73" s="93" t="str">
        <f>IFERROR(VLOOKUP(TABLA!$F73,BLIOTECAS!$C$1:$E$26,2,FALSE),"")</f>
        <v>FAR</v>
      </c>
      <c r="C73" s="93" t="str">
        <f>IFERROR(VLOOKUP(TABLA!F73,BLIOTECAS!$C$1:$E$26,3,FALSE),"")</f>
        <v>Ciencias de la Salud</v>
      </c>
      <c r="D73" s="266" t="s">
        <v>945</v>
      </c>
      <c r="E73" s="120" t="s">
        <v>8</v>
      </c>
      <c r="F73" s="119" t="s">
        <v>28</v>
      </c>
      <c r="G73" s="119" t="s">
        <v>46</v>
      </c>
      <c r="H73" s="119" t="s">
        <v>44</v>
      </c>
      <c r="I73" s="119"/>
      <c r="J73" s="119" t="s">
        <v>35</v>
      </c>
      <c r="K73" s="119" t="s">
        <v>71</v>
      </c>
      <c r="L73" s="119" t="s">
        <v>28</v>
      </c>
      <c r="M73" s="119"/>
      <c r="N73" s="119">
        <v>4</v>
      </c>
      <c r="O73" s="119">
        <v>4</v>
      </c>
      <c r="P73" s="119">
        <v>3</v>
      </c>
      <c r="Q73" s="119">
        <v>3</v>
      </c>
      <c r="R73" s="119">
        <v>5</v>
      </c>
      <c r="S73" s="119" t="s">
        <v>88</v>
      </c>
      <c r="T73" s="119" t="s">
        <v>88</v>
      </c>
      <c r="U73" s="119">
        <v>1</v>
      </c>
      <c r="V73" s="119">
        <v>1</v>
      </c>
      <c r="W73" s="119">
        <v>2</v>
      </c>
      <c r="X73" s="119">
        <v>4</v>
      </c>
      <c r="Y73" s="119">
        <v>4</v>
      </c>
      <c r="Z73" s="119">
        <v>5</v>
      </c>
      <c r="AA73" s="119">
        <v>4</v>
      </c>
      <c r="AB73" s="119">
        <v>5</v>
      </c>
      <c r="AC73" s="119">
        <v>3</v>
      </c>
      <c r="AD73" s="119">
        <v>3</v>
      </c>
      <c r="AE73" s="119">
        <v>3</v>
      </c>
      <c r="AF73" s="119">
        <v>2</v>
      </c>
      <c r="AG73" s="119">
        <v>3</v>
      </c>
      <c r="AH73" s="119">
        <v>2</v>
      </c>
      <c r="AI73" s="119">
        <v>3</v>
      </c>
      <c r="AJ73" s="119">
        <v>3</v>
      </c>
      <c r="AK73" s="119" t="s">
        <v>88</v>
      </c>
      <c r="AL73" s="119" t="s">
        <v>88</v>
      </c>
      <c r="AM73" s="119">
        <v>3</v>
      </c>
      <c r="AN73" s="119">
        <v>2</v>
      </c>
      <c r="AO73" s="119" t="s">
        <v>115</v>
      </c>
      <c r="AP73" s="119">
        <v>3</v>
      </c>
      <c r="AQ73" s="119">
        <v>2</v>
      </c>
      <c r="AR73" s="119">
        <v>3</v>
      </c>
      <c r="AS73" s="119">
        <v>3</v>
      </c>
      <c r="AT73" s="119">
        <v>3</v>
      </c>
      <c r="AU73" s="119">
        <v>5</v>
      </c>
      <c r="AV73" s="119">
        <v>4</v>
      </c>
      <c r="AW73" s="119">
        <v>4</v>
      </c>
      <c r="AX73" s="119" t="s">
        <v>88</v>
      </c>
      <c r="AY73" s="119" t="s">
        <v>88</v>
      </c>
      <c r="AZ73" s="119"/>
      <c r="BA73" s="119">
        <v>4</v>
      </c>
      <c r="BB73" s="119">
        <v>2</v>
      </c>
      <c r="BC73" s="119" t="s">
        <v>134</v>
      </c>
      <c r="BD73" s="119" t="s">
        <v>949</v>
      </c>
      <c r="BE73" s="119"/>
      <c r="BF73">
        <f t="shared" si="11"/>
        <v>0</v>
      </c>
      <c r="BG73">
        <f t="shared" si="10"/>
        <v>0</v>
      </c>
      <c r="BH73">
        <f t="shared" si="10"/>
        <v>0</v>
      </c>
      <c r="BI73">
        <f t="shared" si="10"/>
        <v>0</v>
      </c>
      <c r="BJ73">
        <f t="shared" si="10"/>
        <v>0</v>
      </c>
      <c r="BK73">
        <f t="shared" si="10"/>
        <v>0</v>
      </c>
      <c r="BL73">
        <f t="shared" si="9"/>
        <v>0</v>
      </c>
      <c r="BM73">
        <f t="shared" si="8"/>
        <v>0</v>
      </c>
      <c r="BN73">
        <f t="shared" si="8"/>
        <v>0</v>
      </c>
      <c r="BO73">
        <f t="shared" si="8"/>
        <v>0</v>
      </c>
      <c r="BP73">
        <f t="shared" si="8"/>
        <v>0</v>
      </c>
      <c r="BQ73">
        <f t="shared" si="7"/>
        <v>0</v>
      </c>
      <c r="BR73">
        <f t="shared" si="8"/>
        <v>1</v>
      </c>
      <c r="BS73">
        <f t="shared" si="8"/>
        <v>0</v>
      </c>
      <c r="BT73" s="256">
        <f t="shared" si="12"/>
        <v>4</v>
      </c>
    </row>
    <row r="74" spans="1:72" ht="14.3" x14ac:dyDescent="0.25">
      <c r="A74" s="93" t="str">
        <f>IF(ISNA(LOOKUP($F74,BLIOTECAS!$B$1:$B$27,BLIOTECAS!C$1:C$27)),"",LOOKUP($F74,BLIOTECAS!$B$1:$B$27,BLIOTECAS!C$1:C$27))</f>
        <v/>
      </c>
      <c r="B74" s="93" t="str">
        <f>IFERROR(VLOOKUP(TABLA!$F74,BLIOTECAS!$C$1:$E$26,2,FALSE),"")</f>
        <v>FAR</v>
      </c>
      <c r="C74" s="93" t="str">
        <f>IFERROR(VLOOKUP(TABLA!F74,BLIOTECAS!$C$1:$E$26,3,FALSE),"")</f>
        <v>Ciencias de la Salud</v>
      </c>
      <c r="D74" s="266" t="s">
        <v>945</v>
      </c>
      <c r="E74" s="120" t="s">
        <v>8</v>
      </c>
      <c r="F74" s="119" t="s">
        <v>28</v>
      </c>
      <c r="G74" s="119" t="s">
        <v>47</v>
      </c>
      <c r="H74" s="119" t="s">
        <v>46</v>
      </c>
      <c r="I74" s="119"/>
      <c r="J74" s="119" t="s">
        <v>476</v>
      </c>
      <c r="K74" s="119" t="s">
        <v>28</v>
      </c>
      <c r="L74" s="119" t="s">
        <v>22</v>
      </c>
      <c r="M74" s="119"/>
      <c r="N74" s="119">
        <v>4</v>
      </c>
      <c r="O74" s="119">
        <v>4</v>
      </c>
      <c r="P74" s="119">
        <v>5</v>
      </c>
      <c r="Q74" s="119">
        <v>4</v>
      </c>
      <c r="R74" s="119">
        <v>5</v>
      </c>
      <c r="S74" s="119" t="s">
        <v>88</v>
      </c>
      <c r="T74" s="119" t="s">
        <v>87</v>
      </c>
      <c r="U74" s="119">
        <v>1</v>
      </c>
      <c r="V74" s="119">
        <v>1</v>
      </c>
      <c r="W74" s="119">
        <v>1</v>
      </c>
      <c r="X74" s="119">
        <v>1</v>
      </c>
      <c r="Y74" s="119">
        <v>4</v>
      </c>
      <c r="Z74" s="119">
        <v>5</v>
      </c>
      <c r="AA74" s="119">
        <v>1</v>
      </c>
      <c r="AB74" s="119">
        <v>5</v>
      </c>
      <c r="AC74" s="119">
        <v>5</v>
      </c>
      <c r="AD74" s="119">
        <v>3</v>
      </c>
      <c r="AE74" s="119">
        <v>4</v>
      </c>
      <c r="AF74" s="119">
        <v>5</v>
      </c>
      <c r="AG74" s="119">
        <v>5</v>
      </c>
      <c r="AH74" s="119">
        <v>5</v>
      </c>
      <c r="AI74" s="119">
        <v>5</v>
      </c>
      <c r="AJ74" s="119">
        <v>5</v>
      </c>
      <c r="AK74" s="119" t="s">
        <v>88</v>
      </c>
      <c r="AL74" s="119" t="s">
        <v>88</v>
      </c>
      <c r="AM74" s="119">
        <v>5</v>
      </c>
      <c r="AN74" s="119">
        <v>5</v>
      </c>
      <c r="AO74" s="119" t="s">
        <v>115</v>
      </c>
      <c r="AP74" s="119">
        <v>5</v>
      </c>
      <c r="AQ74" s="119">
        <v>4</v>
      </c>
      <c r="AR74" s="119">
        <v>5</v>
      </c>
      <c r="AS74" s="119">
        <v>5</v>
      </c>
      <c r="AT74" s="119">
        <v>5</v>
      </c>
      <c r="AU74" s="119">
        <v>5</v>
      </c>
      <c r="AV74" s="119">
        <v>5</v>
      </c>
      <c r="AW74" s="119">
        <v>5</v>
      </c>
      <c r="AX74" s="119" t="s">
        <v>87</v>
      </c>
      <c r="AY74" s="119" t="s">
        <v>88</v>
      </c>
      <c r="AZ74" s="119"/>
      <c r="BA74" s="119">
        <v>5</v>
      </c>
      <c r="BB74" s="119">
        <v>5</v>
      </c>
      <c r="BC74" s="119" t="s">
        <v>135</v>
      </c>
      <c r="BD74" s="119"/>
      <c r="BE74" s="119"/>
      <c r="BF74">
        <f t="shared" si="11"/>
        <v>0</v>
      </c>
      <c r="BG74">
        <f t="shared" si="10"/>
        <v>0</v>
      </c>
      <c r="BH74">
        <f t="shared" si="10"/>
        <v>0</v>
      </c>
      <c r="BI74">
        <f t="shared" si="10"/>
        <v>0</v>
      </c>
      <c r="BJ74">
        <f t="shared" si="10"/>
        <v>0</v>
      </c>
      <c r="BK74">
        <f t="shared" si="10"/>
        <v>0</v>
      </c>
      <c r="BL74">
        <f t="shared" si="9"/>
        <v>0</v>
      </c>
      <c r="BM74">
        <f t="shared" si="8"/>
        <v>0</v>
      </c>
      <c r="BN74">
        <f t="shared" si="8"/>
        <v>0</v>
      </c>
      <c r="BO74">
        <f t="shared" si="8"/>
        <v>0</v>
      </c>
      <c r="BP74">
        <f t="shared" si="8"/>
        <v>0</v>
      </c>
      <c r="BQ74">
        <f t="shared" si="7"/>
        <v>0</v>
      </c>
      <c r="BR74">
        <f t="shared" si="8"/>
        <v>1</v>
      </c>
      <c r="BS74">
        <f t="shared" si="8"/>
        <v>0</v>
      </c>
      <c r="BT74" s="256">
        <f t="shared" si="12"/>
        <v>5</v>
      </c>
    </row>
    <row r="75" spans="1:72" ht="14.3" x14ac:dyDescent="0.25">
      <c r="A75" s="93" t="str">
        <f>IF(ISNA(LOOKUP($F75,BLIOTECAS!$B$1:$B$27,BLIOTECAS!C$1:C$27)),"",LOOKUP($F75,BLIOTECAS!$B$1:$B$27,BLIOTECAS!C$1:C$27))</f>
        <v/>
      </c>
      <c r="B75" s="93" t="str">
        <f>IFERROR(VLOOKUP(TABLA!$F75,BLIOTECAS!$C$1:$E$26,2,FALSE),"")</f>
        <v>FAR</v>
      </c>
      <c r="C75" s="93" t="str">
        <f>IFERROR(VLOOKUP(TABLA!F75,BLIOTECAS!$C$1:$E$26,3,FALSE),"")</f>
        <v>Ciencias de la Salud</v>
      </c>
      <c r="D75" s="266" t="s">
        <v>945</v>
      </c>
      <c r="E75" s="120" t="s">
        <v>8</v>
      </c>
      <c r="F75" s="119" t="s">
        <v>28</v>
      </c>
      <c r="G75" s="119" t="s">
        <v>47</v>
      </c>
      <c r="H75" s="119" t="s">
        <v>44</v>
      </c>
      <c r="I75" s="119"/>
      <c r="J75" s="119" t="s">
        <v>28</v>
      </c>
      <c r="K75" s="119"/>
      <c r="L75" s="119"/>
      <c r="M75" s="119"/>
      <c r="N75" s="119">
        <v>5</v>
      </c>
      <c r="O75" s="119">
        <v>2</v>
      </c>
      <c r="P75" s="119">
        <v>3</v>
      </c>
      <c r="Q75" s="119">
        <v>1</v>
      </c>
      <c r="R75" s="119">
        <v>5</v>
      </c>
      <c r="S75" s="119" t="s">
        <v>88</v>
      </c>
      <c r="T75" s="119" t="s">
        <v>88</v>
      </c>
      <c r="U75" s="119">
        <v>1</v>
      </c>
      <c r="V75" s="119">
        <v>1</v>
      </c>
      <c r="W75" s="119">
        <v>2</v>
      </c>
      <c r="X75" s="119">
        <v>4</v>
      </c>
      <c r="Y75" s="119">
        <v>5</v>
      </c>
      <c r="Z75" s="119">
        <v>5</v>
      </c>
      <c r="AA75" s="119">
        <v>5</v>
      </c>
      <c r="AB75" s="119">
        <v>5</v>
      </c>
      <c r="AC75" s="119">
        <v>3</v>
      </c>
      <c r="AD75" s="119">
        <v>3</v>
      </c>
      <c r="AE75" s="119">
        <v>3</v>
      </c>
      <c r="AF75" s="119">
        <v>3</v>
      </c>
      <c r="AG75" s="119">
        <v>3</v>
      </c>
      <c r="AH75" s="119">
        <v>3</v>
      </c>
      <c r="AI75" s="119">
        <v>3</v>
      </c>
      <c r="AJ75" s="119">
        <v>3</v>
      </c>
      <c r="AK75" s="119" t="s">
        <v>87</v>
      </c>
      <c r="AL75" s="119" t="s">
        <v>88</v>
      </c>
      <c r="AM75" s="119">
        <v>3</v>
      </c>
      <c r="AN75" s="119">
        <v>3</v>
      </c>
      <c r="AO75" s="119" t="s">
        <v>115</v>
      </c>
      <c r="AP75" s="119">
        <v>3</v>
      </c>
      <c r="AQ75" s="119">
        <v>3</v>
      </c>
      <c r="AR75" s="119">
        <v>3</v>
      </c>
      <c r="AS75" s="119">
        <v>3</v>
      </c>
      <c r="AT75" s="119">
        <v>3</v>
      </c>
      <c r="AU75" s="119">
        <v>3</v>
      </c>
      <c r="AV75" s="119">
        <v>3</v>
      </c>
      <c r="AW75" s="119">
        <v>3</v>
      </c>
      <c r="AX75" s="119" t="s">
        <v>88</v>
      </c>
      <c r="AY75" s="119" t="s">
        <v>88</v>
      </c>
      <c r="AZ75" s="119"/>
      <c r="BA75" s="119">
        <v>4</v>
      </c>
      <c r="BB75" s="119">
        <v>4</v>
      </c>
      <c r="BC75" s="119" t="s">
        <v>132</v>
      </c>
      <c r="BD75" s="119"/>
      <c r="BE75" s="119"/>
      <c r="BF75">
        <f t="shared" si="11"/>
        <v>0</v>
      </c>
      <c r="BG75">
        <f t="shared" si="10"/>
        <v>0</v>
      </c>
      <c r="BH75">
        <f t="shared" si="10"/>
        <v>0</v>
      </c>
      <c r="BI75">
        <f t="shared" si="10"/>
        <v>0</v>
      </c>
      <c r="BJ75">
        <f t="shared" si="10"/>
        <v>0</v>
      </c>
      <c r="BK75">
        <f t="shared" si="10"/>
        <v>0</v>
      </c>
      <c r="BL75">
        <f t="shared" si="9"/>
        <v>0</v>
      </c>
      <c r="BM75">
        <f t="shared" si="8"/>
        <v>0</v>
      </c>
      <c r="BN75">
        <f t="shared" si="8"/>
        <v>0</v>
      </c>
      <c r="BO75">
        <f t="shared" si="8"/>
        <v>0</v>
      </c>
      <c r="BP75">
        <f t="shared" si="8"/>
        <v>0</v>
      </c>
      <c r="BQ75">
        <f t="shared" si="7"/>
        <v>0</v>
      </c>
      <c r="BR75">
        <f t="shared" si="8"/>
        <v>1</v>
      </c>
      <c r="BS75">
        <f t="shared" si="8"/>
        <v>0</v>
      </c>
      <c r="BT75" s="256">
        <f t="shared" si="12"/>
        <v>2</v>
      </c>
    </row>
    <row r="76" spans="1:72" ht="14.3" x14ac:dyDescent="0.25">
      <c r="A76" s="93" t="str">
        <f>IF(ISNA(LOOKUP($F76,BLIOTECAS!$B$1:$B$27,BLIOTECAS!C$1:C$27)),"",LOOKUP($F76,BLIOTECAS!$B$1:$B$27,BLIOTECAS!C$1:C$27))</f>
        <v/>
      </c>
      <c r="B76" s="93" t="str">
        <f>IFERROR(VLOOKUP(TABLA!$F76,BLIOTECAS!$C$1:$E$26,2,FALSE),"")</f>
        <v>FAR</v>
      </c>
      <c r="C76" s="93" t="str">
        <f>IFERROR(VLOOKUP(TABLA!F76,BLIOTECAS!$C$1:$E$26,3,FALSE),"")</f>
        <v>Ciencias de la Salud</v>
      </c>
      <c r="D76" s="266" t="s">
        <v>945</v>
      </c>
      <c r="E76" s="120" t="s">
        <v>8</v>
      </c>
      <c r="F76" s="119" t="s">
        <v>28</v>
      </c>
      <c r="G76" s="119" t="s">
        <v>47</v>
      </c>
      <c r="H76" s="119" t="s">
        <v>44</v>
      </c>
      <c r="I76" s="119"/>
      <c r="J76" s="119" t="s">
        <v>28</v>
      </c>
      <c r="K76" s="119" t="s">
        <v>28</v>
      </c>
      <c r="L76" s="119" t="s">
        <v>28</v>
      </c>
      <c r="M76" s="119"/>
      <c r="N76" s="119">
        <v>5</v>
      </c>
      <c r="O76" s="119">
        <v>4</v>
      </c>
      <c r="P76" s="119">
        <v>5</v>
      </c>
      <c r="Q76" s="119">
        <v>5</v>
      </c>
      <c r="R76" s="119">
        <v>5</v>
      </c>
      <c r="S76" s="119" t="s">
        <v>88</v>
      </c>
      <c r="T76" s="119" t="s">
        <v>87</v>
      </c>
      <c r="U76" s="119">
        <v>1</v>
      </c>
      <c r="V76" s="119">
        <v>1</v>
      </c>
      <c r="W76" s="119">
        <v>1</v>
      </c>
      <c r="X76" s="119">
        <v>1</v>
      </c>
      <c r="Y76" s="119">
        <v>5</v>
      </c>
      <c r="Z76" s="119">
        <v>5</v>
      </c>
      <c r="AA76" s="119">
        <v>5</v>
      </c>
      <c r="AB76" s="119">
        <v>5</v>
      </c>
      <c r="AC76" s="119">
        <v>3</v>
      </c>
      <c r="AD76" s="119">
        <v>3</v>
      </c>
      <c r="AE76" s="119">
        <v>3</v>
      </c>
      <c r="AF76" s="119">
        <v>5</v>
      </c>
      <c r="AG76" s="119">
        <v>3</v>
      </c>
      <c r="AH76" s="119">
        <v>3</v>
      </c>
      <c r="AI76" s="119">
        <v>3</v>
      </c>
      <c r="AJ76" s="119">
        <v>3</v>
      </c>
      <c r="AK76" s="119" t="s">
        <v>88</v>
      </c>
      <c r="AL76" s="119" t="s">
        <v>88</v>
      </c>
      <c r="AM76" s="119">
        <v>5</v>
      </c>
      <c r="AN76" s="119">
        <v>3</v>
      </c>
      <c r="AO76" s="119" t="s">
        <v>115</v>
      </c>
      <c r="AP76" s="119">
        <v>4</v>
      </c>
      <c r="AQ76" s="119">
        <v>4</v>
      </c>
      <c r="AR76" s="119">
        <v>4</v>
      </c>
      <c r="AS76" s="119">
        <v>5</v>
      </c>
      <c r="AT76" s="119">
        <v>5</v>
      </c>
      <c r="AU76" s="119">
        <v>5</v>
      </c>
      <c r="AV76" s="119">
        <v>5</v>
      </c>
      <c r="AW76" s="119">
        <v>3</v>
      </c>
      <c r="AX76" s="119" t="s">
        <v>88</v>
      </c>
      <c r="AY76" s="119" t="s">
        <v>88</v>
      </c>
      <c r="AZ76" s="119"/>
      <c r="BA76" s="119">
        <v>3</v>
      </c>
      <c r="BB76" s="119">
        <v>5</v>
      </c>
      <c r="BC76" s="119" t="s">
        <v>134</v>
      </c>
      <c r="BD76" s="119"/>
      <c r="BE76" s="119"/>
      <c r="BF76">
        <f t="shared" si="11"/>
        <v>0</v>
      </c>
      <c r="BG76">
        <f t="shared" si="10"/>
        <v>0</v>
      </c>
      <c r="BH76">
        <f t="shared" si="10"/>
        <v>0</v>
      </c>
      <c r="BI76">
        <f t="shared" si="10"/>
        <v>0</v>
      </c>
      <c r="BJ76">
        <f t="shared" si="10"/>
        <v>0</v>
      </c>
      <c r="BK76">
        <f t="shared" si="10"/>
        <v>0</v>
      </c>
      <c r="BL76">
        <f t="shared" si="9"/>
        <v>0</v>
      </c>
      <c r="BM76">
        <f t="shared" si="8"/>
        <v>0</v>
      </c>
      <c r="BN76">
        <f t="shared" si="8"/>
        <v>0</v>
      </c>
      <c r="BO76">
        <f t="shared" si="8"/>
        <v>0</v>
      </c>
      <c r="BP76">
        <f t="shared" si="8"/>
        <v>0</v>
      </c>
      <c r="BQ76">
        <f t="shared" si="7"/>
        <v>0</v>
      </c>
      <c r="BR76">
        <f t="shared" si="8"/>
        <v>1</v>
      </c>
      <c r="BS76">
        <f t="shared" si="8"/>
        <v>0</v>
      </c>
      <c r="BT76" s="256">
        <f t="shared" si="12"/>
        <v>4</v>
      </c>
    </row>
    <row r="77" spans="1:72" ht="14.3" x14ac:dyDescent="0.25">
      <c r="A77" s="93" t="str">
        <f>IF(ISNA(LOOKUP($F77,BLIOTECAS!$B$1:$B$27,BLIOTECAS!C$1:C$27)),"",LOOKUP($F77,BLIOTECAS!$B$1:$B$27,BLIOTECAS!C$1:C$27))</f>
        <v/>
      </c>
      <c r="B77" s="93" t="str">
        <f>IFERROR(VLOOKUP(TABLA!$F77,BLIOTECAS!$C$1:$E$26,2,FALSE),"")</f>
        <v>FAR</v>
      </c>
      <c r="C77" s="93" t="str">
        <f>IFERROR(VLOOKUP(TABLA!F77,BLIOTECAS!$C$1:$E$26,3,FALSE),"")</f>
        <v>Ciencias de la Salud</v>
      </c>
      <c r="D77" s="266" t="s">
        <v>945</v>
      </c>
      <c r="E77" s="120" t="s">
        <v>8</v>
      </c>
      <c r="F77" s="119" t="s">
        <v>28</v>
      </c>
      <c r="G77" s="119" t="s">
        <v>48</v>
      </c>
      <c r="H77" s="119" t="s">
        <v>44</v>
      </c>
      <c r="I77" s="119"/>
      <c r="J77" s="119" t="s">
        <v>476</v>
      </c>
      <c r="K77" s="119" t="s">
        <v>28</v>
      </c>
      <c r="L77" s="119" t="s">
        <v>22</v>
      </c>
      <c r="M77" s="119"/>
      <c r="N77" s="119">
        <v>2</v>
      </c>
      <c r="O77" s="119">
        <v>3</v>
      </c>
      <c r="P77" s="119">
        <v>2</v>
      </c>
      <c r="Q77" s="119"/>
      <c r="R77" s="119">
        <v>4</v>
      </c>
      <c r="S77" s="119" t="s">
        <v>88</v>
      </c>
      <c r="T77" s="119" t="s">
        <v>88</v>
      </c>
      <c r="U77" s="119">
        <v>1</v>
      </c>
      <c r="V77" s="119">
        <v>1</v>
      </c>
      <c r="W77" s="119">
        <v>1</v>
      </c>
      <c r="X77" s="119">
        <v>1</v>
      </c>
      <c r="Y77" s="119">
        <v>5</v>
      </c>
      <c r="Z77" s="119">
        <v>5</v>
      </c>
      <c r="AA77" s="119">
        <v>5</v>
      </c>
      <c r="AB77" s="119">
        <v>5</v>
      </c>
      <c r="AC77" s="119">
        <v>3</v>
      </c>
      <c r="AD77" s="119">
        <v>3</v>
      </c>
      <c r="AE77" s="119">
        <v>3</v>
      </c>
      <c r="AF77" s="119">
        <v>3</v>
      </c>
      <c r="AG77" s="119">
        <v>3</v>
      </c>
      <c r="AH77" s="119">
        <v>3</v>
      </c>
      <c r="AI77" s="119">
        <v>3</v>
      </c>
      <c r="AJ77" s="119">
        <v>3</v>
      </c>
      <c r="AK77" s="119" t="s">
        <v>88</v>
      </c>
      <c r="AL77" s="119" t="s">
        <v>88</v>
      </c>
      <c r="AM77" s="119">
        <v>3</v>
      </c>
      <c r="AN77" s="119">
        <v>5</v>
      </c>
      <c r="AO77" s="119" t="s">
        <v>115</v>
      </c>
      <c r="AP77" s="119">
        <v>3</v>
      </c>
      <c r="AQ77" s="119">
        <v>3</v>
      </c>
      <c r="AR77" s="119">
        <v>3</v>
      </c>
      <c r="AS77" s="119">
        <v>3</v>
      </c>
      <c r="AT77" s="119">
        <v>3</v>
      </c>
      <c r="AU77" s="119">
        <v>3</v>
      </c>
      <c r="AV77" s="119">
        <v>3</v>
      </c>
      <c r="AW77" s="119">
        <v>3</v>
      </c>
      <c r="AX77" s="119" t="s">
        <v>88</v>
      </c>
      <c r="AY77" s="119" t="s">
        <v>88</v>
      </c>
      <c r="AZ77" s="119"/>
      <c r="BA77" s="119">
        <v>3</v>
      </c>
      <c r="BB77" s="119">
        <v>3</v>
      </c>
      <c r="BC77" s="119" t="s">
        <v>134</v>
      </c>
      <c r="BD77" s="119" t="s">
        <v>950</v>
      </c>
      <c r="BE77" s="119"/>
      <c r="BF77">
        <f t="shared" si="11"/>
        <v>0</v>
      </c>
      <c r="BG77">
        <f t="shared" si="10"/>
        <v>0</v>
      </c>
      <c r="BH77">
        <f t="shared" si="10"/>
        <v>0</v>
      </c>
      <c r="BI77">
        <f t="shared" si="10"/>
        <v>0</v>
      </c>
      <c r="BJ77">
        <f t="shared" si="10"/>
        <v>0</v>
      </c>
      <c r="BK77">
        <f t="shared" si="10"/>
        <v>0</v>
      </c>
      <c r="BL77">
        <f t="shared" si="9"/>
        <v>0</v>
      </c>
      <c r="BM77">
        <f t="shared" si="8"/>
        <v>0</v>
      </c>
      <c r="BN77">
        <f t="shared" si="8"/>
        <v>0</v>
      </c>
      <c r="BO77">
        <f t="shared" si="8"/>
        <v>0</v>
      </c>
      <c r="BP77">
        <f t="shared" si="8"/>
        <v>0</v>
      </c>
      <c r="BQ77">
        <f t="shared" si="7"/>
        <v>0</v>
      </c>
      <c r="BR77">
        <f t="shared" si="8"/>
        <v>1</v>
      </c>
      <c r="BS77">
        <f t="shared" si="8"/>
        <v>0</v>
      </c>
      <c r="BT77" s="256">
        <f t="shared" si="12"/>
        <v>4</v>
      </c>
    </row>
    <row r="78" spans="1:72" ht="14.3" x14ac:dyDescent="0.25">
      <c r="A78" s="93" t="str">
        <f>IF(ISNA(LOOKUP($F78,BLIOTECAS!$B$1:$B$27,BLIOTECAS!C$1:C$27)),"",LOOKUP($F78,BLIOTECAS!$B$1:$B$27,BLIOTECAS!C$1:C$27))</f>
        <v/>
      </c>
      <c r="B78" s="93" t="str">
        <f>IFERROR(VLOOKUP(TABLA!$F78,BLIOTECAS!$C$1:$E$26,2,FALSE),"")</f>
        <v>ENF</v>
      </c>
      <c r="C78" s="93" t="str">
        <f>IFERROR(VLOOKUP(TABLA!F78,BLIOTECAS!$C$1:$E$26,3,FALSE),"")</f>
        <v>Ciencias de la Salud</v>
      </c>
      <c r="D78" s="266" t="s">
        <v>945</v>
      </c>
      <c r="E78" s="120" t="s">
        <v>8</v>
      </c>
      <c r="F78" s="119" t="s">
        <v>24</v>
      </c>
      <c r="G78" s="119" t="s">
        <v>47</v>
      </c>
      <c r="H78" s="119" t="s">
        <v>47</v>
      </c>
      <c r="I78" s="119"/>
      <c r="J78" s="119" t="s">
        <v>24</v>
      </c>
      <c r="K78" s="119" t="s">
        <v>22</v>
      </c>
      <c r="L78" s="119"/>
      <c r="M78" s="119"/>
      <c r="N78" s="119">
        <v>5</v>
      </c>
      <c r="O78" s="119">
        <v>5</v>
      </c>
      <c r="P78" s="119">
        <v>4</v>
      </c>
      <c r="Q78" s="119">
        <v>5</v>
      </c>
      <c r="R78" s="119">
        <v>5</v>
      </c>
      <c r="S78" s="119" t="s">
        <v>88</v>
      </c>
      <c r="T78" s="119" t="s">
        <v>88</v>
      </c>
      <c r="U78" s="119">
        <v>4</v>
      </c>
      <c r="V78" s="119">
        <v>1</v>
      </c>
      <c r="W78" s="119">
        <v>1</v>
      </c>
      <c r="X78" s="119">
        <v>4</v>
      </c>
      <c r="Y78" s="119">
        <v>4</v>
      </c>
      <c r="Z78" s="119">
        <v>5</v>
      </c>
      <c r="AA78" s="119">
        <v>5</v>
      </c>
      <c r="AB78" s="119">
        <v>3</v>
      </c>
      <c r="AC78" s="119">
        <v>3</v>
      </c>
      <c r="AD78" s="119">
        <v>3</v>
      </c>
      <c r="AE78" s="119">
        <v>3</v>
      </c>
      <c r="AF78" s="119">
        <v>3</v>
      </c>
      <c r="AG78" s="119">
        <v>3</v>
      </c>
      <c r="AH78" s="119">
        <v>3</v>
      </c>
      <c r="AI78" s="119">
        <v>3</v>
      </c>
      <c r="AJ78" s="119">
        <v>3</v>
      </c>
      <c r="AK78" s="119" t="s">
        <v>88</v>
      </c>
      <c r="AL78" s="119" t="s">
        <v>88</v>
      </c>
      <c r="AM78" s="119">
        <v>3</v>
      </c>
      <c r="AN78" s="119">
        <v>3</v>
      </c>
      <c r="AO78" s="119" t="s">
        <v>113</v>
      </c>
      <c r="AP78" s="119">
        <v>3</v>
      </c>
      <c r="AQ78" s="119">
        <v>3</v>
      </c>
      <c r="AR78" s="119">
        <v>3</v>
      </c>
      <c r="AS78" s="119">
        <v>3</v>
      </c>
      <c r="AT78" s="119">
        <v>3</v>
      </c>
      <c r="AU78" s="119">
        <v>3</v>
      </c>
      <c r="AV78" s="119">
        <v>3</v>
      </c>
      <c r="AW78" s="119">
        <v>2</v>
      </c>
      <c r="AX78" s="119" t="s">
        <v>88</v>
      </c>
      <c r="AY78" s="119" t="s">
        <v>88</v>
      </c>
      <c r="AZ78" s="119"/>
      <c r="BA78" s="119">
        <v>4</v>
      </c>
      <c r="BB78" s="119">
        <v>5</v>
      </c>
      <c r="BC78" s="119" t="s">
        <v>133</v>
      </c>
      <c r="BD78" s="119" t="s">
        <v>951</v>
      </c>
      <c r="BE78" s="119"/>
      <c r="BF78">
        <f t="shared" si="11"/>
        <v>0</v>
      </c>
      <c r="BG78">
        <f t="shared" si="10"/>
        <v>0</v>
      </c>
      <c r="BH78">
        <f t="shared" si="10"/>
        <v>0</v>
      </c>
      <c r="BI78">
        <f t="shared" si="10"/>
        <v>0</v>
      </c>
      <c r="BJ78">
        <f t="shared" si="10"/>
        <v>0</v>
      </c>
      <c r="BK78">
        <f t="shared" si="10"/>
        <v>0</v>
      </c>
      <c r="BL78">
        <f t="shared" si="9"/>
        <v>0</v>
      </c>
      <c r="BM78">
        <f t="shared" si="8"/>
        <v>0</v>
      </c>
      <c r="BN78">
        <f t="shared" si="8"/>
        <v>0</v>
      </c>
      <c r="BO78">
        <f t="shared" si="8"/>
        <v>1</v>
      </c>
      <c r="BP78">
        <f t="shared" si="8"/>
        <v>0</v>
      </c>
      <c r="BQ78">
        <f t="shared" si="7"/>
        <v>0</v>
      </c>
      <c r="BR78">
        <f t="shared" si="8"/>
        <v>0</v>
      </c>
      <c r="BS78">
        <f t="shared" si="8"/>
        <v>0</v>
      </c>
      <c r="BT78" s="256">
        <f t="shared" si="12"/>
        <v>3</v>
      </c>
    </row>
    <row r="79" spans="1:72" ht="14.3" x14ac:dyDescent="0.25">
      <c r="A79" s="93" t="str">
        <f>IF(ISNA(LOOKUP($F79,BLIOTECAS!$B$1:$B$27,BLIOTECAS!C$1:C$27)),"",LOOKUP($F79,BLIOTECAS!$B$1:$B$27,BLIOTECAS!C$1:C$27))</f>
        <v/>
      </c>
      <c r="B79" s="93" t="str">
        <f>IFERROR(VLOOKUP(TABLA!$F79,BLIOTECAS!$C$1:$E$26,2,FALSE),"")</f>
        <v>FIS</v>
      </c>
      <c r="C79" s="93" t="str">
        <f>IFERROR(VLOOKUP(TABLA!F79,BLIOTECAS!$C$1:$E$26,3,FALSE),"")</f>
        <v>Ciencias Experimentales</v>
      </c>
      <c r="D79" s="266" t="s">
        <v>945</v>
      </c>
      <c r="E79" s="120" t="s">
        <v>8</v>
      </c>
      <c r="F79" s="119" t="s">
        <v>26</v>
      </c>
      <c r="G79" s="119" t="s">
        <v>46</v>
      </c>
      <c r="H79" s="119" t="s">
        <v>46</v>
      </c>
      <c r="I79" s="119"/>
      <c r="J79" s="119" t="s">
        <v>26</v>
      </c>
      <c r="K79" s="119" t="s">
        <v>25</v>
      </c>
      <c r="L79" s="119" t="s">
        <v>17</v>
      </c>
      <c r="M79" s="119"/>
      <c r="N79" s="119">
        <v>5</v>
      </c>
      <c r="O79" s="119">
        <v>3</v>
      </c>
      <c r="P79" s="119">
        <v>3</v>
      </c>
      <c r="Q79" s="119">
        <v>4</v>
      </c>
      <c r="R79" s="119">
        <v>5</v>
      </c>
      <c r="S79" s="119" t="s">
        <v>88</v>
      </c>
      <c r="T79" s="119" t="s">
        <v>87</v>
      </c>
      <c r="U79" s="119">
        <v>3</v>
      </c>
      <c r="V79" s="119">
        <v>1</v>
      </c>
      <c r="W79" s="119">
        <v>3</v>
      </c>
      <c r="X79" s="119">
        <v>1</v>
      </c>
      <c r="Y79" s="119">
        <v>4</v>
      </c>
      <c r="Z79" s="119">
        <v>4</v>
      </c>
      <c r="AA79" s="119">
        <v>5</v>
      </c>
      <c r="AB79" s="119">
        <v>2</v>
      </c>
      <c r="AC79" s="119">
        <v>3</v>
      </c>
      <c r="AD79" s="119">
        <v>2</v>
      </c>
      <c r="AE79" s="119">
        <v>4</v>
      </c>
      <c r="AF79" s="119">
        <v>4</v>
      </c>
      <c r="AG79" s="119">
        <v>4</v>
      </c>
      <c r="AH79" s="119">
        <v>3</v>
      </c>
      <c r="AI79" s="119">
        <v>3</v>
      </c>
      <c r="AJ79" s="119">
        <v>2</v>
      </c>
      <c r="AK79" s="119" t="s">
        <v>88</v>
      </c>
      <c r="AL79" s="119" t="s">
        <v>88</v>
      </c>
      <c r="AM79" s="119">
        <v>3</v>
      </c>
      <c r="AN79" s="119">
        <v>3</v>
      </c>
      <c r="AO79" s="119" t="s">
        <v>115</v>
      </c>
      <c r="AP79" s="119">
        <v>5</v>
      </c>
      <c r="AQ79" s="119">
        <v>3</v>
      </c>
      <c r="AR79" s="119">
        <v>4</v>
      </c>
      <c r="AS79" s="119">
        <v>5</v>
      </c>
      <c r="AT79" s="119">
        <v>5</v>
      </c>
      <c r="AU79" s="119">
        <v>5</v>
      </c>
      <c r="AV79" s="119">
        <v>5</v>
      </c>
      <c r="AW79" s="119">
        <v>3</v>
      </c>
      <c r="AX79" s="119" t="s">
        <v>87</v>
      </c>
      <c r="AY79" s="119" t="s">
        <v>87</v>
      </c>
      <c r="AZ79" s="119" t="s">
        <v>122</v>
      </c>
      <c r="BA79" s="119">
        <v>5</v>
      </c>
      <c r="BB79" s="119">
        <v>5</v>
      </c>
      <c r="BC79" s="119" t="s">
        <v>134</v>
      </c>
      <c r="BD79" s="119"/>
      <c r="BE79" s="119"/>
      <c r="BF79">
        <f t="shared" si="11"/>
        <v>0</v>
      </c>
      <c r="BG79">
        <f t="shared" si="10"/>
        <v>0</v>
      </c>
      <c r="BH79">
        <f t="shared" si="10"/>
        <v>0</v>
      </c>
      <c r="BI79">
        <f t="shared" si="10"/>
        <v>0</v>
      </c>
      <c r="BJ79">
        <f t="shared" si="10"/>
        <v>0</v>
      </c>
      <c r="BK79">
        <f t="shared" si="10"/>
        <v>0</v>
      </c>
      <c r="BL79">
        <f t="shared" si="9"/>
        <v>0</v>
      </c>
      <c r="BM79">
        <f t="shared" si="8"/>
        <v>0</v>
      </c>
      <c r="BN79">
        <f t="shared" si="8"/>
        <v>0</v>
      </c>
      <c r="BO79">
        <f t="shared" si="8"/>
        <v>0</v>
      </c>
      <c r="BP79">
        <f t="shared" si="8"/>
        <v>0</v>
      </c>
      <c r="BQ79">
        <f t="shared" si="7"/>
        <v>0</v>
      </c>
      <c r="BR79">
        <f t="shared" si="8"/>
        <v>1</v>
      </c>
      <c r="BS79">
        <f t="shared" si="8"/>
        <v>0</v>
      </c>
      <c r="BT79" s="256">
        <f t="shared" si="12"/>
        <v>4</v>
      </c>
    </row>
    <row r="80" spans="1:72" ht="14.3" x14ac:dyDescent="0.25">
      <c r="A80" s="93" t="str">
        <f>IF(ISNA(LOOKUP($F80,BLIOTECAS!$B$1:$B$27,BLIOTECAS!C$1:C$27)),"",LOOKUP($F80,BLIOTECAS!$B$1:$B$27,BLIOTECAS!C$1:C$27))</f>
        <v/>
      </c>
      <c r="B80" s="93" t="str">
        <f>IFERROR(VLOOKUP(TABLA!$F80,BLIOTECAS!$C$1:$E$26,2,FALSE),"")</f>
        <v>FLL</v>
      </c>
      <c r="C80" s="93" t="str">
        <f>IFERROR(VLOOKUP(TABLA!F80,BLIOTECAS!$C$1:$E$26,3,FALSE),"")</f>
        <v>Humanidades</v>
      </c>
      <c r="D80" s="266" t="s">
        <v>945</v>
      </c>
      <c r="E80" s="120" t="s">
        <v>8</v>
      </c>
      <c r="F80" s="119" t="s">
        <v>15</v>
      </c>
      <c r="G80" s="119" t="s">
        <v>47</v>
      </c>
      <c r="H80" s="119" t="s">
        <v>47</v>
      </c>
      <c r="I80" s="119"/>
      <c r="J80" s="119" t="s">
        <v>476</v>
      </c>
      <c r="K80" s="119" t="s">
        <v>76</v>
      </c>
      <c r="L80" s="119" t="s">
        <v>31</v>
      </c>
      <c r="M80" s="119"/>
      <c r="N80" s="119">
        <v>5</v>
      </c>
      <c r="O80" s="119">
        <v>5</v>
      </c>
      <c r="P80" s="119">
        <v>4</v>
      </c>
      <c r="Q80" s="119">
        <v>3</v>
      </c>
      <c r="R80" s="119">
        <v>4</v>
      </c>
      <c r="S80" s="119" t="s">
        <v>87</v>
      </c>
      <c r="T80" s="119" t="s">
        <v>87</v>
      </c>
      <c r="U80" s="119">
        <v>5</v>
      </c>
      <c r="V80" s="119">
        <v>3</v>
      </c>
      <c r="W80" s="119">
        <v>2</v>
      </c>
      <c r="X80" s="119">
        <v>2</v>
      </c>
      <c r="Y80" s="119">
        <v>4</v>
      </c>
      <c r="Z80" s="119">
        <v>4</v>
      </c>
      <c r="AA80" s="119">
        <v>5</v>
      </c>
      <c r="AB80" s="119">
        <v>1</v>
      </c>
      <c r="AC80" s="119">
        <v>3</v>
      </c>
      <c r="AD80" s="119">
        <v>4</v>
      </c>
      <c r="AE80" s="119">
        <v>2</v>
      </c>
      <c r="AF80" s="119">
        <v>3</v>
      </c>
      <c r="AG80" s="119">
        <v>5</v>
      </c>
      <c r="AH80" s="119">
        <v>2</v>
      </c>
      <c r="AI80" s="119">
        <v>5</v>
      </c>
      <c r="AJ80" s="119">
        <v>4</v>
      </c>
      <c r="AK80" s="119" t="s">
        <v>87</v>
      </c>
      <c r="AL80" s="119" t="s">
        <v>88</v>
      </c>
      <c r="AM80" s="119">
        <v>4</v>
      </c>
      <c r="AN80" s="119">
        <v>3</v>
      </c>
      <c r="AO80" s="119" t="s">
        <v>115</v>
      </c>
      <c r="AP80" s="119">
        <v>5</v>
      </c>
      <c r="AQ80" s="119">
        <v>5</v>
      </c>
      <c r="AR80" s="119">
        <v>5</v>
      </c>
      <c r="AS80" s="119">
        <v>3</v>
      </c>
      <c r="AT80" s="119">
        <v>5</v>
      </c>
      <c r="AU80" s="119">
        <v>5</v>
      </c>
      <c r="AV80" s="119">
        <v>1</v>
      </c>
      <c r="AW80" s="119">
        <v>4</v>
      </c>
      <c r="AX80" s="119" t="s">
        <v>87</v>
      </c>
      <c r="AY80" s="119" t="s">
        <v>87</v>
      </c>
      <c r="AZ80" s="119" t="s">
        <v>125</v>
      </c>
      <c r="BA80" s="119">
        <v>5</v>
      </c>
      <c r="BB80" s="119">
        <v>5</v>
      </c>
      <c r="BC80" s="119" t="s">
        <v>134</v>
      </c>
      <c r="BD80" s="119" t="s">
        <v>952</v>
      </c>
      <c r="BE80" s="119"/>
      <c r="BF80">
        <f t="shared" si="11"/>
        <v>0</v>
      </c>
      <c r="BG80">
        <f t="shared" si="10"/>
        <v>0</v>
      </c>
      <c r="BH80">
        <f t="shared" si="10"/>
        <v>0</v>
      </c>
      <c r="BI80">
        <f t="shared" si="10"/>
        <v>0</v>
      </c>
      <c r="BJ80">
        <f t="shared" si="10"/>
        <v>0</v>
      </c>
      <c r="BK80">
        <f t="shared" si="10"/>
        <v>0</v>
      </c>
      <c r="BL80">
        <f t="shared" si="9"/>
        <v>0</v>
      </c>
      <c r="BM80">
        <f t="shared" si="8"/>
        <v>0</v>
      </c>
      <c r="BN80">
        <f t="shared" si="8"/>
        <v>0</v>
      </c>
      <c r="BO80">
        <f t="shared" si="8"/>
        <v>0</v>
      </c>
      <c r="BP80">
        <f t="shared" si="8"/>
        <v>0</v>
      </c>
      <c r="BQ80">
        <f t="shared" si="7"/>
        <v>0</v>
      </c>
      <c r="BR80">
        <f t="shared" si="8"/>
        <v>1</v>
      </c>
      <c r="BS80">
        <f t="shared" si="8"/>
        <v>0</v>
      </c>
      <c r="BT80" s="256">
        <f t="shared" si="12"/>
        <v>4</v>
      </c>
    </row>
    <row r="81" spans="1:72" ht="14.3" x14ac:dyDescent="0.25">
      <c r="A81" s="93" t="str">
        <f>IF(ISNA(LOOKUP($F81,BLIOTECAS!$B$1:$B$27,BLIOTECAS!C$1:C$27)),"",LOOKUP($F81,BLIOTECAS!$B$1:$B$27,BLIOTECAS!C$1:C$27))</f>
        <v/>
      </c>
      <c r="B81" s="93" t="str">
        <f>IFERROR(VLOOKUP(TABLA!$F81,BLIOTECAS!$C$1:$E$26,2,FALSE),"")</f>
        <v>INF</v>
      </c>
      <c r="C81" s="93" t="str">
        <f>IFERROR(VLOOKUP(TABLA!F81,BLIOTECAS!$C$1:$E$26,3,FALSE),"")</f>
        <v>Ciencias Sociales</v>
      </c>
      <c r="D81" s="266" t="s">
        <v>945</v>
      </c>
      <c r="E81" s="120" t="s">
        <v>10</v>
      </c>
      <c r="F81" s="119" t="s">
        <v>17</v>
      </c>
      <c r="G81" s="119" t="s">
        <v>44</v>
      </c>
      <c r="H81" s="119" t="s">
        <v>47</v>
      </c>
      <c r="I81" s="119"/>
      <c r="J81" s="119" t="s">
        <v>476</v>
      </c>
      <c r="K81" s="119" t="s">
        <v>17</v>
      </c>
      <c r="L81" s="119" t="s">
        <v>54</v>
      </c>
      <c r="M81" s="119"/>
      <c r="N81" s="119">
        <v>5</v>
      </c>
      <c r="O81" s="119">
        <v>5</v>
      </c>
      <c r="P81" s="119">
        <v>5</v>
      </c>
      <c r="Q81" s="119">
        <v>5</v>
      </c>
      <c r="R81" s="119">
        <v>5</v>
      </c>
      <c r="S81" s="119" t="s">
        <v>88</v>
      </c>
      <c r="T81" s="119" t="s">
        <v>88</v>
      </c>
      <c r="U81" s="119">
        <v>5</v>
      </c>
      <c r="V81" s="119">
        <v>5</v>
      </c>
      <c r="W81" s="119">
        <v>5</v>
      </c>
      <c r="X81" s="119">
        <v>5</v>
      </c>
      <c r="Y81" s="119">
        <v>5</v>
      </c>
      <c r="Z81" s="119">
        <v>5</v>
      </c>
      <c r="AA81" s="119">
        <v>5</v>
      </c>
      <c r="AB81" s="119">
        <v>5</v>
      </c>
      <c r="AC81" s="119">
        <v>5</v>
      </c>
      <c r="AD81" s="119">
        <v>5</v>
      </c>
      <c r="AE81" s="119">
        <v>5</v>
      </c>
      <c r="AF81" s="119">
        <v>5</v>
      </c>
      <c r="AG81" s="119">
        <v>5</v>
      </c>
      <c r="AH81" s="119">
        <v>5</v>
      </c>
      <c r="AI81" s="119">
        <v>5</v>
      </c>
      <c r="AJ81" s="119">
        <v>5</v>
      </c>
      <c r="AK81" s="119" t="s">
        <v>87</v>
      </c>
      <c r="AL81" s="119" t="s">
        <v>87</v>
      </c>
      <c r="AM81" s="119">
        <v>5</v>
      </c>
      <c r="AN81" s="119">
        <v>5</v>
      </c>
      <c r="AO81" s="119" t="s">
        <v>510</v>
      </c>
      <c r="AP81" s="119">
        <v>5</v>
      </c>
      <c r="AQ81" s="119">
        <v>5</v>
      </c>
      <c r="AR81" s="119">
        <v>5</v>
      </c>
      <c r="AS81" s="119">
        <v>5</v>
      </c>
      <c r="AT81" s="119">
        <v>5</v>
      </c>
      <c r="AU81" s="119">
        <v>5</v>
      </c>
      <c r="AV81" s="119">
        <v>5</v>
      </c>
      <c r="AW81" s="119">
        <v>5</v>
      </c>
      <c r="AX81" s="119" t="s">
        <v>87</v>
      </c>
      <c r="AY81" s="119" t="s">
        <v>87</v>
      </c>
      <c r="AZ81" s="119" t="s">
        <v>125</v>
      </c>
      <c r="BA81" s="119">
        <v>5</v>
      </c>
      <c r="BB81" s="119">
        <v>5</v>
      </c>
      <c r="BC81" s="119" t="s">
        <v>135</v>
      </c>
      <c r="BD81" s="119"/>
      <c r="BE81" s="119"/>
      <c r="BF81">
        <f t="shared" si="11"/>
        <v>0</v>
      </c>
      <c r="BG81">
        <f t="shared" si="10"/>
        <v>0</v>
      </c>
      <c r="BH81">
        <f t="shared" si="10"/>
        <v>0</v>
      </c>
      <c r="BI81">
        <f t="shared" si="10"/>
        <v>0</v>
      </c>
      <c r="BJ81">
        <f t="shared" si="10"/>
        <v>0</v>
      </c>
      <c r="BK81">
        <f t="shared" si="10"/>
        <v>0</v>
      </c>
      <c r="BL81">
        <f t="shared" si="9"/>
        <v>0</v>
      </c>
      <c r="BM81">
        <f t="shared" si="8"/>
        <v>1</v>
      </c>
      <c r="BN81">
        <f t="shared" si="8"/>
        <v>0</v>
      </c>
      <c r="BO81">
        <f t="shared" si="8"/>
        <v>1</v>
      </c>
      <c r="BP81">
        <f t="shared" si="8"/>
        <v>0</v>
      </c>
      <c r="BQ81">
        <f t="shared" si="7"/>
        <v>0</v>
      </c>
      <c r="BR81">
        <f t="shared" si="8"/>
        <v>0</v>
      </c>
      <c r="BS81">
        <f t="shared" si="8"/>
        <v>0</v>
      </c>
      <c r="BT81" s="256">
        <f t="shared" si="12"/>
        <v>5</v>
      </c>
    </row>
    <row r="82" spans="1:72" ht="14.3" x14ac:dyDescent="0.25">
      <c r="A82" s="93" t="str">
        <f>IF(ISNA(LOOKUP($F82,BLIOTECAS!$B$1:$B$27,BLIOTECAS!C$1:C$27)),"",LOOKUP($F82,BLIOTECAS!$B$1:$B$27,BLIOTECAS!C$1:C$27))</f>
        <v/>
      </c>
      <c r="B82" s="93" t="str">
        <f>IFERROR(VLOOKUP(TABLA!$F82,BLIOTECAS!$C$1:$E$26,2,FALSE),"")</f>
        <v>FAR</v>
      </c>
      <c r="C82" s="93" t="str">
        <f>IFERROR(VLOOKUP(TABLA!F82,BLIOTECAS!$C$1:$E$26,3,FALSE),"")</f>
        <v>Ciencias de la Salud</v>
      </c>
      <c r="D82" s="266" t="s">
        <v>945</v>
      </c>
      <c r="E82" s="120" t="s">
        <v>8</v>
      </c>
      <c r="F82" s="119" t="s">
        <v>28</v>
      </c>
      <c r="G82" s="119" t="s">
        <v>48</v>
      </c>
      <c r="H82" s="119" t="s">
        <v>46</v>
      </c>
      <c r="I82" s="119"/>
      <c r="J82" s="119" t="s">
        <v>28</v>
      </c>
      <c r="K82" s="119" t="s">
        <v>22</v>
      </c>
      <c r="L82" s="119"/>
      <c r="M82" s="119"/>
      <c r="N82" s="119">
        <v>4</v>
      </c>
      <c r="O82" s="119">
        <v>2</v>
      </c>
      <c r="P82" s="119">
        <v>3</v>
      </c>
      <c r="Q82" s="119">
        <v>5</v>
      </c>
      <c r="R82" s="119">
        <v>5</v>
      </c>
      <c r="S82" s="119" t="s">
        <v>88</v>
      </c>
      <c r="T82" s="119" t="s">
        <v>88</v>
      </c>
      <c r="U82" s="119">
        <v>3</v>
      </c>
      <c r="V82" s="119">
        <v>3</v>
      </c>
      <c r="W82" s="119">
        <v>3</v>
      </c>
      <c r="X82" s="119">
        <v>3</v>
      </c>
      <c r="Y82" s="119">
        <v>5</v>
      </c>
      <c r="Z82" s="119">
        <v>4</v>
      </c>
      <c r="AA82" s="119">
        <v>3</v>
      </c>
      <c r="AB82" s="119">
        <v>5</v>
      </c>
      <c r="AC82" s="119">
        <v>4</v>
      </c>
      <c r="AD82" s="119">
        <v>4</v>
      </c>
      <c r="AE82" s="119">
        <v>3</v>
      </c>
      <c r="AF82" s="119">
        <v>3</v>
      </c>
      <c r="AG82" s="119">
        <v>4</v>
      </c>
      <c r="AH82" s="119">
        <v>4</v>
      </c>
      <c r="AI82" s="119">
        <v>4</v>
      </c>
      <c r="AJ82" s="119">
        <v>4</v>
      </c>
      <c r="AK82" s="119" t="s">
        <v>87</v>
      </c>
      <c r="AL82" s="119" t="s">
        <v>88</v>
      </c>
      <c r="AM82" s="119">
        <v>4</v>
      </c>
      <c r="AN82" s="119">
        <v>4</v>
      </c>
      <c r="AO82" s="119" t="s">
        <v>115</v>
      </c>
      <c r="AP82" s="119">
        <v>5</v>
      </c>
      <c r="AQ82" s="119">
        <v>5</v>
      </c>
      <c r="AR82" s="119">
        <v>5</v>
      </c>
      <c r="AS82" s="119">
        <v>5</v>
      </c>
      <c r="AT82" s="119">
        <v>5</v>
      </c>
      <c r="AU82" s="119">
        <v>5</v>
      </c>
      <c r="AV82" s="119">
        <v>5</v>
      </c>
      <c r="AW82" s="119">
        <v>5</v>
      </c>
      <c r="AX82" s="119" t="s">
        <v>88</v>
      </c>
      <c r="AY82" s="119" t="s">
        <v>88</v>
      </c>
      <c r="AZ82" s="119"/>
      <c r="BA82" s="119">
        <v>4</v>
      </c>
      <c r="BB82" s="119">
        <v>5</v>
      </c>
      <c r="BC82" s="119" t="s">
        <v>134</v>
      </c>
      <c r="BD82" s="119"/>
      <c r="BE82" s="119"/>
      <c r="BF82">
        <f t="shared" si="11"/>
        <v>0</v>
      </c>
      <c r="BG82">
        <f t="shared" si="10"/>
        <v>0</v>
      </c>
      <c r="BH82">
        <f t="shared" si="10"/>
        <v>0</v>
      </c>
      <c r="BI82">
        <f t="shared" si="10"/>
        <v>0</v>
      </c>
      <c r="BJ82">
        <f t="shared" si="10"/>
        <v>0</v>
      </c>
      <c r="BK82">
        <f t="shared" si="10"/>
        <v>0</v>
      </c>
      <c r="BL82">
        <f t="shared" si="9"/>
        <v>0</v>
      </c>
      <c r="BM82">
        <f t="shared" si="8"/>
        <v>0</v>
      </c>
      <c r="BN82">
        <f t="shared" si="8"/>
        <v>0</v>
      </c>
      <c r="BO82">
        <f t="shared" si="8"/>
        <v>0</v>
      </c>
      <c r="BP82">
        <f t="shared" si="8"/>
        <v>0</v>
      </c>
      <c r="BQ82">
        <f t="shared" si="7"/>
        <v>0</v>
      </c>
      <c r="BR82">
        <f t="shared" si="8"/>
        <v>1</v>
      </c>
      <c r="BS82">
        <f t="shared" si="8"/>
        <v>0</v>
      </c>
      <c r="BT82" s="256">
        <f t="shared" si="12"/>
        <v>4</v>
      </c>
    </row>
    <row r="83" spans="1:72" ht="14.3" x14ac:dyDescent="0.25">
      <c r="A83" s="93" t="str">
        <f>IF(ISNA(LOOKUP($F83,BLIOTECAS!$B$1:$B$27,BLIOTECAS!C$1:C$27)),"",LOOKUP($F83,BLIOTECAS!$B$1:$B$27,BLIOTECAS!C$1:C$27))</f>
        <v/>
      </c>
      <c r="B83" s="93" t="str">
        <f>IFERROR(VLOOKUP(TABLA!$F83,BLIOTECAS!$C$1:$E$26,2,FALSE),"")</f>
        <v>FAR</v>
      </c>
      <c r="C83" s="93" t="str">
        <f>IFERROR(VLOOKUP(TABLA!F83,BLIOTECAS!$C$1:$E$26,3,FALSE),"")</f>
        <v>Ciencias de la Salud</v>
      </c>
      <c r="D83" s="266" t="s">
        <v>945</v>
      </c>
      <c r="E83" s="120" t="s">
        <v>8</v>
      </c>
      <c r="F83" s="119" t="s">
        <v>28</v>
      </c>
      <c r="G83" s="119" t="s">
        <v>46</v>
      </c>
      <c r="H83" s="119" t="s">
        <v>44</v>
      </c>
      <c r="I83" s="119"/>
      <c r="J83" s="119" t="s">
        <v>28</v>
      </c>
      <c r="K83" s="119" t="s">
        <v>22</v>
      </c>
      <c r="L83" s="119" t="s">
        <v>17</v>
      </c>
      <c r="M83" s="119"/>
      <c r="N83" s="119">
        <v>4</v>
      </c>
      <c r="O83" s="119">
        <v>4</v>
      </c>
      <c r="P83" s="119">
        <v>3</v>
      </c>
      <c r="Q83" s="119">
        <v>3</v>
      </c>
      <c r="R83" s="119">
        <v>5</v>
      </c>
      <c r="S83" s="119" t="s">
        <v>88</v>
      </c>
      <c r="T83" s="119" t="s">
        <v>87</v>
      </c>
      <c r="U83" s="119">
        <v>4</v>
      </c>
      <c r="V83" s="119">
        <v>5</v>
      </c>
      <c r="W83" s="119">
        <v>5</v>
      </c>
      <c r="X83" s="119">
        <v>3</v>
      </c>
      <c r="Y83" s="119">
        <v>4</v>
      </c>
      <c r="Z83" s="119">
        <v>4</v>
      </c>
      <c r="AA83" s="119">
        <v>5</v>
      </c>
      <c r="AB83" s="119">
        <v>4</v>
      </c>
      <c r="AC83" s="119">
        <v>3</v>
      </c>
      <c r="AD83" s="119">
        <v>4</v>
      </c>
      <c r="AE83" s="119">
        <v>3</v>
      </c>
      <c r="AF83" s="119">
        <v>4</v>
      </c>
      <c r="AG83" s="119">
        <v>4</v>
      </c>
      <c r="AH83" s="119">
        <v>4</v>
      </c>
      <c r="AI83" s="119">
        <v>5</v>
      </c>
      <c r="AJ83" s="119">
        <v>4</v>
      </c>
      <c r="AK83" s="119" t="s">
        <v>88</v>
      </c>
      <c r="AL83" s="119" t="s">
        <v>88</v>
      </c>
      <c r="AM83" s="119">
        <v>4</v>
      </c>
      <c r="AN83" s="119">
        <v>3</v>
      </c>
      <c r="AO83" s="119" t="s">
        <v>115</v>
      </c>
      <c r="AP83" s="119">
        <v>5</v>
      </c>
      <c r="AQ83" s="119">
        <v>5</v>
      </c>
      <c r="AR83" s="119">
        <v>4</v>
      </c>
      <c r="AS83" s="119">
        <v>4</v>
      </c>
      <c r="AT83" s="119">
        <v>3</v>
      </c>
      <c r="AU83" s="119">
        <v>3</v>
      </c>
      <c r="AV83" s="119">
        <v>2</v>
      </c>
      <c r="AW83" s="119">
        <v>3</v>
      </c>
      <c r="AX83" s="119" t="s">
        <v>88</v>
      </c>
      <c r="AY83" s="119" t="s">
        <v>88</v>
      </c>
      <c r="AZ83" s="119"/>
      <c r="BA83" s="119"/>
      <c r="BB83" s="119">
        <v>4</v>
      </c>
      <c r="BC83" s="119" t="s">
        <v>134</v>
      </c>
      <c r="BD83" s="119"/>
      <c r="BE83" s="119"/>
      <c r="BF83">
        <f t="shared" si="11"/>
        <v>0</v>
      </c>
      <c r="BG83">
        <f t="shared" si="10"/>
        <v>0</v>
      </c>
      <c r="BH83">
        <f t="shared" si="10"/>
        <v>0</v>
      </c>
      <c r="BI83">
        <f t="shared" si="10"/>
        <v>0</v>
      </c>
      <c r="BJ83">
        <f t="shared" si="10"/>
        <v>0</v>
      </c>
      <c r="BK83">
        <f t="shared" si="10"/>
        <v>0</v>
      </c>
      <c r="BL83">
        <f t="shared" si="9"/>
        <v>0</v>
      </c>
      <c r="BM83">
        <f t="shared" si="8"/>
        <v>0</v>
      </c>
      <c r="BN83">
        <f t="shared" si="8"/>
        <v>0</v>
      </c>
      <c r="BO83">
        <f t="shared" si="8"/>
        <v>0</v>
      </c>
      <c r="BP83">
        <f t="shared" si="8"/>
        <v>0</v>
      </c>
      <c r="BQ83">
        <f t="shared" si="7"/>
        <v>0</v>
      </c>
      <c r="BR83">
        <f t="shared" si="8"/>
        <v>1</v>
      </c>
      <c r="BS83">
        <f t="shared" si="8"/>
        <v>0</v>
      </c>
      <c r="BT83" s="256">
        <f t="shared" si="12"/>
        <v>4</v>
      </c>
    </row>
    <row r="84" spans="1:72" ht="14.3" x14ac:dyDescent="0.25">
      <c r="A84" s="93" t="str">
        <f>IF(ISNA(LOOKUP($F84,BLIOTECAS!$B$1:$B$27,BLIOTECAS!C$1:C$27)),"",LOOKUP($F84,BLIOTECAS!$B$1:$B$27,BLIOTECAS!C$1:C$27))</f>
        <v/>
      </c>
      <c r="B84" s="93" t="str">
        <f>IFERROR(VLOOKUP(TABLA!$F84,BLIOTECAS!$C$1:$E$26,2,FALSE),"")</f>
        <v>FAR</v>
      </c>
      <c r="C84" s="93" t="str">
        <f>IFERROR(VLOOKUP(TABLA!F84,BLIOTECAS!$C$1:$E$26,3,FALSE),"")</f>
        <v>Ciencias de la Salud</v>
      </c>
      <c r="D84" s="266" t="s">
        <v>945</v>
      </c>
      <c r="E84" s="120"/>
      <c r="F84" s="119" t="s">
        <v>28</v>
      </c>
      <c r="G84" s="119" t="s">
        <v>46</v>
      </c>
      <c r="H84" s="119" t="s">
        <v>48</v>
      </c>
      <c r="I84" s="119"/>
      <c r="J84" s="119" t="s">
        <v>28</v>
      </c>
      <c r="K84" s="119"/>
      <c r="L84" s="119"/>
      <c r="M84" s="119"/>
      <c r="N84" s="119">
        <v>5</v>
      </c>
      <c r="O84" s="119"/>
      <c r="P84" s="119"/>
      <c r="Q84" s="119"/>
      <c r="R84" s="119"/>
      <c r="S84" s="119" t="s">
        <v>88</v>
      </c>
      <c r="T84" s="119" t="s">
        <v>87</v>
      </c>
      <c r="U84" s="119">
        <v>2</v>
      </c>
      <c r="V84" s="119">
        <v>5</v>
      </c>
      <c r="W84" s="119">
        <v>5</v>
      </c>
      <c r="X84" s="119">
        <v>4</v>
      </c>
      <c r="Y84" s="119"/>
      <c r="Z84" s="119">
        <v>5</v>
      </c>
      <c r="AA84" s="119"/>
      <c r="AB84" s="119"/>
      <c r="AC84" s="119">
        <v>5</v>
      </c>
      <c r="AD84" s="119">
        <v>4</v>
      </c>
      <c r="AE84" s="119">
        <v>5</v>
      </c>
      <c r="AF84" s="119">
        <v>5</v>
      </c>
      <c r="AG84" s="119">
        <v>5</v>
      </c>
      <c r="AH84" s="119">
        <v>5</v>
      </c>
      <c r="AI84" s="119">
        <v>5</v>
      </c>
      <c r="AJ84" s="119">
        <v>5</v>
      </c>
      <c r="AK84" s="119" t="s">
        <v>87</v>
      </c>
      <c r="AL84" s="119" t="s">
        <v>88</v>
      </c>
      <c r="AM84" s="119">
        <v>5</v>
      </c>
      <c r="AN84" s="119">
        <v>5</v>
      </c>
      <c r="AO84" s="119" t="s">
        <v>115</v>
      </c>
      <c r="AP84" s="119">
        <v>5</v>
      </c>
      <c r="AQ84" s="119">
        <v>5</v>
      </c>
      <c r="AR84" s="119">
        <v>5</v>
      </c>
      <c r="AS84" s="119">
        <v>5</v>
      </c>
      <c r="AT84" s="119">
        <v>5</v>
      </c>
      <c r="AU84" s="119">
        <v>5</v>
      </c>
      <c r="AV84" s="119">
        <v>5</v>
      </c>
      <c r="AW84" s="119">
        <v>5</v>
      </c>
      <c r="AX84" s="119" t="s">
        <v>87</v>
      </c>
      <c r="AY84" s="119" t="s">
        <v>88</v>
      </c>
      <c r="AZ84" s="119"/>
      <c r="BA84" s="119">
        <v>5</v>
      </c>
      <c r="BB84" s="119">
        <v>5</v>
      </c>
      <c r="BC84" s="119" t="s">
        <v>134</v>
      </c>
      <c r="BD84" s="119"/>
      <c r="BE84" s="119"/>
      <c r="BF84">
        <f t="shared" si="11"/>
        <v>0</v>
      </c>
      <c r="BG84">
        <f t="shared" si="10"/>
        <v>0</v>
      </c>
      <c r="BH84">
        <f t="shared" si="10"/>
        <v>0</v>
      </c>
      <c r="BI84">
        <f t="shared" si="10"/>
        <v>0</v>
      </c>
      <c r="BJ84">
        <f t="shared" si="10"/>
        <v>0</v>
      </c>
      <c r="BK84">
        <f t="shared" si="10"/>
        <v>0</v>
      </c>
      <c r="BL84">
        <f t="shared" si="9"/>
        <v>0</v>
      </c>
      <c r="BM84">
        <f t="shared" si="8"/>
        <v>0</v>
      </c>
      <c r="BN84">
        <f t="shared" si="8"/>
        <v>0</v>
      </c>
      <c r="BO84">
        <f t="shared" si="8"/>
        <v>0</v>
      </c>
      <c r="BP84">
        <f t="shared" si="8"/>
        <v>0</v>
      </c>
      <c r="BQ84">
        <f t="shared" si="7"/>
        <v>0</v>
      </c>
      <c r="BR84">
        <f t="shared" si="8"/>
        <v>1</v>
      </c>
      <c r="BS84">
        <f t="shared" si="8"/>
        <v>0</v>
      </c>
      <c r="BT84" s="256">
        <f t="shared" si="12"/>
        <v>4</v>
      </c>
    </row>
    <row r="85" spans="1:72" ht="14.3" x14ac:dyDescent="0.25">
      <c r="A85" s="93" t="str">
        <f>IF(ISNA(LOOKUP($F85,BLIOTECAS!$B$1:$B$27,BLIOTECAS!C$1:C$27)),"",LOOKUP($F85,BLIOTECAS!$B$1:$B$27,BLIOTECAS!C$1:C$27))</f>
        <v/>
      </c>
      <c r="B85" s="93" t="str">
        <f>IFERROR(VLOOKUP(TABLA!$F85,BLIOTECAS!$C$1:$E$26,2,FALSE),"")</f>
        <v>FAR</v>
      </c>
      <c r="C85" s="93" t="str">
        <f>IFERROR(VLOOKUP(TABLA!F85,BLIOTECAS!$C$1:$E$26,3,FALSE),"")</f>
        <v>Ciencias de la Salud</v>
      </c>
      <c r="D85" s="266" t="s">
        <v>945</v>
      </c>
      <c r="E85" s="120" t="s">
        <v>8</v>
      </c>
      <c r="F85" s="119" t="s">
        <v>28</v>
      </c>
      <c r="G85" s="119" t="s">
        <v>47</v>
      </c>
      <c r="H85" s="119" t="s">
        <v>45</v>
      </c>
      <c r="I85" s="119"/>
      <c r="J85" s="119" t="s">
        <v>476</v>
      </c>
      <c r="K85" s="119" t="s">
        <v>28</v>
      </c>
      <c r="L85" s="119" t="s">
        <v>24</v>
      </c>
      <c r="M85" s="119"/>
      <c r="N85" s="119">
        <v>4</v>
      </c>
      <c r="O85" s="119">
        <v>2</v>
      </c>
      <c r="P85" s="119">
        <v>2</v>
      </c>
      <c r="Q85" s="119">
        <v>4</v>
      </c>
      <c r="R85" s="119">
        <v>4</v>
      </c>
      <c r="S85" s="119" t="s">
        <v>88</v>
      </c>
      <c r="T85" s="119" t="s">
        <v>87</v>
      </c>
      <c r="U85" s="119">
        <v>1</v>
      </c>
      <c r="V85" s="119">
        <v>1</v>
      </c>
      <c r="W85" s="119">
        <v>1</v>
      </c>
      <c r="X85" s="119">
        <v>1</v>
      </c>
      <c r="Y85" s="119">
        <v>3</v>
      </c>
      <c r="Z85" s="119">
        <v>5</v>
      </c>
      <c r="AA85" s="119">
        <v>5</v>
      </c>
      <c r="AB85" s="119">
        <v>5</v>
      </c>
      <c r="AC85" s="119">
        <v>1</v>
      </c>
      <c r="AD85" s="119">
        <v>1</v>
      </c>
      <c r="AE85" s="119">
        <v>5</v>
      </c>
      <c r="AF85" s="119">
        <v>5</v>
      </c>
      <c r="AG85" s="119">
        <v>4</v>
      </c>
      <c r="AH85" s="119">
        <v>4</v>
      </c>
      <c r="AI85" s="119">
        <v>3</v>
      </c>
      <c r="AJ85" s="119">
        <v>5</v>
      </c>
      <c r="AK85" s="119" t="s">
        <v>88</v>
      </c>
      <c r="AL85" s="119" t="s">
        <v>87</v>
      </c>
      <c r="AM85" s="119">
        <v>4</v>
      </c>
      <c r="AN85" s="119">
        <v>1</v>
      </c>
      <c r="AO85" s="119" t="s">
        <v>115</v>
      </c>
      <c r="AP85" s="119">
        <v>4</v>
      </c>
      <c r="AQ85" s="119">
        <v>4</v>
      </c>
      <c r="AR85" s="119">
        <v>2</v>
      </c>
      <c r="AS85" s="119">
        <v>5</v>
      </c>
      <c r="AT85" s="119">
        <v>5</v>
      </c>
      <c r="AU85" s="119">
        <v>5</v>
      </c>
      <c r="AV85" s="119">
        <v>5</v>
      </c>
      <c r="AW85" s="119">
        <v>3</v>
      </c>
      <c r="AX85" s="119" t="s">
        <v>88</v>
      </c>
      <c r="AY85" s="119" t="s">
        <v>88</v>
      </c>
      <c r="AZ85" s="119"/>
      <c r="BA85" s="119">
        <v>5</v>
      </c>
      <c r="BB85" s="119">
        <v>2</v>
      </c>
      <c r="BC85" s="119" t="s">
        <v>134</v>
      </c>
      <c r="BD85" s="119"/>
      <c r="BE85" s="119"/>
      <c r="BF85">
        <f t="shared" si="11"/>
        <v>0</v>
      </c>
      <c r="BG85">
        <f t="shared" si="10"/>
        <v>0</v>
      </c>
      <c r="BH85">
        <f t="shared" si="10"/>
        <v>0</v>
      </c>
      <c r="BI85">
        <f t="shared" si="10"/>
        <v>0</v>
      </c>
      <c r="BJ85">
        <f t="shared" si="10"/>
        <v>0</v>
      </c>
      <c r="BK85">
        <f t="shared" si="10"/>
        <v>0</v>
      </c>
      <c r="BL85">
        <f t="shared" si="9"/>
        <v>0</v>
      </c>
      <c r="BM85">
        <f t="shared" si="8"/>
        <v>0</v>
      </c>
      <c r="BN85">
        <f t="shared" si="8"/>
        <v>0</v>
      </c>
      <c r="BO85">
        <f t="shared" si="8"/>
        <v>0</v>
      </c>
      <c r="BP85">
        <f t="shared" si="8"/>
        <v>0</v>
      </c>
      <c r="BQ85">
        <f t="shared" ref="BQ85:BQ148" si="13">IF(IFERROR(FIND(BQ$2,$AO85,1),0)&lt;&gt;0,1,0)</f>
        <v>0</v>
      </c>
      <c r="BR85">
        <f t="shared" si="8"/>
        <v>1</v>
      </c>
      <c r="BS85">
        <f t="shared" si="8"/>
        <v>0</v>
      </c>
      <c r="BT85" s="256">
        <f t="shared" si="12"/>
        <v>4</v>
      </c>
    </row>
    <row r="86" spans="1:72" ht="14.3" x14ac:dyDescent="0.25">
      <c r="A86" s="93" t="str">
        <f>IF(ISNA(LOOKUP($F86,BLIOTECAS!$B$1:$B$27,BLIOTECAS!C$1:C$27)),"",LOOKUP($F86,BLIOTECAS!$B$1:$B$27,BLIOTECAS!C$1:C$27))</f>
        <v/>
      </c>
      <c r="B86" s="93" t="str">
        <f>IFERROR(VLOOKUP(TABLA!$F86,BLIOTECAS!$C$1:$E$26,2,FALSE),"")</f>
        <v>FAR</v>
      </c>
      <c r="C86" s="93" t="str">
        <f>IFERROR(VLOOKUP(TABLA!F86,BLIOTECAS!$C$1:$E$26,3,FALSE),"")</f>
        <v>Ciencias de la Salud</v>
      </c>
      <c r="D86" s="266" t="s">
        <v>945</v>
      </c>
      <c r="E86" s="120" t="s">
        <v>8</v>
      </c>
      <c r="F86" s="119" t="s">
        <v>28</v>
      </c>
      <c r="G86" s="119" t="s">
        <v>46</v>
      </c>
      <c r="H86" s="119" t="s">
        <v>47</v>
      </c>
      <c r="I86" s="119"/>
      <c r="J86" s="119" t="s">
        <v>28</v>
      </c>
      <c r="K86" s="119"/>
      <c r="L86" s="119"/>
      <c r="M86" s="119"/>
      <c r="N86" s="119">
        <v>2</v>
      </c>
      <c r="O86" s="119">
        <v>4</v>
      </c>
      <c r="P86" s="119">
        <v>4</v>
      </c>
      <c r="Q86" s="119">
        <v>3</v>
      </c>
      <c r="R86" s="119">
        <v>4</v>
      </c>
      <c r="S86" s="119" t="s">
        <v>88</v>
      </c>
      <c r="T86" s="119" t="s">
        <v>87</v>
      </c>
      <c r="U86" s="119">
        <v>3</v>
      </c>
      <c r="V86" s="119">
        <v>2</v>
      </c>
      <c r="W86" s="119">
        <v>5</v>
      </c>
      <c r="X86" s="119">
        <v>3</v>
      </c>
      <c r="Y86" s="119">
        <v>4</v>
      </c>
      <c r="Z86" s="119">
        <v>5</v>
      </c>
      <c r="AA86" s="119">
        <v>4</v>
      </c>
      <c r="AB86" s="119">
        <v>5</v>
      </c>
      <c r="AC86" s="119">
        <v>4</v>
      </c>
      <c r="AD86" s="119">
        <v>4</v>
      </c>
      <c r="AE86" s="119">
        <v>4</v>
      </c>
      <c r="AF86" s="119">
        <v>4</v>
      </c>
      <c r="AG86" s="119">
        <v>4</v>
      </c>
      <c r="AH86" s="119">
        <v>4</v>
      </c>
      <c r="AI86" s="119">
        <v>4</v>
      </c>
      <c r="AJ86" s="119">
        <v>4</v>
      </c>
      <c r="AK86" s="119" t="s">
        <v>87</v>
      </c>
      <c r="AL86" s="119" t="s">
        <v>87</v>
      </c>
      <c r="AM86" s="119"/>
      <c r="AN86" s="119">
        <v>3</v>
      </c>
      <c r="AO86" s="119" t="s">
        <v>115</v>
      </c>
      <c r="AP86" s="119">
        <v>5</v>
      </c>
      <c r="AQ86" s="119">
        <v>4</v>
      </c>
      <c r="AR86" s="119">
        <v>4</v>
      </c>
      <c r="AS86" s="119">
        <v>4</v>
      </c>
      <c r="AT86" s="119">
        <v>4</v>
      </c>
      <c r="AU86" s="119">
        <v>4</v>
      </c>
      <c r="AV86" s="119">
        <v>4</v>
      </c>
      <c r="AW86" s="119">
        <v>4</v>
      </c>
      <c r="AX86" s="119" t="s">
        <v>88</v>
      </c>
      <c r="AY86" s="119" t="s">
        <v>88</v>
      </c>
      <c r="AZ86" s="119"/>
      <c r="BA86" s="119">
        <v>5</v>
      </c>
      <c r="BB86" s="119">
        <v>5</v>
      </c>
      <c r="BC86" s="119" t="s">
        <v>135</v>
      </c>
      <c r="BD86" s="119"/>
      <c r="BE86" s="119"/>
      <c r="BF86">
        <f t="shared" si="11"/>
        <v>0</v>
      </c>
      <c r="BG86">
        <f t="shared" si="10"/>
        <v>0</v>
      </c>
      <c r="BH86">
        <f t="shared" si="10"/>
        <v>0</v>
      </c>
      <c r="BI86">
        <f t="shared" si="10"/>
        <v>0</v>
      </c>
      <c r="BJ86">
        <f t="shared" si="10"/>
        <v>0</v>
      </c>
      <c r="BK86">
        <f t="shared" si="10"/>
        <v>0</v>
      </c>
      <c r="BL86">
        <f t="shared" si="9"/>
        <v>0</v>
      </c>
      <c r="BM86">
        <f t="shared" si="8"/>
        <v>0</v>
      </c>
      <c r="BN86">
        <f t="shared" si="8"/>
        <v>0</v>
      </c>
      <c r="BO86">
        <f t="shared" si="8"/>
        <v>0</v>
      </c>
      <c r="BP86">
        <f t="shared" si="8"/>
        <v>0</v>
      </c>
      <c r="BQ86">
        <f t="shared" si="13"/>
        <v>0</v>
      </c>
      <c r="BR86">
        <f t="shared" si="8"/>
        <v>1</v>
      </c>
      <c r="BS86">
        <f t="shared" si="8"/>
        <v>0</v>
      </c>
      <c r="BT86" s="256">
        <f t="shared" si="12"/>
        <v>5</v>
      </c>
    </row>
    <row r="87" spans="1:72" ht="14.3" x14ac:dyDescent="0.25">
      <c r="A87" s="93" t="str">
        <f>IF(ISNA(LOOKUP($F87,BLIOTECAS!$B$1:$B$27,BLIOTECAS!C$1:C$27)),"",LOOKUP($F87,BLIOTECAS!$B$1:$B$27,BLIOTECAS!C$1:C$27))</f>
        <v/>
      </c>
      <c r="B87" s="93" t="str">
        <f>IFERROR(VLOOKUP(TABLA!$F87,BLIOTECAS!$C$1:$E$26,2,FALSE),"")</f>
        <v>MED</v>
      </c>
      <c r="C87" s="93" t="str">
        <f>IFERROR(VLOOKUP(TABLA!F87,BLIOTECAS!$C$1:$E$26,3,FALSE),"")</f>
        <v>Ciencias de la Salud</v>
      </c>
      <c r="D87" s="266" t="s">
        <v>945</v>
      </c>
      <c r="E87" s="120" t="s">
        <v>8</v>
      </c>
      <c r="F87" s="119" t="s">
        <v>22</v>
      </c>
      <c r="G87" s="119" t="s">
        <v>47</v>
      </c>
      <c r="H87" s="119" t="s">
        <v>44</v>
      </c>
      <c r="I87" s="119"/>
      <c r="J87" s="119" t="s">
        <v>22</v>
      </c>
      <c r="K87" s="119" t="s">
        <v>56</v>
      </c>
      <c r="L87" s="119"/>
      <c r="M87" s="119" t="s">
        <v>953</v>
      </c>
      <c r="N87" s="119">
        <v>4</v>
      </c>
      <c r="O87" s="119">
        <v>3</v>
      </c>
      <c r="P87" s="119">
        <v>4</v>
      </c>
      <c r="Q87" s="119">
        <v>4</v>
      </c>
      <c r="R87" s="119">
        <v>5</v>
      </c>
      <c r="S87" s="119" t="s">
        <v>88</v>
      </c>
      <c r="T87" s="119" t="s">
        <v>88</v>
      </c>
      <c r="U87" s="119">
        <v>1</v>
      </c>
      <c r="V87" s="119">
        <v>1</v>
      </c>
      <c r="W87" s="119">
        <v>1</v>
      </c>
      <c r="X87" s="119">
        <v>4</v>
      </c>
      <c r="Y87" s="119">
        <v>4</v>
      </c>
      <c r="Z87" s="119">
        <v>3</v>
      </c>
      <c r="AA87" s="119">
        <v>5</v>
      </c>
      <c r="AB87" s="119">
        <v>4</v>
      </c>
      <c r="AC87" s="119">
        <v>2</v>
      </c>
      <c r="AD87" s="119">
        <v>4</v>
      </c>
      <c r="AE87" s="119">
        <v>2</v>
      </c>
      <c r="AF87" s="119">
        <v>2</v>
      </c>
      <c r="AG87" s="119">
        <v>4</v>
      </c>
      <c r="AH87" s="119">
        <v>2</v>
      </c>
      <c r="AI87" s="119">
        <v>2</v>
      </c>
      <c r="AJ87" s="119">
        <v>2</v>
      </c>
      <c r="AK87" s="119" t="s">
        <v>88</v>
      </c>
      <c r="AL87" s="119" t="s">
        <v>88</v>
      </c>
      <c r="AM87" s="119">
        <v>2</v>
      </c>
      <c r="AN87" s="119">
        <v>2</v>
      </c>
      <c r="AO87" s="119" t="s">
        <v>115</v>
      </c>
      <c r="AP87" s="119">
        <v>5</v>
      </c>
      <c r="AQ87" s="119">
        <v>5</v>
      </c>
      <c r="AR87" s="119">
        <v>5</v>
      </c>
      <c r="AS87" s="119">
        <v>5</v>
      </c>
      <c r="AT87" s="119">
        <v>5</v>
      </c>
      <c r="AU87" s="119">
        <v>5</v>
      </c>
      <c r="AV87" s="119">
        <v>4</v>
      </c>
      <c r="AW87" s="119">
        <v>4</v>
      </c>
      <c r="AX87" s="119" t="s">
        <v>88</v>
      </c>
      <c r="AY87" s="119" t="s">
        <v>88</v>
      </c>
      <c r="AZ87" s="119"/>
      <c r="BA87" s="119">
        <v>5</v>
      </c>
      <c r="BB87" s="119">
        <v>5</v>
      </c>
      <c r="BC87" s="119" t="s">
        <v>135</v>
      </c>
      <c r="BD87" s="119"/>
      <c r="BE87" s="119"/>
      <c r="BF87">
        <f t="shared" si="11"/>
        <v>0</v>
      </c>
      <c r="BG87">
        <f t="shared" si="10"/>
        <v>0</v>
      </c>
      <c r="BH87">
        <f t="shared" si="10"/>
        <v>0</v>
      </c>
      <c r="BI87">
        <f t="shared" si="10"/>
        <v>0</v>
      </c>
      <c r="BJ87">
        <f t="shared" si="10"/>
        <v>0</v>
      </c>
      <c r="BK87">
        <f t="shared" si="10"/>
        <v>0</v>
      </c>
      <c r="BL87">
        <f t="shared" si="9"/>
        <v>0</v>
      </c>
      <c r="BM87">
        <f t="shared" si="8"/>
        <v>0</v>
      </c>
      <c r="BN87">
        <f t="shared" si="8"/>
        <v>0</v>
      </c>
      <c r="BO87">
        <f t="shared" si="8"/>
        <v>0</v>
      </c>
      <c r="BP87">
        <f t="shared" si="8"/>
        <v>0</v>
      </c>
      <c r="BQ87">
        <f t="shared" si="13"/>
        <v>0</v>
      </c>
      <c r="BR87">
        <f t="shared" si="8"/>
        <v>1</v>
      </c>
      <c r="BS87">
        <f t="shared" si="8"/>
        <v>0</v>
      </c>
      <c r="BT87" s="256">
        <f t="shared" si="12"/>
        <v>5</v>
      </c>
    </row>
    <row r="88" spans="1:72" ht="14.3" x14ac:dyDescent="0.25">
      <c r="A88" s="93" t="str">
        <f>IF(ISNA(LOOKUP($F88,BLIOTECAS!$B$1:$B$27,BLIOTECAS!C$1:C$27)),"",LOOKUP($F88,BLIOTECAS!$B$1:$B$27,BLIOTECAS!C$1:C$27))</f>
        <v/>
      </c>
      <c r="B88" s="93" t="str">
        <f>IFERROR(VLOOKUP(TABLA!$F88,BLIOTECAS!$C$1:$E$26,2,FALSE),"")</f>
        <v>FAR</v>
      </c>
      <c r="C88" s="93" t="str">
        <f>IFERROR(VLOOKUP(TABLA!F88,BLIOTECAS!$C$1:$E$26,3,FALSE),"")</f>
        <v>Ciencias de la Salud</v>
      </c>
      <c r="D88" s="266" t="s">
        <v>945</v>
      </c>
      <c r="E88" s="120" t="s">
        <v>8</v>
      </c>
      <c r="F88" s="119" t="s">
        <v>28</v>
      </c>
      <c r="G88" s="119" t="s">
        <v>47</v>
      </c>
      <c r="H88" s="119" t="s">
        <v>44</v>
      </c>
      <c r="I88" s="119"/>
      <c r="J88" s="119" t="s">
        <v>17</v>
      </c>
      <c r="K88" s="119" t="s">
        <v>28</v>
      </c>
      <c r="L88" s="119" t="s">
        <v>56</v>
      </c>
      <c r="M88" s="119"/>
      <c r="N88" s="119">
        <v>3</v>
      </c>
      <c r="O88" s="119">
        <v>1</v>
      </c>
      <c r="P88" s="119">
        <v>4</v>
      </c>
      <c r="Q88" s="119">
        <v>4</v>
      </c>
      <c r="R88" s="119">
        <v>4</v>
      </c>
      <c r="S88" s="119" t="s">
        <v>88</v>
      </c>
      <c r="T88" s="119" t="s">
        <v>88</v>
      </c>
      <c r="U88" s="119">
        <v>1</v>
      </c>
      <c r="V88" s="119">
        <v>1</v>
      </c>
      <c r="W88" s="119">
        <v>1</v>
      </c>
      <c r="X88" s="119">
        <v>1</v>
      </c>
      <c r="Y88" s="119">
        <v>4</v>
      </c>
      <c r="Z88" s="119">
        <v>2</v>
      </c>
      <c r="AA88" s="119">
        <v>1</v>
      </c>
      <c r="AB88" s="119">
        <v>2</v>
      </c>
      <c r="AC88" s="119">
        <v>1</v>
      </c>
      <c r="AD88" s="119">
        <v>3</v>
      </c>
      <c r="AE88" s="119">
        <v>4</v>
      </c>
      <c r="AF88" s="119">
        <v>4</v>
      </c>
      <c r="AG88" s="119">
        <v>3</v>
      </c>
      <c r="AH88" s="119">
        <v>3</v>
      </c>
      <c r="AI88" s="119">
        <v>3</v>
      </c>
      <c r="AJ88" s="119">
        <v>3</v>
      </c>
      <c r="AK88" s="119" t="s">
        <v>88</v>
      </c>
      <c r="AL88" s="119" t="s">
        <v>88</v>
      </c>
      <c r="AM88" s="119">
        <v>3</v>
      </c>
      <c r="AN88" s="119">
        <v>3</v>
      </c>
      <c r="AO88" s="119" t="s">
        <v>115</v>
      </c>
      <c r="AP88" s="119">
        <v>3</v>
      </c>
      <c r="AQ88" s="119">
        <v>4</v>
      </c>
      <c r="AR88" s="119">
        <v>3</v>
      </c>
      <c r="AS88" s="119">
        <v>3</v>
      </c>
      <c r="AT88" s="119">
        <v>3</v>
      </c>
      <c r="AU88" s="119">
        <v>3</v>
      </c>
      <c r="AV88" s="119">
        <v>3</v>
      </c>
      <c r="AW88" s="119">
        <v>3</v>
      </c>
      <c r="AX88" s="119" t="s">
        <v>87</v>
      </c>
      <c r="AY88" s="119" t="s">
        <v>88</v>
      </c>
      <c r="AZ88" s="119"/>
      <c r="BA88" s="119">
        <v>4</v>
      </c>
      <c r="BB88" s="119">
        <v>4</v>
      </c>
      <c r="BC88" s="119" t="s">
        <v>133</v>
      </c>
      <c r="BD88" s="119"/>
      <c r="BE88" s="119"/>
      <c r="BF88">
        <f t="shared" si="11"/>
        <v>0</v>
      </c>
      <c r="BG88">
        <f t="shared" si="10"/>
        <v>0</v>
      </c>
      <c r="BH88">
        <f t="shared" si="10"/>
        <v>0</v>
      </c>
      <c r="BI88">
        <f t="shared" si="10"/>
        <v>0</v>
      </c>
      <c r="BJ88">
        <f t="shared" si="10"/>
        <v>0</v>
      </c>
      <c r="BK88">
        <f t="shared" si="10"/>
        <v>0</v>
      </c>
      <c r="BL88">
        <f t="shared" si="9"/>
        <v>0</v>
      </c>
      <c r="BM88">
        <f t="shared" si="8"/>
        <v>0</v>
      </c>
      <c r="BN88">
        <f t="shared" si="8"/>
        <v>0</v>
      </c>
      <c r="BO88">
        <f t="shared" si="8"/>
        <v>0</v>
      </c>
      <c r="BP88">
        <f t="shared" si="8"/>
        <v>0</v>
      </c>
      <c r="BQ88">
        <f t="shared" si="13"/>
        <v>0</v>
      </c>
      <c r="BR88">
        <f t="shared" si="8"/>
        <v>1</v>
      </c>
      <c r="BS88">
        <f t="shared" si="8"/>
        <v>0</v>
      </c>
      <c r="BT88" s="256">
        <f t="shared" si="12"/>
        <v>3</v>
      </c>
    </row>
    <row r="89" spans="1:72" ht="14.3" x14ac:dyDescent="0.25">
      <c r="A89" s="93" t="str">
        <f>IF(ISNA(LOOKUP($F89,BLIOTECAS!$B$1:$B$27,BLIOTECAS!C$1:C$27)),"",LOOKUP($F89,BLIOTECAS!$B$1:$B$27,BLIOTECAS!C$1:C$27))</f>
        <v/>
      </c>
      <c r="B89" s="93" t="str">
        <f>IFERROR(VLOOKUP(TABLA!$F89,BLIOTECAS!$C$1:$E$26,2,FALSE),"")</f>
        <v>FAR</v>
      </c>
      <c r="C89" s="93" t="str">
        <f>IFERROR(VLOOKUP(TABLA!F89,BLIOTECAS!$C$1:$E$26,3,FALSE),"")</f>
        <v>Ciencias de la Salud</v>
      </c>
      <c r="D89" s="266" t="s">
        <v>945</v>
      </c>
      <c r="E89" s="120" t="s">
        <v>8</v>
      </c>
      <c r="F89" s="119" t="s">
        <v>28</v>
      </c>
      <c r="G89" s="119" t="s">
        <v>48</v>
      </c>
      <c r="H89" s="119" t="s">
        <v>44</v>
      </c>
      <c r="I89" s="119"/>
      <c r="J89" s="119" t="s">
        <v>17</v>
      </c>
      <c r="K89" s="119" t="s">
        <v>28</v>
      </c>
      <c r="L89" s="119" t="s">
        <v>22</v>
      </c>
      <c r="M89" s="119"/>
      <c r="N89" s="119">
        <v>4</v>
      </c>
      <c r="O89" s="119">
        <v>5</v>
      </c>
      <c r="P89" s="119">
        <v>3</v>
      </c>
      <c r="Q89" s="119">
        <v>3</v>
      </c>
      <c r="R89" s="119">
        <v>5</v>
      </c>
      <c r="S89" s="119" t="s">
        <v>88</v>
      </c>
      <c r="T89" s="119" t="s">
        <v>88</v>
      </c>
      <c r="U89" s="119">
        <v>3</v>
      </c>
      <c r="V89" s="119">
        <v>3</v>
      </c>
      <c r="W89" s="119">
        <v>4</v>
      </c>
      <c r="X89" s="119">
        <v>4</v>
      </c>
      <c r="Y89" s="119">
        <v>4</v>
      </c>
      <c r="Z89" s="119">
        <v>4</v>
      </c>
      <c r="AA89" s="119">
        <v>3</v>
      </c>
      <c r="AB89" s="119">
        <v>4</v>
      </c>
      <c r="AC89" s="119">
        <v>4</v>
      </c>
      <c r="AD89" s="119">
        <v>4</v>
      </c>
      <c r="AE89" s="119">
        <v>4</v>
      </c>
      <c r="AF89" s="119">
        <v>4</v>
      </c>
      <c r="AG89" s="119">
        <v>3</v>
      </c>
      <c r="AH89" s="119">
        <v>3</v>
      </c>
      <c r="AI89" s="119">
        <v>4</v>
      </c>
      <c r="AJ89" s="119">
        <v>4</v>
      </c>
      <c r="AK89" s="119" t="s">
        <v>88</v>
      </c>
      <c r="AL89" s="119" t="s">
        <v>88</v>
      </c>
      <c r="AM89" s="119">
        <v>4</v>
      </c>
      <c r="AN89" s="119">
        <v>4</v>
      </c>
      <c r="AO89" s="119" t="s">
        <v>357</v>
      </c>
      <c r="AP89" s="119">
        <v>3</v>
      </c>
      <c r="AQ89" s="119">
        <v>4</v>
      </c>
      <c r="AR89" s="119">
        <v>4</v>
      </c>
      <c r="AS89" s="119">
        <v>4</v>
      </c>
      <c r="AT89" s="119">
        <v>4</v>
      </c>
      <c r="AU89" s="119">
        <v>4</v>
      </c>
      <c r="AV89" s="119">
        <v>4</v>
      </c>
      <c r="AW89" s="119">
        <v>4</v>
      </c>
      <c r="AX89" s="119" t="s">
        <v>88</v>
      </c>
      <c r="AY89" s="119" t="s">
        <v>88</v>
      </c>
      <c r="AZ89" s="119"/>
      <c r="BA89" s="119">
        <v>4</v>
      </c>
      <c r="BB89" s="119">
        <v>4</v>
      </c>
      <c r="BC89" s="119" t="s">
        <v>134</v>
      </c>
      <c r="BD89" s="119" t="s">
        <v>954</v>
      </c>
      <c r="BE89" s="119"/>
      <c r="BF89">
        <f t="shared" si="11"/>
        <v>0</v>
      </c>
      <c r="BG89">
        <f t="shared" si="10"/>
        <v>0</v>
      </c>
      <c r="BH89">
        <f t="shared" si="10"/>
        <v>0</v>
      </c>
      <c r="BI89">
        <f t="shared" si="10"/>
        <v>0</v>
      </c>
      <c r="BJ89">
        <f t="shared" si="10"/>
        <v>0</v>
      </c>
      <c r="BK89">
        <f t="shared" si="10"/>
        <v>0</v>
      </c>
      <c r="BL89">
        <f t="shared" si="9"/>
        <v>0</v>
      </c>
      <c r="BM89">
        <f t="shared" si="8"/>
        <v>0</v>
      </c>
      <c r="BN89">
        <f t="shared" si="8"/>
        <v>1</v>
      </c>
      <c r="BO89">
        <f t="shared" si="8"/>
        <v>1</v>
      </c>
      <c r="BP89">
        <f t="shared" si="8"/>
        <v>1</v>
      </c>
      <c r="BQ89">
        <f t="shared" si="13"/>
        <v>0</v>
      </c>
      <c r="BR89">
        <f t="shared" si="8"/>
        <v>0</v>
      </c>
      <c r="BS89">
        <f t="shared" si="8"/>
        <v>0</v>
      </c>
      <c r="BT89" s="256">
        <f t="shared" si="12"/>
        <v>4</v>
      </c>
    </row>
    <row r="90" spans="1:72" ht="14.3" x14ac:dyDescent="0.25">
      <c r="A90" s="93" t="str">
        <f>IF(ISNA(LOOKUP($F90,BLIOTECAS!$B$1:$B$27,BLIOTECAS!C$1:C$27)),"",LOOKUP($F90,BLIOTECAS!$B$1:$B$27,BLIOTECAS!C$1:C$27))</f>
        <v/>
      </c>
      <c r="B90" s="93" t="str">
        <f>IFERROR(VLOOKUP(TABLA!$F90,BLIOTECAS!$C$1:$E$26,2,FALSE),"")</f>
        <v>FAR</v>
      </c>
      <c r="C90" s="93" t="str">
        <f>IFERROR(VLOOKUP(TABLA!F90,BLIOTECAS!$C$1:$E$26,3,FALSE),"")</f>
        <v>Ciencias de la Salud</v>
      </c>
      <c r="D90" s="266" t="s">
        <v>945</v>
      </c>
      <c r="E90" s="120" t="s">
        <v>8</v>
      </c>
      <c r="F90" s="119" t="s">
        <v>28</v>
      </c>
      <c r="G90" s="119" t="s">
        <v>45</v>
      </c>
      <c r="H90" s="119" t="s">
        <v>44</v>
      </c>
      <c r="I90" s="119"/>
      <c r="J90" s="119" t="s">
        <v>476</v>
      </c>
      <c r="K90" s="119" t="s">
        <v>17</v>
      </c>
      <c r="L90" s="119"/>
      <c r="M90" s="119"/>
      <c r="N90" s="119">
        <v>1</v>
      </c>
      <c r="O90" s="119">
        <v>2</v>
      </c>
      <c r="P90" s="119">
        <v>2</v>
      </c>
      <c r="Q90" s="119">
        <v>2</v>
      </c>
      <c r="R90" s="119">
        <v>4</v>
      </c>
      <c r="S90" s="119" t="s">
        <v>88</v>
      </c>
      <c r="T90" s="119" t="s">
        <v>88</v>
      </c>
      <c r="U90" s="119">
        <v>2</v>
      </c>
      <c r="V90" s="119">
        <v>2</v>
      </c>
      <c r="W90" s="119">
        <v>2</v>
      </c>
      <c r="X90" s="119">
        <v>5</v>
      </c>
      <c r="Y90" s="119">
        <v>2</v>
      </c>
      <c r="Z90" s="119"/>
      <c r="AA90" s="119">
        <v>5</v>
      </c>
      <c r="AB90" s="119">
        <v>5</v>
      </c>
      <c r="AC90" s="119">
        <v>4</v>
      </c>
      <c r="AD90" s="119">
        <v>2</v>
      </c>
      <c r="AE90" s="119">
        <v>4</v>
      </c>
      <c r="AF90" s="119">
        <v>2</v>
      </c>
      <c r="AG90" s="119">
        <v>2</v>
      </c>
      <c r="AH90" s="119">
        <v>3</v>
      </c>
      <c r="AI90" s="119">
        <v>3</v>
      </c>
      <c r="AJ90" s="119">
        <v>1</v>
      </c>
      <c r="AK90" s="119" t="s">
        <v>88</v>
      </c>
      <c r="AL90" s="119" t="s">
        <v>88</v>
      </c>
      <c r="AM90" s="119">
        <v>1</v>
      </c>
      <c r="AN90" s="119">
        <v>1</v>
      </c>
      <c r="AO90" s="119" t="s">
        <v>113</v>
      </c>
      <c r="AP90" s="119">
        <v>1</v>
      </c>
      <c r="AQ90" s="119">
        <v>1</v>
      </c>
      <c r="AR90" s="119">
        <v>1</v>
      </c>
      <c r="AS90" s="119">
        <v>1</v>
      </c>
      <c r="AT90" s="119">
        <v>1</v>
      </c>
      <c r="AU90" s="119">
        <v>1</v>
      </c>
      <c r="AV90" s="119">
        <v>1</v>
      </c>
      <c r="AW90" s="119">
        <v>1</v>
      </c>
      <c r="AX90" s="119" t="s">
        <v>88</v>
      </c>
      <c r="AY90" s="119" t="s">
        <v>87</v>
      </c>
      <c r="AZ90" s="119" t="s">
        <v>122</v>
      </c>
      <c r="BA90" s="119">
        <v>1</v>
      </c>
      <c r="BB90" s="119">
        <v>1</v>
      </c>
      <c r="BC90" s="119"/>
      <c r="BD90" s="119"/>
      <c r="BE90" s="119"/>
      <c r="BF90">
        <f t="shared" si="11"/>
        <v>0</v>
      </c>
      <c r="BG90">
        <f t="shared" si="10"/>
        <v>0</v>
      </c>
      <c r="BH90">
        <f t="shared" si="10"/>
        <v>0</v>
      </c>
      <c r="BI90">
        <f t="shared" si="10"/>
        <v>0</v>
      </c>
      <c r="BJ90">
        <f t="shared" si="10"/>
        <v>0</v>
      </c>
      <c r="BK90">
        <f t="shared" si="10"/>
        <v>0</v>
      </c>
      <c r="BL90">
        <f t="shared" si="9"/>
        <v>0</v>
      </c>
      <c r="BM90">
        <f t="shared" si="8"/>
        <v>0</v>
      </c>
      <c r="BN90">
        <f t="shared" si="8"/>
        <v>0</v>
      </c>
      <c r="BO90">
        <f t="shared" si="8"/>
        <v>1</v>
      </c>
      <c r="BP90">
        <f t="shared" si="8"/>
        <v>0</v>
      </c>
      <c r="BQ90">
        <f t="shared" si="13"/>
        <v>0</v>
      </c>
      <c r="BR90">
        <f t="shared" si="8"/>
        <v>0</v>
      </c>
      <c r="BS90">
        <f t="shared" si="8"/>
        <v>0</v>
      </c>
      <c r="BT90" s="256" t="str">
        <f t="shared" si="12"/>
        <v>NC</v>
      </c>
    </row>
    <row r="91" spans="1:72" ht="14.3" x14ac:dyDescent="0.25">
      <c r="A91" s="93" t="str">
        <f>IF(ISNA(LOOKUP($F91,BLIOTECAS!$B$1:$B$27,BLIOTECAS!C$1:C$27)),"",LOOKUP($F91,BLIOTECAS!$B$1:$B$27,BLIOTECAS!C$1:C$27))</f>
        <v/>
      </c>
      <c r="B91" s="93" t="str">
        <f>IFERROR(VLOOKUP(TABLA!$F91,BLIOTECAS!$C$1:$E$26,2,FALSE),"")</f>
        <v/>
      </c>
      <c r="C91" s="93" t="str">
        <f>IFERROR(VLOOKUP(TABLA!F91,BLIOTECAS!$C$1:$E$26,3,FALSE),"")</f>
        <v/>
      </c>
      <c r="D91" s="266" t="s">
        <v>945</v>
      </c>
      <c r="E91" s="120" t="s">
        <v>8</v>
      </c>
      <c r="F91" s="119"/>
      <c r="G91" s="119" t="s">
        <v>48</v>
      </c>
      <c r="H91" s="119" t="s">
        <v>45</v>
      </c>
      <c r="I91" s="119"/>
      <c r="J91" s="119" t="s">
        <v>476</v>
      </c>
      <c r="K91" s="119" t="s">
        <v>28</v>
      </c>
      <c r="L91" s="119" t="s">
        <v>17</v>
      </c>
      <c r="M91" s="119"/>
      <c r="N91" s="119">
        <v>5</v>
      </c>
      <c r="O91" s="119">
        <v>5</v>
      </c>
      <c r="P91" s="119">
        <v>5</v>
      </c>
      <c r="Q91" s="119">
        <v>4</v>
      </c>
      <c r="R91" s="119">
        <v>5</v>
      </c>
      <c r="S91" s="119" t="s">
        <v>88</v>
      </c>
      <c r="T91" s="119" t="s">
        <v>87</v>
      </c>
      <c r="U91" s="119">
        <v>5</v>
      </c>
      <c r="V91" s="119">
        <v>5</v>
      </c>
      <c r="W91" s="119">
        <v>5</v>
      </c>
      <c r="X91" s="119">
        <v>5</v>
      </c>
      <c r="Y91" s="119">
        <v>5</v>
      </c>
      <c r="Z91" s="119">
        <v>5</v>
      </c>
      <c r="AA91" s="119">
        <v>5</v>
      </c>
      <c r="AB91" s="119">
        <v>5</v>
      </c>
      <c r="AC91" s="119">
        <v>4</v>
      </c>
      <c r="AD91" s="119">
        <v>4</v>
      </c>
      <c r="AE91" s="119">
        <v>5</v>
      </c>
      <c r="AF91" s="119">
        <v>5</v>
      </c>
      <c r="AG91" s="119">
        <v>5</v>
      </c>
      <c r="AH91" s="119">
        <v>4</v>
      </c>
      <c r="AI91" s="119">
        <v>5</v>
      </c>
      <c r="AJ91" s="119">
        <v>4</v>
      </c>
      <c r="AK91" s="119" t="s">
        <v>88</v>
      </c>
      <c r="AL91" s="119" t="s">
        <v>88</v>
      </c>
      <c r="AM91" s="119">
        <v>4</v>
      </c>
      <c r="AN91" s="119">
        <v>5</v>
      </c>
      <c r="AO91" s="119" t="s">
        <v>115</v>
      </c>
      <c r="AP91" s="119">
        <v>5</v>
      </c>
      <c r="AQ91" s="119">
        <v>4</v>
      </c>
      <c r="AR91" s="119">
        <v>4</v>
      </c>
      <c r="AS91" s="119">
        <v>5</v>
      </c>
      <c r="AT91" s="119">
        <v>5</v>
      </c>
      <c r="AU91" s="119">
        <v>5</v>
      </c>
      <c r="AV91" s="119">
        <v>5</v>
      </c>
      <c r="AW91" s="119">
        <v>5</v>
      </c>
      <c r="AX91" s="119" t="s">
        <v>87</v>
      </c>
      <c r="AY91" s="119" t="s">
        <v>88</v>
      </c>
      <c r="AZ91" s="119"/>
      <c r="BA91" s="119">
        <v>5</v>
      </c>
      <c r="BB91" s="119">
        <v>5</v>
      </c>
      <c r="BC91" s="119" t="s">
        <v>135</v>
      </c>
      <c r="BD91" s="119"/>
      <c r="BE91" s="119"/>
      <c r="BF91">
        <f t="shared" si="11"/>
        <v>0</v>
      </c>
      <c r="BG91">
        <f t="shared" si="10"/>
        <v>0</v>
      </c>
      <c r="BH91">
        <f t="shared" si="10"/>
        <v>0</v>
      </c>
      <c r="BI91">
        <f t="shared" si="10"/>
        <v>0</v>
      </c>
      <c r="BJ91">
        <f t="shared" si="10"/>
        <v>0</v>
      </c>
      <c r="BK91">
        <f t="shared" si="10"/>
        <v>0</v>
      </c>
      <c r="BL91">
        <f t="shared" si="9"/>
        <v>0</v>
      </c>
      <c r="BM91">
        <f t="shared" si="8"/>
        <v>0</v>
      </c>
      <c r="BN91">
        <f t="shared" si="8"/>
        <v>0</v>
      </c>
      <c r="BO91">
        <f t="shared" si="8"/>
        <v>0</v>
      </c>
      <c r="BP91">
        <f t="shared" si="8"/>
        <v>0</v>
      </c>
      <c r="BQ91">
        <f t="shared" si="13"/>
        <v>0</v>
      </c>
      <c r="BR91">
        <f t="shared" si="8"/>
        <v>1</v>
      </c>
      <c r="BS91">
        <f t="shared" si="8"/>
        <v>0</v>
      </c>
      <c r="BT91" s="256">
        <f t="shared" si="12"/>
        <v>5</v>
      </c>
    </row>
    <row r="92" spans="1:72" ht="14.3" x14ac:dyDescent="0.25">
      <c r="A92" s="93" t="str">
        <f>IF(ISNA(LOOKUP($F92,BLIOTECAS!$B$1:$B$27,BLIOTECAS!C$1:C$27)),"",LOOKUP($F92,BLIOTECAS!$B$1:$B$27,BLIOTECAS!C$1:C$27))</f>
        <v/>
      </c>
      <c r="B92" s="93" t="str">
        <f>IFERROR(VLOOKUP(TABLA!$F92,BLIOTECAS!$C$1:$E$26,2,FALSE),"")</f>
        <v>FAR</v>
      </c>
      <c r="C92" s="93" t="str">
        <f>IFERROR(VLOOKUP(TABLA!F92,BLIOTECAS!$C$1:$E$26,3,FALSE),"")</f>
        <v>Ciencias de la Salud</v>
      </c>
      <c r="D92" s="266" t="s">
        <v>945</v>
      </c>
      <c r="E92" s="120" t="s">
        <v>8</v>
      </c>
      <c r="F92" s="119" t="s">
        <v>28</v>
      </c>
      <c r="G92" s="119" t="s">
        <v>48</v>
      </c>
      <c r="H92" s="119" t="s">
        <v>46</v>
      </c>
      <c r="I92" s="119"/>
      <c r="J92" s="119" t="s">
        <v>476</v>
      </c>
      <c r="K92" s="119" t="s">
        <v>28</v>
      </c>
      <c r="L92" s="119" t="s">
        <v>17</v>
      </c>
      <c r="M92" s="119"/>
      <c r="N92" s="119">
        <v>2</v>
      </c>
      <c r="O92" s="119">
        <v>3</v>
      </c>
      <c r="P92" s="119">
        <v>2</v>
      </c>
      <c r="Q92" s="119">
        <v>3</v>
      </c>
      <c r="R92" s="119">
        <v>2</v>
      </c>
      <c r="S92" s="119" t="s">
        <v>88</v>
      </c>
      <c r="T92" s="119" t="s">
        <v>88</v>
      </c>
      <c r="U92" s="119">
        <v>1</v>
      </c>
      <c r="V92" s="119">
        <v>1</v>
      </c>
      <c r="W92" s="119">
        <v>2</v>
      </c>
      <c r="X92" s="119">
        <v>3</v>
      </c>
      <c r="Y92" s="119">
        <v>5</v>
      </c>
      <c r="Z92" s="119">
        <v>3</v>
      </c>
      <c r="AA92" s="119">
        <v>5</v>
      </c>
      <c r="AB92" s="119">
        <v>4</v>
      </c>
      <c r="AC92" s="119">
        <v>3</v>
      </c>
      <c r="AD92" s="119">
        <v>3</v>
      </c>
      <c r="AE92" s="119">
        <v>3</v>
      </c>
      <c r="AF92" s="119">
        <v>3</v>
      </c>
      <c r="AG92" s="119">
        <v>3</v>
      </c>
      <c r="AH92" s="119">
        <v>3</v>
      </c>
      <c r="AI92" s="119">
        <v>2</v>
      </c>
      <c r="AJ92" s="119">
        <v>3</v>
      </c>
      <c r="AK92" s="119" t="s">
        <v>88</v>
      </c>
      <c r="AL92" s="119" t="s">
        <v>88</v>
      </c>
      <c r="AM92" s="119">
        <v>3</v>
      </c>
      <c r="AN92" s="119">
        <v>2</v>
      </c>
      <c r="AO92" s="119" t="s">
        <v>115</v>
      </c>
      <c r="AP92" s="119">
        <v>3</v>
      </c>
      <c r="AQ92" s="119">
        <v>3</v>
      </c>
      <c r="AR92" s="119">
        <v>3</v>
      </c>
      <c r="AS92" s="119">
        <v>3</v>
      </c>
      <c r="AT92" s="119">
        <v>3</v>
      </c>
      <c r="AU92" s="119">
        <v>3</v>
      </c>
      <c r="AV92" s="119">
        <v>3</v>
      </c>
      <c r="AW92" s="119">
        <v>3</v>
      </c>
      <c r="AX92" s="119" t="s">
        <v>88</v>
      </c>
      <c r="AY92" s="119" t="s">
        <v>88</v>
      </c>
      <c r="AZ92" s="119"/>
      <c r="BA92" s="119">
        <v>3</v>
      </c>
      <c r="BB92" s="119">
        <v>4</v>
      </c>
      <c r="BC92" s="119" t="s">
        <v>133</v>
      </c>
      <c r="BD92" s="119"/>
      <c r="BE92" s="119"/>
      <c r="BF92">
        <f t="shared" si="11"/>
        <v>0</v>
      </c>
      <c r="BG92">
        <f t="shared" si="10"/>
        <v>0</v>
      </c>
      <c r="BH92">
        <f t="shared" si="10"/>
        <v>0</v>
      </c>
      <c r="BI92">
        <f t="shared" si="10"/>
        <v>0</v>
      </c>
      <c r="BJ92">
        <f t="shared" si="10"/>
        <v>0</v>
      </c>
      <c r="BK92">
        <f t="shared" si="10"/>
        <v>0</v>
      </c>
      <c r="BL92">
        <f t="shared" si="9"/>
        <v>0</v>
      </c>
      <c r="BM92">
        <f t="shared" si="8"/>
        <v>0</v>
      </c>
      <c r="BN92">
        <f t="shared" si="8"/>
        <v>0</v>
      </c>
      <c r="BO92">
        <f t="shared" si="8"/>
        <v>0</v>
      </c>
      <c r="BP92">
        <f t="shared" si="8"/>
        <v>0</v>
      </c>
      <c r="BQ92">
        <f t="shared" si="13"/>
        <v>0</v>
      </c>
      <c r="BR92">
        <f t="shared" si="8"/>
        <v>1</v>
      </c>
      <c r="BS92">
        <f t="shared" si="8"/>
        <v>0</v>
      </c>
      <c r="BT92" s="256">
        <f t="shared" si="12"/>
        <v>3</v>
      </c>
    </row>
    <row r="93" spans="1:72" ht="14.3" x14ac:dyDescent="0.25">
      <c r="A93" s="93" t="str">
        <f>IF(ISNA(LOOKUP($F93,BLIOTECAS!$B$1:$B$27,BLIOTECAS!C$1:C$27)),"",LOOKUP($F93,BLIOTECAS!$B$1:$B$27,BLIOTECAS!C$1:C$27))</f>
        <v/>
      </c>
      <c r="B93" s="93" t="str">
        <f>IFERROR(VLOOKUP(TABLA!$F93,BLIOTECAS!$C$1:$E$26,2,FALSE),"")</f>
        <v>FAR</v>
      </c>
      <c r="C93" s="93" t="str">
        <f>IFERROR(VLOOKUP(TABLA!F93,BLIOTECAS!$C$1:$E$26,3,FALSE),"")</f>
        <v>Ciencias de la Salud</v>
      </c>
      <c r="D93" s="266" t="s">
        <v>945</v>
      </c>
      <c r="E93" s="120" t="s">
        <v>8</v>
      </c>
      <c r="F93" s="119" t="s">
        <v>28</v>
      </c>
      <c r="G93" s="119" t="s">
        <v>48</v>
      </c>
      <c r="H93" s="119" t="s">
        <v>45</v>
      </c>
      <c r="I93" s="119"/>
      <c r="J93" s="119" t="s">
        <v>476</v>
      </c>
      <c r="K93" s="119" t="s">
        <v>28</v>
      </c>
      <c r="L93" s="119" t="s">
        <v>22</v>
      </c>
      <c r="M93" s="119"/>
      <c r="N93" s="119">
        <v>3</v>
      </c>
      <c r="O93" s="119">
        <v>1</v>
      </c>
      <c r="P93" s="119">
        <v>1</v>
      </c>
      <c r="Q93" s="119">
        <v>1</v>
      </c>
      <c r="R93" s="119">
        <v>2</v>
      </c>
      <c r="S93" s="119" t="s">
        <v>87</v>
      </c>
      <c r="T93" s="119" t="s">
        <v>87</v>
      </c>
      <c r="U93" s="119">
        <v>5</v>
      </c>
      <c r="V93" s="119">
        <v>1</v>
      </c>
      <c r="W93" s="119">
        <v>5</v>
      </c>
      <c r="X93" s="119">
        <v>5</v>
      </c>
      <c r="Y93" s="119">
        <v>2</v>
      </c>
      <c r="Z93" s="119">
        <v>3</v>
      </c>
      <c r="AA93" s="119">
        <v>1</v>
      </c>
      <c r="AB93" s="119">
        <v>5</v>
      </c>
      <c r="AC93" s="119">
        <v>2</v>
      </c>
      <c r="AD93" s="119">
        <v>4</v>
      </c>
      <c r="AE93" s="119">
        <v>3</v>
      </c>
      <c r="AF93" s="119">
        <v>4</v>
      </c>
      <c r="AG93" s="119">
        <v>3</v>
      </c>
      <c r="AH93" s="119">
        <v>3</v>
      </c>
      <c r="AI93" s="119">
        <v>3</v>
      </c>
      <c r="AJ93" s="119">
        <v>2</v>
      </c>
      <c r="AK93" s="119" t="s">
        <v>88</v>
      </c>
      <c r="AL93" s="119" t="s">
        <v>88</v>
      </c>
      <c r="AM93" s="119">
        <v>2</v>
      </c>
      <c r="AN93" s="119">
        <v>3</v>
      </c>
      <c r="AO93" s="119" t="s">
        <v>505</v>
      </c>
      <c r="AP93" s="119">
        <v>4</v>
      </c>
      <c r="AQ93" s="119">
        <v>3</v>
      </c>
      <c r="AR93" s="119">
        <v>3</v>
      </c>
      <c r="AS93" s="119">
        <v>3</v>
      </c>
      <c r="AT93" s="119">
        <v>4</v>
      </c>
      <c r="AU93" s="119">
        <v>4</v>
      </c>
      <c r="AV93" s="119">
        <v>2</v>
      </c>
      <c r="AW93" s="119">
        <v>3</v>
      </c>
      <c r="AX93" s="119" t="s">
        <v>88</v>
      </c>
      <c r="AY93" s="119" t="s">
        <v>88</v>
      </c>
      <c r="AZ93" s="119"/>
      <c r="BA93" s="119">
        <v>5</v>
      </c>
      <c r="BB93" s="119">
        <v>5</v>
      </c>
      <c r="BC93" s="119" t="s">
        <v>133</v>
      </c>
      <c r="BD93" s="119" t="s">
        <v>955</v>
      </c>
      <c r="BE93" s="119"/>
      <c r="BF93">
        <f t="shared" si="11"/>
        <v>0</v>
      </c>
      <c r="BG93">
        <f t="shared" si="10"/>
        <v>0</v>
      </c>
      <c r="BH93">
        <f t="shared" si="10"/>
        <v>0</v>
      </c>
      <c r="BI93">
        <f t="shared" si="10"/>
        <v>0</v>
      </c>
      <c r="BJ93">
        <f t="shared" si="10"/>
        <v>0</v>
      </c>
      <c r="BK93">
        <f t="shared" si="10"/>
        <v>0</v>
      </c>
      <c r="BL93">
        <f t="shared" si="9"/>
        <v>1</v>
      </c>
      <c r="BM93">
        <f t="shared" si="8"/>
        <v>0</v>
      </c>
      <c r="BN93">
        <f t="shared" si="8"/>
        <v>0</v>
      </c>
      <c r="BO93">
        <f t="shared" si="8"/>
        <v>1</v>
      </c>
      <c r="BP93">
        <f t="shared" si="8"/>
        <v>0</v>
      </c>
      <c r="BQ93">
        <f t="shared" si="13"/>
        <v>0</v>
      </c>
      <c r="BR93">
        <f t="shared" si="8"/>
        <v>0</v>
      </c>
      <c r="BS93">
        <f t="shared" si="8"/>
        <v>0</v>
      </c>
      <c r="BT93" s="256">
        <f t="shared" si="12"/>
        <v>3</v>
      </c>
    </row>
    <row r="94" spans="1:72" ht="14.3" x14ac:dyDescent="0.25">
      <c r="A94" s="93" t="str">
        <f>IF(ISNA(LOOKUP($F94,BLIOTECAS!$B$1:$B$27,BLIOTECAS!C$1:C$27)),"",LOOKUP($F94,BLIOTECAS!$B$1:$B$27,BLIOTECAS!C$1:C$27))</f>
        <v/>
      </c>
      <c r="B94" s="93" t="str">
        <f>IFERROR(VLOOKUP(TABLA!$F94,BLIOTECAS!$C$1:$E$26,2,FALSE),"")</f>
        <v>FAR</v>
      </c>
      <c r="C94" s="93" t="str">
        <f>IFERROR(VLOOKUP(TABLA!F94,BLIOTECAS!$C$1:$E$26,3,FALSE),"")</f>
        <v>Ciencias de la Salud</v>
      </c>
      <c r="D94" s="266" t="s">
        <v>945</v>
      </c>
      <c r="E94" s="120" t="s">
        <v>8</v>
      </c>
      <c r="F94" s="119" t="s">
        <v>28</v>
      </c>
      <c r="G94" s="119" t="s">
        <v>47</v>
      </c>
      <c r="H94" s="119" t="s">
        <v>44</v>
      </c>
      <c r="I94" s="119"/>
      <c r="J94" s="119" t="s">
        <v>476</v>
      </c>
      <c r="K94" s="119" t="s">
        <v>28</v>
      </c>
      <c r="L94" s="119" t="s">
        <v>36</v>
      </c>
      <c r="M94" s="119" t="s">
        <v>956</v>
      </c>
      <c r="N94" s="119">
        <v>4</v>
      </c>
      <c r="O94" s="119">
        <v>4</v>
      </c>
      <c r="P94" s="119">
        <v>4</v>
      </c>
      <c r="Q94" s="119">
        <v>4</v>
      </c>
      <c r="R94" s="119">
        <v>5</v>
      </c>
      <c r="S94" s="119" t="s">
        <v>88</v>
      </c>
      <c r="T94" s="119" t="s">
        <v>88</v>
      </c>
      <c r="U94" s="119">
        <v>1</v>
      </c>
      <c r="V94" s="119">
        <v>1</v>
      </c>
      <c r="W94" s="119">
        <v>2</v>
      </c>
      <c r="X94" s="119">
        <v>1</v>
      </c>
      <c r="Y94" s="119">
        <v>5</v>
      </c>
      <c r="Z94" s="119">
        <v>1</v>
      </c>
      <c r="AA94" s="119">
        <v>5</v>
      </c>
      <c r="AB94" s="119">
        <v>1</v>
      </c>
      <c r="AC94" s="119">
        <v>5</v>
      </c>
      <c r="AD94" s="119">
        <v>5</v>
      </c>
      <c r="AE94" s="119">
        <v>4</v>
      </c>
      <c r="AF94" s="119">
        <v>4</v>
      </c>
      <c r="AG94" s="119">
        <v>5</v>
      </c>
      <c r="AH94" s="119">
        <v>4</v>
      </c>
      <c r="AI94" s="119">
        <v>3</v>
      </c>
      <c r="AJ94" s="119">
        <v>5</v>
      </c>
      <c r="AK94" s="119" t="s">
        <v>88</v>
      </c>
      <c r="AL94" s="119" t="s">
        <v>88</v>
      </c>
      <c r="AM94" s="119">
        <v>5</v>
      </c>
      <c r="AN94" s="119">
        <v>5</v>
      </c>
      <c r="AO94" s="119" t="s">
        <v>115</v>
      </c>
      <c r="AP94" s="119">
        <v>5</v>
      </c>
      <c r="AQ94" s="119">
        <v>5</v>
      </c>
      <c r="AR94" s="119">
        <v>5</v>
      </c>
      <c r="AS94" s="119">
        <v>5</v>
      </c>
      <c r="AT94" s="119">
        <v>5</v>
      </c>
      <c r="AU94" s="119">
        <v>5</v>
      </c>
      <c r="AV94" s="119">
        <v>5</v>
      </c>
      <c r="AW94" s="119">
        <v>5</v>
      </c>
      <c r="AX94" s="119" t="s">
        <v>88</v>
      </c>
      <c r="AY94" s="119" t="s">
        <v>88</v>
      </c>
      <c r="AZ94" s="119"/>
      <c r="BA94" s="119">
        <v>5</v>
      </c>
      <c r="BB94" s="119">
        <v>5</v>
      </c>
      <c r="BC94" s="119" t="s">
        <v>135</v>
      </c>
      <c r="BD94" s="119"/>
      <c r="BE94" s="119"/>
      <c r="BF94">
        <f t="shared" si="11"/>
        <v>0</v>
      </c>
      <c r="BG94">
        <f t="shared" si="10"/>
        <v>0</v>
      </c>
      <c r="BH94">
        <f t="shared" si="10"/>
        <v>0</v>
      </c>
      <c r="BI94">
        <f t="shared" si="10"/>
        <v>0</v>
      </c>
      <c r="BJ94">
        <f t="shared" si="10"/>
        <v>0</v>
      </c>
      <c r="BK94">
        <f t="shared" si="10"/>
        <v>0</v>
      </c>
      <c r="BL94">
        <f t="shared" si="9"/>
        <v>0</v>
      </c>
      <c r="BM94">
        <f t="shared" si="8"/>
        <v>0</v>
      </c>
      <c r="BN94">
        <f t="shared" si="8"/>
        <v>0</v>
      </c>
      <c r="BO94">
        <f t="shared" si="8"/>
        <v>0</v>
      </c>
      <c r="BP94">
        <f t="shared" si="8"/>
        <v>0</v>
      </c>
      <c r="BQ94">
        <f t="shared" si="13"/>
        <v>0</v>
      </c>
      <c r="BR94">
        <f t="shared" si="8"/>
        <v>1</v>
      </c>
      <c r="BS94">
        <f t="shared" si="8"/>
        <v>0</v>
      </c>
      <c r="BT94" s="256">
        <f t="shared" si="12"/>
        <v>5</v>
      </c>
    </row>
    <row r="95" spans="1:72" ht="14.3" x14ac:dyDescent="0.25">
      <c r="A95" s="93" t="str">
        <f>IF(ISNA(LOOKUP($F95,BLIOTECAS!$B$1:$B$27,BLIOTECAS!C$1:C$27)),"",LOOKUP($F95,BLIOTECAS!$B$1:$B$27,BLIOTECAS!C$1:C$27))</f>
        <v/>
      </c>
      <c r="B95" s="93" t="str">
        <f>IFERROR(VLOOKUP(TABLA!$F95,BLIOTECAS!$C$1:$E$26,2,FALSE),"")</f>
        <v>FAR</v>
      </c>
      <c r="C95" s="93" t="str">
        <f>IFERROR(VLOOKUP(TABLA!F95,BLIOTECAS!$C$1:$E$26,3,FALSE),"")</f>
        <v>Ciencias de la Salud</v>
      </c>
      <c r="D95" s="266" t="s">
        <v>945</v>
      </c>
      <c r="E95" s="120" t="s">
        <v>10</v>
      </c>
      <c r="F95" s="119" t="s">
        <v>28</v>
      </c>
      <c r="G95" s="119" t="s">
        <v>44</v>
      </c>
      <c r="H95" s="119" t="s">
        <v>47</v>
      </c>
      <c r="I95" s="119"/>
      <c r="J95" s="119" t="s">
        <v>28</v>
      </c>
      <c r="K95" s="119"/>
      <c r="L95" s="119"/>
      <c r="M95" s="119"/>
      <c r="N95" s="119">
        <v>4</v>
      </c>
      <c r="O95" s="119">
        <v>4</v>
      </c>
      <c r="P95" s="119">
        <v>4</v>
      </c>
      <c r="Q95" s="119">
        <v>4</v>
      </c>
      <c r="R95" s="119"/>
      <c r="S95" s="119" t="s">
        <v>88</v>
      </c>
      <c r="T95" s="119" t="s">
        <v>88</v>
      </c>
      <c r="U95" s="119">
        <v>3</v>
      </c>
      <c r="V95" s="119">
        <v>4</v>
      </c>
      <c r="W95" s="119">
        <v>4</v>
      </c>
      <c r="X95" s="119">
        <v>3</v>
      </c>
      <c r="Y95" s="119">
        <v>4</v>
      </c>
      <c r="Z95" s="119">
        <v>4</v>
      </c>
      <c r="AA95" s="119">
        <v>4</v>
      </c>
      <c r="AB95" s="119">
        <v>4</v>
      </c>
      <c r="AC95" s="119">
        <v>4</v>
      </c>
      <c r="AD95" s="119">
        <v>4</v>
      </c>
      <c r="AE95" s="119">
        <v>4</v>
      </c>
      <c r="AF95" s="119">
        <v>4</v>
      </c>
      <c r="AG95" s="119">
        <v>4</v>
      </c>
      <c r="AH95" s="119">
        <v>4</v>
      </c>
      <c r="AI95" s="119">
        <v>4</v>
      </c>
      <c r="AJ95" s="119">
        <v>4</v>
      </c>
      <c r="AK95" s="119" t="s">
        <v>87</v>
      </c>
      <c r="AL95" s="119" t="s">
        <v>88</v>
      </c>
      <c r="AM95" s="119">
        <v>4</v>
      </c>
      <c r="AN95" s="119">
        <v>4</v>
      </c>
      <c r="AO95" s="119" t="s">
        <v>115</v>
      </c>
      <c r="AP95" s="119"/>
      <c r="AQ95" s="119"/>
      <c r="AR95" s="119"/>
      <c r="AS95" s="119"/>
      <c r="AT95" s="119"/>
      <c r="AU95" s="119"/>
      <c r="AV95" s="119"/>
      <c r="AW95" s="119"/>
      <c r="AX95" s="119" t="s">
        <v>87</v>
      </c>
      <c r="AY95" s="119" t="s">
        <v>87</v>
      </c>
      <c r="AZ95" s="119" t="s">
        <v>124</v>
      </c>
      <c r="BA95" s="119">
        <v>4</v>
      </c>
      <c r="BB95" s="119">
        <v>4</v>
      </c>
      <c r="BC95" s="119" t="s">
        <v>134</v>
      </c>
      <c r="BD95" s="119"/>
      <c r="BE95" s="119"/>
      <c r="BF95">
        <f t="shared" si="11"/>
        <v>0</v>
      </c>
      <c r="BG95">
        <f t="shared" si="10"/>
        <v>0</v>
      </c>
      <c r="BH95">
        <f t="shared" si="10"/>
        <v>0</v>
      </c>
      <c r="BI95">
        <f t="shared" si="10"/>
        <v>0</v>
      </c>
      <c r="BJ95">
        <f t="shared" si="10"/>
        <v>0</v>
      </c>
      <c r="BK95">
        <f t="shared" si="10"/>
        <v>0</v>
      </c>
      <c r="BL95">
        <f t="shared" si="9"/>
        <v>0</v>
      </c>
      <c r="BM95">
        <f t="shared" si="8"/>
        <v>0</v>
      </c>
      <c r="BN95">
        <f t="shared" si="8"/>
        <v>0</v>
      </c>
      <c r="BO95">
        <f t="shared" si="8"/>
        <v>0</v>
      </c>
      <c r="BP95">
        <f t="shared" si="8"/>
        <v>0</v>
      </c>
      <c r="BQ95">
        <f t="shared" si="13"/>
        <v>0</v>
      </c>
      <c r="BR95">
        <f t="shared" si="8"/>
        <v>1</v>
      </c>
      <c r="BS95">
        <f t="shared" si="8"/>
        <v>0</v>
      </c>
      <c r="BT95" s="256">
        <f t="shared" si="12"/>
        <v>4</v>
      </c>
    </row>
    <row r="96" spans="1:72" ht="14.3" x14ac:dyDescent="0.25">
      <c r="A96" s="93" t="str">
        <f>IF(ISNA(LOOKUP($F96,BLIOTECAS!$B$1:$B$27,BLIOTECAS!C$1:C$27)),"",LOOKUP($F96,BLIOTECAS!$B$1:$B$27,BLIOTECAS!C$1:C$27))</f>
        <v/>
      </c>
      <c r="B96" s="93" t="str">
        <f>IFERROR(VLOOKUP(TABLA!$F96,BLIOTECAS!$C$1:$E$26,2,FALSE),"")</f>
        <v>FAR</v>
      </c>
      <c r="C96" s="93" t="str">
        <f>IFERROR(VLOOKUP(TABLA!F96,BLIOTECAS!$C$1:$E$26,3,FALSE),"")</f>
        <v>Ciencias de la Salud</v>
      </c>
      <c r="D96" s="266" t="s">
        <v>945</v>
      </c>
      <c r="E96" s="120" t="s">
        <v>8</v>
      </c>
      <c r="F96" s="119" t="s">
        <v>28</v>
      </c>
      <c r="G96" s="119" t="s">
        <v>47</v>
      </c>
      <c r="H96" s="119" t="s">
        <v>47</v>
      </c>
      <c r="I96" s="119"/>
      <c r="J96" s="119" t="s">
        <v>476</v>
      </c>
      <c r="K96" s="119" t="s">
        <v>17</v>
      </c>
      <c r="L96" s="119" t="s">
        <v>28</v>
      </c>
      <c r="M96" s="119"/>
      <c r="N96" s="119">
        <v>4</v>
      </c>
      <c r="O96" s="119">
        <v>3</v>
      </c>
      <c r="P96" s="119">
        <v>4</v>
      </c>
      <c r="Q96" s="119">
        <v>4</v>
      </c>
      <c r="R96" s="119">
        <v>4</v>
      </c>
      <c r="S96" s="119" t="s">
        <v>87</v>
      </c>
      <c r="T96" s="119" t="s">
        <v>87</v>
      </c>
      <c r="U96" s="119">
        <v>2</v>
      </c>
      <c r="V96" s="119">
        <v>3</v>
      </c>
      <c r="W96" s="119">
        <v>2</v>
      </c>
      <c r="X96" s="119">
        <v>1</v>
      </c>
      <c r="Y96" s="119">
        <v>1</v>
      </c>
      <c r="Z96" s="119">
        <v>5</v>
      </c>
      <c r="AA96" s="119">
        <v>1</v>
      </c>
      <c r="AB96" s="119">
        <v>3</v>
      </c>
      <c r="AC96" s="119">
        <v>1</v>
      </c>
      <c r="AD96" s="119">
        <v>5</v>
      </c>
      <c r="AE96" s="119">
        <v>5</v>
      </c>
      <c r="AF96" s="119">
        <v>5</v>
      </c>
      <c r="AG96" s="119">
        <v>5</v>
      </c>
      <c r="AH96" s="119">
        <v>5</v>
      </c>
      <c r="AI96" s="119">
        <v>5</v>
      </c>
      <c r="AJ96" s="119">
        <v>5</v>
      </c>
      <c r="AK96" s="119" t="s">
        <v>88</v>
      </c>
      <c r="AL96" s="119"/>
      <c r="AM96" s="119">
        <v>5</v>
      </c>
      <c r="AN96" s="119">
        <v>5</v>
      </c>
      <c r="AO96" s="119" t="s">
        <v>113</v>
      </c>
      <c r="AP96" s="119">
        <v>5</v>
      </c>
      <c r="AQ96" s="119">
        <v>2</v>
      </c>
      <c r="AR96" s="119">
        <v>2</v>
      </c>
      <c r="AS96" s="119">
        <v>4</v>
      </c>
      <c r="AT96" s="119">
        <v>5</v>
      </c>
      <c r="AU96" s="119">
        <v>5</v>
      </c>
      <c r="AV96" s="119">
        <v>5</v>
      </c>
      <c r="AW96" s="119">
        <v>1</v>
      </c>
      <c r="AX96" s="119" t="s">
        <v>88</v>
      </c>
      <c r="AY96" s="119" t="s">
        <v>88</v>
      </c>
      <c r="AZ96" s="119"/>
      <c r="BA96" s="119">
        <v>5</v>
      </c>
      <c r="BB96" s="119">
        <v>4</v>
      </c>
      <c r="BC96" s="119" t="s">
        <v>135</v>
      </c>
      <c r="BD96" s="119"/>
      <c r="BE96" s="119"/>
      <c r="BF96">
        <f t="shared" si="11"/>
        <v>0</v>
      </c>
      <c r="BG96">
        <f t="shared" si="10"/>
        <v>0</v>
      </c>
      <c r="BH96">
        <f t="shared" si="10"/>
        <v>0</v>
      </c>
      <c r="BI96">
        <f t="shared" si="10"/>
        <v>0</v>
      </c>
      <c r="BJ96">
        <f t="shared" si="10"/>
        <v>0</v>
      </c>
      <c r="BK96">
        <f t="shared" si="10"/>
        <v>0</v>
      </c>
      <c r="BL96">
        <f t="shared" si="9"/>
        <v>0</v>
      </c>
      <c r="BM96">
        <f t="shared" si="8"/>
        <v>0</v>
      </c>
      <c r="BN96">
        <f t="shared" si="8"/>
        <v>0</v>
      </c>
      <c r="BO96">
        <f t="shared" si="8"/>
        <v>1</v>
      </c>
      <c r="BP96">
        <f t="shared" si="8"/>
        <v>0</v>
      </c>
      <c r="BQ96">
        <f t="shared" si="13"/>
        <v>0</v>
      </c>
      <c r="BR96">
        <f t="shared" si="8"/>
        <v>0</v>
      </c>
      <c r="BS96">
        <f t="shared" si="8"/>
        <v>0</v>
      </c>
      <c r="BT96" s="256">
        <f t="shared" si="12"/>
        <v>5</v>
      </c>
    </row>
    <row r="97" spans="1:72" ht="14.3" x14ac:dyDescent="0.25">
      <c r="A97" s="93" t="str">
        <f>IF(ISNA(LOOKUP($F97,BLIOTECAS!$B$1:$B$27,BLIOTECAS!C$1:C$27)),"",LOOKUP($F97,BLIOTECAS!$B$1:$B$27,BLIOTECAS!C$1:C$27))</f>
        <v/>
      </c>
      <c r="B97" s="93" t="str">
        <f>IFERROR(VLOOKUP(TABLA!$F97,BLIOTECAS!$C$1:$E$26,2,FALSE),"")</f>
        <v>FAR</v>
      </c>
      <c r="C97" s="93" t="str">
        <f>IFERROR(VLOOKUP(TABLA!F97,BLIOTECAS!$C$1:$E$26,3,FALSE),"")</f>
        <v>Ciencias de la Salud</v>
      </c>
      <c r="D97" s="266" t="s">
        <v>945</v>
      </c>
      <c r="E97" s="120" t="s">
        <v>8</v>
      </c>
      <c r="F97" s="119" t="s">
        <v>28</v>
      </c>
      <c r="G97" s="119" t="s">
        <v>47</v>
      </c>
      <c r="H97" s="119" t="s">
        <v>44</v>
      </c>
      <c r="I97" s="119"/>
      <c r="J97" s="119" t="s">
        <v>28</v>
      </c>
      <c r="K97" s="119" t="s">
        <v>56</v>
      </c>
      <c r="L97" s="119"/>
      <c r="M97" s="119"/>
      <c r="N97" s="119">
        <v>4</v>
      </c>
      <c r="O97" s="119">
        <v>3</v>
      </c>
      <c r="P97" s="119">
        <v>3</v>
      </c>
      <c r="Q97" s="119">
        <v>5</v>
      </c>
      <c r="R97" s="119">
        <v>5</v>
      </c>
      <c r="S97" s="119" t="s">
        <v>88</v>
      </c>
      <c r="T97" s="119" t="s">
        <v>88</v>
      </c>
      <c r="U97" s="119">
        <v>1</v>
      </c>
      <c r="V97" s="119">
        <v>1</v>
      </c>
      <c r="W97" s="119">
        <v>1</v>
      </c>
      <c r="X97" s="119">
        <v>1</v>
      </c>
      <c r="Y97" s="119">
        <v>5</v>
      </c>
      <c r="Z97" s="119">
        <v>2</v>
      </c>
      <c r="AA97" s="119">
        <v>5</v>
      </c>
      <c r="AB97" s="119">
        <v>4</v>
      </c>
      <c r="AC97" s="119">
        <v>2</v>
      </c>
      <c r="AD97" s="119">
        <v>3</v>
      </c>
      <c r="AE97" s="119">
        <v>3</v>
      </c>
      <c r="AF97" s="119">
        <v>3</v>
      </c>
      <c r="AG97" s="119">
        <v>5</v>
      </c>
      <c r="AH97" s="119">
        <v>4</v>
      </c>
      <c r="AI97" s="119">
        <v>4</v>
      </c>
      <c r="AJ97" s="119">
        <v>4</v>
      </c>
      <c r="AK97" s="119"/>
      <c r="AL97" s="119" t="s">
        <v>88</v>
      </c>
      <c r="AM97" s="119">
        <v>4</v>
      </c>
      <c r="AN97" s="119">
        <v>3</v>
      </c>
      <c r="AO97" s="119" t="s">
        <v>115</v>
      </c>
      <c r="AP97" s="119"/>
      <c r="AQ97" s="119"/>
      <c r="AR97" s="119"/>
      <c r="AS97" s="119"/>
      <c r="AT97" s="119"/>
      <c r="AU97" s="119"/>
      <c r="AV97" s="119"/>
      <c r="AW97" s="119"/>
      <c r="AX97" s="119" t="s">
        <v>88</v>
      </c>
      <c r="AY97" s="119" t="s">
        <v>88</v>
      </c>
      <c r="AZ97" s="119"/>
      <c r="BA97" s="119">
        <v>5</v>
      </c>
      <c r="BB97" s="119">
        <v>5</v>
      </c>
      <c r="BC97" s="119" t="s">
        <v>134</v>
      </c>
      <c r="BD97" s="119"/>
      <c r="BE97" s="119"/>
      <c r="BF97">
        <f t="shared" si="11"/>
        <v>0</v>
      </c>
      <c r="BG97">
        <f t="shared" si="10"/>
        <v>0</v>
      </c>
      <c r="BH97">
        <f t="shared" si="10"/>
        <v>0</v>
      </c>
      <c r="BI97">
        <f t="shared" si="10"/>
        <v>0</v>
      </c>
      <c r="BJ97">
        <f t="shared" si="10"/>
        <v>0</v>
      </c>
      <c r="BK97">
        <f t="shared" si="10"/>
        <v>0</v>
      </c>
      <c r="BL97">
        <f t="shared" si="9"/>
        <v>0</v>
      </c>
      <c r="BM97">
        <f t="shared" si="8"/>
        <v>0</v>
      </c>
      <c r="BN97">
        <f t="shared" si="8"/>
        <v>0</v>
      </c>
      <c r="BO97">
        <f t="shared" si="8"/>
        <v>0</v>
      </c>
      <c r="BP97">
        <f t="shared" si="8"/>
        <v>0</v>
      </c>
      <c r="BQ97">
        <f t="shared" si="13"/>
        <v>0</v>
      </c>
      <c r="BR97">
        <f t="shared" si="8"/>
        <v>1</v>
      </c>
      <c r="BS97">
        <f t="shared" si="8"/>
        <v>0</v>
      </c>
      <c r="BT97" s="256">
        <f t="shared" si="12"/>
        <v>4</v>
      </c>
    </row>
    <row r="98" spans="1:72" ht="14.3" x14ac:dyDescent="0.25">
      <c r="A98" s="93" t="str">
        <f>IF(ISNA(LOOKUP($F98,BLIOTECAS!$B$1:$B$27,BLIOTECAS!C$1:C$27)),"",LOOKUP($F98,BLIOTECAS!$B$1:$B$27,BLIOTECAS!C$1:C$27))</f>
        <v/>
      </c>
      <c r="B98" s="93" t="str">
        <f>IFERROR(VLOOKUP(TABLA!$F98,BLIOTECAS!$C$1:$E$26,2,FALSE),"")</f>
        <v>FAR</v>
      </c>
      <c r="C98" s="93" t="str">
        <f>IFERROR(VLOOKUP(TABLA!F98,BLIOTECAS!$C$1:$E$26,3,FALSE),"")</f>
        <v>Ciencias de la Salud</v>
      </c>
      <c r="D98" s="266" t="s">
        <v>945</v>
      </c>
      <c r="E98" s="120" t="s">
        <v>8</v>
      </c>
      <c r="F98" s="119" t="s">
        <v>28</v>
      </c>
      <c r="G98" s="119" t="s">
        <v>48</v>
      </c>
      <c r="H98" s="119" t="s">
        <v>45</v>
      </c>
      <c r="I98" s="119"/>
      <c r="J98" s="119" t="s">
        <v>28</v>
      </c>
      <c r="K98" s="119" t="s">
        <v>56</v>
      </c>
      <c r="L98" s="119" t="s">
        <v>33</v>
      </c>
      <c r="M98" s="119"/>
      <c r="N98" s="119">
        <v>5</v>
      </c>
      <c r="O98" s="119">
        <v>5</v>
      </c>
      <c r="P98" s="119">
        <v>5</v>
      </c>
      <c r="Q98" s="119">
        <v>3</v>
      </c>
      <c r="R98" s="119">
        <v>5</v>
      </c>
      <c r="S98" s="119"/>
      <c r="T98" s="119"/>
      <c r="U98" s="119"/>
      <c r="V98" s="119"/>
      <c r="W98" s="119"/>
      <c r="X98" s="119"/>
      <c r="Y98" s="119"/>
      <c r="Z98" s="119"/>
      <c r="AA98" s="119"/>
      <c r="AB98" s="119"/>
      <c r="AC98" s="119"/>
      <c r="AD98" s="119"/>
      <c r="AE98" s="119"/>
      <c r="AF98" s="119"/>
      <c r="AG98" s="119"/>
      <c r="AH98" s="119"/>
      <c r="AI98" s="119"/>
      <c r="AJ98" s="119"/>
      <c r="AK98" s="119"/>
      <c r="AL98" s="119"/>
      <c r="AM98" s="119"/>
      <c r="AN98" s="119"/>
      <c r="AO98" s="119"/>
      <c r="AP98" s="119"/>
      <c r="AQ98" s="119"/>
      <c r="AR98" s="119"/>
      <c r="AS98" s="119"/>
      <c r="AT98" s="119"/>
      <c r="AU98" s="119"/>
      <c r="AV98" s="119"/>
      <c r="AW98" s="119"/>
      <c r="AX98" s="119"/>
      <c r="AY98" s="119"/>
      <c r="AZ98" s="119"/>
      <c r="BA98" s="119"/>
      <c r="BB98" s="119"/>
      <c r="BC98" s="119"/>
      <c r="BD98" s="119"/>
      <c r="BE98" s="119"/>
      <c r="BF98">
        <f t="shared" si="11"/>
        <v>0</v>
      </c>
      <c r="BG98">
        <f t="shared" si="10"/>
        <v>0</v>
      </c>
      <c r="BH98">
        <f t="shared" si="10"/>
        <v>0</v>
      </c>
      <c r="BI98">
        <f t="shared" si="10"/>
        <v>0</v>
      </c>
      <c r="BJ98">
        <f t="shared" si="10"/>
        <v>0</v>
      </c>
      <c r="BK98">
        <f t="shared" si="10"/>
        <v>0</v>
      </c>
      <c r="BL98">
        <f t="shared" si="9"/>
        <v>0</v>
      </c>
      <c r="BM98">
        <f t="shared" si="8"/>
        <v>0</v>
      </c>
      <c r="BN98">
        <f t="shared" si="8"/>
        <v>0</v>
      </c>
      <c r="BO98">
        <f t="shared" si="8"/>
        <v>0</v>
      </c>
      <c r="BP98">
        <f t="shared" ref="BM98:BS140" si="14">IF(IFERROR(FIND(BP$2,$AO98,1),0)&lt;&gt;0,1,0)</f>
        <v>0</v>
      </c>
      <c r="BQ98">
        <f t="shared" si="13"/>
        <v>0</v>
      </c>
      <c r="BR98">
        <f t="shared" si="14"/>
        <v>0</v>
      </c>
      <c r="BS98">
        <f t="shared" si="14"/>
        <v>0</v>
      </c>
      <c r="BT98" s="256" t="str">
        <f t="shared" si="12"/>
        <v>NC</v>
      </c>
    </row>
    <row r="99" spans="1:72" ht="14.3" x14ac:dyDescent="0.25">
      <c r="A99" s="93" t="str">
        <f>IF(ISNA(LOOKUP($F99,BLIOTECAS!$B$1:$B$27,BLIOTECAS!C$1:C$27)),"",LOOKUP($F99,BLIOTECAS!$B$1:$B$27,BLIOTECAS!C$1:C$27))</f>
        <v/>
      </c>
      <c r="B99" s="93" t="str">
        <f>IFERROR(VLOOKUP(TABLA!$F99,BLIOTECAS!$C$1:$E$26,2,FALSE),"")</f>
        <v>FAR</v>
      </c>
      <c r="C99" s="93" t="str">
        <f>IFERROR(VLOOKUP(TABLA!F99,BLIOTECAS!$C$1:$E$26,3,FALSE),"")</f>
        <v>Ciencias de la Salud</v>
      </c>
      <c r="D99" s="266" t="s">
        <v>945</v>
      </c>
      <c r="E99" s="120" t="s">
        <v>8</v>
      </c>
      <c r="F99" s="119" t="s">
        <v>28</v>
      </c>
      <c r="G99" s="119" t="s">
        <v>47</v>
      </c>
      <c r="H99" s="119" t="s">
        <v>44</v>
      </c>
      <c r="I99" s="119"/>
      <c r="J99" s="119" t="s">
        <v>28</v>
      </c>
      <c r="K99" s="119" t="s">
        <v>17</v>
      </c>
      <c r="L99" s="119"/>
      <c r="M99" s="119"/>
      <c r="N99" s="119">
        <v>4</v>
      </c>
      <c r="O99" s="119">
        <v>2</v>
      </c>
      <c r="P99" s="119">
        <v>2</v>
      </c>
      <c r="Q99" s="119">
        <v>2</v>
      </c>
      <c r="R99" s="119">
        <v>5</v>
      </c>
      <c r="S99" s="119" t="s">
        <v>88</v>
      </c>
      <c r="T99" s="119" t="s">
        <v>88</v>
      </c>
      <c r="U99" s="119">
        <v>2</v>
      </c>
      <c r="V99" s="119">
        <v>2</v>
      </c>
      <c r="W99" s="119">
        <v>3</v>
      </c>
      <c r="X99" s="119">
        <v>1</v>
      </c>
      <c r="Y99" s="119">
        <v>4</v>
      </c>
      <c r="Z99" s="119">
        <v>3</v>
      </c>
      <c r="AA99" s="119">
        <v>2</v>
      </c>
      <c r="AB99" s="119">
        <v>2</v>
      </c>
      <c r="AC99" s="119">
        <v>4</v>
      </c>
      <c r="AD99" s="119">
        <v>4</v>
      </c>
      <c r="AE99" s="119">
        <v>4</v>
      </c>
      <c r="AF99" s="119">
        <v>4</v>
      </c>
      <c r="AG99" s="119">
        <v>4</v>
      </c>
      <c r="AH99" s="119">
        <v>4</v>
      </c>
      <c r="AI99" s="119">
        <v>3</v>
      </c>
      <c r="AJ99" s="119">
        <v>4</v>
      </c>
      <c r="AK99" s="119" t="s">
        <v>88</v>
      </c>
      <c r="AL99" s="119" t="s">
        <v>88</v>
      </c>
      <c r="AM99" s="119">
        <v>4</v>
      </c>
      <c r="AN99" s="119">
        <v>3</v>
      </c>
      <c r="AO99" s="119" t="s">
        <v>115</v>
      </c>
      <c r="AP99" s="119"/>
      <c r="AQ99" s="119"/>
      <c r="AR99" s="119"/>
      <c r="AS99" s="119"/>
      <c r="AT99" s="119"/>
      <c r="AU99" s="119"/>
      <c r="AV99" s="119"/>
      <c r="AW99" s="119"/>
      <c r="AX99" s="119" t="s">
        <v>88</v>
      </c>
      <c r="AY99" s="119" t="s">
        <v>88</v>
      </c>
      <c r="AZ99" s="119"/>
      <c r="BA99" s="119">
        <v>4</v>
      </c>
      <c r="BB99" s="119">
        <v>4</v>
      </c>
      <c r="BC99" s="119" t="s">
        <v>134</v>
      </c>
      <c r="BD99" s="119" t="s">
        <v>957</v>
      </c>
      <c r="BE99" s="119"/>
      <c r="BF99">
        <f t="shared" si="11"/>
        <v>0</v>
      </c>
      <c r="BG99">
        <f t="shared" si="10"/>
        <v>0</v>
      </c>
      <c r="BH99">
        <f t="shared" si="10"/>
        <v>0</v>
      </c>
      <c r="BI99">
        <f t="shared" si="10"/>
        <v>0</v>
      </c>
      <c r="BJ99">
        <f t="shared" si="10"/>
        <v>0</v>
      </c>
      <c r="BK99">
        <f t="shared" si="10"/>
        <v>0</v>
      </c>
      <c r="BL99">
        <f t="shared" si="9"/>
        <v>0</v>
      </c>
      <c r="BM99">
        <f t="shared" si="14"/>
        <v>0</v>
      </c>
      <c r="BN99">
        <f t="shared" si="14"/>
        <v>0</v>
      </c>
      <c r="BO99">
        <f t="shared" si="14"/>
        <v>0</v>
      </c>
      <c r="BP99">
        <f t="shared" si="14"/>
        <v>0</v>
      </c>
      <c r="BQ99">
        <f t="shared" si="13"/>
        <v>0</v>
      </c>
      <c r="BR99">
        <f t="shared" si="14"/>
        <v>1</v>
      </c>
      <c r="BS99">
        <f t="shared" si="14"/>
        <v>0</v>
      </c>
      <c r="BT99" s="256">
        <f t="shared" si="12"/>
        <v>4</v>
      </c>
    </row>
    <row r="100" spans="1:72" ht="14.3" x14ac:dyDescent="0.25">
      <c r="A100" s="93" t="str">
        <f>IF(ISNA(LOOKUP($F100,BLIOTECAS!$B$1:$B$27,BLIOTECAS!C$1:C$27)),"",LOOKUP($F100,BLIOTECAS!$B$1:$B$27,BLIOTECAS!C$1:C$27))</f>
        <v/>
      </c>
      <c r="B100" s="93" t="str">
        <f>IFERROR(VLOOKUP(TABLA!$F100,BLIOTECAS!$C$1:$E$26,2,FALSE),"")</f>
        <v>FAR</v>
      </c>
      <c r="C100" s="93" t="str">
        <f>IFERROR(VLOOKUP(TABLA!F100,BLIOTECAS!$C$1:$E$26,3,FALSE),"")</f>
        <v>Ciencias de la Salud</v>
      </c>
      <c r="D100" s="266" t="s">
        <v>945</v>
      </c>
      <c r="E100" s="120" t="s">
        <v>8</v>
      </c>
      <c r="F100" s="119" t="s">
        <v>28</v>
      </c>
      <c r="G100" s="119" t="s">
        <v>47</v>
      </c>
      <c r="H100" s="119" t="s">
        <v>44</v>
      </c>
      <c r="I100" s="119"/>
      <c r="J100" s="119" t="s">
        <v>22</v>
      </c>
      <c r="K100" s="119" t="s">
        <v>28</v>
      </c>
      <c r="L100" s="119" t="s">
        <v>56</v>
      </c>
      <c r="M100" s="119"/>
      <c r="N100" s="119">
        <v>2</v>
      </c>
      <c r="O100" s="119">
        <v>2</v>
      </c>
      <c r="P100" s="119">
        <v>3</v>
      </c>
      <c r="Q100" s="119">
        <v>3</v>
      </c>
      <c r="R100" s="119">
        <v>3</v>
      </c>
      <c r="S100" s="119" t="s">
        <v>88</v>
      </c>
      <c r="T100" s="119" t="s">
        <v>88</v>
      </c>
      <c r="U100" s="119">
        <v>1</v>
      </c>
      <c r="V100" s="119">
        <v>1</v>
      </c>
      <c r="W100" s="119">
        <v>1</v>
      </c>
      <c r="X100" s="119">
        <v>2</v>
      </c>
      <c r="Y100" s="119">
        <v>5</v>
      </c>
      <c r="Z100" s="119">
        <v>5</v>
      </c>
      <c r="AA100" s="119">
        <v>3</v>
      </c>
      <c r="AB100" s="119">
        <v>5</v>
      </c>
      <c r="AC100" s="119">
        <v>3</v>
      </c>
      <c r="AD100" s="119">
        <v>3</v>
      </c>
      <c r="AE100" s="119">
        <v>3</v>
      </c>
      <c r="AF100" s="119">
        <v>3</v>
      </c>
      <c r="AG100" s="119">
        <v>3</v>
      </c>
      <c r="AH100" s="119">
        <v>3</v>
      </c>
      <c r="AI100" s="119">
        <v>3</v>
      </c>
      <c r="AJ100" s="119">
        <v>3</v>
      </c>
      <c r="AK100" s="119" t="s">
        <v>88</v>
      </c>
      <c r="AL100" s="119" t="s">
        <v>88</v>
      </c>
      <c r="AM100" s="119">
        <v>3</v>
      </c>
      <c r="AN100" s="119">
        <v>3</v>
      </c>
      <c r="AO100" s="119" t="s">
        <v>113</v>
      </c>
      <c r="AP100" s="119">
        <v>4</v>
      </c>
      <c r="AQ100" s="119">
        <v>4</v>
      </c>
      <c r="AR100" s="119">
        <v>3</v>
      </c>
      <c r="AS100" s="119">
        <v>4</v>
      </c>
      <c r="AT100" s="119">
        <v>4</v>
      </c>
      <c r="AU100" s="119">
        <v>4</v>
      </c>
      <c r="AV100" s="119">
        <v>3</v>
      </c>
      <c r="AW100" s="119">
        <v>3</v>
      </c>
      <c r="AX100" s="119" t="s">
        <v>88</v>
      </c>
      <c r="AY100" s="119" t="s">
        <v>88</v>
      </c>
      <c r="AZ100" s="119"/>
      <c r="BA100" s="119">
        <v>3</v>
      </c>
      <c r="BB100" s="119">
        <v>4</v>
      </c>
      <c r="BC100" s="119" t="s">
        <v>133</v>
      </c>
      <c r="BD100" s="119" t="s">
        <v>958</v>
      </c>
      <c r="BE100" s="119"/>
      <c r="BF100">
        <f t="shared" si="11"/>
        <v>0</v>
      </c>
      <c r="BG100">
        <f t="shared" si="10"/>
        <v>0</v>
      </c>
      <c r="BH100">
        <f t="shared" si="10"/>
        <v>0</v>
      </c>
      <c r="BI100">
        <f t="shared" si="10"/>
        <v>0</v>
      </c>
      <c r="BJ100">
        <f t="shared" si="10"/>
        <v>0</v>
      </c>
      <c r="BK100">
        <f t="shared" si="10"/>
        <v>0</v>
      </c>
      <c r="BL100">
        <f t="shared" si="9"/>
        <v>0</v>
      </c>
      <c r="BM100">
        <f t="shared" si="14"/>
        <v>0</v>
      </c>
      <c r="BN100">
        <f t="shared" si="14"/>
        <v>0</v>
      </c>
      <c r="BO100">
        <f t="shared" si="14"/>
        <v>1</v>
      </c>
      <c r="BP100">
        <f t="shared" si="14"/>
        <v>0</v>
      </c>
      <c r="BQ100">
        <f t="shared" si="13"/>
        <v>0</v>
      </c>
      <c r="BR100">
        <f t="shared" si="14"/>
        <v>0</v>
      </c>
      <c r="BS100">
        <f t="shared" si="14"/>
        <v>0</v>
      </c>
      <c r="BT100" s="256">
        <f t="shared" si="12"/>
        <v>3</v>
      </c>
    </row>
    <row r="101" spans="1:72" ht="14.3" x14ac:dyDescent="0.25">
      <c r="A101" s="93" t="str">
        <f>IF(ISNA(LOOKUP($F101,BLIOTECAS!$B$1:$B$27,BLIOTECAS!C$1:C$27)),"",LOOKUP($F101,BLIOTECAS!$B$1:$B$27,BLIOTECAS!C$1:C$27))</f>
        <v/>
      </c>
      <c r="B101" s="93" t="str">
        <f>IFERROR(VLOOKUP(TABLA!$F101,BLIOTECAS!$C$1:$E$26,2,FALSE),"")</f>
        <v>FAR</v>
      </c>
      <c r="C101" s="93" t="str">
        <f>IFERROR(VLOOKUP(TABLA!F101,BLIOTECAS!$C$1:$E$26,3,FALSE),"")</f>
        <v>Ciencias de la Salud</v>
      </c>
      <c r="D101" s="266" t="s">
        <v>945</v>
      </c>
      <c r="E101" s="120" t="s">
        <v>8</v>
      </c>
      <c r="F101" s="119" t="s">
        <v>28</v>
      </c>
      <c r="G101" s="119" t="s">
        <v>46</v>
      </c>
      <c r="H101" s="119" t="s">
        <v>45</v>
      </c>
      <c r="I101" s="119"/>
      <c r="J101" s="119" t="s">
        <v>28</v>
      </c>
      <c r="K101" s="119" t="s">
        <v>56</v>
      </c>
      <c r="L101" s="119" t="s">
        <v>22</v>
      </c>
      <c r="M101" s="119" t="s">
        <v>959</v>
      </c>
      <c r="N101" s="119">
        <v>2</v>
      </c>
      <c r="O101" s="119">
        <v>5</v>
      </c>
      <c r="P101" s="119">
        <v>5</v>
      </c>
      <c r="Q101" s="119">
        <v>3</v>
      </c>
      <c r="R101" s="119">
        <v>4</v>
      </c>
      <c r="S101" s="119" t="s">
        <v>88</v>
      </c>
      <c r="T101" s="119" t="s">
        <v>87</v>
      </c>
      <c r="U101" s="119">
        <v>4</v>
      </c>
      <c r="V101" s="119">
        <v>1</v>
      </c>
      <c r="W101" s="119">
        <v>3</v>
      </c>
      <c r="X101" s="119">
        <v>1</v>
      </c>
      <c r="Y101" s="119">
        <v>5</v>
      </c>
      <c r="Z101" s="119">
        <v>1</v>
      </c>
      <c r="AA101" s="119">
        <v>5</v>
      </c>
      <c r="AB101" s="119">
        <v>4</v>
      </c>
      <c r="AC101" s="119">
        <v>3</v>
      </c>
      <c r="AD101" s="119">
        <v>3</v>
      </c>
      <c r="AE101" s="119">
        <v>5</v>
      </c>
      <c r="AF101" s="119">
        <v>4</v>
      </c>
      <c r="AG101" s="119">
        <v>5</v>
      </c>
      <c r="AH101" s="119">
        <v>4</v>
      </c>
      <c r="AI101" s="119">
        <v>3</v>
      </c>
      <c r="AJ101" s="119">
        <v>4</v>
      </c>
      <c r="AK101" s="119" t="s">
        <v>88</v>
      </c>
      <c r="AL101" s="119" t="s">
        <v>87</v>
      </c>
      <c r="AM101" s="119">
        <v>3</v>
      </c>
      <c r="AN101" s="119">
        <v>1</v>
      </c>
      <c r="AO101" s="119" t="s">
        <v>113</v>
      </c>
      <c r="AP101" s="119">
        <v>4</v>
      </c>
      <c r="AQ101" s="119">
        <v>3</v>
      </c>
      <c r="AR101" s="119">
        <v>4</v>
      </c>
      <c r="AS101" s="119">
        <v>5</v>
      </c>
      <c r="AT101" s="119">
        <v>5</v>
      </c>
      <c r="AU101" s="119">
        <v>5</v>
      </c>
      <c r="AV101" s="119">
        <v>5</v>
      </c>
      <c r="AW101" s="119">
        <v>5</v>
      </c>
      <c r="AX101" s="119" t="s">
        <v>87</v>
      </c>
      <c r="AY101" s="119" t="s">
        <v>88</v>
      </c>
      <c r="AZ101" s="119"/>
      <c r="BA101" s="119">
        <v>4</v>
      </c>
      <c r="BB101" s="119">
        <v>5</v>
      </c>
      <c r="BC101" s="119" t="s">
        <v>134</v>
      </c>
      <c r="BD101" s="119" t="s">
        <v>960</v>
      </c>
      <c r="BE101" s="119"/>
      <c r="BF101">
        <f t="shared" si="11"/>
        <v>0</v>
      </c>
      <c r="BG101">
        <f t="shared" si="10"/>
        <v>0</v>
      </c>
      <c r="BH101">
        <f t="shared" si="10"/>
        <v>0</v>
      </c>
      <c r="BI101">
        <f t="shared" si="10"/>
        <v>0</v>
      </c>
      <c r="BJ101">
        <f t="shared" si="10"/>
        <v>0</v>
      </c>
      <c r="BK101">
        <f t="shared" si="10"/>
        <v>0</v>
      </c>
      <c r="BL101">
        <f t="shared" si="9"/>
        <v>0</v>
      </c>
      <c r="BM101">
        <f t="shared" si="14"/>
        <v>0</v>
      </c>
      <c r="BN101">
        <f t="shared" si="14"/>
        <v>0</v>
      </c>
      <c r="BO101">
        <f t="shared" si="14"/>
        <v>1</v>
      </c>
      <c r="BP101">
        <f t="shared" si="14"/>
        <v>0</v>
      </c>
      <c r="BQ101">
        <f t="shared" si="13"/>
        <v>0</v>
      </c>
      <c r="BR101">
        <f t="shared" si="14"/>
        <v>0</v>
      </c>
      <c r="BS101">
        <f t="shared" si="14"/>
        <v>0</v>
      </c>
      <c r="BT101" s="256">
        <f t="shared" si="12"/>
        <v>4</v>
      </c>
    </row>
    <row r="102" spans="1:72" ht="14.3" x14ac:dyDescent="0.25">
      <c r="A102" s="93" t="str">
        <f>IF(ISNA(LOOKUP($F102,BLIOTECAS!$B$1:$B$27,BLIOTECAS!C$1:C$27)),"",LOOKUP($F102,BLIOTECAS!$B$1:$B$27,BLIOTECAS!C$1:C$27))</f>
        <v/>
      </c>
      <c r="B102" s="93" t="str">
        <f>IFERROR(VLOOKUP(TABLA!$F102,BLIOTECAS!$C$1:$E$26,2,FALSE),"")</f>
        <v>FAR</v>
      </c>
      <c r="C102" s="93" t="str">
        <f>IFERROR(VLOOKUP(TABLA!F102,BLIOTECAS!$C$1:$E$26,3,FALSE),"")</f>
        <v>Ciencias de la Salud</v>
      </c>
      <c r="D102" s="266" t="s">
        <v>945</v>
      </c>
      <c r="E102" s="120" t="s">
        <v>8</v>
      </c>
      <c r="F102" s="119" t="s">
        <v>28</v>
      </c>
      <c r="G102" s="119" t="s">
        <v>45</v>
      </c>
      <c r="H102" s="119" t="s">
        <v>44</v>
      </c>
      <c r="I102" s="119"/>
      <c r="J102" s="119" t="s">
        <v>22</v>
      </c>
      <c r="K102" s="119" t="s">
        <v>36</v>
      </c>
      <c r="L102" s="119" t="s">
        <v>27</v>
      </c>
      <c r="M102" s="119" t="s">
        <v>961</v>
      </c>
      <c r="N102" s="119">
        <v>4</v>
      </c>
      <c r="O102" s="119">
        <v>5</v>
      </c>
      <c r="P102" s="119">
        <v>2</v>
      </c>
      <c r="Q102" s="119">
        <v>3</v>
      </c>
      <c r="R102" s="119">
        <v>5</v>
      </c>
      <c r="S102" s="119" t="s">
        <v>88</v>
      </c>
      <c r="T102" s="119" t="s">
        <v>87</v>
      </c>
      <c r="U102" s="119">
        <v>4</v>
      </c>
      <c r="V102" s="119">
        <v>3</v>
      </c>
      <c r="W102" s="119">
        <v>5</v>
      </c>
      <c r="X102" s="119">
        <v>3</v>
      </c>
      <c r="Y102" s="119">
        <v>3</v>
      </c>
      <c r="Z102" s="119">
        <v>4</v>
      </c>
      <c r="AA102" s="119">
        <v>1</v>
      </c>
      <c r="AB102" s="119">
        <v>4</v>
      </c>
      <c r="AC102" s="119"/>
      <c r="AD102" s="119"/>
      <c r="AE102" s="119"/>
      <c r="AF102" s="119"/>
      <c r="AG102" s="119"/>
      <c r="AH102" s="119"/>
      <c r="AI102" s="119"/>
      <c r="AJ102" s="119"/>
      <c r="AK102" s="119"/>
      <c r="AL102" s="119"/>
      <c r="AM102" s="119"/>
      <c r="AN102" s="119"/>
      <c r="AO102" s="119"/>
      <c r="AP102" s="119"/>
      <c r="AQ102" s="119"/>
      <c r="AR102" s="119"/>
      <c r="AS102" s="119"/>
      <c r="AT102" s="119"/>
      <c r="AU102" s="119"/>
      <c r="AV102" s="119"/>
      <c r="AW102" s="119"/>
      <c r="AX102" s="119"/>
      <c r="AY102" s="119"/>
      <c r="AZ102" s="119"/>
      <c r="BA102" s="119"/>
      <c r="BB102" s="119"/>
      <c r="BC102" s="119"/>
      <c r="BD102" s="119"/>
      <c r="BE102" s="119"/>
      <c r="BF102">
        <f t="shared" si="11"/>
        <v>0</v>
      </c>
      <c r="BG102">
        <f t="shared" si="10"/>
        <v>0</v>
      </c>
      <c r="BH102">
        <f t="shared" si="10"/>
        <v>0</v>
      </c>
      <c r="BI102">
        <f t="shared" si="10"/>
        <v>0</v>
      </c>
      <c r="BJ102">
        <f t="shared" si="10"/>
        <v>0</v>
      </c>
      <c r="BK102">
        <f t="shared" si="10"/>
        <v>0</v>
      </c>
      <c r="BL102">
        <f t="shared" si="9"/>
        <v>0</v>
      </c>
      <c r="BM102">
        <f t="shared" si="14"/>
        <v>0</v>
      </c>
      <c r="BN102">
        <f t="shared" si="14"/>
        <v>0</v>
      </c>
      <c r="BO102">
        <f t="shared" si="14"/>
        <v>0</v>
      </c>
      <c r="BP102">
        <f t="shared" si="14"/>
        <v>0</v>
      </c>
      <c r="BQ102">
        <f t="shared" si="13"/>
        <v>0</v>
      </c>
      <c r="BR102">
        <f t="shared" si="14"/>
        <v>0</v>
      </c>
      <c r="BS102">
        <f t="shared" si="14"/>
        <v>0</v>
      </c>
      <c r="BT102" s="256" t="str">
        <f t="shared" si="12"/>
        <v>NC</v>
      </c>
    </row>
    <row r="103" spans="1:72" ht="14.3" x14ac:dyDescent="0.25">
      <c r="A103" s="93" t="str">
        <f>IF(ISNA(LOOKUP($F103,BLIOTECAS!$B$1:$B$27,BLIOTECAS!C$1:C$27)),"",LOOKUP($F103,BLIOTECAS!$B$1:$B$27,BLIOTECAS!C$1:C$27))</f>
        <v/>
      </c>
      <c r="B103" s="93" t="str">
        <f>IFERROR(VLOOKUP(TABLA!$F103,BLIOTECAS!$C$1:$E$26,2,FALSE),"")</f>
        <v/>
      </c>
      <c r="C103" s="93" t="str">
        <f>IFERROR(VLOOKUP(TABLA!F103,BLIOTECAS!$C$1:$E$26,3,FALSE),"")</f>
        <v/>
      </c>
      <c r="D103" s="266" t="s">
        <v>945</v>
      </c>
      <c r="E103" s="120" t="s">
        <v>11</v>
      </c>
      <c r="F103" s="119" t="s">
        <v>39</v>
      </c>
      <c r="G103" s="119" t="s">
        <v>46</v>
      </c>
      <c r="H103" s="119" t="s">
        <v>46</v>
      </c>
      <c r="I103" s="119"/>
      <c r="J103" s="119" t="s">
        <v>476</v>
      </c>
      <c r="K103" s="119"/>
      <c r="L103" s="119"/>
      <c r="M103" s="119"/>
      <c r="N103" s="119">
        <v>5</v>
      </c>
      <c r="O103" s="119">
        <v>5</v>
      </c>
      <c r="P103" s="119">
        <v>5</v>
      </c>
      <c r="Q103" s="119">
        <v>5</v>
      </c>
      <c r="R103" s="119">
        <v>5</v>
      </c>
      <c r="S103" s="119" t="s">
        <v>88</v>
      </c>
      <c r="T103" s="119" t="s">
        <v>87</v>
      </c>
      <c r="U103" s="119">
        <v>3</v>
      </c>
      <c r="V103" s="119">
        <v>2</v>
      </c>
      <c r="W103" s="119">
        <v>2</v>
      </c>
      <c r="X103" s="119">
        <v>3</v>
      </c>
      <c r="Y103" s="119">
        <v>4</v>
      </c>
      <c r="Z103" s="119">
        <v>3</v>
      </c>
      <c r="AA103" s="119">
        <v>2</v>
      </c>
      <c r="AB103" s="119">
        <v>3</v>
      </c>
      <c r="AC103" s="119">
        <v>4</v>
      </c>
      <c r="AD103" s="119">
        <v>4</v>
      </c>
      <c r="AE103" s="119">
        <v>5</v>
      </c>
      <c r="AF103" s="119">
        <v>4</v>
      </c>
      <c r="AG103" s="119">
        <v>5</v>
      </c>
      <c r="AH103" s="119">
        <v>5</v>
      </c>
      <c r="AI103" s="119">
        <v>5</v>
      </c>
      <c r="AJ103" s="119">
        <v>5</v>
      </c>
      <c r="AK103" s="119" t="s">
        <v>88</v>
      </c>
      <c r="AL103" s="119" t="s">
        <v>88</v>
      </c>
      <c r="AM103" s="119">
        <v>5</v>
      </c>
      <c r="AN103" s="119">
        <v>5</v>
      </c>
      <c r="AO103" s="119" t="s">
        <v>115</v>
      </c>
      <c r="AP103" s="119">
        <v>5</v>
      </c>
      <c r="AQ103" s="119">
        <v>5</v>
      </c>
      <c r="AR103" s="119">
        <v>5</v>
      </c>
      <c r="AS103" s="119">
        <v>5</v>
      </c>
      <c r="AT103" s="119">
        <v>5</v>
      </c>
      <c r="AU103" s="119">
        <v>5</v>
      </c>
      <c r="AV103" s="119">
        <v>5</v>
      </c>
      <c r="AW103" s="119">
        <v>5</v>
      </c>
      <c r="AX103" s="119" t="s">
        <v>87</v>
      </c>
      <c r="AY103" s="119" t="s">
        <v>88</v>
      </c>
      <c r="AZ103" s="119"/>
      <c r="BA103" s="119">
        <v>5</v>
      </c>
      <c r="BB103" s="119">
        <v>5</v>
      </c>
      <c r="BC103" s="119" t="s">
        <v>135</v>
      </c>
      <c r="BD103" s="119" t="s">
        <v>962</v>
      </c>
      <c r="BE103" s="119"/>
      <c r="BF103">
        <f t="shared" si="11"/>
        <v>0</v>
      </c>
      <c r="BG103">
        <f t="shared" si="10"/>
        <v>0</v>
      </c>
      <c r="BH103">
        <f t="shared" si="10"/>
        <v>0</v>
      </c>
      <c r="BI103">
        <f t="shared" si="10"/>
        <v>0</v>
      </c>
      <c r="BJ103">
        <f t="shared" si="10"/>
        <v>0</v>
      </c>
      <c r="BK103">
        <f t="shared" si="10"/>
        <v>0</v>
      </c>
      <c r="BL103">
        <f t="shared" si="9"/>
        <v>0</v>
      </c>
      <c r="BM103">
        <f t="shared" si="14"/>
        <v>0</v>
      </c>
      <c r="BN103">
        <f t="shared" si="14"/>
        <v>0</v>
      </c>
      <c r="BO103">
        <f t="shared" si="14"/>
        <v>0</v>
      </c>
      <c r="BP103">
        <f t="shared" si="14"/>
        <v>0</v>
      </c>
      <c r="BQ103">
        <f t="shared" si="13"/>
        <v>0</v>
      </c>
      <c r="BR103">
        <f t="shared" si="14"/>
        <v>1</v>
      </c>
      <c r="BS103">
        <f t="shared" si="14"/>
        <v>0</v>
      </c>
      <c r="BT103" s="256">
        <f t="shared" si="12"/>
        <v>5</v>
      </c>
    </row>
    <row r="104" spans="1:72" ht="14.3" x14ac:dyDescent="0.25">
      <c r="A104" s="93" t="str">
        <f>IF(ISNA(LOOKUP($F104,BLIOTECAS!$B$1:$B$27,BLIOTECAS!C$1:C$27)),"",LOOKUP($F104,BLIOTECAS!$B$1:$B$27,BLIOTECAS!C$1:C$27))</f>
        <v/>
      </c>
      <c r="B104" s="93" t="str">
        <f>IFERROR(VLOOKUP(TABLA!$F104,BLIOTECAS!$C$1:$E$26,2,FALSE),"")</f>
        <v>FAR</v>
      </c>
      <c r="C104" s="93" t="str">
        <f>IFERROR(VLOOKUP(TABLA!F104,BLIOTECAS!$C$1:$E$26,3,FALSE),"")</f>
        <v>Ciencias de la Salud</v>
      </c>
      <c r="D104" s="266" t="s">
        <v>945</v>
      </c>
      <c r="E104" s="120" t="s">
        <v>8</v>
      </c>
      <c r="F104" s="119" t="s">
        <v>28</v>
      </c>
      <c r="G104" s="119" t="s">
        <v>48</v>
      </c>
      <c r="H104" s="119" t="s">
        <v>47</v>
      </c>
      <c r="I104" s="119"/>
      <c r="J104" s="119" t="s">
        <v>28</v>
      </c>
      <c r="K104" s="119"/>
      <c r="L104" s="119"/>
      <c r="M104" s="119"/>
      <c r="N104" s="119">
        <v>3</v>
      </c>
      <c r="O104" s="119">
        <v>2</v>
      </c>
      <c r="P104" s="119">
        <v>4</v>
      </c>
      <c r="Q104" s="119">
        <v>3</v>
      </c>
      <c r="R104" s="119"/>
      <c r="S104" s="119" t="s">
        <v>88</v>
      </c>
      <c r="T104" s="119" t="s">
        <v>87</v>
      </c>
      <c r="U104" s="119">
        <v>4</v>
      </c>
      <c r="V104" s="119">
        <v>2</v>
      </c>
      <c r="W104" s="119">
        <v>4</v>
      </c>
      <c r="X104" s="119">
        <v>2</v>
      </c>
      <c r="Y104" s="119">
        <v>5</v>
      </c>
      <c r="Z104" s="119">
        <v>5</v>
      </c>
      <c r="AA104" s="119">
        <v>5</v>
      </c>
      <c r="AB104" s="119">
        <v>5</v>
      </c>
      <c r="AC104" s="119">
        <v>4</v>
      </c>
      <c r="AD104" s="119">
        <v>3</v>
      </c>
      <c r="AE104" s="119">
        <v>4</v>
      </c>
      <c r="AF104" s="119">
        <v>4</v>
      </c>
      <c r="AG104" s="119">
        <v>4</v>
      </c>
      <c r="AH104" s="119">
        <v>4</v>
      </c>
      <c r="AI104" s="119">
        <v>3</v>
      </c>
      <c r="AJ104" s="119">
        <v>3</v>
      </c>
      <c r="AK104" s="119" t="s">
        <v>88</v>
      </c>
      <c r="AL104" s="119" t="s">
        <v>88</v>
      </c>
      <c r="AM104" s="119">
        <v>4</v>
      </c>
      <c r="AN104" s="119">
        <v>4</v>
      </c>
      <c r="AO104" s="119" t="s">
        <v>115</v>
      </c>
      <c r="AP104" s="119">
        <v>4</v>
      </c>
      <c r="AQ104" s="119">
        <v>4</v>
      </c>
      <c r="AR104" s="119">
        <v>3</v>
      </c>
      <c r="AS104" s="119">
        <v>4</v>
      </c>
      <c r="AT104" s="119">
        <v>4</v>
      </c>
      <c r="AU104" s="119">
        <v>4</v>
      </c>
      <c r="AV104" s="119">
        <v>4</v>
      </c>
      <c r="AW104" s="119">
        <v>3</v>
      </c>
      <c r="AX104" s="119" t="s">
        <v>88</v>
      </c>
      <c r="AY104" s="119" t="s">
        <v>88</v>
      </c>
      <c r="AZ104" s="119"/>
      <c r="BA104" s="119">
        <v>5</v>
      </c>
      <c r="BB104" s="119">
        <v>5</v>
      </c>
      <c r="BC104" s="119" t="s">
        <v>134</v>
      </c>
      <c r="BD104" s="119"/>
      <c r="BE104" s="119"/>
      <c r="BF104">
        <f t="shared" si="11"/>
        <v>0</v>
      </c>
      <c r="BG104">
        <f t="shared" si="10"/>
        <v>0</v>
      </c>
      <c r="BH104">
        <f t="shared" si="10"/>
        <v>0</v>
      </c>
      <c r="BI104">
        <f t="shared" si="10"/>
        <v>0</v>
      </c>
      <c r="BJ104">
        <f t="shared" si="10"/>
        <v>0</v>
      </c>
      <c r="BK104">
        <f t="shared" si="10"/>
        <v>0</v>
      </c>
      <c r="BL104">
        <f t="shared" si="9"/>
        <v>0</v>
      </c>
      <c r="BM104">
        <f t="shared" si="14"/>
        <v>0</v>
      </c>
      <c r="BN104">
        <f t="shared" si="14"/>
        <v>0</v>
      </c>
      <c r="BO104">
        <f t="shared" si="14"/>
        <v>0</v>
      </c>
      <c r="BP104">
        <f t="shared" si="14"/>
        <v>0</v>
      </c>
      <c r="BQ104">
        <f t="shared" si="13"/>
        <v>0</v>
      </c>
      <c r="BR104">
        <f t="shared" si="14"/>
        <v>1</v>
      </c>
      <c r="BS104">
        <f t="shared" si="14"/>
        <v>0</v>
      </c>
      <c r="BT104" s="256">
        <f t="shared" si="12"/>
        <v>4</v>
      </c>
    </row>
    <row r="105" spans="1:72" ht="14.3" x14ac:dyDescent="0.25">
      <c r="A105" s="93" t="str">
        <f>IF(ISNA(LOOKUP($F105,BLIOTECAS!$B$1:$B$27,BLIOTECAS!C$1:C$27)),"",LOOKUP($F105,BLIOTECAS!$B$1:$B$27,BLIOTECAS!C$1:C$27))</f>
        <v/>
      </c>
      <c r="B105" s="93" t="str">
        <f>IFERROR(VLOOKUP(TABLA!$F105,BLIOTECAS!$C$1:$E$26,2,FALSE),"")</f>
        <v>FAR</v>
      </c>
      <c r="C105" s="93" t="str">
        <f>IFERROR(VLOOKUP(TABLA!F105,BLIOTECAS!$C$1:$E$26,3,FALSE),"")</f>
        <v>Ciencias de la Salud</v>
      </c>
      <c r="D105" s="266" t="s">
        <v>945</v>
      </c>
      <c r="E105" s="120" t="s">
        <v>8</v>
      </c>
      <c r="F105" s="119" t="s">
        <v>28</v>
      </c>
      <c r="G105" s="119" t="s">
        <v>47</v>
      </c>
      <c r="H105" s="119" t="s">
        <v>46</v>
      </c>
      <c r="I105" s="119"/>
      <c r="J105" s="119" t="s">
        <v>28</v>
      </c>
      <c r="K105" s="119" t="s">
        <v>56</v>
      </c>
      <c r="L105" s="119"/>
      <c r="M105" s="119"/>
      <c r="N105" s="119">
        <v>5</v>
      </c>
      <c r="O105" s="119">
        <v>5</v>
      </c>
      <c r="P105" s="119">
        <v>5</v>
      </c>
      <c r="Q105" s="119">
        <v>5</v>
      </c>
      <c r="R105" s="119">
        <v>4</v>
      </c>
      <c r="S105" s="119" t="s">
        <v>88</v>
      </c>
      <c r="T105" s="119" t="s">
        <v>87</v>
      </c>
      <c r="U105" s="119">
        <v>2</v>
      </c>
      <c r="V105" s="119">
        <v>2</v>
      </c>
      <c r="W105" s="119">
        <v>5</v>
      </c>
      <c r="X105" s="119">
        <v>2</v>
      </c>
      <c r="Y105" s="119">
        <v>5</v>
      </c>
      <c r="Z105" s="119">
        <v>4</v>
      </c>
      <c r="AA105" s="119">
        <v>4</v>
      </c>
      <c r="AB105" s="119">
        <v>2</v>
      </c>
      <c r="AC105" s="119">
        <v>5</v>
      </c>
      <c r="AD105" s="119">
        <v>5</v>
      </c>
      <c r="AE105" s="119">
        <v>5</v>
      </c>
      <c r="AF105" s="119">
        <v>5</v>
      </c>
      <c r="AG105" s="119">
        <v>5</v>
      </c>
      <c r="AH105" s="119">
        <v>5</v>
      </c>
      <c r="AI105" s="119">
        <v>5</v>
      </c>
      <c r="AJ105" s="119">
        <v>5</v>
      </c>
      <c r="AK105" s="119" t="s">
        <v>88</v>
      </c>
      <c r="AL105" s="119" t="s">
        <v>87</v>
      </c>
      <c r="AM105" s="119">
        <v>5</v>
      </c>
      <c r="AN105" s="119">
        <v>3</v>
      </c>
      <c r="AO105" s="119" t="s">
        <v>115</v>
      </c>
      <c r="AP105" s="119">
        <v>5</v>
      </c>
      <c r="AQ105" s="119">
        <v>5</v>
      </c>
      <c r="AR105" s="119">
        <v>5</v>
      </c>
      <c r="AS105" s="119">
        <v>5</v>
      </c>
      <c r="AT105" s="119">
        <v>5</v>
      </c>
      <c r="AU105" s="119">
        <v>5</v>
      </c>
      <c r="AV105" s="119">
        <v>5</v>
      </c>
      <c r="AW105" s="119">
        <v>5</v>
      </c>
      <c r="AX105" s="119" t="s">
        <v>88</v>
      </c>
      <c r="AY105" s="119" t="s">
        <v>88</v>
      </c>
      <c r="AZ105" s="119"/>
      <c r="BA105" s="119">
        <v>5</v>
      </c>
      <c r="BB105" s="119">
        <v>5</v>
      </c>
      <c r="BC105" s="119" t="s">
        <v>135</v>
      </c>
      <c r="BD105" s="119"/>
      <c r="BE105" s="119"/>
      <c r="BF105">
        <f t="shared" si="11"/>
        <v>0</v>
      </c>
      <c r="BG105">
        <f t="shared" si="10"/>
        <v>0</v>
      </c>
      <c r="BH105">
        <f t="shared" si="10"/>
        <v>0</v>
      </c>
      <c r="BI105">
        <f t="shared" si="10"/>
        <v>0</v>
      </c>
      <c r="BJ105">
        <f t="shared" si="10"/>
        <v>0</v>
      </c>
      <c r="BK105">
        <f t="shared" si="10"/>
        <v>0</v>
      </c>
      <c r="BL105">
        <f t="shared" si="9"/>
        <v>0</v>
      </c>
      <c r="BM105">
        <f t="shared" si="14"/>
        <v>0</v>
      </c>
      <c r="BN105">
        <f t="shared" si="14"/>
        <v>0</v>
      </c>
      <c r="BO105">
        <f t="shared" si="14"/>
        <v>0</v>
      </c>
      <c r="BP105">
        <f t="shared" si="14"/>
        <v>0</v>
      </c>
      <c r="BQ105">
        <f t="shared" si="13"/>
        <v>0</v>
      </c>
      <c r="BR105">
        <f t="shared" si="14"/>
        <v>1</v>
      </c>
      <c r="BS105">
        <f t="shared" si="14"/>
        <v>0</v>
      </c>
      <c r="BT105" s="256">
        <f t="shared" si="12"/>
        <v>5</v>
      </c>
    </row>
    <row r="106" spans="1:72" ht="14.3" x14ac:dyDescent="0.25">
      <c r="A106" s="93" t="str">
        <f>IF(ISNA(LOOKUP($F106,BLIOTECAS!$B$1:$B$27,BLIOTECAS!C$1:C$27)),"",LOOKUP($F106,BLIOTECAS!$B$1:$B$27,BLIOTECAS!C$1:C$27))</f>
        <v/>
      </c>
      <c r="B106" s="93" t="str">
        <f>IFERROR(VLOOKUP(TABLA!$F106,BLIOTECAS!$C$1:$E$26,2,FALSE),"")</f>
        <v>CPS</v>
      </c>
      <c r="C106" s="93" t="str">
        <f>IFERROR(VLOOKUP(TABLA!F106,BLIOTECAS!$C$1:$E$26,3,FALSE),"")</f>
        <v>Ciencias Sociales</v>
      </c>
      <c r="D106" s="266" t="s">
        <v>945</v>
      </c>
      <c r="E106" s="120" t="s">
        <v>10</v>
      </c>
      <c r="F106" s="119" t="s">
        <v>18</v>
      </c>
      <c r="G106" s="119"/>
      <c r="H106" s="119"/>
      <c r="I106" s="119"/>
      <c r="J106" s="119" t="s">
        <v>18</v>
      </c>
      <c r="K106" s="119" t="s">
        <v>18</v>
      </c>
      <c r="L106" s="119" t="s">
        <v>18</v>
      </c>
      <c r="M106" s="119" t="s">
        <v>963</v>
      </c>
      <c r="N106" s="119">
        <v>4</v>
      </c>
      <c r="O106" s="119">
        <v>4</v>
      </c>
      <c r="P106" s="119">
        <v>4</v>
      </c>
      <c r="Q106" s="119">
        <v>3</v>
      </c>
      <c r="R106" s="119">
        <v>4</v>
      </c>
      <c r="S106" s="119" t="s">
        <v>87</v>
      </c>
      <c r="T106" s="119" t="s">
        <v>87</v>
      </c>
      <c r="U106" s="119">
        <v>3</v>
      </c>
      <c r="V106" s="119">
        <v>3</v>
      </c>
      <c r="W106" s="119">
        <v>3</v>
      </c>
      <c r="X106" s="119">
        <v>3</v>
      </c>
      <c r="Y106" s="119">
        <v>3</v>
      </c>
      <c r="Z106" s="119">
        <v>4</v>
      </c>
      <c r="AA106" s="119">
        <v>2</v>
      </c>
      <c r="AB106" s="119">
        <v>4</v>
      </c>
      <c r="AC106" s="119">
        <v>4</v>
      </c>
      <c r="AD106" s="119">
        <v>3</v>
      </c>
      <c r="AE106" s="119">
        <v>3</v>
      </c>
      <c r="AF106" s="119">
        <v>3</v>
      </c>
      <c r="AG106" s="119">
        <v>5</v>
      </c>
      <c r="AH106" s="119">
        <v>4</v>
      </c>
      <c r="AI106" s="119">
        <v>4</v>
      </c>
      <c r="AJ106" s="119">
        <v>4</v>
      </c>
      <c r="AK106" s="119" t="s">
        <v>88</v>
      </c>
      <c r="AL106" s="119" t="s">
        <v>88</v>
      </c>
      <c r="AM106" s="119">
        <v>3</v>
      </c>
      <c r="AN106" s="119">
        <v>4</v>
      </c>
      <c r="AO106" s="119" t="s">
        <v>115</v>
      </c>
      <c r="AP106" s="119">
        <v>4</v>
      </c>
      <c r="AQ106" s="119">
        <v>4</v>
      </c>
      <c r="AR106" s="119">
        <v>4</v>
      </c>
      <c r="AS106" s="119">
        <v>4</v>
      </c>
      <c r="AT106" s="119">
        <v>4</v>
      </c>
      <c r="AU106" s="119">
        <v>4</v>
      </c>
      <c r="AV106" s="119">
        <v>4</v>
      </c>
      <c r="AW106" s="119">
        <v>3</v>
      </c>
      <c r="AX106" s="119" t="s">
        <v>87</v>
      </c>
      <c r="AY106" s="119" t="s">
        <v>87</v>
      </c>
      <c r="AZ106" s="119" t="s">
        <v>125</v>
      </c>
      <c r="BA106" s="119">
        <v>5</v>
      </c>
      <c r="BB106" s="119">
        <v>5</v>
      </c>
      <c r="BC106" s="119" t="s">
        <v>134</v>
      </c>
      <c r="BD106" s="119" t="s">
        <v>964</v>
      </c>
      <c r="BE106" s="119"/>
      <c r="BF106">
        <f t="shared" si="11"/>
        <v>0</v>
      </c>
      <c r="BG106">
        <f t="shared" si="10"/>
        <v>0</v>
      </c>
      <c r="BH106">
        <f t="shared" si="10"/>
        <v>0</v>
      </c>
      <c r="BI106">
        <f t="shared" si="10"/>
        <v>0</v>
      </c>
      <c r="BJ106">
        <f t="shared" si="10"/>
        <v>0</v>
      </c>
      <c r="BK106">
        <f t="shared" si="10"/>
        <v>0</v>
      </c>
      <c r="BL106">
        <f t="shared" si="9"/>
        <v>0</v>
      </c>
      <c r="BM106">
        <f t="shared" si="14"/>
        <v>0</v>
      </c>
      <c r="BN106">
        <f t="shared" si="14"/>
        <v>0</v>
      </c>
      <c r="BO106">
        <f t="shared" si="14"/>
        <v>0</v>
      </c>
      <c r="BP106">
        <f t="shared" si="14"/>
        <v>0</v>
      </c>
      <c r="BQ106">
        <f t="shared" si="13"/>
        <v>0</v>
      </c>
      <c r="BR106">
        <f t="shared" si="14"/>
        <v>1</v>
      </c>
      <c r="BS106">
        <f t="shared" si="14"/>
        <v>0</v>
      </c>
      <c r="BT106" s="256">
        <f t="shared" si="12"/>
        <v>4</v>
      </c>
    </row>
    <row r="107" spans="1:72" ht="14.3" x14ac:dyDescent="0.25">
      <c r="A107" s="93" t="str">
        <f>IF(ISNA(LOOKUP($F107,BLIOTECAS!$B$1:$B$27,BLIOTECAS!C$1:C$27)),"",LOOKUP($F107,BLIOTECAS!$B$1:$B$27,BLIOTECAS!C$1:C$27))</f>
        <v/>
      </c>
      <c r="B107" s="93" t="str">
        <f>IFERROR(VLOOKUP(TABLA!$F107,BLIOTECAS!$C$1:$E$26,2,FALSE),"")</f>
        <v>FLS</v>
      </c>
      <c r="C107" s="93" t="str">
        <f>IFERROR(VLOOKUP(TABLA!F107,BLIOTECAS!$C$1:$E$26,3,FALSE),"")</f>
        <v>Humanidades</v>
      </c>
      <c r="D107" s="266" t="s">
        <v>945</v>
      </c>
      <c r="E107" s="120" t="s">
        <v>8</v>
      </c>
      <c r="F107" s="119" t="s">
        <v>31</v>
      </c>
      <c r="G107" s="119" t="s">
        <v>47</v>
      </c>
      <c r="H107" s="119" t="s">
        <v>47</v>
      </c>
      <c r="I107" s="119"/>
      <c r="J107" s="119" t="s">
        <v>31</v>
      </c>
      <c r="K107" s="119" t="s">
        <v>76</v>
      </c>
      <c r="L107" s="119" t="s">
        <v>13</v>
      </c>
      <c r="M107" s="119"/>
      <c r="N107" s="119">
        <v>3</v>
      </c>
      <c r="O107" s="119">
        <v>4</v>
      </c>
      <c r="P107" s="119">
        <v>4</v>
      </c>
      <c r="Q107" s="119">
        <v>5</v>
      </c>
      <c r="R107" s="119">
        <v>5</v>
      </c>
      <c r="S107" s="119" t="s">
        <v>87</v>
      </c>
      <c r="T107" s="119" t="s">
        <v>87</v>
      </c>
      <c r="U107" s="119">
        <v>5</v>
      </c>
      <c r="V107" s="119">
        <v>4</v>
      </c>
      <c r="W107" s="119">
        <v>4</v>
      </c>
      <c r="X107" s="119">
        <v>2</v>
      </c>
      <c r="Y107" s="119">
        <v>5</v>
      </c>
      <c r="Z107" s="119">
        <v>5</v>
      </c>
      <c r="AA107" s="119">
        <v>5</v>
      </c>
      <c r="AB107" s="119">
        <v>4</v>
      </c>
      <c r="AC107" s="119">
        <v>5</v>
      </c>
      <c r="AD107" s="119">
        <v>4</v>
      </c>
      <c r="AE107" s="119">
        <v>5</v>
      </c>
      <c r="AF107" s="119">
        <v>4</v>
      </c>
      <c r="AG107" s="119">
        <v>5</v>
      </c>
      <c r="AH107" s="119">
        <v>5</v>
      </c>
      <c r="AI107" s="119">
        <v>4</v>
      </c>
      <c r="AJ107" s="119">
        <v>5</v>
      </c>
      <c r="AK107" s="119" t="s">
        <v>87</v>
      </c>
      <c r="AL107" s="119" t="s">
        <v>87</v>
      </c>
      <c r="AM107" s="119">
        <v>4</v>
      </c>
      <c r="AN107" s="119">
        <v>3</v>
      </c>
      <c r="AO107" s="119" t="s">
        <v>115</v>
      </c>
      <c r="AP107" s="119">
        <v>5</v>
      </c>
      <c r="AQ107" s="119">
        <v>5</v>
      </c>
      <c r="AR107" s="119">
        <v>4</v>
      </c>
      <c r="AS107" s="119">
        <v>5</v>
      </c>
      <c r="AT107" s="119">
        <v>5</v>
      </c>
      <c r="AU107" s="119">
        <v>5</v>
      </c>
      <c r="AV107" s="119">
        <v>4</v>
      </c>
      <c r="AW107" s="119">
        <v>3</v>
      </c>
      <c r="AX107" s="119" t="s">
        <v>87</v>
      </c>
      <c r="AY107" s="119" t="s">
        <v>88</v>
      </c>
      <c r="AZ107" s="119"/>
      <c r="BA107" s="119">
        <v>5</v>
      </c>
      <c r="BB107" s="119">
        <v>5</v>
      </c>
      <c r="BC107" s="119" t="s">
        <v>135</v>
      </c>
      <c r="BD107" s="119" t="s">
        <v>965</v>
      </c>
      <c r="BE107" s="119"/>
      <c r="BF107">
        <f t="shared" si="11"/>
        <v>0</v>
      </c>
      <c r="BG107">
        <f t="shared" si="10"/>
        <v>0</v>
      </c>
      <c r="BH107">
        <f t="shared" si="10"/>
        <v>0</v>
      </c>
      <c r="BI107">
        <f t="shared" si="10"/>
        <v>0</v>
      </c>
      <c r="BJ107">
        <f t="shared" si="10"/>
        <v>0</v>
      </c>
      <c r="BK107">
        <f t="shared" si="10"/>
        <v>0</v>
      </c>
      <c r="BL107">
        <f t="shared" si="9"/>
        <v>0</v>
      </c>
      <c r="BM107">
        <f t="shared" si="14"/>
        <v>0</v>
      </c>
      <c r="BN107">
        <f t="shared" si="14"/>
        <v>0</v>
      </c>
      <c r="BO107">
        <f t="shared" si="14"/>
        <v>0</v>
      </c>
      <c r="BP107">
        <f t="shared" si="14"/>
        <v>0</v>
      </c>
      <c r="BQ107">
        <f t="shared" si="13"/>
        <v>0</v>
      </c>
      <c r="BR107">
        <f t="shared" si="14"/>
        <v>1</v>
      </c>
      <c r="BS107">
        <f t="shared" si="14"/>
        <v>0</v>
      </c>
      <c r="BT107" s="256">
        <f t="shared" si="12"/>
        <v>5</v>
      </c>
    </row>
    <row r="108" spans="1:72" ht="14.3" x14ac:dyDescent="0.25">
      <c r="A108" s="93" t="str">
        <f>IF(ISNA(LOOKUP($F108,BLIOTECAS!$B$1:$B$27,BLIOTECAS!C$1:C$27)),"",LOOKUP($F108,BLIOTECAS!$B$1:$B$27,BLIOTECAS!C$1:C$27))</f>
        <v/>
      </c>
      <c r="B108" s="93" t="str">
        <f>IFERROR(VLOOKUP(TABLA!$F108,BLIOTECAS!$C$1:$E$26,2,FALSE),"")</f>
        <v>FLL</v>
      </c>
      <c r="C108" s="93" t="str">
        <f>IFERROR(VLOOKUP(TABLA!F108,BLIOTECAS!$C$1:$E$26,3,FALSE),"")</f>
        <v>Humanidades</v>
      </c>
      <c r="D108" s="266" t="s">
        <v>945</v>
      </c>
      <c r="E108" s="120" t="s">
        <v>8</v>
      </c>
      <c r="F108" s="119" t="s">
        <v>15</v>
      </c>
      <c r="G108" s="119" t="s">
        <v>47</v>
      </c>
      <c r="H108" s="119" t="s">
        <v>48</v>
      </c>
      <c r="I108" s="119"/>
      <c r="J108" s="119" t="s">
        <v>76</v>
      </c>
      <c r="K108" s="119" t="s">
        <v>56</v>
      </c>
      <c r="L108" s="119" t="s">
        <v>31</v>
      </c>
      <c r="M108" s="119"/>
      <c r="N108" s="119">
        <v>2</v>
      </c>
      <c r="O108" s="119">
        <v>1</v>
      </c>
      <c r="P108" s="119">
        <v>3</v>
      </c>
      <c r="Q108" s="119">
        <v>4</v>
      </c>
      <c r="R108" s="119">
        <v>5</v>
      </c>
      <c r="S108" s="119" t="s">
        <v>87</v>
      </c>
      <c r="T108" s="119" t="s">
        <v>87</v>
      </c>
      <c r="U108" s="119">
        <v>5</v>
      </c>
      <c r="V108" s="119">
        <v>2</v>
      </c>
      <c r="W108" s="119">
        <v>5</v>
      </c>
      <c r="X108" s="119">
        <v>1</v>
      </c>
      <c r="Y108" s="119">
        <v>5</v>
      </c>
      <c r="Z108" s="119">
        <v>5</v>
      </c>
      <c r="AA108" s="119">
        <v>5</v>
      </c>
      <c r="AB108" s="119">
        <v>5</v>
      </c>
      <c r="AC108" s="119">
        <v>3</v>
      </c>
      <c r="AD108" s="119">
        <v>4</v>
      </c>
      <c r="AE108" s="119">
        <v>4</v>
      </c>
      <c r="AF108" s="119">
        <v>4</v>
      </c>
      <c r="AG108" s="119">
        <v>4</v>
      </c>
      <c r="AH108" s="119">
        <v>2</v>
      </c>
      <c r="AI108" s="119">
        <v>3</v>
      </c>
      <c r="AJ108" s="119">
        <v>5</v>
      </c>
      <c r="AK108" s="119" t="s">
        <v>88</v>
      </c>
      <c r="AL108" s="119" t="s">
        <v>88</v>
      </c>
      <c r="AM108" s="119">
        <v>3</v>
      </c>
      <c r="AN108" s="119">
        <v>4</v>
      </c>
      <c r="AO108" s="119" t="s">
        <v>115</v>
      </c>
      <c r="AP108" s="119">
        <v>4</v>
      </c>
      <c r="AQ108" s="119">
        <v>5</v>
      </c>
      <c r="AR108" s="119">
        <v>5</v>
      </c>
      <c r="AS108" s="119">
        <v>5</v>
      </c>
      <c r="AT108" s="119">
        <v>5</v>
      </c>
      <c r="AU108" s="119">
        <v>5</v>
      </c>
      <c r="AV108" s="119">
        <v>5</v>
      </c>
      <c r="AW108" s="119">
        <v>4</v>
      </c>
      <c r="AX108" s="119" t="s">
        <v>88</v>
      </c>
      <c r="AY108" s="119" t="s">
        <v>88</v>
      </c>
      <c r="AZ108" s="119"/>
      <c r="BA108" s="119">
        <v>5</v>
      </c>
      <c r="BB108" s="119">
        <v>5</v>
      </c>
      <c r="BC108" s="119" t="s">
        <v>133</v>
      </c>
      <c r="BD108" s="119" t="s">
        <v>966</v>
      </c>
      <c r="BE108" s="119" t="s">
        <v>967</v>
      </c>
      <c r="BF108">
        <f t="shared" si="11"/>
        <v>0</v>
      </c>
      <c r="BG108">
        <f t="shared" si="10"/>
        <v>0</v>
      </c>
      <c r="BH108">
        <f t="shared" si="10"/>
        <v>0</v>
      </c>
      <c r="BI108">
        <f t="shared" si="10"/>
        <v>0</v>
      </c>
      <c r="BJ108">
        <f t="shared" si="10"/>
        <v>0</v>
      </c>
      <c r="BK108">
        <f t="shared" si="10"/>
        <v>0</v>
      </c>
      <c r="BL108">
        <f t="shared" si="9"/>
        <v>0</v>
      </c>
      <c r="BM108">
        <f t="shared" si="14"/>
        <v>0</v>
      </c>
      <c r="BN108">
        <f t="shared" si="14"/>
        <v>0</v>
      </c>
      <c r="BO108">
        <f t="shared" si="14"/>
        <v>0</v>
      </c>
      <c r="BP108">
        <f t="shared" si="14"/>
        <v>0</v>
      </c>
      <c r="BQ108">
        <f t="shared" si="13"/>
        <v>0</v>
      </c>
      <c r="BR108">
        <f t="shared" si="14"/>
        <v>1</v>
      </c>
      <c r="BS108">
        <f t="shared" si="14"/>
        <v>0</v>
      </c>
      <c r="BT108" s="256">
        <f t="shared" si="12"/>
        <v>3</v>
      </c>
    </row>
    <row r="109" spans="1:72" ht="14.3" x14ac:dyDescent="0.25">
      <c r="A109" s="93" t="str">
        <f>IF(ISNA(LOOKUP($F109,BLIOTECAS!$B$1:$B$27,BLIOTECAS!C$1:C$27)),"",LOOKUP($F109,BLIOTECAS!$B$1:$B$27,BLIOTECAS!C$1:C$27))</f>
        <v/>
      </c>
      <c r="B109" s="93" t="str">
        <f>IFERROR(VLOOKUP(TABLA!$F109,BLIOTECAS!$C$1:$E$26,2,FALSE),"")</f>
        <v>FIS</v>
      </c>
      <c r="C109" s="93" t="str">
        <f>IFERROR(VLOOKUP(TABLA!F109,BLIOTECAS!$C$1:$E$26,3,FALSE),"")</f>
        <v>Ciencias Experimentales</v>
      </c>
      <c r="D109" s="266" t="s">
        <v>945</v>
      </c>
      <c r="E109" s="120" t="s">
        <v>9</v>
      </c>
      <c r="F109" s="119" t="s">
        <v>26</v>
      </c>
      <c r="G109" s="119" t="s">
        <v>46</v>
      </c>
      <c r="H109" s="119" t="s">
        <v>45</v>
      </c>
      <c r="I109" s="119"/>
      <c r="J109" s="119" t="s">
        <v>26</v>
      </c>
      <c r="K109" s="119" t="s">
        <v>54</v>
      </c>
      <c r="L109" s="119" t="s">
        <v>17</v>
      </c>
      <c r="M109" s="119" t="s">
        <v>370</v>
      </c>
      <c r="N109" s="119">
        <v>5</v>
      </c>
      <c r="O109" s="119">
        <v>5</v>
      </c>
      <c r="P109" s="119">
        <v>5</v>
      </c>
      <c r="Q109" s="119">
        <v>5</v>
      </c>
      <c r="R109" s="119">
        <v>5</v>
      </c>
      <c r="S109" s="119" t="s">
        <v>88</v>
      </c>
      <c r="T109" s="119" t="s">
        <v>88</v>
      </c>
      <c r="U109" s="119">
        <v>2</v>
      </c>
      <c r="V109" s="119">
        <v>1</v>
      </c>
      <c r="W109" s="119">
        <v>5</v>
      </c>
      <c r="X109" s="119">
        <v>1</v>
      </c>
      <c r="Y109" s="119">
        <v>5</v>
      </c>
      <c r="Z109" s="119">
        <v>5</v>
      </c>
      <c r="AA109" s="119">
        <v>5</v>
      </c>
      <c r="AB109" s="119">
        <v>2</v>
      </c>
      <c r="AC109" s="119">
        <v>3</v>
      </c>
      <c r="AD109" s="119">
        <v>5</v>
      </c>
      <c r="AE109" s="119">
        <v>5</v>
      </c>
      <c r="AF109" s="119">
        <v>5</v>
      </c>
      <c r="AG109" s="119">
        <v>5</v>
      </c>
      <c r="AH109" s="119">
        <v>5</v>
      </c>
      <c r="AI109" s="119">
        <v>5</v>
      </c>
      <c r="AJ109" s="119">
        <v>5</v>
      </c>
      <c r="AK109" s="119" t="s">
        <v>87</v>
      </c>
      <c r="AL109" s="119" t="s">
        <v>87</v>
      </c>
      <c r="AM109" s="119">
        <v>5</v>
      </c>
      <c r="AN109" s="119">
        <v>5</v>
      </c>
      <c r="AO109" s="119" t="s">
        <v>113</v>
      </c>
      <c r="AP109" s="119">
        <v>5</v>
      </c>
      <c r="AQ109" s="119">
        <v>5</v>
      </c>
      <c r="AR109" s="119">
        <v>5</v>
      </c>
      <c r="AS109" s="119">
        <v>5</v>
      </c>
      <c r="AT109" s="119">
        <v>5</v>
      </c>
      <c r="AU109" s="119">
        <v>5</v>
      </c>
      <c r="AV109" s="119">
        <v>5</v>
      </c>
      <c r="AW109" s="119">
        <v>5</v>
      </c>
      <c r="AX109" s="119" t="s">
        <v>88</v>
      </c>
      <c r="AY109" s="119" t="s">
        <v>88</v>
      </c>
      <c r="AZ109" s="119"/>
      <c r="BA109" s="119">
        <v>5</v>
      </c>
      <c r="BB109" s="119">
        <v>5</v>
      </c>
      <c r="BC109" s="119" t="s">
        <v>135</v>
      </c>
      <c r="BD109" s="119"/>
      <c r="BE109" s="119"/>
      <c r="BF109">
        <f t="shared" si="11"/>
        <v>0</v>
      </c>
      <c r="BG109">
        <f t="shared" si="10"/>
        <v>0</v>
      </c>
      <c r="BH109">
        <f t="shared" si="10"/>
        <v>0</v>
      </c>
      <c r="BI109">
        <f t="shared" si="10"/>
        <v>0</v>
      </c>
      <c r="BJ109">
        <f t="shared" si="10"/>
        <v>0</v>
      </c>
      <c r="BK109">
        <f t="shared" si="10"/>
        <v>0</v>
      </c>
      <c r="BL109">
        <f t="shared" si="9"/>
        <v>0</v>
      </c>
      <c r="BM109">
        <f t="shared" si="14"/>
        <v>0</v>
      </c>
      <c r="BN109">
        <f t="shared" si="14"/>
        <v>0</v>
      </c>
      <c r="BO109">
        <f t="shared" si="14"/>
        <v>1</v>
      </c>
      <c r="BP109">
        <f t="shared" si="14"/>
        <v>0</v>
      </c>
      <c r="BQ109">
        <f t="shared" si="13"/>
        <v>0</v>
      </c>
      <c r="BR109">
        <f t="shared" si="14"/>
        <v>0</v>
      </c>
      <c r="BS109">
        <f t="shared" si="14"/>
        <v>0</v>
      </c>
      <c r="BT109" s="256">
        <f t="shared" si="12"/>
        <v>5</v>
      </c>
    </row>
    <row r="110" spans="1:72" ht="14.3" x14ac:dyDescent="0.25">
      <c r="A110" s="93" t="str">
        <f>IF(ISNA(LOOKUP($F110,BLIOTECAS!$B$1:$B$27,BLIOTECAS!C$1:C$27)),"",LOOKUP($F110,BLIOTECAS!$B$1:$B$27,BLIOTECAS!C$1:C$27))</f>
        <v/>
      </c>
      <c r="B110" s="93" t="str">
        <f>IFERROR(VLOOKUP(TABLA!$F110,BLIOTECAS!$C$1:$E$26,2,FALSE),"")</f>
        <v>BIO</v>
      </c>
      <c r="C110" s="93" t="str">
        <f>IFERROR(VLOOKUP(TABLA!F110,BLIOTECAS!$C$1:$E$26,3,FALSE),"")</f>
        <v>Ciencias Experimentales</v>
      </c>
      <c r="D110" s="266" t="s">
        <v>945</v>
      </c>
      <c r="E110" s="120" t="s">
        <v>8</v>
      </c>
      <c r="F110" s="119" t="s">
        <v>27</v>
      </c>
      <c r="G110" s="119" t="s">
        <v>46</v>
      </c>
      <c r="H110" s="119" t="s">
        <v>44</v>
      </c>
      <c r="I110" s="119"/>
      <c r="J110" s="119" t="s">
        <v>27</v>
      </c>
      <c r="K110" s="119" t="s">
        <v>56</v>
      </c>
      <c r="L110" s="119" t="s">
        <v>34</v>
      </c>
      <c r="M110" s="119"/>
      <c r="N110" s="119">
        <v>1</v>
      </c>
      <c r="O110" s="119">
        <v>3</v>
      </c>
      <c r="P110" s="119">
        <v>4</v>
      </c>
      <c r="Q110" s="119">
        <v>2</v>
      </c>
      <c r="R110" s="119">
        <v>5</v>
      </c>
      <c r="S110" s="119" t="s">
        <v>88</v>
      </c>
      <c r="T110" s="119" t="s">
        <v>87</v>
      </c>
      <c r="U110" s="119">
        <v>4</v>
      </c>
      <c r="V110" s="119">
        <v>2</v>
      </c>
      <c r="W110" s="119">
        <v>2</v>
      </c>
      <c r="X110" s="119">
        <v>5</v>
      </c>
      <c r="Y110" s="119">
        <v>5</v>
      </c>
      <c r="Z110" s="119">
        <v>5</v>
      </c>
      <c r="AA110" s="119">
        <v>4</v>
      </c>
      <c r="AB110" s="119">
        <v>5</v>
      </c>
      <c r="AC110" s="119">
        <v>5</v>
      </c>
      <c r="AD110" s="119">
        <v>4</v>
      </c>
      <c r="AE110" s="119">
        <v>5</v>
      </c>
      <c r="AF110" s="119">
        <v>2</v>
      </c>
      <c r="AG110" s="119">
        <v>3</v>
      </c>
      <c r="AH110" s="119">
        <v>2</v>
      </c>
      <c r="AI110" s="119">
        <v>1</v>
      </c>
      <c r="AJ110" s="119">
        <v>3</v>
      </c>
      <c r="AK110" s="119" t="s">
        <v>88</v>
      </c>
      <c r="AL110" s="119" t="s">
        <v>88</v>
      </c>
      <c r="AM110" s="119">
        <v>3</v>
      </c>
      <c r="AN110" s="119">
        <v>2</v>
      </c>
      <c r="AO110" s="119" t="s">
        <v>115</v>
      </c>
      <c r="AP110" s="119">
        <v>5</v>
      </c>
      <c r="AQ110" s="119">
        <v>3</v>
      </c>
      <c r="AR110" s="119">
        <v>3</v>
      </c>
      <c r="AS110" s="119">
        <v>5</v>
      </c>
      <c r="AT110" s="119">
        <v>4</v>
      </c>
      <c r="AU110" s="119">
        <v>3</v>
      </c>
      <c r="AV110" s="119">
        <v>1</v>
      </c>
      <c r="AW110" s="119">
        <v>2</v>
      </c>
      <c r="AX110" s="119" t="s">
        <v>87</v>
      </c>
      <c r="AY110" s="119" t="s">
        <v>88</v>
      </c>
      <c r="AZ110" s="119"/>
      <c r="BA110" s="119">
        <v>3</v>
      </c>
      <c r="BB110" s="119">
        <v>4</v>
      </c>
      <c r="BC110" s="119" t="s">
        <v>133</v>
      </c>
      <c r="BD110" s="119" t="s">
        <v>968</v>
      </c>
      <c r="BE110" s="119"/>
      <c r="BF110">
        <f t="shared" si="11"/>
        <v>0</v>
      </c>
      <c r="BG110">
        <f t="shared" si="10"/>
        <v>0</v>
      </c>
      <c r="BH110">
        <f t="shared" si="10"/>
        <v>0</v>
      </c>
      <c r="BI110">
        <f t="shared" si="10"/>
        <v>0</v>
      </c>
      <c r="BJ110">
        <f t="shared" si="10"/>
        <v>0</v>
      </c>
      <c r="BK110">
        <f t="shared" si="10"/>
        <v>0</v>
      </c>
      <c r="BL110">
        <f t="shared" si="9"/>
        <v>0</v>
      </c>
      <c r="BM110">
        <f t="shared" si="14"/>
        <v>0</v>
      </c>
      <c r="BN110">
        <f t="shared" si="14"/>
        <v>0</v>
      </c>
      <c r="BO110">
        <f t="shared" si="14"/>
        <v>0</v>
      </c>
      <c r="BP110">
        <f t="shared" si="14"/>
        <v>0</v>
      </c>
      <c r="BQ110">
        <f t="shared" si="13"/>
        <v>0</v>
      </c>
      <c r="BR110">
        <f t="shared" si="14"/>
        <v>1</v>
      </c>
      <c r="BS110">
        <f t="shared" si="14"/>
        <v>0</v>
      </c>
      <c r="BT110" s="256">
        <f t="shared" si="12"/>
        <v>3</v>
      </c>
    </row>
    <row r="111" spans="1:72" ht="14.3" x14ac:dyDescent="0.25">
      <c r="A111" s="93" t="str">
        <f>IF(ISNA(LOOKUP($F111,BLIOTECAS!$B$1:$B$27,BLIOTECAS!C$1:C$27)),"",LOOKUP($F111,BLIOTECAS!$B$1:$B$27,BLIOTECAS!C$1:C$27))</f>
        <v/>
      </c>
      <c r="B111" s="93" t="str">
        <f>IFERROR(VLOOKUP(TABLA!$F111,BLIOTECAS!$C$1:$E$26,2,FALSE),"")</f>
        <v>FIS</v>
      </c>
      <c r="C111" s="93" t="str">
        <f>IFERROR(VLOOKUP(TABLA!F111,BLIOTECAS!$C$1:$E$26,3,FALSE),"")</f>
        <v>Ciencias Experimentales</v>
      </c>
      <c r="D111" s="266" t="s">
        <v>945</v>
      </c>
      <c r="E111" s="120" t="s">
        <v>8</v>
      </c>
      <c r="F111" s="119" t="s">
        <v>26</v>
      </c>
      <c r="G111" s="119" t="s">
        <v>47</v>
      </c>
      <c r="H111" s="119" t="s">
        <v>47</v>
      </c>
      <c r="I111" s="119"/>
      <c r="J111" s="119" t="s">
        <v>26</v>
      </c>
      <c r="K111" s="119" t="s">
        <v>56</v>
      </c>
      <c r="L111" s="119" t="s">
        <v>17</v>
      </c>
      <c r="M111" s="119"/>
      <c r="N111" s="119">
        <v>5</v>
      </c>
      <c r="O111" s="119">
        <v>3</v>
      </c>
      <c r="P111" s="119">
        <v>3</v>
      </c>
      <c r="Q111" s="119">
        <v>3</v>
      </c>
      <c r="R111" s="119">
        <v>4</v>
      </c>
      <c r="S111" s="119" t="s">
        <v>87</v>
      </c>
      <c r="T111" s="119" t="s">
        <v>87</v>
      </c>
      <c r="U111" s="119">
        <v>4</v>
      </c>
      <c r="V111" s="119">
        <v>2</v>
      </c>
      <c r="W111" s="119">
        <v>4</v>
      </c>
      <c r="X111" s="119">
        <v>4</v>
      </c>
      <c r="Y111" s="119">
        <v>4</v>
      </c>
      <c r="Z111" s="119">
        <v>2</v>
      </c>
      <c r="AA111" s="119">
        <v>4</v>
      </c>
      <c r="AB111" s="119">
        <v>1</v>
      </c>
      <c r="AC111" s="119">
        <v>3</v>
      </c>
      <c r="AD111" s="119">
        <v>4</v>
      </c>
      <c r="AE111" s="119">
        <v>4</v>
      </c>
      <c r="AF111" s="119">
        <v>2</v>
      </c>
      <c r="AG111" s="119">
        <v>3</v>
      </c>
      <c r="AH111" s="119">
        <v>3</v>
      </c>
      <c r="AI111" s="119">
        <v>1</v>
      </c>
      <c r="AJ111" s="119">
        <v>2</v>
      </c>
      <c r="AK111" s="119" t="s">
        <v>88</v>
      </c>
      <c r="AL111" s="119" t="s">
        <v>88</v>
      </c>
      <c r="AM111" s="119">
        <v>3</v>
      </c>
      <c r="AN111" s="119">
        <v>4</v>
      </c>
      <c r="AO111" s="119" t="s">
        <v>115</v>
      </c>
      <c r="AP111" s="119">
        <v>5</v>
      </c>
      <c r="AQ111" s="119">
        <v>4</v>
      </c>
      <c r="AR111" s="119">
        <v>5</v>
      </c>
      <c r="AS111" s="119">
        <v>5</v>
      </c>
      <c r="AT111" s="119">
        <v>5</v>
      </c>
      <c r="AU111" s="119">
        <v>5</v>
      </c>
      <c r="AV111" s="119">
        <v>2</v>
      </c>
      <c r="AW111" s="119">
        <v>2</v>
      </c>
      <c r="AX111" s="119" t="s">
        <v>87</v>
      </c>
      <c r="AY111" s="119" t="s">
        <v>88</v>
      </c>
      <c r="AZ111" s="119"/>
      <c r="BA111" s="119">
        <v>3</v>
      </c>
      <c r="BB111" s="119">
        <v>3</v>
      </c>
      <c r="BC111" s="119" t="s">
        <v>133</v>
      </c>
      <c r="BD111" s="119"/>
      <c r="BE111" s="119"/>
      <c r="BF111">
        <f t="shared" si="11"/>
        <v>0</v>
      </c>
      <c r="BG111">
        <f t="shared" si="10"/>
        <v>0</v>
      </c>
      <c r="BH111">
        <f t="shared" si="10"/>
        <v>0</v>
      </c>
      <c r="BI111">
        <f t="shared" si="10"/>
        <v>0</v>
      </c>
      <c r="BJ111">
        <f t="shared" si="10"/>
        <v>0</v>
      </c>
      <c r="BK111">
        <f t="shared" si="10"/>
        <v>0</v>
      </c>
      <c r="BL111">
        <f t="shared" si="9"/>
        <v>0</v>
      </c>
      <c r="BM111">
        <f t="shared" si="14"/>
        <v>0</v>
      </c>
      <c r="BN111">
        <f t="shared" si="14"/>
        <v>0</v>
      </c>
      <c r="BO111">
        <f t="shared" si="14"/>
        <v>0</v>
      </c>
      <c r="BP111">
        <f t="shared" si="14"/>
        <v>0</v>
      </c>
      <c r="BQ111">
        <f t="shared" si="13"/>
        <v>0</v>
      </c>
      <c r="BR111">
        <f t="shared" si="14"/>
        <v>1</v>
      </c>
      <c r="BS111">
        <f t="shared" si="14"/>
        <v>0</v>
      </c>
      <c r="BT111" s="256">
        <f t="shared" si="12"/>
        <v>3</v>
      </c>
    </row>
    <row r="112" spans="1:72" ht="14.3" x14ac:dyDescent="0.25">
      <c r="A112" s="93" t="str">
        <f>IF(ISNA(LOOKUP($F112,BLIOTECAS!$B$1:$B$27,BLIOTECAS!C$1:C$27)),"",LOOKUP($F112,BLIOTECAS!$B$1:$B$27,BLIOTECAS!C$1:C$27))</f>
        <v/>
      </c>
      <c r="B112" s="93" t="str">
        <f>IFERROR(VLOOKUP(TABLA!$F112,BLIOTECAS!$C$1:$E$26,2,FALSE),"")</f>
        <v>ENF</v>
      </c>
      <c r="C112" s="93" t="str">
        <f>IFERROR(VLOOKUP(TABLA!F112,BLIOTECAS!$C$1:$E$26,3,FALSE),"")</f>
        <v>Ciencias de la Salud</v>
      </c>
      <c r="D112" s="266" t="s">
        <v>945</v>
      </c>
      <c r="E112" s="120" t="s">
        <v>8</v>
      </c>
      <c r="F112" s="119" t="s">
        <v>24</v>
      </c>
      <c r="G112" s="119" t="s">
        <v>45</v>
      </c>
      <c r="H112" s="119" t="s">
        <v>47</v>
      </c>
      <c r="I112" s="119"/>
      <c r="J112" s="119" t="s">
        <v>24</v>
      </c>
      <c r="K112" s="119"/>
      <c r="L112" s="119"/>
      <c r="M112" s="119"/>
      <c r="N112" s="119">
        <v>5</v>
      </c>
      <c r="O112" s="119">
        <v>4</v>
      </c>
      <c r="P112" s="119">
        <v>5</v>
      </c>
      <c r="Q112" s="119">
        <v>5</v>
      </c>
      <c r="R112" s="119">
        <v>5</v>
      </c>
      <c r="S112" s="119" t="s">
        <v>88</v>
      </c>
      <c r="T112" s="119" t="s">
        <v>88</v>
      </c>
      <c r="U112" s="119">
        <v>2</v>
      </c>
      <c r="V112" s="119">
        <v>4</v>
      </c>
      <c r="W112" s="119">
        <v>4</v>
      </c>
      <c r="X112" s="119">
        <v>2</v>
      </c>
      <c r="Y112" s="119">
        <v>4</v>
      </c>
      <c r="Z112" s="119">
        <v>5</v>
      </c>
      <c r="AA112" s="119">
        <v>4</v>
      </c>
      <c r="AB112" s="119">
        <v>2</v>
      </c>
      <c r="AC112" s="119">
        <v>4</v>
      </c>
      <c r="AD112" s="119">
        <v>4</v>
      </c>
      <c r="AE112" s="119">
        <v>5</v>
      </c>
      <c r="AF112" s="119">
        <v>4</v>
      </c>
      <c r="AG112" s="119">
        <v>5</v>
      </c>
      <c r="AH112" s="119">
        <v>4</v>
      </c>
      <c r="AI112" s="119">
        <v>4</v>
      </c>
      <c r="AJ112" s="119">
        <v>5</v>
      </c>
      <c r="AK112" s="119" t="s">
        <v>87</v>
      </c>
      <c r="AL112" s="119" t="s">
        <v>88</v>
      </c>
      <c r="AM112" s="119">
        <v>4</v>
      </c>
      <c r="AN112" s="119">
        <v>4</v>
      </c>
      <c r="AO112" s="119" t="s">
        <v>115</v>
      </c>
      <c r="AP112" s="119">
        <v>5</v>
      </c>
      <c r="AQ112" s="119">
        <v>3</v>
      </c>
      <c r="AR112" s="119">
        <v>3</v>
      </c>
      <c r="AS112" s="119">
        <v>5</v>
      </c>
      <c r="AT112" s="119">
        <v>5</v>
      </c>
      <c r="AU112" s="119">
        <v>5</v>
      </c>
      <c r="AV112" s="119">
        <v>3</v>
      </c>
      <c r="AW112" s="119">
        <v>3</v>
      </c>
      <c r="AX112" s="119" t="s">
        <v>88</v>
      </c>
      <c r="AY112" s="119" t="s">
        <v>88</v>
      </c>
      <c r="AZ112" s="119"/>
      <c r="BA112" s="119">
        <v>5</v>
      </c>
      <c r="BB112" s="119">
        <v>5</v>
      </c>
      <c r="BC112" s="119" t="s">
        <v>135</v>
      </c>
      <c r="BD112" s="119"/>
      <c r="BE112" s="119"/>
      <c r="BF112">
        <f t="shared" si="11"/>
        <v>0</v>
      </c>
      <c r="BG112">
        <f t="shared" si="10"/>
        <v>0</v>
      </c>
      <c r="BH112">
        <f t="shared" si="10"/>
        <v>0</v>
      </c>
      <c r="BI112">
        <f t="shared" si="10"/>
        <v>0</v>
      </c>
      <c r="BJ112">
        <f t="shared" si="10"/>
        <v>0</v>
      </c>
      <c r="BK112">
        <f t="shared" si="10"/>
        <v>0</v>
      </c>
      <c r="BL112">
        <f t="shared" si="9"/>
        <v>0</v>
      </c>
      <c r="BM112">
        <f t="shared" si="14"/>
        <v>0</v>
      </c>
      <c r="BN112">
        <f t="shared" si="14"/>
        <v>0</v>
      </c>
      <c r="BO112">
        <f t="shared" si="14"/>
        <v>0</v>
      </c>
      <c r="BP112">
        <f t="shared" si="14"/>
        <v>0</v>
      </c>
      <c r="BQ112">
        <f t="shared" si="13"/>
        <v>0</v>
      </c>
      <c r="BR112">
        <f t="shared" si="14"/>
        <v>1</v>
      </c>
      <c r="BS112">
        <f t="shared" si="14"/>
        <v>0</v>
      </c>
      <c r="BT112" s="256">
        <f t="shared" si="12"/>
        <v>5</v>
      </c>
    </row>
    <row r="113" spans="1:72" ht="14.3" x14ac:dyDescent="0.25">
      <c r="A113" s="93" t="str">
        <f>IF(ISNA(LOOKUP($F113,BLIOTECAS!$B$1:$B$27,BLIOTECAS!C$1:C$27)),"",LOOKUP($F113,BLIOTECAS!$B$1:$B$27,BLIOTECAS!C$1:C$27))</f>
        <v/>
      </c>
      <c r="B113" s="93" t="str">
        <f>IFERROR(VLOOKUP(TABLA!$F113,BLIOTECAS!$C$1:$E$26,2,FALSE),"")</f>
        <v>INF</v>
      </c>
      <c r="C113" s="93" t="str">
        <f>IFERROR(VLOOKUP(TABLA!F113,BLIOTECAS!$C$1:$E$26,3,FALSE),"")</f>
        <v>Ciencias Sociales</v>
      </c>
      <c r="D113" s="266" t="s">
        <v>945</v>
      </c>
      <c r="E113" s="120" t="s">
        <v>8</v>
      </c>
      <c r="F113" s="119" t="s">
        <v>17</v>
      </c>
      <c r="G113" s="119" t="s">
        <v>46</v>
      </c>
      <c r="H113" s="119" t="s">
        <v>47</v>
      </c>
      <c r="I113" s="119"/>
      <c r="J113" s="119" t="s">
        <v>17</v>
      </c>
      <c r="K113" s="119"/>
      <c r="L113" s="119"/>
      <c r="M113" s="119"/>
      <c r="N113" s="119">
        <v>4</v>
      </c>
      <c r="O113" s="119">
        <v>5</v>
      </c>
      <c r="P113" s="119">
        <v>4</v>
      </c>
      <c r="Q113" s="119">
        <v>5</v>
      </c>
      <c r="R113" s="119">
        <v>5</v>
      </c>
      <c r="S113" s="119" t="s">
        <v>88</v>
      </c>
      <c r="T113" s="119" t="s">
        <v>87</v>
      </c>
      <c r="U113" s="119">
        <v>2</v>
      </c>
      <c r="V113" s="119">
        <v>5</v>
      </c>
      <c r="W113" s="119">
        <v>4</v>
      </c>
      <c r="X113" s="119">
        <v>1</v>
      </c>
      <c r="Y113" s="119">
        <v>5</v>
      </c>
      <c r="Z113" s="119">
        <v>5</v>
      </c>
      <c r="AA113" s="119">
        <v>3</v>
      </c>
      <c r="AB113" s="119">
        <v>1</v>
      </c>
      <c r="AC113" s="119">
        <v>2</v>
      </c>
      <c r="AD113" s="119">
        <v>4</v>
      </c>
      <c r="AE113" s="119">
        <v>5</v>
      </c>
      <c r="AF113" s="119">
        <v>4</v>
      </c>
      <c r="AG113" s="119">
        <v>5</v>
      </c>
      <c r="AH113" s="119">
        <v>5</v>
      </c>
      <c r="AI113" s="119">
        <v>5</v>
      </c>
      <c r="AJ113" s="119">
        <v>4</v>
      </c>
      <c r="AK113" s="119" t="s">
        <v>87</v>
      </c>
      <c r="AL113" s="119" t="s">
        <v>88</v>
      </c>
      <c r="AM113" s="119">
        <v>5</v>
      </c>
      <c r="AN113" s="119">
        <v>5</v>
      </c>
      <c r="AO113" s="119" t="s">
        <v>113</v>
      </c>
      <c r="AP113" s="119">
        <v>5</v>
      </c>
      <c r="AQ113" s="119">
        <v>4</v>
      </c>
      <c r="AR113" s="119">
        <v>5</v>
      </c>
      <c r="AS113" s="119">
        <v>5</v>
      </c>
      <c r="AT113" s="119">
        <v>5</v>
      </c>
      <c r="AU113" s="119">
        <v>5</v>
      </c>
      <c r="AV113" s="119">
        <v>5</v>
      </c>
      <c r="AW113" s="119">
        <v>5</v>
      </c>
      <c r="AX113" s="119" t="s">
        <v>87</v>
      </c>
      <c r="AY113" s="119" t="s">
        <v>88</v>
      </c>
      <c r="AZ113" s="119"/>
      <c r="BA113" s="119">
        <v>5</v>
      </c>
      <c r="BB113" s="119">
        <v>5</v>
      </c>
      <c r="BC113" s="119" t="s">
        <v>135</v>
      </c>
      <c r="BD113" s="119" t="s">
        <v>969</v>
      </c>
      <c r="BE113" s="119" t="s">
        <v>970</v>
      </c>
      <c r="BF113">
        <f t="shared" si="11"/>
        <v>0</v>
      </c>
      <c r="BG113">
        <f t="shared" si="11"/>
        <v>0</v>
      </c>
      <c r="BH113">
        <f t="shared" si="11"/>
        <v>0</v>
      </c>
      <c r="BI113">
        <f t="shared" si="11"/>
        <v>0</v>
      </c>
      <c r="BJ113">
        <f t="shared" si="11"/>
        <v>0</v>
      </c>
      <c r="BK113">
        <f t="shared" si="11"/>
        <v>0</v>
      </c>
      <c r="BL113">
        <f t="shared" si="9"/>
        <v>0</v>
      </c>
      <c r="BM113">
        <f t="shared" si="14"/>
        <v>0</v>
      </c>
      <c r="BN113">
        <f t="shared" si="14"/>
        <v>0</v>
      </c>
      <c r="BO113">
        <f t="shared" si="14"/>
        <v>1</v>
      </c>
      <c r="BP113">
        <f t="shared" si="14"/>
        <v>0</v>
      </c>
      <c r="BQ113">
        <f t="shared" si="13"/>
        <v>0</v>
      </c>
      <c r="BR113">
        <f t="shared" si="14"/>
        <v>0</v>
      </c>
      <c r="BS113">
        <f t="shared" si="14"/>
        <v>0</v>
      </c>
      <c r="BT113" s="256">
        <f t="shared" si="12"/>
        <v>5</v>
      </c>
    </row>
    <row r="114" spans="1:72" ht="14.3" x14ac:dyDescent="0.25">
      <c r="A114" s="93" t="str">
        <f>IF(ISNA(LOOKUP($F114,BLIOTECAS!$B$1:$B$27,BLIOTECAS!C$1:C$27)),"",LOOKUP($F114,BLIOTECAS!$B$1:$B$27,BLIOTECAS!C$1:C$27))</f>
        <v/>
      </c>
      <c r="B114" s="93" t="str">
        <f>IFERROR(VLOOKUP(TABLA!$F114,BLIOTECAS!$C$1:$E$26,2,FALSE),"")</f>
        <v>FIS</v>
      </c>
      <c r="C114" s="93" t="str">
        <f>IFERROR(VLOOKUP(TABLA!F114,BLIOTECAS!$C$1:$E$26,3,FALSE),"")</f>
        <v>Ciencias Experimentales</v>
      </c>
      <c r="D114" s="266" t="s">
        <v>945</v>
      </c>
      <c r="E114" s="120" t="s">
        <v>8</v>
      </c>
      <c r="F114" s="119" t="s">
        <v>26</v>
      </c>
      <c r="G114" s="119" t="s">
        <v>48</v>
      </c>
      <c r="H114" s="119" t="s">
        <v>46</v>
      </c>
      <c r="I114" s="119"/>
      <c r="J114" s="119" t="s">
        <v>26</v>
      </c>
      <c r="K114" s="119" t="s">
        <v>19</v>
      </c>
      <c r="L114" s="119" t="s">
        <v>25</v>
      </c>
      <c r="M114" s="119"/>
      <c r="N114" s="119">
        <v>5</v>
      </c>
      <c r="O114" s="119">
        <v>5</v>
      </c>
      <c r="P114" s="119">
        <v>4</v>
      </c>
      <c r="Q114" s="119">
        <v>5</v>
      </c>
      <c r="R114" s="119">
        <v>5</v>
      </c>
      <c r="S114" s="119" t="s">
        <v>87</v>
      </c>
      <c r="T114" s="119" t="s">
        <v>87</v>
      </c>
      <c r="U114" s="119">
        <v>4</v>
      </c>
      <c r="V114" s="119">
        <v>2</v>
      </c>
      <c r="W114" s="119">
        <v>3</v>
      </c>
      <c r="X114" s="119">
        <v>2</v>
      </c>
      <c r="Y114" s="119">
        <v>3</v>
      </c>
      <c r="Z114" s="119">
        <v>3</v>
      </c>
      <c r="AA114" s="119">
        <v>5</v>
      </c>
      <c r="AB114" s="119">
        <v>2</v>
      </c>
      <c r="AC114" s="119">
        <v>4</v>
      </c>
      <c r="AD114" s="119">
        <v>4</v>
      </c>
      <c r="AE114" s="119">
        <v>5</v>
      </c>
      <c r="AF114" s="119">
        <v>2</v>
      </c>
      <c r="AG114" s="119">
        <v>5</v>
      </c>
      <c r="AH114" s="119">
        <v>2</v>
      </c>
      <c r="AI114" s="119">
        <v>4</v>
      </c>
      <c r="AJ114" s="119">
        <v>5</v>
      </c>
      <c r="AK114" s="119" t="s">
        <v>88</v>
      </c>
      <c r="AL114" s="119" t="s">
        <v>88</v>
      </c>
      <c r="AM114" s="119">
        <v>3</v>
      </c>
      <c r="AN114" s="119">
        <v>2</v>
      </c>
      <c r="AO114" s="119" t="s">
        <v>112</v>
      </c>
      <c r="AP114" s="119">
        <v>5</v>
      </c>
      <c r="AQ114" s="119">
        <v>4</v>
      </c>
      <c r="AR114" s="119">
        <v>4</v>
      </c>
      <c r="AS114" s="119">
        <v>5</v>
      </c>
      <c r="AT114" s="119">
        <v>5</v>
      </c>
      <c r="AU114" s="119">
        <v>5</v>
      </c>
      <c r="AV114" s="119">
        <v>5</v>
      </c>
      <c r="AW114" s="119">
        <v>5</v>
      </c>
      <c r="AX114" s="119" t="s">
        <v>88</v>
      </c>
      <c r="AY114" s="119" t="s">
        <v>88</v>
      </c>
      <c r="AZ114" s="119"/>
      <c r="BA114" s="119">
        <v>5</v>
      </c>
      <c r="BB114" s="119">
        <v>5</v>
      </c>
      <c r="BC114" s="119" t="s">
        <v>135</v>
      </c>
      <c r="BD114" s="119"/>
      <c r="BE114" s="119"/>
      <c r="BF114">
        <f t="shared" si="11"/>
        <v>0</v>
      </c>
      <c r="BG114">
        <f t="shared" si="11"/>
        <v>0</v>
      </c>
      <c r="BH114">
        <f t="shared" si="11"/>
        <v>0</v>
      </c>
      <c r="BI114">
        <f t="shared" si="11"/>
        <v>0</v>
      </c>
      <c r="BJ114">
        <f t="shared" si="11"/>
        <v>0</v>
      </c>
      <c r="BK114">
        <f t="shared" si="11"/>
        <v>0</v>
      </c>
      <c r="BL114">
        <f t="shared" si="9"/>
        <v>0</v>
      </c>
      <c r="BM114">
        <f t="shared" si="14"/>
        <v>0</v>
      </c>
      <c r="BN114">
        <f t="shared" si="14"/>
        <v>1</v>
      </c>
      <c r="BO114">
        <f t="shared" si="14"/>
        <v>0</v>
      </c>
      <c r="BP114">
        <f t="shared" si="14"/>
        <v>0</v>
      </c>
      <c r="BQ114">
        <f t="shared" si="13"/>
        <v>0</v>
      </c>
      <c r="BR114">
        <f t="shared" si="14"/>
        <v>0</v>
      </c>
      <c r="BS114">
        <f t="shared" si="14"/>
        <v>0</v>
      </c>
      <c r="BT114" s="256">
        <f t="shared" si="12"/>
        <v>5</v>
      </c>
    </row>
    <row r="115" spans="1:72" ht="14.3" x14ac:dyDescent="0.25">
      <c r="A115" s="93" t="str">
        <f>IF(ISNA(LOOKUP($F115,BLIOTECAS!$B$1:$B$27,BLIOTECAS!C$1:C$27)),"",LOOKUP($F115,BLIOTECAS!$B$1:$B$27,BLIOTECAS!C$1:C$27))</f>
        <v/>
      </c>
      <c r="B115" s="93" t="str">
        <f>IFERROR(VLOOKUP(TABLA!$F115,BLIOTECAS!$C$1:$E$26,2,FALSE),"")</f>
        <v>FLS</v>
      </c>
      <c r="C115" s="93" t="str">
        <f>IFERROR(VLOOKUP(TABLA!F115,BLIOTECAS!$C$1:$E$26,3,FALSE),"")</f>
        <v>Humanidades</v>
      </c>
      <c r="D115" s="266" t="s">
        <v>971</v>
      </c>
      <c r="E115" s="120" t="s">
        <v>8</v>
      </c>
      <c r="F115" s="119" t="s">
        <v>31</v>
      </c>
      <c r="G115" s="119" t="s">
        <v>46</v>
      </c>
      <c r="H115" s="119" t="s">
        <v>44</v>
      </c>
      <c r="I115" s="119"/>
      <c r="J115" s="119" t="s">
        <v>13</v>
      </c>
      <c r="K115" s="119" t="s">
        <v>31</v>
      </c>
      <c r="L115" s="119" t="s">
        <v>26</v>
      </c>
      <c r="M115" s="119"/>
      <c r="N115" s="119">
        <v>5</v>
      </c>
      <c r="O115" s="119">
        <v>5</v>
      </c>
      <c r="P115" s="119">
        <v>5</v>
      </c>
      <c r="Q115" s="119">
        <v>5</v>
      </c>
      <c r="R115" s="119">
        <v>5</v>
      </c>
      <c r="S115" s="119" t="s">
        <v>88</v>
      </c>
      <c r="T115" s="119" t="s">
        <v>88</v>
      </c>
      <c r="U115" s="119">
        <v>1</v>
      </c>
      <c r="V115" s="119">
        <v>1</v>
      </c>
      <c r="W115" s="119">
        <v>3</v>
      </c>
      <c r="X115" s="119">
        <v>5</v>
      </c>
      <c r="Y115" s="119">
        <v>5</v>
      </c>
      <c r="Z115" s="119">
        <v>3</v>
      </c>
      <c r="AA115" s="119">
        <v>5</v>
      </c>
      <c r="AB115" s="119">
        <v>3</v>
      </c>
      <c r="AC115" s="119">
        <v>4</v>
      </c>
      <c r="AD115" s="119">
        <v>5</v>
      </c>
      <c r="AE115" s="119">
        <v>5</v>
      </c>
      <c r="AF115" s="119">
        <v>5</v>
      </c>
      <c r="AG115" s="119">
        <v>5</v>
      </c>
      <c r="AH115" s="119">
        <v>5</v>
      </c>
      <c r="AI115" s="119">
        <v>4</v>
      </c>
      <c r="AJ115" s="119">
        <v>5</v>
      </c>
      <c r="AK115" s="119" t="s">
        <v>88</v>
      </c>
      <c r="AL115" s="119" t="s">
        <v>87</v>
      </c>
      <c r="AM115" s="119">
        <v>4</v>
      </c>
      <c r="AN115" s="119">
        <v>2</v>
      </c>
      <c r="AO115" s="119" t="s">
        <v>115</v>
      </c>
      <c r="AP115" s="119">
        <v>5</v>
      </c>
      <c r="AQ115" s="119">
        <v>5</v>
      </c>
      <c r="AR115" s="119">
        <v>5</v>
      </c>
      <c r="AS115" s="119">
        <v>5</v>
      </c>
      <c r="AT115" s="119">
        <v>5</v>
      </c>
      <c r="AU115" s="119">
        <v>5</v>
      </c>
      <c r="AV115" s="119">
        <v>5</v>
      </c>
      <c r="AW115" s="119">
        <v>5</v>
      </c>
      <c r="AX115" s="119" t="s">
        <v>88</v>
      </c>
      <c r="AY115" s="119" t="s">
        <v>88</v>
      </c>
      <c r="AZ115" s="119"/>
      <c r="BA115" s="119">
        <v>4</v>
      </c>
      <c r="BB115" s="119">
        <v>5</v>
      </c>
      <c r="BC115" s="119" t="s">
        <v>135</v>
      </c>
      <c r="BD115" s="119"/>
      <c r="BE115" s="119"/>
      <c r="BF115">
        <f t="shared" si="11"/>
        <v>0</v>
      </c>
      <c r="BG115">
        <f t="shared" si="11"/>
        <v>0</v>
      </c>
      <c r="BH115">
        <f t="shared" si="11"/>
        <v>0</v>
      </c>
      <c r="BI115">
        <f t="shared" si="11"/>
        <v>0</v>
      </c>
      <c r="BJ115">
        <f t="shared" si="11"/>
        <v>0</v>
      </c>
      <c r="BK115">
        <f t="shared" si="11"/>
        <v>0</v>
      </c>
      <c r="BL115">
        <f t="shared" si="9"/>
        <v>0</v>
      </c>
      <c r="BM115">
        <f t="shared" si="14"/>
        <v>0</v>
      </c>
      <c r="BN115">
        <f t="shared" si="14"/>
        <v>0</v>
      </c>
      <c r="BO115">
        <f t="shared" si="14"/>
        <v>0</v>
      </c>
      <c r="BP115">
        <f t="shared" si="14"/>
        <v>0</v>
      </c>
      <c r="BQ115">
        <f t="shared" si="13"/>
        <v>0</v>
      </c>
      <c r="BR115">
        <f t="shared" si="14"/>
        <v>1</v>
      </c>
      <c r="BS115">
        <f t="shared" si="14"/>
        <v>0</v>
      </c>
      <c r="BT115" s="256">
        <f t="shared" si="12"/>
        <v>5</v>
      </c>
    </row>
    <row r="116" spans="1:72" ht="14.3" x14ac:dyDescent="0.25">
      <c r="A116" s="93" t="str">
        <f>IF(ISNA(LOOKUP($F116,BLIOTECAS!$B$1:$B$27,BLIOTECAS!C$1:C$27)),"",LOOKUP($F116,BLIOTECAS!$B$1:$B$27,BLIOTECAS!C$1:C$27))</f>
        <v/>
      </c>
      <c r="B116" s="93" t="str">
        <f>IFERROR(VLOOKUP(TABLA!$F116,BLIOTECAS!$C$1:$E$26,2,FALSE),"")</f>
        <v>ENF</v>
      </c>
      <c r="C116" s="93" t="str">
        <f>IFERROR(VLOOKUP(TABLA!F116,BLIOTECAS!$C$1:$E$26,3,FALSE),"")</f>
        <v>Ciencias de la Salud</v>
      </c>
      <c r="D116" s="266" t="s">
        <v>971</v>
      </c>
      <c r="E116" s="120" t="s">
        <v>8</v>
      </c>
      <c r="F116" s="119" t="s">
        <v>24</v>
      </c>
      <c r="G116" s="119" t="s">
        <v>46</v>
      </c>
      <c r="H116" s="119" t="s">
        <v>46</v>
      </c>
      <c r="I116" s="119"/>
      <c r="J116" s="119" t="s">
        <v>24</v>
      </c>
      <c r="K116" s="119" t="s">
        <v>22</v>
      </c>
      <c r="L116" s="119"/>
      <c r="M116" s="119"/>
      <c r="N116" s="119">
        <v>4</v>
      </c>
      <c r="O116" s="119">
        <v>5</v>
      </c>
      <c r="P116" s="119">
        <v>5</v>
      </c>
      <c r="Q116" s="119">
        <v>5</v>
      </c>
      <c r="R116" s="119">
        <v>5</v>
      </c>
      <c r="S116" s="119" t="s">
        <v>88</v>
      </c>
      <c r="T116" s="119" t="s">
        <v>88</v>
      </c>
      <c r="U116" s="119">
        <v>3</v>
      </c>
      <c r="V116" s="119">
        <v>3</v>
      </c>
      <c r="W116" s="119">
        <v>3</v>
      </c>
      <c r="X116" s="119">
        <v>4</v>
      </c>
      <c r="Y116" s="119">
        <v>5</v>
      </c>
      <c r="Z116" s="119">
        <v>5</v>
      </c>
      <c r="AA116" s="119">
        <v>5</v>
      </c>
      <c r="AB116" s="119">
        <v>2</v>
      </c>
      <c r="AC116" s="119">
        <v>5</v>
      </c>
      <c r="AD116" s="119">
        <v>5</v>
      </c>
      <c r="AE116" s="119">
        <v>4</v>
      </c>
      <c r="AF116" s="119">
        <v>4</v>
      </c>
      <c r="AG116" s="119">
        <v>5</v>
      </c>
      <c r="AH116" s="119">
        <v>4</v>
      </c>
      <c r="AI116" s="119">
        <v>4</v>
      </c>
      <c r="AJ116" s="119">
        <v>5</v>
      </c>
      <c r="AK116" s="119" t="s">
        <v>88</v>
      </c>
      <c r="AL116" s="119" t="s">
        <v>88</v>
      </c>
      <c r="AM116" s="119">
        <v>4</v>
      </c>
      <c r="AN116" s="119">
        <v>4</v>
      </c>
      <c r="AO116" s="119" t="s">
        <v>115</v>
      </c>
      <c r="AP116" s="119">
        <v>5</v>
      </c>
      <c r="AQ116" s="119">
        <v>5</v>
      </c>
      <c r="AR116" s="119">
        <v>5</v>
      </c>
      <c r="AS116" s="119">
        <v>5</v>
      </c>
      <c r="AT116" s="119">
        <v>5</v>
      </c>
      <c r="AU116" s="119">
        <v>4</v>
      </c>
      <c r="AV116" s="119">
        <v>4</v>
      </c>
      <c r="AW116" s="119">
        <v>4</v>
      </c>
      <c r="AX116" s="119" t="s">
        <v>88</v>
      </c>
      <c r="AY116" s="119" t="s">
        <v>88</v>
      </c>
      <c r="AZ116" s="119"/>
      <c r="BA116" s="119">
        <v>5</v>
      </c>
      <c r="BB116" s="119">
        <v>5</v>
      </c>
      <c r="BC116" s="119" t="s">
        <v>135</v>
      </c>
      <c r="BD116" s="119"/>
      <c r="BE116" s="119"/>
      <c r="BF116">
        <f t="shared" si="11"/>
        <v>0</v>
      </c>
      <c r="BG116">
        <f t="shared" si="11"/>
        <v>0</v>
      </c>
      <c r="BH116">
        <f t="shared" si="11"/>
        <v>0</v>
      </c>
      <c r="BI116">
        <f t="shared" si="11"/>
        <v>0</v>
      </c>
      <c r="BJ116">
        <f t="shared" si="11"/>
        <v>0</v>
      </c>
      <c r="BK116">
        <f t="shared" si="11"/>
        <v>0</v>
      </c>
      <c r="BL116">
        <f t="shared" si="9"/>
        <v>0</v>
      </c>
      <c r="BM116">
        <f t="shared" si="14"/>
        <v>0</v>
      </c>
      <c r="BN116">
        <f t="shared" si="14"/>
        <v>0</v>
      </c>
      <c r="BO116">
        <f t="shared" si="14"/>
        <v>0</v>
      </c>
      <c r="BP116">
        <f t="shared" si="14"/>
        <v>0</v>
      </c>
      <c r="BQ116">
        <f t="shared" si="13"/>
        <v>0</v>
      </c>
      <c r="BR116">
        <f t="shared" si="14"/>
        <v>1</v>
      </c>
      <c r="BS116">
        <f t="shared" si="14"/>
        <v>0</v>
      </c>
      <c r="BT116" s="256">
        <f t="shared" si="12"/>
        <v>5</v>
      </c>
    </row>
    <row r="117" spans="1:72" ht="14.3" x14ac:dyDescent="0.25">
      <c r="A117" s="93" t="str">
        <f>IF(ISNA(LOOKUP($F117,BLIOTECAS!$B$1:$B$27,BLIOTECAS!C$1:C$27)),"",LOOKUP($F117,BLIOTECAS!$B$1:$B$27,BLIOTECAS!C$1:C$27))</f>
        <v/>
      </c>
      <c r="B117" s="93" t="str">
        <f>IFERROR(VLOOKUP(TABLA!$F117,BLIOTECAS!$C$1:$E$26,2,FALSE),"")</f>
        <v>ENF</v>
      </c>
      <c r="C117" s="93" t="str">
        <f>IFERROR(VLOOKUP(TABLA!F117,BLIOTECAS!$C$1:$E$26,3,FALSE),"")</f>
        <v>Ciencias de la Salud</v>
      </c>
      <c r="D117" s="266" t="s">
        <v>971</v>
      </c>
      <c r="E117" s="120" t="s">
        <v>8</v>
      </c>
      <c r="F117" s="119" t="s">
        <v>24</v>
      </c>
      <c r="G117" s="119" t="s">
        <v>46</v>
      </c>
      <c r="H117" s="119" t="s">
        <v>48</v>
      </c>
      <c r="I117" s="119"/>
      <c r="J117" s="119" t="s">
        <v>24</v>
      </c>
      <c r="K117" s="119" t="s">
        <v>22</v>
      </c>
      <c r="L117" s="119" t="s">
        <v>28</v>
      </c>
      <c r="M117" s="119"/>
      <c r="N117" s="119">
        <v>5</v>
      </c>
      <c r="O117" s="119">
        <v>5</v>
      </c>
      <c r="P117" s="119">
        <v>5</v>
      </c>
      <c r="Q117" s="119">
        <v>5</v>
      </c>
      <c r="R117" s="119">
        <v>5</v>
      </c>
      <c r="S117" s="119" t="s">
        <v>87</v>
      </c>
      <c r="T117" s="119" t="s">
        <v>87</v>
      </c>
      <c r="U117" s="119">
        <v>5</v>
      </c>
      <c r="V117" s="119">
        <v>5</v>
      </c>
      <c r="W117" s="119">
        <v>5</v>
      </c>
      <c r="X117" s="119">
        <v>5</v>
      </c>
      <c r="Y117" s="119">
        <v>5</v>
      </c>
      <c r="Z117" s="119">
        <v>5</v>
      </c>
      <c r="AA117" s="119">
        <v>5</v>
      </c>
      <c r="AB117" s="119">
        <v>5</v>
      </c>
      <c r="AC117" s="119">
        <v>5</v>
      </c>
      <c r="AD117" s="119">
        <v>5</v>
      </c>
      <c r="AE117" s="119">
        <v>5</v>
      </c>
      <c r="AF117" s="119">
        <v>5</v>
      </c>
      <c r="AG117" s="119">
        <v>5</v>
      </c>
      <c r="AH117" s="119">
        <v>5</v>
      </c>
      <c r="AI117" s="119">
        <v>5</v>
      </c>
      <c r="AJ117" s="119">
        <v>5</v>
      </c>
      <c r="AK117" s="119" t="s">
        <v>87</v>
      </c>
      <c r="AL117" s="119" t="s">
        <v>87</v>
      </c>
      <c r="AM117" s="119">
        <v>5</v>
      </c>
      <c r="AN117" s="119">
        <v>5</v>
      </c>
      <c r="AO117" s="119" t="s">
        <v>113</v>
      </c>
      <c r="AP117" s="119">
        <v>5</v>
      </c>
      <c r="AQ117" s="119">
        <v>5</v>
      </c>
      <c r="AR117" s="119">
        <v>5</v>
      </c>
      <c r="AS117" s="119">
        <v>5</v>
      </c>
      <c r="AT117" s="119">
        <v>5</v>
      </c>
      <c r="AU117" s="119">
        <v>5</v>
      </c>
      <c r="AV117" s="119">
        <v>5</v>
      </c>
      <c r="AW117" s="119">
        <v>5</v>
      </c>
      <c r="AX117" s="119" t="s">
        <v>87</v>
      </c>
      <c r="AY117" s="119" t="s">
        <v>88</v>
      </c>
      <c r="AZ117" s="119"/>
      <c r="BA117" s="119">
        <v>5</v>
      </c>
      <c r="BB117" s="119">
        <v>5</v>
      </c>
      <c r="BC117" s="119" t="s">
        <v>135</v>
      </c>
      <c r="BD117" s="119"/>
      <c r="BE117" s="119"/>
      <c r="BF117">
        <f t="shared" si="11"/>
        <v>0</v>
      </c>
      <c r="BG117">
        <f t="shared" si="11"/>
        <v>0</v>
      </c>
      <c r="BH117">
        <f t="shared" si="11"/>
        <v>0</v>
      </c>
      <c r="BI117">
        <f t="shared" si="11"/>
        <v>0</v>
      </c>
      <c r="BJ117">
        <f t="shared" si="11"/>
        <v>0</v>
      </c>
      <c r="BK117">
        <f t="shared" si="11"/>
        <v>0</v>
      </c>
      <c r="BL117">
        <f t="shared" si="9"/>
        <v>0</v>
      </c>
      <c r="BM117">
        <f t="shared" si="14"/>
        <v>0</v>
      </c>
      <c r="BN117">
        <f t="shared" si="14"/>
        <v>0</v>
      </c>
      <c r="BO117">
        <f t="shared" si="14"/>
        <v>1</v>
      </c>
      <c r="BP117">
        <f t="shared" si="14"/>
        <v>0</v>
      </c>
      <c r="BQ117">
        <f t="shared" si="13"/>
        <v>0</v>
      </c>
      <c r="BR117">
        <f t="shared" si="14"/>
        <v>0</v>
      </c>
      <c r="BS117">
        <f t="shared" si="14"/>
        <v>0</v>
      </c>
      <c r="BT117" s="256">
        <f t="shared" si="12"/>
        <v>5</v>
      </c>
    </row>
    <row r="118" spans="1:72" ht="14.3" x14ac:dyDescent="0.25">
      <c r="A118" s="93" t="str">
        <f>IF(ISNA(LOOKUP($F118,BLIOTECAS!$B$1:$B$27,BLIOTECAS!C$1:C$27)),"",LOOKUP($F118,BLIOTECAS!$B$1:$B$27,BLIOTECAS!C$1:C$27))</f>
        <v/>
      </c>
      <c r="B118" s="93" t="str">
        <f>IFERROR(VLOOKUP(TABLA!$F118,BLIOTECAS!$C$1:$E$26,2,FALSE),"")</f>
        <v/>
      </c>
      <c r="C118" s="93" t="str">
        <f>IFERROR(VLOOKUP(TABLA!F118,BLIOTECAS!$C$1:$E$26,3,FALSE),"")</f>
        <v/>
      </c>
      <c r="D118" s="266" t="s">
        <v>971</v>
      </c>
      <c r="E118" s="120" t="s">
        <v>8</v>
      </c>
      <c r="F118" s="119"/>
      <c r="G118" s="119" t="s">
        <v>45</v>
      </c>
      <c r="H118" s="119" t="s">
        <v>46</v>
      </c>
      <c r="I118" s="119"/>
      <c r="J118" s="119" t="s">
        <v>24</v>
      </c>
      <c r="K118" s="119" t="s">
        <v>22</v>
      </c>
      <c r="L118" s="119"/>
      <c r="M118" s="119"/>
      <c r="N118" s="119">
        <v>4</v>
      </c>
      <c r="O118" s="119">
        <v>4</v>
      </c>
      <c r="P118" s="119">
        <v>4</v>
      </c>
      <c r="Q118" s="119">
        <v>4</v>
      </c>
      <c r="R118" s="119"/>
      <c r="S118" s="119" t="s">
        <v>88</v>
      </c>
      <c r="T118" s="119" t="s">
        <v>88</v>
      </c>
      <c r="U118" s="119">
        <v>2</v>
      </c>
      <c r="V118" s="119">
        <v>4</v>
      </c>
      <c r="W118" s="119">
        <v>4</v>
      </c>
      <c r="X118" s="119">
        <v>1</v>
      </c>
      <c r="Y118" s="119">
        <v>5</v>
      </c>
      <c r="Z118" s="119">
        <v>4</v>
      </c>
      <c r="AA118" s="119">
        <v>4</v>
      </c>
      <c r="AB118" s="119">
        <v>3</v>
      </c>
      <c r="AC118" s="119">
        <v>3</v>
      </c>
      <c r="AD118" s="119">
        <v>3</v>
      </c>
      <c r="AE118" s="119">
        <v>3</v>
      </c>
      <c r="AF118" s="119">
        <v>4</v>
      </c>
      <c r="AG118" s="119">
        <v>3</v>
      </c>
      <c r="AH118" s="119">
        <v>4</v>
      </c>
      <c r="AI118" s="119">
        <v>3</v>
      </c>
      <c r="AJ118" s="119">
        <v>4</v>
      </c>
      <c r="AK118" s="119" t="s">
        <v>88</v>
      </c>
      <c r="AL118" s="119" t="s">
        <v>87</v>
      </c>
      <c r="AM118" s="119">
        <v>3</v>
      </c>
      <c r="AN118" s="119">
        <v>3</v>
      </c>
      <c r="AO118" s="119" t="s">
        <v>361</v>
      </c>
      <c r="AP118" s="119">
        <v>3</v>
      </c>
      <c r="AQ118" s="119">
        <v>3</v>
      </c>
      <c r="AR118" s="119">
        <v>3</v>
      </c>
      <c r="AS118" s="119">
        <v>3</v>
      </c>
      <c r="AT118" s="119">
        <v>3</v>
      </c>
      <c r="AU118" s="119">
        <v>3</v>
      </c>
      <c r="AV118" s="119">
        <v>4</v>
      </c>
      <c r="AW118" s="119">
        <v>3</v>
      </c>
      <c r="AX118" s="119" t="s">
        <v>87</v>
      </c>
      <c r="AY118" s="119" t="s">
        <v>88</v>
      </c>
      <c r="AZ118" s="119"/>
      <c r="BA118" s="119">
        <v>3</v>
      </c>
      <c r="BB118" s="119">
        <v>3</v>
      </c>
      <c r="BC118" s="119" t="s">
        <v>134</v>
      </c>
      <c r="BD118" s="119"/>
      <c r="BE118" s="119"/>
      <c r="BF118">
        <f t="shared" si="11"/>
        <v>0</v>
      </c>
      <c r="BG118">
        <f t="shared" si="11"/>
        <v>0</v>
      </c>
      <c r="BH118">
        <f t="shared" si="11"/>
        <v>0</v>
      </c>
      <c r="BI118">
        <f t="shared" si="11"/>
        <v>0</v>
      </c>
      <c r="BJ118">
        <f t="shared" si="11"/>
        <v>0</v>
      </c>
      <c r="BK118">
        <f t="shared" si="11"/>
        <v>0</v>
      </c>
      <c r="BL118">
        <f t="shared" si="9"/>
        <v>0</v>
      </c>
      <c r="BM118">
        <f t="shared" si="14"/>
        <v>0</v>
      </c>
      <c r="BN118">
        <f t="shared" si="14"/>
        <v>0</v>
      </c>
      <c r="BO118">
        <f t="shared" si="14"/>
        <v>0</v>
      </c>
      <c r="BP118">
        <f t="shared" si="14"/>
        <v>0</v>
      </c>
      <c r="BQ118">
        <f t="shared" si="13"/>
        <v>0</v>
      </c>
      <c r="BR118">
        <f t="shared" si="14"/>
        <v>0</v>
      </c>
      <c r="BS118">
        <f t="shared" si="14"/>
        <v>1</v>
      </c>
      <c r="BT118" s="256">
        <f t="shared" si="12"/>
        <v>4</v>
      </c>
    </row>
    <row r="119" spans="1:72" ht="14.3" x14ac:dyDescent="0.25">
      <c r="A119" s="93" t="str">
        <f>IF(ISNA(LOOKUP($F119,BLIOTECAS!$B$1:$B$27,BLIOTECAS!C$1:C$27)),"",LOOKUP($F119,BLIOTECAS!$B$1:$B$27,BLIOTECAS!C$1:C$27))</f>
        <v/>
      </c>
      <c r="B119" s="93" t="str">
        <f>IFERROR(VLOOKUP(TABLA!$F119,BLIOTECAS!$C$1:$E$26,2,FALSE),"")</f>
        <v>FIS</v>
      </c>
      <c r="C119" s="93" t="str">
        <f>IFERROR(VLOOKUP(TABLA!F119,BLIOTECAS!$C$1:$E$26,3,FALSE),"")</f>
        <v>Ciencias Experimentales</v>
      </c>
      <c r="D119" s="266" t="s">
        <v>971</v>
      </c>
      <c r="E119" s="120" t="s">
        <v>8</v>
      </c>
      <c r="F119" s="119" t="s">
        <v>26</v>
      </c>
      <c r="G119" s="119" t="s">
        <v>48</v>
      </c>
      <c r="H119" s="119" t="s">
        <v>46</v>
      </c>
      <c r="I119" s="119"/>
      <c r="J119" s="119" t="s">
        <v>26</v>
      </c>
      <c r="K119" s="119" t="s">
        <v>25</v>
      </c>
      <c r="L119" s="119" t="s">
        <v>56</v>
      </c>
      <c r="M119" s="119"/>
      <c r="N119" s="119">
        <v>5</v>
      </c>
      <c r="O119" s="119">
        <v>4</v>
      </c>
      <c r="P119" s="119">
        <v>3</v>
      </c>
      <c r="Q119" s="119">
        <v>5</v>
      </c>
      <c r="R119" s="119">
        <v>5</v>
      </c>
      <c r="S119" s="119" t="s">
        <v>87</v>
      </c>
      <c r="T119" s="119" t="s">
        <v>87</v>
      </c>
      <c r="U119" s="119">
        <v>1</v>
      </c>
      <c r="V119" s="119">
        <v>1</v>
      </c>
      <c r="W119" s="119">
        <v>1</v>
      </c>
      <c r="X119" s="119">
        <v>3</v>
      </c>
      <c r="Y119" s="119">
        <v>5</v>
      </c>
      <c r="Z119" s="119">
        <v>4</v>
      </c>
      <c r="AA119" s="119">
        <v>5</v>
      </c>
      <c r="AB119" s="119">
        <v>4</v>
      </c>
      <c r="AC119" s="119">
        <v>2</v>
      </c>
      <c r="AD119" s="119">
        <v>2</v>
      </c>
      <c r="AE119" s="119">
        <v>4</v>
      </c>
      <c r="AF119" s="119">
        <v>4</v>
      </c>
      <c r="AG119" s="119">
        <v>5</v>
      </c>
      <c r="AH119" s="119">
        <v>4</v>
      </c>
      <c r="AI119" s="119">
        <v>4</v>
      </c>
      <c r="AJ119" s="119">
        <v>2</v>
      </c>
      <c r="AK119" s="119" t="s">
        <v>88</v>
      </c>
      <c r="AL119" s="119" t="s">
        <v>88</v>
      </c>
      <c r="AM119" s="119">
        <v>4</v>
      </c>
      <c r="AN119" s="119">
        <v>1</v>
      </c>
      <c r="AO119" s="119" t="s">
        <v>113</v>
      </c>
      <c r="AP119" s="119">
        <v>5</v>
      </c>
      <c r="AQ119" s="119">
        <v>3</v>
      </c>
      <c r="AR119" s="119">
        <v>5</v>
      </c>
      <c r="AS119" s="119">
        <v>5</v>
      </c>
      <c r="AT119" s="119">
        <v>5</v>
      </c>
      <c r="AU119" s="119">
        <v>5</v>
      </c>
      <c r="AV119" s="119">
        <v>4</v>
      </c>
      <c r="AW119" s="119">
        <v>3</v>
      </c>
      <c r="AX119" s="119" t="s">
        <v>88</v>
      </c>
      <c r="AY119" s="119" t="s">
        <v>88</v>
      </c>
      <c r="AZ119" s="119"/>
      <c r="BA119" s="119">
        <v>4</v>
      </c>
      <c r="BB119" s="119">
        <v>5</v>
      </c>
      <c r="BC119" s="119" t="s">
        <v>135</v>
      </c>
      <c r="BD119" s="119" t="s">
        <v>972</v>
      </c>
      <c r="BE119" s="119"/>
      <c r="BF119">
        <f t="shared" si="11"/>
        <v>0</v>
      </c>
      <c r="BG119">
        <f t="shared" si="11"/>
        <v>0</v>
      </c>
      <c r="BH119">
        <f t="shared" si="11"/>
        <v>0</v>
      </c>
      <c r="BI119">
        <f t="shared" si="11"/>
        <v>0</v>
      </c>
      <c r="BJ119">
        <f t="shared" si="11"/>
        <v>0</v>
      </c>
      <c r="BK119">
        <f t="shared" si="11"/>
        <v>0</v>
      </c>
      <c r="BL119">
        <f t="shared" si="9"/>
        <v>0</v>
      </c>
      <c r="BM119">
        <f t="shared" si="14"/>
        <v>0</v>
      </c>
      <c r="BN119">
        <f t="shared" si="14"/>
        <v>0</v>
      </c>
      <c r="BO119">
        <f t="shared" si="14"/>
        <v>1</v>
      </c>
      <c r="BP119">
        <f t="shared" si="14"/>
        <v>0</v>
      </c>
      <c r="BQ119">
        <f t="shared" si="13"/>
        <v>0</v>
      </c>
      <c r="BR119">
        <f t="shared" si="14"/>
        <v>0</v>
      </c>
      <c r="BS119">
        <f t="shared" si="14"/>
        <v>0</v>
      </c>
      <c r="BT119" s="256">
        <f t="shared" si="12"/>
        <v>5</v>
      </c>
    </row>
    <row r="120" spans="1:72" ht="14.3" x14ac:dyDescent="0.25">
      <c r="A120" s="93" t="str">
        <f>IF(ISNA(LOOKUP($F120,BLIOTECAS!$B$1:$B$27,BLIOTECAS!C$1:C$27)),"",LOOKUP($F120,BLIOTECAS!$B$1:$B$27,BLIOTECAS!C$1:C$27))</f>
        <v/>
      </c>
      <c r="B120" s="93" t="str">
        <f>IFERROR(VLOOKUP(TABLA!$F120,BLIOTECAS!$C$1:$E$26,2,FALSE),"")</f>
        <v>MAT</v>
      </c>
      <c r="C120" s="93" t="str">
        <f>IFERROR(VLOOKUP(TABLA!F120,BLIOTECAS!$C$1:$E$26,3,FALSE),"")</f>
        <v>Ciencias Experimentales</v>
      </c>
      <c r="D120" s="266" t="s">
        <v>971</v>
      </c>
      <c r="E120" s="120" t="s">
        <v>8</v>
      </c>
      <c r="F120" s="119" t="s">
        <v>25</v>
      </c>
      <c r="G120" s="119" t="s">
        <v>48</v>
      </c>
      <c r="H120" s="119" t="s">
        <v>46</v>
      </c>
      <c r="I120" s="119"/>
      <c r="J120" s="119" t="s">
        <v>25</v>
      </c>
      <c r="K120" s="119" t="s">
        <v>56</v>
      </c>
      <c r="L120" s="119" t="s">
        <v>26</v>
      </c>
      <c r="M120" s="119" t="s">
        <v>973</v>
      </c>
      <c r="N120" s="119">
        <v>2</v>
      </c>
      <c r="O120" s="119">
        <v>5</v>
      </c>
      <c r="P120" s="119">
        <v>5</v>
      </c>
      <c r="Q120" s="119">
        <v>5</v>
      </c>
      <c r="R120" s="119">
        <v>5</v>
      </c>
      <c r="S120" s="119" t="s">
        <v>87</v>
      </c>
      <c r="T120" s="119" t="s">
        <v>87</v>
      </c>
      <c r="U120" s="119">
        <v>4</v>
      </c>
      <c r="V120" s="119">
        <v>1</v>
      </c>
      <c r="W120" s="119">
        <v>1</v>
      </c>
      <c r="X120" s="119">
        <v>1</v>
      </c>
      <c r="Y120" s="119">
        <v>1</v>
      </c>
      <c r="Z120" s="119">
        <v>1</v>
      </c>
      <c r="AA120" s="119">
        <v>2</v>
      </c>
      <c r="AB120" s="119">
        <v>3</v>
      </c>
      <c r="AC120" s="119">
        <v>2</v>
      </c>
      <c r="AD120" s="119">
        <v>1</v>
      </c>
      <c r="AE120" s="119">
        <v>4</v>
      </c>
      <c r="AF120" s="119">
        <v>1</v>
      </c>
      <c r="AG120" s="119">
        <v>5</v>
      </c>
      <c r="AH120" s="119">
        <v>5</v>
      </c>
      <c r="AI120" s="119">
        <v>5</v>
      </c>
      <c r="AJ120" s="119">
        <v>5</v>
      </c>
      <c r="AK120" s="119" t="s">
        <v>88</v>
      </c>
      <c r="AL120" s="119" t="s">
        <v>88</v>
      </c>
      <c r="AM120" s="119">
        <v>4</v>
      </c>
      <c r="AN120" s="119">
        <v>5</v>
      </c>
      <c r="AO120" s="119" t="s">
        <v>113</v>
      </c>
      <c r="AP120" s="119">
        <v>5</v>
      </c>
      <c r="AQ120" s="119">
        <v>1</v>
      </c>
      <c r="AR120" s="119">
        <v>5</v>
      </c>
      <c r="AS120" s="119">
        <v>5</v>
      </c>
      <c r="AT120" s="119">
        <v>5</v>
      </c>
      <c r="AU120" s="119">
        <v>5</v>
      </c>
      <c r="AV120" s="119">
        <v>5</v>
      </c>
      <c r="AW120" s="119">
        <v>5</v>
      </c>
      <c r="AX120" s="119" t="s">
        <v>87</v>
      </c>
      <c r="AY120" s="119" t="s">
        <v>88</v>
      </c>
      <c r="AZ120" s="119"/>
      <c r="BA120" s="119">
        <v>5</v>
      </c>
      <c r="BB120" s="119">
        <v>5</v>
      </c>
      <c r="BC120" s="119" t="s">
        <v>135</v>
      </c>
      <c r="BD120" s="119" t="s">
        <v>974</v>
      </c>
      <c r="BE120" s="119"/>
      <c r="BF120">
        <f t="shared" si="11"/>
        <v>0</v>
      </c>
      <c r="BG120">
        <f t="shared" si="11"/>
        <v>0</v>
      </c>
      <c r="BH120">
        <f t="shared" si="11"/>
        <v>0</v>
      </c>
      <c r="BI120">
        <f t="shared" si="11"/>
        <v>0</v>
      </c>
      <c r="BJ120">
        <f t="shared" si="11"/>
        <v>0</v>
      </c>
      <c r="BK120">
        <f t="shared" si="11"/>
        <v>0</v>
      </c>
      <c r="BL120">
        <f t="shared" si="9"/>
        <v>0</v>
      </c>
      <c r="BM120">
        <f t="shared" si="14"/>
        <v>0</v>
      </c>
      <c r="BN120">
        <f t="shared" si="14"/>
        <v>0</v>
      </c>
      <c r="BO120">
        <f t="shared" si="14"/>
        <v>1</v>
      </c>
      <c r="BP120">
        <f t="shared" si="14"/>
        <v>0</v>
      </c>
      <c r="BQ120">
        <f t="shared" si="13"/>
        <v>0</v>
      </c>
      <c r="BR120">
        <f t="shared" si="14"/>
        <v>0</v>
      </c>
      <c r="BS120">
        <f t="shared" si="14"/>
        <v>0</v>
      </c>
      <c r="BT120" s="256">
        <f t="shared" si="12"/>
        <v>5</v>
      </c>
    </row>
    <row r="121" spans="1:72" ht="14.3" x14ac:dyDescent="0.25">
      <c r="A121" s="93" t="str">
        <f>IF(ISNA(LOOKUP($F121,BLIOTECAS!$B$1:$B$27,BLIOTECAS!C$1:C$27)),"",LOOKUP($F121,BLIOTECAS!$B$1:$B$27,BLIOTECAS!C$1:C$27))</f>
        <v/>
      </c>
      <c r="B121" s="93" t="str">
        <f>IFERROR(VLOOKUP(TABLA!$F121,BLIOTECAS!$C$1:$E$26,2,FALSE),"")</f>
        <v>ENF</v>
      </c>
      <c r="C121" s="93" t="str">
        <f>IFERROR(VLOOKUP(TABLA!F121,BLIOTECAS!$C$1:$E$26,3,FALSE),"")</f>
        <v>Ciencias de la Salud</v>
      </c>
      <c r="D121" s="266" t="s">
        <v>971</v>
      </c>
      <c r="E121" s="120" t="s">
        <v>8</v>
      </c>
      <c r="F121" s="119" t="s">
        <v>24</v>
      </c>
      <c r="G121" s="119" t="s">
        <v>47</v>
      </c>
      <c r="H121" s="119" t="s">
        <v>47</v>
      </c>
      <c r="I121" s="119"/>
      <c r="J121" s="119" t="s">
        <v>24</v>
      </c>
      <c r="K121" s="119" t="s">
        <v>22</v>
      </c>
      <c r="L121" s="119" t="s">
        <v>28</v>
      </c>
      <c r="M121" s="119"/>
      <c r="N121" s="119">
        <v>3</v>
      </c>
      <c r="O121" s="119">
        <v>3</v>
      </c>
      <c r="P121" s="119">
        <v>3</v>
      </c>
      <c r="Q121" s="119">
        <v>2</v>
      </c>
      <c r="R121" s="119">
        <v>4</v>
      </c>
      <c r="S121" s="119" t="s">
        <v>87</v>
      </c>
      <c r="T121" s="119" t="s">
        <v>87</v>
      </c>
      <c r="U121" s="119">
        <v>4</v>
      </c>
      <c r="V121" s="119">
        <v>3</v>
      </c>
      <c r="W121" s="119">
        <v>3</v>
      </c>
      <c r="X121" s="119">
        <v>4</v>
      </c>
      <c r="Y121" s="119">
        <v>3</v>
      </c>
      <c r="Z121" s="119">
        <v>3</v>
      </c>
      <c r="AA121" s="119">
        <v>4</v>
      </c>
      <c r="AB121" s="119">
        <v>2</v>
      </c>
      <c r="AC121" s="119">
        <v>4</v>
      </c>
      <c r="AD121" s="119">
        <v>3</v>
      </c>
      <c r="AE121" s="119">
        <v>4</v>
      </c>
      <c r="AF121" s="119">
        <v>4</v>
      </c>
      <c r="AG121" s="119">
        <v>5</v>
      </c>
      <c r="AH121" s="119">
        <v>4</v>
      </c>
      <c r="AI121" s="119">
        <v>4</v>
      </c>
      <c r="AJ121" s="119">
        <v>4</v>
      </c>
      <c r="AK121" s="119" t="s">
        <v>88</v>
      </c>
      <c r="AL121" s="119" t="s">
        <v>87</v>
      </c>
      <c r="AM121" s="119">
        <v>3</v>
      </c>
      <c r="AN121" s="119">
        <v>4</v>
      </c>
      <c r="AO121" s="119" t="s">
        <v>115</v>
      </c>
      <c r="AP121" s="119">
        <v>4</v>
      </c>
      <c r="AQ121" s="119">
        <v>4</v>
      </c>
      <c r="AR121" s="119">
        <v>4</v>
      </c>
      <c r="AS121" s="119">
        <v>4</v>
      </c>
      <c r="AT121" s="119">
        <v>4</v>
      </c>
      <c r="AU121" s="119">
        <v>4</v>
      </c>
      <c r="AV121" s="119">
        <v>4</v>
      </c>
      <c r="AW121" s="119">
        <v>4</v>
      </c>
      <c r="AX121" s="119" t="s">
        <v>87</v>
      </c>
      <c r="AY121" s="119" t="s">
        <v>88</v>
      </c>
      <c r="AZ121" s="119"/>
      <c r="BA121" s="119">
        <v>5</v>
      </c>
      <c r="BB121" s="119">
        <v>5</v>
      </c>
      <c r="BC121" s="119" t="s">
        <v>134</v>
      </c>
      <c r="BD121" s="119"/>
      <c r="BE121" s="119"/>
      <c r="BF121">
        <f t="shared" si="11"/>
        <v>0</v>
      </c>
      <c r="BG121">
        <f t="shared" si="11"/>
        <v>0</v>
      </c>
      <c r="BH121">
        <f t="shared" si="11"/>
        <v>0</v>
      </c>
      <c r="BI121">
        <f t="shared" si="11"/>
        <v>0</v>
      </c>
      <c r="BJ121">
        <f t="shared" si="11"/>
        <v>0</v>
      </c>
      <c r="BK121">
        <f t="shared" si="11"/>
        <v>0</v>
      </c>
      <c r="BL121">
        <f t="shared" ref="BL121:BS174" si="15">IF(IFERROR(FIND(BL$2,$AO121,1),0)&lt;&gt;0,1,0)</f>
        <v>0</v>
      </c>
      <c r="BM121">
        <f t="shared" si="14"/>
        <v>0</v>
      </c>
      <c r="BN121">
        <f t="shared" si="14"/>
        <v>0</v>
      </c>
      <c r="BO121">
        <f t="shared" si="14"/>
        <v>0</v>
      </c>
      <c r="BP121">
        <f t="shared" si="14"/>
        <v>0</v>
      </c>
      <c r="BQ121">
        <f t="shared" si="13"/>
        <v>0</v>
      </c>
      <c r="BR121">
        <f t="shared" si="14"/>
        <v>1</v>
      </c>
      <c r="BS121">
        <f t="shared" si="14"/>
        <v>0</v>
      </c>
      <c r="BT121" s="256">
        <f t="shared" si="12"/>
        <v>4</v>
      </c>
    </row>
    <row r="122" spans="1:72" ht="14.3" x14ac:dyDescent="0.25">
      <c r="A122" s="93" t="str">
        <f>IF(ISNA(LOOKUP($F122,BLIOTECAS!$B$1:$B$27,BLIOTECAS!C$1:C$27)),"",LOOKUP($F122,BLIOTECAS!$B$1:$B$27,BLIOTECAS!C$1:C$27))</f>
        <v/>
      </c>
      <c r="B122" s="93" t="str">
        <f>IFERROR(VLOOKUP(TABLA!$F122,BLIOTECAS!$C$1:$E$26,2,FALSE),"")</f>
        <v>ENF</v>
      </c>
      <c r="C122" s="93" t="str">
        <f>IFERROR(VLOOKUP(TABLA!F122,BLIOTECAS!$C$1:$E$26,3,FALSE),"")</f>
        <v>Ciencias de la Salud</v>
      </c>
      <c r="D122" s="266" t="s">
        <v>971</v>
      </c>
      <c r="E122" s="120" t="s">
        <v>8</v>
      </c>
      <c r="F122" s="119" t="s">
        <v>24</v>
      </c>
      <c r="G122" s="119" t="s">
        <v>48</v>
      </c>
      <c r="H122" s="119" t="s">
        <v>45</v>
      </c>
      <c r="I122" s="119"/>
      <c r="J122" s="119" t="s">
        <v>24</v>
      </c>
      <c r="K122" s="119" t="s">
        <v>22</v>
      </c>
      <c r="L122" s="119" t="s">
        <v>56</v>
      </c>
      <c r="M122" s="119"/>
      <c r="N122" s="119">
        <v>3</v>
      </c>
      <c r="O122" s="119">
        <v>3</v>
      </c>
      <c r="P122" s="119">
        <v>3</v>
      </c>
      <c r="Q122" s="119">
        <v>3</v>
      </c>
      <c r="R122" s="119">
        <v>5</v>
      </c>
      <c r="S122" s="119" t="s">
        <v>88</v>
      </c>
      <c r="T122" s="119" t="s">
        <v>88</v>
      </c>
      <c r="U122" s="119">
        <v>3</v>
      </c>
      <c r="V122" s="119">
        <v>3</v>
      </c>
      <c r="W122" s="119">
        <v>3</v>
      </c>
      <c r="X122" s="119">
        <v>3</v>
      </c>
      <c r="Y122" s="119">
        <v>5</v>
      </c>
      <c r="Z122" s="119">
        <v>5</v>
      </c>
      <c r="AA122" s="119">
        <v>5</v>
      </c>
      <c r="AB122" s="119">
        <v>3</v>
      </c>
      <c r="AC122" s="119">
        <v>4</v>
      </c>
      <c r="AD122" s="119">
        <v>4</v>
      </c>
      <c r="AE122" s="119">
        <v>3</v>
      </c>
      <c r="AF122" s="119">
        <v>4</v>
      </c>
      <c r="AG122" s="119">
        <v>4</v>
      </c>
      <c r="AH122" s="119">
        <v>3</v>
      </c>
      <c r="AI122" s="119">
        <v>3</v>
      </c>
      <c r="AJ122" s="119">
        <v>3</v>
      </c>
      <c r="AK122" s="119" t="s">
        <v>88</v>
      </c>
      <c r="AL122" s="119" t="s">
        <v>88</v>
      </c>
      <c r="AM122" s="119">
        <v>3</v>
      </c>
      <c r="AN122" s="119">
        <v>4</v>
      </c>
      <c r="AO122" s="119" t="s">
        <v>115</v>
      </c>
      <c r="AP122" s="119">
        <v>3</v>
      </c>
      <c r="AQ122" s="119">
        <v>3</v>
      </c>
      <c r="AR122" s="119">
        <v>3</v>
      </c>
      <c r="AS122" s="119">
        <v>3</v>
      </c>
      <c r="AT122" s="119">
        <v>3</v>
      </c>
      <c r="AU122" s="119">
        <v>3</v>
      </c>
      <c r="AV122" s="119">
        <v>3</v>
      </c>
      <c r="AW122" s="119">
        <v>3</v>
      </c>
      <c r="AX122" s="119" t="s">
        <v>88</v>
      </c>
      <c r="AY122" s="119" t="s">
        <v>88</v>
      </c>
      <c r="AZ122" s="119"/>
      <c r="BA122" s="119">
        <v>3</v>
      </c>
      <c r="BB122" s="119">
        <v>3</v>
      </c>
      <c r="BC122" s="119" t="s">
        <v>133</v>
      </c>
      <c r="BD122" s="119" t="s">
        <v>975</v>
      </c>
      <c r="BE122" s="119"/>
      <c r="BF122">
        <f t="shared" si="11"/>
        <v>0</v>
      </c>
      <c r="BG122">
        <f t="shared" si="11"/>
        <v>0</v>
      </c>
      <c r="BH122">
        <f t="shared" si="11"/>
        <v>0</v>
      </c>
      <c r="BI122">
        <f t="shared" si="11"/>
        <v>0</v>
      </c>
      <c r="BJ122">
        <f t="shared" si="11"/>
        <v>0</v>
      </c>
      <c r="BK122">
        <f t="shared" si="11"/>
        <v>0</v>
      </c>
      <c r="BL122">
        <f t="shared" si="15"/>
        <v>0</v>
      </c>
      <c r="BM122">
        <f t="shared" si="14"/>
        <v>0</v>
      </c>
      <c r="BN122">
        <f t="shared" si="14"/>
        <v>0</v>
      </c>
      <c r="BO122">
        <f t="shared" si="14"/>
        <v>0</v>
      </c>
      <c r="BP122">
        <f t="shared" si="14"/>
        <v>0</v>
      </c>
      <c r="BQ122">
        <f t="shared" si="13"/>
        <v>0</v>
      </c>
      <c r="BR122">
        <f t="shared" si="14"/>
        <v>1</v>
      </c>
      <c r="BS122">
        <f t="shared" si="14"/>
        <v>0</v>
      </c>
      <c r="BT122" s="256">
        <f t="shared" si="12"/>
        <v>3</v>
      </c>
    </row>
    <row r="123" spans="1:72" ht="14.3" x14ac:dyDescent="0.25">
      <c r="A123" s="93" t="str">
        <f>IF(ISNA(LOOKUP($F123,BLIOTECAS!$B$1:$B$27,BLIOTECAS!C$1:C$27)),"",LOOKUP($F123,BLIOTECAS!$B$1:$B$27,BLIOTECAS!C$1:C$27))</f>
        <v/>
      </c>
      <c r="B123" s="93" t="str">
        <f>IFERROR(VLOOKUP(TABLA!$F123,BLIOTECAS!$C$1:$E$26,2,FALSE),"")</f>
        <v>MED</v>
      </c>
      <c r="C123" s="93" t="str">
        <f>IFERROR(VLOOKUP(TABLA!F123,BLIOTECAS!$C$1:$E$26,3,FALSE),"")</f>
        <v>Ciencias de la Salud</v>
      </c>
      <c r="D123" s="266" t="s">
        <v>971</v>
      </c>
      <c r="E123" s="120" t="s">
        <v>8</v>
      </c>
      <c r="F123" s="119" t="s">
        <v>22</v>
      </c>
      <c r="G123" s="119" t="s">
        <v>46</v>
      </c>
      <c r="H123" s="119" t="s">
        <v>44</v>
      </c>
      <c r="I123" s="119"/>
      <c r="J123" s="119" t="s">
        <v>476</v>
      </c>
      <c r="K123" s="119" t="s">
        <v>17</v>
      </c>
      <c r="L123" s="119" t="s">
        <v>22</v>
      </c>
      <c r="M123" s="119"/>
      <c r="N123" s="119">
        <v>4</v>
      </c>
      <c r="O123" s="119">
        <v>4</v>
      </c>
      <c r="P123" s="119">
        <v>5</v>
      </c>
      <c r="Q123" s="119">
        <v>3</v>
      </c>
      <c r="R123" s="119">
        <v>4</v>
      </c>
      <c r="S123" s="119" t="s">
        <v>88</v>
      </c>
      <c r="T123" s="119" t="s">
        <v>87</v>
      </c>
      <c r="U123" s="119">
        <v>2</v>
      </c>
      <c r="V123" s="119">
        <v>1</v>
      </c>
      <c r="W123" s="119">
        <v>2</v>
      </c>
      <c r="X123" s="119">
        <v>3</v>
      </c>
      <c r="Y123" s="119">
        <v>5</v>
      </c>
      <c r="Z123" s="119">
        <v>5</v>
      </c>
      <c r="AA123" s="119">
        <v>5</v>
      </c>
      <c r="AB123" s="119">
        <v>2</v>
      </c>
      <c r="AC123" s="119">
        <v>3</v>
      </c>
      <c r="AD123" s="119">
        <v>2</v>
      </c>
      <c r="AE123" s="119">
        <v>4</v>
      </c>
      <c r="AF123" s="119">
        <v>4</v>
      </c>
      <c r="AG123" s="119">
        <v>4</v>
      </c>
      <c r="AH123" s="119">
        <v>4</v>
      </c>
      <c r="AI123" s="119">
        <v>4</v>
      </c>
      <c r="AJ123" s="119">
        <v>4</v>
      </c>
      <c r="AK123" s="119" t="s">
        <v>88</v>
      </c>
      <c r="AL123" s="119" t="s">
        <v>88</v>
      </c>
      <c r="AM123" s="119">
        <v>5</v>
      </c>
      <c r="AN123" s="119">
        <v>5</v>
      </c>
      <c r="AO123" s="119" t="s">
        <v>560</v>
      </c>
      <c r="AP123" s="119">
        <v>5</v>
      </c>
      <c r="AQ123" s="119">
        <v>4</v>
      </c>
      <c r="AR123" s="119">
        <v>4</v>
      </c>
      <c r="AS123" s="119">
        <v>5</v>
      </c>
      <c r="AT123" s="119">
        <v>4</v>
      </c>
      <c r="AU123" s="119">
        <v>4</v>
      </c>
      <c r="AV123" s="119">
        <v>4</v>
      </c>
      <c r="AW123" s="119">
        <v>4</v>
      </c>
      <c r="AX123" s="119" t="s">
        <v>88</v>
      </c>
      <c r="AY123" s="119" t="s">
        <v>88</v>
      </c>
      <c r="AZ123" s="119"/>
      <c r="BA123" s="119">
        <v>5</v>
      </c>
      <c r="BB123" s="119">
        <v>5</v>
      </c>
      <c r="BC123" s="119" t="s">
        <v>134</v>
      </c>
      <c r="BD123" s="119"/>
      <c r="BE123" s="119"/>
      <c r="BF123">
        <f t="shared" si="11"/>
        <v>0</v>
      </c>
      <c r="BG123">
        <f t="shared" si="11"/>
        <v>0</v>
      </c>
      <c r="BH123">
        <f t="shared" si="11"/>
        <v>0</v>
      </c>
      <c r="BI123">
        <f t="shared" si="11"/>
        <v>0</v>
      </c>
      <c r="BJ123">
        <f t="shared" si="11"/>
        <v>0</v>
      </c>
      <c r="BK123">
        <f t="shared" si="11"/>
        <v>0</v>
      </c>
      <c r="BL123">
        <f t="shared" si="15"/>
        <v>1</v>
      </c>
      <c r="BM123">
        <f t="shared" si="14"/>
        <v>0</v>
      </c>
      <c r="BN123">
        <f t="shared" si="14"/>
        <v>0</v>
      </c>
      <c r="BO123">
        <f t="shared" si="14"/>
        <v>0</v>
      </c>
      <c r="BP123">
        <f t="shared" si="14"/>
        <v>0</v>
      </c>
      <c r="BQ123">
        <f t="shared" si="13"/>
        <v>0</v>
      </c>
      <c r="BR123">
        <f t="shared" si="14"/>
        <v>0</v>
      </c>
      <c r="BS123">
        <f t="shared" si="14"/>
        <v>0</v>
      </c>
      <c r="BT123" s="256">
        <f t="shared" si="12"/>
        <v>4</v>
      </c>
    </row>
    <row r="124" spans="1:72" ht="14.3" x14ac:dyDescent="0.25">
      <c r="A124" s="93" t="str">
        <f>IF(ISNA(LOOKUP($F124,BLIOTECAS!$B$1:$B$27,BLIOTECAS!C$1:C$27)),"",LOOKUP($F124,BLIOTECAS!$B$1:$B$27,BLIOTECAS!C$1:C$27))</f>
        <v/>
      </c>
      <c r="B124" s="93" t="str">
        <f>IFERROR(VLOOKUP(TABLA!$F124,BLIOTECAS!$C$1:$E$26,2,FALSE),"")</f>
        <v>FLS</v>
      </c>
      <c r="C124" s="93" t="str">
        <f>IFERROR(VLOOKUP(TABLA!F124,BLIOTECAS!$C$1:$E$26,3,FALSE),"")</f>
        <v>Humanidades</v>
      </c>
      <c r="D124" s="266" t="s">
        <v>971</v>
      </c>
      <c r="E124" s="120" t="s">
        <v>8</v>
      </c>
      <c r="F124" s="119" t="s">
        <v>31</v>
      </c>
      <c r="G124" s="119" t="s">
        <v>47</v>
      </c>
      <c r="H124" s="119" t="s">
        <v>47</v>
      </c>
      <c r="I124" s="119"/>
      <c r="J124" s="119" t="s">
        <v>31</v>
      </c>
      <c r="K124" s="119" t="s">
        <v>13</v>
      </c>
      <c r="L124" s="119" t="s">
        <v>69</v>
      </c>
      <c r="M124" s="119"/>
      <c r="N124" s="119">
        <v>2</v>
      </c>
      <c r="O124" s="119">
        <v>4</v>
      </c>
      <c r="P124" s="119">
        <v>4</v>
      </c>
      <c r="Q124" s="119">
        <v>4</v>
      </c>
      <c r="R124" s="119">
        <v>4</v>
      </c>
      <c r="S124" s="119" t="s">
        <v>87</v>
      </c>
      <c r="T124" s="119" t="s">
        <v>87</v>
      </c>
      <c r="U124" s="119"/>
      <c r="V124" s="119"/>
      <c r="W124" s="119"/>
      <c r="X124" s="119"/>
      <c r="Y124" s="119"/>
      <c r="Z124" s="119"/>
      <c r="AA124" s="119"/>
      <c r="AB124" s="119"/>
      <c r="AC124" s="119">
        <v>5</v>
      </c>
      <c r="AD124" s="119">
        <v>3</v>
      </c>
      <c r="AE124" s="119">
        <v>5</v>
      </c>
      <c r="AF124" s="119">
        <v>5</v>
      </c>
      <c r="AG124" s="119">
        <v>5</v>
      </c>
      <c r="AH124" s="119">
        <v>5</v>
      </c>
      <c r="AI124" s="119">
        <v>5</v>
      </c>
      <c r="AJ124" s="119">
        <v>5</v>
      </c>
      <c r="AK124" s="119" t="s">
        <v>87</v>
      </c>
      <c r="AL124" s="119" t="s">
        <v>87</v>
      </c>
      <c r="AM124" s="119">
        <v>5</v>
      </c>
      <c r="AN124" s="119">
        <v>3</v>
      </c>
      <c r="AO124" s="119" t="s">
        <v>115</v>
      </c>
      <c r="AP124" s="119">
        <v>5</v>
      </c>
      <c r="AQ124" s="119">
        <v>5</v>
      </c>
      <c r="AR124" s="119">
        <v>5</v>
      </c>
      <c r="AS124" s="119">
        <v>5</v>
      </c>
      <c r="AT124" s="119">
        <v>5</v>
      </c>
      <c r="AU124" s="119">
        <v>5</v>
      </c>
      <c r="AV124" s="119">
        <v>5</v>
      </c>
      <c r="AW124" s="119">
        <v>5</v>
      </c>
      <c r="AX124" s="119" t="s">
        <v>88</v>
      </c>
      <c r="AY124" s="119" t="s">
        <v>88</v>
      </c>
      <c r="AZ124" s="119"/>
      <c r="BA124" s="119">
        <v>5</v>
      </c>
      <c r="BB124" s="119">
        <v>5</v>
      </c>
      <c r="BC124" s="119" t="s">
        <v>134</v>
      </c>
      <c r="BD124" s="119"/>
      <c r="BE124" s="119"/>
      <c r="BF124">
        <f t="shared" si="11"/>
        <v>0</v>
      </c>
      <c r="BG124">
        <f t="shared" si="11"/>
        <v>0</v>
      </c>
      <c r="BH124">
        <f t="shared" si="11"/>
        <v>0</v>
      </c>
      <c r="BI124">
        <f t="shared" si="11"/>
        <v>0</v>
      </c>
      <c r="BJ124">
        <f t="shared" si="11"/>
        <v>0</v>
      </c>
      <c r="BK124">
        <f t="shared" si="11"/>
        <v>0</v>
      </c>
      <c r="BL124">
        <f t="shared" si="15"/>
        <v>0</v>
      </c>
      <c r="BM124">
        <f t="shared" si="14"/>
        <v>0</v>
      </c>
      <c r="BN124">
        <f t="shared" si="14"/>
        <v>0</v>
      </c>
      <c r="BO124">
        <f t="shared" si="14"/>
        <v>0</v>
      </c>
      <c r="BP124">
        <f t="shared" si="14"/>
        <v>0</v>
      </c>
      <c r="BQ124">
        <f t="shared" si="13"/>
        <v>0</v>
      </c>
      <c r="BR124">
        <f t="shared" si="14"/>
        <v>1</v>
      </c>
      <c r="BS124">
        <f t="shared" si="14"/>
        <v>0</v>
      </c>
      <c r="BT124" s="256">
        <f t="shared" si="12"/>
        <v>4</v>
      </c>
    </row>
    <row r="125" spans="1:72" ht="14.3" x14ac:dyDescent="0.25">
      <c r="A125" s="93" t="str">
        <f>IF(ISNA(LOOKUP($F125,BLIOTECAS!$B$1:$B$27,BLIOTECAS!C$1:C$27)),"",LOOKUP($F125,BLIOTECAS!$B$1:$B$27,BLIOTECAS!C$1:C$27))</f>
        <v/>
      </c>
      <c r="B125" s="93" t="str">
        <f>IFERROR(VLOOKUP(TABLA!$F125,BLIOTECAS!$C$1:$E$26,2,FALSE),"")</f>
        <v>GHI</v>
      </c>
      <c r="C125" s="93" t="str">
        <f>IFERROR(VLOOKUP(TABLA!F125,BLIOTECAS!$C$1:$E$26,3,FALSE),"")</f>
        <v>Humanidades</v>
      </c>
      <c r="D125" s="266" t="s">
        <v>971</v>
      </c>
      <c r="E125" s="120" t="s">
        <v>11</v>
      </c>
      <c r="F125" s="119" t="s">
        <v>13</v>
      </c>
      <c r="G125" s="119" t="s">
        <v>47</v>
      </c>
      <c r="H125" s="119" t="s">
        <v>46</v>
      </c>
      <c r="I125" s="119"/>
      <c r="J125" s="119" t="s">
        <v>13</v>
      </c>
      <c r="K125" s="119" t="s">
        <v>56</v>
      </c>
      <c r="L125" s="119"/>
      <c r="M125" s="119"/>
      <c r="N125" s="119">
        <v>5</v>
      </c>
      <c r="O125" s="119">
        <v>5</v>
      </c>
      <c r="P125" s="119">
        <v>5</v>
      </c>
      <c r="Q125" s="119">
        <v>5</v>
      </c>
      <c r="R125" s="119">
        <v>5</v>
      </c>
      <c r="S125" s="119" t="s">
        <v>88</v>
      </c>
      <c r="T125" s="119" t="s">
        <v>87</v>
      </c>
      <c r="U125" s="119">
        <v>4</v>
      </c>
      <c r="V125" s="119">
        <v>4</v>
      </c>
      <c r="W125" s="119">
        <v>2</v>
      </c>
      <c r="X125" s="119">
        <v>4</v>
      </c>
      <c r="Y125" s="119">
        <v>4</v>
      </c>
      <c r="Z125" s="119">
        <v>3</v>
      </c>
      <c r="AA125" s="119">
        <v>2</v>
      </c>
      <c r="AB125" s="119">
        <v>4</v>
      </c>
      <c r="AC125" s="119">
        <v>3</v>
      </c>
      <c r="AD125" s="119">
        <v>5</v>
      </c>
      <c r="AE125" s="119">
        <v>5</v>
      </c>
      <c r="AF125" s="119">
        <v>4</v>
      </c>
      <c r="AG125" s="119">
        <v>5</v>
      </c>
      <c r="AH125" s="119">
        <v>4</v>
      </c>
      <c r="AI125" s="119">
        <v>4</v>
      </c>
      <c r="AJ125" s="119">
        <v>4</v>
      </c>
      <c r="AK125" s="119" t="s">
        <v>87</v>
      </c>
      <c r="AL125" s="119" t="s">
        <v>88</v>
      </c>
      <c r="AM125" s="119">
        <v>3</v>
      </c>
      <c r="AN125" s="119">
        <v>4</v>
      </c>
      <c r="AO125" s="119" t="s">
        <v>112</v>
      </c>
      <c r="AP125" s="119">
        <v>5</v>
      </c>
      <c r="AQ125" s="119">
        <v>3</v>
      </c>
      <c r="AR125" s="119">
        <v>3</v>
      </c>
      <c r="AS125" s="119">
        <v>5</v>
      </c>
      <c r="AT125" s="119">
        <v>5</v>
      </c>
      <c r="AU125" s="119">
        <v>5</v>
      </c>
      <c r="AV125" s="119">
        <v>5</v>
      </c>
      <c r="AW125" s="119">
        <v>3</v>
      </c>
      <c r="AX125" s="119" t="s">
        <v>88</v>
      </c>
      <c r="AY125" s="119" t="s">
        <v>88</v>
      </c>
      <c r="AZ125" s="119"/>
      <c r="BA125" s="119">
        <v>5</v>
      </c>
      <c r="BB125" s="119">
        <v>5</v>
      </c>
      <c r="BC125" s="119" t="s">
        <v>134</v>
      </c>
      <c r="BD125" s="119"/>
      <c r="BE125" s="119"/>
      <c r="BF125">
        <f t="shared" si="11"/>
        <v>0</v>
      </c>
      <c r="BG125">
        <f t="shared" si="11"/>
        <v>0</v>
      </c>
      <c r="BH125">
        <f t="shared" si="11"/>
        <v>0</v>
      </c>
      <c r="BI125">
        <f t="shared" si="11"/>
        <v>0</v>
      </c>
      <c r="BJ125">
        <f t="shared" si="11"/>
        <v>0</v>
      </c>
      <c r="BK125">
        <f t="shared" si="11"/>
        <v>0</v>
      </c>
      <c r="BL125">
        <f t="shared" si="15"/>
        <v>0</v>
      </c>
      <c r="BM125">
        <f t="shared" si="14"/>
        <v>0</v>
      </c>
      <c r="BN125">
        <f t="shared" si="14"/>
        <v>1</v>
      </c>
      <c r="BO125">
        <f t="shared" si="14"/>
        <v>0</v>
      </c>
      <c r="BP125">
        <f t="shared" si="14"/>
        <v>0</v>
      </c>
      <c r="BQ125">
        <f t="shared" si="13"/>
        <v>0</v>
      </c>
      <c r="BR125">
        <f t="shared" si="14"/>
        <v>0</v>
      </c>
      <c r="BS125">
        <f t="shared" si="14"/>
        <v>0</v>
      </c>
      <c r="BT125" s="256">
        <f t="shared" si="12"/>
        <v>4</v>
      </c>
    </row>
    <row r="126" spans="1:72" ht="14.3" x14ac:dyDescent="0.25">
      <c r="A126" s="93" t="str">
        <f>IF(ISNA(LOOKUP($F126,BLIOTECAS!$B$1:$B$27,BLIOTECAS!C$1:C$27)),"",LOOKUP($F126,BLIOTECAS!$B$1:$B$27,BLIOTECAS!C$1:C$27))</f>
        <v/>
      </c>
      <c r="B126" s="93" t="str">
        <f>IFERROR(VLOOKUP(TABLA!$F126,BLIOTECAS!$C$1:$E$26,2,FALSE),"")</f>
        <v>MED</v>
      </c>
      <c r="C126" s="93" t="str">
        <f>IFERROR(VLOOKUP(TABLA!F126,BLIOTECAS!$C$1:$E$26,3,FALSE),"")</f>
        <v>Ciencias de la Salud</v>
      </c>
      <c r="D126" s="266" t="s">
        <v>971</v>
      </c>
      <c r="E126" s="120" t="s">
        <v>8</v>
      </c>
      <c r="F126" s="119" t="s">
        <v>22</v>
      </c>
      <c r="G126" s="119" t="s">
        <v>48</v>
      </c>
      <c r="H126" s="119" t="s">
        <v>46</v>
      </c>
      <c r="I126" s="119"/>
      <c r="J126" s="119" t="s">
        <v>22</v>
      </c>
      <c r="K126" s="119" t="s">
        <v>56</v>
      </c>
      <c r="L126" s="119" t="s">
        <v>17</v>
      </c>
      <c r="M126" s="119"/>
      <c r="N126" s="119">
        <v>3</v>
      </c>
      <c r="O126" s="119">
        <v>4</v>
      </c>
      <c r="P126" s="119">
        <v>5</v>
      </c>
      <c r="Q126" s="119">
        <v>4</v>
      </c>
      <c r="R126" s="119">
        <v>5</v>
      </c>
      <c r="S126" s="119" t="s">
        <v>88</v>
      </c>
      <c r="T126" s="119" t="s">
        <v>88</v>
      </c>
      <c r="U126" s="119">
        <v>1</v>
      </c>
      <c r="V126" s="119">
        <v>1</v>
      </c>
      <c r="W126" s="119">
        <v>4</v>
      </c>
      <c r="X126" s="119">
        <v>4</v>
      </c>
      <c r="Y126" s="119">
        <v>5</v>
      </c>
      <c r="Z126" s="119">
        <v>3</v>
      </c>
      <c r="AA126" s="119">
        <v>5</v>
      </c>
      <c r="AB126" s="119">
        <v>2</v>
      </c>
      <c r="AC126" s="119">
        <v>4</v>
      </c>
      <c r="AD126" s="119">
        <v>3</v>
      </c>
      <c r="AE126" s="119">
        <v>4</v>
      </c>
      <c r="AF126" s="119">
        <v>4</v>
      </c>
      <c r="AG126" s="119">
        <v>5</v>
      </c>
      <c r="AH126" s="119">
        <v>4</v>
      </c>
      <c r="AI126" s="119">
        <v>4</v>
      </c>
      <c r="AJ126" s="119">
        <v>5</v>
      </c>
      <c r="AK126" s="119" t="s">
        <v>88</v>
      </c>
      <c r="AL126" s="119" t="s">
        <v>88</v>
      </c>
      <c r="AM126" s="119">
        <v>5</v>
      </c>
      <c r="AN126" s="119">
        <v>3</v>
      </c>
      <c r="AO126" s="119" t="s">
        <v>113</v>
      </c>
      <c r="AP126" s="119">
        <v>5</v>
      </c>
      <c r="AQ126" s="119">
        <v>4</v>
      </c>
      <c r="AR126" s="119">
        <v>3</v>
      </c>
      <c r="AS126" s="119">
        <v>5</v>
      </c>
      <c r="AT126" s="119">
        <v>5</v>
      </c>
      <c r="AU126" s="119">
        <v>5</v>
      </c>
      <c r="AV126" s="119">
        <v>5</v>
      </c>
      <c r="AW126" s="119">
        <v>5</v>
      </c>
      <c r="AX126" s="119" t="s">
        <v>87</v>
      </c>
      <c r="AY126" s="119" t="s">
        <v>88</v>
      </c>
      <c r="AZ126" s="119"/>
      <c r="BA126" s="119">
        <v>5</v>
      </c>
      <c r="BB126" s="119">
        <v>4</v>
      </c>
      <c r="BC126" s="119" t="s">
        <v>135</v>
      </c>
      <c r="BD126" s="119" t="s">
        <v>976</v>
      </c>
      <c r="BE126" s="119"/>
      <c r="BF126">
        <f t="shared" si="11"/>
        <v>0</v>
      </c>
      <c r="BG126">
        <f t="shared" si="11"/>
        <v>0</v>
      </c>
      <c r="BH126">
        <f t="shared" si="11"/>
        <v>0</v>
      </c>
      <c r="BI126">
        <f t="shared" si="11"/>
        <v>0</v>
      </c>
      <c r="BJ126">
        <f t="shared" si="11"/>
        <v>0</v>
      </c>
      <c r="BK126">
        <f t="shared" si="11"/>
        <v>0</v>
      </c>
      <c r="BL126">
        <f t="shared" si="15"/>
        <v>0</v>
      </c>
      <c r="BM126">
        <f t="shared" si="14"/>
        <v>0</v>
      </c>
      <c r="BN126">
        <f t="shared" si="14"/>
        <v>0</v>
      </c>
      <c r="BO126">
        <f t="shared" si="14"/>
        <v>1</v>
      </c>
      <c r="BP126">
        <f t="shared" si="14"/>
        <v>0</v>
      </c>
      <c r="BQ126">
        <f t="shared" si="13"/>
        <v>0</v>
      </c>
      <c r="BR126">
        <f t="shared" si="14"/>
        <v>0</v>
      </c>
      <c r="BS126">
        <f t="shared" si="14"/>
        <v>0</v>
      </c>
      <c r="BT126" s="256">
        <f t="shared" si="12"/>
        <v>5</v>
      </c>
    </row>
    <row r="127" spans="1:72" ht="14.3" x14ac:dyDescent="0.25">
      <c r="A127" s="93" t="str">
        <f>IF(ISNA(LOOKUP($F127,BLIOTECAS!$B$1:$B$27,BLIOTECAS!C$1:C$27)),"",LOOKUP($F127,BLIOTECAS!$B$1:$B$27,BLIOTECAS!C$1:C$27))</f>
        <v/>
      </c>
      <c r="B127" s="93" t="str">
        <f>IFERROR(VLOOKUP(TABLA!$F127,BLIOTECAS!$C$1:$E$26,2,FALSE),"")</f>
        <v>MED</v>
      </c>
      <c r="C127" s="93" t="str">
        <f>IFERROR(VLOOKUP(TABLA!F127,BLIOTECAS!$C$1:$E$26,3,FALSE),"")</f>
        <v>Ciencias de la Salud</v>
      </c>
      <c r="D127" s="266" t="s">
        <v>971</v>
      </c>
      <c r="E127" s="120" t="s">
        <v>8</v>
      </c>
      <c r="F127" s="119" t="s">
        <v>22</v>
      </c>
      <c r="G127" s="119" t="s">
        <v>46</v>
      </c>
      <c r="H127" s="119" t="s">
        <v>44</v>
      </c>
      <c r="I127" s="119"/>
      <c r="J127" s="119" t="s">
        <v>476</v>
      </c>
      <c r="K127" s="119" t="s">
        <v>22</v>
      </c>
      <c r="L127" s="119" t="s">
        <v>36</v>
      </c>
      <c r="M127" s="119"/>
      <c r="N127" s="119">
        <v>4</v>
      </c>
      <c r="O127" s="119">
        <v>4</v>
      </c>
      <c r="P127" s="119">
        <v>5</v>
      </c>
      <c r="Q127" s="119">
        <v>5</v>
      </c>
      <c r="R127" s="119">
        <v>5</v>
      </c>
      <c r="S127" s="119" t="s">
        <v>88</v>
      </c>
      <c r="T127" s="119" t="s">
        <v>88</v>
      </c>
      <c r="U127" s="119">
        <v>4</v>
      </c>
      <c r="V127" s="119">
        <v>4</v>
      </c>
      <c r="W127" s="119">
        <v>1</v>
      </c>
      <c r="X127" s="119">
        <v>5</v>
      </c>
      <c r="Y127" s="119">
        <v>5</v>
      </c>
      <c r="Z127" s="119">
        <v>5</v>
      </c>
      <c r="AA127" s="119">
        <v>5</v>
      </c>
      <c r="AB127" s="119">
        <v>5</v>
      </c>
      <c r="AC127" s="119">
        <v>4</v>
      </c>
      <c r="AD127" s="119">
        <v>4</v>
      </c>
      <c r="AE127" s="119">
        <v>4</v>
      </c>
      <c r="AF127" s="119">
        <v>4</v>
      </c>
      <c r="AG127" s="119">
        <v>4</v>
      </c>
      <c r="AH127" s="119">
        <v>4</v>
      </c>
      <c r="AI127" s="119">
        <v>4</v>
      </c>
      <c r="AJ127" s="119">
        <v>5</v>
      </c>
      <c r="AK127" s="119" t="s">
        <v>88</v>
      </c>
      <c r="AL127" s="119" t="s">
        <v>88</v>
      </c>
      <c r="AM127" s="119">
        <v>2</v>
      </c>
      <c r="AN127" s="119">
        <v>5</v>
      </c>
      <c r="AO127" s="119" t="s">
        <v>113</v>
      </c>
      <c r="AP127" s="119">
        <v>5</v>
      </c>
      <c r="AQ127" s="119">
        <v>5</v>
      </c>
      <c r="AR127" s="119">
        <v>5</v>
      </c>
      <c r="AS127" s="119">
        <v>5</v>
      </c>
      <c r="AT127" s="119">
        <v>5</v>
      </c>
      <c r="AU127" s="119">
        <v>5</v>
      </c>
      <c r="AV127" s="119">
        <v>5</v>
      </c>
      <c r="AW127" s="119">
        <v>5</v>
      </c>
      <c r="AX127" s="119" t="s">
        <v>88</v>
      </c>
      <c r="AY127" s="119" t="s">
        <v>88</v>
      </c>
      <c r="AZ127" s="119"/>
      <c r="BA127" s="119">
        <v>5</v>
      </c>
      <c r="BB127" s="119">
        <v>5</v>
      </c>
      <c r="BC127" s="119" t="s">
        <v>135</v>
      </c>
      <c r="BD127" s="119"/>
      <c r="BE127" s="119"/>
      <c r="BF127">
        <f t="shared" ref="BF127:BK169" si="16">IF(IFERROR(FIND(BF$2,$I127,1),0)&lt;&gt;0,1,0)</f>
        <v>0</v>
      </c>
      <c r="BG127">
        <f t="shared" si="16"/>
        <v>0</v>
      </c>
      <c r="BH127">
        <f t="shared" si="16"/>
        <v>0</v>
      </c>
      <c r="BI127">
        <f t="shared" si="16"/>
        <v>0</v>
      </c>
      <c r="BJ127">
        <f t="shared" si="16"/>
        <v>0</v>
      </c>
      <c r="BK127">
        <f t="shared" si="16"/>
        <v>0</v>
      </c>
      <c r="BL127">
        <f t="shared" si="15"/>
        <v>0</v>
      </c>
      <c r="BM127">
        <f t="shared" si="14"/>
        <v>0</v>
      </c>
      <c r="BN127">
        <f t="shared" si="14"/>
        <v>0</v>
      </c>
      <c r="BO127">
        <f t="shared" si="14"/>
        <v>1</v>
      </c>
      <c r="BP127">
        <f t="shared" si="14"/>
        <v>0</v>
      </c>
      <c r="BQ127">
        <f t="shared" si="13"/>
        <v>0</v>
      </c>
      <c r="BR127">
        <f t="shared" si="14"/>
        <v>0</v>
      </c>
      <c r="BS127">
        <f t="shared" si="14"/>
        <v>0</v>
      </c>
      <c r="BT127" s="256">
        <f t="shared" si="12"/>
        <v>5</v>
      </c>
    </row>
    <row r="128" spans="1:72" ht="14.3" x14ac:dyDescent="0.25">
      <c r="A128" s="93" t="str">
        <f>IF(ISNA(LOOKUP($F128,BLIOTECAS!$B$1:$B$27,BLIOTECAS!C$1:C$27)),"",LOOKUP($F128,BLIOTECAS!$B$1:$B$27,BLIOTECAS!C$1:C$27))</f>
        <v/>
      </c>
      <c r="B128" s="93" t="str">
        <f>IFERROR(VLOOKUP(TABLA!$F128,BLIOTECAS!$C$1:$E$26,2,FALSE),"")</f>
        <v>FLS</v>
      </c>
      <c r="C128" s="93" t="str">
        <f>IFERROR(VLOOKUP(TABLA!F128,BLIOTECAS!$C$1:$E$26,3,FALSE),"")</f>
        <v>Humanidades</v>
      </c>
      <c r="D128" s="266" t="s">
        <v>971</v>
      </c>
      <c r="E128" s="120" t="s">
        <v>8</v>
      </c>
      <c r="F128" s="119" t="s">
        <v>31</v>
      </c>
      <c r="G128" s="119" t="s">
        <v>47</v>
      </c>
      <c r="H128" s="119" t="s">
        <v>44</v>
      </c>
      <c r="I128" s="119"/>
      <c r="J128" s="119" t="s">
        <v>76</v>
      </c>
      <c r="K128" s="119" t="s">
        <v>31</v>
      </c>
      <c r="L128" s="119" t="s">
        <v>13</v>
      </c>
      <c r="M128" s="119"/>
      <c r="N128" s="119">
        <v>4</v>
      </c>
      <c r="O128" s="119">
        <v>4</v>
      </c>
      <c r="P128" s="119">
        <v>4</v>
      </c>
      <c r="Q128" s="119">
        <v>2</v>
      </c>
      <c r="R128" s="119">
        <v>3</v>
      </c>
      <c r="S128" s="119" t="s">
        <v>87</v>
      </c>
      <c r="T128" s="119" t="s">
        <v>87</v>
      </c>
      <c r="U128" s="119">
        <v>5</v>
      </c>
      <c r="V128" s="119">
        <v>1</v>
      </c>
      <c r="W128" s="119">
        <v>4</v>
      </c>
      <c r="X128" s="119">
        <v>4</v>
      </c>
      <c r="Y128" s="119">
        <v>5</v>
      </c>
      <c r="Z128" s="119">
        <v>3</v>
      </c>
      <c r="AA128" s="119">
        <v>3</v>
      </c>
      <c r="AB128" s="119">
        <v>1</v>
      </c>
      <c r="AC128" s="119">
        <v>1</v>
      </c>
      <c r="AD128" s="119">
        <v>4</v>
      </c>
      <c r="AE128" s="119">
        <v>2</v>
      </c>
      <c r="AF128" s="119">
        <v>1</v>
      </c>
      <c r="AG128" s="119">
        <v>5</v>
      </c>
      <c r="AH128" s="119">
        <v>3</v>
      </c>
      <c r="AI128" s="119">
        <v>1</v>
      </c>
      <c r="AJ128" s="119">
        <v>3</v>
      </c>
      <c r="AK128" s="119" t="s">
        <v>88</v>
      </c>
      <c r="AL128" s="119" t="s">
        <v>87</v>
      </c>
      <c r="AM128" s="119">
        <v>2</v>
      </c>
      <c r="AN128" s="119">
        <v>1</v>
      </c>
      <c r="AO128" s="119" t="s">
        <v>115</v>
      </c>
      <c r="AP128" s="119">
        <v>4</v>
      </c>
      <c r="AQ128" s="119">
        <v>2</v>
      </c>
      <c r="AR128" s="119">
        <v>3</v>
      </c>
      <c r="AS128" s="119">
        <v>5</v>
      </c>
      <c r="AT128" s="119">
        <v>5</v>
      </c>
      <c r="AU128" s="119">
        <v>5</v>
      </c>
      <c r="AV128" s="119">
        <v>1</v>
      </c>
      <c r="AW128" s="119">
        <v>1</v>
      </c>
      <c r="AX128" s="119" t="s">
        <v>87</v>
      </c>
      <c r="AY128" s="119" t="s">
        <v>88</v>
      </c>
      <c r="AZ128" s="119"/>
      <c r="BA128" s="119">
        <v>3</v>
      </c>
      <c r="BB128" s="119">
        <v>3</v>
      </c>
      <c r="BC128" s="119" t="s">
        <v>131</v>
      </c>
      <c r="BD128" s="119"/>
      <c r="BE128" s="119"/>
      <c r="BF128">
        <f t="shared" si="16"/>
        <v>0</v>
      </c>
      <c r="BG128">
        <f t="shared" si="16"/>
        <v>0</v>
      </c>
      <c r="BH128">
        <f t="shared" si="16"/>
        <v>0</v>
      </c>
      <c r="BI128">
        <f t="shared" si="16"/>
        <v>0</v>
      </c>
      <c r="BJ128">
        <f t="shared" si="16"/>
        <v>0</v>
      </c>
      <c r="BK128">
        <f t="shared" si="16"/>
        <v>0</v>
      </c>
      <c r="BL128">
        <f t="shared" si="15"/>
        <v>0</v>
      </c>
      <c r="BM128">
        <f t="shared" si="14"/>
        <v>0</v>
      </c>
      <c r="BN128">
        <f t="shared" si="14"/>
        <v>0</v>
      </c>
      <c r="BO128">
        <f t="shared" si="14"/>
        <v>0</v>
      </c>
      <c r="BP128">
        <f t="shared" si="14"/>
        <v>0</v>
      </c>
      <c r="BQ128">
        <f t="shared" si="13"/>
        <v>0</v>
      </c>
      <c r="BR128">
        <f t="shared" si="14"/>
        <v>1</v>
      </c>
      <c r="BS128">
        <f t="shared" si="14"/>
        <v>0</v>
      </c>
      <c r="BT128" s="256">
        <f t="shared" si="12"/>
        <v>1</v>
      </c>
    </row>
    <row r="129" spans="1:72" ht="14.3" x14ac:dyDescent="0.25">
      <c r="A129" s="93" t="str">
        <f>IF(ISNA(LOOKUP($F129,BLIOTECAS!$B$1:$B$27,BLIOTECAS!C$1:C$27)),"",LOOKUP($F129,BLIOTECAS!$B$1:$B$27,BLIOTECAS!C$1:C$27))</f>
        <v/>
      </c>
      <c r="B129" s="93" t="str">
        <f>IFERROR(VLOOKUP(TABLA!$F129,BLIOTECAS!$C$1:$E$26,2,FALSE),"")</f>
        <v>FLS</v>
      </c>
      <c r="C129" s="93" t="str">
        <f>IFERROR(VLOOKUP(TABLA!F129,BLIOTECAS!$C$1:$E$26,3,FALSE),"")</f>
        <v>Humanidades</v>
      </c>
      <c r="D129" s="266" t="s">
        <v>971</v>
      </c>
      <c r="E129" s="120" t="s">
        <v>10</v>
      </c>
      <c r="F129" s="119" t="s">
        <v>31</v>
      </c>
      <c r="G129" s="119" t="s">
        <v>47</v>
      </c>
      <c r="H129" s="119" t="s">
        <v>48</v>
      </c>
      <c r="I129" s="119"/>
      <c r="J129" s="119" t="s">
        <v>31</v>
      </c>
      <c r="K129" s="119" t="s">
        <v>76</v>
      </c>
      <c r="L129" s="119" t="s">
        <v>56</v>
      </c>
      <c r="M129" s="119" t="s">
        <v>370</v>
      </c>
      <c r="N129" s="119">
        <v>5</v>
      </c>
      <c r="O129" s="119">
        <v>5</v>
      </c>
      <c r="P129" s="119">
        <v>5</v>
      </c>
      <c r="Q129" s="119">
        <v>5</v>
      </c>
      <c r="R129" s="119">
        <v>5</v>
      </c>
      <c r="S129" s="119" t="s">
        <v>87</v>
      </c>
      <c r="T129" s="119" t="s">
        <v>87</v>
      </c>
      <c r="U129" s="119">
        <v>5</v>
      </c>
      <c r="V129" s="119">
        <v>2</v>
      </c>
      <c r="W129" s="119">
        <v>2</v>
      </c>
      <c r="X129" s="119">
        <v>5</v>
      </c>
      <c r="Y129" s="119">
        <v>1</v>
      </c>
      <c r="Z129" s="119">
        <v>5</v>
      </c>
      <c r="AA129" s="119">
        <v>1</v>
      </c>
      <c r="AB129" s="119">
        <v>1</v>
      </c>
      <c r="AC129" s="119">
        <v>5</v>
      </c>
      <c r="AD129" s="119">
        <v>5</v>
      </c>
      <c r="AE129" s="119">
        <v>5</v>
      </c>
      <c r="AF129" s="119">
        <v>5</v>
      </c>
      <c r="AG129" s="119">
        <v>5</v>
      </c>
      <c r="AH129" s="119">
        <v>5</v>
      </c>
      <c r="AI129" s="119">
        <v>5</v>
      </c>
      <c r="AJ129" s="119">
        <v>5</v>
      </c>
      <c r="AK129" s="119" t="s">
        <v>87</v>
      </c>
      <c r="AL129" s="119" t="s">
        <v>87</v>
      </c>
      <c r="AM129" s="119">
        <v>5</v>
      </c>
      <c r="AN129" s="119">
        <v>5</v>
      </c>
      <c r="AO129" s="119" t="s">
        <v>115</v>
      </c>
      <c r="AP129" s="119">
        <v>5</v>
      </c>
      <c r="AQ129" s="119">
        <v>5</v>
      </c>
      <c r="AR129" s="119">
        <v>5</v>
      </c>
      <c r="AS129" s="119">
        <v>5</v>
      </c>
      <c r="AT129" s="119">
        <v>5</v>
      </c>
      <c r="AU129" s="119">
        <v>5</v>
      </c>
      <c r="AV129" s="119">
        <v>5</v>
      </c>
      <c r="AW129" s="119">
        <v>5</v>
      </c>
      <c r="AX129" s="119" t="s">
        <v>87</v>
      </c>
      <c r="AY129" s="119" t="s">
        <v>88</v>
      </c>
      <c r="AZ129" s="119"/>
      <c r="BA129" s="119">
        <v>5</v>
      </c>
      <c r="BB129" s="119">
        <v>5</v>
      </c>
      <c r="BC129" s="119" t="s">
        <v>134</v>
      </c>
      <c r="BD129" s="119" t="s">
        <v>977</v>
      </c>
      <c r="BE129" s="119"/>
      <c r="BF129">
        <f t="shared" si="16"/>
        <v>0</v>
      </c>
      <c r="BG129">
        <f t="shared" si="16"/>
        <v>0</v>
      </c>
      <c r="BH129">
        <f t="shared" si="16"/>
        <v>0</v>
      </c>
      <c r="BI129">
        <f t="shared" si="16"/>
        <v>0</v>
      </c>
      <c r="BJ129">
        <f t="shared" si="16"/>
        <v>0</v>
      </c>
      <c r="BK129">
        <f t="shared" si="16"/>
        <v>0</v>
      </c>
      <c r="BL129">
        <f t="shared" si="15"/>
        <v>0</v>
      </c>
      <c r="BM129">
        <f t="shared" si="14"/>
        <v>0</v>
      </c>
      <c r="BN129">
        <f t="shared" si="14"/>
        <v>0</v>
      </c>
      <c r="BO129">
        <f t="shared" si="14"/>
        <v>0</v>
      </c>
      <c r="BP129">
        <f t="shared" si="14"/>
        <v>0</v>
      </c>
      <c r="BQ129">
        <f t="shared" si="13"/>
        <v>0</v>
      </c>
      <c r="BR129">
        <f t="shared" si="14"/>
        <v>1</v>
      </c>
      <c r="BS129">
        <f t="shared" si="14"/>
        <v>0</v>
      </c>
      <c r="BT129" s="256">
        <f t="shared" si="12"/>
        <v>4</v>
      </c>
    </row>
    <row r="130" spans="1:72" ht="14.3" x14ac:dyDescent="0.25">
      <c r="A130" s="93" t="str">
        <f>IF(ISNA(LOOKUP($F130,BLIOTECAS!$B$1:$B$27,BLIOTECAS!C$1:C$27)),"",LOOKUP($F130,BLIOTECAS!$B$1:$B$27,BLIOTECAS!C$1:C$27))</f>
        <v/>
      </c>
      <c r="B130" s="93" t="str">
        <f>IFERROR(VLOOKUP(TABLA!$F130,BLIOTECAS!$C$1:$E$26,2,FALSE),"")</f>
        <v>FIS</v>
      </c>
      <c r="C130" s="93" t="str">
        <f>IFERROR(VLOOKUP(TABLA!F130,BLIOTECAS!$C$1:$E$26,3,FALSE),"")</f>
        <v>Ciencias Experimentales</v>
      </c>
      <c r="D130" s="266" t="s">
        <v>971</v>
      </c>
      <c r="E130" s="120" t="s">
        <v>8</v>
      </c>
      <c r="F130" s="119" t="s">
        <v>26</v>
      </c>
      <c r="G130" s="119" t="s">
        <v>48</v>
      </c>
      <c r="H130" s="119" t="s">
        <v>44</v>
      </c>
      <c r="I130" s="119"/>
      <c r="J130" s="119" t="s">
        <v>26</v>
      </c>
      <c r="K130" s="119"/>
      <c r="L130" s="119"/>
      <c r="M130" s="119"/>
      <c r="N130" s="119">
        <v>4</v>
      </c>
      <c r="O130" s="119">
        <v>4</v>
      </c>
      <c r="P130" s="119">
        <v>3</v>
      </c>
      <c r="Q130" s="119">
        <v>4</v>
      </c>
      <c r="R130" s="119">
        <v>4</v>
      </c>
      <c r="S130" s="119" t="s">
        <v>87</v>
      </c>
      <c r="T130" s="119" t="s">
        <v>87</v>
      </c>
      <c r="U130" s="119">
        <v>2</v>
      </c>
      <c r="V130" s="119">
        <v>1</v>
      </c>
      <c r="W130" s="119">
        <v>1</v>
      </c>
      <c r="X130" s="119">
        <v>2</v>
      </c>
      <c r="Y130" s="119">
        <v>5</v>
      </c>
      <c r="Z130" s="119">
        <v>5</v>
      </c>
      <c r="AA130" s="119">
        <v>3</v>
      </c>
      <c r="AB130" s="119">
        <v>5</v>
      </c>
      <c r="AC130" s="119">
        <v>4</v>
      </c>
      <c r="AD130" s="119">
        <v>4</v>
      </c>
      <c r="AE130" s="119">
        <v>5</v>
      </c>
      <c r="AF130" s="119">
        <v>3</v>
      </c>
      <c r="AG130" s="119">
        <v>5</v>
      </c>
      <c r="AH130" s="119">
        <v>2</v>
      </c>
      <c r="AI130" s="119">
        <v>4</v>
      </c>
      <c r="AJ130" s="119">
        <v>3</v>
      </c>
      <c r="AK130" s="119" t="s">
        <v>88</v>
      </c>
      <c r="AL130" s="119" t="s">
        <v>88</v>
      </c>
      <c r="AM130" s="119">
        <v>3</v>
      </c>
      <c r="AN130" s="119">
        <v>5</v>
      </c>
      <c r="AO130" s="119" t="s">
        <v>113</v>
      </c>
      <c r="AP130" s="119">
        <v>4</v>
      </c>
      <c r="AQ130" s="119">
        <v>4</v>
      </c>
      <c r="AR130" s="119">
        <v>4</v>
      </c>
      <c r="AS130" s="119">
        <v>5</v>
      </c>
      <c r="AT130" s="119">
        <v>5</v>
      </c>
      <c r="AU130" s="119">
        <v>4</v>
      </c>
      <c r="AV130" s="119">
        <v>4</v>
      </c>
      <c r="AW130" s="119">
        <v>4</v>
      </c>
      <c r="AX130" s="119" t="s">
        <v>87</v>
      </c>
      <c r="AY130" s="119" t="s">
        <v>88</v>
      </c>
      <c r="AZ130" s="119"/>
      <c r="BA130" s="119">
        <v>4</v>
      </c>
      <c r="BB130" s="119">
        <v>5</v>
      </c>
      <c r="BC130" s="119" t="s">
        <v>134</v>
      </c>
      <c r="BD130" s="119" t="s">
        <v>978</v>
      </c>
      <c r="BE130" s="119"/>
      <c r="BF130">
        <f t="shared" si="16"/>
        <v>0</v>
      </c>
      <c r="BG130">
        <f t="shared" si="16"/>
        <v>0</v>
      </c>
      <c r="BH130">
        <f t="shared" si="16"/>
        <v>0</v>
      </c>
      <c r="BI130">
        <f t="shared" si="16"/>
        <v>0</v>
      </c>
      <c r="BJ130">
        <f t="shared" si="16"/>
        <v>0</v>
      </c>
      <c r="BK130">
        <f t="shared" si="16"/>
        <v>0</v>
      </c>
      <c r="BL130">
        <f t="shared" si="15"/>
        <v>0</v>
      </c>
      <c r="BM130">
        <f t="shared" si="14"/>
        <v>0</v>
      </c>
      <c r="BN130">
        <f t="shared" si="14"/>
        <v>0</v>
      </c>
      <c r="BO130">
        <f t="shared" si="14"/>
        <v>1</v>
      </c>
      <c r="BP130">
        <f t="shared" si="14"/>
        <v>0</v>
      </c>
      <c r="BQ130">
        <f t="shared" si="13"/>
        <v>0</v>
      </c>
      <c r="BR130">
        <f t="shared" si="14"/>
        <v>0</v>
      </c>
      <c r="BS130">
        <f t="shared" si="14"/>
        <v>0</v>
      </c>
      <c r="BT130" s="256">
        <f t="shared" si="12"/>
        <v>4</v>
      </c>
    </row>
    <row r="131" spans="1:72" ht="14.3" x14ac:dyDescent="0.25">
      <c r="A131" s="93" t="str">
        <f>IF(ISNA(LOOKUP($F131,BLIOTECAS!$B$1:$B$27,BLIOTECAS!C$1:C$27)),"",LOOKUP($F131,BLIOTECAS!$B$1:$B$27,BLIOTECAS!C$1:C$27))</f>
        <v/>
      </c>
      <c r="B131" s="93" t="str">
        <f>IFERROR(VLOOKUP(TABLA!$F131,BLIOTECAS!$C$1:$E$26,2,FALSE),"")</f>
        <v>FLS</v>
      </c>
      <c r="C131" s="93" t="str">
        <f>IFERROR(VLOOKUP(TABLA!F131,BLIOTECAS!$C$1:$E$26,3,FALSE),"")</f>
        <v>Humanidades</v>
      </c>
      <c r="D131" s="266" t="s">
        <v>971</v>
      </c>
      <c r="E131" s="120" t="s">
        <v>8</v>
      </c>
      <c r="F131" s="119" t="s">
        <v>31</v>
      </c>
      <c r="G131" s="119" t="s">
        <v>48</v>
      </c>
      <c r="H131" s="119" t="s">
        <v>48</v>
      </c>
      <c r="I131" s="119"/>
      <c r="J131" s="119" t="s">
        <v>476</v>
      </c>
      <c r="K131" s="119" t="s">
        <v>13</v>
      </c>
      <c r="L131" s="119" t="s">
        <v>18</v>
      </c>
      <c r="M131" s="119"/>
      <c r="N131" s="119">
        <v>5</v>
      </c>
      <c r="O131" s="119">
        <v>5</v>
      </c>
      <c r="P131" s="119">
        <v>4</v>
      </c>
      <c r="Q131" s="119">
        <v>5</v>
      </c>
      <c r="R131" s="119">
        <v>5</v>
      </c>
      <c r="S131" s="119" t="s">
        <v>87</v>
      </c>
      <c r="T131" s="119" t="s">
        <v>87</v>
      </c>
      <c r="U131" s="119">
        <v>4</v>
      </c>
      <c r="V131" s="119">
        <v>4</v>
      </c>
      <c r="W131" s="119">
        <v>4</v>
      </c>
      <c r="X131" s="119">
        <v>4</v>
      </c>
      <c r="Y131" s="119">
        <v>5</v>
      </c>
      <c r="Z131" s="119">
        <v>4</v>
      </c>
      <c r="AA131" s="119">
        <v>5</v>
      </c>
      <c r="AB131" s="119">
        <v>3</v>
      </c>
      <c r="AC131" s="119">
        <v>5</v>
      </c>
      <c r="AD131" s="119">
        <v>4</v>
      </c>
      <c r="AE131" s="119">
        <v>4</v>
      </c>
      <c r="AF131" s="119">
        <v>4</v>
      </c>
      <c r="AG131" s="119">
        <v>5</v>
      </c>
      <c r="AH131" s="119">
        <v>5</v>
      </c>
      <c r="AI131" s="119">
        <v>3</v>
      </c>
      <c r="AJ131" s="119">
        <v>1</v>
      </c>
      <c r="AK131" s="119" t="s">
        <v>87</v>
      </c>
      <c r="AL131" s="119" t="s">
        <v>87</v>
      </c>
      <c r="AM131" s="119">
        <v>4</v>
      </c>
      <c r="AN131" s="119">
        <v>4</v>
      </c>
      <c r="AO131" s="119" t="s">
        <v>115</v>
      </c>
      <c r="AP131" s="119">
        <v>5</v>
      </c>
      <c r="AQ131" s="119">
        <v>5</v>
      </c>
      <c r="AR131" s="119">
        <v>5</v>
      </c>
      <c r="AS131" s="119">
        <v>5</v>
      </c>
      <c r="AT131" s="119">
        <v>5</v>
      </c>
      <c r="AU131" s="119">
        <v>5</v>
      </c>
      <c r="AV131" s="119">
        <v>5</v>
      </c>
      <c r="AW131" s="119">
        <v>5</v>
      </c>
      <c r="AX131" s="119" t="s">
        <v>87</v>
      </c>
      <c r="AY131" s="119" t="s">
        <v>88</v>
      </c>
      <c r="AZ131" s="119"/>
      <c r="BA131" s="119">
        <v>5</v>
      </c>
      <c r="BB131" s="119">
        <v>5</v>
      </c>
      <c r="BC131" s="119" t="s">
        <v>135</v>
      </c>
      <c r="BD131" s="119"/>
      <c r="BE131" s="119"/>
      <c r="BF131">
        <f t="shared" si="16"/>
        <v>0</v>
      </c>
      <c r="BG131">
        <f t="shared" si="16"/>
        <v>0</v>
      </c>
      <c r="BH131">
        <f t="shared" si="16"/>
        <v>0</v>
      </c>
      <c r="BI131">
        <f t="shared" si="16"/>
        <v>0</v>
      </c>
      <c r="BJ131">
        <f t="shared" si="16"/>
        <v>0</v>
      </c>
      <c r="BK131">
        <f t="shared" si="16"/>
        <v>0</v>
      </c>
      <c r="BL131">
        <f t="shared" si="15"/>
        <v>0</v>
      </c>
      <c r="BM131">
        <f t="shared" si="14"/>
        <v>0</v>
      </c>
      <c r="BN131">
        <f t="shared" si="14"/>
        <v>0</v>
      </c>
      <c r="BO131">
        <f t="shared" si="14"/>
        <v>0</v>
      </c>
      <c r="BP131">
        <f t="shared" si="14"/>
        <v>0</v>
      </c>
      <c r="BQ131">
        <f t="shared" si="13"/>
        <v>0</v>
      </c>
      <c r="BR131">
        <f t="shared" si="14"/>
        <v>1</v>
      </c>
      <c r="BS131">
        <f t="shared" si="14"/>
        <v>0</v>
      </c>
      <c r="BT131" s="256">
        <f t="shared" si="12"/>
        <v>5</v>
      </c>
    </row>
    <row r="132" spans="1:72" ht="14.3" x14ac:dyDescent="0.25">
      <c r="A132" s="93" t="str">
        <f>IF(ISNA(LOOKUP($F132,BLIOTECAS!$B$1:$B$27,BLIOTECAS!C$1:C$27)),"",LOOKUP($F132,BLIOTECAS!$B$1:$B$27,BLIOTECAS!C$1:C$27))</f>
        <v/>
      </c>
      <c r="B132" s="93" t="str">
        <f>IFERROR(VLOOKUP(TABLA!$F132,BLIOTECAS!$C$1:$E$26,2,FALSE),"")</f>
        <v>FLS</v>
      </c>
      <c r="C132" s="93" t="str">
        <f>IFERROR(VLOOKUP(TABLA!F132,BLIOTECAS!$C$1:$E$26,3,FALSE),"")</f>
        <v>Humanidades</v>
      </c>
      <c r="D132" s="266" t="s">
        <v>971</v>
      </c>
      <c r="E132" s="120" t="s">
        <v>8</v>
      </c>
      <c r="F132" s="119" t="s">
        <v>31</v>
      </c>
      <c r="G132" s="119" t="s">
        <v>46</v>
      </c>
      <c r="H132" s="119" t="s">
        <v>46</v>
      </c>
      <c r="I132" s="119"/>
      <c r="J132" s="119" t="s">
        <v>31</v>
      </c>
      <c r="K132" s="119" t="s">
        <v>56</v>
      </c>
      <c r="L132" s="119"/>
      <c r="M132" s="119"/>
      <c r="N132" s="119">
        <v>5</v>
      </c>
      <c r="O132" s="119">
        <v>5</v>
      </c>
      <c r="P132" s="119">
        <v>5</v>
      </c>
      <c r="Q132" s="119">
        <v>5</v>
      </c>
      <c r="R132" s="119">
        <v>5</v>
      </c>
      <c r="S132" s="119" t="s">
        <v>87</v>
      </c>
      <c r="T132" s="119" t="s">
        <v>87</v>
      </c>
      <c r="U132" s="119">
        <v>4</v>
      </c>
      <c r="V132" s="119">
        <v>1</v>
      </c>
      <c r="W132" s="119">
        <v>2</v>
      </c>
      <c r="X132" s="119">
        <v>2</v>
      </c>
      <c r="Y132" s="119">
        <v>4</v>
      </c>
      <c r="Z132" s="119">
        <v>3</v>
      </c>
      <c r="AA132" s="119">
        <v>3</v>
      </c>
      <c r="AB132" s="119">
        <v>1</v>
      </c>
      <c r="AC132" s="119">
        <v>4</v>
      </c>
      <c r="AD132" s="119">
        <v>5</v>
      </c>
      <c r="AE132" s="119">
        <v>5</v>
      </c>
      <c r="AF132" s="119">
        <v>5</v>
      </c>
      <c r="AG132" s="119">
        <v>5</v>
      </c>
      <c r="AH132" s="119">
        <v>5</v>
      </c>
      <c r="AI132" s="119"/>
      <c r="AJ132" s="119">
        <v>5</v>
      </c>
      <c r="AK132" s="119" t="s">
        <v>88</v>
      </c>
      <c r="AL132" s="119" t="s">
        <v>88</v>
      </c>
      <c r="AM132" s="119">
        <v>4</v>
      </c>
      <c r="AN132" s="119">
        <v>4</v>
      </c>
      <c r="AO132" s="119" t="s">
        <v>115</v>
      </c>
      <c r="AP132" s="119">
        <v>5</v>
      </c>
      <c r="AQ132" s="119">
        <v>5</v>
      </c>
      <c r="AR132" s="119">
        <v>5</v>
      </c>
      <c r="AS132" s="119">
        <v>5</v>
      </c>
      <c r="AT132" s="119">
        <v>5</v>
      </c>
      <c r="AU132" s="119">
        <v>5</v>
      </c>
      <c r="AV132" s="119"/>
      <c r="AW132" s="119"/>
      <c r="AX132" s="119" t="s">
        <v>87</v>
      </c>
      <c r="AY132" s="119" t="s">
        <v>88</v>
      </c>
      <c r="AZ132" s="119"/>
      <c r="BA132" s="119">
        <v>5</v>
      </c>
      <c r="BB132" s="119">
        <v>5</v>
      </c>
      <c r="BC132" s="119" t="s">
        <v>135</v>
      </c>
      <c r="BD132" s="119"/>
      <c r="BE132" s="119"/>
      <c r="BF132">
        <f t="shared" si="16"/>
        <v>0</v>
      </c>
      <c r="BG132">
        <f t="shared" si="16"/>
        <v>0</v>
      </c>
      <c r="BH132">
        <f t="shared" si="16"/>
        <v>0</v>
      </c>
      <c r="BI132">
        <f t="shared" si="16"/>
        <v>0</v>
      </c>
      <c r="BJ132">
        <f t="shared" si="16"/>
        <v>0</v>
      </c>
      <c r="BK132">
        <f t="shared" si="16"/>
        <v>0</v>
      </c>
      <c r="BL132">
        <f t="shared" si="15"/>
        <v>0</v>
      </c>
      <c r="BM132">
        <f t="shared" si="14"/>
        <v>0</v>
      </c>
      <c r="BN132">
        <f t="shared" si="14"/>
        <v>0</v>
      </c>
      <c r="BO132">
        <f t="shared" si="14"/>
        <v>0</v>
      </c>
      <c r="BP132">
        <f t="shared" si="14"/>
        <v>0</v>
      </c>
      <c r="BQ132">
        <f t="shared" si="13"/>
        <v>0</v>
      </c>
      <c r="BR132">
        <f t="shared" si="14"/>
        <v>1</v>
      </c>
      <c r="BS132">
        <f t="shared" si="14"/>
        <v>0</v>
      </c>
      <c r="BT132" s="256">
        <f t="shared" si="12"/>
        <v>5</v>
      </c>
    </row>
    <row r="133" spans="1:72" ht="14.3" x14ac:dyDescent="0.25">
      <c r="A133" s="93" t="str">
        <f>IF(ISNA(LOOKUP($F133,BLIOTECAS!$B$1:$B$27,BLIOTECAS!C$1:C$27)),"",LOOKUP($F133,BLIOTECAS!$B$1:$B$27,BLIOTECAS!C$1:C$27))</f>
        <v/>
      </c>
      <c r="B133" s="93" t="str">
        <f>IFERROR(VLOOKUP(TABLA!$F133,BLIOTECAS!$C$1:$E$26,2,FALSE),"")</f>
        <v>GHI</v>
      </c>
      <c r="C133" s="93" t="str">
        <f>IFERROR(VLOOKUP(TABLA!F133,BLIOTECAS!$C$1:$E$26,3,FALSE),"")</f>
        <v>Humanidades</v>
      </c>
      <c r="D133" s="266" t="s">
        <v>971</v>
      </c>
      <c r="E133" s="120" t="s">
        <v>8</v>
      </c>
      <c r="F133" s="119" t="s">
        <v>13</v>
      </c>
      <c r="G133" s="119" t="s">
        <v>46</v>
      </c>
      <c r="H133" s="119" t="s">
        <v>47</v>
      </c>
      <c r="I133" s="119"/>
      <c r="J133" s="119" t="s">
        <v>13</v>
      </c>
      <c r="K133" s="119" t="s">
        <v>56</v>
      </c>
      <c r="L133" s="119" t="s">
        <v>71</v>
      </c>
      <c r="M133" s="119"/>
      <c r="N133" s="119">
        <v>5</v>
      </c>
      <c r="O133" s="119">
        <v>4</v>
      </c>
      <c r="P133" s="119">
        <v>4</v>
      </c>
      <c r="Q133" s="119">
        <v>4</v>
      </c>
      <c r="R133" s="119">
        <v>5</v>
      </c>
      <c r="S133" s="119" t="s">
        <v>87</v>
      </c>
      <c r="T133" s="119" t="s">
        <v>87</v>
      </c>
      <c r="U133" s="119">
        <v>5</v>
      </c>
      <c r="V133" s="119">
        <v>5</v>
      </c>
      <c r="W133" s="119">
        <v>5</v>
      </c>
      <c r="X133" s="119">
        <v>5</v>
      </c>
      <c r="Y133" s="119">
        <v>5</v>
      </c>
      <c r="Z133" s="119">
        <v>2</v>
      </c>
      <c r="AA133" s="119">
        <v>4</v>
      </c>
      <c r="AB133" s="119">
        <v>5</v>
      </c>
      <c r="AC133" s="119">
        <v>5</v>
      </c>
      <c r="AD133" s="119">
        <v>4</v>
      </c>
      <c r="AE133" s="119">
        <v>3</v>
      </c>
      <c r="AF133" s="119">
        <v>5</v>
      </c>
      <c r="AG133" s="119">
        <v>5</v>
      </c>
      <c r="AH133" s="119">
        <v>4</v>
      </c>
      <c r="AI133" s="119">
        <v>5</v>
      </c>
      <c r="AJ133" s="119">
        <v>4</v>
      </c>
      <c r="AK133" s="119" t="s">
        <v>87</v>
      </c>
      <c r="AL133" s="119" t="s">
        <v>87</v>
      </c>
      <c r="AM133" s="119">
        <v>5</v>
      </c>
      <c r="AN133" s="119">
        <v>5</v>
      </c>
      <c r="AO133" s="119" t="s">
        <v>115</v>
      </c>
      <c r="AP133" s="119">
        <v>5</v>
      </c>
      <c r="AQ133" s="119">
        <v>5</v>
      </c>
      <c r="AR133" s="119">
        <v>5</v>
      </c>
      <c r="AS133" s="119">
        <v>5</v>
      </c>
      <c r="AT133" s="119">
        <v>5</v>
      </c>
      <c r="AU133" s="119">
        <v>4</v>
      </c>
      <c r="AV133" s="119">
        <v>3</v>
      </c>
      <c r="AW133" s="119">
        <v>2</v>
      </c>
      <c r="AX133" s="119" t="s">
        <v>87</v>
      </c>
      <c r="AY133" s="119" t="s">
        <v>88</v>
      </c>
      <c r="AZ133" s="119"/>
      <c r="BA133" s="119">
        <v>5</v>
      </c>
      <c r="BB133" s="119">
        <v>5</v>
      </c>
      <c r="BC133" s="119" t="s">
        <v>135</v>
      </c>
      <c r="BD133" s="119" t="s">
        <v>979</v>
      </c>
      <c r="BE133" s="119"/>
      <c r="BF133">
        <f t="shared" si="16"/>
        <v>0</v>
      </c>
      <c r="BG133">
        <f t="shared" si="16"/>
        <v>0</v>
      </c>
      <c r="BH133">
        <f t="shared" si="16"/>
        <v>0</v>
      </c>
      <c r="BI133">
        <f t="shared" si="16"/>
        <v>0</v>
      </c>
      <c r="BJ133">
        <f t="shared" si="16"/>
        <v>0</v>
      </c>
      <c r="BK133">
        <f t="shared" si="16"/>
        <v>0</v>
      </c>
      <c r="BL133">
        <f t="shared" si="15"/>
        <v>0</v>
      </c>
      <c r="BM133">
        <f t="shared" si="14"/>
        <v>0</v>
      </c>
      <c r="BN133">
        <f t="shared" si="14"/>
        <v>0</v>
      </c>
      <c r="BO133">
        <f t="shared" si="14"/>
        <v>0</v>
      </c>
      <c r="BP133">
        <f t="shared" si="14"/>
        <v>0</v>
      </c>
      <c r="BQ133">
        <f t="shared" si="13"/>
        <v>0</v>
      </c>
      <c r="BR133">
        <f t="shared" si="14"/>
        <v>1</v>
      </c>
      <c r="BS133">
        <f t="shared" si="14"/>
        <v>0</v>
      </c>
      <c r="BT133" s="256">
        <f t="shared" ref="BT133:BT196" si="17">IFERROR(VALUE(LEFT(BC133,1)),"NC")</f>
        <v>5</v>
      </c>
    </row>
    <row r="134" spans="1:72" ht="14.3" x14ac:dyDescent="0.25">
      <c r="A134" s="93" t="str">
        <f>IF(ISNA(LOOKUP($F134,BLIOTECAS!$B$1:$B$27,BLIOTECAS!C$1:C$27)),"",LOOKUP($F134,BLIOTECAS!$B$1:$B$27,BLIOTECAS!C$1:C$27))</f>
        <v/>
      </c>
      <c r="B134" s="93" t="str">
        <f>IFERROR(VLOOKUP(TABLA!$F134,BLIOTECAS!$C$1:$E$26,2,FALSE),"")</f>
        <v>DER</v>
      </c>
      <c r="C134" s="93" t="str">
        <f>IFERROR(VLOOKUP(TABLA!F134,BLIOTECAS!$C$1:$E$26,3,FALSE),"")</f>
        <v>Ciencias Sociales</v>
      </c>
      <c r="D134" s="266" t="s">
        <v>971</v>
      </c>
      <c r="E134" s="120" t="s">
        <v>8</v>
      </c>
      <c r="F134" s="119" t="s">
        <v>14</v>
      </c>
      <c r="G134" s="119" t="s">
        <v>48</v>
      </c>
      <c r="H134" s="119" t="s">
        <v>44</v>
      </c>
      <c r="I134" s="119"/>
      <c r="J134" s="119" t="s">
        <v>476</v>
      </c>
      <c r="K134" s="119" t="s">
        <v>13</v>
      </c>
      <c r="L134" s="119"/>
      <c r="M134" s="119" t="s">
        <v>980</v>
      </c>
      <c r="N134" s="119">
        <v>2</v>
      </c>
      <c r="O134" s="119">
        <v>4</v>
      </c>
      <c r="P134" s="119">
        <v>4</v>
      </c>
      <c r="Q134" s="119">
        <v>3</v>
      </c>
      <c r="R134" s="119">
        <v>2</v>
      </c>
      <c r="S134" s="119" t="s">
        <v>88</v>
      </c>
      <c r="T134" s="119" t="s">
        <v>87</v>
      </c>
      <c r="U134" s="119">
        <v>1</v>
      </c>
      <c r="V134" s="119">
        <v>1</v>
      </c>
      <c r="W134" s="119">
        <v>1</v>
      </c>
      <c r="X134" s="119">
        <v>4</v>
      </c>
      <c r="Y134" s="119">
        <v>5</v>
      </c>
      <c r="Z134" s="119">
        <v>5</v>
      </c>
      <c r="AA134" s="119">
        <v>5</v>
      </c>
      <c r="AB134" s="119">
        <v>3</v>
      </c>
      <c r="AC134" s="119">
        <v>3</v>
      </c>
      <c r="AD134" s="119">
        <v>4</v>
      </c>
      <c r="AE134" s="119">
        <v>4</v>
      </c>
      <c r="AF134" s="119">
        <v>2</v>
      </c>
      <c r="AG134" s="119">
        <v>5</v>
      </c>
      <c r="AH134" s="119">
        <v>3</v>
      </c>
      <c r="AI134" s="119">
        <v>3</v>
      </c>
      <c r="AJ134" s="119">
        <v>2</v>
      </c>
      <c r="AK134" s="119" t="s">
        <v>88</v>
      </c>
      <c r="AL134" s="119" t="s">
        <v>88</v>
      </c>
      <c r="AM134" s="119">
        <v>3</v>
      </c>
      <c r="AN134" s="119">
        <v>1</v>
      </c>
      <c r="AO134" s="119" t="s">
        <v>115</v>
      </c>
      <c r="AP134" s="119">
        <v>3</v>
      </c>
      <c r="AQ134" s="119">
        <v>4</v>
      </c>
      <c r="AR134" s="119">
        <v>4</v>
      </c>
      <c r="AS134" s="119">
        <v>5</v>
      </c>
      <c r="AT134" s="119">
        <v>5</v>
      </c>
      <c r="AU134" s="119">
        <v>4</v>
      </c>
      <c r="AV134" s="119">
        <v>4</v>
      </c>
      <c r="AW134" s="119">
        <v>3</v>
      </c>
      <c r="AX134" s="119" t="s">
        <v>88</v>
      </c>
      <c r="AY134" s="119" t="s">
        <v>88</v>
      </c>
      <c r="AZ134" s="119"/>
      <c r="BA134" s="119">
        <v>3</v>
      </c>
      <c r="BB134" s="119">
        <v>4</v>
      </c>
      <c r="BC134" s="119" t="s">
        <v>133</v>
      </c>
      <c r="BD134" s="119" t="s">
        <v>981</v>
      </c>
      <c r="BE134" s="119"/>
      <c r="BF134">
        <f t="shared" si="16"/>
        <v>0</v>
      </c>
      <c r="BG134">
        <f t="shared" si="16"/>
        <v>0</v>
      </c>
      <c r="BH134">
        <f t="shared" si="16"/>
        <v>0</v>
      </c>
      <c r="BI134">
        <f t="shared" si="16"/>
        <v>0</v>
      </c>
      <c r="BJ134">
        <f t="shared" si="16"/>
        <v>0</v>
      </c>
      <c r="BK134">
        <f t="shared" si="16"/>
        <v>0</v>
      </c>
      <c r="BL134">
        <f t="shared" si="15"/>
        <v>0</v>
      </c>
      <c r="BM134">
        <f t="shared" si="14"/>
        <v>0</v>
      </c>
      <c r="BN134">
        <f t="shared" si="14"/>
        <v>0</v>
      </c>
      <c r="BO134">
        <f t="shared" si="14"/>
        <v>0</v>
      </c>
      <c r="BP134">
        <f t="shared" si="14"/>
        <v>0</v>
      </c>
      <c r="BQ134">
        <f t="shared" si="13"/>
        <v>0</v>
      </c>
      <c r="BR134">
        <f t="shared" si="14"/>
        <v>1</v>
      </c>
      <c r="BS134">
        <f t="shared" si="14"/>
        <v>0</v>
      </c>
      <c r="BT134" s="256">
        <f t="shared" si="17"/>
        <v>3</v>
      </c>
    </row>
    <row r="135" spans="1:72" ht="14.3" x14ac:dyDescent="0.25">
      <c r="A135" s="93" t="str">
        <f>IF(ISNA(LOOKUP($F135,BLIOTECAS!$B$1:$B$27,BLIOTECAS!C$1:C$27)),"",LOOKUP($F135,BLIOTECAS!$B$1:$B$27,BLIOTECAS!C$1:C$27))</f>
        <v/>
      </c>
      <c r="B135" s="93" t="str">
        <f>IFERROR(VLOOKUP(TABLA!$F135,BLIOTECAS!$C$1:$E$26,2,FALSE),"")</f>
        <v/>
      </c>
      <c r="C135" s="93" t="str">
        <f>IFERROR(VLOOKUP(TABLA!F135,BLIOTECAS!$C$1:$E$26,3,FALSE),"")</f>
        <v/>
      </c>
      <c r="D135" s="266" t="s">
        <v>971</v>
      </c>
      <c r="E135" s="120" t="s">
        <v>8</v>
      </c>
      <c r="F135" s="119"/>
      <c r="G135" s="119" t="s">
        <v>46</v>
      </c>
      <c r="H135" s="119" t="s">
        <v>46</v>
      </c>
      <c r="I135" s="119"/>
      <c r="J135" s="119" t="s">
        <v>26</v>
      </c>
      <c r="K135" s="119" t="s">
        <v>56</v>
      </c>
      <c r="L135" s="119" t="s">
        <v>19</v>
      </c>
      <c r="M135" s="119"/>
      <c r="N135" s="119">
        <v>3</v>
      </c>
      <c r="O135" s="119">
        <v>5</v>
      </c>
      <c r="P135" s="119">
        <v>5</v>
      </c>
      <c r="Q135" s="119">
        <v>3</v>
      </c>
      <c r="R135" s="119">
        <v>4</v>
      </c>
      <c r="S135" s="119" t="s">
        <v>87</v>
      </c>
      <c r="T135" s="119" t="s">
        <v>87</v>
      </c>
      <c r="U135" s="119">
        <v>5</v>
      </c>
      <c r="V135" s="119">
        <v>1</v>
      </c>
      <c r="W135" s="119">
        <v>1</v>
      </c>
      <c r="X135" s="119">
        <v>3</v>
      </c>
      <c r="Y135" s="119">
        <v>4</v>
      </c>
      <c r="Z135" s="119">
        <v>4</v>
      </c>
      <c r="AA135" s="119">
        <v>4</v>
      </c>
      <c r="AB135" s="119">
        <v>1</v>
      </c>
      <c r="AC135" s="119">
        <v>3</v>
      </c>
      <c r="AD135" s="119">
        <v>5</v>
      </c>
      <c r="AE135" s="119">
        <v>5</v>
      </c>
      <c r="AF135" s="119">
        <v>3</v>
      </c>
      <c r="AG135" s="119">
        <v>5</v>
      </c>
      <c r="AH135" s="119">
        <v>5</v>
      </c>
      <c r="AI135" s="119">
        <v>3</v>
      </c>
      <c r="AJ135" s="119">
        <v>3</v>
      </c>
      <c r="AK135" s="119" t="s">
        <v>88</v>
      </c>
      <c r="AL135" s="119" t="s">
        <v>88</v>
      </c>
      <c r="AM135" s="119">
        <v>4</v>
      </c>
      <c r="AN135" s="119">
        <v>1</v>
      </c>
      <c r="AO135" s="119" t="s">
        <v>115</v>
      </c>
      <c r="AP135" s="119">
        <v>5</v>
      </c>
      <c r="AQ135" s="119">
        <v>5</v>
      </c>
      <c r="AR135" s="119">
        <v>5</v>
      </c>
      <c r="AS135" s="119">
        <v>5</v>
      </c>
      <c r="AT135" s="119">
        <v>5</v>
      </c>
      <c r="AU135" s="119">
        <v>5</v>
      </c>
      <c r="AV135" s="119">
        <v>5</v>
      </c>
      <c r="AW135" s="119">
        <v>5</v>
      </c>
      <c r="AX135" s="119" t="s">
        <v>88</v>
      </c>
      <c r="AY135" s="119" t="s">
        <v>88</v>
      </c>
      <c r="AZ135" s="119"/>
      <c r="BA135" s="119">
        <v>5</v>
      </c>
      <c r="BB135" s="119">
        <v>5</v>
      </c>
      <c r="BC135" s="119" t="s">
        <v>135</v>
      </c>
      <c r="BD135" s="119"/>
      <c r="BE135" s="119"/>
      <c r="BF135">
        <f t="shared" si="16"/>
        <v>0</v>
      </c>
      <c r="BG135">
        <f t="shared" si="16"/>
        <v>0</v>
      </c>
      <c r="BH135">
        <f t="shared" si="16"/>
        <v>0</v>
      </c>
      <c r="BI135">
        <f t="shared" si="16"/>
        <v>0</v>
      </c>
      <c r="BJ135">
        <f t="shared" si="16"/>
        <v>0</v>
      </c>
      <c r="BK135">
        <f t="shared" si="16"/>
        <v>0</v>
      </c>
      <c r="BL135">
        <f t="shared" si="15"/>
        <v>0</v>
      </c>
      <c r="BM135">
        <f t="shared" si="14"/>
        <v>0</v>
      </c>
      <c r="BN135">
        <f t="shared" si="14"/>
        <v>0</v>
      </c>
      <c r="BO135">
        <f t="shared" si="14"/>
        <v>0</v>
      </c>
      <c r="BP135">
        <f t="shared" si="14"/>
        <v>0</v>
      </c>
      <c r="BQ135">
        <f t="shared" si="13"/>
        <v>0</v>
      </c>
      <c r="BR135">
        <f t="shared" si="14"/>
        <v>1</v>
      </c>
      <c r="BS135">
        <f t="shared" si="14"/>
        <v>0</v>
      </c>
      <c r="BT135" s="256">
        <f t="shared" si="17"/>
        <v>5</v>
      </c>
    </row>
    <row r="136" spans="1:72" ht="14.3" x14ac:dyDescent="0.25">
      <c r="A136" s="93" t="str">
        <f>IF(ISNA(LOOKUP($F136,BLIOTECAS!$B$1:$B$27,BLIOTECAS!C$1:C$27)),"",LOOKUP($F136,BLIOTECAS!$B$1:$B$27,BLIOTECAS!C$1:C$27))</f>
        <v/>
      </c>
      <c r="B136" s="93" t="str">
        <f>IFERROR(VLOOKUP(TABLA!$F136,BLIOTECAS!$C$1:$E$26,2,FALSE),"")</f>
        <v/>
      </c>
      <c r="C136" s="93" t="str">
        <f>IFERROR(VLOOKUP(TABLA!F136,BLIOTECAS!$C$1:$E$26,3,FALSE),"")</f>
        <v/>
      </c>
      <c r="D136" s="266" t="s">
        <v>971</v>
      </c>
      <c r="E136" s="120" t="s">
        <v>8</v>
      </c>
      <c r="F136" s="119"/>
      <c r="G136" s="119" t="s">
        <v>48</v>
      </c>
      <c r="H136" s="119" t="s">
        <v>48</v>
      </c>
      <c r="I136" s="119"/>
      <c r="J136" s="119" t="s">
        <v>13</v>
      </c>
      <c r="K136" s="119" t="s">
        <v>56</v>
      </c>
      <c r="L136" s="119" t="s">
        <v>31</v>
      </c>
      <c r="M136" s="119" t="s">
        <v>982</v>
      </c>
      <c r="N136" s="119">
        <v>1</v>
      </c>
      <c r="O136" s="119">
        <v>5</v>
      </c>
      <c r="P136" s="119">
        <v>5</v>
      </c>
      <c r="Q136" s="119">
        <v>5</v>
      </c>
      <c r="R136" s="119">
        <v>5</v>
      </c>
      <c r="S136" s="119" t="s">
        <v>87</v>
      </c>
      <c r="T136" s="119" t="s">
        <v>87</v>
      </c>
      <c r="U136" s="119">
        <v>4</v>
      </c>
      <c r="V136" s="119">
        <v>4</v>
      </c>
      <c r="W136" s="119">
        <v>4</v>
      </c>
      <c r="X136" s="119">
        <v>5</v>
      </c>
      <c r="Y136" s="119">
        <v>5</v>
      </c>
      <c r="Z136" s="119">
        <v>1</v>
      </c>
      <c r="AA136" s="119">
        <v>4</v>
      </c>
      <c r="AB136" s="119">
        <v>1</v>
      </c>
      <c r="AC136" s="119">
        <v>1</v>
      </c>
      <c r="AD136" s="119">
        <v>5</v>
      </c>
      <c r="AE136" s="119">
        <v>3</v>
      </c>
      <c r="AF136" s="119">
        <v>5</v>
      </c>
      <c r="AG136" s="119">
        <v>4</v>
      </c>
      <c r="AH136" s="119">
        <v>3</v>
      </c>
      <c r="AI136" s="119">
        <v>1</v>
      </c>
      <c r="AJ136" s="119">
        <v>4</v>
      </c>
      <c r="AK136" s="119" t="s">
        <v>88</v>
      </c>
      <c r="AL136" s="119" t="s">
        <v>88</v>
      </c>
      <c r="AM136" s="119">
        <v>3</v>
      </c>
      <c r="AN136" s="119">
        <v>3</v>
      </c>
      <c r="AO136" s="119" t="s">
        <v>115</v>
      </c>
      <c r="AP136" s="119">
        <v>5</v>
      </c>
      <c r="AQ136" s="119">
        <v>5</v>
      </c>
      <c r="AR136" s="119">
        <v>5</v>
      </c>
      <c r="AS136" s="119">
        <v>5</v>
      </c>
      <c r="AT136" s="119">
        <v>5</v>
      </c>
      <c r="AU136" s="119">
        <v>5</v>
      </c>
      <c r="AV136" s="119">
        <v>5</v>
      </c>
      <c r="AW136" s="119">
        <v>5</v>
      </c>
      <c r="AX136" s="119" t="s">
        <v>88</v>
      </c>
      <c r="AY136" s="119" t="s">
        <v>88</v>
      </c>
      <c r="AZ136" s="119"/>
      <c r="BA136" s="119">
        <v>5</v>
      </c>
      <c r="BB136" s="119">
        <v>5</v>
      </c>
      <c r="BC136" s="119" t="s">
        <v>134</v>
      </c>
      <c r="BD136" s="119" t="s">
        <v>983</v>
      </c>
      <c r="BE136" s="119" t="s">
        <v>984</v>
      </c>
      <c r="BF136">
        <f t="shared" si="16"/>
        <v>0</v>
      </c>
      <c r="BG136">
        <f t="shared" si="16"/>
        <v>0</v>
      </c>
      <c r="BH136">
        <f t="shared" si="16"/>
        <v>0</v>
      </c>
      <c r="BI136">
        <f t="shared" si="16"/>
        <v>0</v>
      </c>
      <c r="BJ136">
        <f t="shared" si="16"/>
        <v>0</v>
      </c>
      <c r="BK136">
        <f t="shared" si="16"/>
        <v>0</v>
      </c>
      <c r="BL136">
        <f t="shared" si="15"/>
        <v>0</v>
      </c>
      <c r="BM136">
        <f t="shared" si="14"/>
        <v>0</v>
      </c>
      <c r="BN136">
        <f t="shared" si="14"/>
        <v>0</v>
      </c>
      <c r="BO136">
        <f t="shared" si="14"/>
        <v>0</v>
      </c>
      <c r="BP136">
        <f t="shared" si="14"/>
        <v>0</v>
      </c>
      <c r="BQ136">
        <f t="shared" si="13"/>
        <v>0</v>
      </c>
      <c r="BR136">
        <f t="shared" si="14"/>
        <v>1</v>
      </c>
      <c r="BS136">
        <f t="shared" si="14"/>
        <v>0</v>
      </c>
      <c r="BT136" s="256">
        <f t="shared" si="17"/>
        <v>4</v>
      </c>
    </row>
    <row r="137" spans="1:72" ht="14.3" x14ac:dyDescent="0.25">
      <c r="A137" s="93" t="str">
        <f>IF(ISNA(LOOKUP($F137,BLIOTECAS!$B$1:$B$27,BLIOTECAS!C$1:C$27)),"",LOOKUP($F137,BLIOTECAS!$B$1:$B$27,BLIOTECAS!C$1:C$27))</f>
        <v/>
      </c>
      <c r="B137" s="93" t="str">
        <f>IFERROR(VLOOKUP(TABLA!$F137,BLIOTECAS!$C$1:$E$26,2,FALSE),"")</f>
        <v>ENF</v>
      </c>
      <c r="C137" s="93" t="str">
        <f>IFERROR(VLOOKUP(TABLA!F137,BLIOTECAS!$C$1:$E$26,3,FALSE),"")</f>
        <v>Ciencias de la Salud</v>
      </c>
      <c r="D137" s="266" t="s">
        <v>971</v>
      </c>
      <c r="E137" s="120" t="s">
        <v>8</v>
      </c>
      <c r="F137" s="119" t="s">
        <v>24</v>
      </c>
      <c r="G137" s="119" t="s">
        <v>47</v>
      </c>
      <c r="H137" s="119" t="s">
        <v>46</v>
      </c>
      <c r="I137" s="119"/>
      <c r="J137" s="119" t="s">
        <v>24</v>
      </c>
      <c r="K137" s="119" t="s">
        <v>22</v>
      </c>
      <c r="L137" s="119" t="s">
        <v>36</v>
      </c>
      <c r="M137" s="119"/>
      <c r="N137" s="119">
        <v>5</v>
      </c>
      <c r="O137" s="119">
        <v>4</v>
      </c>
      <c r="P137" s="119">
        <v>5</v>
      </c>
      <c r="Q137" s="119">
        <v>5</v>
      </c>
      <c r="R137" s="119">
        <v>5</v>
      </c>
      <c r="S137" s="119" t="s">
        <v>88</v>
      </c>
      <c r="T137" s="119" t="s">
        <v>88</v>
      </c>
      <c r="U137" s="119">
        <v>3</v>
      </c>
      <c r="V137" s="119">
        <v>3</v>
      </c>
      <c r="W137" s="119">
        <v>3</v>
      </c>
      <c r="X137" s="119">
        <v>2</v>
      </c>
      <c r="Y137" s="119">
        <v>5</v>
      </c>
      <c r="Z137" s="119">
        <v>5</v>
      </c>
      <c r="AA137" s="119">
        <v>5</v>
      </c>
      <c r="AB137" s="119">
        <v>4</v>
      </c>
      <c r="AC137" s="119">
        <v>4</v>
      </c>
      <c r="AD137" s="119">
        <v>5</v>
      </c>
      <c r="AE137" s="119">
        <v>5</v>
      </c>
      <c r="AF137" s="119">
        <v>4</v>
      </c>
      <c r="AG137" s="119">
        <v>4</v>
      </c>
      <c r="AH137" s="119">
        <v>4</v>
      </c>
      <c r="AI137" s="119">
        <v>3</v>
      </c>
      <c r="AJ137" s="119">
        <v>4</v>
      </c>
      <c r="AK137" s="119" t="s">
        <v>88</v>
      </c>
      <c r="AL137" s="119" t="s">
        <v>88</v>
      </c>
      <c r="AM137" s="119">
        <v>4</v>
      </c>
      <c r="AN137" s="119">
        <v>3</v>
      </c>
      <c r="AO137" s="119" t="s">
        <v>115</v>
      </c>
      <c r="AP137" s="119">
        <v>4</v>
      </c>
      <c r="AQ137" s="119">
        <v>4</v>
      </c>
      <c r="AR137" s="119">
        <v>4</v>
      </c>
      <c r="AS137" s="119">
        <v>4</v>
      </c>
      <c r="AT137" s="119">
        <v>4</v>
      </c>
      <c r="AU137" s="119">
        <v>4</v>
      </c>
      <c r="AV137" s="119">
        <v>4</v>
      </c>
      <c r="AW137" s="119">
        <v>4</v>
      </c>
      <c r="AX137" s="119" t="s">
        <v>88</v>
      </c>
      <c r="AY137" s="119" t="s">
        <v>88</v>
      </c>
      <c r="AZ137" s="119"/>
      <c r="BA137" s="119">
        <v>5</v>
      </c>
      <c r="BB137" s="119">
        <v>5</v>
      </c>
      <c r="BC137" s="119" t="s">
        <v>135</v>
      </c>
      <c r="BD137" s="119"/>
      <c r="BE137" s="119"/>
      <c r="BF137">
        <f t="shared" si="16"/>
        <v>0</v>
      </c>
      <c r="BG137">
        <f t="shared" si="16"/>
        <v>0</v>
      </c>
      <c r="BH137">
        <f t="shared" si="16"/>
        <v>0</v>
      </c>
      <c r="BI137">
        <f t="shared" si="16"/>
        <v>0</v>
      </c>
      <c r="BJ137">
        <f t="shared" si="16"/>
        <v>0</v>
      </c>
      <c r="BK137">
        <f t="shared" si="16"/>
        <v>0</v>
      </c>
      <c r="BL137">
        <f t="shared" si="15"/>
        <v>0</v>
      </c>
      <c r="BM137">
        <f t="shared" si="14"/>
        <v>0</v>
      </c>
      <c r="BN137">
        <f t="shared" si="14"/>
        <v>0</v>
      </c>
      <c r="BO137">
        <f t="shared" si="14"/>
        <v>0</v>
      </c>
      <c r="BP137">
        <f t="shared" si="14"/>
        <v>0</v>
      </c>
      <c r="BQ137">
        <f t="shared" si="13"/>
        <v>0</v>
      </c>
      <c r="BR137">
        <f t="shared" si="14"/>
        <v>1</v>
      </c>
      <c r="BS137">
        <f t="shared" si="14"/>
        <v>0</v>
      </c>
      <c r="BT137" s="256">
        <f t="shared" si="17"/>
        <v>5</v>
      </c>
    </row>
    <row r="138" spans="1:72" ht="14.3" x14ac:dyDescent="0.25">
      <c r="A138" s="93" t="str">
        <f>IF(ISNA(LOOKUP($F138,BLIOTECAS!$B$1:$B$27,BLIOTECAS!C$1:C$27)),"",LOOKUP($F138,BLIOTECAS!$B$1:$B$27,BLIOTECAS!C$1:C$27))</f>
        <v/>
      </c>
      <c r="B138" s="93" t="str">
        <f>IFERROR(VLOOKUP(TABLA!$F138,BLIOTECAS!$C$1:$E$26,2,FALSE),"")</f>
        <v>PSI</v>
      </c>
      <c r="C138" s="93" t="str">
        <f>IFERROR(VLOOKUP(TABLA!F138,BLIOTECAS!$C$1:$E$26,3,FALSE),"")</f>
        <v>Ciencias de la Salud</v>
      </c>
      <c r="D138" s="266" t="s">
        <v>971</v>
      </c>
      <c r="E138" s="120" t="s">
        <v>8</v>
      </c>
      <c r="F138" s="119" t="s">
        <v>23</v>
      </c>
      <c r="G138" s="119" t="s">
        <v>48</v>
      </c>
      <c r="H138" s="119" t="s">
        <v>46</v>
      </c>
      <c r="I138" s="119"/>
      <c r="J138" s="119" t="s">
        <v>23</v>
      </c>
      <c r="K138" s="119" t="s">
        <v>56</v>
      </c>
      <c r="L138" s="119" t="s">
        <v>20</v>
      </c>
      <c r="M138" s="119" t="s">
        <v>985</v>
      </c>
      <c r="N138" s="119">
        <v>2</v>
      </c>
      <c r="O138" s="119">
        <v>4</v>
      </c>
      <c r="P138" s="119">
        <v>4</v>
      </c>
      <c r="Q138" s="119">
        <v>4</v>
      </c>
      <c r="R138" s="119">
        <v>5</v>
      </c>
      <c r="S138" s="119" t="s">
        <v>88</v>
      </c>
      <c r="T138" s="119" t="s">
        <v>87</v>
      </c>
      <c r="U138" s="119">
        <v>2</v>
      </c>
      <c r="V138" s="119">
        <v>1</v>
      </c>
      <c r="W138" s="119">
        <v>2</v>
      </c>
      <c r="X138" s="119">
        <v>2</v>
      </c>
      <c r="Y138" s="119">
        <v>5</v>
      </c>
      <c r="Z138" s="119">
        <v>5</v>
      </c>
      <c r="AA138" s="119">
        <v>4</v>
      </c>
      <c r="AB138" s="119">
        <v>1</v>
      </c>
      <c r="AC138" s="119">
        <v>4</v>
      </c>
      <c r="AD138" s="119">
        <v>4</v>
      </c>
      <c r="AE138" s="119">
        <v>5</v>
      </c>
      <c r="AF138" s="119">
        <v>3</v>
      </c>
      <c r="AG138" s="119">
        <v>5</v>
      </c>
      <c r="AH138" s="119">
        <v>3</v>
      </c>
      <c r="AI138" s="119">
        <v>3</v>
      </c>
      <c r="AJ138" s="119">
        <v>4</v>
      </c>
      <c r="AK138" s="119" t="s">
        <v>88</v>
      </c>
      <c r="AL138" s="119" t="s">
        <v>88</v>
      </c>
      <c r="AM138" s="119">
        <v>4</v>
      </c>
      <c r="AN138" s="119">
        <v>3</v>
      </c>
      <c r="AO138" s="119" t="s">
        <v>115</v>
      </c>
      <c r="AP138" s="119">
        <v>5</v>
      </c>
      <c r="AQ138" s="119">
        <v>4</v>
      </c>
      <c r="AR138" s="119">
        <v>4</v>
      </c>
      <c r="AS138" s="119">
        <v>4</v>
      </c>
      <c r="AT138" s="119">
        <v>4</v>
      </c>
      <c r="AU138" s="119">
        <v>4</v>
      </c>
      <c r="AV138" s="119">
        <v>3</v>
      </c>
      <c r="AW138" s="119">
        <v>3</v>
      </c>
      <c r="AX138" s="119" t="s">
        <v>88</v>
      </c>
      <c r="AY138" s="119" t="s">
        <v>88</v>
      </c>
      <c r="AZ138" s="119"/>
      <c r="BA138" s="119">
        <v>5</v>
      </c>
      <c r="BB138" s="119">
        <v>5</v>
      </c>
      <c r="BC138" s="119" t="s">
        <v>134</v>
      </c>
      <c r="BD138" s="119" t="s">
        <v>986</v>
      </c>
      <c r="BE138" s="119"/>
      <c r="BF138">
        <f t="shared" si="16"/>
        <v>0</v>
      </c>
      <c r="BG138">
        <f t="shared" si="16"/>
        <v>0</v>
      </c>
      <c r="BH138">
        <f t="shared" si="16"/>
        <v>0</v>
      </c>
      <c r="BI138">
        <f t="shared" si="16"/>
        <v>0</v>
      </c>
      <c r="BJ138">
        <f t="shared" si="16"/>
        <v>0</v>
      </c>
      <c r="BK138">
        <f t="shared" si="16"/>
        <v>0</v>
      </c>
      <c r="BL138">
        <f t="shared" si="15"/>
        <v>0</v>
      </c>
      <c r="BM138">
        <f t="shared" si="14"/>
        <v>0</v>
      </c>
      <c r="BN138">
        <f t="shared" si="14"/>
        <v>0</v>
      </c>
      <c r="BO138">
        <f t="shared" si="14"/>
        <v>0</v>
      </c>
      <c r="BP138">
        <f t="shared" si="14"/>
        <v>0</v>
      </c>
      <c r="BQ138">
        <f t="shared" si="13"/>
        <v>0</v>
      </c>
      <c r="BR138">
        <f t="shared" si="14"/>
        <v>1</v>
      </c>
      <c r="BS138">
        <f t="shared" si="14"/>
        <v>0</v>
      </c>
      <c r="BT138" s="256">
        <f t="shared" si="17"/>
        <v>4</v>
      </c>
    </row>
    <row r="139" spans="1:72" ht="14.3" x14ac:dyDescent="0.25">
      <c r="A139" s="93" t="str">
        <f>IF(ISNA(LOOKUP($F139,BLIOTECAS!$B$1:$B$27,BLIOTECAS!C$1:C$27)),"",LOOKUP($F139,BLIOTECAS!$B$1:$B$27,BLIOTECAS!C$1:C$27))</f>
        <v/>
      </c>
      <c r="B139" s="93" t="str">
        <f>IFERROR(VLOOKUP(TABLA!$F139,BLIOTECAS!$C$1:$E$26,2,FALSE),"")</f>
        <v>ENF</v>
      </c>
      <c r="C139" s="93" t="str">
        <f>IFERROR(VLOOKUP(TABLA!F139,BLIOTECAS!$C$1:$E$26,3,FALSE),"")</f>
        <v>Ciencias de la Salud</v>
      </c>
      <c r="D139" s="266" t="s">
        <v>971</v>
      </c>
      <c r="E139" s="120" t="s">
        <v>8</v>
      </c>
      <c r="F139" s="119" t="s">
        <v>24</v>
      </c>
      <c r="G139" s="119" t="s">
        <v>47</v>
      </c>
      <c r="H139" s="119" t="s">
        <v>47</v>
      </c>
      <c r="I139" s="119"/>
      <c r="J139" s="119" t="s">
        <v>24</v>
      </c>
      <c r="K139" s="119" t="s">
        <v>22</v>
      </c>
      <c r="L139" s="119" t="s">
        <v>27</v>
      </c>
      <c r="M139" s="119"/>
      <c r="N139" s="119">
        <v>2</v>
      </c>
      <c r="O139" s="119">
        <v>5</v>
      </c>
      <c r="P139" s="119">
        <v>4</v>
      </c>
      <c r="Q139" s="119">
        <v>4</v>
      </c>
      <c r="R139" s="119">
        <v>5</v>
      </c>
      <c r="S139" s="119" t="s">
        <v>88</v>
      </c>
      <c r="T139" s="119" t="s">
        <v>88</v>
      </c>
      <c r="U139" s="119">
        <v>3</v>
      </c>
      <c r="V139" s="119">
        <v>2</v>
      </c>
      <c r="W139" s="119">
        <v>5</v>
      </c>
      <c r="X139" s="119">
        <v>3</v>
      </c>
      <c r="Y139" s="119">
        <v>5</v>
      </c>
      <c r="Z139" s="119">
        <v>5</v>
      </c>
      <c r="AA139" s="119">
        <v>5</v>
      </c>
      <c r="AB139" s="119">
        <v>2</v>
      </c>
      <c r="AC139" s="119">
        <v>5</v>
      </c>
      <c r="AD139" s="119">
        <v>5</v>
      </c>
      <c r="AE139" s="119">
        <v>4</v>
      </c>
      <c r="AF139" s="119">
        <v>4</v>
      </c>
      <c r="AG139" s="119">
        <v>5</v>
      </c>
      <c r="AH139" s="119">
        <v>5</v>
      </c>
      <c r="AI139" s="119">
        <v>5</v>
      </c>
      <c r="AJ139" s="119">
        <v>4</v>
      </c>
      <c r="AK139" s="119" t="s">
        <v>88</v>
      </c>
      <c r="AL139" s="119" t="s">
        <v>88</v>
      </c>
      <c r="AM139" s="119">
        <v>5</v>
      </c>
      <c r="AN139" s="119">
        <v>5</v>
      </c>
      <c r="AO139" s="119" t="s">
        <v>115</v>
      </c>
      <c r="AP139" s="119">
        <v>5</v>
      </c>
      <c r="AQ139" s="119">
        <v>5</v>
      </c>
      <c r="AR139" s="119">
        <v>5</v>
      </c>
      <c r="AS139" s="119">
        <v>5</v>
      </c>
      <c r="AT139" s="119">
        <v>5</v>
      </c>
      <c r="AU139" s="119">
        <v>5</v>
      </c>
      <c r="AV139" s="119">
        <v>5</v>
      </c>
      <c r="AW139" s="119">
        <v>5</v>
      </c>
      <c r="AX139" s="119" t="s">
        <v>87</v>
      </c>
      <c r="AY139" s="119" t="s">
        <v>87</v>
      </c>
      <c r="AZ139" s="119"/>
      <c r="BA139" s="119">
        <v>5</v>
      </c>
      <c r="BB139" s="119">
        <v>5</v>
      </c>
      <c r="BC139" s="119" t="s">
        <v>135</v>
      </c>
      <c r="BD139" s="119" t="s">
        <v>987</v>
      </c>
      <c r="BE139" s="119" t="s">
        <v>375</v>
      </c>
      <c r="BF139">
        <f t="shared" si="16"/>
        <v>0</v>
      </c>
      <c r="BG139">
        <f t="shared" si="16"/>
        <v>0</v>
      </c>
      <c r="BH139">
        <f t="shared" si="16"/>
        <v>0</v>
      </c>
      <c r="BI139">
        <f t="shared" si="16"/>
        <v>0</v>
      </c>
      <c r="BJ139">
        <f t="shared" si="16"/>
        <v>0</v>
      </c>
      <c r="BK139">
        <f t="shared" si="16"/>
        <v>0</v>
      </c>
      <c r="BL139">
        <f t="shared" si="15"/>
        <v>0</v>
      </c>
      <c r="BM139">
        <f t="shared" si="14"/>
        <v>0</v>
      </c>
      <c r="BN139">
        <f t="shared" si="14"/>
        <v>0</v>
      </c>
      <c r="BO139">
        <f t="shared" si="14"/>
        <v>0</v>
      </c>
      <c r="BP139">
        <f t="shared" si="14"/>
        <v>0</v>
      </c>
      <c r="BQ139">
        <f t="shared" si="13"/>
        <v>0</v>
      </c>
      <c r="BR139">
        <f t="shared" si="14"/>
        <v>1</v>
      </c>
      <c r="BS139">
        <f t="shared" si="14"/>
        <v>0</v>
      </c>
      <c r="BT139" s="256">
        <f t="shared" si="17"/>
        <v>5</v>
      </c>
    </row>
    <row r="140" spans="1:72" ht="14.3" x14ac:dyDescent="0.25">
      <c r="A140" s="93" t="str">
        <f>IF(ISNA(LOOKUP($F140,BLIOTECAS!$B$1:$B$27,BLIOTECAS!C$1:C$27)),"",LOOKUP($F140,BLIOTECAS!$B$1:$B$27,BLIOTECAS!C$1:C$27))</f>
        <v/>
      </c>
      <c r="B140" s="93" t="str">
        <f>IFERROR(VLOOKUP(TABLA!$F140,BLIOTECAS!$C$1:$E$26,2,FALSE),"")</f>
        <v>FIS</v>
      </c>
      <c r="C140" s="93" t="str">
        <f>IFERROR(VLOOKUP(TABLA!F140,BLIOTECAS!$C$1:$E$26,3,FALSE),"")</f>
        <v>Ciencias Experimentales</v>
      </c>
      <c r="D140" s="266" t="s">
        <v>971</v>
      </c>
      <c r="E140" s="120" t="s">
        <v>9</v>
      </c>
      <c r="F140" s="119" t="s">
        <v>26</v>
      </c>
      <c r="G140" s="119" t="s">
        <v>48</v>
      </c>
      <c r="H140" s="119" t="s">
        <v>46</v>
      </c>
      <c r="I140" s="119"/>
      <c r="J140" s="119" t="s">
        <v>26</v>
      </c>
      <c r="K140" s="119" t="s">
        <v>69</v>
      </c>
      <c r="L140" s="119"/>
      <c r="M140" s="119"/>
      <c r="N140" s="119">
        <v>4</v>
      </c>
      <c r="O140" s="119">
        <v>3</v>
      </c>
      <c r="P140" s="119">
        <v>5</v>
      </c>
      <c r="Q140" s="119">
        <v>4</v>
      </c>
      <c r="R140" s="119">
        <v>5</v>
      </c>
      <c r="S140" s="119" t="s">
        <v>88</v>
      </c>
      <c r="T140" s="119" t="s">
        <v>87</v>
      </c>
      <c r="U140" s="119">
        <v>1</v>
      </c>
      <c r="V140" s="119">
        <v>2</v>
      </c>
      <c r="W140" s="119">
        <v>2</v>
      </c>
      <c r="X140" s="119">
        <v>1</v>
      </c>
      <c r="Y140" s="119">
        <v>4</v>
      </c>
      <c r="Z140" s="119">
        <v>5</v>
      </c>
      <c r="AA140" s="119">
        <v>4</v>
      </c>
      <c r="AB140" s="119">
        <v>1</v>
      </c>
      <c r="AC140" s="119">
        <v>3</v>
      </c>
      <c r="AD140" s="119">
        <v>4</v>
      </c>
      <c r="AE140" s="119">
        <v>5</v>
      </c>
      <c r="AF140" s="119">
        <v>4</v>
      </c>
      <c r="AG140" s="119">
        <v>5</v>
      </c>
      <c r="AH140" s="119">
        <v>3</v>
      </c>
      <c r="AI140" s="119">
        <v>3</v>
      </c>
      <c r="AJ140" s="119">
        <v>5</v>
      </c>
      <c r="AK140" s="119" t="s">
        <v>88</v>
      </c>
      <c r="AL140" s="119" t="s">
        <v>88</v>
      </c>
      <c r="AM140" s="119">
        <v>4</v>
      </c>
      <c r="AN140" s="119">
        <v>3</v>
      </c>
      <c r="AO140" s="119" t="s">
        <v>115</v>
      </c>
      <c r="AP140" s="119">
        <v>4</v>
      </c>
      <c r="AQ140" s="119">
        <v>5</v>
      </c>
      <c r="AR140" s="119">
        <v>4</v>
      </c>
      <c r="AS140" s="119">
        <v>5</v>
      </c>
      <c r="AT140" s="119">
        <v>5</v>
      </c>
      <c r="AU140" s="119">
        <v>5</v>
      </c>
      <c r="AV140" s="119">
        <v>5</v>
      </c>
      <c r="AW140" s="119">
        <v>5</v>
      </c>
      <c r="AX140" s="119" t="s">
        <v>87</v>
      </c>
      <c r="AY140" s="119" t="s">
        <v>87</v>
      </c>
      <c r="AZ140" s="119" t="s">
        <v>124</v>
      </c>
      <c r="BA140" s="119">
        <v>5</v>
      </c>
      <c r="BB140" s="119">
        <v>5</v>
      </c>
      <c r="BC140" s="119" t="s">
        <v>135</v>
      </c>
      <c r="BD140" s="119"/>
      <c r="BE140" s="119"/>
      <c r="BF140">
        <f t="shared" si="16"/>
        <v>0</v>
      </c>
      <c r="BG140">
        <f t="shared" si="16"/>
        <v>0</v>
      </c>
      <c r="BH140">
        <f t="shared" si="16"/>
        <v>0</v>
      </c>
      <c r="BI140">
        <f t="shared" si="16"/>
        <v>0</v>
      </c>
      <c r="BJ140">
        <f t="shared" si="16"/>
        <v>0</v>
      </c>
      <c r="BK140">
        <f t="shared" si="16"/>
        <v>0</v>
      </c>
      <c r="BL140">
        <f t="shared" si="15"/>
        <v>0</v>
      </c>
      <c r="BM140">
        <f t="shared" si="14"/>
        <v>0</v>
      </c>
      <c r="BN140">
        <f t="shared" si="14"/>
        <v>0</v>
      </c>
      <c r="BO140">
        <f t="shared" si="14"/>
        <v>0</v>
      </c>
      <c r="BP140">
        <f t="shared" si="14"/>
        <v>0</v>
      </c>
      <c r="BQ140">
        <f t="shared" si="13"/>
        <v>0</v>
      </c>
      <c r="BR140">
        <f t="shared" si="14"/>
        <v>1</v>
      </c>
      <c r="BS140">
        <f t="shared" si="14"/>
        <v>0</v>
      </c>
      <c r="BT140" s="256">
        <f t="shared" si="17"/>
        <v>5</v>
      </c>
    </row>
    <row r="141" spans="1:72" ht="14.3" x14ac:dyDescent="0.25">
      <c r="A141" s="93" t="str">
        <f>IF(ISNA(LOOKUP($F141,BLIOTECAS!$B$1:$B$27,BLIOTECAS!C$1:C$27)),"",LOOKUP($F141,BLIOTECAS!$B$1:$B$27,BLIOTECAS!C$1:C$27))</f>
        <v/>
      </c>
      <c r="B141" s="93" t="str">
        <f>IFERROR(VLOOKUP(TABLA!$F141,BLIOTECAS!$C$1:$E$26,2,FALSE),"")</f>
        <v>FLS</v>
      </c>
      <c r="C141" s="93" t="str">
        <f>IFERROR(VLOOKUP(TABLA!F141,BLIOTECAS!$C$1:$E$26,3,FALSE),"")</f>
        <v>Humanidades</v>
      </c>
      <c r="D141" s="266" t="s">
        <v>971</v>
      </c>
      <c r="E141" s="120" t="s">
        <v>8</v>
      </c>
      <c r="F141" s="119" t="s">
        <v>31</v>
      </c>
      <c r="G141" s="119" t="s">
        <v>46</v>
      </c>
      <c r="H141" s="119" t="s">
        <v>45</v>
      </c>
      <c r="I141" s="119"/>
      <c r="J141" s="119" t="s">
        <v>31</v>
      </c>
      <c r="K141" s="119" t="s">
        <v>76</v>
      </c>
      <c r="L141" s="119"/>
      <c r="M141" s="119"/>
      <c r="N141" s="119">
        <v>5</v>
      </c>
      <c r="O141" s="119">
        <v>5</v>
      </c>
      <c r="P141" s="119">
        <v>5</v>
      </c>
      <c r="Q141" s="119">
        <v>4</v>
      </c>
      <c r="R141" s="119">
        <v>5</v>
      </c>
      <c r="S141" s="119" t="s">
        <v>87</v>
      </c>
      <c r="T141" s="119" t="s">
        <v>87</v>
      </c>
      <c r="U141" s="119">
        <v>5</v>
      </c>
      <c r="V141" s="119">
        <v>3</v>
      </c>
      <c r="W141" s="119">
        <v>4</v>
      </c>
      <c r="X141" s="119">
        <v>4</v>
      </c>
      <c r="Y141" s="119">
        <v>5</v>
      </c>
      <c r="Z141" s="119">
        <v>5</v>
      </c>
      <c r="AA141" s="119">
        <v>5</v>
      </c>
      <c r="AB141" s="119">
        <v>4</v>
      </c>
      <c r="AC141" s="119">
        <v>5</v>
      </c>
      <c r="AD141" s="119">
        <v>4</v>
      </c>
      <c r="AE141" s="119">
        <v>5</v>
      </c>
      <c r="AF141" s="119">
        <v>4</v>
      </c>
      <c r="AG141" s="119">
        <v>5</v>
      </c>
      <c r="AH141" s="119">
        <v>5</v>
      </c>
      <c r="AI141" s="119">
        <v>5</v>
      </c>
      <c r="AJ141" s="119">
        <v>4</v>
      </c>
      <c r="AK141" s="119" t="s">
        <v>87</v>
      </c>
      <c r="AL141" s="119" t="s">
        <v>88</v>
      </c>
      <c r="AM141" s="119">
        <v>4</v>
      </c>
      <c r="AN141" s="119">
        <v>4</v>
      </c>
      <c r="AO141" s="119" t="s">
        <v>356</v>
      </c>
      <c r="AP141" s="119">
        <v>4</v>
      </c>
      <c r="AQ141" s="119">
        <v>3</v>
      </c>
      <c r="AR141" s="119">
        <v>5</v>
      </c>
      <c r="AS141" s="119">
        <v>5</v>
      </c>
      <c r="AT141" s="119">
        <v>5</v>
      </c>
      <c r="AU141" s="119">
        <v>5</v>
      </c>
      <c r="AV141" s="119">
        <v>5</v>
      </c>
      <c r="AW141" s="119">
        <v>4</v>
      </c>
      <c r="AX141" s="119" t="s">
        <v>88</v>
      </c>
      <c r="AY141" s="119" t="s">
        <v>88</v>
      </c>
      <c r="AZ141" s="119"/>
      <c r="BA141" s="119">
        <v>4</v>
      </c>
      <c r="BB141" s="119">
        <v>5</v>
      </c>
      <c r="BC141" s="119" t="s">
        <v>134</v>
      </c>
      <c r="BD141" s="119"/>
      <c r="BE141" s="119"/>
      <c r="BF141">
        <f t="shared" si="16"/>
        <v>0</v>
      </c>
      <c r="BG141">
        <f t="shared" si="16"/>
        <v>0</v>
      </c>
      <c r="BH141">
        <f t="shared" si="16"/>
        <v>0</v>
      </c>
      <c r="BI141">
        <f t="shared" si="16"/>
        <v>0</v>
      </c>
      <c r="BJ141">
        <f t="shared" si="16"/>
        <v>0</v>
      </c>
      <c r="BK141">
        <f t="shared" si="16"/>
        <v>0</v>
      </c>
      <c r="BL141">
        <f t="shared" si="15"/>
        <v>0</v>
      </c>
      <c r="BM141">
        <f t="shared" si="15"/>
        <v>0</v>
      </c>
      <c r="BN141">
        <f t="shared" si="15"/>
        <v>1</v>
      </c>
      <c r="BO141">
        <f t="shared" si="15"/>
        <v>1</v>
      </c>
      <c r="BP141">
        <f t="shared" si="15"/>
        <v>0</v>
      </c>
      <c r="BQ141">
        <f t="shared" si="13"/>
        <v>0</v>
      </c>
      <c r="BR141">
        <f t="shared" si="15"/>
        <v>0</v>
      </c>
      <c r="BS141">
        <f t="shared" si="15"/>
        <v>0</v>
      </c>
      <c r="BT141" s="256">
        <f t="shared" si="17"/>
        <v>4</v>
      </c>
    </row>
    <row r="142" spans="1:72" ht="14.3" x14ac:dyDescent="0.25">
      <c r="A142" s="93" t="str">
        <f>IF(ISNA(LOOKUP($F142,BLIOTECAS!$B$1:$B$27,BLIOTECAS!C$1:C$27)),"",LOOKUP($F142,BLIOTECAS!$B$1:$B$27,BLIOTECAS!C$1:C$27))</f>
        <v/>
      </c>
      <c r="B142" s="93" t="str">
        <f>IFERROR(VLOOKUP(TABLA!$F142,BLIOTECAS!$C$1:$E$26,2,FALSE),"")</f>
        <v>FLL</v>
      </c>
      <c r="C142" s="93" t="str">
        <f>IFERROR(VLOOKUP(TABLA!F142,BLIOTECAS!$C$1:$E$26,3,FALSE),"")</f>
        <v>Humanidades</v>
      </c>
      <c r="D142" s="266" t="s">
        <v>971</v>
      </c>
      <c r="E142" s="120" t="s">
        <v>8</v>
      </c>
      <c r="F142" s="119" t="s">
        <v>15</v>
      </c>
      <c r="G142" s="119" t="s">
        <v>47</v>
      </c>
      <c r="H142" s="119" t="s">
        <v>44</v>
      </c>
      <c r="I142" s="119"/>
      <c r="J142" s="119" t="s">
        <v>476</v>
      </c>
      <c r="K142" s="119"/>
      <c r="L142" s="119"/>
      <c r="M142" s="119"/>
      <c r="N142" s="119">
        <v>5</v>
      </c>
      <c r="O142" s="119">
        <v>5</v>
      </c>
      <c r="P142" s="119">
        <v>5</v>
      </c>
      <c r="Q142" s="119">
        <v>4</v>
      </c>
      <c r="R142" s="119">
        <v>5</v>
      </c>
      <c r="S142" s="119" t="s">
        <v>87</v>
      </c>
      <c r="T142" s="119" t="s">
        <v>87</v>
      </c>
      <c r="U142" s="119">
        <v>4</v>
      </c>
      <c r="V142" s="119">
        <v>1</v>
      </c>
      <c r="W142" s="119">
        <v>1</v>
      </c>
      <c r="X142" s="119">
        <v>2</v>
      </c>
      <c r="Y142" s="119">
        <v>5</v>
      </c>
      <c r="Z142" s="119">
        <v>2</v>
      </c>
      <c r="AA142" s="119">
        <v>5</v>
      </c>
      <c r="AB142" s="119">
        <v>1</v>
      </c>
      <c r="AC142" s="119">
        <v>4</v>
      </c>
      <c r="AD142" s="119">
        <v>4</v>
      </c>
      <c r="AE142" s="119">
        <v>4</v>
      </c>
      <c r="AF142" s="119">
        <v>2</v>
      </c>
      <c r="AG142" s="119">
        <v>5</v>
      </c>
      <c r="AH142" s="119">
        <v>5</v>
      </c>
      <c r="AI142" s="119">
        <v>1</v>
      </c>
      <c r="AJ142" s="119">
        <v>5</v>
      </c>
      <c r="AK142" s="119" t="s">
        <v>88</v>
      </c>
      <c r="AL142" s="119" t="s">
        <v>88</v>
      </c>
      <c r="AM142" s="119">
        <v>2</v>
      </c>
      <c r="AN142" s="119">
        <v>5</v>
      </c>
      <c r="AO142" s="119" t="s">
        <v>115</v>
      </c>
      <c r="AP142" s="119">
        <v>5</v>
      </c>
      <c r="AQ142" s="119">
        <v>5</v>
      </c>
      <c r="AR142" s="119">
        <v>5</v>
      </c>
      <c r="AS142" s="119">
        <v>5</v>
      </c>
      <c r="AT142" s="119">
        <v>5</v>
      </c>
      <c r="AU142" s="119">
        <v>5</v>
      </c>
      <c r="AV142" s="119"/>
      <c r="AW142" s="119"/>
      <c r="AX142" s="119" t="s">
        <v>87</v>
      </c>
      <c r="AY142" s="119" t="s">
        <v>87</v>
      </c>
      <c r="AZ142" s="119" t="s">
        <v>124</v>
      </c>
      <c r="BA142" s="119">
        <v>5</v>
      </c>
      <c r="BB142" s="119">
        <v>5</v>
      </c>
      <c r="BC142" s="119" t="s">
        <v>135</v>
      </c>
      <c r="BD142" s="119"/>
      <c r="BE142" s="119"/>
      <c r="BF142">
        <f t="shared" si="16"/>
        <v>0</v>
      </c>
      <c r="BG142">
        <f t="shared" si="16"/>
        <v>0</v>
      </c>
      <c r="BH142">
        <f t="shared" si="16"/>
        <v>0</v>
      </c>
      <c r="BI142">
        <f t="shared" si="16"/>
        <v>0</v>
      </c>
      <c r="BJ142">
        <f t="shared" si="16"/>
        <v>0</v>
      </c>
      <c r="BK142">
        <f t="shared" si="16"/>
        <v>0</v>
      </c>
      <c r="BL142">
        <f t="shared" si="15"/>
        <v>0</v>
      </c>
      <c r="BM142">
        <f t="shared" si="15"/>
        <v>0</v>
      </c>
      <c r="BN142">
        <f t="shared" si="15"/>
        <v>0</v>
      </c>
      <c r="BO142">
        <f t="shared" si="15"/>
        <v>0</v>
      </c>
      <c r="BP142">
        <f t="shared" si="15"/>
        <v>0</v>
      </c>
      <c r="BQ142">
        <f t="shared" si="13"/>
        <v>0</v>
      </c>
      <c r="BR142">
        <f t="shared" si="15"/>
        <v>1</v>
      </c>
      <c r="BS142">
        <f t="shared" si="15"/>
        <v>0</v>
      </c>
      <c r="BT142" s="256">
        <f t="shared" si="17"/>
        <v>5</v>
      </c>
    </row>
    <row r="143" spans="1:72" ht="14.3" x14ac:dyDescent="0.25">
      <c r="A143" s="93" t="str">
        <f>IF(ISNA(LOOKUP($F143,BLIOTECAS!$B$1:$B$27,BLIOTECAS!C$1:C$27)),"",LOOKUP($F143,BLIOTECAS!$B$1:$B$27,BLIOTECAS!C$1:C$27))</f>
        <v/>
      </c>
      <c r="B143" s="93" t="str">
        <f>IFERROR(VLOOKUP(TABLA!$F143,BLIOTECAS!$C$1:$E$26,2,FALSE),"")</f>
        <v>FLS</v>
      </c>
      <c r="C143" s="93" t="str">
        <f>IFERROR(VLOOKUP(TABLA!F143,BLIOTECAS!$C$1:$E$26,3,FALSE),"")</f>
        <v>Humanidades</v>
      </c>
      <c r="D143" s="266" t="s">
        <v>971</v>
      </c>
      <c r="E143" s="120" t="s">
        <v>8</v>
      </c>
      <c r="F143" s="119" t="s">
        <v>31</v>
      </c>
      <c r="G143" s="119" t="s">
        <v>46</v>
      </c>
      <c r="H143" s="119" t="s">
        <v>46</v>
      </c>
      <c r="I143" s="119"/>
      <c r="J143" s="119" t="s">
        <v>476</v>
      </c>
      <c r="K143" s="119" t="s">
        <v>69</v>
      </c>
      <c r="L143" s="119" t="s">
        <v>31</v>
      </c>
      <c r="M143" s="119"/>
      <c r="N143" s="119">
        <v>5</v>
      </c>
      <c r="O143" s="119">
        <v>5</v>
      </c>
      <c r="P143" s="119">
        <v>4</v>
      </c>
      <c r="Q143" s="119">
        <v>3</v>
      </c>
      <c r="R143" s="119">
        <v>5</v>
      </c>
      <c r="S143" s="119" t="s">
        <v>88</v>
      </c>
      <c r="T143" s="119" t="s">
        <v>88</v>
      </c>
      <c r="U143" s="119">
        <v>1</v>
      </c>
      <c r="V143" s="119">
        <v>3</v>
      </c>
      <c r="W143" s="119">
        <v>3</v>
      </c>
      <c r="X143" s="119">
        <v>5</v>
      </c>
      <c r="Y143" s="119">
        <v>5</v>
      </c>
      <c r="Z143" s="119">
        <v>5</v>
      </c>
      <c r="AA143" s="119">
        <v>5</v>
      </c>
      <c r="AB143" s="119">
        <v>1</v>
      </c>
      <c r="AC143" s="119">
        <v>2</v>
      </c>
      <c r="AD143" s="119">
        <v>3</v>
      </c>
      <c r="AE143" s="119">
        <v>3</v>
      </c>
      <c r="AF143" s="119">
        <v>3</v>
      </c>
      <c r="AG143" s="119">
        <v>5</v>
      </c>
      <c r="AH143" s="119">
        <v>4</v>
      </c>
      <c r="AI143" s="119">
        <v>3</v>
      </c>
      <c r="AJ143" s="119">
        <v>3</v>
      </c>
      <c r="AK143" s="119" t="s">
        <v>88</v>
      </c>
      <c r="AL143" s="119" t="s">
        <v>88</v>
      </c>
      <c r="AM143" s="119">
        <v>4</v>
      </c>
      <c r="AN143" s="119">
        <v>3</v>
      </c>
      <c r="AO143" s="119" t="s">
        <v>113</v>
      </c>
      <c r="AP143" s="119">
        <v>4</v>
      </c>
      <c r="AQ143" s="119">
        <v>3</v>
      </c>
      <c r="AR143" s="119">
        <v>3</v>
      </c>
      <c r="AS143" s="119">
        <v>3</v>
      </c>
      <c r="AT143" s="119">
        <v>3</v>
      </c>
      <c r="AU143" s="119">
        <v>3</v>
      </c>
      <c r="AV143" s="119">
        <v>3</v>
      </c>
      <c r="AW143" s="119">
        <v>3</v>
      </c>
      <c r="AX143" s="119" t="s">
        <v>87</v>
      </c>
      <c r="AY143" s="119" t="s">
        <v>87</v>
      </c>
      <c r="AZ143" s="119" t="s">
        <v>124</v>
      </c>
      <c r="BA143" s="119">
        <v>5</v>
      </c>
      <c r="BB143" s="119">
        <v>5</v>
      </c>
      <c r="BC143" s="119" t="s">
        <v>134</v>
      </c>
      <c r="BD143" s="119"/>
      <c r="BE143" s="119"/>
      <c r="BF143">
        <f t="shared" si="16"/>
        <v>0</v>
      </c>
      <c r="BG143">
        <f t="shared" si="16"/>
        <v>0</v>
      </c>
      <c r="BH143">
        <f t="shared" si="16"/>
        <v>0</v>
      </c>
      <c r="BI143">
        <f t="shared" si="16"/>
        <v>0</v>
      </c>
      <c r="BJ143">
        <f t="shared" si="16"/>
        <v>0</v>
      </c>
      <c r="BK143">
        <f t="shared" si="16"/>
        <v>0</v>
      </c>
      <c r="BL143">
        <f t="shared" si="15"/>
        <v>0</v>
      </c>
      <c r="BM143">
        <f t="shared" si="15"/>
        <v>0</v>
      </c>
      <c r="BN143">
        <f t="shared" si="15"/>
        <v>0</v>
      </c>
      <c r="BO143">
        <f t="shared" si="15"/>
        <v>1</v>
      </c>
      <c r="BP143">
        <f t="shared" si="15"/>
        <v>0</v>
      </c>
      <c r="BQ143">
        <f t="shared" si="13"/>
        <v>0</v>
      </c>
      <c r="BR143">
        <f t="shared" si="15"/>
        <v>0</v>
      </c>
      <c r="BS143">
        <f t="shared" si="15"/>
        <v>0</v>
      </c>
      <c r="BT143" s="256">
        <f t="shared" si="17"/>
        <v>4</v>
      </c>
    </row>
    <row r="144" spans="1:72" ht="14.3" x14ac:dyDescent="0.25">
      <c r="A144" s="93" t="str">
        <f>IF(ISNA(LOOKUP($F144,BLIOTECAS!$B$1:$B$27,BLIOTECAS!C$1:C$27)),"",LOOKUP($F144,BLIOTECAS!$B$1:$B$27,BLIOTECAS!C$1:C$27))</f>
        <v/>
      </c>
      <c r="B144" s="93" t="str">
        <f>IFERROR(VLOOKUP(TABLA!$F144,BLIOTECAS!$C$1:$E$26,2,FALSE),"")</f>
        <v>FLS</v>
      </c>
      <c r="C144" s="93" t="str">
        <f>IFERROR(VLOOKUP(TABLA!F144,BLIOTECAS!$C$1:$E$26,3,FALSE),"")</f>
        <v>Humanidades</v>
      </c>
      <c r="D144" s="266" t="s">
        <v>971</v>
      </c>
      <c r="E144" s="120" t="s">
        <v>8</v>
      </c>
      <c r="F144" s="119" t="s">
        <v>31</v>
      </c>
      <c r="G144" s="119" t="s">
        <v>47</v>
      </c>
      <c r="H144" s="119" t="s">
        <v>46</v>
      </c>
      <c r="I144" s="119"/>
      <c r="J144" s="119" t="s">
        <v>476</v>
      </c>
      <c r="K144" s="119" t="s">
        <v>31</v>
      </c>
      <c r="L144" s="119" t="s">
        <v>18</v>
      </c>
      <c r="M144" s="119"/>
      <c r="N144" s="119">
        <v>5</v>
      </c>
      <c r="O144" s="119">
        <v>5</v>
      </c>
      <c r="P144" s="119">
        <v>5</v>
      </c>
      <c r="Q144" s="119">
        <v>5</v>
      </c>
      <c r="R144" s="119">
        <v>5</v>
      </c>
      <c r="S144" s="119" t="s">
        <v>88</v>
      </c>
      <c r="T144" s="119" t="s">
        <v>87</v>
      </c>
      <c r="U144" s="119">
        <v>4</v>
      </c>
      <c r="V144" s="119">
        <v>1</v>
      </c>
      <c r="W144" s="119">
        <v>1</v>
      </c>
      <c r="X144" s="119">
        <v>5</v>
      </c>
      <c r="Y144" s="119">
        <v>5</v>
      </c>
      <c r="Z144" s="119">
        <v>5</v>
      </c>
      <c r="AA144" s="119">
        <v>5</v>
      </c>
      <c r="AB144" s="119">
        <v>5</v>
      </c>
      <c r="AC144" s="119">
        <v>5</v>
      </c>
      <c r="AD144" s="119">
        <v>5</v>
      </c>
      <c r="AE144" s="119">
        <v>5</v>
      </c>
      <c r="AF144" s="119">
        <v>5</v>
      </c>
      <c r="AG144" s="119">
        <v>5</v>
      </c>
      <c r="AH144" s="119">
        <v>5</v>
      </c>
      <c r="AI144" s="119">
        <v>5</v>
      </c>
      <c r="AJ144" s="119">
        <v>5</v>
      </c>
      <c r="AK144" s="119" t="s">
        <v>87</v>
      </c>
      <c r="AL144" s="119" t="s">
        <v>87</v>
      </c>
      <c r="AM144" s="119">
        <v>5</v>
      </c>
      <c r="AN144" s="119">
        <v>5</v>
      </c>
      <c r="AO144" s="119" t="s">
        <v>115</v>
      </c>
      <c r="AP144" s="119">
        <v>5</v>
      </c>
      <c r="AQ144" s="119">
        <v>5</v>
      </c>
      <c r="AR144" s="119">
        <v>5</v>
      </c>
      <c r="AS144" s="119">
        <v>5</v>
      </c>
      <c r="AT144" s="119">
        <v>5</v>
      </c>
      <c r="AU144" s="119">
        <v>5</v>
      </c>
      <c r="AV144" s="119">
        <v>5</v>
      </c>
      <c r="AW144" s="119">
        <v>5</v>
      </c>
      <c r="AX144" s="119" t="s">
        <v>88</v>
      </c>
      <c r="AY144" s="119" t="s">
        <v>88</v>
      </c>
      <c r="AZ144" s="119"/>
      <c r="BA144" s="119">
        <v>5</v>
      </c>
      <c r="BB144" s="119">
        <v>5</v>
      </c>
      <c r="BC144" s="119" t="s">
        <v>135</v>
      </c>
      <c r="BD144" s="119"/>
      <c r="BE144" s="119"/>
      <c r="BF144">
        <f t="shared" si="16"/>
        <v>0</v>
      </c>
      <c r="BG144">
        <f t="shared" si="16"/>
        <v>0</v>
      </c>
      <c r="BH144">
        <f t="shared" si="16"/>
        <v>0</v>
      </c>
      <c r="BI144">
        <f t="shared" si="16"/>
        <v>0</v>
      </c>
      <c r="BJ144">
        <f t="shared" si="16"/>
        <v>0</v>
      </c>
      <c r="BK144">
        <f t="shared" si="16"/>
        <v>0</v>
      </c>
      <c r="BL144">
        <f t="shared" si="15"/>
        <v>0</v>
      </c>
      <c r="BM144">
        <f t="shared" si="15"/>
        <v>0</v>
      </c>
      <c r="BN144">
        <f t="shared" si="15"/>
        <v>0</v>
      </c>
      <c r="BO144">
        <f t="shared" si="15"/>
        <v>0</v>
      </c>
      <c r="BP144">
        <f t="shared" si="15"/>
        <v>0</v>
      </c>
      <c r="BQ144">
        <f t="shared" si="13"/>
        <v>0</v>
      </c>
      <c r="BR144">
        <f t="shared" si="15"/>
        <v>1</v>
      </c>
      <c r="BS144">
        <f t="shared" si="15"/>
        <v>0</v>
      </c>
      <c r="BT144" s="256">
        <f t="shared" si="17"/>
        <v>5</v>
      </c>
    </row>
    <row r="145" spans="1:72" ht="14.3" x14ac:dyDescent="0.25">
      <c r="A145" s="93" t="str">
        <f>IF(ISNA(LOOKUP($F145,BLIOTECAS!$B$1:$B$27,BLIOTECAS!C$1:C$27)),"",LOOKUP($F145,BLIOTECAS!$B$1:$B$27,BLIOTECAS!C$1:C$27))</f>
        <v/>
      </c>
      <c r="B145" s="93" t="str">
        <f>IFERROR(VLOOKUP(TABLA!$F145,BLIOTECAS!$C$1:$E$26,2,FALSE),"")</f>
        <v>ENF</v>
      </c>
      <c r="C145" s="93" t="str">
        <f>IFERROR(VLOOKUP(TABLA!F145,BLIOTECAS!$C$1:$E$26,3,FALSE),"")</f>
        <v>Ciencias de la Salud</v>
      </c>
      <c r="D145" s="266" t="s">
        <v>971</v>
      </c>
      <c r="E145" s="120" t="s">
        <v>8</v>
      </c>
      <c r="F145" s="119" t="s">
        <v>24</v>
      </c>
      <c r="G145" s="119" t="s">
        <v>47</v>
      </c>
      <c r="H145" s="119" t="s">
        <v>45</v>
      </c>
      <c r="I145" s="119"/>
      <c r="J145" s="119" t="s">
        <v>24</v>
      </c>
      <c r="K145" s="119" t="s">
        <v>22</v>
      </c>
      <c r="L145" s="119"/>
      <c r="M145" s="119"/>
      <c r="N145" s="119">
        <v>4</v>
      </c>
      <c r="O145" s="119">
        <v>5</v>
      </c>
      <c r="P145" s="119">
        <v>5</v>
      </c>
      <c r="Q145" s="119">
        <v>5</v>
      </c>
      <c r="R145" s="119">
        <v>5</v>
      </c>
      <c r="S145" s="119" t="s">
        <v>88</v>
      </c>
      <c r="T145" s="119" t="s">
        <v>88</v>
      </c>
      <c r="U145" s="119">
        <v>1</v>
      </c>
      <c r="V145" s="119">
        <v>1</v>
      </c>
      <c r="W145" s="119">
        <v>1</v>
      </c>
      <c r="X145" s="119">
        <v>4</v>
      </c>
      <c r="Y145" s="119">
        <v>4</v>
      </c>
      <c r="Z145" s="119">
        <v>4</v>
      </c>
      <c r="AA145" s="119">
        <v>4</v>
      </c>
      <c r="AB145" s="119">
        <v>4</v>
      </c>
      <c r="AC145" s="119">
        <v>5</v>
      </c>
      <c r="AD145" s="119">
        <v>5</v>
      </c>
      <c r="AE145" s="119">
        <v>5</v>
      </c>
      <c r="AF145" s="119">
        <v>5</v>
      </c>
      <c r="AG145" s="119">
        <v>5</v>
      </c>
      <c r="AH145" s="119">
        <v>3</v>
      </c>
      <c r="AI145" s="119">
        <v>4</v>
      </c>
      <c r="AJ145" s="119">
        <v>5</v>
      </c>
      <c r="AK145" s="119" t="s">
        <v>88</v>
      </c>
      <c r="AL145" s="119" t="s">
        <v>88</v>
      </c>
      <c r="AM145" s="119">
        <v>5</v>
      </c>
      <c r="AN145" s="119">
        <v>5</v>
      </c>
      <c r="AO145" s="119" t="s">
        <v>115</v>
      </c>
      <c r="AP145" s="119">
        <v>5</v>
      </c>
      <c r="AQ145" s="119">
        <v>5</v>
      </c>
      <c r="AR145" s="119">
        <v>5</v>
      </c>
      <c r="AS145" s="119">
        <v>5</v>
      </c>
      <c r="AT145" s="119">
        <v>5</v>
      </c>
      <c r="AU145" s="119">
        <v>5</v>
      </c>
      <c r="AV145" s="119">
        <v>5</v>
      </c>
      <c r="AW145" s="119">
        <v>5</v>
      </c>
      <c r="AX145" s="119" t="s">
        <v>88</v>
      </c>
      <c r="AY145" s="119" t="s">
        <v>88</v>
      </c>
      <c r="AZ145" s="119"/>
      <c r="BA145" s="119">
        <v>5</v>
      </c>
      <c r="BB145" s="119">
        <v>5</v>
      </c>
      <c r="BC145" s="119" t="s">
        <v>135</v>
      </c>
      <c r="BD145" s="119"/>
      <c r="BE145" s="119"/>
      <c r="BF145">
        <f t="shared" si="16"/>
        <v>0</v>
      </c>
      <c r="BG145">
        <f t="shared" si="16"/>
        <v>0</v>
      </c>
      <c r="BH145">
        <f t="shared" si="16"/>
        <v>0</v>
      </c>
      <c r="BI145">
        <f t="shared" si="16"/>
        <v>0</v>
      </c>
      <c r="BJ145">
        <f t="shared" si="16"/>
        <v>0</v>
      </c>
      <c r="BK145">
        <f t="shared" si="16"/>
        <v>0</v>
      </c>
      <c r="BL145">
        <f t="shared" si="15"/>
        <v>0</v>
      </c>
      <c r="BM145">
        <f t="shared" si="15"/>
        <v>0</v>
      </c>
      <c r="BN145">
        <f t="shared" si="15"/>
        <v>0</v>
      </c>
      <c r="BO145">
        <f t="shared" si="15"/>
        <v>0</v>
      </c>
      <c r="BP145">
        <f t="shared" si="15"/>
        <v>0</v>
      </c>
      <c r="BQ145">
        <f t="shared" si="13"/>
        <v>0</v>
      </c>
      <c r="BR145">
        <f t="shared" si="15"/>
        <v>1</v>
      </c>
      <c r="BS145">
        <f t="shared" si="15"/>
        <v>0</v>
      </c>
      <c r="BT145" s="256">
        <f t="shared" si="17"/>
        <v>5</v>
      </c>
    </row>
    <row r="146" spans="1:72" ht="14.3" x14ac:dyDescent="0.25">
      <c r="A146" s="93" t="str">
        <f>IF(ISNA(LOOKUP($F146,BLIOTECAS!$B$1:$B$27,BLIOTECAS!C$1:C$27)),"",LOOKUP($F146,BLIOTECAS!$B$1:$B$27,BLIOTECAS!C$1:C$27))</f>
        <v/>
      </c>
      <c r="B146" s="93" t="str">
        <f>IFERROR(VLOOKUP(TABLA!$F146,BLIOTECAS!$C$1:$E$26,2,FALSE),"")</f>
        <v>ENF</v>
      </c>
      <c r="C146" s="93" t="str">
        <f>IFERROR(VLOOKUP(TABLA!F146,BLIOTECAS!$C$1:$E$26,3,FALSE),"")</f>
        <v>Ciencias de la Salud</v>
      </c>
      <c r="D146" s="266" t="s">
        <v>971</v>
      </c>
      <c r="E146" s="120" t="s">
        <v>8</v>
      </c>
      <c r="F146" s="119" t="s">
        <v>24</v>
      </c>
      <c r="G146" s="119" t="s">
        <v>48</v>
      </c>
      <c r="H146" s="119" t="s">
        <v>46</v>
      </c>
      <c r="I146" s="119"/>
      <c r="J146" s="119" t="s">
        <v>24</v>
      </c>
      <c r="K146" s="119" t="s">
        <v>22</v>
      </c>
      <c r="L146" s="119" t="s">
        <v>56</v>
      </c>
      <c r="M146" s="119" t="s">
        <v>988</v>
      </c>
      <c r="N146" s="119">
        <v>5</v>
      </c>
      <c r="O146" s="119">
        <v>5</v>
      </c>
      <c r="P146" s="119">
        <v>5</v>
      </c>
      <c r="Q146" s="119">
        <v>5</v>
      </c>
      <c r="R146" s="119">
        <v>5</v>
      </c>
      <c r="S146" s="119" t="s">
        <v>87</v>
      </c>
      <c r="T146" s="119" t="s">
        <v>87</v>
      </c>
      <c r="U146" s="119">
        <v>3</v>
      </c>
      <c r="V146" s="119">
        <v>4</v>
      </c>
      <c r="W146" s="119">
        <v>4</v>
      </c>
      <c r="X146" s="119">
        <v>2</v>
      </c>
      <c r="Y146" s="119">
        <v>5</v>
      </c>
      <c r="Z146" s="119">
        <v>5</v>
      </c>
      <c r="AA146" s="119">
        <v>5</v>
      </c>
      <c r="AB146" s="119">
        <v>3</v>
      </c>
      <c r="AC146" s="119">
        <v>4</v>
      </c>
      <c r="AD146" s="119">
        <v>4</v>
      </c>
      <c r="AE146" s="119">
        <v>5</v>
      </c>
      <c r="AF146" s="119">
        <v>5</v>
      </c>
      <c r="AG146" s="119">
        <v>5</v>
      </c>
      <c r="AH146" s="119">
        <v>4</v>
      </c>
      <c r="AI146" s="119">
        <v>3</v>
      </c>
      <c r="AJ146" s="119">
        <v>5</v>
      </c>
      <c r="AK146" s="119" t="s">
        <v>88</v>
      </c>
      <c r="AL146" s="119" t="s">
        <v>88</v>
      </c>
      <c r="AM146" s="119">
        <v>4</v>
      </c>
      <c r="AN146" s="119">
        <v>4</v>
      </c>
      <c r="AO146" s="119" t="s">
        <v>113</v>
      </c>
      <c r="AP146" s="119">
        <v>5</v>
      </c>
      <c r="AQ146" s="119">
        <v>5</v>
      </c>
      <c r="AR146" s="119">
        <v>5</v>
      </c>
      <c r="AS146" s="119">
        <v>5</v>
      </c>
      <c r="AT146" s="119">
        <v>5</v>
      </c>
      <c r="AU146" s="119">
        <v>5</v>
      </c>
      <c r="AV146" s="119">
        <v>5</v>
      </c>
      <c r="AW146" s="119">
        <v>5</v>
      </c>
      <c r="AX146" s="119" t="s">
        <v>88</v>
      </c>
      <c r="AY146" s="119" t="s">
        <v>88</v>
      </c>
      <c r="AZ146" s="119"/>
      <c r="BA146" s="119">
        <v>5</v>
      </c>
      <c r="BB146" s="119">
        <v>5</v>
      </c>
      <c r="BC146" s="119" t="s">
        <v>135</v>
      </c>
      <c r="BD146" s="119"/>
      <c r="BE146" s="119" t="s">
        <v>989</v>
      </c>
      <c r="BF146">
        <f t="shared" si="16"/>
        <v>0</v>
      </c>
      <c r="BG146">
        <f t="shared" si="16"/>
        <v>0</v>
      </c>
      <c r="BH146">
        <f t="shared" si="16"/>
        <v>0</v>
      </c>
      <c r="BI146">
        <f t="shared" si="16"/>
        <v>0</v>
      </c>
      <c r="BJ146">
        <f t="shared" si="16"/>
        <v>0</v>
      </c>
      <c r="BK146">
        <f t="shared" si="16"/>
        <v>0</v>
      </c>
      <c r="BL146">
        <f t="shared" si="15"/>
        <v>0</v>
      </c>
      <c r="BM146">
        <f t="shared" si="15"/>
        <v>0</v>
      </c>
      <c r="BN146">
        <f t="shared" si="15"/>
        <v>0</v>
      </c>
      <c r="BO146">
        <f t="shared" si="15"/>
        <v>1</v>
      </c>
      <c r="BP146">
        <f t="shared" si="15"/>
        <v>0</v>
      </c>
      <c r="BQ146">
        <f t="shared" si="13"/>
        <v>0</v>
      </c>
      <c r="BR146">
        <f t="shared" si="15"/>
        <v>0</v>
      </c>
      <c r="BS146">
        <f t="shared" si="15"/>
        <v>0</v>
      </c>
      <c r="BT146" s="256">
        <f t="shared" si="17"/>
        <v>5</v>
      </c>
    </row>
    <row r="147" spans="1:72" ht="14.3" x14ac:dyDescent="0.25">
      <c r="A147" s="93" t="str">
        <f>IF(ISNA(LOOKUP($F147,BLIOTECAS!$B$1:$B$27,BLIOTECAS!C$1:C$27)),"",LOOKUP($F147,BLIOTECAS!$B$1:$B$27,BLIOTECAS!C$1:C$27))</f>
        <v/>
      </c>
      <c r="B147" s="93" t="str">
        <f>IFERROR(VLOOKUP(TABLA!$F147,BLIOTECAS!$C$1:$E$26,2,FALSE),"")</f>
        <v>FLS</v>
      </c>
      <c r="C147" s="93" t="str">
        <f>IFERROR(VLOOKUP(TABLA!F147,BLIOTECAS!$C$1:$E$26,3,FALSE),"")</f>
        <v>Humanidades</v>
      </c>
      <c r="D147" s="266" t="s">
        <v>971</v>
      </c>
      <c r="E147" s="120" t="s">
        <v>10</v>
      </c>
      <c r="F147" s="119" t="s">
        <v>31</v>
      </c>
      <c r="G147" s="119" t="s">
        <v>47</v>
      </c>
      <c r="H147" s="119" t="s">
        <v>46</v>
      </c>
      <c r="I147" s="119"/>
      <c r="J147" s="119" t="s">
        <v>31</v>
      </c>
      <c r="K147" s="119"/>
      <c r="L147" s="119"/>
      <c r="M147" s="119"/>
      <c r="N147" s="119">
        <v>5</v>
      </c>
      <c r="O147" s="119">
        <v>5</v>
      </c>
      <c r="P147" s="119">
        <v>5</v>
      </c>
      <c r="Q147" s="119">
        <v>5</v>
      </c>
      <c r="R147" s="119">
        <v>5</v>
      </c>
      <c r="S147" s="119" t="s">
        <v>88</v>
      </c>
      <c r="T147" s="119" t="s">
        <v>87</v>
      </c>
      <c r="U147" s="119">
        <v>5</v>
      </c>
      <c r="V147" s="119"/>
      <c r="W147" s="119"/>
      <c r="X147" s="119">
        <v>5</v>
      </c>
      <c r="Y147" s="119"/>
      <c r="Z147" s="119"/>
      <c r="AA147" s="119"/>
      <c r="AB147" s="119"/>
      <c r="AC147" s="119">
        <v>5</v>
      </c>
      <c r="AD147" s="119">
        <v>5</v>
      </c>
      <c r="AE147" s="119">
        <v>5</v>
      </c>
      <c r="AF147" s="119">
        <v>5</v>
      </c>
      <c r="AG147" s="119">
        <v>5</v>
      </c>
      <c r="AH147" s="119">
        <v>5</v>
      </c>
      <c r="AI147" s="119">
        <v>5</v>
      </c>
      <c r="AJ147" s="119">
        <v>5</v>
      </c>
      <c r="AK147" s="119" t="s">
        <v>88</v>
      </c>
      <c r="AL147" s="119" t="s">
        <v>88</v>
      </c>
      <c r="AM147" s="119">
        <v>5</v>
      </c>
      <c r="AN147" s="119">
        <v>5</v>
      </c>
      <c r="AO147" s="119" t="s">
        <v>115</v>
      </c>
      <c r="AP147" s="119">
        <v>5</v>
      </c>
      <c r="AQ147" s="119">
        <v>5</v>
      </c>
      <c r="AR147" s="119">
        <v>5</v>
      </c>
      <c r="AS147" s="119">
        <v>5</v>
      </c>
      <c r="AT147" s="119">
        <v>5</v>
      </c>
      <c r="AU147" s="119">
        <v>5</v>
      </c>
      <c r="AV147" s="119">
        <v>5</v>
      </c>
      <c r="AW147" s="119">
        <v>5</v>
      </c>
      <c r="AX147" s="119" t="s">
        <v>87</v>
      </c>
      <c r="AY147" s="119" t="s">
        <v>87</v>
      </c>
      <c r="AZ147" s="119" t="s">
        <v>125</v>
      </c>
      <c r="BA147" s="119">
        <v>5</v>
      </c>
      <c r="BB147" s="119">
        <v>5</v>
      </c>
      <c r="BC147" s="119" t="s">
        <v>135</v>
      </c>
      <c r="BD147" s="119"/>
      <c r="BE147" s="119"/>
      <c r="BF147">
        <f t="shared" si="16"/>
        <v>0</v>
      </c>
      <c r="BG147">
        <f t="shared" si="16"/>
        <v>0</v>
      </c>
      <c r="BH147">
        <f t="shared" si="16"/>
        <v>0</v>
      </c>
      <c r="BI147">
        <f t="shared" si="16"/>
        <v>0</v>
      </c>
      <c r="BJ147">
        <f t="shared" si="16"/>
        <v>0</v>
      </c>
      <c r="BK147">
        <f t="shared" si="16"/>
        <v>0</v>
      </c>
      <c r="BL147">
        <f t="shared" si="15"/>
        <v>0</v>
      </c>
      <c r="BM147">
        <f t="shared" si="15"/>
        <v>0</v>
      </c>
      <c r="BN147">
        <f t="shared" si="15"/>
        <v>0</v>
      </c>
      <c r="BO147">
        <f t="shared" si="15"/>
        <v>0</v>
      </c>
      <c r="BP147">
        <f t="shared" si="15"/>
        <v>0</v>
      </c>
      <c r="BQ147">
        <f t="shared" si="13"/>
        <v>0</v>
      </c>
      <c r="BR147">
        <f t="shared" si="15"/>
        <v>1</v>
      </c>
      <c r="BS147">
        <f t="shared" si="15"/>
        <v>0</v>
      </c>
      <c r="BT147" s="256">
        <f t="shared" si="17"/>
        <v>5</v>
      </c>
    </row>
    <row r="148" spans="1:72" ht="14.3" x14ac:dyDescent="0.25">
      <c r="A148" s="93" t="str">
        <f>IF(ISNA(LOOKUP($F148,BLIOTECAS!$B$1:$B$27,BLIOTECAS!C$1:C$27)),"",LOOKUP($F148,BLIOTECAS!$B$1:$B$27,BLIOTECAS!C$1:C$27))</f>
        <v/>
      </c>
      <c r="B148" s="93" t="str">
        <f>IFERROR(VLOOKUP(TABLA!$F148,BLIOTECAS!$C$1:$E$26,2,FALSE),"")</f>
        <v>FLS</v>
      </c>
      <c r="C148" s="93" t="str">
        <f>IFERROR(VLOOKUP(TABLA!F148,BLIOTECAS!$C$1:$E$26,3,FALSE),"")</f>
        <v>Humanidades</v>
      </c>
      <c r="D148" s="266" t="s">
        <v>971</v>
      </c>
      <c r="E148" s="120" t="s">
        <v>9</v>
      </c>
      <c r="F148" s="119" t="s">
        <v>31</v>
      </c>
      <c r="G148" s="119" t="s">
        <v>48</v>
      </c>
      <c r="H148" s="119" t="s">
        <v>47</v>
      </c>
      <c r="I148" s="119"/>
      <c r="J148" s="119" t="s">
        <v>31</v>
      </c>
      <c r="K148" s="119" t="s">
        <v>56</v>
      </c>
      <c r="L148" s="119" t="s">
        <v>13</v>
      </c>
      <c r="M148" s="119" t="s">
        <v>990</v>
      </c>
      <c r="N148" s="119">
        <v>5</v>
      </c>
      <c r="O148" s="119">
        <v>5</v>
      </c>
      <c r="P148" s="119">
        <v>5</v>
      </c>
      <c r="Q148" s="119">
        <v>5</v>
      </c>
      <c r="R148" s="119">
        <v>4</v>
      </c>
      <c r="S148" s="119" t="s">
        <v>87</v>
      </c>
      <c r="T148" s="119" t="s">
        <v>87</v>
      </c>
      <c r="U148" s="119">
        <v>4</v>
      </c>
      <c r="V148" s="119">
        <v>4</v>
      </c>
      <c r="W148" s="119">
        <v>3</v>
      </c>
      <c r="X148" s="119">
        <v>3</v>
      </c>
      <c r="Y148" s="119">
        <v>2</v>
      </c>
      <c r="Z148" s="119">
        <v>5</v>
      </c>
      <c r="AA148" s="119">
        <v>2</v>
      </c>
      <c r="AB148" s="119">
        <v>2</v>
      </c>
      <c r="AC148" s="119">
        <v>4</v>
      </c>
      <c r="AD148" s="119">
        <v>5</v>
      </c>
      <c r="AE148" s="119">
        <v>5</v>
      </c>
      <c r="AF148" s="119">
        <v>5</v>
      </c>
      <c r="AG148" s="119">
        <v>5</v>
      </c>
      <c r="AH148" s="119">
        <v>5</v>
      </c>
      <c r="AI148" s="119">
        <v>5</v>
      </c>
      <c r="AJ148" s="119">
        <v>5</v>
      </c>
      <c r="AK148" s="119" t="s">
        <v>87</v>
      </c>
      <c r="AL148" s="119" t="s">
        <v>87</v>
      </c>
      <c r="AM148" s="119">
        <v>4</v>
      </c>
      <c r="AN148" s="119">
        <v>4</v>
      </c>
      <c r="AO148" s="119" t="s">
        <v>115</v>
      </c>
      <c r="AP148" s="119">
        <v>5</v>
      </c>
      <c r="AQ148" s="119">
        <v>4</v>
      </c>
      <c r="AR148" s="119">
        <v>5</v>
      </c>
      <c r="AS148" s="119">
        <v>5</v>
      </c>
      <c r="AT148" s="119">
        <v>5</v>
      </c>
      <c r="AU148" s="119">
        <v>5</v>
      </c>
      <c r="AV148" s="119">
        <v>5</v>
      </c>
      <c r="AW148" s="119">
        <v>3</v>
      </c>
      <c r="AX148" s="119" t="s">
        <v>87</v>
      </c>
      <c r="AY148" s="119" t="s">
        <v>88</v>
      </c>
      <c r="AZ148" s="119"/>
      <c r="BA148" s="119">
        <v>5</v>
      </c>
      <c r="BB148" s="119">
        <v>5</v>
      </c>
      <c r="BC148" s="119" t="s">
        <v>135</v>
      </c>
      <c r="BD148" s="119"/>
      <c r="BE148" s="119"/>
      <c r="BF148">
        <f t="shared" si="16"/>
        <v>0</v>
      </c>
      <c r="BG148">
        <f t="shared" si="16"/>
        <v>0</v>
      </c>
      <c r="BH148">
        <f t="shared" si="16"/>
        <v>0</v>
      </c>
      <c r="BI148">
        <f t="shared" si="16"/>
        <v>0</v>
      </c>
      <c r="BJ148">
        <f t="shared" si="16"/>
        <v>0</v>
      </c>
      <c r="BK148">
        <f t="shared" si="16"/>
        <v>0</v>
      </c>
      <c r="BL148">
        <f t="shared" si="15"/>
        <v>0</v>
      </c>
      <c r="BM148">
        <f t="shared" si="15"/>
        <v>0</v>
      </c>
      <c r="BN148">
        <f t="shared" si="15"/>
        <v>0</v>
      </c>
      <c r="BO148">
        <f t="shared" si="15"/>
        <v>0</v>
      </c>
      <c r="BP148">
        <f t="shared" si="15"/>
        <v>0</v>
      </c>
      <c r="BQ148">
        <f t="shared" si="13"/>
        <v>0</v>
      </c>
      <c r="BR148">
        <f t="shared" si="15"/>
        <v>1</v>
      </c>
      <c r="BS148">
        <f t="shared" si="15"/>
        <v>0</v>
      </c>
      <c r="BT148" s="256">
        <f t="shared" si="17"/>
        <v>5</v>
      </c>
    </row>
    <row r="149" spans="1:72" ht="14.3" x14ac:dyDescent="0.25">
      <c r="A149" s="93" t="str">
        <f>IF(ISNA(LOOKUP($F149,BLIOTECAS!$B$1:$B$27,BLIOTECAS!C$1:C$27)),"",LOOKUP($F149,BLIOTECAS!$B$1:$B$27,BLIOTECAS!C$1:C$27))</f>
        <v/>
      </c>
      <c r="B149" s="93" t="str">
        <f>IFERROR(VLOOKUP(TABLA!$F149,BLIOTECAS!$C$1:$E$26,2,FALSE),"")</f>
        <v>INF</v>
      </c>
      <c r="C149" s="93" t="str">
        <f>IFERROR(VLOOKUP(TABLA!F149,BLIOTECAS!$C$1:$E$26,3,FALSE),"")</f>
        <v>Ciencias Sociales</v>
      </c>
      <c r="D149" s="266" t="s">
        <v>971</v>
      </c>
      <c r="E149" s="120" t="s">
        <v>10</v>
      </c>
      <c r="F149" s="119" t="s">
        <v>17</v>
      </c>
      <c r="G149" s="119" t="s">
        <v>46</v>
      </c>
      <c r="H149" s="119" t="s">
        <v>47</v>
      </c>
      <c r="I149" s="119"/>
      <c r="J149" s="119" t="s">
        <v>17</v>
      </c>
      <c r="K149" s="119" t="s">
        <v>56</v>
      </c>
      <c r="L149" s="119"/>
      <c r="M149" s="119"/>
      <c r="N149" s="119">
        <v>5</v>
      </c>
      <c r="O149" s="119">
        <v>5</v>
      </c>
      <c r="P149" s="119">
        <v>5</v>
      </c>
      <c r="Q149" s="119">
        <v>3</v>
      </c>
      <c r="R149" s="119">
        <v>5</v>
      </c>
      <c r="S149" s="119" t="s">
        <v>88</v>
      </c>
      <c r="T149" s="119" t="s">
        <v>87</v>
      </c>
      <c r="U149" s="119">
        <v>3</v>
      </c>
      <c r="V149" s="119">
        <v>5</v>
      </c>
      <c r="W149" s="119">
        <v>5</v>
      </c>
      <c r="X149" s="119">
        <v>1</v>
      </c>
      <c r="Y149" s="119">
        <v>4</v>
      </c>
      <c r="Z149" s="119">
        <v>3</v>
      </c>
      <c r="AA149" s="119">
        <v>1</v>
      </c>
      <c r="AB149" s="119">
        <v>1</v>
      </c>
      <c r="AC149" s="119">
        <v>3</v>
      </c>
      <c r="AD149" s="119">
        <v>3</v>
      </c>
      <c r="AE149" s="119">
        <v>4</v>
      </c>
      <c r="AF149" s="119">
        <v>5</v>
      </c>
      <c r="AG149" s="119">
        <v>5</v>
      </c>
      <c r="AH149" s="119">
        <v>4</v>
      </c>
      <c r="AI149" s="119">
        <v>5</v>
      </c>
      <c r="AJ149" s="119">
        <v>4</v>
      </c>
      <c r="AK149" s="119" t="s">
        <v>87</v>
      </c>
      <c r="AL149" s="119" t="s">
        <v>87</v>
      </c>
      <c r="AM149" s="119">
        <v>4</v>
      </c>
      <c r="AN149" s="119">
        <v>3</v>
      </c>
      <c r="AO149" s="119" t="s">
        <v>113</v>
      </c>
      <c r="AP149" s="119">
        <v>5</v>
      </c>
      <c r="AQ149" s="119">
        <v>5</v>
      </c>
      <c r="AR149" s="119">
        <v>5</v>
      </c>
      <c r="AS149" s="119">
        <v>5</v>
      </c>
      <c r="AT149" s="119">
        <v>5</v>
      </c>
      <c r="AU149" s="119">
        <v>5</v>
      </c>
      <c r="AV149" s="119">
        <v>5</v>
      </c>
      <c r="AW149" s="119">
        <v>5</v>
      </c>
      <c r="AX149" s="119" t="s">
        <v>87</v>
      </c>
      <c r="AY149" s="119" t="s">
        <v>87</v>
      </c>
      <c r="AZ149" s="119" t="s">
        <v>125</v>
      </c>
      <c r="BA149" s="119">
        <v>5</v>
      </c>
      <c r="BB149" s="119">
        <v>5</v>
      </c>
      <c r="BC149" s="119" t="s">
        <v>135</v>
      </c>
      <c r="BD149" s="119"/>
      <c r="BE149" s="119"/>
      <c r="BF149">
        <f t="shared" si="16"/>
        <v>0</v>
      </c>
      <c r="BG149">
        <f t="shared" si="16"/>
        <v>0</v>
      </c>
      <c r="BH149">
        <f t="shared" si="16"/>
        <v>0</v>
      </c>
      <c r="BI149">
        <f t="shared" si="16"/>
        <v>0</v>
      </c>
      <c r="BJ149">
        <f t="shared" si="16"/>
        <v>0</v>
      </c>
      <c r="BK149">
        <f t="shared" si="16"/>
        <v>0</v>
      </c>
      <c r="BL149">
        <f t="shared" si="15"/>
        <v>0</v>
      </c>
      <c r="BM149">
        <f t="shared" si="15"/>
        <v>0</v>
      </c>
      <c r="BN149">
        <f t="shared" si="15"/>
        <v>0</v>
      </c>
      <c r="BO149">
        <f t="shared" si="15"/>
        <v>1</v>
      </c>
      <c r="BP149">
        <f t="shared" si="15"/>
        <v>0</v>
      </c>
      <c r="BQ149">
        <f t="shared" ref="BQ149:BQ212" si="18">IF(IFERROR(FIND(BQ$2,$AO149,1),0)&lt;&gt;0,1,0)</f>
        <v>0</v>
      </c>
      <c r="BR149">
        <f t="shared" si="15"/>
        <v>0</v>
      </c>
      <c r="BS149">
        <f t="shared" si="15"/>
        <v>0</v>
      </c>
      <c r="BT149" s="256">
        <f t="shared" si="17"/>
        <v>5</v>
      </c>
    </row>
    <row r="150" spans="1:72" ht="14.3" x14ac:dyDescent="0.25">
      <c r="A150" s="93" t="str">
        <f>IF(ISNA(LOOKUP($F150,BLIOTECAS!$B$1:$B$27,BLIOTECAS!C$1:C$27)),"",LOOKUP($F150,BLIOTECAS!$B$1:$B$27,BLIOTECAS!C$1:C$27))</f>
        <v/>
      </c>
      <c r="B150" s="93" t="str">
        <f>IFERROR(VLOOKUP(TABLA!$F150,BLIOTECAS!$C$1:$E$26,2,FALSE),"")</f>
        <v>FIS</v>
      </c>
      <c r="C150" s="93" t="str">
        <f>IFERROR(VLOOKUP(TABLA!F150,BLIOTECAS!$C$1:$E$26,3,FALSE),"")</f>
        <v>Ciencias Experimentales</v>
      </c>
      <c r="D150" s="266" t="s">
        <v>971</v>
      </c>
      <c r="E150" s="120" t="s">
        <v>9</v>
      </c>
      <c r="F150" s="119" t="s">
        <v>26</v>
      </c>
      <c r="G150" s="119" t="s">
        <v>47</v>
      </c>
      <c r="H150" s="119" t="s">
        <v>46</v>
      </c>
      <c r="I150" s="119"/>
      <c r="J150" s="119" t="s">
        <v>26</v>
      </c>
      <c r="K150" s="119" t="s">
        <v>56</v>
      </c>
      <c r="L150" s="119"/>
      <c r="M150" s="119"/>
      <c r="N150" s="119">
        <v>4</v>
      </c>
      <c r="O150" s="119">
        <v>3</v>
      </c>
      <c r="P150" s="119">
        <v>4</v>
      </c>
      <c r="Q150" s="119">
        <v>2</v>
      </c>
      <c r="R150" s="119"/>
      <c r="S150" s="119" t="s">
        <v>88</v>
      </c>
      <c r="T150" s="119" t="s">
        <v>88</v>
      </c>
      <c r="U150" s="119">
        <v>2</v>
      </c>
      <c r="V150" s="119">
        <v>1</v>
      </c>
      <c r="W150" s="119">
        <v>3</v>
      </c>
      <c r="X150" s="119">
        <v>3</v>
      </c>
      <c r="Y150" s="119">
        <v>5</v>
      </c>
      <c r="Z150" s="119">
        <v>5</v>
      </c>
      <c r="AA150" s="119">
        <v>5</v>
      </c>
      <c r="AB150" s="119">
        <v>5</v>
      </c>
      <c r="AC150" s="119">
        <v>2</v>
      </c>
      <c r="AD150" s="119">
        <v>3</v>
      </c>
      <c r="AE150" s="119">
        <v>2</v>
      </c>
      <c r="AF150" s="119">
        <v>2</v>
      </c>
      <c r="AG150" s="119">
        <v>3</v>
      </c>
      <c r="AH150" s="119">
        <v>2</v>
      </c>
      <c r="AI150" s="119">
        <v>2</v>
      </c>
      <c r="AJ150" s="119">
        <v>3</v>
      </c>
      <c r="AK150" s="119" t="s">
        <v>87</v>
      </c>
      <c r="AL150" s="119" t="s">
        <v>87</v>
      </c>
      <c r="AM150" s="119">
        <v>3</v>
      </c>
      <c r="AN150" s="119">
        <v>2</v>
      </c>
      <c r="AO150" s="119" t="s">
        <v>115</v>
      </c>
      <c r="AP150" s="119">
        <v>4</v>
      </c>
      <c r="AQ150" s="119">
        <v>4</v>
      </c>
      <c r="AR150" s="119">
        <v>5</v>
      </c>
      <c r="AS150" s="119">
        <v>4</v>
      </c>
      <c r="AT150" s="119">
        <v>4</v>
      </c>
      <c r="AU150" s="119">
        <v>4</v>
      </c>
      <c r="AV150" s="119">
        <v>4</v>
      </c>
      <c r="AW150" s="119">
        <v>2</v>
      </c>
      <c r="AX150" s="119" t="s">
        <v>87</v>
      </c>
      <c r="AY150" s="119" t="s">
        <v>88</v>
      </c>
      <c r="AZ150" s="119"/>
      <c r="BA150" s="119">
        <v>3</v>
      </c>
      <c r="BB150" s="119">
        <v>5</v>
      </c>
      <c r="BC150" s="119" t="s">
        <v>134</v>
      </c>
      <c r="BD150" s="119"/>
      <c r="BE150" s="119"/>
      <c r="BF150">
        <f t="shared" si="16"/>
        <v>0</v>
      </c>
      <c r="BG150">
        <f t="shared" si="16"/>
        <v>0</v>
      </c>
      <c r="BH150">
        <f t="shared" si="16"/>
        <v>0</v>
      </c>
      <c r="BI150">
        <f t="shared" si="16"/>
        <v>0</v>
      </c>
      <c r="BJ150">
        <f t="shared" si="16"/>
        <v>0</v>
      </c>
      <c r="BK150">
        <f t="shared" si="16"/>
        <v>0</v>
      </c>
      <c r="BL150">
        <f t="shared" si="15"/>
        <v>0</v>
      </c>
      <c r="BM150">
        <f t="shared" si="15"/>
        <v>0</v>
      </c>
      <c r="BN150">
        <f t="shared" si="15"/>
        <v>0</v>
      </c>
      <c r="BO150">
        <f t="shared" si="15"/>
        <v>0</v>
      </c>
      <c r="BP150">
        <f t="shared" si="15"/>
        <v>0</v>
      </c>
      <c r="BQ150">
        <f t="shared" si="18"/>
        <v>0</v>
      </c>
      <c r="BR150">
        <f t="shared" si="15"/>
        <v>1</v>
      </c>
      <c r="BS150">
        <f t="shared" si="15"/>
        <v>0</v>
      </c>
      <c r="BT150" s="256">
        <f t="shared" si="17"/>
        <v>4</v>
      </c>
    </row>
    <row r="151" spans="1:72" ht="14.3" x14ac:dyDescent="0.25">
      <c r="A151" s="93" t="str">
        <f>IF(ISNA(LOOKUP($F151,BLIOTECAS!$B$1:$B$27,BLIOTECAS!C$1:C$27)),"",LOOKUP($F151,BLIOTECAS!$B$1:$B$27,BLIOTECAS!C$1:C$27))</f>
        <v/>
      </c>
      <c r="B151" s="93" t="str">
        <f>IFERROR(VLOOKUP(TABLA!$F151,BLIOTECAS!$C$1:$E$26,2,FALSE),"")</f>
        <v>FLS</v>
      </c>
      <c r="C151" s="93" t="str">
        <f>IFERROR(VLOOKUP(TABLA!F151,BLIOTECAS!$C$1:$E$26,3,FALSE),"")</f>
        <v>Humanidades</v>
      </c>
      <c r="D151" s="266" t="s">
        <v>971</v>
      </c>
      <c r="E151" s="120" t="s">
        <v>8</v>
      </c>
      <c r="F151" s="119" t="s">
        <v>31</v>
      </c>
      <c r="G151" s="119" t="s">
        <v>46</v>
      </c>
      <c r="H151" s="119" t="s">
        <v>46</v>
      </c>
      <c r="I151" s="119"/>
      <c r="J151" s="119" t="s">
        <v>476</v>
      </c>
      <c r="K151" s="119" t="s">
        <v>31</v>
      </c>
      <c r="L151" s="119" t="s">
        <v>13</v>
      </c>
      <c r="M151" s="119" t="s">
        <v>991</v>
      </c>
      <c r="N151" s="119">
        <v>5</v>
      </c>
      <c r="O151" s="119">
        <v>5</v>
      </c>
      <c r="P151" s="119">
        <v>5</v>
      </c>
      <c r="Q151" s="119">
        <v>4</v>
      </c>
      <c r="R151" s="119">
        <v>5</v>
      </c>
      <c r="S151" s="119" t="s">
        <v>88</v>
      </c>
      <c r="T151" s="119" t="s">
        <v>88</v>
      </c>
      <c r="U151" s="119">
        <v>2</v>
      </c>
      <c r="V151" s="119">
        <v>3</v>
      </c>
      <c r="W151" s="119">
        <v>2</v>
      </c>
      <c r="X151" s="119">
        <v>5</v>
      </c>
      <c r="Y151" s="119">
        <v>5</v>
      </c>
      <c r="Z151" s="119">
        <v>5</v>
      </c>
      <c r="AA151" s="119">
        <v>5</v>
      </c>
      <c r="AB151" s="119">
        <v>5</v>
      </c>
      <c r="AC151" s="119">
        <v>5</v>
      </c>
      <c r="AD151" s="119">
        <v>3</v>
      </c>
      <c r="AE151" s="119">
        <v>4</v>
      </c>
      <c r="AF151" s="119">
        <v>4</v>
      </c>
      <c r="AG151" s="119">
        <v>5</v>
      </c>
      <c r="AH151" s="119">
        <v>3</v>
      </c>
      <c r="AI151" s="119">
        <v>3</v>
      </c>
      <c r="AJ151" s="119">
        <v>5</v>
      </c>
      <c r="AK151" s="119" t="s">
        <v>88</v>
      </c>
      <c r="AL151" s="119" t="s">
        <v>88</v>
      </c>
      <c r="AM151" s="119">
        <v>4</v>
      </c>
      <c r="AN151" s="119">
        <v>4</v>
      </c>
      <c r="AO151" s="119" t="s">
        <v>115</v>
      </c>
      <c r="AP151" s="119">
        <v>4</v>
      </c>
      <c r="AQ151" s="119">
        <v>5</v>
      </c>
      <c r="AR151" s="119">
        <v>5</v>
      </c>
      <c r="AS151" s="119">
        <v>5</v>
      </c>
      <c r="AT151" s="119">
        <v>5</v>
      </c>
      <c r="AU151" s="119">
        <v>5</v>
      </c>
      <c r="AV151" s="119">
        <v>4</v>
      </c>
      <c r="AW151" s="119">
        <v>3</v>
      </c>
      <c r="AX151" s="119" t="s">
        <v>88</v>
      </c>
      <c r="AY151" s="119" t="s">
        <v>88</v>
      </c>
      <c r="AZ151" s="119"/>
      <c r="BA151" s="119">
        <v>4</v>
      </c>
      <c r="BB151" s="119">
        <v>5</v>
      </c>
      <c r="BC151" s="119" t="s">
        <v>135</v>
      </c>
      <c r="BD151" s="119"/>
      <c r="BE151" s="119"/>
      <c r="BF151">
        <f t="shared" si="16"/>
        <v>0</v>
      </c>
      <c r="BG151">
        <f t="shared" si="16"/>
        <v>0</v>
      </c>
      <c r="BH151">
        <f t="shared" si="16"/>
        <v>0</v>
      </c>
      <c r="BI151">
        <f t="shared" si="16"/>
        <v>0</v>
      </c>
      <c r="BJ151">
        <f t="shared" si="16"/>
        <v>0</v>
      </c>
      <c r="BK151">
        <f t="shared" si="16"/>
        <v>0</v>
      </c>
      <c r="BL151">
        <f t="shared" si="15"/>
        <v>0</v>
      </c>
      <c r="BM151">
        <f t="shared" si="15"/>
        <v>0</v>
      </c>
      <c r="BN151">
        <f t="shared" si="15"/>
        <v>0</v>
      </c>
      <c r="BO151">
        <f t="shared" si="15"/>
        <v>0</v>
      </c>
      <c r="BP151">
        <f t="shared" si="15"/>
        <v>0</v>
      </c>
      <c r="BQ151">
        <f t="shared" si="18"/>
        <v>0</v>
      </c>
      <c r="BR151">
        <f t="shared" si="15"/>
        <v>1</v>
      </c>
      <c r="BS151">
        <f t="shared" si="15"/>
        <v>0</v>
      </c>
      <c r="BT151" s="256">
        <f t="shared" si="17"/>
        <v>5</v>
      </c>
    </row>
    <row r="152" spans="1:72" ht="14.3" x14ac:dyDescent="0.25">
      <c r="A152" s="93" t="str">
        <f>IF(ISNA(LOOKUP($F152,BLIOTECAS!$B$1:$B$27,BLIOTECAS!C$1:C$27)),"",LOOKUP($F152,BLIOTECAS!$B$1:$B$27,BLIOTECAS!C$1:C$27))</f>
        <v/>
      </c>
      <c r="B152" s="93" t="str">
        <f>IFERROR(VLOOKUP(TABLA!$F152,BLIOTECAS!$C$1:$E$26,2,FALSE),"")</f>
        <v>ENF</v>
      </c>
      <c r="C152" s="93" t="str">
        <f>IFERROR(VLOOKUP(TABLA!F152,BLIOTECAS!$C$1:$E$26,3,FALSE),"")</f>
        <v>Ciencias de la Salud</v>
      </c>
      <c r="D152" s="266" t="s">
        <v>971</v>
      </c>
      <c r="E152" s="120" t="s">
        <v>8</v>
      </c>
      <c r="F152" s="119" t="s">
        <v>24</v>
      </c>
      <c r="G152" s="119" t="s">
        <v>45</v>
      </c>
      <c r="H152" s="119" t="s">
        <v>44</v>
      </c>
      <c r="I152" s="119"/>
      <c r="J152" s="119" t="s">
        <v>24</v>
      </c>
      <c r="K152" s="119"/>
      <c r="L152" s="119"/>
      <c r="M152" s="119"/>
      <c r="N152" s="119">
        <v>2</v>
      </c>
      <c r="O152" s="119">
        <v>2</v>
      </c>
      <c r="P152" s="119">
        <v>5</v>
      </c>
      <c r="Q152" s="119">
        <v>3</v>
      </c>
      <c r="R152" s="119">
        <v>3</v>
      </c>
      <c r="S152" s="119" t="s">
        <v>88</v>
      </c>
      <c r="T152" s="119" t="s">
        <v>88</v>
      </c>
      <c r="U152" s="119">
        <v>2</v>
      </c>
      <c r="V152" s="119">
        <v>2</v>
      </c>
      <c r="W152" s="119">
        <v>2</v>
      </c>
      <c r="X152" s="119">
        <v>2</v>
      </c>
      <c r="Y152" s="119">
        <v>5</v>
      </c>
      <c r="Z152" s="119">
        <v>5</v>
      </c>
      <c r="AA152" s="119">
        <v>5</v>
      </c>
      <c r="AB152" s="119">
        <v>3</v>
      </c>
      <c r="AC152" s="119">
        <v>2</v>
      </c>
      <c r="AD152" s="119">
        <v>5</v>
      </c>
      <c r="AE152" s="119"/>
      <c r="AF152" s="119">
        <v>3</v>
      </c>
      <c r="AG152" s="119">
        <v>5</v>
      </c>
      <c r="AH152" s="119">
        <v>3</v>
      </c>
      <c r="AI152" s="119">
        <v>3</v>
      </c>
      <c r="AJ152" s="119">
        <v>3</v>
      </c>
      <c r="AK152" s="119" t="s">
        <v>88</v>
      </c>
      <c r="AL152" s="119" t="s">
        <v>88</v>
      </c>
      <c r="AM152" s="119">
        <v>3</v>
      </c>
      <c r="AN152" s="119">
        <v>2</v>
      </c>
      <c r="AO152" s="119" t="s">
        <v>115</v>
      </c>
      <c r="AP152" s="119">
        <v>4</v>
      </c>
      <c r="AQ152" s="119">
        <v>5</v>
      </c>
      <c r="AR152" s="119">
        <v>2</v>
      </c>
      <c r="AS152" s="119">
        <v>4</v>
      </c>
      <c r="AT152" s="119">
        <v>5</v>
      </c>
      <c r="AU152" s="119">
        <v>5</v>
      </c>
      <c r="AV152" s="119">
        <v>3</v>
      </c>
      <c r="AW152" s="119">
        <v>3</v>
      </c>
      <c r="AX152" s="119" t="s">
        <v>88</v>
      </c>
      <c r="AY152" s="119" t="s">
        <v>88</v>
      </c>
      <c r="AZ152" s="119"/>
      <c r="BA152" s="119">
        <v>4</v>
      </c>
      <c r="BB152" s="119">
        <v>4</v>
      </c>
      <c r="BC152" s="119" t="s">
        <v>134</v>
      </c>
      <c r="BD152" s="119"/>
      <c r="BE152" s="119"/>
      <c r="BF152">
        <f t="shared" si="16"/>
        <v>0</v>
      </c>
      <c r="BG152">
        <f t="shared" si="16"/>
        <v>0</v>
      </c>
      <c r="BH152">
        <f t="shared" si="16"/>
        <v>0</v>
      </c>
      <c r="BI152">
        <f t="shared" si="16"/>
        <v>0</v>
      </c>
      <c r="BJ152">
        <f t="shared" si="16"/>
        <v>0</v>
      </c>
      <c r="BK152">
        <f t="shared" si="16"/>
        <v>0</v>
      </c>
      <c r="BL152">
        <f t="shared" si="15"/>
        <v>0</v>
      </c>
      <c r="BM152">
        <f t="shared" si="15"/>
        <v>0</v>
      </c>
      <c r="BN152">
        <f t="shared" si="15"/>
        <v>0</v>
      </c>
      <c r="BO152">
        <f t="shared" si="15"/>
        <v>0</v>
      </c>
      <c r="BP152">
        <f t="shared" si="15"/>
        <v>0</v>
      </c>
      <c r="BQ152">
        <f t="shared" si="18"/>
        <v>0</v>
      </c>
      <c r="BR152">
        <f t="shared" si="15"/>
        <v>1</v>
      </c>
      <c r="BS152">
        <f t="shared" si="15"/>
        <v>0</v>
      </c>
      <c r="BT152" s="256">
        <f t="shared" si="17"/>
        <v>4</v>
      </c>
    </row>
    <row r="153" spans="1:72" ht="14.3" x14ac:dyDescent="0.25">
      <c r="A153" s="93" t="str">
        <f>IF(ISNA(LOOKUP($F153,BLIOTECAS!$B$1:$B$27,BLIOTECAS!C$1:C$27)),"",LOOKUP($F153,BLIOTECAS!$B$1:$B$27,BLIOTECAS!C$1:C$27))</f>
        <v/>
      </c>
      <c r="B153" s="93" t="str">
        <f>IFERROR(VLOOKUP(TABLA!$F153,BLIOTECAS!$C$1:$E$26,2,FALSE),"")</f>
        <v>DER</v>
      </c>
      <c r="C153" s="93" t="str">
        <f>IFERROR(VLOOKUP(TABLA!F153,BLIOTECAS!$C$1:$E$26,3,FALSE),"")</f>
        <v>Ciencias Sociales</v>
      </c>
      <c r="D153" s="266" t="s">
        <v>971</v>
      </c>
      <c r="E153" s="120" t="s">
        <v>8</v>
      </c>
      <c r="F153" s="119" t="s">
        <v>14</v>
      </c>
      <c r="G153" s="119" t="s">
        <v>47</v>
      </c>
      <c r="H153" s="119" t="s">
        <v>48</v>
      </c>
      <c r="I153" s="119"/>
      <c r="J153" s="119" t="s">
        <v>476</v>
      </c>
      <c r="K153" s="119"/>
      <c r="L153" s="119"/>
      <c r="M153" s="119"/>
      <c r="N153" s="119">
        <v>5</v>
      </c>
      <c r="O153" s="119">
        <v>4</v>
      </c>
      <c r="P153" s="119">
        <v>5</v>
      </c>
      <c r="Q153" s="119">
        <v>5</v>
      </c>
      <c r="R153" s="119">
        <v>5</v>
      </c>
      <c r="S153" s="119" t="s">
        <v>87</v>
      </c>
      <c r="T153" s="119" t="s">
        <v>87</v>
      </c>
      <c r="U153" s="119">
        <v>5</v>
      </c>
      <c r="V153" s="119">
        <v>5</v>
      </c>
      <c r="W153" s="119">
        <v>5</v>
      </c>
      <c r="X153" s="119">
        <v>3</v>
      </c>
      <c r="Y153" s="119">
        <v>5</v>
      </c>
      <c r="Z153" s="119">
        <v>3</v>
      </c>
      <c r="AA153" s="119">
        <v>1</v>
      </c>
      <c r="AB153" s="119">
        <v>2</v>
      </c>
      <c r="AC153" s="119">
        <v>5</v>
      </c>
      <c r="AD153" s="119">
        <v>5</v>
      </c>
      <c r="AE153" s="119">
        <v>5</v>
      </c>
      <c r="AF153" s="119">
        <v>5</v>
      </c>
      <c r="AG153" s="119">
        <v>5</v>
      </c>
      <c r="AH153" s="119">
        <v>5</v>
      </c>
      <c r="AI153" s="119">
        <v>5</v>
      </c>
      <c r="AJ153" s="119">
        <v>5</v>
      </c>
      <c r="AK153" s="119" t="s">
        <v>88</v>
      </c>
      <c r="AL153" s="119" t="s">
        <v>88</v>
      </c>
      <c r="AM153" s="119">
        <v>5</v>
      </c>
      <c r="AN153" s="119">
        <v>5</v>
      </c>
      <c r="AO153" s="119" t="s">
        <v>113</v>
      </c>
      <c r="AP153" s="119">
        <v>5</v>
      </c>
      <c r="AQ153" s="119">
        <v>5</v>
      </c>
      <c r="AR153" s="119">
        <v>5</v>
      </c>
      <c r="AS153" s="119">
        <v>5</v>
      </c>
      <c r="AT153" s="119">
        <v>5</v>
      </c>
      <c r="AU153" s="119">
        <v>5</v>
      </c>
      <c r="AV153" s="119">
        <v>5</v>
      </c>
      <c r="AW153" s="119">
        <v>5</v>
      </c>
      <c r="AX153" s="119" t="s">
        <v>88</v>
      </c>
      <c r="AY153" s="119" t="s">
        <v>88</v>
      </c>
      <c r="AZ153" s="119"/>
      <c r="BA153" s="119">
        <v>5</v>
      </c>
      <c r="BB153" s="119">
        <v>5</v>
      </c>
      <c r="BC153" s="119" t="s">
        <v>131</v>
      </c>
      <c r="BD153" s="119"/>
      <c r="BE153" s="119"/>
      <c r="BF153">
        <f t="shared" si="16"/>
        <v>0</v>
      </c>
      <c r="BG153">
        <f t="shared" si="16"/>
        <v>0</v>
      </c>
      <c r="BH153">
        <f t="shared" si="16"/>
        <v>0</v>
      </c>
      <c r="BI153">
        <f t="shared" si="16"/>
        <v>0</v>
      </c>
      <c r="BJ153">
        <f t="shared" si="16"/>
        <v>0</v>
      </c>
      <c r="BK153">
        <f t="shared" si="16"/>
        <v>0</v>
      </c>
      <c r="BL153">
        <f t="shared" si="15"/>
        <v>0</v>
      </c>
      <c r="BM153">
        <f t="shared" si="15"/>
        <v>0</v>
      </c>
      <c r="BN153">
        <f t="shared" si="15"/>
        <v>0</v>
      </c>
      <c r="BO153">
        <f t="shared" si="15"/>
        <v>1</v>
      </c>
      <c r="BP153">
        <f t="shared" si="15"/>
        <v>0</v>
      </c>
      <c r="BQ153">
        <f t="shared" si="18"/>
        <v>0</v>
      </c>
      <c r="BR153">
        <f t="shared" si="15"/>
        <v>0</v>
      </c>
      <c r="BS153">
        <f t="shared" si="15"/>
        <v>0</v>
      </c>
      <c r="BT153" s="256">
        <f t="shared" si="17"/>
        <v>1</v>
      </c>
    </row>
    <row r="154" spans="1:72" ht="14.3" x14ac:dyDescent="0.25">
      <c r="A154" s="93" t="str">
        <f>IF(ISNA(LOOKUP($F154,BLIOTECAS!$B$1:$B$27,BLIOTECAS!C$1:C$27)),"",LOOKUP($F154,BLIOTECAS!$B$1:$B$27,BLIOTECAS!C$1:C$27))</f>
        <v/>
      </c>
      <c r="B154" s="93" t="str">
        <f>IFERROR(VLOOKUP(TABLA!$F154,BLIOTECAS!$C$1:$E$26,2,FALSE),"")</f>
        <v>FLS</v>
      </c>
      <c r="C154" s="93" t="str">
        <f>IFERROR(VLOOKUP(TABLA!F154,BLIOTECAS!$C$1:$E$26,3,FALSE),"")</f>
        <v>Humanidades</v>
      </c>
      <c r="D154" s="266" t="s">
        <v>971</v>
      </c>
      <c r="E154" s="120" t="s">
        <v>8</v>
      </c>
      <c r="F154" s="119" t="s">
        <v>31</v>
      </c>
      <c r="G154" s="119" t="s">
        <v>46</v>
      </c>
      <c r="H154" s="119" t="s">
        <v>47</v>
      </c>
      <c r="I154" s="119"/>
      <c r="J154" s="119" t="s">
        <v>31</v>
      </c>
      <c r="K154" s="119" t="s">
        <v>56</v>
      </c>
      <c r="L154" s="119" t="s">
        <v>13</v>
      </c>
      <c r="M154" s="119"/>
      <c r="N154" s="119">
        <v>5</v>
      </c>
      <c r="O154" s="119">
        <v>5</v>
      </c>
      <c r="P154" s="119">
        <v>5</v>
      </c>
      <c r="Q154" s="119">
        <v>5</v>
      </c>
      <c r="R154" s="119">
        <v>5</v>
      </c>
      <c r="S154" s="119" t="s">
        <v>87</v>
      </c>
      <c r="T154" s="119" t="s">
        <v>87</v>
      </c>
      <c r="U154" s="119">
        <v>5</v>
      </c>
      <c r="V154" s="119">
        <v>4</v>
      </c>
      <c r="W154" s="119">
        <v>3</v>
      </c>
      <c r="X154" s="119">
        <v>5</v>
      </c>
      <c r="Y154" s="119">
        <v>5</v>
      </c>
      <c r="Z154" s="119">
        <v>1</v>
      </c>
      <c r="AA154" s="119">
        <v>5</v>
      </c>
      <c r="AB154" s="119">
        <v>3</v>
      </c>
      <c r="AC154" s="119">
        <v>5</v>
      </c>
      <c r="AD154" s="119">
        <v>4</v>
      </c>
      <c r="AE154" s="119">
        <v>4</v>
      </c>
      <c r="AF154" s="119">
        <v>4</v>
      </c>
      <c r="AG154" s="119">
        <v>5</v>
      </c>
      <c r="AH154" s="119">
        <v>4</v>
      </c>
      <c r="AI154" s="119">
        <v>5</v>
      </c>
      <c r="AJ154" s="119">
        <v>5</v>
      </c>
      <c r="AK154" s="119" t="s">
        <v>88</v>
      </c>
      <c r="AL154" s="119" t="s">
        <v>88</v>
      </c>
      <c r="AM154" s="119">
        <v>5</v>
      </c>
      <c r="AN154" s="119">
        <v>1</v>
      </c>
      <c r="AO154" s="119" t="s">
        <v>113</v>
      </c>
      <c r="AP154" s="119">
        <v>5</v>
      </c>
      <c r="AQ154" s="119">
        <v>5</v>
      </c>
      <c r="AR154" s="119">
        <v>5</v>
      </c>
      <c r="AS154" s="119">
        <v>5</v>
      </c>
      <c r="AT154" s="119">
        <v>5</v>
      </c>
      <c r="AU154" s="119">
        <v>5</v>
      </c>
      <c r="AV154" s="119">
        <v>5</v>
      </c>
      <c r="AW154" s="119">
        <v>5</v>
      </c>
      <c r="AX154" s="119" t="s">
        <v>88</v>
      </c>
      <c r="AY154" s="119" t="s">
        <v>88</v>
      </c>
      <c r="AZ154" s="119"/>
      <c r="BA154" s="119">
        <v>5</v>
      </c>
      <c r="BB154" s="119">
        <v>5</v>
      </c>
      <c r="BC154" s="119" t="s">
        <v>135</v>
      </c>
      <c r="BD154" s="119"/>
      <c r="BE154" s="119"/>
      <c r="BF154">
        <f t="shared" si="16"/>
        <v>0</v>
      </c>
      <c r="BG154">
        <f t="shared" si="16"/>
        <v>0</v>
      </c>
      <c r="BH154">
        <f t="shared" si="16"/>
        <v>0</v>
      </c>
      <c r="BI154">
        <f t="shared" si="16"/>
        <v>0</v>
      </c>
      <c r="BJ154">
        <f t="shared" si="16"/>
        <v>0</v>
      </c>
      <c r="BK154">
        <f t="shared" si="16"/>
        <v>0</v>
      </c>
      <c r="BL154">
        <f t="shared" si="15"/>
        <v>0</v>
      </c>
      <c r="BM154">
        <f t="shared" si="15"/>
        <v>0</v>
      </c>
      <c r="BN154">
        <f t="shared" si="15"/>
        <v>0</v>
      </c>
      <c r="BO154">
        <f t="shared" si="15"/>
        <v>1</v>
      </c>
      <c r="BP154">
        <f t="shared" si="15"/>
        <v>0</v>
      </c>
      <c r="BQ154">
        <f t="shared" si="18"/>
        <v>0</v>
      </c>
      <c r="BR154">
        <f t="shared" si="15"/>
        <v>0</v>
      </c>
      <c r="BS154">
        <f t="shared" si="15"/>
        <v>0</v>
      </c>
      <c r="BT154" s="256">
        <f t="shared" si="17"/>
        <v>5</v>
      </c>
    </row>
    <row r="155" spans="1:72" ht="14.3" x14ac:dyDescent="0.25">
      <c r="A155" s="93" t="str">
        <f>IF(ISNA(LOOKUP($F155,BLIOTECAS!$B$1:$B$27,BLIOTECAS!C$1:C$27)),"",LOOKUP($F155,BLIOTECAS!$B$1:$B$27,BLIOTECAS!C$1:C$27))</f>
        <v/>
      </c>
      <c r="B155" s="93" t="str">
        <f>IFERROR(VLOOKUP(TABLA!$F155,BLIOTECAS!$C$1:$E$26,2,FALSE),"")</f>
        <v>FLL</v>
      </c>
      <c r="C155" s="93" t="str">
        <f>IFERROR(VLOOKUP(TABLA!F155,BLIOTECAS!$C$1:$E$26,3,FALSE),"")</f>
        <v>Humanidades</v>
      </c>
      <c r="D155" s="266" t="s">
        <v>971</v>
      </c>
      <c r="E155" s="120" t="s">
        <v>8</v>
      </c>
      <c r="F155" s="119" t="s">
        <v>15</v>
      </c>
      <c r="G155" s="119" t="s">
        <v>47</v>
      </c>
      <c r="H155" s="119" t="s">
        <v>44</v>
      </c>
      <c r="I155" s="119"/>
      <c r="J155" s="119" t="s">
        <v>476</v>
      </c>
      <c r="K155" s="119"/>
      <c r="L155" s="119"/>
      <c r="M155" s="119"/>
      <c r="N155" s="119">
        <v>5</v>
      </c>
      <c r="O155" s="119">
        <v>5</v>
      </c>
      <c r="P155" s="119">
        <v>4</v>
      </c>
      <c r="Q155" s="119">
        <v>3</v>
      </c>
      <c r="R155" s="119">
        <v>5</v>
      </c>
      <c r="S155" s="119" t="s">
        <v>88</v>
      </c>
      <c r="T155" s="119" t="s">
        <v>88</v>
      </c>
      <c r="U155" s="119">
        <v>1</v>
      </c>
      <c r="V155" s="119">
        <v>1</v>
      </c>
      <c r="W155" s="119">
        <v>1</v>
      </c>
      <c r="X155" s="119">
        <v>4</v>
      </c>
      <c r="Y155" s="119">
        <v>4</v>
      </c>
      <c r="Z155" s="119">
        <v>4</v>
      </c>
      <c r="AA155" s="119">
        <v>3</v>
      </c>
      <c r="AB155" s="119">
        <v>3</v>
      </c>
      <c r="AC155" s="119">
        <v>2</v>
      </c>
      <c r="AD155" s="119">
        <v>2</v>
      </c>
      <c r="AE155" s="119">
        <v>2</v>
      </c>
      <c r="AF155" s="119">
        <v>2</v>
      </c>
      <c r="AG155" s="119">
        <v>2</v>
      </c>
      <c r="AH155" s="119">
        <v>2</v>
      </c>
      <c r="AI155" s="119">
        <v>2</v>
      </c>
      <c r="AJ155" s="119">
        <v>2</v>
      </c>
      <c r="AK155" s="119" t="s">
        <v>87</v>
      </c>
      <c r="AL155" s="119" t="s">
        <v>88</v>
      </c>
      <c r="AM155" s="119">
        <v>3</v>
      </c>
      <c r="AN155" s="119">
        <v>2</v>
      </c>
      <c r="AO155" s="119" t="s">
        <v>115</v>
      </c>
      <c r="AP155" s="119">
        <v>3</v>
      </c>
      <c r="AQ155" s="119">
        <v>3</v>
      </c>
      <c r="AR155" s="119">
        <v>3</v>
      </c>
      <c r="AS155" s="119">
        <v>3</v>
      </c>
      <c r="AT155" s="119">
        <v>3</v>
      </c>
      <c r="AU155" s="119">
        <v>3</v>
      </c>
      <c r="AV155" s="119">
        <v>3</v>
      </c>
      <c r="AW155" s="119">
        <v>3</v>
      </c>
      <c r="AX155" s="119" t="s">
        <v>88</v>
      </c>
      <c r="AY155" s="119" t="s">
        <v>88</v>
      </c>
      <c r="AZ155" s="119"/>
      <c r="BA155" s="119">
        <v>4</v>
      </c>
      <c r="BB155" s="119">
        <v>4</v>
      </c>
      <c r="BC155" s="119" t="s">
        <v>134</v>
      </c>
      <c r="BD155" s="119"/>
      <c r="BE155" s="119"/>
      <c r="BF155">
        <f t="shared" si="16"/>
        <v>0</v>
      </c>
      <c r="BG155">
        <f t="shared" si="16"/>
        <v>0</v>
      </c>
      <c r="BH155">
        <f t="shared" si="16"/>
        <v>0</v>
      </c>
      <c r="BI155">
        <f t="shared" si="16"/>
        <v>0</v>
      </c>
      <c r="BJ155">
        <f t="shared" si="16"/>
        <v>0</v>
      </c>
      <c r="BK155">
        <f t="shared" si="16"/>
        <v>0</v>
      </c>
      <c r="BL155">
        <f t="shared" si="15"/>
        <v>0</v>
      </c>
      <c r="BM155">
        <f t="shared" si="15"/>
        <v>0</v>
      </c>
      <c r="BN155">
        <f t="shared" si="15"/>
        <v>0</v>
      </c>
      <c r="BO155">
        <f t="shared" si="15"/>
        <v>0</v>
      </c>
      <c r="BP155">
        <f t="shared" si="15"/>
        <v>0</v>
      </c>
      <c r="BQ155">
        <f t="shared" si="18"/>
        <v>0</v>
      </c>
      <c r="BR155">
        <f t="shared" si="15"/>
        <v>1</v>
      </c>
      <c r="BS155">
        <f t="shared" si="15"/>
        <v>0</v>
      </c>
      <c r="BT155" s="256">
        <f t="shared" si="17"/>
        <v>4</v>
      </c>
    </row>
    <row r="156" spans="1:72" ht="14.3" x14ac:dyDescent="0.25">
      <c r="A156" s="93" t="str">
        <f>IF(ISNA(LOOKUP($F156,BLIOTECAS!$B$1:$B$27,BLIOTECAS!C$1:C$27)),"",LOOKUP($F156,BLIOTECAS!$B$1:$B$27,BLIOTECAS!C$1:C$27))</f>
        <v/>
      </c>
      <c r="B156" s="93" t="str">
        <f>IFERROR(VLOOKUP(TABLA!$F156,BLIOTECAS!$C$1:$E$26,2,FALSE),"")</f>
        <v>ENF</v>
      </c>
      <c r="C156" s="93" t="str">
        <f>IFERROR(VLOOKUP(TABLA!F156,BLIOTECAS!$C$1:$E$26,3,FALSE),"")</f>
        <v>Ciencias de la Salud</v>
      </c>
      <c r="D156" s="266" t="s">
        <v>971</v>
      </c>
      <c r="E156" s="120" t="s">
        <v>8</v>
      </c>
      <c r="F156" s="119" t="s">
        <v>24</v>
      </c>
      <c r="G156" s="119" t="s">
        <v>45</v>
      </c>
      <c r="H156" s="119" t="s">
        <v>46</v>
      </c>
      <c r="I156" s="119"/>
      <c r="J156" s="119" t="s">
        <v>24</v>
      </c>
      <c r="K156" s="119" t="s">
        <v>56</v>
      </c>
      <c r="L156" s="119" t="s">
        <v>22</v>
      </c>
      <c r="M156" s="119"/>
      <c r="N156" s="119">
        <v>4</v>
      </c>
      <c r="O156" s="119">
        <v>4</v>
      </c>
      <c r="P156" s="119">
        <v>4</v>
      </c>
      <c r="Q156" s="119">
        <v>4</v>
      </c>
      <c r="R156" s="119">
        <v>4</v>
      </c>
      <c r="S156" s="119" t="s">
        <v>88</v>
      </c>
      <c r="T156" s="119" t="s">
        <v>88</v>
      </c>
      <c r="U156" s="119">
        <v>1</v>
      </c>
      <c r="V156" s="119">
        <v>4</v>
      </c>
      <c r="W156" s="119">
        <v>3</v>
      </c>
      <c r="X156" s="119">
        <v>2</v>
      </c>
      <c r="Y156" s="119">
        <v>4</v>
      </c>
      <c r="Z156" s="119">
        <v>4</v>
      </c>
      <c r="AA156" s="119">
        <v>4</v>
      </c>
      <c r="AB156" s="119">
        <v>2</v>
      </c>
      <c r="AC156" s="119">
        <v>4</v>
      </c>
      <c r="AD156" s="119">
        <v>4</v>
      </c>
      <c r="AE156" s="119">
        <v>3</v>
      </c>
      <c r="AF156" s="119">
        <v>4</v>
      </c>
      <c r="AG156" s="119">
        <v>4</v>
      </c>
      <c r="AH156" s="119">
        <v>4</v>
      </c>
      <c r="AI156" s="119">
        <v>4</v>
      </c>
      <c r="AJ156" s="119">
        <v>4</v>
      </c>
      <c r="AK156" s="119" t="s">
        <v>88</v>
      </c>
      <c r="AL156" s="119" t="s">
        <v>88</v>
      </c>
      <c r="AM156" s="119">
        <v>4</v>
      </c>
      <c r="AN156" s="119">
        <v>4</v>
      </c>
      <c r="AO156" s="119" t="s">
        <v>113</v>
      </c>
      <c r="AP156" s="119">
        <v>4</v>
      </c>
      <c r="AQ156" s="119">
        <v>4</v>
      </c>
      <c r="AR156" s="119">
        <v>4</v>
      </c>
      <c r="AS156" s="119">
        <v>4</v>
      </c>
      <c r="AT156" s="119">
        <v>4</v>
      </c>
      <c r="AU156" s="119">
        <v>4</v>
      </c>
      <c r="AV156" s="119">
        <v>4</v>
      </c>
      <c r="AW156" s="119">
        <v>4</v>
      </c>
      <c r="AX156" s="119" t="s">
        <v>88</v>
      </c>
      <c r="AY156" s="119" t="s">
        <v>88</v>
      </c>
      <c r="AZ156" s="119"/>
      <c r="BA156" s="119">
        <v>4</v>
      </c>
      <c r="BB156" s="119">
        <v>4</v>
      </c>
      <c r="BC156" s="119" t="s">
        <v>134</v>
      </c>
      <c r="BD156" s="119" t="s">
        <v>992</v>
      </c>
      <c r="BE156" s="119"/>
      <c r="BF156">
        <f t="shared" si="16"/>
        <v>0</v>
      </c>
      <c r="BG156">
        <f t="shared" si="16"/>
        <v>0</v>
      </c>
      <c r="BH156">
        <f t="shared" si="16"/>
        <v>0</v>
      </c>
      <c r="BI156">
        <f t="shared" si="16"/>
        <v>0</v>
      </c>
      <c r="BJ156">
        <f t="shared" si="16"/>
        <v>0</v>
      </c>
      <c r="BK156">
        <f t="shared" si="16"/>
        <v>0</v>
      </c>
      <c r="BL156">
        <f t="shared" si="15"/>
        <v>0</v>
      </c>
      <c r="BM156">
        <f t="shared" si="15"/>
        <v>0</v>
      </c>
      <c r="BN156">
        <f t="shared" si="15"/>
        <v>0</v>
      </c>
      <c r="BO156">
        <f t="shared" si="15"/>
        <v>1</v>
      </c>
      <c r="BP156">
        <f t="shared" si="15"/>
        <v>0</v>
      </c>
      <c r="BQ156">
        <f t="shared" si="18"/>
        <v>0</v>
      </c>
      <c r="BR156">
        <f t="shared" si="15"/>
        <v>0</v>
      </c>
      <c r="BS156">
        <f t="shared" si="15"/>
        <v>0</v>
      </c>
      <c r="BT156" s="256">
        <f t="shared" si="17"/>
        <v>4</v>
      </c>
    </row>
    <row r="157" spans="1:72" ht="14.3" x14ac:dyDescent="0.25">
      <c r="A157" s="93" t="str">
        <f>IF(ISNA(LOOKUP($F157,BLIOTECAS!$B$1:$B$27,BLIOTECAS!C$1:C$27)),"",LOOKUP($F157,BLIOTECAS!$B$1:$B$27,BLIOTECAS!C$1:C$27))</f>
        <v/>
      </c>
      <c r="B157" s="93" t="str">
        <f>IFERROR(VLOOKUP(TABLA!$F157,BLIOTECAS!$C$1:$E$26,2,FALSE),"")</f>
        <v>FLS</v>
      </c>
      <c r="C157" s="93" t="str">
        <f>IFERROR(VLOOKUP(TABLA!F157,BLIOTECAS!$C$1:$E$26,3,FALSE),"")</f>
        <v>Humanidades</v>
      </c>
      <c r="D157" s="266" t="s">
        <v>971</v>
      </c>
      <c r="E157" s="120" t="s">
        <v>10</v>
      </c>
      <c r="F157" s="119" t="s">
        <v>31</v>
      </c>
      <c r="G157" s="119" t="s">
        <v>46</v>
      </c>
      <c r="H157" s="119" t="s">
        <v>46</v>
      </c>
      <c r="I157" s="119"/>
      <c r="J157" s="119" t="s">
        <v>31</v>
      </c>
      <c r="K157" s="119" t="s">
        <v>76</v>
      </c>
      <c r="L157" s="119"/>
      <c r="M157" s="119"/>
      <c r="N157" s="119">
        <v>5</v>
      </c>
      <c r="O157" s="119">
        <v>5</v>
      </c>
      <c r="P157" s="119">
        <v>3</v>
      </c>
      <c r="Q157" s="119">
        <v>3</v>
      </c>
      <c r="R157" s="119">
        <v>5</v>
      </c>
      <c r="S157" s="119" t="s">
        <v>87</v>
      </c>
      <c r="T157" s="119" t="s">
        <v>87</v>
      </c>
      <c r="U157" s="119">
        <v>3</v>
      </c>
      <c r="V157" s="119">
        <v>3</v>
      </c>
      <c r="W157" s="119">
        <v>3</v>
      </c>
      <c r="X157" s="119">
        <v>3</v>
      </c>
      <c r="Y157" s="119">
        <v>1</v>
      </c>
      <c r="Z157" s="119">
        <v>3</v>
      </c>
      <c r="AA157" s="119">
        <v>1</v>
      </c>
      <c r="AB157" s="119">
        <v>3</v>
      </c>
      <c r="AC157" s="119">
        <v>4</v>
      </c>
      <c r="AD157" s="119">
        <v>4</v>
      </c>
      <c r="AE157" s="119">
        <v>3</v>
      </c>
      <c r="AF157" s="119">
        <v>5</v>
      </c>
      <c r="AG157" s="119">
        <v>5</v>
      </c>
      <c r="AH157" s="119">
        <v>5</v>
      </c>
      <c r="AI157" s="119">
        <v>4</v>
      </c>
      <c r="AJ157" s="119">
        <v>4</v>
      </c>
      <c r="AK157" s="119" t="s">
        <v>87</v>
      </c>
      <c r="AL157" s="119" t="s">
        <v>88</v>
      </c>
      <c r="AM157" s="119">
        <v>4</v>
      </c>
      <c r="AN157" s="119">
        <v>3</v>
      </c>
      <c r="AO157" s="119" t="s">
        <v>115</v>
      </c>
      <c r="AP157" s="119">
        <v>5</v>
      </c>
      <c r="AQ157" s="119">
        <v>5</v>
      </c>
      <c r="AR157" s="119">
        <v>5</v>
      </c>
      <c r="AS157" s="119">
        <v>5</v>
      </c>
      <c r="AT157" s="119">
        <v>5</v>
      </c>
      <c r="AU157" s="119">
        <v>5</v>
      </c>
      <c r="AV157" s="119">
        <v>5</v>
      </c>
      <c r="AW157" s="119">
        <v>5</v>
      </c>
      <c r="AX157" s="119" t="s">
        <v>87</v>
      </c>
      <c r="AY157" s="119" t="s">
        <v>88</v>
      </c>
      <c r="AZ157" s="119"/>
      <c r="BA157" s="119">
        <v>5</v>
      </c>
      <c r="BB157" s="119">
        <v>5</v>
      </c>
      <c r="BC157" s="119" t="s">
        <v>135</v>
      </c>
      <c r="BD157" s="119"/>
      <c r="BE157" s="119"/>
      <c r="BF157">
        <f t="shared" si="16"/>
        <v>0</v>
      </c>
      <c r="BG157">
        <f t="shared" si="16"/>
        <v>0</v>
      </c>
      <c r="BH157">
        <f t="shared" si="16"/>
        <v>0</v>
      </c>
      <c r="BI157">
        <f t="shared" si="16"/>
        <v>0</v>
      </c>
      <c r="BJ157">
        <f t="shared" si="16"/>
        <v>0</v>
      </c>
      <c r="BK157">
        <f t="shared" si="16"/>
        <v>0</v>
      </c>
      <c r="BL157">
        <f t="shared" si="15"/>
        <v>0</v>
      </c>
      <c r="BM157">
        <f t="shared" si="15"/>
        <v>0</v>
      </c>
      <c r="BN157">
        <f t="shared" si="15"/>
        <v>0</v>
      </c>
      <c r="BO157">
        <f t="shared" si="15"/>
        <v>0</v>
      </c>
      <c r="BP157">
        <f t="shared" si="15"/>
        <v>0</v>
      </c>
      <c r="BQ157">
        <f t="shared" si="18"/>
        <v>0</v>
      </c>
      <c r="BR157">
        <f t="shared" si="15"/>
        <v>1</v>
      </c>
      <c r="BS157">
        <f t="shared" si="15"/>
        <v>0</v>
      </c>
      <c r="BT157" s="256">
        <f t="shared" si="17"/>
        <v>5</v>
      </c>
    </row>
    <row r="158" spans="1:72" ht="14.3" x14ac:dyDescent="0.25">
      <c r="A158" s="93" t="str">
        <f>IF(ISNA(LOOKUP($F158,BLIOTECAS!$B$1:$B$27,BLIOTECAS!C$1:C$27)),"",LOOKUP($F158,BLIOTECAS!$B$1:$B$27,BLIOTECAS!C$1:C$27))</f>
        <v/>
      </c>
      <c r="B158" s="93" t="str">
        <f>IFERROR(VLOOKUP(TABLA!$F158,BLIOTECAS!$C$1:$E$26,2,FALSE),"")</f>
        <v>BIO</v>
      </c>
      <c r="C158" s="93" t="str">
        <f>IFERROR(VLOOKUP(TABLA!F158,BLIOTECAS!$C$1:$E$26,3,FALSE),"")</f>
        <v>Ciencias Experimentales</v>
      </c>
      <c r="D158" s="266" t="s">
        <v>971</v>
      </c>
      <c r="E158" s="120" t="s">
        <v>8</v>
      </c>
      <c r="F158" s="119" t="s">
        <v>27</v>
      </c>
      <c r="G158" s="119" t="s">
        <v>48</v>
      </c>
      <c r="H158" s="119" t="s">
        <v>44</v>
      </c>
      <c r="I158" s="119"/>
      <c r="J158" s="119" t="s">
        <v>27</v>
      </c>
      <c r="K158" s="119"/>
      <c r="L158" s="119"/>
      <c r="M158" s="119"/>
      <c r="N158" s="119">
        <v>5</v>
      </c>
      <c r="O158" s="119">
        <v>5</v>
      </c>
      <c r="P158" s="119">
        <v>5</v>
      </c>
      <c r="Q158" s="119">
        <v>4</v>
      </c>
      <c r="R158" s="119">
        <v>3</v>
      </c>
      <c r="S158" s="119" t="s">
        <v>88</v>
      </c>
      <c r="T158" s="119" t="s">
        <v>88</v>
      </c>
      <c r="U158" s="119">
        <v>1</v>
      </c>
      <c r="V158" s="119">
        <v>1</v>
      </c>
      <c r="W158" s="119">
        <v>1</v>
      </c>
      <c r="X158" s="119">
        <v>1</v>
      </c>
      <c r="Y158" s="119">
        <v>5</v>
      </c>
      <c r="Z158" s="119">
        <v>5</v>
      </c>
      <c r="AA158" s="119">
        <v>5</v>
      </c>
      <c r="AB158" s="119">
        <v>3</v>
      </c>
      <c r="AC158" s="119"/>
      <c r="AD158" s="119"/>
      <c r="AE158" s="119"/>
      <c r="AF158" s="119"/>
      <c r="AG158" s="119"/>
      <c r="AH158" s="119"/>
      <c r="AI158" s="119"/>
      <c r="AJ158" s="119"/>
      <c r="AK158" s="119" t="s">
        <v>88</v>
      </c>
      <c r="AL158" s="119" t="s">
        <v>88</v>
      </c>
      <c r="AM158" s="119"/>
      <c r="AN158" s="119"/>
      <c r="AO158" s="119" t="s">
        <v>560</v>
      </c>
      <c r="AP158" s="119">
        <v>5</v>
      </c>
      <c r="AQ158" s="119"/>
      <c r="AR158" s="119"/>
      <c r="AS158" s="119"/>
      <c r="AT158" s="119"/>
      <c r="AU158" s="119"/>
      <c r="AV158" s="119"/>
      <c r="AW158" s="119"/>
      <c r="AX158" s="119" t="s">
        <v>88</v>
      </c>
      <c r="AY158" s="119" t="s">
        <v>88</v>
      </c>
      <c r="AZ158" s="119"/>
      <c r="BA158" s="119"/>
      <c r="BB158" s="119">
        <v>5</v>
      </c>
      <c r="BC158" s="119" t="s">
        <v>134</v>
      </c>
      <c r="BD158" s="119"/>
      <c r="BE158" s="119"/>
      <c r="BF158">
        <f t="shared" si="16"/>
        <v>0</v>
      </c>
      <c r="BG158">
        <f t="shared" si="16"/>
        <v>0</v>
      </c>
      <c r="BH158">
        <f t="shared" si="16"/>
        <v>0</v>
      </c>
      <c r="BI158">
        <f t="shared" si="16"/>
        <v>0</v>
      </c>
      <c r="BJ158">
        <f t="shared" si="16"/>
        <v>0</v>
      </c>
      <c r="BK158">
        <f t="shared" si="16"/>
        <v>0</v>
      </c>
      <c r="BL158">
        <f t="shared" si="15"/>
        <v>1</v>
      </c>
      <c r="BM158">
        <f t="shared" si="15"/>
        <v>0</v>
      </c>
      <c r="BN158">
        <f t="shared" si="15"/>
        <v>0</v>
      </c>
      <c r="BO158">
        <f t="shared" si="15"/>
        <v>0</v>
      </c>
      <c r="BP158">
        <f t="shared" si="15"/>
        <v>0</v>
      </c>
      <c r="BQ158">
        <f t="shared" si="18"/>
        <v>0</v>
      </c>
      <c r="BR158">
        <f t="shared" si="15"/>
        <v>0</v>
      </c>
      <c r="BS158">
        <f t="shared" si="15"/>
        <v>0</v>
      </c>
      <c r="BT158" s="256">
        <f t="shared" si="17"/>
        <v>4</v>
      </c>
    </row>
    <row r="159" spans="1:72" ht="14.3" x14ac:dyDescent="0.25">
      <c r="A159" s="93" t="str">
        <f>IF(ISNA(LOOKUP($F159,BLIOTECAS!$B$1:$B$27,BLIOTECAS!C$1:C$27)),"",LOOKUP($F159,BLIOTECAS!$B$1:$B$27,BLIOTECAS!C$1:C$27))</f>
        <v/>
      </c>
      <c r="B159" s="93" t="str">
        <f>IFERROR(VLOOKUP(TABLA!$F159,BLIOTECAS!$C$1:$E$26,2,FALSE),"")</f>
        <v>FLS</v>
      </c>
      <c r="C159" s="93" t="str">
        <f>IFERROR(VLOOKUP(TABLA!F159,BLIOTECAS!$C$1:$E$26,3,FALSE),"")</f>
        <v>Humanidades</v>
      </c>
      <c r="D159" s="266" t="s">
        <v>971</v>
      </c>
      <c r="E159" s="120" t="s">
        <v>8</v>
      </c>
      <c r="F159" s="119" t="s">
        <v>31</v>
      </c>
      <c r="G159" s="119" t="s">
        <v>47</v>
      </c>
      <c r="H159" s="119" t="s">
        <v>47</v>
      </c>
      <c r="I159" s="119"/>
      <c r="J159" s="119" t="s">
        <v>13</v>
      </c>
      <c r="K159" s="119" t="s">
        <v>31</v>
      </c>
      <c r="L159" s="119" t="s">
        <v>56</v>
      </c>
      <c r="M159" s="119"/>
      <c r="N159" s="119">
        <v>5</v>
      </c>
      <c r="O159" s="119">
        <v>5</v>
      </c>
      <c r="P159" s="119">
        <v>3</v>
      </c>
      <c r="Q159" s="119">
        <v>4</v>
      </c>
      <c r="R159" s="119">
        <v>5</v>
      </c>
      <c r="S159" s="119" t="s">
        <v>87</v>
      </c>
      <c r="T159" s="119" t="s">
        <v>87</v>
      </c>
      <c r="U159" s="119">
        <v>4</v>
      </c>
      <c r="V159" s="119">
        <v>2</v>
      </c>
      <c r="W159" s="119">
        <v>4</v>
      </c>
      <c r="X159" s="119">
        <v>2</v>
      </c>
      <c r="Y159" s="119">
        <v>5</v>
      </c>
      <c r="Z159" s="119">
        <v>5</v>
      </c>
      <c r="AA159" s="119">
        <v>4</v>
      </c>
      <c r="AB159" s="119">
        <v>2</v>
      </c>
      <c r="AC159" s="119">
        <v>3</v>
      </c>
      <c r="AD159" s="119">
        <v>5</v>
      </c>
      <c r="AE159" s="119">
        <v>4</v>
      </c>
      <c r="AF159" s="119">
        <v>4</v>
      </c>
      <c r="AG159" s="119">
        <v>5</v>
      </c>
      <c r="AH159" s="119">
        <v>4</v>
      </c>
      <c r="AI159" s="119">
        <v>1</v>
      </c>
      <c r="AJ159" s="119">
        <v>4</v>
      </c>
      <c r="AK159" s="119" t="s">
        <v>87</v>
      </c>
      <c r="AL159" s="119" t="s">
        <v>88</v>
      </c>
      <c r="AM159" s="119">
        <v>4</v>
      </c>
      <c r="AN159" s="119">
        <v>3</v>
      </c>
      <c r="AO159" s="119" t="s">
        <v>115</v>
      </c>
      <c r="AP159" s="119">
        <v>5</v>
      </c>
      <c r="AQ159" s="119">
        <v>5</v>
      </c>
      <c r="AR159" s="119">
        <v>5</v>
      </c>
      <c r="AS159" s="119">
        <v>4</v>
      </c>
      <c r="AT159" s="119">
        <v>4</v>
      </c>
      <c r="AU159" s="119">
        <v>4</v>
      </c>
      <c r="AV159" s="119">
        <v>3</v>
      </c>
      <c r="AW159" s="119">
        <v>3</v>
      </c>
      <c r="AX159" s="119" t="s">
        <v>88</v>
      </c>
      <c r="AY159" s="119" t="s">
        <v>88</v>
      </c>
      <c r="AZ159" s="119"/>
      <c r="BA159" s="119">
        <v>5</v>
      </c>
      <c r="BB159" s="119">
        <v>5</v>
      </c>
      <c r="BC159" s="119" t="s">
        <v>134</v>
      </c>
      <c r="BD159" s="119"/>
      <c r="BE159" s="119"/>
      <c r="BF159">
        <f t="shared" si="16"/>
        <v>0</v>
      </c>
      <c r="BG159">
        <f t="shared" si="16"/>
        <v>0</v>
      </c>
      <c r="BH159">
        <f t="shared" si="16"/>
        <v>0</v>
      </c>
      <c r="BI159">
        <f t="shared" si="16"/>
        <v>0</v>
      </c>
      <c r="BJ159">
        <f t="shared" si="16"/>
        <v>0</v>
      </c>
      <c r="BK159">
        <f t="shared" si="16"/>
        <v>0</v>
      </c>
      <c r="BL159">
        <f t="shared" si="15"/>
        <v>0</v>
      </c>
      <c r="BM159">
        <f t="shared" si="15"/>
        <v>0</v>
      </c>
      <c r="BN159">
        <f t="shared" si="15"/>
        <v>0</v>
      </c>
      <c r="BO159">
        <f t="shared" si="15"/>
        <v>0</v>
      </c>
      <c r="BP159">
        <f t="shared" si="15"/>
        <v>0</v>
      </c>
      <c r="BQ159">
        <f t="shared" si="18"/>
        <v>0</v>
      </c>
      <c r="BR159">
        <f t="shared" si="15"/>
        <v>1</v>
      </c>
      <c r="BS159">
        <f t="shared" si="15"/>
        <v>0</v>
      </c>
      <c r="BT159" s="256">
        <f t="shared" si="17"/>
        <v>4</v>
      </c>
    </row>
    <row r="160" spans="1:72" ht="14.3" x14ac:dyDescent="0.25">
      <c r="A160" s="93" t="str">
        <f>IF(ISNA(LOOKUP($F160,BLIOTECAS!$B$1:$B$27,BLIOTECAS!C$1:C$27)),"",LOOKUP($F160,BLIOTECAS!$B$1:$B$27,BLIOTECAS!C$1:C$27))</f>
        <v/>
      </c>
      <c r="B160" s="93" t="str">
        <f>IFERROR(VLOOKUP(TABLA!$F160,BLIOTECAS!$C$1:$E$26,2,FALSE),"")</f>
        <v>FAR</v>
      </c>
      <c r="C160" s="93" t="str">
        <f>IFERROR(VLOOKUP(TABLA!F160,BLIOTECAS!$C$1:$E$26,3,FALSE),"")</f>
        <v>Ciencias de la Salud</v>
      </c>
      <c r="D160" s="266" t="s">
        <v>971</v>
      </c>
      <c r="E160" s="120" t="s">
        <v>8</v>
      </c>
      <c r="F160" s="119" t="s">
        <v>28</v>
      </c>
      <c r="G160" s="119" t="s">
        <v>45</v>
      </c>
      <c r="H160" s="119" t="s">
        <v>44</v>
      </c>
      <c r="I160" s="119"/>
      <c r="J160" s="119" t="s">
        <v>28</v>
      </c>
      <c r="K160" s="119" t="s">
        <v>56</v>
      </c>
      <c r="L160" s="119" t="s">
        <v>37</v>
      </c>
      <c r="M160" s="119"/>
      <c r="N160" s="119">
        <v>5</v>
      </c>
      <c r="O160" s="119">
        <v>5</v>
      </c>
      <c r="P160" s="119">
        <v>5</v>
      </c>
      <c r="Q160" s="119">
        <v>3</v>
      </c>
      <c r="R160" s="119">
        <v>5</v>
      </c>
      <c r="S160" s="119" t="s">
        <v>88</v>
      </c>
      <c r="T160" s="119" t="s">
        <v>88</v>
      </c>
      <c r="U160" s="119">
        <v>1</v>
      </c>
      <c r="V160" s="119">
        <v>1</v>
      </c>
      <c r="W160" s="119">
        <v>1</v>
      </c>
      <c r="X160" s="119">
        <v>1</v>
      </c>
      <c r="Y160" s="119">
        <v>5</v>
      </c>
      <c r="Z160" s="119">
        <v>5</v>
      </c>
      <c r="AA160" s="119">
        <v>5</v>
      </c>
      <c r="AB160" s="119">
        <v>5</v>
      </c>
      <c r="AC160" s="119">
        <v>1</v>
      </c>
      <c r="AD160" s="119">
        <v>1</v>
      </c>
      <c r="AE160" s="119">
        <v>1</v>
      </c>
      <c r="AF160" s="119">
        <v>1</v>
      </c>
      <c r="AG160" s="119">
        <v>1</v>
      </c>
      <c r="AH160" s="119">
        <v>1</v>
      </c>
      <c r="AI160" s="119">
        <v>1</v>
      </c>
      <c r="AJ160" s="119">
        <v>1</v>
      </c>
      <c r="AK160" s="119" t="s">
        <v>88</v>
      </c>
      <c r="AL160" s="119" t="s">
        <v>88</v>
      </c>
      <c r="AM160" s="119">
        <v>1</v>
      </c>
      <c r="AN160" s="119">
        <v>1</v>
      </c>
      <c r="AO160" s="119" t="s">
        <v>356</v>
      </c>
      <c r="AP160" s="119">
        <v>1</v>
      </c>
      <c r="AQ160" s="119">
        <v>1</v>
      </c>
      <c r="AR160" s="119">
        <v>1</v>
      </c>
      <c r="AS160" s="119">
        <v>1</v>
      </c>
      <c r="AT160" s="119">
        <v>1</v>
      </c>
      <c r="AU160" s="119">
        <v>1</v>
      </c>
      <c r="AV160" s="119">
        <v>1</v>
      </c>
      <c r="AW160" s="119">
        <v>1</v>
      </c>
      <c r="AX160" s="119" t="s">
        <v>88</v>
      </c>
      <c r="AY160" s="119" t="s">
        <v>88</v>
      </c>
      <c r="AZ160" s="119"/>
      <c r="BA160" s="119">
        <v>3</v>
      </c>
      <c r="BB160" s="119">
        <v>3</v>
      </c>
      <c r="BC160" s="119" t="s">
        <v>135</v>
      </c>
      <c r="BD160" s="119"/>
      <c r="BE160" s="119"/>
      <c r="BF160">
        <f t="shared" si="16"/>
        <v>0</v>
      </c>
      <c r="BG160">
        <f t="shared" si="16"/>
        <v>0</v>
      </c>
      <c r="BH160">
        <f t="shared" si="16"/>
        <v>0</v>
      </c>
      <c r="BI160">
        <f t="shared" si="16"/>
        <v>0</v>
      </c>
      <c r="BJ160">
        <f t="shared" si="16"/>
        <v>0</v>
      </c>
      <c r="BK160">
        <f t="shared" si="16"/>
        <v>0</v>
      </c>
      <c r="BL160">
        <f t="shared" si="15"/>
        <v>0</v>
      </c>
      <c r="BM160">
        <f t="shared" si="15"/>
        <v>0</v>
      </c>
      <c r="BN160">
        <f t="shared" si="15"/>
        <v>1</v>
      </c>
      <c r="BO160">
        <f t="shared" si="15"/>
        <v>1</v>
      </c>
      <c r="BP160">
        <f t="shared" si="15"/>
        <v>0</v>
      </c>
      <c r="BQ160">
        <f t="shared" si="18"/>
        <v>0</v>
      </c>
      <c r="BR160">
        <f t="shared" si="15"/>
        <v>0</v>
      </c>
      <c r="BS160">
        <f t="shared" si="15"/>
        <v>0</v>
      </c>
      <c r="BT160" s="256">
        <f t="shared" si="17"/>
        <v>5</v>
      </c>
    </row>
    <row r="161" spans="1:72" ht="14.3" x14ac:dyDescent="0.25">
      <c r="A161" s="93" t="str">
        <f>IF(ISNA(LOOKUP($F161,BLIOTECAS!$B$1:$B$27,BLIOTECAS!C$1:C$27)),"",LOOKUP($F161,BLIOTECAS!$B$1:$B$27,BLIOTECAS!C$1:C$27))</f>
        <v/>
      </c>
      <c r="B161" s="93" t="str">
        <f>IFERROR(VLOOKUP(TABLA!$F161,BLIOTECAS!$C$1:$E$26,2,FALSE),"")</f>
        <v/>
      </c>
      <c r="C161" s="93" t="str">
        <f>IFERROR(VLOOKUP(TABLA!F161,BLIOTECAS!$C$1:$E$26,3,FALSE),"")</f>
        <v/>
      </c>
      <c r="D161" s="266" t="s">
        <v>971</v>
      </c>
      <c r="E161" s="120" t="s">
        <v>8</v>
      </c>
      <c r="F161" s="119"/>
      <c r="G161" s="119" t="s">
        <v>46</v>
      </c>
      <c r="H161" s="119" t="s">
        <v>46</v>
      </c>
      <c r="I161" s="119"/>
      <c r="J161" s="119" t="s">
        <v>13</v>
      </c>
      <c r="K161" s="119" t="s">
        <v>56</v>
      </c>
      <c r="L161" s="119" t="s">
        <v>54</v>
      </c>
      <c r="M161" s="119" t="s">
        <v>530</v>
      </c>
      <c r="N161" s="119">
        <v>4</v>
      </c>
      <c r="O161" s="119">
        <v>4</v>
      </c>
      <c r="P161" s="119">
        <v>4</v>
      </c>
      <c r="Q161" s="119">
        <v>3</v>
      </c>
      <c r="R161" s="119">
        <v>4</v>
      </c>
      <c r="S161" s="119" t="s">
        <v>87</v>
      </c>
      <c r="T161" s="119" t="s">
        <v>87</v>
      </c>
      <c r="U161" s="119">
        <v>3</v>
      </c>
      <c r="V161" s="119">
        <v>2</v>
      </c>
      <c r="W161" s="119">
        <v>2</v>
      </c>
      <c r="X161" s="119">
        <v>3</v>
      </c>
      <c r="Y161" s="119">
        <v>4</v>
      </c>
      <c r="Z161" s="119">
        <v>4</v>
      </c>
      <c r="AA161" s="119">
        <v>3</v>
      </c>
      <c r="AB161" s="119">
        <v>3</v>
      </c>
      <c r="AC161" s="119">
        <v>3</v>
      </c>
      <c r="AD161" s="119">
        <v>4</v>
      </c>
      <c r="AE161" s="119">
        <v>2</v>
      </c>
      <c r="AF161" s="119">
        <v>3</v>
      </c>
      <c r="AG161" s="119">
        <v>4</v>
      </c>
      <c r="AH161" s="119">
        <v>3</v>
      </c>
      <c r="AI161" s="119">
        <v>3</v>
      </c>
      <c r="AJ161" s="119">
        <v>3</v>
      </c>
      <c r="AK161" s="119" t="s">
        <v>87</v>
      </c>
      <c r="AL161" s="119" t="s">
        <v>87</v>
      </c>
      <c r="AM161" s="119">
        <v>3</v>
      </c>
      <c r="AN161" s="119">
        <v>3</v>
      </c>
      <c r="AO161" s="119" t="s">
        <v>113</v>
      </c>
      <c r="AP161" s="119">
        <v>4</v>
      </c>
      <c r="AQ161" s="119">
        <v>5</v>
      </c>
      <c r="AR161" s="119">
        <v>5</v>
      </c>
      <c r="AS161" s="119">
        <v>5</v>
      </c>
      <c r="AT161" s="119">
        <v>5</v>
      </c>
      <c r="AU161" s="119">
        <v>4</v>
      </c>
      <c r="AV161" s="119">
        <v>3</v>
      </c>
      <c r="AW161" s="119">
        <v>3</v>
      </c>
      <c r="AX161" s="119" t="s">
        <v>87</v>
      </c>
      <c r="AY161" s="119" t="s">
        <v>88</v>
      </c>
      <c r="AZ161" s="119"/>
      <c r="BA161" s="119">
        <v>4</v>
      </c>
      <c r="BB161" s="119">
        <v>3</v>
      </c>
      <c r="BC161" s="119" t="s">
        <v>134</v>
      </c>
      <c r="BD161" s="119"/>
      <c r="BE161" s="119"/>
      <c r="BF161">
        <f t="shared" si="16"/>
        <v>0</v>
      </c>
      <c r="BG161">
        <f t="shared" si="16"/>
        <v>0</v>
      </c>
      <c r="BH161">
        <f t="shared" si="16"/>
        <v>0</v>
      </c>
      <c r="BI161">
        <f t="shared" si="16"/>
        <v>0</v>
      </c>
      <c r="BJ161">
        <f t="shared" si="16"/>
        <v>0</v>
      </c>
      <c r="BK161">
        <f t="shared" si="16"/>
        <v>0</v>
      </c>
      <c r="BL161">
        <f t="shared" si="15"/>
        <v>0</v>
      </c>
      <c r="BM161">
        <f t="shared" si="15"/>
        <v>0</v>
      </c>
      <c r="BN161">
        <f t="shared" si="15"/>
        <v>0</v>
      </c>
      <c r="BO161">
        <f t="shared" si="15"/>
        <v>1</v>
      </c>
      <c r="BP161">
        <f t="shared" si="15"/>
        <v>0</v>
      </c>
      <c r="BQ161">
        <f t="shared" si="18"/>
        <v>0</v>
      </c>
      <c r="BR161">
        <f t="shared" si="15"/>
        <v>0</v>
      </c>
      <c r="BS161">
        <f t="shared" si="15"/>
        <v>0</v>
      </c>
      <c r="BT161" s="256">
        <f t="shared" si="17"/>
        <v>4</v>
      </c>
    </row>
    <row r="162" spans="1:72" ht="14.3" x14ac:dyDescent="0.25">
      <c r="A162" s="93" t="str">
        <f>IF(ISNA(LOOKUP($F162,BLIOTECAS!$B$1:$B$27,BLIOTECAS!C$1:C$27)),"",LOOKUP($F162,BLIOTECAS!$B$1:$B$27,BLIOTECAS!C$1:C$27))</f>
        <v/>
      </c>
      <c r="B162" s="93" t="str">
        <f>IFERROR(VLOOKUP(TABLA!$F162,BLIOTECAS!$C$1:$E$26,2,FALSE),"")</f>
        <v>FLS</v>
      </c>
      <c r="C162" s="93" t="str">
        <f>IFERROR(VLOOKUP(TABLA!F162,BLIOTECAS!$C$1:$E$26,3,FALSE),"")</f>
        <v>Humanidades</v>
      </c>
      <c r="D162" s="266" t="s">
        <v>971</v>
      </c>
      <c r="E162" s="120" t="s">
        <v>8</v>
      </c>
      <c r="F162" s="119" t="s">
        <v>31</v>
      </c>
      <c r="G162" s="119" t="s">
        <v>47</v>
      </c>
      <c r="H162" s="119" t="s">
        <v>48</v>
      </c>
      <c r="I162" s="119"/>
      <c r="J162" s="119" t="s">
        <v>31</v>
      </c>
      <c r="K162" s="119" t="s">
        <v>56</v>
      </c>
      <c r="L162" s="119" t="s">
        <v>69</v>
      </c>
      <c r="M162" s="119"/>
      <c r="N162" s="119">
        <v>5</v>
      </c>
      <c r="O162" s="119">
        <v>4</v>
      </c>
      <c r="P162" s="119">
        <v>5</v>
      </c>
      <c r="Q162" s="119">
        <v>4</v>
      </c>
      <c r="R162" s="119">
        <v>5</v>
      </c>
      <c r="S162" s="119" t="s">
        <v>87</v>
      </c>
      <c r="T162" s="119" t="s">
        <v>87</v>
      </c>
      <c r="U162" s="119">
        <v>5</v>
      </c>
      <c r="V162" s="119">
        <v>5</v>
      </c>
      <c r="W162" s="119">
        <v>5</v>
      </c>
      <c r="X162" s="119">
        <v>5</v>
      </c>
      <c r="Y162" s="119">
        <v>5</v>
      </c>
      <c r="Z162" s="119">
        <v>5</v>
      </c>
      <c r="AA162" s="119">
        <v>5</v>
      </c>
      <c r="AB162" s="119">
        <v>5</v>
      </c>
      <c r="AC162" s="119">
        <v>4</v>
      </c>
      <c r="AD162" s="119">
        <v>5</v>
      </c>
      <c r="AE162" s="119">
        <v>5</v>
      </c>
      <c r="AF162" s="119">
        <v>5</v>
      </c>
      <c r="AG162" s="119">
        <v>5</v>
      </c>
      <c r="AH162" s="119">
        <v>5</v>
      </c>
      <c r="AI162" s="119">
        <v>5</v>
      </c>
      <c r="AJ162" s="119">
        <v>5</v>
      </c>
      <c r="AK162" s="119" t="s">
        <v>87</v>
      </c>
      <c r="AL162" s="119" t="s">
        <v>87</v>
      </c>
      <c r="AM162" s="119">
        <v>4</v>
      </c>
      <c r="AN162" s="119">
        <v>4</v>
      </c>
      <c r="AO162" s="119" t="s">
        <v>113</v>
      </c>
      <c r="AP162" s="119">
        <v>5</v>
      </c>
      <c r="AQ162" s="119">
        <v>5</v>
      </c>
      <c r="AR162" s="119">
        <v>5</v>
      </c>
      <c r="AS162" s="119">
        <v>5</v>
      </c>
      <c r="AT162" s="119">
        <v>5</v>
      </c>
      <c r="AU162" s="119">
        <v>5</v>
      </c>
      <c r="AV162" s="119">
        <v>5</v>
      </c>
      <c r="AW162" s="119">
        <v>5</v>
      </c>
      <c r="AX162" s="119" t="s">
        <v>87</v>
      </c>
      <c r="AY162" s="119" t="s">
        <v>88</v>
      </c>
      <c r="AZ162" s="119"/>
      <c r="BA162" s="119">
        <v>5</v>
      </c>
      <c r="BB162" s="119">
        <v>5</v>
      </c>
      <c r="BC162" s="119" t="s">
        <v>135</v>
      </c>
      <c r="BD162" s="119"/>
      <c r="BE162" s="119"/>
      <c r="BF162">
        <f t="shared" si="16"/>
        <v>0</v>
      </c>
      <c r="BG162">
        <f t="shared" si="16"/>
        <v>0</v>
      </c>
      <c r="BH162">
        <f t="shared" si="16"/>
        <v>0</v>
      </c>
      <c r="BI162">
        <f t="shared" si="16"/>
        <v>0</v>
      </c>
      <c r="BJ162">
        <f t="shared" si="16"/>
        <v>0</v>
      </c>
      <c r="BK162">
        <f t="shared" si="16"/>
        <v>0</v>
      </c>
      <c r="BL162">
        <f t="shared" si="15"/>
        <v>0</v>
      </c>
      <c r="BM162">
        <f t="shared" si="15"/>
        <v>0</v>
      </c>
      <c r="BN162">
        <f t="shared" si="15"/>
        <v>0</v>
      </c>
      <c r="BO162">
        <f t="shared" si="15"/>
        <v>1</v>
      </c>
      <c r="BP162">
        <f t="shared" si="15"/>
        <v>0</v>
      </c>
      <c r="BQ162">
        <f t="shared" si="18"/>
        <v>0</v>
      </c>
      <c r="BR162">
        <f t="shared" si="15"/>
        <v>0</v>
      </c>
      <c r="BS162">
        <f t="shared" si="15"/>
        <v>0</v>
      </c>
      <c r="BT162" s="256">
        <f t="shared" si="17"/>
        <v>5</v>
      </c>
    </row>
    <row r="163" spans="1:72" ht="14.3" x14ac:dyDescent="0.25">
      <c r="A163" s="93" t="str">
        <f>IF(ISNA(LOOKUP($F163,BLIOTECAS!$B$1:$B$27,BLIOTECAS!C$1:C$27)),"",LOOKUP($F163,BLIOTECAS!$B$1:$B$27,BLIOTECAS!C$1:C$27))</f>
        <v/>
      </c>
      <c r="B163" s="93" t="str">
        <f>IFERROR(VLOOKUP(TABLA!$F163,BLIOTECAS!$C$1:$E$26,2,FALSE),"")</f>
        <v>GHI</v>
      </c>
      <c r="C163" s="93" t="str">
        <f>IFERROR(VLOOKUP(TABLA!F163,BLIOTECAS!$C$1:$E$26,3,FALSE),"")</f>
        <v>Humanidades</v>
      </c>
      <c r="D163" s="266" t="s">
        <v>971</v>
      </c>
      <c r="E163" s="120" t="s">
        <v>8</v>
      </c>
      <c r="F163" s="119" t="s">
        <v>13</v>
      </c>
      <c r="G163" s="119" t="s">
        <v>46</v>
      </c>
      <c r="H163" s="119" t="s">
        <v>47</v>
      </c>
      <c r="I163" s="119"/>
      <c r="J163" s="119" t="s">
        <v>13</v>
      </c>
      <c r="K163" s="119" t="s">
        <v>71</v>
      </c>
      <c r="L163" s="119" t="s">
        <v>18</v>
      </c>
      <c r="M163" s="119" t="s">
        <v>388</v>
      </c>
      <c r="N163" s="119">
        <v>5</v>
      </c>
      <c r="O163" s="119">
        <v>5</v>
      </c>
      <c r="P163" s="119">
        <v>5</v>
      </c>
      <c r="Q163" s="119">
        <v>5</v>
      </c>
      <c r="R163" s="119">
        <v>5</v>
      </c>
      <c r="S163" s="119" t="s">
        <v>87</v>
      </c>
      <c r="T163" s="119" t="s">
        <v>87</v>
      </c>
      <c r="U163" s="119">
        <v>5</v>
      </c>
      <c r="V163" s="119">
        <v>5</v>
      </c>
      <c r="W163" s="119">
        <v>1</v>
      </c>
      <c r="X163" s="119">
        <v>2</v>
      </c>
      <c r="Y163" s="119">
        <v>5</v>
      </c>
      <c r="Z163" s="119">
        <v>5</v>
      </c>
      <c r="AA163" s="119">
        <v>1</v>
      </c>
      <c r="AB163" s="119">
        <v>5</v>
      </c>
      <c r="AC163" s="119">
        <v>5</v>
      </c>
      <c r="AD163" s="119">
        <v>5</v>
      </c>
      <c r="AE163" s="119">
        <v>5</v>
      </c>
      <c r="AF163" s="119">
        <v>5</v>
      </c>
      <c r="AG163" s="119">
        <v>5</v>
      </c>
      <c r="AH163" s="119">
        <v>5</v>
      </c>
      <c r="AI163" s="119">
        <v>5</v>
      </c>
      <c r="AJ163" s="119">
        <v>5</v>
      </c>
      <c r="AK163" s="119" t="s">
        <v>88</v>
      </c>
      <c r="AL163" s="119" t="s">
        <v>87</v>
      </c>
      <c r="AM163" s="119">
        <v>5</v>
      </c>
      <c r="AN163" s="119">
        <v>5</v>
      </c>
      <c r="AO163" s="119" t="s">
        <v>115</v>
      </c>
      <c r="AP163" s="119">
        <v>5</v>
      </c>
      <c r="AQ163" s="119">
        <v>5</v>
      </c>
      <c r="AR163" s="119">
        <v>5</v>
      </c>
      <c r="AS163" s="119">
        <v>5</v>
      </c>
      <c r="AT163" s="119">
        <v>5</v>
      </c>
      <c r="AU163" s="119">
        <v>5</v>
      </c>
      <c r="AV163" s="119">
        <v>5</v>
      </c>
      <c r="AW163" s="119">
        <v>5</v>
      </c>
      <c r="AX163" s="119" t="s">
        <v>87</v>
      </c>
      <c r="AY163" s="119" t="s">
        <v>87</v>
      </c>
      <c r="AZ163" s="119" t="s">
        <v>125</v>
      </c>
      <c r="BA163" s="119">
        <v>5</v>
      </c>
      <c r="BB163" s="119">
        <v>5</v>
      </c>
      <c r="BC163" s="119" t="s">
        <v>135</v>
      </c>
      <c r="BD163" s="119"/>
      <c r="BE163" s="119"/>
      <c r="BF163">
        <f t="shared" si="16"/>
        <v>0</v>
      </c>
      <c r="BG163">
        <f t="shared" si="16"/>
        <v>0</v>
      </c>
      <c r="BH163">
        <f t="shared" si="16"/>
        <v>0</v>
      </c>
      <c r="BI163">
        <f t="shared" si="16"/>
        <v>0</v>
      </c>
      <c r="BJ163">
        <f t="shared" si="16"/>
        <v>0</v>
      </c>
      <c r="BK163">
        <f t="shared" si="16"/>
        <v>0</v>
      </c>
      <c r="BL163">
        <f t="shared" si="15"/>
        <v>0</v>
      </c>
      <c r="BM163">
        <f t="shared" si="15"/>
        <v>0</v>
      </c>
      <c r="BN163">
        <f t="shared" si="15"/>
        <v>0</v>
      </c>
      <c r="BO163">
        <f t="shared" si="15"/>
        <v>0</v>
      </c>
      <c r="BP163">
        <f t="shared" si="15"/>
        <v>0</v>
      </c>
      <c r="BQ163">
        <f t="shared" si="18"/>
        <v>0</v>
      </c>
      <c r="BR163">
        <f t="shared" si="15"/>
        <v>1</v>
      </c>
      <c r="BS163">
        <f t="shared" si="15"/>
        <v>0</v>
      </c>
      <c r="BT163" s="256">
        <f t="shared" si="17"/>
        <v>5</v>
      </c>
    </row>
    <row r="164" spans="1:72" ht="14.3" x14ac:dyDescent="0.25">
      <c r="A164" s="93" t="str">
        <f>IF(ISNA(LOOKUP($F164,BLIOTECAS!$B$1:$B$27,BLIOTECAS!C$1:C$27)),"",LOOKUP($F164,BLIOTECAS!$B$1:$B$27,BLIOTECAS!C$1:C$27))</f>
        <v/>
      </c>
      <c r="B164" s="93" t="str">
        <f>IFERROR(VLOOKUP(TABLA!$F164,BLIOTECAS!$C$1:$E$26,2,FALSE),"")</f>
        <v>GHI</v>
      </c>
      <c r="C164" s="93" t="str">
        <f>IFERROR(VLOOKUP(TABLA!F164,BLIOTECAS!$C$1:$E$26,3,FALSE),"")</f>
        <v>Humanidades</v>
      </c>
      <c r="D164" s="266" t="s">
        <v>971</v>
      </c>
      <c r="E164" s="120" t="s">
        <v>9</v>
      </c>
      <c r="F164" s="119" t="s">
        <v>13</v>
      </c>
      <c r="G164" s="119" t="s">
        <v>47</v>
      </c>
      <c r="H164" s="119" t="s">
        <v>48</v>
      </c>
      <c r="I164" s="119"/>
      <c r="J164" s="119" t="s">
        <v>13</v>
      </c>
      <c r="K164" s="119" t="s">
        <v>56</v>
      </c>
      <c r="L164" s="119" t="s">
        <v>17</v>
      </c>
      <c r="M164" s="119"/>
      <c r="N164" s="119">
        <v>5</v>
      </c>
      <c r="O164" s="119">
        <v>5</v>
      </c>
      <c r="P164" s="119">
        <v>3</v>
      </c>
      <c r="Q164" s="119">
        <v>4</v>
      </c>
      <c r="R164" s="119">
        <v>5</v>
      </c>
      <c r="S164" s="119" t="s">
        <v>87</v>
      </c>
      <c r="T164" s="119" t="s">
        <v>87</v>
      </c>
      <c r="U164" s="119">
        <v>3</v>
      </c>
      <c r="V164" s="119">
        <v>4</v>
      </c>
      <c r="W164" s="119">
        <v>5</v>
      </c>
      <c r="X164" s="119">
        <v>2</v>
      </c>
      <c r="Y164" s="119">
        <v>4</v>
      </c>
      <c r="Z164" s="119">
        <v>5</v>
      </c>
      <c r="AA164" s="119">
        <v>3</v>
      </c>
      <c r="AB164" s="119">
        <v>4</v>
      </c>
      <c r="AC164" s="119">
        <v>4</v>
      </c>
      <c r="AD164" s="119">
        <v>3</v>
      </c>
      <c r="AE164" s="119">
        <v>5</v>
      </c>
      <c r="AF164" s="119">
        <v>5</v>
      </c>
      <c r="AG164" s="119">
        <v>5</v>
      </c>
      <c r="AH164" s="119">
        <v>5</v>
      </c>
      <c r="AI164" s="119">
        <v>2</v>
      </c>
      <c r="AJ164" s="119">
        <v>3</v>
      </c>
      <c r="AK164" s="119" t="s">
        <v>87</v>
      </c>
      <c r="AL164" s="119" t="s">
        <v>88</v>
      </c>
      <c r="AM164" s="119">
        <v>4</v>
      </c>
      <c r="AN164" s="119">
        <v>4</v>
      </c>
      <c r="AO164" s="119" t="s">
        <v>767</v>
      </c>
      <c r="AP164" s="119">
        <v>5</v>
      </c>
      <c r="AQ164" s="119">
        <v>5</v>
      </c>
      <c r="AR164" s="119">
        <v>4</v>
      </c>
      <c r="AS164" s="119">
        <v>5</v>
      </c>
      <c r="AT164" s="119">
        <v>5</v>
      </c>
      <c r="AU164" s="119">
        <v>5</v>
      </c>
      <c r="AV164" s="119">
        <v>5</v>
      </c>
      <c r="AW164" s="119">
        <v>5</v>
      </c>
      <c r="AX164" s="119" t="s">
        <v>88</v>
      </c>
      <c r="AY164" s="119" t="s">
        <v>88</v>
      </c>
      <c r="AZ164" s="119"/>
      <c r="BA164" s="119">
        <v>5</v>
      </c>
      <c r="BB164" s="119">
        <v>5</v>
      </c>
      <c r="BC164" s="119" t="s">
        <v>134</v>
      </c>
      <c r="BD164" s="119"/>
      <c r="BE164" s="119"/>
      <c r="BF164">
        <f t="shared" si="16"/>
        <v>0</v>
      </c>
      <c r="BG164">
        <f t="shared" si="16"/>
        <v>0</v>
      </c>
      <c r="BH164">
        <f t="shared" si="16"/>
        <v>0</v>
      </c>
      <c r="BI164">
        <f t="shared" si="16"/>
        <v>0</v>
      </c>
      <c r="BJ164">
        <f t="shared" si="16"/>
        <v>0</v>
      </c>
      <c r="BK164">
        <f t="shared" si="16"/>
        <v>0</v>
      </c>
      <c r="BL164">
        <f t="shared" si="15"/>
        <v>1</v>
      </c>
      <c r="BM164">
        <f t="shared" si="15"/>
        <v>0</v>
      </c>
      <c r="BN164">
        <f t="shared" si="15"/>
        <v>0</v>
      </c>
      <c r="BO164">
        <f t="shared" si="15"/>
        <v>1</v>
      </c>
      <c r="BP164">
        <f t="shared" si="15"/>
        <v>0</v>
      </c>
      <c r="BQ164">
        <f t="shared" si="18"/>
        <v>1</v>
      </c>
      <c r="BR164">
        <f t="shared" si="15"/>
        <v>0</v>
      </c>
      <c r="BS164">
        <f t="shared" si="15"/>
        <v>0</v>
      </c>
      <c r="BT164" s="256">
        <f t="shared" si="17"/>
        <v>4</v>
      </c>
    </row>
    <row r="165" spans="1:72" ht="14.3" x14ac:dyDescent="0.25">
      <c r="A165" s="93" t="str">
        <f>IF(ISNA(LOOKUP($F165,BLIOTECAS!$B$1:$B$27,BLIOTECAS!C$1:C$27)),"",LOOKUP($F165,BLIOTECAS!$B$1:$B$27,BLIOTECAS!C$1:C$27))</f>
        <v/>
      </c>
      <c r="B165" s="93" t="str">
        <f>IFERROR(VLOOKUP(TABLA!$F165,BLIOTECAS!$C$1:$E$26,2,FALSE),"")</f>
        <v>INF</v>
      </c>
      <c r="C165" s="93" t="str">
        <f>IFERROR(VLOOKUP(TABLA!F165,BLIOTECAS!$C$1:$E$26,3,FALSE),"")</f>
        <v>Ciencias Sociales</v>
      </c>
      <c r="D165" s="266" t="s">
        <v>971</v>
      </c>
      <c r="E165" s="120" t="s">
        <v>9</v>
      </c>
      <c r="F165" s="119" t="s">
        <v>17</v>
      </c>
      <c r="G165" s="119" t="s">
        <v>47</v>
      </c>
      <c r="H165" s="119" t="s">
        <v>46</v>
      </c>
      <c r="I165" s="119"/>
      <c r="J165" s="119" t="s">
        <v>17</v>
      </c>
      <c r="K165" s="119" t="s">
        <v>56</v>
      </c>
      <c r="L165" s="119" t="s">
        <v>54</v>
      </c>
      <c r="M165" s="119"/>
      <c r="N165" s="119">
        <v>5</v>
      </c>
      <c r="O165" s="119">
        <v>5</v>
      </c>
      <c r="P165" s="119">
        <v>1</v>
      </c>
      <c r="Q165" s="119">
        <v>1</v>
      </c>
      <c r="R165" s="119">
        <v>3</v>
      </c>
      <c r="S165" s="119" t="s">
        <v>87</v>
      </c>
      <c r="T165" s="119" t="s">
        <v>87</v>
      </c>
      <c r="U165" s="119">
        <v>4</v>
      </c>
      <c r="V165" s="119">
        <v>1</v>
      </c>
      <c r="W165" s="119">
        <v>5</v>
      </c>
      <c r="X165" s="119">
        <v>5</v>
      </c>
      <c r="Y165" s="119">
        <v>2</v>
      </c>
      <c r="Z165" s="119">
        <v>5</v>
      </c>
      <c r="AA165" s="119">
        <v>4</v>
      </c>
      <c r="AB165" s="119">
        <v>3</v>
      </c>
      <c r="AC165" s="119">
        <v>4</v>
      </c>
      <c r="AD165" s="119">
        <v>4</v>
      </c>
      <c r="AE165" s="119">
        <v>3</v>
      </c>
      <c r="AF165" s="119">
        <v>2</v>
      </c>
      <c r="AG165" s="119">
        <v>5</v>
      </c>
      <c r="AH165" s="119">
        <v>1</v>
      </c>
      <c r="AI165" s="119">
        <v>1</v>
      </c>
      <c r="AJ165" s="119">
        <v>1</v>
      </c>
      <c r="AK165" s="119" t="s">
        <v>87</v>
      </c>
      <c r="AL165" s="119" t="s">
        <v>88</v>
      </c>
      <c r="AM165" s="119">
        <v>1</v>
      </c>
      <c r="AN165" s="119">
        <v>2</v>
      </c>
      <c r="AO165" s="119" t="s">
        <v>115</v>
      </c>
      <c r="AP165" s="119">
        <v>5</v>
      </c>
      <c r="AQ165" s="119">
        <v>4</v>
      </c>
      <c r="AR165" s="119">
        <v>4</v>
      </c>
      <c r="AS165" s="119">
        <v>4</v>
      </c>
      <c r="AT165" s="119">
        <v>4</v>
      </c>
      <c r="AU165" s="119">
        <v>5</v>
      </c>
      <c r="AV165" s="119">
        <v>4</v>
      </c>
      <c r="AW165" s="119">
        <v>4</v>
      </c>
      <c r="AX165" s="119" t="s">
        <v>88</v>
      </c>
      <c r="AY165" s="119" t="s">
        <v>88</v>
      </c>
      <c r="AZ165" s="119"/>
      <c r="BA165" s="119">
        <v>5</v>
      </c>
      <c r="BB165" s="119">
        <v>5</v>
      </c>
      <c r="BC165" s="119" t="s">
        <v>133</v>
      </c>
      <c r="BD165" s="119" t="s">
        <v>993</v>
      </c>
      <c r="BE165" s="119"/>
      <c r="BF165">
        <f t="shared" si="16"/>
        <v>0</v>
      </c>
      <c r="BG165">
        <f t="shared" si="16"/>
        <v>0</v>
      </c>
      <c r="BH165">
        <f t="shared" si="16"/>
        <v>0</v>
      </c>
      <c r="BI165">
        <f t="shared" si="16"/>
        <v>0</v>
      </c>
      <c r="BJ165">
        <f t="shared" si="16"/>
        <v>0</v>
      </c>
      <c r="BK165">
        <f t="shared" si="16"/>
        <v>0</v>
      </c>
      <c r="BL165">
        <f t="shared" si="15"/>
        <v>0</v>
      </c>
      <c r="BM165">
        <f t="shared" si="15"/>
        <v>0</v>
      </c>
      <c r="BN165">
        <f t="shared" si="15"/>
        <v>0</v>
      </c>
      <c r="BO165">
        <f t="shared" si="15"/>
        <v>0</v>
      </c>
      <c r="BP165">
        <f t="shared" si="15"/>
        <v>0</v>
      </c>
      <c r="BQ165">
        <f t="shared" si="18"/>
        <v>0</v>
      </c>
      <c r="BR165">
        <f t="shared" si="15"/>
        <v>1</v>
      </c>
      <c r="BS165">
        <f t="shared" si="15"/>
        <v>0</v>
      </c>
      <c r="BT165" s="256">
        <f t="shared" si="17"/>
        <v>3</v>
      </c>
    </row>
    <row r="166" spans="1:72" ht="14.3" x14ac:dyDescent="0.25">
      <c r="A166" s="93" t="str">
        <f>IF(ISNA(LOOKUP($F166,BLIOTECAS!$B$1:$B$27,BLIOTECAS!C$1:C$27)),"",LOOKUP($F166,BLIOTECAS!$B$1:$B$27,BLIOTECAS!C$1:C$27))</f>
        <v/>
      </c>
      <c r="B166" s="93" t="str">
        <f>IFERROR(VLOOKUP(TABLA!$F166,BLIOTECAS!$C$1:$E$26,2,FALSE),"")</f>
        <v>FIS</v>
      </c>
      <c r="C166" s="93" t="str">
        <f>IFERROR(VLOOKUP(TABLA!F166,BLIOTECAS!$C$1:$E$26,3,FALSE),"")</f>
        <v>Ciencias Experimentales</v>
      </c>
      <c r="D166" s="266" t="s">
        <v>971</v>
      </c>
      <c r="E166" s="120" t="s">
        <v>8</v>
      </c>
      <c r="F166" s="119" t="s">
        <v>26</v>
      </c>
      <c r="G166" s="119" t="s">
        <v>47</v>
      </c>
      <c r="H166" s="119" t="s">
        <v>46</v>
      </c>
      <c r="I166" s="119"/>
      <c r="J166" s="119" t="s">
        <v>26</v>
      </c>
      <c r="K166" s="119" t="s">
        <v>25</v>
      </c>
      <c r="L166" s="119"/>
      <c r="M166" s="119"/>
      <c r="N166" s="119">
        <v>5</v>
      </c>
      <c r="O166" s="119">
        <v>5</v>
      </c>
      <c r="P166" s="119">
        <v>5</v>
      </c>
      <c r="Q166" s="119">
        <v>5</v>
      </c>
      <c r="R166" s="119">
        <v>5</v>
      </c>
      <c r="S166" s="119" t="s">
        <v>87</v>
      </c>
      <c r="T166" s="119" t="s">
        <v>87</v>
      </c>
      <c r="U166" s="119">
        <v>4</v>
      </c>
      <c r="V166" s="119">
        <v>2</v>
      </c>
      <c r="W166" s="119">
        <v>2</v>
      </c>
      <c r="X166" s="119">
        <v>4</v>
      </c>
      <c r="Y166" s="119">
        <v>4</v>
      </c>
      <c r="Z166" s="119">
        <v>2</v>
      </c>
      <c r="AA166" s="119">
        <v>4</v>
      </c>
      <c r="AB166" s="119">
        <v>4</v>
      </c>
      <c r="AC166" s="119">
        <v>5</v>
      </c>
      <c r="AD166" s="119">
        <v>4</v>
      </c>
      <c r="AE166" s="119">
        <v>5</v>
      </c>
      <c r="AF166" s="119">
        <v>5</v>
      </c>
      <c r="AG166" s="119">
        <v>5</v>
      </c>
      <c r="AH166" s="119">
        <v>5</v>
      </c>
      <c r="AI166" s="119">
        <v>5</v>
      </c>
      <c r="AJ166" s="119">
        <v>5</v>
      </c>
      <c r="AK166" s="119" t="s">
        <v>87</v>
      </c>
      <c r="AL166" s="119" t="s">
        <v>88</v>
      </c>
      <c r="AM166" s="119">
        <v>5</v>
      </c>
      <c r="AN166" s="119">
        <v>5</v>
      </c>
      <c r="AO166" s="119" t="s">
        <v>115</v>
      </c>
      <c r="AP166" s="119">
        <v>5</v>
      </c>
      <c r="AQ166" s="119">
        <v>3</v>
      </c>
      <c r="AR166" s="119">
        <v>4</v>
      </c>
      <c r="AS166" s="119">
        <v>5</v>
      </c>
      <c r="AT166" s="119">
        <v>5</v>
      </c>
      <c r="AU166" s="119">
        <v>5</v>
      </c>
      <c r="AV166" s="119">
        <v>5</v>
      </c>
      <c r="AW166" s="119">
        <v>5</v>
      </c>
      <c r="AX166" s="119" t="s">
        <v>88</v>
      </c>
      <c r="AY166" s="119" t="s">
        <v>88</v>
      </c>
      <c r="AZ166" s="119"/>
      <c r="BA166" s="119">
        <v>5</v>
      </c>
      <c r="BB166" s="119">
        <v>5</v>
      </c>
      <c r="BC166" s="119" t="s">
        <v>135</v>
      </c>
      <c r="BD166" s="119"/>
      <c r="BE166" s="119"/>
      <c r="BF166">
        <f t="shared" si="16"/>
        <v>0</v>
      </c>
      <c r="BG166">
        <f t="shared" si="16"/>
        <v>0</v>
      </c>
      <c r="BH166">
        <f t="shared" si="16"/>
        <v>0</v>
      </c>
      <c r="BI166">
        <f t="shared" si="16"/>
        <v>0</v>
      </c>
      <c r="BJ166">
        <f t="shared" si="16"/>
        <v>0</v>
      </c>
      <c r="BK166">
        <f t="shared" si="16"/>
        <v>0</v>
      </c>
      <c r="BL166">
        <f t="shared" si="15"/>
        <v>0</v>
      </c>
      <c r="BM166">
        <f t="shared" si="15"/>
        <v>0</v>
      </c>
      <c r="BN166">
        <f t="shared" si="15"/>
        <v>0</v>
      </c>
      <c r="BO166">
        <f t="shared" si="15"/>
        <v>0</v>
      </c>
      <c r="BP166">
        <f t="shared" si="15"/>
        <v>0</v>
      </c>
      <c r="BQ166">
        <f t="shared" si="18"/>
        <v>0</v>
      </c>
      <c r="BR166">
        <f t="shared" si="15"/>
        <v>1</v>
      </c>
      <c r="BS166">
        <f t="shared" si="15"/>
        <v>0</v>
      </c>
      <c r="BT166" s="256">
        <f t="shared" si="17"/>
        <v>5</v>
      </c>
    </row>
    <row r="167" spans="1:72" ht="14.3" x14ac:dyDescent="0.25">
      <c r="A167" s="93" t="str">
        <f>IF(ISNA(LOOKUP($F167,BLIOTECAS!$B$1:$B$27,BLIOTECAS!C$1:C$27)),"",LOOKUP($F167,BLIOTECAS!$B$1:$B$27,BLIOTECAS!C$1:C$27))</f>
        <v/>
      </c>
      <c r="B167" s="93" t="str">
        <f>IFERROR(VLOOKUP(TABLA!$F167,BLIOTECAS!$C$1:$E$26,2,FALSE),"")</f>
        <v>BYD</v>
      </c>
      <c r="C167" s="93" t="str">
        <f>IFERROR(VLOOKUP(TABLA!F167,BLIOTECAS!$C$1:$E$26,3,FALSE),"")</f>
        <v>Ciencias Sociales</v>
      </c>
      <c r="D167" s="266" t="s">
        <v>971</v>
      </c>
      <c r="E167" s="120" t="s">
        <v>8</v>
      </c>
      <c r="F167" s="119" t="s">
        <v>33</v>
      </c>
      <c r="G167" s="119" t="s">
        <v>46</v>
      </c>
      <c r="H167" s="119" t="s">
        <v>46</v>
      </c>
      <c r="I167" s="119"/>
      <c r="J167" s="119" t="s">
        <v>33</v>
      </c>
      <c r="K167" s="119" t="s">
        <v>18</v>
      </c>
      <c r="L167" s="119"/>
      <c r="M167" s="119"/>
      <c r="N167" s="119">
        <v>5</v>
      </c>
      <c r="O167" s="119">
        <v>5</v>
      </c>
      <c r="P167" s="119">
        <v>4</v>
      </c>
      <c r="Q167" s="119">
        <v>3</v>
      </c>
      <c r="R167" s="119">
        <v>5</v>
      </c>
      <c r="S167" s="119" t="s">
        <v>87</v>
      </c>
      <c r="T167" s="119" t="s">
        <v>87</v>
      </c>
      <c r="U167" s="119">
        <v>3</v>
      </c>
      <c r="V167" s="119">
        <v>3</v>
      </c>
      <c r="W167" s="119">
        <v>2</v>
      </c>
      <c r="X167" s="119">
        <v>1</v>
      </c>
      <c r="Y167" s="119">
        <v>5</v>
      </c>
      <c r="Z167" s="119">
        <v>4</v>
      </c>
      <c r="AA167" s="119">
        <v>5</v>
      </c>
      <c r="AB167" s="119">
        <v>2</v>
      </c>
      <c r="AC167" s="119">
        <v>3</v>
      </c>
      <c r="AD167" s="119">
        <v>4</v>
      </c>
      <c r="AE167" s="119">
        <v>5</v>
      </c>
      <c r="AF167" s="119">
        <v>3</v>
      </c>
      <c r="AG167" s="119">
        <v>4</v>
      </c>
      <c r="AH167" s="119">
        <v>4</v>
      </c>
      <c r="AI167" s="119">
        <v>4</v>
      </c>
      <c r="AJ167" s="119">
        <v>4</v>
      </c>
      <c r="AK167" s="119" t="s">
        <v>87</v>
      </c>
      <c r="AL167" s="119" t="s">
        <v>87</v>
      </c>
      <c r="AM167" s="119">
        <v>3</v>
      </c>
      <c r="AN167" s="119">
        <v>4</v>
      </c>
      <c r="AO167" s="119" t="s">
        <v>113</v>
      </c>
      <c r="AP167" s="119">
        <v>5</v>
      </c>
      <c r="AQ167" s="119">
        <v>4</v>
      </c>
      <c r="AR167" s="119">
        <v>5</v>
      </c>
      <c r="AS167" s="119">
        <v>5</v>
      </c>
      <c r="AT167" s="119">
        <v>5</v>
      </c>
      <c r="AU167" s="119">
        <v>5</v>
      </c>
      <c r="AV167" s="119">
        <v>4</v>
      </c>
      <c r="AW167" s="119">
        <v>4</v>
      </c>
      <c r="AX167" s="119" t="s">
        <v>87</v>
      </c>
      <c r="AY167" s="119" t="s">
        <v>88</v>
      </c>
      <c r="AZ167" s="119"/>
      <c r="BA167" s="119">
        <v>4</v>
      </c>
      <c r="BB167" s="119">
        <v>5</v>
      </c>
      <c r="BC167" s="119" t="s">
        <v>134</v>
      </c>
      <c r="BD167" s="119" t="s">
        <v>994</v>
      </c>
      <c r="BE167" s="119"/>
      <c r="BF167">
        <f t="shared" si="16"/>
        <v>0</v>
      </c>
      <c r="BG167">
        <f t="shared" si="16"/>
        <v>0</v>
      </c>
      <c r="BH167">
        <f t="shared" si="16"/>
        <v>0</v>
      </c>
      <c r="BI167">
        <f t="shared" si="16"/>
        <v>0</v>
      </c>
      <c r="BJ167">
        <f t="shared" si="16"/>
        <v>0</v>
      </c>
      <c r="BK167">
        <f t="shared" si="16"/>
        <v>0</v>
      </c>
      <c r="BL167">
        <f t="shared" si="15"/>
        <v>0</v>
      </c>
      <c r="BM167">
        <f t="shared" si="15"/>
        <v>0</v>
      </c>
      <c r="BN167">
        <f t="shared" si="15"/>
        <v>0</v>
      </c>
      <c r="BO167">
        <f t="shared" si="15"/>
        <v>1</v>
      </c>
      <c r="BP167">
        <f t="shared" si="15"/>
        <v>0</v>
      </c>
      <c r="BQ167">
        <f t="shared" si="18"/>
        <v>0</v>
      </c>
      <c r="BR167">
        <f t="shared" si="15"/>
        <v>0</v>
      </c>
      <c r="BS167">
        <f t="shared" si="15"/>
        <v>0</v>
      </c>
      <c r="BT167" s="256">
        <f t="shared" si="17"/>
        <v>4</v>
      </c>
    </row>
    <row r="168" spans="1:72" ht="14.3" x14ac:dyDescent="0.25">
      <c r="A168" s="93" t="str">
        <f>IF(ISNA(LOOKUP($F168,BLIOTECAS!$B$1:$B$27,BLIOTECAS!C$1:C$27)),"",LOOKUP($F168,BLIOTECAS!$B$1:$B$27,BLIOTECAS!C$1:C$27))</f>
        <v/>
      </c>
      <c r="B168" s="93" t="str">
        <f>IFERROR(VLOOKUP(TABLA!$F168,BLIOTECAS!$C$1:$E$26,2,FALSE),"")</f>
        <v>TRS</v>
      </c>
      <c r="C168" s="93" t="str">
        <f>IFERROR(VLOOKUP(TABLA!F168,BLIOTECAS!$C$1:$E$26,3,FALSE),"")</f>
        <v>Ciencias Sociales</v>
      </c>
      <c r="D168" s="266" t="s">
        <v>971</v>
      </c>
      <c r="E168" s="120" t="s">
        <v>8</v>
      </c>
      <c r="F168" s="119" t="s">
        <v>32</v>
      </c>
      <c r="G168" s="119" t="s">
        <v>47</v>
      </c>
      <c r="H168" s="119" t="s">
        <v>47</v>
      </c>
      <c r="I168" s="119"/>
      <c r="J168" s="119" t="s">
        <v>32</v>
      </c>
      <c r="K168" s="119"/>
      <c r="L168" s="119"/>
      <c r="M168" s="119"/>
      <c r="N168" s="119">
        <v>5</v>
      </c>
      <c r="O168" s="119">
        <v>4</v>
      </c>
      <c r="P168" s="119">
        <v>4</v>
      </c>
      <c r="Q168" s="119">
        <v>4</v>
      </c>
      <c r="R168" s="119"/>
      <c r="S168" s="119" t="s">
        <v>87</v>
      </c>
      <c r="T168" s="119" t="s">
        <v>87</v>
      </c>
      <c r="U168" s="119">
        <v>4</v>
      </c>
      <c r="V168" s="119">
        <v>1</v>
      </c>
      <c r="W168" s="119">
        <v>1</v>
      </c>
      <c r="X168" s="119">
        <v>2</v>
      </c>
      <c r="Y168" s="119">
        <v>3</v>
      </c>
      <c r="Z168" s="119">
        <v>3</v>
      </c>
      <c r="AA168" s="119">
        <v>3</v>
      </c>
      <c r="AB168" s="119">
        <v>1</v>
      </c>
      <c r="AC168" s="119">
        <v>4</v>
      </c>
      <c r="AD168" s="119">
        <v>5</v>
      </c>
      <c r="AE168" s="119">
        <v>4</v>
      </c>
      <c r="AF168" s="119">
        <v>3</v>
      </c>
      <c r="AG168" s="119">
        <v>4</v>
      </c>
      <c r="AH168" s="119">
        <v>3</v>
      </c>
      <c r="AI168" s="119">
        <v>4</v>
      </c>
      <c r="AJ168" s="119">
        <v>3</v>
      </c>
      <c r="AK168" s="119" t="s">
        <v>87</v>
      </c>
      <c r="AL168" s="119" t="s">
        <v>88</v>
      </c>
      <c r="AM168" s="119">
        <v>3</v>
      </c>
      <c r="AN168" s="119">
        <v>2</v>
      </c>
      <c r="AO168" s="119" t="s">
        <v>113</v>
      </c>
      <c r="AP168" s="119">
        <v>5</v>
      </c>
      <c r="AQ168" s="119">
        <v>5</v>
      </c>
      <c r="AR168" s="119">
        <v>5</v>
      </c>
      <c r="AS168" s="119">
        <v>5</v>
      </c>
      <c r="AT168" s="119">
        <v>5</v>
      </c>
      <c r="AU168" s="119">
        <v>4</v>
      </c>
      <c r="AV168" s="119">
        <v>3</v>
      </c>
      <c r="AW168" s="119"/>
      <c r="AX168" s="119" t="s">
        <v>88</v>
      </c>
      <c r="AY168" s="119" t="s">
        <v>88</v>
      </c>
      <c r="AZ168" s="119"/>
      <c r="BA168" s="119">
        <v>5</v>
      </c>
      <c r="BB168" s="119">
        <v>5</v>
      </c>
      <c r="BC168" s="119" t="s">
        <v>135</v>
      </c>
      <c r="BD168" s="119"/>
      <c r="BE168" s="119"/>
      <c r="BF168">
        <f t="shared" si="16"/>
        <v>0</v>
      </c>
      <c r="BG168">
        <f t="shared" si="16"/>
        <v>0</v>
      </c>
      <c r="BH168">
        <f t="shared" si="16"/>
        <v>0</v>
      </c>
      <c r="BI168">
        <f t="shared" si="16"/>
        <v>0</v>
      </c>
      <c r="BJ168">
        <f t="shared" si="16"/>
        <v>0</v>
      </c>
      <c r="BK168">
        <f t="shared" si="16"/>
        <v>0</v>
      </c>
      <c r="BL168">
        <f t="shared" si="15"/>
        <v>0</v>
      </c>
      <c r="BM168">
        <f t="shared" si="15"/>
        <v>0</v>
      </c>
      <c r="BN168">
        <f t="shared" si="15"/>
        <v>0</v>
      </c>
      <c r="BO168">
        <f t="shared" si="15"/>
        <v>1</v>
      </c>
      <c r="BP168">
        <f t="shared" si="15"/>
        <v>0</v>
      </c>
      <c r="BQ168">
        <f t="shared" si="18"/>
        <v>0</v>
      </c>
      <c r="BR168">
        <f t="shared" si="15"/>
        <v>0</v>
      </c>
      <c r="BS168">
        <f t="shared" si="15"/>
        <v>0</v>
      </c>
      <c r="BT168" s="256">
        <f t="shared" si="17"/>
        <v>5</v>
      </c>
    </row>
    <row r="169" spans="1:72" ht="14.3" x14ac:dyDescent="0.25">
      <c r="A169" s="93" t="str">
        <f>IF(ISNA(LOOKUP($F169,BLIOTECAS!$B$1:$B$27,BLIOTECAS!C$1:C$27)),"",LOOKUP($F169,BLIOTECAS!$B$1:$B$27,BLIOTECAS!C$1:C$27))</f>
        <v/>
      </c>
      <c r="B169" s="93" t="str">
        <f>IFERROR(VLOOKUP(TABLA!$F169,BLIOTECAS!$C$1:$E$26,2,FALSE),"")</f>
        <v>ENF</v>
      </c>
      <c r="C169" s="93" t="str">
        <f>IFERROR(VLOOKUP(TABLA!F169,BLIOTECAS!$C$1:$E$26,3,FALSE),"")</f>
        <v>Ciencias de la Salud</v>
      </c>
      <c r="D169" s="266" t="s">
        <v>971</v>
      </c>
      <c r="E169" s="120" t="s">
        <v>8</v>
      </c>
      <c r="F169" s="119" t="s">
        <v>24</v>
      </c>
      <c r="G169" s="119" t="s">
        <v>47</v>
      </c>
      <c r="H169" s="119" t="s">
        <v>44</v>
      </c>
      <c r="I169" s="119"/>
      <c r="J169" s="119" t="s">
        <v>24</v>
      </c>
      <c r="K169" s="119" t="s">
        <v>22</v>
      </c>
      <c r="L169" s="119" t="s">
        <v>25</v>
      </c>
      <c r="M169" s="119"/>
      <c r="N169" s="119">
        <v>2</v>
      </c>
      <c r="O169" s="119">
        <v>3</v>
      </c>
      <c r="P169" s="119">
        <v>4</v>
      </c>
      <c r="Q169" s="119">
        <v>3</v>
      </c>
      <c r="R169" s="119">
        <v>5</v>
      </c>
      <c r="S169" s="119" t="s">
        <v>88</v>
      </c>
      <c r="T169" s="119" t="s">
        <v>88</v>
      </c>
      <c r="U169" s="119">
        <v>1</v>
      </c>
      <c r="V169" s="119">
        <v>1</v>
      </c>
      <c r="W169" s="119">
        <v>1</v>
      </c>
      <c r="X169" s="119">
        <v>5</v>
      </c>
      <c r="Y169" s="119">
        <v>3</v>
      </c>
      <c r="Z169" s="119">
        <v>5</v>
      </c>
      <c r="AA169" s="119">
        <v>5</v>
      </c>
      <c r="AB169" s="119">
        <v>1</v>
      </c>
      <c r="AC169" s="119">
        <v>2</v>
      </c>
      <c r="AD169" s="119">
        <v>3</v>
      </c>
      <c r="AE169" s="119">
        <v>5</v>
      </c>
      <c r="AF169" s="119">
        <v>4</v>
      </c>
      <c r="AG169" s="119">
        <v>3</v>
      </c>
      <c r="AH169" s="119">
        <v>3</v>
      </c>
      <c r="AI169" s="119">
        <v>2</v>
      </c>
      <c r="AJ169" s="119">
        <v>4</v>
      </c>
      <c r="AK169" s="119" t="s">
        <v>88</v>
      </c>
      <c r="AL169" s="119" t="s">
        <v>88</v>
      </c>
      <c r="AM169" s="119">
        <v>3</v>
      </c>
      <c r="AN169" s="119">
        <v>3</v>
      </c>
      <c r="AO169" s="119" t="s">
        <v>115</v>
      </c>
      <c r="AP169" s="119">
        <v>5</v>
      </c>
      <c r="AQ169" s="119">
        <v>3</v>
      </c>
      <c r="AR169" s="119">
        <v>3</v>
      </c>
      <c r="AS169" s="119">
        <v>5</v>
      </c>
      <c r="AT169" s="119">
        <v>3</v>
      </c>
      <c r="AU169" s="119">
        <v>3</v>
      </c>
      <c r="AV169" s="119">
        <v>4</v>
      </c>
      <c r="AW169" s="119">
        <v>3</v>
      </c>
      <c r="AX169" s="119" t="s">
        <v>88</v>
      </c>
      <c r="AY169" s="119" t="s">
        <v>88</v>
      </c>
      <c r="AZ169" s="119"/>
      <c r="BA169" s="119">
        <v>2</v>
      </c>
      <c r="BB169" s="119">
        <v>4</v>
      </c>
      <c r="BC169" s="119" t="s">
        <v>133</v>
      </c>
      <c r="BD169" s="119"/>
      <c r="BE169" s="119"/>
      <c r="BF169">
        <f t="shared" si="16"/>
        <v>0</v>
      </c>
      <c r="BG169">
        <f t="shared" si="16"/>
        <v>0</v>
      </c>
      <c r="BH169">
        <f t="shared" si="16"/>
        <v>0</v>
      </c>
      <c r="BI169">
        <f t="shared" ref="BG169:BK220" si="19">IF(IFERROR(FIND(BI$2,$I169,1),0)&lt;&gt;0,1,0)</f>
        <v>0</v>
      </c>
      <c r="BJ169">
        <f t="shared" si="19"/>
        <v>0</v>
      </c>
      <c r="BK169">
        <f t="shared" si="19"/>
        <v>0</v>
      </c>
      <c r="BL169">
        <f t="shared" si="15"/>
        <v>0</v>
      </c>
      <c r="BM169">
        <f t="shared" si="15"/>
        <v>0</v>
      </c>
      <c r="BN169">
        <f t="shared" si="15"/>
        <v>0</v>
      </c>
      <c r="BO169">
        <f t="shared" si="15"/>
        <v>0</v>
      </c>
      <c r="BP169">
        <f t="shared" si="15"/>
        <v>0</v>
      </c>
      <c r="BQ169">
        <f t="shared" si="18"/>
        <v>0</v>
      </c>
      <c r="BR169">
        <f t="shared" si="15"/>
        <v>1</v>
      </c>
      <c r="BS169">
        <f t="shared" si="15"/>
        <v>0</v>
      </c>
      <c r="BT169" s="256">
        <f t="shared" si="17"/>
        <v>3</v>
      </c>
    </row>
    <row r="170" spans="1:72" ht="14.3" x14ac:dyDescent="0.25">
      <c r="A170" s="93" t="str">
        <f>IF(ISNA(LOOKUP($F170,BLIOTECAS!$B$1:$B$27,BLIOTECAS!C$1:C$27)),"",LOOKUP($F170,BLIOTECAS!$B$1:$B$27,BLIOTECAS!C$1:C$27))</f>
        <v/>
      </c>
      <c r="B170" s="93" t="str">
        <f>IFERROR(VLOOKUP(TABLA!$F170,BLIOTECAS!$C$1:$E$26,2,FALSE),"")</f>
        <v/>
      </c>
      <c r="C170" s="93" t="str">
        <f>IFERROR(VLOOKUP(TABLA!F170,BLIOTECAS!$C$1:$E$26,3,FALSE),"")</f>
        <v/>
      </c>
      <c r="D170" s="266" t="s">
        <v>971</v>
      </c>
      <c r="E170" s="120" t="s">
        <v>8</v>
      </c>
      <c r="F170" s="119"/>
      <c r="G170" s="119" t="s">
        <v>46</v>
      </c>
      <c r="H170" s="119" t="s">
        <v>46</v>
      </c>
      <c r="I170" s="119"/>
      <c r="J170" s="119" t="s">
        <v>476</v>
      </c>
      <c r="K170" s="119" t="s">
        <v>76</v>
      </c>
      <c r="L170" s="119"/>
      <c r="M170" s="119"/>
      <c r="N170" s="119">
        <v>5</v>
      </c>
      <c r="O170" s="119">
        <v>5</v>
      </c>
      <c r="P170" s="119">
        <v>5</v>
      </c>
      <c r="Q170" s="119">
        <v>4</v>
      </c>
      <c r="R170" s="119">
        <v>5</v>
      </c>
      <c r="S170" s="119" t="s">
        <v>87</v>
      </c>
      <c r="T170" s="119" t="s">
        <v>88</v>
      </c>
      <c r="U170" s="119">
        <v>4</v>
      </c>
      <c r="V170" s="119">
        <v>2</v>
      </c>
      <c r="W170" s="119">
        <v>2</v>
      </c>
      <c r="X170" s="119">
        <v>2</v>
      </c>
      <c r="Y170" s="119">
        <v>5</v>
      </c>
      <c r="Z170" s="119">
        <v>4</v>
      </c>
      <c r="AA170" s="119">
        <v>4</v>
      </c>
      <c r="AB170" s="119">
        <v>1</v>
      </c>
      <c r="AC170" s="119">
        <v>3</v>
      </c>
      <c r="AD170" s="119">
        <v>3</v>
      </c>
      <c r="AE170" s="119">
        <v>3</v>
      </c>
      <c r="AF170" s="119">
        <v>3</v>
      </c>
      <c r="AG170" s="119">
        <v>5</v>
      </c>
      <c r="AH170" s="119">
        <v>4</v>
      </c>
      <c r="AI170" s="119">
        <v>4</v>
      </c>
      <c r="AJ170" s="119">
        <v>4</v>
      </c>
      <c r="AK170" s="119" t="s">
        <v>88</v>
      </c>
      <c r="AL170" s="119" t="s">
        <v>88</v>
      </c>
      <c r="AM170" s="119">
        <v>3</v>
      </c>
      <c r="AN170" s="119">
        <v>4</v>
      </c>
      <c r="AO170" s="119" t="s">
        <v>112</v>
      </c>
      <c r="AP170" s="119">
        <v>5</v>
      </c>
      <c r="AQ170" s="119">
        <v>5</v>
      </c>
      <c r="AR170" s="119">
        <v>5</v>
      </c>
      <c r="AS170" s="119">
        <v>5</v>
      </c>
      <c r="AT170" s="119">
        <v>5</v>
      </c>
      <c r="AU170" s="119">
        <v>5</v>
      </c>
      <c r="AV170" s="119">
        <v>3</v>
      </c>
      <c r="AW170" s="119">
        <v>3</v>
      </c>
      <c r="AX170" s="119" t="s">
        <v>88</v>
      </c>
      <c r="AY170" s="119" t="s">
        <v>88</v>
      </c>
      <c r="AZ170" s="119"/>
      <c r="BA170" s="119">
        <v>5</v>
      </c>
      <c r="BB170" s="119">
        <v>5</v>
      </c>
      <c r="BC170" s="119" t="s">
        <v>135</v>
      </c>
      <c r="BD170" s="119"/>
      <c r="BE170" s="119"/>
      <c r="BF170">
        <f t="shared" ref="BF170:BF233" si="20">IF(IFERROR(FIND(BF$2,$I170,1),0)&lt;&gt;0,1,0)</f>
        <v>0</v>
      </c>
      <c r="BG170">
        <f t="shared" si="19"/>
        <v>0</v>
      </c>
      <c r="BH170">
        <f t="shared" si="19"/>
        <v>0</v>
      </c>
      <c r="BI170">
        <f t="shared" si="19"/>
        <v>0</v>
      </c>
      <c r="BJ170">
        <f t="shared" si="19"/>
        <v>0</v>
      </c>
      <c r="BK170">
        <f t="shared" si="19"/>
        <v>0</v>
      </c>
      <c r="BL170">
        <f t="shared" si="15"/>
        <v>0</v>
      </c>
      <c r="BM170">
        <f t="shared" si="15"/>
        <v>0</v>
      </c>
      <c r="BN170">
        <f t="shared" si="15"/>
        <v>1</v>
      </c>
      <c r="BO170">
        <f t="shared" si="15"/>
        <v>0</v>
      </c>
      <c r="BP170">
        <f t="shared" si="15"/>
        <v>0</v>
      </c>
      <c r="BQ170">
        <f t="shared" si="18"/>
        <v>0</v>
      </c>
      <c r="BR170">
        <f t="shared" si="15"/>
        <v>0</v>
      </c>
      <c r="BS170">
        <f t="shared" si="15"/>
        <v>0</v>
      </c>
      <c r="BT170" s="256">
        <f t="shared" si="17"/>
        <v>5</v>
      </c>
    </row>
    <row r="171" spans="1:72" ht="14.3" x14ac:dyDescent="0.25">
      <c r="A171" s="93" t="str">
        <f>IF(ISNA(LOOKUP($F171,BLIOTECAS!$B$1:$B$27,BLIOTECAS!C$1:C$27)),"",LOOKUP($F171,BLIOTECAS!$B$1:$B$27,BLIOTECAS!C$1:C$27))</f>
        <v/>
      </c>
      <c r="B171" s="93" t="str">
        <f>IFERROR(VLOOKUP(TABLA!$F171,BLIOTECAS!$C$1:$E$26,2,FALSE),"")</f>
        <v>FIS</v>
      </c>
      <c r="C171" s="93" t="str">
        <f>IFERROR(VLOOKUP(TABLA!F171,BLIOTECAS!$C$1:$E$26,3,FALSE),"")</f>
        <v>Ciencias Experimentales</v>
      </c>
      <c r="D171" s="266" t="s">
        <v>971</v>
      </c>
      <c r="E171" s="120" t="s">
        <v>8</v>
      </c>
      <c r="F171" s="119" t="s">
        <v>26</v>
      </c>
      <c r="G171" s="119" t="s">
        <v>45</v>
      </c>
      <c r="H171" s="119" t="s">
        <v>46</v>
      </c>
      <c r="I171" s="119"/>
      <c r="J171" s="119" t="s">
        <v>26</v>
      </c>
      <c r="K171" s="119" t="s">
        <v>19</v>
      </c>
      <c r="L171" s="119" t="s">
        <v>56</v>
      </c>
      <c r="M171" s="119"/>
      <c r="N171" s="119">
        <v>5</v>
      </c>
      <c r="O171" s="119">
        <v>3</v>
      </c>
      <c r="P171" s="119">
        <v>4</v>
      </c>
      <c r="Q171" s="119">
        <v>4</v>
      </c>
      <c r="R171" s="119">
        <v>5</v>
      </c>
      <c r="S171" s="119" t="s">
        <v>87</v>
      </c>
      <c r="T171" s="119" t="s">
        <v>87</v>
      </c>
      <c r="U171" s="119">
        <v>3</v>
      </c>
      <c r="V171" s="119">
        <v>3</v>
      </c>
      <c r="W171" s="119">
        <v>2</v>
      </c>
      <c r="X171" s="119">
        <v>1</v>
      </c>
      <c r="Y171" s="119">
        <v>5</v>
      </c>
      <c r="Z171" s="119">
        <v>2</v>
      </c>
      <c r="AA171" s="119">
        <v>3</v>
      </c>
      <c r="AB171" s="119">
        <v>1</v>
      </c>
      <c r="AC171" s="119">
        <v>4</v>
      </c>
      <c r="AD171" s="119">
        <v>3</v>
      </c>
      <c r="AE171" s="119">
        <v>4</v>
      </c>
      <c r="AF171" s="119">
        <v>4</v>
      </c>
      <c r="AG171" s="119">
        <v>5</v>
      </c>
      <c r="AH171" s="119">
        <v>3</v>
      </c>
      <c r="AI171" s="119">
        <v>3</v>
      </c>
      <c r="AJ171" s="119">
        <v>4</v>
      </c>
      <c r="AK171" s="119" t="s">
        <v>88</v>
      </c>
      <c r="AL171" s="119" t="s">
        <v>88</v>
      </c>
      <c r="AM171" s="119">
        <v>4</v>
      </c>
      <c r="AN171" s="119">
        <v>3</v>
      </c>
      <c r="AO171" s="119" t="s">
        <v>560</v>
      </c>
      <c r="AP171" s="119">
        <v>5</v>
      </c>
      <c r="AQ171" s="119">
        <v>5</v>
      </c>
      <c r="AR171" s="119">
        <v>5</v>
      </c>
      <c r="AS171" s="119">
        <v>4</v>
      </c>
      <c r="AT171" s="119">
        <v>5</v>
      </c>
      <c r="AU171" s="119">
        <v>3</v>
      </c>
      <c r="AV171" s="119">
        <v>4</v>
      </c>
      <c r="AW171" s="119">
        <v>3</v>
      </c>
      <c r="AX171" s="119" t="s">
        <v>87</v>
      </c>
      <c r="AY171" s="119" t="s">
        <v>88</v>
      </c>
      <c r="AZ171" s="119"/>
      <c r="BA171" s="119">
        <v>5</v>
      </c>
      <c r="BB171" s="119">
        <v>5</v>
      </c>
      <c r="BC171" s="119" t="s">
        <v>135</v>
      </c>
      <c r="BD171" s="119"/>
      <c r="BE171" s="119"/>
      <c r="BF171">
        <f t="shared" si="20"/>
        <v>0</v>
      </c>
      <c r="BG171">
        <f t="shared" si="19"/>
        <v>0</v>
      </c>
      <c r="BH171">
        <f t="shared" si="19"/>
        <v>0</v>
      </c>
      <c r="BI171">
        <f t="shared" si="19"/>
        <v>0</v>
      </c>
      <c r="BJ171">
        <f t="shared" si="19"/>
        <v>0</v>
      </c>
      <c r="BK171">
        <f t="shared" si="19"/>
        <v>0</v>
      </c>
      <c r="BL171">
        <f t="shared" si="15"/>
        <v>1</v>
      </c>
      <c r="BM171">
        <f t="shared" si="15"/>
        <v>0</v>
      </c>
      <c r="BN171">
        <f t="shared" si="15"/>
        <v>0</v>
      </c>
      <c r="BO171">
        <f t="shared" si="15"/>
        <v>0</v>
      </c>
      <c r="BP171">
        <f t="shared" si="15"/>
        <v>0</v>
      </c>
      <c r="BQ171">
        <f t="shared" si="18"/>
        <v>0</v>
      </c>
      <c r="BR171">
        <f t="shared" si="15"/>
        <v>0</v>
      </c>
      <c r="BS171">
        <f t="shared" si="15"/>
        <v>0</v>
      </c>
      <c r="BT171" s="256">
        <f t="shared" si="17"/>
        <v>5</v>
      </c>
    </row>
    <row r="172" spans="1:72" ht="14.3" x14ac:dyDescent="0.25">
      <c r="A172" s="93" t="str">
        <f>IF(ISNA(LOOKUP($F172,BLIOTECAS!$B$1:$B$27,BLIOTECAS!C$1:C$27)),"",LOOKUP($F172,BLIOTECAS!$B$1:$B$27,BLIOTECAS!C$1:C$27))</f>
        <v/>
      </c>
      <c r="B172" s="93" t="str">
        <f>IFERROR(VLOOKUP(TABLA!$F172,BLIOTECAS!$C$1:$E$26,2,FALSE),"")</f>
        <v>FIS</v>
      </c>
      <c r="C172" s="93" t="str">
        <f>IFERROR(VLOOKUP(TABLA!F172,BLIOTECAS!$C$1:$E$26,3,FALSE),"")</f>
        <v>Ciencias Experimentales</v>
      </c>
      <c r="D172" s="266" t="s">
        <v>971</v>
      </c>
      <c r="E172" s="120" t="s">
        <v>8</v>
      </c>
      <c r="F172" s="119" t="s">
        <v>26</v>
      </c>
      <c r="G172" s="119" t="s">
        <v>47</v>
      </c>
      <c r="H172" s="119" t="s">
        <v>47</v>
      </c>
      <c r="I172" s="119"/>
      <c r="J172" s="119" t="s">
        <v>26</v>
      </c>
      <c r="K172" s="119" t="s">
        <v>56</v>
      </c>
      <c r="L172" s="119" t="s">
        <v>17</v>
      </c>
      <c r="M172" s="119"/>
      <c r="N172" s="119">
        <v>4</v>
      </c>
      <c r="O172" s="119">
        <v>3</v>
      </c>
      <c r="P172" s="119">
        <v>4</v>
      </c>
      <c r="Q172" s="119">
        <v>4</v>
      </c>
      <c r="R172" s="119">
        <v>5</v>
      </c>
      <c r="S172" s="119" t="s">
        <v>87</v>
      </c>
      <c r="T172" s="119" t="s">
        <v>87</v>
      </c>
      <c r="U172" s="119">
        <v>4</v>
      </c>
      <c r="V172" s="119">
        <v>2</v>
      </c>
      <c r="W172" s="119">
        <v>3</v>
      </c>
      <c r="X172" s="119">
        <v>2</v>
      </c>
      <c r="Y172" s="119">
        <v>5</v>
      </c>
      <c r="Z172" s="119">
        <v>5</v>
      </c>
      <c r="AA172" s="119">
        <v>5</v>
      </c>
      <c r="AB172" s="119">
        <v>3</v>
      </c>
      <c r="AC172" s="119">
        <v>4</v>
      </c>
      <c r="AD172" s="119">
        <v>4</v>
      </c>
      <c r="AE172" s="119">
        <v>4</v>
      </c>
      <c r="AF172" s="119">
        <v>5</v>
      </c>
      <c r="AG172" s="119">
        <v>5</v>
      </c>
      <c r="AH172" s="119">
        <v>5</v>
      </c>
      <c r="AI172" s="119">
        <v>5</v>
      </c>
      <c r="AJ172" s="119">
        <v>5</v>
      </c>
      <c r="AK172" s="119" t="s">
        <v>87</v>
      </c>
      <c r="AL172" s="119" t="s">
        <v>87</v>
      </c>
      <c r="AM172" s="119">
        <v>4</v>
      </c>
      <c r="AN172" s="119">
        <v>4</v>
      </c>
      <c r="AO172" s="119" t="s">
        <v>115</v>
      </c>
      <c r="AP172" s="119">
        <v>5</v>
      </c>
      <c r="AQ172" s="119">
        <v>2</v>
      </c>
      <c r="AR172" s="119">
        <v>4</v>
      </c>
      <c r="AS172" s="119">
        <v>5</v>
      </c>
      <c r="AT172" s="119">
        <v>5</v>
      </c>
      <c r="AU172" s="119">
        <v>5</v>
      </c>
      <c r="AV172" s="119">
        <v>3</v>
      </c>
      <c r="AW172" s="119">
        <v>3</v>
      </c>
      <c r="AX172" s="119" t="s">
        <v>87</v>
      </c>
      <c r="AY172" s="119" t="s">
        <v>88</v>
      </c>
      <c r="AZ172" s="119"/>
      <c r="BA172" s="119">
        <v>5</v>
      </c>
      <c r="BB172" s="119">
        <v>5</v>
      </c>
      <c r="BC172" s="119" t="s">
        <v>134</v>
      </c>
      <c r="BD172" s="119"/>
      <c r="BE172" s="119"/>
      <c r="BF172">
        <f t="shared" si="20"/>
        <v>0</v>
      </c>
      <c r="BG172">
        <f t="shared" si="19"/>
        <v>0</v>
      </c>
      <c r="BH172">
        <f t="shared" si="19"/>
        <v>0</v>
      </c>
      <c r="BI172">
        <f t="shared" si="19"/>
        <v>0</v>
      </c>
      <c r="BJ172">
        <f t="shared" si="19"/>
        <v>0</v>
      </c>
      <c r="BK172">
        <f t="shared" si="19"/>
        <v>0</v>
      </c>
      <c r="BL172">
        <f t="shared" si="15"/>
        <v>0</v>
      </c>
      <c r="BM172">
        <f t="shared" si="15"/>
        <v>0</v>
      </c>
      <c r="BN172">
        <f t="shared" si="15"/>
        <v>0</v>
      </c>
      <c r="BO172">
        <f t="shared" si="15"/>
        <v>0</v>
      </c>
      <c r="BP172">
        <f t="shared" si="15"/>
        <v>0</v>
      </c>
      <c r="BQ172">
        <f t="shared" si="18"/>
        <v>0</v>
      </c>
      <c r="BR172">
        <f t="shared" si="15"/>
        <v>1</v>
      </c>
      <c r="BS172">
        <f t="shared" si="15"/>
        <v>0</v>
      </c>
      <c r="BT172" s="256">
        <f t="shared" si="17"/>
        <v>4</v>
      </c>
    </row>
    <row r="173" spans="1:72" ht="14.3" x14ac:dyDescent="0.25">
      <c r="A173" s="93" t="str">
        <f>IF(ISNA(LOOKUP($F173,BLIOTECAS!$B$1:$B$27,BLIOTECAS!C$1:C$27)),"",LOOKUP($F173,BLIOTECAS!$B$1:$B$27,BLIOTECAS!C$1:C$27))</f>
        <v/>
      </c>
      <c r="B173" s="93" t="str">
        <f>IFERROR(VLOOKUP(TABLA!$F173,BLIOTECAS!$C$1:$E$26,2,FALSE),"")</f>
        <v/>
      </c>
      <c r="C173" s="93" t="str">
        <f>IFERROR(VLOOKUP(TABLA!F173,BLIOTECAS!$C$1:$E$26,3,FALSE),"")</f>
        <v/>
      </c>
      <c r="D173" s="266" t="s">
        <v>971</v>
      </c>
      <c r="E173" s="120" t="s">
        <v>11</v>
      </c>
      <c r="F173" s="119"/>
      <c r="G173" s="119" t="s">
        <v>46</v>
      </c>
      <c r="H173" s="119" t="s">
        <v>46</v>
      </c>
      <c r="I173" s="119"/>
      <c r="J173" s="119" t="s">
        <v>476</v>
      </c>
      <c r="K173" s="119"/>
      <c r="L173" s="119"/>
      <c r="M173" s="119"/>
      <c r="N173" s="119">
        <v>5</v>
      </c>
      <c r="O173" s="119">
        <v>5</v>
      </c>
      <c r="P173" s="119">
        <v>5</v>
      </c>
      <c r="Q173" s="119">
        <v>5</v>
      </c>
      <c r="R173" s="119">
        <v>5</v>
      </c>
      <c r="S173" s="119" t="s">
        <v>88</v>
      </c>
      <c r="T173" s="119" t="s">
        <v>88</v>
      </c>
      <c r="U173" s="119">
        <v>4</v>
      </c>
      <c r="V173" s="119">
        <v>4</v>
      </c>
      <c r="W173" s="119">
        <v>4</v>
      </c>
      <c r="X173" s="119">
        <v>4</v>
      </c>
      <c r="Y173" s="119">
        <v>4</v>
      </c>
      <c r="Z173" s="119">
        <v>5</v>
      </c>
      <c r="AA173" s="119">
        <v>4</v>
      </c>
      <c r="AB173" s="119">
        <v>4</v>
      </c>
      <c r="AC173" s="119"/>
      <c r="AD173" s="119">
        <v>4</v>
      </c>
      <c r="AE173" s="119">
        <v>4</v>
      </c>
      <c r="AF173" s="119">
        <v>4</v>
      </c>
      <c r="AG173" s="119">
        <v>5</v>
      </c>
      <c r="AH173" s="119">
        <v>4</v>
      </c>
      <c r="AI173" s="119"/>
      <c r="AJ173" s="119">
        <v>4</v>
      </c>
      <c r="AK173" s="119" t="s">
        <v>88</v>
      </c>
      <c r="AL173" s="119" t="s">
        <v>88</v>
      </c>
      <c r="AM173" s="119">
        <v>5</v>
      </c>
      <c r="AN173" s="119">
        <v>5</v>
      </c>
      <c r="AO173" s="119" t="s">
        <v>995</v>
      </c>
      <c r="AP173" s="119">
        <v>5</v>
      </c>
      <c r="AQ173" s="119">
        <v>5</v>
      </c>
      <c r="AR173" s="119">
        <v>5</v>
      </c>
      <c r="AS173" s="119">
        <v>5</v>
      </c>
      <c r="AT173" s="119">
        <v>5</v>
      </c>
      <c r="AU173" s="119">
        <v>5</v>
      </c>
      <c r="AV173" s="119">
        <v>5</v>
      </c>
      <c r="AW173" s="119"/>
      <c r="AX173" s="119" t="s">
        <v>87</v>
      </c>
      <c r="AY173" s="119" t="s">
        <v>88</v>
      </c>
      <c r="AZ173" s="119"/>
      <c r="BA173" s="119">
        <v>5</v>
      </c>
      <c r="BB173" s="119">
        <v>5</v>
      </c>
      <c r="BC173" s="119" t="s">
        <v>135</v>
      </c>
      <c r="BD173" s="119"/>
      <c r="BE173" s="119"/>
      <c r="BF173">
        <f t="shared" si="20"/>
        <v>0</v>
      </c>
      <c r="BG173">
        <f t="shared" si="19"/>
        <v>0</v>
      </c>
      <c r="BH173">
        <f t="shared" si="19"/>
        <v>0</v>
      </c>
      <c r="BI173">
        <f t="shared" si="19"/>
        <v>0</v>
      </c>
      <c r="BJ173">
        <f t="shared" si="19"/>
        <v>0</v>
      </c>
      <c r="BK173">
        <f t="shared" si="19"/>
        <v>0</v>
      </c>
      <c r="BL173">
        <f t="shared" si="15"/>
        <v>0</v>
      </c>
      <c r="BM173">
        <f t="shared" si="15"/>
        <v>1</v>
      </c>
      <c r="BN173">
        <f t="shared" si="15"/>
        <v>0</v>
      </c>
      <c r="BO173">
        <f t="shared" si="15"/>
        <v>1</v>
      </c>
      <c r="BP173">
        <f t="shared" si="15"/>
        <v>1</v>
      </c>
      <c r="BQ173">
        <f t="shared" si="18"/>
        <v>0</v>
      </c>
      <c r="BR173">
        <f t="shared" si="15"/>
        <v>0</v>
      </c>
      <c r="BS173">
        <f t="shared" si="15"/>
        <v>0</v>
      </c>
      <c r="BT173" s="256">
        <f t="shared" si="17"/>
        <v>5</v>
      </c>
    </row>
    <row r="174" spans="1:72" ht="14.3" x14ac:dyDescent="0.25">
      <c r="A174" s="93" t="str">
        <f>IF(ISNA(LOOKUP($F174,BLIOTECAS!$B$1:$B$27,BLIOTECAS!C$1:C$27)),"",LOOKUP($F174,BLIOTECAS!$B$1:$B$27,BLIOTECAS!C$1:C$27))</f>
        <v/>
      </c>
      <c r="B174" s="93" t="str">
        <f>IFERROR(VLOOKUP(TABLA!$F174,BLIOTECAS!$C$1:$E$26,2,FALSE),"")</f>
        <v>FAR</v>
      </c>
      <c r="C174" s="93" t="str">
        <f>IFERROR(VLOOKUP(TABLA!F174,BLIOTECAS!$C$1:$E$26,3,FALSE),"")</f>
        <v>Ciencias de la Salud</v>
      </c>
      <c r="D174" s="266" t="s">
        <v>971</v>
      </c>
      <c r="E174" s="120" t="s">
        <v>8</v>
      </c>
      <c r="F174" s="119" t="s">
        <v>28</v>
      </c>
      <c r="G174" s="119" t="s">
        <v>46</v>
      </c>
      <c r="H174" s="119" t="s">
        <v>47</v>
      </c>
      <c r="I174" s="119"/>
      <c r="J174" s="119" t="s">
        <v>28</v>
      </c>
      <c r="K174" s="119" t="s">
        <v>19</v>
      </c>
      <c r="L174" s="119" t="s">
        <v>22</v>
      </c>
      <c r="M174" s="119"/>
      <c r="N174" s="119">
        <v>5</v>
      </c>
      <c r="O174" s="119">
        <v>4</v>
      </c>
      <c r="P174" s="119">
        <v>4</v>
      </c>
      <c r="Q174" s="119">
        <v>5</v>
      </c>
      <c r="R174" s="119">
        <v>5</v>
      </c>
      <c r="S174" s="119" t="s">
        <v>88</v>
      </c>
      <c r="T174" s="119" t="s">
        <v>88</v>
      </c>
      <c r="U174" s="119">
        <v>1</v>
      </c>
      <c r="V174" s="119">
        <v>3</v>
      </c>
      <c r="W174" s="119">
        <v>4</v>
      </c>
      <c r="X174" s="119">
        <v>2</v>
      </c>
      <c r="Y174" s="119">
        <v>5</v>
      </c>
      <c r="Z174" s="119">
        <v>5</v>
      </c>
      <c r="AA174" s="119">
        <v>5</v>
      </c>
      <c r="AB174" s="119">
        <v>4</v>
      </c>
      <c r="AC174" s="119">
        <v>5</v>
      </c>
      <c r="AD174" s="119">
        <v>4</v>
      </c>
      <c r="AE174" s="119">
        <v>4</v>
      </c>
      <c r="AF174" s="119">
        <v>4</v>
      </c>
      <c r="AG174" s="119">
        <v>3</v>
      </c>
      <c r="AH174" s="119">
        <v>5</v>
      </c>
      <c r="AI174" s="119">
        <v>4</v>
      </c>
      <c r="AJ174" s="119">
        <v>5</v>
      </c>
      <c r="AK174" s="119" t="s">
        <v>88</v>
      </c>
      <c r="AL174" s="119" t="s">
        <v>87</v>
      </c>
      <c r="AM174" s="119">
        <v>5</v>
      </c>
      <c r="AN174" s="119">
        <v>3</v>
      </c>
      <c r="AO174" s="119" t="s">
        <v>115</v>
      </c>
      <c r="AP174" s="119">
        <v>5</v>
      </c>
      <c r="AQ174" s="119">
        <v>5</v>
      </c>
      <c r="AR174" s="119">
        <v>5</v>
      </c>
      <c r="AS174" s="119">
        <v>5</v>
      </c>
      <c r="AT174" s="119">
        <v>5</v>
      </c>
      <c r="AU174" s="119">
        <v>5</v>
      </c>
      <c r="AV174" s="119">
        <v>5</v>
      </c>
      <c r="AW174" s="119">
        <v>5</v>
      </c>
      <c r="AX174" s="119" t="s">
        <v>87</v>
      </c>
      <c r="AY174" s="119" t="s">
        <v>88</v>
      </c>
      <c r="AZ174" s="119"/>
      <c r="BA174" s="119">
        <v>5</v>
      </c>
      <c r="BB174" s="119">
        <v>5</v>
      </c>
      <c r="BC174" s="119" t="s">
        <v>135</v>
      </c>
      <c r="BD174" s="119"/>
      <c r="BE174" s="119"/>
      <c r="BF174">
        <f t="shared" si="20"/>
        <v>0</v>
      </c>
      <c r="BG174">
        <f t="shared" si="19"/>
        <v>0</v>
      </c>
      <c r="BH174">
        <f t="shared" si="19"/>
        <v>0</v>
      </c>
      <c r="BI174">
        <f t="shared" si="19"/>
        <v>0</v>
      </c>
      <c r="BJ174">
        <f t="shared" si="19"/>
        <v>0</v>
      </c>
      <c r="BK174">
        <f t="shared" si="19"/>
        <v>0</v>
      </c>
      <c r="BL174">
        <f t="shared" si="15"/>
        <v>0</v>
      </c>
      <c r="BM174">
        <f t="shared" si="15"/>
        <v>0</v>
      </c>
      <c r="BN174">
        <f t="shared" si="15"/>
        <v>0</v>
      </c>
      <c r="BO174">
        <f t="shared" si="15"/>
        <v>0</v>
      </c>
      <c r="BP174">
        <f t="shared" ref="BM174:BS216" si="21">IF(IFERROR(FIND(BP$2,$AO174,1),0)&lt;&gt;0,1,0)</f>
        <v>0</v>
      </c>
      <c r="BQ174">
        <f t="shared" si="18"/>
        <v>0</v>
      </c>
      <c r="BR174">
        <f t="shared" si="21"/>
        <v>1</v>
      </c>
      <c r="BS174">
        <f t="shared" si="21"/>
        <v>0</v>
      </c>
      <c r="BT174" s="256">
        <f t="shared" si="17"/>
        <v>5</v>
      </c>
    </row>
    <row r="175" spans="1:72" ht="14.3" x14ac:dyDescent="0.25">
      <c r="A175" s="93" t="str">
        <f>IF(ISNA(LOOKUP($F175,BLIOTECAS!$B$1:$B$27,BLIOTECAS!C$1:C$27)),"",LOOKUP($F175,BLIOTECAS!$B$1:$B$27,BLIOTECAS!C$1:C$27))</f>
        <v/>
      </c>
      <c r="B175" s="93" t="str">
        <f>IFERROR(VLOOKUP(TABLA!$F175,BLIOTECAS!$C$1:$E$26,2,FALSE),"")</f>
        <v>PSI</v>
      </c>
      <c r="C175" s="93" t="str">
        <f>IFERROR(VLOOKUP(TABLA!F175,BLIOTECAS!$C$1:$E$26,3,FALSE),"")</f>
        <v>Ciencias de la Salud</v>
      </c>
      <c r="D175" s="266" t="s">
        <v>971</v>
      </c>
      <c r="E175" s="120" t="s">
        <v>8</v>
      </c>
      <c r="F175" s="119" t="s">
        <v>23</v>
      </c>
      <c r="G175" s="119" t="s">
        <v>46</v>
      </c>
      <c r="H175" s="119" t="s">
        <v>45</v>
      </c>
      <c r="I175" s="119"/>
      <c r="J175" s="119" t="s">
        <v>23</v>
      </c>
      <c r="K175" s="119"/>
      <c r="L175" s="119"/>
      <c r="M175" s="119"/>
      <c r="N175" s="119">
        <v>5</v>
      </c>
      <c r="O175" s="119">
        <v>5</v>
      </c>
      <c r="P175" s="119">
        <v>5</v>
      </c>
      <c r="Q175" s="119">
        <v>5</v>
      </c>
      <c r="R175" s="119">
        <v>5</v>
      </c>
      <c r="S175" s="119" t="s">
        <v>88</v>
      </c>
      <c r="T175" s="119" t="s">
        <v>87</v>
      </c>
      <c r="U175" s="119">
        <v>2</v>
      </c>
      <c r="V175" s="119">
        <v>2</v>
      </c>
      <c r="W175" s="119">
        <v>2</v>
      </c>
      <c r="X175" s="119">
        <v>2</v>
      </c>
      <c r="Y175" s="119">
        <v>4</v>
      </c>
      <c r="Z175" s="119">
        <v>4</v>
      </c>
      <c r="AA175" s="119">
        <v>4</v>
      </c>
      <c r="AB175" s="119">
        <v>4</v>
      </c>
      <c r="AC175" s="119">
        <v>4</v>
      </c>
      <c r="AD175" s="119">
        <v>4</v>
      </c>
      <c r="AE175" s="119">
        <v>5</v>
      </c>
      <c r="AF175" s="119">
        <v>3</v>
      </c>
      <c r="AG175" s="119">
        <v>2</v>
      </c>
      <c r="AH175" s="119">
        <v>3</v>
      </c>
      <c r="AI175" s="119">
        <v>1</v>
      </c>
      <c r="AJ175" s="119">
        <v>3</v>
      </c>
      <c r="AK175" s="119" t="s">
        <v>88</v>
      </c>
      <c r="AL175" s="119" t="s">
        <v>88</v>
      </c>
      <c r="AM175" s="119">
        <v>4</v>
      </c>
      <c r="AN175" s="119">
        <v>4</v>
      </c>
      <c r="AO175" s="119" t="s">
        <v>115</v>
      </c>
      <c r="AP175" s="119">
        <v>5</v>
      </c>
      <c r="AQ175" s="119">
        <v>4</v>
      </c>
      <c r="AR175" s="119">
        <v>4</v>
      </c>
      <c r="AS175" s="119">
        <v>5</v>
      </c>
      <c r="AT175" s="119">
        <v>5</v>
      </c>
      <c r="AU175" s="119">
        <v>5</v>
      </c>
      <c r="AV175" s="119">
        <v>2</v>
      </c>
      <c r="AW175" s="119">
        <v>2</v>
      </c>
      <c r="AX175" s="119" t="s">
        <v>88</v>
      </c>
      <c r="AY175" s="119" t="s">
        <v>88</v>
      </c>
      <c r="AZ175" s="119"/>
      <c r="BA175" s="119">
        <v>5</v>
      </c>
      <c r="BB175" s="119">
        <v>1</v>
      </c>
      <c r="BC175" s="119" t="s">
        <v>134</v>
      </c>
      <c r="BD175" s="119"/>
      <c r="BE175" s="119"/>
      <c r="BF175">
        <f t="shared" si="20"/>
        <v>0</v>
      </c>
      <c r="BG175">
        <f t="shared" si="19"/>
        <v>0</v>
      </c>
      <c r="BH175">
        <f t="shared" si="19"/>
        <v>0</v>
      </c>
      <c r="BI175">
        <f t="shared" si="19"/>
        <v>0</v>
      </c>
      <c r="BJ175">
        <f t="shared" si="19"/>
        <v>0</v>
      </c>
      <c r="BK175">
        <f t="shared" si="19"/>
        <v>0</v>
      </c>
      <c r="BL175">
        <f t="shared" ref="BL175:BS238" si="22">IF(IFERROR(FIND(BL$2,$AO175,1),0)&lt;&gt;0,1,0)</f>
        <v>0</v>
      </c>
      <c r="BM175">
        <f t="shared" si="21"/>
        <v>0</v>
      </c>
      <c r="BN175">
        <f t="shared" si="21"/>
        <v>0</v>
      </c>
      <c r="BO175">
        <f t="shared" si="21"/>
        <v>0</v>
      </c>
      <c r="BP175">
        <f t="shared" si="21"/>
        <v>0</v>
      </c>
      <c r="BQ175">
        <f t="shared" si="18"/>
        <v>0</v>
      </c>
      <c r="BR175">
        <f t="shared" si="21"/>
        <v>1</v>
      </c>
      <c r="BS175">
        <f t="shared" si="21"/>
        <v>0</v>
      </c>
      <c r="BT175" s="256">
        <f t="shared" si="17"/>
        <v>4</v>
      </c>
    </row>
    <row r="176" spans="1:72" ht="14.3" x14ac:dyDescent="0.25">
      <c r="A176" s="93" t="str">
        <f>IF(ISNA(LOOKUP($F176,BLIOTECAS!$B$1:$B$27,BLIOTECAS!C$1:C$27)),"",LOOKUP($F176,BLIOTECAS!$B$1:$B$27,BLIOTECAS!C$1:C$27))</f>
        <v/>
      </c>
      <c r="B176" s="93" t="str">
        <f>IFERROR(VLOOKUP(TABLA!$F176,BLIOTECAS!$C$1:$E$26,2,FALSE),"")</f>
        <v>ENF</v>
      </c>
      <c r="C176" s="93" t="str">
        <f>IFERROR(VLOOKUP(TABLA!F176,BLIOTECAS!$C$1:$E$26,3,FALSE),"")</f>
        <v>Ciencias de la Salud</v>
      </c>
      <c r="D176" s="266" t="s">
        <v>971</v>
      </c>
      <c r="E176" s="120" t="s">
        <v>8</v>
      </c>
      <c r="F176" s="119" t="s">
        <v>24</v>
      </c>
      <c r="G176" s="119" t="s">
        <v>44</v>
      </c>
      <c r="H176" s="119" t="s">
        <v>44</v>
      </c>
      <c r="I176" s="119"/>
      <c r="J176" s="119" t="s">
        <v>24</v>
      </c>
      <c r="K176" s="119" t="s">
        <v>22</v>
      </c>
      <c r="L176" s="119" t="s">
        <v>36</v>
      </c>
      <c r="M176" s="119" t="s">
        <v>996</v>
      </c>
      <c r="N176" s="119">
        <v>3</v>
      </c>
      <c r="O176" s="119">
        <v>3</v>
      </c>
      <c r="P176" s="119">
        <v>3</v>
      </c>
      <c r="Q176" s="119">
        <v>3</v>
      </c>
      <c r="R176" s="119">
        <v>3</v>
      </c>
      <c r="S176" s="119" t="s">
        <v>88</v>
      </c>
      <c r="T176" s="119" t="s">
        <v>88</v>
      </c>
      <c r="U176" s="119">
        <v>3</v>
      </c>
      <c r="V176" s="119">
        <v>3</v>
      </c>
      <c r="W176" s="119">
        <v>3</v>
      </c>
      <c r="X176" s="119">
        <v>3</v>
      </c>
      <c r="Y176" s="119">
        <v>3</v>
      </c>
      <c r="Z176" s="119">
        <v>3</v>
      </c>
      <c r="AA176" s="119">
        <v>3</v>
      </c>
      <c r="AB176" s="119">
        <v>3</v>
      </c>
      <c r="AC176" s="119">
        <v>3</v>
      </c>
      <c r="AD176" s="119">
        <v>3</v>
      </c>
      <c r="AE176" s="119">
        <v>3</v>
      </c>
      <c r="AF176" s="119">
        <v>3</v>
      </c>
      <c r="AG176" s="119">
        <v>3</v>
      </c>
      <c r="AH176" s="119">
        <v>3</v>
      </c>
      <c r="AI176" s="119">
        <v>3</v>
      </c>
      <c r="AJ176" s="119">
        <v>3</v>
      </c>
      <c r="AK176" s="119" t="s">
        <v>88</v>
      </c>
      <c r="AL176" s="119" t="s">
        <v>88</v>
      </c>
      <c r="AM176" s="119">
        <v>3</v>
      </c>
      <c r="AN176" s="119">
        <v>3</v>
      </c>
      <c r="AO176" s="119" t="s">
        <v>861</v>
      </c>
      <c r="AP176" s="119">
        <v>3</v>
      </c>
      <c r="AQ176" s="119">
        <v>3</v>
      </c>
      <c r="AR176" s="119">
        <v>3</v>
      </c>
      <c r="AS176" s="119">
        <v>3</v>
      </c>
      <c r="AT176" s="119">
        <v>3</v>
      </c>
      <c r="AU176" s="119">
        <v>3</v>
      </c>
      <c r="AV176" s="119">
        <v>3</v>
      </c>
      <c r="AW176" s="119">
        <v>3</v>
      </c>
      <c r="AX176" s="119" t="s">
        <v>88</v>
      </c>
      <c r="AY176" s="119" t="s">
        <v>88</v>
      </c>
      <c r="AZ176" s="119"/>
      <c r="BA176" s="119">
        <v>3</v>
      </c>
      <c r="BB176" s="119">
        <v>3</v>
      </c>
      <c r="BC176" s="119" t="s">
        <v>133</v>
      </c>
      <c r="BD176" s="119"/>
      <c r="BE176" s="119"/>
      <c r="BF176">
        <f t="shared" si="20"/>
        <v>0</v>
      </c>
      <c r="BG176">
        <f t="shared" si="19"/>
        <v>0</v>
      </c>
      <c r="BH176">
        <f t="shared" si="19"/>
        <v>0</v>
      </c>
      <c r="BI176">
        <f t="shared" si="19"/>
        <v>0</v>
      </c>
      <c r="BJ176">
        <f t="shared" si="19"/>
        <v>0</v>
      </c>
      <c r="BK176">
        <f t="shared" si="19"/>
        <v>0</v>
      </c>
      <c r="BL176">
        <f t="shared" si="22"/>
        <v>1</v>
      </c>
      <c r="BM176">
        <f t="shared" si="21"/>
        <v>1</v>
      </c>
      <c r="BN176">
        <f t="shared" si="21"/>
        <v>0</v>
      </c>
      <c r="BO176">
        <f t="shared" si="21"/>
        <v>1</v>
      </c>
      <c r="BP176">
        <f t="shared" si="21"/>
        <v>0</v>
      </c>
      <c r="BQ176">
        <f t="shared" si="18"/>
        <v>0</v>
      </c>
      <c r="BR176">
        <f t="shared" si="21"/>
        <v>0</v>
      </c>
      <c r="BS176">
        <f t="shared" si="21"/>
        <v>0</v>
      </c>
      <c r="BT176" s="256">
        <f t="shared" si="17"/>
        <v>3</v>
      </c>
    </row>
    <row r="177" spans="1:72" ht="14.3" x14ac:dyDescent="0.25">
      <c r="A177" s="93" t="str">
        <f>IF(ISNA(LOOKUP($F177,BLIOTECAS!$B$1:$B$27,BLIOTECAS!C$1:C$27)),"",LOOKUP($F177,BLIOTECAS!$B$1:$B$27,BLIOTECAS!C$1:C$27))</f>
        <v/>
      </c>
      <c r="B177" s="93" t="str">
        <f>IFERROR(VLOOKUP(TABLA!$F177,BLIOTECAS!$C$1:$E$26,2,FALSE),"")</f>
        <v>MED</v>
      </c>
      <c r="C177" s="93" t="str">
        <f>IFERROR(VLOOKUP(TABLA!F177,BLIOTECAS!$C$1:$E$26,3,FALSE),"")</f>
        <v>Ciencias de la Salud</v>
      </c>
      <c r="D177" s="266" t="s">
        <v>971</v>
      </c>
      <c r="E177" s="120" t="s">
        <v>8</v>
      </c>
      <c r="F177" s="119" t="s">
        <v>22</v>
      </c>
      <c r="G177" s="119" t="s">
        <v>46</v>
      </c>
      <c r="H177" s="119" t="s">
        <v>45</v>
      </c>
      <c r="I177" s="119"/>
      <c r="J177" s="119" t="s">
        <v>476</v>
      </c>
      <c r="K177" s="119" t="s">
        <v>24</v>
      </c>
      <c r="L177" s="119" t="s">
        <v>22</v>
      </c>
      <c r="M177" s="119"/>
      <c r="N177" s="119">
        <v>4</v>
      </c>
      <c r="O177" s="119">
        <v>4</v>
      </c>
      <c r="P177" s="119">
        <v>4</v>
      </c>
      <c r="Q177" s="119">
        <v>4</v>
      </c>
      <c r="R177" s="119">
        <v>5</v>
      </c>
      <c r="S177" s="119" t="s">
        <v>88</v>
      </c>
      <c r="T177" s="119" t="s">
        <v>88</v>
      </c>
      <c r="U177" s="119">
        <v>2</v>
      </c>
      <c r="V177" s="119">
        <v>3</v>
      </c>
      <c r="W177" s="119">
        <v>4</v>
      </c>
      <c r="X177" s="119">
        <v>4</v>
      </c>
      <c r="Y177" s="119">
        <v>5</v>
      </c>
      <c r="Z177" s="119">
        <v>5</v>
      </c>
      <c r="AA177" s="119">
        <v>5</v>
      </c>
      <c r="AB177" s="119">
        <v>4</v>
      </c>
      <c r="AC177" s="119">
        <v>4</v>
      </c>
      <c r="AD177" s="119">
        <v>4</v>
      </c>
      <c r="AE177" s="119">
        <v>4</v>
      </c>
      <c r="AF177" s="119">
        <v>4</v>
      </c>
      <c r="AG177" s="119">
        <v>5</v>
      </c>
      <c r="AH177" s="119">
        <v>4</v>
      </c>
      <c r="AI177" s="119">
        <v>4</v>
      </c>
      <c r="AJ177" s="119">
        <v>4</v>
      </c>
      <c r="AK177" s="119" t="s">
        <v>87</v>
      </c>
      <c r="AL177" s="119" t="s">
        <v>88</v>
      </c>
      <c r="AM177" s="119">
        <v>4</v>
      </c>
      <c r="AN177" s="119">
        <v>4</v>
      </c>
      <c r="AO177" s="119" t="s">
        <v>115</v>
      </c>
      <c r="AP177" s="119">
        <v>5</v>
      </c>
      <c r="AQ177" s="119">
        <v>4</v>
      </c>
      <c r="AR177" s="119">
        <v>4</v>
      </c>
      <c r="AS177" s="119">
        <v>5</v>
      </c>
      <c r="AT177" s="119">
        <v>5</v>
      </c>
      <c r="AU177" s="119">
        <v>5</v>
      </c>
      <c r="AV177" s="119">
        <v>5</v>
      </c>
      <c r="AW177" s="119">
        <v>5</v>
      </c>
      <c r="AX177" s="119" t="s">
        <v>87</v>
      </c>
      <c r="AY177" s="119" t="s">
        <v>87</v>
      </c>
      <c r="AZ177" s="119" t="s">
        <v>125</v>
      </c>
      <c r="BA177" s="119">
        <v>5</v>
      </c>
      <c r="BB177" s="119">
        <v>5</v>
      </c>
      <c r="BC177" s="119" t="s">
        <v>135</v>
      </c>
      <c r="BD177" s="119"/>
      <c r="BE177" s="119"/>
      <c r="BF177">
        <f t="shared" si="20"/>
        <v>0</v>
      </c>
      <c r="BG177">
        <f t="shared" si="19"/>
        <v>0</v>
      </c>
      <c r="BH177">
        <f t="shared" si="19"/>
        <v>0</v>
      </c>
      <c r="BI177">
        <f t="shared" si="19"/>
        <v>0</v>
      </c>
      <c r="BJ177">
        <f t="shared" si="19"/>
        <v>0</v>
      </c>
      <c r="BK177">
        <f t="shared" si="19"/>
        <v>0</v>
      </c>
      <c r="BL177">
        <f t="shared" si="22"/>
        <v>0</v>
      </c>
      <c r="BM177">
        <f t="shared" si="21"/>
        <v>0</v>
      </c>
      <c r="BN177">
        <f t="shared" si="21"/>
        <v>0</v>
      </c>
      <c r="BO177">
        <f t="shared" si="21"/>
        <v>0</v>
      </c>
      <c r="BP177">
        <f t="shared" si="21"/>
        <v>0</v>
      </c>
      <c r="BQ177">
        <f t="shared" si="18"/>
        <v>0</v>
      </c>
      <c r="BR177">
        <f t="shared" si="21"/>
        <v>1</v>
      </c>
      <c r="BS177">
        <f t="shared" si="21"/>
        <v>0</v>
      </c>
      <c r="BT177" s="256">
        <f t="shared" si="17"/>
        <v>5</v>
      </c>
    </row>
    <row r="178" spans="1:72" ht="14.3" x14ac:dyDescent="0.25">
      <c r="A178" s="93" t="str">
        <f>IF(ISNA(LOOKUP($F178,BLIOTECAS!$B$1:$B$27,BLIOTECAS!C$1:C$27)),"",LOOKUP($F178,BLIOTECAS!$B$1:$B$27,BLIOTECAS!C$1:C$27))</f>
        <v/>
      </c>
      <c r="B178" s="93" t="str">
        <f>IFERROR(VLOOKUP(TABLA!$F178,BLIOTECAS!$C$1:$E$26,2,FALSE),"")</f>
        <v>FDI</v>
      </c>
      <c r="C178" s="93" t="str">
        <f>IFERROR(VLOOKUP(TABLA!F178,BLIOTECAS!$C$1:$E$26,3,FALSE),"")</f>
        <v>Ciencias Experimentales</v>
      </c>
      <c r="D178" s="266" t="s">
        <v>971</v>
      </c>
      <c r="E178" s="120" t="s">
        <v>8</v>
      </c>
      <c r="F178" s="119" t="s">
        <v>30</v>
      </c>
      <c r="G178" s="119" t="s">
        <v>48</v>
      </c>
      <c r="H178" s="119" t="s">
        <v>46</v>
      </c>
      <c r="I178" s="119"/>
      <c r="J178" s="119" t="s">
        <v>476</v>
      </c>
      <c r="K178" s="119" t="s">
        <v>30</v>
      </c>
      <c r="L178" s="119" t="s">
        <v>13</v>
      </c>
      <c r="M178" s="119"/>
      <c r="N178" s="119">
        <v>1</v>
      </c>
      <c r="O178" s="119">
        <v>4</v>
      </c>
      <c r="P178" s="119">
        <v>4</v>
      </c>
      <c r="Q178" s="119">
        <v>3</v>
      </c>
      <c r="R178" s="119">
        <v>1</v>
      </c>
      <c r="S178" s="119" t="s">
        <v>87</v>
      </c>
      <c r="T178" s="119" t="s">
        <v>87</v>
      </c>
      <c r="U178" s="119">
        <v>4</v>
      </c>
      <c r="V178" s="119">
        <v>3</v>
      </c>
      <c r="W178" s="119">
        <v>4</v>
      </c>
      <c r="X178" s="119">
        <v>3</v>
      </c>
      <c r="Y178" s="119">
        <v>4</v>
      </c>
      <c r="Z178" s="119">
        <v>3</v>
      </c>
      <c r="AA178" s="119">
        <v>3</v>
      </c>
      <c r="AB178" s="119">
        <v>3</v>
      </c>
      <c r="AC178" s="119">
        <v>3</v>
      </c>
      <c r="AD178" s="119">
        <v>3</v>
      </c>
      <c r="AE178" s="119">
        <v>3</v>
      </c>
      <c r="AF178" s="119">
        <v>3</v>
      </c>
      <c r="AG178" s="119">
        <v>3</v>
      </c>
      <c r="AH178" s="119">
        <v>3</v>
      </c>
      <c r="AI178" s="119">
        <v>3</v>
      </c>
      <c r="AJ178" s="119">
        <v>3</v>
      </c>
      <c r="AK178" s="119" t="s">
        <v>88</v>
      </c>
      <c r="AL178" s="119" t="s">
        <v>88</v>
      </c>
      <c r="AM178" s="119">
        <v>3</v>
      </c>
      <c r="AN178" s="119">
        <v>2</v>
      </c>
      <c r="AO178" s="119" t="s">
        <v>115</v>
      </c>
      <c r="AP178" s="119">
        <v>3</v>
      </c>
      <c r="AQ178" s="119">
        <v>3</v>
      </c>
      <c r="AR178" s="119">
        <v>3</v>
      </c>
      <c r="AS178" s="119">
        <v>3</v>
      </c>
      <c r="AT178" s="119">
        <v>3</v>
      </c>
      <c r="AU178" s="119">
        <v>3</v>
      </c>
      <c r="AV178" s="119">
        <v>3</v>
      </c>
      <c r="AW178" s="119">
        <v>3</v>
      </c>
      <c r="AX178" s="119" t="s">
        <v>88</v>
      </c>
      <c r="AY178" s="119" t="s">
        <v>88</v>
      </c>
      <c r="AZ178" s="119"/>
      <c r="BA178" s="119">
        <v>4</v>
      </c>
      <c r="BB178" s="119">
        <v>4</v>
      </c>
      <c r="BC178" s="119" t="s">
        <v>134</v>
      </c>
      <c r="BD178" s="119"/>
      <c r="BE178" s="119"/>
      <c r="BF178">
        <f t="shared" si="20"/>
        <v>0</v>
      </c>
      <c r="BG178">
        <f t="shared" si="19"/>
        <v>0</v>
      </c>
      <c r="BH178">
        <f t="shared" si="19"/>
        <v>0</v>
      </c>
      <c r="BI178">
        <f t="shared" si="19"/>
        <v>0</v>
      </c>
      <c r="BJ178">
        <f t="shared" si="19"/>
        <v>0</v>
      </c>
      <c r="BK178">
        <f t="shared" si="19"/>
        <v>0</v>
      </c>
      <c r="BL178">
        <f t="shared" si="22"/>
        <v>0</v>
      </c>
      <c r="BM178">
        <f t="shared" si="21"/>
        <v>0</v>
      </c>
      <c r="BN178">
        <f t="shared" si="21"/>
        <v>0</v>
      </c>
      <c r="BO178">
        <f t="shared" si="21"/>
        <v>0</v>
      </c>
      <c r="BP178">
        <f t="shared" si="21"/>
        <v>0</v>
      </c>
      <c r="BQ178">
        <f t="shared" si="18"/>
        <v>0</v>
      </c>
      <c r="BR178">
        <f t="shared" si="21"/>
        <v>1</v>
      </c>
      <c r="BS178">
        <f t="shared" si="21"/>
        <v>0</v>
      </c>
      <c r="BT178" s="256">
        <f t="shared" si="17"/>
        <v>4</v>
      </c>
    </row>
    <row r="179" spans="1:72" ht="14.3" x14ac:dyDescent="0.25">
      <c r="A179" s="93" t="str">
        <f>IF(ISNA(LOOKUP($F179,BLIOTECAS!$B$1:$B$27,BLIOTECAS!C$1:C$27)),"",LOOKUP($F179,BLIOTECAS!$B$1:$B$27,BLIOTECAS!C$1:C$27))</f>
        <v/>
      </c>
      <c r="B179" s="93" t="str">
        <f>IFERROR(VLOOKUP(TABLA!$F179,BLIOTECAS!$C$1:$E$26,2,FALSE),"")</f>
        <v>DER</v>
      </c>
      <c r="C179" s="93" t="str">
        <f>IFERROR(VLOOKUP(TABLA!F179,BLIOTECAS!$C$1:$E$26,3,FALSE),"")</f>
        <v>Ciencias Sociales</v>
      </c>
      <c r="D179" s="266" t="s">
        <v>971</v>
      </c>
      <c r="E179" s="120" t="s">
        <v>8</v>
      </c>
      <c r="F179" s="119" t="s">
        <v>14</v>
      </c>
      <c r="G179" s="119" t="s">
        <v>48</v>
      </c>
      <c r="H179" s="119" t="s">
        <v>46</v>
      </c>
      <c r="I179" s="119"/>
      <c r="J179" s="119" t="s">
        <v>476</v>
      </c>
      <c r="K179" s="119" t="s">
        <v>56</v>
      </c>
      <c r="L179" s="119" t="s">
        <v>56</v>
      </c>
      <c r="M179" s="119" t="s">
        <v>997</v>
      </c>
      <c r="N179" s="119">
        <v>5</v>
      </c>
      <c r="O179" s="119">
        <v>5</v>
      </c>
      <c r="P179" s="119">
        <v>4</v>
      </c>
      <c r="Q179" s="119">
        <v>3</v>
      </c>
      <c r="R179" s="119">
        <v>5</v>
      </c>
      <c r="S179" s="119" t="s">
        <v>87</v>
      </c>
      <c r="T179" s="119" t="s">
        <v>87</v>
      </c>
      <c r="U179" s="119">
        <v>3</v>
      </c>
      <c r="V179" s="119">
        <v>3</v>
      </c>
      <c r="W179" s="119">
        <v>1</v>
      </c>
      <c r="X179" s="119">
        <v>1</v>
      </c>
      <c r="Y179" s="119"/>
      <c r="Z179" s="119">
        <v>1</v>
      </c>
      <c r="AA179" s="119">
        <v>5</v>
      </c>
      <c r="AB179" s="119">
        <v>3</v>
      </c>
      <c r="AC179" s="119">
        <v>5</v>
      </c>
      <c r="AD179" s="119">
        <v>5</v>
      </c>
      <c r="AE179" s="119">
        <v>5</v>
      </c>
      <c r="AF179" s="119">
        <v>3</v>
      </c>
      <c r="AG179" s="119">
        <v>5</v>
      </c>
      <c r="AH179" s="119">
        <v>1</v>
      </c>
      <c r="AI179" s="119">
        <v>1</v>
      </c>
      <c r="AJ179" s="119">
        <v>3</v>
      </c>
      <c r="AK179" s="119" t="s">
        <v>88</v>
      </c>
      <c r="AL179" s="119" t="s">
        <v>88</v>
      </c>
      <c r="AM179" s="119">
        <v>4</v>
      </c>
      <c r="AN179" s="119">
        <v>5</v>
      </c>
      <c r="AO179" s="119" t="s">
        <v>115</v>
      </c>
      <c r="AP179" s="119">
        <v>5</v>
      </c>
      <c r="AQ179" s="119">
        <v>5</v>
      </c>
      <c r="AR179" s="119">
        <v>5</v>
      </c>
      <c r="AS179" s="119">
        <v>5</v>
      </c>
      <c r="AT179" s="119">
        <v>5</v>
      </c>
      <c r="AU179" s="119">
        <v>5</v>
      </c>
      <c r="AV179" s="119">
        <v>3</v>
      </c>
      <c r="AW179" s="119">
        <v>2</v>
      </c>
      <c r="AX179" s="119" t="s">
        <v>88</v>
      </c>
      <c r="AY179" s="119" t="s">
        <v>88</v>
      </c>
      <c r="AZ179" s="119"/>
      <c r="BA179" s="119">
        <v>5</v>
      </c>
      <c r="BB179" s="119">
        <v>5</v>
      </c>
      <c r="BC179" s="119" t="s">
        <v>135</v>
      </c>
      <c r="BD179" s="119" t="s">
        <v>998</v>
      </c>
      <c r="BE179" s="119" t="s">
        <v>999</v>
      </c>
      <c r="BF179">
        <f t="shared" si="20"/>
        <v>0</v>
      </c>
      <c r="BG179">
        <f t="shared" si="19"/>
        <v>0</v>
      </c>
      <c r="BH179">
        <f t="shared" si="19"/>
        <v>0</v>
      </c>
      <c r="BI179">
        <f t="shared" si="19"/>
        <v>0</v>
      </c>
      <c r="BJ179">
        <f t="shared" si="19"/>
        <v>0</v>
      </c>
      <c r="BK179">
        <f t="shared" si="19"/>
        <v>0</v>
      </c>
      <c r="BL179">
        <f t="shared" si="22"/>
        <v>0</v>
      </c>
      <c r="BM179">
        <f t="shared" si="21"/>
        <v>0</v>
      </c>
      <c r="BN179">
        <f t="shared" si="21"/>
        <v>0</v>
      </c>
      <c r="BO179">
        <f t="shared" si="21"/>
        <v>0</v>
      </c>
      <c r="BP179">
        <f t="shared" si="21"/>
        <v>0</v>
      </c>
      <c r="BQ179">
        <f t="shared" si="18"/>
        <v>0</v>
      </c>
      <c r="BR179">
        <f t="shared" si="21"/>
        <v>1</v>
      </c>
      <c r="BS179">
        <f t="shared" si="21"/>
        <v>0</v>
      </c>
      <c r="BT179" s="256">
        <f t="shared" si="17"/>
        <v>5</v>
      </c>
    </row>
    <row r="180" spans="1:72" ht="14.3" x14ac:dyDescent="0.25">
      <c r="A180" s="93" t="str">
        <f>IF(ISNA(LOOKUP($F180,BLIOTECAS!$B$1:$B$27,BLIOTECAS!C$1:C$27)),"",LOOKUP($F180,BLIOTECAS!$B$1:$B$27,BLIOTECAS!C$1:C$27))</f>
        <v/>
      </c>
      <c r="B180" s="93" t="str">
        <f>IFERROR(VLOOKUP(TABLA!$F180,BLIOTECAS!$C$1:$E$26,2,FALSE),"")</f>
        <v>EDU</v>
      </c>
      <c r="C180" s="93" t="str">
        <f>IFERROR(VLOOKUP(TABLA!F180,BLIOTECAS!$C$1:$E$26,3,FALSE),"")</f>
        <v>Humanidades</v>
      </c>
      <c r="D180" s="266" t="s">
        <v>971</v>
      </c>
      <c r="E180" s="120" t="s">
        <v>8</v>
      </c>
      <c r="F180" s="119" t="s">
        <v>16</v>
      </c>
      <c r="G180" s="119" t="s">
        <v>46</v>
      </c>
      <c r="H180" s="119" t="s">
        <v>44</v>
      </c>
      <c r="I180" s="119"/>
      <c r="J180" s="119" t="s">
        <v>71</v>
      </c>
      <c r="K180" s="119"/>
      <c r="L180" s="119"/>
      <c r="M180" s="119"/>
      <c r="N180" s="119">
        <v>4</v>
      </c>
      <c r="O180" s="119">
        <v>2</v>
      </c>
      <c r="P180" s="119">
        <v>3</v>
      </c>
      <c r="Q180" s="119">
        <v>3</v>
      </c>
      <c r="R180" s="119">
        <v>5</v>
      </c>
      <c r="S180" s="119" t="s">
        <v>88</v>
      </c>
      <c r="T180" s="119" t="s">
        <v>87</v>
      </c>
      <c r="U180" s="119">
        <v>1</v>
      </c>
      <c r="V180" s="119">
        <v>1</v>
      </c>
      <c r="W180" s="119">
        <v>1</v>
      </c>
      <c r="X180" s="119">
        <v>2</v>
      </c>
      <c r="Y180" s="119">
        <v>4</v>
      </c>
      <c r="Z180" s="119">
        <v>2</v>
      </c>
      <c r="AA180" s="119">
        <v>5</v>
      </c>
      <c r="AB180" s="119">
        <v>1</v>
      </c>
      <c r="AC180" s="119">
        <v>3</v>
      </c>
      <c r="AD180" s="119">
        <v>4</v>
      </c>
      <c r="AE180" s="119">
        <v>4</v>
      </c>
      <c r="AF180" s="119">
        <v>4</v>
      </c>
      <c r="AG180" s="119">
        <v>3</v>
      </c>
      <c r="AH180" s="119">
        <v>4</v>
      </c>
      <c r="AI180" s="119">
        <v>4</v>
      </c>
      <c r="AJ180" s="119">
        <v>4</v>
      </c>
      <c r="AK180" s="119" t="s">
        <v>88</v>
      </c>
      <c r="AL180" s="119" t="s">
        <v>88</v>
      </c>
      <c r="AM180" s="119">
        <v>4</v>
      </c>
      <c r="AN180" s="119">
        <v>4</v>
      </c>
      <c r="AO180" s="119" t="s">
        <v>115</v>
      </c>
      <c r="AP180" s="119">
        <v>5</v>
      </c>
      <c r="AQ180" s="119">
        <v>4</v>
      </c>
      <c r="AR180" s="119">
        <v>3</v>
      </c>
      <c r="AS180" s="119">
        <v>5</v>
      </c>
      <c r="AT180" s="119">
        <v>5</v>
      </c>
      <c r="AU180" s="119">
        <v>5</v>
      </c>
      <c r="AV180" s="119">
        <v>4</v>
      </c>
      <c r="AW180" s="119">
        <v>4</v>
      </c>
      <c r="AX180" s="119" t="s">
        <v>88</v>
      </c>
      <c r="AY180" s="119" t="s">
        <v>88</v>
      </c>
      <c r="AZ180" s="119"/>
      <c r="BA180" s="119">
        <v>5</v>
      </c>
      <c r="BB180" s="119">
        <v>5</v>
      </c>
      <c r="BC180" s="119" t="s">
        <v>134</v>
      </c>
      <c r="BD180" s="119"/>
      <c r="BE180" s="119"/>
      <c r="BF180">
        <f t="shared" si="20"/>
        <v>0</v>
      </c>
      <c r="BG180">
        <f t="shared" si="19"/>
        <v>0</v>
      </c>
      <c r="BH180">
        <f t="shared" si="19"/>
        <v>0</v>
      </c>
      <c r="BI180">
        <f t="shared" si="19"/>
        <v>0</v>
      </c>
      <c r="BJ180">
        <f t="shared" si="19"/>
        <v>0</v>
      </c>
      <c r="BK180">
        <f t="shared" si="19"/>
        <v>0</v>
      </c>
      <c r="BL180">
        <f t="shared" si="22"/>
        <v>0</v>
      </c>
      <c r="BM180">
        <f t="shared" si="21"/>
        <v>0</v>
      </c>
      <c r="BN180">
        <f t="shared" si="21"/>
        <v>0</v>
      </c>
      <c r="BO180">
        <f t="shared" si="21"/>
        <v>0</v>
      </c>
      <c r="BP180">
        <f t="shared" si="21"/>
        <v>0</v>
      </c>
      <c r="BQ180">
        <f t="shared" si="18"/>
        <v>0</v>
      </c>
      <c r="BR180">
        <f t="shared" si="21"/>
        <v>1</v>
      </c>
      <c r="BS180">
        <f t="shared" si="21"/>
        <v>0</v>
      </c>
      <c r="BT180" s="256">
        <f t="shared" si="17"/>
        <v>4</v>
      </c>
    </row>
    <row r="181" spans="1:72" ht="14.3" x14ac:dyDescent="0.25">
      <c r="A181" s="93" t="str">
        <f>IF(ISNA(LOOKUP($F181,BLIOTECAS!$B$1:$B$27,BLIOTECAS!C$1:C$27)),"",LOOKUP($F181,BLIOTECAS!$B$1:$B$27,BLIOTECAS!C$1:C$27))</f>
        <v/>
      </c>
      <c r="B181" s="93" t="str">
        <f>IFERROR(VLOOKUP(TABLA!$F181,BLIOTECAS!$C$1:$E$26,2,FALSE),"")</f>
        <v/>
      </c>
      <c r="C181" s="93" t="str">
        <f>IFERROR(VLOOKUP(TABLA!F181,BLIOTECAS!$C$1:$E$26,3,FALSE),"")</f>
        <v/>
      </c>
      <c r="D181" s="266" t="s">
        <v>971</v>
      </c>
      <c r="E181" s="120" t="s">
        <v>8</v>
      </c>
      <c r="F181" s="119"/>
      <c r="G181" s="119" t="s">
        <v>45</v>
      </c>
      <c r="H181" s="119" t="s">
        <v>46</v>
      </c>
      <c r="I181" s="119"/>
      <c r="J181" s="119" t="s">
        <v>71</v>
      </c>
      <c r="K181" s="119" t="s">
        <v>71</v>
      </c>
      <c r="L181" s="119"/>
      <c r="M181" s="119"/>
      <c r="N181" s="119">
        <v>5</v>
      </c>
      <c r="O181" s="119">
        <v>4</v>
      </c>
      <c r="P181" s="119">
        <v>4</v>
      </c>
      <c r="Q181" s="119">
        <v>5</v>
      </c>
      <c r="R181" s="119">
        <v>4</v>
      </c>
      <c r="S181" s="119" t="s">
        <v>88</v>
      </c>
      <c r="T181" s="119" t="s">
        <v>87</v>
      </c>
      <c r="U181" s="119">
        <v>5</v>
      </c>
      <c r="V181" s="119">
        <v>5</v>
      </c>
      <c r="W181" s="119">
        <v>5</v>
      </c>
      <c r="X181" s="119">
        <v>5</v>
      </c>
      <c r="Y181" s="119">
        <v>5</v>
      </c>
      <c r="Z181" s="119">
        <v>5</v>
      </c>
      <c r="AA181" s="119">
        <v>5</v>
      </c>
      <c r="AB181" s="119">
        <v>5</v>
      </c>
      <c r="AC181" s="119">
        <v>5</v>
      </c>
      <c r="AD181" s="119">
        <v>5</v>
      </c>
      <c r="AE181" s="119">
        <v>5</v>
      </c>
      <c r="AF181" s="119">
        <v>5</v>
      </c>
      <c r="AG181" s="119">
        <v>5</v>
      </c>
      <c r="AH181" s="119">
        <v>5</v>
      </c>
      <c r="AI181" s="119">
        <v>5</v>
      </c>
      <c r="AJ181" s="119">
        <v>5</v>
      </c>
      <c r="AK181" s="119" t="s">
        <v>88</v>
      </c>
      <c r="AL181" s="119" t="s">
        <v>87</v>
      </c>
      <c r="AM181" s="119">
        <v>5</v>
      </c>
      <c r="AN181" s="119">
        <v>5</v>
      </c>
      <c r="AO181" s="119" t="s">
        <v>115</v>
      </c>
      <c r="AP181" s="119">
        <v>5</v>
      </c>
      <c r="AQ181" s="119">
        <v>5</v>
      </c>
      <c r="AR181" s="119">
        <v>5</v>
      </c>
      <c r="AS181" s="119">
        <v>5</v>
      </c>
      <c r="AT181" s="119">
        <v>5</v>
      </c>
      <c r="AU181" s="119">
        <v>5</v>
      </c>
      <c r="AV181" s="119">
        <v>5</v>
      </c>
      <c r="AW181" s="119">
        <v>5</v>
      </c>
      <c r="AX181" s="119" t="s">
        <v>88</v>
      </c>
      <c r="AY181" s="119" t="s">
        <v>88</v>
      </c>
      <c r="AZ181" s="119"/>
      <c r="BA181" s="119">
        <v>5</v>
      </c>
      <c r="BB181" s="119">
        <v>5</v>
      </c>
      <c r="BC181" s="119" t="s">
        <v>134</v>
      </c>
      <c r="BD181" s="119"/>
      <c r="BE181" s="119"/>
      <c r="BF181">
        <f t="shared" si="20"/>
        <v>0</v>
      </c>
      <c r="BG181">
        <f t="shared" si="19"/>
        <v>0</v>
      </c>
      <c r="BH181">
        <f t="shared" si="19"/>
        <v>0</v>
      </c>
      <c r="BI181">
        <f t="shared" si="19"/>
        <v>0</v>
      </c>
      <c r="BJ181">
        <f t="shared" si="19"/>
        <v>0</v>
      </c>
      <c r="BK181">
        <f t="shared" si="19"/>
        <v>0</v>
      </c>
      <c r="BL181">
        <f t="shared" si="22"/>
        <v>0</v>
      </c>
      <c r="BM181">
        <f t="shared" si="21"/>
        <v>0</v>
      </c>
      <c r="BN181">
        <f t="shared" si="21"/>
        <v>0</v>
      </c>
      <c r="BO181">
        <f t="shared" si="21"/>
        <v>0</v>
      </c>
      <c r="BP181">
        <f t="shared" si="21"/>
        <v>0</v>
      </c>
      <c r="BQ181">
        <f t="shared" si="18"/>
        <v>0</v>
      </c>
      <c r="BR181">
        <f t="shared" si="21"/>
        <v>1</v>
      </c>
      <c r="BS181">
        <f t="shared" si="21"/>
        <v>0</v>
      </c>
      <c r="BT181" s="256">
        <f t="shared" si="17"/>
        <v>4</v>
      </c>
    </row>
    <row r="182" spans="1:72" ht="14.3" x14ac:dyDescent="0.25">
      <c r="A182" s="93" t="str">
        <f>IF(ISNA(LOOKUP($F182,BLIOTECAS!$B$1:$B$27,BLIOTECAS!C$1:C$27)),"",LOOKUP($F182,BLIOTECAS!$B$1:$B$27,BLIOTECAS!C$1:C$27))</f>
        <v/>
      </c>
      <c r="B182" s="93" t="str">
        <f>IFERROR(VLOOKUP(TABLA!$F182,BLIOTECAS!$C$1:$E$26,2,FALSE),"")</f>
        <v>BYD</v>
      </c>
      <c r="C182" s="93" t="str">
        <f>IFERROR(VLOOKUP(TABLA!F182,BLIOTECAS!$C$1:$E$26,3,FALSE),"")</f>
        <v>Ciencias Sociales</v>
      </c>
      <c r="D182" s="266" t="s">
        <v>971</v>
      </c>
      <c r="E182" s="120" t="s">
        <v>8</v>
      </c>
      <c r="F182" s="119" t="s">
        <v>33</v>
      </c>
      <c r="G182" s="119" t="s">
        <v>44</v>
      </c>
      <c r="H182" s="119" t="s">
        <v>47</v>
      </c>
      <c r="I182" s="119"/>
      <c r="J182" s="119" t="s">
        <v>24</v>
      </c>
      <c r="K182" s="119" t="s">
        <v>33</v>
      </c>
      <c r="L182" s="119" t="s">
        <v>37</v>
      </c>
      <c r="M182" s="119"/>
      <c r="N182" s="119">
        <v>5</v>
      </c>
      <c r="O182" s="119">
        <v>5</v>
      </c>
      <c r="P182" s="119">
        <v>5</v>
      </c>
      <c r="Q182" s="119">
        <v>5</v>
      </c>
      <c r="R182" s="119">
        <v>5</v>
      </c>
      <c r="S182" s="119" t="s">
        <v>88</v>
      </c>
      <c r="T182" s="119" t="s">
        <v>87</v>
      </c>
      <c r="U182" s="119">
        <v>5</v>
      </c>
      <c r="V182" s="119">
        <v>5</v>
      </c>
      <c r="W182" s="119">
        <v>5</v>
      </c>
      <c r="X182" s="119">
        <v>5</v>
      </c>
      <c r="Y182" s="119">
        <v>5</v>
      </c>
      <c r="Z182" s="119">
        <v>5</v>
      </c>
      <c r="AA182" s="119">
        <v>5</v>
      </c>
      <c r="AB182" s="119">
        <v>5</v>
      </c>
      <c r="AC182" s="119">
        <v>5</v>
      </c>
      <c r="AD182" s="119">
        <v>5</v>
      </c>
      <c r="AE182" s="119">
        <v>5</v>
      </c>
      <c r="AF182" s="119">
        <v>5</v>
      </c>
      <c r="AG182" s="119">
        <v>5</v>
      </c>
      <c r="AH182" s="119">
        <v>5</v>
      </c>
      <c r="AI182" s="119">
        <v>5</v>
      </c>
      <c r="AJ182" s="119">
        <v>5</v>
      </c>
      <c r="AK182" s="119" t="s">
        <v>87</v>
      </c>
      <c r="AL182" s="119" t="s">
        <v>87</v>
      </c>
      <c r="AM182" s="119">
        <v>5</v>
      </c>
      <c r="AN182" s="119">
        <v>5</v>
      </c>
      <c r="AO182" s="119" t="s">
        <v>657</v>
      </c>
      <c r="AP182" s="119">
        <v>5</v>
      </c>
      <c r="AQ182" s="119">
        <v>5</v>
      </c>
      <c r="AR182" s="119">
        <v>5</v>
      </c>
      <c r="AS182" s="119">
        <v>5</v>
      </c>
      <c r="AT182" s="119">
        <v>5</v>
      </c>
      <c r="AU182" s="119">
        <v>5</v>
      </c>
      <c r="AV182" s="119">
        <v>5</v>
      </c>
      <c r="AW182" s="119">
        <v>5</v>
      </c>
      <c r="AX182" s="119" t="s">
        <v>87</v>
      </c>
      <c r="AY182" s="119" t="s">
        <v>87</v>
      </c>
      <c r="AZ182" s="119" t="s">
        <v>125</v>
      </c>
      <c r="BA182" s="119">
        <v>5</v>
      </c>
      <c r="BB182" s="119">
        <v>5</v>
      </c>
      <c r="BC182" s="119" t="s">
        <v>135</v>
      </c>
      <c r="BD182" s="119"/>
      <c r="BE182" s="119"/>
      <c r="BF182">
        <f t="shared" si="20"/>
        <v>0</v>
      </c>
      <c r="BG182">
        <f t="shared" si="19"/>
        <v>0</v>
      </c>
      <c r="BH182">
        <f t="shared" si="19"/>
        <v>0</v>
      </c>
      <c r="BI182">
        <f t="shared" si="19"/>
        <v>0</v>
      </c>
      <c r="BJ182">
        <f t="shared" si="19"/>
        <v>0</v>
      </c>
      <c r="BK182">
        <f t="shared" si="19"/>
        <v>0</v>
      </c>
      <c r="BL182">
        <f t="shared" si="22"/>
        <v>1</v>
      </c>
      <c r="BM182">
        <f t="shared" si="21"/>
        <v>0</v>
      </c>
      <c r="BN182">
        <f t="shared" si="21"/>
        <v>1</v>
      </c>
      <c r="BO182">
        <f t="shared" si="21"/>
        <v>0</v>
      </c>
      <c r="BP182">
        <f t="shared" si="21"/>
        <v>0</v>
      </c>
      <c r="BQ182">
        <f t="shared" si="18"/>
        <v>0</v>
      </c>
      <c r="BR182">
        <f t="shared" si="21"/>
        <v>0</v>
      </c>
      <c r="BS182">
        <f t="shared" si="21"/>
        <v>0</v>
      </c>
      <c r="BT182" s="256">
        <f t="shared" si="17"/>
        <v>5</v>
      </c>
    </row>
    <row r="183" spans="1:72" ht="14.3" x14ac:dyDescent="0.25">
      <c r="A183" s="93" t="str">
        <f>IF(ISNA(LOOKUP($F183,BLIOTECAS!$B$1:$B$27,BLIOTECAS!C$1:C$27)),"",LOOKUP($F183,BLIOTECAS!$B$1:$B$27,BLIOTECAS!C$1:C$27))</f>
        <v/>
      </c>
      <c r="B183" s="93" t="str">
        <f>IFERROR(VLOOKUP(TABLA!$F183,BLIOTECAS!$C$1:$E$26,2,FALSE),"")</f>
        <v>FIS</v>
      </c>
      <c r="C183" s="93" t="str">
        <f>IFERROR(VLOOKUP(TABLA!F183,BLIOTECAS!$C$1:$E$26,3,FALSE),"")</f>
        <v>Ciencias Experimentales</v>
      </c>
      <c r="D183" s="266" t="s">
        <v>971</v>
      </c>
      <c r="E183" s="120" t="s">
        <v>8</v>
      </c>
      <c r="F183" s="119" t="s">
        <v>26</v>
      </c>
      <c r="G183" s="119" t="s">
        <v>47</v>
      </c>
      <c r="H183" s="119" t="s">
        <v>44</v>
      </c>
      <c r="I183" s="119"/>
      <c r="J183" s="119" t="s">
        <v>26</v>
      </c>
      <c r="K183" s="119" t="s">
        <v>56</v>
      </c>
      <c r="L183" s="119" t="s">
        <v>19</v>
      </c>
      <c r="M183" s="119"/>
      <c r="N183" s="119">
        <v>4</v>
      </c>
      <c r="O183" s="119">
        <v>4</v>
      </c>
      <c r="P183" s="119">
        <v>4</v>
      </c>
      <c r="Q183" s="119">
        <v>3</v>
      </c>
      <c r="R183" s="119">
        <v>5</v>
      </c>
      <c r="S183" s="119" t="s">
        <v>87</v>
      </c>
      <c r="T183" s="119" t="s">
        <v>87</v>
      </c>
      <c r="U183" s="119">
        <v>3</v>
      </c>
      <c r="V183" s="119">
        <v>2</v>
      </c>
      <c r="W183" s="119">
        <v>2</v>
      </c>
      <c r="X183" s="119">
        <v>2</v>
      </c>
      <c r="Y183" s="119">
        <v>4</v>
      </c>
      <c r="Z183" s="119">
        <v>4</v>
      </c>
      <c r="AA183" s="119">
        <v>4</v>
      </c>
      <c r="AB183" s="119">
        <v>3</v>
      </c>
      <c r="AC183" s="119">
        <v>3</v>
      </c>
      <c r="AD183" s="119">
        <v>3</v>
      </c>
      <c r="AE183" s="119">
        <v>3</v>
      </c>
      <c r="AF183" s="119">
        <v>2</v>
      </c>
      <c r="AG183" s="119">
        <v>3</v>
      </c>
      <c r="AH183" s="119">
        <v>3</v>
      </c>
      <c r="AI183" s="119">
        <v>3</v>
      </c>
      <c r="AJ183" s="119">
        <v>3</v>
      </c>
      <c r="AK183" s="119" t="s">
        <v>88</v>
      </c>
      <c r="AL183" s="119" t="s">
        <v>88</v>
      </c>
      <c r="AM183" s="119">
        <v>3</v>
      </c>
      <c r="AN183" s="119">
        <v>3</v>
      </c>
      <c r="AO183" s="119" t="s">
        <v>115</v>
      </c>
      <c r="AP183" s="119">
        <v>4</v>
      </c>
      <c r="AQ183" s="119">
        <v>4</v>
      </c>
      <c r="AR183" s="119">
        <v>4</v>
      </c>
      <c r="AS183" s="119">
        <v>4</v>
      </c>
      <c r="AT183" s="119">
        <v>4</v>
      </c>
      <c r="AU183" s="119">
        <v>5</v>
      </c>
      <c r="AV183" s="119">
        <v>4</v>
      </c>
      <c r="AW183" s="119">
        <v>4</v>
      </c>
      <c r="AX183" s="119" t="s">
        <v>88</v>
      </c>
      <c r="AY183" s="119" t="s">
        <v>88</v>
      </c>
      <c r="AZ183" s="119"/>
      <c r="BA183" s="119">
        <v>4</v>
      </c>
      <c r="BB183" s="119">
        <v>3</v>
      </c>
      <c r="BC183" s="119" t="s">
        <v>134</v>
      </c>
      <c r="BD183" s="119"/>
      <c r="BE183" s="119"/>
      <c r="BF183">
        <f t="shared" si="20"/>
        <v>0</v>
      </c>
      <c r="BG183">
        <f t="shared" si="19"/>
        <v>0</v>
      </c>
      <c r="BH183">
        <f t="shared" si="19"/>
        <v>0</v>
      </c>
      <c r="BI183">
        <f t="shared" si="19"/>
        <v>0</v>
      </c>
      <c r="BJ183">
        <f t="shared" si="19"/>
        <v>0</v>
      </c>
      <c r="BK183">
        <f t="shared" si="19"/>
        <v>0</v>
      </c>
      <c r="BL183">
        <f t="shared" si="22"/>
        <v>0</v>
      </c>
      <c r="BM183">
        <f t="shared" si="21"/>
        <v>0</v>
      </c>
      <c r="BN183">
        <f t="shared" si="21"/>
        <v>0</v>
      </c>
      <c r="BO183">
        <f t="shared" si="21"/>
        <v>0</v>
      </c>
      <c r="BP183">
        <f t="shared" si="21"/>
        <v>0</v>
      </c>
      <c r="BQ183">
        <f t="shared" si="18"/>
        <v>0</v>
      </c>
      <c r="BR183">
        <f t="shared" si="21"/>
        <v>1</v>
      </c>
      <c r="BS183">
        <f t="shared" si="21"/>
        <v>0</v>
      </c>
      <c r="BT183" s="256">
        <f t="shared" si="17"/>
        <v>4</v>
      </c>
    </row>
    <row r="184" spans="1:72" ht="14.3" x14ac:dyDescent="0.25">
      <c r="A184" s="93" t="str">
        <f>IF(ISNA(LOOKUP($F184,BLIOTECAS!$B$1:$B$27,BLIOTECAS!C$1:C$27)),"",LOOKUP($F184,BLIOTECAS!$B$1:$B$27,BLIOTECAS!C$1:C$27))</f>
        <v/>
      </c>
      <c r="B184" s="93" t="str">
        <f>IFERROR(VLOOKUP(TABLA!$F184,BLIOTECAS!$C$1:$E$26,2,FALSE),"")</f>
        <v>FIS</v>
      </c>
      <c r="C184" s="93" t="str">
        <f>IFERROR(VLOOKUP(TABLA!F184,BLIOTECAS!$C$1:$E$26,3,FALSE),"")</f>
        <v>Ciencias Experimentales</v>
      </c>
      <c r="D184" s="266" t="s">
        <v>971</v>
      </c>
      <c r="E184" s="120" t="s">
        <v>8</v>
      </c>
      <c r="F184" s="119" t="s">
        <v>26</v>
      </c>
      <c r="G184" s="119" t="s">
        <v>46</v>
      </c>
      <c r="H184" s="119" t="s">
        <v>45</v>
      </c>
      <c r="I184" s="119"/>
      <c r="J184" s="119" t="s">
        <v>13</v>
      </c>
      <c r="K184" s="119" t="s">
        <v>26</v>
      </c>
      <c r="L184" s="119" t="s">
        <v>33</v>
      </c>
      <c r="M184" s="119" t="s">
        <v>1000</v>
      </c>
      <c r="N184" s="119">
        <v>4</v>
      </c>
      <c r="O184" s="119">
        <v>2</v>
      </c>
      <c r="P184" s="119">
        <v>2</v>
      </c>
      <c r="Q184" s="119">
        <v>3</v>
      </c>
      <c r="R184" s="119">
        <v>5</v>
      </c>
      <c r="S184" s="119" t="s">
        <v>88</v>
      </c>
      <c r="T184" s="119" t="s">
        <v>88</v>
      </c>
      <c r="U184" s="119">
        <v>5</v>
      </c>
      <c r="V184" s="119">
        <v>1</v>
      </c>
      <c r="W184" s="119">
        <v>1</v>
      </c>
      <c r="X184" s="119">
        <v>1</v>
      </c>
      <c r="Y184" s="119">
        <v>3</v>
      </c>
      <c r="Z184" s="119">
        <v>5</v>
      </c>
      <c r="AA184" s="119">
        <v>4</v>
      </c>
      <c r="AB184" s="119">
        <v>4</v>
      </c>
      <c r="AC184" s="119">
        <v>5</v>
      </c>
      <c r="AD184" s="119">
        <v>4</v>
      </c>
      <c r="AE184" s="119">
        <v>4</v>
      </c>
      <c r="AF184" s="119">
        <v>5</v>
      </c>
      <c r="AG184" s="119">
        <v>5</v>
      </c>
      <c r="AH184" s="119">
        <v>5</v>
      </c>
      <c r="AI184" s="119">
        <v>3</v>
      </c>
      <c r="AJ184" s="119">
        <v>5</v>
      </c>
      <c r="AK184" s="119" t="s">
        <v>88</v>
      </c>
      <c r="AL184" s="119" t="s">
        <v>88</v>
      </c>
      <c r="AM184" s="119">
        <v>4</v>
      </c>
      <c r="AN184" s="119">
        <v>4</v>
      </c>
      <c r="AO184" s="119" t="s">
        <v>115</v>
      </c>
      <c r="AP184" s="119">
        <v>4</v>
      </c>
      <c r="AQ184" s="119">
        <v>3</v>
      </c>
      <c r="AR184" s="119">
        <v>4</v>
      </c>
      <c r="AS184" s="119">
        <v>5</v>
      </c>
      <c r="AT184" s="119">
        <v>5</v>
      </c>
      <c r="AU184" s="119">
        <v>5</v>
      </c>
      <c r="AV184" s="119">
        <v>5</v>
      </c>
      <c r="AW184" s="119">
        <v>3</v>
      </c>
      <c r="AX184" s="119" t="s">
        <v>88</v>
      </c>
      <c r="AY184" s="119" t="s">
        <v>88</v>
      </c>
      <c r="AZ184" s="119"/>
      <c r="BA184" s="119">
        <v>5</v>
      </c>
      <c r="BB184" s="119">
        <v>5</v>
      </c>
      <c r="BC184" s="119" t="s">
        <v>135</v>
      </c>
      <c r="BD184" s="119" t="s">
        <v>1001</v>
      </c>
      <c r="BE184" s="119"/>
      <c r="BF184">
        <f t="shared" si="20"/>
        <v>0</v>
      </c>
      <c r="BG184">
        <f t="shared" si="19"/>
        <v>0</v>
      </c>
      <c r="BH184">
        <f t="shared" si="19"/>
        <v>0</v>
      </c>
      <c r="BI184">
        <f t="shared" si="19"/>
        <v>0</v>
      </c>
      <c r="BJ184">
        <f t="shared" si="19"/>
        <v>0</v>
      </c>
      <c r="BK184">
        <f t="shared" si="19"/>
        <v>0</v>
      </c>
      <c r="BL184">
        <f t="shared" si="22"/>
        <v>0</v>
      </c>
      <c r="BM184">
        <f t="shared" si="21"/>
        <v>0</v>
      </c>
      <c r="BN184">
        <f t="shared" si="21"/>
        <v>0</v>
      </c>
      <c r="BO184">
        <f t="shared" si="21"/>
        <v>0</v>
      </c>
      <c r="BP184">
        <f t="shared" si="21"/>
        <v>0</v>
      </c>
      <c r="BQ184">
        <f t="shared" si="18"/>
        <v>0</v>
      </c>
      <c r="BR184">
        <f t="shared" si="21"/>
        <v>1</v>
      </c>
      <c r="BS184">
        <f t="shared" si="21"/>
        <v>0</v>
      </c>
      <c r="BT184" s="256">
        <f t="shared" si="17"/>
        <v>5</v>
      </c>
    </row>
    <row r="185" spans="1:72" ht="14.3" x14ac:dyDescent="0.25">
      <c r="A185" s="93" t="str">
        <f>IF(ISNA(LOOKUP($F185,BLIOTECAS!$B$1:$B$27,BLIOTECAS!C$1:C$27)),"",LOOKUP($F185,BLIOTECAS!$B$1:$B$27,BLIOTECAS!C$1:C$27))</f>
        <v/>
      </c>
      <c r="B185" s="93" t="str">
        <f>IFERROR(VLOOKUP(TABLA!$F185,BLIOTECAS!$C$1:$E$26,2,FALSE),"")</f>
        <v>FIS</v>
      </c>
      <c r="C185" s="93" t="str">
        <f>IFERROR(VLOOKUP(TABLA!F185,BLIOTECAS!$C$1:$E$26,3,FALSE),"")</f>
        <v>Ciencias Experimentales</v>
      </c>
      <c r="D185" s="266" t="s">
        <v>971</v>
      </c>
      <c r="E185" s="120" t="s">
        <v>8</v>
      </c>
      <c r="F185" s="119" t="s">
        <v>26</v>
      </c>
      <c r="G185" s="119" t="s">
        <v>47</v>
      </c>
      <c r="H185" s="119" t="s">
        <v>44</v>
      </c>
      <c r="I185" s="119"/>
      <c r="J185" s="119" t="s">
        <v>26</v>
      </c>
      <c r="K185" s="119" t="s">
        <v>25</v>
      </c>
      <c r="L185" s="119" t="s">
        <v>56</v>
      </c>
      <c r="M185" s="119" t="s">
        <v>1002</v>
      </c>
      <c r="N185" s="119">
        <v>2</v>
      </c>
      <c r="O185" s="119">
        <v>4</v>
      </c>
      <c r="P185" s="119">
        <v>4</v>
      </c>
      <c r="Q185" s="119">
        <v>1</v>
      </c>
      <c r="R185" s="119">
        <v>3</v>
      </c>
      <c r="S185" s="119" t="s">
        <v>88</v>
      </c>
      <c r="T185" s="119" t="s">
        <v>88</v>
      </c>
      <c r="U185" s="119">
        <v>1</v>
      </c>
      <c r="V185" s="119">
        <v>1</v>
      </c>
      <c r="W185" s="119">
        <v>1</v>
      </c>
      <c r="X185" s="119">
        <v>4</v>
      </c>
      <c r="Y185" s="119">
        <v>5</v>
      </c>
      <c r="Z185" s="119">
        <v>5</v>
      </c>
      <c r="AA185" s="119">
        <v>5</v>
      </c>
      <c r="AB185" s="119">
        <v>5</v>
      </c>
      <c r="AC185" s="119">
        <v>4</v>
      </c>
      <c r="AD185" s="119">
        <v>2</v>
      </c>
      <c r="AE185" s="119">
        <v>2</v>
      </c>
      <c r="AF185" s="119">
        <v>2</v>
      </c>
      <c r="AG185" s="119">
        <v>1</v>
      </c>
      <c r="AH185" s="119">
        <v>1</v>
      </c>
      <c r="AI185" s="119">
        <v>1</v>
      </c>
      <c r="AJ185" s="119">
        <v>4</v>
      </c>
      <c r="AK185" s="119" t="s">
        <v>88</v>
      </c>
      <c r="AL185" s="119" t="s">
        <v>88</v>
      </c>
      <c r="AM185" s="119">
        <v>3</v>
      </c>
      <c r="AN185" s="119">
        <v>3</v>
      </c>
      <c r="AO185" s="119" t="s">
        <v>115</v>
      </c>
      <c r="AP185" s="119">
        <v>3</v>
      </c>
      <c r="AQ185" s="119">
        <v>3</v>
      </c>
      <c r="AR185" s="119">
        <v>3</v>
      </c>
      <c r="AS185" s="119">
        <v>3</v>
      </c>
      <c r="AT185" s="119">
        <v>3</v>
      </c>
      <c r="AU185" s="119">
        <v>3</v>
      </c>
      <c r="AV185" s="119">
        <v>3</v>
      </c>
      <c r="AW185" s="119">
        <v>3</v>
      </c>
      <c r="AX185" s="119" t="s">
        <v>87</v>
      </c>
      <c r="AY185" s="119" t="s">
        <v>88</v>
      </c>
      <c r="AZ185" s="119"/>
      <c r="BA185" s="119">
        <v>3</v>
      </c>
      <c r="BB185" s="119">
        <v>2</v>
      </c>
      <c r="BC185" s="119" t="s">
        <v>132</v>
      </c>
      <c r="BD185" s="119" t="s">
        <v>1003</v>
      </c>
      <c r="BE185" s="119"/>
      <c r="BF185">
        <f t="shared" si="20"/>
        <v>0</v>
      </c>
      <c r="BG185">
        <f t="shared" si="19"/>
        <v>0</v>
      </c>
      <c r="BH185">
        <f t="shared" si="19"/>
        <v>0</v>
      </c>
      <c r="BI185">
        <f t="shared" si="19"/>
        <v>0</v>
      </c>
      <c r="BJ185">
        <f t="shared" si="19"/>
        <v>0</v>
      </c>
      <c r="BK185">
        <f t="shared" si="19"/>
        <v>0</v>
      </c>
      <c r="BL185">
        <f t="shared" si="22"/>
        <v>0</v>
      </c>
      <c r="BM185">
        <f t="shared" si="21"/>
        <v>0</v>
      </c>
      <c r="BN185">
        <f t="shared" si="21"/>
        <v>0</v>
      </c>
      <c r="BO185">
        <f t="shared" si="21"/>
        <v>0</v>
      </c>
      <c r="BP185">
        <f t="shared" si="21"/>
        <v>0</v>
      </c>
      <c r="BQ185">
        <f t="shared" si="18"/>
        <v>0</v>
      </c>
      <c r="BR185">
        <f t="shared" si="21"/>
        <v>1</v>
      </c>
      <c r="BS185">
        <f t="shared" si="21"/>
        <v>0</v>
      </c>
      <c r="BT185" s="256">
        <f t="shared" si="17"/>
        <v>2</v>
      </c>
    </row>
    <row r="186" spans="1:72" ht="14.3" x14ac:dyDescent="0.25">
      <c r="A186" s="93" t="str">
        <f>IF(ISNA(LOOKUP($F186,BLIOTECAS!$B$1:$B$27,BLIOTECAS!C$1:C$27)),"",LOOKUP($F186,BLIOTECAS!$B$1:$B$27,BLIOTECAS!C$1:C$27))</f>
        <v/>
      </c>
      <c r="B186" s="93" t="str">
        <f>IFERROR(VLOOKUP(TABLA!$F186,BLIOTECAS!$C$1:$E$26,2,FALSE),"")</f>
        <v/>
      </c>
      <c r="C186" s="93" t="str">
        <f>IFERROR(VLOOKUP(TABLA!F186,BLIOTECAS!$C$1:$E$26,3,FALSE),"")</f>
        <v/>
      </c>
      <c r="D186" s="266" t="s">
        <v>971</v>
      </c>
      <c r="E186" s="120" t="s">
        <v>9</v>
      </c>
      <c r="F186" s="119"/>
      <c r="G186" s="119" t="s">
        <v>48</v>
      </c>
      <c r="H186" s="119" t="s">
        <v>44</v>
      </c>
      <c r="I186" s="119"/>
      <c r="J186" s="119" t="s">
        <v>26</v>
      </c>
      <c r="K186" s="119" t="s">
        <v>56</v>
      </c>
      <c r="L186" s="119" t="s">
        <v>19</v>
      </c>
      <c r="M186" s="119"/>
      <c r="N186" s="119">
        <v>4</v>
      </c>
      <c r="O186" s="119">
        <v>2</v>
      </c>
      <c r="P186" s="119">
        <v>4</v>
      </c>
      <c r="Q186" s="119">
        <v>2</v>
      </c>
      <c r="R186" s="119">
        <v>4</v>
      </c>
      <c r="S186" s="119" t="s">
        <v>88</v>
      </c>
      <c r="T186" s="119" t="s">
        <v>88</v>
      </c>
      <c r="U186" s="119">
        <v>1</v>
      </c>
      <c r="V186" s="119">
        <v>1</v>
      </c>
      <c r="W186" s="119">
        <v>1</v>
      </c>
      <c r="X186" s="119">
        <v>1</v>
      </c>
      <c r="Y186" s="119">
        <v>4</v>
      </c>
      <c r="Z186" s="119">
        <v>4</v>
      </c>
      <c r="AA186" s="119">
        <v>4</v>
      </c>
      <c r="AB186" s="119">
        <v>4</v>
      </c>
      <c r="AC186" s="119">
        <v>2</v>
      </c>
      <c r="AD186" s="119">
        <v>2</v>
      </c>
      <c r="AE186" s="119">
        <v>3</v>
      </c>
      <c r="AF186" s="119">
        <v>3</v>
      </c>
      <c r="AG186" s="119">
        <v>3</v>
      </c>
      <c r="AH186" s="119">
        <v>3</v>
      </c>
      <c r="AI186" s="119">
        <v>3</v>
      </c>
      <c r="AJ186" s="119">
        <v>3</v>
      </c>
      <c r="AK186" s="119" t="s">
        <v>88</v>
      </c>
      <c r="AL186" s="119" t="s">
        <v>88</v>
      </c>
      <c r="AM186" s="119">
        <v>3</v>
      </c>
      <c r="AN186" s="119">
        <v>3</v>
      </c>
      <c r="AO186" s="119" t="s">
        <v>113</v>
      </c>
      <c r="AP186" s="119">
        <v>3</v>
      </c>
      <c r="AQ186" s="119">
        <v>3</v>
      </c>
      <c r="AR186" s="119">
        <v>3</v>
      </c>
      <c r="AS186" s="119">
        <v>3</v>
      </c>
      <c r="AT186" s="119">
        <v>3</v>
      </c>
      <c r="AU186" s="119">
        <v>3</v>
      </c>
      <c r="AV186" s="119">
        <v>3</v>
      </c>
      <c r="AW186" s="119">
        <v>3</v>
      </c>
      <c r="AX186" s="119" t="s">
        <v>87</v>
      </c>
      <c r="AY186" s="119" t="s">
        <v>88</v>
      </c>
      <c r="AZ186" s="119"/>
      <c r="BA186" s="119">
        <v>3</v>
      </c>
      <c r="BB186" s="119">
        <v>2</v>
      </c>
      <c r="BC186" s="119" t="s">
        <v>134</v>
      </c>
      <c r="BD186" s="119"/>
      <c r="BE186" s="119"/>
      <c r="BF186">
        <f t="shared" si="20"/>
        <v>0</v>
      </c>
      <c r="BG186">
        <f t="shared" si="19"/>
        <v>0</v>
      </c>
      <c r="BH186">
        <f t="shared" si="19"/>
        <v>0</v>
      </c>
      <c r="BI186">
        <f t="shared" si="19"/>
        <v>0</v>
      </c>
      <c r="BJ186">
        <f t="shared" si="19"/>
        <v>0</v>
      </c>
      <c r="BK186">
        <f t="shared" si="19"/>
        <v>0</v>
      </c>
      <c r="BL186">
        <f t="shared" si="22"/>
        <v>0</v>
      </c>
      <c r="BM186">
        <f t="shared" si="21"/>
        <v>0</v>
      </c>
      <c r="BN186">
        <f t="shared" si="21"/>
        <v>0</v>
      </c>
      <c r="BO186">
        <f t="shared" si="21"/>
        <v>1</v>
      </c>
      <c r="BP186">
        <f t="shared" si="21"/>
        <v>0</v>
      </c>
      <c r="BQ186">
        <f t="shared" si="18"/>
        <v>0</v>
      </c>
      <c r="BR186">
        <f t="shared" si="21"/>
        <v>0</v>
      </c>
      <c r="BS186">
        <f t="shared" si="21"/>
        <v>0</v>
      </c>
      <c r="BT186" s="256">
        <f t="shared" si="17"/>
        <v>4</v>
      </c>
    </row>
    <row r="187" spans="1:72" ht="14.3" x14ac:dyDescent="0.25">
      <c r="A187" s="93" t="str">
        <f>IF(ISNA(LOOKUP($F187,BLIOTECAS!$B$1:$B$27,BLIOTECAS!C$1:C$27)),"",LOOKUP($F187,BLIOTECAS!$B$1:$B$27,BLIOTECAS!C$1:C$27))</f>
        <v/>
      </c>
      <c r="B187" s="93" t="str">
        <f>IFERROR(VLOOKUP(TABLA!$F187,BLIOTECAS!$C$1:$E$26,2,FALSE),"")</f>
        <v>FIS</v>
      </c>
      <c r="C187" s="93" t="str">
        <f>IFERROR(VLOOKUP(TABLA!F187,BLIOTECAS!$C$1:$E$26,3,FALSE),"")</f>
        <v>Ciencias Experimentales</v>
      </c>
      <c r="D187" s="266" t="s">
        <v>971</v>
      </c>
      <c r="E187" s="120" t="s">
        <v>8</v>
      </c>
      <c r="F187" s="119" t="s">
        <v>26</v>
      </c>
      <c r="G187" s="119" t="s">
        <v>48</v>
      </c>
      <c r="H187" s="119" t="s">
        <v>44</v>
      </c>
      <c r="I187" s="119"/>
      <c r="J187" s="119" t="s">
        <v>26</v>
      </c>
      <c r="K187" s="119" t="s">
        <v>27</v>
      </c>
      <c r="L187" s="119" t="s">
        <v>56</v>
      </c>
      <c r="M187" s="119"/>
      <c r="N187" s="119">
        <v>5</v>
      </c>
      <c r="O187" s="119">
        <v>5</v>
      </c>
      <c r="P187" s="119">
        <v>5</v>
      </c>
      <c r="Q187" s="119">
        <v>3</v>
      </c>
      <c r="R187" s="119">
        <v>5</v>
      </c>
      <c r="S187" s="119" t="s">
        <v>88</v>
      </c>
      <c r="T187" s="119" t="s">
        <v>87</v>
      </c>
      <c r="U187" s="119">
        <v>1</v>
      </c>
      <c r="V187" s="119">
        <v>1</v>
      </c>
      <c r="W187" s="119">
        <v>1</v>
      </c>
      <c r="X187" s="119">
        <v>1</v>
      </c>
      <c r="Y187" s="119">
        <v>4</v>
      </c>
      <c r="Z187" s="119">
        <v>5</v>
      </c>
      <c r="AA187" s="119">
        <v>1</v>
      </c>
      <c r="AB187" s="119">
        <v>4</v>
      </c>
      <c r="AC187" s="119">
        <v>4</v>
      </c>
      <c r="AD187" s="119">
        <v>5</v>
      </c>
      <c r="AE187" s="119">
        <v>5</v>
      </c>
      <c r="AF187" s="119">
        <v>3</v>
      </c>
      <c r="AG187" s="119">
        <v>5</v>
      </c>
      <c r="AH187" s="119">
        <v>2</v>
      </c>
      <c r="AI187" s="119">
        <v>2</v>
      </c>
      <c r="AJ187" s="119">
        <v>4</v>
      </c>
      <c r="AK187" s="119" t="s">
        <v>88</v>
      </c>
      <c r="AL187" s="119" t="s">
        <v>88</v>
      </c>
      <c r="AM187" s="119">
        <v>4</v>
      </c>
      <c r="AN187" s="119">
        <v>4</v>
      </c>
      <c r="AO187" s="119" t="s">
        <v>115</v>
      </c>
      <c r="AP187" s="119">
        <v>4</v>
      </c>
      <c r="AQ187" s="119">
        <v>4</v>
      </c>
      <c r="AR187" s="119">
        <v>5</v>
      </c>
      <c r="AS187" s="119">
        <v>5</v>
      </c>
      <c r="AT187" s="119">
        <v>5</v>
      </c>
      <c r="AU187" s="119">
        <v>5</v>
      </c>
      <c r="AV187" s="119">
        <v>5</v>
      </c>
      <c r="AW187" s="119">
        <v>5</v>
      </c>
      <c r="AX187" s="119" t="s">
        <v>88</v>
      </c>
      <c r="AY187" s="119" t="s">
        <v>88</v>
      </c>
      <c r="AZ187" s="119"/>
      <c r="BA187" s="119">
        <v>4</v>
      </c>
      <c r="BB187" s="119">
        <v>3</v>
      </c>
      <c r="BC187" s="119" t="s">
        <v>132</v>
      </c>
      <c r="BD187" s="119" t="s">
        <v>1004</v>
      </c>
      <c r="BE187" s="119"/>
      <c r="BF187">
        <f t="shared" si="20"/>
        <v>0</v>
      </c>
      <c r="BG187">
        <f t="shared" si="19"/>
        <v>0</v>
      </c>
      <c r="BH187">
        <f t="shared" si="19"/>
        <v>0</v>
      </c>
      <c r="BI187">
        <f t="shared" si="19"/>
        <v>0</v>
      </c>
      <c r="BJ187">
        <f t="shared" si="19"/>
        <v>0</v>
      </c>
      <c r="BK187">
        <f t="shared" si="19"/>
        <v>0</v>
      </c>
      <c r="BL187">
        <f t="shared" si="22"/>
        <v>0</v>
      </c>
      <c r="BM187">
        <f t="shared" si="21"/>
        <v>0</v>
      </c>
      <c r="BN187">
        <f t="shared" si="21"/>
        <v>0</v>
      </c>
      <c r="BO187">
        <f t="shared" si="21"/>
        <v>0</v>
      </c>
      <c r="BP187">
        <f t="shared" si="21"/>
        <v>0</v>
      </c>
      <c r="BQ187">
        <f t="shared" si="18"/>
        <v>0</v>
      </c>
      <c r="BR187">
        <f t="shared" si="21"/>
        <v>1</v>
      </c>
      <c r="BS187">
        <f t="shared" si="21"/>
        <v>0</v>
      </c>
      <c r="BT187" s="256">
        <f t="shared" si="17"/>
        <v>2</v>
      </c>
    </row>
    <row r="188" spans="1:72" ht="14.3" x14ac:dyDescent="0.25">
      <c r="A188" s="93" t="str">
        <f>IF(ISNA(LOOKUP($F188,BLIOTECAS!$B$1:$B$27,BLIOTECAS!C$1:C$27)),"",LOOKUP($F188,BLIOTECAS!$B$1:$B$27,BLIOTECAS!C$1:C$27))</f>
        <v/>
      </c>
      <c r="B188" s="93" t="str">
        <f>IFERROR(VLOOKUP(TABLA!$F188,BLIOTECAS!$C$1:$E$26,2,FALSE),"")</f>
        <v>FIS</v>
      </c>
      <c r="C188" s="93" t="str">
        <f>IFERROR(VLOOKUP(TABLA!F188,BLIOTECAS!$C$1:$E$26,3,FALSE),"")</f>
        <v>Ciencias Experimentales</v>
      </c>
      <c r="D188" s="266" t="s">
        <v>971</v>
      </c>
      <c r="E188" s="120" t="s">
        <v>8</v>
      </c>
      <c r="F188" s="119" t="s">
        <v>26</v>
      </c>
      <c r="G188" s="119" t="s">
        <v>47</v>
      </c>
      <c r="H188" s="119" t="s">
        <v>44</v>
      </c>
      <c r="I188" s="119"/>
      <c r="J188" s="119" t="s">
        <v>26</v>
      </c>
      <c r="K188" s="119"/>
      <c r="L188" s="119"/>
      <c r="M188" s="119"/>
      <c r="N188" s="119">
        <v>5</v>
      </c>
      <c r="O188" s="119">
        <v>5</v>
      </c>
      <c r="P188" s="119">
        <v>5</v>
      </c>
      <c r="Q188" s="119">
        <v>3</v>
      </c>
      <c r="R188" s="119">
        <v>5</v>
      </c>
      <c r="S188" s="119" t="s">
        <v>88</v>
      </c>
      <c r="T188" s="119" t="s">
        <v>88</v>
      </c>
      <c r="U188" s="119">
        <v>1</v>
      </c>
      <c r="V188" s="119">
        <v>1</v>
      </c>
      <c r="W188" s="119">
        <v>1</v>
      </c>
      <c r="X188" s="119">
        <v>4</v>
      </c>
      <c r="Y188" s="119">
        <v>5</v>
      </c>
      <c r="Z188" s="119">
        <v>5</v>
      </c>
      <c r="AA188" s="119">
        <v>5</v>
      </c>
      <c r="AB188" s="119">
        <v>5</v>
      </c>
      <c r="AC188" s="119">
        <v>5</v>
      </c>
      <c r="AD188" s="119">
        <v>5</v>
      </c>
      <c r="AE188" s="119">
        <v>5</v>
      </c>
      <c r="AF188" s="119">
        <v>3</v>
      </c>
      <c r="AG188" s="119">
        <v>5</v>
      </c>
      <c r="AH188" s="119">
        <v>3</v>
      </c>
      <c r="AI188" s="119">
        <v>3</v>
      </c>
      <c r="AJ188" s="119">
        <v>5</v>
      </c>
      <c r="AK188" s="119" t="s">
        <v>88</v>
      </c>
      <c r="AL188" s="119" t="s">
        <v>88</v>
      </c>
      <c r="AM188" s="119">
        <v>5</v>
      </c>
      <c r="AN188" s="119">
        <v>5</v>
      </c>
      <c r="AO188" s="119"/>
      <c r="AP188" s="119">
        <v>5</v>
      </c>
      <c r="AQ188" s="119">
        <v>5</v>
      </c>
      <c r="AR188" s="119">
        <v>5</v>
      </c>
      <c r="AS188" s="119">
        <v>5</v>
      </c>
      <c r="AT188" s="119">
        <v>5</v>
      </c>
      <c r="AU188" s="119">
        <v>5</v>
      </c>
      <c r="AV188" s="119">
        <v>5</v>
      </c>
      <c r="AW188" s="119">
        <v>5</v>
      </c>
      <c r="AX188" s="119" t="s">
        <v>88</v>
      </c>
      <c r="AY188" s="119" t="s">
        <v>88</v>
      </c>
      <c r="AZ188" s="119"/>
      <c r="BA188" s="119">
        <v>5</v>
      </c>
      <c r="BB188" s="119">
        <v>5</v>
      </c>
      <c r="BC188" s="119" t="s">
        <v>135</v>
      </c>
      <c r="BD188" s="119" t="s">
        <v>1005</v>
      </c>
      <c r="BE188" s="119"/>
      <c r="BF188">
        <f t="shared" si="20"/>
        <v>0</v>
      </c>
      <c r="BG188">
        <f t="shared" si="19"/>
        <v>0</v>
      </c>
      <c r="BH188">
        <f t="shared" si="19"/>
        <v>0</v>
      </c>
      <c r="BI188">
        <f t="shared" si="19"/>
        <v>0</v>
      </c>
      <c r="BJ188">
        <f t="shared" si="19"/>
        <v>0</v>
      </c>
      <c r="BK188">
        <f t="shared" si="19"/>
        <v>0</v>
      </c>
      <c r="BL188">
        <f t="shared" si="22"/>
        <v>0</v>
      </c>
      <c r="BM188">
        <f t="shared" si="21"/>
        <v>0</v>
      </c>
      <c r="BN188">
        <f t="shared" si="21"/>
        <v>0</v>
      </c>
      <c r="BO188">
        <f t="shared" si="21"/>
        <v>0</v>
      </c>
      <c r="BP188">
        <f t="shared" si="21"/>
        <v>0</v>
      </c>
      <c r="BQ188">
        <f t="shared" si="18"/>
        <v>0</v>
      </c>
      <c r="BR188">
        <f t="shared" si="21"/>
        <v>0</v>
      </c>
      <c r="BS188">
        <f t="shared" si="21"/>
        <v>0</v>
      </c>
      <c r="BT188" s="256">
        <f t="shared" si="17"/>
        <v>5</v>
      </c>
    </row>
    <row r="189" spans="1:72" ht="14.3" x14ac:dyDescent="0.25">
      <c r="A189" s="93" t="str">
        <f>IF(ISNA(LOOKUP($F189,BLIOTECAS!$B$1:$B$27,BLIOTECAS!C$1:C$27)),"",LOOKUP($F189,BLIOTECAS!$B$1:$B$27,BLIOTECAS!C$1:C$27))</f>
        <v/>
      </c>
      <c r="B189" s="93" t="str">
        <f>IFERROR(VLOOKUP(TABLA!$F189,BLIOTECAS!$C$1:$E$26,2,FALSE),"")</f>
        <v>MAT</v>
      </c>
      <c r="C189" s="93" t="str">
        <f>IFERROR(VLOOKUP(TABLA!F189,BLIOTECAS!$C$1:$E$26,3,FALSE),"")</f>
        <v>Ciencias Experimentales</v>
      </c>
      <c r="D189" s="266" t="s">
        <v>971</v>
      </c>
      <c r="E189" s="120" t="s">
        <v>8</v>
      </c>
      <c r="F189" s="119" t="s">
        <v>25</v>
      </c>
      <c r="G189" s="119" t="s">
        <v>48</v>
      </c>
      <c r="H189" s="119" t="s">
        <v>47</v>
      </c>
      <c r="I189" s="119"/>
      <c r="J189" s="119" t="s">
        <v>26</v>
      </c>
      <c r="K189" s="119" t="s">
        <v>25</v>
      </c>
      <c r="L189" s="119" t="s">
        <v>19</v>
      </c>
      <c r="M189" s="119"/>
      <c r="N189" s="119">
        <v>3</v>
      </c>
      <c r="O189" s="119">
        <v>2</v>
      </c>
      <c r="P189" s="119">
        <v>2</v>
      </c>
      <c r="Q189" s="119">
        <v>3</v>
      </c>
      <c r="R189" s="119">
        <v>4</v>
      </c>
      <c r="S189" s="119" t="s">
        <v>87</v>
      </c>
      <c r="T189" s="119" t="s">
        <v>87</v>
      </c>
      <c r="U189" s="119">
        <v>4</v>
      </c>
      <c r="V189" s="119">
        <v>4</v>
      </c>
      <c r="W189" s="119">
        <v>4</v>
      </c>
      <c r="X189" s="119">
        <v>4</v>
      </c>
      <c r="Y189" s="119">
        <v>4</v>
      </c>
      <c r="Z189" s="119">
        <v>4</v>
      </c>
      <c r="AA189" s="119">
        <v>4</v>
      </c>
      <c r="AB189" s="119">
        <v>4</v>
      </c>
      <c r="AC189" s="119">
        <v>4</v>
      </c>
      <c r="AD189" s="119">
        <v>5</v>
      </c>
      <c r="AE189" s="119">
        <v>5</v>
      </c>
      <c r="AF189" s="119">
        <v>5</v>
      </c>
      <c r="AG189" s="119">
        <v>5</v>
      </c>
      <c r="AH189" s="119">
        <v>5</v>
      </c>
      <c r="AI189" s="119">
        <v>5</v>
      </c>
      <c r="AJ189" s="119">
        <v>5</v>
      </c>
      <c r="AK189" s="119" t="s">
        <v>88</v>
      </c>
      <c r="AL189" s="119" t="s">
        <v>88</v>
      </c>
      <c r="AM189" s="119">
        <v>5</v>
      </c>
      <c r="AN189" s="119">
        <v>5</v>
      </c>
      <c r="AO189" s="119" t="s">
        <v>113</v>
      </c>
      <c r="AP189" s="119">
        <v>3</v>
      </c>
      <c r="AQ189" s="119">
        <v>4</v>
      </c>
      <c r="AR189" s="119">
        <v>2</v>
      </c>
      <c r="AS189" s="119">
        <v>5</v>
      </c>
      <c r="AT189" s="119">
        <v>5</v>
      </c>
      <c r="AU189" s="119">
        <v>5</v>
      </c>
      <c r="AV189" s="119">
        <v>5</v>
      </c>
      <c r="AW189" s="119">
        <v>5</v>
      </c>
      <c r="AX189" s="119" t="s">
        <v>87</v>
      </c>
      <c r="AY189" s="119" t="s">
        <v>88</v>
      </c>
      <c r="AZ189" s="119"/>
      <c r="BA189" s="119">
        <v>5</v>
      </c>
      <c r="BB189" s="119">
        <v>5</v>
      </c>
      <c r="BC189" s="119" t="s">
        <v>133</v>
      </c>
      <c r="BD189" s="119" t="s">
        <v>1006</v>
      </c>
      <c r="BE189" s="119"/>
      <c r="BF189">
        <f t="shared" si="20"/>
        <v>0</v>
      </c>
      <c r="BG189">
        <f t="shared" si="19"/>
        <v>0</v>
      </c>
      <c r="BH189">
        <f t="shared" si="19"/>
        <v>0</v>
      </c>
      <c r="BI189">
        <f t="shared" si="19"/>
        <v>0</v>
      </c>
      <c r="BJ189">
        <f t="shared" si="19"/>
        <v>0</v>
      </c>
      <c r="BK189">
        <f t="shared" si="19"/>
        <v>0</v>
      </c>
      <c r="BL189">
        <f t="shared" si="22"/>
        <v>0</v>
      </c>
      <c r="BM189">
        <f t="shared" si="21"/>
        <v>0</v>
      </c>
      <c r="BN189">
        <f t="shared" si="21"/>
        <v>0</v>
      </c>
      <c r="BO189">
        <f t="shared" si="21"/>
        <v>1</v>
      </c>
      <c r="BP189">
        <f t="shared" si="21"/>
        <v>0</v>
      </c>
      <c r="BQ189">
        <f t="shared" si="18"/>
        <v>0</v>
      </c>
      <c r="BR189">
        <f t="shared" si="21"/>
        <v>0</v>
      </c>
      <c r="BS189">
        <f t="shared" si="21"/>
        <v>0</v>
      </c>
      <c r="BT189" s="256">
        <f t="shared" si="17"/>
        <v>3</v>
      </c>
    </row>
    <row r="190" spans="1:72" ht="14.3" x14ac:dyDescent="0.25">
      <c r="A190" s="93" t="str">
        <f>IF(ISNA(LOOKUP($F190,BLIOTECAS!$B$1:$B$27,BLIOTECAS!C$1:C$27)),"",LOOKUP($F190,BLIOTECAS!$B$1:$B$27,BLIOTECAS!C$1:C$27))</f>
        <v/>
      </c>
      <c r="B190" s="93" t="str">
        <f>IFERROR(VLOOKUP(TABLA!$F190,BLIOTECAS!$C$1:$E$26,2,FALSE),"")</f>
        <v>FIS</v>
      </c>
      <c r="C190" s="93" t="str">
        <f>IFERROR(VLOOKUP(TABLA!F190,BLIOTECAS!$C$1:$E$26,3,FALSE),"")</f>
        <v>Ciencias Experimentales</v>
      </c>
      <c r="D190" s="266" t="s">
        <v>971</v>
      </c>
      <c r="E190" s="120" t="s">
        <v>8</v>
      </c>
      <c r="F190" s="119" t="s">
        <v>26</v>
      </c>
      <c r="G190" s="119" t="s">
        <v>46</v>
      </c>
      <c r="H190" s="119" t="s">
        <v>44</v>
      </c>
      <c r="I190" s="119"/>
      <c r="J190" s="119" t="s">
        <v>26</v>
      </c>
      <c r="K190" s="119" t="s">
        <v>56</v>
      </c>
      <c r="L190" s="119" t="s">
        <v>25</v>
      </c>
      <c r="M190" s="119"/>
      <c r="N190" s="119">
        <v>5</v>
      </c>
      <c r="O190" s="119">
        <v>4</v>
      </c>
      <c r="P190" s="119">
        <v>4</v>
      </c>
      <c r="Q190" s="119">
        <v>3</v>
      </c>
      <c r="R190" s="119">
        <v>5</v>
      </c>
      <c r="S190" s="119" t="s">
        <v>88</v>
      </c>
      <c r="T190" s="119" t="s">
        <v>88</v>
      </c>
      <c r="U190" s="119">
        <v>1</v>
      </c>
      <c r="V190" s="119">
        <v>1</v>
      </c>
      <c r="W190" s="119">
        <v>1</v>
      </c>
      <c r="X190" s="119">
        <v>1</v>
      </c>
      <c r="Y190" s="119">
        <v>5</v>
      </c>
      <c r="Z190" s="119">
        <v>4</v>
      </c>
      <c r="AA190" s="119">
        <v>5</v>
      </c>
      <c r="AB190" s="119">
        <v>4</v>
      </c>
      <c r="AC190" s="119">
        <v>3</v>
      </c>
      <c r="AD190" s="119">
        <v>3</v>
      </c>
      <c r="AE190" s="119">
        <v>3</v>
      </c>
      <c r="AF190" s="119">
        <v>3</v>
      </c>
      <c r="AG190" s="119">
        <v>3</v>
      </c>
      <c r="AH190" s="119">
        <v>3</v>
      </c>
      <c r="AI190" s="119">
        <v>3</v>
      </c>
      <c r="AJ190" s="119">
        <v>3</v>
      </c>
      <c r="AK190" s="119" t="s">
        <v>88</v>
      </c>
      <c r="AL190" s="119" t="s">
        <v>88</v>
      </c>
      <c r="AM190" s="119">
        <v>3</v>
      </c>
      <c r="AN190" s="119">
        <v>3</v>
      </c>
      <c r="AO190" s="119"/>
      <c r="AP190" s="119">
        <v>3</v>
      </c>
      <c r="AQ190" s="119">
        <v>3</v>
      </c>
      <c r="AR190" s="119">
        <v>3</v>
      </c>
      <c r="AS190" s="119">
        <v>3</v>
      </c>
      <c r="AT190" s="119">
        <v>3</v>
      </c>
      <c r="AU190" s="119">
        <v>3</v>
      </c>
      <c r="AV190" s="119">
        <v>3</v>
      </c>
      <c r="AW190" s="119">
        <v>3</v>
      </c>
      <c r="AX190" s="119" t="s">
        <v>88</v>
      </c>
      <c r="AY190" s="119" t="s">
        <v>88</v>
      </c>
      <c r="AZ190" s="119"/>
      <c r="BA190" s="119">
        <v>3</v>
      </c>
      <c r="BB190" s="119">
        <v>3</v>
      </c>
      <c r="BC190" s="119" t="s">
        <v>134</v>
      </c>
      <c r="BD190" s="119"/>
      <c r="BE190" s="119"/>
      <c r="BF190">
        <f t="shared" si="20"/>
        <v>0</v>
      </c>
      <c r="BG190">
        <f t="shared" si="19"/>
        <v>0</v>
      </c>
      <c r="BH190">
        <f t="shared" si="19"/>
        <v>0</v>
      </c>
      <c r="BI190">
        <f t="shared" si="19"/>
        <v>0</v>
      </c>
      <c r="BJ190">
        <f t="shared" si="19"/>
        <v>0</v>
      </c>
      <c r="BK190">
        <f t="shared" si="19"/>
        <v>0</v>
      </c>
      <c r="BL190">
        <f t="shared" si="22"/>
        <v>0</v>
      </c>
      <c r="BM190">
        <f t="shared" si="21"/>
        <v>0</v>
      </c>
      <c r="BN190">
        <f t="shared" si="21"/>
        <v>0</v>
      </c>
      <c r="BO190">
        <f t="shared" si="21"/>
        <v>0</v>
      </c>
      <c r="BP190">
        <f t="shared" si="21"/>
        <v>0</v>
      </c>
      <c r="BQ190">
        <f t="shared" si="18"/>
        <v>0</v>
      </c>
      <c r="BR190">
        <f t="shared" si="21"/>
        <v>0</v>
      </c>
      <c r="BS190">
        <f t="shared" si="21"/>
        <v>0</v>
      </c>
      <c r="BT190" s="256">
        <f t="shared" si="17"/>
        <v>4</v>
      </c>
    </row>
    <row r="191" spans="1:72" ht="14.3" x14ac:dyDescent="0.25">
      <c r="A191" s="93" t="str">
        <f>IF(ISNA(LOOKUP($F191,BLIOTECAS!$B$1:$B$27,BLIOTECAS!C$1:C$27)),"",LOOKUP($F191,BLIOTECAS!$B$1:$B$27,BLIOTECAS!C$1:C$27))</f>
        <v/>
      </c>
      <c r="B191" s="93" t="str">
        <f>IFERROR(VLOOKUP(TABLA!$F191,BLIOTECAS!$C$1:$E$26,2,FALSE),"")</f>
        <v>FIS</v>
      </c>
      <c r="C191" s="93" t="str">
        <f>IFERROR(VLOOKUP(TABLA!F191,BLIOTECAS!$C$1:$E$26,3,FALSE),"")</f>
        <v>Ciencias Experimentales</v>
      </c>
      <c r="D191" s="266" t="s">
        <v>971</v>
      </c>
      <c r="E191" s="120" t="s">
        <v>8</v>
      </c>
      <c r="F191" s="119" t="s">
        <v>26</v>
      </c>
      <c r="G191" s="119" t="s">
        <v>46</v>
      </c>
      <c r="H191" s="119" t="s">
        <v>44</v>
      </c>
      <c r="I191" s="119"/>
      <c r="J191" s="119" t="s">
        <v>26</v>
      </c>
      <c r="K191" s="119" t="s">
        <v>56</v>
      </c>
      <c r="L191" s="119" t="s">
        <v>38</v>
      </c>
      <c r="M191" s="119"/>
      <c r="N191" s="119">
        <v>5</v>
      </c>
      <c r="O191" s="119">
        <v>4</v>
      </c>
      <c r="P191" s="119">
        <v>5</v>
      </c>
      <c r="Q191" s="119">
        <v>3</v>
      </c>
      <c r="R191" s="119">
        <v>5</v>
      </c>
      <c r="S191" s="119" t="s">
        <v>88</v>
      </c>
      <c r="T191" s="119" t="s">
        <v>87</v>
      </c>
      <c r="U191" s="119">
        <v>4</v>
      </c>
      <c r="V191" s="119">
        <v>4</v>
      </c>
      <c r="W191" s="119">
        <v>4</v>
      </c>
      <c r="X191" s="119">
        <v>4</v>
      </c>
      <c r="Y191" s="119">
        <v>4</v>
      </c>
      <c r="Z191" s="119">
        <v>4</v>
      </c>
      <c r="AA191" s="119">
        <v>4</v>
      </c>
      <c r="AB191" s="119">
        <v>4</v>
      </c>
      <c r="AC191" s="119">
        <v>5</v>
      </c>
      <c r="AD191" s="119">
        <v>5</v>
      </c>
      <c r="AE191" s="119">
        <v>5</v>
      </c>
      <c r="AF191" s="119">
        <v>5</v>
      </c>
      <c r="AG191" s="119">
        <v>5</v>
      </c>
      <c r="AH191" s="119">
        <v>5</v>
      </c>
      <c r="AI191" s="119">
        <v>5</v>
      </c>
      <c r="AJ191" s="119">
        <v>5</v>
      </c>
      <c r="AK191" s="119" t="s">
        <v>87</v>
      </c>
      <c r="AL191" s="119" t="s">
        <v>87</v>
      </c>
      <c r="AM191" s="119">
        <v>5</v>
      </c>
      <c r="AN191" s="119">
        <v>3</v>
      </c>
      <c r="AO191" s="119" t="s">
        <v>115</v>
      </c>
      <c r="AP191" s="119">
        <v>5</v>
      </c>
      <c r="AQ191" s="119">
        <v>5</v>
      </c>
      <c r="AR191" s="119">
        <v>5</v>
      </c>
      <c r="AS191" s="119">
        <v>5</v>
      </c>
      <c r="AT191" s="119">
        <v>5</v>
      </c>
      <c r="AU191" s="119">
        <v>5</v>
      </c>
      <c r="AV191" s="119">
        <v>5</v>
      </c>
      <c r="AW191" s="119">
        <v>5</v>
      </c>
      <c r="AX191" s="119" t="s">
        <v>87</v>
      </c>
      <c r="AY191" s="119" t="s">
        <v>88</v>
      </c>
      <c r="AZ191" s="119"/>
      <c r="BA191" s="119">
        <v>5</v>
      </c>
      <c r="BB191" s="119">
        <v>5</v>
      </c>
      <c r="BC191" s="119" t="s">
        <v>134</v>
      </c>
      <c r="BD191" s="119" t="s">
        <v>1007</v>
      </c>
      <c r="BE191" s="119"/>
      <c r="BF191">
        <f t="shared" si="20"/>
        <v>0</v>
      </c>
      <c r="BG191">
        <f t="shared" si="19"/>
        <v>0</v>
      </c>
      <c r="BH191">
        <f t="shared" si="19"/>
        <v>0</v>
      </c>
      <c r="BI191">
        <f t="shared" si="19"/>
        <v>0</v>
      </c>
      <c r="BJ191">
        <f t="shared" si="19"/>
        <v>0</v>
      </c>
      <c r="BK191">
        <f t="shared" si="19"/>
        <v>0</v>
      </c>
      <c r="BL191">
        <f t="shared" si="22"/>
        <v>0</v>
      </c>
      <c r="BM191">
        <f t="shared" si="21"/>
        <v>0</v>
      </c>
      <c r="BN191">
        <f t="shared" si="21"/>
        <v>0</v>
      </c>
      <c r="BO191">
        <f t="shared" si="21"/>
        <v>0</v>
      </c>
      <c r="BP191">
        <f t="shared" si="21"/>
        <v>0</v>
      </c>
      <c r="BQ191">
        <f t="shared" si="18"/>
        <v>0</v>
      </c>
      <c r="BR191">
        <f t="shared" si="21"/>
        <v>1</v>
      </c>
      <c r="BS191">
        <f t="shared" si="21"/>
        <v>0</v>
      </c>
      <c r="BT191" s="256">
        <f t="shared" si="17"/>
        <v>4</v>
      </c>
    </row>
    <row r="192" spans="1:72" ht="14.3" x14ac:dyDescent="0.25">
      <c r="A192" s="93" t="str">
        <f>IF(ISNA(LOOKUP($F192,BLIOTECAS!$B$1:$B$27,BLIOTECAS!C$1:C$27)),"",LOOKUP($F192,BLIOTECAS!$B$1:$B$27,BLIOTECAS!C$1:C$27))</f>
        <v/>
      </c>
      <c r="B192" s="93" t="str">
        <f>IFERROR(VLOOKUP(TABLA!$F192,BLIOTECAS!$C$1:$E$26,2,FALSE),"")</f>
        <v/>
      </c>
      <c r="C192" s="93" t="str">
        <f>IFERROR(VLOOKUP(TABLA!F192,BLIOTECAS!$C$1:$E$26,3,FALSE),"")</f>
        <v/>
      </c>
      <c r="D192" s="266" t="s">
        <v>971</v>
      </c>
      <c r="E192" s="120" t="s">
        <v>8</v>
      </c>
      <c r="F192" s="119"/>
      <c r="G192" s="119" t="s">
        <v>46</v>
      </c>
      <c r="H192" s="119" t="s">
        <v>46</v>
      </c>
      <c r="I192" s="119"/>
      <c r="J192" s="119" t="s">
        <v>25</v>
      </c>
      <c r="K192" s="119"/>
      <c r="L192" s="119"/>
      <c r="M192" s="119"/>
      <c r="N192" s="119">
        <v>5</v>
      </c>
      <c r="O192" s="119">
        <v>5</v>
      </c>
      <c r="P192" s="119">
        <v>5</v>
      </c>
      <c r="Q192" s="119">
        <v>5</v>
      </c>
      <c r="R192" s="119">
        <v>5</v>
      </c>
      <c r="S192" s="119" t="s">
        <v>87</v>
      </c>
      <c r="T192" s="119" t="s">
        <v>87</v>
      </c>
      <c r="U192" s="119">
        <v>5</v>
      </c>
      <c r="V192" s="119">
        <v>5</v>
      </c>
      <c r="W192" s="119">
        <v>5</v>
      </c>
      <c r="X192" s="119"/>
      <c r="Y192" s="119"/>
      <c r="Z192" s="119"/>
      <c r="AA192" s="119">
        <v>5</v>
      </c>
      <c r="AB192" s="119"/>
      <c r="AC192" s="119"/>
      <c r="AD192" s="119"/>
      <c r="AE192" s="119"/>
      <c r="AF192" s="119"/>
      <c r="AG192" s="119">
        <v>4</v>
      </c>
      <c r="AH192" s="119">
        <v>4</v>
      </c>
      <c r="AI192" s="119">
        <v>3</v>
      </c>
      <c r="AJ192" s="119">
        <v>3</v>
      </c>
      <c r="AK192" s="119" t="s">
        <v>87</v>
      </c>
      <c r="AL192" s="119" t="s">
        <v>87</v>
      </c>
      <c r="AM192" s="119">
        <v>4</v>
      </c>
      <c r="AN192" s="119">
        <v>5</v>
      </c>
      <c r="AO192" s="119" t="s">
        <v>505</v>
      </c>
      <c r="AP192" s="119">
        <v>4</v>
      </c>
      <c r="AQ192" s="119">
        <v>5</v>
      </c>
      <c r="AR192" s="119">
        <v>5</v>
      </c>
      <c r="AS192" s="119">
        <v>5</v>
      </c>
      <c r="AT192" s="119">
        <v>4</v>
      </c>
      <c r="AU192" s="119">
        <v>5</v>
      </c>
      <c r="AV192" s="119">
        <v>4</v>
      </c>
      <c r="AW192" s="119">
        <v>5</v>
      </c>
      <c r="AX192" s="119" t="s">
        <v>87</v>
      </c>
      <c r="AY192" s="119" t="s">
        <v>87</v>
      </c>
      <c r="AZ192" s="119" t="s">
        <v>125</v>
      </c>
      <c r="BA192" s="119">
        <v>4</v>
      </c>
      <c r="BB192" s="119">
        <v>5</v>
      </c>
      <c r="BC192" s="119" t="s">
        <v>135</v>
      </c>
      <c r="BD192" s="119"/>
      <c r="BE192" s="119"/>
      <c r="BF192">
        <f t="shared" si="20"/>
        <v>0</v>
      </c>
      <c r="BG192">
        <f t="shared" si="19"/>
        <v>0</v>
      </c>
      <c r="BH192">
        <f t="shared" si="19"/>
        <v>0</v>
      </c>
      <c r="BI192">
        <f t="shared" si="19"/>
        <v>0</v>
      </c>
      <c r="BJ192">
        <f t="shared" si="19"/>
        <v>0</v>
      </c>
      <c r="BK192">
        <f t="shared" si="19"/>
        <v>0</v>
      </c>
      <c r="BL192">
        <f t="shared" si="22"/>
        <v>1</v>
      </c>
      <c r="BM192">
        <f t="shared" si="21"/>
        <v>0</v>
      </c>
      <c r="BN192">
        <f t="shared" si="21"/>
        <v>0</v>
      </c>
      <c r="BO192">
        <f t="shared" si="21"/>
        <v>1</v>
      </c>
      <c r="BP192">
        <f t="shared" si="21"/>
        <v>0</v>
      </c>
      <c r="BQ192">
        <f t="shared" si="18"/>
        <v>0</v>
      </c>
      <c r="BR192">
        <f t="shared" si="21"/>
        <v>0</v>
      </c>
      <c r="BS192">
        <f t="shared" si="21"/>
        <v>0</v>
      </c>
      <c r="BT192" s="256">
        <f t="shared" si="17"/>
        <v>5</v>
      </c>
    </row>
    <row r="193" spans="1:72" ht="14.3" x14ac:dyDescent="0.25">
      <c r="A193" s="93" t="str">
        <f>IF(ISNA(LOOKUP($F193,BLIOTECAS!$B$1:$B$27,BLIOTECAS!C$1:C$27)),"",LOOKUP($F193,BLIOTECAS!$B$1:$B$27,BLIOTECAS!C$1:C$27))</f>
        <v/>
      </c>
      <c r="B193" s="93" t="str">
        <f>IFERROR(VLOOKUP(TABLA!$F193,BLIOTECAS!$C$1:$E$26,2,FALSE),"")</f>
        <v>FIS</v>
      </c>
      <c r="C193" s="93" t="str">
        <f>IFERROR(VLOOKUP(TABLA!F193,BLIOTECAS!$C$1:$E$26,3,FALSE),"")</f>
        <v>Ciencias Experimentales</v>
      </c>
      <c r="D193" s="266" t="s">
        <v>971</v>
      </c>
      <c r="E193" s="120" t="s">
        <v>8</v>
      </c>
      <c r="F193" s="119" t="s">
        <v>26</v>
      </c>
      <c r="G193" s="119" t="s">
        <v>48</v>
      </c>
      <c r="H193" s="119" t="s">
        <v>46</v>
      </c>
      <c r="I193" s="119"/>
      <c r="J193" s="119" t="s">
        <v>26</v>
      </c>
      <c r="K193" s="119" t="s">
        <v>56</v>
      </c>
      <c r="L193" s="119" t="s">
        <v>19</v>
      </c>
      <c r="M193" s="119"/>
      <c r="N193" s="119">
        <v>4</v>
      </c>
      <c r="O193" s="119">
        <v>4</v>
      </c>
      <c r="P193" s="119">
        <v>3</v>
      </c>
      <c r="Q193" s="119">
        <v>4</v>
      </c>
      <c r="R193" s="119">
        <v>4</v>
      </c>
      <c r="S193" s="119" t="s">
        <v>87</v>
      </c>
      <c r="T193" s="119" t="s">
        <v>87</v>
      </c>
      <c r="U193" s="119">
        <v>3</v>
      </c>
      <c r="V193" s="119">
        <v>1</v>
      </c>
      <c r="W193" s="119">
        <v>1</v>
      </c>
      <c r="X193" s="119">
        <v>2</v>
      </c>
      <c r="Y193" s="119">
        <v>4</v>
      </c>
      <c r="Z193" s="119">
        <v>3</v>
      </c>
      <c r="AA193" s="119">
        <v>2</v>
      </c>
      <c r="AB193" s="119">
        <v>4</v>
      </c>
      <c r="AC193" s="119">
        <v>3</v>
      </c>
      <c r="AD193" s="119">
        <v>3</v>
      </c>
      <c r="AE193" s="119">
        <v>5</v>
      </c>
      <c r="AF193" s="119">
        <v>4</v>
      </c>
      <c r="AG193" s="119">
        <v>4</v>
      </c>
      <c r="AH193" s="119">
        <v>4</v>
      </c>
      <c r="AI193" s="119">
        <v>4</v>
      </c>
      <c r="AJ193" s="119">
        <v>4</v>
      </c>
      <c r="AK193" s="119" t="s">
        <v>88</v>
      </c>
      <c r="AL193" s="119" t="s">
        <v>88</v>
      </c>
      <c r="AM193" s="119">
        <v>4</v>
      </c>
      <c r="AN193" s="119">
        <v>4</v>
      </c>
      <c r="AO193" s="119" t="s">
        <v>505</v>
      </c>
      <c r="AP193" s="119">
        <v>5</v>
      </c>
      <c r="AQ193" s="119">
        <v>4</v>
      </c>
      <c r="AR193" s="119">
        <v>5</v>
      </c>
      <c r="AS193" s="119">
        <v>5</v>
      </c>
      <c r="AT193" s="119">
        <v>4</v>
      </c>
      <c r="AU193" s="119">
        <v>5</v>
      </c>
      <c r="AV193" s="119">
        <v>5</v>
      </c>
      <c r="AW193" s="119">
        <v>4</v>
      </c>
      <c r="AX193" s="119" t="s">
        <v>88</v>
      </c>
      <c r="AY193" s="119" t="s">
        <v>88</v>
      </c>
      <c r="AZ193" s="119"/>
      <c r="BA193" s="119">
        <v>5</v>
      </c>
      <c r="BB193" s="119">
        <v>5</v>
      </c>
      <c r="BC193" s="119" t="s">
        <v>134</v>
      </c>
      <c r="BD193" s="119"/>
      <c r="BE193" s="119"/>
      <c r="BF193">
        <f t="shared" si="20"/>
        <v>0</v>
      </c>
      <c r="BG193">
        <f t="shared" si="19"/>
        <v>0</v>
      </c>
      <c r="BH193">
        <f t="shared" si="19"/>
        <v>0</v>
      </c>
      <c r="BI193">
        <f t="shared" si="19"/>
        <v>0</v>
      </c>
      <c r="BJ193">
        <f t="shared" si="19"/>
        <v>0</v>
      </c>
      <c r="BK193">
        <f t="shared" si="19"/>
        <v>0</v>
      </c>
      <c r="BL193">
        <f t="shared" si="22"/>
        <v>1</v>
      </c>
      <c r="BM193">
        <f t="shared" si="21"/>
        <v>0</v>
      </c>
      <c r="BN193">
        <f t="shared" si="21"/>
        <v>0</v>
      </c>
      <c r="BO193">
        <f t="shared" si="21"/>
        <v>1</v>
      </c>
      <c r="BP193">
        <f t="shared" si="21"/>
        <v>0</v>
      </c>
      <c r="BQ193">
        <f t="shared" si="18"/>
        <v>0</v>
      </c>
      <c r="BR193">
        <f t="shared" si="21"/>
        <v>0</v>
      </c>
      <c r="BS193">
        <f t="shared" si="21"/>
        <v>0</v>
      </c>
      <c r="BT193" s="256">
        <f t="shared" si="17"/>
        <v>4</v>
      </c>
    </row>
    <row r="194" spans="1:72" ht="14.3" x14ac:dyDescent="0.25">
      <c r="A194" s="93" t="str">
        <f>IF(ISNA(LOOKUP($F194,BLIOTECAS!$B$1:$B$27,BLIOTECAS!C$1:C$27)),"",LOOKUP($F194,BLIOTECAS!$B$1:$B$27,BLIOTECAS!C$1:C$27))</f>
        <v/>
      </c>
      <c r="B194" s="93" t="str">
        <f>IFERROR(VLOOKUP(TABLA!$F194,BLIOTECAS!$C$1:$E$26,2,FALSE),"")</f>
        <v>ENF</v>
      </c>
      <c r="C194" s="93" t="str">
        <f>IFERROR(VLOOKUP(TABLA!F194,BLIOTECAS!$C$1:$E$26,3,FALSE),"")</f>
        <v>Ciencias de la Salud</v>
      </c>
      <c r="D194" s="266" t="s">
        <v>971</v>
      </c>
      <c r="E194" s="120" t="s">
        <v>8</v>
      </c>
      <c r="F194" s="119" t="s">
        <v>24</v>
      </c>
      <c r="G194" s="119" t="s">
        <v>46</v>
      </c>
      <c r="H194" s="119" t="s">
        <v>46</v>
      </c>
      <c r="I194" s="119"/>
      <c r="J194" s="119" t="s">
        <v>24</v>
      </c>
      <c r="K194" s="119" t="s">
        <v>22</v>
      </c>
      <c r="L194" s="119" t="s">
        <v>56</v>
      </c>
      <c r="M194" s="119"/>
      <c r="N194" s="119">
        <v>4</v>
      </c>
      <c r="O194" s="119">
        <v>4</v>
      </c>
      <c r="P194" s="119">
        <v>5</v>
      </c>
      <c r="Q194" s="119">
        <v>4</v>
      </c>
      <c r="R194" s="119">
        <v>5</v>
      </c>
      <c r="S194" s="119" t="s">
        <v>87</v>
      </c>
      <c r="T194" s="119" t="s">
        <v>87</v>
      </c>
      <c r="U194" s="119">
        <v>5</v>
      </c>
      <c r="V194" s="119">
        <v>2</v>
      </c>
      <c r="W194" s="119">
        <v>5</v>
      </c>
      <c r="X194" s="119">
        <v>1</v>
      </c>
      <c r="Y194" s="119">
        <v>5</v>
      </c>
      <c r="Z194" s="119">
        <v>4</v>
      </c>
      <c r="AA194" s="119">
        <v>5</v>
      </c>
      <c r="AB194" s="119">
        <v>1</v>
      </c>
      <c r="AC194" s="119">
        <v>3</v>
      </c>
      <c r="AD194" s="119">
        <v>5</v>
      </c>
      <c r="AE194" s="119">
        <v>4</v>
      </c>
      <c r="AF194" s="119">
        <v>5</v>
      </c>
      <c r="AG194" s="119">
        <v>5</v>
      </c>
      <c r="AH194" s="119">
        <v>3</v>
      </c>
      <c r="AI194" s="119">
        <v>4</v>
      </c>
      <c r="AJ194" s="119">
        <v>5</v>
      </c>
      <c r="AK194" s="119" t="s">
        <v>88</v>
      </c>
      <c r="AL194" s="119" t="s">
        <v>88</v>
      </c>
      <c r="AM194" s="119">
        <v>5</v>
      </c>
      <c r="AN194" s="119">
        <v>4</v>
      </c>
      <c r="AO194" s="119" t="s">
        <v>113</v>
      </c>
      <c r="AP194" s="119">
        <v>5</v>
      </c>
      <c r="AQ194" s="119">
        <v>4</v>
      </c>
      <c r="AR194" s="119">
        <v>4</v>
      </c>
      <c r="AS194" s="119">
        <v>5</v>
      </c>
      <c r="AT194" s="119">
        <v>5</v>
      </c>
      <c r="AU194" s="119">
        <v>5</v>
      </c>
      <c r="AV194" s="119">
        <v>3</v>
      </c>
      <c r="AW194" s="119">
        <v>3</v>
      </c>
      <c r="AX194" s="119" t="s">
        <v>87</v>
      </c>
      <c r="AY194" s="119" t="s">
        <v>87</v>
      </c>
      <c r="AZ194" s="119" t="s">
        <v>124</v>
      </c>
      <c r="BA194" s="119">
        <v>5</v>
      </c>
      <c r="BB194" s="119">
        <v>5</v>
      </c>
      <c r="BC194" s="119" t="s">
        <v>135</v>
      </c>
      <c r="BD194" s="119"/>
      <c r="BE194" s="119"/>
      <c r="BF194">
        <f t="shared" si="20"/>
        <v>0</v>
      </c>
      <c r="BG194">
        <f t="shared" si="19"/>
        <v>0</v>
      </c>
      <c r="BH194">
        <f t="shared" si="19"/>
        <v>0</v>
      </c>
      <c r="BI194">
        <f t="shared" si="19"/>
        <v>0</v>
      </c>
      <c r="BJ194">
        <f t="shared" si="19"/>
        <v>0</v>
      </c>
      <c r="BK194">
        <f t="shared" si="19"/>
        <v>0</v>
      </c>
      <c r="BL194">
        <f t="shared" si="22"/>
        <v>0</v>
      </c>
      <c r="BM194">
        <f t="shared" si="21"/>
        <v>0</v>
      </c>
      <c r="BN194">
        <f t="shared" si="21"/>
        <v>0</v>
      </c>
      <c r="BO194">
        <f t="shared" si="21"/>
        <v>1</v>
      </c>
      <c r="BP194">
        <f t="shared" si="21"/>
        <v>0</v>
      </c>
      <c r="BQ194">
        <f t="shared" si="18"/>
        <v>0</v>
      </c>
      <c r="BR194">
        <f t="shared" si="21"/>
        <v>0</v>
      </c>
      <c r="BS194">
        <f t="shared" si="21"/>
        <v>0</v>
      </c>
      <c r="BT194" s="256">
        <f t="shared" si="17"/>
        <v>5</v>
      </c>
    </row>
    <row r="195" spans="1:72" ht="14.3" x14ac:dyDescent="0.25">
      <c r="A195" s="93" t="str">
        <f>IF(ISNA(LOOKUP($F195,BLIOTECAS!$B$1:$B$27,BLIOTECAS!C$1:C$27)),"",LOOKUP($F195,BLIOTECAS!$B$1:$B$27,BLIOTECAS!C$1:C$27))</f>
        <v/>
      </c>
      <c r="B195" s="93" t="str">
        <f>IFERROR(VLOOKUP(TABLA!$F195,BLIOTECAS!$C$1:$E$26,2,FALSE),"")</f>
        <v>ENF</v>
      </c>
      <c r="C195" s="93" t="str">
        <f>IFERROR(VLOOKUP(TABLA!F195,BLIOTECAS!$C$1:$E$26,3,FALSE),"")</f>
        <v>Ciencias de la Salud</v>
      </c>
      <c r="D195" s="266" t="s">
        <v>971</v>
      </c>
      <c r="E195" s="120" t="s">
        <v>8</v>
      </c>
      <c r="F195" s="119" t="s">
        <v>24</v>
      </c>
      <c r="G195" s="119" t="s">
        <v>47</v>
      </c>
      <c r="H195" s="119" t="s">
        <v>44</v>
      </c>
      <c r="I195" s="119"/>
      <c r="J195" s="119" t="s">
        <v>24</v>
      </c>
      <c r="K195" s="119" t="s">
        <v>36</v>
      </c>
      <c r="L195" s="119" t="s">
        <v>22</v>
      </c>
      <c r="M195" s="119"/>
      <c r="N195" s="119">
        <v>4</v>
      </c>
      <c r="O195" s="119">
        <v>4</v>
      </c>
      <c r="P195" s="119">
        <v>5</v>
      </c>
      <c r="Q195" s="119">
        <v>4</v>
      </c>
      <c r="R195" s="119">
        <v>5</v>
      </c>
      <c r="S195" s="119" t="s">
        <v>88</v>
      </c>
      <c r="T195" s="119" t="s">
        <v>88</v>
      </c>
      <c r="U195" s="119">
        <v>3</v>
      </c>
      <c r="V195" s="119">
        <v>4</v>
      </c>
      <c r="W195" s="119">
        <v>4</v>
      </c>
      <c r="X195" s="119">
        <v>1</v>
      </c>
      <c r="Y195" s="119">
        <v>5</v>
      </c>
      <c r="Z195" s="119">
        <v>2</v>
      </c>
      <c r="AA195" s="119">
        <v>4</v>
      </c>
      <c r="AB195" s="119">
        <v>1</v>
      </c>
      <c r="AC195" s="119">
        <v>3</v>
      </c>
      <c r="AD195" s="119">
        <v>3</v>
      </c>
      <c r="AE195" s="119">
        <v>2</v>
      </c>
      <c r="AF195" s="119">
        <v>4</v>
      </c>
      <c r="AG195" s="119">
        <v>4</v>
      </c>
      <c r="AH195" s="119">
        <v>4</v>
      </c>
      <c r="AI195" s="119">
        <v>3</v>
      </c>
      <c r="AJ195" s="119">
        <v>3</v>
      </c>
      <c r="AK195" s="119" t="s">
        <v>88</v>
      </c>
      <c r="AL195" s="119" t="s">
        <v>88</v>
      </c>
      <c r="AM195" s="119">
        <v>4</v>
      </c>
      <c r="AN195" s="119">
        <v>3</v>
      </c>
      <c r="AO195" s="119" t="s">
        <v>115</v>
      </c>
      <c r="AP195" s="119">
        <v>4</v>
      </c>
      <c r="AQ195" s="119">
        <v>4</v>
      </c>
      <c r="AR195" s="119">
        <v>3</v>
      </c>
      <c r="AS195" s="119">
        <v>3</v>
      </c>
      <c r="AT195" s="119">
        <v>3</v>
      </c>
      <c r="AU195" s="119">
        <v>3</v>
      </c>
      <c r="AV195" s="119">
        <v>3</v>
      </c>
      <c r="AW195" s="119">
        <v>2</v>
      </c>
      <c r="AX195" s="119" t="s">
        <v>88</v>
      </c>
      <c r="AY195" s="119" t="s">
        <v>88</v>
      </c>
      <c r="AZ195" s="119"/>
      <c r="BA195" s="119">
        <v>3</v>
      </c>
      <c r="BB195" s="119">
        <v>4</v>
      </c>
      <c r="BC195" s="119" t="s">
        <v>134</v>
      </c>
      <c r="BD195" s="119"/>
      <c r="BE195" s="119"/>
      <c r="BF195">
        <f t="shared" si="20"/>
        <v>0</v>
      </c>
      <c r="BG195">
        <f t="shared" si="19"/>
        <v>0</v>
      </c>
      <c r="BH195">
        <f t="shared" si="19"/>
        <v>0</v>
      </c>
      <c r="BI195">
        <f t="shared" si="19"/>
        <v>0</v>
      </c>
      <c r="BJ195">
        <f t="shared" si="19"/>
        <v>0</v>
      </c>
      <c r="BK195">
        <f t="shared" si="19"/>
        <v>0</v>
      </c>
      <c r="BL195">
        <f t="shared" si="22"/>
        <v>0</v>
      </c>
      <c r="BM195">
        <f t="shared" si="21"/>
        <v>0</v>
      </c>
      <c r="BN195">
        <f t="shared" si="21"/>
        <v>0</v>
      </c>
      <c r="BO195">
        <f t="shared" si="21"/>
        <v>0</v>
      </c>
      <c r="BP195">
        <f t="shared" si="21"/>
        <v>0</v>
      </c>
      <c r="BQ195">
        <f t="shared" si="18"/>
        <v>0</v>
      </c>
      <c r="BR195">
        <f t="shared" si="21"/>
        <v>1</v>
      </c>
      <c r="BS195">
        <f t="shared" si="21"/>
        <v>0</v>
      </c>
      <c r="BT195" s="256">
        <f t="shared" si="17"/>
        <v>4</v>
      </c>
    </row>
    <row r="196" spans="1:72" ht="14.3" x14ac:dyDescent="0.25">
      <c r="A196" s="93" t="str">
        <f>IF(ISNA(LOOKUP($F196,BLIOTECAS!$B$1:$B$27,BLIOTECAS!C$1:C$27)),"",LOOKUP($F196,BLIOTECAS!$B$1:$B$27,BLIOTECAS!C$1:C$27))</f>
        <v/>
      </c>
      <c r="B196" s="93" t="str">
        <f>IFERROR(VLOOKUP(TABLA!$F196,BLIOTECAS!$C$1:$E$26,2,FALSE),"")</f>
        <v>ENF</v>
      </c>
      <c r="C196" s="93" t="str">
        <f>IFERROR(VLOOKUP(TABLA!F196,BLIOTECAS!$C$1:$E$26,3,FALSE),"")</f>
        <v>Ciencias de la Salud</v>
      </c>
      <c r="D196" s="266" t="s">
        <v>971</v>
      </c>
      <c r="E196" s="120" t="s">
        <v>8</v>
      </c>
      <c r="F196" s="119" t="s">
        <v>24</v>
      </c>
      <c r="G196" s="119" t="s">
        <v>45</v>
      </c>
      <c r="H196" s="119" t="s">
        <v>46</v>
      </c>
      <c r="I196" s="119"/>
      <c r="J196" s="119" t="s">
        <v>24</v>
      </c>
      <c r="K196" s="119" t="s">
        <v>71</v>
      </c>
      <c r="L196" s="119" t="s">
        <v>22</v>
      </c>
      <c r="M196" s="119"/>
      <c r="N196" s="119">
        <v>2</v>
      </c>
      <c r="O196" s="119">
        <v>3</v>
      </c>
      <c r="P196" s="119">
        <v>3</v>
      </c>
      <c r="Q196" s="119">
        <v>3</v>
      </c>
      <c r="R196" s="119">
        <v>5</v>
      </c>
      <c r="S196" s="119" t="s">
        <v>88</v>
      </c>
      <c r="T196" s="119" t="s">
        <v>87</v>
      </c>
      <c r="U196" s="119">
        <v>1</v>
      </c>
      <c r="V196" s="119">
        <v>2</v>
      </c>
      <c r="W196" s="119">
        <v>3</v>
      </c>
      <c r="X196" s="119">
        <v>1</v>
      </c>
      <c r="Y196" s="119">
        <v>4</v>
      </c>
      <c r="Z196" s="119">
        <v>4</v>
      </c>
      <c r="AA196" s="119">
        <v>4</v>
      </c>
      <c r="AB196" s="119">
        <v>2</v>
      </c>
      <c r="AC196" s="119">
        <v>4</v>
      </c>
      <c r="AD196" s="119">
        <v>3</v>
      </c>
      <c r="AE196" s="119">
        <v>4</v>
      </c>
      <c r="AF196" s="119">
        <v>4</v>
      </c>
      <c r="AG196" s="119">
        <v>3</v>
      </c>
      <c r="AH196" s="119">
        <v>4</v>
      </c>
      <c r="AI196" s="119">
        <v>3</v>
      </c>
      <c r="AJ196" s="119">
        <v>4</v>
      </c>
      <c r="AK196" s="119" t="s">
        <v>88</v>
      </c>
      <c r="AL196" s="119" t="s">
        <v>88</v>
      </c>
      <c r="AM196" s="119">
        <v>5</v>
      </c>
      <c r="AN196" s="119">
        <v>3</v>
      </c>
      <c r="AO196" s="119" t="s">
        <v>115</v>
      </c>
      <c r="AP196" s="119">
        <v>5</v>
      </c>
      <c r="AQ196" s="119">
        <v>3</v>
      </c>
      <c r="AR196" s="119">
        <v>3</v>
      </c>
      <c r="AS196" s="119">
        <v>5</v>
      </c>
      <c r="AT196" s="119">
        <v>5</v>
      </c>
      <c r="AU196" s="119">
        <v>5</v>
      </c>
      <c r="AV196" s="119">
        <v>3</v>
      </c>
      <c r="AW196" s="119">
        <v>3</v>
      </c>
      <c r="AX196" s="119" t="s">
        <v>88</v>
      </c>
      <c r="AY196" s="119" t="s">
        <v>88</v>
      </c>
      <c r="AZ196" s="119"/>
      <c r="BA196" s="119">
        <v>5</v>
      </c>
      <c r="BB196" s="119">
        <v>5</v>
      </c>
      <c r="BC196" s="119" t="s">
        <v>134</v>
      </c>
      <c r="BD196" s="119"/>
      <c r="BE196" s="119"/>
      <c r="BF196">
        <f t="shared" si="20"/>
        <v>0</v>
      </c>
      <c r="BG196">
        <f t="shared" si="19"/>
        <v>0</v>
      </c>
      <c r="BH196">
        <f t="shared" si="19"/>
        <v>0</v>
      </c>
      <c r="BI196">
        <f t="shared" si="19"/>
        <v>0</v>
      </c>
      <c r="BJ196">
        <f t="shared" si="19"/>
        <v>0</v>
      </c>
      <c r="BK196">
        <f t="shared" si="19"/>
        <v>0</v>
      </c>
      <c r="BL196">
        <f t="shared" si="22"/>
        <v>0</v>
      </c>
      <c r="BM196">
        <f t="shared" si="21"/>
        <v>0</v>
      </c>
      <c r="BN196">
        <f t="shared" si="21"/>
        <v>0</v>
      </c>
      <c r="BO196">
        <f t="shared" si="21"/>
        <v>0</v>
      </c>
      <c r="BP196">
        <f t="shared" si="21"/>
        <v>0</v>
      </c>
      <c r="BQ196">
        <f t="shared" si="18"/>
        <v>0</v>
      </c>
      <c r="BR196">
        <f t="shared" si="21"/>
        <v>1</v>
      </c>
      <c r="BS196">
        <f t="shared" si="21"/>
        <v>0</v>
      </c>
      <c r="BT196" s="256">
        <f t="shared" si="17"/>
        <v>4</v>
      </c>
    </row>
    <row r="197" spans="1:72" ht="14.3" x14ac:dyDescent="0.25">
      <c r="A197" s="93" t="str">
        <f>IF(ISNA(LOOKUP($F197,BLIOTECAS!$B$1:$B$27,BLIOTECAS!C$1:C$27)),"",LOOKUP($F197,BLIOTECAS!$B$1:$B$27,BLIOTECAS!C$1:C$27))</f>
        <v/>
      </c>
      <c r="B197" s="93" t="str">
        <f>IFERROR(VLOOKUP(TABLA!$F197,BLIOTECAS!$C$1:$E$26,2,FALSE),"")</f>
        <v>ENF</v>
      </c>
      <c r="C197" s="93" t="str">
        <f>IFERROR(VLOOKUP(TABLA!F197,BLIOTECAS!$C$1:$E$26,3,FALSE),"")</f>
        <v>Ciencias de la Salud</v>
      </c>
      <c r="D197" s="266" t="s">
        <v>971</v>
      </c>
      <c r="E197" s="120" t="s">
        <v>8</v>
      </c>
      <c r="F197" s="119" t="s">
        <v>24</v>
      </c>
      <c r="G197" s="119" t="s">
        <v>46</v>
      </c>
      <c r="H197" s="119" t="s">
        <v>44</v>
      </c>
      <c r="I197" s="119"/>
      <c r="J197" s="119" t="s">
        <v>24</v>
      </c>
      <c r="K197" s="119" t="s">
        <v>22</v>
      </c>
      <c r="L197" s="119"/>
      <c r="M197" s="119"/>
      <c r="N197" s="119">
        <v>4</v>
      </c>
      <c r="O197" s="119">
        <v>4</v>
      </c>
      <c r="P197" s="119">
        <v>4</v>
      </c>
      <c r="Q197" s="119">
        <v>4</v>
      </c>
      <c r="R197" s="119">
        <v>3</v>
      </c>
      <c r="S197" s="119" t="s">
        <v>88</v>
      </c>
      <c r="T197" s="119" t="s">
        <v>88</v>
      </c>
      <c r="U197" s="119">
        <v>2</v>
      </c>
      <c r="V197" s="119">
        <v>2</v>
      </c>
      <c r="W197" s="119">
        <v>2</v>
      </c>
      <c r="X197" s="119">
        <v>2</v>
      </c>
      <c r="Y197" s="119">
        <v>5</v>
      </c>
      <c r="Z197" s="119">
        <v>2</v>
      </c>
      <c r="AA197" s="119">
        <v>5</v>
      </c>
      <c r="AB197" s="119">
        <v>5</v>
      </c>
      <c r="AC197" s="119">
        <v>3</v>
      </c>
      <c r="AD197" s="119">
        <v>3</v>
      </c>
      <c r="AE197" s="119">
        <v>4</v>
      </c>
      <c r="AF197" s="119">
        <v>3</v>
      </c>
      <c r="AG197" s="119">
        <v>3</v>
      </c>
      <c r="AH197" s="119">
        <v>3</v>
      </c>
      <c r="AI197" s="119">
        <v>3</v>
      </c>
      <c r="AJ197" s="119">
        <v>3</v>
      </c>
      <c r="AK197" s="119" t="s">
        <v>88</v>
      </c>
      <c r="AL197" s="119" t="s">
        <v>88</v>
      </c>
      <c r="AM197" s="119">
        <v>3</v>
      </c>
      <c r="AN197" s="119">
        <v>3</v>
      </c>
      <c r="AO197" s="119" t="s">
        <v>115</v>
      </c>
      <c r="AP197" s="119">
        <v>3</v>
      </c>
      <c r="AQ197" s="119">
        <v>3</v>
      </c>
      <c r="AR197" s="119">
        <v>3</v>
      </c>
      <c r="AS197" s="119">
        <v>3</v>
      </c>
      <c r="AT197" s="119">
        <v>3</v>
      </c>
      <c r="AU197" s="119">
        <v>3</v>
      </c>
      <c r="AV197" s="119">
        <v>3</v>
      </c>
      <c r="AW197" s="119">
        <v>3</v>
      </c>
      <c r="AX197" s="119" t="s">
        <v>88</v>
      </c>
      <c r="AY197" s="119" t="s">
        <v>88</v>
      </c>
      <c r="AZ197" s="119"/>
      <c r="BA197" s="119">
        <v>3</v>
      </c>
      <c r="BB197" s="119">
        <v>3</v>
      </c>
      <c r="BC197" s="119" t="s">
        <v>134</v>
      </c>
      <c r="BD197" s="119"/>
      <c r="BE197" s="119" t="s">
        <v>1008</v>
      </c>
      <c r="BF197">
        <f t="shared" si="20"/>
        <v>0</v>
      </c>
      <c r="BG197">
        <f t="shared" si="19"/>
        <v>0</v>
      </c>
      <c r="BH197">
        <f t="shared" si="19"/>
        <v>0</v>
      </c>
      <c r="BI197">
        <f t="shared" si="19"/>
        <v>0</v>
      </c>
      <c r="BJ197">
        <f t="shared" si="19"/>
        <v>0</v>
      </c>
      <c r="BK197">
        <f t="shared" si="19"/>
        <v>0</v>
      </c>
      <c r="BL197">
        <f t="shared" si="22"/>
        <v>0</v>
      </c>
      <c r="BM197">
        <f t="shared" si="21"/>
        <v>0</v>
      </c>
      <c r="BN197">
        <f t="shared" si="21"/>
        <v>0</v>
      </c>
      <c r="BO197">
        <f t="shared" si="21"/>
        <v>0</v>
      </c>
      <c r="BP197">
        <f t="shared" si="21"/>
        <v>0</v>
      </c>
      <c r="BQ197">
        <f t="shared" si="18"/>
        <v>0</v>
      </c>
      <c r="BR197">
        <f t="shared" si="21"/>
        <v>1</v>
      </c>
      <c r="BS197">
        <f t="shared" si="21"/>
        <v>0</v>
      </c>
      <c r="BT197" s="256">
        <f t="shared" ref="BT197:BT260" si="23">IFERROR(VALUE(LEFT(BC197,1)),"NC")</f>
        <v>4</v>
      </c>
    </row>
    <row r="198" spans="1:72" ht="14.3" x14ac:dyDescent="0.25">
      <c r="A198" s="93" t="str">
        <f>IF(ISNA(LOOKUP($F198,BLIOTECAS!$B$1:$B$27,BLIOTECAS!C$1:C$27)),"",LOOKUP($F198,BLIOTECAS!$B$1:$B$27,BLIOTECAS!C$1:C$27))</f>
        <v/>
      </c>
      <c r="B198" s="93" t="str">
        <f>IFERROR(VLOOKUP(TABLA!$F198,BLIOTECAS!$C$1:$E$26,2,FALSE),"")</f>
        <v>ENF</v>
      </c>
      <c r="C198" s="93" t="str">
        <f>IFERROR(VLOOKUP(TABLA!F198,BLIOTECAS!$C$1:$E$26,3,FALSE),"")</f>
        <v>Ciencias de la Salud</v>
      </c>
      <c r="D198" s="266" t="s">
        <v>971</v>
      </c>
      <c r="E198" s="120" t="s">
        <v>8</v>
      </c>
      <c r="F198" s="119" t="s">
        <v>24</v>
      </c>
      <c r="G198" s="119" t="s">
        <v>46</v>
      </c>
      <c r="H198" s="119" t="s">
        <v>44</v>
      </c>
      <c r="I198" s="119"/>
      <c r="J198" s="119" t="s">
        <v>36</v>
      </c>
      <c r="K198" s="119" t="s">
        <v>24</v>
      </c>
      <c r="L198" s="119"/>
      <c r="M198" s="119"/>
      <c r="N198" s="119">
        <v>4</v>
      </c>
      <c r="O198" s="119">
        <v>4</v>
      </c>
      <c r="P198" s="119">
        <v>3</v>
      </c>
      <c r="Q198" s="119">
        <v>4</v>
      </c>
      <c r="R198" s="119">
        <v>5</v>
      </c>
      <c r="S198" s="119" t="s">
        <v>88</v>
      </c>
      <c r="T198" s="119" t="s">
        <v>88</v>
      </c>
      <c r="U198" s="119">
        <v>2</v>
      </c>
      <c r="V198" s="119">
        <v>1</v>
      </c>
      <c r="W198" s="119">
        <v>3</v>
      </c>
      <c r="X198" s="119">
        <v>4</v>
      </c>
      <c r="Y198" s="119">
        <v>5</v>
      </c>
      <c r="Z198" s="119">
        <v>5</v>
      </c>
      <c r="AA198" s="119">
        <v>5</v>
      </c>
      <c r="AB198" s="119">
        <v>5</v>
      </c>
      <c r="AC198" s="119">
        <v>4</v>
      </c>
      <c r="AD198" s="119">
        <v>4</v>
      </c>
      <c r="AE198" s="119">
        <v>4</v>
      </c>
      <c r="AF198" s="119">
        <v>4</v>
      </c>
      <c r="AG198" s="119">
        <v>4</v>
      </c>
      <c r="AH198" s="119">
        <v>4</v>
      </c>
      <c r="AI198" s="119">
        <v>4</v>
      </c>
      <c r="AJ198" s="119">
        <v>4</v>
      </c>
      <c r="AK198" s="119" t="s">
        <v>88</v>
      </c>
      <c r="AL198" s="119" t="s">
        <v>88</v>
      </c>
      <c r="AM198" s="119">
        <v>4</v>
      </c>
      <c r="AN198" s="119">
        <v>4</v>
      </c>
      <c r="AO198" s="119" t="s">
        <v>113</v>
      </c>
      <c r="AP198" s="119"/>
      <c r="AQ198" s="119"/>
      <c r="AR198" s="119"/>
      <c r="AS198" s="119"/>
      <c r="AT198" s="119"/>
      <c r="AU198" s="119"/>
      <c r="AV198" s="119"/>
      <c r="AW198" s="119"/>
      <c r="AX198" s="119"/>
      <c r="AY198" s="119"/>
      <c r="AZ198" s="119"/>
      <c r="BA198" s="119"/>
      <c r="BB198" s="119"/>
      <c r="BC198" s="119"/>
      <c r="BD198" s="119"/>
      <c r="BE198" s="119"/>
      <c r="BF198">
        <f t="shared" si="20"/>
        <v>0</v>
      </c>
      <c r="BG198">
        <f t="shared" si="19"/>
        <v>0</v>
      </c>
      <c r="BH198">
        <f t="shared" si="19"/>
        <v>0</v>
      </c>
      <c r="BI198">
        <f t="shared" si="19"/>
        <v>0</v>
      </c>
      <c r="BJ198">
        <f t="shared" si="19"/>
        <v>0</v>
      </c>
      <c r="BK198">
        <f t="shared" si="19"/>
        <v>0</v>
      </c>
      <c r="BL198">
        <f t="shared" si="22"/>
        <v>0</v>
      </c>
      <c r="BM198">
        <f t="shared" si="21"/>
        <v>0</v>
      </c>
      <c r="BN198">
        <f t="shared" si="21"/>
        <v>0</v>
      </c>
      <c r="BO198">
        <f t="shared" si="21"/>
        <v>1</v>
      </c>
      <c r="BP198">
        <f t="shared" si="21"/>
        <v>0</v>
      </c>
      <c r="BQ198">
        <f t="shared" si="18"/>
        <v>0</v>
      </c>
      <c r="BR198">
        <f t="shared" si="21"/>
        <v>0</v>
      </c>
      <c r="BS198">
        <f t="shared" si="21"/>
        <v>0</v>
      </c>
      <c r="BT198" s="256" t="str">
        <f t="shared" si="23"/>
        <v>NC</v>
      </c>
    </row>
    <row r="199" spans="1:72" ht="14.3" x14ac:dyDescent="0.25">
      <c r="A199" s="93" t="str">
        <f>IF(ISNA(LOOKUP($F199,BLIOTECAS!$B$1:$B$27,BLIOTECAS!C$1:C$27)),"",LOOKUP($F199,BLIOTECAS!$B$1:$B$27,BLIOTECAS!C$1:C$27))</f>
        <v/>
      </c>
      <c r="B199" s="93" t="str">
        <f>IFERROR(VLOOKUP(TABLA!$F199,BLIOTECAS!$C$1:$E$26,2,FALSE),"")</f>
        <v>ENF</v>
      </c>
      <c r="C199" s="93" t="str">
        <f>IFERROR(VLOOKUP(TABLA!F199,BLIOTECAS!$C$1:$E$26,3,FALSE),"")</f>
        <v>Ciencias de la Salud</v>
      </c>
      <c r="D199" s="266" t="s">
        <v>971</v>
      </c>
      <c r="E199" s="120" t="s">
        <v>8</v>
      </c>
      <c r="F199" s="119" t="s">
        <v>24</v>
      </c>
      <c r="G199" s="119" t="s">
        <v>46</v>
      </c>
      <c r="H199" s="119" t="s">
        <v>44</v>
      </c>
      <c r="I199" s="119"/>
      <c r="J199" s="119" t="s">
        <v>24</v>
      </c>
      <c r="K199" s="119" t="s">
        <v>17</v>
      </c>
      <c r="L199" s="119" t="s">
        <v>27</v>
      </c>
      <c r="M199" s="119"/>
      <c r="N199" s="119">
        <v>4</v>
      </c>
      <c r="O199" s="119">
        <v>4</v>
      </c>
      <c r="P199" s="119">
        <v>4</v>
      </c>
      <c r="Q199" s="119">
        <v>3</v>
      </c>
      <c r="R199" s="119">
        <v>5</v>
      </c>
      <c r="S199" s="119" t="s">
        <v>88</v>
      </c>
      <c r="T199" s="119" t="s">
        <v>88</v>
      </c>
      <c r="U199" s="119">
        <v>2</v>
      </c>
      <c r="V199" s="119">
        <v>1</v>
      </c>
      <c r="W199" s="119">
        <v>2</v>
      </c>
      <c r="X199" s="119">
        <v>1</v>
      </c>
      <c r="Y199" s="119">
        <v>5</v>
      </c>
      <c r="Z199" s="119">
        <v>3</v>
      </c>
      <c r="AA199" s="119">
        <v>5</v>
      </c>
      <c r="AB199" s="119">
        <v>4</v>
      </c>
      <c r="AC199" s="119">
        <v>3</v>
      </c>
      <c r="AD199" s="119">
        <v>4</v>
      </c>
      <c r="AE199" s="119">
        <v>4</v>
      </c>
      <c r="AF199" s="119">
        <v>4</v>
      </c>
      <c r="AG199" s="119">
        <v>3</v>
      </c>
      <c r="AH199" s="119">
        <v>3</v>
      </c>
      <c r="AI199" s="119">
        <v>3</v>
      </c>
      <c r="AJ199" s="119">
        <v>3</v>
      </c>
      <c r="AK199" s="119" t="s">
        <v>87</v>
      </c>
      <c r="AL199" s="119" t="s">
        <v>88</v>
      </c>
      <c r="AM199" s="119">
        <v>3</v>
      </c>
      <c r="AN199" s="119">
        <v>4</v>
      </c>
      <c r="AO199" s="119" t="s">
        <v>113</v>
      </c>
      <c r="AP199" s="119">
        <v>4</v>
      </c>
      <c r="AQ199" s="119">
        <v>4</v>
      </c>
      <c r="AR199" s="119">
        <v>3</v>
      </c>
      <c r="AS199" s="119">
        <v>4</v>
      </c>
      <c r="AT199" s="119">
        <v>3</v>
      </c>
      <c r="AU199" s="119">
        <v>3</v>
      </c>
      <c r="AV199" s="119">
        <v>3</v>
      </c>
      <c r="AW199" s="119">
        <v>3</v>
      </c>
      <c r="AX199" s="119" t="s">
        <v>88</v>
      </c>
      <c r="AY199" s="119" t="s">
        <v>88</v>
      </c>
      <c r="AZ199" s="119"/>
      <c r="BA199" s="119">
        <v>3</v>
      </c>
      <c r="BB199" s="119">
        <v>4</v>
      </c>
      <c r="BC199" s="119" t="s">
        <v>133</v>
      </c>
      <c r="BD199" s="119"/>
      <c r="BE199" s="119"/>
      <c r="BF199">
        <f t="shared" si="20"/>
        <v>0</v>
      </c>
      <c r="BG199">
        <f t="shared" si="19"/>
        <v>0</v>
      </c>
      <c r="BH199">
        <f t="shared" si="19"/>
        <v>0</v>
      </c>
      <c r="BI199">
        <f t="shared" si="19"/>
        <v>0</v>
      </c>
      <c r="BJ199">
        <f t="shared" si="19"/>
        <v>0</v>
      </c>
      <c r="BK199">
        <f t="shared" si="19"/>
        <v>0</v>
      </c>
      <c r="BL199">
        <f t="shared" si="22"/>
        <v>0</v>
      </c>
      <c r="BM199">
        <f t="shared" si="21"/>
        <v>0</v>
      </c>
      <c r="BN199">
        <f t="shared" si="21"/>
        <v>0</v>
      </c>
      <c r="BO199">
        <f t="shared" si="21"/>
        <v>1</v>
      </c>
      <c r="BP199">
        <f t="shared" si="21"/>
        <v>0</v>
      </c>
      <c r="BQ199">
        <f t="shared" si="18"/>
        <v>0</v>
      </c>
      <c r="BR199">
        <f t="shared" si="21"/>
        <v>0</v>
      </c>
      <c r="BS199">
        <f t="shared" si="21"/>
        <v>0</v>
      </c>
      <c r="BT199" s="256">
        <f t="shared" si="23"/>
        <v>3</v>
      </c>
    </row>
    <row r="200" spans="1:72" ht="14.3" x14ac:dyDescent="0.25">
      <c r="A200" s="93" t="str">
        <f>IF(ISNA(LOOKUP($F200,BLIOTECAS!$B$1:$B$27,BLIOTECAS!C$1:C$27)),"",LOOKUP($F200,BLIOTECAS!$B$1:$B$27,BLIOTECAS!C$1:C$27))</f>
        <v/>
      </c>
      <c r="B200" s="93" t="str">
        <f>IFERROR(VLOOKUP(TABLA!$F200,BLIOTECAS!$C$1:$E$26,2,FALSE),"")</f>
        <v>ENF</v>
      </c>
      <c r="C200" s="93" t="str">
        <f>IFERROR(VLOOKUP(TABLA!F200,BLIOTECAS!$C$1:$E$26,3,FALSE),"")</f>
        <v>Ciencias de la Salud</v>
      </c>
      <c r="D200" s="266" t="s">
        <v>971</v>
      </c>
      <c r="E200" s="120" t="s">
        <v>8</v>
      </c>
      <c r="F200" s="119" t="s">
        <v>24</v>
      </c>
      <c r="G200" s="119" t="s">
        <v>44</v>
      </c>
      <c r="H200" s="119" t="s">
        <v>45</v>
      </c>
      <c r="I200" s="119"/>
      <c r="J200" s="119" t="s">
        <v>476</v>
      </c>
      <c r="K200" s="119" t="s">
        <v>24</v>
      </c>
      <c r="L200" s="119" t="s">
        <v>22</v>
      </c>
      <c r="M200" s="119" t="s">
        <v>1009</v>
      </c>
      <c r="N200" s="119">
        <v>3</v>
      </c>
      <c r="O200" s="119">
        <v>2</v>
      </c>
      <c r="P200" s="119">
        <v>4</v>
      </c>
      <c r="Q200" s="119">
        <v>3</v>
      </c>
      <c r="R200" s="119">
        <v>5</v>
      </c>
      <c r="S200" s="119" t="s">
        <v>88</v>
      </c>
      <c r="T200" s="119" t="s">
        <v>87</v>
      </c>
      <c r="U200" s="119">
        <v>2</v>
      </c>
      <c r="V200" s="119">
        <v>1</v>
      </c>
      <c r="W200" s="119">
        <v>2</v>
      </c>
      <c r="X200" s="119">
        <v>3</v>
      </c>
      <c r="Y200" s="119">
        <v>5</v>
      </c>
      <c r="Z200" s="119">
        <v>4</v>
      </c>
      <c r="AA200" s="119">
        <v>5</v>
      </c>
      <c r="AB200" s="119">
        <v>1</v>
      </c>
      <c r="AC200" s="119">
        <v>3</v>
      </c>
      <c r="AD200" s="119">
        <v>3</v>
      </c>
      <c r="AE200" s="119">
        <v>2</v>
      </c>
      <c r="AF200" s="119">
        <v>3</v>
      </c>
      <c r="AG200" s="119">
        <v>4</v>
      </c>
      <c r="AH200" s="119">
        <v>2</v>
      </c>
      <c r="AI200" s="119">
        <v>3</v>
      </c>
      <c r="AJ200" s="119">
        <v>4</v>
      </c>
      <c r="AK200" s="119" t="s">
        <v>88</v>
      </c>
      <c r="AL200" s="119" t="s">
        <v>88</v>
      </c>
      <c r="AM200" s="119">
        <v>3</v>
      </c>
      <c r="AN200" s="119">
        <v>3</v>
      </c>
      <c r="AO200" s="119" t="s">
        <v>115</v>
      </c>
      <c r="AP200" s="119">
        <v>4</v>
      </c>
      <c r="AQ200" s="119">
        <v>3</v>
      </c>
      <c r="AR200" s="119">
        <v>4</v>
      </c>
      <c r="AS200" s="119">
        <v>4</v>
      </c>
      <c r="AT200" s="119">
        <v>4</v>
      </c>
      <c r="AU200" s="119">
        <v>3</v>
      </c>
      <c r="AV200" s="119">
        <v>3</v>
      </c>
      <c r="AW200" s="119">
        <v>2</v>
      </c>
      <c r="AX200" s="119" t="s">
        <v>88</v>
      </c>
      <c r="AY200" s="119" t="s">
        <v>88</v>
      </c>
      <c r="AZ200" s="119"/>
      <c r="BA200" s="119">
        <v>3</v>
      </c>
      <c r="BB200" s="119">
        <v>4</v>
      </c>
      <c r="BC200" s="119" t="s">
        <v>133</v>
      </c>
      <c r="BD200" s="119"/>
      <c r="BE200" s="119"/>
      <c r="BF200">
        <f t="shared" si="20"/>
        <v>0</v>
      </c>
      <c r="BG200">
        <f t="shared" si="19"/>
        <v>0</v>
      </c>
      <c r="BH200">
        <f t="shared" si="19"/>
        <v>0</v>
      </c>
      <c r="BI200">
        <f t="shared" si="19"/>
        <v>0</v>
      </c>
      <c r="BJ200">
        <f t="shared" si="19"/>
        <v>0</v>
      </c>
      <c r="BK200">
        <f t="shared" si="19"/>
        <v>0</v>
      </c>
      <c r="BL200">
        <f t="shared" si="22"/>
        <v>0</v>
      </c>
      <c r="BM200">
        <f t="shared" si="21"/>
        <v>0</v>
      </c>
      <c r="BN200">
        <f t="shared" si="21"/>
        <v>0</v>
      </c>
      <c r="BO200">
        <f t="shared" si="21"/>
        <v>0</v>
      </c>
      <c r="BP200">
        <f t="shared" si="21"/>
        <v>0</v>
      </c>
      <c r="BQ200">
        <f t="shared" si="18"/>
        <v>0</v>
      </c>
      <c r="BR200">
        <f t="shared" si="21"/>
        <v>1</v>
      </c>
      <c r="BS200">
        <f t="shared" si="21"/>
        <v>0</v>
      </c>
      <c r="BT200" s="256">
        <f t="shared" si="23"/>
        <v>3</v>
      </c>
    </row>
    <row r="201" spans="1:72" ht="14.3" x14ac:dyDescent="0.25">
      <c r="A201" s="93" t="str">
        <f>IF(ISNA(LOOKUP($F201,BLIOTECAS!$B$1:$B$27,BLIOTECAS!C$1:C$27)),"",LOOKUP($F201,BLIOTECAS!$B$1:$B$27,BLIOTECAS!C$1:C$27))</f>
        <v/>
      </c>
      <c r="B201" s="93" t="str">
        <f>IFERROR(VLOOKUP(TABLA!$F201,BLIOTECAS!$C$1:$E$26,2,FALSE),"")</f>
        <v>CPS</v>
      </c>
      <c r="C201" s="93" t="str">
        <f>IFERROR(VLOOKUP(TABLA!F201,BLIOTECAS!$C$1:$E$26,3,FALSE),"")</f>
        <v>Ciencias Sociales</v>
      </c>
      <c r="D201" s="266" t="s">
        <v>971</v>
      </c>
      <c r="E201" s="120" t="s">
        <v>8</v>
      </c>
      <c r="F201" s="119" t="s">
        <v>18</v>
      </c>
      <c r="G201" s="119" t="s">
        <v>48</v>
      </c>
      <c r="H201" s="119" t="s">
        <v>48</v>
      </c>
      <c r="I201" s="119"/>
      <c r="J201" s="119" t="s">
        <v>24</v>
      </c>
      <c r="K201" s="119" t="s">
        <v>18</v>
      </c>
      <c r="L201" s="119" t="s">
        <v>13</v>
      </c>
      <c r="M201" s="119"/>
      <c r="N201" s="119">
        <v>5</v>
      </c>
      <c r="O201" s="119">
        <v>5</v>
      </c>
      <c r="P201" s="119">
        <v>5</v>
      </c>
      <c r="Q201" s="119">
        <v>5</v>
      </c>
      <c r="R201" s="119">
        <v>5</v>
      </c>
      <c r="S201" s="119" t="s">
        <v>87</v>
      </c>
      <c r="T201" s="119" t="s">
        <v>87</v>
      </c>
      <c r="U201" s="119">
        <v>5</v>
      </c>
      <c r="V201" s="119">
        <v>5</v>
      </c>
      <c r="W201" s="119">
        <v>5</v>
      </c>
      <c r="X201" s="119">
        <v>4</v>
      </c>
      <c r="Y201" s="119">
        <v>4</v>
      </c>
      <c r="Z201" s="119">
        <v>5</v>
      </c>
      <c r="AA201" s="119">
        <v>5</v>
      </c>
      <c r="AB201" s="119">
        <v>5</v>
      </c>
      <c r="AC201" s="119">
        <v>5</v>
      </c>
      <c r="AD201" s="119">
        <v>5</v>
      </c>
      <c r="AE201" s="119">
        <v>5</v>
      </c>
      <c r="AF201" s="119">
        <v>5</v>
      </c>
      <c r="AG201" s="119">
        <v>5</v>
      </c>
      <c r="AH201" s="119">
        <v>5</v>
      </c>
      <c r="AI201" s="119">
        <v>5</v>
      </c>
      <c r="AJ201" s="119">
        <v>5</v>
      </c>
      <c r="AK201" s="119" t="s">
        <v>87</v>
      </c>
      <c r="AL201" s="119" t="s">
        <v>87</v>
      </c>
      <c r="AM201" s="119">
        <v>5</v>
      </c>
      <c r="AN201" s="119">
        <v>5</v>
      </c>
      <c r="AO201" s="119" t="s">
        <v>115</v>
      </c>
      <c r="AP201" s="119">
        <v>5</v>
      </c>
      <c r="AQ201" s="119">
        <v>5</v>
      </c>
      <c r="AR201" s="119">
        <v>5</v>
      </c>
      <c r="AS201" s="119">
        <v>5</v>
      </c>
      <c r="AT201" s="119">
        <v>5</v>
      </c>
      <c r="AU201" s="119">
        <v>5</v>
      </c>
      <c r="AV201" s="119">
        <v>5</v>
      </c>
      <c r="AW201" s="119">
        <v>5</v>
      </c>
      <c r="AX201" s="119" t="s">
        <v>87</v>
      </c>
      <c r="AY201" s="119" t="s">
        <v>87</v>
      </c>
      <c r="AZ201" s="119" t="s">
        <v>125</v>
      </c>
      <c r="BA201" s="119">
        <v>5</v>
      </c>
      <c r="BB201" s="119">
        <v>5</v>
      </c>
      <c r="BC201" s="119" t="s">
        <v>135</v>
      </c>
      <c r="BD201" s="119"/>
      <c r="BE201" s="119"/>
      <c r="BF201">
        <f t="shared" si="20"/>
        <v>0</v>
      </c>
      <c r="BG201">
        <f t="shared" si="19"/>
        <v>0</v>
      </c>
      <c r="BH201">
        <f t="shared" si="19"/>
        <v>0</v>
      </c>
      <c r="BI201">
        <f t="shared" si="19"/>
        <v>0</v>
      </c>
      <c r="BJ201">
        <f t="shared" si="19"/>
        <v>0</v>
      </c>
      <c r="BK201">
        <f t="shared" si="19"/>
        <v>0</v>
      </c>
      <c r="BL201">
        <f t="shared" si="22"/>
        <v>0</v>
      </c>
      <c r="BM201">
        <f t="shared" si="21"/>
        <v>0</v>
      </c>
      <c r="BN201">
        <f t="shared" si="21"/>
        <v>0</v>
      </c>
      <c r="BO201">
        <f t="shared" si="21"/>
        <v>0</v>
      </c>
      <c r="BP201">
        <f t="shared" si="21"/>
        <v>0</v>
      </c>
      <c r="BQ201">
        <f t="shared" si="18"/>
        <v>0</v>
      </c>
      <c r="BR201">
        <f t="shared" si="21"/>
        <v>1</v>
      </c>
      <c r="BS201">
        <f t="shared" si="21"/>
        <v>0</v>
      </c>
      <c r="BT201" s="256">
        <f t="shared" si="23"/>
        <v>5</v>
      </c>
    </row>
    <row r="202" spans="1:72" ht="14.3" x14ac:dyDescent="0.25">
      <c r="A202" s="93" t="str">
        <f>IF(ISNA(LOOKUP($F202,BLIOTECAS!$B$1:$B$27,BLIOTECAS!C$1:C$27)),"",LOOKUP($F202,BLIOTECAS!$B$1:$B$27,BLIOTECAS!C$1:C$27))</f>
        <v/>
      </c>
      <c r="B202" s="93" t="str">
        <f>IFERROR(VLOOKUP(TABLA!$F202,BLIOTECAS!$C$1:$E$26,2,FALSE),"")</f>
        <v>ENF</v>
      </c>
      <c r="C202" s="93" t="str">
        <f>IFERROR(VLOOKUP(TABLA!F202,BLIOTECAS!$C$1:$E$26,3,FALSE),"")</f>
        <v>Ciencias de la Salud</v>
      </c>
      <c r="D202" s="266" t="s">
        <v>971</v>
      </c>
      <c r="E202" s="120" t="s">
        <v>8</v>
      </c>
      <c r="F202" s="119" t="s">
        <v>24</v>
      </c>
      <c r="G202" s="119" t="s">
        <v>46</v>
      </c>
      <c r="H202" s="119" t="s">
        <v>46</v>
      </c>
      <c r="I202" s="119"/>
      <c r="J202" s="119" t="s">
        <v>24</v>
      </c>
      <c r="K202" s="119" t="s">
        <v>22</v>
      </c>
      <c r="L202" s="119"/>
      <c r="M202" s="119"/>
      <c r="N202" s="119">
        <v>5</v>
      </c>
      <c r="O202" s="119">
        <v>3</v>
      </c>
      <c r="P202" s="119">
        <v>3</v>
      </c>
      <c r="Q202" s="119">
        <v>5</v>
      </c>
      <c r="R202" s="119">
        <v>5</v>
      </c>
      <c r="S202" s="119" t="s">
        <v>87</v>
      </c>
      <c r="T202" s="119" t="s">
        <v>87</v>
      </c>
      <c r="U202" s="119">
        <v>4</v>
      </c>
      <c r="V202" s="119">
        <v>2</v>
      </c>
      <c r="W202" s="119">
        <v>4</v>
      </c>
      <c r="X202" s="119">
        <v>1</v>
      </c>
      <c r="Y202" s="119">
        <v>5</v>
      </c>
      <c r="Z202" s="119">
        <v>5</v>
      </c>
      <c r="AA202" s="119">
        <v>5</v>
      </c>
      <c r="AB202" s="119">
        <v>1</v>
      </c>
      <c r="AC202" s="119">
        <v>3</v>
      </c>
      <c r="AD202" s="119">
        <v>3</v>
      </c>
      <c r="AE202" s="119">
        <v>4</v>
      </c>
      <c r="AF202" s="119">
        <v>4</v>
      </c>
      <c r="AG202" s="119">
        <v>5</v>
      </c>
      <c r="AH202" s="119">
        <v>5</v>
      </c>
      <c r="AI202" s="119">
        <v>4</v>
      </c>
      <c r="AJ202" s="119">
        <v>3</v>
      </c>
      <c r="AK202" s="119" t="s">
        <v>88</v>
      </c>
      <c r="AL202" s="119" t="s">
        <v>88</v>
      </c>
      <c r="AM202" s="119">
        <v>5</v>
      </c>
      <c r="AN202" s="119">
        <v>4</v>
      </c>
      <c r="AO202" s="119" t="s">
        <v>115</v>
      </c>
      <c r="AP202" s="119">
        <v>5</v>
      </c>
      <c r="AQ202" s="119">
        <v>4</v>
      </c>
      <c r="AR202" s="119">
        <v>5</v>
      </c>
      <c r="AS202" s="119">
        <v>5</v>
      </c>
      <c r="AT202" s="119">
        <v>5</v>
      </c>
      <c r="AU202" s="119">
        <v>5</v>
      </c>
      <c r="AV202" s="119">
        <v>3</v>
      </c>
      <c r="AW202" s="119">
        <v>3</v>
      </c>
      <c r="AX202" s="119" t="s">
        <v>87</v>
      </c>
      <c r="AY202" s="119" t="s">
        <v>88</v>
      </c>
      <c r="AZ202" s="119"/>
      <c r="BA202" s="119">
        <v>5</v>
      </c>
      <c r="BB202" s="119">
        <v>5</v>
      </c>
      <c r="BC202" s="119" t="s">
        <v>135</v>
      </c>
      <c r="BD202" s="119" t="s">
        <v>1010</v>
      </c>
      <c r="BE202" s="119"/>
      <c r="BF202">
        <f t="shared" si="20"/>
        <v>0</v>
      </c>
      <c r="BG202">
        <f t="shared" si="19"/>
        <v>0</v>
      </c>
      <c r="BH202">
        <f t="shared" si="19"/>
        <v>0</v>
      </c>
      <c r="BI202">
        <f t="shared" si="19"/>
        <v>0</v>
      </c>
      <c r="BJ202">
        <f t="shared" si="19"/>
        <v>0</v>
      </c>
      <c r="BK202">
        <f t="shared" si="19"/>
        <v>0</v>
      </c>
      <c r="BL202">
        <f t="shared" si="22"/>
        <v>0</v>
      </c>
      <c r="BM202">
        <f t="shared" si="21"/>
        <v>0</v>
      </c>
      <c r="BN202">
        <f t="shared" si="21"/>
        <v>0</v>
      </c>
      <c r="BO202">
        <f t="shared" si="21"/>
        <v>0</v>
      </c>
      <c r="BP202">
        <f t="shared" si="21"/>
        <v>0</v>
      </c>
      <c r="BQ202">
        <f t="shared" si="18"/>
        <v>0</v>
      </c>
      <c r="BR202">
        <f t="shared" si="21"/>
        <v>1</v>
      </c>
      <c r="BS202">
        <f t="shared" si="21"/>
        <v>0</v>
      </c>
      <c r="BT202" s="256">
        <f t="shared" si="23"/>
        <v>5</v>
      </c>
    </row>
    <row r="203" spans="1:72" ht="14.3" x14ac:dyDescent="0.25">
      <c r="A203" s="93" t="str">
        <f>IF(ISNA(LOOKUP($F203,BLIOTECAS!$B$1:$B$27,BLIOTECAS!C$1:C$27)),"",LOOKUP($F203,BLIOTECAS!$B$1:$B$27,BLIOTECAS!C$1:C$27))</f>
        <v/>
      </c>
      <c r="B203" s="93" t="str">
        <f>IFERROR(VLOOKUP(TABLA!$F203,BLIOTECAS!$C$1:$E$26,2,FALSE),"")</f>
        <v>ENF</v>
      </c>
      <c r="C203" s="93" t="str">
        <f>IFERROR(VLOOKUP(TABLA!F203,BLIOTECAS!$C$1:$E$26,3,FALSE),"")</f>
        <v>Ciencias de la Salud</v>
      </c>
      <c r="D203" s="266" t="s">
        <v>971</v>
      </c>
      <c r="E203" s="120" t="s">
        <v>8</v>
      </c>
      <c r="F203" s="119" t="s">
        <v>24</v>
      </c>
      <c r="G203" s="119" t="s">
        <v>47</v>
      </c>
      <c r="H203" s="119" t="s">
        <v>44</v>
      </c>
      <c r="I203" s="119"/>
      <c r="J203" s="119" t="s">
        <v>24</v>
      </c>
      <c r="K203" s="119" t="s">
        <v>22</v>
      </c>
      <c r="L203" s="119" t="s">
        <v>56</v>
      </c>
      <c r="M203" s="119"/>
      <c r="N203" s="119">
        <v>3</v>
      </c>
      <c r="O203" s="119">
        <v>5</v>
      </c>
      <c r="P203" s="119">
        <v>5</v>
      </c>
      <c r="Q203" s="119">
        <v>5</v>
      </c>
      <c r="R203" s="119">
        <v>5</v>
      </c>
      <c r="S203" s="119" t="s">
        <v>88</v>
      </c>
      <c r="T203" s="119" t="s">
        <v>88</v>
      </c>
      <c r="U203" s="119">
        <v>1</v>
      </c>
      <c r="V203" s="119">
        <v>3</v>
      </c>
      <c r="W203" s="119">
        <v>1</v>
      </c>
      <c r="X203" s="119">
        <v>3</v>
      </c>
      <c r="Y203" s="119">
        <v>5</v>
      </c>
      <c r="Z203" s="119">
        <v>5</v>
      </c>
      <c r="AA203" s="119">
        <v>5</v>
      </c>
      <c r="AB203" s="119">
        <v>5</v>
      </c>
      <c r="AC203" s="119">
        <v>3</v>
      </c>
      <c r="AD203" s="119">
        <v>4</v>
      </c>
      <c r="AE203" s="119">
        <v>5</v>
      </c>
      <c r="AF203" s="119">
        <v>5</v>
      </c>
      <c r="AG203" s="119">
        <v>4</v>
      </c>
      <c r="AH203" s="119">
        <v>5</v>
      </c>
      <c r="AI203" s="119">
        <v>5</v>
      </c>
      <c r="AJ203" s="119">
        <v>5</v>
      </c>
      <c r="AK203" s="119" t="s">
        <v>88</v>
      </c>
      <c r="AL203" s="119" t="s">
        <v>88</v>
      </c>
      <c r="AM203" s="119">
        <v>5</v>
      </c>
      <c r="AN203" s="119">
        <v>5</v>
      </c>
      <c r="AO203" s="119" t="s">
        <v>113</v>
      </c>
      <c r="AP203" s="119">
        <v>3</v>
      </c>
      <c r="AQ203" s="119">
        <v>3</v>
      </c>
      <c r="AR203" s="119">
        <v>3</v>
      </c>
      <c r="AS203" s="119">
        <v>3</v>
      </c>
      <c r="AT203" s="119">
        <v>3</v>
      </c>
      <c r="AU203" s="119">
        <v>3</v>
      </c>
      <c r="AV203" s="119">
        <v>3</v>
      </c>
      <c r="AW203" s="119">
        <v>3</v>
      </c>
      <c r="AX203" s="119" t="s">
        <v>87</v>
      </c>
      <c r="AY203" s="119" t="s">
        <v>88</v>
      </c>
      <c r="AZ203" s="119"/>
      <c r="BA203" s="119">
        <v>5</v>
      </c>
      <c r="BB203" s="119">
        <v>5</v>
      </c>
      <c r="BC203" s="119" t="s">
        <v>135</v>
      </c>
      <c r="BD203" s="119"/>
      <c r="BE203" s="119"/>
      <c r="BF203">
        <f t="shared" si="20"/>
        <v>0</v>
      </c>
      <c r="BG203">
        <f t="shared" si="19"/>
        <v>0</v>
      </c>
      <c r="BH203">
        <f t="shared" si="19"/>
        <v>0</v>
      </c>
      <c r="BI203">
        <f t="shared" si="19"/>
        <v>0</v>
      </c>
      <c r="BJ203">
        <f t="shared" si="19"/>
        <v>0</v>
      </c>
      <c r="BK203">
        <f t="shared" si="19"/>
        <v>0</v>
      </c>
      <c r="BL203">
        <f t="shared" si="22"/>
        <v>0</v>
      </c>
      <c r="BM203">
        <f t="shared" si="21"/>
        <v>0</v>
      </c>
      <c r="BN203">
        <f t="shared" si="21"/>
        <v>0</v>
      </c>
      <c r="BO203">
        <f t="shared" si="21"/>
        <v>1</v>
      </c>
      <c r="BP203">
        <f t="shared" si="21"/>
        <v>0</v>
      </c>
      <c r="BQ203">
        <f t="shared" si="18"/>
        <v>0</v>
      </c>
      <c r="BR203">
        <f t="shared" si="21"/>
        <v>0</v>
      </c>
      <c r="BS203">
        <f t="shared" si="21"/>
        <v>0</v>
      </c>
      <c r="BT203" s="256">
        <f t="shared" si="23"/>
        <v>5</v>
      </c>
    </row>
    <row r="204" spans="1:72" ht="14.3" x14ac:dyDescent="0.25">
      <c r="A204" s="93" t="str">
        <f>IF(ISNA(LOOKUP($F204,BLIOTECAS!$B$1:$B$27,BLIOTECAS!C$1:C$27)),"",LOOKUP($F204,BLIOTECAS!$B$1:$B$27,BLIOTECAS!C$1:C$27))</f>
        <v/>
      </c>
      <c r="B204" s="93" t="str">
        <f>IFERROR(VLOOKUP(TABLA!$F204,BLIOTECAS!$C$1:$E$26,2,FALSE),"")</f>
        <v>ENF</v>
      </c>
      <c r="C204" s="93" t="str">
        <f>IFERROR(VLOOKUP(TABLA!F204,BLIOTECAS!$C$1:$E$26,3,FALSE),"")</f>
        <v>Ciencias de la Salud</v>
      </c>
      <c r="D204" s="266" t="s">
        <v>971</v>
      </c>
      <c r="E204" s="120" t="s">
        <v>8</v>
      </c>
      <c r="F204" s="119" t="s">
        <v>24</v>
      </c>
      <c r="G204" s="119" t="s">
        <v>46</v>
      </c>
      <c r="H204" s="119" t="s">
        <v>46</v>
      </c>
      <c r="I204" s="119"/>
      <c r="J204" s="119" t="s">
        <v>22</v>
      </c>
      <c r="K204" s="119" t="s">
        <v>24</v>
      </c>
      <c r="L204" s="119" t="s">
        <v>56</v>
      </c>
      <c r="M204" s="119"/>
      <c r="N204" s="119">
        <v>3</v>
      </c>
      <c r="O204" s="119">
        <v>3</v>
      </c>
      <c r="P204" s="119">
        <v>3</v>
      </c>
      <c r="Q204" s="119">
        <v>3</v>
      </c>
      <c r="R204" s="119">
        <v>4</v>
      </c>
      <c r="S204" s="119" t="s">
        <v>88</v>
      </c>
      <c r="T204" s="119" t="s">
        <v>88</v>
      </c>
      <c r="U204" s="119">
        <v>1</v>
      </c>
      <c r="V204" s="119">
        <v>2</v>
      </c>
      <c r="W204" s="119">
        <v>3</v>
      </c>
      <c r="X204" s="119">
        <v>1</v>
      </c>
      <c r="Y204" s="119">
        <v>4</v>
      </c>
      <c r="Z204" s="119">
        <v>2</v>
      </c>
      <c r="AA204" s="119">
        <v>5</v>
      </c>
      <c r="AB204" s="119">
        <v>2</v>
      </c>
      <c r="AC204" s="119">
        <v>4</v>
      </c>
      <c r="AD204" s="119">
        <v>4</v>
      </c>
      <c r="AE204" s="119">
        <v>3</v>
      </c>
      <c r="AF204" s="119">
        <v>4</v>
      </c>
      <c r="AG204" s="119">
        <v>4</v>
      </c>
      <c r="AH204" s="119">
        <v>3</v>
      </c>
      <c r="AI204" s="119">
        <v>3</v>
      </c>
      <c r="AJ204" s="119">
        <v>3</v>
      </c>
      <c r="AK204" s="119" t="s">
        <v>88</v>
      </c>
      <c r="AL204" s="119" t="s">
        <v>88</v>
      </c>
      <c r="AM204" s="119">
        <v>4</v>
      </c>
      <c r="AN204" s="119">
        <v>4</v>
      </c>
      <c r="AO204" s="119" t="s">
        <v>113</v>
      </c>
      <c r="AP204" s="119">
        <v>5</v>
      </c>
      <c r="AQ204" s="119">
        <v>4</v>
      </c>
      <c r="AR204" s="119">
        <v>4</v>
      </c>
      <c r="AS204" s="119">
        <v>4</v>
      </c>
      <c r="AT204" s="119">
        <v>3</v>
      </c>
      <c r="AU204" s="119">
        <v>4</v>
      </c>
      <c r="AV204" s="119">
        <v>4</v>
      </c>
      <c r="AW204" s="119">
        <v>3</v>
      </c>
      <c r="AX204" s="119" t="s">
        <v>87</v>
      </c>
      <c r="AY204" s="119" t="s">
        <v>88</v>
      </c>
      <c r="AZ204" s="119"/>
      <c r="BA204" s="119">
        <v>4</v>
      </c>
      <c r="BB204" s="119">
        <v>4</v>
      </c>
      <c r="BC204" s="119" t="s">
        <v>134</v>
      </c>
      <c r="BD204" s="119"/>
      <c r="BE204" s="119"/>
      <c r="BF204">
        <f t="shared" si="20"/>
        <v>0</v>
      </c>
      <c r="BG204">
        <f t="shared" si="19"/>
        <v>0</v>
      </c>
      <c r="BH204">
        <f t="shared" si="19"/>
        <v>0</v>
      </c>
      <c r="BI204">
        <f t="shared" si="19"/>
        <v>0</v>
      </c>
      <c r="BJ204">
        <f t="shared" si="19"/>
        <v>0</v>
      </c>
      <c r="BK204">
        <f t="shared" si="19"/>
        <v>0</v>
      </c>
      <c r="BL204">
        <f t="shared" si="22"/>
        <v>0</v>
      </c>
      <c r="BM204">
        <f t="shared" si="21"/>
        <v>0</v>
      </c>
      <c r="BN204">
        <f t="shared" si="21"/>
        <v>0</v>
      </c>
      <c r="BO204">
        <f t="shared" si="21"/>
        <v>1</v>
      </c>
      <c r="BP204">
        <f t="shared" si="21"/>
        <v>0</v>
      </c>
      <c r="BQ204">
        <f t="shared" si="18"/>
        <v>0</v>
      </c>
      <c r="BR204">
        <f t="shared" si="21"/>
        <v>0</v>
      </c>
      <c r="BS204">
        <f t="shared" si="21"/>
        <v>0</v>
      </c>
      <c r="BT204" s="256">
        <f t="shared" si="23"/>
        <v>4</v>
      </c>
    </row>
    <row r="205" spans="1:72" ht="14.3" x14ac:dyDescent="0.25">
      <c r="A205" s="93" t="str">
        <f>IF(ISNA(LOOKUP($F205,BLIOTECAS!$B$1:$B$27,BLIOTECAS!C$1:C$27)),"",LOOKUP($F205,BLIOTECAS!$B$1:$B$27,BLIOTECAS!C$1:C$27))</f>
        <v/>
      </c>
      <c r="B205" s="93" t="str">
        <f>IFERROR(VLOOKUP(TABLA!$F205,BLIOTECAS!$C$1:$E$26,2,FALSE),"")</f>
        <v>ENF</v>
      </c>
      <c r="C205" s="93" t="str">
        <f>IFERROR(VLOOKUP(TABLA!F205,BLIOTECAS!$C$1:$E$26,3,FALSE),"")</f>
        <v>Ciencias de la Salud</v>
      </c>
      <c r="D205" s="266" t="s">
        <v>971</v>
      </c>
      <c r="E205" s="120" t="s">
        <v>8</v>
      </c>
      <c r="F205" s="119" t="s">
        <v>24</v>
      </c>
      <c r="G205" s="119" t="s">
        <v>45</v>
      </c>
      <c r="H205" s="119" t="s">
        <v>46</v>
      </c>
      <c r="I205" s="119"/>
      <c r="J205" s="119" t="s">
        <v>24</v>
      </c>
      <c r="K205" s="119" t="s">
        <v>22</v>
      </c>
      <c r="L205" s="119"/>
      <c r="M205" s="119"/>
      <c r="N205" s="119">
        <v>4</v>
      </c>
      <c r="O205" s="119">
        <v>2</v>
      </c>
      <c r="P205" s="119">
        <v>3</v>
      </c>
      <c r="Q205" s="119">
        <v>2</v>
      </c>
      <c r="R205" s="119">
        <v>5</v>
      </c>
      <c r="S205" s="119" t="s">
        <v>88</v>
      </c>
      <c r="T205" s="119" t="s">
        <v>88</v>
      </c>
      <c r="U205" s="119">
        <v>3</v>
      </c>
      <c r="V205" s="119">
        <v>3</v>
      </c>
      <c r="W205" s="119">
        <v>4</v>
      </c>
      <c r="X205" s="119">
        <v>4</v>
      </c>
      <c r="Y205" s="119">
        <v>5</v>
      </c>
      <c r="Z205" s="119">
        <v>5</v>
      </c>
      <c r="AA205" s="119">
        <v>5</v>
      </c>
      <c r="AB205" s="119">
        <v>4</v>
      </c>
      <c r="AC205" s="119">
        <v>4</v>
      </c>
      <c r="AD205" s="119">
        <v>4</v>
      </c>
      <c r="AE205" s="119">
        <v>4</v>
      </c>
      <c r="AF205" s="119">
        <v>5</v>
      </c>
      <c r="AG205" s="119">
        <v>5</v>
      </c>
      <c r="AH205" s="119">
        <v>3</v>
      </c>
      <c r="AI205" s="119">
        <v>4</v>
      </c>
      <c r="AJ205" s="119">
        <v>4</v>
      </c>
      <c r="AK205" s="119" t="s">
        <v>88</v>
      </c>
      <c r="AL205" s="119" t="s">
        <v>88</v>
      </c>
      <c r="AM205" s="119">
        <v>4</v>
      </c>
      <c r="AN205" s="119">
        <v>3</v>
      </c>
      <c r="AO205" s="119" t="s">
        <v>113</v>
      </c>
      <c r="AP205" s="119">
        <v>5</v>
      </c>
      <c r="AQ205" s="119">
        <v>3</v>
      </c>
      <c r="AR205" s="119">
        <v>3</v>
      </c>
      <c r="AS205" s="119">
        <v>4</v>
      </c>
      <c r="AT205" s="119">
        <v>4</v>
      </c>
      <c r="AU205" s="119">
        <v>5</v>
      </c>
      <c r="AV205" s="119">
        <v>5</v>
      </c>
      <c r="AW205" s="119">
        <v>4</v>
      </c>
      <c r="AX205" s="119" t="s">
        <v>88</v>
      </c>
      <c r="AY205" s="119" t="s">
        <v>88</v>
      </c>
      <c r="AZ205" s="119"/>
      <c r="BA205" s="119">
        <v>4</v>
      </c>
      <c r="BB205" s="119">
        <v>4</v>
      </c>
      <c r="BC205" s="119" t="s">
        <v>134</v>
      </c>
      <c r="BD205" s="119"/>
      <c r="BE205" s="119"/>
      <c r="BF205">
        <f t="shared" si="20"/>
        <v>0</v>
      </c>
      <c r="BG205">
        <f t="shared" si="19"/>
        <v>0</v>
      </c>
      <c r="BH205">
        <f t="shared" si="19"/>
        <v>0</v>
      </c>
      <c r="BI205">
        <f t="shared" si="19"/>
        <v>0</v>
      </c>
      <c r="BJ205">
        <f t="shared" si="19"/>
        <v>0</v>
      </c>
      <c r="BK205">
        <f t="shared" si="19"/>
        <v>0</v>
      </c>
      <c r="BL205">
        <f t="shared" si="22"/>
        <v>0</v>
      </c>
      <c r="BM205">
        <f t="shared" si="21"/>
        <v>0</v>
      </c>
      <c r="BN205">
        <f t="shared" si="21"/>
        <v>0</v>
      </c>
      <c r="BO205">
        <f t="shared" si="21"/>
        <v>1</v>
      </c>
      <c r="BP205">
        <f t="shared" si="21"/>
        <v>0</v>
      </c>
      <c r="BQ205">
        <f t="shared" si="18"/>
        <v>0</v>
      </c>
      <c r="BR205">
        <f t="shared" si="21"/>
        <v>0</v>
      </c>
      <c r="BS205">
        <f t="shared" si="21"/>
        <v>0</v>
      </c>
      <c r="BT205" s="256">
        <f t="shared" si="23"/>
        <v>4</v>
      </c>
    </row>
    <row r="206" spans="1:72" ht="14.3" x14ac:dyDescent="0.25">
      <c r="A206" s="93" t="str">
        <f>IF(ISNA(LOOKUP($F206,BLIOTECAS!$B$1:$B$27,BLIOTECAS!C$1:C$27)),"",LOOKUP($F206,BLIOTECAS!$B$1:$B$27,BLIOTECAS!C$1:C$27))</f>
        <v/>
      </c>
      <c r="B206" s="93" t="str">
        <f>IFERROR(VLOOKUP(TABLA!$F206,BLIOTECAS!$C$1:$E$26,2,FALSE),"")</f>
        <v>ENF</v>
      </c>
      <c r="C206" s="93" t="str">
        <f>IFERROR(VLOOKUP(TABLA!F206,BLIOTECAS!$C$1:$E$26,3,FALSE),"")</f>
        <v>Ciencias de la Salud</v>
      </c>
      <c r="D206" s="266" t="s">
        <v>971</v>
      </c>
      <c r="E206" s="120" t="s">
        <v>8</v>
      </c>
      <c r="F206" s="119" t="s">
        <v>24</v>
      </c>
      <c r="G206" s="119" t="s">
        <v>46</v>
      </c>
      <c r="H206" s="119" t="s">
        <v>47</v>
      </c>
      <c r="I206" s="119"/>
      <c r="J206" s="119" t="s">
        <v>24</v>
      </c>
      <c r="K206" s="119"/>
      <c r="L206" s="119"/>
      <c r="M206" s="119"/>
      <c r="N206" s="119">
        <v>3</v>
      </c>
      <c r="O206" s="119">
        <v>3</v>
      </c>
      <c r="P206" s="119">
        <v>2</v>
      </c>
      <c r="Q206" s="119">
        <v>5</v>
      </c>
      <c r="R206" s="119">
        <v>5</v>
      </c>
      <c r="S206" s="119" t="s">
        <v>88</v>
      </c>
      <c r="T206" s="119" t="s">
        <v>88</v>
      </c>
      <c r="U206" s="119">
        <v>1</v>
      </c>
      <c r="V206" s="119">
        <v>1</v>
      </c>
      <c r="W206" s="119">
        <v>1</v>
      </c>
      <c r="X206" s="119">
        <v>1</v>
      </c>
      <c r="Y206" s="119">
        <v>5</v>
      </c>
      <c r="Z206" s="119">
        <v>1</v>
      </c>
      <c r="AA206" s="119">
        <v>1</v>
      </c>
      <c r="AB206" s="119">
        <v>5</v>
      </c>
      <c r="AC206" s="119">
        <v>3</v>
      </c>
      <c r="AD206" s="119">
        <v>4</v>
      </c>
      <c r="AE206" s="119">
        <v>4</v>
      </c>
      <c r="AF206" s="119">
        <v>5</v>
      </c>
      <c r="AG206" s="119">
        <v>5</v>
      </c>
      <c r="AH206" s="119">
        <v>3</v>
      </c>
      <c r="AI206" s="119">
        <v>3</v>
      </c>
      <c r="AJ206" s="119">
        <v>4</v>
      </c>
      <c r="AK206" s="119" t="s">
        <v>87</v>
      </c>
      <c r="AL206" s="119" t="s">
        <v>88</v>
      </c>
      <c r="AM206" s="119">
        <v>3</v>
      </c>
      <c r="AN206" s="119">
        <v>3</v>
      </c>
      <c r="AO206" s="119" t="s">
        <v>115</v>
      </c>
      <c r="AP206" s="119">
        <v>5</v>
      </c>
      <c r="AQ206" s="119">
        <v>5</v>
      </c>
      <c r="AR206" s="119">
        <v>5</v>
      </c>
      <c r="AS206" s="119">
        <v>5</v>
      </c>
      <c r="AT206" s="119">
        <v>5</v>
      </c>
      <c r="AU206" s="119">
        <v>5</v>
      </c>
      <c r="AV206" s="119">
        <v>5</v>
      </c>
      <c r="AW206" s="119">
        <v>5</v>
      </c>
      <c r="AX206" s="119" t="s">
        <v>88</v>
      </c>
      <c r="AY206" s="119" t="s">
        <v>88</v>
      </c>
      <c r="AZ206" s="119"/>
      <c r="BA206" s="119">
        <v>5</v>
      </c>
      <c r="BB206" s="119">
        <v>4</v>
      </c>
      <c r="BC206" s="119" t="s">
        <v>133</v>
      </c>
      <c r="BD206" s="119"/>
      <c r="BE206" s="119"/>
      <c r="BF206">
        <f t="shared" si="20"/>
        <v>0</v>
      </c>
      <c r="BG206">
        <f t="shared" si="19"/>
        <v>0</v>
      </c>
      <c r="BH206">
        <f t="shared" si="19"/>
        <v>0</v>
      </c>
      <c r="BI206">
        <f t="shared" si="19"/>
        <v>0</v>
      </c>
      <c r="BJ206">
        <f t="shared" si="19"/>
        <v>0</v>
      </c>
      <c r="BK206">
        <f t="shared" si="19"/>
        <v>0</v>
      </c>
      <c r="BL206">
        <f t="shared" si="22"/>
        <v>0</v>
      </c>
      <c r="BM206">
        <f t="shared" si="21"/>
        <v>0</v>
      </c>
      <c r="BN206">
        <f t="shared" si="21"/>
        <v>0</v>
      </c>
      <c r="BO206">
        <f t="shared" si="21"/>
        <v>0</v>
      </c>
      <c r="BP206">
        <f t="shared" si="21"/>
        <v>0</v>
      </c>
      <c r="BQ206">
        <f t="shared" si="18"/>
        <v>0</v>
      </c>
      <c r="BR206">
        <f t="shared" si="21"/>
        <v>1</v>
      </c>
      <c r="BS206">
        <f t="shared" si="21"/>
        <v>0</v>
      </c>
      <c r="BT206" s="256">
        <f t="shared" si="23"/>
        <v>3</v>
      </c>
    </row>
    <row r="207" spans="1:72" ht="14.3" x14ac:dyDescent="0.25">
      <c r="A207" s="93" t="str">
        <f>IF(ISNA(LOOKUP($F207,BLIOTECAS!$B$1:$B$27,BLIOTECAS!C$1:C$27)),"",LOOKUP($F207,BLIOTECAS!$B$1:$B$27,BLIOTECAS!C$1:C$27))</f>
        <v/>
      </c>
      <c r="B207" s="93" t="str">
        <f>IFERROR(VLOOKUP(TABLA!$F207,BLIOTECAS!$C$1:$E$26,2,FALSE),"")</f>
        <v/>
      </c>
      <c r="C207" s="93" t="str">
        <f>IFERROR(VLOOKUP(TABLA!F207,BLIOTECAS!$C$1:$E$26,3,FALSE),"")</f>
        <v/>
      </c>
      <c r="D207" s="266" t="s">
        <v>971</v>
      </c>
      <c r="E207" s="120" t="s">
        <v>8</v>
      </c>
      <c r="F207" s="119"/>
      <c r="G207" s="119" t="s">
        <v>47</v>
      </c>
      <c r="H207" s="119" t="s">
        <v>45</v>
      </c>
      <c r="I207" s="119"/>
      <c r="J207" s="119" t="s">
        <v>24</v>
      </c>
      <c r="K207" s="119" t="s">
        <v>22</v>
      </c>
      <c r="L207" s="119" t="s">
        <v>25</v>
      </c>
      <c r="M207" s="119" t="s">
        <v>1011</v>
      </c>
      <c r="N207" s="119">
        <v>2</v>
      </c>
      <c r="O207" s="119">
        <v>4</v>
      </c>
      <c r="P207" s="119">
        <v>4</v>
      </c>
      <c r="Q207" s="119">
        <v>3</v>
      </c>
      <c r="R207" s="119">
        <v>4</v>
      </c>
      <c r="S207" s="119" t="s">
        <v>88</v>
      </c>
      <c r="T207" s="119" t="s">
        <v>88</v>
      </c>
      <c r="U207" s="119">
        <v>3</v>
      </c>
      <c r="V207" s="119">
        <v>2</v>
      </c>
      <c r="W207" s="119">
        <v>2</v>
      </c>
      <c r="X207" s="119">
        <v>5</v>
      </c>
      <c r="Y207" s="119">
        <v>5</v>
      </c>
      <c r="Z207" s="119">
        <v>2</v>
      </c>
      <c r="AA207" s="119">
        <v>5</v>
      </c>
      <c r="AB207" s="119">
        <v>2</v>
      </c>
      <c r="AC207" s="119">
        <v>1</v>
      </c>
      <c r="AD207" s="119">
        <v>4</v>
      </c>
      <c r="AE207" s="119">
        <v>3</v>
      </c>
      <c r="AF207" s="119">
        <v>4</v>
      </c>
      <c r="AG207" s="119">
        <v>3</v>
      </c>
      <c r="AH207" s="119">
        <v>4</v>
      </c>
      <c r="AI207" s="119">
        <v>2</v>
      </c>
      <c r="AJ207" s="119">
        <v>4</v>
      </c>
      <c r="AK207" s="119" t="s">
        <v>88</v>
      </c>
      <c r="AL207" s="119" t="s">
        <v>87</v>
      </c>
      <c r="AM207" s="119">
        <v>4</v>
      </c>
      <c r="AN207" s="119">
        <v>2</v>
      </c>
      <c r="AO207" s="119" t="s">
        <v>115</v>
      </c>
      <c r="AP207" s="119">
        <v>4</v>
      </c>
      <c r="AQ207" s="119">
        <v>4</v>
      </c>
      <c r="AR207" s="119">
        <v>3</v>
      </c>
      <c r="AS207" s="119">
        <v>4</v>
      </c>
      <c r="AT207" s="119">
        <v>4</v>
      </c>
      <c r="AU207" s="119">
        <v>3</v>
      </c>
      <c r="AV207" s="119">
        <v>2</v>
      </c>
      <c r="AW207" s="119">
        <v>2</v>
      </c>
      <c r="AX207" s="119" t="s">
        <v>87</v>
      </c>
      <c r="AY207" s="119" t="s">
        <v>88</v>
      </c>
      <c r="AZ207" s="119"/>
      <c r="BA207" s="119">
        <v>3</v>
      </c>
      <c r="BB207" s="119">
        <v>5</v>
      </c>
      <c r="BC207" s="119" t="s">
        <v>134</v>
      </c>
      <c r="BD207" s="119"/>
      <c r="BE207" s="119"/>
      <c r="BF207">
        <f t="shared" si="20"/>
        <v>0</v>
      </c>
      <c r="BG207">
        <f t="shared" si="19"/>
        <v>0</v>
      </c>
      <c r="BH207">
        <f t="shared" si="19"/>
        <v>0</v>
      </c>
      <c r="BI207">
        <f t="shared" si="19"/>
        <v>0</v>
      </c>
      <c r="BJ207">
        <f t="shared" si="19"/>
        <v>0</v>
      </c>
      <c r="BK207">
        <f t="shared" si="19"/>
        <v>0</v>
      </c>
      <c r="BL207">
        <f t="shared" si="22"/>
        <v>0</v>
      </c>
      <c r="BM207">
        <f t="shared" si="21"/>
        <v>0</v>
      </c>
      <c r="BN207">
        <f t="shared" si="21"/>
        <v>0</v>
      </c>
      <c r="BO207">
        <f t="shared" si="21"/>
        <v>0</v>
      </c>
      <c r="BP207">
        <f t="shared" si="21"/>
        <v>0</v>
      </c>
      <c r="BQ207">
        <f t="shared" si="18"/>
        <v>0</v>
      </c>
      <c r="BR207">
        <f t="shared" si="21"/>
        <v>1</v>
      </c>
      <c r="BS207">
        <f t="shared" si="21"/>
        <v>0</v>
      </c>
      <c r="BT207" s="256">
        <f t="shared" si="23"/>
        <v>4</v>
      </c>
    </row>
    <row r="208" spans="1:72" ht="14.3" x14ac:dyDescent="0.25">
      <c r="A208" s="93" t="str">
        <f>IF(ISNA(LOOKUP($F208,BLIOTECAS!$B$1:$B$27,BLIOTECAS!C$1:C$27)),"",LOOKUP($F208,BLIOTECAS!$B$1:$B$27,BLIOTECAS!C$1:C$27))</f>
        <v/>
      </c>
      <c r="B208" s="93" t="str">
        <f>IFERROR(VLOOKUP(TABLA!$F208,BLIOTECAS!$C$1:$E$26,2,FALSE),"")</f>
        <v>ENF</v>
      </c>
      <c r="C208" s="93" t="str">
        <f>IFERROR(VLOOKUP(TABLA!F208,BLIOTECAS!$C$1:$E$26,3,FALSE),"")</f>
        <v>Ciencias de la Salud</v>
      </c>
      <c r="D208" s="266" t="s">
        <v>971</v>
      </c>
      <c r="E208" s="120" t="s">
        <v>8</v>
      </c>
      <c r="F208" s="119" t="s">
        <v>24</v>
      </c>
      <c r="G208" s="119" t="s">
        <v>46</v>
      </c>
      <c r="H208" s="119" t="s">
        <v>47</v>
      </c>
      <c r="I208" s="119"/>
      <c r="J208" s="119" t="s">
        <v>24</v>
      </c>
      <c r="K208" s="119" t="s">
        <v>22</v>
      </c>
      <c r="L208" s="119"/>
      <c r="M208" s="119" t="s">
        <v>1012</v>
      </c>
      <c r="N208" s="119">
        <v>5</v>
      </c>
      <c r="O208" s="119">
        <v>5</v>
      </c>
      <c r="P208" s="119">
        <v>5</v>
      </c>
      <c r="Q208" s="119">
        <v>5</v>
      </c>
      <c r="R208" s="119">
        <v>5</v>
      </c>
      <c r="S208" s="119" t="s">
        <v>88</v>
      </c>
      <c r="T208" s="119" t="s">
        <v>88</v>
      </c>
      <c r="U208" s="119">
        <v>1</v>
      </c>
      <c r="V208" s="119">
        <v>2</v>
      </c>
      <c r="W208" s="119">
        <v>2</v>
      </c>
      <c r="X208" s="119">
        <v>1</v>
      </c>
      <c r="Y208" s="119">
        <v>5</v>
      </c>
      <c r="Z208" s="119">
        <v>2</v>
      </c>
      <c r="AA208" s="119">
        <v>5</v>
      </c>
      <c r="AB208" s="119">
        <v>3</v>
      </c>
      <c r="AC208" s="119">
        <v>3</v>
      </c>
      <c r="AD208" s="119">
        <v>5</v>
      </c>
      <c r="AE208" s="119">
        <v>3</v>
      </c>
      <c r="AF208" s="119">
        <v>4</v>
      </c>
      <c r="AG208" s="119">
        <v>5</v>
      </c>
      <c r="AH208" s="119">
        <v>5</v>
      </c>
      <c r="AI208" s="119">
        <v>2</v>
      </c>
      <c r="AJ208" s="119">
        <v>1</v>
      </c>
      <c r="AK208" s="119" t="s">
        <v>87</v>
      </c>
      <c r="AL208" s="119" t="s">
        <v>88</v>
      </c>
      <c r="AM208" s="119">
        <v>5</v>
      </c>
      <c r="AN208" s="119">
        <v>1</v>
      </c>
      <c r="AO208" s="119" t="s">
        <v>115</v>
      </c>
      <c r="AP208" s="119">
        <v>5</v>
      </c>
      <c r="AQ208" s="119">
        <v>3</v>
      </c>
      <c r="AR208" s="119">
        <v>5</v>
      </c>
      <c r="AS208" s="119">
        <v>5</v>
      </c>
      <c r="AT208" s="119">
        <v>5</v>
      </c>
      <c r="AU208" s="119">
        <v>5</v>
      </c>
      <c r="AV208" s="119">
        <v>5</v>
      </c>
      <c r="AW208" s="119">
        <v>5</v>
      </c>
      <c r="AX208" s="119" t="s">
        <v>87</v>
      </c>
      <c r="AY208" s="119" t="s">
        <v>88</v>
      </c>
      <c r="AZ208" s="119"/>
      <c r="BA208" s="119">
        <v>5</v>
      </c>
      <c r="BB208" s="119">
        <v>5</v>
      </c>
      <c r="BC208" s="119" t="s">
        <v>135</v>
      </c>
      <c r="BD208" s="119"/>
      <c r="BE208" s="119"/>
      <c r="BF208">
        <f t="shared" si="20"/>
        <v>0</v>
      </c>
      <c r="BG208">
        <f t="shared" si="19"/>
        <v>0</v>
      </c>
      <c r="BH208">
        <f t="shared" si="19"/>
        <v>0</v>
      </c>
      <c r="BI208">
        <f t="shared" si="19"/>
        <v>0</v>
      </c>
      <c r="BJ208">
        <f t="shared" si="19"/>
        <v>0</v>
      </c>
      <c r="BK208">
        <f t="shared" si="19"/>
        <v>0</v>
      </c>
      <c r="BL208">
        <f t="shared" si="22"/>
        <v>0</v>
      </c>
      <c r="BM208">
        <f t="shared" si="21"/>
        <v>0</v>
      </c>
      <c r="BN208">
        <f t="shared" si="21"/>
        <v>0</v>
      </c>
      <c r="BO208">
        <f t="shared" si="21"/>
        <v>0</v>
      </c>
      <c r="BP208">
        <f t="shared" si="21"/>
        <v>0</v>
      </c>
      <c r="BQ208">
        <f t="shared" si="18"/>
        <v>0</v>
      </c>
      <c r="BR208">
        <f t="shared" si="21"/>
        <v>1</v>
      </c>
      <c r="BS208">
        <f t="shared" si="21"/>
        <v>0</v>
      </c>
      <c r="BT208" s="256">
        <f t="shared" si="23"/>
        <v>5</v>
      </c>
    </row>
    <row r="209" spans="1:72" ht="14.3" x14ac:dyDescent="0.25">
      <c r="A209" s="93" t="str">
        <f>IF(ISNA(LOOKUP($F209,BLIOTECAS!$B$1:$B$27,BLIOTECAS!C$1:C$27)),"",LOOKUP($F209,BLIOTECAS!$B$1:$B$27,BLIOTECAS!C$1:C$27))</f>
        <v/>
      </c>
      <c r="B209" s="93" t="str">
        <f>IFERROR(VLOOKUP(TABLA!$F209,BLIOTECAS!$C$1:$E$26,2,FALSE),"")</f>
        <v>ENF</v>
      </c>
      <c r="C209" s="93" t="str">
        <f>IFERROR(VLOOKUP(TABLA!F209,BLIOTECAS!$C$1:$E$26,3,FALSE),"")</f>
        <v>Ciencias de la Salud</v>
      </c>
      <c r="D209" s="266" t="s">
        <v>971</v>
      </c>
      <c r="E209" s="120" t="s">
        <v>8</v>
      </c>
      <c r="F209" s="119" t="s">
        <v>24</v>
      </c>
      <c r="G209" s="119" t="s">
        <v>44</v>
      </c>
      <c r="H209" s="119" t="s">
        <v>45</v>
      </c>
      <c r="I209" s="119"/>
      <c r="J209" s="119" t="s">
        <v>476</v>
      </c>
      <c r="K209" s="119" t="s">
        <v>22</v>
      </c>
      <c r="L209" s="119" t="s">
        <v>24</v>
      </c>
      <c r="M209" s="119"/>
      <c r="N209" s="119">
        <v>4</v>
      </c>
      <c r="O209" s="119">
        <v>3</v>
      </c>
      <c r="P209" s="119">
        <v>4</v>
      </c>
      <c r="Q209" s="119">
        <v>2</v>
      </c>
      <c r="R209" s="119">
        <v>4</v>
      </c>
      <c r="S209" s="119" t="s">
        <v>88</v>
      </c>
      <c r="T209" s="119" t="s">
        <v>88</v>
      </c>
      <c r="U209" s="119">
        <v>1</v>
      </c>
      <c r="V209" s="119">
        <v>1</v>
      </c>
      <c r="W209" s="119">
        <v>1</v>
      </c>
      <c r="X209" s="119">
        <v>3</v>
      </c>
      <c r="Y209" s="119">
        <v>5</v>
      </c>
      <c r="Z209" s="119">
        <v>4</v>
      </c>
      <c r="AA209" s="119">
        <v>5</v>
      </c>
      <c r="AB209" s="119">
        <v>2</v>
      </c>
      <c r="AC209" s="119">
        <v>3</v>
      </c>
      <c r="AD209" s="119">
        <v>2</v>
      </c>
      <c r="AE209" s="119">
        <v>3</v>
      </c>
      <c r="AF209" s="119">
        <v>3</v>
      </c>
      <c r="AG209" s="119">
        <v>3</v>
      </c>
      <c r="AH209" s="119">
        <v>2</v>
      </c>
      <c r="AI209" s="119">
        <v>2</v>
      </c>
      <c r="AJ209" s="119">
        <v>4</v>
      </c>
      <c r="AK209" s="119" t="s">
        <v>88</v>
      </c>
      <c r="AL209" s="119" t="s">
        <v>88</v>
      </c>
      <c r="AM209" s="119">
        <v>3</v>
      </c>
      <c r="AN209" s="119">
        <v>3</v>
      </c>
      <c r="AO209" s="119" t="s">
        <v>115</v>
      </c>
      <c r="AP209" s="119">
        <v>3</v>
      </c>
      <c r="AQ209" s="119">
        <v>3</v>
      </c>
      <c r="AR209" s="119">
        <v>2</v>
      </c>
      <c r="AS209" s="119">
        <v>3</v>
      </c>
      <c r="AT209" s="119">
        <v>4</v>
      </c>
      <c r="AU209" s="119">
        <v>3</v>
      </c>
      <c r="AV209" s="119">
        <v>2</v>
      </c>
      <c r="AW209" s="119">
        <v>3</v>
      </c>
      <c r="AX209" s="119" t="s">
        <v>88</v>
      </c>
      <c r="AY209" s="119" t="s">
        <v>88</v>
      </c>
      <c r="AZ209" s="119"/>
      <c r="BA209" s="119">
        <v>4</v>
      </c>
      <c r="BB209" s="119">
        <v>4</v>
      </c>
      <c r="BC209" s="119" t="s">
        <v>133</v>
      </c>
      <c r="BD209" s="119"/>
      <c r="BE209" s="119"/>
      <c r="BF209">
        <f t="shared" si="20"/>
        <v>0</v>
      </c>
      <c r="BG209">
        <f t="shared" si="19"/>
        <v>0</v>
      </c>
      <c r="BH209">
        <f t="shared" si="19"/>
        <v>0</v>
      </c>
      <c r="BI209">
        <f t="shared" si="19"/>
        <v>0</v>
      </c>
      <c r="BJ209">
        <f t="shared" si="19"/>
        <v>0</v>
      </c>
      <c r="BK209">
        <f t="shared" si="19"/>
        <v>0</v>
      </c>
      <c r="BL209">
        <f t="shared" si="22"/>
        <v>0</v>
      </c>
      <c r="BM209">
        <f t="shared" si="21"/>
        <v>0</v>
      </c>
      <c r="BN209">
        <f t="shared" si="21"/>
        <v>0</v>
      </c>
      <c r="BO209">
        <f t="shared" si="21"/>
        <v>0</v>
      </c>
      <c r="BP209">
        <f t="shared" si="21"/>
        <v>0</v>
      </c>
      <c r="BQ209">
        <f t="shared" si="18"/>
        <v>0</v>
      </c>
      <c r="BR209">
        <f t="shared" si="21"/>
        <v>1</v>
      </c>
      <c r="BS209">
        <f t="shared" si="21"/>
        <v>0</v>
      </c>
      <c r="BT209" s="256">
        <f t="shared" si="23"/>
        <v>3</v>
      </c>
    </row>
    <row r="210" spans="1:72" ht="14.3" x14ac:dyDescent="0.25">
      <c r="A210" s="93" t="str">
        <f>IF(ISNA(LOOKUP($F210,BLIOTECAS!$B$1:$B$27,BLIOTECAS!C$1:C$27)),"",LOOKUP($F210,BLIOTECAS!$B$1:$B$27,BLIOTECAS!C$1:C$27))</f>
        <v/>
      </c>
      <c r="B210" s="93" t="str">
        <f>IFERROR(VLOOKUP(TABLA!$F210,BLIOTECAS!$C$1:$E$26,2,FALSE),"")</f>
        <v>ENF</v>
      </c>
      <c r="C210" s="93" t="str">
        <f>IFERROR(VLOOKUP(TABLA!F210,BLIOTECAS!$C$1:$E$26,3,FALSE),"")</f>
        <v>Ciencias de la Salud</v>
      </c>
      <c r="D210" s="266" t="s">
        <v>971</v>
      </c>
      <c r="E210" s="120" t="s">
        <v>8</v>
      </c>
      <c r="F210" s="119" t="s">
        <v>24</v>
      </c>
      <c r="G210" s="119" t="s">
        <v>48</v>
      </c>
      <c r="H210" s="119" t="s">
        <v>44</v>
      </c>
      <c r="I210" s="119"/>
      <c r="J210" s="119" t="s">
        <v>24</v>
      </c>
      <c r="K210" s="119"/>
      <c r="L210" s="119"/>
      <c r="M210" s="119"/>
      <c r="N210" s="119">
        <v>5</v>
      </c>
      <c r="O210" s="119">
        <v>4</v>
      </c>
      <c r="P210" s="119">
        <v>4</v>
      </c>
      <c r="Q210" s="119">
        <v>5</v>
      </c>
      <c r="R210" s="119"/>
      <c r="S210" s="119" t="s">
        <v>88</v>
      </c>
      <c r="T210" s="119" t="s">
        <v>88</v>
      </c>
      <c r="U210" s="119">
        <v>2</v>
      </c>
      <c r="V210" s="119">
        <v>2</v>
      </c>
      <c r="W210" s="119">
        <v>2</v>
      </c>
      <c r="X210" s="119">
        <v>4</v>
      </c>
      <c r="Y210" s="119">
        <v>5</v>
      </c>
      <c r="Z210" s="119">
        <v>4</v>
      </c>
      <c r="AA210" s="119">
        <v>1</v>
      </c>
      <c r="AB210" s="119">
        <v>4</v>
      </c>
      <c r="AC210" s="119">
        <v>2</v>
      </c>
      <c r="AD210" s="119">
        <v>5</v>
      </c>
      <c r="AE210" s="119">
        <v>5</v>
      </c>
      <c r="AF210" s="119">
        <v>4</v>
      </c>
      <c r="AG210" s="119"/>
      <c r="AH210" s="119">
        <v>4</v>
      </c>
      <c r="AI210" s="119"/>
      <c r="AJ210" s="119"/>
      <c r="AK210" s="119"/>
      <c r="AL210" s="119"/>
      <c r="AM210" s="119"/>
      <c r="AN210" s="119"/>
      <c r="AO210" s="119" t="s">
        <v>115</v>
      </c>
      <c r="AP210" s="119"/>
      <c r="AQ210" s="119"/>
      <c r="AR210" s="119"/>
      <c r="AS210" s="119"/>
      <c r="AT210" s="119"/>
      <c r="AU210" s="119"/>
      <c r="AV210" s="119"/>
      <c r="AW210" s="119"/>
      <c r="AX210" s="119" t="s">
        <v>88</v>
      </c>
      <c r="AY210" s="119" t="s">
        <v>88</v>
      </c>
      <c r="AZ210" s="119"/>
      <c r="BA210" s="119"/>
      <c r="BB210" s="119"/>
      <c r="BC210" s="119" t="s">
        <v>135</v>
      </c>
      <c r="BD210" s="119"/>
      <c r="BE210" s="119"/>
      <c r="BF210">
        <f t="shared" si="20"/>
        <v>0</v>
      </c>
      <c r="BG210">
        <f t="shared" si="19"/>
        <v>0</v>
      </c>
      <c r="BH210">
        <f t="shared" si="19"/>
        <v>0</v>
      </c>
      <c r="BI210">
        <f t="shared" si="19"/>
        <v>0</v>
      </c>
      <c r="BJ210">
        <f t="shared" si="19"/>
        <v>0</v>
      </c>
      <c r="BK210">
        <f t="shared" si="19"/>
        <v>0</v>
      </c>
      <c r="BL210">
        <f t="shared" si="22"/>
        <v>0</v>
      </c>
      <c r="BM210">
        <f t="shared" si="21"/>
        <v>0</v>
      </c>
      <c r="BN210">
        <f t="shared" si="21"/>
        <v>0</v>
      </c>
      <c r="BO210">
        <f t="shared" si="21"/>
        <v>0</v>
      </c>
      <c r="BP210">
        <f t="shared" si="21"/>
        <v>0</v>
      </c>
      <c r="BQ210">
        <f t="shared" si="18"/>
        <v>0</v>
      </c>
      <c r="BR210">
        <f t="shared" si="21"/>
        <v>1</v>
      </c>
      <c r="BS210">
        <f t="shared" si="21"/>
        <v>0</v>
      </c>
      <c r="BT210" s="256">
        <f t="shared" si="23"/>
        <v>5</v>
      </c>
    </row>
    <row r="211" spans="1:72" ht="14.3" x14ac:dyDescent="0.25">
      <c r="A211" s="93" t="str">
        <f>IF(ISNA(LOOKUP($F211,BLIOTECAS!$B$1:$B$27,BLIOTECAS!C$1:C$27)),"",LOOKUP($F211,BLIOTECAS!$B$1:$B$27,BLIOTECAS!C$1:C$27))</f>
        <v/>
      </c>
      <c r="B211" s="93" t="str">
        <f>IFERROR(VLOOKUP(TABLA!$F211,BLIOTECAS!$C$1:$E$26,2,FALSE),"")</f>
        <v>ENF</v>
      </c>
      <c r="C211" s="93" t="str">
        <f>IFERROR(VLOOKUP(TABLA!F211,BLIOTECAS!$C$1:$E$26,3,FALSE),"")</f>
        <v>Ciencias de la Salud</v>
      </c>
      <c r="D211" s="266" t="s">
        <v>971</v>
      </c>
      <c r="E211" s="120" t="s">
        <v>8</v>
      </c>
      <c r="F211" s="119" t="s">
        <v>24</v>
      </c>
      <c r="G211" s="119" t="s">
        <v>45</v>
      </c>
      <c r="H211" s="119" t="s">
        <v>44</v>
      </c>
      <c r="I211" s="119"/>
      <c r="J211" s="119" t="s">
        <v>24</v>
      </c>
      <c r="K211" s="119" t="s">
        <v>22</v>
      </c>
      <c r="L211" s="119" t="s">
        <v>36</v>
      </c>
      <c r="M211" s="119"/>
      <c r="N211" s="119">
        <v>4</v>
      </c>
      <c r="O211" s="119">
        <v>5</v>
      </c>
      <c r="P211" s="119">
        <v>5</v>
      </c>
      <c r="Q211" s="119">
        <v>3</v>
      </c>
      <c r="R211" s="119">
        <v>4</v>
      </c>
      <c r="S211" s="119" t="s">
        <v>88</v>
      </c>
      <c r="T211" s="119" t="s">
        <v>88</v>
      </c>
      <c r="U211" s="119">
        <v>1</v>
      </c>
      <c r="V211" s="119">
        <v>1</v>
      </c>
      <c r="W211" s="119">
        <v>1</v>
      </c>
      <c r="X211" s="119">
        <v>1</v>
      </c>
      <c r="Y211" s="119">
        <v>5</v>
      </c>
      <c r="Z211" s="119">
        <v>5</v>
      </c>
      <c r="AA211" s="119">
        <v>5</v>
      </c>
      <c r="AB211" s="119">
        <v>1</v>
      </c>
      <c r="AC211" s="119">
        <v>2</v>
      </c>
      <c r="AD211" s="119">
        <v>3</v>
      </c>
      <c r="AE211" s="119">
        <v>3</v>
      </c>
      <c r="AF211" s="119">
        <v>3</v>
      </c>
      <c r="AG211" s="119">
        <v>4</v>
      </c>
      <c r="AH211" s="119">
        <v>4</v>
      </c>
      <c r="AI211" s="119">
        <v>4</v>
      </c>
      <c r="AJ211" s="119">
        <v>4</v>
      </c>
      <c r="AK211" s="119" t="s">
        <v>88</v>
      </c>
      <c r="AL211" s="119" t="s">
        <v>88</v>
      </c>
      <c r="AM211" s="119">
        <v>3</v>
      </c>
      <c r="AN211" s="119">
        <v>2</v>
      </c>
      <c r="AO211" s="119" t="s">
        <v>115</v>
      </c>
      <c r="AP211" s="119">
        <v>4</v>
      </c>
      <c r="AQ211" s="119">
        <v>3</v>
      </c>
      <c r="AR211" s="119">
        <v>3</v>
      </c>
      <c r="AS211" s="119">
        <v>3</v>
      </c>
      <c r="AT211" s="119">
        <v>3</v>
      </c>
      <c r="AU211" s="119">
        <v>3</v>
      </c>
      <c r="AV211" s="119">
        <v>3</v>
      </c>
      <c r="AW211" s="119">
        <v>3</v>
      </c>
      <c r="AX211" s="119" t="s">
        <v>88</v>
      </c>
      <c r="AY211" s="119" t="s">
        <v>88</v>
      </c>
      <c r="AZ211" s="119"/>
      <c r="BA211" s="119">
        <v>3</v>
      </c>
      <c r="BB211" s="119">
        <v>3</v>
      </c>
      <c r="BC211" s="119" t="s">
        <v>133</v>
      </c>
      <c r="BD211" s="119"/>
      <c r="BE211" s="119"/>
      <c r="BF211">
        <f t="shared" si="20"/>
        <v>0</v>
      </c>
      <c r="BG211">
        <f t="shared" si="19"/>
        <v>0</v>
      </c>
      <c r="BH211">
        <f t="shared" si="19"/>
        <v>0</v>
      </c>
      <c r="BI211">
        <f t="shared" si="19"/>
        <v>0</v>
      </c>
      <c r="BJ211">
        <f t="shared" si="19"/>
        <v>0</v>
      </c>
      <c r="BK211">
        <f t="shared" si="19"/>
        <v>0</v>
      </c>
      <c r="BL211">
        <f t="shared" si="22"/>
        <v>0</v>
      </c>
      <c r="BM211">
        <f t="shared" si="21"/>
        <v>0</v>
      </c>
      <c r="BN211">
        <f t="shared" si="21"/>
        <v>0</v>
      </c>
      <c r="BO211">
        <f t="shared" si="21"/>
        <v>0</v>
      </c>
      <c r="BP211">
        <f t="shared" si="21"/>
        <v>0</v>
      </c>
      <c r="BQ211">
        <f t="shared" si="18"/>
        <v>0</v>
      </c>
      <c r="BR211">
        <f t="shared" si="21"/>
        <v>1</v>
      </c>
      <c r="BS211">
        <f t="shared" si="21"/>
        <v>0</v>
      </c>
      <c r="BT211" s="256">
        <f t="shared" si="23"/>
        <v>3</v>
      </c>
    </row>
    <row r="212" spans="1:72" ht="14.3" x14ac:dyDescent="0.25">
      <c r="A212" s="93" t="str">
        <f>IF(ISNA(LOOKUP($F212,BLIOTECAS!$B$1:$B$27,BLIOTECAS!C$1:C$27)),"",LOOKUP($F212,BLIOTECAS!$B$1:$B$27,BLIOTECAS!C$1:C$27))</f>
        <v/>
      </c>
      <c r="B212" s="93" t="str">
        <f>IFERROR(VLOOKUP(TABLA!$F212,BLIOTECAS!$C$1:$E$26,2,FALSE),"")</f>
        <v>ENF</v>
      </c>
      <c r="C212" s="93" t="str">
        <f>IFERROR(VLOOKUP(TABLA!F212,BLIOTECAS!$C$1:$E$26,3,FALSE),"")</f>
        <v>Ciencias de la Salud</v>
      </c>
      <c r="D212" s="266" t="s">
        <v>971</v>
      </c>
      <c r="E212" s="120" t="s">
        <v>8</v>
      </c>
      <c r="F212" s="119" t="s">
        <v>24</v>
      </c>
      <c r="G212" s="119" t="s">
        <v>47</v>
      </c>
      <c r="H212" s="119" t="s">
        <v>46</v>
      </c>
      <c r="I212" s="119"/>
      <c r="J212" s="119" t="s">
        <v>24</v>
      </c>
      <c r="K212" s="119" t="s">
        <v>22</v>
      </c>
      <c r="L212" s="119"/>
      <c r="M212" s="119"/>
      <c r="N212" s="119">
        <v>4</v>
      </c>
      <c r="O212" s="119">
        <v>4</v>
      </c>
      <c r="P212" s="119">
        <v>4</v>
      </c>
      <c r="Q212" s="119">
        <v>4</v>
      </c>
      <c r="R212" s="119">
        <v>5</v>
      </c>
      <c r="S212" s="119" t="s">
        <v>87</v>
      </c>
      <c r="T212" s="119" t="s">
        <v>87</v>
      </c>
      <c r="U212" s="119">
        <v>4</v>
      </c>
      <c r="V212" s="119">
        <v>3</v>
      </c>
      <c r="W212" s="119">
        <v>3</v>
      </c>
      <c r="X212" s="119">
        <v>4</v>
      </c>
      <c r="Y212" s="119">
        <v>4</v>
      </c>
      <c r="Z212" s="119">
        <v>3</v>
      </c>
      <c r="AA212" s="119">
        <v>5</v>
      </c>
      <c r="AB212" s="119">
        <v>3</v>
      </c>
      <c r="AC212" s="119">
        <v>4</v>
      </c>
      <c r="AD212" s="119">
        <v>4</v>
      </c>
      <c r="AE212" s="119">
        <v>4</v>
      </c>
      <c r="AF212" s="119">
        <v>4</v>
      </c>
      <c r="AG212" s="119">
        <v>4</v>
      </c>
      <c r="AH212" s="119">
        <v>4</v>
      </c>
      <c r="AI212" s="119">
        <v>3</v>
      </c>
      <c r="AJ212" s="119">
        <v>4</v>
      </c>
      <c r="AK212" s="119" t="s">
        <v>87</v>
      </c>
      <c r="AL212" s="119" t="s">
        <v>88</v>
      </c>
      <c r="AM212" s="119">
        <v>4</v>
      </c>
      <c r="AN212" s="119">
        <v>4</v>
      </c>
      <c r="AO212" s="119" t="s">
        <v>115</v>
      </c>
      <c r="AP212" s="119">
        <v>4</v>
      </c>
      <c r="AQ212" s="119">
        <v>5</v>
      </c>
      <c r="AR212" s="119">
        <v>5</v>
      </c>
      <c r="AS212" s="119">
        <v>5</v>
      </c>
      <c r="AT212" s="119">
        <v>5</v>
      </c>
      <c r="AU212" s="119">
        <v>5</v>
      </c>
      <c r="AV212" s="119">
        <v>5</v>
      </c>
      <c r="AW212" s="119">
        <v>5</v>
      </c>
      <c r="AX212" s="119" t="s">
        <v>87</v>
      </c>
      <c r="AY212" s="119" t="s">
        <v>88</v>
      </c>
      <c r="AZ212" s="119"/>
      <c r="BA212" s="119">
        <v>4</v>
      </c>
      <c r="BB212" s="119">
        <v>5</v>
      </c>
      <c r="BC212" s="119" t="s">
        <v>134</v>
      </c>
      <c r="BD212" s="119"/>
      <c r="BE212" s="119"/>
      <c r="BF212">
        <f t="shared" si="20"/>
        <v>0</v>
      </c>
      <c r="BG212">
        <f t="shared" si="19"/>
        <v>0</v>
      </c>
      <c r="BH212">
        <f t="shared" si="19"/>
        <v>0</v>
      </c>
      <c r="BI212">
        <f t="shared" si="19"/>
        <v>0</v>
      </c>
      <c r="BJ212">
        <f t="shared" si="19"/>
        <v>0</v>
      </c>
      <c r="BK212">
        <f t="shared" si="19"/>
        <v>0</v>
      </c>
      <c r="BL212">
        <f t="shared" si="22"/>
        <v>0</v>
      </c>
      <c r="BM212">
        <f t="shared" si="21"/>
        <v>0</v>
      </c>
      <c r="BN212">
        <f t="shared" si="21"/>
        <v>0</v>
      </c>
      <c r="BO212">
        <f t="shared" si="21"/>
        <v>0</v>
      </c>
      <c r="BP212">
        <f t="shared" si="21"/>
        <v>0</v>
      </c>
      <c r="BQ212">
        <f t="shared" si="18"/>
        <v>0</v>
      </c>
      <c r="BR212">
        <f t="shared" si="21"/>
        <v>1</v>
      </c>
      <c r="BS212">
        <f t="shared" si="21"/>
        <v>0</v>
      </c>
      <c r="BT212" s="256">
        <f t="shared" si="23"/>
        <v>4</v>
      </c>
    </row>
    <row r="213" spans="1:72" ht="14.3" x14ac:dyDescent="0.25">
      <c r="A213" s="93" t="str">
        <f>IF(ISNA(LOOKUP($F213,BLIOTECAS!$B$1:$B$27,BLIOTECAS!C$1:C$27)),"",LOOKUP($F213,BLIOTECAS!$B$1:$B$27,BLIOTECAS!C$1:C$27))</f>
        <v/>
      </c>
      <c r="B213" s="93" t="str">
        <f>IFERROR(VLOOKUP(TABLA!$F213,BLIOTECAS!$C$1:$E$26,2,FALSE),"")</f>
        <v>ENF</v>
      </c>
      <c r="C213" s="93" t="str">
        <f>IFERROR(VLOOKUP(TABLA!F213,BLIOTECAS!$C$1:$E$26,3,FALSE),"")</f>
        <v>Ciencias de la Salud</v>
      </c>
      <c r="D213" s="266" t="s">
        <v>971</v>
      </c>
      <c r="E213" s="120" t="s">
        <v>8</v>
      </c>
      <c r="F213" s="119" t="s">
        <v>24</v>
      </c>
      <c r="G213" s="119" t="s">
        <v>45</v>
      </c>
      <c r="H213" s="119" t="s">
        <v>45</v>
      </c>
      <c r="I213" s="119"/>
      <c r="J213" s="119" t="s">
        <v>476</v>
      </c>
      <c r="K213" s="119" t="s">
        <v>22</v>
      </c>
      <c r="L213" s="119" t="s">
        <v>24</v>
      </c>
      <c r="M213" s="119"/>
      <c r="N213" s="119">
        <v>4</v>
      </c>
      <c r="O213" s="119">
        <v>4</v>
      </c>
      <c r="P213" s="119">
        <v>4</v>
      </c>
      <c r="Q213" s="119">
        <v>3</v>
      </c>
      <c r="R213" s="119">
        <v>5</v>
      </c>
      <c r="S213" s="119" t="s">
        <v>88</v>
      </c>
      <c r="T213" s="119" t="s">
        <v>87</v>
      </c>
      <c r="U213" s="119">
        <v>1</v>
      </c>
      <c r="V213" s="119">
        <v>1</v>
      </c>
      <c r="W213" s="119">
        <v>1</v>
      </c>
      <c r="X213" s="119">
        <v>2</v>
      </c>
      <c r="Y213" s="119">
        <v>4</v>
      </c>
      <c r="Z213" s="119">
        <v>5</v>
      </c>
      <c r="AA213" s="119">
        <v>5</v>
      </c>
      <c r="AB213" s="119">
        <v>5</v>
      </c>
      <c r="AC213" s="119">
        <v>3</v>
      </c>
      <c r="AD213" s="119">
        <v>3</v>
      </c>
      <c r="AE213" s="119">
        <v>2</v>
      </c>
      <c r="AF213" s="119">
        <v>4</v>
      </c>
      <c r="AG213" s="119">
        <v>4</v>
      </c>
      <c r="AH213" s="119">
        <v>3</v>
      </c>
      <c r="AI213" s="119">
        <v>3</v>
      </c>
      <c r="AJ213" s="119">
        <v>3</v>
      </c>
      <c r="AK213" s="119" t="s">
        <v>87</v>
      </c>
      <c r="AL213" s="119" t="s">
        <v>88</v>
      </c>
      <c r="AM213" s="119">
        <v>3</v>
      </c>
      <c r="AN213" s="119">
        <v>3</v>
      </c>
      <c r="AO213" s="119" t="s">
        <v>115</v>
      </c>
      <c r="AP213" s="119">
        <v>2</v>
      </c>
      <c r="AQ213" s="119">
        <v>5</v>
      </c>
      <c r="AR213" s="119">
        <v>3</v>
      </c>
      <c r="AS213" s="119">
        <v>4</v>
      </c>
      <c r="AT213" s="119">
        <v>4</v>
      </c>
      <c r="AU213" s="119">
        <v>4</v>
      </c>
      <c r="AV213" s="119">
        <v>3</v>
      </c>
      <c r="AW213" s="119">
        <v>3</v>
      </c>
      <c r="AX213" s="119" t="s">
        <v>88</v>
      </c>
      <c r="AY213" s="119" t="s">
        <v>88</v>
      </c>
      <c r="AZ213" s="119"/>
      <c r="BA213" s="119">
        <v>3</v>
      </c>
      <c r="BB213" s="119">
        <v>4</v>
      </c>
      <c r="BC213" s="119" t="s">
        <v>134</v>
      </c>
      <c r="BD213" s="119"/>
      <c r="BE213" s="119"/>
      <c r="BF213">
        <f t="shared" si="20"/>
        <v>0</v>
      </c>
      <c r="BG213">
        <f t="shared" si="19"/>
        <v>0</v>
      </c>
      <c r="BH213">
        <f t="shared" si="19"/>
        <v>0</v>
      </c>
      <c r="BI213">
        <f t="shared" si="19"/>
        <v>0</v>
      </c>
      <c r="BJ213">
        <f t="shared" si="19"/>
        <v>0</v>
      </c>
      <c r="BK213">
        <f t="shared" si="19"/>
        <v>0</v>
      </c>
      <c r="BL213">
        <f t="shared" si="22"/>
        <v>0</v>
      </c>
      <c r="BM213">
        <f t="shared" si="21"/>
        <v>0</v>
      </c>
      <c r="BN213">
        <f t="shared" si="21"/>
        <v>0</v>
      </c>
      <c r="BO213">
        <f t="shared" si="21"/>
        <v>0</v>
      </c>
      <c r="BP213">
        <f t="shared" si="21"/>
        <v>0</v>
      </c>
      <c r="BQ213">
        <f t="shared" ref="BQ213:BQ276" si="24">IF(IFERROR(FIND(BQ$2,$AO213,1),0)&lt;&gt;0,1,0)</f>
        <v>0</v>
      </c>
      <c r="BR213">
        <f t="shared" si="21"/>
        <v>1</v>
      </c>
      <c r="BS213">
        <f t="shared" si="21"/>
        <v>0</v>
      </c>
      <c r="BT213" s="256">
        <f t="shared" si="23"/>
        <v>4</v>
      </c>
    </row>
    <row r="214" spans="1:72" ht="14.3" x14ac:dyDescent="0.25">
      <c r="A214" s="93" t="str">
        <f>IF(ISNA(LOOKUP($F214,BLIOTECAS!$B$1:$B$27,BLIOTECAS!C$1:C$27)),"",LOOKUP($F214,BLIOTECAS!$B$1:$B$27,BLIOTECAS!C$1:C$27))</f>
        <v/>
      </c>
      <c r="B214" s="93" t="str">
        <f>IFERROR(VLOOKUP(TABLA!$F214,BLIOTECAS!$C$1:$E$26,2,FALSE),"")</f>
        <v>ENF</v>
      </c>
      <c r="C214" s="93" t="str">
        <f>IFERROR(VLOOKUP(TABLA!F214,BLIOTECAS!$C$1:$E$26,3,FALSE),"")</f>
        <v>Ciencias de la Salud</v>
      </c>
      <c r="D214" s="266" t="s">
        <v>971</v>
      </c>
      <c r="E214" s="120" t="s">
        <v>8</v>
      </c>
      <c r="F214" s="119" t="s">
        <v>24</v>
      </c>
      <c r="G214" s="119" t="s">
        <v>48</v>
      </c>
      <c r="H214" s="119" t="s">
        <v>46</v>
      </c>
      <c r="I214" s="119"/>
      <c r="J214" s="119" t="s">
        <v>22</v>
      </c>
      <c r="K214" s="119" t="s">
        <v>24</v>
      </c>
      <c r="L214" s="119"/>
      <c r="M214" s="119"/>
      <c r="N214" s="119">
        <v>4</v>
      </c>
      <c r="O214" s="119">
        <v>4</v>
      </c>
      <c r="P214" s="119">
        <v>5</v>
      </c>
      <c r="Q214" s="119"/>
      <c r="R214" s="119"/>
      <c r="S214" s="119" t="s">
        <v>88</v>
      </c>
      <c r="T214" s="119" t="s">
        <v>87</v>
      </c>
      <c r="U214" s="119">
        <v>5</v>
      </c>
      <c r="V214" s="119">
        <v>1</v>
      </c>
      <c r="W214" s="119">
        <v>4</v>
      </c>
      <c r="X214" s="119">
        <v>1</v>
      </c>
      <c r="Y214" s="119">
        <v>5</v>
      </c>
      <c r="Z214" s="119">
        <v>3</v>
      </c>
      <c r="AA214" s="119">
        <v>5</v>
      </c>
      <c r="AB214" s="119">
        <v>3</v>
      </c>
      <c r="AC214" s="119">
        <v>3</v>
      </c>
      <c r="AD214" s="119">
        <v>5</v>
      </c>
      <c r="AE214" s="119">
        <v>3</v>
      </c>
      <c r="AF214" s="119">
        <v>3</v>
      </c>
      <c r="AG214" s="119">
        <v>5</v>
      </c>
      <c r="AH214" s="119">
        <v>2</v>
      </c>
      <c r="AI214" s="119">
        <v>4</v>
      </c>
      <c r="AJ214" s="119">
        <v>2</v>
      </c>
      <c r="AK214" s="119" t="s">
        <v>88</v>
      </c>
      <c r="AL214" s="119" t="s">
        <v>88</v>
      </c>
      <c r="AM214" s="119">
        <v>4</v>
      </c>
      <c r="AN214" s="119">
        <v>3</v>
      </c>
      <c r="AO214" s="119" t="s">
        <v>112</v>
      </c>
      <c r="AP214" s="119">
        <v>5</v>
      </c>
      <c r="AQ214" s="119">
        <v>4</v>
      </c>
      <c r="AR214" s="119">
        <v>4</v>
      </c>
      <c r="AS214" s="119">
        <v>5</v>
      </c>
      <c r="AT214" s="119">
        <v>5</v>
      </c>
      <c r="AU214" s="119">
        <v>5</v>
      </c>
      <c r="AV214" s="119">
        <v>3</v>
      </c>
      <c r="AW214" s="119">
        <v>3</v>
      </c>
      <c r="AX214" s="119" t="s">
        <v>88</v>
      </c>
      <c r="AY214" s="119" t="s">
        <v>88</v>
      </c>
      <c r="AZ214" s="119"/>
      <c r="BA214" s="119">
        <v>5</v>
      </c>
      <c r="BB214" s="119">
        <v>5</v>
      </c>
      <c r="BC214" s="119" t="s">
        <v>134</v>
      </c>
      <c r="BD214" s="119" t="s">
        <v>1013</v>
      </c>
      <c r="BE214" s="119"/>
      <c r="BF214">
        <f t="shared" si="20"/>
        <v>0</v>
      </c>
      <c r="BG214">
        <f t="shared" si="19"/>
        <v>0</v>
      </c>
      <c r="BH214">
        <f t="shared" si="19"/>
        <v>0</v>
      </c>
      <c r="BI214">
        <f t="shared" si="19"/>
        <v>0</v>
      </c>
      <c r="BJ214">
        <f t="shared" si="19"/>
        <v>0</v>
      </c>
      <c r="BK214">
        <f t="shared" si="19"/>
        <v>0</v>
      </c>
      <c r="BL214">
        <f t="shared" si="22"/>
        <v>0</v>
      </c>
      <c r="BM214">
        <f t="shared" si="21"/>
        <v>0</v>
      </c>
      <c r="BN214">
        <f t="shared" si="21"/>
        <v>1</v>
      </c>
      <c r="BO214">
        <f t="shared" si="21"/>
        <v>0</v>
      </c>
      <c r="BP214">
        <f t="shared" si="21"/>
        <v>0</v>
      </c>
      <c r="BQ214">
        <f t="shared" si="24"/>
        <v>0</v>
      </c>
      <c r="BR214">
        <f t="shared" si="21"/>
        <v>0</v>
      </c>
      <c r="BS214">
        <f t="shared" si="21"/>
        <v>0</v>
      </c>
      <c r="BT214" s="256">
        <f t="shared" si="23"/>
        <v>4</v>
      </c>
    </row>
    <row r="215" spans="1:72" ht="14.3" x14ac:dyDescent="0.25">
      <c r="A215" s="93" t="str">
        <f>IF(ISNA(LOOKUP($F215,BLIOTECAS!$B$1:$B$27,BLIOTECAS!C$1:C$27)),"",LOOKUP($F215,BLIOTECAS!$B$1:$B$27,BLIOTECAS!C$1:C$27))</f>
        <v/>
      </c>
      <c r="B215" s="93" t="str">
        <f>IFERROR(VLOOKUP(TABLA!$F215,BLIOTECAS!$C$1:$E$26,2,FALSE),"")</f>
        <v>ENF</v>
      </c>
      <c r="C215" s="93" t="str">
        <f>IFERROR(VLOOKUP(TABLA!F215,BLIOTECAS!$C$1:$E$26,3,FALSE),"")</f>
        <v>Ciencias de la Salud</v>
      </c>
      <c r="D215" s="266" t="s">
        <v>971</v>
      </c>
      <c r="E215" s="120" t="s">
        <v>8</v>
      </c>
      <c r="F215" s="119" t="s">
        <v>24</v>
      </c>
      <c r="G215" s="119" t="s">
        <v>46</v>
      </c>
      <c r="H215" s="119" t="s">
        <v>46</v>
      </c>
      <c r="I215" s="119"/>
      <c r="J215" s="119" t="s">
        <v>24</v>
      </c>
      <c r="K215" s="119"/>
      <c r="L215" s="119"/>
      <c r="M215" s="119" t="s">
        <v>1014</v>
      </c>
      <c r="N215" s="119">
        <v>4</v>
      </c>
      <c r="O215" s="119">
        <v>4</v>
      </c>
      <c r="P215" s="119">
        <v>4</v>
      </c>
      <c r="Q215" s="119">
        <v>4</v>
      </c>
      <c r="R215" s="119">
        <v>5</v>
      </c>
      <c r="S215" s="119" t="s">
        <v>88</v>
      </c>
      <c r="T215" s="119" t="s">
        <v>88</v>
      </c>
      <c r="U215" s="119">
        <v>3</v>
      </c>
      <c r="V215" s="119">
        <v>3</v>
      </c>
      <c r="W215" s="119">
        <v>4</v>
      </c>
      <c r="X215" s="119">
        <v>4</v>
      </c>
      <c r="Y215" s="119">
        <v>4</v>
      </c>
      <c r="Z215" s="119">
        <v>4</v>
      </c>
      <c r="AA215" s="119">
        <v>4</v>
      </c>
      <c r="AB215" s="119">
        <v>4</v>
      </c>
      <c r="AC215" s="119">
        <v>4</v>
      </c>
      <c r="AD215" s="119">
        <v>4</v>
      </c>
      <c r="AE215" s="119">
        <v>3</v>
      </c>
      <c r="AF215" s="119">
        <v>4</v>
      </c>
      <c r="AG215" s="119">
        <v>4</v>
      </c>
      <c r="AH215" s="119">
        <v>4</v>
      </c>
      <c r="AI215" s="119">
        <v>4</v>
      </c>
      <c r="AJ215" s="119">
        <v>4</v>
      </c>
      <c r="AK215" s="119" t="s">
        <v>88</v>
      </c>
      <c r="AL215" s="119" t="s">
        <v>88</v>
      </c>
      <c r="AM215" s="119">
        <v>4</v>
      </c>
      <c r="AN215" s="119">
        <v>4</v>
      </c>
      <c r="AO215" s="119" t="s">
        <v>832</v>
      </c>
      <c r="AP215" s="119">
        <v>5</v>
      </c>
      <c r="AQ215" s="119">
        <v>4</v>
      </c>
      <c r="AR215" s="119">
        <v>5</v>
      </c>
      <c r="AS215" s="119">
        <v>5</v>
      </c>
      <c r="AT215" s="119">
        <v>5</v>
      </c>
      <c r="AU215" s="119">
        <v>4</v>
      </c>
      <c r="AV215" s="119">
        <v>5</v>
      </c>
      <c r="AW215" s="119">
        <v>5</v>
      </c>
      <c r="AX215" s="119" t="s">
        <v>87</v>
      </c>
      <c r="AY215" s="119" t="s">
        <v>88</v>
      </c>
      <c r="AZ215" s="119"/>
      <c r="BA215" s="119">
        <v>5</v>
      </c>
      <c r="BB215" s="119">
        <v>5</v>
      </c>
      <c r="BC215" s="119" t="s">
        <v>135</v>
      </c>
      <c r="BD215" s="119"/>
      <c r="BE215" s="119"/>
      <c r="BF215">
        <f t="shared" si="20"/>
        <v>0</v>
      </c>
      <c r="BG215">
        <f t="shared" si="19"/>
        <v>0</v>
      </c>
      <c r="BH215">
        <f t="shared" si="19"/>
        <v>0</v>
      </c>
      <c r="BI215">
        <f t="shared" si="19"/>
        <v>0</v>
      </c>
      <c r="BJ215">
        <f t="shared" si="19"/>
        <v>0</v>
      </c>
      <c r="BK215">
        <f t="shared" si="19"/>
        <v>0</v>
      </c>
      <c r="BL215">
        <f t="shared" si="22"/>
        <v>0</v>
      </c>
      <c r="BM215">
        <f t="shared" si="21"/>
        <v>0</v>
      </c>
      <c r="BN215">
        <f t="shared" si="21"/>
        <v>1</v>
      </c>
      <c r="BO215">
        <f t="shared" si="21"/>
        <v>1</v>
      </c>
      <c r="BP215">
        <f t="shared" si="21"/>
        <v>0</v>
      </c>
      <c r="BQ215">
        <f t="shared" si="24"/>
        <v>0</v>
      </c>
      <c r="BR215">
        <f t="shared" si="21"/>
        <v>0</v>
      </c>
      <c r="BS215">
        <f t="shared" si="21"/>
        <v>1</v>
      </c>
      <c r="BT215" s="256">
        <f t="shared" si="23"/>
        <v>5</v>
      </c>
    </row>
    <row r="216" spans="1:72" ht="14.3" x14ac:dyDescent="0.25">
      <c r="A216" s="93" t="str">
        <f>IF(ISNA(LOOKUP($F216,BLIOTECAS!$B$1:$B$27,BLIOTECAS!C$1:C$27)),"",LOOKUP($F216,BLIOTECAS!$B$1:$B$27,BLIOTECAS!C$1:C$27))</f>
        <v/>
      </c>
      <c r="B216" s="93" t="str">
        <f>IFERROR(VLOOKUP(TABLA!$F216,BLIOTECAS!$C$1:$E$26,2,FALSE),"")</f>
        <v>ENF</v>
      </c>
      <c r="C216" s="93" t="str">
        <f>IFERROR(VLOOKUP(TABLA!F216,BLIOTECAS!$C$1:$E$26,3,FALSE),"")</f>
        <v>Ciencias de la Salud</v>
      </c>
      <c r="D216" s="266" t="s">
        <v>971</v>
      </c>
      <c r="E216" s="120" t="s">
        <v>8</v>
      </c>
      <c r="F216" s="119" t="s">
        <v>24</v>
      </c>
      <c r="G216" s="119" t="s">
        <v>46</v>
      </c>
      <c r="H216" s="119" t="s">
        <v>45</v>
      </c>
      <c r="I216" s="119"/>
      <c r="J216" s="119" t="s">
        <v>476</v>
      </c>
      <c r="K216" s="119" t="s">
        <v>24</v>
      </c>
      <c r="L216" s="119" t="s">
        <v>22</v>
      </c>
      <c r="M216" s="119"/>
      <c r="N216" s="119">
        <v>5</v>
      </c>
      <c r="O216" s="119">
        <v>4</v>
      </c>
      <c r="P216" s="119">
        <v>3</v>
      </c>
      <c r="Q216" s="119">
        <v>4</v>
      </c>
      <c r="R216" s="119">
        <v>5</v>
      </c>
      <c r="S216" s="119" t="s">
        <v>88</v>
      </c>
      <c r="T216" s="119" t="s">
        <v>88</v>
      </c>
      <c r="U216" s="119">
        <v>3</v>
      </c>
      <c r="V216" s="119">
        <v>1</v>
      </c>
      <c r="W216" s="119">
        <v>2</v>
      </c>
      <c r="X216" s="119">
        <v>5</v>
      </c>
      <c r="Y216" s="119">
        <v>5</v>
      </c>
      <c r="Z216" s="119">
        <v>2</v>
      </c>
      <c r="AA216" s="119">
        <v>5</v>
      </c>
      <c r="AB216" s="119">
        <v>5</v>
      </c>
      <c r="AC216" s="119">
        <v>4</v>
      </c>
      <c r="AD216" s="119">
        <v>4</v>
      </c>
      <c r="AE216" s="119">
        <v>5</v>
      </c>
      <c r="AF216" s="119">
        <v>3</v>
      </c>
      <c r="AG216" s="119">
        <v>5</v>
      </c>
      <c r="AH216" s="119">
        <v>4</v>
      </c>
      <c r="AI216" s="119">
        <v>4</v>
      </c>
      <c r="AJ216" s="119">
        <v>5</v>
      </c>
      <c r="AK216" s="119" t="s">
        <v>88</v>
      </c>
      <c r="AL216" s="119" t="s">
        <v>88</v>
      </c>
      <c r="AM216" s="119">
        <v>4</v>
      </c>
      <c r="AN216" s="119">
        <v>3</v>
      </c>
      <c r="AO216" s="119" t="s">
        <v>113</v>
      </c>
      <c r="AP216" s="119">
        <v>5</v>
      </c>
      <c r="AQ216" s="119">
        <v>4</v>
      </c>
      <c r="AR216" s="119">
        <v>5</v>
      </c>
      <c r="AS216" s="119">
        <v>5</v>
      </c>
      <c r="AT216" s="119">
        <v>5</v>
      </c>
      <c r="AU216" s="119">
        <v>4</v>
      </c>
      <c r="AV216" s="119">
        <v>4</v>
      </c>
      <c r="AW216" s="119">
        <v>3</v>
      </c>
      <c r="AX216" s="119" t="s">
        <v>87</v>
      </c>
      <c r="AY216" s="119" t="s">
        <v>88</v>
      </c>
      <c r="AZ216" s="119"/>
      <c r="BA216" s="119">
        <v>5</v>
      </c>
      <c r="BB216" s="119">
        <v>5</v>
      </c>
      <c r="BC216" s="119" t="s">
        <v>134</v>
      </c>
      <c r="BD216" s="119" t="s">
        <v>1015</v>
      </c>
      <c r="BE216" s="119"/>
      <c r="BF216">
        <f t="shared" si="20"/>
        <v>0</v>
      </c>
      <c r="BG216">
        <f t="shared" si="19"/>
        <v>0</v>
      </c>
      <c r="BH216">
        <f t="shared" si="19"/>
        <v>0</v>
      </c>
      <c r="BI216">
        <f t="shared" si="19"/>
        <v>0</v>
      </c>
      <c r="BJ216">
        <f t="shared" si="19"/>
        <v>0</v>
      </c>
      <c r="BK216">
        <f t="shared" si="19"/>
        <v>0</v>
      </c>
      <c r="BL216">
        <f t="shared" si="22"/>
        <v>0</v>
      </c>
      <c r="BM216">
        <f t="shared" si="21"/>
        <v>0</v>
      </c>
      <c r="BN216">
        <f t="shared" si="21"/>
        <v>0</v>
      </c>
      <c r="BO216">
        <f t="shared" si="21"/>
        <v>1</v>
      </c>
      <c r="BP216">
        <f t="shared" si="21"/>
        <v>0</v>
      </c>
      <c r="BQ216">
        <f t="shared" si="24"/>
        <v>0</v>
      </c>
      <c r="BR216">
        <f t="shared" si="21"/>
        <v>0</v>
      </c>
      <c r="BS216">
        <f t="shared" si="21"/>
        <v>0</v>
      </c>
      <c r="BT216" s="256">
        <f t="shared" si="23"/>
        <v>4</v>
      </c>
    </row>
    <row r="217" spans="1:72" ht="14.3" x14ac:dyDescent="0.25">
      <c r="A217" s="93" t="str">
        <f>IF(ISNA(LOOKUP($F217,BLIOTECAS!$B$1:$B$27,BLIOTECAS!C$1:C$27)),"",LOOKUP($F217,BLIOTECAS!$B$1:$B$27,BLIOTECAS!C$1:C$27))</f>
        <v/>
      </c>
      <c r="B217" s="93" t="str">
        <f>IFERROR(VLOOKUP(TABLA!$F217,BLIOTECAS!$C$1:$E$26,2,FALSE),"")</f>
        <v>ENF</v>
      </c>
      <c r="C217" s="93" t="str">
        <f>IFERROR(VLOOKUP(TABLA!F217,BLIOTECAS!$C$1:$E$26,3,FALSE),"")</f>
        <v>Ciencias de la Salud</v>
      </c>
      <c r="D217" s="266" t="s">
        <v>971</v>
      </c>
      <c r="E217" s="120" t="s">
        <v>8</v>
      </c>
      <c r="F217" s="119" t="s">
        <v>24</v>
      </c>
      <c r="G217" s="119" t="s">
        <v>46</v>
      </c>
      <c r="H217" s="119" t="s">
        <v>45</v>
      </c>
      <c r="I217" s="119"/>
      <c r="J217" s="119" t="s">
        <v>22</v>
      </c>
      <c r="K217" s="119" t="s">
        <v>24</v>
      </c>
      <c r="L217" s="119" t="s">
        <v>36</v>
      </c>
      <c r="M217" s="119"/>
      <c r="N217" s="119">
        <v>5</v>
      </c>
      <c r="O217" s="119">
        <v>5</v>
      </c>
      <c r="P217" s="119">
        <v>5</v>
      </c>
      <c r="Q217" s="119">
        <v>5</v>
      </c>
      <c r="R217" s="119">
        <v>5</v>
      </c>
      <c r="S217" s="119" t="s">
        <v>88</v>
      </c>
      <c r="T217" s="119" t="s">
        <v>88</v>
      </c>
      <c r="U217" s="119">
        <v>4</v>
      </c>
      <c r="V217" s="119">
        <v>4</v>
      </c>
      <c r="W217" s="119">
        <v>4</v>
      </c>
      <c r="X217" s="119">
        <v>4</v>
      </c>
      <c r="Y217" s="119">
        <v>4</v>
      </c>
      <c r="Z217" s="119">
        <v>4</v>
      </c>
      <c r="AA217" s="119">
        <v>5</v>
      </c>
      <c r="AB217" s="119">
        <v>4</v>
      </c>
      <c r="AC217" s="119">
        <v>5</v>
      </c>
      <c r="AD217" s="119">
        <v>5</v>
      </c>
      <c r="AE217" s="119">
        <v>5</v>
      </c>
      <c r="AF217" s="119">
        <v>5</v>
      </c>
      <c r="AG217" s="119">
        <v>4</v>
      </c>
      <c r="AH217" s="119">
        <v>5</v>
      </c>
      <c r="AI217" s="119">
        <v>5</v>
      </c>
      <c r="AJ217" s="119">
        <v>3</v>
      </c>
      <c r="AK217" s="119" t="s">
        <v>88</v>
      </c>
      <c r="AL217" s="119" t="s">
        <v>87</v>
      </c>
      <c r="AM217" s="119">
        <v>4</v>
      </c>
      <c r="AN217" s="119">
        <v>4</v>
      </c>
      <c r="AO217" s="119" t="s">
        <v>358</v>
      </c>
      <c r="AP217" s="119">
        <v>4</v>
      </c>
      <c r="AQ217" s="119">
        <v>4</v>
      </c>
      <c r="AR217" s="119">
        <v>4</v>
      </c>
      <c r="AS217" s="119">
        <v>4</v>
      </c>
      <c r="AT217" s="119">
        <v>4</v>
      </c>
      <c r="AU217" s="119">
        <v>4</v>
      </c>
      <c r="AV217" s="119">
        <v>4</v>
      </c>
      <c r="AW217" s="119">
        <v>4</v>
      </c>
      <c r="AX217" s="119" t="s">
        <v>88</v>
      </c>
      <c r="AY217" s="119" t="s">
        <v>88</v>
      </c>
      <c r="AZ217" s="119"/>
      <c r="BA217" s="119">
        <v>5</v>
      </c>
      <c r="BB217" s="119">
        <v>5</v>
      </c>
      <c r="BC217" s="119" t="s">
        <v>135</v>
      </c>
      <c r="BD217" s="119"/>
      <c r="BE217" s="119"/>
      <c r="BF217">
        <f t="shared" si="20"/>
        <v>0</v>
      </c>
      <c r="BG217">
        <f t="shared" si="19"/>
        <v>0</v>
      </c>
      <c r="BH217">
        <f t="shared" si="19"/>
        <v>0</v>
      </c>
      <c r="BI217">
        <f t="shared" si="19"/>
        <v>0</v>
      </c>
      <c r="BJ217">
        <f t="shared" si="19"/>
        <v>0</v>
      </c>
      <c r="BK217">
        <f t="shared" si="19"/>
        <v>0</v>
      </c>
      <c r="BL217">
        <f t="shared" si="22"/>
        <v>0</v>
      </c>
      <c r="BM217">
        <f t="shared" si="22"/>
        <v>0</v>
      </c>
      <c r="BN217">
        <f t="shared" si="22"/>
        <v>0</v>
      </c>
      <c r="BO217">
        <f t="shared" si="22"/>
        <v>1</v>
      </c>
      <c r="BP217">
        <f t="shared" si="22"/>
        <v>1</v>
      </c>
      <c r="BQ217">
        <f t="shared" si="24"/>
        <v>0</v>
      </c>
      <c r="BR217">
        <f t="shared" si="22"/>
        <v>0</v>
      </c>
      <c r="BS217">
        <f t="shared" si="22"/>
        <v>0</v>
      </c>
      <c r="BT217" s="256">
        <f t="shared" si="23"/>
        <v>5</v>
      </c>
    </row>
    <row r="218" spans="1:72" ht="14.3" x14ac:dyDescent="0.25">
      <c r="A218" s="93" t="str">
        <f>IF(ISNA(LOOKUP($F218,BLIOTECAS!$B$1:$B$27,BLIOTECAS!C$1:C$27)),"",LOOKUP($F218,BLIOTECAS!$B$1:$B$27,BLIOTECAS!C$1:C$27))</f>
        <v/>
      </c>
      <c r="B218" s="93" t="str">
        <f>IFERROR(VLOOKUP(TABLA!$F218,BLIOTECAS!$C$1:$E$26,2,FALSE),"")</f>
        <v>ENF</v>
      </c>
      <c r="C218" s="93" t="str">
        <f>IFERROR(VLOOKUP(TABLA!F218,BLIOTECAS!$C$1:$E$26,3,FALSE),"")</f>
        <v>Ciencias de la Salud</v>
      </c>
      <c r="D218" s="266" t="s">
        <v>971</v>
      </c>
      <c r="E218" s="120" t="s">
        <v>8</v>
      </c>
      <c r="F218" s="119" t="s">
        <v>24</v>
      </c>
      <c r="G218" s="119" t="s">
        <v>46</v>
      </c>
      <c r="H218" s="119" t="s">
        <v>46</v>
      </c>
      <c r="I218" s="119"/>
      <c r="J218" s="119" t="s">
        <v>24</v>
      </c>
      <c r="K218" s="119" t="s">
        <v>22</v>
      </c>
      <c r="L218" s="119" t="s">
        <v>56</v>
      </c>
      <c r="M218" s="119"/>
      <c r="N218" s="119">
        <v>2</v>
      </c>
      <c r="O218" s="119">
        <v>5</v>
      </c>
      <c r="P218" s="119">
        <v>5</v>
      </c>
      <c r="Q218" s="119">
        <v>5</v>
      </c>
      <c r="R218" s="119">
        <v>4</v>
      </c>
      <c r="S218" s="119" t="s">
        <v>88</v>
      </c>
      <c r="T218" s="119" t="s">
        <v>87</v>
      </c>
      <c r="U218" s="119">
        <v>5</v>
      </c>
      <c r="V218" s="119">
        <v>3</v>
      </c>
      <c r="W218" s="119">
        <v>4</v>
      </c>
      <c r="X218" s="119">
        <v>3</v>
      </c>
      <c r="Y218" s="119">
        <v>3</v>
      </c>
      <c r="Z218" s="119">
        <v>3</v>
      </c>
      <c r="AA218" s="119">
        <v>4</v>
      </c>
      <c r="AB218" s="119">
        <v>3</v>
      </c>
      <c r="AC218" s="119">
        <v>4</v>
      </c>
      <c r="AD218" s="119">
        <v>4</v>
      </c>
      <c r="AE218" s="119">
        <v>5</v>
      </c>
      <c r="AF218" s="119">
        <v>4</v>
      </c>
      <c r="AG218" s="119">
        <v>4</v>
      </c>
      <c r="AH218" s="119">
        <v>4</v>
      </c>
      <c r="AI218" s="119">
        <v>4</v>
      </c>
      <c r="AJ218" s="119">
        <v>4</v>
      </c>
      <c r="AK218" s="119" t="s">
        <v>88</v>
      </c>
      <c r="AL218" s="119" t="s">
        <v>88</v>
      </c>
      <c r="AM218" s="119">
        <v>4</v>
      </c>
      <c r="AN218" s="119">
        <v>4</v>
      </c>
      <c r="AO218" s="119" t="s">
        <v>115</v>
      </c>
      <c r="AP218" s="119">
        <v>5</v>
      </c>
      <c r="AQ218" s="119">
        <v>5</v>
      </c>
      <c r="AR218" s="119">
        <v>5</v>
      </c>
      <c r="AS218" s="119">
        <v>5</v>
      </c>
      <c r="AT218" s="119">
        <v>5</v>
      </c>
      <c r="AU218" s="119">
        <v>5</v>
      </c>
      <c r="AV218" s="119">
        <v>5</v>
      </c>
      <c r="AW218" s="119">
        <v>5</v>
      </c>
      <c r="AX218" s="119" t="s">
        <v>87</v>
      </c>
      <c r="AY218" s="119" t="s">
        <v>88</v>
      </c>
      <c r="AZ218" s="119"/>
      <c r="BA218" s="119">
        <v>4</v>
      </c>
      <c r="BB218" s="119">
        <v>4</v>
      </c>
      <c r="BC218" s="119" t="s">
        <v>134</v>
      </c>
      <c r="BD218" s="119"/>
      <c r="BE218" s="119"/>
      <c r="BF218">
        <f t="shared" si="20"/>
        <v>0</v>
      </c>
      <c r="BG218">
        <f t="shared" si="19"/>
        <v>0</v>
      </c>
      <c r="BH218">
        <f t="shared" si="19"/>
        <v>0</v>
      </c>
      <c r="BI218">
        <f t="shared" si="19"/>
        <v>0</v>
      </c>
      <c r="BJ218">
        <f t="shared" si="19"/>
        <v>0</v>
      </c>
      <c r="BK218">
        <f t="shared" si="19"/>
        <v>0</v>
      </c>
      <c r="BL218">
        <f t="shared" si="22"/>
        <v>0</v>
      </c>
      <c r="BM218">
        <f t="shared" si="22"/>
        <v>0</v>
      </c>
      <c r="BN218">
        <f t="shared" si="22"/>
        <v>0</v>
      </c>
      <c r="BO218">
        <f t="shared" si="22"/>
        <v>0</v>
      </c>
      <c r="BP218">
        <f t="shared" si="22"/>
        <v>0</v>
      </c>
      <c r="BQ218">
        <f t="shared" si="24"/>
        <v>0</v>
      </c>
      <c r="BR218">
        <f t="shared" si="22"/>
        <v>1</v>
      </c>
      <c r="BS218">
        <f t="shared" si="22"/>
        <v>0</v>
      </c>
      <c r="BT218" s="256">
        <f t="shared" si="23"/>
        <v>4</v>
      </c>
    </row>
    <row r="219" spans="1:72" ht="14.3" x14ac:dyDescent="0.25">
      <c r="A219" s="93" t="str">
        <f>IF(ISNA(LOOKUP($F219,BLIOTECAS!$B$1:$B$27,BLIOTECAS!C$1:C$27)),"",LOOKUP($F219,BLIOTECAS!$B$1:$B$27,BLIOTECAS!C$1:C$27))</f>
        <v/>
      </c>
      <c r="B219" s="93" t="str">
        <f>IFERROR(VLOOKUP(TABLA!$F219,BLIOTECAS!$C$1:$E$26,2,FALSE),"")</f>
        <v>ENF</v>
      </c>
      <c r="C219" s="93" t="str">
        <f>IFERROR(VLOOKUP(TABLA!F219,BLIOTECAS!$C$1:$E$26,3,FALSE),"")</f>
        <v>Ciencias de la Salud</v>
      </c>
      <c r="D219" s="266" t="s">
        <v>971</v>
      </c>
      <c r="E219" s="120" t="s">
        <v>8</v>
      </c>
      <c r="F219" s="119" t="s">
        <v>24</v>
      </c>
      <c r="G219" s="119" t="s">
        <v>48</v>
      </c>
      <c r="H219" s="119" t="s">
        <v>44</v>
      </c>
      <c r="I219" s="119"/>
      <c r="J219" s="119" t="s">
        <v>24</v>
      </c>
      <c r="K219" s="119" t="s">
        <v>56</v>
      </c>
      <c r="L219" s="119"/>
      <c r="M219" s="119"/>
      <c r="N219" s="119">
        <v>4</v>
      </c>
      <c r="O219" s="119">
        <v>4</v>
      </c>
      <c r="P219" s="119">
        <v>3</v>
      </c>
      <c r="Q219" s="119">
        <v>2</v>
      </c>
      <c r="R219" s="119">
        <v>4</v>
      </c>
      <c r="S219" s="119" t="s">
        <v>88</v>
      </c>
      <c r="T219" s="119" t="s">
        <v>88</v>
      </c>
      <c r="U219" s="119">
        <v>1</v>
      </c>
      <c r="V219" s="119">
        <v>1</v>
      </c>
      <c r="W219" s="119">
        <v>1</v>
      </c>
      <c r="X219" s="119">
        <v>1</v>
      </c>
      <c r="Y219" s="119">
        <v>3</v>
      </c>
      <c r="Z219" s="119">
        <v>3</v>
      </c>
      <c r="AA219" s="119">
        <v>5</v>
      </c>
      <c r="AB219" s="119">
        <v>1</v>
      </c>
      <c r="AC219" s="119">
        <v>3</v>
      </c>
      <c r="AD219" s="119">
        <v>3</v>
      </c>
      <c r="AE219" s="119">
        <v>3</v>
      </c>
      <c r="AF219" s="119">
        <v>2</v>
      </c>
      <c r="AG219" s="119">
        <v>4</v>
      </c>
      <c r="AH219" s="119">
        <v>2</v>
      </c>
      <c r="AI219" s="119">
        <v>3</v>
      </c>
      <c r="AJ219" s="119">
        <v>3</v>
      </c>
      <c r="AK219" s="119" t="s">
        <v>87</v>
      </c>
      <c r="AL219" s="119" t="s">
        <v>88</v>
      </c>
      <c r="AM219" s="119">
        <v>3</v>
      </c>
      <c r="AN219" s="119">
        <v>3</v>
      </c>
      <c r="AO219" s="119" t="s">
        <v>115</v>
      </c>
      <c r="AP219" s="119">
        <v>4</v>
      </c>
      <c r="AQ219" s="119">
        <v>4</v>
      </c>
      <c r="AR219" s="119">
        <v>4</v>
      </c>
      <c r="AS219" s="119">
        <v>4</v>
      </c>
      <c r="AT219" s="119">
        <v>4</v>
      </c>
      <c r="AU219" s="119">
        <v>4</v>
      </c>
      <c r="AV219" s="119">
        <v>4</v>
      </c>
      <c r="AW219" s="119">
        <v>3</v>
      </c>
      <c r="AX219" s="119" t="s">
        <v>88</v>
      </c>
      <c r="AY219" s="119" t="s">
        <v>88</v>
      </c>
      <c r="AZ219" s="119"/>
      <c r="BA219" s="119">
        <v>4</v>
      </c>
      <c r="BB219" s="119">
        <v>4</v>
      </c>
      <c r="BC219" s="119" t="s">
        <v>134</v>
      </c>
      <c r="BD219" s="119"/>
      <c r="BE219" s="119"/>
      <c r="BF219">
        <f t="shared" si="20"/>
        <v>0</v>
      </c>
      <c r="BG219">
        <f t="shared" si="19"/>
        <v>0</v>
      </c>
      <c r="BH219">
        <f t="shared" si="19"/>
        <v>0</v>
      </c>
      <c r="BI219">
        <f t="shared" si="19"/>
        <v>0</v>
      </c>
      <c r="BJ219">
        <f t="shared" si="19"/>
        <v>0</v>
      </c>
      <c r="BK219">
        <f t="shared" si="19"/>
        <v>0</v>
      </c>
      <c r="BL219">
        <f t="shared" si="22"/>
        <v>0</v>
      </c>
      <c r="BM219">
        <f t="shared" si="22"/>
        <v>0</v>
      </c>
      <c r="BN219">
        <f t="shared" si="22"/>
        <v>0</v>
      </c>
      <c r="BO219">
        <f t="shared" si="22"/>
        <v>0</v>
      </c>
      <c r="BP219">
        <f t="shared" si="22"/>
        <v>0</v>
      </c>
      <c r="BQ219">
        <f t="shared" si="24"/>
        <v>0</v>
      </c>
      <c r="BR219">
        <f t="shared" si="22"/>
        <v>1</v>
      </c>
      <c r="BS219">
        <f t="shared" si="22"/>
        <v>0</v>
      </c>
      <c r="BT219" s="256">
        <f t="shared" si="23"/>
        <v>4</v>
      </c>
    </row>
    <row r="220" spans="1:72" ht="14.3" x14ac:dyDescent="0.25">
      <c r="A220" s="93" t="str">
        <f>IF(ISNA(LOOKUP($F220,BLIOTECAS!$B$1:$B$27,BLIOTECAS!C$1:C$27)),"",LOOKUP($F220,BLIOTECAS!$B$1:$B$27,BLIOTECAS!C$1:C$27))</f>
        <v/>
      </c>
      <c r="B220" s="93" t="str">
        <f>IFERROR(VLOOKUP(TABLA!$F220,BLIOTECAS!$C$1:$E$26,2,FALSE),"")</f>
        <v>ENF</v>
      </c>
      <c r="C220" s="93" t="str">
        <f>IFERROR(VLOOKUP(TABLA!F220,BLIOTECAS!$C$1:$E$26,3,FALSE),"")</f>
        <v>Ciencias de la Salud</v>
      </c>
      <c r="D220" s="266" t="s">
        <v>971</v>
      </c>
      <c r="E220" s="120" t="s">
        <v>8</v>
      </c>
      <c r="F220" s="119" t="s">
        <v>24</v>
      </c>
      <c r="G220" s="119" t="s">
        <v>46</v>
      </c>
      <c r="H220" s="119" t="s">
        <v>47</v>
      </c>
      <c r="I220" s="119"/>
      <c r="J220" s="119" t="s">
        <v>24</v>
      </c>
      <c r="K220" s="119" t="s">
        <v>22</v>
      </c>
      <c r="L220" s="119" t="s">
        <v>56</v>
      </c>
      <c r="M220" s="119"/>
      <c r="N220" s="119">
        <v>4</v>
      </c>
      <c r="O220" s="119">
        <v>4</v>
      </c>
      <c r="P220" s="119">
        <v>4</v>
      </c>
      <c r="Q220" s="119">
        <v>4</v>
      </c>
      <c r="R220" s="119">
        <v>4</v>
      </c>
      <c r="S220" s="119" t="s">
        <v>88</v>
      </c>
      <c r="T220" s="119" t="s">
        <v>88</v>
      </c>
      <c r="U220" s="119">
        <v>2</v>
      </c>
      <c r="V220" s="119">
        <v>5</v>
      </c>
      <c r="W220" s="119">
        <v>5</v>
      </c>
      <c r="X220" s="119">
        <v>2</v>
      </c>
      <c r="Y220" s="119">
        <v>2</v>
      </c>
      <c r="Z220" s="119">
        <v>5</v>
      </c>
      <c r="AA220" s="119">
        <v>5</v>
      </c>
      <c r="AB220" s="119">
        <v>5</v>
      </c>
      <c r="AC220" s="119">
        <v>4</v>
      </c>
      <c r="AD220" s="119">
        <v>4</v>
      </c>
      <c r="AE220" s="119">
        <v>4</v>
      </c>
      <c r="AF220" s="119">
        <v>4</v>
      </c>
      <c r="AG220" s="119">
        <v>4</v>
      </c>
      <c r="AH220" s="119">
        <v>4</v>
      </c>
      <c r="AI220" s="119">
        <v>4</v>
      </c>
      <c r="AJ220" s="119">
        <v>4</v>
      </c>
      <c r="AK220" s="119" t="s">
        <v>87</v>
      </c>
      <c r="AL220" s="119" t="s">
        <v>87</v>
      </c>
      <c r="AM220" s="119">
        <v>4</v>
      </c>
      <c r="AN220" s="119">
        <v>4</v>
      </c>
      <c r="AO220" s="119" t="s">
        <v>115</v>
      </c>
      <c r="AP220" s="119">
        <v>4</v>
      </c>
      <c r="AQ220" s="119">
        <v>4</v>
      </c>
      <c r="AR220" s="119">
        <v>3</v>
      </c>
      <c r="AS220" s="119">
        <v>4</v>
      </c>
      <c r="AT220" s="119">
        <v>4</v>
      </c>
      <c r="AU220" s="119">
        <v>4</v>
      </c>
      <c r="AV220" s="119">
        <v>4</v>
      </c>
      <c r="AW220" s="119">
        <v>4</v>
      </c>
      <c r="AX220" s="119" t="s">
        <v>87</v>
      </c>
      <c r="AY220" s="119" t="s">
        <v>88</v>
      </c>
      <c r="AZ220" s="119"/>
      <c r="BA220" s="119">
        <v>5</v>
      </c>
      <c r="BB220" s="119">
        <v>5</v>
      </c>
      <c r="BC220" s="119" t="s">
        <v>135</v>
      </c>
      <c r="BD220" s="119"/>
      <c r="BE220" s="119"/>
      <c r="BF220">
        <f t="shared" si="20"/>
        <v>0</v>
      </c>
      <c r="BG220">
        <f t="shared" si="19"/>
        <v>0</v>
      </c>
      <c r="BH220">
        <f t="shared" si="19"/>
        <v>0</v>
      </c>
      <c r="BI220">
        <f t="shared" ref="BG220:BK271" si="25">IF(IFERROR(FIND(BI$2,$I220,1),0)&lt;&gt;0,1,0)</f>
        <v>0</v>
      </c>
      <c r="BJ220">
        <f t="shared" si="25"/>
        <v>0</v>
      </c>
      <c r="BK220">
        <f t="shared" si="25"/>
        <v>0</v>
      </c>
      <c r="BL220">
        <f t="shared" si="22"/>
        <v>0</v>
      </c>
      <c r="BM220">
        <f t="shared" si="22"/>
        <v>0</v>
      </c>
      <c r="BN220">
        <f t="shared" si="22"/>
        <v>0</v>
      </c>
      <c r="BO220">
        <f t="shared" si="22"/>
        <v>0</v>
      </c>
      <c r="BP220">
        <f t="shared" si="22"/>
        <v>0</v>
      </c>
      <c r="BQ220">
        <f t="shared" si="24"/>
        <v>0</v>
      </c>
      <c r="BR220">
        <f t="shared" si="22"/>
        <v>1</v>
      </c>
      <c r="BS220">
        <f t="shared" si="22"/>
        <v>0</v>
      </c>
      <c r="BT220" s="256">
        <f t="shared" si="23"/>
        <v>5</v>
      </c>
    </row>
    <row r="221" spans="1:72" ht="14.3" x14ac:dyDescent="0.25">
      <c r="A221" s="93" t="str">
        <f>IF(ISNA(LOOKUP($F221,BLIOTECAS!$B$1:$B$27,BLIOTECAS!C$1:C$27)),"",LOOKUP($F221,BLIOTECAS!$B$1:$B$27,BLIOTECAS!C$1:C$27))</f>
        <v/>
      </c>
      <c r="B221" s="93" t="str">
        <f>IFERROR(VLOOKUP(TABLA!$F221,BLIOTECAS!$C$1:$E$26,2,FALSE),"")</f>
        <v>ENF</v>
      </c>
      <c r="C221" s="93" t="str">
        <f>IFERROR(VLOOKUP(TABLA!F221,BLIOTECAS!$C$1:$E$26,3,FALSE),"")</f>
        <v>Ciencias de la Salud</v>
      </c>
      <c r="D221" s="266" t="s">
        <v>971</v>
      </c>
      <c r="E221" s="120" t="s">
        <v>8</v>
      </c>
      <c r="F221" s="119" t="s">
        <v>24</v>
      </c>
      <c r="G221" s="119" t="s">
        <v>45</v>
      </c>
      <c r="H221" s="119" t="s">
        <v>44</v>
      </c>
      <c r="I221" s="119"/>
      <c r="J221" s="119" t="s">
        <v>17</v>
      </c>
      <c r="K221" s="119" t="s">
        <v>22</v>
      </c>
      <c r="L221" s="119" t="s">
        <v>56</v>
      </c>
      <c r="M221" s="119"/>
      <c r="N221" s="119">
        <v>4</v>
      </c>
      <c r="O221" s="119">
        <v>4</v>
      </c>
      <c r="P221" s="119">
        <v>3</v>
      </c>
      <c r="Q221" s="119">
        <v>3</v>
      </c>
      <c r="R221" s="119">
        <v>3</v>
      </c>
      <c r="S221" s="119" t="s">
        <v>88</v>
      </c>
      <c r="T221" s="119" t="s">
        <v>88</v>
      </c>
      <c r="U221" s="119">
        <v>3</v>
      </c>
      <c r="V221" s="119">
        <v>3</v>
      </c>
      <c r="W221" s="119">
        <v>3</v>
      </c>
      <c r="X221" s="119">
        <v>3</v>
      </c>
      <c r="Y221" s="119">
        <v>3</v>
      </c>
      <c r="Z221" s="119">
        <v>3</v>
      </c>
      <c r="AA221" s="119">
        <v>3</v>
      </c>
      <c r="AB221" s="119">
        <v>3</v>
      </c>
      <c r="AC221" s="119">
        <v>3</v>
      </c>
      <c r="AD221" s="119">
        <v>3</v>
      </c>
      <c r="AE221" s="119">
        <v>3</v>
      </c>
      <c r="AF221" s="119">
        <v>3</v>
      </c>
      <c r="AG221" s="119">
        <v>3</v>
      </c>
      <c r="AH221" s="119">
        <v>3</v>
      </c>
      <c r="AI221" s="119">
        <v>3</v>
      </c>
      <c r="AJ221" s="119">
        <v>3</v>
      </c>
      <c r="AK221" s="119" t="s">
        <v>88</v>
      </c>
      <c r="AL221" s="119" t="s">
        <v>88</v>
      </c>
      <c r="AM221" s="119">
        <v>3</v>
      </c>
      <c r="AN221" s="119">
        <v>3</v>
      </c>
      <c r="AO221" s="119" t="s">
        <v>115</v>
      </c>
      <c r="AP221" s="119">
        <v>3</v>
      </c>
      <c r="AQ221" s="119">
        <v>3</v>
      </c>
      <c r="AR221" s="119">
        <v>3</v>
      </c>
      <c r="AS221" s="119">
        <v>3</v>
      </c>
      <c r="AT221" s="119">
        <v>3</v>
      </c>
      <c r="AU221" s="119">
        <v>3</v>
      </c>
      <c r="AV221" s="119">
        <v>3</v>
      </c>
      <c r="AW221" s="119">
        <v>3</v>
      </c>
      <c r="AX221" s="119" t="s">
        <v>88</v>
      </c>
      <c r="AY221" s="119" t="s">
        <v>88</v>
      </c>
      <c r="AZ221" s="119"/>
      <c r="BA221" s="119">
        <v>3</v>
      </c>
      <c r="BB221" s="119">
        <v>3</v>
      </c>
      <c r="BC221" s="119" t="s">
        <v>133</v>
      </c>
      <c r="BD221" s="119"/>
      <c r="BE221" s="119"/>
      <c r="BF221">
        <f t="shared" si="20"/>
        <v>0</v>
      </c>
      <c r="BG221">
        <f t="shared" si="25"/>
        <v>0</v>
      </c>
      <c r="BH221">
        <f t="shared" si="25"/>
        <v>0</v>
      </c>
      <c r="BI221">
        <f t="shared" si="25"/>
        <v>0</v>
      </c>
      <c r="BJ221">
        <f t="shared" si="25"/>
        <v>0</v>
      </c>
      <c r="BK221">
        <f t="shared" si="25"/>
        <v>0</v>
      </c>
      <c r="BL221">
        <f t="shared" si="22"/>
        <v>0</v>
      </c>
      <c r="BM221">
        <f t="shared" si="22"/>
        <v>0</v>
      </c>
      <c r="BN221">
        <f t="shared" si="22"/>
        <v>0</v>
      </c>
      <c r="BO221">
        <f t="shared" si="22"/>
        <v>0</v>
      </c>
      <c r="BP221">
        <f t="shared" si="22"/>
        <v>0</v>
      </c>
      <c r="BQ221">
        <f t="shared" si="24"/>
        <v>0</v>
      </c>
      <c r="BR221">
        <f t="shared" si="22"/>
        <v>1</v>
      </c>
      <c r="BS221">
        <f t="shared" si="22"/>
        <v>0</v>
      </c>
      <c r="BT221" s="256">
        <f t="shared" si="23"/>
        <v>3</v>
      </c>
    </row>
    <row r="222" spans="1:72" ht="14.3" x14ac:dyDescent="0.25">
      <c r="A222" s="93" t="str">
        <f>IF(ISNA(LOOKUP($F222,BLIOTECAS!$B$1:$B$27,BLIOTECAS!C$1:C$27)),"",LOOKUP($F222,BLIOTECAS!$B$1:$B$27,BLIOTECAS!C$1:C$27))</f>
        <v/>
      </c>
      <c r="B222" s="93" t="str">
        <f>IFERROR(VLOOKUP(TABLA!$F222,BLIOTECAS!$C$1:$E$26,2,FALSE),"")</f>
        <v>ENF</v>
      </c>
      <c r="C222" s="93" t="str">
        <f>IFERROR(VLOOKUP(TABLA!F222,BLIOTECAS!$C$1:$E$26,3,FALSE),"")</f>
        <v>Ciencias de la Salud</v>
      </c>
      <c r="D222" s="266" t="s">
        <v>1016</v>
      </c>
      <c r="E222" s="120" t="s">
        <v>8</v>
      </c>
      <c r="F222" s="119" t="s">
        <v>24</v>
      </c>
      <c r="G222" s="119" t="s">
        <v>45</v>
      </c>
      <c r="H222" s="119" t="s">
        <v>46</v>
      </c>
      <c r="I222" s="119"/>
      <c r="J222" s="119" t="s">
        <v>22</v>
      </c>
      <c r="K222" s="119" t="s">
        <v>24</v>
      </c>
      <c r="L222" s="119"/>
      <c r="M222" s="119"/>
      <c r="N222" s="119">
        <v>2</v>
      </c>
      <c r="O222" s="119">
        <v>4</v>
      </c>
      <c r="P222" s="119">
        <v>5</v>
      </c>
      <c r="Q222" s="119">
        <v>5</v>
      </c>
      <c r="R222" s="119">
        <v>5</v>
      </c>
      <c r="S222" s="119" t="s">
        <v>88</v>
      </c>
      <c r="T222" s="119" t="s">
        <v>88</v>
      </c>
      <c r="U222" s="119">
        <v>1</v>
      </c>
      <c r="V222" s="119">
        <v>1</v>
      </c>
      <c r="W222" s="119">
        <v>1</v>
      </c>
      <c r="X222" s="119">
        <v>1</v>
      </c>
      <c r="Y222" s="119">
        <v>5</v>
      </c>
      <c r="Z222" s="119">
        <v>1</v>
      </c>
      <c r="AA222" s="119">
        <v>5</v>
      </c>
      <c r="AB222" s="119">
        <v>1</v>
      </c>
      <c r="AC222" s="119">
        <v>5</v>
      </c>
      <c r="AD222" s="119">
        <v>5</v>
      </c>
      <c r="AE222" s="119">
        <v>5</v>
      </c>
      <c r="AF222" s="119">
        <v>5</v>
      </c>
      <c r="AG222" s="119">
        <v>5</v>
      </c>
      <c r="AH222" s="119">
        <v>5</v>
      </c>
      <c r="AI222" s="119">
        <v>5</v>
      </c>
      <c r="AJ222" s="119">
        <v>5</v>
      </c>
      <c r="AK222" s="119" t="s">
        <v>88</v>
      </c>
      <c r="AL222" s="119" t="s">
        <v>88</v>
      </c>
      <c r="AM222" s="119">
        <v>5</v>
      </c>
      <c r="AN222" s="119">
        <v>4</v>
      </c>
      <c r="AO222" s="119" t="s">
        <v>115</v>
      </c>
      <c r="AP222" s="119">
        <v>5</v>
      </c>
      <c r="AQ222" s="119">
        <v>5</v>
      </c>
      <c r="AR222" s="119">
        <v>5</v>
      </c>
      <c r="AS222" s="119">
        <v>5</v>
      </c>
      <c r="AT222" s="119">
        <v>5</v>
      </c>
      <c r="AU222" s="119">
        <v>5</v>
      </c>
      <c r="AV222" s="119">
        <v>5</v>
      </c>
      <c r="AW222" s="119">
        <v>5</v>
      </c>
      <c r="AX222" s="119" t="s">
        <v>88</v>
      </c>
      <c r="AY222" s="119" t="s">
        <v>88</v>
      </c>
      <c r="AZ222" s="119"/>
      <c r="BA222" s="119">
        <v>4</v>
      </c>
      <c r="BB222" s="119">
        <v>4</v>
      </c>
      <c r="BC222" s="119" t="s">
        <v>133</v>
      </c>
      <c r="BD222" s="119"/>
      <c r="BE222" s="119"/>
      <c r="BF222">
        <f t="shared" si="20"/>
        <v>0</v>
      </c>
      <c r="BG222">
        <f t="shared" si="25"/>
        <v>0</v>
      </c>
      <c r="BH222">
        <f t="shared" si="25"/>
        <v>0</v>
      </c>
      <c r="BI222">
        <f t="shared" si="25"/>
        <v>0</v>
      </c>
      <c r="BJ222">
        <f t="shared" si="25"/>
        <v>0</v>
      </c>
      <c r="BK222">
        <f t="shared" si="25"/>
        <v>0</v>
      </c>
      <c r="BL222">
        <f t="shared" si="22"/>
        <v>0</v>
      </c>
      <c r="BM222">
        <f t="shared" si="22"/>
        <v>0</v>
      </c>
      <c r="BN222">
        <f t="shared" si="22"/>
        <v>0</v>
      </c>
      <c r="BO222">
        <f t="shared" si="22"/>
        <v>0</v>
      </c>
      <c r="BP222">
        <f t="shared" si="22"/>
        <v>0</v>
      </c>
      <c r="BQ222">
        <f t="shared" si="24"/>
        <v>0</v>
      </c>
      <c r="BR222">
        <f t="shared" si="22"/>
        <v>1</v>
      </c>
      <c r="BS222">
        <f t="shared" si="22"/>
        <v>0</v>
      </c>
      <c r="BT222" s="256">
        <f t="shared" si="23"/>
        <v>3</v>
      </c>
    </row>
    <row r="223" spans="1:72" ht="14.3" x14ac:dyDescent="0.25">
      <c r="A223" s="93" t="str">
        <f>IF(ISNA(LOOKUP($F223,BLIOTECAS!$B$1:$B$27,BLIOTECAS!C$1:C$27)),"",LOOKUP($F223,BLIOTECAS!$B$1:$B$27,BLIOTECAS!C$1:C$27))</f>
        <v/>
      </c>
      <c r="B223" s="93" t="str">
        <f>IFERROR(VLOOKUP(TABLA!$F223,BLIOTECAS!$C$1:$E$26,2,FALSE),"")</f>
        <v>ENF</v>
      </c>
      <c r="C223" s="93" t="str">
        <f>IFERROR(VLOOKUP(TABLA!F223,BLIOTECAS!$C$1:$E$26,3,FALSE),"")</f>
        <v>Ciencias de la Salud</v>
      </c>
      <c r="D223" s="266" t="s">
        <v>1016</v>
      </c>
      <c r="E223" s="120" t="s">
        <v>8</v>
      </c>
      <c r="F223" s="119" t="s">
        <v>24</v>
      </c>
      <c r="G223" s="119" t="s">
        <v>45</v>
      </c>
      <c r="H223" s="119" t="s">
        <v>45</v>
      </c>
      <c r="I223" s="119"/>
      <c r="J223" s="119" t="s">
        <v>476</v>
      </c>
      <c r="K223" s="119" t="s">
        <v>24</v>
      </c>
      <c r="L223" s="119" t="s">
        <v>22</v>
      </c>
      <c r="M223" s="119"/>
      <c r="N223" s="119">
        <v>5</v>
      </c>
      <c r="O223" s="119">
        <v>5</v>
      </c>
      <c r="P223" s="119">
        <v>5</v>
      </c>
      <c r="Q223" s="119">
        <v>5</v>
      </c>
      <c r="R223" s="119">
        <v>5</v>
      </c>
      <c r="S223" s="119" t="s">
        <v>88</v>
      </c>
      <c r="T223" s="119" t="s">
        <v>87</v>
      </c>
      <c r="U223" s="119">
        <v>3</v>
      </c>
      <c r="V223" s="119">
        <v>2</v>
      </c>
      <c r="W223" s="119">
        <v>3</v>
      </c>
      <c r="X223" s="119">
        <v>1</v>
      </c>
      <c r="Y223" s="119">
        <v>5</v>
      </c>
      <c r="Z223" s="119">
        <v>5</v>
      </c>
      <c r="AA223" s="119">
        <v>5</v>
      </c>
      <c r="AB223" s="119">
        <v>1</v>
      </c>
      <c r="AC223" s="119">
        <v>5</v>
      </c>
      <c r="AD223" s="119">
        <v>5</v>
      </c>
      <c r="AE223" s="119">
        <v>5</v>
      </c>
      <c r="AF223" s="119">
        <v>5</v>
      </c>
      <c r="AG223" s="119">
        <v>5</v>
      </c>
      <c r="AH223" s="119">
        <v>5</v>
      </c>
      <c r="AI223" s="119">
        <v>5</v>
      </c>
      <c r="AJ223" s="119">
        <v>4</v>
      </c>
      <c r="AK223" s="119" t="s">
        <v>87</v>
      </c>
      <c r="AL223" s="119" t="s">
        <v>87</v>
      </c>
      <c r="AM223" s="119">
        <v>5</v>
      </c>
      <c r="AN223" s="119">
        <v>5</v>
      </c>
      <c r="AO223" s="119" t="s">
        <v>358</v>
      </c>
      <c r="AP223" s="119">
        <v>5</v>
      </c>
      <c r="AQ223" s="119">
        <v>5</v>
      </c>
      <c r="AR223" s="119">
        <v>5</v>
      </c>
      <c r="AS223" s="119">
        <v>5</v>
      </c>
      <c r="AT223" s="119">
        <v>5</v>
      </c>
      <c r="AU223" s="119">
        <v>5</v>
      </c>
      <c r="AV223" s="119">
        <v>5</v>
      </c>
      <c r="AW223" s="119">
        <v>5</v>
      </c>
      <c r="AX223" s="119" t="s">
        <v>87</v>
      </c>
      <c r="AY223" s="119" t="s">
        <v>87</v>
      </c>
      <c r="AZ223" s="119" t="s">
        <v>125</v>
      </c>
      <c r="BA223" s="119">
        <v>5</v>
      </c>
      <c r="BB223" s="119">
        <v>5</v>
      </c>
      <c r="BC223" s="119" t="s">
        <v>135</v>
      </c>
      <c r="BD223" s="119"/>
      <c r="BE223" s="119"/>
      <c r="BF223">
        <f t="shared" si="20"/>
        <v>0</v>
      </c>
      <c r="BG223">
        <f t="shared" si="25"/>
        <v>0</v>
      </c>
      <c r="BH223">
        <f t="shared" si="25"/>
        <v>0</v>
      </c>
      <c r="BI223">
        <f t="shared" si="25"/>
        <v>0</v>
      </c>
      <c r="BJ223">
        <f t="shared" si="25"/>
        <v>0</v>
      </c>
      <c r="BK223">
        <f t="shared" si="25"/>
        <v>0</v>
      </c>
      <c r="BL223">
        <f t="shared" si="22"/>
        <v>0</v>
      </c>
      <c r="BM223">
        <f t="shared" si="22"/>
        <v>0</v>
      </c>
      <c r="BN223">
        <f t="shared" si="22"/>
        <v>0</v>
      </c>
      <c r="BO223">
        <f t="shared" si="22"/>
        <v>1</v>
      </c>
      <c r="BP223">
        <f t="shared" si="22"/>
        <v>1</v>
      </c>
      <c r="BQ223">
        <f t="shared" si="24"/>
        <v>0</v>
      </c>
      <c r="BR223">
        <f t="shared" si="22"/>
        <v>0</v>
      </c>
      <c r="BS223">
        <f t="shared" si="22"/>
        <v>0</v>
      </c>
      <c r="BT223" s="256">
        <f t="shared" si="23"/>
        <v>5</v>
      </c>
    </row>
    <row r="224" spans="1:72" ht="14.3" x14ac:dyDescent="0.25">
      <c r="A224" s="93" t="str">
        <f>IF(ISNA(LOOKUP($F224,BLIOTECAS!$B$1:$B$27,BLIOTECAS!C$1:C$27)),"",LOOKUP($F224,BLIOTECAS!$B$1:$B$27,BLIOTECAS!C$1:C$27))</f>
        <v/>
      </c>
      <c r="B224" s="93" t="str">
        <f>IFERROR(VLOOKUP(TABLA!$F224,BLIOTECAS!$C$1:$E$26,2,FALSE),"")</f>
        <v>ENF</v>
      </c>
      <c r="C224" s="93" t="str">
        <f>IFERROR(VLOOKUP(TABLA!F224,BLIOTECAS!$C$1:$E$26,3,FALSE),"")</f>
        <v>Ciencias de la Salud</v>
      </c>
      <c r="D224" s="266" t="s">
        <v>1016</v>
      </c>
      <c r="E224" s="120" t="s">
        <v>8</v>
      </c>
      <c r="F224" s="119" t="s">
        <v>24</v>
      </c>
      <c r="G224" s="119" t="s">
        <v>47</v>
      </c>
      <c r="H224" s="119" t="s">
        <v>46</v>
      </c>
      <c r="I224" s="119"/>
      <c r="J224" s="119" t="s">
        <v>24</v>
      </c>
      <c r="K224" s="119"/>
      <c r="L224" s="119"/>
      <c r="M224" s="119"/>
      <c r="N224" s="119">
        <v>4</v>
      </c>
      <c r="O224" s="119">
        <v>5</v>
      </c>
      <c r="P224" s="119">
        <v>5</v>
      </c>
      <c r="Q224" s="119">
        <v>4</v>
      </c>
      <c r="R224" s="119">
        <v>5</v>
      </c>
      <c r="S224" s="119" t="s">
        <v>87</v>
      </c>
      <c r="T224" s="119" t="s">
        <v>87</v>
      </c>
      <c r="U224" s="119">
        <v>3</v>
      </c>
      <c r="V224" s="119">
        <v>3</v>
      </c>
      <c r="W224" s="119">
        <v>1</v>
      </c>
      <c r="X224" s="119">
        <v>1</v>
      </c>
      <c r="Y224" s="119">
        <v>4</v>
      </c>
      <c r="Z224" s="119">
        <v>4</v>
      </c>
      <c r="AA224" s="119">
        <v>4</v>
      </c>
      <c r="AB224" s="119">
        <v>3</v>
      </c>
      <c r="AC224" s="119">
        <v>4</v>
      </c>
      <c r="AD224" s="119">
        <v>4</v>
      </c>
      <c r="AE224" s="119">
        <v>5</v>
      </c>
      <c r="AF224" s="119">
        <v>4</v>
      </c>
      <c r="AG224" s="119">
        <v>5</v>
      </c>
      <c r="AH224" s="119">
        <v>4</v>
      </c>
      <c r="AI224" s="119">
        <v>4</v>
      </c>
      <c r="AJ224" s="119">
        <v>4</v>
      </c>
      <c r="AK224" s="119" t="s">
        <v>88</v>
      </c>
      <c r="AL224" s="119" t="s">
        <v>88</v>
      </c>
      <c r="AM224" s="119">
        <v>3</v>
      </c>
      <c r="AN224" s="119">
        <v>3</v>
      </c>
      <c r="AO224" s="119" t="s">
        <v>356</v>
      </c>
      <c r="AP224" s="119">
        <v>5</v>
      </c>
      <c r="AQ224" s="119">
        <v>4</v>
      </c>
      <c r="AR224" s="119">
        <v>5</v>
      </c>
      <c r="AS224" s="119">
        <v>5</v>
      </c>
      <c r="AT224" s="119">
        <v>5</v>
      </c>
      <c r="AU224" s="119">
        <v>4</v>
      </c>
      <c r="AV224" s="119">
        <v>4</v>
      </c>
      <c r="AW224" s="119">
        <v>4</v>
      </c>
      <c r="AX224" s="119" t="s">
        <v>87</v>
      </c>
      <c r="AY224" s="119" t="s">
        <v>88</v>
      </c>
      <c r="AZ224" s="119"/>
      <c r="BA224" s="119">
        <v>5</v>
      </c>
      <c r="BB224" s="119">
        <v>5</v>
      </c>
      <c r="BC224" s="119" t="s">
        <v>134</v>
      </c>
      <c r="BD224" s="119"/>
      <c r="BE224" s="119"/>
      <c r="BF224">
        <f t="shared" si="20"/>
        <v>0</v>
      </c>
      <c r="BG224">
        <f t="shared" si="25"/>
        <v>0</v>
      </c>
      <c r="BH224">
        <f t="shared" si="25"/>
        <v>0</v>
      </c>
      <c r="BI224">
        <f t="shared" si="25"/>
        <v>0</v>
      </c>
      <c r="BJ224">
        <f t="shared" si="25"/>
        <v>0</v>
      </c>
      <c r="BK224">
        <f t="shared" si="25"/>
        <v>0</v>
      </c>
      <c r="BL224">
        <f t="shared" si="22"/>
        <v>0</v>
      </c>
      <c r="BM224">
        <f t="shared" si="22"/>
        <v>0</v>
      </c>
      <c r="BN224">
        <f t="shared" si="22"/>
        <v>1</v>
      </c>
      <c r="BO224">
        <f t="shared" si="22"/>
        <v>1</v>
      </c>
      <c r="BP224">
        <f t="shared" si="22"/>
        <v>0</v>
      </c>
      <c r="BQ224">
        <f t="shared" si="24"/>
        <v>0</v>
      </c>
      <c r="BR224">
        <f t="shared" si="22"/>
        <v>0</v>
      </c>
      <c r="BS224">
        <f t="shared" si="22"/>
        <v>0</v>
      </c>
      <c r="BT224" s="256">
        <f t="shared" si="23"/>
        <v>4</v>
      </c>
    </row>
    <row r="225" spans="1:72" ht="14.3" x14ac:dyDescent="0.25">
      <c r="A225" s="93" t="str">
        <f>IF(ISNA(LOOKUP($F225,BLIOTECAS!$B$1:$B$27,BLIOTECAS!C$1:C$27)),"",LOOKUP($F225,BLIOTECAS!$B$1:$B$27,BLIOTECAS!C$1:C$27))</f>
        <v/>
      </c>
      <c r="B225" s="93" t="str">
        <f>IFERROR(VLOOKUP(TABLA!$F225,BLIOTECAS!$C$1:$E$26,2,FALSE),"")</f>
        <v>ENF</v>
      </c>
      <c r="C225" s="93" t="str">
        <f>IFERROR(VLOOKUP(TABLA!F225,BLIOTECAS!$C$1:$E$26,3,FALSE),"")</f>
        <v>Ciencias de la Salud</v>
      </c>
      <c r="D225" s="266" t="s">
        <v>1016</v>
      </c>
      <c r="E225" s="120" t="s">
        <v>8</v>
      </c>
      <c r="F225" s="119" t="s">
        <v>24</v>
      </c>
      <c r="G225" s="119" t="s">
        <v>47</v>
      </c>
      <c r="H225" s="119" t="s">
        <v>45</v>
      </c>
      <c r="I225" s="119"/>
      <c r="J225" s="119" t="s">
        <v>476</v>
      </c>
      <c r="K225" s="119" t="s">
        <v>22</v>
      </c>
      <c r="L225" s="119" t="s">
        <v>17</v>
      </c>
      <c r="M225" s="119"/>
      <c r="N225" s="119">
        <v>4</v>
      </c>
      <c r="O225" s="119">
        <v>4</v>
      </c>
      <c r="P225" s="119">
        <v>5</v>
      </c>
      <c r="Q225" s="119">
        <v>5</v>
      </c>
      <c r="R225" s="119">
        <v>5</v>
      </c>
      <c r="S225" s="119" t="s">
        <v>88</v>
      </c>
      <c r="T225" s="119" t="s">
        <v>88</v>
      </c>
      <c r="U225" s="119">
        <v>1</v>
      </c>
      <c r="V225" s="119">
        <v>3</v>
      </c>
      <c r="W225" s="119">
        <v>3</v>
      </c>
      <c r="X225" s="119">
        <v>1</v>
      </c>
      <c r="Y225" s="119">
        <v>5</v>
      </c>
      <c r="Z225" s="119">
        <v>5</v>
      </c>
      <c r="AA225" s="119">
        <v>5</v>
      </c>
      <c r="AB225" s="119">
        <v>5</v>
      </c>
      <c r="AC225" s="119">
        <v>4</v>
      </c>
      <c r="AD225" s="119">
        <v>4</v>
      </c>
      <c r="AE225" s="119">
        <v>4</v>
      </c>
      <c r="AF225" s="119">
        <v>4</v>
      </c>
      <c r="AG225" s="119">
        <v>5</v>
      </c>
      <c r="AH225" s="119">
        <v>5</v>
      </c>
      <c r="AI225" s="119">
        <v>4</v>
      </c>
      <c r="AJ225" s="119">
        <v>4</v>
      </c>
      <c r="AK225" s="119" t="s">
        <v>88</v>
      </c>
      <c r="AL225" s="119" t="s">
        <v>88</v>
      </c>
      <c r="AM225" s="119">
        <v>4</v>
      </c>
      <c r="AN225" s="119">
        <v>4</v>
      </c>
      <c r="AO225" s="119" t="s">
        <v>113</v>
      </c>
      <c r="AP225" s="119">
        <v>4</v>
      </c>
      <c r="AQ225" s="119">
        <v>4</v>
      </c>
      <c r="AR225" s="119">
        <v>4</v>
      </c>
      <c r="AS225" s="119">
        <v>4</v>
      </c>
      <c r="AT225" s="119">
        <v>4</v>
      </c>
      <c r="AU225" s="119">
        <v>4</v>
      </c>
      <c r="AV225" s="119">
        <v>4</v>
      </c>
      <c r="AW225" s="119">
        <v>4</v>
      </c>
      <c r="AX225" s="119" t="s">
        <v>87</v>
      </c>
      <c r="AY225" s="119" t="s">
        <v>87</v>
      </c>
      <c r="AZ225" s="119" t="s">
        <v>124</v>
      </c>
      <c r="BA225" s="119">
        <v>5</v>
      </c>
      <c r="BB225" s="119">
        <v>5</v>
      </c>
      <c r="BC225" s="119" t="s">
        <v>135</v>
      </c>
      <c r="BD225" s="119"/>
      <c r="BE225" s="119"/>
      <c r="BF225">
        <f t="shared" si="20"/>
        <v>0</v>
      </c>
      <c r="BG225">
        <f t="shared" si="25"/>
        <v>0</v>
      </c>
      <c r="BH225">
        <f t="shared" si="25"/>
        <v>0</v>
      </c>
      <c r="BI225">
        <f t="shared" si="25"/>
        <v>0</v>
      </c>
      <c r="BJ225">
        <f t="shared" si="25"/>
        <v>0</v>
      </c>
      <c r="BK225">
        <f t="shared" si="25"/>
        <v>0</v>
      </c>
      <c r="BL225">
        <f t="shared" si="22"/>
        <v>0</v>
      </c>
      <c r="BM225">
        <f t="shared" si="22"/>
        <v>0</v>
      </c>
      <c r="BN225">
        <f t="shared" si="22"/>
        <v>0</v>
      </c>
      <c r="BO225">
        <f t="shared" si="22"/>
        <v>1</v>
      </c>
      <c r="BP225">
        <f t="shared" si="22"/>
        <v>0</v>
      </c>
      <c r="BQ225">
        <f t="shared" si="24"/>
        <v>0</v>
      </c>
      <c r="BR225">
        <f t="shared" si="22"/>
        <v>0</v>
      </c>
      <c r="BS225">
        <f t="shared" si="22"/>
        <v>0</v>
      </c>
      <c r="BT225" s="256">
        <f t="shared" si="23"/>
        <v>5</v>
      </c>
    </row>
    <row r="226" spans="1:72" ht="14.3" x14ac:dyDescent="0.25">
      <c r="A226" s="93" t="str">
        <f>IF(ISNA(LOOKUP($F226,BLIOTECAS!$B$1:$B$27,BLIOTECAS!C$1:C$27)),"",LOOKUP($F226,BLIOTECAS!$B$1:$B$27,BLIOTECAS!C$1:C$27))</f>
        <v/>
      </c>
      <c r="B226" s="93" t="str">
        <f>IFERROR(VLOOKUP(TABLA!$F226,BLIOTECAS!$C$1:$E$26,2,FALSE),"")</f>
        <v>ENF</v>
      </c>
      <c r="C226" s="93" t="str">
        <f>IFERROR(VLOOKUP(TABLA!F226,BLIOTECAS!$C$1:$E$26,3,FALSE),"")</f>
        <v>Ciencias de la Salud</v>
      </c>
      <c r="D226" s="266" t="s">
        <v>1016</v>
      </c>
      <c r="E226" s="120" t="s">
        <v>8</v>
      </c>
      <c r="F226" s="119" t="s">
        <v>24</v>
      </c>
      <c r="G226" s="119" t="s">
        <v>46</v>
      </c>
      <c r="H226" s="119" t="s">
        <v>47</v>
      </c>
      <c r="I226" s="119"/>
      <c r="J226" s="119" t="s">
        <v>22</v>
      </c>
      <c r="K226" s="119" t="s">
        <v>22</v>
      </c>
      <c r="L226" s="119" t="s">
        <v>24</v>
      </c>
      <c r="M226" s="119"/>
      <c r="N226" s="119">
        <v>5</v>
      </c>
      <c r="O226" s="119">
        <v>5</v>
      </c>
      <c r="P226" s="119">
        <v>5</v>
      </c>
      <c r="Q226" s="119">
        <v>5</v>
      </c>
      <c r="R226" s="119">
        <v>5</v>
      </c>
      <c r="S226" s="119" t="s">
        <v>88</v>
      </c>
      <c r="T226" s="119" t="s">
        <v>88</v>
      </c>
      <c r="U226" s="119">
        <v>4</v>
      </c>
      <c r="V226" s="119">
        <v>2</v>
      </c>
      <c r="W226" s="119">
        <v>4</v>
      </c>
      <c r="X226" s="119">
        <v>3</v>
      </c>
      <c r="Y226" s="119">
        <v>5</v>
      </c>
      <c r="Z226" s="119">
        <v>4</v>
      </c>
      <c r="AA226" s="119">
        <v>5</v>
      </c>
      <c r="AB226" s="119">
        <v>4</v>
      </c>
      <c r="AC226" s="119">
        <v>3</v>
      </c>
      <c r="AD226" s="119">
        <v>4</v>
      </c>
      <c r="AE226" s="119">
        <v>4</v>
      </c>
      <c r="AF226" s="119">
        <v>5</v>
      </c>
      <c r="AG226" s="119">
        <v>5</v>
      </c>
      <c r="AH226" s="119">
        <v>4</v>
      </c>
      <c r="AI226" s="119">
        <v>3</v>
      </c>
      <c r="AJ226" s="119">
        <v>5</v>
      </c>
      <c r="AK226" s="119" t="s">
        <v>88</v>
      </c>
      <c r="AL226" s="119" t="s">
        <v>88</v>
      </c>
      <c r="AM226" s="119">
        <v>4</v>
      </c>
      <c r="AN226" s="119">
        <v>4</v>
      </c>
      <c r="AO226" s="119" t="s">
        <v>115</v>
      </c>
      <c r="AP226" s="119">
        <v>5</v>
      </c>
      <c r="AQ226" s="119">
        <v>5</v>
      </c>
      <c r="AR226" s="119">
        <v>5</v>
      </c>
      <c r="AS226" s="119">
        <v>5</v>
      </c>
      <c r="AT226" s="119">
        <v>5</v>
      </c>
      <c r="AU226" s="119">
        <v>5</v>
      </c>
      <c r="AV226" s="119">
        <v>5</v>
      </c>
      <c r="AW226" s="119">
        <v>5</v>
      </c>
      <c r="AX226" s="119" t="s">
        <v>88</v>
      </c>
      <c r="AY226" s="119" t="s">
        <v>88</v>
      </c>
      <c r="AZ226" s="119"/>
      <c r="BA226" s="119">
        <v>5</v>
      </c>
      <c r="BB226" s="119">
        <v>5</v>
      </c>
      <c r="BC226" s="119" t="s">
        <v>134</v>
      </c>
      <c r="BD226" s="119"/>
      <c r="BE226" s="119"/>
      <c r="BF226">
        <f t="shared" si="20"/>
        <v>0</v>
      </c>
      <c r="BG226">
        <f t="shared" si="25"/>
        <v>0</v>
      </c>
      <c r="BH226">
        <f t="shared" si="25"/>
        <v>0</v>
      </c>
      <c r="BI226">
        <f t="shared" si="25"/>
        <v>0</v>
      </c>
      <c r="BJ226">
        <f t="shared" si="25"/>
        <v>0</v>
      </c>
      <c r="BK226">
        <f t="shared" si="25"/>
        <v>0</v>
      </c>
      <c r="BL226">
        <f t="shared" si="22"/>
        <v>0</v>
      </c>
      <c r="BM226">
        <f t="shared" si="22"/>
        <v>0</v>
      </c>
      <c r="BN226">
        <f t="shared" si="22"/>
        <v>0</v>
      </c>
      <c r="BO226">
        <f t="shared" si="22"/>
        <v>0</v>
      </c>
      <c r="BP226">
        <f t="shared" si="22"/>
        <v>0</v>
      </c>
      <c r="BQ226">
        <f t="shared" si="24"/>
        <v>0</v>
      </c>
      <c r="BR226">
        <f t="shared" si="22"/>
        <v>1</v>
      </c>
      <c r="BS226">
        <f t="shared" si="22"/>
        <v>0</v>
      </c>
      <c r="BT226" s="256">
        <f t="shared" si="23"/>
        <v>4</v>
      </c>
    </row>
    <row r="227" spans="1:72" ht="14.3" x14ac:dyDescent="0.25">
      <c r="A227" s="93" t="str">
        <f>IF(ISNA(LOOKUP($F227,BLIOTECAS!$B$1:$B$27,BLIOTECAS!C$1:C$27)),"",LOOKUP($F227,BLIOTECAS!$B$1:$B$27,BLIOTECAS!C$1:C$27))</f>
        <v/>
      </c>
      <c r="B227" s="93" t="str">
        <f>IFERROR(VLOOKUP(TABLA!$F227,BLIOTECAS!$C$1:$E$26,2,FALSE),"")</f>
        <v>ENF</v>
      </c>
      <c r="C227" s="93" t="str">
        <f>IFERROR(VLOOKUP(TABLA!F227,BLIOTECAS!$C$1:$E$26,3,FALSE),"")</f>
        <v>Ciencias de la Salud</v>
      </c>
      <c r="D227" s="266" t="s">
        <v>1016</v>
      </c>
      <c r="E227" s="120" t="s">
        <v>8</v>
      </c>
      <c r="F227" s="119" t="s">
        <v>24</v>
      </c>
      <c r="G227" s="119" t="s">
        <v>48</v>
      </c>
      <c r="H227" s="119" t="s">
        <v>46</v>
      </c>
      <c r="I227" s="119"/>
      <c r="J227" s="119" t="s">
        <v>476</v>
      </c>
      <c r="K227" s="119" t="s">
        <v>22</v>
      </c>
      <c r="L227" s="119" t="s">
        <v>24</v>
      </c>
      <c r="M227" s="119"/>
      <c r="N227" s="119">
        <v>4</v>
      </c>
      <c r="O227" s="119">
        <v>4</v>
      </c>
      <c r="P227" s="119">
        <v>3</v>
      </c>
      <c r="Q227" s="119">
        <v>4</v>
      </c>
      <c r="R227" s="119">
        <v>3</v>
      </c>
      <c r="S227" s="119" t="s">
        <v>88</v>
      </c>
      <c r="T227" s="119" t="s">
        <v>88</v>
      </c>
      <c r="U227" s="119">
        <v>1</v>
      </c>
      <c r="V227" s="119">
        <v>1</v>
      </c>
      <c r="W227" s="119">
        <v>1</v>
      </c>
      <c r="X227" s="119">
        <v>3</v>
      </c>
      <c r="Y227" s="119">
        <v>5</v>
      </c>
      <c r="Z227" s="119">
        <v>5</v>
      </c>
      <c r="AA227" s="119">
        <v>5</v>
      </c>
      <c r="AB227" s="119">
        <v>5</v>
      </c>
      <c r="AC227" s="119">
        <v>3</v>
      </c>
      <c r="AD227" s="119">
        <v>2</v>
      </c>
      <c r="AE227" s="119">
        <v>2</v>
      </c>
      <c r="AF227" s="119">
        <v>4</v>
      </c>
      <c r="AG227" s="119">
        <v>3</v>
      </c>
      <c r="AH227" s="119">
        <v>4</v>
      </c>
      <c r="AI227" s="119">
        <v>3</v>
      </c>
      <c r="AJ227" s="119">
        <v>3</v>
      </c>
      <c r="AK227" s="119" t="s">
        <v>87</v>
      </c>
      <c r="AL227" s="119" t="s">
        <v>88</v>
      </c>
      <c r="AM227" s="119">
        <v>3</v>
      </c>
      <c r="AN227" s="119">
        <v>4</v>
      </c>
      <c r="AO227" s="119" t="s">
        <v>113</v>
      </c>
      <c r="AP227" s="119"/>
      <c r="AQ227" s="119"/>
      <c r="AR227" s="119"/>
      <c r="AS227" s="119"/>
      <c r="AT227" s="119"/>
      <c r="AU227" s="119"/>
      <c r="AV227" s="119"/>
      <c r="AW227" s="119"/>
      <c r="AX227" s="119" t="s">
        <v>87</v>
      </c>
      <c r="AY227" s="119" t="s">
        <v>88</v>
      </c>
      <c r="AZ227" s="119"/>
      <c r="BA227" s="119">
        <v>5</v>
      </c>
      <c r="BB227" s="119">
        <v>5</v>
      </c>
      <c r="BC227" s="119" t="s">
        <v>134</v>
      </c>
      <c r="BD227" s="119"/>
      <c r="BE227" s="119"/>
      <c r="BF227">
        <f t="shared" si="20"/>
        <v>0</v>
      </c>
      <c r="BG227">
        <f t="shared" si="25"/>
        <v>0</v>
      </c>
      <c r="BH227">
        <f t="shared" si="25"/>
        <v>0</v>
      </c>
      <c r="BI227">
        <f t="shared" si="25"/>
        <v>0</v>
      </c>
      <c r="BJ227">
        <f t="shared" si="25"/>
        <v>0</v>
      </c>
      <c r="BK227">
        <f t="shared" si="25"/>
        <v>0</v>
      </c>
      <c r="BL227">
        <f t="shared" si="22"/>
        <v>0</v>
      </c>
      <c r="BM227">
        <f t="shared" si="22"/>
        <v>0</v>
      </c>
      <c r="BN227">
        <f t="shared" si="22"/>
        <v>0</v>
      </c>
      <c r="BO227">
        <f t="shared" si="22"/>
        <v>1</v>
      </c>
      <c r="BP227">
        <f t="shared" si="22"/>
        <v>0</v>
      </c>
      <c r="BQ227">
        <f t="shared" si="24"/>
        <v>0</v>
      </c>
      <c r="BR227">
        <f t="shared" si="22"/>
        <v>0</v>
      </c>
      <c r="BS227">
        <f t="shared" si="22"/>
        <v>0</v>
      </c>
      <c r="BT227" s="256">
        <f t="shared" si="23"/>
        <v>4</v>
      </c>
    </row>
    <row r="228" spans="1:72" ht="14.3" x14ac:dyDescent="0.25">
      <c r="A228" s="93" t="str">
        <f>IF(ISNA(LOOKUP($F228,BLIOTECAS!$B$1:$B$27,BLIOTECAS!C$1:C$27)),"",LOOKUP($F228,BLIOTECAS!$B$1:$B$27,BLIOTECAS!C$1:C$27))</f>
        <v/>
      </c>
      <c r="B228" s="93" t="str">
        <f>IFERROR(VLOOKUP(TABLA!$F228,BLIOTECAS!$C$1:$E$26,2,FALSE),"")</f>
        <v>ENF</v>
      </c>
      <c r="C228" s="93" t="str">
        <f>IFERROR(VLOOKUP(TABLA!F228,BLIOTECAS!$C$1:$E$26,3,FALSE),"")</f>
        <v>Ciencias de la Salud</v>
      </c>
      <c r="D228" s="266" t="s">
        <v>1016</v>
      </c>
      <c r="E228" s="120" t="s">
        <v>8</v>
      </c>
      <c r="F228" s="119" t="s">
        <v>24</v>
      </c>
      <c r="G228" s="119" t="s">
        <v>47</v>
      </c>
      <c r="H228" s="119" t="s">
        <v>48</v>
      </c>
      <c r="I228" s="119"/>
      <c r="J228" s="119" t="s">
        <v>24</v>
      </c>
      <c r="K228" s="119" t="s">
        <v>22</v>
      </c>
      <c r="L228" s="119" t="s">
        <v>56</v>
      </c>
      <c r="M228" s="119" t="s">
        <v>1017</v>
      </c>
      <c r="N228" s="119">
        <v>5</v>
      </c>
      <c r="O228" s="119">
        <v>5</v>
      </c>
      <c r="P228" s="119">
        <v>5</v>
      </c>
      <c r="Q228" s="119">
        <v>5</v>
      </c>
      <c r="R228" s="119">
        <v>5</v>
      </c>
      <c r="S228" s="119" t="s">
        <v>87</v>
      </c>
      <c r="T228" s="119" t="s">
        <v>88</v>
      </c>
      <c r="U228" s="119">
        <v>5</v>
      </c>
      <c r="V228" s="119">
        <v>2</v>
      </c>
      <c r="W228" s="119">
        <v>5</v>
      </c>
      <c r="X228" s="119">
        <v>1</v>
      </c>
      <c r="Y228" s="119">
        <v>5</v>
      </c>
      <c r="Z228" s="119">
        <v>5</v>
      </c>
      <c r="AA228" s="119">
        <v>5</v>
      </c>
      <c r="AB228" s="119">
        <v>3</v>
      </c>
      <c r="AC228" s="119">
        <v>5</v>
      </c>
      <c r="AD228" s="119">
        <v>5</v>
      </c>
      <c r="AE228" s="119">
        <v>5</v>
      </c>
      <c r="AF228" s="119">
        <v>5</v>
      </c>
      <c r="AG228" s="119">
        <v>5</v>
      </c>
      <c r="AH228" s="119">
        <v>5</v>
      </c>
      <c r="AI228" s="119">
        <v>5</v>
      </c>
      <c r="AJ228" s="119">
        <v>5</v>
      </c>
      <c r="AK228" s="119" t="s">
        <v>87</v>
      </c>
      <c r="AL228" s="119" t="s">
        <v>87</v>
      </c>
      <c r="AM228" s="119">
        <v>5</v>
      </c>
      <c r="AN228" s="119">
        <v>5</v>
      </c>
      <c r="AO228" s="119" t="s">
        <v>659</v>
      </c>
      <c r="AP228" s="119">
        <v>5</v>
      </c>
      <c r="AQ228" s="119">
        <v>5</v>
      </c>
      <c r="AR228" s="119">
        <v>5</v>
      </c>
      <c r="AS228" s="119">
        <v>5</v>
      </c>
      <c r="AT228" s="119">
        <v>5</v>
      </c>
      <c r="AU228" s="119">
        <v>5</v>
      </c>
      <c r="AV228" s="119">
        <v>5</v>
      </c>
      <c r="AW228" s="119">
        <v>5</v>
      </c>
      <c r="AX228" s="119" t="s">
        <v>87</v>
      </c>
      <c r="AY228" s="119" t="s">
        <v>88</v>
      </c>
      <c r="AZ228" s="119"/>
      <c r="BA228" s="119">
        <v>5</v>
      </c>
      <c r="BB228" s="119">
        <v>5</v>
      </c>
      <c r="BC228" s="119" t="s">
        <v>135</v>
      </c>
      <c r="BD228" s="119"/>
      <c r="BE228" s="119"/>
      <c r="BF228">
        <f t="shared" si="20"/>
        <v>0</v>
      </c>
      <c r="BG228">
        <f t="shared" si="25"/>
        <v>0</v>
      </c>
      <c r="BH228">
        <f t="shared" si="25"/>
        <v>0</v>
      </c>
      <c r="BI228">
        <f t="shared" si="25"/>
        <v>0</v>
      </c>
      <c r="BJ228">
        <f t="shared" si="25"/>
        <v>0</v>
      </c>
      <c r="BK228">
        <f t="shared" si="25"/>
        <v>0</v>
      </c>
      <c r="BL228">
        <f t="shared" si="22"/>
        <v>1</v>
      </c>
      <c r="BM228">
        <f t="shared" si="22"/>
        <v>0</v>
      </c>
      <c r="BN228">
        <f t="shared" si="22"/>
        <v>1</v>
      </c>
      <c r="BO228">
        <f t="shared" si="22"/>
        <v>1</v>
      </c>
      <c r="BP228">
        <f t="shared" si="22"/>
        <v>1</v>
      </c>
      <c r="BQ228">
        <f t="shared" si="24"/>
        <v>0</v>
      </c>
      <c r="BR228">
        <f t="shared" si="22"/>
        <v>0</v>
      </c>
      <c r="BS228">
        <f t="shared" si="22"/>
        <v>0</v>
      </c>
      <c r="BT228" s="256">
        <f t="shared" si="23"/>
        <v>5</v>
      </c>
    </row>
    <row r="229" spans="1:72" ht="14.3" x14ac:dyDescent="0.25">
      <c r="A229" s="93" t="str">
        <f>IF(ISNA(LOOKUP($F229,BLIOTECAS!$B$1:$B$27,BLIOTECAS!C$1:C$27)),"",LOOKUP($F229,BLIOTECAS!$B$1:$B$27,BLIOTECAS!C$1:C$27))</f>
        <v/>
      </c>
      <c r="B229" s="93" t="str">
        <f>IFERROR(VLOOKUP(TABLA!$F229,BLIOTECAS!$C$1:$E$26,2,FALSE),"")</f>
        <v/>
      </c>
      <c r="C229" s="93" t="str">
        <f>IFERROR(VLOOKUP(TABLA!F229,BLIOTECAS!$C$1:$E$26,3,FALSE),"")</f>
        <v/>
      </c>
      <c r="D229" s="266" t="s">
        <v>1016</v>
      </c>
      <c r="E229" s="120" t="s">
        <v>8</v>
      </c>
      <c r="F229" s="119"/>
      <c r="G229" s="119" t="s">
        <v>46</v>
      </c>
      <c r="H229" s="119" t="s">
        <v>48</v>
      </c>
      <c r="I229" s="119"/>
      <c r="J229" s="119" t="s">
        <v>13</v>
      </c>
      <c r="K229" s="119" t="s">
        <v>56</v>
      </c>
      <c r="L229" s="119" t="s">
        <v>54</v>
      </c>
      <c r="M229" s="119" t="s">
        <v>1018</v>
      </c>
      <c r="N229" s="119">
        <v>3</v>
      </c>
      <c r="O229" s="119">
        <v>5</v>
      </c>
      <c r="P229" s="119">
        <v>3</v>
      </c>
      <c r="Q229" s="119">
        <v>2</v>
      </c>
      <c r="R229" s="119">
        <v>5</v>
      </c>
      <c r="S229" s="119" t="s">
        <v>88</v>
      </c>
      <c r="T229" s="119" t="s">
        <v>87</v>
      </c>
      <c r="U229" s="119">
        <v>5</v>
      </c>
      <c r="V229" s="119">
        <v>5</v>
      </c>
      <c r="W229" s="119">
        <v>5</v>
      </c>
      <c r="X229" s="119">
        <v>3</v>
      </c>
      <c r="Y229" s="119">
        <v>5</v>
      </c>
      <c r="Z229" s="119">
        <v>5</v>
      </c>
      <c r="AA229" s="119">
        <v>5</v>
      </c>
      <c r="AB229" s="119">
        <v>5</v>
      </c>
      <c r="AC229" s="119">
        <v>3</v>
      </c>
      <c r="AD229" s="119">
        <v>3</v>
      </c>
      <c r="AE229" s="119">
        <v>2</v>
      </c>
      <c r="AF229" s="119">
        <v>5</v>
      </c>
      <c r="AG229" s="119">
        <v>3</v>
      </c>
      <c r="AH229" s="119">
        <v>2</v>
      </c>
      <c r="AI229" s="119">
        <v>5</v>
      </c>
      <c r="AJ229" s="119">
        <v>3</v>
      </c>
      <c r="AK229" s="119" t="s">
        <v>87</v>
      </c>
      <c r="AL229" s="119" t="s">
        <v>87</v>
      </c>
      <c r="AM229" s="119">
        <v>3</v>
      </c>
      <c r="AN229" s="119">
        <v>3</v>
      </c>
      <c r="AO229" s="119" t="s">
        <v>533</v>
      </c>
      <c r="AP229" s="119">
        <v>3</v>
      </c>
      <c r="AQ229" s="119">
        <v>4</v>
      </c>
      <c r="AR229" s="119">
        <v>3</v>
      </c>
      <c r="AS229" s="119">
        <v>2</v>
      </c>
      <c r="AT229" s="119">
        <v>1</v>
      </c>
      <c r="AU229" s="119">
        <v>5</v>
      </c>
      <c r="AV229" s="119">
        <v>2</v>
      </c>
      <c r="AW229" s="119">
        <v>3</v>
      </c>
      <c r="AX229" s="119" t="s">
        <v>87</v>
      </c>
      <c r="AY229" s="119" t="s">
        <v>88</v>
      </c>
      <c r="AZ229" s="119"/>
      <c r="BA229" s="119">
        <v>3</v>
      </c>
      <c r="BB229" s="119">
        <v>5</v>
      </c>
      <c r="BC229" s="119" t="s">
        <v>133</v>
      </c>
      <c r="BD229" s="119" t="s">
        <v>1019</v>
      </c>
      <c r="BE229" s="119" t="s">
        <v>1020</v>
      </c>
      <c r="BF229">
        <f t="shared" si="20"/>
        <v>0</v>
      </c>
      <c r="BG229">
        <f t="shared" si="25"/>
        <v>0</v>
      </c>
      <c r="BH229">
        <f t="shared" si="25"/>
        <v>0</v>
      </c>
      <c r="BI229">
        <f t="shared" si="25"/>
        <v>0</v>
      </c>
      <c r="BJ229">
        <f t="shared" si="25"/>
        <v>0</v>
      </c>
      <c r="BK229">
        <f t="shared" si="25"/>
        <v>0</v>
      </c>
      <c r="BL229">
        <f t="shared" si="22"/>
        <v>1</v>
      </c>
      <c r="BM229">
        <f t="shared" si="22"/>
        <v>1</v>
      </c>
      <c r="BN229">
        <f t="shared" si="22"/>
        <v>1</v>
      </c>
      <c r="BO229">
        <f t="shared" si="22"/>
        <v>1</v>
      </c>
      <c r="BP229">
        <f t="shared" si="22"/>
        <v>0</v>
      </c>
      <c r="BQ229">
        <f t="shared" si="24"/>
        <v>0</v>
      </c>
      <c r="BR229">
        <f t="shared" si="22"/>
        <v>0</v>
      </c>
      <c r="BS229">
        <f t="shared" si="22"/>
        <v>0</v>
      </c>
      <c r="BT229" s="256">
        <f t="shared" si="23"/>
        <v>3</v>
      </c>
    </row>
    <row r="230" spans="1:72" ht="14.3" x14ac:dyDescent="0.25">
      <c r="A230" s="93" t="str">
        <f>IF(ISNA(LOOKUP($F230,BLIOTECAS!$B$1:$B$27,BLIOTECAS!C$1:C$27)),"",LOOKUP($F230,BLIOTECAS!$B$1:$B$27,BLIOTECAS!C$1:C$27))</f>
        <v/>
      </c>
      <c r="B230" s="93" t="str">
        <f>IFERROR(VLOOKUP(TABLA!$F230,BLIOTECAS!$C$1:$E$26,2,FALSE),"")</f>
        <v>GHI</v>
      </c>
      <c r="C230" s="93" t="str">
        <f>IFERROR(VLOOKUP(TABLA!F230,BLIOTECAS!$C$1:$E$26,3,FALSE),"")</f>
        <v>Humanidades</v>
      </c>
      <c r="D230" s="266" t="s">
        <v>1016</v>
      </c>
      <c r="E230" s="120" t="s">
        <v>8</v>
      </c>
      <c r="F230" s="119" t="s">
        <v>13</v>
      </c>
      <c r="G230" s="119" t="s">
        <v>47</v>
      </c>
      <c r="H230" s="119" t="s">
        <v>44</v>
      </c>
      <c r="I230" s="119"/>
      <c r="J230" s="119" t="s">
        <v>13</v>
      </c>
      <c r="K230" s="119" t="s">
        <v>56</v>
      </c>
      <c r="L230" s="119"/>
      <c r="M230" s="119"/>
      <c r="N230" s="119">
        <v>5</v>
      </c>
      <c r="O230" s="119">
        <v>5</v>
      </c>
      <c r="P230" s="119">
        <v>1</v>
      </c>
      <c r="Q230" s="119">
        <v>2</v>
      </c>
      <c r="R230" s="119"/>
      <c r="S230" s="119" t="s">
        <v>88</v>
      </c>
      <c r="T230" s="119" t="s">
        <v>88</v>
      </c>
      <c r="U230" s="119">
        <v>3</v>
      </c>
      <c r="V230" s="119">
        <v>3</v>
      </c>
      <c r="W230" s="119">
        <v>3</v>
      </c>
      <c r="X230" s="119">
        <v>3</v>
      </c>
      <c r="Y230" s="119">
        <v>3</v>
      </c>
      <c r="Z230" s="119">
        <v>3</v>
      </c>
      <c r="AA230" s="119">
        <v>3</v>
      </c>
      <c r="AB230" s="119">
        <v>3</v>
      </c>
      <c r="AC230" s="119">
        <v>5</v>
      </c>
      <c r="AD230" s="119">
        <v>4</v>
      </c>
      <c r="AE230" s="119">
        <v>4</v>
      </c>
      <c r="AF230" s="119">
        <v>4</v>
      </c>
      <c r="AG230" s="119">
        <v>4</v>
      </c>
      <c r="AH230" s="119">
        <v>4</v>
      </c>
      <c r="AI230" s="119">
        <v>4</v>
      </c>
      <c r="AJ230" s="119">
        <v>4</v>
      </c>
      <c r="AK230" s="119" t="s">
        <v>87</v>
      </c>
      <c r="AL230" s="119" t="s">
        <v>88</v>
      </c>
      <c r="AM230" s="119">
        <v>3</v>
      </c>
      <c r="AN230" s="119">
        <v>3</v>
      </c>
      <c r="AO230" s="119" t="s">
        <v>115</v>
      </c>
      <c r="AP230" s="119">
        <v>3</v>
      </c>
      <c r="AQ230" s="119">
        <v>2</v>
      </c>
      <c r="AR230" s="119">
        <v>3</v>
      </c>
      <c r="AS230" s="119">
        <v>3</v>
      </c>
      <c r="AT230" s="119">
        <v>3</v>
      </c>
      <c r="AU230" s="119">
        <v>3</v>
      </c>
      <c r="AV230" s="119">
        <v>3</v>
      </c>
      <c r="AW230" s="119">
        <v>3</v>
      </c>
      <c r="AX230" s="119" t="s">
        <v>87</v>
      </c>
      <c r="AY230" s="119" t="s">
        <v>88</v>
      </c>
      <c r="AZ230" s="119"/>
      <c r="BA230" s="119">
        <v>5</v>
      </c>
      <c r="BB230" s="119">
        <v>4</v>
      </c>
      <c r="BC230" s="119" t="s">
        <v>133</v>
      </c>
      <c r="BD230" s="119"/>
      <c r="BE230" s="119"/>
      <c r="BF230">
        <f t="shared" si="20"/>
        <v>0</v>
      </c>
      <c r="BG230">
        <f t="shared" si="25"/>
        <v>0</v>
      </c>
      <c r="BH230">
        <f t="shared" si="25"/>
        <v>0</v>
      </c>
      <c r="BI230">
        <f t="shared" si="25"/>
        <v>0</v>
      </c>
      <c r="BJ230">
        <f t="shared" si="25"/>
        <v>0</v>
      </c>
      <c r="BK230">
        <f t="shared" si="25"/>
        <v>0</v>
      </c>
      <c r="BL230">
        <f t="shared" si="22"/>
        <v>0</v>
      </c>
      <c r="BM230">
        <f t="shared" si="22"/>
        <v>0</v>
      </c>
      <c r="BN230">
        <f t="shared" si="22"/>
        <v>0</v>
      </c>
      <c r="BO230">
        <f t="shared" si="22"/>
        <v>0</v>
      </c>
      <c r="BP230">
        <f t="shared" si="22"/>
        <v>0</v>
      </c>
      <c r="BQ230">
        <f t="shared" si="24"/>
        <v>0</v>
      </c>
      <c r="BR230">
        <f t="shared" si="22"/>
        <v>1</v>
      </c>
      <c r="BS230">
        <f t="shared" si="22"/>
        <v>0</v>
      </c>
      <c r="BT230" s="256">
        <f t="shared" si="23"/>
        <v>3</v>
      </c>
    </row>
    <row r="231" spans="1:72" ht="14.3" x14ac:dyDescent="0.25">
      <c r="A231" s="93" t="str">
        <f>IF(ISNA(LOOKUP($F231,BLIOTECAS!$B$1:$B$27,BLIOTECAS!C$1:C$27)),"",LOOKUP($F231,BLIOTECAS!$B$1:$B$27,BLIOTECAS!C$1:C$27))</f>
        <v/>
      </c>
      <c r="B231" s="93" t="str">
        <f>IFERROR(VLOOKUP(TABLA!$F231,BLIOTECAS!$C$1:$E$26,2,FALSE),"")</f>
        <v>FLL</v>
      </c>
      <c r="C231" s="93" t="str">
        <f>IFERROR(VLOOKUP(TABLA!F231,BLIOTECAS!$C$1:$E$26,3,FALSE),"")</f>
        <v>Humanidades</v>
      </c>
      <c r="D231" s="266" t="s">
        <v>1016</v>
      </c>
      <c r="E231" s="120" t="s">
        <v>8</v>
      </c>
      <c r="F231" s="119" t="s">
        <v>15</v>
      </c>
      <c r="G231" s="119" t="s">
        <v>47</v>
      </c>
      <c r="H231" s="119" t="s">
        <v>47</v>
      </c>
      <c r="I231" s="119"/>
      <c r="J231" s="119" t="s">
        <v>76</v>
      </c>
      <c r="K231" s="119" t="s">
        <v>56</v>
      </c>
      <c r="L231" s="119"/>
      <c r="M231" s="119"/>
      <c r="N231" s="119">
        <v>5</v>
      </c>
      <c r="O231" s="119">
        <v>4</v>
      </c>
      <c r="P231" s="119">
        <v>4</v>
      </c>
      <c r="Q231" s="119">
        <v>3</v>
      </c>
      <c r="R231" s="119">
        <v>5</v>
      </c>
      <c r="S231" s="119" t="s">
        <v>87</v>
      </c>
      <c r="T231" s="119" t="s">
        <v>87</v>
      </c>
      <c r="U231" s="119">
        <v>5</v>
      </c>
      <c r="V231" s="119">
        <v>2</v>
      </c>
      <c r="W231" s="119">
        <v>4</v>
      </c>
      <c r="X231" s="119">
        <v>3</v>
      </c>
      <c r="Y231" s="119">
        <v>4</v>
      </c>
      <c r="Z231" s="119">
        <v>2</v>
      </c>
      <c r="AA231" s="119">
        <v>3</v>
      </c>
      <c r="AB231" s="119">
        <v>3</v>
      </c>
      <c r="AC231" s="119">
        <v>4</v>
      </c>
      <c r="AD231" s="119">
        <v>3</v>
      </c>
      <c r="AE231" s="119">
        <v>4</v>
      </c>
      <c r="AF231" s="119">
        <v>4</v>
      </c>
      <c r="AG231" s="119">
        <v>4</v>
      </c>
      <c r="AH231" s="119">
        <v>4</v>
      </c>
      <c r="AI231" s="119"/>
      <c r="AJ231" s="119">
        <v>4</v>
      </c>
      <c r="AK231" s="119" t="s">
        <v>88</v>
      </c>
      <c r="AL231" s="119" t="s">
        <v>88</v>
      </c>
      <c r="AM231" s="119">
        <v>4</v>
      </c>
      <c r="AN231" s="119">
        <v>4</v>
      </c>
      <c r="AO231" s="119" t="s">
        <v>113</v>
      </c>
      <c r="AP231" s="119">
        <v>4</v>
      </c>
      <c r="AQ231" s="119">
        <v>4</v>
      </c>
      <c r="AR231" s="119">
        <v>4</v>
      </c>
      <c r="AS231" s="119">
        <v>5</v>
      </c>
      <c r="AT231" s="119">
        <v>4</v>
      </c>
      <c r="AU231" s="119">
        <v>5</v>
      </c>
      <c r="AV231" s="119">
        <v>4</v>
      </c>
      <c r="AW231" s="119">
        <v>3</v>
      </c>
      <c r="AX231" s="119" t="s">
        <v>87</v>
      </c>
      <c r="AY231" s="119" t="s">
        <v>88</v>
      </c>
      <c r="AZ231" s="119"/>
      <c r="BA231" s="119">
        <v>4</v>
      </c>
      <c r="BB231" s="119">
        <v>4</v>
      </c>
      <c r="BC231" s="119" t="s">
        <v>134</v>
      </c>
      <c r="BD231" s="119"/>
      <c r="BE231" s="119"/>
      <c r="BF231">
        <f t="shared" si="20"/>
        <v>0</v>
      </c>
      <c r="BG231">
        <f t="shared" si="25"/>
        <v>0</v>
      </c>
      <c r="BH231">
        <f t="shared" si="25"/>
        <v>0</v>
      </c>
      <c r="BI231">
        <f t="shared" si="25"/>
        <v>0</v>
      </c>
      <c r="BJ231">
        <f t="shared" si="25"/>
        <v>0</v>
      </c>
      <c r="BK231">
        <f t="shared" si="25"/>
        <v>0</v>
      </c>
      <c r="BL231">
        <f t="shared" si="22"/>
        <v>0</v>
      </c>
      <c r="BM231">
        <f t="shared" si="22"/>
        <v>0</v>
      </c>
      <c r="BN231">
        <f t="shared" si="22"/>
        <v>0</v>
      </c>
      <c r="BO231">
        <f t="shared" si="22"/>
        <v>1</v>
      </c>
      <c r="BP231">
        <f t="shared" si="22"/>
        <v>0</v>
      </c>
      <c r="BQ231">
        <f t="shared" si="24"/>
        <v>0</v>
      </c>
      <c r="BR231">
        <f t="shared" si="22"/>
        <v>0</v>
      </c>
      <c r="BS231">
        <f t="shared" si="22"/>
        <v>0</v>
      </c>
      <c r="BT231" s="256">
        <f t="shared" si="23"/>
        <v>4</v>
      </c>
    </row>
    <row r="232" spans="1:72" ht="14.3" x14ac:dyDescent="0.25">
      <c r="A232" s="93" t="str">
        <f>IF(ISNA(LOOKUP($F232,BLIOTECAS!$B$1:$B$27,BLIOTECAS!C$1:C$27)),"",LOOKUP($F232,BLIOTECAS!$B$1:$B$27,BLIOTECAS!C$1:C$27))</f>
        <v/>
      </c>
      <c r="B232" s="93" t="str">
        <f>IFERROR(VLOOKUP(TABLA!$F232,BLIOTECAS!$C$1:$E$26,2,FALSE),"")</f>
        <v>MED</v>
      </c>
      <c r="C232" s="93" t="str">
        <f>IFERROR(VLOOKUP(TABLA!F232,BLIOTECAS!$C$1:$E$26,3,FALSE),"")</f>
        <v>Ciencias de la Salud</v>
      </c>
      <c r="D232" s="266" t="s">
        <v>1016</v>
      </c>
      <c r="E232" s="120" t="s">
        <v>8</v>
      </c>
      <c r="F232" s="119" t="s">
        <v>22</v>
      </c>
      <c r="G232" s="119" t="s">
        <v>47</v>
      </c>
      <c r="H232" s="119" t="s">
        <v>47</v>
      </c>
      <c r="I232" s="119"/>
      <c r="J232" s="119" t="s">
        <v>22</v>
      </c>
      <c r="K232" s="119" t="s">
        <v>28</v>
      </c>
      <c r="L232" s="119" t="s">
        <v>56</v>
      </c>
      <c r="M232" s="119"/>
      <c r="N232" s="119">
        <v>5</v>
      </c>
      <c r="O232" s="119">
        <v>5</v>
      </c>
      <c r="P232" s="119">
        <v>5</v>
      </c>
      <c r="Q232" s="119">
        <v>4</v>
      </c>
      <c r="R232" s="119">
        <v>5</v>
      </c>
      <c r="S232" s="119" t="s">
        <v>88</v>
      </c>
      <c r="T232" s="119" t="s">
        <v>87</v>
      </c>
      <c r="U232" s="119">
        <v>3</v>
      </c>
      <c r="V232" s="119">
        <v>3</v>
      </c>
      <c r="W232" s="119">
        <v>4</v>
      </c>
      <c r="X232" s="119">
        <v>2</v>
      </c>
      <c r="Y232" s="119">
        <v>5</v>
      </c>
      <c r="Z232" s="119">
        <v>3</v>
      </c>
      <c r="AA232" s="119">
        <v>5</v>
      </c>
      <c r="AB232" s="119">
        <v>1</v>
      </c>
      <c r="AC232" s="119">
        <v>4</v>
      </c>
      <c r="AD232" s="119">
        <v>5</v>
      </c>
      <c r="AE232" s="119">
        <v>4</v>
      </c>
      <c r="AF232" s="119">
        <v>5</v>
      </c>
      <c r="AG232" s="119">
        <v>5</v>
      </c>
      <c r="AH232" s="119">
        <v>5</v>
      </c>
      <c r="AI232" s="119">
        <v>5</v>
      </c>
      <c r="AJ232" s="119">
        <v>5</v>
      </c>
      <c r="AK232" s="119" t="s">
        <v>87</v>
      </c>
      <c r="AL232" s="119" t="s">
        <v>87</v>
      </c>
      <c r="AM232" s="119">
        <v>5</v>
      </c>
      <c r="AN232" s="119">
        <v>5</v>
      </c>
      <c r="AO232" s="119" t="s">
        <v>115</v>
      </c>
      <c r="AP232" s="119">
        <v>5</v>
      </c>
      <c r="AQ232" s="119">
        <v>5</v>
      </c>
      <c r="AR232" s="119">
        <v>5</v>
      </c>
      <c r="AS232" s="119">
        <v>5</v>
      </c>
      <c r="AT232" s="119">
        <v>5</v>
      </c>
      <c r="AU232" s="119">
        <v>5</v>
      </c>
      <c r="AV232" s="119">
        <v>5</v>
      </c>
      <c r="AW232" s="119">
        <v>5</v>
      </c>
      <c r="AX232" s="119" t="s">
        <v>87</v>
      </c>
      <c r="AY232" s="119" t="s">
        <v>88</v>
      </c>
      <c r="AZ232" s="119"/>
      <c r="BA232" s="119">
        <v>5</v>
      </c>
      <c r="BB232" s="119">
        <v>5</v>
      </c>
      <c r="BC232" s="119" t="s">
        <v>135</v>
      </c>
      <c r="BD232" s="119" t="s">
        <v>1021</v>
      </c>
      <c r="BE232" s="119" t="s">
        <v>1022</v>
      </c>
      <c r="BF232">
        <f t="shared" si="20"/>
        <v>0</v>
      </c>
      <c r="BG232">
        <f t="shared" si="25"/>
        <v>0</v>
      </c>
      <c r="BH232">
        <f t="shared" si="25"/>
        <v>0</v>
      </c>
      <c r="BI232">
        <f t="shared" si="25"/>
        <v>0</v>
      </c>
      <c r="BJ232">
        <f t="shared" si="25"/>
        <v>0</v>
      </c>
      <c r="BK232">
        <f t="shared" si="25"/>
        <v>0</v>
      </c>
      <c r="BL232">
        <f t="shared" si="22"/>
        <v>0</v>
      </c>
      <c r="BM232">
        <f t="shared" si="22"/>
        <v>0</v>
      </c>
      <c r="BN232">
        <f t="shared" si="22"/>
        <v>0</v>
      </c>
      <c r="BO232">
        <f t="shared" si="22"/>
        <v>0</v>
      </c>
      <c r="BP232">
        <f t="shared" si="22"/>
        <v>0</v>
      </c>
      <c r="BQ232">
        <f t="shared" si="24"/>
        <v>0</v>
      </c>
      <c r="BR232">
        <f t="shared" si="22"/>
        <v>1</v>
      </c>
      <c r="BS232">
        <f t="shared" si="22"/>
        <v>0</v>
      </c>
      <c r="BT232" s="256">
        <f t="shared" si="23"/>
        <v>5</v>
      </c>
    </row>
    <row r="233" spans="1:72" ht="14.3" x14ac:dyDescent="0.25">
      <c r="A233" s="93" t="str">
        <f>IF(ISNA(LOOKUP($F233,BLIOTECAS!$B$1:$B$27,BLIOTECAS!C$1:C$27)),"",LOOKUP($F233,BLIOTECAS!$B$1:$B$27,BLIOTECAS!C$1:C$27))</f>
        <v/>
      </c>
      <c r="B233" s="93" t="str">
        <f>IFERROR(VLOOKUP(TABLA!$F233,BLIOTECAS!$C$1:$E$26,2,FALSE),"")</f>
        <v>QUI</v>
      </c>
      <c r="C233" s="93" t="str">
        <f>IFERROR(VLOOKUP(TABLA!F233,BLIOTECAS!$C$1:$E$26,3,FALSE),"")</f>
        <v>Ciencias Experimentales</v>
      </c>
      <c r="D233" s="266" t="s">
        <v>1023</v>
      </c>
      <c r="E233" s="120" t="s">
        <v>8</v>
      </c>
      <c r="F233" s="119" t="s">
        <v>19</v>
      </c>
      <c r="G233" s="119" t="s">
        <v>48</v>
      </c>
      <c r="H233" s="119" t="s">
        <v>46</v>
      </c>
      <c r="I233" s="119"/>
      <c r="J233" s="119" t="s">
        <v>19</v>
      </c>
      <c r="K233" s="119" t="s">
        <v>27</v>
      </c>
      <c r="L233" s="119" t="s">
        <v>56</v>
      </c>
      <c r="M233" s="119"/>
      <c r="N233" s="119">
        <v>3</v>
      </c>
      <c r="O233" s="119">
        <v>5</v>
      </c>
      <c r="P233" s="119">
        <v>4</v>
      </c>
      <c r="Q233" s="119">
        <v>5</v>
      </c>
      <c r="R233" s="119">
        <v>5</v>
      </c>
      <c r="S233" s="119" t="s">
        <v>87</v>
      </c>
      <c r="T233" s="119" t="s">
        <v>87</v>
      </c>
      <c r="U233" s="119">
        <v>3</v>
      </c>
      <c r="V233" s="119">
        <v>4</v>
      </c>
      <c r="W233" s="119">
        <v>2</v>
      </c>
      <c r="X233" s="119">
        <v>1</v>
      </c>
      <c r="Y233" s="119">
        <v>5</v>
      </c>
      <c r="Z233" s="119">
        <v>3</v>
      </c>
      <c r="AA233" s="119">
        <v>5</v>
      </c>
      <c r="AB233" s="119">
        <v>3</v>
      </c>
      <c r="AC233" s="119">
        <v>4</v>
      </c>
      <c r="AD233" s="119">
        <v>5</v>
      </c>
      <c r="AE233" s="119">
        <v>5</v>
      </c>
      <c r="AF233" s="119">
        <v>4</v>
      </c>
      <c r="AG233" s="119">
        <v>5</v>
      </c>
      <c r="AH233" s="119">
        <v>4</v>
      </c>
      <c r="AI233" s="119">
        <v>3</v>
      </c>
      <c r="AJ233" s="119">
        <v>5</v>
      </c>
      <c r="AK233" s="119" t="s">
        <v>88</v>
      </c>
      <c r="AL233" s="119" t="s">
        <v>88</v>
      </c>
      <c r="AM233" s="119">
        <v>4</v>
      </c>
      <c r="AN233" s="119">
        <v>4</v>
      </c>
      <c r="AO233" s="119" t="s">
        <v>113</v>
      </c>
      <c r="AP233" s="119">
        <v>5</v>
      </c>
      <c r="AQ233" s="119">
        <v>4</v>
      </c>
      <c r="AR233" s="119">
        <v>5</v>
      </c>
      <c r="AS233" s="119">
        <v>5</v>
      </c>
      <c r="AT233" s="119">
        <v>3</v>
      </c>
      <c r="AU233" s="119">
        <v>2</v>
      </c>
      <c r="AV233" s="119">
        <v>4</v>
      </c>
      <c r="AW233" s="119">
        <v>3</v>
      </c>
      <c r="AX233" s="119" t="s">
        <v>87</v>
      </c>
      <c r="AY233" s="119" t="s">
        <v>88</v>
      </c>
      <c r="AZ233" s="119"/>
      <c r="BA233" s="119">
        <v>5</v>
      </c>
      <c r="BB233" s="119">
        <v>5</v>
      </c>
      <c r="BC233" s="119" t="s">
        <v>134</v>
      </c>
      <c r="BD233" s="119"/>
      <c r="BE233" s="119"/>
      <c r="BF233">
        <f t="shared" si="20"/>
        <v>0</v>
      </c>
      <c r="BG233">
        <f t="shared" si="25"/>
        <v>0</v>
      </c>
      <c r="BH233">
        <f t="shared" si="25"/>
        <v>0</v>
      </c>
      <c r="BI233">
        <f t="shared" si="25"/>
        <v>0</v>
      </c>
      <c r="BJ233">
        <f t="shared" si="25"/>
        <v>0</v>
      </c>
      <c r="BK233">
        <f t="shared" si="25"/>
        <v>0</v>
      </c>
      <c r="BL233">
        <f t="shared" si="22"/>
        <v>0</v>
      </c>
      <c r="BM233">
        <f t="shared" si="22"/>
        <v>0</v>
      </c>
      <c r="BN233">
        <f t="shared" si="22"/>
        <v>0</v>
      </c>
      <c r="BO233">
        <f t="shared" si="22"/>
        <v>1</v>
      </c>
      <c r="BP233">
        <f t="shared" si="22"/>
        <v>0</v>
      </c>
      <c r="BQ233">
        <f t="shared" si="24"/>
        <v>0</v>
      </c>
      <c r="BR233">
        <f t="shared" si="22"/>
        <v>0</v>
      </c>
      <c r="BS233">
        <f t="shared" si="22"/>
        <v>0</v>
      </c>
      <c r="BT233" s="256">
        <f t="shared" si="23"/>
        <v>4</v>
      </c>
    </row>
    <row r="234" spans="1:72" ht="14.3" x14ac:dyDescent="0.25">
      <c r="A234" s="93" t="str">
        <f>IF(ISNA(LOOKUP($F234,BLIOTECAS!$B$1:$B$27,BLIOTECAS!C$1:C$27)),"",LOOKUP($F234,BLIOTECAS!$B$1:$B$27,BLIOTECAS!C$1:C$27))</f>
        <v/>
      </c>
      <c r="B234" s="93" t="str">
        <f>IFERROR(VLOOKUP(TABLA!$F234,BLIOTECAS!$C$1:$E$26,2,FALSE),"")</f>
        <v>FLL</v>
      </c>
      <c r="C234" s="93" t="str">
        <f>IFERROR(VLOOKUP(TABLA!F234,BLIOTECAS!$C$1:$E$26,3,FALSE),"")</f>
        <v>Humanidades</v>
      </c>
      <c r="D234" s="266" t="s">
        <v>1023</v>
      </c>
      <c r="E234" s="120" t="s">
        <v>8</v>
      </c>
      <c r="F234" s="119" t="s">
        <v>15</v>
      </c>
      <c r="G234" s="119" t="s">
        <v>46</v>
      </c>
      <c r="H234" s="119" t="s">
        <v>46</v>
      </c>
      <c r="I234" s="119"/>
      <c r="J234" s="119" t="s">
        <v>476</v>
      </c>
      <c r="K234" s="119" t="s">
        <v>76</v>
      </c>
      <c r="L234" s="119" t="s">
        <v>31</v>
      </c>
      <c r="M234" s="119"/>
      <c r="N234" s="119">
        <v>5</v>
      </c>
      <c r="O234" s="119">
        <v>5</v>
      </c>
      <c r="P234" s="119">
        <v>5</v>
      </c>
      <c r="Q234" s="119">
        <v>3</v>
      </c>
      <c r="R234" s="119">
        <v>5</v>
      </c>
      <c r="S234" s="119" t="s">
        <v>88</v>
      </c>
      <c r="T234" s="119" t="s">
        <v>87</v>
      </c>
      <c r="U234" s="119">
        <v>2</v>
      </c>
      <c r="V234" s="119">
        <v>3</v>
      </c>
      <c r="W234" s="119">
        <v>1</v>
      </c>
      <c r="X234" s="119">
        <v>5</v>
      </c>
      <c r="Y234" s="119">
        <v>5</v>
      </c>
      <c r="Z234" s="119">
        <v>5</v>
      </c>
      <c r="AA234" s="119">
        <v>2</v>
      </c>
      <c r="AB234" s="119">
        <v>5</v>
      </c>
      <c r="AC234" s="119">
        <v>2</v>
      </c>
      <c r="AD234" s="119">
        <v>5</v>
      </c>
      <c r="AE234" s="119">
        <v>3</v>
      </c>
      <c r="AF234" s="119">
        <v>5</v>
      </c>
      <c r="AG234" s="119">
        <v>4</v>
      </c>
      <c r="AH234" s="119">
        <v>5</v>
      </c>
      <c r="AI234" s="119">
        <v>1</v>
      </c>
      <c r="AJ234" s="119">
        <v>4</v>
      </c>
      <c r="AK234" s="119" t="s">
        <v>87</v>
      </c>
      <c r="AL234" s="119" t="s">
        <v>88</v>
      </c>
      <c r="AM234" s="119">
        <v>4</v>
      </c>
      <c r="AN234" s="119">
        <v>3</v>
      </c>
      <c r="AO234" s="119" t="s">
        <v>115</v>
      </c>
      <c r="AP234" s="119">
        <v>4</v>
      </c>
      <c r="AQ234" s="119">
        <v>4</v>
      </c>
      <c r="AR234" s="119">
        <v>5</v>
      </c>
      <c r="AS234" s="119">
        <v>5</v>
      </c>
      <c r="AT234" s="119">
        <v>5</v>
      </c>
      <c r="AU234" s="119">
        <v>5</v>
      </c>
      <c r="AV234" s="119">
        <v>5</v>
      </c>
      <c r="AW234" s="119">
        <v>3</v>
      </c>
      <c r="AX234" s="119" t="s">
        <v>87</v>
      </c>
      <c r="AY234" s="119" t="s">
        <v>88</v>
      </c>
      <c r="AZ234" s="119"/>
      <c r="BA234" s="119">
        <v>4</v>
      </c>
      <c r="BB234" s="119">
        <v>3</v>
      </c>
      <c r="BC234" s="119" t="s">
        <v>134</v>
      </c>
      <c r="BD234" s="119"/>
      <c r="BE234" s="119"/>
      <c r="BF234">
        <f t="shared" ref="BF234:BF297" si="26">IF(IFERROR(FIND(BF$2,$I234,1),0)&lt;&gt;0,1,0)</f>
        <v>0</v>
      </c>
      <c r="BG234">
        <f t="shared" si="25"/>
        <v>0</v>
      </c>
      <c r="BH234">
        <f t="shared" si="25"/>
        <v>0</v>
      </c>
      <c r="BI234">
        <f t="shared" si="25"/>
        <v>0</v>
      </c>
      <c r="BJ234">
        <f t="shared" si="25"/>
        <v>0</v>
      </c>
      <c r="BK234">
        <f t="shared" si="25"/>
        <v>0</v>
      </c>
      <c r="BL234">
        <f t="shared" si="22"/>
        <v>0</v>
      </c>
      <c r="BM234">
        <f t="shared" si="22"/>
        <v>0</v>
      </c>
      <c r="BN234">
        <f t="shared" si="22"/>
        <v>0</v>
      </c>
      <c r="BO234">
        <f t="shared" si="22"/>
        <v>0</v>
      </c>
      <c r="BP234">
        <f t="shared" si="22"/>
        <v>0</v>
      </c>
      <c r="BQ234">
        <f t="shared" si="24"/>
        <v>0</v>
      </c>
      <c r="BR234">
        <f t="shared" si="22"/>
        <v>1</v>
      </c>
      <c r="BS234">
        <f t="shared" si="22"/>
        <v>0</v>
      </c>
      <c r="BT234" s="256">
        <f t="shared" si="23"/>
        <v>4</v>
      </c>
    </row>
    <row r="235" spans="1:72" ht="14.3" x14ac:dyDescent="0.25">
      <c r="A235" s="93" t="str">
        <f>IF(ISNA(LOOKUP($F235,BLIOTECAS!$B$1:$B$27,BLIOTECAS!C$1:C$27)),"",LOOKUP($F235,BLIOTECAS!$B$1:$B$27,BLIOTECAS!C$1:C$27))</f>
        <v/>
      </c>
      <c r="B235" s="93" t="str">
        <f>IFERROR(VLOOKUP(TABLA!$F235,BLIOTECAS!$C$1:$E$26,2,FALSE),"")</f>
        <v>INF</v>
      </c>
      <c r="C235" s="93" t="str">
        <f>IFERROR(VLOOKUP(TABLA!F235,BLIOTECAS!$C$1:$E$26,3,FALSE),"")</f>
        <v>Ciencias Sociales</v>
      </c>
      <c r="D235" s="266" t="s">
        <v>1023</v>
      </c>
      <c r="E235" s="120" t="s">
        <v>8</v>
      </c>
      <c r="F235" s="119" t="s">
        <v>17</v>
      </c>
      <c r="G235" s="119" t="s">
        <v>45</v>
      </c>
      <c r="H235" s="119" t="s">
        <v>46</v>
      </c>
      <c r="I235" s="119"/>
      <c r="J235" s="119" t="s">
        <v>17</v>
      </c>
      <c r="K235" s="119"/>
      <c r="L235" s="119"/>
      <c r="M235" s="119"/>
      <c r="N235" s="119">
        <v>3</v>
      </c>
      <c r="O235" s="119">
        <v>4</v>
      </c>
      <c r="P235" s="119">
        <v>5</v>
      </c>
      <c r="Q235" s="119">
        <v>4</v>
      </c>
      <c r="R235" s="119">
        <v>5</v>
      </c>
      <c r="S235" s="119" t="s">
        <v>88</v>
      </c>
      <c r="T235" s="119" t="s">
        <v>87</v>
      </c>
      <c r="U235" s="119">
        <v>3</v>
      </c>
      <c r="V235" s="119">
        <v>1</v>
      </c>
      <c r="W235" s="119">
        <v>1</v>
      </c>
      <c r="X235" s="119">
        <v>1</v>
      </c>
      <c r="Y235" s="119">
        <v>5</v>
      </c>
      <c r="Z235" s="119">
        <v>4</v>
      </c>
      <c r="AA235" s="119">
        <v>5</v>
      </c>
      <c r="AB235" s="119">
        <v>1</v>
      </c>
      <c r="AC235" s="119">
        <v>3</v>
      </c>
      <c r="AD235" s="119">
        <v>3</v>
      </c>
      <c r="AE235" s="119">
        <v>4</v>
      </c>
      <c r="AF235" s="119">
        <v>5</v>
      </c>
      <c r="AG235" s="119">
        <v>3</v>
      </c>
      <c r="AH235" s="119">
        <v>4</v>
      </c>
      <c r="AI235" s="119">
        <v>4</v>
      </c>
      <c r="AJ235" s="119">
        <v>4</v>
      </c>
      <c r="AK235" s="119" t="s">
        <v>87</v>
      </c>
      <c r="AL235" s="119" t="s">
        <v>88</v>
      </c>
      <c r="AM235" s="119">
        <v>5</v>
      </c>
      <c r="AN235" s="119">
        <v>5</v>
      </c>
      <c r="AO235" s="119" t="s">
        <v>115</v>
      </c>
      <c r="AP235" s="119">
        <v>5</v>
      </c>
      <c r="AQ235" s="119">
        <v>5</v>
      </c>
      <c r="AR235" s="119">
        <v>5</v>
      </c>
      <c r="AS235" s="119">
        <v>5</v>
      </c>
      <c r="AT235" s="119">
        <v>5</v>
      </c>
      <c r="AU235" s="119">
        <v>5</v>
      </c>
      <c r="AV235" s="119">
        <v>4</v>
      </c>
      <c r="AW235" s="119">
        <v>4</v>
      </c>
      <c r="AX235" s="119" t="s">
        <v>88</v>
      </c>
      <c r="AY235" s="119" t="s">
        <v>88</v>
      </c>
      <c r="AZ235" s="119"/>
      <c r="BA235" s="119">
        <v>4</v>
      </c>
      <c r="BB235" s="119">
        <v>4</v>
      </c>
      <c r="BC235" s="119" t="s">
        <v>134</v>
      </c>
      <c r="BD235" s="119"/>
      <c r="BE235" s="119"/>
      <c r="BF235">
        <f t="shared" si="26"/>
        <v>0</v>
      </c>
      <c r="BG235">
        <f t="shared" si="25"/>
        <v>0</v>
      </c>
      <c r="BH235">
        <f t="shared" si="25"/>
        <v>0</v>
      </c>
      <c r="BI235">
        <f t="shared" si="25"/>
        <v>0</v>
      </c>
      <c r="BJ235">
        <f t="shared" si="25"/>
        <v>0</v>
      </c>
      <c r="BK235">
        <f t="shared" si="25"/>
        <v>0</v>
      </c>
      <c r="BL235">
        <f t="shared" si="22"/>
        <v>0</v>
      </c>
      <c r="BM235">
        <f t="shared" si="22"/>
        <v>0</v>
      </c>
      <c r="BN235">
        <f t="shared" si="22"/>
        <v>0</v>
      </c>
      <c r="BO235">
        <f t="shared" si="22"/>
        <v>0</v>
      </c>
      <c r="BP235">
        <f t="shared" si="22"/>
        <v>0</v>
      </c>
      <c r="BQ235">
        <f t="shared" si="24"/>
        <v>0</v>
      </c>
      <c r="BR235">
        <f t="shared" si="22"/>
        <v>1</v>
      </c>
      <c r="BS235">
        <f t="shared" si="22"/>
        <v>0</v>
      </c>
      <c r="BT235" s="256">
        <f t="shared" si="23"/>
        <v>4</v>
      </c>
    </row>
    <row r="236" spans="1:72" ht="14.3" x14ac:dyDescent="0.25">
      <c r="A236" s="93" t="str">
        <f>IF(ISNA(LOOKUP($F236,BLIOTECAS!$B$1:$B$27,BLIOTECAS!C$1:C$27)),"",LOOKUP($F236,BLIOTECAS!$B$1:$B$27,BLIOTECAS!C$1:C$27))</f>
        <v/>
      </c>
      <c r="B236" s="93" t="str">
        <f>IFERROR(VLOOKUP(TABLA!$F236,BLIOTECAS!$C$1:$E$26,2,FALSE),"")</f>
        <v>BYD</v>
      </c>
      <c r="C236" s="93" t="str">
        <f>IFERROR(VLOOKUP(TABLA!F236,BLIOTECAS!$C$1:$E$26,3,FALSE),"")</f>
        <v>Ciencias Sociales</v>
      </c>
      <c r="D236" s="266" t="s">
        <v>1023</v>
      </c>
      <c r="E236" s="120" t="s">
        <v>8</v>
      </c>
      <c r="F236" s="119" t="s">
        <v>33</v>
      </c>
      <c r="G236" s="119" t="s">
        <v>47</v>
      </c>
      <c r="H236" s="119" t="s">
        <v>47</v>
      </c>
      <c r="I236" s="119"/>
      <c r="J236" s="119" t="s">
        <v>13</v>
      </c>
      <c r="K236" s="119" t="s">
        <v>76</v>
      </c>
      <c r="L236" s="119" t="s">
        <v>33</v>
      </c>
      <c r="M236" s="119" t="s">
        <v>1024</v>
      </c>
      <c r="N236" s="119">
        <v>5</v>
      </c>
      <c r="O236" s="119">
        <v>5</v>
      </c>
      <c r="P236" s="119">
        <v>5</v>
      </c>
      <c r="Q236" s="119">
        <v>5</v>
      </c>
      <c r="R236" s="119">
        <v>5</v>
      </c>
      <c r="S236" s="119" t="s">
        <v>87</v>
      </c>
      <c r="T236" s="119" t="s">
        <v>87</v>
      </c>
      <c r="U236" s="119">
        <v>5</v>
      </c>
      <c r="V236" s="119">
        <v>4</v>
      </c>
      <c r="W236" s="119">
        <v>4</v>
      </c>
      <c r="X236" s="119">
        <v>4</v>
      </c>
      <c r="Y236" s="119">
        <v>5</v>
      </c>
      <c r="Z236" s="119">
        <v>3</v>
      </c>
      <c r="AA236" s="119">
        <v>5</v>
      </c>
      <c r="AB236" s="119">
        <v>1</v>
      </c>
      <c r="AC236" s="119">
        <v>5</v>
      </c>
      <c r="AD236" s="119">
        <v>4</v>
      </c>
      <c r="AE236" s="119">
        <v>4</v>
      </c>
      <c r="AF236" s="119">
        <v>4</v>
      </c>
      <c r="AG236" s="119">
        <v>5</v>
      </c>
      <c r="AH236" s="119">
        <v>5</v>
      </c>
      <c r="AI236" s="119">
        <v>5</v>
      </c>
      <c r="AJ236" s="119">
        <v>3</v>
      </c>
      <c r="AK236" s="119" t="s">
        <v>87</v>
      </c>
      <c r="AL236" s="119" t="s">
        <v>88</v>
      </c>
      <c r="AM236" s="119">
        <v>3</v>
      </c>
      <c r="AN236" s="119"/>
      <c r="AO236" s="119" t="s">
        <v>115</v>
      </c>
      <c r="AP236" s="119">
        <v>5</v>
      </c>
      <c r="AQ236" s="119">
        <v>5</v>
      </c>
      <c r="AR236" s="119">
        <v>5</v>
      </c>
      <c r="AS236" s="119">
        <v>5</v>
      </c>
      <c r="AT236" s="119">
        <v>5</v>
      </c>
      <c r="AU236" s="119">
        <v>5</v>
      </c>
      <c r="AV236" s="119">
        <v>5</v>
      </c>
      <c r="AW236" s="119"/>
      <c r="AX236" s="119" t="s">
        <v>87</v>
      </c>
      <c r="AY236" s="119" t="s">
        <v>87</v>
      </c>
      <c r="AZ236" s="119" t="s">
        <v>123</v>
      </c>
      <c r="BA236" s="119">
        <v>5</v>
      </c>
      <c r="BB236" s="119">
        <v>5</v>
      </c>
      <c r="BC236" s="119" t="s">
        <v>135</v>
      </c>
      <c r="BD236" s="119"/>
      <c r="BE236" s="119" t="s">
        <v>1025</v>
      </c>
      <c r="BF236">
        <f t="shared" si="26"/>
        <v>0</v>
      </c>
      <c r="BG236">
        <f t="shared" si="25"/>
        <v>0</v>
      </c>
      <c r="BH236">
        <f t="shared" si="25"/>
        <v>0</v>
      </c>
      <c r="BI236">
        <f t="shared" si="25"/>
        <v>0</v>
      </c>
      <c r="BJ236">
        <f t="shared" si="25"/>
        <v>0</v>
      </c>
      <c r="BK236">
        <f t="shared" si="25"/>
        <v>0</v>
      </c>
      <c r="BL236">
        <f t="shared" si="22"/>
        <v>0</v>
      </c>
      <c r="BM236">
        <f t="shared" si="22"/>
        <v>0</v>
      </c>
      <c r="BN236">
        <f t="shared" si="22"/>
        <v>0</v>
      </c>
      <c r="BO236">
        <f t="shared" si="22"/>
        <v>0</v>
      </c>
      <c r="BP236">
        <f t="shared" si="22"/>
        <v>0</v>
      </c>
      <c r="BQ236">
        <f t="shared" si="24"/>
        <v>0</v>
      </c>
      <c r="BR236">
        <f t="shared" si="22"/>
        <v>1</v>
      </c>
      <c r="BS236">
        <f t="shared" si="22"/>
        <v>0</v>
      </c>
      <c r="BT236" s="256">
        <f t="shared" si="23"/>
        <v>5</v>
      </c>
    </row>
    <row r="237" spans="1:72" ht="14.3" x14ac:dyDescent="0.25">
      <c r="A237" s="93" t="str">
        <f>IF(ISNA(LOOKUP($F237,BLIOTECAS!$B$1:$B$27,BLIOTECAS!C$1:C$27)),"",LOOKUP($F237,BLIOTECAS!$B$1:$B$27,BLIOTECAS!C$1:C$27))</f>
        <v/>
      </c>
      <c r="B237" s="93" t="str">
        <f>IFERROR(VLOOKUP(TABLA!$F237,BLIOTECAS!$C$1:$E$26,2,FALSE),"")</f>
        <v>DER</v>
      </c>
      <c r="C237" s="93" t="str">
        <f>IFERROR(VLOOKUP(TABLA!F237,BLIOTECAS!$C$1:$E$26,3,FALSE),"")</f>
        <v>Ciencias Sociales</v>
      </c>
      <c r="D237" s="266" t="s">
        <v>1023</v>
      </c>
      <c r="E237" s="120" t="s">
        <v>8</v>
      </c>
      <c r="F237" s="119" t="s">
        <v>14</v>
      </c>
      <c r="G237" s="119" t="s">
        <v>46</v>
      </c>
      <c r="H237" s="119" t="s">
        <v>47</v>
      </c>
      <c r="I237" s="119"/>
      <c r="J237" s="119" t="s">
        <v>476</v>
      </c>
      <c r="K237" s="119" t="s">
        <v>56</v>
      </c>
      <c r="L237" s="119" t="s">
        <v>69</v>
      </c>
      <c r="M237" s="119"/>
      <c r="N237" s="119">
        <v>5</v>
      </c>
      <c r="O237" s="119">
        <v>5</v>
      </c>
      <c r="P237" s="119">
        <v>4</v>
      </c>
      <c r="Q237" s="119">
        <v>4</v>
      </c>
      <c r="R237" s="119">
        <v>5</v>
      </c>
      <c r="S237" s="119" t="s">
        <v>88</v>
      </c>
      <c r="T237" s="119" t="s">
        <v>87</v>
      </c>
      <c r="U237" s="119">
        <v>5</v>
      </c>
      <c r="V237" s="119">
        <v>5</v>
      </c>
      <c r="W237" s="119">
        <v>5</v>
      </c>
      <c r="X237" s="119">
        <v>5</v>
      </c>
      <c r="Y237" s="119">
        <v>5</v>
      </c>
      <c r="Z237" s="119">
        <v>5</v>
      </c>
      <c r="AA237" s="119">
        <v>5</v>
      </c>
      <c r="AB237" s="119">
        <v>5</v>
      </c>
      <c r="AC237" s="119">
        <v>5</v>
      </c>
      <c r="AD237" s="119">
        <v>5</v>
      </c>
      <c r="AE237" s="119">
        <v>5</v>
      </c>
      <c r="AF237" s="119">
        <v>5</v>
      </c>
      <c r="AG237" s="119">
        <v>5</v>
      </c>
      <c r="AH237" s="119">
        <v>5</v>
      </c>
      <c r="AI237" s="119">
        <v>5</v>
      </c>
      <c r="AJ237" s="119">
        <v>5</v>
      </c>
      <c r="AK237" s="119" t="s">
        <v>88</v>
      </c>
      <c r="AL237" s="119" t="s">
        <v>87</v>
      </c>
      <c r="AM237" s="119">
        <v>5</v>
      </c>
      <c r="AN237" s="119">
        <v>5</v>
      </c>
      <c r="AO237" s="119" t="s">
        <v>113</v>
      </c>
      <c r="AP237" s="119">
        <v>5</v>
      </c>
      <c r="AQ237" s="119">
        <v>5</v>
      </c>
      <c r="AR237" s="119">
        <v>5</v>
      </c>
      <c r="AS237" s="119">
        <v>5</v>
      </c>
      <c r="AT237" s="119">
        <v>5</v>
      </c>
      <c r="AU237" s="119">
        <v>5</v>
      </c>
      <c r="AV237" s="119">
        <v>5</v>
      </c>
      <c r="AW237" s="119">
        <v>5</v>
      </c>
      <c r="AX237" s="119" t="s">
        <v>88</v>
      </c>
      <c r="AY237" s="119" t="s">
        <v>88</v>
      </c>
      <c r="AZ237" s="119"/>
      <c r="BA237" s="119">
        <v>5</v>
      </c>
      <c r="BB237" s="119">
        <v>5</v>
      </c>
      <c r="BC237" s="119" t="s">
        <v>135</v>
      </c>
      <c r="BD237" s="119"/>
      <c r="BE237" s="119"/>
      <c r="BF237">
        <f t="shared" si="26"/>
        <v>0</v>
      </c>
      <c r="BG237">
        <f t="shared" si="25"/>
        <v>0</v>
      </c>
      <c r="BH237">
        <f t="shared" si="25"/>
        <v>0</v>
      </c>
      <c r="BI237">
        <f t="shared" si="25"/>
        <v>0</v>
      </c>
      <c r="BJ237">
        <f t="shared" si="25"/>
        <v>0</v>
      </c>
      <c r="BK237">
        <f t="shared" si="25"/>
        <v>0</v>
      </c>
      <c r="BL237">
        <f t="shared" si="22"/>
        <v>0</v>
      </c>
      <c r="BM237">
        <f t="shared" si="22"/>
        <v>0</v>
      </c>
      <c r="BN237">
        <f t="shared" si="22"/>
        <v>0</v>
      </c>
      <c r="BO237">
        <f t="shared" si="22"/>
        <v>1</v>
      </c>
      <c r="BP237">
        <f t="shared" si="22"/>
        <v>0</v>
      </c>
      <c r="BQ237">
        <f t="shared" si="24"/>
        <v>0</v>
      </c>
      <c r="BR237">
        <f t="shared" si="22"/>
        <v>0</v>
      </c>
      <c r="BS237">
        <f t="shared" si="22"/>
        <v>0</v>
      </c>
      <c r="BT237" s="256">
        <f t="shared" si="23"/>
        <v>5</v>
      </c>
    </row>
    <row r="238" spans="1:72" ht="14.3" x14ac:dyDescent="0.25">
      <c r="A238" s="93" t="str">
        <f>IF(ISNA(LOOKUP($F238,BLIOTECAS!$B$1:$B$27,BLIOTECAS!C$1:C$27)),"",LOOKUP($F238,BLIOTECAS!$B$1:$B$27,BLIOTECAS!C$1:C$27))</f>
        <v/>
      </c>
      <c r="B238" s="93" t="str">
        <f>IFERROR(VLOOKUP(TABLA!$F238,BLIOTECAS!$C$1:$E$26,2,FALSE),"")</f>
        <v>GHI</v>
      </c>
      <c r="C238" s="93" t="str">
        <f>IFERROR(VLOOKUP(TABLA!F238,BLIOTECAS!$C$1:$E$26,3,FALSE),"")</f>
        <v>Humanidades</v>
      </c>
      <c r="D238" s="266" t="s">
        <v>1023</v>
      </c>
      <c r="E238" s="120" t="s">
        <v>11</v>
      </c>
      <c r="F238" s="119" t="s">
        <v>13</v>
      </c>
      <c r="G238" s="119" t="s">
        <v>46</v>
      </c>
      <c r="H238" s="119" t="s">
        <v>46</v>
      </c>
      <c r="I238" s="119"/>
      <c r="J238" s="119" t="s">
        <v>476</v>
      </c>
      <c r="K238" s="119" t="s">
        <v>13</v>
      </c>
      <c r="L238" s="119" t="s">
        <v>38</v>
      </c>
      <c r="M238" s="119" t="s">
        <v>1026</v>
      </c>
      <c r="N238" s="119">
        <v>4</v>
      </c>
      <c r="O238" s="119">
        <v>4</v>
      </c>
      <c r="P238" s="119">
        <v>4</v>
      </c>
      <c r="Q238" s="119">
        <v>4</v>
      </c>
      <c r="R238" s="119">
        <v>5</v>
      </c>
      <c r="S238" s="119" t="s">
        <v>87</v>
      </c>
      <c r="T238" s="119" t="s">
        <v>87</v>
      </c>
      <c r="U238" s="119">
        <v>4</v>
      </c>
      <c r="V238" s="119">
        <v>3</v>
      </c>
      <c r="W238" s="119">
        <v>3</v>
      </c>
      <c r="X238" s="119">
        <v>4</v>
      </c>
      <c r="Y238" s="119">
        <v>5</v>
      </c>
      <c r="Z238" s="119">
        <v>4</v>
      </c>
      <c r="AA238" s="119">
        <v>4</v>
      </c>
      <c r="AB238" s="119">
        <v>3</v>
      </c>
      <c r="AC238" s="119">
        <v>4</v>
      </c>
      <c r="AD238" s="119">
        <v>4</v>
      </c>
      <c r="AE238" s="119">
        <v>4</v>
      </c>
      <c r="AF238" s="119">
        <v>3</v>
      </c>
      <c r="AG238" s="119">
        <v>5</v>
      </c>
      <c r="AH238" s="119">
        <v>5</v>
      </c>
      <c r="AI238" s="119">
        <v>3</v>
      </c>
      <c r="AJ238" s="119">
        <v>4</v>
      </c>
      <c r="AK238" s="119" t="s">
        <v>88</v>
      </c>
      <c r="AL238" s="119" t="s">
        <v>88</v>
      </c>
      <c r="AM238" s="119">
        <v>5</v>
      </c>
      <c r="AN238" s="119">
        <v>4</v>
      </c>
      <c r="AO238" s="119" t="s">
        <v>115</v>
      </c>
      <c r="AP238" s="119">
        <v>5</v>
      </c>
      <c r="AQ238" s="119">
        <v>4</v>
      </c>
      <c r="AR238" s="119">
        <v>5</v>
      </c>
      <c r="AS238" s="119">
        <v>5</v>
      </c>
      <c r="AT238" s="119">
        <v>5</v>
      </c>
      <c r="AU238" s="119">
        <v>5</v>
      </c>
      <c r="AV238" s="119">
        <v>5</v>
      </c>
      <c r="AW238" s="119">
        <v>4</v>
      </c>
      <c r="AX238" s="119" t="s">
        <v>87</v>
      </c>
      <c r="AY238" s="119" t="s">
        <v>88</v>
      </c>
      <c r="AZ238" s="119"/>
      <c r="BA238" s="119">
        <v>5</v>
      </c>
      <c r="BB238" s="119">
        <v>4</v>
      </c>
      <c r="BC238" s="119" t="s">
        <v>134</v>
      </c>
      <c r="BD238" s="119"/>
      <c r="BE238" s="119"/>
      <c r="BF238">
        <f t="shared" si="26"/>
        <v>0</v>
      </c>
      <c r="BG238">
        <f t="shared" si="25"/>
        <v>0</v>
      </c>
      <c r="BH238">
        <f t="shared" si="25"/>
        <v>0</v>
      </c>
      <c r="BI238">
        <f t="shared" si="25"/>
        <v>0</v>
      </c>
      <c r="BJ238">
        <f t="shared" si="25"/>
        <v>0</v>
      </c>
      <c r="BK238">
        <f t="shared" si="25"/>
        <v>0</v>
      </c>
      <c r="BL238">
        <f t="shared" si="22"/>
        <v>0</v>
      </c>
      <c r="BM238">
        <f t="shared" si="22"/>
        <v>0</v>
      </c>
      <c r="BN238">
        <f t="shared" si="22"/>
        <v>0</v>
      </c>
      <c r="BO238">
        <f t="shared" si="22"/>
        <v>0</v>
      </c>
      <c r="BP238">
        <f t="shared" si="22"/>
        <v>0</v>
      </c>
      <c r="BQ238">
        <f t="shared" si="24"/>
        <v>0</v>
      </c>
      <c r="BR238">
        <f t="shared" si="22"/>
        <v>1</v>
      </c>
      <c r="BS238">
        <f t="shared" si="22"/>
        <v>0</v>
      </c>
      <c r="BT238" s="256">
        <f t="shared" si="23"/>
        <v>4</v>
      </c>
    </row>
    <row r="239" spans="1:72" ht="14.3" x14ac:dyDescent="0.25">
      <c r="A239" s="93" t="str">
        <f>IF(ISNA(LOOKUP($F239,BLIOTECAS!$B$1:$B$27,BLIOTECAS!C$1:C$27)),"",LOOKUP($F239,BLIOTECAS!$B$1:$B$27,BLIOTECAS!C$1:C$27))</f>
        <v/>
      </c>
      <c r="B239" s="93" t="str">
        <f>IFERROR(VLOOKUP(TABLA!$F239,BLIOTECAS!$C$1:$E$26,2,FALSE),"")</f>
        <v>GHI</v>
      </c>
      <c r="C239" s="93" t="str">
        <f>IFERROR(VLOOKUP(TABLA!F239,BLIOTECAS!$C$1:$E$26,3,FALSE),"")</f>
        <v>Humanidades</v>
      </c>
      <c r="D239" s="266" t="s">
        <v>1023</v>
      </c>
      <c r="E239" s="120" t="s">
        <v>8</v>
      </c>
      <c r="F239" s="119" t="s">
        <v>13</v>
      </c>
      <c r="G239" s="119" t="s">
        <v>46</v>
      </c>
      <c r="H239" s="119" t="s">
        <v>47</v>
      </c>
      <c r="I239" s="119"/>
      <c r="J239" s="119" t="s">
        <v>13</v>
      </c>
      <c r="K239" s="119" t="s">
        <v>29</v>
      </c>
      <c r="L239" s="119"/>
      <c r="M239" s="119"/>
      <c r="N239" s="119">
        <v>4</v>
      </c>
      <c r="O239" s="119">
        <v>4</v>
      </c>
      <c r="P239" s="119">
        <v>4</v>
      </c>
      <c r="Q239" s="119">
        <v>4</v>
      </c>
      <c r="R239" s="119">
        <v>4</v>
      </c>
      <c r="S239" s="119" t="s">
        <v>87</v>
      </c>
      <c r="T239" s="119" t="s">
        <v>87</v>
      </c>
      <c r="U239" s="119">
        <v>4</v>
      </c>
      <c r="V239" s="119">
        <v>1</v>
      </c>
      <c r="W239" s="119">
        <v>1</v>
      </c>
      <c r="X239" s="119">
        <v>5</v>
      </c>
      <c r="Y239" s="119">
        <v>5</v>
      </c>
      <c r="Z239" s="119">
        <v>4</v>
      </c>
      <c r="AA239" s="119">
        <v>5</v>
      </c>
      <c r="AB239" s="119">
        <v>1</v>
      </c>
      <c r="AC239" s="119">
        <v>5</v>
      </c>
      <c r="AD239" s="119">
        <v>4</v>
      </c>
      <c r="AE239" s="119">
        <v>4</v>
      </c>
      <c r="AF239" s="119">
        <v>4</v>
      </c>
      <c r="AG239" s="119">
        <v>5</v>
      </c>
      <c r="AH239" s="119">
        <v>4</v>
      </c>
      <c r="AI239" s="119">
        <v>4</v>
      </c>
      <c r="AJ239" s="119">
        <v>4</v>
      </c>
      <c r="AK239" s="119" t="s">
        <v>88</v>
      </c>
      <c r="AL239" s="119" t="s">
        <v>88</v>
      </c>
      <c r="AM239" s="119">
        <v>4</v>
      </c>
      <c r="AN239" s="119">
        <v>4</v>
      </c>
      <c r="AO239" s="119" t="s">
        <v>115</v>
      </c>
      <c r="AP239" s="119">
        <v>5</v>
      </c>
      <c r="AQ239" s="119">
        <v>5</v>
      </c>
      <c r="AR239" s="119">
        <v>5</v>
      </c>
      <c r="AS239" s="119">
        <v>5</v>
      </c>
      <c r="AT239" s="119">
        <v>5</v>
      </c>
      <c r="AU239" s="119">
        <v>5</v>
      </c>
      <c r="AV239" s="119">
        <v>5</v>
      </c>
      <c r="AW239" s="119">
        <v>1</v>
      </c>
      <c r="AX239" s="119" t="s">
        <v>87</v>
      </c>
      <c r="AY239" s="119" t="s">
        <v>88</v>
      </c>
      <c r="AZ239" s="119"/>
      <c r="BA239" s="119">
        <v>5</v>
      </c>
      <c r="BB239" s="119">
        <v>5</v>
      </c>
      <c r="BC239" s="119" t="s">
        <v>135</v>
      </c>
      <c r="BD239" s="119"/>
      <c r="BE239" s="119"/>
      <c r="BF239">
        <f t="shared" si="26"/>
        <v>0</v>
      </c>
      <c r="BG239">
        <f t="shared" si="25"/>
        <v>0</v>
      </c>
      <c r="BH239">
        <f t="shared" si="25"/>
        <v>0</v>
      </c>
      <c r="BI239">
        <f t="shared" si="25"/>
        <v>0</v>
      </c>
      <c r="BJ239">
        <f t="shared" si="25"/>
        <v>0</v>
      </c>
      <c r="BK239">
        <f t="shared" si="25"/>
        <v>0</v>
      </c>
      <c r="BL239">
        <f t="shared" ref="BL239:BS275" si="27">IF(IFERROR(FIND(BL$2,$AO239,1),0)&lt;&gt;0,1,0)</f>
        <v>0</v>
      </c>
      <c r="BM239">
        <f t="shared" si="27"/>
        <v>0</v>
      </c>
      <c r="BN239">
        <f t="shared" si="27"/>
        <v>0</v>
      </c>
      <c r="BO239">
        <f t="shared" si="27"/>
        <v>0</v>
      </c>
      <c r="BP239">
        <f t="shared" si="27"/>
        <v>0</v>
      </c>
      <c r="BQ239">
        <f t="shared" si="24"/>
        <v>0</v>
      </c>
      <c r="BR239">
        <f t="shared" si="27"/>
        <v>1</v>
      </c>
      <c r="BS239">
        <f t="shared" si="27"/>
        <v>0</v>
      </c>
      <c r="BT239" s="256">
        <f t="shared" si="23"/>
        <v>5</v>
      </c>
    </row>
    <row r="240" spans="1:72" ht="14.3" x14ac:dyDescent="0.25">
      <c r="A240" s="93" t="str">
        <f>IF(ISNA(LOOKUP($F240,BLIOTECAS!$B$1:$B$27,BLIOTECAS!C$1:C$27)),"",LOOKUP($F240,BLIOTECAS!$B$1:$B$27,BLIOTECAS!C$1:C$27))</f>
        <v/>
      </c>
      <c r="B240" s="93" t="str">
        <f>IFERROR(VLOOKUP(TABLA!$F240,BLIOTECAS!$C$1:$E$26,2,FALSE),"")</f>
        <v>CEE</v>
      </c>
      <c r="C240" s="93" t="str">
        <f>IFERROR(VLOOKUP(TABLA!F240,BLIOTECAS!$C$1:$E$26,3,FALSE),"")</f>
        <v>Ciencias Sociales</v>
      </c>
      <c r="D240" s="266" t="s">
        <v>1023</v>
      </c>
      <c r="E240" s="120" t="s">
        <v>8</v>
      </c>
      <c r="F240" s="119" t="s">
        <v>20</v>
      </c>
      <c r="G240" s="119" t="s">
        <v>46</v>
      </c>
      <c r="H240" s="119" t="s">
        <v>44</v>
      </c>
      <c r="I240" s="119"/>
      <c r="J240" s="119" t="s">
        <v>20</v>
      </c>
      <c r="K240" s="119" t="s">
        <v>56</v>
      </c>
      <c r="L240" s="119" t="s">
        <v>18</v>
      </c>
      <c r="M240" s="119"/>
      <c r="N240" s="119">
        <v>5</v>
      </c>
      <c r="O240" s="119">
        <v>5</v>
      </c>
      <c r="P240" s="119">
        <v>4</v>
      </c>
      <c r="Q240" s="119">
        <v>4</v>
      </c>
      <c r="R240" s="119">
        <v>5</v>
      </c>
      <c r="S240" s="119" t="s">
        <v>88</v>
      </c>
      <c r="T240" s="119" t="s">
        <v>87</v>
      </c>
      <c r="U240" s="119">
        <v>3</v>
      </c>
      <c r="V240" s="119">
        <v>2</v>
      </c>
      <c r="W240" s="119">
        <v>1</v>
      </c>
      <c r="X240" s="119">
        <v>4</v>
      </c>
      <c r="Y240" s="119">
        <v>5</v>
      </c>
      <c r="Z240" s="119">
        <v>3</v>
      </c>
      <c r="AA240" s="119">
        <v>5</v>
      </c>
      <c r="AB240" s="119">
        <v>2</v>
      </c>
      <c r="AC240" s="119">
        <v>3</v>
      </c>
      <c r="AD240" s="119">
        <v>4</v>
      </c>
      <c r="AE240" s="119">
        <v>4</v>
      </c>
      <c r="AF240" s="119">
        <v>4</v>
      </c>
      <c r="AG240" s="119">
        <v>4</v>
      </c>
      <c r="AH240" s="119">
        <v>2</v>
      </c>
      <c r="AI240" s="119">
        <v>4</v>
      </c>
      <c r="AJ240" s="119">
        <v>3</v>
      </c>
      <c r="AK240" s="119" t="s">
        <v>88</v>
      </c>
      <c r="AL240" s="119" t="s">
        <v>88</v>
      </c>
      <c r="AM240" s="119">
        <v>4</v>
      </c>
      <c r="AN240" s="119">
        <v>4</v>
      </c>
      <c r="AO240" s="119" t="s">
        <v>113</v>
      </c>
      <c r="AP240" s="119">
        <v>4</v>
      </c>
      <c r="AQ240" s="119">
        <v>4</v>
      </c>
      <c r="AR240" s="119">
        <v>4</v>
      </c>
      <c r="AS240" s="119">
        <v>4</v>
      </c>
      <c r="AT240" s="119">
        <v>4</v>
      </c>
      <c r="AU240" s="119">
        <v>4</v>
      </c>
      <c r="AV240" s="119">
        <v>4</v>
      </c>
      <c r="AW240" s="119">
        <v>4</v>
      </c>
      <c r="AX240" s="119" t="s">
        <v>88</v>
      </c>
      <c r="AY240" s="119" t="s">
        <v>88</v>
      </c>
      <c r="AZ240" s="119"/>
      <c r="BA240" s="119">
        <v>4</v>
      </c>
      <c r="BB240" s="119">
        <v>4</v>
      </c>
      <c r="BC240" s="119" t="s">
        <v>134</v>
      </c>
      <c r="BD240" s="119"/>
      <c r="BE240" s="119"/>
      <c r="BF240">
        <f t="shared" si="26"/>
        <v>0</v>
      </c>
      <c r="BG240">
        <f t="shared" si="25"/>
        <v>0</v>
      </c>
      <c r="BH240">
        <f t="shared" si="25"/>
        <v>0</v>
      </c>
      <c r="BI240">
        <f t="shared" si="25"/>
        <v>0</v>
      </c>
      <c r="BJ240">
        <f t="shared" si="25"/>
        <v>0</v>
      </c>
      <c r="BK240">
        <f t="shared" si="25"/>
        <v>0</v>
      </c>
      <c r="BL240">
        <f t="shared" si="27"/>
        <v>0</v>
      </c>
      <c r="BM240">
        <f t="shared" si="27"/>
        <v>0</v>
      </c>
      <c r="BN240">
        <f t="shared" si="27"/>
        <v>0</v>
      </c>
      <c r="BO240">
        <f t="shared" si="27"/>
        <v>1</v>
      </c>
      <c r="BP240">
        <f t="shared" si="27"/>
        <v>0</v>
      </c>
      <c r="BQ240">
        <f t="shared" si="24"/>
        <v>0</v>
      </c>
      <c r="BR240">
        <f t="shared" si="27"/>
        <v>0</v>
      </c>
      <c r="BS240">
        <f t="shared" si="27"/>
        <v>0</v>
      </c>
      <c r="BT240" s="256">
        <f t="shared" si="23"/>
        <v>4</v>
      </c>
    </row>
    <row r="241" spans="1:72" ht="14.3" x14ac:dyDescent="0.25">
      <c r="A241" s="93" t="str">
        <f>IF(ISNA(LOOKUP($F241,BLIOTECAS!$B$1:$B$27,BLIOTECAS!C$1:C$27)),"",LOOKUP($F241,BLIOTECAS!$B$1:$B$27,BLIOTECAS!C$1:C$27))</f>
        <v/>
      </c>
      <c r="B241" s="93" t="str">
        <f>IFERROR(VLOOKUP(TABLA!$F241,BLIOTECAS!$C$1:$E$26,2,FALSE),"")</f>
        <v>CEE</v>
      </c>
      <c r="C241" s="93" t="str">
        <f>IFERROR(VLOOKUP(TABLA!F241,BLIOTECAS!$C$1:$E$26,3,FALSE),"")</f>
        <v>Ciencias Sociales</v>
      </c>
      <c r="D241" s="266" t="s">
        <v>1023</v>
      </c>
      <c r="E241" s="120" t="s">
        <v>8</v>
      </c>
      <c r="F241" s="119" t="s">
        <v>20</v>
      </c>
      <c r="G241" s="119" t="s">
        <v>47</v>
      </c>
      <c r="H241" s="119" t="s">
        <v>46</v>
      </c>
      <c r="I241" s="119"/>
      <c r="J241" s="119" t="s">
        <v>23</v>
      </c>
      <c r="K241" s="119" t="s">
        <v>18</v>
      </c>
      <c r="L241" s="119" t="s">
        <v>20</v>
      </c>
      <c r="M241" s="119"/>
      <c r="N241" s="119">
        <v>5</v>
      </c>
      <c r="O241" s="119">
        <v>5</v>
      </c>
      <c r="P241" s="119">
        <v>5</v>
      </c>
      <c r="Q241" s="119">
        <v>3</v>
      </c>
      <c r="R241" s="119">
        <v>5</v>
      </c>
      <c r="S241" s="119" t="s">
        <v>87</v>
      </c>
      <c r="T241" s="119" t="s">
        <v>87</v>
      </c>
      <c r="U241" s="119">
        <v>4</v>
      </c>
      <c r="V241" s="119">
        <v>4</v>
      </c>
      <c r="W241" s="119">
        <v>4</v>
      </c>
      <c r="X241" s="119">
        <v>1</v>
      </c>
      <c r="Y241" s="119">
        <v>1</v>
      </c>
      <c r="Z241" s="119">
        <v>4</v>
      </c>
      <c r="AA241" s="119">
        <v>5</v>
      </c>
      <c r="AB241" s="119">
        <v>1</v>
      </c>
      <c r="AC241" s="119">
        <v>4</v>
      </c>
      <c r="AD241" s="119">
        <v>4</v>
      </c>
      <c r="AE241" s="119">
        <v>4</v>
      </c>
      <c r="AF241" s="119">
        <v>5</v>
      </c>
      <c r="AG241" s="119">
        <v>4</v>
      </c>
      <c r="AH241" s="119">
        <v>4</v>
      </c>
      <c r="AI241" s="119">
        <v>4</v>
      </c>
      <c r="AJ241" s="119">
        <v>4</v>
      </c>
      <c r="AK241" s="119" t="s">
        <v>87</v>
      </c>
      <c r="AL241" s="119" t="s">
        <v>87</v>
      </c>
      <c r="AM241" s="119">
        <v>5</v>
      </c>
      <c r="AN241" s="119">
        <v>5</v>
      </c>
      <c r="AO241" s="119" t="s">
        <v>516</v>
      </c>
      <c r="AP241" s="119">
        <v>5</v>
      </c>
      <c r="AQ241" s="119">
        <v>5</v>
      </c>
      <c r="AR241" s="119">
        <v>5</v>
      </c>
      <c r="AS241" s="119">
        <v>5</v>
      </c>
      <c r="AT241" s="119">
        <v>5</v>
      </c>
      <c r="AU241" s="119">
        <v>5</v>
      </c>
      <c r="AV241" s="119">
        <v>5</v>
      </c>
      <c r="AW241" s="119">
        <v>5</v>
      </c>
      <c r="AX241" s="119" t="s">
        <v>87</v>
      </c>
      <c r="AY241" s="119" t="s">
        <v>87</v>
      </c>
      <c r="AZ241" s="119" t="s">
        <v>125</v>
      </c>
      <c r="BA241" s="119">
        <v>5</v>
      </c>
      <c r="BB241" s="119">
        <v>4</v>
      </c>
      <c r="BC241" s="119" t="s">
        <v>135</v>
      </c>
      <c r="BD241" s="119" t="s">
        <v>1027</v>
      </c>
      <c r="BE241" s="119"/>
      <c r="BF241">
        <f t="shared" si="26"/>
        <v>0</v>
      </c>
      <c r="BG241">
        <f t="shared" si="25"/>
        <v>0</v>
      </c>
      <c r="BH241">
        <f t="shared" si="25"/>
        <v>0</v>
      </c>
      <c r="BI241">
        <f t="shared" si="25"/>
        <v>0</v>
      </c>
      <c r="BJ241">
        <f t="shared" si="25"/>
        <v>0</v>
      </c>
      <c r="BK241">
        <f t="shared" si="25"/>
        <v>0</v>
      </c>
      <c r="BL241">
        <f t="shared" si="27"/>
        <v>1</v>
      </c>
      <c r="BM241">
        <f t="shared" si="27"/>
        <v>0</v>
      </c>
      <c r="BN241">
        <f t="shared" si="27"/>
        <v>1</v>
      </c>
      <c r="BO241">
        <f t="shared" si="27"/>
        <v>1</v>
      </c>
      <c r="BP241">
        <f t="shared" si="27"/>
        <v>0</v>
      </c>
      <c r="BQ241">
        <f t="shared" si="24"/>
        <v>0</v>
      </c>
      <c r="BR241">
        <f t="shared" si="27"/>
        <v>0</v>
      </c>
      <c r="BS241">
        <f t="shared" si="27"/>
        <v>0</v>
      </c>
      <c r="BT241" s="256">
        <f t="shared" si="23"/>
        <v>5</v>
      </c>
    </row>
    <row r="242" spans="1:72" ht="14.3" x14ac:dyDescent="0.25">
      <c r="A242" s="93" t="str">
        <f>IF(ISNA(LOOKUP($F242,BLIOTECAS!$B$1:$B$27,BLIOTECAS!C$1:C$27)),"",LOOKUP($F242,BLIOTECAS!$B$1:$B$27,BLIOTECAS!C$1:C$27))</f>
        <v/>
      </c>
      <c r="B242" s="93" t="str">
        <f>IFERROR(VLOOKUP(TABLA!$F242,BLIOTECAS!$C$1:$E$26,2,FALSE),"")</f>
        <v>PSI</v>
      </c>
      <c r="C242" s="93" t="str">
        <f>IFERROR(VLOOKUP(TABLA!F242,BLIOTECAS!$C$1:$E$26,3,FALSE),"")</f>
        <v>Ciencias de la Salud</v>
      </c>
      <c r="D242" s="266" t="s">
        <v>1023</v>
      </c>
      <c r="E242" s="120" t="s">
        <v>9</v>
      </c>
      <c r="F242" s="119" t="s">
        <v>23</v>
      </c>
      <c r="G242" s="119" t="s">
        <v>46</v>
      </c>
      <c r="H242" s="119" t="s">
        <v>47</v>
      </c>
      <c r="I242" s="119"/>
      <c r="J242" s="119" t="s">
        <v>23</v>
      </c>
      <c r="K242" s="119"/>
      <c r="L242" s="119"/>
      <c r="M242" s="119"/>
      <c r="N242" s="119">
        <v>4</v>
      </c>
      <c r="O242" s="119">
        <v>4</v>
      </c>
      <c r="P242" s="119">
        <v>4</v>
      </c>
      <c r="Q242" s="119">
        <v>4</v>
      </c>
      <c r="R242" s="119">
        <v>5</v>
      </c>
      <c r="S242" s="119" t="s">
        <v>87</v>
      </c>
      <c r="T242" s="119" t="s">
        <v>87</v>
      </c>
      <c r="U242" s="119">
        <v>4</v>
      </c>
      <c r="V242" s="119">
        <v>3</v>
      </c>
      <c r="W242" s="119">
        <v>3</v>
      </c>
      <c r="X242" s="119">
        <v>3</v>
      </c>
      <c r="Y242" s="119">
        <v>3</v>
      </c>
      <c r="Z242" s="119">
        <v>3</v>
      </c>
      <c r="AA242" s="119">
        <v>3</v>
      </c>
      <c r="AB242" s="119">
        <v>3</v>
      </c>
      <c r="AC242" s="119">
        <v>4</v>
      </c>
      <c r="AD242" s="119">
        <v>4</v>
      </c>
      <c r="AE242" s="119">
        <v>4</v>
      </c>
      <c r="AF242" s="119">
        <v>4</v>
      </c>
      <c r="AG242" s="119">
        <v>4</v>
      </c>
      <c r="AH242" s="119">
        <v>4</v>
      </c>
      <c r="AI242" s="119">
        <v>4</v>
      </c>
      <c r="AJ242" s="119">
        <v>4</v>
      </c>
      <c r="AK242" s="119" t="s">
        <v>88</v>
      </c>
      <c r="AL242" s="119" t="s">
        <v>88</v>
      </c>
      <c r="AM242" s="119">
        <v>4</v>
      </c>
      <c r="AN242" s="119">
        <v>4</v>
      </c>
      <c r="AO242" s="119"/>
      <c r="AP242" s="119">
        <v>1</v>
      </c>
      <c r="AQ242" s="119">
        <v>2</v>
      </c>
      <c r="AR242" s="119">
        <v>3</v>
      </c>
      <c r="AS242" s="119">
        <v>4</v>
      </c>
      <c r="AT242" s="119">
        <v>4</v>
      </c>
      <c r="AU242" s="119">
        <v>4</v>
      </c>
      <c r="AV242" s="119">
        <v>4</v>
      </c>
      <c r="AW242" s="119">
        <v>4</v>
      </c>
      <c r="AX242" s="119" t="s">
        <v>87</v>
      </c>
      <c r="AY242" s="119" t="s">
        <v>87</v>
      </c>
      <c r="AZ242" s="119" t="s">
        <v>123</v>
      </c>
      <c r="BA242" s="119">
        <v>2</v>
      </c>
      <c r="BB242" s="119">
        <v>2</v>
      </c>
      <c r="BC242" s="119" t="s">
        <v>134</v>
      </c>
      <c r="BD242" s="119"/>
      <c r="BE242" s="119"/>
      <c r="BF242">
        <f t="shared" si="26"/>
        <v>0</v>
      </c>
      <c r="BG242">
        <f t="shared" si="25"/>
        <v>0</v>
      </c>
      <c r="BH242">
        <f t="shared" si="25"/>
        <v>0</v>
      </c>
      <c r="BI242">
        <f t="shared" si="25"/>
        <v>0</v>
      </c>
      <c r="BJ242">
        <f t="shared" si="25"/>
        <v>0</v>
      </c>
      <c r="BK242">
        <f t="shared" si="25"/>
        <v>0</v>
      </c>
      <c r="BL242">
        <f t="shared" si="27"/>
        <v>0</v>
      </c>
      <c r="BM242">
        <f t="shared" si="27"/>
        <v>0</v>
      </c>
      <c r="BN242">
        <f t="shared" si="27"/>
        <v>0</v>
      </c>
      <c r="BO242">
        <f t="shared" si="27"/>
        <v>0</v>
      </c>
      <c r="BP242">
        <f t="shared" si="27"/>
        <v>0</v>
      </c>
      <c r="BQ242">
        <f t="shared" si="24"/>
        <v>0</v>
      </c>
      <c r="BR242">
        <f t="shared" si="27"/>
        <v>0</v>
      </c>
      <c r="BS242">
        <f t="shared" si="27"/>
        <v>0</v>
      </c>
      <c r="BT242" s="256">
        <f t="shared" si="23"/>
        <v>4</v>
      </c>
    </row>
    <row r="243" spans="1:72" ht="14.3" x14ac:dyDescent="0.25">
      <c r="A243" s="93" t="str">
        <f>IF(ISNA(LOOKUP($F243,BLIOTECAS!$B$1:$B$27,BLIOTECAS!C$1:C$27)),"",LOOKUP($F243,BLIOTECAS!$B$1:$B$27,BLIOTECAS!C$1:C$27))</f>
        <v/>
      </c>
      <c r="B243" s="93" t="str">
        <f>IFERROR(VLOOKUP(TABLA!$F243,BLIOTECAS!$C$1:$E$26,2,FALSE),"")</f>
        <v>MAT</v>
      </c>
      <c r="C243" s="93" t="str">
        <f>IFERROR(VLOOKUP(TABLA!F243,BLIOTECAS!$C$1:$E$26,3,FALSE),"")</f>
        <v>Ciencias Experimentales</v>
      </c>
      <c r="D243" s="266" t="s">
        <v>1028</v>
      </c>
      <c r="E243" s="120" t="s">
        <v>8</v>
      </c>
      <c r="F243" s="119" t="s">
        <v>25</v>
      </c>
      <c r="G243" s="119" t="s">
        <v>48</v>
      </c>
      <c r="H243" s="119" t="s">
        <v>46</v>
      </c>
      <c r="I243" s="119"/>
      <c r="J243" s="119" t="s">
        <v>25</v>
      </c>
      <c r="K243" s="119" t="s">
        <v>19</v>
      </c>
      <c r="L243" s="119" t="s">
        <v>26</v>
      </c>
      <c r="M243" s="119" t="s">
        <v>1029</v>
      </c>
      <c r="N243" s="119">
        <v>5</v>
      </c>
      <c r="O243" s="119">
        <v>4</v>
      </c>
      <c r="P243" s="119">
        <v>5</v>
      </c>
      <c r="Q243" s="119">
        <v>5</v>
      </c>
      <c r="R243" s="119">
        <v>5</v>
      </c>
      <c r="S243" s="119" t="s">
        <v>87</v>
      </c>
      <c r="T243" s="119" t="s">
        <v>87</v>
      </c>
      <c r="U243" s="119">
        <v>5</v>
      </c>
      <c r="V243" s="119">
        <v>4</v>
      </c>
      <c r="W243" s="119">
        <v>4</v>
      </c>
      <c r="X243" s="119">
        <v>1</v>
      </c>
      <c r="Y243" s="119">
        <v>2</v>
      </c>
      <c r="Z243" s="119">
        <v>2</v>
      </c>
      <c r="AA243" s="119">
        <v>4</v>
      </c>
      <c r="AB243" s="119">
        <v>2</v>
      </c>
      <c r="AC243" s="119">
        <v>3</v>
      </c>
      <c r="AD243" s="119">
        <v>4</v>
      </c>
      <c r="AE243" s="119">
        <v>4</v>
      </c>
      <c r="AF243" s="119">
        <v>4</v>
      </c>
      <c r="AG243" s="119">
        <v>5</v>
      </c>
      <c r="AH243" s="119">
        <v>5</v>
      </c>
      <c r="AI243" s="119">
        <v>3</v>
      </c>
      <c r="AJ243" s="119">
        <v>5</v>
      </c>
      <c r="AK243" s="119" t="s">
        <v>88</v>
      </c>
      <c r="AL243" s="119" t="s">
        <v>88</v>
      </c>
      <c r="AM243" s="119">
        <v>4</v>
      </c>
      <c r="AN243" s="119">
        <v>4</v>
      </c>
      <c r="AO243" s="119" t="s">
        <v>115</v>
      </c>
      <c r="AP243" s="119">
        <v>5</v>
      </c>
      <c r="AQ243" s="119">
        <v>5</v>
      </c>
      <c r="AR243" s="119">
        <v>5</v>
      </c>
      <c r="AS243" s="119">
        <v>5</v>
      </c>
      <c r="AT243" s="119">
        <v>5</v>
      </c>
      <c r="AU243" s="119">
        <v>5</v>
      </c>
      <c r="AV243" s="119">
        <v>4</v>
      </c>
      <c r="AW243" s="119">
        <v>4</v>
      </c>
      <c r="AX243" s="119" t="s">
        <v>88</v>
      </c>
      <c r="AY243" s="119" t="s">
        <v>88</v>
      </c>
      <c r="AZ243" s="119"/>
      <c r="BA243" s="119">
        <v>5</v>
      </c>
      <c r="BB243" s="119">
        <v>5</v>
      </c>
      <c r="BC243" s="119" t="s">
        <v>135</v>
      </c>
      <c r="BD243" s="119" t="s">
        <v>1030</v>
      </c>
      <c r="BE243" s="119"/>
      <c r="BF243">
        <f t="shared" si="26"/>
        <v>0</v>
      </c>
      <c r="BG243">
        <f t="shared" si="25"/>
        <v>0</v>
      </c>
      <c r="BH243">
        <f t="shared" si="25"/>
        <v>0</v>
      </c>
      <c r="BI243">
        <f t="shared" si="25"/>
        <v>0</v>
      </c>
      <c r="BJ243">
        <f t="shared" si="25"/>
        <v>0</v>
      </c>
      <c r="BK243">
        <f t="shared" si="25"/>
        <v>0</v>
      </c>
      <c r="BL243">
        <f t="shared" si="27"/>
        <v>0</v>
      </c>
      <c r="BM243">
        <f t="shared" si="27"/>
        <v>0</v>
      </c>
      <c r="BN243">
        <f t="shared" si="27"/>
        <v>0</v>
      </c>
      <c r="BO243">
        <f t="shared" si="27"/>
        <v>0</v>
      </c>
      <c r="BP243">
        <f t="shared" si="27"/>
        <v>0</v>
      </c>
      <c r="BQ243">
        <f t="shared" si="24"/>
        <v>0</v>
      </c>
      <c r="BR243">
        <f t="shared" si="27"/>
        <v>1</v>
      </c>
      <c r="BS243">
        <f t="shared" si="27"/>
        <v>0</v>
      </c>
      <c r="BT243" s="256">
        <f t="shared" si="23"/>
        <v>5</v>
      </c>
    </row>
    <row r="244" spans="1:72" ht="14.3" x14ac:dyDescent="0.25">
      <c r="A244" s="93" t="str">
        <f>IF(ISNA(LOOKUP($F244,BLIOTECAS!$B$1:$B$27,BLIOTECAS!C$1:C$27)),"",LOOKUP($F244,BLIOTECAS!$B$1:$B$27,BLIOTECAS!C$1:C$27))</f>
        <v/>
      </c>
      <c r="B244" s="93" t="str">
        <f>IFERROR(VLOOKUP(TABLA!$F244,BLIOTECAS!$C$1:$E$26,2,FALSE),"")</f>
        <v>BIO</v>
      </c>
      <c r="C244" s="93" t="str">
        <f>IFERROR(VLOOKUP(TABLA!F244,BLIOTECAS!$C$1:$E$26,3,FALSE),"")</f>
        <v>Ciencias Experimentales</v>
      </c>
      <c r="D244" s="266" t="s">
        <v>1028</v>
      </c>
      <c r="E244" s="120" t="s">
        <v>8</v>
      </c>
      <c r="F244" s="119" t="s">
        <v>27</v>
      </c>
      <c r="G244" s="119" t="s">
        <v>47</v>
      </c>
      <c r="H244" s="119" t="s">
        <v>44</v>
      </c>
      <c r="I244" s="119"/>
      <c r="J244" s="119" t="s">
        <v>27</v>
      </c>
      <c r="K244" s="119"/>
      <c r="L244" s="119"/>
      <c r="M244" s="119"/>
      <c r="N244" s="119">
        <v>5</v>
      </c>
      <c r="O244" s="119">
        <v>5</v>
      </c>
      <c r="P244" s="119">
        <v>5</v>
      </c>
      <c r="Q244" s="119">
        <v>4</v>
      </c>
      <c r="R244" s="119">
        <v>4</v>
      </c>
      <c r="S244" s="119" t="s">
        <v>88</v>
      </c>
      <c r="T244" s="119" t="s">
        <v>88</v>
      </c>
      <c r="U244" s="119">
        <v>1</v>
      </c>
      <c r="V244" s="119">
        <v>1</v>
      </c>
      <c r="W244" s="119">
        <v>1</v>
      </c>
      <c r="X244" s="119">
        <v>1</v>
      </c>
      <c r="Y244" s="119">
        <v>4</v>
      </c>
      <c r="Z244" s="119">
        <v>4</v>
      </c>
      <c r="AA244" s="119">
        <v>4</v>
      </c>
      <c r="AB244" s="119">
        <v>4</v>
      </c>
      <c r="AC244" s="119">
        <v>3</v>
      </c>
      <c r="AD244" s="119">
        <v>3</v>
      </c>
      <c r="AE244" s="119">
        <v>3</v>
      </c>
      <c r="AF244" s="119">
        <v>3</v>
      </c>
      <c r="AG244" s="119">
        <v>3</v>
      </c>
      <c r="AH244" s="119">
        <v>3</v>
      </c>
      <c r="AI244" s="119">
        <v>3</v>
      </c>
      <c r="AJ244" s="119">
        <v>3</v>
      </c>
      <c r="AK244" s="119" t="s">
        <v>88</v>
      </c>
      <c r="AL244" s="119" t="s">
        <v>88</v>
      </c>
      <c r="AM244" s="119">
        <v>3</v>
      </c>
      <c r="AN244" s="119">
        <v>3</v>
      </c>
      <c r="AO244" s="119" t="s">
        <v>356</v>
      </c>
      <c r="AP244" s="119">
        <v>3</v>
      </c>
      <c r="AQ244" s="119">
        <v>3</v>
      </c>
      <c r="AR244" s="119">
        <v>3</v>
      </c>
      <c r="AS244" s="119">
        <v>3</v>
      </c>
      <c r="AT244" s="119">
        <v>3</v>
      </c>
      <c r="AU244" s="119">
        <v>3</v>
      </c>
      <c r="AV244" s="119">
        <v>3</v>
      </c>
      <c r="AW244" s="119">
        <v>3</v>
      </c>
      <c r="AX244" s="119" t="s">
        <v>88</v>
      </c>
      <c r="AY244" s="119" t="s">
        <v>88</v>
      </c>
      <c r="AZ244" s="119"/>
      <c r="BA244" s="119">
        <v>5</v>
      </c>
      <c r="BB244" s="119">
        <v>5</v>
      </c>
      <c r="BC244" s="119" t="s">
        <v>134</v>
      </c>
      <c r="BD244" s="119"/>
      <c r="BE244" s="119"/>
      <c r="BF244">
        <f t="shared" si="26"/>
        <v>0</v>
      </c>
      <c r="BG244">
        <f t="shared" si="25"/>
        <v>0</v>
      </c>
      <c r="BH244">
        <f t="shared" si="25"/>
        <v>0</v>
      </c>
      <c r="BI244">
        <f t="shared" si="25"/>
        <v>0</v>
      </c>
      <c r="BJ244">
        <f t="shared" si="25"/>
        <v>0</v>
      </c>
      <c r="BK244">
        <f t="shared" si="25"/>
        <v>0</v>
      </c>
      <c r="BL244">
        <f t="shared" si="27"/>
        <v>0</v>
      </c>
      <c r="BM244">
        <f t="shared" si="27"/>
        <v>0</v>
      </c>
      <c r="BN244">
        <f t="shared" si="27"/>
        <v>1</v>
      </c>
      <c r="BO244">
        <f t="shared" si="27"/>
        <v>1</v>
      </c>
      <c r="BP244">
        <f t="shared" si="27"/>
        <v>0</v>
      </c>
      <c r="BQ244">
        <f t="shared" si="24"/>
        <v>0</v>
      </c>
      <c r="BR244">
        <f t="shared" si="27"/>
        <v>0</v>
      </c>
      <c r="BS244">
        <f t="shared" si="27"/>
        <v>0</v>
      </c>
      <c r="BT244" s="256">
        <f t="shared" si="23"/>
        <v>4</v>
      </c>
    </row>
    <row r="245" spans="1:72" ht="14.3" x14ac:dyDescent="0.25">
      <c r="A245" s="93" t="str">
        <f>IF(ISNA(LOOKUP($F245,BLIOTECAS!$B$1:$B$27,BLIOTECAS!C$1:C$27)),"",LOOKUP($F245,BLIOTECAS!$B$1:$B$27,BLIOTECAS!C$1:C$27))</f>
        <v/>
      </c>
      <c r="B245" s="93" t="str">
        <f>IFERROR(VLOOKUP(TABLA!$F245,BLIOTECAS!$C$1:$E$26,2,FALSE),"")</f>
        <v>EST</v>
      </c>
      <c r="C245" s="93" t="str">
        <f>IFERROR(VLOOKUP(TABLA!F245,BLIOTECAS!$C$1:$E$26,3,FALSE),"")</f>
        <v>Ciencias Experimentales</v>
      </c>
      <c r="D245" s="266" t="s">
        <v>1028</v>
      </c>
      <c r="E245" s="120" t="s">
        <v>8</v>
      </c>
      <c r="F245" s="119" t="s">
        <v>38</v>
      </c>
      <c r="G245" s="119" t="s">
        <v>45</v>
      </c>
      <c r="H245" s="119" t="s">
        <v>44</v>
      </c>
      <c r="I245" s="119"/>
      <c r="J245" s="119" t="s">
        <v>476</v>
      </c>
      <c r="K245" s="119" t="s">
        <v>38</v>
      </c>
      <c r="L245" s="119"/>
      <c r="M245" s="119"/>
      <c r="N245" s="119">
        <v>5</v>
      </c>
      <c r="O245" s="119">
        <v>5</v>
      </c>
      <c r="P245" s="119">
        <v>4</v>
      </c>
      <c r="Q245" s="119">
        <v>3</v>
      </c>
      <c r="R245" s="119">
        <v>5</v>
      </c>
      <c r="S245" s="119" t="s">
        <v>88</v>
      </c>
      <c r="T245" s="119" t="s">
        <v>87</v>
      </c>
      <c r="U245" s="119">
        <v>2</v>
      </c>
      <c r="V245" s="119">
        <v>1</v>
      </c>
      <c r="W245" s="119">
        <v>1</v>
      </c>
      <c r="X245" s="119">
        <v>3</v>
      </c>
      <c r="Y245" s="119">
        <v>4</v>
      </c>
      <c r="Z245" s="119">
        <v>5</v>
      </c>
      <c r="AA245" s="119">
        <v>5</v>
      </c>
      <c r="AB245" s="119">
        <v>5</v>
      </c>
      <c r="AC245" s="119">
        <v>3</v>
      </c>
      <c r="AD245" s="119">
        <v>3</v>
      </c>
      <c r="AE245" s="119">
        <v>2</v>
      </c>
      <c r="AF245" s="119">
        <v>3</v>
      </c>
      <c r="AG245" s="119">
        <v>4</v>
      </c>
      <c r="AH245" s="119">
        <v>3</v>
      </c>
      <c r="AI245" s="119">
        <v>3</v>
      </c>
      <c r="AJ245" s="119">
        <v>3</v>
      </c>
      <c r="AK245" s="119" t="s">
        <v>88</v>
      </c>
      <c r="AL245" s="119" t="s">
        <v>88</v>
      </c>
      <c r="AM245" s="119">
        <v>3</v>
      </c>
      <c r="AN245" s="119">
        <v>3</v>
      </c>
      <c r="AO245" s="119" t="s">
        <v>113</v>
      </c>
      <c r="AP245" s="119">
        <v>4</v>
      </c>
      <c r="AQ245" s="119">
        <v>4</v>
      </c>
      <c r="AR245" s="119">
        <v>4</v>
      </c>
      <c r="AS245" s="119">
        <v>5</v>
      </c>
      <c r="AT245" s="119">
        <v>5</v>
      </c>
      <c r="AU245" s="119">
        <v>5</v>
      </c>
      <c r="AV245" s="119">
        <v>3</v>
      </c>
      <c r="AW245" s="119">
        <v>3</v>
      </c>
      <c r="AX245" s="119" t="s">
        <v>88</v>
      </c>
      <c r="AY245" s="119" t="s">
        <v>88</v>
      </c>
      <c r="AZ245" s="119"/>
      <c r="BA245" s="119">
        <v>3</v>
      </c>
      <c r="BB245" s="119">
        <v>5</v>
      </c>
      <c r="BC245" s="119" t="s">
        <v>134</v>
      </c>
      <c r="BD245" s="119"/>
      <c r="BE245" s="119"/>
      <c r="BF245">
        <f t="shared" si="26"/>
        <v>0</v>
      </c>
      <c r="BG245">
        <f t="shared" si="25"/>
        <v>0</v>
      </c>
      <c r="BH245">
        <f t="shared" si="25"/>
        <v>0</v>
      </c>
      <c r="BI245">
        <f t="shared" si="25"/>
        <v>0</v>
      </c>
      <c r="BJ245">
        <f t="shared" si="25"/>
        <v>0</v>
      </c>
      <c r="BK245">
        <f t="shared" si="25"/>
        <v>0</v>
      </c>
      <c r="BL245">
        <f t="shared" si="27"/>
        <v>0</v>
      </c>
      <c r="BM245">
        <f t="shared" si="27"/>
        <v>0</v>
      </c>
      <c r="BN245">
        <f t="shared" si="27"/>
        <v>0</v>
      </c>
      <c r="BO245">
        <f t="shared" si="27"/>
        <v>1</v>
      </c>
      <c r="BP245">
        <f t="shared" si="27"/>
        <v>0</v>
      </c>
      <c r="BQ245">
        <f t="shared" si="24"/>
        <v>0</v>
      </c>
      <c r="BR245">
        <f t="shared" si="27"/>
        <v>0</v>
      </c>
      <c r="BS245">
        <f t="shared" si="27"/>
        <v>0</v>
      </c>
      <c r="BT245" s="256">
        <f t="shared" si="23"/>
        <v>4</v>
      </c>
    </row>
    <row r="246" spans="1:72" ht="14.3" x14ac:dyDescent="0.25">
      <c r="A246" s="93" t="str">
        <f>IF(ISNA(LOOKUP($F246,BLIOTECAS!$B$1:$B$27,BLIOTECAS!C$1:C$27)),"",LOOKUP($F246,BLIOTECAS!$B$1:$B$27,BLIOTECAS!C$1:C$27))</f>
        <v/>
      </c>
      <c r="B246" s="93" t="str">
        <f>IFERROR(VLOOKUP(TABLA!$F246,BLIOTECAS!$C$1:$E$26,2,FALSE),"")</f>
        <v>FIS</v>
      </c>
      <c r="C246" s="93" t="str">
        <f>IFERROR(VLOOKUP(TABLA!F246,BLIOTECAS!$C$1:$E$26,3,FALSE),"")</f>
        <v>Ciencias Experimentales</v>
      </c>
      <c r="D246" s="266" t="s">
        <v>1028</v>
      </c>
      <c r="E246" s="120" t="s">
        <v>8</v>
      </c>
      <c r="F246" s="119" t="s">
        <v>26</v>
      </c>
      <c r="G246" s="119" t="s">
        <v>48</v>
      </c>
      <c r="H246" s="119" t="s">
        <v>46</v>
      </c>
      <c r="I246" s="119"/>
      <c r="J246" s="119" t="s">
        <v>26</v>
      </c>
      <c r="K246" s="119"/>
      <c r="L246" s="119"/>
      <c r="M246" s="119" t="s">
        <v>1031</v>
      </c>
      <c r="N246" s="119">
        <v>4</v>
      </c>
      <c r="O246" s="119">
        <v>2</v>
      </c>
      <c r="P246" s="119">
        <v>4</v>
      </c>
      <c r="Q246" s="119">
        <v>3</v>
      </c>
      <c r="R246" s="119">
        <v>4</v>
      </c>
      <c r="S246" s="119" t="s">
        <v>87</v>
      </c>
      <c r="T246" s="119" t="s">
        <v>87</v>
      </c>
      <c r="U246" s="119">
        <v>3</v>
      </c>
      <c r="V246" s="119">
        <v>1</v>
      </c>
      <c r="W246" s="119">
        <v>2</v>
      </c>
      <c r="X246" s="119">
        <v>1</v>
      </c>
      <c r="Y246" s="119">
        <v>4</v>
      </c>
      <c r="Z246" s="119">
        <v>3</v>
      </c>
      <c r="AA246" s="119">
        <v>4</v>
      </c>
      <c r="AB246" s="119">
        <v>2</v>
      </c>
      <c r="AC246" s="119">
        <v>5</v>
      </c>
      <c r="AD246" s="119">
        <v>4</v>
      </c>
      <c r="AE246" s="119">
        <v>5</v>
      </c>
      <c r="AF246" s="119">
        <v>3</v>
      </c>
      <c r="AG246" s="119">
        <v>4</v>
      </c>
      <c r="AH246" s="119">
        <v>4</v>
      </c>
      <c r="AI246" s="119">
        <v>3</v>
      </c>
      <c r="AJ246" s="119">
        <v>5</v>
      </c>
      <c r="AK246" s="119" t="s">
        <v>88</v>
      </c>
      <c r="AL246" s="119" t="s">
        <v>88</v>
      </c>
      <c r="AM246" s="119">
        <v>4</v>
      </c>
      <c r="AN246" s="119">
        <v>3</v>
      </c>
      <c r="AO246" s="119" t="s">
        <v>115</v>
      </c>
      <c r="AP246" s="119">
        <v>5</v>
      </c>
      <c r="AQ246" s="119">
        <v>3</v>
      </c>
      <c r="AR246" s="119">
        <v>4</v>
      </c>
      <c r="AS246" s="119">
        <v>5</v>
      </c>
      <c r="AT246" s="119">
        <v>5</v>
      </c>
      <c r="AU246" s="119">
        <v>5</v>
      </c>
      <c r="AV246" s="119">
        <v>4</v>
      </c>
      <c r="AW246" s="119">
        <v>3</v>
      </c>
      <c r="AX246" s="119" t="s">
        <v>88</v>
      </c>
      <c r="AY246" s="119" t="s">
        <v>88</v>
      </c>
      <c r="AZ246" s="119"/>
      <c r="BA246" s="119">
        <v>5</v>
      </c>
      <c r="BB246" s="119">
        <v>4</v>
      </c>
      <c r="BC246" s="119" t="s">
        <v>135</v>
      </c>
      <c r="BD246" s="119" t="s">
        <v>1032</v>
      </c>
      <c r="BE246" s="119"/>
      <c r="BF246">
        <f t="shared" si="26"/>
        <v>0</v>
      </c>
      <c r="BG246">
        <f t="shared" si="25"/>
        <v>0</v>
      </c>
      <c r="BH246">
        <f t="shared" si="25"/>
        <v>0</v>
      </c>
      <c r="BI246">
        <f t="shared" si="25"/>
        <v>0</v>
      </c>
      <c r="BJ246">
        <f t="shared" si="25"/>
        <v>0</v>
      </c>
      <c r="BK246">
        <f t="shared" si="25"/>
        <v>0</v>
      </c>
      <c r="BL246">
        <f t="shared" si="27"/>
        <v>0</v>
      </c>
      <c r="BM246">
        <f t="shared" si="27"/>
        <v>0</v>
      </c>
      <c r="BN246">
        <f t="shared" si="27"/>
        <v>0</v>
      </c>
      <c r="BO246">
        <f t="shared" si="27"/>
        <v>0</v>
      </c>
      <c r="BP246">
        <f t="shared" si="27"/>
        <v>0</v>
      </c>
      <c r="BQ246">
        <f t="shared" si="24"/>
        <v>0</v>
      </c>
      <c r="BR246">
        <f t="shared" si="27"/>
        <v>1</v>
      </c>
      <c r="BS246">
        <f t="shared" si="27"/>
        <v>0</v>
      </c>
      <c r="BT246" s="256">
        <f t="shared" si="23"/>
        <v>5</v>
      </c>
    </row>
    <row r="247" spans="1:72" ht="14.3" x14ac:dyDescent="0.25">
      <c r="A247" s="93" t="str">
        <f>IF(ISNA(LOOKUP($F247,BLIOTECAS!$B$1:$B$27,BLIOTECAS!C$1:C$27)),"",LOOKUP($F247,BLIOTECAS!$B$1:$B$27,BLIOTECAS!C$1:C$27))</f>
        <v/>
      </c>
      <c r="B247" s="93" t="str">
        <f>IFERROR(VLOOKUP(TABLA!$F247,BLIOTECAS!$C$1:$E$26,2,FALSE),"")</f>
        <v>CEE</v>
      </c>
      <c r="C247" s="93" t="str">
        <f>IFERROR(VLOOKUP(TABLA!F247,BLIOTECAS!$C$1:$E$26,3,FALSE),"")</f>
        <v>Ciencias Sociales</v>
      </c>
      <c r="D247" s="266" t="s">
        <v>1028</v>
      </c>
      <c r="E247" s="120" t="s">
        <v>8</v>
      </c>
      <c r="F247" s="119" t="s">
        <v>20</v>
      </c>
      <c r="G247" s="119" t="s">
        <v>48</v>
      </c>
      <c r="H247" s="119" t="s">
        <v>47</v>
      </c>
      <c r="I247" s="119"/>
      <c r="J247" s="119" t="s">
        <v>20</v>
      </c>
      <c r="K247" s="119" t="s">
        <v>56</v>
      </c>
      <c r="L247" s="119"/>
      <c r="M247" s="119"/>
      <c r="N247" s="119">
        <v>4</v>
      </c>
      <c r="O247" s="119">
        <v>4</v>
      </c>
      <c r="P247" s="119">
        <v>3</v>
      </c>
      <c r="Q247" s="119">
        <v>3</v>
      </c>
      <c r="R247" s="119">
        <v>5</v>
      </c>
      <c r="S247" s="119" t="s">
        <v>87</v>
      </c>
      <c r="T247" s="119" t="s">
        <v>87</v>
      </c>
      <c r="U247" s="119">
        <v>5</v>
      </c>
      <c r="V247" s="119">
        <v>4</v>
      </c>
      <c r="W247" s="119">
        <v>5</v>
      </c>
      <c r="X247" s="119">
        <v>2</v>
      </c>
      <c r="Y247" s="119">
        <v>4</v>
      </c>
      <c r="Z247" s="119">
        <v>2</v>
      </c>
      <c r="AA247" s="119">
        <v>4</v>
      </c>
      <c r="AB247" s="119">
        <v>2</v>
      </c>
      <c r="AC247" s="119">
        <v>1</v>
      </c>
      <c r="AD247" s="119">
        <v>1</v>
      </c>
      <c r="AE247" s="119">
        <v>3</v>
      </c>
      <c r="AF247" s="119">
        <v>3</v>
      </c>
      <c r="AG247" s="119">
        <v>1</v>
      </c>
      <c r="AH247" s="119">
        <v>3</v>
      </c>
      <c r="AI247" s="119">
        <v>1</v>
      </c>
      <c r="AJ247" s="119">
        <v>3</v>
      </c>
      <c r="AK247" s="119" t="s">
        <v>88</v>
      </c>
      <c r="AL247" s="119" t="s">
        <v>88</v>
      </c>
      <c r="AM247" s="119">
        <v>3</v>
      </c>
      <c r="AN247" s="119">
        <v>3</v>
      </c>
      <c r="AO247" s="119" t="s">
        <v>113</v>
      </c>
      <c r="AP247" s="119">
        <v>1</v>
      </c>
      <c r="AQ247" s="119">
        <v>4</v>
      </c>
      <c r="AR247" s="119">
        <v>4</v>
      </c>
      <c r="AS247" s="119">
        <v>4</v>
      </c>
      <c r="AT247" s="119">
        <v>4</v>
      </c>
      <c r="AU247" s="119">
        <v>4</v>
      </c>
      <c r="AV247" s="119">
        <v>4</v>
      </c>
      <c r="AW247" s="119">
        <v>4</v>
      </c>
      <c r="AX247" s="119" t="s">
        <v>87</v>
      </c>
      <c r="AY247" s="119" t="s">
        <v>88</v>
      </c>
      <c r="AZ247" s="119"/>
      <c r="BA247" s="119">
        <v>1</v>
      </c>
      <c r="BB247" s="119">
        <v>1</v>
      </c>
      <c r="BC247" s="119" t="s">
        <v>133</v>
      </c>
      <c r="BD247" s="119" t="s">
        <v>1033</v>
      </c>
      <c r="BE247" s="119"/>
      <c r="BF247">
        <f t="shared" si="26"/>
        <v>0</v>
      </c>
      <c r="BG247">
        <f t="shared" si="25"/>
        <v>0</v>
      </c>
      <c r="BH247">
        <f t="shared" si="25"/>
        <v>0</v>
      </c>
      <c r="BI247">
        <f t="shared" si="25"/>
        <v>0</v>
      </c>
      <c r="BJ247">
        <f t="shared" si="25"/>
        <v>0</v>
      </c>
      <c r="BK247">
        <f t="shared" si="25"/>
        <v>0</v>
      </c>
      <c r="BL247">
        <f t="shared" si="27"/>
        <v>0</v>
      </c>
      <c r="BM247">
        <f t="shared" si="27"/>
        <v>0</v>
      </c>
      <c r="BN247">
        <f t="shared" si="27"/>
        <v>0</v>
      </c>
      <c r="BO247">
        <f t="shared" si="27"/>
        <v>1</v>
      </c>
      <c r="BP247">
        <f t="shared" si="27"/>
        <v>0</v>
      </c>
      <c r="BQ247">
        <f t="shared" si="24"/>
        <v>0</v>
      </c>
      <c r="BR247">
        <f t="shared" si="27"/>
        <v>0</v>
      </c>
      <c r="BS247">
        <f t="shared" si="27"/>
        <v>0</v>
      </c>
      <c r="BT247" s="256">
        <f t="shared" si="23"/>
        <v>3</v>
      </c>
    </row>
    <row r="248" spans="1:72" ht="14.3" x14ac:dyDescent="0.25">
      <c r="A248" s="93" t="str">
        <f>IF(ISNA(LOOKUP($F248,BLIOTECAS!$B$1:$B$27,BLIOTECAS!C$1:C$27)),"",LOOKUP($F248,BLIOTECAS!$B$1:$B$27,BLIOTECAS!C$1:C$27))</f>
        <v/>
      </c>
      <c r="B248" s="93" t="str">
        <f>IFERROR(VLOOKUP(TABLA!$F248,BLIOTECAS!$C$1:$E$26,2,FALSE),"")</f>
        <v>CEE</v>
      </c>
      <c r="C248" s="93" t="str">
        <f>IFERROR(VLOOKUP(TABLA!F248,BLIOTECAS!$C$1:$E$26,3,FALSE),"")</f>
        <v>Ciencias Sociales</v>
      </c>
      <c r="D248" s="266" t="s">
        <v>1028</v>
      </c>
      <c r="E248" s="120" t="s">
        <v>8</v>
      </c>
      <c r="F248" s="119" t="s">
        <v>20</v>
      </c>
      <c r="G248" s="119" t="s">
        <v>46</v>
      </c>
      <c r="H248" s="119" t="s">
        <v>47</v>
      </c>
      <c r="I248" s="119"/>
      <c r="J248" s="119" t="s">
        <v>20</v>
      </c>
      <c r="K248" s="119" t="s">
        <v>18</v>
      </c>
      <c r="L248" s="119" t="s">
        <v>54</v>
      </c>
      <c r="M248" s="119"/>
      <c r="N248" s="119">
        <v>5</v>
      </c>
      <c r="O248" s="119">
        <v>5</v>
      </c>
      <c r="P248" s="119">
        <v>5</v>
      </c>
      <c r="Q248" s="119">
        <v>5</v>
      </c>
      <c r="R248" s="119">
        <v>5</v>
      </c>
      <c r="S248" s="119" t="s">
        <v>87</v>
      </c>
      <c r="T248" s="119" t="s">
        <v>87</v>
      </c>
      <c r="U248" s="119">
        <v>3</v>
      </c>
      <c r="V248" s="119">
        <v>1</v>
      </c>
      <c r="W248" s="119">
        <v>3</v>
      </c>
      <c r="X248" s="119">
        <v>2</v>
      </c>
      <c r="Y248" s="119">
        <v>4</v>
      </c>
      <c r="Z248" s="119">
        <v>4</v>
      </c>
      <c r="AA248" s="119">
        <v>3</v>
      </c>
      <c r="AB248" s="119">
        <v>2</v>
      </c>
      <c r="AC248" s="119">
        <v>5</v>
      </c>
      <c r="AD248" s="119">
        <v>5</v>
      </c>
      <c r="AE248" s="119">
        <v>5</v>
      </c>
      <c r="AF248" s="119">
        <v>5</v>
      </c>
      <c r="AG248" s="119">
        <v>5</v>
      </c>
      <c r="AH248" s="119">
        <v>5</v>
      </c>
      <c r="AI248" s="119">
        <v>5</v>
      </c>
      <c r="AJ248" s="119">
        <v>5</v>
      </c>
      <c r="AK248" s="119" t="s">
        <v>87</v>
      </c>
      <c r="AL248" s="119" t="s">
        <v>87</v>
      </c>
      <c r="AM248" s="119">
        <v>5</v>
      </c>
      <c r="AN248" s="119">
        <v>5</v>
      </c>
      <c r="AO248" s="119" t="s">
        <v>115</v>
      </c>
      <c r="AP248" s="119">
        <v>5</v>
      </c>
      <c r="AQ248" s="119">
        <v>5</v>
      </c>
      <c r="AR248" s="119">
        <v>5</v>
      </c>
      <c r="AS248" s="119">
        <v>5</v>
      </c>
      <c r="AT248" s="119">
        <v>5</v>
      </c>
      <c r="AU248" s="119"/>
      <c r="AV248" s="119">
        <v>5</v>
      </c>
      <c r="AW248" s="119">
        <v>5</v>
      </c>
      <c r="AX248" s="119" t="s">
        <v>87</v>
      </c>
      <c r="AY248" s="119" t="s">
        <v>88</v>
      </c>
      <c r="AZ248" s="119"/>
      <c r="BA248" s="119">
        <v>5</v>
      </c>
      <c r="BB248" s="119">
        <v>5</v>
      </c>
      <c r="BC248" s="119" t="s">
        <v>135</v>
      </c>
      <c r="BD248" s="119"/>
      <c r="BE248" s="119"/>
      <c r="BF248">
        <f t="shared" si="26"/>
        <v>0</v>
      </c>
      <c r="BG248">
        <f t="shared" si="25"/>
        <v>0</v>
      </c>
      <c r="BH248">
        <f t="shared" si="25"/>
        <v>0</v>
      </c>
      <c r="BI248">
        <f t="shared" si="25"/>
        <v>0</v>
      </c>
      <c r="BJ248">
        <f t="shared" si="25"/>
        <v>0</v>
      </c>
      <c r="BK248">
        <f t="shared" si="25"/>
        <v>0</v>
      </c>
      <c r="BL248">
        <f t="shared" si="27"/>
        <v>0</v>
      </c>
      <c r="BM248">
        <f t="shared" si="27"/>
        <v>0</v>
      </c>
      <c r="BN248">
        <f t="shared" si="27"/>
        <v>0</v>
      </c>
      <c r="BO248">
        <f t="shared" si="27"/>
        <v>0</v>
      </c>
      <c r="BP248">
        <f t="shared" si="27"/>
        <v>0</v>
      </c>
      <c r="BQ248">
        <f t="shared" si="24"/>
        <v>0</v>
      </c>
      <c r="BR248">
        <f t="shared" si="27"/>
        <v>1</v>
      </c>
      <c r="BS248">
        <f t="shared" si="27"/>
        <v>0</v>
      </c>
      <c r="BT248" s="256">
        <f t="shared" si="23"/>
        <v>5</v>
      </c>
    </row>
    <row r="249" spans="1:72" ht="14.3" x14ac:dyDescent="0.25">
      <c r="A249" s="93" t="str">
        <f>IF(ISNA(LOOKUP($F249,BLIOTECAS!$B$1:$B$27,BLIOTECAS!C$1:C$27)),"",LOOKUP($F249,BLIOTECAS!$B$1:$B$27,BLIOTECAS!C$1:C$27))</f>
        <v/>
      </c>
      <c r="B249" s="93" t="str">
        <f>IFERROR(VLOOKUP(TABLA!$F249,BLIOTECAS!$C$1:$E$26,2,FALSE),"")</f>
        <v>INF</v>
      </c>
      <c r="C249" s="93" t="str">
        <f>IFERROR(VLOOKUP(TABLA!F249,BLIOTECAS!$C$1:$E$26,3,FALSE),"")</f>
        <v>Ciencias Sociales</v>
      </c>
      <c r="D249" s="266" t="s">
        <v>1028</v>
      </c>
      <c r="E249" s="120" t="s">
        <v>10</v>
      </c>
      <c r="F249" s="119" t="s">
        <v>17</v>
      </c>
      <c r="G249" s="119" t="s">
        <v>46</v>
      </c>
      <c r="H249" s="119" t="s">
        <v>46</v>
      </c>
      <c r="I249" s="119"/>
      <c r="J249" s="119" t="s">
        <v>17</v>
      </c>
      <c r="K249" s="119" t="s">
        <v>56</v>
      </c>
      <c r="L249" s="119"/>
      <c r="M249" s="119"/>
      <c r="N249" s="119">
        <v>5</v>
      </c>
      <c r="O249" s="119">
        <v>5</v>
      </c>
      <c r="P249" s="119">
        <v>5</v>
      </c>
      <c r="Q249" s="119">
        <v>5</v>
      </c>
      <c r="R249" s="119">
        <v>5</v>
      </c>
      <c r="S249" s="119" t="s">
        <v>87</v>
      </c>
      <c r="T249" s="119" t="s">
        <v>87</v>
      </c>
      <c r="U249" s="119">
        <v>5</v>
      </c>
      <c r="V249" s="119">
        <v>3</v>
      </c>
      <c r="W249" s="119">
        <v>4</v>
      </c>
      <c r="X249" s="119">
        <v>3</v>
      </c>
      <c r="Y249" s="119">
        <v>2</v>
      </c>
      <c r="Z249" s="119">
        <v>2</v>
      </c>
      <c r="AA249" s="119">
        <v>1</v>
      </c>
      <c r="AB249" s="119">
        <v>2</v>
      </c>
      <c r="AC249" s="119">
        <v>5</v>
      </c>
      <c r="AD249" s="119">
        <v>5</v>
      </c>
      <c r="AE249" s="119">
        <v>5</v>
      </c>
      <c r="AF249" s="119">
        <v>5</v>
      </c>
      <c r="AG249" s="119">
        <v>5</v>
      </c>
      <c r="AH249" s="119">
        <v>4</v>
      </c>
      <c r="AI249" s="119">
        <v>5</v>
      </c>
      <c r="AJ249" s="119">
        <v>5</v>
      </c>
      <c r="AK249" s="119" t="s">
        <v>88</v>
      </c>
      <c r="AL249" s="119" t="s">
        <v>88</v>
      </c>
      <c r="AM249" s="119">
        <v>5</v>
      </c>
      <c r="AN249" s="119">
        <v>5</v>
      </c>
      <c r="AO249" s="119" t="s">
        <v>560</v>
      </c>
      <c r="AP249" s="119">
        <v>5</v>
      </c>
      <c r="AQ249" s="119">
        <v>5</v>
      </c>
      <c r="AR249" s="119">
        <v>5</v>
      </c>
      <c r="AS249" s="119">
        <v>5</v>
      </c>
      <c r="AT249" s="119">
        <v>5</v>
      </c>
      <c r="AU249" s="119">
        <v>5</v>
      </c>
      <c r="AV249" s="119">
        <v>5</v>
      </c>
      <c r="AW249" s="119">
        <v>5</v>
      </c>
      <c r="AX249" s="119" t="s">
        <v>87</v>
      </c>
      <c r="AY249" s="119" t="s">
        <v>87</v>
      </c>
      <c r="AZ249" s="119" t="s">
        <v>125</v>
      </c>
      <c r="BA249" s="119">
        <v>5</v>
      </c>
      <c r="BB249" s="119">
        <v>5</v>
      </c>
      <c r="BC249" s="119" t="s">
        <v>135</v>
      </c>
      <c r="BD249" s="119"/>
      <c r="BE249" s="119"/>
      <c r="BF249">
        <f t="shared" si="26"/>
        <v>0</v>
      </c>
      <c r="BG249">
        <f t="shared" si="25"/>
        <v>0</v>
      </c>
      <c r="BH249">
        <f t="shared" si="25"/>
        <v>0</v>
      </c>
      <c r="BI249">
        <f t="shared" si="25"/>
        <v>0</v>
      </c>
      <c r="BJ249">
        <f t="shared" si="25"/>
        <v>0</v>
      </c>
      <c r="BK249">
        <f t="shared" si="25"/>
        <v>0</v>
      </c>
      <c r="BL249">
        <f t="shared" si="27"/>
        <v>1</v>
      </c>
      <c r="BM249">
        <f t="shared" si="27"/>
        <v>0</v>
      </c>
      <c r="BN249">
        <f t="shared" si="27"/>
        <v>0</v>
      </c>
      <c r="BO249">
        <f t="shared" si="27"/>
        <v>0</v>
      </c>
      <c r="BP249">
        <f t="shared" si="27"/>
        <v>0</v>
      </c>
      <c r="BQ249">
        <f t="shared" si="24"/>
        <v>0</v>
      </c>
      <c r="BR249">
        <f t="shared" si="27"/>
        <v>0</v>
      </c>
      <c r="BS249">
        <f t="shared" si="27"/>
        <v>0</v>
      </c>
      <c r="BT249" s="256">
        <f t="shared" si="23"/>
        <v>5</v>
      </c>
    </row>
    <row r="250" spans="1:72" ht="14.3" x14ac:dyDescent="0.25">
      <c r="A250" s="93" t="str">
        <f>IF(ISNA(LOOKUP($F250,BLIOTECAS!$B$1:$B$27,BLIOTECAS!C$1:C$27)),"",LOOKUP($F250,BLIOTECAS!$B$1:$B$27,BLIOTECAS!C$1:C$27))</f>
        <v/>
      </c>
      <c r="B250" s="93" t="str">
        <f>IFERROR(VLOOKUP(TABLA!$F250,BLIOTECAS!$C$1:$E$26,2,FALSE),"")</f>
        <v>BBA</v>
      </c>
      <c r="C250" s="93" t="str">
        <f>IFERROR(VLOOKUP(TABLA!F250,BLIOTECAS!$C$1:$E$26,3,FALSE),"")</f>
        <v>Humanidades</v>
      </c>
      <c r="D250" s="266" t="s">
        <v>1028</v>
      </c>
      <c r="E250" s="120" t="s">
        <v>8</v>
      </c>
      <c r="F250" s="119" t="s">
        <v>29</v>
      </c>
      <c r="G250" s="119" t="s">
        <v>47</v>
      </c>
      <c r="H250" s="119" t="s">
        <v>44</v>
      </c>
      <c r="I250" s="119"/>
      <c r="J250" s="119" t="s">
        <v>29</v>
      </c>
      <c r="K250" s="119" t="s">
        <v>56</v>
      </c>
      <c r="L250" s="119"/>
      <c r="M250" s="119" t="s">
        <v>1034</v>
      </c>
      <c r="N250" s="119">
        <v>4</v>
      </c>
      <c r="O250" s="119">
        <v>3</v>
      </c>
      <c r="P250" s="119">
        <v>4</v>
      </c>
      <c r="Q250" s="119">
        <v>2</v>
      </c>
      <c r="R250" s="119">
        <v>4</v>
      </c>
      <c r="S250" s="119" t="s">
        <v>88</v>
      </c>
      <c r="T250" s="119" t="s">
        <v>87</v>
      </c>
      <c r="U250" s="119">
        <v>2</v>
      </c>
      <c r="V250" s="119">
        <v>1</v>
      </c>
      <c r="W250" s="119">
        <v>2</v>
      </c>
      <c r="X250" s="119">
        <v>3</v>
      </c>
      <c r="Y250" s="119">
        <v>5</v>
      </c>
      <c r="Z250" s="119">
        <v>5</v>
      </c>
      <c r="AA250" s="119">
        <v>3</v>
      </c>
      <c r="AB250" s="119">
        <v>2</v>
      </c>
      <c r="AC250" s="119">
        <v>2</v>
      </c>
      <c r="AD250" s="119">
        <v>4</v>
      </c>
      <c r="AE250" s="119">
        <v>4</v>
      </c>
      <c r="AF250" s="119">
        <v>3</v>
      </c>
      <c r="AG250" s="119">
        <v>5</v>
      </c>
      <c r="AH250" s="119">
        <v>3</v>
      </c>
      <c r="AI250" s="119">
        <v>4</v>
      </c>
      <c r="AJ250" s="119">
        <v>3</v>
      </c>
      <c r="AK250" s="119" t="s">
        <v>88</v>
      </c>
      <c r="AL250" s="119" t="s">
        <v>88</v>
      </c>
      <c r="AM250" s="119">
        <v>3</v>
      </c>
      <c r="AN250" s="119">
        <v>4</v>
      </c>
      <c r="AO250" s="119" t="s">
        <v>115</v>
      </c>
      <c r="AP250" s="119">
        <v>5</v>
      </c>
      <c r="AQ250" s="119">
        <v>4</v>
      </c>
      <c r="AR250" s="119">
        <v>4</v>
      </c>
      <c r="AS250" s="119">
        <v>5</v>
      </c>
      <c r="AT250" s="119">
        <v>5</v>
      </c>
      <c r="AU250" s="119">
        <v>5</v>
      </c>
      <c r="AV250" s="119">
        <v>5</v>
      </c>
      <c r="AW250" s="119">
        <v>5</v>
      </c>
      <c r="AX250" s="119" t="s">
        <v>88</v>
      </c>
      <c r="AY250" s="119" t="s">
        <v>88</v>
      </c>
      <c r="AZ250" s="119"/>
      <c r="BA250" s="119">
        <v>4</v>
      </c>
      <c r="BB250" s="119">
        <v>5</v>
      </c>
      <c r="BC250" s="119" t="s">
        <v>134</v>
      </c>
      <c r="BD250" s="119"/>
      <c r="BE250" s="119"/>
      <c r="BF250">
        <f t="shared" si="26"/>
        <v>0</v>
      </c>
      <c r="BG250">
        <f t="shared" si="25"/>
        <v>0</v>
      </c>
      <c r="BH250">
        <f t="shared" si="25"/>
        <v>0</v>
      </c>
      <c r="BI250">
        <f t="shared" si="25"/>
        <v>0</v>
      </c>
      <c r="BJ250">
        <f t="shared" si="25"/>
        <v>0</v>
      </c>
      <c r="BK250">
        <f t="shared" si="25"/>
        <v>0</v>
      </c>
      <c r="BL250">
        <f t="shared" si="27"/>
        <v>0</v>
      </c>
      <c r="BM250">
        <f t="shared" si="27"/>
        <v>0</v>
      </c>
      <c r="BN250">
        <f t="shared" si="27"/>
        <v>0</v>
      </c>
      <c r="BO250">
        <f t="shared" si="27"/>
        <v>0</v>
      </c>
      <c r="BP250">
        <f t="shared" si="27"/>
        <v>0</v>
      </c>
      <c r="BQ250">
        <f t="shared" si="24"/>
        <v>0</v>
      </c>
      <c r="BR250">
        <f t="shared" si="27"/>
        <v>1</v>
      </c>
      <c r="BS250">
        <f t="shared" si="27"/>
        <v>0</v>
      </c>
      <c r="BT250" s="256">
        <f t="shared" si="23"/>
        <v>4</v>
      </c>
    </row>
    <row r="251" spans="1:72" ht="14.3" x14ac:dyDescent="0.25">
      <c r="A251" s="93" t="str">
        <f>IF(ISNA(LOOKUP($F251,BLIOTECAS!$B$1:$B$27,BLIOTECAS!C$1:C$27)),"",LOOKUP($F251,BLIOTECAS!$B$1:$B$27,BLIOTECAS!C$1:C$27))</f>
        <v/>
      </c>
      <c r="B251" s="93" t="str">
        <f>IFERROR(VLOOKUP(TABLA!$F251,BLIOTECAS!$C$1:$E$26,2,FALSE),"")</f>
        <v>CPS</v>
      </c>
      <c r="C251" s="93" t="str">
        <f>IFERROR(VLOOKUP(TABLA!F251,BLIOTECAS!$C$1:$E$26,3,FALSE),"")</f>
        <v>Ciencias Sociales</v>
      </c>
      <c r="D251" s="266" t="s">
        <v>1028</v>
      </c>
      <c r="E251" s="120" t="s">
        <v>8</v>
      </c>
      <c r="F251" s="119" t="s">
        <v>18</v>
      </c>
      <c r="G251" s="119" t="s">
        <v>46</v>
      </c>
      <c r="H251" s="119" t="s">
        <v>46</v>
      </c>
      <c r="I251" s="119"/>
      <c r="J251" s="119" t="s">
        <v>18</v>
      </c>
      <c r="K251" s="119" t="s">
        <v>23</v>
      </c>
      <c r="L251" s="119" t="s">
        <v>56</v>
      </c>
      <c r="M251" s="119"/>
      <c r="N251" s="119">
        <v>5</v>
      </c>
      <c r="O251" s="119">
        <v>5</v>
      </c>
      <c r="P251" s="119">
        <v>4</v>
      </c>
      <c r="Q251" s="119">
        <v>4</v>
      </c>
      <c r="R251" s="119">
        <v>5</v>
      </c>
      <c r="S251" s="119" t="s">
        <v>87</v>
      </c>
      <c r="T251" s="119" t="s">
        <v>87</v>
      </c>
      <c r="U251" s="119"/>
      <c r="V251" s="119"/>
      <c r="W251" s="119"/>
      <c r="X251" s="119"/>
      <c r="Y251" s="119"/>
      <c r="Z251" s="119"/>
      <c r="AA251" s="119"/>
      <c r="AB251" s="119"/>
      <c r="AC251" s="119">
        <v>4</v>
      </c>
      <c r="AD251" s="119">
        <v>4</v>
      </c>
      <c r="AE251" s="119">
        <v>4</v>
      </c>
      <c r="AF251" s="119">
        <v>4</v>
      </c>
      <c r="AG251" s="119">
        <v>4</v>
      </c>
      <c r="AH251" s="119">
        <v>4</v>
      </c>
      <c r="AI251" s="119">
        <v>4</v>
      </c>
      <c r="AJ251" s="119">
        <v>5</v>
      </c>
      <c r="AK251" s="119" t="s">
        <v>87</v>
      </c>
      <c r="AL251" s="119" t="s">
        <v>87</v>
      </c>
      <c r="AM251" s="119">
        <v>5</v>
      </c>
      <c r="AN251" s="119">
        <v>5</v>
      </c>
      <c r="AO251" s="119" t="s">
        <v>490</v>
      </c>
      <c r="AP251" s="119">
        <v>5</v>
      </c>
      <c r="AQ251" s="119">
        <v>5</v>
      </c>
      <c r="AR251" s="119">
        <v>5</v>
      </c>
      <c r="AS251" s="119">
        <v>5</v>
      </c>
      <c r="AT251" s="119">
        <v>5</v>
      </c>
      <c r="AU251" s="119">
        <v>5</v>
      </c>
      <c r="AV251" s="119">
        <v>5</v>
      </c>
      <c r="AW251" s="119">
        <v>5</v>
      </c>
      <c r="AX251" s="119" t="s">
        <v>87</v>
      </c>
      <c r="AY251" s="119" t="s">
        <v>87</v>
      </c>
      <c r="AZ251" s="119" t="s">
        <v>125</v>
      </c>
      <c r="BA251" s="119">
        <v>5</v>
      </c>
      <c r="BB251" s="119">
        <v>5</v>
      </c>
      <c r="BC251" s="119" t="s">
        <v>135</v>
      </c>
      <c r="BD251" s="119"/>
      <c r="BE251" s="119"/>
      <c r="BF251">
        <f t="shared" si="26"/>
        <v>0</v>
      </c>
      <c r="BG251">
        <f t="shared" si="25"/>
        <v>0</v>
      </c>
      <c r="BH251">
        <f t="shared" si="25"/>
        <v>0</v>
      </c>
      <c r="BI251">
        <f t="shared" si="25"/>
        <v>0</v>
      </c>
      <c r="BJ251">
        <f t="shared" si="25"/>
        <v>0</v>
      </c>
      <c r="BK251">
        <f t="shared" si="25"/>
        <v>0</v>
      </c>
      <c r="BL251">
        <f t="shared" si="27"/>
        <v>1</v>
      </c>
      <c r="BM251">
        <f t="shared" si="27"/>
        <v>0</v>
      </c>
      <c r="BN251">
        <f t="shared" si="27"/>
        <v>1</v>
      </c>
      <c r="BO251">
        <f t="shared" si="27"/>
        <v>1</v>
      </c>
      <c r="BP251">
        <f t="shared" si="27"/>
        <v>0</v>
      </c>
      <c r="BQ251">
        <f t="shared" si="24"/>
        <v>1</v>
      </c>
      <c r="BR251">
        <f t="shared" si="27"/>
        <v>0</v>
      </c>
      <c r="BS251">
        <f t="shared" si="27"/>
        <v>0</v>
      </c>
      <c r="BT251" s="256">
        <f t="shared" si="23"/>
        <v>5</v>
      </c>
    </row>
    <row r="252" spans="1:72" ht="14.3" x14ac:dyDescent="0.25">
      <c r="A252" s="93" t="str">
        <f>IF(ISNA(LOOKUP($F252,BLIOTECAS!$B$1:$B$27,BLIOTECAS!C$1:C$27)),"",LOOKUP($F252,BLIOTECAS!$B$1:$B$27,BLIOTECAS!C$1:C$27))</f>
        <v/>
      </c>
      <c r="B252" s="93" t="str">
        <f>IFERROR(VLOOKUP(TABLA!$F252,BLIOTECAS!$C$1:$E$26,2,FALSE),"")</f>
        <v>BIO</v>
      </c>
      <c r="C252" s="93" t="str">
        <f>IFERROR(VLOOKUP(TABLA!F252,BLIOTECAS!$C$1:$E$26,3,FALSE),"")</f>
        <v>Ciencias Experimentales</v>
      </c>
      <c r="D252" s="266" t="s">
        <v>1035</v>
      </c>
      <c r="E252" s="120" t="s">
        <v>8</v>
      </c>
      <c r="F252" s="119" t="s">
        <v>27</v>
      </c>
      <c r="G252" s="119" t="s">
        <v>47</v>
      </c>
      <c r="H252" s="119" t="s">
        <v>46</v>
      </c>
      <c r="I252" s="119"/>
      <c r="J252" s="119" t="s">
        <v>27</v>
      </c>
      <c r="K252" s="119" t="s">
        <v>27</v>
      </c>
      <c r="L252" s="119" t="s">
        <v>27</v>
      </c>
      <c r="M252" s="119"/>
      <c r="N252" s="119">
        <v>4</v>
      </c>
      <c r="O252" s="119">
        <v>5</v>
      </c>
      <c r="P252" s="119">
        <v>3</v>
      </c>
      <c r="Q252" s="119">
        <v>5</v>
      </c>
      <c r="R252" s="119">
        <v>5</v>
      </c>
      <c r="S252" s="119" t="s">
        <v>88</v>
      </c>
      <c r="T252" s="119" t="s">
        <v>87</v>
      </c>
      <c r="U252" s="119">
        <v>2</v>
      </c>
      <c r="V252" s="119">
        <v>2</v>
      </c>
      <c r="W252" s="119">
        <v>2</v>
      </c>
      <c r="X252" s="119">
        <v>1</v>
      </c>
      <c r="Y252" s="119">
        <v>5</v>
      </c>
      <c r="Z252" s="119">
        <v>1</v>
      </c>
      <c r="AA252" s="119">
        <v>5</v>
      </c>
      <c r="AB252" s="119">
        <v>1</v>
      </c>
      <c r="AC252" s="119">
        <v>4</v>
      </c>
      <c r="AD252" s="119">
        <v>4</v>
      </c>
      <c r="AE252" s="119">
        <v>5</v>
      </c>
      <c r="AF252" s="119">
        <v>5</v>
      </c>
      <c r="AG252" s="119">
        <v>4</v>
      </c>
      <c r="AH252" s="119">
        <v>5</v>
      </c>
      <c r="AI252" s="119">
        <v>3</v>
      </c>
      <c r="AJ252" s="119">
        <v>5</v>
      </c>
      <c r="AK252" s="119" t="s">
        <v>88</v>
      </c>
      <c r="AL252" s="119" t="s">
        <v>87</v>
      </c>
      <c r="AM252" s="119">
        <v>5</v>
      </c>
      <c r="AN252" s="119">
        <v>4</v>
      </c>
      <c r="AO252" s="119" t="s">
        <v>113</v>
      </c>
      <c r="AP252" s="119">
        <v>5</v>
      </c>
      <c r="AQ252" s="119">
        <v>4</v>
      </c>
      <c r="AR252" s="119">
        <v>5</v>
      </c>
      <c r="AS252" s="119">
        <v>5</v>
      </c>
      <c r="AT252" s="119">
        <v>5</v>
      </c>
      <c r="AU252" s="119">
        <v>5</v>
      </c>
      <c r="AV252" s="119">
        <v>4</v>
      </c>
      <c r="AW252" s="119">
        <v>3</v>
      </c>
      <c r="AX252" s="119" t="s">
        <v>87</v>
      </c>
      <c r="AY252" s="119" t="s">
        <v>88</v>
      </c>
      <c r="AZ252" s="119"/>
      <c r="BA252" s="119">
        <v>3</v>
      </c>
      <c r="BB252" s="119">
        <v>4</v>
      </c>
      <c r="BC252" s="119" t="s">
        <v>135</v>
      </c>
      <c r="BD252" s="119"/>
      <c r="BE252" s="119"/>
      <c r="BF252">
        <f t="shared" si="26"/>
        <v>0</v>
      </c>
      <c r="BG252">
        <f t="shared" si="25"/>
        <v>0</v>
      </c>
      <c r="BH252">
        <f t="shared" si="25"/>
        <v>0</v>
      </c>
      <c r="BI252">
        <f t="shared" si="25"/>
        <v>0</v>
      </c>
      <c r="BJ252">
        <f t="shared" si="25"/>
        <v>0</v>
      </c>
      <c r="BK252">
        <f t="shared" si="25"/>
        <v>0</v>
      </c>
      <c r="BL252">
        <f t="shared" si="27"/>
        <v>0</v>
      </c>
      <c r="BM252">
        <f t="shared" si="27"/>
        <v>0</v>
      </c>
      <c r="BN252">
        <f t="shared" si="27"/>
        <v>0</v>
      </c>
      <c r="BO252">
        <f t="shared" si="27"/>
        <v>1</v>
      </c>
      <c r="BP252">
        <f t="shared" si="27"/>
        <v>0</v>
      </c>
      <c r="BQ252">
        <f t="shared" si="24"/>
        <v>0</v>
      </c>
      <c r="BR252">
        <f t="shared" si="27"/>
        <v>0</v>
      </c>
      <c r="BS252">
        <f t="shared" si="27"/>
        <v>0</v>
      </c>
      <c r="BT252" s="256">
        <f t="shared" si="23"/>
        <v>5</v>
      </c>
    </row>
    <row r="253" spans="1:72" ht="14.3" x14ac:dyDescent="0.25">
      <c r="A253" s="93" t="str">
        <f>IF(ISNA(LOOKUP($F253,BLIOTECAS!$B$1:$B$27,BLIOTECAS!C$1:C$27)),"",LOOKUP($F253,BLIOTECAS!$B$1:$B$27,BLIOTECAS!C$1:C$27))</f>
        <v/>
      </c>
      <c r="B253" s="93" t="str">
        <f>IFERROR(VLOOKUP(TABLA!$F253,BLIOTECAS!$C$1:$E$26,2,FALSE),"")</f>
        <v>BIO</v>
      </c>
      <c r="C253" s="93" t="str">
        <f>IFERROR(VLOOKUP(TABLA!F253,BLIOTECAS!$C$1:$E$26,3,FALSE),"")</f>
        <v>Ciencias Experimentales</v>
      </c>
      <c r="D253" s="266" t="s">
        <v>1035</v>
      </c>
      <c r="E253" s="120" t="s">
        <v>8</v>
      </c>
      <c r="F253" s="119" t="s">
        <v>27</v>
      </c>
      <c r="G253" s="119" t="s">
        <v>47</v>
      </c>
      <c r="H253" s="119" t="s">
        <v>44</v>
      </c>
      <c r="I253" s="119"/>
      <c r="J253" s="119" t="s">
        <v>27</v>
      </c>
      <c r="K253" s="119" t="s">
        <v>34</v>
      </c>
      <c r="L253" s="119"/>
      <c r="M253" s="119"/>
      <c r="N253" s="119">
        <v>5</v>
      </c>
      <c r="O253" s="119">
        <v>5</v>
      </c>
      <c r="P253" s="119">
        <v>5</v>
      </c>
      <c r="Q253" s="119">
        <v>5</v>
      </c>
      <c r="R253" s="119">
        <v>5</v>
      </c>
      <c r="S253" s="119" t="s">
        <v>88</v>
      </c>
      <c r="T253" s="119" t="s">
        <v>87</v>
      </c>
      <c r="U253" s="119">
        <v>1</v>
      </c>
      <c r="V253" s="119">
        <v>1</v>
      </c>
      <c r="W253" s="119">
        <v>1</v>
      </c>
      <c r="X253" s="119">
        <v>1</v>
      </c>
      <c r="Y253" s="119">
        <v>5</v>
      </c>
      <c r="Z253" s="119">
        <v>5</v>
      </c>
      <c r="AA253" s="119">
        <v>1</v>
      </c>
      <c r="AB253" s="119">
        <v>1</v>
      </c>
      <c r="AC253" s="119">
        <v>5</v>
      </c>
      <c r="AD253" s="119">
        <v>5</v>
      </c>
      <c r="AE253" s="119">
        <v>5</v>
      </c>
      <c r="AF253" s="119">
        <v>5</v>
      </c>
      <c r="AG253" s="119">
        <v>5</v>
      </c>
      <c r="AH253" s="119">
        <v>5</v>
      </c>
      <c r="AI253" s="119">
        <v>5</v>
      </c>
      <c r="AJ253" s="119">
        <v>5</v>
      </c>
      <c r="AK253" s="119" t="s">
        <v>87</v>
      </c>
      <c r="AL253" s="119" t="s">
        <v>87</v>
      </c>
      <c r="AM253" s="119">
        <v>5</v>
      </c>
      <c r="AN253" s="119">
        <v>5</v>
      </c>
      <c r="AO253" s="119" t="s">
        <v>115</v>
      </c>
      <c r="AP253" s="119">
        <v>5</v>
      </c>
      <c r="AQ253" s="119">
        <v>5</v>
      </c>
      <c r="AR253" s="119">
        <v>5</v>
      </c>
      <c r="AS253" s="119">
        <v>5</v>
      </c>
      <c r="AT253" s="119">
        <v>5</v>
      </c>
      <c r="AU253" s="119">
        <v>5</v>
      </c>
      <c r="AV253" s="119">
        <v>5</v>
      </c>
      <c r="AW253" s="119">
        <v>5</v>
      </c>
      <c r="AX253" s="119" t="s">
        <v>87</v>
      </c>
      <c r="AY253" s="119" t="s">
        <v>88</v>
      </c>
      <c r="AZ253" s="119"/>
      <c r="BA253" s="119">
        <v>5</v>
      </c>
      <c r="BB253" s="119">
        <v>5</v>
      </c>
      <c r="BC253" s="119" t="s">
        <v>135</v>
      </c>
      <c r="BD253" s="119"/>
      <c r="BE253" s="119"/>
      <c r="BF253">
        <f t="shared" si="26"/>
        <v>0</v>
      </c>
      <c r="BG253">
        <f t="shared" si="25"/>
        <v>0</v>
      </c>
      <c r="BH253">
        <f t="shared" si="25"/>
        <v>0</v>
      </c>
      <c r="BI253">
        <f t="shared" si="25"/>
        <v>0</v>
      </c>
      <c r="BJ253">
        <f t="shared" si="25"/>
        <v>0</v>
      </c>
      <c r="BK253">
        <f t="shared" si="25"/>
        <v>0</v>
      </c>
      <c r="BL253">
        <f t="shared" si="27"/>
        <v>0</v>
      </c>
      <c r="BM253">
        <f t="shared" si="27"/>
        <v>0</v>
      </c>
      <c r="BN253">
        <f t="shared" si="27"/>
        <v>0</v>
      </c>
      <c r="BO253">
        <f t="shared" si="27"/>
        <v>0</v>
      </c>
      <c r="BP253">
        <f t="shared" si="27"/>
        <v>0</v>
      </c>
      <c r="BQ253">
        <f t="shared" si="24"/>
        <v>0</v>
      </c>
      <c r="BR253">
        <f t="shared" si="27"/>
        <v>1</v>
      </c>
      <c r="BS253">
        <f t="shared" si="27"/>
        <v>0</v>
      </c>
      <c r="BT253" s="256">
        <f t="shared" si="23"/>
        <v>5</v>
      </c>
    </row>
    <row r="254" spans="1:72" ht="14.3" x14ac:dyDescent="0.25">
      <c r="A254" s="93" t="str">
        <f>IF(ISNA(LOOKUP($F254,BLIOTECAS!$B$1:$B$27,BLIOTECAS!C$1:C$27)),"",LOOKUP($F254,BLIOTECAS!$B$1:$B$27,BLIOTECAS!C$1:C$27))</f>
        <v/>
      </c>
      <c r="B254" s="93" t="str">
        <f>IFERROR(VLOOKUP(TABLA!$F254,BLIOTECAS!$C$1:$E$26,2,FALSE),"")</f>
        <v>EDU</v>
      </c>
      <c r="C254" s="93" t="str">
        <f>IFERROR(VLOOKUP(TABLA!F254,BLIOTECAS!$C$1:$E$26,3,FALSE),"")</f>
        <v>Humanidades</v>
      </c>
      <c r="D254" s="266" t="s">
        <v>1036</v>
      </c>
      <c r="E254" s="120" t="s">
        <v>8</v>
      </c>
      <c r="F254" s="119" t="s">
        <v>16</v>
      </c>
      <c r="G254" s="119" t="s">
        <v>47</v>
      </c>
      <c r="H254" s="119" t="s">
        <v>46</v>
      </c>
      <c r="I254" s="119"/>
      <c r="J254" s="119" t="s">
        <v>71</v>
      </c>
      <c r="K254" s="119" t="s">
        <v>76</v>
      </c>
      <c r="L254" s="119"/>
      <c r="M254" s="119"/>
      <c r="N254" s="119">
        <v>5</v>
      </c>
      <c r="O254" s="119">
        <v>5</v>
      </c>
      <c r="P254" s="119">
        <v>4</v>
      </c>
      <c r="Q254" s="119">
        <v>3</v>
      </c>
      <c r="R254" s="119">
        <v>5</v>
      </c>
      <c r="S254" s="119" t="s">
        <v>87</v>
      </c>
      <c r="T254" s="119" t="s">
        <v>87</v>
      </c>
      <c r="U254" s="119">
        <v>4</v>
      </c>
      <c r="V254" s="119">
        <v>1</v>
      </c>
      <c r="W254" s="119">
        <v>1</v>
      </c>
      <c r="X254" s="119">
        <v>3</v>
      </c>
      <c r="Y254" s="119">
        <v>5</v>
      </c>
      <c r="Z254" s="119">
        <v>3</v>
      </c>
      <c r="AA254" s="119">
        <v>4</v>
      </c>
      <c r="AB254" s="119">
        <v>3</v>
      </c>
      <c r="AC254" s="119">
        <v>5</v>
      </c>
      <c r="AD254" s="119">
        <v>4</v>
      </c>
      <c r="AE254" s="119">
        <v>4</v>
      </c>
      <c r="AF254" s="119">
        <v>3</v>
      </c>
      <c r="AG254" s="119">
        <v>5</v>
      </c>
      <c r="AH254" s="119">
        <v>5</v>
      </c>
      <c r="AI254" s="119"/>
      <c r="AJ254" s="119">
        <v>4</v>
      </c>
      <c r="AK254" s="119" t="s">
        <v>88</v>
      </c>
      <c r="AL254" s="119" t="s">
        <v>88</v>
      </c>
      <c r="AM254" s="119">
        <v>5</v>
      </c>
      <c r="AN254" s="119">
        <v>4</v>
      </c>
      <c r="AO254" s="119" t="s">
        <v>113</v>
      </c>
      <c r="AP254" s="119">
        <v>5</v>
      </c>
      <c r="AQ254" s="119">
        <v>4</v>
      </c>
      <c r="AR254" s="119">
        <v>5</v>
      </c>
      <c r="AS254" s="119">
        <v>5</v>
      </c>
      <c r="AT254" s="119">
        <v>5</v>
      </c>
      <c r="AU254" s="119"/>
      <c r="AV254" s="119">
        <v>5</v>
      </c>
      <c r="AW254" s="119">
        <v>4</v>
      </c>
      <c r="AX254" s="119" t="s">
        <v>87</v>
      </c>
      <c r="AY254" s="119" t="s">
        <v>88</v>
      </c>
      <c r="AZ254" s="119"/>
      <c r="BA254" s="119">
        <v>4</v>
      </c>
      <c r="BB254" s="119">
        <v>3</v>
      </c>
      <c r="BC254" s="119" t="s">
        <v>135</v>
      </c>
      <c r="BD254" s="119"/>
      <c r="BE254" s="119"/>
      <c r="BF254">
        <f t="shared" si="26"/>
        <v>0</v>
      </c>
      <c r="BG254">
        <f t="shared" si="25"/>
        <v>0</v>
      </c>
      <c r="BH254">
        <f t="shared" si="25"/>
        <v>0</v>
      </c>
      <c r="BI254">
        <f t="shared" si="25"/>
        <v>0</v>
      </c>
      <c r="BJ254">
        <f t="shared" si="25"/>
        <v>0</v>
      </c>
      <c r="BK254">
        <f t="shared" si="25"/>
        <v>0</v>
      </c>
      <c r="BL254">
        <f t="shared" si="27"/>
        <v>0</v>
      </c>
      <c r="BM254">
        <f t="shared" si="27"/>
        <v>0</v>
      </c>
      <c r="BN254">
        <f t="shared" si="27"/>
        <v>0</v>
      </c>
      <c r="BO254">
        <f t="shared" si="27"/>
        <v>1</v>
      </c>
      <c r="BP254">
        <f t="shared" si="27"/>
        <v>0</v>
      </c>
      <c r="BQ254">
        <f t="shared" si="24"/>
        <v>0</v>
      </c>
      <c r="BR254">
        <f t="shared" si="27"/>
        <v>0</v>
      </c>
      <c r="BS254">
        <f t="shared" si="27"/>
        <v>0</v>
      </c>
      <c r="BT254" s="256">
        <f t="shared" si="23"/>
        <v>5</v>
      </c>
    </row>
    <row r="255" spans="1:72" ht="14.3" x14ac:dyDescent="0.25">
      <c r="A255" s="93" t="str">
        <f>IF(ISNA(LOOKUP($F255,BLIOTECAS!$B$1:$B$27,BLIOTECAS!C$1:C$27)),"",LOOKUP($F255,BLIOTECAS!$B$1:$B$27,BLIOTECAS!C$1:C$27))</f>
        <v/>
      </c>
      <c r="B255" s="93" t="str">
        <f>IFERROR(VLOOKUP(TABLA!$F255,BLIOTECAS!$C$1:$E$26,2,FALSE),"")</f>
        <v>ENF</v>
      </c>
      <c r="C255" s="93" t="str">
        <f>IFERROR(VLOOKUP(TABLA!F255,BLIOTECAS!$C$1:$E$26,3,FALSE),"")</f>
        <v>Ciencias de la Salud</v>
      </c>
      <c r="D255" s="266" t="s">
        <v>1036</v>
      </c>
      <c r="E255" s="120" t="s">
        <v>9</v>
      </c>
      <c r="F255" s="119" t="s">
        <v>24</v>
      </c>
      <c r="G255" s="119" t="s">
        <v>46</v>
      </c>
      <c r="H255" s="119" t="s">
        <v>48</v>
      </c>
      <c r="I255" s="119"/>
      <c r="J255" s="119" t="s">
        <v>24</v>
      </c>
      <c r="K255" s="119" t="s">
        <v>22</v>
      </c>
      <c r="L255" s="119"/>
      <c r="M255" s="119"/>
      <c r="N255" s="119">
        <v>5</v>
      </c>
      <c r="O255" s="119">
        <v>5</v>
      </c>
      <c r="P255" s="119">
        <v>5</v>
      </c>
      <c r="Q255" s="119">
        <v>4</v>
      </c>
      <c r="R255" s="119">
        <v>5</v>
      </c>
      <c r="S255" s="119" t="s">
        <v>87</v>
      </c>
      <c r="T255" s="119" t="s">
        <v>87</v>
      </c>
      <c r="U255" s="119"/>
      <c r="V255" s="119"/>
      <c r="W255" s="119"/>
      <c r="X255" s="119"/>
      <c r="Y255" s="119"/>
      <c r="Z255" s="119"/>
      <c r="AA255" s="119"/>
      <c r="AB255" s="119"/>
      <c r="AC255" s="119"/>
      <c r="AD255" s="119"/>
      <c r="AE255" s="119"/>
      <c r="AF255" s="119"/>
      <c r="AG255" s="119">
        <v>4</v>
      </c>
      <c r="AH255" s="119">
        <v>4</v>
      </c>
      <c r="AI255" s="119">
        <v>3</v>
      </c>
      <c r="AJ255" s="119">
        <v>3</v>
      </c>
      <c r="AK255" s="119" t="s">
        <v>87</v>
      </c>
      <c r="AL255" s="119" t="s">
        <v>87</v>
      </c>
      <c r="AM255" s="119">
        <v>5</v>
      </c>
      <c r="AN255" s="119">
        <v>5</v>
      </c>
      <c r="AO255" s="119" t="s">
        <v>356</v>
      </c>
      <c r="AP255" s="119">
        <v>5</v>
      </c>
      <c r="AQ255" s="119">
        <v>5</v>
      </c>
      <c r="AR255" s="119">
        <v>5</v>
      </c>
      <c r="AS255" s="119">
        <v>5</v>
      </c>
      <c r="AT255" s="119">
        <v>5</v>
      </c>
      <c r="AU255" s="119">
        <v>5</v>
      </c>
      <c r="AV255" s="119">
        <v>5</v>
      </c>
      <c r="AW255" s="119">
        <v>3</v>
      </c>
      <c r="AX255" s="119" t="s">
        <v>87</v>
      </c>
      <c r="AY255" s="119" t="s">
        <v>87</v>
      </c>
      <c r="AZ255" s="119" t="s">
        <v>125</v>
      </c>
      <c r="BA255" s="119">
        <v>5</v>
      </c>
      <c r="BB255" s="119">
        <v>5</v>
      </c>
      <c r="BC255" s="119" t="s">
        <v>135</v>
      </c>
      <c r="BD255" s="119"/>
      <c r="BE255" s="119"/>
      <c r="BF255">
        <f t="shared" si="26"/>
        <v>0</v>
      </c>
      <c r="BG255">
        <f t="shared" si="25"/>
        <v>0</v>
      </c>
      <c r="BH255">
        <f t="shared" si="25"/>
        <v>0</v>
      </c>
      <c r="BI255">
        <f t="shared" si="25"/>
        <v>0</v>
      </c>
      <c r="BJ255">
        <f t="shared" si="25"/>
        <v>0</v>
      </c>
      <c r="BK255">
        <f t="shared" si="25"/>
        <v>0</v>
      </c>
      <c r="BL255">
        <f t="shared" si="27"/>
        <v>0</v>
      </c>
      <c r="BM255">
        <f t="shared" si="27"/>
        <v>0</v>
      </c>
      <c r="BN255">
        <f t="shared" si="27"/>
        <v>1</v>
      </c>
      <c r="BO255">
        <f t="shared" si="27"/>
        <v>1</v>
      </c>
      <c r="BP255">
        <f t="shared" si="27"/>
        <v>0</v>
      </c>
      <c r="BQ255">
        <f t="shared" si="24"/>
        <v>0</v>
      </c>
      <c r="BR255">
        <f t="shared" si="27"/>
        <v>0</v>
      </c>
      <c r="BS255">
        <f t="shared" si="27"/>
        <v>0</v>
      </c>
      <c r="BT255" s="256">
        <f t="shared" si="23"/>
        <v>5</v>
      </c>
    </row>
    <row r="256" spans="1:72" ht="14.3" x14ac:dyDescent="0.25">
      <c r="A256" s="93" t="str">
        <f>IF(ISNA(LOOKUP($F256,BLIOTECAS!$B$1:$B$27,BLIOTECAS!C$1:C$27)),"",LOOKUP($F256,BLIOTECAS!$B$1:$B$27,BLIOTECAS!C$1:C$27))</f>
        <v/>
      </c>
      <c r="B256" s="93" t="str">
        <f>IFERROR(VLOOKUP(TABLA!$F256,BLIOTECAS!$C$1:$E$26,2,FALSE),"")</f>
        <v>GHI</v>
      </c>
      <c r="C256" s="93" t="str">
        <f>IFERROR(VLOOKUP(TABLA!F256,BLIOTECAS!$C$1:$E$26,3,FALSE),"")</f>
        <v>Humanidades</v>
      </c>
      <c r="D256" s="266" t="s">
        <v>1036</v>
      </c>
      <c r="E256" s="120" t="s">
        <v>9</v>
      </c>
      <c r="F256" s="119" t="s">
        <v>13</v>
      </c>
      <c r="G256" s="119" t="s">
        <v>48</v>
      </c>
      <c r="H256" s="119" t="s">
        <v>47</v>
      </c>
      <c r="I256" s="119"/>
      <c r="J256" s="119" t="s">
        <v>13</v>
      </c>
      <c r="K256" s="119" t="s">
        <v>56</v>
      </c>
      <c r="L256" s="119"/>
      <c r="M256" s="119"/>
      <c r="N256" s="119">
        <v>3</v>
      </c>
      <c r="O256" s="119">
        <v>5</v>
      </c>
      <c r="P256" s="119">
        <v>5</v>
      </c>
      <c r="Q256" s="119">
        <v>4</v>
      </c>
      <c r="R256" s="119">
        <v>5</v>
      </c>
      <c r="S256" s="119" t="s">
        <v>87</v>
      </c>
      <c r="T256" s="119" t="s">
        <v>87</v>
      </c>
      <c r="U256" s="119">
        <v>4</v>
      </c>
      <c r="V256" s="119">
        <v>2</v>
      </c>
      <c r="W256" s="119">
        <v>2</v>
      </c>
      <c r="X256" s="119">
        <v>3</v>
      </c>
      <c r="Y256" s="119">
        <v>5</v>
      </c>
      <c r="Z256" s="119">
        <v>2</v>
      </c>
      <c r="AA256" s="119">
        <v>3</v>
      </c>
      <c r="AB256" s="119">
        <v>2</v>
      </c>
      <c r="AC256" s="119">
        <v>3</v>
      </c>
      <c r="AD256" s="119">
        <v>3</v>
      </c>
      <c r="AE256" s="119">
        <v>3</v>
      </c>
      <c r="AF256" s="119">
        <v>4</v>
      </c>
      <c r="AG256" s="119">
        <v>5</v>
      </c>
      <c r="AH256" s="119">
        <v>5</v>
      </c>
      <c r="AI256" s="119">
        <v>3</v>
      </c>
      <c r="AJ256" s="119">
        <v>5</v>
      </c>
      <c r="AK256" s="119" t="s">
        <v>88</v>
      </c>
      <c r="AL256" s="119" t="s">
        <v>88</v>
      </c>
      <c r="AM256" s="119">
        <v>3</v>
      </c>
      <c r="AN256" s="119">
        <v>2</v>
      </c>
      <c r="AO256" s="119" t="s">
        <v>115</v>
      </c>
      <c r="AP256" s="119">
        <v>5</v>
      </c>
      <c r="AQ256" s="119">
        <v>5</v>
      </c>
      <c r="AR256" s="119">
        <v>5</v>
      </c>
      <c r="AS256" s="119">
        <v>5</v>
      </c>
      <c r="AT256" s="119">
        <v>5</v>
      </c>
      <c r="AU256" s="119">
        <v>5</v>
      </c>
      <c r="AV256" s="119">
        <v>5</v>
      </c>
      <c r="AW256" s="119">
        <v>2</v>
      </c>
      <c r="AX256" s="119" t="s">
        <v>88</v>
      </c>
      <c r="AY256" s="119" t="s">
        <v>88</v>
      </c>
      <c r="AZ256" s="119"/>
      <c r="BA256" s="119">
        <v>5</v>
      </c>
      <c r="BB256" s="119">
        <v>5</v>
      </c>
      <c r="BC256" s="119" t="s">
        <v>135</v>
      </c>
      <c r="BD256" s="119"/>
      <c r="BE256" s="119"/>
      <c r="BF256">
        <f t="shared" si="26"/>
        <v>0</v>
      </c>
      <c r="BG256">
        <f t="shared" si="25"/>
        <v>0</v>
      </c>
      <c r="BH256">
        <f t="shared" si="25"/>
        <v>0</v>
      </c>
      <c r="BI256">
        <f t="shared" si="25"/>
        <v>0</v>
      </c>
      <c r="BJ256">
        <f t="shared" si="25"/>
        <v>0</v>
      </c>
      <c r="BK256">
        <f t="shared" si="25"/>
        <v>0</v>
      </c>
      <c r="BL256">
        <f t="shared" si="27"/>
        <v>0</v>
      </c>
      <c r="BM256">
        <f t="shared" si="27"/>
        <v>0</v>
      </c>
      <c r="BN256">
        <f t="shared" si="27"/>
        <v>0</v>
      </c>
      <c r="BO256">
        <f t="shared" si="27"/>
        <v>0</v>
      </c>
      <c r="BP256">
        <f t="shared" si="27"/>
        <v>0</v>
      </c>
      <c r="BQ256">
        <f t="shared" si="24"/>
        <v>0</v>
      </c>
      <c r="BR256">
        <f t="shared" si="27"/>
        <v>1</v>
      </c>
      <c r="BS256">
        <f t="shared" si="27"/>
        <v>0</v>
      </c>
      <c r="BT256" s="256">
        <f t="shared" si="23"/>
        <v>5</v>
      </c>
    </row>
    <row r="257" spans="1:72" ht="14.3" x14ac:dyDescent="0.25">
      <c r="A257" s="93" t="str">
        <f>IF(ISNA(LOOKUP($F257,BLIOTECAS!$B$1:$B$27,BLIOTECAS!C$1:C$27)),"",LOOKUP($F257,BLIOTECAS!$B$1:$B$27,BLIOTECAS!C$1:C$27))</f>
        <v/>
      </c>
      <c r="B257" s="93" t="str">
        <f>IFERROR(VLOOKUP(TABLA!$F257,BLIOTECAS!$C$1:$E$26,2,FALSE),"")</f>
        <v>QUI</v>
      </c>
      <c r="C257" s="93" t="str">
        <f>IFERROR(VLOOKUP(TABLA!F257,BLIOTECAS!$C$1:$E$26,3,FALSE),"")</f>
        <v>Ciencias Experimentales</v>
      </c>
      <c r="D257" s="266" t="s">
        <v>1036</v>
      </c>
      <c r="E257" s="120" t="s">
        <v>8</v>
      </c>
      <c r="F257" s="119" t="s">
        <v>19</v>
      </c>
      <c r="G257" s="119" t="s">
        <v>47</v>
      </c>
      <c r="H257" s="119" t="s">
        <v>47</v>
      </c>
      <c r="I257" s="119"/>
      <c r="J257" s="119" t="s">
        <v>19</v>
      </c>
      <c r="K257" s="119" t="s">
        <v>56</v>
      </c>
      <c r="L257" s="119"/>
      <c r="M257" s="119"/>
      <c r="N257" s="119">
        <v>5</v>
      </c>
      <c r="O257" s="119">
        <v>5</v>
      </c>
      <c r="P257" s="119">
        <v>4</v>
      </c>
      <c r="Q257" s="119">
        <v>4</v>
      </c>
      <c r="R257" s="119">
        <v>5</v>
      </c>
      <c r="S257" s="119" t="s">
        <v>87</v>
      </c>
      <c r="T257" s="119" t="s">
        <v>87</v>
      </c>
      <c r="U257" s="119">
        <v>5</v>
      </c>
      <c r="V257" s="119">
        <v>4</v>
      </c>
      <c r="W257" s="119">
        <v>4</v>
      </c>
      <c r="X257" s="119">
        <v>4</v>
      </c>
      <c r="Y257" s="119">
        <v>1</v>
      </c>
      <c r="Z257" s="119">
        <v>2</v>
      </c>
      <c r="AA257" s="119">
        <v>4</v>
      </c>
      <c r="AB257" s="119">
        <v>1</v>
      </c>
      <c r="AC257" s="119">
        <v>4</v>
      </c>
      <c r="AD257" s="119">
        <v>4</v>
      </c>
      <c r="AE257" s="119">
        <v>4</v>
      </c>
      <c r="AF257" s="119">
        <v>4</v>
      </c>
      <c r="AG257" s="119">
        <v>4</v>
      </c>
      <c r="AH257" s="119">
        <v>4</v>
      </c>
      <c r="AI257" s="119">
        <v>2</v>
      </c>
      <c r="AJ257" s="119">
        <v>2</v>
      </c>
      <c r="AK257" s="119" t="s">
        <v>87</v>
      </c>
      <c r="AL257" s="119" t="s">
        <v>87</v>
      </c>
      <c r="AM257" s="119">
        <v>5</v>
      </c>
      <c r="AN257" s="119">
        <v>5</v>
      </c>
      <c r="AO257" s="119" t="s">
        <v>357</v>
      </c>
      <c r="AP257" s="119">
        <v>3</v>
      </c>
      <c r="AQ257" s="119">
        <v>5</v>
      </c>
      <c r="AR257" s="119">
        <v>5</v>
      </c>
      <c r="AS257" s="119">
        <v>5</v>
      </c>
      <c r="AT257" s="119">
        <v>5</v>
      </c>
      <c r="AU257" s="119">
        <v>5</v>
      </c>
      <c r="AV257" s="119">
        <v>2</v>
      </c>
      <c r="AW257" s="119">
        <v>1</v>
      </c>
      <c r="AX257" s="119" t="s">
        <v>87</v>
      </c>
      <c r="AY257" s="119" t="s">
        <v>87</v>
      </c>
      <c r="AZ257" s="119" t="s">
        <v>125</v>
      </c>
      <c r="BA257" s="119">
        <v>4</v>
      </c>
      <c r="BB257" s="119">
        <v>4</v>
      </c>
      <c r="BC257" s="119" t="s">
        <v>134</v>
      </c>
      <c r="BD257" s="119" t="s">
        <v>491</v>
      </c>
      <c r="BE257" s="119"/>
      <c r="BF257">
        <f t="shared" si="26"/>
        <v>0</v>
      </c>
      <c r="BG257">
        <f t="shared" si="25"/>
        <v>0</v>
      </c>
      <c r="BH257">
        <f t="shared" si="25"/>
        <v>0</v>
      </c>
      <c r="BI257">
        <f t="shared" si="25"/>
        <v>0</v>
      </c>
      <c r="BJ257">
        <f t="shared" si="25"/>
        <v>0</v>
      </c>
      <c r="BK257">
        <f t="shared" si="25"/>
        <v>0</v>
      </c>
      <c r="BL257">
        <f t="shared" si="27"/>
        <v>0</v>
      </c>
      <c r="BM257">
        <f t="shared" si="27"/>
        <v>0</v>
      </c>
      <c r="BN257">
        <f t="shared" si="27"/>
        <v>1</v>
      </c>
      <c r="BO257">
        <f t="shared" si="27"/>
        <v>1</v>
      </c>
      <c r="BP257">
        <f t="shared" si="27"/>
        <v>1</v>
      </c>
      <c r="BQ257">
        <f t="shared" si="24"/>
        <v>0</v>
      </c>
      <c r="BR257">
        <f t="shared" si="27"/>
        <v>0</v>
      </c>
      <c r="BS257">
        <f t="shared" si="27"/>
        <v>0</v>
      </c>
      <c r="BT257" s="256">
        <f t="shared" si="23"/>
        <v>4</v>
      </c>
    </row>
    <row r="258" spans="1:72" ht="14.3" x14ac:dyDescent="0.25">
      <c r="A258" s="93" t="str">
        <f>IF(ISNA(LOOKUP($F258,BLIOTECAS!$B$1:$B$27,BLIOTECAS!C$1:C$27)),"",LOOKUP($F258,BLIOTECAS!$B$1:$B$27,BLIOTECAS!C$1:C$27))</f>
        <v/>
      </c>
      <c r="B258" s="93" t="str">
        <f>IFERROR(VLOOKUP(TABLA!$F258,BLIOTECAS!$C$1:$E$26,2,FALSE),"")</f>
        <v>CEE</v>
      </c>
      <c r="C258" s="93" t="str">
        <f>IFERROR(VLOOKUP(TABLA!F258,BLIOTECAS!$C$1:$E$26,3,FALSE),"")</f>
        <v>Ciencias Sociales</v>
      </c>
      <c r="D258" s="266" t="s">
        <v>1036</v>
      </c>
      <c r="E258" s="120" t="s">
        <v>8</v>
      </c>
      <c r="F258" s="119" t="s">
        <v>20</v>
      </c>
      <c r="G258" s="119" t="s">
        <v>47</v>
      </c>
      <c r="H258" s="119" t="s">
        <v>45</v>
      </c>
      <c r="I258" s="119"/>
      <c r="J258" s="119" t="s">
        <v>20</v>
      </c>
      <c r="K258" s="119" t="s">
        <v>23</v>
      </c>
      <c r="L258" s="119" t="s">
        <v>18</v>
      </c>
      <c r="M258" s="119"/>
      <c r="N258" s="119">
        <v>4</v>
      </c>
      <c r="O258" s="119">
        <v>4</v>
      </c>
      <c r="P258" s="119">
        <v>5</v>
      </c>
      <c r="Q258" s="119">
        <v>5</v>
      </c>
      <c r="R258" s="119">
        <v>5</v>
      </c>
      <c r="S258" s="119" t="s">
        <v>87</v>
      </c>
      <c r="T258" s="119" t="s">
        <v>87</v>
      </c>
      <c r="U258" s="119">
        <v>3</v>
      </c>
      <c r="V258" s="119">
        <v>3</v>
      </c>
      <c r="W258" s="119">
        <v>3</v>
      </c>
      <c r="X258" s="119">
        <v>3</v>
      </c>
      <c r="Y258" s="119">
        <v>5</v>
      </c>
      <c r="Z258" s="119">
        <v>5</v>
      </c>
      <c r="AA258" s="119">
        <v>5</v>
      </c>
      <c r="AB258" s="119">
        <v>2</v>
      </c>
      <c r="AC258" s="119">
        <v>4</v>
      </c>
      <c r="AD258" s="119">
        <v>5</v>
      </c>
      <c r="AE258" s="119">
        <v>5</v>
      </c>
      <c r="AF258" s="119">
        <v>5</v>
      </c>
      <c r="AG258" s="119">
        <v>5</v>
      </c>
      <c r="AH258" s="119">
        <v>4</v>
      </c>
      <c r="AI258" s="119">
        <v>4</v>
      </c>
      <c r="AJ258" s="119">
        <v>5</v>
      </c>
      <c r="AK258" s="119" t="s">
        <v>88</v>
      </c>
      <c r="AL258" s="119" t="s">
        <v>88</v>
      </c>
      <c r="AM258" s="119">
        <v>5</v>
      </c>
      <c r="AN258" s="119">
        <v>3</v>
      </c>
      <c r="AO258" s="119" t="s">
        <v>115</v>
      </c>
      <c r="AP258" s="119">
        <v>5</v>
      </c>
      <c r="AQ258" s="119">
        <v>4</v>
      </c>
      <c r="AR258" s="119">
        <v>5</v>
      </c>
      <c r="AS258" s="119">
        <v>5</v>
      </c>
      <c r="AT258" s="119">
        <v>5</v>
      </c>
      <c r="AU258" s="119">
        <v>5</v>
      </c>
      <c r="AV258" s="119">
        <v>4</v>
      </c>
      <c r="AW258" s="119">
        <v>4</v>
      </c>
      <c r="AX258" s="119" t="s">
        <v>87</v>
      </c>
      <c r="AY258" s="119" t="s">
        <v>88</v>
      </c>
      <c r="AZ258" s="119"/>
      <c r="BA258" s="119">
        <v>5</v>
      </c>
      <c r="BB258" s="119">
        <v>5</v>
      </c>
      <c r="BC258" s="119" t="s">
        <v>135</v>
      </c>
      <c r="BD258" s="119"/>
      <c r="BE258" s="119"/>
      <c r="BF258">
        <f t="shared" si="26"/>
        <v>0</v>
      </c>
      <c r="BG258">
        <f t="shared" si="25"/>
        <v>0</v>
      </c>
      <c r="BH258">
        <f t="shared" si="25"/>
        <v>0</v>
      </c>
      <c r="BI258">
        <f t="shared" si="25"/>
        <v>0</v>
      </c>
      <c r="BJ258">
        <f t="shared" si="25"/>
        <v>0</v>
      </c>
      <c r="BK258">
        <f t="shared" si="25"/>
        <v>0</v>
      </c>
      <c r="BL258">
        <f t="shared" si="27"/>
        <v>0</v>
      </c>
      <c r="BM258">
        <f t="shared" si="27"/>
        <v>0</v>
      </c>
      <c r="BN258">
        <f t="shared" si="27"/>
        <v>0</v>
      </c>
      <c r="BO258">
        <f t="shared" si="27"/>
        <v>0</v>
      </c>
      <c r="BP258">
        <f t="shared" si="27"/>
        <v>0</v>
      </c>
      <c r="BQ258">
        <f t="shared" si="24"/>
        <v>0</v>
      </c>
      <c r="BR258">
        <f t="shared" si="27"/>
        <v>1</v>
      </c>
      <c r="BS258">
        <f t="shared" si="27"/>
        <v>0</v>
      </c>
      <c r="BT258" s="256">
        <f t="shared" si="23"/>
        <v>5</v>
      </c>
    </row>
    <row r="259" spans="1:72" ht="14.3" x14ac:dyDescent="0.25">
      <c r="A259" s="93" t="str">
        <f>IF(ISNA(LOOKUP($F259,BLIOTECAS!$B$1:$B$27,BLIOTECAS!C$1:C$27)),"",LOOKUP($F259,BLIOTECAS!$B$1:$B$27,BLIOTECAS!C$1:C$27))</f>
        <v/>
      </c>
      <c r="B259" s="93" t="str">
        <f>IFERROR(VLOOKUP(TABLA!$F259,BLIOTECAS!$C$1:$E$26,2,FALSE),"")</f>
        <v>QUI</v>
      </c>
      <c r="C259" s="93" t="str">
        <f>IFERROR(VLOOKUP(TABLA!F259,BLIOTECAS!$C$1:$E$26,3,FALSE),"")</f>
        <v>Ciencias Experimentales</v>
      </c>
      <c r="D259" s="266" t="s">
        <v>1036</v>
      </c>
      <c r="E259" s="120" t="s">
        <v>8</v>
      </c>
      <c r="F259" s="119" t="s">
        <v>19</v>
      </c>
      <c r="G259" s="119" t="s">
        <v>47</v>
      </c>
      <c r="H259" s="119" t="s">
        <v>46</v>
      </c>
      <c r="I259" s="119"/>
      <c r="J259" s="119" t="s">
        <v>19</v>
      </c>
      <c r="K259" s="119" t="s">
        <v>56</v>
      </c>
      <c r="L259" s="119" t="s">
        <v>27</v>
      </c>
      <c r="M259" s="119"/>
      <c r="N259" s="119">
        <v>5</v>
      </c>
      <c r="O259" s="119">
        <v>5</v>
      </c>
      <c r="P259" s="119">
        <v>3</v>
      </c>
      <c r="Q259" s="119">
        <v>4</v>
      </c>
      <c r="R259" s="119">
        <v>5</v>
      </c>
      <c r="S259" s="119" t="s">
        <v>88</v>
      </c>
      <c r="T259" s="119" t="s">
        <v>87</v>
      </c>
      <c r="U259" s="119">
        <v>2</v>
      </c>
      <c r="V259" s="119">
        <v>1</v>
      </c>
      <c r="W259" s="119">
        <v>1</v>
      </c>
      <c r="X259" s="119">
        <v>1</v>
      </c>
      <c r="Y259" s="119">
        <v>5</v>
      </c>
      <c r="Z259" s="119">
        <v>5</v>
      </c>
      <c r="AA259" s="119">
        <v>5</v>
      </c>
      <c r="AB259" s="119">
        <v>2</v>
      </c>
      <c r="AC259" s="119">
        <v>5</v>
      </c>
      <c r="AD259" s="119">
        <v>5</v>
      </c>
      <c r="AE259" s="119">
        <v>4</v>
      </c>
      <c r="AF259" s="119">
        <v>4</v>
      </c>
      <c r="AG259" s="119">
        <v>5</v>
      </c>
      <c r="AH259" s="119">
        <v>5</v>
      </c>
      <c r="AI259" s="119">
        <v>4</v>
      </c>
      <c r="AJ259" s="119">
        <v>5</v>
      </c>
      <c r="AK259" s="119" t="s">
        <v>87</v>
      </c>
      <c r="AL259" s="119" t="s">
        <v>87</v>
      </c>
      <c r="AM259" s="119">
        <v>5</v>
      </c>
      <c r="AN259" s="119">
        <v>3</v>
      </c>
      <c r="AO259" s="119" t="s">
        <v>115</v>
      </c>
      <c r="AP259" s="119">
        <v>5</v>
      </c>
      <c r="AQ259" s="119">
        <v>5</v>
      </c>
      <c r="AR259" s="119">
        <v>5</v>
      </c>
      <c r="AS259" s="119">
        <v>5</v>
      </c>
      <c r="AT259" s="119">
        <v>5</v>
      </c>
      <c r="AU259" s="119">
        <v>5</v>
      </c>
      <c r="AV259" s="119">
        <v>5</v>
      </c>
      <c r="AW259" s="119">
        <v>5</v>
      </c>
      <c r="AX259" s="119" t="s">
        <v>87</v>
      </c>
      <c r="AY259" s="119" t="s">
        <v>88</v>
      </c>
      <c r="AZ259" s="119"/>
      <c r="BA259" s="119">
        <v>4</v>
      </c>
      <c r="BB259" s="119">
        <v>5</v>
      </c>
      <c r="BC259" s="119" t="s">
        <v>134</v>
      </c>
      <c r="BD259" s="119"/>
      <c r="BE259" s="119"/>
      <c r="BF259">
        <f t="shared" si="26"/>
        <v>0</v>
      </c>
      <c r="BG259">
        <f t="shared" si="25"/>
        <v>0</v>
      </c>
      <c r="BH259">
        <f t="shared" si="25"/>
        <v>0</v>
      </c>
      <c r="BI259">
        <f t="shared" si="25"/>
        <v>0</v>
      </c>
      <c r="BJ259">
        <f t="shared" si="25"/>
        <v>0</v>
      </c>
      <c r="BK259">
        <f t="shared" si="25"/>
        <v>0</v>
      </c>
      <c r="BL259">
        <f t="shared" si="27"/>
        <v>0</v>
      </c>
      <c r="BM259">
        <f t="shared" si="27"/>
        <v>0</v>
      </c>
      <c r="BN259">
        <f t="shared" si="27"/>
        <v>0</v>
      </c>
      <c r="BO259">
        <f t="shared" si="27"/>
        <v>0</v>
      </c>
      <c r="BP259">
        <f t="shared" si="27"/>
        <v>0</v>
      </c>
      <c r="BQ259">
        <f t="shared" si="24"/>
        <v>0</v>
      </c>
      <c r="BR259">
        <f t="shared" si="27"/>
        <v>1</v>
      </c>
      <c r="BS259">
        <f t="shared" si="27"/>
        <v>0</v>
      </c>
      <c r="BT259" s="256">
        <f t="shared" si="23"/>
        <v>4</v>
      </c>
    </row>
    <row r="260" spans="1:72" ht="14.3" x14ac:dyDescent="0.25">
      <c r="A260" s="93" t="str">
        <f>IF(ISNA(LOOKUP($F260,BLIOTECAS!$B$1:$B$27,BLIOTECAS!C$1:C$27)),"",LOOKUP($F260,BLIOTECAS!$B$1:$B$27,BLIOTECAS!C$1:C$27))</f>
        <v/>
      </c>
      <c r="B260" s="93" t="str">
        <f>IFERROR(VLOOKUP(TABLA!$F260,BLIOTECAS!$C$1:$E$26,2,FALSE),"")</f>
        <v>MED</v>
      </c>
      <c r="C260" s="93" t="str">
        <f>IFERROR(VLOOKUP(TABLA!F260,BLIOTECAS!$C$1:$E$26,3,FALSE),"")</f>
        <v>Ciencias de la Salud</v>
      </c>
      <c r="D260" s="266" t="s">
        <v>1036</v>
      </c>
      <c r="E260" s="120" t="s">
        <v>10</v>
      </c>
      <c r="F260" s="119" t="s">
        <v>22</v>
      </c>
      <c r="G260" s="119" t="s">
        <v>47</v>
      </c>
      <c r="H260" s="119" t="s">
        <v>48</v>
      </c>
      <c r="I260" s="119"/>
      <c r="J260" s="119" t="s">
        <v>22</v>
      </c>
      <c r="K260" s="119"/>
      <c r="L260" s="119"/>
      <c r="M260" s="119"/>
      <c r="N260" s="119">
        <v>5</v>
      </c>
      <c r="O260" s="119">
        <v>5</v>
      </c>
      <c r="P260" s="119">
        <v>5</v>
      </c>
      <c r="Q260" s="119">
        <v>4</v>
      </c>
      <c r="R260" s="119">
        <v>5</v>
      </c>
      <c r="S260" s="119" t="s">
        <v>87</v>
      </c>
      <c r="T260" s="119" t="s">
        <v>87</v>
      </c>
      <c r="U260" s="119">
        <v>5</v>
      </c>
      <c r="V260" s="119">
        <v>4</v>
      </c>
      <c r="W260" s="119">
        <v>4</v>
      </c>
      <c r="X260" s="119">
        <v>4</v>
      </c>
      <c r="Y260" s="119">
        <v>1</v>
      </c>
      <c r="Z260" s="119">
        <v>1</v>
      </c>
      <c r="AA260" s="119">
        <v>1</v>
      </c>
      <c r="AB260" s="119">
        <v>1</v>
      </c>
      <c r="AC260" s="119">
        <v>5</v>
      </c>
      <c r="AD260" s="119">
        <v>4</v>
      </c>
      <c r="AE260" s="119">
        <v>5</v>
      </c>
      <c r="AF260" s="119">
        <v>5</v>
      </c>
      <c r="AG260" s="119">
        <v>5</v>
      </c>
      <c r="AH260" s="119">
        <v>5</v>
      </c>
      <c r="AI260" s="119">
        <v>5</v>
      </c>
      <c r="AJ260" s="119">
        <v>5</v>
      </c>
      <c r="AK260" s="119" t="s">
        <v>87</v>
      </c>
      <c r="AL260" s="119" t="s">
        <v>87</v>
      </c>
      <c r="AM260" s="119">
        <v>4</v>
      </c>
      <c r="AN260" s="119">
        <v>5</v>
      </c>
      <c r="AO260" s="119" t="s">
        <v>490</v>
      </c>
      <c r="AP260" s="119">
        <v>5</v>
      </c>
      <c r="AQ260" s="119">
        <v>5</v>
      </c>
      <c r="AR260" s="119">
        <v>5</v>
      </c>
      <c r="AS260" s="119">
        <v>5</v>
      </c>
      <c r="AT260" s="119">
        <v>5</v>
      </c>
      <c r="AU260" s="119">
        <v>5</v>
      </c>
      <c r="AV260" s="119">
        <v>3</v>
      </c>
      <c r="AW260" s="119">
        <v>3</v>
      </c>
      <c r="AX260" s="119" t="s">
        <v>87</v>
      </c>
      <c r="AY260" s="119" t="s">
        <v>87</v>
      </c>
      <c r="AZ260" s="119" t="s">
        <v>125</v>
      </c>
      <c r="BA260" s="119">
        <v>5</v>
      </c>
      <c r="BB260" s="119">
        <v>5</v>
      </c>
      <c r="BC260" s="119" t="s">
        <v>135</v>
      </c>
      <c r="BD260" s="119"/>
      <c r="BE260" s="119"/>
      <c r="BF260">
        <f t="shared" si="26"/>
        <v>0</v>
      </c>
      <c r="BG260">
        <f t="shared" si="25"/>
        <v>0</v>
      </c>
      <c r="BH260">
        <f t="shared" si="25"/>
        <v>0</v>
      </c>
      <c r="BI260">
        <f t="shared" si="25"/>
        <v>0</v>
      </c>
      <c r="BJ260">
        <f t="shared" si="25"/>
        <v>0</v>
      </c>
      <c r="BK260">
        <f t="shared" si="25"/>
        <v>0</v>
      </c>
      <c r="BL260">
        <f t="shared" si="27"/>
        <v>1</v>
      </c>
      <c r="BM260">
        <f t="shared" si="27"/>
        <v>0</v>
      </c>
      <c r="BN260">
        <f t="shared" si="27"/>
        <v>1</v>
      </c>
      <c r="BO260">
        <f t="shared" si="27"/>
        <v>1</v>
      </c>
      <c r="BP260">
        <f t="shared" si="27"/>
        <v>0</v>
      </c>
      <c r="BQ260">
        <f t="shared" si="24"/>
        <v>1</v>
      </c>
      <c r="BR260">
        <f t="shared" si="27"/>
        <v>0</v>
      </c>
      <c r="BS260">
        <f t="shared" si="27"/>
        <v>0</v>
      </c>
      <c r="BT260" s="256">
        <f t="shared" si="23"/>
        <v>5</v>
      </c>
    </row>
    <row r="261" spans="1:72" ht="14.3" x14ac:dyDescent="0.25">
      <c r="A261" s="93" t="str">
        <f>IF(ISNA(LOOKUP($F261,BLIOTECAS!$B$1:$B$27,BLIOTECAS!C$1:C$27)),"",LOOKUP($F261,BLIOTECAS!$B$1:$B$27,BLIOTECAS!C$1:C$27))</f>
        <v/>
      </c>
      <c r="B261" s="93" t="str">
        <f>IFERROR(VLOOKUP(TABLA!$F261,BLIOTECAS!$C$1:$E$26,2,FALSE),"")</f>
        <v>GHI</v>
      </c>
      <c r="C261" s="93" t="str">
        <f>IFERROR(VLOOKUP(TABLA!F261,BLIOTECAS!$C$1:$E$26,3,FALSE),"")</f>
        <v>Humanidades</v>
      </c>
      <c r="D261" s="266" t="s">
        <v>1036</v>
      </c>
      <c r="E261" s="120" t="s">
        <v>8</v>
      </c>
      <c r="F261" s="119" t="s">
        <v>13</v>
      </c>
      <c r="G261" s="119" t="s">
        <v>48</v>
      </c>
      <c r="H261" s="119" t="s">
        <v>47</v>
      </c>
      <c r="I261" s="119"/>
      <c r="J261" s="119" t="s">
        <v>13</v>
      </c>
      <c r="K261" s="119" t="s">
        <v>56</v>
      </c>
      <c r="L261" s="119" t="s">
        <v>31</v>
      </c>
      <c r="M261" s="119" t="s">
        <v>492</v>
      </c>
      <c r="N261" s="119">
        <v>4</v>
      </c>
      <c r="O261" s="119">
        <v>5</v>
      </c>
      <c r="P261" s="119">
        <v>3</v>
      </c>
      <c r="Q261" s="119">
        <v>4</v>
      </c>
      <c r="R261" s="119">
        <v>5</v>
      </c>
      <c r="S261" s="119" t="s">
        <v>87</v>
      </c>
      <c r="T261" s="119" t="s">
        <v>87</v>
      </c>
      <c r="U261" s="119">
        <v>5</v>
      </c>
      <c r="V261" s="119">
        <v>4</v>
      </c>
      <c r="W261" s="119">
        <v>5</v>
      </c>
      <c r="X261" s="119">
        <v>4</v>
      </c>
      <c r="Y261" s="119">
        <v>3</v>
      </c>
      <c r="Z261" s="119">
        <v>4</v>
      </c>
      <c r="AA261" s="119">
        <v>2</v>
      </c>
      <c r="AB261" s="119">
        <v>5</v>
      </c>
      <c r="AC261" s="119">
        <v>3</v>
      </c>
      <c r="AD261" s="119">
        <v>4</v>
      </c>
      <c r="AE261" s="119">
        <v>4</v>
      </c>
      <c r="AF261" s="119">
        <v>5</v>
      </c>
      <c r="AG261" s="119">
        <v>4</v>
      </c>
      <c r="AH261" s="119">
        <v>5</v>
      </c>
      <c r="AI261" s="119">
        <v>3</v>
      </c>
      <c r="AJ261" s="119">
        <v>4</v>
      </c>
      <c r="AK261" s="119" t="s">
        <v>87</v>
      </c>
      <c r="AL261" s="119" t="s">
        <v>87</v>
      </c>
      <c r="AM261" s="119">
        <v>4</v>
      </c>
      <c r="AN261" s="119">
        <v>4</v>
      </c>
      <c r="AO261" s="119" t="s">
        <v>356</v>
      </c>
      <c r="AP261" s="119">
        <v>5</v>
      </c>
      <c r="AQ261" s="119">
        <v>4</v>
      </c>
      <c r="AR261" s="119">
        <v>5</v>
      </c>
      <c r="AS261" s="119">
        <v>5</v>
      </c>
      <c r="AT261" s="119">
        <v>5</v>
      </c>
      <c r="AU261" s="119">
        <v>5</v>
      </c>
      <c r="AV261" s="119">
        <v>2</v>
      </c>
      <c r="AW261" s="119">
        <v>3</v>
      </c>
      <c r="AX261" s="119" t="s">
        <v>87</v>
      </c>
      <c r="AY261" s="119" t="s">
        <v>88</v>
      </c>
      <c r="AZ261" s="119"/>
      <c r="BA261" s="119">
        <v>5</v>
      </c>
      <c r="BB261" s="119">
        <v>5</v>
      </c>
      <c r="BC261" s="119" t="s">
        <v>134</v>
      </c>
      <c r="BD261" s="119"/>
      <c r="BE261" s="119"/>
      <c r="BF261">
        <f t="shared" si="26"/>
        <v>0</v>
      </c>
      <c r="BG261">
        <f t="shared" si="25"/>
        <v>0</v>
      </c>
      <c r="BH261">
        <f t="shared" si="25"/>
        <v>0</v>
      </c>
      <c r="BI261">
        <f t="shared" si="25"/>
        <v>0</v>
      </c>
      <c r="BJ261">
        <f t="shared" si="25"/>
        <v>0</v>
      </c>
      <c r="BK261">
        <f t="shared" si="25"/>
        <v>0</v>
      </c>
      <c r="BL261">
        <f t="shared" si="27"/>
        <v>0</v>
      </c>
      <c r="BM261">
        <f t="shared" si="27"/>
        <v>0</v>
      </c>
      <c r="BN261">
        <f t="shared" si="27"/>
        <v>1</v>
      </c>
      <c r="BO261">
        <f t="shared" si="27"/>
        <v>1</v>
      </c>
      <c r="BP261">
        <f t="shared" si="27"/>
        <v>0</v>
      </c>
      <c r="BQ261">
        <f t="shared" si="24"/>
        <v>0</v>
      </c>
      <c r="BR261">
        <f t="shared" si="27"/>
        <v>0</v>
      </c>
      <c r="BS261">
        <f t="shared" si="27"/>
        <v>0</v>
      </c>
      <c r="BT261" s="256">
        <f t="shared" ref="BT261:BT324" si="28">IFERROR(VALUE(LEFT(BC261,1)),"NC")</f>
        <v>4</v>
      </c>
    </row>
    <row r="262" spans="1:72" ht="14.3" x14ac:dyDescent="0.25">
      <c r="A262" s="93" t="str">
        <f>IF(ISNA(LOOKUP($F262,BLIOTECAS!$B$1:$B$27,BLIOTECAS!C$1:C$27)),"",LOOKUP($F262,BLIOTECAS!$B$1:$B$27,BLIOTECAS!C$1:C$27))</f>
        <v/>
      </c>
      <c r="B262" s="93" t="str">
        <f>IFERROR(VLOOKUP(TABLA!$F262,BLIOTECAS!$C$1:$E$26,2,FALSE),"")</f>
        <v>FLL</v>
      </c>
      <c r="C262" s="93" t="str">
        <f>IFERROR(VLOOKUP(TABLA!F262,BLIOTECAS!$C$1:$E$26,3,FALSE),"")</f>
        <v>Humanidades</v>
      </c>
      <c r="D262" s="266" t="s">
        <v>1037</v>
      </c>
      <c r="E262" s="120" t="s">
        <v>8</v>
      </c>
      <c r="F262" s="119" t="s">
        <v>15</v>
      </c>
      <c r="G262" s="119" t="s">
        <v>45</v>
      </c>
      <c r="H262" s="119" t="s">
        <v>46</v>
      </c>
      <c r="I262" s="119"/>
      <c r="J262" s="119" t="s">
        <v>476</v>
      </c>
      <c r="K262" s="119" t="s">
        <v>76</v>
      </c>
      <c r="L262" s="119"/>
      <c r="M262" s="119"/>
      <c r="N262" s="119">
        <v>5</v>
      </c>
      <c r="O262" s="119">
        <v>5</v>
      </c>
      <c r="P262" s="119">
        <v>5</v>
      </c>
      <c r="Q262" s="119">
        <v>5</v>
      </c>
      <c r="R262" s="119">
        <v>5</v>
      </c>
      <c r="S262" s="119" t="s">
        <v>88</v>
      </c>
      <c r="T262" s="119" t="s">
        <v>88</v>
      </c>
      <c r="U262" s="119">
        <v>1</v>
      </c>
      <c r="V262" s="119">
        <v>1</v>
      </c>
      <c r="W262" s="119">
        <v>2</v>
      </c>
      <c r="X262" s="119">
        <v>3</v>
      </c>
      <c r="Y262" s="119">
        <v>5</v>
      </c>
      <c r="Z262" s="119">
        <v>5</v>
      </c>
      <c r="AA262" s="119">
        <v>5</v>
      </c>
      <c r="AB262" s="119">
        <v>4</v>
      </c>
      <c r="AC262" s="119">
        <v>5</v>
      </c>
      <c r="AD262" s="119">
        <v>4</v>
      </c>
      <c r="AE262" s="119">
        <v>4</v>
      </c>
      <c r="AF262" s="119">
        <v>5</v>
      </c>
      <c r="AG262" s="119">
        <v>5</v>
      </c>
      <c r="AH262" s="119">
        <v>3</v>
      </c>
      <c r="AI262" s="119">
        <v>4</v>
      </c>
      <c r="AJ262" s="119">
        <v>3</v>
      </c>
      <c r="AK262" s="119" t="s">
        <v>88</v>
      </c>
      <c r="AL262" s="119" t="s">
        <v>88</v>
      </c>
      <c r="AM262" s="119">
        <v>5</v>
      </c>
      <c r="AN262" s="119">
        <v>5</v>
      </c>
      <c r="AO262" s="119" t="s">
        <v>113</v>
      </c>
      <c r="AP262" s="119">
        <v>4</v>
      </c>
      <c r="AQ262" s="119">
        <v>5</v>
      </c>
      <c r="AR262" s="119">
        <v>5</v>
      </c>
      <c r="AS262" s="119">
        <v>5</v>
      </c>
      <c r="AT262" s="119">
        <v>5</v>
      </c>
      <c r="AU262" s="119">
        <v>5</v>
      </c>
      <c r="AV262" s="119">
        <v>5</v>
      </c>
      <c r="AW262" s="119">
        <v>5</v>
      </c>
      <c r="AX262" s="119" t="s">
        <v>87</v>
      </c>
      <c r="AY262" s="119" t="s">
        <v>87</v>
      </c>
      <c r="AZ262" s="119" t="s">
        <v>125</v>
      </c>
      <c r="BA262" s="119">
        <v>5</v>
      </c>
      <c r="BB262" s="119">
        <v>5</v>
      </c>
      <c r="BC262" s="119" t="s">
        <v>135</v>
      </c>
      <c r="BD262" s="119"/>
      <c r="BE262" s="119"/>
      <c r="BF262">
        <f t="shared" si="26"/>
        <v>0</v>
      </c>
      <c r="BG262">
        <f t="shared" si="25"/>
        <v>0</v>
      </c>
      <c r="BH262">
        <f t="shared" si="25"/>
        <v>0</v>
      </c>
      <c r="BI262">
        <f t="shared" si="25"/>
        <v>0</v>
      </c>
      <c r="BJ262">
        <f t="shared" si="25"/>
        <v>0</v>
      </c>
      <c r="BK262">
        <f t="shared" si="25"/>
        <v>0</v>
      </c>
      <c r="BL262">
        <f t="shared" si="27"/>
        <v>0</v>
      </c>
      <c r="BM262">
        <f t="shared" si="27"/>
        <v>0</v>
      </c>
      <c r="BN262">
        <f t="shared" si="27"/>
        <v>0</v>
      </c>
      <c r="BO262">
        <f t="shared" si="27"/>
        <v>1</v>
      </c>
      <c r="BP262">
        <f t="shared" si="27"/>
        <v>0</v>
      </c>
      <c r="BQ262">
        <f t="shared" si="24"/>
        <v>0</v>
      </c>
      <c r="BR262">
        <f t="shared" si="27"/>
        <v>0</v>
      </c>
      <c r="BS262">
        <f t="shared" si="27"/>
        <v>0</v>
      </c>
      <c r="BT262" s="256">
        <f t="shared" si="28"/>
        <v>5</v>
      </c>
    </row>
    <row r="263" spans="1:72" ht="14.3" x14ac:dyDescent="0.25">
      <c r="B263" s="93" t="str">
        <f>IFERROR(VLOOKUP(TABLA!$F263,BLIOTECAS!$C$1:$E$26,2,FALSE),"")</f>
        <v>GHI</v>
      </c>
      <c r="C263" s="93" t="str">
        <f>IFERROR(VLOOKUP(TABLA!F263,BLIOTECAS!$C$1:$E$26,3,FALSE),"")</f>
        <v>Humanidades</v>
      </c>
      <c r="D263" s="266" t="s">
        <v>1037</v>
      </c>
      <c r="E263" s="120" t="s">
        <v>9</v>
      </c>
      <c r="F263" s="119" t="s">
        <v>13</v>
      </c>
      <c r="G263" s="119" t="s">
        <v>46</v>
      </c>
      <c r="H263" s="119" t="s">
        <v>47</v>
      </c>
      <c r="I263" s="119"/>
      <c r="J263" s="119" t="s">
        <v>13</v>
      </c>
      <c r="K263" s="119" t="s">
        <v>56</v>
      </c>
      <c r="L263" s="119" t="s">
        <v>76</v>
      </c>
      <c r="M263" s="119"/>
      <c r="N263" s="119">
        <v>4</v>
      </c>
      <c r="O263" s="119">
        <v>4</v>
      </c>
      <c r="P263" s="119">
        <v>4</v>
      </c>
      <c r="Q263" s="119">
        <v>4</v>
      </c>
      <c r="R263" s="119">
        <v>4</v>
      </c>
      <c r="S263" s="119" t="s">
        <v>88</v>
      </c>
      <c r="T263" s="119" t="s">
        <v>87</v>
      </c>
      <c r="U263" s="119">
        <v>4</v>
      </c>
      <c r="V263" s="119">
        <v>4</v>
      </c>
      <c r="W263" s="119">
        <v>4</v>
      </c>
      <c r="X263" s="119">
        <v>4</v>
      </c>
      <c r="Y263" s="119">
        <v>4</v>
      </c>
      <c r="Z263" s="119">
        <v>3</v>
      </c>
      <c r="AA263" s="119">
        <v>2</v>
      </c>
      <c r="AB263" s="119">
        <v>4</v>
      </c>
      <c r="AC263" s="119">
        <v>4</v>
      </c>
      <c r="AD263" s="119">
        <v>4</v>
      </c>
      <c r="AE263" s="119">
        <v>4</v>
      </c>
      <c r="AF263" s="119">
        <v>4</v>
      </c>
      <c r="AG263" s="119">
        <v>5</v>
      </c>
      <c r="AH263" s="119">
        <v>4</v>
      </c>
      <c r="AI263" s="119">
        <v>4</v>
      </c>
      <c r="AJ263" s="119">
        <v>4</v>
      </c>
      <c r="AK263" s="119" t="s">
        <v>88</v>
      </c>
      <c r="AL263" s="119" t="s">
        <v>88</v>
      </c>
      <c r="AM263" s="119">
        <v>3</v>
      </c>
      <c r="AN263" s="119">
        <v>4</v>
      </c>
      <c r="AO263" s="119" t="s">
        <v>112</v>
      </c>
      <c r="AP263" s="119">
        <v>5</v>
      </c>
      <c r="AQ263" s="119">
        <v>5</v>
      </c>
      <c r="AR263" s="119">
        <v>5</v>
      </c>
      <c r="AS263" s="119">
        <v>5</v>
      </c>
      <c r="AT263" s="119">
        <v>5</v>
      </c>
      <c r="AU263" s="119">
        <v>5</v>
      </c>
      <c r="AV263" s="119">
        <v>5</v>
      </c>
      <c r="AW263" s="119">
        <v>5</v>
      </c>
      <c r="AX263" s="119" t="s">
        <v>87</v>
      </c>
      <c r="AY263" s="119" t="s">
        <v>88</v>
      </c>
      <c r="AZ263" s="119"/>
      <c r="BA263" s="119">
        <v>5</v>
      </c>
      <c r="BB263" s="119">
        <v>5</v>
      </c>
      <c r="BC263" s="119" t="s">
        <v>134</v>
      </c>
      <c r="BD263" s="119"/>
      <c r="BE263" s="119"/>
      <c r="BF263">
        <f t="shared" si="26"/>
        <v>0</v>
      </c>
      <c r="BG263">
        <f t="shared" si="25"/>
        <v>0</v>
      </c>
      <c r="BH263">
        <f t="shared" si="25"/>
        <v>0</v>
      </c>
      <c r="BI263">
        <f t="shared" si="25"/>
        <v>0</v>
      </c>
      <c r="BJ263">
        <f t="shared" si="25"/>
        <v>0</v>
      </c>
      <c r="BK263">
        <f t="shared" si="25"/>
        <v>0</v>
      </c>
      <c r="BL263">
        <f t="shared" si="27"/>
        <v>0</v>
      </c>
      <c r="BM263">
        <f t="shared" si="27"/>
        <v>0</v>
      </c>
      <c r="BN263">
        <f t="shared" si="27"/>
        <v>1</v>
      </c>
      <c r="BO263">
        <f t="shared" si="27"/>
        <v>0</v>
      </c>
      <c r="BP263">
        <f t="shared" si="27"/>
        <v>0</v>
      </c>
      <c r="BQ263">
        <f t="shared" si="24"/>
        <v>0</v>
      </c>
      <c r="BR263">
        <f t="shared" si="27"/>
        <v>0</v>
      </c>
      <c r="BS263">
        <f t="shared" si="27"/>
        <v>0</v>
      </c>
      <c r="BT263" s="256">
        <f t="shared" si="28"/>
        <v>4</v>
      </c>
    </row>
    <row r="264" spans="1:72" ht="14.3" x14ac:dyDescent="0.25">
      <c r="B264" s="93" t="str">
        <f>IFERROR(VLOOKUP(TABLA!$F264,BLIOTECAS!$C$1:$E$26,2,FALSE),"")</f>
        <v>GEO</v>
      </c>
      <c r="C264" s="93" t="str">
        <f>IFERROR(VLOOKUP(TABLA!F264,BLIOTECAS!$C$1:$E$26,3,FALSE),"")</f>
        <v>Ciencias Experimentales</v>
      </c>
      <c r="D264" s="266" t="s">
        <v>1038</v>
      </c>
      <c r="E264" s="120" t="s">
        <v>9</v>
      </c>
      <c r="F264" s="119" t="s">
        <v>34</v>
      </c>
      <c r="G264" s="119" t="s">
        <v>47</v>
      </c>
      <c r="H264" s="119" t="s">
        <v>44</v>
      </c>
      <c r="I264" s="119"/>
      <c r="J264" s="119" t="s">
        <v>34</v>
      </c>
      <c r="K264" s="119"/>
      <c r="L264" s="119"/>
      <c r="M264" s="119"/>
      <c r="N264" s="119">
        <v>5</v>
      </c>
      <c r="O264" s="119">
        <v>5</v>
      </c>
      <c r="P264" s="119">
        <v>4</v>
      </c>
      <c r="Q264" s="119">
        <v>4</v>
      </c>
      <c r="R264" s="119">
        <v>5</v>
      </c>
      <c r="S264" s="119" t="s">
        <v>88</v>
      </c>
      <c r="T264" s="119" t="s">
        <v>88</v>
      </c>
      <c r="U264" s="119">
        <v>1</v>
      </c>
      <c r="V264" s="119">
        <v>3</v>
      </c>
      <c r="W264" s="119">
        <v>2</v>
      </c>
      <c r="X264" s="119">
        <v>1</v>
      </c>
      <c r="Y264" s="119">
        <v>5</v>
      </c>
      <c r="Z264" s="119">
        <v>5</v>
      </c>
      <c r="AA264" s="119">
        <v>5</v>
      </c>
      <c r="AB264" s="119">
        <v>3</v>
      </c>
      <c r="AC264" s="119">
        <v>1</v>
      </c>
      <c r="AD264" s="119">
        <v>3</v>
      </c>
      <c r="AE264" s="119">
        <v>3</v>
      </c>
      <c r="AF264" s="119">
        <v>1</v>
      </c>
      <c r="AG264" s="119"/>
      <c r="AH264" s="119"/>
      <c r="AI264" s="119"/>
      <c r="AJ264" s="119"/>
      <c r="AK264" s="119"/>
      <c r="AL264" s="119"/>
      <c r="AM264" s="119"/>
      <c r="AN264" s="119"/>
      <c r="AO264" s="119"/>
      <c r="AP264" s="119"/>
      <c r="AQ264" s="119"/>
      <c r="AR264" s="119"/>
      <c r="AS264" s="119"/>
      <c r="AT264" s="119"/>
      <c r="AU264" s="119"/>
      <c r="AV264" s="119"/>
      <c r="AW264" s="119"/>
      <c r="AX264" s="119"/>
      <c r="AY264" s="119"/>
      <c r="AZ264" s="119"/>
      <c r="BA264" s="119"/>
      <c r="BB264" s="119">
        <v>1</v>
      </c>
      <c r="BC264" s="119" t="s">
        <v>133</v>
      </c>
      <c r="BD264" s="119" t="s">
        <v>493</v>
      </c>
      <c r="BE264" s="119"/>
      <c r="BF264">
        <f t="shared" si="26"/>
        <v>0</v>
      </c>
      <c r="BG264">
        <f t="shared" si="25"/>
        <v>0</v>
      </c>
      <c r="BH264">
        <f t="shared" si="25"/>
        <v>0</v>
      </c>
      <c r="BI264">
        <f t="shared" si="25"/>
        <v>0</v>
      </c>
      <c r="BJ264">
        <f t="shared" si="25"/>
        <v>0</v>
      </c>
      <c r="BK264">
        <f t="shared" si="25"/>
        <v>0</v>
      </c>
      <c r="BL264">
        <f t="shared" si="27"/>
        <v>0</v>
      </c>
      <c r="BM264">
        <f t="shared" si="27"/>
        <v>0</v>
      </c>
      <c r="BN264">
        <f t="shared" si="27"/>
        <v>0</v>
      </c>
      <c r="BO264">
        <f t="shared" si="27"/>
        <v>0</v>
      </c>
      <c r="BP264">
        <f t="shared" si="27"/>
        <v>0</v>
      </c>
      <c r="BQ264">
        <f t="shared" si="24"/>
        <v>0</v>
      </c>
      <c r="BR264">
        <f t="shared" si="27"/>
        <v>0</v>
      </c>
      <c r="BS264">
        <f t="shared" si="27"/>
        <v>0</v>
      </c>
      <c r="BT264" s="256">
        <f t="shared" si="28"/>
        <v>3</v>
      </c>
    </row>
    <row r="265" spans="1:72" ht="14.3" x14ac:dyDescent="0.25">
      <c r="B265" s="93" t="str">
        <f>IFERROR(VLOOKUP(TABLA!$F265,BLIOTECAS!$C$1:$E$26,2,FALSE),"")</f>
        <v>GHI</v>
      </c>
      <c r="C265" s="93" t="str">
        <f>IFERROR(VLOOKUP(TABLA!F265,BLIOTECAS!$C$1:$E$26,3,FALSE),"")</f>
        <v>Humanidades</v>
      </c>
      <c r="D265" s="266" t="s">
        <v>1038</v>
      </c>
      <c r="E265" s="120" t="s">
        <v>8</v>
      </c>
      <c r="F265" s="119" t="s">
        <v>13</v>
      </c>
      <c r="G265" s="119" t="s">
        <v>46</v>
      </c>
      <c r="H265" s="119" t="s">
        <v>47</v>
      </c>
      <c r="I265" s="119"/>
      <c r="J265" s="119" t="s">
        <v>13</v>
      </c>
      <c r="K265" s="119" t="s">
        <v>56</v>
      </c>
      <c r="L265" s="119"/>
      <c r="M265" s="119"/>
      <c r="N265" s="119">
        <v>5</v>
      </c>
      <c r="O265" s="119">
        <v>5</v>
      </c>
      <c r="P265" s="119">
        <v>4</v>
      </c>
      <c r="Q265" s="119">
        <v>3</v>
      </c>
      <c r="R265" s="119">
        <v>4</v>
      </c>
      <c r="S265" s="119" t="s">
        <v>88</v>
      </c>
      <c r="T265" s="119" t="s">
        <v>87</v>
      </c>
      <c r="U265" s="119">
        <v>4</v>
      </c>
      <c r="V265" s="119">
        <v>3</v>
      </c>
      <c r="W265" s="119">
        <v>4</v>
      </c>
      <c r="X265" s="119">
        <v>5</v>
      </c>
      <c r="Y265" s="119">
        <v>5</v>
      </c>
      <c r="Z265" s="119">
        <v>5</v>
      </c>
      <c r="AA265" s="119">
        <v>5</v>
      </c>
      <c r="AB265" s="119">
        <v>3</v>
      </c>
      <c r="AC265" s="119">
        <v>4</v>
      </c>
      <c r="AD265" s="119">
        <v>4</v>
      </c>
      <c r="AE265" s="119">
        <v>4</v>
      </c>
      <c r="AF265" s="119">
        <v>5</v>
      </c>
      <c r="AG265" s="119">
        <v>5</v>
      </c>
      <c r="AH265" s="119">
        <v>5</v>
      </c>
      <c r="AI265" s="119">
        <v>3</v>
      </c>
      <c r="AJ265" s="119">
        <v>5</v>
      </c>
      <c r="AK265" s="119" t="s">
        <v>87</v>
      </c>
      <c r="AL265" s="119" t="s">
        <v>87</v>
      </c>
      <c r="AM265" s="119">
        <v>5</v>
      </c>
      <c r="AN265" s="119">
        <v>4</v>
      </c>
      <c r="AO265" s="119" t="s">
        <v>494</v>
      </c>
      <c r="AP265" s="119">
        <v>4</v>
      </c>
      <c r="AQ265" s="119">
        <v>3</v>
      </c>
      <c r="AR265" s="119">
        <v>4</v>
      </c>
      <c r="AS265" s="119">
        <v>5</v>
      </c>
      <c r="AT265" s="119">
        <v>4</v>
      </c>
      <c r="AU265" s="119">
        <v>4</v>
      </c>
      <c r="AV265" s="119">
        <v>5</v>
      </c>
      <c r="AW265" s="119">
        <v>5</v>
      </c>
      <c r="AX265" s="119" t="s">
        <v>87</v>
      </c>
      <c r="AY265" s="119" t="s">
        <v>88</v>
      </c>
      <c r="AZ265" s="119"/>
      <c r="BA265" s="119">
        <v>5</v>
      </c>
      <c r="BB265" s="119">
        <v>5</v>
      </c>
      <c r="BC265" s="119" t="s">
        <v>134</v>
      </c>
      <c r="BD265" s="119" t="s">
        <v>495</v>
      </c>
      <c r="BE265" s="119" t="s">
        <v>496</v>
      </c>
      <c r="BF265">
        <f t="shared" si="26"/>
        <v>0</v>
      </c>
      <c r="BG265">
        <f t="shared" si="25"/>
        <v>0</v>
      </c>
      <c r="BH265">
        <f t="shared" si="25"/>
        <v>0</v>
      </c>
      <c r="BI265">
        <f t="shared" si="25"/>
        <v>0</v>
      </c>
      <c r="BJ265">
        <f t="shared" si="25"/>
        <v>0</v>
      </c>
      <c r="BK265">
        <f t="shared" si="25"/>
        <v>0</v>
      </c>
      <c r="BL265">
        <f t="shared" si="27"/>
        <v>0</v>
      </c>
      <c r="BM265">
        <f t="shared" si="27"/>
        <v>0</v>
      </c>
      <c r="BN265">
        <f t="shared" si="27"/>
        <v>0</v>
      </c>
      <c r="BO265">
        <f t="shared" si="27"/>
        <v>1</v>
      </c>
      <c r="BP265">
        <f t="shared" si="27"/>
        <v>0</v>
      </c>
      <c r="BQ265">
        <f t="shared" si="24"/>
        <v>1</v>
      </c>
      <c r="BR265">
        <f t="shared" si="27"/>
        <v>0</v>
      </c>
      <c r="BS265">
        <f t="shared" si="27"/>
        <v>0</v>
      </c>
      <c r="BT265" s="256">
        <f t="shared" si="28"/>
        <v>4</v>
      </c>
    </row>
    <row r="266" spans="1:72" ht="14.3" x14ac:dyDescent="0.25">
      <c r="B266" s="93" t="str">
        <f>IFERROR(VLOOKUP(TABLA!$F266,BLIOTECAS!$C$1:$E$26,2,FALSE),"")</f>
        <v>GHI</v>
      </c>
      <c r="C266" s="93" t="str">
        <f>IFERROR(VLOOKUP(TABLA!F266,BLIOTECAS!$C$1:$E$26,3,FALSE),"")</f>
        <v>Humanidades</v>
      </c>
      <c r="D266" s="266" t="s">
        <v>1038</v>
      </c>
      <c r="E266" s="120" t="s">
        <v>11</v>
      </c>
      <c r="F266" s="119" t="s">
        <v>13</v>
      </c>
      <c r="G266" s="119" t="s">
        <v>47</v>
      </c>
      <c r="H266" s="119" t="s">
        <v>47</v>
      </c>
      <c r="I266" s="119"/>
      <c r="J266" s="119" t="s">
        <v>13</v>
      </c>
      <c r="K266" s="119" t="s">
        <v>56</v>
      </c>
      <c r="L266" s="119"/>
      <c r="M266" s="119"/>
      <c r="N266" s="119">
        <v>5</v>
      </c>
      <c r="O266" s="119">
        <v>5</v>
      </c>
      <c r="P266" s="119">
        <v>2</v>
      </c>
      <c r="Q266" s="119">
        <v>1</v>
      </c>
      <c r="R266" s="119">
        <v>5</v>
      </c>
      <c r="S266" s="119" t="s">
        <v>87</v>
      </c>
      <c r="T266" s="119" t="s">
        <v>87</v>
      </c>
      <c r="U266" s="119">
        <v>5</v>
      </c>
      <c r="V266" s="119"/>
      <c r="W266" s="119">
        <v>4</v>
      </c>
      <c r="X266" s="119">
        <v>2</v>
      </c>
      <c r="Y266" s="119">
        <v>1</v>
      </c>
      <c r="Z266" s="119">
        <v>2</v>
      </c>
      <c r="AA266" s="119">
        <v>3</v>
      </c>
      <c r="AB266" s="119">
        <v>1</v>
      </c>
      <c r="AC266" s="119">
        <v>4</v>
      </c>
      <c r="AD266" s="119">
        <v>4</v>
      </c>
      <c r="AE266" s="119">
        <v>4</v>
      </c>
      <c r="AF266" s="119"/>
      <c r="AG266" s="119">
        <v>4</v>
      </c>
      <c r="AH266" s="119">
        <v>4</v>
      </c>
      <c r="AI266" s="119">
        <v>4</v>
      </c>
      <c r="AJ266" s="119">
        <v>4</v>
      </c>
      <c r="AK266" s="119" t="s">
        <v>87</v>
      </c>
      <c r="AL266" s="119" t="s">
        <v>87</v>
      </c>
      <c r="AM266" s="119">
        <v>5</v>
      </c>
      <c r="AN266" s="119">
        <v>5</v>
      </c>
      <c r="AO266" s="119" t="s">
        <v>497</v>
      </c>
      <c r="AP266" s="119">
        <v>5</v>
      </c>
      <c r="AQ266" s="119">
        <v>5</v>
      </c>
      <c r="AR266" s="119">
        <v>5</v>
      </c>
      <c r="AS266" s="119">
        <v>5</v>
      </c>
      <c r="AT266" s="119">
        <v>5</v>
      </c>
      <c r="AU266" s="119">
        <v>5</v>
      </c>
      <c r="AV266" s="119">
        <v>5</v>
      </c>
      <c r="AW266" s="119">
        <v>4</v>
      </c>
      <c r="AX266" s="119" t="s">
        <v>87</v>
      </c>
      <c r="AY266" s="119" t="s">
        <v>87</v>
      </c>
      <c r="AZ266" s="119" t="s">
        <v>125</v>
      </c>
      <c r="BA266" s="119">
        <v>5</v>
      </c>
      <c r="BB266" s="119">
        <v>5</v>
      </c>
      <c r="BC266" s="119" t="s">
        <v>135</v>
      </c>
      <c r="BD266" s="119"/>
      <c r="BE266" s="119"/>
      <c r="BF266">
        <f t="shared" si="26"/>
        <v>0</v>
      </c>
      <c r="BG266">
        <f t="shared" si="25"/>
        <v>0</v>
      </c>
      <c r="BH266">
        <f t="shared" si="25"/>
        <v>0</v>
      </c>
      <c r="BI266">
        <f t="shared" si="25"/>
        <v>0</v>
      </c>
      <c r="BJ266">
        <f t="shared" si="25"/>
        <v>0</v>
      </c>
      <c r="BK266">
        <f t="shared" si="25"/>
        <v>0</v>
      </c>
      <c r="BL266">
        <f t="shared" si="27"/>
        <v>1</v>
      </c>
      <c r="BM266">
        <f t="shared" si="27"/>
        <v>1</v>
      </c>
      <c r="BN266">
        <f t="shared" si="27"/>
        <v>1</v>
      </c>
      <c r="BO266">
        <f t="shared" si="27"/>
        <v>0</v>
      </c>
      <c r="BP266">
        <f t="shared" si="27"/>
        <v>0</v>
      </c>
      <c r="BQ266">
        <f t="shared" si="24"/>
        <v>0</v>
      </c>
      <c r="BR266">
        <f t="shared" si="27"/>
        <v>0</v>
      </c>
      <c r="BS266">
        <f t="shared" si="27"/>
        <v>0</v>
      </c>
      <c r="BT266" s="256">
        <f t="shared" si="28"/>
        <v>5</v>
      </c>
    </row>
    <row r="267" spans="1:72" ht="14.3" x14ac:dyDescent="0.25">
      <c r="B267" s="93" t="str">
        <f>IFERROR(VLOOKUP(TABLA!$F267,BLIOTECAS!$C$1:$E$26,2,FALSE),"")</f>
        <v>BBA</v>
      </c>
      <c r="C267" s="93" t="str">
        <f>IFERROR(VLOOKUP(TABLA!F267,BLIOTECAS!$C$1:$E$26,3,FALSE),"")</f>
        <v>Humanidades</v>
      </c>
      <c r="D267" s="266" t="s">
        <v>1039</v>
      </c>
      <c r="E267" s="120" t="s">
        <v>8</v>
      </c>
      <c r="F267" s="119" t="s">
        <v>29</v>
      </c>
      <c r="G267" s="119" t="s">
        <v>45</v>
      </c>
      <c r="H267" s="119" t="s">
        <v>46</v>
      </c>
      <c r="I267" s="119"/>
      <c r="J267" s="119" t="s">
        <v>29</v>
      </c>
      <c r="K267" s="119" t="s">
        <v>56</v>
      </c>
      <c r="L267" s="119"/>
      <c r="M267" s="119"/>
      <c r="N267" s="119">
        <v>5</v>
      </c>
      <c r="O267" s="119">
        <v>5</v>
      </c>
      <c r="P267" s="119">
        <v>4</v>
      </c>
      <c r="Q267" s="119">
        <v>3</v>
      </c>
      <c r="R267" s="119">
        <v>4</v>
      </c>
      <c r="S267" s="119" t="s">
        <v>87</v>
      </c>
      <c r="T267" s="119" t="s">
        <v>87</v>
      </c>
      <c r="U267" s="119">
        <v>5</v>
      </c>
      <c r="V267" s="119">
        <v>1</v>
      </c>
      <c r="W267" s="119">
        <v>1</v>
      </c>
      <c r="X267" s="119">
        <v>4</v>
      </c>
      <c r="Y267" s="119">
        <v>5</v>
      </c>
      <c r="Z267" s="119">
        <v>5</v>
      </c>
      <c r="AA267" s="119">
        <v>5</v>
      </c>
      <c r="AB267" s="119">
        <v>5</v>
      </c>
      <c r="AC267" s="119">
        <v>3</v>
      </c>
      <c r="AD267" s="119">
        <v>3</v>
      </c>
      <c r="AE267" s="119">
        <v>5</v>
      </c>
      <c r="AF267" s="119">
        <v>4</v>
      </c>
      <c r="AG267" s="119">
        <v>5</v>
      </c>
      <c r="AH267" s="119">
        <v>5</v>
      </c>
      <c r="AI267" s="119">
        <v>5</v>
      </c>
      <c r="AJ267" s="119">
        <v>1</v>
      </c>
      <c r="AK267" s="119" t="s">
        <v>88</v>
      </c>
      <c r="AL267" s="119" t="s">
        <v>88</v>
      </c>
      <c r="AM267" s="119">
        <v>5</v>
      </c>
      <c r="AN267" s="119">
        <v>1</v>
      </c>
      <c r="AO267" s="119" t="s">
        <v>115</v>
      </c>
      <c r="AP267" s="119">
        <v>5</v>
      </c>
      <c r="AQ267" s="119">
        <v>5</v>
      </c>
      <c r="AR267" s="119">
        <v>5</v>
      </c>
      <c r="AS267" s="119">
        <v>5</v>
      </c>
      <c r="AT267" s="119">
        <v>5</v>
      </c>
      <c r="AU267" s="119">
        <v>5</v>
      </c>
      <c r="AV267" s="119">
        <v>5</v>
      </c>
      <c r="AW267" s="119">
        <v>5</v>
      </c>
      <c r="AX267" s="119" t="s">
        <v>88</v>
      </c>
      <c r="AY267" s="119" t="s">
        <v>88</v>
      </c>
      <c r="AZ267" s="119"/>
      <c r="BA267" s="119">
        <v>5</v>
      </c>
      <c r="BB267" s="119">
        <v>5</v>
      </c>
      <c r="BC267" s="119" t="s">
        <v>135</v>
      </c>
      <c r="BD267" s="119"/>
      <c r="BE267" s="119"/>
      <c r="BF267">
        <f t="shared" si="26"/>
        <v>0</v>
      </c>
      <c r="BG267">
        <f t="shared" si="25"/>
        <v>0</v>
      </c>
      <c r="BH267">
        <f t="shared" si="25"/>
        <v>0</v>
      </c>
      <c r="BI267">
        <f t="shared" si="25"/>
        <v>0</v>
      </c>
      <c r="BJ267">
        <f t="shared" si="25"/>
        <v>0</v>
      </c>
      <c r="BK267">
        <f t="shared" si="25"/>
        <v>0</v>
      </c>
      <c r="BL267">
        <f t="shared" si="27"/>
        <v>0</v>
      </c>
      <c r="BM267">
        <f t="shared" si="27"/>
        <v>0</v>
      </c>
      <c r="BN267">
        <f t="shared" si="27"/>
        <v>0</v>
      </c>
      <c r="BO267">
        <f t="shared" si="27"/>
        <v>0</v>
      </c>
      <c r="BP267">
        <f t="shared" si="27"/>
        <v>0</v>
      </c>
      <c r="BQ267">
        <f t="shared" si="24"/>
        <v>0</v>
      </c>
      <c r="BR267">
        <f t="shared" si="27"/>
        <v>1</v>
      </c>
      <c r="BS267">
        <f t="shared" si="27"/>
        <v>0</v>
      </c>
      <c r="BT267" s="256">
        <f t="shared" si="28"/>
        <v>5</v>
      </c>
    </row>
    <row r="268" spans="1:72" ht="14.3" x14ac:dyDescent="0.25">
      <c r="B268" s="93" t="str">
        <f>IFERROR(VLOOKUP(TABLA!$F268,BLIOTECAS!$C$1:$E$26,2,FALSE),"")</f>
        <v>DER</v>
      </c>
      <c r="C268" s="93" t="str">
        <f>IFERROR(VLOOKUP(TABLA!F268,BLIOTECAS!$C$1:$E$26,3,FALSE),"")</f>
        <v>Ciencias Sociales</v>
      </c>
      <c r="D268" s="266" t="s">
        <v>1039</v>
      </c>
      <c r="E268" s="120" t="s">
        <v>8</v>
      </c>
      <c r="F268" s="119" t="s">
        <v>14</v>
      </c>
      <c r="G268" s="119" t="s">
        <v>46</v>
      </c>
      <c r="H268" s="119" t="s">
        <v>47</v>
      </c>
      <c r="I268" s="119"/>
      <c r="J268" s="119" t="s">
        <v>13</v>
      </c>
      <c r="K268" s="119" t="s">
        <v>56</v>
      </c>
      <c r="L268" s="119" t="s">
        <v>69</v>
      </c>
      <c r="M268" s="119"/>
      <c r="N268" s="119">
        <v>5</v>
      </c>
      <c r="O268" s="119">
        <v>5</v>
      </c>
      <c r="P268" s="119">
        <v>5</v>
      </c>
      <c r="Q268" s="119">
        <v>3</v>
      </c>
      <c r="R268" s="119">
        <v>4</v>
      </c>
      <c r="S268" s="119" t="s">
        <v>88</v>
      </c>
      <c r="T268" s="119" t="s">
        <v>87</v>
      </c>
      <c r="U268" s="119">
        <v>4</v>
      </c>
      <c r="V268" s="119">
        <v>3</v>
      </c>
      <c r="W268" s="119">
        <v>5</v>
      </c>
      <c r="X268" s="119">
        <v>4</v>
      </c>
      <c r="Y268" s="119">
        <v>4</v>
      </c>
      <c r="Z268" s="119">
        <v>3</v>
      </c>
      <c r="AA268" s="119">
        <v>3</v>
      </c>
      <c r="AB268" s="119">
        <v>3</v>
      </c>
      <c r="AC268" s="119">
        <v>4</v>
      </c>
      <c r="AD268" s="119">
        <v>4</v>
      </c>
      <c r="AE268" s="119">
        <v>4</v>
      </c>
      <c r="AF268" s="119">
        <v>4</v>
      </c>
      <c r="AG268" s="119">
        <v>5</v>
      </c>
      <c r="AH268" s="119">
        <v>5</v>
      </c>
      <c r="AI268" s="119">
        <v>5</v>
      </c>
      <c r="AJ268" s="119">
        <v>5</v>
      </c>
      <c r="AK268" s="119" t="s">
        <v>88</v>
      </c>
      <c r="AL268" s="119" t="s">
        <v>88</v>
      </c>
      <c r="AM268" s="119">
        <v>5</v>
      </c>
      <c r="AN268" s="119">
        <v>5</v>
      </c>
      <c r="AO268" s="119" t="s">
        <v>115</v>
      </c>
      <c r="AP268" s="119">
        <v>4</v>
      </c>
      <c r="AQ268" s="119">
        <v>5</v>
      </c>
      <c r="AR268" s="119">
        <v>4</v>
      </c>
      <c r="AS268" s="119">
        <v>5</v>
      </c>
      <c r="AT268" s="119">
        <v>5</v>
      </c>
      <c r="AU268" s="119">
        <v>5</v>
      </c>
      <c r="AV268" s="119">
        <v>5</v>
      </c>
      <c r="AW268" s="119">
        <v>5</v>
      </c>
      <c r="AX268" s="119" t="s">
        <v>88</v>
      </c>
      <c r="AY268" s="119" t="s">
        <v>88</v>
      </c>
      <c r="AZ268" s="119"/>
      <c r="BA268" s="119">
        <v>5</v>
      </c>
      <c r="BB268" s="119">
        <v>5</v>
      </c>
      <c r="BC268" s="119" t="s">
        <v>135</v>
      </c>
      <c r="BD268" s="119"/>
      <c r="BE268" s="119"/>
      <c r="BF268">
        <f t="shared" si="26"/>
        <v>0</v>
      </c>
      <c r="BG268">
        <f t="shared" si="25"/>
        <v>0</v>
      </c>
      <c r="BH268">
        <f t="shared" si="25"/>
        <v>0</v>
      </c>
      <c r="BI268">
        <f t="shared" si="25"/>
        <v>0</v>
      </c>
      <c r="BJ268">
        <f t="shared" si="25"/>
        <v>0</v>
      </c>
      <c r="BK268">
        <f t="shared" si="25"/>
        <v>0</v>
      </c>
      <c r="BL268">
        <f t="shared" si="27"/>
        <v>0</v>
      </c>
      <c r="BM268">
        <f t="shared" si="27"/>
        <v>0</v>
      </c>
      <c r="BN268">
        <f t="shared" si="27"/>
        <v>0</v>
      </c>
      <c r="BO268">
        <f t="shared" si="27"/>
        <v>0</v>
      </c>
      <c r="BP268">
        <f t="shared" si="27"/>
        <v>0</v>
      </c>
      <c r="BQ268">
        <f t="shared" si="24"/>
        <v>0</v>
      </c>
      <c r="BR268">
        <f t="shared" si="27"/>
        <v>1</v>
      </c>
      <c r="BS268">
        <f t="shared" si="27"/>
        <v>0</v>
      </c>
      <c r="BT268" s="256">
        <f t="shared" si="28"/>
        <v>5</v>
      </c>
    </row>
    <row r="269" spans="1:72" ht="14.3" x14ac:dyDescent="0.25">
      <c r="B269" s="93" t="str">
        <f>IFERROR(VLOOKUP(TABLA!$F269,BLIOTECAS!$C$1:$E$26,2,FALSE),"")</f>
        <v>TRS</v>
      </c>
      <c r="C269" s="93" t="str">
        <f>IFERROR(VLOOKUP(TABLA!F269,BLIOTECAS!$C$1:$E$26,3,FALSE),"")</f>
        <v>Ciencias Sociales</v>
      </c>
      <c r="D269" s="266" t="s">
        <v>1039</v>
      </c>
      <c r="E269" s="120" t="s">
        <v>8</v>
      </c>
      <c r="F269" s="119" t="s">
        <v>32</v>
      </c>
      <c r="G269" s="119" t="s">
        <v>47</v>
      </c>
      <c r="H269" s="119" t="s">
        <v>46</v>
      </c>
      <c r="I269" s="119"/>
      <c r="J269" s="119" t="s">
        <v>32</v>
      </c>
      <c r="K269" s="119"/>
      <c r="L269" s="119"/>
      <c r="M269" s="119"/>
      <c r="N269" s="119">
        <v>5</v>
      </c>
      <c r="O269" s="119">
        <v>3</v>
      </c>
      <c r="P269" s="119">
        <v>4</v>
      </c>
      <c r="Q269" s="119">
        <v>4</v>
      </c>
      <c r="R269" s="119"/>
      <c r="S269" s="119" t="s">
        <v>87</v>
      </c>
      <c r="T269" s="119" t="s">
        <v>87</v>
      </c>
      <c r="U269" s="119">
        <v>4</v>
      </c>
      <c r="V269" s="119">
        <v>2</v>
      </c>
      <c r="W269" s="119">
        <v>1</v>
      </c>
      <c r="X269" s="119">
        <v>1</v>
      </c>
      <c r="Y269" s="119">
        <v>3</v>
      </c>
      <c r="Z269" s="119">
        <v>3</v>
      </c>
      <c r="AA269" s="119">
        <v>3</v>
      </c>
      <c r="AB269" s="119">
        <v>2</v>
      </c>
      <c r="AC269" s="119">
        <v>3</v>
      </c>
      <c r="AD269" s="119">
        <v>5</v>
      </c>
      <c r="AE269" s="119">
        <v>5</v>
      </c>
      <c r="AF269" s="119">
        <v>3</v>
      </c>
      <c r="AG269" s="119">
        <v>5</v>
      </c>
      <c r="AH269" s="119">
        <v>3</v>
      </c>
      <c r="AI269" s="119">
        <v>5</v>
      </c>
      <c r="AJ269" s="119"/>
      <c r="AK269" s="119" t="s">
        <v>88</v>
      </c>
      <c r="AL269" s="119" t="s">
        <v>88</v>
      </c>
      <c r="AM269" s="119">
        <v>2</v>
      </c>
      <c r="AN269" s="119">
        <v>1</v>
      </c>
      <c r="AO269" s="119" t="s">
        <v>113</v>
      </c>
      <c r="AP269" s="119">
        <v>5</v>
      </c>
      <c r="AQ269" s="119">
        <v>5</v>
      </c>
      <c r="AR269" s="119">
        <v>5</v>
      </c>
      <c r="AS269" s="119">
        <v>5</v>
      </c>
      <c r="AT269" s="119">
        <v>5</v>
      </c>
      <c r="AU269" s="119">
        <v>5</v>
      </c>
      <c r="AV269" s="119">
        <v>4</v>
      </c>
      <c r="AW269" s="119"/>
      <c r="AX269" s="119" t="s">
        <v>88</v>
      </c>
      <c r="AY269" s="119" t="s">
        <v>87</v>
      </c>
      <c r="AZ269" s="119" t="s">
        <v>124</v>
      </c>
      <c r="BA269" s="119">
        <v>5</v>
      </c>
      <c r="BB269" s="119">
        <v>5</v>
      </c>
      <c r="BC269" s="119" t="s">
        <v>135</v>
      </c>
      <c r="BD269" s="119"/>
      <c r="BE269" s="119"/>
      <c r="BF269">
        <f t="shared" si="26"/>
        <v>0</v>
      </c>
      <c r="BG269">
        <f t="shared" si="25"/>
        <v>0</v>
      </c>
      <c r="BH269">
        <f t="shared" si="25"/>
        <v>0</v>
      </c>
      <c r="BI269">
        <f t="shared" si="25"/>
        <v>0</v>
      </c>
      <c r="BJ269">
        <f t="shared" si="25"/>
        <v>0</v>
      </c>
      <c r="BK269">
        <f t="shared" si="25"/>
        <v>0</v>
      </c>
      <c r="BL269">
        <f t="shared" si="27"/>
        <v>0</v>
      </c>
      <c r="BM269">
        <f t="shared" si="27"/>
        <v>0</v>
      </c>
      <c r="BN269">
        <f t="shared" si="27"/>
        <v>0</v>
      </c>
      <c r="BO269">
        <f t="shared" si="27"/>
        <v>1</v>
      </c>
      <c r="BP269">
        <f t="shared" si="27"/>
        <v>0</v>
      </c>
      <c r="BQ269">
        <f t="shared" si="24"/>
        <v>0</v>
      </c>
      <c r="BR269">
        <f t="shared" si="27"/>
        <v>0</v>
      </c>
      <c r="BS269">
        <f t="shared" si="27"/>
        <v>0</v>
      </c>
      <c r="BT269" s="256">
        <f t="shared" si="28"/>
        <v>5</v>
      </c>
    </row>
    <row r="270" spans="1:72" ht="14.3" x14ac:dyDescent="0.25">
      <c r="B270" s="93" t="str">
        <f>IFERROR(VLOOKUP(TABLA!$F270,BLIOTECAS!$C$1:$E$26,2,FALSE),"")</f>
        <v>BYD</v>
      </c>
      <c r="C270" s="93" t="str">
        <f>IFERROR(VLOOKUP(TABLA!F270,BLIOTECAS!$C$1:$E$26,3,FALSE),"")</f>
        <v>Ciencias Sociales</v>
      </c>
      <c r="D270" s="266" t="s">
        <v>1039</v>
      </c>
      <c r="E270" s="120" t="s">
        <v>10</v>
      </c>
      <c r="F270" s="119" t="s">
        <v>33</v>
      </c>
      <c r="G270" s="119" t="s">
        <v>44</v>
      </c>
      <c r="H270" s="119" t="s">
        <v>46</v>
      </c>
      <c r="I270" s="119"/>
      <c r="J270" s="119"/>
      <c r="K270" s="119"/>
      <c r="L270" s="119"/>
      <c r="M270" s="119" t="s">
        <v>498</v>
      </c>
      <c r="N270" s="119"/>
      <c r="O270" s="119"/>
      <c r="P270" s="119"/>
      <c r="Q270" s="119"/>
      <c r="R270" s="119">
        <v>5</v>
      </c>
      <c r="S270" s="119" t="s">
        <v>88</v>
      </c>
      <c r="T270" s="119" t="s">
        <v>88</v>
      </c>
      <c r="U270" s="119">
        <v>1</v>
      </c>
      <c r="V270" s="119">
        <v>4</v>
      </c>
      <c r="W270" s="119">
        <v>4</v>
      </c>
      <c r="X270" s="119">
        <v>3</v>
      </c>
      <c r="Y270" s="119">
        <v>3</v>
      </c>
      <c r="Z270" s="119">
        <v>5</v>
      </c>
      <c r="AA270" s="119">
        <v>2</v>
      </c>
      <c r="AB270" s="119">
        <v>5</v>
      </c>
      <c r="AC270" s="119"/>
      <c r="AD270" s="119"/>
      <c r="AE270" s="119"/>
      <c r="AF270" s="119"/>
      <c r="AG270" s="119"/>
      <c r="AH270" s="119">
        <v>4</v>
      </c>
      <c r="AI270" s="119"/>
      <c r="AJ270" s="119"/>
      <c r="AK270" s="119" t="s">
        <v>87</v>
      </c>
      <c r="AL270" s="119" t="s">
        <v>88</v>
      </c>
      <c r="AM270" s="119">
        <v>4</v>
      </c>
      <c r="AN270" s="119"/>
      <c r="AO270" s="119" t="s">
        <v>115</v>
      </c>
      <c r="AP270" s="119"/>
      <c r="AQ270" s="119"/>
      <c r="AR270" s="119"/>
      <c r="AS270" s="119"/>
      <c r="AT270" s="119"/>
      <c r="AU270" s="119"/>
      <c r="AV270" s="119"/>
      <c r="AW270" s="119"/>
      <c r="AX270" s="119" t="s">
        <v>87</v>
      </c>
      <c r="AY270" s="119" t="s">
        <v>87</v>
      </c>
      <c r="AZ270" s="119" t="s">
        <v>124</v>
      </c>
      <c r="BA270" s="119"/>
      <c r="BB270" s="119"/>
      <c r="BC270" s="119" t="s">
        <v>133</v>
      </c>
      <c r="BD270" s="119" t="s">
        <v>1040</v>
      </c>
      <c r="BE270" s="119"/>
      <c r="BF270">
        <f t="shared" si="26"/>
        <v>0</v>
      </c>
      <c r="BG270">
        <f t="shared" si="25"/>
        <v>0</v>
      </c>
      <c r="BH270">
        <f t="shared" si="25"/>
        <v>0</v>
      </c>
      <c r="BI270">
        <f t="shared" si="25"/>
        <v>0</v>
      </c>
      <c r="BJ270">
        <f t="shared" si="25"/>
        <v>0</v>
      </c>
      <c r="BK270">
        <f t="shared" si="25"/>
        <v>0</v>
      </c>
      <c r="BL270">
        <f t="shared" si="27"/>
        <v>0</v>
      </c>
      <c r="BM270">
        <f t="shared" si="27"/>
        <v>0</v>
      </c>
      <c r="BN270">
        <f t="shared" si="27"/>
        <v>0</v>
      </c>
      <c r="BO270">
        <f t="shared" si="27"/>
        <v>0</v>
      </c>
      <c r="BP270">
        <f t="shared" si="27"/>
        <v>0</v>
      </c>
      <c r="BQ270">
        <f t="shared" si="24"/>
        <v>0</v>
      </c>
      <c r="BR270">
        <f t="shared" si="27"/>
        <v>1</v>
      </c>
      <c r="BS270">
        <f t="shared" si="27"/>
        <v>0</v>
      </c>
      <c r="BT270" s="256">
        <f t="shared" si="28"/>
        <v>3</v>
      </c>
    </row>
    <row r="271" spans="1:72" ht="14.3" x14ac:dyDescent="0.25">
      <c r="B271" s="93" t="str">
        <f>IFERROR(VLOOKUP(TABLA!$F271,BLIOTECAS!$C$1:$E$26,2,FALSE),"")</f>
        <v>MED</v>
      </c>
      <c r="C271" s="93" t="str">
        <f>IFERROR(VLOOKUP(TABLA!F271,BLIOTECAS!$C$1:$E$26,3,FALSE),"")</f>
        <v>Ciencias de la Salud</v>
      </c>
      <c r="D271" s="266" t="s">
        <v>1039</v>
      </c>
      <c r="E271" s="120" t="s">
        <v>8</v>
      </c>
      <c r="F271" s="119" t="s">
        <v>22</v>
      </c>
      <c r="G271" s="119" t="s">
        <v>46</v>
      </c>
      <c r="H271" s="119" t="s">
        <v>44</v>
      </c>
      <c r="I271" s="119"/>
      <c r="J271" s="119" t="s">
        <v>22</v>
      </c>
      <c r="K271" s="119" t="s">
        <v>24</v>
      </c>
      <c r="L271" s="119"/>
      <c r="M271" s="119"/>
      <c r="N271" s="119">
        <v>5</v>
      </c>
      <c r="O271" s="119">
        <v>5</v>
      </c>
      <c r="P271" s="119">
        <v>5</v>
      </c>
      <c r="Q271" s="119">
        <v>5</v>
      </c>
      <c r="R271" s="119">
        <v>5</v>
      </c>
      <c r="S271" s="119" t="s">
        <v>88</v>
      </c>
      <c r="T271" s="119" t="s">
        <v>88</v>
      </c>
      <c r="U271" s="119">
        <v>3</v>
      </c>
      <c r="V271" s="119">
        <v>5</v>
      </c>
      <c r="W271" s="119">
        <v>3</v>
      </c>
      <c r="X271" s="119">
        <v>5</v>
      </c>
      <c r="Y271" s="119">
        <v>5</v>
      </c>
      <c r="Z271" s="119">
        <v>5</v>
      </c>
      <c r="AA271" s="119">
        <v>5</v>
      </c>
      <c r="AB271" s="119">
        <v>5</v>
      </c>
      <c r="AC271" s="119">
        <v>5</v>
      </c>
      <c r="AD271" s="119">
        <v>5</v>
      </c>
      <c r="AE271" s="119">
        <v>5</v>
      </c>
      <c r="AF271" s="119">
        <v>5</v>
      </c>
      <c r="AG271" s="119">
        <v>4</v>
      </c>
      <c r="AH271" s="119">
        <v>3</v>
      </c>
      <c r="AI271" s="119">
        <v>4</v>
      </c>
      <c r="AJ271" s="119">
        <v>4</v>
      </c>
      <c r="AK271" s="119" t="s">
        <v>88</v>
      </c>
      <c r="AL271" s="119" t="s">
        <v>88</v>
      </c>
      <c r="AM271" s="119">
        <v>4</v>
      </c>
      <c r="AN271" s="119">
        <v>4</v>
      </c>
      <c r="AO271" s="119" t="s">
        <v>115</v>
      </c>
      <c r="AP271" s="119">
        <v>5</v>
      </c>
      <c r="AQ271" s="119">
        <v>5</v>
      </c>
      <c r="AR271" s="119">
        <v>3</v>
      </c>
      <c r="AS271" s="119">
        <v>5</v>
      </c>
      <c r="AT271" s="119">
        <v>5</v>
      </c>
      <c r="AU271" s="119">
        <v>5</v>
      </c>
      <c r="AV271" s="119">
        <v>5</v>
      </c>
      <c r="AW271" s="119">
        <v>5</v>
      </c>
      <c r="AX271" s="119" t="s">
        <v>88</v>
      </c>
      <c r="AY271" s="119" t="s">
        <v>87</v>
      </c>
      <c r="AZ271" s="119" t="s">
        <v>124</v>
      </c>
      <c r="BA271" s="119">
        <v>5</v>
      </c>
      <c r="BB271" s="119">
        <v>5</v>
      </c>
      <c r="BC271" s="119" t="s">
        <v>134</v>
      </c>
      <c r="BD271" s="119" t="s">
        <v>1041</v>
      </c>
      <c r="BE271" s="119"/>
      <c r="BF271">
        <f t="shared" si="26"/>
        <v>0</v>
      </c>
      <c r="BG271">
        <f t="shared" si="25"/>
        <v>0</v>
      </c>
      <c r="BH271">
        <f t="shared" si="25"/>
        <v>0</v>
      </c>
      <c r="BI271">
        <f t="shared" ref="BG271:BK322" si="29">IF(IFERROR(FIND(BI$2,$I271,1),0)&lt;&gt;0,1,0)</f>
        <v>0</v>
      </c>
      <c r="BJ271">
        <f t="shared" si="29"/>
        <v>0</v>
      </c>
      <c r="BK271">
        <f t="shared" si="29"/>
        <v>0</v>
      </c>
      <c r="BL271">
        <f t="shared" si="27"/>
        <v>0</v>
      </c>
      <c r="BM271">
        <f t="shared" si="27"/>
        <v>0</v>
      </c>
      <c r="BN271">
        <f t="shared" si="27"/>
        <v>0</v>
      </c>
      <c r="BO271">
        <f t="shared" si="27"/>
        <v>0</v>
      </c>
      <c r="BP271">
        <f t="shared" si="27"/>
        <v>0</v>
      </c>
      <c r="BQ271">
        <f t="shared" si="24"/>
        <v>0</v>
      </c>
      <c r="BR271">
        <f t="shared" si="27"/>
        <v>1</v>
      </c>
      <c r="BS271">
        <f t="shared" si="27"/>
        <v>0</v>
      </c>
      <c r="BT271" s="256">
        <f t="shared" si="28"/>
        <v>4</v>
      </c>
    </row>
    <row r="272" spans="1:72" ht="14.3" x14ac:dyDescent="0.25">
      <c r="B272" s="93" t="str">
        <f>IFERROR(VLOOKUP(TABLA!$F272,BLIOTECAS!$C$1:$E$26,2,FALSE),"")</f>
        <v>FLS</v>
      </c>
      <c r="C272" s="93" t="str">
        <f>IFERROR(VLOOKUP(TABLA!F272,BLIOTECAS!$C$1:$E$26,3,FALSE),"")</f>
        <v>Humanidades</v>
      </c>
      <c r="D272" s="266" t="s">
        <v>1039</v>
      </c>
      <c r="E272" s="120" t="s">
        <v>8</v>
      </c>
      <c r="F272" s="119" t="s">
        <v>31</v>
      </c>
      <c r="G272" s="119" t="s">
        <v>47</v>
      </c>
      <c r="H272" s="119" t="s">
        <v>46</v>
      </c>
      <c r="I272" s="119"/>
      <c r="J272" s="119" t="s">
        <v>476</v>
      </c>
      <c r="K272" s="119" t="s">
        <v>31</v>
      </c>
      <c r="L272" s="119"/>
      <c r="M272" s="119"/>
      <c r="N272" s="119">
        <v>5</v>
      </c>
      <c r="O272" s="119">
        <v>5</v>
      </c>
      <c r="P272" s="119">
        <v>5</v>
      </c>
      <c r="Q272" s="119">
        <v>5</v>
      </c>
      <c r="R272" s="119">
        <v>5</v>
      </c>
      <c r="S272" s="119" t="s">
        <v>88</v>
      </c>
      <c r="T272" s="119" t="s">
        <v>87</v>
      </c>
      <c r="U272" s="119">
        <v>3</v>
      </c>
      <c r="V272" s="119">
        <v>1</v>
      </c>
      <c r="W272" s="119">
        <v>1</v>
      </c>
      <c r="X272" s="119">
        <v>3</v>
      </c>
      <c r="Y272" s="119">
        <v>5</v>
      </c>
      <c r="Z272" s="119">
        <v>5</v>
      </c>
      <c r="AA272" s="119">
        <v>4</v>
      </c>
      <c r="AB272" s="119">
        <v>1</v>
      </c>
      <c r="AC272" s="119">
        <v>5</v>
      </c>
      <c r="AD272" s="119">
        <v>4</v>
      </c>
      <c r="AE272" s="119">
        <v>5</v>
      </c>
      <c r="AF272" s="119">
        <v>4</v>
      </c>
      <c r="AG272" s="119">
        <v>3</v>
      </c>
      <c r="AH272" s="119">
        <v>5</v>
      </c>
      <c r="AI272" s="119">
        <v>2</v>
      </c>
      <c r="AJ272" s="119">
        <v>2</v>
      </c>
      <c r="AK272" s="119" t="s">
        <v>88</v>
      </c>
      <c r="AL272" s="119" t="s">
        <v>88</v>
      </c>
      <c r="AM272" s="119">
        <v>4</v>
      </c>
      <c r="AN272" s="119">
        <v>5</v>
      </c>
      <c r="AO272" s="119" t="s">
        <v>115</v>
      </c>
      <c r="AP272" s="119">
        <v>5</v>
      </c>
      <c r="AQ272" s="119">
        <v>5</v>
      </c>
      <c r="AR272" s="119">
        <v>5</v>
      </c>
      <c r="AS272" s="119">
        <v>5</v>
      </c>
      <c r="AT272" s="119">
        <v>5</v>
      </c>
      <c r="AU272" s="119">
        <v>5</v>
      </c>
      <c r="AV272" s="119">
        <v>5</v>
      </c>
      <c r="AW272" s="119">
        <v>5</v>
      </c>
      <c r="AX272" s="119" t="s">
        <v>88</v>
      </c>
      <c r="AY272" s="119" t="s">
        <v>88</v>
      </c>
      <c r="AZ272" s="119"/>
      <c r="BA272" s="119">
        <v>5</v>
      </c>
      <c r="BB272" s="119">
        <v>5</v>
      </c>
      <c r="BC272" s="119" t="s">
        <v>135</v>
      </c>
      <c r="BD272" s="119"/>
      <c r="BE272" s="119"/>
      <c r="BF272">
        <f t="shared" si="26"/>
        <v>0</v>
      </c>
      <c r="BG272">
        <f t="shared" si="29"/>
        <v>0</v>
      </c>
      <c r="BH272">
        <f t="shared" si="29"/>
        <v>0</v>
      </c>
      <c r="BI272">
        <f t="shared" si="29"/>
        <v>0</v>
      </c>
      <c r="BJ272">
        <f t="shared" si="29"/>
        <v>0</v>
      </c>
      <c r="BK272">
        <f t="shared" si="29"/>
        <v>0</v>
      </c>
      <c r="BL272">
        <f t="shared" si="27"/>
        <v>0</v>
      </c>
      <c r="BM272">
        <f t="shared" si="27"/>
        <v>0</v>
      </c>
      <c r="BN272">
        <f t="shared" si="27"/>
        <v>0</v>
      </c>
      <c r="BO272">
        <f t="shared" si="27"/>
        <v>0</v>
      </c>
      <c r="BP272">
        <f t="shared" si="27"/>
        <v>0</v>
      </c>
      <c r="BQ272">
        <f t="shared" si="24"/>
        <v>0</v>
      </c>
      <c r="BR272">
        <f t="shared" si="27"/>
        <v>1</v>
      </c>
      <c r="BS272">
        <f t="shared" si="27"/>
        <v>0</v>
      </c>
      <c r="BT272" s="256">
        <f t="shared" si="28"/>
        <v>5</v>
      </c>
    </row>
    <row r="273" spans="2:72" ht="14.3" x14ac:dyDescent="0.25">
      <c r="B273" s="93" t="str">
        <f>IFERROR(VLOOKUP(TABLA!$F273,BLIOTECAS!$C$1:$E$26,2,FALSE),"")</f>
        <v>INF</v>
      </c>
      <c r="C273" s="93" t="str">
        <f>IFERROR(VLOOKUP(TABLA!F273,BLIOTECAS!$C$1:$E$26,3,FALSE),"")</f>
        <v>Ciencias Sociales</v>
      </c>
      <c r="D273" s="266" t="s">
        <v>1039</v>
      </c>
      <c r="E273" s="120" t="s">
        <v>9</v>
      </c>
      <c r="F273" s="119" t="s">
        <v>17</v>
      </c>
      <c r="G273" s="119" t="s">
        <v>46</v>
      </c>
      <c r="H273" s="119" t="s">
        <v>48</v>
      </c>
      <c r="I273" s="119"/>
      <c r="J273" s="119" t="s">
        <v>17</v>
      </c>
      <c r="K273" s="119" t="s">
        <v>56</v>
      </c>
      <c r="L273" s="119"/>
      <c r="M273" s="119"/>
      <c r="N273" s="119">
        <v>5</v>
      </c>
      <c r="O273" s="119">
        <v>5</v>
      </c>
      <c r="P273" s="119">
        <v>5</v>
      </c>
      <c r="Q273" s="119">
        <v>5</v>
      </c>
      <c r="R273" s="119">
        <v>5</v>
      </c>
      <c r="S273" s="119" t="s">
        <v>87</v>
      </c>
      <c r="T273" s="119" t="s">
        <v>87</v>
      </c>
      <c r="U273" s="119">
        <v>5</v>
      </c>
      <c r="V273" s="119">
        <v>5</v>
      </c>
      <c r="W273" s="119">
        <v>5</v>
      </c>
      <c r="X273" s="119">
        <v>3</v>
      </c>
      <c r="Y273" s="119">
        <v>3</v>
      </c>
      <c r="Z273" s="119">
        <v>1</v>
      </c>
      <c r="AA273" s="119">
        <v>1</v>
      </c>
      <c r="AB273" s="119">
        <v>1</v>
      </c>
      <c r="AC273" s="119">
        <v>1</v>
      </c>
      <c r="AD273" s="119">
        <v>4</v>
      </c>
      <c r="AE273" s="119">
        <v>5</v>
      </c>
      <c r="AF273" s="119">
        <v>5</v>
      </c>
      <c r="AG273" s="119">
        <v>5</v>
      </c>
      <c r="AH273" s="119">
        <v>5</v>
      </c>
      <c r="AI273" s="119">
        <v>4</v>
      </c>
      <c r="AJ273" s="119">
        <v>5</v>
      </c>
      <c r="AK273" s="119" t="s">
        <v>87</v>
      </c>
      <c r="AL273" s="119" t="s">
        <v>87</v>
      </c>
      <c r="AM273" s="119">
        <v>5</v>
      </c>
      <c r="AN273" s="119">
        <v>5</v>
      </c>
      <c r="AO273" s="119" t="s">
        <v>356</v>
      </c>
      <c r="AP273" s="119">
        <v>5</v>
      </c>
      <c r="AQ273" s="119">
        <v>5</v>
      </c>
      <c r="AR273" s="119">
        <v>5</v>
      </c>
      <c r="AS273" s="119">
        <v>5</v>
      </c>
      <c r="AT273" s="119">
        <v>5</v>
      </c>
      <c r="AU273" s="119">
        <v>5</v>
      </c>
      <c r="AV273" s="119">
        <v>5</v>
      </c>
      <c r="AW273" s="119">
        <v>5</v>
      </c>
      <c r="AX273" s="119" t="s">
        <v>87</v>
      </c>
      <c r="AY273" s="119" t="s">
        <v>87</v>
      </c>
      <c r="AZ273" s="119" t="s">
        <v>125</v>
      </c>
      <c r="BA273" s="119">
        <v>5</v>
      </c>
      <c r="BB273" s="119">
        <v>5</v>
      </c>
      <c r="BC273" s="119" t="s">
        <v>135</v>
      </c>
      <c r="BD273" s="119" t="s">
        <v>1042</v>
      </c>
      <c r="BE273" s="119"/>
      <c r="BF273">
        <f t="shared" si="26"/>
        <v>0</v>
      </c>
      <c r="BG273">
        <f t="shared" si="29"/>
        <v>0</v>
      </c>
      <c r="BH273">
        <f t="shared" si="29"/>
        <v>0</v>
      </c>
      <c r="BI273">
        <f t="shared" si="29"/>
        <v>0</v>
      </c>
      <c r="BJ273">
        <f t="shared" si="29"/>
        <v>0</v>
      </c>
      <c r="BK273">
        <f t="shared" si="29"/>
        <v>0</v>
      </c>
      <c r="BL273">
        <f t="shared" si="27"/>
        <v>0</v>
      </c>
      <c r="BM273">
        <f t="shared" si="27"/>
        <v>0</v>
      </c>
      <c r="BN273">
        <f t="shared" si="27"/>
        <v>1</v>
      </c>
      <c r="BO273">
        <f t="shared" si="27"/>
        <v>1</v>
      </c>
      <c r="BP273">
        <f t="shared" si="27"/>
        <v>0</v>
      </c>
      <c r="BQ273">
        <f t="shared" si="24"/>
        <v>0</v>
      </c>
      <c r="BR273">
        <f t="shared" si="27"/>
        <v>0</v>
      </c>
      <c r="BS273">
        <f t="shared" si="27"/>
        <v>0</v>
      </c>
      <c r="BT273" s="256">
        <f t="shared" si="28"/>
        <v>5</v>
      </c>
    </row>
    <row r="274" spans="2:72" ht="14.3" x14ac:dyDescent="0.25">
      <c r="B274" s="93" t="str">
        <f>IFERROR(VLOOKUP(TABLA!$F274,BLIOTECAS!$C$1:$E$26,2,FALSE),"")</f>
        <v>GEO</v>
      </c>
      <c r="C274" s="93" t="str">
        <f>IFERROR(VLOOKUP(TABLA!F274,BLIOTECAS!$C$1:$E$26,3,FALSE),"")</f>
        <v>Ciencias Experimentales</v>
      </c>
      <c r="D274" s="266" t="s">
        <v>1039</v>
      </c>
      <c r="E274" s="120" t="s">
        <v>8</v>
      </c>
      <c r="F274" s="119" t="s">
        <v>34</v>
      </c>
      <c r="G274" s="119" t="s">
        <v>48</v>
      </c>
      <c r="H274" s="119" t="s">
        <v>47</v>
      </c>
      <c r="I274" s="119"/>
      <c r="J274" s="119" t="s">
        <v>34</v>
      </c>
      <c r="K274" s="119"/>
      <c r="L274" s="119"/>
      <c r="M274" s="119"/>
      <c r="N274" s="119">
        <v>4</v>
      </c>
      <c r="O274" s="119">
        <v>5</v>
      </c>
      <c r="P274" s="119">
        <v>4</v>
      </c>
      <c r="Q274" s="119">
        <v>4</v>
      </c>
      <c r="R274" s="119">
        <v>5</v>
      </c>
      <c r="S274" s="119" t="s">
        <v>88</v>
      </c>
      <c r="T274" s="119" t="s">
        <v>88</v>
      </c>
      <c r="U274" s="119">
        <v>3</v>
      </c>
      <c r="V274" s="119">
        <v>2</v>
      </c>
      <c r="W274" s="119">
        <v>3</v>
      </c>
      <c r="X274" s="119">
        <v>3</v>
      </c>
      <c r="Y274" s="119">
        <v>5</v>
      </c>
      <c r="Z274" s="119">
        <v>2</v>
      </c>
      <c r="AA274" s="119">
        <v>4</v>
      </c>
      <c r="AB274" s="119">
        <v>1</v>
      </c>
      <c r="AC274" s="119">
        <v>5</v>
      </c>
      <c r="AD274" s="119">
        <v>4</v>
      </c>
      <c r="AE274" s="119">
        <v>4</v>
      </c>
      <c r="AF274" s="119">
        <v>5</v>
      </c>
      <c r="AG274" s="119">
        <v>5</v>
      </c>
      <c r="AH274" s="119">
        <v>4</v>
      </c>
      <c r="AI274" s="119"/>
      <c r="AJ274" s="119">
        <v>4</v>
      </c>
      <c r="AK274" s="119" t="s">
        <v>87</v>
      </c>
      <c r="AL274" s="119" t="s">
        <v>87</v>
      </c>
      <c r="AM274" s="119">
        <v>4</v>
      </c>
      <c r="AN274" s="119">
        <v>4</v>
      </c>
      <c r="AO274" s="119" t="s">
        <v>115</v>
      </c>
      <c r="AP274" s="119">
        <v>5</v>
      </c>
      <c r="AQ274" s="119">
        <v>3</v>
      </c>
      <c r="AR274" s="119">
        <v>3</v>
      </c>
      <c r="AS274" s="119">
        <v>4</v>
      </c>
      <c r="AT274" s="119"/>
      <c r="AU274" s="119"/>
      <c r="AV274" s="119"/>
      <c r="AW274" s="119"/>
      <c r="AX274" s="119" t="s">
        <v>87</v>
      </c>
      <c r="AY274" s="119" t="s">
        <v>87</v>
      </c>
      <c r="AZ274" s="119" t="s">
        <v>124</v>
      </c>
      <c r="BA274" s="119">
        <v>5</v>
      </c>
      <c r="BB274" s="119">
        <v>5</v>
      </c>
      <c r="BC274" s="119" t="s">
        <v>135</v>
      </c>
      <c r="BD274" s="119"/>
      <c r="BE274" s="119"/>
      <c r="BF274">
        <f t="shared" si="26"/>
        <v>0</v>
      </c>
      <c r="BG274">
        <f t="shared" si="29"/>
        <v>0</v>
      </c>
      <c r="BH274">
        <f t="shared" si="29"/>
        <v>0</v>
      </c>
      <c r="BI274">
        <f t="shared" si="29"/>
        <v>0</v>
      </c>
      <c r="BJ274">
        <f t="shared" si="29"/>
        <v>0</v>
      </c>
      <c r="BK274">
        <f t="shared" si="29"/>
        <v>0</v>
      </c>
      <c r="BL274">
        <f t="shared" si="27"/>
        <v>0</v>
      </c>
      <c r="BM274">
        <f t="shared" si="27"/>
        <v>0</v>
      </c>
      <c r="BN274">
        <f t="shared" si="27"/>
        <v>0</v>
      </c>
      <c r="BO274">
        <f t="shared" si="27"/>
        <v>0</v>
      </c>
      <c r="BP274">
        <f t="shared" si="27"/>
        <v>0</v>
      </c>
      <c r="BQ274">
        <f t="shared" si="24"/>
        <v>0</v>
      </c>
      <c r="BR274">
        <f t="shared" si="27"/>
        <v>1</v>
      </c>
      <c r="BS274">
        <f t="shared" si="27"/>
        <v>0</v>
      </c>
      <c r="BT274" s="256">
        <f t="shared" si="28"/>
        <v>5</v>
      </c>
    </row>
    <row r="275" spans="2:72" ht="14.3" x14ac:dyDescent="0.25">
      <c r="B275" s="93" t="str">
        <f>IFERROR(VLOOKUP(TABLA!$F275,BLIOTECAS!$C$1:$E$26,2,FALSE),"")</f>
        <v>DER</v>
      </c>
      <c r="C275" s="93" t="str">
        <f>IFERROR(VLOOKUP(TABLA!F275,BLIOTECAS!$C$1:$E$26,3,FALSE),"")</f>
        <v>Ciencias Sociales</v>
      </c>
      <c r="D275" s="266" t="s">
        <v>1039</v>
      </c>
      <c r="E275" s="120" t="s">
        <v>8</v>
      </c>
      <c r="F275" s="119" t="s">
        <v>14</v>
      </c>
      <c r="G275" s="119" t="s">
        <v>46</v>
      </c>
      <c r="H275" s="119" t="s">
        <v>46</v>
      </c>
      <c r="I275" s="119"/>
      <c r="J275" s="119" t="s">
        <v>476</v>
      </c>
      <c r="K275" s="119"/>
      <c r="L275" s="119"/>
      <c r="M275" s="119"/>
      <c r="N275" s="119">
        <v>4</v>
      </c>
      <c r="O275" s="119">
        <v>3</v>
      </c>
      <c r="P275" s="119">
        <v>5</v>
      </c>
      <c r="Q275" s="119">
        <v>5</v>
      </c>
      <c r="R275" s="119">
        <v>3</v>
      </c>
      <c r="S275" s="119" t="s">
        <v>87</v>
      </c>
      <c r="T275" s="119" t="s">
        <v>87</v>
      </c>
      <c r="U275" s="119">
        <v>3</v>
      </c>
      <c r="V275" s="119"/>
      <c r="W275" s="119">
        <v>2</v>
      </c>
      <c r="X275" s="119">
        <v>1</v>
      </c>
      <c r="Y275" s="119">
        <v>1</v>
      </c>
      <c r="Z275" s="119">
        <v>5</v>
      </c>
      <c r="AA275" s="119">
        <v>5</v>
      </c>
      <c r="AB275" s="119">
        <v>2</v>
      </c>
      <c r="AC275" s="119">
        <v>4</v>
      </c>
      <c r="AD275" s="119">
        <v>5</v>
      </c>
      <c r="AE275" s="119">
        <v>4</v>
      </c>
      <c r="AF275" s="119">
        <v>4</v>
      </c>
      <c r="AG275" s="119">
        <v>4</v>
      </c>
      <c r="AH275" s="119">
        <v>3</v>
      </c>
      <c r="AI275" s="119">
        <v>4</v>
      </c>
      <c r="AJ275" s="119">
        <v>3</v>
      </c>
      <c r="AK275" s="119" t="s">
        <v>88</v>
      </c>
      <c r="AL275" s="119" t="s">
        <v>88</v>
      </c>
      <c r="AM275" s="119">
        <v>4</v>
      </c>
      <c r="AN275" s="119">
        <v>4</v>
      </c>
      <c r="AO275" s="119" t="s">
        <v>113</v>
      </c>
      <c r="AP275" s="119">
        <v>5</v>
      </c>
      <c r="AQ275" s="119">
        <v>5</v>
      </c>
      <c r="AR275" s="119">
        <v>4</v>
      </c>
      <c r="AS275" s="119">
        <v>5</v>
      </c>
      <c r="AT275" s="119">
        <v>5</v>
      </c>
      <c r="AU275" s="119">
        <v>5</v>
      </c>
      <c r="AV275" s="119">
        <v>3</v>
      </c>
      <c r="AW275" s="119">
        <v>4</v>
      </c>
      <c r="AX275" s="119" t="s">
        <v>87</v>
      </c>
      <c r="AY275" s="119" t="s">
        <v>88</v>
      </c>
      <c r="AZ275" s="119"/>
      <c r="BA275" s="119">
        <v>5</v>
      </c>
      <c r="BB275" s="119">
        <v>5</v>
      </c>
      <c r="BC275" s="119" t="s">
        <v>135</v>
      </c>
      <c r="BD275" s="119"/>
      <c r="BE275" s="119"/>
      <c r="BF275">
        <f t="shared" si="26"/>
        <v>0</v>
      </c>
      <c r="BG275">
        <f t="shared" si="29"/>
        <v>0</v>
      </c>
      <c r="BH275">
        <f t="shared" si="29"/>
        <v>0</v>
      </c>
      <c r="BI275">
        <f t="shared" si="29"/>
        <v>0</v>
      </c>
      <c r="BJ275">
        <f t="shared" si="29"/>
        <v>0</v>
      </c>
      <c r="BK275">
        <f t="shared" si="29"/>
        <v>0</v>
      </c>
      <c r="BL275">
        <f t="shared" si="27"/>
        <v>0</v>
      </c>
      <c r="BM275">
        <f t="shared" si="27"/>
        <v>0</v>
      </c>
      <c r="BN275">
        <f t="shared" si="27"/>
        <v>0</v>
      </c>
      <c r="BO275">
        <f t="shared" ref="BM275:BS317" si="30">IF(IFERROR(FIND(BO$2,$AO275,1),0)&lt;&gt;0,1,0)</f>
        <v>1</v>
      </c>
      <c r="BP275">
        <f t="shared" si="30"/>
        <v>0</v>
      </c>
      <c r="BQ275">
        <f t="shared" si="24"/>
        <v>0</v>
      </c>
      <c r="BR275">
        <f t="shared" si="30"/>
        <v>0</v>
      </c>
      <c r="BS275">
        <f t="shared" si="30"/>
        <v>0</v>
      </c>
      <c r="BT275" s="256">
        <f t="shared" si="28"/>
        <v>5</v>
      </c>
    </row>
    <row r="276" spans="2:72" ht="14.3" x14ac:dyDescent="0.25">
      <c r="B276" s="93" t="str">
        <f>IFERROR(VLOOKUP(TABLA!$F276,BLIOTECAS!$C$1:$E$26,2,FALSE),"")</f>
        <v>OPT</v>
      </c>
      <c r="C276" s="93" t="str">
        <f>IFERROR(VLOOKUP(TABLA!F276,BLIOTECAS!$C$1:$E$26,3,FALSE),"")</f>
        <v>Ciencias de la Salud</v>
      </c>
      <c r="D276" s="266" t="s">
        <v>1039</v>
      </c>
      <c r="E276" s="120" t="s">
        <v>11</v>
      </c>
      <c r="F276" s="119" t="s">
        <v>37</v>
      </c>
      <c r="G276" s="119" t="s">
        <v>46</v>
      </c>
      <c r="H276" s="119" t="s">
        <v>46</v>
      </c>
      <c r="I276" s="119"/>
      <c r="J276" s="119" t="s">
        <v>37</v>
      </c>
      <c r="K276" s="119"/>
      <c r="L276" s="119"/>
      <c r="M276" s="119" t="s">
        <v>499</v>
      </c>
      <c r="N276" s="119">
        <v>5</v>
      </c>
      <c r="O276" s="119"/>
      <c r="P276" s="119">
        <v>5</v>
      </c>
      <c r="Q276" s="119">
        <v>5</v>
      </c>
      <c r="R276" s="119"/>
      <c r="S276" s="119" t="s">
        <v>87</v>
      </c>
      <c r="T276" s="119" t="s">
        <v>87</v>
      </c>
      <c r="U276" s="119">
        <v>1</v>
      </c>
      <c r="V276" s="119">
        <v>1</v>
      </c>
      <c r="W276" s="119">
        <v>1</v>
      </c>
      <c r="X276" s="119">
        <v>1</v>
      </c>
      <c r="Y276" s="119">
        <v>5</v>
      </c>
      <c r="Z276" s="119">
        <v>5</v>
      </c>
      <c r="AA276" s="119">
        <v>5</v>
      </c>
      <c r="AB276" s="119">
        <v>4</v>
      </c>
      <c r="AC276" s="119">
        <v>2</v>
      </c>
      <c r="AD276" s="119">
        <v>4</v>
      </c>
      <c r="AE276" s="119">
        <v>4</v>
      </c>
      <c r="AF276" s="119">
        <v>4</v>
      </c>
      <c r="AG276" s="119">
        <v>5</v>
      </c>
      <c r="AH276" s="119">
        <v>5</v>
      </c>
      <c r="AI276" s="119">
        <v>3</v>
      </c>
      <c r="AJ276" s="119">
        <v>5</v>
      </c>
      <c r="AK276" s="119" t="s">
        <v>88</v>
      </c>
      <c r="AL276" s="119" t="s">
        <v>88</v>
      </c>
      <c r="AM276" s="119">
        <v>4</v>
      </c>
      <c r="AN276" s="119">
        <v>1</v>
      </c>
      <c r="AO276" s="119" t="s">
        <v>115</v>
      </c>
      <c r="AP276" s="119">
        <v>5</v>
      </c>
      <c r="AQ276" s="119">
        <v>5</v>
      </c>
      <c r="AR276" s="119">
        <v>5</v>
      </c>
      <c r="AS276" s="119">
        <v>5</v>
      </c>
      <c r="AT276" s="119">
        <v>5</v>
      </c>
      <c r="AU276" s="119">
        <v>5</v>
      </c>
      <c r="AV276" s="119">
        <v>5</v>
      </c>
      <c r="AW276" s="119">
        <v>5</v>
      </c>
      <c r="AX276" s="119" t="s">
        <v>88</v>
      </c>
      <c r="AY276" s="119" t="s">
        <v>88</v>
      </c>
      <c r="AZ276" s="119"/>
      <c r="BA276" s="119">
        <v>5</v>
      </c>
      <c r="BB276" s="119">
        <v>5</v>
      </c>
      <c r="BC276" s="119" t="s">
        <v>135</v>
      </c>
      <c r="BD276" s="119"/>
      <c r="BE276" s="119"/>
      <c r="BF276">
        <f t="shared" si="26"/>
        <v>0</v>
      </c>
      <c r="BG276">
        <f t="shared" si="29"/>
        <v>0</v>
      </c>
      <c r="BH276">
        <f t="shared" si="29"/>
        <v>0</v>
      </c>
      <c r="BI276">
        <f t="shared" si="29"/>
        <v>0</v>
      </c>
      <c r="BJ276">
        <f t="shared" si="29"/>
        <v>0</v>
      </c>
      <c r="BK276">
        <f t="shared" si="29"/>
        <v>0</v>
      </c>
      <c r="BL276">
        <f t="shared" ref="BL276:BL339" si="31">IF(IFERROR(FIND(BL$2,$AO276,1),0)&lt;&gt;0,1,0)</f>
        <v>0</v>
      </c>
      <c r="BM276">
        <f t="shared" si="30"/>
        <v>0</v>
      </c>
      <c r="BN276">
        <f t="shared" si="30"/>
        <v>0</v>
      </c>
      <c r="BO276">
        <f t="shared" si="30"/>
        <v>0</v>
      </c>
      <c r="BP276">
        <f t="shared" si="30"/>
        <v>0</v>
      </c>
      <c r="BQ276">
        <f t="shared" si="24"/>
        <v>0</v>
      </c>
      <c r="BR276">
        <f t="shared" si="30"/>
        <v>1</v>
      </c>
      <c r="BS276">
        <f t="shared" si="30"/>
        <v>0</v>
      </c>
      <c r="BT276" s="256">
        <f t="shared" si="28"/>
        <v>5</v>
      </c>
    </row>
    <row r="277" spans="2:72" ht="14.3" x14ac:dyDescent="0.25">
      <c r="B277" s="93" t="str">
        <f>IFERROR(VLOOKUP(TABLA!$F277,BLIOTECAS!$C$1:$E$26,2,FALSE),"")</f>
        <v>GHI</v>
      </c>
      <c r="C277" s="93" t="str">
        <f>IFERROR(VLOOKUP(TABLA!F277,BLIOTECAS!$C$1:$E$26,3,FALSE),"")</f>
        <v>Humanidades</v>
      </c>
      <c r="D277" s="266" t="s">
        <v>1039</v>
      </c>
      <c r="E277" s="120" t="s">
        <v>11</v>
      </c>
      <c r="F277" s="119" t="s">
        <v>13</v>
      </c>
      <c r="G277" s="119" t="s">
        <v>46</v>
      </c>
      <c r="H277" s="119" t="s">
        <v>44</v>
      </c>
      <c r="I277" s="119"/>
      <c r="J277" s="119" t="s">
        <v>13</v>
      </c>
      <c r="K277" s="119"/>
      <c r="L277" s="119"/>
      <c r="M277" s="119"/>
      <c r="N277" s="119">
        <v>4</v>
      </c>
      <c r="O277" s="119">
        <v>4</v>
      </c>
      <c r="P277" s="119">
        <v>4</v>
      </c>
      <c r="Q277" s="119">
        <v>4</v>
      </c>
      <c r="R277" s="119">
        <v>4</v>
      </c>
      <c r="S277" s="119" t="s">
        <v>87</v>
      </c>
      <c r="T277" s="119" t="s">
        <v>87</v>
      </c>
      <c r="U277" s="119">
        <v>3</v>
      </c>
      <c r="V277" s="119">
        <v>2</v>
      </c>
      <c r="W277" s="119">
        <v>2</v>
      </c>
      <c r="X277" s="119">
        <v>4</v>
      </c>
      <c r="Y277" s="119">
        <v>3</v>
      </c>
      <c r="Z277" s="119">
        <v>3</v>
      </c>
      <c r="AA277" s="119">
        <v>3</v>
      </c>
      <c r="AB277" s="119">
        <v>3</v>
      </c>
      <c r="AC277" s="119">
        <v>2</v>
      </c>
      <c r="AD277" s="119">
        <v>4</v>
      </c>
      <c r="AE277" s="119">
        <v>3</v>
      </c>
      <c r="AF277" s="119">
        <v>3</v>
      </c>
      <c r="AG277" s="119">
        <v>2</v>
      </c>
      <c r="AH277" s="119">
        <v>3</v>
      </c>
      <c r="AI277" s="119">
        <v>3</v>
      </c>
      <c r="AJ277" s="119">
        <v>3</v>
      </c>
      <c r="AK277" s="119" t="s">
        <v>88</v>
      </c>
      <c r="AL277" s="119" t="s">
        <v>88</v>
      </c>
      <c r="AM277" s="119">
        <v>3</v>
      </c>
      <c r="AN277" s="119">
        <v>4</v>
      </c>
      <c r="AO277" s="119" t="s">
        <v>361</v>
      </c>
      <c r="AP277" s="119">
        <v>3</v>
      </c>
      <c r="AQ277" s="119">
        <v>4</v>
      </c>
      <c r="AR277" s="119">
        <v>3</v>
      </c>
      <c r="AS277" s="119">
        <v>4</v>
      </c>
      <c r="AT277" s="119">
        <v>3</v>
      </c>
      <c r="AU277" s="119">
        <v>3</v>
      </c>
      <c r="AV277" s="119">
        <v>4</v>
      </c>
      <c r="AW277" s="119">
        <v>4</v>
      </c>
      <c r="AX277" s="119" t="s">
        <v>87</v>
      </c>
      <c r="AY277" s="119" t="s">
        <v>88</v>
      </c>
      <c r="AZ277" s="119"/>
      <c r="BA277" s="119">
        <v>4</v>
      </c>
      <c r="BB277" s="119">
        <v>4</v>
      </c>
      <c r="BC277" s="119" t="s">
        <v>134</v>
      </c>
      <c r="BD277" s="119"/>
      <c r="BE277" s="119"/>
      <c r="BF277">
        <f t="shared" si="26"/>
        <v>0</v>
      </c>
      <c r="BG277">
        <f t="shared" si="29"/>
        <v>0</v>
      </c>
      <c r="BH277">
        <f t="shared" si="29"/>
        <v>0</v>
      </c>
      <c r="BI277">
        <f t="shared" si="29"/>
        <v>0</v>
      </c>
      <c r="BJ277">
        <f t="shared" si="29"/>
        <v>0</v>
      </c>
      <c r="BK277">
        <f t="shared" si="29"/>
        <v>0</v>
      </c>
      <c r="BL277">
        <f t="shared" si="31"/>
        <v>0</v>
      </c>
      <c r="BM277">
        <f t="shared" si="30"/>
        <v>0</v>
      </c>
      <c r="BN277">
        <f t="shared" si="30"/>
        <v>0</v>
      </c>
      <c r="BO277">
        <f t="shared" si="30"/>
        <v>0</v>
      </c>
      <c r="BP277">
        <f t="shared" si="30"/>
        <v>0</v>
      </c>
      <c r="BQ277">
        <f t="shared" ref="BQ277:BQ340" si="32">IF(IFERROR(FIND(BQ$2,$AO277,1),0)&lt;&gt;0,1,0)</f>
        <v>0</v>
      </c>
      <c r="BR277">
        <f t="shared" si="30"/>
        <v>0</v>
      </c>
      <c r="BS277">
        <f t="shared" si="30"/>
        <v>1</v>
      </c>
      <c r="BT277" s="256">
        <f t="shared" si="28"/>
        <v>4</v>
      </c>
    </row>
    <row r="278" spans="2:72" ht="14.3" x14ac:dyDescent="0.25">
      <c r="B278" s="93" t="str">
        <f>IFERROR(VLOOKUP(TABLA!$F278,BLIOTECAS!$C$1:$E$26,2,FALSE),"")</f>
        <v>GHI</v>
      </c>
      <c r="C278" s="93" t="str">
        <f>IFERROR(VLOOKUP(TABLA!F278,BLIOTECAS!$C$1:$E$26,3,FALSE),"")</f>
        <v>Humanidades</v>
      </c>
      <c r="D278" s="266" t="s">
        <v>1039</v>
      </c>
      <c r="E278" s="120" t="s">
        <v>8</v>
      </c>
      <c r="F278" s="119" t="s">
        <v>13</v>
      </c>
      <c r="G278" s="119" t="s">
        <v>47</v>
      </c>
      <c r="H278" s="119" t="s">
        <v>47</v>
      </c>
      <c r="I278" s="119"/>
      <c r="J278" s="119" t="s">
        <v>13</v>
      </c>
      <c r="K278" s="119" t="s">
        <v>76</v>
      </c>
      <c r="L278" s="119" t="s">
        <v>56</v>
      </c>
      <c r="M278" s="119"/>
      <c r="N278" s="119">
        <v>4</v>
      </c>
      <c r="O278" s="119">
        <v>3</v>
      </c>
      <c r="P278" s="119">
        <v>3</v>
      </c>
      <c r="Q278" s="119">
        <v>3</v>
      </c>
      <c r="R278" s="119">
        <v>4</v>
      </c>
      <c r="S278" s="119" t="s">
        <v>87</v>
      </c>
      <c r="T278" s="119" t="s">
        <v>87</v>
      </c>
      <c r="U278" s="119">
        <v>5</v>
      </c>
      <c r="V278" s="119">
        <v>1</v>
      </c>
      <c r="W278" s="119">
        <v>5</v>
      </c>
      <c r="X278" s="119">
        <v>5</v>
      </c>
      <c r="Y278" s="119">
        <v>5</v>
      </c>
      <c r="Z278" s="119">
        <v>5</v>
      </c>
      <c r="AA278" s="119">
        <v>5</v>
      </c>
      <c r="AB278" s="119">
        <v>1</v>
      </c>
      <c r="AC278" s="119">
        <v>5</v>
      </c>
      <c r="AD278" s="119">
        <v>5</v>
      </c>
      <c r="AE278" s="119">
        <v>2</v>
      </c>
      <c r="AF278" s="119">
        <v>3</v>
      </c>
      <c r="AG278" s="119">
        <v>3</v>
      </c>
      <c r="AH278" s="119">
        <v>5</v>
      </c>
      <c r="AI278" s="119">
        <v>3</v>
      </c>
      <c r="AJ278" s="119">
        <v>5</v>
      </c>
      <c r="AK278" s="119" t="s">
        <v>88</v>
      </c>
      <c r="AL278" s="119" t="s">
        <v>88</v>
      </c>
      <c r="AM278" s="119">
        <v>4</v>
      </c>
      <c r="AN278" s="119">
        <v>5</v>
      </c>
      <c r="AO278" s="119" t="s">
        <v>115</v>
      </c>
      <c r="AP278" s="119">
        <v>5</v>
      </c>
      <c r="AQ278" s="119">
        <v>4</v>
      </c>
      <c r="AR278" s="119">
        <v>5</v>
      </c>
      <c r="AS278" s="119">
        <v>5</v>
      </c>
      <c r="AT278" s="119">
        <v>5</v>
      </c>
      <c r="AU278" s="119">
        <v>5</v>
      </c>
      <c r="AV278" s="119">
        <v>5</v>
      </c>
      <c r="AW278" s="119">
        <v>1</v>
      </c>
      <c r="AX278" s="119" t="s">
        <v>87</v>
      </c>
      <c r="AY278" s="119" t="s">
        <v>87</v>
      </c>
      <c r="AZ278" s="119" t="s">
        <v>124</v>
      </c>
      <c r="BA278" s="119">
        <v>5</v>
      </c>
      <c r="BB278" s="119">
        <v>5</v>
      </c>
      <c r="BC278" s="119" t="s">
        <v>134</v>
      </c>
      <c r="BD278" s="119" t="s">
        <v>1043</v>
      </c>
      <c r="BE278" s="119" t="s">
        <v>500</v>
      </c>
      <c r="BF278">
        <f t="shared" si="26"/>
        <v>0</v>
      </c>
      <c r="BG278">
        <f t="shared" si="29"/>
        <v>0</v>
      </c>
      <c r="BH278">
        <f t="shared" si="29"/>
        <v>0</v>
      </c>
      <c r="BI278">
        <f t="shared" si="29"/>
        <v>0</v>
      </c>
      <c r="BJ278">
        <f t="shared" si="29"/>
        <v>0</v>
      </c>
      <c r="BK278">
        <f t="shared" si="29"/>
        <v>0</v>
      </c>
      <c r="BL278">
        <f t="shared" si="31"/>
        <v>0</v>
      </c>
      <c r="BM278">
        <f t="shared" si="30"/>
        <v>0</v>
      </c>
      <c r="BN278">
        <f t="shared" si="30"/>
        <v>0</v>
      </c>
      <c r="BO278">
        <f t="shared" si="30"/>
        <v>0</v>
      </c>
      <c r="BP278">
        <f t="shared" si="30"/>
        <v>0</v>
      </c>
      <c r="BQ278">
        <f t="shared" si="32"/>
        <v>0</v>
      </c>
      <c r="BR278">
        <f t="shared" si="30"/>
        <v>1</v>
      </c>
      <c r="BS278">
        <f t="shared" si="30"/>
        <v>0</v>
      </c>
      <c r="BT278" s="256">
        <f t="shared" si="28"/>
        <v>4</v>
      </c>
    </row>
    <row r="279" spans="2:72" ht="14.3" x14ac:dyDescent="0.25">
      <c r="B279" s="93" t="str">
        <f>IFERROR(VLOOKUP(TABLA!$F279,BLIOTECAS!$C$1:$E$26,2,FALSE),"")</f>
        <v>BIO</v>
      </c>
      <c r="C279" s="93" t="str">
        <f>IFERROR(VLOOKUP(TABLA!F279,BLIOTECAS!$C$1:$E$26,3,FALSE),"")</f>
        <v>Ciencias Experimentales</v>
      </c>
      <c r="D279" s="266" t="s">
        <v>1039</v>
      </c>
      <c r="E279" s="120" t="s">
        <v>8</v>
      </c>
      <c r="F279" s="119" t="s">
        <v>27</v>
      </c>
      <c r="G279" s="119" t="s">
        <v>48</v>
      </c>
      <c r="H279" s="119" t="s">
        <v>44</v>
      </c>
      <c r="I279" s="119"/>
      <c r="J279" s="119" t="s">
        <v>27</v>
      </c>
      <c r="K279" s="119"/>
      <c r="L279" s="119"/>
      <c r="M279" s="119"/>
      <c r="N279" s="119">
        <v>2</v>
      </c>
      <c r="O279" s="119">
        <v>5</v>
      </c>
      <c r="P279" s="119">
        <v>5</v>
      </c>
      <c r="Q279" s="119">
        <v>4</v>
      </c>
      <c r="R279" s="119">
        <v>4</v>
      </c>
      <c r="S279" s="119" t="s">
        <v>88</v>
      </c>
      <c r="T279" s="119" t="s">
        <v>88</v>
      </c>
      <c r="U279" s="119">
        <v>1</v>
      </c>
      <c r="V279" s="119">
        <v>5</v>
      </c>
      <c r="W279" s="119">
        <v>1</v>
      </c>
      <c r="X279" s="119">
        <v>1</v>
      </c>
      <c r="Y279" s="119">
        <v>3</v>
      </c>
      <c r="Z279" s="119">
        <v>5</v>
      </c>
      <c r="AA279" s="119">
        <v>3</v>
      </c>
      <c r="AB279" s="119">
        <v>1</v>
      </c>
      <c r="AC279" s="119">
        <v>4</v>
      </c>
      <c r="AD279" s="119">
        <v>4</v>
      </c>
      <c r="AE279" s="119">
        <v>4</v>
      </c>
      <c r="AF279" s="119">
        <v>4</v>
      </c>
      <c r="AG279" s="119">
        <v>5</v>
      </c>
      <c r="AH279" s="119">
        <v>4</v>
      </c>
      <c r="AI279" s="119">
        <v>4</v>
      </c>
      <c r="AJ279" s="119">
        <v>4</v>
      </c>
      <c r="AK279" s="119" t="s">
        <v>88</v>
      </c>
      <c r="AL279" s="119" t="s">
        <v>88</v>
      </c>
      <c r="AM279" s="119">
        <v>4</v>
      </c>
      <c r="AN279" s="119">
        <v>2</v>
      </c>
      <c r="AO279" s="119" t="s">
        <v>113</v>
      </c>
      <c r="AP279" s="119">
        <v>4</v>
      </c>
      <c r="AQ279" s="119">
        <v>2</v>
      </c>
      <c r="AR279" s="119">
        <v>2</v>
      </c>
      <c r="AS279" s="119">
        <v>4</v>
      </c>
      <c r="AT279" s="119">
        <v>4</v>
      </c>
      <c r="AU279" s="119">
        <v>4</v>
      </c>
      <c r="AV279" s="119">
        <v>1</v>
      </c>
      <c r="AW279" s="119">
        <v>1</v>
      </c>
      <c r="AX279" s="119" t="s">
        <v>87</v>
      </c>
      <c r="AY279" s="119" t="s">
        <v>88</v>
      </c>
      <c r="AZ279" s="119"/>
      <c r="BA279" s="119">
        <v>5</v>
      </c>
      <c r="BB279" s="119">
        <v>5</v>
      </c>
      <c r="BC279" s="119" t="s">
        <v>134</v>
      </c>
      <c r="BD279" s="119" t="s">
        <v>501</v>
      </c>
      <c r="BE279" s="119"/>
      <c r="BF279">
        <f t="shared" si="26"/>
        <v>0</v>
      </c>
      <c r="BG279">
        <f t="shared" si="29"/>
        <v>0</v>
      </c>
      <c r="BH279">
        <f t="shared" si="29"/>
        <v>0</v>
      </c>
      <c r="BI279">
        <f t="shared" si="29"/>
        <v>0</v>
      </c>
      <c r="BJ279">
        <f t="shared" si="29"/>
        <v>0</v>
      </c>
      <c r="BK279">
        <f t="shared" si="29"/>
        <v>0</v>
      </c>
      <c r="BL279">
        <f t="shared" si="31"/>
        <v>0</v>
      </c>
      <c r="BM279">
        <f t="shared" si="30"/>
        <v>0</v>
      </c>
      <c r="BN279">
        <f t="shared" si="30"/>
        <v>0</v>
      </c>
      <c r="BO279">
        <f t="shared" si="30"/>
        <v>1</v>
      </c>
      <c r="BP279">
        <f t="shared" si="30"/>
        <v>0</v>
      </c>
      <c r="BQ279">
        <f t="shared" si="32"/>
        <v>0</v>
      </c>
      <c r="BR279">
        <f t="shared" si="30"/>
        <v>0</v>
      </c>
      <c r="BS279">
        <f t="shared" si="30"/>
        <v>0</v>
      </c>
      <c r="BT279" s="256">
        <f t="shared" si="28"/>
        <v>4</v>
      </c>
    </row>
    <row r="280" spans="2:72" ht="14.3" x14ac:dyDescent="0.25">
      <c r="B280" s="93" t="str">
        <f>IFERROR(VLOOKUP(TABLA!$F280,BLIOTECAS!$C$1:$E$26,2,FALSE),"")</f>
        <v>ENF</v>
      </c>
      <c r="C280" s="93" t="str">
        <f>IFERROR(VLOOKUP(TABLA!F280,BLIOTECAS!$C$1:$E$26,3,FALSE),"")</f>
        <v>Ciencias de la Salud</v>
      </c>
      <c r="D280" s="266" t="s">
        <v>1039</v>
      </c>
      <c r="E280" s="120" t="s">
        <v>8</v>
      </c>
      <c r="F280" s="119" t="s">
        <v>24</v>
      </c>
      <c r="G280" s="119" t="s">
        <v>48</v>
      </c>
      <c r="H280" s="119" t="s">
        <v>45</v>
      </c>
      <c r="I280" s="119"/>
      <c r="J280" s="119" t="s">
        <v>24</v>
      </c>
      <c r="K280" s="119" t="s">
        <v>22</v>
      </c>
      <c r="L280" s="119" t="s">
        <v>28</v>
      </c>
      <c r="M280" s="119"/>
      <c r="N280" s="119">
        <v>4</v>
      </c>
      <c r="O280" s="119">
        <v>5</v>
      </c>
      <c r="P280" s="119">
        <v>5</v>
      </c>
      <c r="Q280" s="119">
        <v>5</v>
      </c>
      <c r="R280" s="119">
        <v>5</v>
      </c>
      <c r="S280" s="119" t="s">
        <v>88</v>
      </c>
      <c r="T280" s="119" t="s">
        <v>88</v>
      </c>
      <c r="U280" s="119">
        <v>3</v>
      </c>
      <c r="V280" s="119">
        <v>3</v>
      </c>
      <c r="W280" s="119">
        <v>3</v>
      </c>
      <c r="X280" s="119">
        <v>5</v>
      </c>
      <c r="Y280" s="119">
        <v>5</v>
      </c>
      <c r="Z280" s="119">
        <v>5</v>
      </c>
      <c r="AA280" s="119">
        <v>5</v>
      </c>
      <c r="AB280" s="119">
        <v>3</v>
      </c>
      <c r="AC280" s="119">
        <v>5</v>
      </c>
      <c r="AD280" s="119">
        <v>5</v>
      </c>
      <c r="AE280" s="119">
        <v>5</v>
      </c>
      <c r="AF280" s="119">
        <v>5</v>
      </c>
      <c r="AG280" s="119">
        <v>5</v>
      </c>
      <c r="AH280" s="119">
        <v>5</v>
      </c>
      <c r="AI280" s="119">
        <v>5</v>
      </c>
      <c r="AJ280" s="119">
        <v>5</v>
      </c>
      <c r="AK280" s="119" t="s">
        <v>87</v>
      </c>
      <c r="AL280" s="119" t="s">
        <v>87</v>
      </c>
      <c r="AM280" s="119">
        <v>5</v>
      </c>
      <c r="AN280" s="119">
        <v>5</v>
      </c>
      <c r="AO280" s="119" t="s">
        <v>115</v>
      </c>
      <c r="AP280" s="119">
        <v>5</v>
      </c>
      <c r="AQ280" s="119">
        <v>5</v>
      </c>
      <c r="AR280" s="119">
        <v>5</v>
      </c>
      <c r="AS280" s="119">
        <v>5</v>
      </c>
      <c r="AT280" s="119">
        <v>5</v>
      </c>
      <c r="AU280" s="119">
        <v>5</v>
      </c>
      <c r="AV280" s="119">
        <v>5</v>
      </c>
      <c r="AW280" s="119">
        <v>5</v>
      </c>
      <c r="AX280" s="119" t="s">
        <v>88</v>
      </c>
      <c r="AY280" s="119" t="s">
        <v>88</v>
      </c>
      <c r="AZ280" s="119"/>
      <c r="BA280" s="119">
        <v>5</v>
      </c>
      <c r="BB280" s="119">
        <v>5</v>
      </c>
      <c r="BC280" s="119" t="s">
        <v>135</v>
      </c>
      <c r="BD280" s="119" t="s">
        <v>502</v>
      </c>
      <c r="BE280" s="119"/>
      <c r="BF280">
        <f t="shared" si="26"/>
        <v>0</v>
      </c>
      <c r="BG280">
        <f t="shared" si="29"/>
        <v>0</v>
      </c>
      <c r="BH280">
        <f t="shared" si="29"/>
        <v>0</v>
      </c>
      <c r="BI280">
        <f t="shared" si="29"/>
        <v>0</v>
      </c>
      <c r="BJ280">
        <f t="shared" si="29"/>
        <v>0</v>
      </c>
      <c r="BK280">
        <f t="shared" si="29"/>
        <v>0</v>
      </c>
      <c r="BL280">
        <f t="shared" si="31"/>
        <v>0</v>
      </c>
      <c r="BM280">
        <f t="shared" si="30"/>
        <v>0</v>
      </c>
      <c r="BN280">
        <f t="shared" si="30"/>
        <v>0</v>
      </c>
      <c r="BO280">
        <f t="shared" si="30"/>
        <v>0</v>
      </c>
      <c r="BP280">
        <f t="shared" si="30"/>
        <v>0</v>
      </c>
      <c r="BQ280">
        <f t="shared" si="32"/>
        <v>0</v>
      </c>
      <c r="BR280">
        <f t="shared" si="30"/>
        <v>1</v>
      </c>
      <c r="BS280">
        <f t="shared" si="30"/>
        <v>0</v>
      </c>
      <c r="BT280" s="256">
        <f t="shared" si="28"/>
        <v>5</v>
      </c>
    </row>
    <row r="281" spans="2:72" ht="14.3" x14ac:dyDescent="0.25">
      <c r="B281" s="93" t="str">
        <f>IFERROR(VLOOKUP(TABLA!$F281,BLIOTECAS!$C$1:$E$26,2,FALSE),"")</f>
        <v>ENF</v>
      </c>
      <c r="C281" s="93" t="str">
        <f>IFERROR(VLOOKUP(TABLA!F281,BLIOTECAS!$C$1:$E$26,3,FALSE),"")</f>
        <v>Ciencias de la Salud</v>
      </c>
      <c r="D281" s="266" t="s">
        <v>1039</v>
      </c>
      <c r="E281" s="120" t="s">
        <v>8</v>
      </c>
      <c r="F281" s="119" t="s">
        <v>24</v>
      </c>
      <c r="G281" s="119" t="s">
        <v>48</v>
      </c>
      <c r="H281" s="119" t="s">
        <v>46</v>
      </c>
      <c r="I281" s="119"/>
      <c r="J281" s="119" t="s">
        <v>24</v>
      </c>
      <c r="K281" s="119" t="s">
        <v>22</v>
      </c>
      <c r="L281" s="119" t="s">
        <v>36</v>
      </c>
      <c r="M281" s="119"/>
      <c r="N281" s="119">
        <v>5</v>
      </c>
      <c r="O281" s="119">
        <v>5</v>
      </c>
      <c r="P281" s="119">
        <v>5</v>
      </c>
      <c r="Q281" s="119">
        <v>5</v>
      </c>
      <c r="R281" s="119">
        <v>5</v>
      </c>
      <c r="S281" s="119" t="s">
        <v>88</v>
      </c>
      <c r="T281" s="119" t="s">
        <v>88</v>
      </c>
      <c r="U281" s="119">
        <v>5</v>
      </c>
      <c r="V281" s="119">
        <v>5</v>
      </c>
      <c r="W281" s="119">
        <v>5</v>
      </c>
      <c r="X281" s="119">
        <v>5</v>
      </c>
      <c r="Y281" s="119">
        <v>5</v>
      </c>
      <c r="Z281" s="119">
        <v>5</v>
      </c>
      <c r="AA281" s="119">
        <v>5</v>
      </c>
      <c r="AB281" s="119">
        <v>5</v>
      </c>
      <c r="AC281" s="119">
        <v>5</v>
      </c>
      <c r="AD281" s="119">
        <v>5</v>
      </c>
      <c r="AE281" s="119">
        <v>5</v>
      </c>
      <c r="AF281" s="119">
        <v>5</v>
      </c>
      <c r="AG281" s="119">
        <v>5</v>
      </c>
      <c r="AH281" s="119">
        <v>5</v>
      </c>
      <c r="AI281" s="119">
        <v>5</v>
      </c>
      <c r="AJ281" s="119">
        <v>5</v>
      </c>
      <c r="AK281" s="119" t="s">
        <v>88</v>
      </c>
      <c r="AL281" s="119" t="s">
        <v>88</v>
      </c>
      <c r="AM281" s="119">
        <v>5</v>
      </c>
      <c r="AN281" s="119">
        <v>5</v>
      </c>
      <c r="AO281" s="119" t="s">
        <v>115</v>
      </c>
      <c r="AP281" s="119">
        <v>5</v>
      </c>
      <c r="AQ281" s="119">
        <v>5</v>
      </c>
      <c r="AR281" s="119">
        <v>5</v>
      </c>
      <c r="AS281" s="119">
        <v>5</v>
      </c>
      <c r="AT281" s="119">
        <v>5</v>
      </c>
      <c r="AU281" s="119">
        <v>5</v>
      </c>
      <c r="AV281" s="119">
        <v>5</v>
      </c>
      <c r="AW281" s="119">
        <v>5</v>
      </c>
      <c r="AX281" s="119" t="s">
        <v>88</v>
      </c>
      <c r="AY281" s="119" t="s">
        <v>88</v>
      </c>
      <c r="AZ281" s="119"/>
      <c r="BA281" s="119">
        <v>5</v>
      </c>
      <c r="BB281" s="119">
        <v>5</v>
      </c>
      <c r="BC281" s="119" t="s">
        <v>135</v>
      </c>
      <c r="BD281" s="119"/>
      <c r="BE281" s="119"/>
      <c r="BF281">
        <f t="shared" si="26"/>
        <v>0</v>
      </c>
      <c r="BG281">
        <f t="shared" si="29"/>
        <v>0</v>
      </c>
      <c r="BH281">
        <f t="shared" si="29"/>
        <v>0</v>
      </c>
      <c r="BI281">
        <f t="shared" si="29"/>
        <v>0</v>
      </c>
      <c r="BJ281">
        <f t="shared" si="29"/>
        <v>0</v>
      </c>
      <c r="BK281">
        <f t="shared" si="29"/>
        <v>0</v>
      </c>
      <c r="BL281">
        <f t="shared" si="31"/>
        <v>0</v>
      </c>
      <c r="BM281">
        <f t="shared" si="30"/>
        <v>0</v>
      </c>
      <c r="BN281">
        <f t="shared" si="30"/>
        <v>0</v>
      </c>
      <c r="BO281">
        <f t="shared" si="30"/>
        <v>0</v>
      </c>
      <c r="BP281">
        <f t="shared" si="30"/>
        <v>0</v>
      </c>
      <c r="BQ281">
        <f t="shared" si="32"/>
        <v>0</v>
      </c>
      <c r="BR281">
        <f t="shared" si="30"/>
        <v>1</v>
      </c>
      <c r="BS281">
        <f t="shared" si="30"/>
        <v>0</v>
      </c>
      <c r="BT281" s="256">
        <f t="shared" si="28"/>
        <v>5</v>
      </c>
    </row>
    <row r="282" spans="2:72" ht="14.3" x14ac:dyDescent="0.25">
      <c r="B282" s="93" t="str">
        <f>IFERROR(VLOOKUP(TABLA!$F282,BLIOTECAS!$C$1:$E$26,2,FALSE),"")</f>
        <v>ENF</v>
      </c>
      <c r="C282" s="93" t="str">
        <f>IFERROR(VLOOKUP(TABLA!F282,BLIOTECAS!$C$1:$E$26,3,FALSE),"")</f>
        <v>Ciencias de la Salud</v>
      </c>
      <c r="D282" s="266" t="s">
        <v>1039</v>
      </c>
      <c r="E282" s="120" t="s">
        <v>8</v>
      </c>
      <c r="F282" s="119" t="s">
        <v>24</v>
      </c>
      <c r="G282" s="119" t="s">
        <v>48</v>
      </c>
      <c r="H282" s="119" t="s">
        <v>47</v>
      </c>
      <c r="I282" s="119"/>
      <c r="J282" s="119" t="s">
        <v>24</v>
      </c>
      <c r="K282" s="119" t="s">
        <v>22</v>
      </c>
      <c r="L282" s="119" t="s">
        <v>56</v>
      </c>
      <c r="M282" s="119"/>
      <c r="N282" s="119">
        <v>4</v>
      </c>
      <c r="O282" s="119">
        <v>5</v>
      </c>
      <c r="P282" s="119">
        <v>5</v>
      </c>
      <c r="Q282" s="119">
        <v>5</v>
      </c>
      <c r="R282" s="119">
        <v>5</v>
      </c>
      <c r="S282" s="119" t="s">
        <v>87</v>
      </c>
      <c r="T282" s="119" t="s">
        <v>87</v>
      </c>
      <c r="U282" s="119">
        <v>2</v>
      </c>
      <c r="V282" s="119">
        <v>2</v>
      </c>
      <c r="W282" s="119">
        <v>4</v>
      </c>
      <c r="X282" s="119">
        <v>3</v>
      </c>
      <c r="Y282" s="119">
        <v>5</v>
      </c>
      <c r="Z282" s="119">
        <v>5</v>
      </c>
      <c r="AA282" s="119">
        <v>5</v>
      </c>
      <c r="AB282" s="119">
        <v>2</v>
      </c>
      <c r="AC282" s="119">
        <v>4</v>
      </c>
      <c r="AD282" s="119">
        <v>5</v>
      </c>
      <c r="AE282" s="119">
        <v>5</v>
      </c>
      <c r="AF282" s="119">
        <v>5</v>
      </c>
      <c r="AG282" s="119">
        <v>5</v>
      </c>
      <c r="AH282" s="119">
        <v>4</v>
      </c>
      <c r="AI282" s="119">
        <v>5</v>
      </c>
      <c r="AJ282" s="119">
        <v>5</v>
      </c>
      <c r="AK282" s="119" t="s">
        <v>88</v>
      </c>
      <c r="AL282" s="119" t="s">
        <v>88</v>
      </c>
      <c r="AM282" s="119">
        <v>4</v>
      </c>
      <c r="AN282" s="119">
        <v>4</v>
      </c>
      <c r="AO282" s="119" t="s">
        <v>113</v>
      </c>
      <c r="AP282" s="119">
        <v>5</v>
      </c>
      <c r="AQ282" s="119">
        <v>5</v>
      </c>
      <c r="AR282" s="119">
        <v>5</v>
      </c>
      <c r="AS282" s="119">
        <v>5</v>
      </c>
      <c r="AT282" s="119">
        <v>5</v>
      </c>
      <c r="AU282" s="119">
        <v>5</v>
      </c>
      <c r="AV282" s="119">
        <v>5</v>
      </c>
      <c r="AW282" s="119">
        <v>5</v>
      </c>
      <c r="AX282" s="119" t="s">
        <v>87</v>
      </c>
      <c r="AY282" s="119" t="s">
        <v>88</v>
      </c>
      <c r="AZ282" s="119"/>
      <c r="BA282" s="119">
        <v>5</v>
      </c>
      <c r="BB282" s="119">
        <v>5</v>
      </c>
      <c r="BC282" s="119" t="s">
        <v>135</v>
      </c>
      <c r="BD282" s="119" t="s">
        <v>503</v>
      </c>
      <c r="BE282" s="119"/>
      <c r="BF282">
        <f t="shared" si="26"/>
        <v>0</v>
      </c>
      <c r="BG282">
        <f t="shared" si="29"/>
        <v>0</v>
      </c>
      <c r="BH282">
        <f t="shared" si="29"/>
        <v>0</v>
      </c>
      <c r="BI282">
        <f t="shared" si="29"/>
        <v>0</v>
      </c>
      <c r="BJ282">
        <f t="shared" si="29"/>
        <v>0</v>
      </c>
      <c r="BK282">
        <f t="shared" si="29"/>
        <v>0</v>
      </c>
      <c r="BL282">
        <f t="shared" si="31"/>
        <v>0</v>
      </c>
      <c r="BM282">
        <f t="shared" si="30"/>
        <v>0</v>
      </c>
      <c r="BN282">
        <f t="shared" si="30"/>
        <v>0</v>
      </c>
      <c r="BO282">
        <f t="shared" si="30"/>
        <v>1</v>
      </c>
      <c r="BP282">
        <f t="shared" si="30"/>
        <v>0</v>
      </c>
      <c r="BQ282">
        <f t="shared" si="32"/>
        <v>0</v>
      </c>
      <c r="BR282">
        <f t="shared" si="30"/>
        <v>0</v>
      </c>
      <c r="BS282">
        <f t="shared" si="30"/>
        <v>0</v>
      </c>
      <c r="BT282" s="256">
        <f t="shared" si="28"/>
        <v>5</v>
      </c>
    </row>
    <row r="283" spans="2:72" ht="14.3" x14ac:dyDescent="0.25">
      <c r="B283" s="93" t="str">
        <f>IFERROR(VLOOKUP(TABLA!$F283,BLIOTECAS!$C$1:$E$26,2,FALSE),"")</f>
        <v>ENF</v>
      </c>
      <c r="C283" s="93" t="str">
        <f>IFERROR(VLOOKUP(TABLA!F283,BLIOTECAS!$C$1:$E$26,3,FALSE),"")</f>
        <v>Ciencias de la Salud</v>
      </c>
      <c r="D283" s="266" t="s">
        <v>1039</v>
      </c>
      <c r="E283" s="120" t="s">
        <v>8</v>
      </c>
      <c r="F283" s="119" t="s">
        <v>24</v>
      </c>
      <c r="G283" s="119" t="s">
        <v>46</v>
      </c>
      <c r="H283" s="119" t="s">
        <v>46</v>
      </c>
      <c r="I283" s="119"/>
      <c r="J283" s="119" t="s">
        <v>24</v>
      </c>
      <c r="K283" s="119" t="s">
        <v>22</v>
      </c>
      <c r="L283" s="119" t="s">
        <v>56</v>
      </c>
      <c r="M283" s="119" t="s">
        <v>504</v>
      </c>
      <c r="N283" s="119">
        <v>5</v>
      </c>
      <c r="O283" s="119">
        <v>5</v>
      </c>
      <c r="P283" s="119">
        <v>5</v>
      </c>
      <c r="Q283" s="119">
        <v>5</v>
      </c>
      <c r="R283" s="119">
        <v>5</v>
      </c>
      <c r="S283" s="119" t="s">
        <v>88</v>
      </c>
      <c r="T283" s="119" t="s">
        <v>88</v>
      </c>
      <c r="U283" s="119">
        <v>5</v>
      </c>
      <c r="V283" s="119">
        <v>5</v>
      </c>
      <c r="W283" s="119">
        <v>5</v>
      </c>
      <c r="X283" s="119">
        <v>5</v>
      </c>
      <c r="Y283" s="119">
        <v>5</v>
      </c>
      <c r="Z283" s="119">
        <v>5</v>
      </c>
      <c r="AA283" s="119">
        <v>5</v>
      </c>
      <c r="AB283" s="119">
        <v>5</v>
      </c>
      <c r="AC283" s="119">
        <v>5</v>
      </c>
      <c r="AD283" s="119">
        <v>5</v>
      </c>
      <c r="AE283" s="119">
        <v>5</v>
      </c>
      <c r="AF283" s="119">
        <v>5</v>
      </c>
      <c r="AG283" s="119">
        <v>5</v>
      </c>
      <c r="AH283" s="119">
        <v>5</v>
      </c>
      <c r="AI283" s="119">
        <v>5</v>
      </c>
      <c r="AJ283" s="119">
        <v>5</v>
      </c>
      <c r="AK283" s="119" t="s">
        <v>87</v>
      </c>
      <c r="AL283" s="119" t="s">
        <v>87</v>
      </c>
      <c r="AM283" s="119">
        <v>5</v>
      </c>
      <c r="AN283" s="119">
        <v>5</v>
      </c>
      <c r="AO283" s="119" t="s">
        <v>505</v>
      </c>
      <c r="AP283" s="119">
        <v>5</v>
      </c>
      <c r="AQ283" s="119">
        <v>5</v>
      </c>
      <c r="AR283" s="119">
        <v>5</v>
      </c>
      <c r="AS283" s="119">
        <v>5</v>
      </c>
      <c r="AT283" s="119">
        <v>5</v>
      </c>
      <c r="AU283" s="119">
        <v>5</v>
      </c>
      <c r="AV283" s="119">
        <v>5</v>
      </c>
      <c r="AW283" s="119">
        <v>5</v>
      </c>
      <c r="AX283" s="119" t="s">
        <v>88</v>
      </c>
      <c r="AY283" s="119" t="s">
        <v>88</v>
      </c>
      <c r="AZ283" s="119"/>
      <c r="BA283" s="119">
        <v>5</v>
      </c>
      <c r="BB283" s="119">
        <v>5</v>
      </c>
      <c r="BC283" s="119" t="s">
        <v>131</v>
      </c>
      <c r="BD283" s="119"/>
      <c r="BE283" s="119"/>
      <c r="BF283">
        <f t="shared" si="26"/>
        <v>0</v>
      </c>
      <c r="BG283">
        <f t="shared" si="29"/>
        <v>0</v>
      </c>
      <c r="BH283">
        <f t="shared" si="29"/>
        <v>0</v>
      </c>
      <c r="BI283">
        <f t="shared" si="29"/>
        <v>0</v>
      </c>
      <c r="BJ283">
        <f t="shared" si="29"/>
        <v>0</v>
      </c>
      <c r="BK283">
        <f t="shared" si="29"/>
        <v>0</v>
      </c>
      <c r="BL283">
        <f t="shared" si="31"/>
        <v>1</v>
      </c>
      <c r="BM283">
        <f t="shared" si="30"/>
        <v>0</v>
      </c>
      <c r="BN283">
        <f t="shared" si="30"/>
        <v>0</v>
      </c>
      <c r="BO283">
        <f t="shared" si="30"/>
        <v>1</v>
      </c>
      <c r="BP283">
        <f t="shared" si="30"/>
        <v>0</v>
      </c>
      <c r="BQ283">
        <f t="shared" si="32"/>
        <v>0</v>
      </c>
      <c r="BR283">
        <f t="shared" si="30"/>
        <v>0</v>
      </c>
      <c r="BS283">
        <f t="shared" si="30"/>
        <v>0</v>
      </c>
      <c r="BT283" s="256">
        <f t="shared" si="28"/>
        <v>1</v>
      </c>
    </row>
    <row r="284" spans="2:72" ht="14.3" x14ac:dyDescent="0.25">
      <c r="B284" s="93" t="str">
        <f>IFERROR(VLOOKUP(TABLA!$F284,BLIOTECAS!$C$1:$E$26,2,FALSE),"")</f>
        <v/>
      </c>
      <c r="C284" s="93" t="str">
        <f>IFERROR(VLOOKUP(TABLA!F284,BLIOTECAS!$C$1:$E$26,3,FALSE),"")</f>
        <v/>
      </c>
      <c r="D284" s="266" t="s">
        <v>1039</v>
      </c>
      <c r="E284" s="120" t="s">
        <v>8</v>
      </c>
      <c r="F284" s="119"/>
      <c r="G284" s="119" t="s">
        <v>47</v>
      </c>
      <c r="H284" s="119" t="s">
        <v>44</v>
      </c>
      <c r="I284" s="119"/>
      <c r="J284" s="119" t="s">
        <v>24</v>
      </c>
      <c r="K284" s="119" t="s">
        <v>22</v>
      </c>
      <c r="L284" s="119"/>
      <c r="M284" s="119"/>
      <c r="N284" s="119">
        <v>4</v>
      </c>
      <c r="O284" s="119">
        <v>5</v>
      </c>
      <c r="P284" s="119">
        <v>5</v>
      </c>
      <c r="Q284" s="119">
        <v>5</v>
      </c>
      <c r="R284" s="119">
        <v>5</v>
      </c>
      <c r="S284" s="119" t="s">
        <v>88</v>
      </c>
      <c r="T284" s="119" t="s">
        <v>88</v>
      </c>
      <c r="U284" s="119">
        <v>5</v>
      </c>
      <c r="V284" s="119">
        <v>5</v>
      </c>
      <c r="W284" s="119">
        <v>5</v>
      </c>
      <c r="X284" s="119">
        <v>5</v>
      </c>
      <c r="Y284" s="119">
        <v>5</v>
      </c>
      <c r="Z284" s="119">
        <v>5</v>
      </c>
      <c r="AA284" s="119">
        <v>5</v>
      </c>
      <c r="AB284" s="119">
        <v>5</v>
      </c>
      <c r="AC284" s="119">
        <v>5</v>
      </c>
      <c r="AD284" s="119">
        <v>5</v>
      </c>
      <c r="AE284" s="119">
        <v>5</v>
      </c>
      <c r="AF284" s="119">
        <v>5</v>
      </c>
      <c r="AG284" s="119">
        <v>5</v>
      </c>
      <c r="AH284" s="119">
        <v>5</v>
      </c>
      <c r="AI284" s="119">
        <v>5</v>
      </c>
      <c r="AJ284" s="119">
        <v>5</v>
      </c>
      <c r="AK284" s="119" t="s">
        <v>88</v>
      </c>
      <c r="AL284" s="119" t="s">
        <v>88</v>
      </c>
      <c r="AM284" s="119">
        <v>5</v>
      </c>
      <c r="AN284" s="119">
        <v>5</v>
      </c>
      <c r="AO284" s="119" t="s">
        <v>115</v>
      </c>
      <c r="AP284" s="119">
        <v>5</v>
      </c>
      <c r="AQ284" s="119">
        <v>5</v>
      </c>
      <c r="AR284" s="119">
        <v>5</v>
      </c>
      <c r="AS284" s="119">
        <v>5</v>
      </c>
      <c r="AT284" s="119">
        <v>5</v>
      </c>
      <c r="AU284" s="119">
        <v>5</v>
      </c>
      <c r="AV284" s="119">
        <v>5</v>
      </c>
      <c r="AW284" s="119">
        <v>5</v>
      </c>
      <c r="AX284" s="119" t="s">
        <v>88</v>
      </c>
      <c r="AY284" s="119" t="s">
        <v>88</v>
      </c>
      <c r="AZ284" s="119"/>
      <c r="BA284" s="119">
        <v>5</v>
      </c>
      <c r="BB284" s="119">
        <v>5</v>
      </c>
      <c r="BC284" s="119" t="s">
        <v>135</v>
      </c>
      <c r="BD284" s="119"/>
      <c r="BE284" s="119"/>
      <c r="BF284">
        <f t="shared" si="26"/>
        <v>0</v>
      </c>
      <c r="BG284">
        <f t="shared" si="29"/>
        <v>0</v>
      </c>
      <c r="BH284">
        <f t="shared" si="29"/>
        <v>0</v>
      </c>
      <c r="BI284">
        <f t="shared" si="29"/>
        <v>0</v>
      </c>
      <c r="BJ284">
        <f t="shared" si="29"/>
        <v>0</v>
      </c>
      <c r="BK284">
        <f t="shared" si="29"/>
        <v>0</v>
      </c>
      <c r="BL284">
        <f t="shared" si="31"/>
        <v>0</v>
      </c>
      <c r="BM284">
        <f t="shared" si="30"/>
        <v>0</v>
      </c>
      <c r="BN284">
        <f t="shared" si="30"/>
        <v>0</v>
      </c>
      <c r="BO284">
        <f t="shared" si="30"/>
        <v>0</v>
      </c>
      <c r="BP284">
        <f t="shared" si="30"/>
        <v>0</v>
      </c>
      <c r="BQ284">
        <f t="shared" si="32"/>
        <v>0</v>
      </c>
      <c r="BR284">
        <f t="shared" si="30"/>
        <v>1</v>
      </c>
      <c r="BS284">
        <f t="shared" si="30"/>
        <v>0</v>
      </c>
      <c r="BT284" s="256">
        <f t="shared" si="28"/>
        <v>5</v>
      </c>
    </row>
    <row r="285" spans="2:72" ht="14.3" x14ac:dyDescent="0.25">
      <c r="B285" s="93" t="str">
        <f>IFERROR(VLOOKUP(TABLA!$F285,BLIOTECAS!$C$1:$E$26,2,FALSE),"")</f>
        <v>BIO</v>
      </c>
      <c r="C285" s="93" t="str">
        <f>IFERROR(VLOOKUP(TABLA!F285,BLIOTECAS!$C$1:$E$26,3,FALSE),"")</f>
        <v>Ciencias Experimentales</v>
      </c>
      <c r="D285" s="266" t="s">
        <v>1039</v>
      </c>
      <c r="E285" s="120" t="s">
        <v>8</v>
      </c>
      <c r="F285" s="119" t="s">
        <v>27</v>
      </c>
      <c r="G285" s="119" t="s">
        <v>46</v>
      </c>
      <c r="H285" s="119" t="s">
        <v>44</v>
      </c>
      <c r="I285" s="119"/>
      <c r="J285" s="119" t="s">
        <v>27</v>
      </c>
      <c r="K285" s="119"/>
      <c r="L285" s="119"/>
      <c r="M285" s="119"/>
      <c r="N285" s="119">
        <v>5</v>
      </c>
      <c r="O285" s="119">
        <v>5</v>
      </c>
      <c r="P285" s="119">
        <v>2</v>
      </c>
      <c r="Q285" s="119">
        <v>5</v>
      </c>
      <c r="R285" s="119">
        <v>5</v>
      </c>
      <c r="S285" s="119" t="s">
        <v>88</v>
      </c>
      <c r="T285" s="119" t="s">
        <v>88</v>
      </c>
      <c r="U285" s="119">
        <v>1</v>
      </c>
      <c r="V285" s="119">
        <v>1</v>
      </c>
      <c r="W285" s="119">
        <v>1</v>
      </c>
      <c r="X285" s="119">
        <v>2</v>
      </c>
      <c r="Y285" s="119">
        <v>5</v>
      </c>
      <c r="Z285" s="119">
        <v>2</v>
      </c>
      <c r="AA285" s="119">
        <v>5</v>
      </c>
      <c r="AB285" s="119">
        <v>1</v>
      </c>
      <c r="AC285" s="119">
        <v>2</v>
      </c>
      <c r="AD285" s="119">
        <v>3</v>
      </c>
      <c r="AE285" s="119">
        <v>3</v>
      </c>
      <c r="AF285" s="119">
        <v>3</v>
      </c>
      <c r="AG285" s="119">
        <v>3</v>
      </c>
      <c r="AH285" s="119">
        <v>2</v>
      </c>
      <c r="AI285" s="119">
        <v>3</v>
      </c>
      <c r="AJ285" s="119">
        <v>4</v>
      </c>
      <c r="AK285" s="119" t="s">
        <v>88</v>
      </c>
      <c r="AL285" s="119" t="s">
        <v>88</v>
      </c>
      <c r="AM285" s="119">
        <v>3</v>
      </c>
      <c r="AN285" s="119">
        <v>4</v>
      </c>
      <c r="AO285" s="119" t="s">
        <v>115</v>
      </c>
      <c r="AP285" s="119">
        <v>3</v>
      </c>
      <c r="AQ285" s="119">
        <v>3</v>
      </c>
      <c r="AR285" s="119">
        <v>3</v>
      </c>
      <c r="AS285" s="119">
        <v>3</v>
      </c>
      <c r="AT285" s="119">
        <v>3</v>
      </c>
      <c r="AU285" s="119">
        <v>3</v>
      </c>
      <c r="AV285" s="119">
        <v>3</v>
      </c>
      <c r="AW285" s="119">
        <v>3</v>
      </c>
      <c r="AX285" s="119" t="s">
        <v>87</v>
      </c>
      <c r="AY285" s="119" t="s">
        <v>88</v>
      </c>
      <c r="AZ285" s="119"/>
      <c r="BA285" s="119">
        <v>3</v>
      </c>
      <c r="BB285" s="119">
        <v>3</v>
      </c>
      <c r="BC285" s="119" t="s">
        <v>134</v>
      </c>
      <c r="BD285" s="119" t="s">
        <v>506</v>
      </c>
      <c r="BE285" s="119"/>
      <c r="BF285">
        <f t="shared" si="26"/>
        <v>0</v>
      </c>
      <c r="BG285">
        <f t="shared" si="29"/>
        <v>0</v>
      </c>
      <c r="BH285">
        <f t="shared" si="29"/>
        <v>0</v>
      </c>
      <c r="BI285">
        <f t="shared" si="29"/>
        <v>0</v>
      </c>
      <c r="BJ285">
        <f t="shared" si="29"/>
        <v>0</v>
      </c>
      <c r="BK285">
        <f t="shared" si="29"/>
        <v>0</v>
      </c>
      <c r="BL285">
        <f t="shared" si="31"/>
        <v>0</v>
      </c>
      <c r="BM285">
        <f t="shared" si="30"/>
        <v>0</v>
      </c>
      <c r="BN285">
        <f t="shared" si="30"/>
        <v>0</v>
      </c>
      <c r="BO285">
        <f t="shared" si="30"/>
        <v>0</v>
      </c>
      <c r="BP285">
        <f t="shared" si="30"/>
        <v>0</v>
      </c>
      <c r="BQ285">
        <f t="shared" si="32"/>
        <v>0</v>
      </c>
      <c r="BR285">
        <f t="shared" si="30"/>
        <v>1</v>
      </c>
      <c r="BS285">
        <f t="shared" si="30"/>
        <v>0</v>
      </c>
      <c r="BT285" s="256">
        <f t="shared" si="28"/>
        <v>4</v>
      </c>
    </row>
    <row r="286" spans="2:72" ht="14.3" x14ac:dyDescent="0.25">
      <c r="B286" s="93" t="str">
        <f>IFERROR(VLOOKUP(TABLA!$F286,BLIOTECAS!$C$1:$E$26,2,FALSE),"")</f>
        <v>GHI</v>
      </c>
      <c r="C286" s="93" t="str">
        <f>IFERROR(VLOOKUP(TABLA!F286,BLIOTECAS!$C$1:$E$26,3,FALSE),"")</f>
        <v>Humanidades</v>
      </c>
      <c r="D286" s="266" t="s">
        <v>1044</v>
      </c>
      <c r="E286" s="120" t="s">
        <v>11</v>
      </c>
      <c r="F286" s="119" t="s">
        <v>13</v>
      </c>
      <c r="G286" s="119" t="s">
        <v>44</v>
      </c>
      <c r="H286" s="119" t="s">
        <v>46</v>
      </c>
      <c r="I286" s="119"/>
      <c r="J286" s="119" t="s">
        <v>476</v>
      </c>
      <c r="K286" s="119"/>
      <c r="L286" s="119"/>
      <c r="M286" s="119"/>
      <c r="N286" s="119">
        <v>5</v>
      </c>
      <c r="O286" s="119">
        <v>4</v>
      </c>
      <c r="P286" s="119">
        <v>4</v>
      </c>
      <c r="Q286" s="119">
        <v>4</v>
      </c>
      <c r="R286" s="119">
        <v>5</v>
      </c>
      <c r="S286" s="119" t="s">
        <v>88</v>
      </c>
      <c r="T286" s="119" t="s">
        <v>87</v>
      </c>
      <c r="U286" s="119">
        <v>4</v>
      </c>
      <c r="V286" s="119">
        <v>4</v>
      </c>
      <c r="W286" s="119">
        <v>1</v>
      </c>
      <c r="X286" s="119">
        <v>4</v>
      </c>
      <c r="Y286" s="119">
        <v>4</v>
      </c>
      <c r="Z286" s="119">
        <v>4</v>
      </c>
      <c r="AA286" s="119">
        <v>3</v>
      </c>
      <c r="AB286" s="119">
        <v>3</v>
      </c>
      <c r="AC286" s="119">
        <v>2</v>
      </c>
      <c r="AD286" s="119">
        <v>2</v>
      </c>
      <c r="AE286" s="119">
        <v>2</v>
      </c>
      <c r="AF286" s="119">
        <v>3</v>
      </c>
      <c r="AG286" s="119">
        <v>3</v>
      </c>
      <c r="AH286" s="119">
        <v>3</v>
      </c>
      <c r="AI286" s="119">
        <v>3</v>
      </c>
      <c r="AJ286" s="119">
        <v>3</v>
      </c>
      <c r="AK286" s="119" t="s">
        <v>88</v>
      </c>
      <c r="AL286" s="119" t="s">
        <v>88</v>
      </c>
      <c r="AM286" s="119">
        <v>3</v>
      </c>
      <c r="AN286" s="119">
        <v>2</v>
      </c>
      <c r="AO286" s="119" t="s">
        <v>115</v>
      </c>
      <c r="AP286" s="119">
        <v>5</v>
      </c>
      <c r="AQ286" s="119">
        <v>5</v>
      </c>
      <c r="AR286" s="119">
        <v>3</v>
      </c>
      <c r="AS286" s="119">
        <v>4</v>
      </c>
      <c r="AT286" s="119">
        <v>4</v>
      </c>
      <c r="AU286" s="119">
        <v>4</v>
      </c>
      <c r="AV286" s="119">
        <v>5</v>
      </c>
      <c r="AW286" s="119">
        <v>4</v>
      </c>
      <c r="AX286" s="119" t="s">
        <v>88</v>
      </c>
      <c r="AY286" s="119" t="s">
        <v>88</v>
      </c>
      <c r="AZ286" s="119"/>
      <c r="BA286" s="119">
        <v>4</v>
      </c>
      <c r="BB286" s="119">
        <v>5</v>
      </c>
      <c r="BC286" s="119" t="s">
        <v>135</v>
      </c>
      <c r="BD286" s="119"/>
      <c r="BE286" s="119"/>
      <c r="BF286">
        <f t="shared" si="26"/>
        <v>0</v>
      </c>
      <c r="BG286">
        <f t="shared" si="29"/>
        <v>0</v>
      </c>
      <c r="BH286">
        <f t="shared" si="29"/>
        <v>0</v>
      </c>
      <c r="BI286">
        <f t="shared" si="29"/>
        <v>0</v>
      </c>
      <c r="BJ286">
        <f t="shared" si="29"/>
        <v>0</v>
      </c>
      <c r="BK286">
        <f t="shared" si="29"/>
        <v>0</v>
      </c>
      <c r="BL286">
        <f t="shared" si="31"/>
        <v>0</v>
      </c>
      <c r="BM286">
        <f t="shared" si="30"/>
        <v>0</v>
      </c>
      <c r="BN286">
        <f t="shared" si="30"/>
        <v>0</v>
      </c>
      <c r="BO286">
        <f t="shared" si="30"/>
        <v>0</v>
      </c>
      <c r="BP286">
        <f t="shared" si="30"/>
        <v>0</v>
      </c>
      <c r="BQ286">
        <f t="shared" si="32"/>
        <v>0</v>
      </c>
      <c r="BR286">
        <f t="shared" si="30"/>
        <v>1</v>
      </c>
      <c r="BS286">
        <f t="shared" si="30"/>
        <v>0</v>
      </c>
      <c r="BT286" s="256">
        <f t="shared" si="28"/>
        <v>5</v>
      </c>
    </row>
    <row r="287" spans="2:72" ht="14.3" x14ac:dyDescent="0.25">
      <c r="B287" s="93" t="str">
        <f>IFERROR(VLOOKUP(TABLA!$F287,BLIOTECAS!$C$1:$E$26,2,FALSE),"")</f>
        <v>BIO</v>
      </c>
      <c r="C287" s="93" t="str">
        <f>IFERROR(VLOOKUP(TABLA!F287,BLIOTECAS!$C$1:$E$26,3,FALSE),"")</f>
        <v>Ciencias Experimentales</v>
      </c>
      <c r="D287" s="266" t="s">
        <v>1044</v>
      </c>
      <c r="E287" s="120" t="s">
        <v>8</v>
      </c>
      <c r="F287" s="119" t="s">
        <v>27</v>
      </c>
      <c r="G287" s="119" t="s">
        <v>47</v>
      </c>
      <c r="H287" s="119" t="s">
        <v>44</v>
      </c>
      <c r="I287" s="119"/>
      <c r="J287" s="119" t="s">
        <v>27</v>
      </c>
      <c r="K287" s="119" t="s">
        <v>56</v>
      </c>
      <c r="L287" s="119"/>
      <c r="M287" s="119" t="s">
        <v>507</v>
      </c>
      <c r="N287" s="119">
        <v>4</v>
      </c>
      <c r="O287" s="119">
        <v>4</v>
      </c>
      <c r="P287" s="119">
        <v>3</v>
      </c>
      <c r="Q287" s="119">
        <v>3</v>
      </c>
      <c r="R287" s="119">
        <v>5</v>
      </c>
      <c r="S287" s="119" t="s">
        <v>88</v>
      </c>
      <c r="T287" s="119" t="s">
        <v>88</v>
      </c>
      <c r="U287" s="119">
        <v>1</v>
      </c>
      <c r="V287" s="119">
        <v>1</v>
      </c>
      <c r="W287" s="119">
        <v>1</v>
      </c>
      <c r="X287" s="119">
        <v>1</v>
      </c>
      <c r="Y287" s="119">
        <v>5</v>
      </c>
      <c r="Z287" s="119">
        <v>5</v>
      </c>
      <c r="AA287" s="119">
        <v>5</v>
      </c>
      <c r="AB287" s="119">
        <v>3</v>
      </c>
      <c r="AC287" s="119">
        <v>3</v>
      </c>
      <c r="AD287" s="119">
        <v>3</v>
      </c>
      <c r="AE287" s="119">
        <v>4</v>
      </c>
      <c r="AF287" s="119"/>
      <c r="AG287" s="119">
        <v>4</v>
      </c>
      <c r="AH287" s="119">
        <v>3</v>
      </c>
      <c r="AI287" s="119">
        <v>3</v>
      </c>
      <c r="AJ287" s="119">
        <v>4</v>
      </c>
      <c r="AK287" s="119" t="s">
        <v>88</v>
      </c>
      <c r="AL287" s="119" t="s">
        <v>88</v>
      </c>
      <c r="AM287" s="119">
        <v>3</v>
      </c>
      <c r="AN287" s="119">
        <v>3</v>
      </c>
      <c r="AO287" s="119" t="s">
        <v>115</v>
      </c>
      <c r="AP287" s="119">
        <v>4</v>
      </c>
      <c r="AQ287" s="119">
        <v>4</v>
      </c>
      <c r="AR287" s="119">
        <v>4</v>
      </c>
      <c r="AS287" s="119">
        <v>4</v>
      </c>
      <c r="AT287" s="119">
        <v>4</v>
      </c>
      <c r="AU287" s="119">
        <v>4</v>
      </c>
      <c r="AV287" s="119">
        <v>4</v>
      </c>
      <c r="AW287" s="119">
        <v>4</v>
      </c>
      <c r="AX287" s="119" t="s">
        <v>88</v>
      </c>
      <c r="AY287" s="119" t="s">
        <v>88</v>
      </c>
      <c r="AZ287" s="119"/>
      <c r="BA287" s="119">
        <v>4</v>
      </c>
      <c r="BB287" s="119">
        <v>4</v>
      </c>
      <c r="BC287" s="119" t="s">
        <v>134</v>
      </c>
      <c r="BD287" s="119"/>
      <c r="BE287" s="119"/>
      <c r="BF287">
        <f t="shared" si="26"/>
        <v>0</v>
      </c>
      <c r="BG287">
        <f t="shared" si="29"/>
        <v>0</v>
      </c>
      <c r="BH287">
        <f t="shared" si="29"/>
        <v>0</v>
      </c>
      <c r="BI287">
        <f t="shared" si="29"/>
        <v>0</v>
      </c>
      <c r="BJ287">
        <f t="shared" si="29"/>
        <v>0</v>
      </c>
      <c r="BK287">
        <f t="shared" si="29"/>
        <v>0</v>
      </c>
      <c r="BL287">
        <f t="shared" si="31"/>
        <v>0</v>
      </c>
      <c r="BM287">
        <f t="shared" si="30"/>
        <v>0</v>
      </c>
      <c r="BN287">
        <f t="shared" si="30"/>
        <v>0</v>
      </c>
      <c r="BO287">
        <f t="shared" si="30"/>
        <v>0</v>
      </c>
      <c r="BP287">
        <f t="shared" si="30"/>
        <v>0</v>
      </c>
      <c r="BQ287">
        <f t="shared" si="32"/>
        <v>0</v>
      </c>
      <c r="BR287">
        <f t="shared" si="30"/>
        <v>1</v>
      </c>
      <c r="BS287">
        <f t="shared" si="30"/>
        <v>0</v>
      </c>
      <c r="BT287" s="256">
        <f t="shared" si="28"/>
        <v>4</v>
      </c>
    </row>
    <row r="288" spans="2:72" ht="14.3" x14ac:dyDescent="0.25">
      <c r="B288" s="93" t="str">
        <f>IFERROR(VLOOKUP(TABLA!$F288,BLIOTECAS!$C$1:$E$26,2,FALSE),"")</f>
        <v>GHI</v>
      </c>
      <c r="C288" s="93" t="str">
        <f>IFERROR(VLOOKUP(TABLA!F288,BLIOTECAS!$C$1:$E$26,3,FALSE),"")</f>
        <v>Humanidades</v>
      </c>
      <c r="D288" s="266" t="s">
        <v>1044</v>
      </c>
      <c r="E288" s="120" t="s">
        <v>11</v>
      </c>
      <c r="F288" s="119" t="s">
        <v>13</v>
      </c>
      <c r="G288" s="119" t="s">
        <v>46</v>
      </c>
      <c r="H288" s="119" t="s">
        <v>46</v>
      </c>
      <c r="I288" s="119"/>
      <c r="J288" s="119" t="s">
        <v>13</v>
      </c>
      <c r="K288" s="119" t="s">
        <v>56</v>
      </c>
      <c r="L288" s="119"/>
      <c r="M288" s="119"/>
      <c r="N288" s="119">
        <v>5</v>
      </c>
      <c r="O288" s="119">
        <v>4</v>
      </c>
      <c r="P288" s="119">
        <v>4</v>
      </c>
      <c r="Q288" s="119">
        <v>4</v>
      </c>
      <c r="R288" s="119">
        <v>5</v>
      </c>
      <c r="S288" s="119" t="s">
        <v>88</v>
      </c>
      <c r="T288" s="119" t="s">
        <v>87</v>
      </c>
      <c r="U288" s="119"/>
      <c r="V288" s="119"/>
      <c r="W288" s="119"/>
      <c r="X288" s="119">
        <v>5</v>
      </c>
      <c r="Y288" s="119">
        <v>5</v>
      </c>
      <c r="Z288" s="119"/>
      <c r="AA288" s="119"/>
      <c r="AB288" s="119">
        <v>4</v>
      </c>
      <c r="AC288" s="119">
        <v>4</v>
      </c>
      <c r="AD288" s="119">
        <v>4</v>
      </c>
      <c r="AE288" s="119">
        <v>3</v>
      </c>
      <c r="AF288" s="119">
        <v>3</v>
      </c>
      <c r="AG288" s="119">
        <v>5</v>
      </c>
      <c r="AH288" s="119">
        <v>3</v>
      </c>
      <c r="AI288" s="119">
        <v>3</v>
      </c>
      <c r="AJ288" s="119"/>
      <c r="AK288" s="119" t="s">
        <v>88</v>
      </c>
      <c r="AL288" s="119" t="s">
        <v>88</v>
      </c>
      <c r="AM288" s="119"/>
      <c r="AN288" s="119">
        <v>3</v>
      </c>
      <c r="AO288" s="119" t="s">
        <v>115</v>
      </c>
      <c r="AP288" s="119">
        <v>5</v>
      </c>
      <c r="AQ288" s="119">
        <v>5</v>
      </c>
      <c r="AR288" s="119">
        <v>5</v>
      </c>
      <c r="AS288" s="119">
        <v>4</v>
      </c>
      <c r="AT288" s="119">
        <v>5</v>
      </c>
      <c r="AU288" s="119">
        <v>5</v>
      </c>
      <c r="AV288" s="119">
        <v>4</v>
      </c>
      <c r="AW288" s="119">
        <v>3</v>
      </c>
      <c r="AX288" s="119" t="s">
        <v>88</v>
      </c>
      <c r="AY288" s="119" t="s">
        <v>88</v>
      </c>
      <c r="AZ288" s="119"/>
      <c r="BA288" s="119">
        <v>5</v>
      </c>
      <c r="BB288" s="119">
        <v>5</v>
      </c>
      <c r="BC288" s="119" t="s">
        <v>134</v>
      </c>
      <c r="BD288" s="119"/>
      <c r="BE288" s="119"/>
      <c r="BF288">
        <f t="shared" si="26"/>
        <v>0</v>
      </c>
      <c r="BG288">
        <f t="shared" si="29"/>
        <v>0</v>
      </c>
      <c r="BH288">
        <f t="shared" si="29"/>
        <v>0</v>
      </c>
      <c r="BI288">
        <f t="shared" si="29"/>
        <v>0</v>
      </c>
      <c r="BJ288">
        <f t="shared" si="29"/>
        <v>0</v>
      </c>
      <c r="BK288">
        <f t="shared" si="29"/>
        <v>0</v>
      </c>
      <c r="BL288">
        <f t="shared" si="31"/>
        <v>0</v>
      </c>
      <c r="BM288">
        <f t="shared" si="30"/>
        <v>0</v>
      </c>
      <c r="BN288">
        <f t="shared" si="30"/>
        <v>0</v>
      </c>
      <c r="BO288">
        <f t="shared" si="30"/>
        <v>0</v>
      </c>
      <c r="BP288">
        <f t="shared" si="30"/>
        <v>0</v>
      </c>
      <c r="BQ288">
        <f t="shared" si="32"/>
        <v>0</v>
      </c>
      <c r="BR288">
        <f t="shared" si="30"/>
        <v>1</v>
      </c>
      <c r="BS288">
        <f t="shared" si="30"/>
        <v>0</v>
      </c>
      <c r="BT288" s="256">
        <f t="shared" si="28"/>
        <v>4</v>
      </c>
    </row>
    <row r="289" spans="2:72" ht="14.3" x14ac:dyDescent="0.25">
      <c r="B289" s="93" t="str">
        <f>IFERROR(VLOOKUP(TABLA!$F289,BLIOTECAS!$C$1:$E$26,2,FALSE),"")</f>
        <v>CPS</v>
      </c>
      <c r="C289" s="93" t="str">
        <f>IFERROR(VLOOKUP(TABLA!F289,BLIOTECAS!$C$1:$E$26,3,FALSE),"")</f>
        <v>Ciencias Sociales</v>
      </c>
      <c r="D289" s="266" t="s">
        <v>1044</v>
      </c>
      <c r="E289" s="120" t="s">
        <v>9</v>
      </c>
      <c r="F289" s="119" t="s">
        <v>18</v>
      </c>
      <c r="G289" s="119" t="s">
        <v>47</v>
      </c>
      <c r="H289" s="119" t="s">
        <v>47</v>
      </c>
      <c r="I289" s="119"/>
      <c r="J289" s="119" t="s">
        <v>31</v>
      </c>
      <c r="K289" s="119" t="s">
        <v>25</v>
      </c>
      <c r="L289" s="119" t="s">
        <v>18</v>
      </c>
      <c r="M289" s="119"/>
      <c r="N289" s="119">
        <v>4</v>
      </c>
      <c r="O289" s="119">
        <v>5</v>
      </c>
      <c r="P289" s="119">
        <v>5</v>
      </c>
      <c r="Q289" s="119"/>
      <c r="R289" s="119">
        <v>5</v>
      </c>
      <c r="S289" s="119" t="s">
        <v>87</v>
      </c>
      <c r="T289" s="119" t="s">
        <v>87</v>
      </c>
      <c r="U289" s="119">
        <v>4</v>
      </c>
      <c r="V289" s="119">
        <v>2</v>
      </c>
      <c r="W289" s="119">
        <v>2</v>
      </c>
      <c r="X289" s="119">
        <v>4</v>
      </c>
      <c r="Y289" s="119">
        <v>4</v>
      </c>
      <c r="Z289" s="119">
        <v>4</v>
      </c>
      <c r="AA289" s="119">
        <v>5</v>
      </c>
      <c r="AB289" s="119">
        <v>4</v>
      </c>
      <c r="AC289" s="119">
        <v>2</v>
      </c>
      <c r="AD289" s="119">
        <v>3</v>
      </c>
      <c r="AE289" s="119">
        <v>5</v>
      </c>
      <c r="AF289" s="119">
        <v>4</v>
      </c>
      <c r="AG289" s="119">
        <v>5</v>
      </c>
      <c r="AH289" s="119">
        <v>4</v>
      </c>
      <c r="AI289" s="119">
        <v>5</v>
      </c>
      <c r="AJ289" s="119">
        <v>5</v>
      </c>
      <c r="AK289" s="119" t="s">
        <v>87</v>
      </c>
      <c r="AL289" s="119" t="s">
        <v>88</v>
      </c>
      <c r="AM289" s="119">
        <v>4</v>
      </c>
      <c r="AN289" s="119">
        <v>4</v>
      </c>
      <c r="AO289" s="119" t="s">
        <v>115</v>
      </c>
      <c r="AP289" s="119">
        <v>5</v>
      </c>
      <c r="AQ289" s="119">
        <v>5</v>
      </c>
      <c r="AR289" s="119">
        <v>5</v>
      </c>
      <c r="AS289" s="119">
        <v>5</v>
      </c>
      <c r="AT289" s="119">
        <v>5</v>
      </c>
      <c r="AU289" s="119">
        <v>5</v>
      </c>
      <c r="AV289" s="119">
        <v>5</v>
      </c>
      <c r="AW289" s="119">
        <v>5</v>
      </c>
      <c r="AX289" s="119" t="s">
        <v>88</v>
      </c>
      <c r="AY289" s="119" t="s">
        <v>88</v>
      </c>
      <c r="AZ289" s="119"/>
      <c r="BA289" s="119">
        <v>5</v>
      </c>
      <c r="BB289" s="119">
        <v>5</v>
      </c>
      <c r="BC289" s="119" t="s">
        <v>134</v>
      </c>
      <c r="BD289" s="119" t="s">
        <v>508</v>
      </c>
      <c r="BE289" s="119"/>
      <c r="BF289">
        <f t="shared" si="26"/>
        <v>0</v>
      </c>
      <c r="BG289">
        <f t="shared" si="29"/>
        <v>0</v>
      </c>
      <c r="BH289">
        <f t="shared" si="29"/>
        <v>0</v>
      </c>
      <c r="BI289">
        <f t="shared" si="29"/>
        <v>0</v>
      </c>
      <c r="BJ289">
        <f t="shared" si="29"/>
        <v>0</v>
      </c>
      <c r="BK289">
        <f t="shared" si="29"/>
        <v>0</v>
      </c>
      <c r="BL289">
        <f t="shared" si="31"/>
        <v>0</v>
      </c>
      <c r="BM289">
        <f t="shared" si="30"/>
        <v>0</v>
      </c>
      <c r="BN289">
        <f t="shared" si="30"/>
        <v>0</v>
      </c>
      <c r="BO289">
        <f t="shared" si="30"/>
        <v>0</v>
      </c>
      <c r="BP289">
        <f t="shared" si="30"/>
        <v>0</v>
      </c>
      <c r="BQ289">
        <f t="shared" si="32"/>
        <v>0</v>
      </c>
      <c r="BR289">
        <f t="shared" si="30"/>
        <v>1</v>
      </c>
      <c r="BS289">
        <f t="shared" si="30"/>
        <v>0</v>
      </c>
      <c r="BT289" s="256">
        <f t="shared" si="28"/>
        <v>4</v>
      </c>
    </row>
    <row r="290" spans="2:72" ht="14.3" x14ac:dyDescent="0.25">
      <c r="B290" s="93" t="str">
        <f>IFERROR(VLOOKUP(TABLA!$F290,BLIOTECAS!$C$1:$E$26,2,FALSE),"")</f>
        <v>ENF</v>
      </c>
      <c r="C290" s="93" t="str">
        <f>IFERROR(VLOOKUP(TABLA!F290,BLIOTECAS!$C$1:$E$26,3,FALSE),"")</f>
        <v>Ciencias de la Salud</v>
      </c>
      <c r="D290" s="266" t="s">
        <v>1044</v>
      </c>
      <c r="E290" s="120" t="s">
        <v>8</v>
      </c>
      <c r="F290" s="119" t="s">
        <v>24</v>
      </c>
      <c r="G290" s="119" t="s">
        <v>45</v>
      </c>
      <c r="H290" s="119" t="s">
        <v>46</v>
      </c>
      <c r="I290" s="119"/>
      <c r="J290" s="119" t="s">
        <v>476</v>
      </c>
      <c r="K290" s="119" t="s">
        <v>22</v>
      </c>
      <c r="L290" s="119" t="s">
        <v>24</v>
      </c>
      <c r="M290" s="119"/>
      <c r="N290" s="119">
        <v>5</v>
      </c>
      <c r="O290" s="119">
        <v>5</v>
      </c>
      <c r="P290" s="119">
        <v>5</v>
      </c>
      <c r="Q290" s="119">
        <v>3</v>
      </c>
      <c r="R290" s="119">
        <v>5</v>
      </c>
      <c r="S290" s="119" t="s">
        <v>88</v>
      </c>
      <c r="T290" s="119" t="s">
        <v>88</v>
      </c>
      <c r="U290" s="119">
        <v>1</v>
      </c>
      <c r="V290" s="119">
        <v>1</v>
      </c>
      <c r="W290" s="119">
        <v>2</v>
      </c>
      <c r="X290" s="119">
        <v>2</v>
      </c>
      <c r="Y290" s="119">
        <v>5</v>
      </c>
      <c r="Z290" s="119">
        <v>5</v>
      </c>
      <c r="AA290" s="119">
        <v>5</v>
      </c>
      <c r="AB290" s="119">
        <v>5</v>
      </c>
      <c r="AC290" s="119">
        <v>3</v>
      </c>
      <c r="AD290" s="119">
        <v>3</v>
      </c>
      <c r="AE290" s="119">
        <v>4</v>
      </c>
      <c r="AF290" s="119">
        <v>4</v>
      </c>
      <c r="AG290" s="119">
        <v>3</v>
      </c>
      <c r="AH290" s="119">
        <v>4</v>
      </c>
      <c r="AI290" s="119">
        <v>2</v>
      </c>
      <c r="AJ290" s="119">
        <v>4</v>
      </c>
      <c r="AK290" s="119" t="s">
        <v>87</v>
      </c>
      <c r="AL290" s="119" t="s">
        <v>88</v>
      </c>
      <c r="AM290" s="119">
        <v>5</v>
      </c>
      <c r="AN290" s="119">
        <v>2</v>
      </c>
      <c r="AO290" s="119" t="s">
        <v>115</v>
      </c>
      <c r="AP290" s="119">
        <v>3</v>
      </c>
      <c r="AQ290" s="119">
        <v>3</v>
      </c>
      <c r="AR290" s="119">
        <v>3</v>
      </c>
      <c r="AS290" s="119">
        <v>3</v>
      </c>
      <c r="AT290" s="119">
        <v>3</v>
      </c>
      <c r="AU290" s="119">
        <v>3</v>
      </c>
      <c r="AV290" s="119">
        <v>3</v>
      </c>
      <c r="AW290" s="119">
        <v>3</v>
      </c>
      <c r="AX290" s="119" t="s">
        <v>87</v>
      </c>
      <c r="AY290" s="119" t="s">
        <v>88</v>
      </c>
      <c r="AZ290" s="119"/>
      <c r="BA290" s="119">
        <v>3</v>
      </c>
      <c r="BB290" s="119">
        <v>4</v>
      </c>
      <c r="BC290" s="119" t="s">
        <v>134</v>
      </c>
      <c r="BD290" s="119"/>
      <c r="BE290" s="119"/>
      <c r="BF290">
        <f t="shared" si="26"/>
        <v>0</v>
      </c>
      <c r="BG290">
        <f t="shared" si="29"/>
        <v>0</v>
      </c>
      <c r="BH290">
        <f t="shared" si="29"/>
        <v>0</v>
      </c>
      <c r="BI290">
        <f t="shared" si="29"/>
        <v>0</v>
      </c>
      <c r="BJ290">
        <f t="shared" si="29"/>
        <v>0</v>
      </c>
      <c r="BK290">
        <f t="shared" si="29"/>
        <v>0</v>
      </c>
      <c r="BL290">
        <f t="shared" si="31"/>
        <v>0</v>
      </c>
      <c r="BM290">
        <f t="shared" si="30"/>
        <v>0</v>
      </c>
      <c r="BN290">
        <f t="shared" si="30"/>
        <v>0</v>
      </c>
      <c r="BO290">
        <f t="shared" si="30"/>
        <v>0</v>
      </c>
      <c r="BP290">
        <f t="shared" si="30"/>
        <v>0</v>
      </c>
      <c r="BQ290">
        <f t="shared" si="32"/>
        <v>0</v>
      </c>
      <c r="BR290">
        <f t="shared" si="30"/>
        <v>1</v>
      </c>
      <c r="BS290">
        <f t="shared" si="30"/>
        <v>0</v>
      </c>
      <c r="BT290" s="256">
        <f t="shared" si="28"/>
        <v>4</v>
      </c>
    </row>
    <row r="291" spans="2:72" ht="14.3" x14ac:dyDescent="0.25">
      <c r="B291" s="93" t="str">
        <f>IFERROR(VLOOKUP(TABLA!$F291,BLIOTECAS!$C$1:$E$26,2,FALSE),"")</f>
        <v>BBA</v>
      </c>
      <c r="C291" s="93" t="str">
        <f>IFERROR(VLOOKUP(TABLA!F291,BLIOTECAS!$C$1:$E$26,3,FALSE),"")</f>
        <v>Humanidades</v>
      </c>
      <c r="D291" s="266" t="s">
        <v>1044</v>
      </c>
      <c r="E291" s="120" t="s">
        <v>9</v>
      </c>
      <c r="F291" s="119" t="s">
        <v>29</v>
      </c>
      <c r="G291" s="119" t="s">
        <v>47</v>
      </c>
      <c r="H291" s="119" t="s">
        <v>47</v>
      </c>
      <c r="I291" s="119"/>
      <c r="J291" s="119" t="s">
        <v>29</v>
      </c>
      <c r="K291" s="119" t="s">
        <v>56</v>
      </c>
      <c r="L291" s="119"/>
      <c r="M291" s="119"/>
      <c r="N291" s="119">
        <v>5</v>
      </c>
      <c r="O291" s="119">
        <v>5</v>
      </c>
      <c r="P291" s="119">
        <v>3</v>
      </c>
      <c r="Q291" s="119">
        <v>3</v>
      </c>
      <c r="R291" s="119">
        <v>5</v>
      </c>
      <c r="S291" s="119" t="s">
        <v>87</v>
      </c>
      <c r="T291" s="119" t="s">
        <v>87</v>
      </c>
      <c r="U291" s="119">
        <v>5</v>
      </c>
      <c r="V291" s="119">
        <v>2</v>
      </c>
      <c r="W291" s="119">
        <v>3</v>
      </c>
      <c r="X291" s="119">
        <v>5</v>
      </c>
      <c r="Y291" s="119">
        <v>4</v>
      </c>
      <c r="Z291" s="119">
        <v>3</v>
      </c>
      <c r="AA291" s="119">
        <v>4</v>
      </c>
      <c r="AB291" s="119">
        <v>2</v>
      </c>
      <c r="AC291" s="119">
        <v>5</v>
      </c>
      <c r="AD291" s="119">
        <v>4</v>
      </c>
      <c r="AE291" s="119">
        <v>5</v>
      </c>
      <c r="AF291" s="119">
        <v>4</v>
      </c>
      <c r="AG291" s="119">
        <v>5</v>
      </c>
      <c r="AH291" s="119">
        <v>5</v>
      </c>
      <c r="AI291" s="119">
        <v>2</v>
      </c>
      <c r="AJ291" s="119">
        <v>5</v>
      </c>
      <c r="AK291" s="119" t="s">
        <v>87</v>
      </c>
      <c r="AL291" s="119" t="s">
        <v>88</v>
      </c>
      <c r="AM291" s="119">
        <v>4</v>
      </c>
      <c r="AN291" s="119">
        <v>4</v>
      </c>
      <c r="AO291" s="119" t="s">
        <v>113</v>
      </c>
      <c r="AP291" s="119">
        <v>5</v>
      </c>
      <c r="AQ291" s="119">
        <v>4</v>
      </c>
      <c r="AR291" s="119">
        <v>5</v>
      </c>
      <c r="AS291" s="119">
        <v>5</v>
      </c>
      <c r="AT291" s="119">
        <v>5</v>
      </c>
      <c r="AU291" s="119">
        <v>5</v>
      </c>
      <c r="AV291" s="119">
        <v>5</v>
      </c>
      <c r="AW291" s="119">
        <v>2</v>
      </c>
      <c r="AX291" s="119" t="s">
        <v>88</v>
      </c>
      <c r="AY291" s="119" t="s">
        <v>88</v>
      </c>
      <c r="AZ291" s="119"/>
      <c r="BA291" s="119">
        <v>5</v>
      </c>
      <c r="BB291" s="119">
        <v>5</v>
      </c>
      <c r="BC291" s="119" t="s">
        <v>135</v>
      </c>
      <c r="BD291" s="119"/>
      <c r="BE291" s="119"/>
      <c r="BF291">
        <f t="shared" si="26"/>
        <v>0</v>
      </c>
      <c r="BG291">
        <f t="shared" si="29"/>
        <v>0</v>
      </c>
      <c r="BH291">
        <f t="shared" si="29"/>
        <v>0</v>
      </c>
      <c r="BI291">
        <f t="shared" si="29"/>
        <v>0</v>
      </c>
      <c r="BJ291">
        <f t="shared" si="29"/>
        <v>0</v>
      </c>
      <c r="BK291">
        <f t="shared" si="29"/>
        <v>0</v>
      </c>
      <c r="BL291">
        <f t="shared" si="31"/>
        <v>0</v>
      </c>
      <c r="BM291">
        <f t="shared" si="30"/>
        <v>0</v>
      </c>
      <c r="BN291">
        <f t="shared" si="30"/>
        <v>0</v>
      </c>
      <c r="BO291">
        <f t="shared" si="30"/>
        <v>1</v>
      </c>
      <c r="BP291">
        <f t="shared" si="30"/>
        <v>0</v>
      </c>
      <c r="BQ291">
        <f t="shared" si="32"/>
        <v>0</v>
      </c>
      <c r="BR291">
        <f t="shared" si="30"/>
        <v>0</v>
      </c>
      <c r="BS291">
        <f t="shared" si="30"/>
        <v>0</v>
      </c>
      <c r="BT291" s="256">
        <f t="shared" si="28"/>
        <v>5</v>
      </c>
    </row>
    <row r="292" spans="2:72" ht="14.3" x14ac:dyDescent="0.25">
      <c r="B292" s="93" t="str">
        <f>IFERROR(VLOOKUP(TABLA!$F292,BLIOTECAS!$C$1:$E$26,2,FALSE),"")</f>
        <v>DER</v>
      </c>
      <c r="C292" s="93" t="str">
        <f>IFERROR(VLOOKUP(TABLA!F292,BLIOTECAS!$C$1:$E$26,3,FALSE),"")</f>
        <v>Ciencias Sociales</v>
      </c>
      <c r="D292" s="266" t="s">
        <v>1044</v>
      </c>
      <c r="E292" s="120" t="s">
        <v>8</v>
      </c>
      <c r="F292" s="119" t="s">
        <v>14</v>
      </c>
      <c r="G292" s="119" t="s">
        <v>45</v>
      </c>
      <c r="H292" s="119" t="s">
        <v>44</v>
      </c>
      <c r="I292" s="119"/>
      <c r="J292" s="119" t="s">
        <v>476</v>
      </c>
      <c r="K292" s="119"/>
      <c r="L292" s="119"/>
      <c r="M292" s="119"/>
      <c r="N292" s="119">
        <v>5</v>
      </c>
      <c r="O292" s="119">
        <v>4</v>
      </c>
      <c r="P292" s="119">
        <v>4</v>
      </c>
      <c r="Q292" s="119">
        <v>4</v>
      </c>
      <c r="R292" s="119">
        <v>4</v>
      </c>
      <c r="S292" s="119" t="s">
        <v>88</v>
      </c>
      <c r="T292" s="119" t="s">
        <v>88</v>
      </c>
      <c r="U292" s="119">
        <v>2</v>
      </c>
      <c r="V292" s="119">
        <v>2</v>
      </c>
      <c r="W292" s="119">
        <v>2</v>
      </c>
      <c r="X292" s="119">
        <v>5</v>
      </c>
      <c r="Y292" s="119">
        <v>3</v>
      </c>
      <c r="Z292" s="119">
        <v>2</v>
      </c>
      <c r="AA292" s="119">
        <v>4</v>
      </c>
      <c r="AB292" s="119">
        <v>5</v>
      </c>
      <c r="AC292" s="119">
        <v>3</v>
      </c>
      <c r="AD292" s="119">
        <v>3</v>
      </c>
      <c r="AE292" s="119">
        <v>5</v>
      </c>
      <c r="AF292" s="119">
        <v>5</v>
      </c>
      <c r="AG292" s="119">
        <v>5</v>
      </c>
      <c r="AH292" s="119">
        <v>4</v>
      </c>
      <c r="AI292" s="119">
        <v>4</v>
      </c>
      <c r="AJ292" s="119">
        <v>5</v>
      </c>
      <c r="AK292" s="119" t="s">
        <v>88</v>
      </c>
      <c r="AL292" s="119" t="s">
        <v>88</v>
      </c>
      <c r="AM292" s="119">
        <v>4</v>
      </c>
      <c r="AN292" s="119">
        <v>3</v>
      </c>
      <c r="AO292" s="119" t="s">
        <v>113</v>
      </c>
      <c r="AP292" s="119">
        <v>5</v>
      </c>
      <c r="AQ292" s="119">
        <v>2</v>
      </c>
      <c r="AR292" s="119">
        <v>3</v>
      </c>
      <c r="AS292" s="119">
        <v>4</v>
      </c>
      <c r="AT292" s="119">
        <v>4</v>
      </c>
      <c r="AU292" s="119">
        <v>4</v>
      </c>
      <c r="AV292" s="119">
        <v>3</v>
      </c>
      <c r="AW292" s="119">
        <v>2</v>
      </c>
      <c r="AX292" s="119" t="s">
        <v>87</v>
      </c>
      <c r="AY292" s="119" t="s">
        <v>88</v>
      </c>
      <c r="AZ292" s="119"/>
      <c r="BA292" s="119">
        <v>4</v>
      </c>
      <c r="BB292" s="119">
        <v>4</v>
      </c>
      <c r="BC292" s="119" t="s">
        <v>134</v>
      </c>
      <c r="BD292" s="119"/>
      <c r="BE292" s="119"/>
      <c r="BF292">
        <f t="shared" si="26"/>
        <v>0</v>
      </c>
      <c r="BG292">
        <f t="shared" si="29"/>
        <v>0</v>
      </c>
      <c r="BH292">
        <f t="shared" si="29"/>
        <v>0</v>
      </c>
      <c r="BI292">
        <f t="shared" si="29"/>
        <v>0</v>
      </c>
      <c r="BJ292">
        <f t="shared" si="29"/>
        <v>0</v>
      </c>
      <c r="BK292">
        <f t="shared" si="29"/>
        <v>0</v>
      </c>
      <c r="BL292">
        <f t="shared" si="31"/>
        <v>0</v>
      </c>
      <c r="BM292">
        <f t="shared" si="30"/>
        <v>0</v>
      </c>
      <c r="BN292">
        <f t="shared" si="30"/>
        <v>0</v>
      </c>
      <c r="BO292">
        <f t="shared" si="30"/>
        <v>1</v>
      </c>
      <c r="BP292">
        <f t="shared" si="30"/>
        <v>0</v>
      </c>
      <c r="BQ292">
        <f t="shared" si="32"/>
        <v>0</v>
      </c>
      <c r="BR292">
        <f t="shared" si="30"/>
        <v>0</v>
      </c>
      <c r="BS292">
        <f t="shared" si="30"/>
        <v>0</v>
      </c>
      <c r="BT292" s="256">
        <f t="shared" si="28"/>
        <v>4</v>
      </c>
    </row>
    <row r="293" spans="2:72" ht="14.3" x14ac:dyDescent="0.25">
      <c r="B293" s="93" t="str">
        <f>IFERROR(VLOOKUP(TABLA!$F293,BLIOTECAS!$C$1:$E$26,2,FALSE),"")</f>
        <v>MAT</v>
      </c>
      <c r="C293" s="93" t="str">
        <f>IFERROR(VLOOKUP(TABLA!F293,BLIOTECAS!$C$1:$E$26,3,FALSE),"")</f>
        <v>Ciencias Experimentales</v>
      </c>
      <c r="D293" s="266" t="s">
        <v>1044</v>
      </c>
      <c r="E293" s="120" t="s">
        <v>8</v>
      </c>
      <c r="F293" s="119" t="s">
        <v>25</v>
      </c>
      <c r="G293" s="119" t="s">
        <v>46</v>
      </c>
      <c r="H293" s="119" t="s">
        <v>46</v>
      </c>
      <c r="I293" s="119"/>
      <c r="J293" s="119" t="s">
        <v>25</v>
      </c>
      <c r="K293" s="119"/>
      <c r="L293" s="119"/>
      <c r="M293" s="119"/>
      <c r="N293" s="119">
        <v>4</v>
      </c>
      <c r="O293" s="119">
        <v>3</v>
      </c>
      <c r="P293" s="119">
        <v>4</v>
      </c>
      <c r="Q293" s="119"/>
      <c r="R293" s="119">
        <v>5</v>
      </c>
      <c r="S293" s="119" t="s">
        <v>87</v>
      </c>
      <c r="T293" s="119" t="s">
        <v>87</v>
      </c>
      <c r="U293" s="119">
        <v>4</v>
      </c>
      <c r="V293" s="119">
        <v>1</v>
      </c>
      <c r="W293" s="119">
        <v>2</v>
      </c>
      <c r="X293" s="119">
        <v>3</v>
      </c>
      <c r="Y293" s="119">
        <v>5</v>
      </c>
      <c r="Z293" s="119">
        <v>4</v>
      </c>
      <c r="AA293" s="119">
        <v>3</v>
      </c>
      <c r="AB293" s="119">
        <v>2</v>
      </c>
      <c r="AC293" s="119">
        <v>4</v>
      </c>
      <c r="AD293" s="119">
        <v>4</v>
      </c>
      <c r="AE293" s="119">
        <v>5</v>
      </c>
      <c r="AF293" s="119">
        <v>4</v>
      </c>
      <c r="AG293" s="119">
        <v>4</v>
      </c>
      <c r="AH293" s="119">
        <v>3</v>
      </c>
      <c r="AI293" s="119">
        <v>3</v>
      </c>
      <c r="AJ293" s="119">
        <v>5</v>
      </c>
      <c r="AK293" s="119" t="s">
        <v>88</v>
      </c>
      <c r="AL293" s="119" t="s">
        <v>88</v>
      </c>
      <c r="AM293" s="119">
        <v>4</v>
      </c>
      <c r="AN293" s="119">
        <v>4</v>
      </c>
      <c r="AO293" s="119" t="s">
        <v>115</v>
      </c>
      <c r="AP293" s="119">
        <v>4</v>
      </c>
      <c r="AQ293" s="119">
        <v>4</v>
      </c>
      <c r="AR293" s="119">
        <v>4</v>
      </c>
      <c r="AS293" s="119">
        <v>4</v>
      </c>
      <c r="AT293" s="119">
        <v>5</v>
      </c>
      <c r="AU293" s="119">
        <v>5</v>
      </c>
      <c r="AV293" s="119">
        <v>4</v>
      </c>
      <c r="AW293" s="119">
        <v>3</v>
      </c>
      <c r="AX293" s="119" t="s">
        <v>87</v>
      </c>
      <c r="AY293" s="119" t="s">
        <v>88</v>
      </c>
      <c r="AZ293" s="119"/>
      <c r="BA293" s="119">
        <v>4</v>
      </c>
      <c r="BB293" s="119">
        <v>3</v>
      </c>
      <c r="BC293" s="119" t="s">
        <v>134</v>
      </c>
      <c r="BD293" s="119"/>
      <c r="BE293" s="119"/>
      <c r="BF293">
        <f t="shared" si="26"/>
        <v>0</v>
      </c>
      <c r="BG293">
        <f t="shared" si="29"/>
        <v>0</v>
      </c>
      <c r="BH293">
        <f t="shared" si="29"/>
        <v>0</v>
      </c>
      <c r="BI293">
        <f t="shared" si="29"/>
        <v>0</v>
      </c>
      <c r="BJ293">
        <f t="shared" si="29"/>
        <v>0</v>
      </c>
      <c r="BK293">
        <f t="shared" si="29"/>
        <v>0</v>
      </c>
      <c r="BL293">
        <f t="shared" si="31"/>
        <v>0</v>
      </c>
      <c r="BM293">
        <f t="shared" si="30"/>
        <v>0</v>
      </c>
      <c r="BN293">
        <f t="shared" si="30"/>
        <v>0</v>
      </c>
      <c r="BO293">
        <f t="shared" si="30"/>
        <v>0</v>
      </c>
      <c r="BP293">
        <f t="shared" si="30"/>
        <v>0</v>
      </c>
      <c r="BQ293">
        <f t="shared" si="32"/>
        <v>0</v>
      </c>
      <c r="BR293">
        <f t="shared" si="30"/>
        <v>1</v>
      </c>
      <c r="BS293">
        <f t="shared" si="30"/>
        <v>0</v>
      </c>
      <c r="BT293" s="256">
        <f t="shared" si="28"/>
        <v>4</v>
      </c>
    </row>
    <row r="294" spans="2:72" ht="14.3" x14ac:dyDescent="0.25">
      <c r="B294" s="93" t="str">
        <f>IFERROR(VLOOKUP(TABLA!$F294,BLIOTECAS!$C$1:$E$26,2,FALSE),"")</f>
        <v>CPS</v>
      </c>
      <c r="C294" s="93" t="str">
        <f>IFERROR(VLOOKUP(TABLA!F294,BLIOTECAS!$C$1:$E$26,3,FALSE),"")</f>
        <v>Ciencias Sociales</v>
      </c>
      <c r="D294" s="266" t="s">
        <v>1044</v>
      </c>
      <c r="E294" s="120" t="s">
        <v>8</v>
      </c>
      <c r="F294" s="119" t="s">
        <v>18</v>
      </c>
      <c r="G294" s="119" t="s">
        <v>46</v>
      </c>
      <c r="H294" s="119" t="s">
        <v>46</v>
      </c>
      <c r="I294" s="119"/>
      <c r="J294" s="119" t="s">
        <v>18</v>
      </c>
      <c r="K294" s="119" t="s">
        <v>56</v>
      </c>
      <c r="L294" s="119"/>
      <c r="M294" s="119"/>
      <c r="N294" s="119">
        <v>4</v>
      </c>
      <c r="O294" s="119">
        <v>4</v>
      </c>
      <c r="P294" s="119">
        <v>5</v>
      </c>
      <c r="Q294" s="119">
        <v>5</v>
      </c>
      <c r="R294" s="119">
        <v>5</v>
      </c>
      <c r="S294" s="119" t="s">
        <v>88</v>
      </c>
      <c r="T294" s="119" t="s">
        <v>87</v>
      </c>
      <c r="U294" s="119">
        <v>5</v>
      </c>
      <c r="V294" s="119">
        <v>1</v>
      </c>
      <c r="W294" s="119">
        <v>1</v>
      </c>
      <c r="X294" s="119">
        <v>3</v>
      </c>
      <c r="Y294" s="119">
        <v>5</v>
      </c>
      <c r="Z294" s="119">
        <v>4</v>
      </c>
      <c r="AA294" s="119">
        <v>2</v>
      </c>
      <c r="AB294" s="119">
        <v>4</v>
      </c>
      <c r="AC294" s="119">
        <v>4</v>
      </c>
      <c r="AD294" s="119">
        <v>4</v>
      </c>
      <c r="AE294" s="119">
        <v>5</v>
      </c>
      <c r="AF294" s="119">
        <v>5</v>
      </c>
      <c r="AG294" s="119">
        <v>5</v>
      </c>
      <c r="AH294" s="119">
        <v>5</v>
      </c>
      <c r="AI294" s="119">
        <v>5</v>
      </c>
      <c r="AJ294" s="119">
        <v>4</v>
      </c>
      <c r="AK294" s="119" t="s">
        <v>88</v>
      </c>
      <c r="AL294" s="119" t="s">
        <v>88</v>
      </c>
      <c r="AM294" s="119">
        <v>4</v>
      </c>
      <c r="AN294" s="119">
        <v>1</v>
      </c>
      <c r="AO294" s="119" t="s">
        <v>115</v>
      </c>
      <c r="AP294" s="119">
        <v>5</v>
      </c>
      <c r="AQ294" s="119">
        <v>5</v>
      </c>
      <c r="AR294" s="119">
        <v>5</v>
      </c>
      <c r="AS294" s="119">
        <v>5</v>
      </c>
      <c r="AT294" s="119">
        <v>5</v>
      </c>
      <c r="AU294" s="119">
        <v>5</v>
      </c>
      <c r="AV294" s="119">
        <v>5</v>
      </c>
      <c r="AW294" s="119">
        <v>5</v>
      </c>
      <c r="AX294" s="119" t="s">
        <v>87</v>
      </c>
      <c r="AY294" s="119" t="s">
        <v>88</v>
      </c>
      <c r="AZ294" s="119"/>
      <c r="BA294" s="119">
        <v>4</v>
      </c>
      <c r="BB294" s="119">
        <v>5</v>
      </c>
      <c r="BC294" s="119" t="s">
        <v>135</v>
      </c>
      <c r="BD294" s="119"/>
      <c r="BE294" s="119"/>
      <c r="BF294">
        <f t="shared" si="26"/>
        <v>0</v>
      </c>
      <c r="BG294">
        <f t="shared" si="29"/>
        <v>0</v>
      </c>
      <c r="BH294">
        <f t="shared" si="29"/>
        <v>0</v>
      </c>
      <c r="BI294">
        <f t="shared" si="29"/>
        <v>0</v>
      </c>
      <c r="BJ294">
        <f t="shared" si="29"/>
        <v>0</v>
      </c>
      <c r="BK294">
        <f t="shared" si="29"/>
        <v>0</v>
      </c>
      <c r="BL294">
        <f t="shared" si="31"/>
        <v>0</v>
      </c>
      <c r="BM294">
        <f t="shared" si="30"/>
        <v>0</v>
      </c>
      <c r="BN294">
        <f t="shared" si="30"/>
        <v>0</v>
      </c>
      <c r="BO294">
        <f t="shared" si="30"/>
        <v>0</v>
      </c>
      <c r="BP294">
        <f t="shared" si="30"/>
        <v>0</v>
      </c>
      <c r="BQ294">
        <f t="shared" si="32"/>
        <v>0</v>
      </c>
      <c r="BR294">
        <f t="shared" si="30"/>
        <v>1</v>
      </c>
      <c r="BS294">
        <f t="shared" si="30"/>
        <v>0</v>
      </c>
      <c r="BT294" s="256">
        <f t="shared" si="28"/>
        <v>5</v>
      </c>
    </row>
    <row r="295" spans="2:72" ht="14.3" x14ac:dyDescent="0.25">
      <c r="B295" s="93" t="str">
        <f>IFERROR(VLOOKUP(TABLA!$F295,BLIOTECAS!$C$1:$E$26,2,FALSE),"")</f>
        <v>ENF</v>
      </c>
      <c r="C295" s="93" t="str">
        <f>IFERROR(VLOOKUP(TABLA!F295,BLIOTECAS!$C$1:$E$26,3,FALSE),"")</f>
        <v>Ciencias de la Salud</v>
      </c>
      <c r="D295" s="266" t="s">
        <v>1044</v>
      </c>
      <c r="E295" s="120" t="s">
        <v>8</v>
      </c>
      <c r="F295" s="119" t="s">
        <v>24</v>
      </c>
      <c r="G295" s="119" t="s">
        <v>48</v>
      </c>
      <c r="H295" s="119" t="s">
        <v>44</v>
      </c>
      <c r="I295" s="119"/>
      <c r="J295" s="119" t="s">
        <v>24</v>
      </c>
      <c r="K295" s="119" t="s">
        <v>22</v>
      </c>
      <c r="L295" s="119" t="s">
        <v>56</v>
      </c>
      <c r="M295" s="119"/>
      <c r="N295" s="119">
        <v>5</v>
      </c>
      <c r="O295" s="119">
        <v>5</v>
      </c>
      <c r="P295" s="119">
        <v>5</v>
      </c>
      <c r="Q295" s="119">
        <v>5</v>
      </c>
      <c r="R295" s="119">
        <v>5</v>
      </c>
      <c r="S295" s="119" t="s">
        <v>88</v>
      </c>
      <c r="T295" s="119" t="s">
        <v>88</v>
      </c>
      <c r="U295" s="119">
        <v>5</v>
      </c>
      <c r="V295" s="119">
        <v>4</v>
      </c>
      <c r="W295" s="119">
        <v>4</v>
      </c>
      <c r="X295" s="119">
        <v>3</v>
      </c>
      <c r="Y295" s="119">
        <v>4</v>
      </c>
      <c r="Z295" s="119">
        <v>4</v>
      </c>
      <c r="AA295" s="119">
        <v>5</v>
      </c>
      <c r="AB295" s="119">
        <v>5</v>
      </c>
      <c r="AC295" s="119">
        <v>5</v>
      </c>
      <c r="AD295" s="119">
        <v>5</v>
      </c>
      <c r="AE295" s="119">
        <v>5</v>
      </c>
      <c r="AF295" s="119">
        <v>5</v>
      </c>
      <c r="AG295" s="119">
        <v>5</v>
      </c>
      <c r="AH295" s="119">
        <v>5</v>
      </c>
      <c r="AI295" s="119">
        <v>5</v>
      </c>
      <c r="AJ295" s="119">
        <v>5</v>
      </c>
      <c r="AK295" s="119" t="s">
        <v>88</v>
      </c>
      <c r="AL295" s="119" t="s">
        <v>88</v>
      </c>
      <c r="AM295" s="119">
        <v>5</v>
      </c>
      <c r="AN295" s="119">
        <v>5</v>
      </c>
      <c r="AO295" s="119" t="s">
        <v>115</v>
      </c>
      <c r="AP295" s="119">
        <v>5</v>
      </c>
      <c r="AQ295" s="119">
        <v>5</v>
      </c>
      <c r="AR295" s="119">
        <v>5</v>
      </c>
      <c r="AS295" s="119">
        <v>5</v>
      </c>
      <c r="AT295" s="119">
        <v>5</v>
      </c>
      <c r="AU295" s="119">
        <v>5</v>
      </c>
      <c r="AV295" s="119">
        <v>5</v>
      </c>
      <c r="AW295" s="119">
        <v>5</v>
      </c>
      <c r="AX295" s="119" t="s">
        <v>88</v>
      </c>
      <c r="AY295" s="119" t="s">
        <v>88</v>
      </c>
      <c r="AZ295" s="119"/>
      <c r="BA295" s="119">
        <v>5</v>
      </c>
      <c r="BB295" s="119">
        <v>5</v>
      </c>
      <c r="BC295" s="119" t="s">
        <v>135</v>
      </c>
      <c r="BD295" s="119"/>
      <c r="BE295" s="119"/>
      <c r="BF295">
        <f t="shared" si="26"/>
        <v>0</v>
      </c>
      <c r="BG295">
        <f t="shared" si="29"/>
        <v>0</v>
      </c>
      <c r="BH295">
        <f t="shared" si="29"/>
        <v>0</v>
      </c>
      <c r="BI295">
        <f t="shared" si="29"/>
        <v>0</v>
      </c>
      <c r="BJ295">
        <f t="shared" si="29"/>
        <v>0</v>
      </c>
      <c r="BK295">
        <f t="shared" si="29"/>
        <v>0</v>
      </c>
      <c r="BL295">
        <f t="shared" si="31"/>
        <v>0</v>
      </c>
      <c r="BM295">
        <f t="shared" si="30"/>
        <v>0</v>
      </c>
      <c r="BN295">
        <f t="shared" si="30"/>
        <v>0</v>
      </c>
      <c r="BO295">
        <f t="shared" si="30"/>
        <v>0</v>
      </c>
      <c r="BP295">
        <f t="shared" si="30"/>
        <v>0</v>
      </c>
      <c r="BQ295">
        <f t="shared" si="32"/>
        <v>0</v>
      </c>
      <c r="BR295">
        <f t="shared" si="30"/>
        <v>1</v>
      </c>
      <c r="BS295">
        <f t="shared" si="30"/>
        <v>0</v>
      </c>
      <c r="BT295" s="256">
        <f t="shared" si="28"/>
        <v>5</v>
      </c>
    </row>
    <row r="296" spans="2:72" ht="14.3" x14ac:dyDescent="0.25">
      <c r="B296" s="93" t="str">
        <f>IFERROR(VLOOKUP(TABLA!$F296,BLIOTECAS!$C$1:$E$26,2,FALSE),"")</f>
        <v>INF</v>
      </c>
      <c r="C296" s="93" t="str">
        <f>IFERROR(VLOOKUP(TABLA!F296,BLIOTECAS!$C$1:$E$26,3,FALSE),"")</f>
        <v>Ciencias Sociales</v>
      </c>
      <c r="D296" s="266" t="s">
        <v>1044</v>
      </c>
      <c r="E296" s="120" t="s">
        <v>10</v>
      </c>
      <c r="F296" s="119" t="s">
        <v>17</v>
      </c>
      <c r="G296" s="119" t="s">
        <v>44</v>
      </c>
      <c r="H296" s="119" t="s">
        <v>47</v>
      </c>
      <c r="I296" s="119"/>
      <c r="J296" s="119" t="s">
        <v>18</v>
      </c>
      <c r="K296" s="119" t="s">
        <v>56</v>
      </c>
      <c r="L296" s="119" t="s">
        <v>17</v>
      </c>
      <c r="M296" s="119"/>
      <c r="N296" s="119">
        <v>4</v>
      </c>
      <c r="O296" s="119">
        <v>5</v>
      </c>
      <c r="P296" s="119">
        <v>5</v>
      </c>
      <c r="Q296" s="119">
        <v>3</v>
      </c>
      <c r="R296" s="119">
        <v>5</v>
      </c>
      <c r="S296" s="119" t="s">
        <v>87</v>
      </c>
      <c r="T296" s="119" t="s">
        <v>87</v>
      </c>
      <c r="U296" s="119">
        <v>5</v>
      </c>
      <c r="V296" s="119">
        <v>5</v>
      </c>
      <c r="W296" s="119">
        <v>1</v>
      </c>
      <c r="X296" s="119">
        <v>1</v>
      </c>
      <c r="Y296" s="119">
        <v>1</v>
      </c>
      <c r="Z296" s="119">
        <v>4</v>
      </c>
      <c r="AA296" s="119">
        <v>1</v>
      </c>
      <c r="AB296" s="119">
        <v>3</v>
      </c>
      <c r="AC296" s="119">
        <v>4</v>
      </c>
      <c r="AD296" s="119">
        <v>4</v>
      </c>
      <c r="AE296" s="119">
        <v>4</v>
      </c>
      <c r="AF296" s="119">
        <v>5</v>
      </c>
      <c r="AG296" s="119">
        <v>5</v>
      </c>
      <c r="AH296" s="119">
        <v>4</v>
      </c>
      <c r="AI296" s="119">
        <v>4</v>
      </c>
      <c r="AJ296" s="119">
        <v>4</v>
      </c>
      <c r="AK296" s="119" t="s">
        <v>87</v>
      </c>
      <c r="AL296" s="119" t="s">
        <v>88</v>
      </c>
      <c r="AM296" s="119">
        <v>4</v>
      </c>
      <c r="AN296" s="119">
        <v>5</v>
      </c>
      <c r="AO296" s="119" t="s">
        <v>115</v>
      </c>
      <c r="AP296" s="119">
        <v>5</v>
      </c>
      <c r="AQ296" s="119">
        <v>5</v>
      </c>
      <c r="AR296" s="119">
        <v>5</v>
      </c>
      <c r="AS296" s="119">
        <v>5</v>
      </c>
      <c r="AT296" s="119">
        <v>5</v>
      </c>
      <c r="AU296" s="119">
        <v>5</v>
      </c>
      <c r="AV296" s="119">
        <v>5</v>
      </c>
      <c r="AW296" s="119">
        <v>4</v>
      </c>
      <c r="AX296" s="119" t="s">
        <v>87</v>
      </c>
      <c r="AY296" s="119" t="s">
        <v>87</v>
      </c>
      <c r="AZ296" s="119"/>
      <c r="BA296" s="119">
        <v>5</v>
      </c>
      <c r="BB296" s="119">
        <v>5</v>
      </c>
      <c r="BC296" s="119" t="s">
        <v>135</v>
      </c>
      <c r="BD296" s="119" t="s">
        <v>509</v>
      </c>
      <c r="BE296" s="119"/>
      <c r="BF296">
        <f t="shared" si="26"/>
        <v>0</v>
      </c>
      <c r="BG296">
        <f t="shared" si="29"/>
        <v>0</v>
      </c>
      <c r="BH296">
        <f t="shared" si="29"/>
        <v>0</v>
      </c>
      <c r="BI296">
        <f t="shared" si="29"/>
        <v>0</v>
      </c>
      <c r="BJ296">
        <f t="shared" si="29"/>
        <v>0</v>
      </c>
      <c r="BK296">
        <f t="shared" si="29"/>
        <v>0</v>
      </c>
      <c r="BL296">
        <f t="shared" si="31"/>
        <v>0</v>
      </c>
      <c r="BM296">
        <f t="shared" si="30"/>
        <v>0</v>
      </c>
      <c r="BN296">
        <f t="shared" si="30"/>
        <v>0</v>
      </c>
      <c r="BO296">
        <f t="shared" si="30"/>
        <v>0</v>
      </c>
      <c r="BP296">
        <f t="shared" si="30"/>
        <v>0</v>
      </c>
      <c r="BQ296">
        <f t="shared" si="32"/>
        <v>0</v>
      </c>
      <c r="BR296">
        <f t="shared" si="30"/>
        <v>1</v>
      </c>
      <c r="BS296">
        <f t="shared" si="30"/>
        <v>0</v>
      </c>
      <c r="BT296" s="256">
        <f t="shared" si="28"/>
        <v>5</v>
      </c>
    </row>
    <row r="297" spans="2:72" ht="14.3" x14ac:dyDescent="0.25">
      <c r="B297" s="93" t="str">
        <f>IFERROR(VLOOKUP(TABLA!$F297,BLIOTECAS!$C$1:$E$26,2,FALSE),"")</f>
        <v/>
      </c>
      <c r="C297" s="93" t="str">
        <f>IFERROR(VLOOKUP(TABLA!F297,BLIOTECAS!$C$1:$E$26,3,FALSE),"")</f>
        <v/>
      </c>
      <c r="D297" s="266" t="s">
        <v>1044</v>
      </c>
      <c r="E297" s="120" t="s">
        <v>11</v>
      </c>
      <c r="F297" s="119" t="s">
        <v>39</v>
      </c>
      <c r="G297" s="119" t="s">
        <v>45</v>
      </c>
      <c r="H297" s="119" t="s">
        <v>46</v>
      </c>
      <c r="I297" s="119"/>
      <c r="J297" s="119" t="s">
        <v>13</v>
      </c>
      <c r="K297" s="119" t="s">
        <v>56</v>
      </c>
      <c r="L297" s="119" t="s">
        <v>17</v>
      </c>
      <c r="M297" s="119"/>
      <c r="N297" s="119">
        <v>5</v>
      </c>
      <c r="O297" s="119">
        <v>5</v>
      </c>
      <c r="P297" s="119">
        <v>5</v>
      </c>
      <c r="Q297" s="119">
        <v>5</v>
      </c>
      <c r="R297" s="119">
        <v>5</v>
      </c>
      <c r="S297" s="119" t="s">
        <v>88</v>
      </c>
      <c r="T297" s="119" t="s">
        <v>87</v>
      </c>
      <c r="U297" s="119">
        <v>3</v>
      </c>
      <c r="V297" s="119">
        <v>3</v>
      </c>
      <c r="W297" s="119">
        <v>3</v>
      </c>
      <c r="X297" s="119">
        <v>4</v>
      </c>
      <c r="Y297" s="119">
        <v>5</v>
      </c>
      <c r="Z297" s="119">
        <v>5</v>
      </c>
      <c r="AA297" s="119">
        <v>4</v>
      </c>
      <c r="AB297" s="119">
        <v>3</v>
      </c>
      <c r="AC297" s="119">
        <v>3</v>
      </c>
      <c r="AD297" s="119">
        <v>3</v>
      </c>
      <c r="AE297" s="119">
        <v>5</v>
      </c>
      <c r="AF297" s="119">
        <v>5</v>
      </c>
      <c r="AG297" s="119">
        <v>3</v>
      </c>
      <c r="AH297" s="119">
        <v>5</v>
      </c>
      <c r="AI297" s="119">
        <v>3</v>
      </c>
      <c r="AJ297" s="119">
        <v>5</v>
      </c>
      <c r="AK297" s="119" t="s">
        <v>88</v>
      </c>
      <c r="AL297" s="119" t="s">
        <v>88</v>
      </c>
      <c r="AM297" s="119">
        <v>3</v>
      </c>
      <c r="AN297" s="119">
        <v>3</v>
      </c>
      <c r="AO297" s="119" t="s">
        <v>115</v>
      </c>
      <c r="AP297" s="119">
        <v>5</v>
      </c>
      <c r="AQ297" s="119">
        <v>4</v>
      </c>
      <c r="AR297" s="119">
        <v>4</v>
      </c>
      <c r="AS297" s="119">
        <v>5</v>
      </c>
      <c r="AT297" s="119">
        <v>5</v>
      </c>
      <c r="AU297" s="119">
        <v>5</v>
      </c>
      <c r="AV297" s="119">
        <v>5</v>
      </c>
      <c r="AW297" s="119">
        <v>5</v>
      </c>
      <c r="AX297" s="119" t="s">
        <v>88</v>
      </c>
      <c r="AY297" s="119" t="s">
        <v>88</v>
      </c>
      <c r="AZ297" s="119"/>
      <c r="BA297" s="119">
        <v>5</v>
      </c>
      <c r="BB297" s="119">
        <v>5</v>
      </c>
      <c r="BC297" s="119" t="s">
        <v>135</v>
      </c>
      <c r="BD297" s="119"/>
      <c r="BE297" s="119"/>
      <c r="BF297">
        <f t="shared" si="26"/>
        <v>0</v>
      </c>
      <c r="BG297">
        <f t="shared" si="29"/>
        <v>0</v>
      </c>
      <c r="BH297">
        <f t="shared" si="29"/>
        <v>0</v>
      </c>
      <c r="BI297">
        <f t="shared" si="29"/>
        <v>0</v>
      </c>
      <c r="BJ297">
        <f t="shared" si="29"/>
        <v>0</v>
      </c>
      <c r="BK297">
        <f t="shared" si="29"/>
        <v>0</v>
      </c>
      <c r="BL297">
        <f t="shared" si="31"/>
        <v>0</v>
      </c>
      <c r="BM297">
        <f t="shared" si="30"/>
        <v>0</v>
      </c>
      <c r="BN297">
        <f t="shared" si="30"/>
        <v>0</v>
      </c>
      <c r="BO297">
        <f t="shared" si="30"/>
        <v>0</v>
      </c>
      <c r="BP297">
        <f t="shared" si="30"/>
        <v>0</v>
      </c>
      <c r="BQ297">
        <f t="shared" si="32"/>
        <v>0</v>
      </c>
      <c r="BR297">
        <f t="shared" si="30"/>
        <v>1</v>
      </c>
      <c r="BS297">
        <f t="shared" si="30"/>
        <v>0</v>
      </c>
      <c r="BT297" s="256">
        <f t="shared" si="28"/>
        <v>5</v>
      </c>
    </row>
    <row r="298" spans="2:72" ht="14.3" x14ac:dyDescent="0.25">
      <c r="B298" s="93" t="str">
        <f>IFERROR(VLOOKUP(TABLA!$F298,BLIOTECAS!$C$1:$E$26,2,FALSE),"")</f>
        <v>FLL</v>
      </c>
      <c r="C298" s="93" t="str">
        <f>IFERROR(VLOOKUP(TABLA!F298,BLIOTECAS!$C$1:$E$26,3,FALSE),"")</f>
        <v>Humanidades</v>
      </c>
      <c r="D298" s="266" t="s">
        <v>1044</v>
      </c>
      <c r="E298" s="120" t="s">
        <v>8</v>
      </c>
      <c r="F298" s="119" t="s">
        <v>15</v>
      </c>
      <c r="G298" s="119" t="s">
        <v>48</v>
      </c>
      <c r="H298" s="119" t="s">
        <v>46</v>
      </c>
      <c r="I298" s="119"/>
      <c r="J298" s="119" t="s">
        <v>476</v>
      </c>
      <c r="K298" s="119" t="s">
        <v>76</v>
      </c>
      <c r="L298" s="119" t="s">
        <v>13</v>
      </c>
      <c r="M298" s="119"/>
      <c r="N298" s="119">
        <v>5</v>
      </c>
      <c r="O298" s="119">
        <v>3</v>
      </c>
      <c r="P298" s="119">
        <v>4</v>
      </c>
      <c r="Q298" s="119">
        <v>4</v>
      </c>
      <c r="R298" s="119">
        <v>5</v>
      </c>
      <c r="S298" s="119" t="s">
        <v>87</v>
      </c>
      <c r="T298" s="119" t="s">
        <v>87</v>
      </c>
      <c r="U298" s="119">
        <v>3</v>
      </c>
      <c r="V298" s="119">
        <v>3</v>
      </c>
      <c r="W298" s="119">
        <v>3</v>
      </c>
      <c r="X298" s="119">
        <v>1</v>
      </c>
      <c r="Y298" s="119">
        <v>5</v>
      </c>
      <c r="Z298" s="119">
        <v>2</v>
      </c>
      <c r="AA298" s="119">
        <v>5</v>
      </c>
      <c r="AB298" s="119">
        <v>1</v>
      </c>
      <c r="AC298" s="119">
        <v>5</v>
      </c>
      <c r="AD298" s="119">
        <v>5</v>
      </c>
      <c r="AE298" s="119">
        <v>5</v>
      </c>
      <c r="AF298" s="119">
        <v>5</v>
      </c>
      <c r="AG298" s="119">
        <v>5</v>
      </c>
      <c r="AH298" s="119">
        <v>5</v>
      </c>
      <c r="AI298" s="119">
        <v>5</v>
      </c>
      <c r="AJ298" s="119">
        <v>5</v>
      </c>
      <c r="AK298" s="119" t="s">
        <v>88</v>
      </c>
      <c r="AL298" s="119" t="s">
        <v>88</v>
      </c>
      <c r="AM298" s="119">
        <v>4</v>
      </c>
      <c r="AN298" s="119">
        <v>1</v>
      </c>
      <c r="AO298" s="119" t="s">
        <v>115</v>
      </c>
      <c r="AP298" s="119">
        <v>5</v>
      </c>
      <c r="AQ298" s="119">
        <v>5</v>
      </c>
      <c r="AR298" s="119">
        <v>5</v>
      </c>
      <c r="AS298" s="119">
        <v>5</v>
      </c>
      <c r="AT298" s="119">
        <v>5</v>
      </c>
      <c r="AU298" s="119">
        <v>5</v>
      </c>
      <c r="AV298" s="119">
        <v>5</v>
      </c>
      <c r="AW298" s="119">
        <v>5</v>
      </c>
      <c r="AX298" s="119" t="s">
        <v>88</v>
      </c>
      <c r="AY298" s="119" t="s">
        <v>88</v>
      </c>
      <c r="AZ298" s="119"/>
      <c r="BA298" s="119">
        <v>5</v>
      </c>
      <c r="BB298" s="119">
        <v>5</v>
      </c>
      <c r="BC298" s="119" t="s">
        <v>135</v>
      </c>
      <c r="BD298" s="119"/>
      <c r="BE298" s="119"/>
      <c r="BF298">
        <f t="shared" ref="BF298:BF361" si="33">IF(IFERROR(FIND(BF$2,$I298,1),0)&lt;&gt;0,1,0)</f>
        <v>0</v>
      </c>
      <c r="BG298">
        <f t="shared" si="29"/>
        <v>0</v>
      </c>
      <c r="BH298">
        <f t="shared" si="29"/>
        <v>0</v>
      </c>
      <c r="BI298">
        <f t="shared" si="29"/>
        <v>0</v>
      </c>
      <c r="BJ298">
        <f t="shared" si="29"/>
        <v>0</v>
      </c>
      <c r="BK298">
        <f t="shared" si="29"/>
        <v>0</v>
      </c>
      <c r="BL298">
        <f t="shared" si="31"/>
        <v>0</v>
      </c>
      <c r="BM298">
        <f t="shared" si="30"/>
        <v>0</v>
      </c>
      <c r="BN298">
        <f t="shared" si="30"/>
        <v>0</v>
      </c>
      <c r="BO298">
        <f t="shared" si="30"/>
        <v>0</v>
      </c>
      <c r="BP298">
        <f t="shared" si="30"/>
        <v>0</v>
      </c>
      <c r="BQ298">
        <f t="shared" si="32"/>
        <v>0</v>
      </c>
      <c r="BR298">
        <f t="shared" si="30"/>
        <v>1</v>
      </c>
      <c r="BS298">
        <f t="shared" si="30"/>
        <v>0</v>
      </c>
      <c r="BT298" s="256">
        <f t="shared" si="28"/>
        <v>5</v>
      </c>
    </row>
    <row r="299" spans="2:72" ht="14.3" x14ac:dyDescent="0.25">
      <c r="B299" s="93" t="str">
        <f>IFERROR(VLOOKUP(TABLA!$F299,BLIOTECAS!$C$1:$E$26,2,FALSE),"")</f>
        <v>MED</v>
      </c>
      <c r="C299" s="93" t="str">
        <f>IFERROR(VLOOKUP(TABLA!F299,BLIOTECAS!$C$1:$E$26,3,FALSE),"")</f>
        <v>Ciencias de la Salud</v>
      </c>
      <c r="D299" s="266" t="s">
        <v>1044</v>
      </c>
      <c r="E299" s="120" t="s">
        <v>8</v>
      </c>
      <c r="F299" s="119" t="s">
        <v>22</v>
      </c>
      <c r="G299" s="119" t="s">
        <v>47</v>
      </c>
      <c r="H299" s="119" t="s">
        <v>48</v>
      </c>
      <c r="I299" s="119"/>
      <c r="J299" s="119" t="s">
        <v>22</v>
      </c>
      <c r="K299" s="119"/>
      <c r="L299" s="119"/>
      <c r="M299" s="119"/>
      <c r="N299" s="119">
        <v>4</v>
      </c>
      <c r="O299" s="119">
        <v>5</v>
      </c>
      <c r="P299" s="119">
        <v>5</v>
      </c>
      <c r="Q299" s="119">
        <v>4</v>
      </c>
      <c r="R299" s="119">
        <v>4</v>
      </c>
      <c r="S299" s="119" t="s">
        <v>87</v>
      </c>
      <c r="T299" s="119" t="s">
        <v>87</v>
      </c>
      <c r="U299" s="119">
        <v>5</v>
      </c>
      <c r="V299" s="119">
        <v>2</v>
      </c>
      <c r="W299" s="119">
        <v>5</v>
      </c>
      <c r="X299" s="119">
        <v>1</v>
      </c>
      <c r="Y299" s="119">
        <v>5</v>
      </c>
      <c r="Z299" s="119">
        <v>1</v>
      </c>
      <c r="AA299" s="119">
        <v>5</v>
      </c>
      <c r="AB299" s="119">
        <v>2</v>
      </c>
      <c r="AC299" s="119">
        <v>5</v>
      </c>
      <c r="AD299" s="119">
        <v>5</v>
      </c>
      <c r="AE299" s="119">
        <v>5</v>
      </c>
      <c r="AF299" s="119">
        <v>5</v>
      </c>
      <c r="AG299" s="119">
        <v>5</v>
      </c>
      <c r="AH299" s="119">
        <v>5</v>
      </c>
      <c r="AI299" s="119">
        <v>4</v>
      </c>
      <c r="AJ299" s="119">
        <v>5</v>
      </c>
      <c r="AK299" s="119" t="s">
        <v>88</v>
      </c>
      <c r="AL299" s="119" t="s">
        <v>88</v>
      </c>
      <c r="AM299" s="119">
        <v>5</v>
      </c>
      <c r="AN299" s="119">
        <v>3</v>
      </c>
      <c r="AO299" s="119" t="s">
        <v>356</v>
      </c>
      <c r="AP299" s="119">
        <v>5</v>
      </c>
      <c r="AQ299" s="119">
        <v>5</v>
      </c>
      <c r="AR299" s="119">
        <v>5</v>
      </c>
      <c r="AS299" s="119">
        <v>5</v>
      </c>
      <c r="AT299" s="119">
        <v>5</v>
      </c>
      <c r="AU299" s="119">
        <v>5</v>
      </c>
      <c r="AV299" s="119">
        <v>5</v>
      </c>
      <c r="AW299" s="119">
        <v>5</v>
      </c>
      <c r="AX299" s="119" t="s">
        <v>88</v>
      </c>
      <c r="AY299" s="119" t="s">
        <v>88</v>
      </c>
      <c r="AZ299" s="119"/>
      <c r="BA299" s="119">
        <v>4</v>
      </c>
      <c r="BB299" s="119">
        <v>5</v>
      </c>
      <c r="BC299" s="119" t="s">
        <v>134</v>
      </c>
      <c r="BD299" s="119"/>
      <c r="BE299" s="119"/>
      <c r="BF299">
        <f t="shared" si="33"/>
        <v>0</v>
      </c>
      <c r="BG299">
        <f t="shared" si="29"/>
        <v>0</v>
      </c>
      <c r="BH299">
        <f t="shared" si="29"/>
        <v>0</v>
      </c>
      <c r="BI299">
        <f t="shared" si="29"/>
        <v>0</v>
      </c>
      <c r="BJ299">
        <f t="shared" si="29"/>
        <v>0</v>
      </c>
      <c r="BK299">
        <f t="shared" si="29"/>
        <v>0</v>
      </c>
      <c r="BL299">
        <f t="shared" si="31"/>
        <v>0</v>
      </c>
      <c r="BM299">
        <f t="shared" si="30"/>
        <v>0</v>
      </c>
      <c r="BN299">
        <f t="shared" si="30"/>
        <v>1</v>
      </c>
      <c r="BO299">
        <f t="shared" si="30"/>
        <v>1</v>
      </c>
      <c r="BP299">
        <f t="shared" si="30"/>
        <v>0</v>
      </c>
      <c r="BQ299">
        <f t="shared" si="32"/>
        <v>0</v>
      </c>
      <c r="BR299">
        <f t="shared" si="30"/>
        <v>0</v>
      </c>
      <c r="BS299">
        <f t="shared" si="30"/>
        <v>0</v>
      </c>
      <c r="BT299" s="256">
        <f t="shared" si="28"/>
        <v>4</v>
      </c>
    </row>
    <row r="300" spans="2:72" ht="14.3" x14ac:dyDescent="0.25">
      <c r="B300" s="93" t="str">
        <f>IFERROR(VLOOKUP(TABLA!$F300,BLIOTECAS!$C$1:$E$26,2,FALSE),"")</f>
        <v>GHI</v>
      </c>
      <c r="C300" s="93" t="str">
        <f>IFERROR(VLOOKUP(TABLA!F300,BLIOTECAS!$C$1:$E$26,3,FALSE),"")</f>
        <v>Humanidades</v>
      </c>
      <c r="D300" s="266" t="s">
        <v>1044</v>
      </c>
      <c r="E300" s="120" t="s">
        <v>10</v>
      </c>
      <c r="F300" s="119" t="s">
        <v>13</v>
      </c>
      <c r="G300" s="119" t="s">
        <v>46</v>
      </c>
      <c r="H300" s="119" t="s">
        <v>48</v>
      </c>
      <c r="I300" s="119"/>
      <c r="J300" s="119" t="s">
        <v>13</v>
      </c>
      <c r="K300" s="119" t="s">
        <v>76</v>
      </c>
      <c r="L300" s="119"/>
      <c r="M300" s="119"/>
      <c r="N300" s="119">
        <v>5</v>
      </c>
      <c r="O300" s="119">
        <v>5</v>
      </c>
      <c r="P300" s="119">
        <v>5</v>
      </c>
      <c r="Q300" s="119">
        <v>4</v>
      </c>
      <c r="R300" s="119">
        <v>5</v>
      </c>
      <c r="S300" s="119" t="s">
        <v>87</v>
      </c>
      <c r="T300" s="119" t="s">
        <v>87</v>
      </c>
      <c r="U300" s="119">
        <v>4</v>
      </c>
      <c r="V300" s="119">
        <v>2</v>
      </c>
      <c r="W300" s="119">
        <v>4</v>
      </c>
      <c r="X300" s="119">
        <v>3</v>
      </c>
      <c r="Y300" s="119">
        <v>1</v>
      </c>
      <c r="Z300" s="119">
        <v>4</v>
      </c>
      <c r="AA300" s="119">
        <v>1</v>
      </c>
      <c r="AB300" s="119">
        <v>4</v>
      </c>
      <c r="AC300" s="119">
        <v>4</v>
      </c>
      <c r="AD300" s="119">
        <v>5</v>
      </c>
      <c r="AE300" s="119">
        <v>5</v>
      </c>
      <c r="AF300" s="119">
        <v>5</v>
      </c>
      <c r="AG300" s="119">
        <v>5</v>
      </c>
      <c r="AH300" s="119">
        <v>5</v>
      </c>
      <c r="AI300" s="119">
        <v>5</v>
      </c>
      <c r="AJ300" s="119">
        <v>4</v>
      </c>
      <c r="AK300" s="119" t="s">
        <v>87</v>
      </c>
      <c r="AL300" s="119" t="s">
        <v>87</v>
      </c>
      <c r="AM300" s="119">
        <v>4</v>
      </c>
      <c r="AN300" s="119">
        <v>4</v>
      </c>
      <c r="AO300" s="119" t="s">
        <v>115</v>
      </c>
      <c r="AP300" s="119">
        <v>5</v>
      </c>
      <c r="AQ300" s="119">
        <v>5</v>
      </c>
      <c r="AR300" s="119">
        <v>5</v>
      </c>
      <c r="AS300" s="119">
        <v>5</v>
      </c>
      <c r="AT300" s="119">
        <v>5</v>
      </c>
      <c r="AU300" s="119">
        <v>5</v>
      </c>
      <c r="AV300" s="119">
        <v>5</v>
      </c>
      <c r="AW300" s="119">
        <v>5</v>
      </c>
      <c r="AX300" s="119" t="s">
        <v>87</v>
      </c>
      <c r="AY300" s="119" t="s">
        <v>88</v>
      </c>
      <c r="AZ300" s="119"/>
      <c r="BA300" s="119">
        <v>5</v>
      </c>
      <c r="BB300" s="119">
        <v>4</v>
      </c>
      <c r="BC300" s="119" t="s">
        <v>135</v>
      </c>
      <c r="BD300" s="119"/>
      <c r="BE300" s="119"/>
      <c r="BF300">
        <f t="shared" si="33"/>
        <v>0</v>
      </c>
      <c r="BG300">
        <f t="shared" si="29"/>
        <v>0</v>
      </c>
      <c r="BH300">
        <f t="shared" si="29"/>
        <v>0</v>
      </c>
      <c r="BI300">
        <f t="shared" si="29"/>
        <v>0</v>
      </c>
      <c r="BJ300">
        <f t="shared" si="29"/>
        <v>0</v>
      </c>
      <c r="BK300">
        <f t="shared" si="29"/>
        <v>0</v>
      </c>
      <c r="BL300">
        <f t="shared" si="31"/>
        <v>0</v>
      </c>
      <c r="BM300">
        <f t="shared" si="30"/>
        <v>0</v>
      </c>
      <c r="BN300">
        <f t="shared" si="30"/>
        <v>0</v>
      </c>
      <c r="BO300">
        <f t="shared" si="30"/>
        <v>0</v>
      </c>
      <c r="BP300">
        <f t="shared" si="30"/>
        <v>0</v>
      </c>
      <c r="BQ300">
        <f t="shared" si="32"/>
        <v>0</v>
      </c>
      <c r="BR300">
        <f t="shared" si="30"/>
        <v>1</v>
      </c>
      <c r="BS300">
        <f t="shared" si="30"/>
        <v>0</v>
      </c>
      <c r="BT300" s="256">
        <f t="shared" si="28"/>
        <v>5</v>
      </c>
    </row>
    <row r="301" spans="2:72" ht="14.3" x14ac:dyDescent="0.25">
      <c r="B301" s="93" t="str">
        <f>IFERROR(VLOOKUP(TABLA!$F301,BLIOTECAS!$C$1:$E$26,2,FALSE),"")</f>
        <v>OPT</v>
      </c>
      <c r="C301" s="93" t="str">
        <f>IFERROR(VLOOKUP(TABLA!F301,BLIOTECAS!$C$1:$E$26,3,FALSE),"")</f>
        <v>Ciencias de la Salud</v>
      </c>
      <c r="D301" s="266" t="s">
        <v>1044</v>
      </c>
      <c r="E301" s="120" t="s">
        <v>8</v>
      </c>
      <c r="F301" s="119" t="s">
        <v>37</v>
      </c>
      <c r="G301" s="119" t="s">
        <v>46</v>
      </c>
      <c r="H301" s="119" t="s">
        <v>47</v>
      </c>
      <c r="I301" s="119"/>
      <c r="J301" s="119" t="s">
        <v>37</v>
      </c>
      <c r="K301" s="119"/>
      <c r="L301" s="119"/>
      <c r="M301" s="119"/>
      <c r="N301" s="119">
        <v>4</v>
      </c>
      <c r="O301" s="119">
        <v>4</v>
      </c>
      <c r="P301" s="119">
        <v>4</v>
      </c>
      <c r="Q301" s="119">
        <v>4</v>
      </c>
      <c r="R301" s="119">
        <v>4</v>
      </c>
      <c r="S301" s="119" t="s">
        <v>88</v>
      </c>
      <c r="T301" s="119" t="s">
        <v>88</v>
      </c>
      <c r="U301" s="119">
        <v>3</v>
      </c>
      <c r="V301" s="119">
        <v>3</v>
      </c>
      <c r="W301" s="119">
        <v>4</v>
      </c>
      <c r="X301" s="119">
        <v>3</v>
      </c>
      <c r="Y301" s="119">
        <v>4</v>
      </c>
      <c r="Z301" s="119">
        <v>3</v>
      </c>
      <c r="AA301" s="119">
        <v>3</v>
      </c>
      <c r="AB301" s="119">
        <v>3</v>
      </c>
      <c r="AC301" s="119">
        <v>4</v>
      </c>
      <c r="AD301" s="119">
        <v>4</v>
      </c>
      <c r="AE301" s="119">
        <v>4</v>
      </c>
      <c r="AF301" s="119">
        <v>4</v>
      </c>
      <c r="AG301" s="119">
        <v>4</v>
      </c>
      <c r="AH301" s="119">
        <v>4</v>
      </c>
      <c r="AI301" s="119">
        <v>4</v>
      </c>
      <c r="AJ301" s="119">
        <v>4</v>
      </c>
      <c r="AK301" s="119" t="s">
        <v>87</v>
      </c>
      <c r="AL301" s="119" t="s">
        <v>88</v>
      </c>
      <c r="AM301" s="119">
        <v>4</v>
      </c>
      <c r="AN301" s="119">
        <v>4</v>
      </c>
      <c r="AO301" s="119" t="s">
        <v>510</v>
      </c>
      <c r="AP301" s="119">
        <v>4</v>
      </c>
      <c r="AQ301" s="119">
        <v>4</v>
      </c>
      <c r="AR301" s="119">
        <v>4</v>
      </c>
      <c r="AS301" s="119">
        <v>4</v>
      </c>
      <c r="AT301" s="119">
        <v>4</v>
      </c>
      <c r="AU301" s="119">
        <v>4</v>
      </c>
      <c r="AV301" s="119">
        <v>4</v>
      </c>
      <c r="AW301" s="119">
        <v>4</v>
      </c>
      <c r="AX301" s="119" t="s">
        <v>87</v>
      </c>
      <c r="AY301" s="119" t="s">
        <v>88</v>
      </c>
      <c r="AZ301" s="119"/>
      <c r="BA301" s="119">
        <v>4</v>
      </c>
      <c r="BB301" s="119">
        <v>4</v>
      </c>
      <c r="BC301" s="119" t="s">
        <v>134</v>
      </c>
      <c r="BD301" s="119"/>
      <c r="BE301" s="119"/>
      <c r="BF301">
        <f t="shared" si="33"/>
        <v>0</v>
      </c>
      <c r="BG301">
        <f t="shared" si="29"/>
        <v>0</v>
      </c>
      <c r="BH301">
        <f t="shared" si="29"/>
        <v>0</v>
      </c>
      <c r="BI301">
        <f t="shared" si="29"/>
        <v>0</v>
      </c>
      <c r="BJ301">
        <f t="shared" si="29"/>
        <v>0</v>
      </c>
      <c r="BK301">
        <f t="shared" si="29"/>
        <v>0</v>
      </c>
      <c r="BL301">
        <f t="shared" si="31"/>
        <v>0</v>
      </c>
      <c r="BM301">
        <f t="shared" si="30"/>
        <v>1</v>
      </c>
      <c r="BN301">
        <f t="shared" si="30"/>
        <v>0</v>
      </c>
      <c r="BO301">
        <f t="shared" si="30"/>
        <v>1</v>
      </c>
      <c r="BP301">
        <f t="shared" si="30"/>
        <v>0</v>
      </c>
      <c r="BQ301">
        <f t="shared" si="32"/>
        <v>0</v>
      </c>
      <c r="BR301">
        <f t="shared" si="30"/>
        <v>0</v>
      </c>
      <c r="BS301">
        <f t="shared" si="30"/>
        <v>0</v>
      </c>
      <c r="BT301" s="256">
        <f t="shared" si="28"/>
        <v>4</v>
      </c>
    </row>
    <row r="302" spans="2:72" ht="14.3" x14ac:dyDescent="0.25">
      <c r="B302" s="93" t="str">
        <f>IFERROR(VLOOKUP(TABLA!$F302,BLIOTECAS!$C$1:$E$26,2,FALSE),"")</f>
        <v>BYD</v>
      </c>
      <c r="C302" s="93" t="str">
        <f>IFERROR(VLOOKUP(TABLA!F302,BLIOTECAS!$C$1:$E$26,3,FALSE),"")</f>
        <v>Ciencias Sociales</v>
      </c>
      <c r="D302" s="266" t="s">
        <v>1044</v>
      </c>
      <c r="E302" s="120" t="s">
        <v>9</v>
      </c>
      <c r="F302" s="119" t="s">
        <v>33</v>
      </c>
      <c r="G302" s="119" t="s">
        <v>46</v>
      </c>
      <c r="H302" s="119" t="s">
        <v>47</v>
      </c>
      <c r="I302" s="119"/>
      <c r="J302" s="119" t="s">
        <v>33</v>
      </c>
      <c r="K302" s="119" t="s">
        <v>76</v>
      </c>
      <c r="L302" s="119" t="s">
        <v>18</v>
      </c>
      <c r="M302" s="119"/>
      <c r="N302" s="119">
        <v>5</v>
      </c>
      <c r="O302" s="119">
        <v>5</v>
      </c>
      <c r="P302" s="119">
        <v>5</v>
      </c>
      <c r="Q302" s="119">
        <v>5</v>
      </c>
      <c r="R302" s="119">
        <v>5</v>
      </c>
      <c r="S302" s="119" t="s">
        <v>88</v>
      </c>
      <c r="T302" s="119" t="s">
        <v>87</v>
      </c>
      <c r="U302" s="119">
        <v>5</v>
      </c>
      <c r="V302" s="119">
        <v>5</v>
      </c>
      <c r="W302" s="119">
        <v>5</v>
      </c>
      <c r="X302" s="119">
        <v>3</v>
      </c>
      <c r="Y302" s="119">
        <v>5</v>
      </c>
      <c r="Z302" s="119">
        <v>4</v>
      </c>
      <c r="AA302" s="119">
        <v>4</v>
      </c>
      <c r="AB302" s="119">
        <v>3</v>
      </c>
      <c r="AC302" s="119">
        <v>5</v>
      </c>
      <c r="AD302" s="119">
        <v>5</v>
      </c>
      <c r="AE302" s="119">
        <v>5</v>
      </c>
      <c r="AF302" s="119">
        <v>5</v>
      </c>
      <c r="AG302" s="119">
        <v>5</v>
      </c>
      <c r="AH302" s="119">
        <v>5</v>
      </c>
      <c r="AI302" s="119">
        <v>5</v>
      </c>
      <c r="AJ302" s="119">
        <v>5</v>
      </c>
      <c r="AK302" s="119" t="s">
        <v>87</v>
      </c>
      <c r="AL302" s="119" t="s">
        <v>87</v>
      </c>
      <c r="AM302" s="119">
        <v>5</v>
      </c>
      <c r="AN302" s="119">
        <v>5</v>
      </c>
      <c r="AO302" s="119" t="s">
        <v>115</v>
      </c>
      <c r="AP302" s="119">
        <v>5</v>
      </c>
      <c r="AQ302" s="119">
        <v>5</v>
      </c>
      <c r="AR302" s="119">
        <v>5</v>
      </c>
      <c r="AS302" s="119">
        <v>5</v>
      </c>
      <c r="AT302" s="119">
        <v>5</v>
      </c>
      <c r="AU302" s="119">
        <v>5</v>
      </c>
      <c r="AV302" s="119">
        <v>5</v>
      </c>
      <c r="AW302" s="119">
        <v>5</v>
      </c>
      <c r="AX302" s="119" t="s">
        <v>87</v>
      </c>
      <c r="AY302" s="119" t="s">
        <v>88</v>
      </c>
      <c r="AZ302" s="119"/>
      <c r="BA302" s="119">
        <v>5</v>
      </c>
      <c r="BB302" s="119">
        <v>5</v>
      </c>
      <c r="BC302" s="119" t="s">
        <v>135</v>
      </c>
      <c r="BD302" s="119"/>
      <c r="BE302" s="119"/>
      <c r="BF302">
        <f t="shared" si="33"/>
        <v>0</v>
      </c>
      <c r="BG302">
        <f t="shared" si="29"/>
        <v>0</v>
      </c>
      <c r="BH302">
        <f t="shared" si="29"/>
        <v>0</v>
      </c>
      <c r="BI302">
        <f t="shared" si="29"/>
        <v>0</v>
      </c>
      <c r="BJ302">
        <f t="shared" si="29"/>
        <v>0</v>
      </c>
      <c r="BK302">
        <f t="shared" si="29"/>
        <v>0</v>
      </c>
      <c r="BL302">
        <f t="shared" si="31"/>
        <v>0</v>
      </c>
      <c r="BM302">
        <f t="shared" si="30"/>
        <v>0</v>
      </c>
      <c r="BN302">
        <f t="shared" si="30"/>
        <v>0</v>
      </c>
      <c r="BO302">
        <f t="shared" si="30"/>
        <v>0</v>
      </c>
      <c r="BP302">
        <f t="shared" si="30"/>
        <v>0</v>
      </c>
      <c r="BQ302">
        <f t="shared" si="32"/>
        <v>0</v>
      </c>
      <c r="BR302">
        <f t="shared" si="30"/>
        <v>1</v>
      </c>
      <c r="BS302">
        <f t="shared" si="30"/>
        <v>0</v>
      </c>
      <c r="BT302" s="256">
        <f t="shared" si="28"/>
        <v>5</v>
      </c>
    </row>
    <row r="303" spans="2:72" ht="14.3" x14ac:dyDescent="0.25">
      <c r="B303" s="93" t="str">
        <f>IFERROR(VLOOKUP(TABLA!$F303,BLIOTECAS!$C$1:$E$26,2,FALSE),"")</f>
        <v>FLS</v>
      </c>
      <c r="C303" s="93" t="str">
        <f>IFERROR(VLOOKUP(TABLA!F303,BLIOTECAS!$C$1:$E$26,3,FALSE),"")</f>
        <v>Humanidades</v>
      </c>
      <c r="D303" s="266" t="s">
        <v>1044</v>
      </c>
      <c r="E303" s="120" t="s">
        <v>8</v>
      </c>
      <c r="F303" s="119" t="s">
        <v>31</v>
      </c>
      <c r="G303" s="119" t="s">
        <v>45</v>
      </c>
      <c r="H303" s="119" t="s">
        <v>46</v>
      </c>
      <c r="I303" s="119"/>
      <c r="J303" s="119" t="s">
        <v>476</v>
      </c>
      <c r="K303" s="119" t="s">
        <v>18</v>
      </c>
      <c r="L303" s="119" t="s">
        <v>31</v>
      </c>
      <c r="M303" s="119"/>
      <c r="N303" s="119">
        <v>5</v>
      </c>
      <c r="O303" s="119">
        <v>5</v>
      </c>
      <c r="P303" s="119">
        <v>5</v>
      </c>
      <c r="Q303" s="119">
        <v>5</v>
      </c>
      <c r="R303" s="119">
        <v>5</v>
      </c>
      <c r="S303" s="119" t="s">
        <v>88</v>
      </c>
      <c r="T303" s="119" t="s">
        <v>87</v>
      </c>
      <c r="U303" s="119">
        <v>5</v>
      </c>
      <c r="V303" s="119">
        <v>5</v>
      </c>
      <c r="W303" s="119">
        <v>5</v>
      </c>
      <c r="X303" s="119">
        <v>5</v>
      </c>
      <c r="Y303" s="119">
        <v>5</v>
      </c>
      <c r="Z303" s="119">
        <v>5</v>
      </c>
      <c r="AA303" s="119">
        <v>5</v>
      </c>
      <c r="AB303" s="119">
        <v>5</v>
      </c>
      <c r="AC303" s="119">
        <v>5</v>
      </c>
      <c r="AD303" s="119">
        <v>5</v>
      </c>
      <c r="AE303" s="119">
        <v>5</v>
      </c>
      <c r="AF303" s="119">
        <v>5</v>
      </c>
      <c r="AG303" s="119">
        <v>5</v>
      </c>
      <c r="AH303" s="119">
        <v>3</v>
      </c>
      <c r="AI303" s="119">
        <v>5</v>
      </c>
      <c r="AJ303" s="119">
        <v>5</v>
      </c>
      <c r="AK303" s="119" t="s">
        <v>88</v>
      </c>
      <c r="AL303" s="119" t="s">
        <v>88</v>
      </c>
      <c r="AM303" s="119">
        <v>5</v>
      </c>
      <c r="AN303" s="119">
        <v>5</v>
      </c>
      <c r="AO303" s="119" t="s">
        <v>505</v>
      </c>
      <c r="AP303" s="119">
        <v>5</v>
      </c>
      <c r="AQ303" s="119">
        <v>5</v>
      </c>
      <c r="AR303" s="119">
        <v>5</v>
      </c>
      <c r="AS303" s="119">
        <v>5</v>
      </c>
      <c r="AT303" s="119">
        <v>5</v>
      </c>
      <c r="AU303" s="119">
        <v>5</v>
      </c>
      <c r="AV303" s="119">
        <v>5</v>
      </c>
      <c r="AW303" s="119">
        <v>5</v>
      </c>
      <c r="AX303" s="119" t="s">
        <v>87</v>
      </c>
      <c r="AY303" s="119" t="s">
        <v>88</v>
      </c>
      <c r="AZ303" s="119"/>
      <c r="BA303" s="119">
        <v>5</v>
      </c>
      <c r="BB303" s="119">
        <v>5</v>
      </c>
      <c r="BC303" s="119" t="s">
        <v>135</v>
      </c>
      <c r="BD303" s="119"/>
      <c r="BE303" s="119"/>
      <c r="BF303">
        <f t="shared" si="33"/>
        <v>0</v>
      </c>
      <c r="BG303">
        <f t="shared" si="29"/>
        <v>0</v>
      </c>
      <c r="BH303">
        <f t="shared" si="29"/>
        <v>0</v>
      </c>
      <c r="BI303">
        <f t="shared" si="29"/>
        <v>0</v>
      </c>
      <c r="BJ303">
        <f t="shared" si="29"/>
        <v>0</v>
      </c>
      <c r="BK303">
        <f t="shared" si="29"/>
        <v>0</v>
      </c>
      <c r="BL303">
        <f t="shared" si="31"/>
        <v>1</v>
      </c>
      <c r="BM303">
        <f t="shared" si="30"/>
        <v>0</v>
      </c>
      <c r="BN303">
        <f t="shared" si="30"/>
        <v>0</v>
      </c>
      <c r="BO303">
        <f t="shared" si="30"/>
        <v>1</v>
      </c>
      <c r="BP303">
        <f t="shared" si="30"/>
        <v>0</v>
      </c>
      <c r="BQ303">
        <f t="shared" si="32"/>
        <v>0</v>
      </c>
      <c r="BR303">
        <f t="shared" si="30"/>
        <v>0</v>
      </c>
      <c r="BS303">
        <f t="shared" si="30"/>
        <v>0</v>
      </c>
      <c r="BT303" s="256">
        <f t="shared" si="28"/>
        <v>5</v>
      </c>
    </row>
    <row r="304" spans="2:72" ht="14.3" x14ac:dyDescent="0.25">
      <c r="B304" s="93" t="str">
        <f>IFERROR(VLOOKUP(TABLA!$F304,BLIOTECAS!$C$1:$E$26,2,FALSE),"")</f>
        <v>GHI</v>
      </c>
      <c r="C304" s="93" t="str">
        <f>IFERROR(VLOOKUP(TABLA!F304,BLIOTECAS!$C$1:$E$26,3,FALSE),"")</f>
        <v>Humanidades</v>
      </c>
      <c r="D304" s="266" t="s">
        <v>1044</v>
      </c>
      <c r="E304" s="120" t="s">
        <v>8</v>
      </c>
      <c r="F304" s="119" t="s">
        <v>13</v>
      </c>
      <c r="G304" s="119" t="s">
        <v>46</v>
      </c>
      <c r="H304" s="119" t="s">
        <v>46</v>
      </c>
      <c r="I304" s="119"/>
      <c r="J304" s="119" t="s">
        <v>13</v>
      </c>
      <c r="K304" s="119"/>
      <c r="L304" s="119"/>
      <c r="M304" s="119"/>
      <c r="N304" s="119">
        <v>4</v>
      </c>
      <c r="O304" s="119">
        <v>5</v>
      </c>
      <c r="P304" s="119">
        <v>4</v>
      </c>
      <c r="Q304" s="119">
        <v>4</v>
      </c>
      <c r="R304" s="119">
        <v>5</v>
      </c>
      <c r="S304" s="119" t="s">
        <v>87</v>
      </c>
      <c r="T304" s="119" t="s">
        <v>87</v>
      </c>
      <c r="U304" s="119">
        <v>5</v>
      </c>
      <c r="V304" s="119">
        <v>1</v>
      </c>
      <c r="W304" s="119">
        <v>3</v>
      </c>
      <c r="X304" s="119">
        <v>4</v>
      </c>
      <c r="Y304" s="119">
        <v>5</v>
      </c>
      <c r="Z304" s="119">
        <v>4</v>
      </c>
      <c r="AA304" s="119">
        <v>5</v>
      </c>
      <c r="AB304" s="119">
        <v>4</v>
      </c>
      <c r="AC304" s="119">
        <v>3</v>
      </c>
      <c r="AD304" s="119">
        <v>5</v>
      </c>
      <c r="AE304" s="119">
        <v>5</v>
      </c>
      <c r="AF304" s="119">
        <v>4</v>
      </c>
      <c r="AG304" s="119">
        <v>5</v>
      </c>
      <c r="AH304" s="119">
        <v>4</v>
      </c>
      <c r="AI304" s="119">
        <v>3</v>
      </c>
      <c r="AJ304" s="119">
        <v>4</v>
      </c>
      <c r="AK304" s="119" t="s">
        <v>88</v>
      </c>
      <c r="AL304" s="119" t="s">
        <v>88</v>
      </c>
      <c r="AM304" s="119">
        <v>4</v>
      </c>
      <c r="AN304" s="119">
        <v>3</v>
      </c>
      <c r="AO304" s="119" t="s">
        <v>115</v>
      </c>
      <c r="AP304" s="119">
        <v>5</v>
      </c>
      <c r="AQ304" s="119">
        <v>5</v>
      </c>
      <c r="AR304" s="119">
        <v>5</v>
      </c>
      <c r="AS304" s="119">
        <v>5</v>
      </c>
      <c r="AT304" s="119">
        <v>5</v>
      </c>
      <c r="AU304" s="119">
        <v>5</v>
      </c>
      <c r="AV304" s="119">
        <v>3</v>
      </c>
      <c r="AW304" s="119">
        <v>3</v>
      </c>
      <c r="AX304" s="119" t="s">
        <v>87</v>
      </c>
      <c r="AY304" s="119" t="s">
        <v>88</v>
      </c>
      <c r="AZ304" s="119"/>
      <c r="BA304" s="119">
        <v>5</v>
      </c>
      <c r="BB304" s="119">
        <v>5</v>
      </c>
      <c r="BC304" s="119" t="s">
        <v>135</v>
      </c>
      <c r="BD304" s="119"/>
      <c r="BE304" s="119"/>
      <c r="BF304">
        <f t="shared" si="33"/>
        <v>0</v>
      </c>
      <c r="BG304">
        <f t="shared" si="29"/>
        <v>0</v>
      </c>
      <c r="BH304">
        <f t="shared" si="29"/>
        <v>0</v>
      </c>
      <c r="BI304">
        <f t="shared" si="29"/>
        <v>0</v>
      </c>
      <c r="BJ304">
        <f t="shared" si="29"/>
        <v>0</v>
      </c>
      <c r="BK304">
        <f t="shared" si="29"/>
        <v>0</v>
      </c>
      <c r="BL304">
        <f t="shared" si="31"/>
        <v>0</v>
      </c>
      <c r="BM304">
        <f t="shared" si="30"/>
        <v>0</v>
      </c>
      <c r="BN304">
        <f t="shared" si="30"/>
        <v>0</v>
      </c>
      <c r="BO304">
        <f t="shared" si="30"/>
        <v>0</v>
      </c>
      <c r="BP304">
        <f t="shared" si="30"/>
        <v>0</v>
      </c>
      <c r="BQ304">
        <f t="shared" si="32"/>
        <v>0</v>
      </c>
      <c r="BR304">
        <f t="shared" si="30"/>
        <v>1</v>
      </c>
      <c r="BS304">
        <f t="shared" si="30"/>
        <v>0</v>
      </c>
      <c r="BT304" s="256">
        <f t="shared" si="28"/>
        <v>5</v>
      </c>
    </row>
    <row r="305" spans="2:72" ht="14.3" x14ac:dyDescent="0.25">
      <c r="B305" s="93" t="str">
        <f>IFERROR(VLOOKUP(TABLA!$F305,BLIOTECAS!$C$1:$E$26,2,FALSE),"")</f>
        <v>BBA</v>
      </c>
      <c r="C305" s="93" t="str">
        <f>IFERROR(VLOOKUP(TABLA!F305,BLIOTECAS!$C$1:$E$26,3,FALSE),"")</f>
        <v>Humanidades</v>
      </c>
      <c r="D305" s="266" t="s">
        <v>1044</v>
      </c>
      <c r="E305" s="120" t="s">
        <v>10</v>
      </c>
      <c r="F305" s="119" t="s">
        <v>29</v>
      </c>
      <c r="G305" s="119" t="s">
        <v>47</v>
      </c>
      <c r="H305" s="119" t="s">
        <v>47</v>
      </c>
      <c r="I305" s="119"/>
      <c r="J305" s="119" t="s">
        <v>29</v>
      </c>
      <c r="K305" s="119" t="s">
        <v>31</v>
      </c>
      <c r="L305" s="119" t="s">
        <v>17</v>
      </c>
      <c r="M305" s="119"/>
      <c r="N305" s="119">
        <v>5</v>
      </c>
      <c r="O305" s="119">
        <v>5</v>
      </c>
      <c r="P305" s="119">
        <v>5</v>
      </c>
      <c r="Q305" s="119">
        <v>3</v>
      </c>
      <c r="R305" s="119">
        <v>5</v>
      </c>
      <c r="S305" s="119" t="s">
        <v>87</v>
      </c>
      <c r="T305" s="119" t="s">
        <v>87</v>
      </c>
      <c r="U305" s="119">
        <v>5</v>
      </c>
      <c r="V305" s="119">
        <v>2</v>
      </c>
      <c r="W305" s="119">
        <v>4</v>
      </c>
      <c r="X305" s="119">
        <v>4</v>
      </c>
      <c r="Y305" s="119">
        <v>1</v>
      </c>
      <c r="Z305" s="119">
        <v>4</v>
      </c>
      <c r="AA305" s="119">
        <v>1</v>
      </c>
      <c r="AB305" s="119">
        <v>2</v>
      </c>
      <c r="AC305" s="119">
        <v>3</v>
      </c>
      <c r="AD305" s="119">
        <v>5</v>
      </c>
      <c r="AE305" s="119">
        <v>5</v>
      </c>
      <c r="AF305" s="119">
        <v>5</v>
      </c>
      <c r="AG305" s="119">
        <v>5</v>
      </c>
      <c r="AH305" s="119">
        <v>5</v>
      </c>
      <c r="AI305" s="119">
        <v>5</v>
      </c>
      <c r="AJ305" s="119">
        <v>5</v>
      </c>
      <c r="AK305" s="119" t="s">
        <v>87</v>
      </c>
      <c r="AL305" s="119" t="s">
        <v>88</v>
      </c>
      <c r="AM305" s="119">
        <v>5</v>
      </c>
      <c r="AN305" s="119">
        <v>4</v>
      </c>
      <c r="AO305" s="119" t="s">
        <v>115</v>
      </c>
      <c r="AP305" s="119">
        <v>5</v>
      </c>
      <c r="AQ305" s="119">
        <v>5</v>
      </c>
      <c r="AR305" s="119">
        <v>5</v>
      </c>
      <c r="AS305" s="119">
        <v>5</v>
      </c>
      <c r="AT305" s="119">
        <v>5</v>
      </c>
      <c r="AU305" s="119">
        <v>5</v>
      </c>
      <c r="AV305" s="119">
        <v>5</v>
      </c>
      <c r="AW305" s="119">
        <v>5</v>
      </c>
      <c r="AX305" s="119" t="s">
        <v>87</v>
      </c>
      <c r="AY305" s="119" t="s">
        <v>88</v>
      </c>
      <c r="AZ305" s="119"/>
      <c r="BA305" s="119">
        <v>5</v>
      </c>
      <c r="BB305" s="119">
        <v>5</v>
      </c>
      <c r="BC305" s="119" t="s">
        <v>135</v>
      </c>
      <c r="BD305" s="119"/>
      <c r="BE305" s="119"/>
      <c r="BF305">
        <f t="shared" si="33"/>
        <v>0</v>
      </c>
      <c r="BG305">
        <f t="shared" si="29"/>
        <v>0</v>
      </c>
      <c r="BH305">
        <f t="shared" si="29"/>
        <v>0</v>
      </c>
      <c r="BI305">
        <f t="shared" si="29"/>
        <v>0</v>
      </c>
      <c r="BJ305">
        <f t="shared" si="29"/>
        <v>0</v>
      </c>
      <c r="BK305">
        <f t="shared" si="29"/>
        <v>0</v>
      </c>
      <c r="BL305">
        <f t="shared" si="31"/>
        <v>0</v>
      </c>
      <c r="BM305">
        <f t="shared" si="30"/>
        <v>0</v>
      </c>
      <c r="BN305">
        <f t="shared" si="30"/>
        <v>0</v>
      </c>
      <c r="BO305">
        <f t="shared" si="30"/>
        <v>0</v>
      </c>
      <c r="BP305">
        <f t="shared" si="30"/>
        <v>0</v>
      </c>
      <c r="BQ305">
        <f t="shared" si="32"/>
        <v>0</v>
      </c>
      <c r="BR305">
        <f t="shared" si="30"/>
        <v>1</v>
      </c>
      <c r="BS305">
        <f t="shared" si="30"/>
        <v>0</v>
      </c>
      <c r="BT305" s="256">
        <f t="shared" si="28"/>
        <v>5</v>
      </c>
    </row>
    <row r="306" spans="2:72" ht="14.3" x14ac:dyDescent="0.25">
      <c r="B306" s="93" t="str">
        <f>IFERROR(VLOOKUP(TABLA!$F306,BLIOTECAS!$C$1:$E$26,2,FALSE),"")</f>
        <v>GEO</v>
      </c>
      <c r="C306" s="93" t="str">
        <f>IFERROR(VLOOKUP(TABLA!F306,BLIOTECAS!$C$1:$E$26,3,FALSE),"")</f>
        <v>Ciencias Experimentales</v>
      </c>
      <c r="D306" s="266" t="s">
        <v>1044</v>
      </c>
      <c r="E306" s="120" t="s">
        <v>10</v>
      </c>
      <c r="F306" s="119" t="s">
        <v>34</v>
      </c>
      <c r="G306" s="119" t="s">
        <v>46</v>
      </c>
      <c r="H306" s="119" t="s">
        <v>47</v>
      </c>
      <c r="I306" s="119"/>
      <c r="J306" s="119" t="s">
        <v>34</v>
      </c>
      <c r="K306" s="119"/>
      <c r="L306" s="119"/>
      <c r="M306" s="119"/>
      <c r="N306" s="119">
        <v>5</v>
      </c>
      <c r="O306" s="119">
        <v>5</v>
      </c>
      <c r="P306" s="119">
        <v>4</v>
      </c>
      <c r="Q306" s="119">
        <v>4</v>
      </c>
      <c r="R306" s="119">
        <v>5</v>
      </c>
      <c r="S306" s="119" t="s">
        <v>88</v>
      </c>
      <c r="T306" s="119" t="s">
        <v>87</v>
      </c>
      <c r="U306" s="119">
        <v>3</v>
      </c>
      <c r="V306" s="119">
        <v>4</v>
      </c>
      <c r="W306" s="119">
        <v>3</v>
      </c>
      <c r="X306" s="119">
        <v>1</v>
      </c>
      <c r="Y306" s="119">
        <v>2</v>
      </c>
      <c r="Z306" s="119">
        <v>5</v>
      </c>
      <c r="AA306" s="119"/>
      <c r="AB306" s="119">
        <v>1</v>
      </c>
      <c r="AC306" s="119">
        <v>5</v>
      </c>
      <c r="AD306" s="119">
        <v>5</v>
      </c>
      <c r="AE306" s="119">
        <v>5</v>
      </c>
      <c r="AF306" s="119">
        <v>5</v>
      </c>
      <c r="AG306" s="119">
        <v>5</v>
      </c>
      <c r="AH306" s="119">
        <v>5</v>
      </c>
      <c r="AI306" s="119">
        <v>5</v>
      </c>
      <c r="AJ306" s="119"/>
      <c r="AK306" s="119" t="s">
        <v>87</v>
      </c>
      <c r="AL306" s="119" t="s">
        <v>88</v>
      </c>
      <c r="AM306" s="119">
        <v>5</v>
      </c>
      <c r="AN306" s="119">
        <v>5</v>
      </c>
      <c r="AO306" s="119" t="s">
        <v>112</v>
      </c>
      <c r="AP306" s="119">
        <v>5</v>
      </c>
      <c r="AQ306" s="119">
        <v>5</v>
      </c>
      <c r="AR306" s="119">
        <v>5</v>
      </c>
      <c r="AS306" s="119">
        <v>5</v>
      </c>
      <c r="AT306" s="119">
        <v>5</v>
      </c>
      <c r="AU306" s="119">
        <v>5</v>
      </c>
      <c r="AV306" s="119">
        <v>5</v>
      </c>
      <c r="AW306" s="119">
        <v>5</v>
      </c>
      <c r="AX306" s="119" t="s">
        <v>87</v>
      </c>
      <c r="AY306" s="119" t="s">
        <v>88</v>
      </c>
      <c r="AZ306" s="119"/>
      <c r="BA306" s="119">
        <v>5</v>
      </c>
      <c r="BB306" s="119">
        <v>5</v>
      </c>
      <c r="BC306" s="119" t="s">
        <v>135</v>
      </c>
      <c r="BD306" s="119"/>
      <c r="BE306" s="119"/>
      <c r="BF306">
        <f t="shared" si="33"/>
        <v>0</v>
      </c>
      <c r="BG306">
        <f t="shared" si="29"/>
        <v>0</v>
      </c>
      <c r="BH306">
        <f t="shared" si="29"/>
        <v>0</v>
      </c>
      <c r="BI306">
        <f t="shared" si="29"/>
        <v>0</v>
      </c>
      <c r="BJ306">
        <f t="shared" si="29"/>
        <v>0</v>
      </c>
      <c r="BK306">
        <f t="shared" si="29"/>
        <v>0</v>
      </c>
      <c r="BL306">
        <f t="shared" si="31"/>
        <v>0</v>
      </c>
      <c r="BM306">
        <f t="shared" si="30"/>
        <v>0</v>
      </c>
      <c r="BN306">
        <f t="shared" si="30"/>
        <v>1</v>
      </c>
      <c r="BO306">
        <f t="shared" si="30"/>
        <v>0</v>
      </c>
      <c r="BP306">
        <f t="shared" si="30"/>
        <v>0</v>
      </c>
      <c r="BQ306">
        <f t="shared" si="32"/>
        <v>0</v>
      </c>
      <c r="BR306">
        <f t="shared" si="30"/>
        <v>0</v>
      </c>
      <c r="BS306">
        <f t="shared" si="30"/>
        <v>0</v>
      </c>
      <c r="BT306" s="256">
        <f t="shared" si="28"/>
        <v>5</v>
      </c>
    </row>
    <row r="307" spans="2:72" ht="14.3" x14ac:dyDescent="0.25">
      <c r="B307" s="93" t="str">
        <f>IFERROR(VLOOKUP(TABLA!$F307,BLIOTECAS!$C$1:$E$26,2,FALSE),"")</f>
        <v>FLL</v>
      </c>
      <c r="C307" s="93" t="str">
        <f>IFERROR(VLOOKUP(TABLA!F307,BLIOTECAS!$C$1:$E$26,3,FALSE),"")</f>
        <v>Humanidades</v>
      </c>
      <c r="D307" s="266" t="s">
        <v>1044</v>
      </c>
      <c r="E307" s="120" t="s">
        <v>8</v>
      </c>
      <c r="F307" s="119" t="s">
        <v>15</v>
      </c>
      <c r="G307" s="119" t="s">
        <v>46</v>
      </c>
      <c r="H307" s="119" t="s">
        <v>46</v>
      </c>
      <c r="I307" s="119"/>
      <c r="J307" s="119" t="s">
        <v>476</v>
      </c>
      <c r="K307" s="119" t="s">
        <v>76</v>
      </c>
      <c r="L307" s="119" t="s">
        <v>13</v>
      </c>
      <c r="M307" s="119"/>
      <c r="N307" s="119">
        <v>5</v>
      </c>
      <c r="O307" s="119">
        <v>5</v>
      </c>
      <c r="P307" s="119">
        <v>5</v>
      </c>
      <c r="Q307" s="119">
        <v>4</v>
      </c>
      <c r="R307" s="119">
        <v>5</v>
      </c>
      <c r="S307" s="119" t="s">
        <v>87</v>
      </c>
      <c r="T307" s="119" t="s">
        <v>87</v>
      </c>
      <c r="U307" s="119">
        <v>3</v>
      </c>
      <c r="V307" s="119">
        <v>4</v>
      </c>
      <c r="W307" s="119">
        <v>4</v>
      </c>
      <c r="X307" s="119">
        <v>4</v>
      </c>
      <c r="Y307" s="119">
        <v>4</v>
      </c>
      <c r="Z307" s="119">
        <v>4</v>
      </c>
      <c r="AA307" s="119">
        <v>5</v>
      </c>
      <c r="AB307" s="119">
        <v>5</v>
      </c>
      <c r="AC307" s="119">
        <v>5</v>
      </c>
      <c r="AD307" s="119">
        <v>5</v>
      </c>
      <c r="AE307" s="119">
        <v>5</v>
      </c>
      <c r="AF307" s="119">
        <v>5</v>
      </c>
      <c r="AG307" s="119">
        <v>5</v>
      </c>
      <c r="AH307" s="119">
        <v>5</v>
      </c>
      <c r="AI307" s="119">
        <v>5</v>
      </c>
      <c r="AJ307" s="119">
        <v>4</v>
      </c>
      <c r="AK307" s="119" t="s">
        <v>88</v>
      </c>
      <c r="AL307" s="119" t="s">
        <v>87</v>
      </c>
      <c r="AM307" s="119">
        <v>5</v>
      </c>
      <c r="AN307" s="119">
        <v>4</v>
      </c>
      <c r="AO307" s="119" t="s">
        <v>113</v>
      </c>
      <c r="AP307" s="119">
        <v>5</v>
      </c>
      <c r="AQ307" s="119">
        <v>5</v>
      </c>
      <c r="AR307" s="119">
        <v>5</v>
      </c>
      <c r="AS307" s="119">
        <v>5</v>
      </c>
      <c r="AT307" s="119">
        <v>5</v>
      </c>
      <c r="AU307" s="119">
        <v>5</v>
      </c>
      <c r="AV307" s="119">
        <v>5</v>
      </c>
      <c r="AW307" s="119">
        <v>5</v>
      </c>
      <c r="AX307" s="119" t="s">
        <v>88</v>
      </c>
      <c r="AY307" s="119" t="s">
        <v>88</v>
      </c>
      <c r="AZ307" s="119"/>
      <c r="BA307" s="119">
        <v>5</v>
      </c>
      <c r="BB307" s="119">
        <v>5</v>
      </c>
      <c r="BC307" s="119" t="s">
        <v>135</v>
      </c>
      <c r="BD307" s="119"/>
      <c r="BE307" s="119"/>
      <c r="BF307">
        <f t="shared" si="33"/>
        <v>0</v>
      </c>
      <c r="BG307">
        <f t="shared" si="29"/>
        <v>0</v>
      </c>
      <c r="BH307">
        <f t="shared" si="29"/>
        <v>0</v>
      </c>
      <c r="BI307">
        <f t="shared" si="29"/>
        <v>0</v>
      </c>
      <c r="BJ307">
        <f t="shared" si="29"/>
        <v>0</v>
      </c>
      <c r="BK307">
        <f t="shared" si="29"/>
        <v>0</v>
      </c>
      <c r="BL307">
        <f t="shared" si="31"/>
        <v>0</v>
      </c>
      <c r="BM307">
        <f t="shared" si="30"/>
        <v>0</v>
      </c>
      <c r="BN307">
        <f t="shared" si="30"/>
        <v>0</v>
      </c>
      <c r="BO307">
        <f t="shared" si="30"/>
        <v>1</v>
      </c>
      <c r="BP307">
        <f t="shared" si="30"/>
        <v>0</v>
      </c>
      <c r="BQ307">
        <f t="shared" si="32"/>
        <v>0</v>
      </c>
      <c r="BR307">
        <f t="shared" si="30"/>
        <v>0</v>
      </c>
      <c r="BS307">
        <f t="shared" si="30"/>
        <v>0</v>
      </c>
      <c r="BT307" s="256">
        <f t="shared" si="28"/>
        <v>5</v>
      </c>
    </row>
    <row r="308" spans="2:72" ht="14.3" x14ac:dyDescent="0.25">
      <c r="B308" s="93" t="str">
        <f>IFERROR(VLOOKUP(TABLA!$F308,BLIOTECAS!$C$1:$E$26,2,FALSE),"")</f>
        <v>DER</v>
      </c>
      <c r="C308" s="93" t="str">
        <f>IFERROR(VLOOKUP(TABLA!F308,BLIOTECAS!$C$1:$E$26,3,FALSE),"")</f>
        <v>Ciencias Sociales</v>
      </c>
      <c r="D308" s="266" t="s">
        <v>1045</v>
      </c>
      <c r="E308" s="120" t="s">
        <v>8</v>
      </c>
      <c r="F308" s="119" t="s">
        <v>14</v>
      </c>
      <c r="G308" s="119" t="s">
        <v>46</v>
      </c>
      <c r="H308" s="119" t="s">
        <v>45</v>
      </c>
      <c r="I308" s="119"/>
      <c r="J308" s="119" t="s">
        <v>476</v>
      </c>
      <c r="K308" s="119"/>
      <c r="L308" s="119"/>
      <c r="M308" s="119"/>
      <c r="N308" s="119">
        <v>5</v>
      </c>
      <c r="O308" s="119">
        <v>5</v>
      </c>
      <c r="P308" s="119">
        <v>5</v>
      </c>
      <c r="Q308" s="119">
        <v>5</v>
      </c>
      <c r="R308" s="119">
        <v>5</v>
      </c>
      <c r="S308" s="119" t="s">
        <v>87</v>
      </c>
      <c r="T308" s="119" t="s">
        <v>87</v>
      </c>
      <c r="U308" s="119">
        <v>5</v>
      </c>
      <c r="V308" s="119">
        <v>5</v>
      </c>
      <c r="W308" s="119">
        <v>5</v>
      </c>
      <c r="X308" s="119">
        <v>5</v>
      </c>
      <c r="Y308" s="119">
        <v>5</v>
      </c>
      <c r="Z308" s="119">
        <v>5</v>
      </c>
      <c r="AA308" s="119">
        <v>3</v>
      </c>
      <c r="AB308" s="119">
        <v>2</v>
      </c>
      <c r="AC308" s="119">
        <v>5</v>
      </c>
      <c r="AD308" s="119">
        <v>4</v>
      </c>
      <c r="AE308" s="119">
        <v>4</v>
      </c>
      <c r="AF308" s="119">
        <v>4</v>
      </c>
      <c r="AG308" s="119">
        <v>5</v>
      </c>
      <c r="AH308" s="119">
        <v>4</v>
      </c>
      <c r="AI308" s="119">
        <v>4</v>
      </c>
      <c r="AJ308" s="119">
        <v>4</v>
      </c>
      <c r="AK308" s="119" t="s">
        <v>88</v>
      </c>
      <c r="AL308" s="119" t="s">
        <v>88</v>
      </c>
      <c r="AM308" s="119">
        <v>5</v>
      </c>
      <c r="AN308" s="119">
        <v>4</v>
      </c>
      <c r="AO308" s="119" t="s">
        <v>115</v>
      </c>
      <c r="AP308" s="119">
        <v>4</v>
      </c>
      <c r="AQ308" s="119">
        <v>4</v>
      </c>
      <c r="AR308" s="119">
        <v>4</v>
      </c>
      <c r="AS308" s="119">
        <v>5</v>
      </c>
      <c r="AT308" s="119">
        <v>5</v>
      </c>
      <c r="AU308" s="119">
        <v>5</v>
      </c>
      <c r="AV308" s="119">
        <v>4</v>
      </c>
      <c r="AW308" s="119">
        <v>4</v>
      </c>
      <c r="AX308" s="119" t="s">
        <v>87</v>
      </c>
      <c r="AY308" s="119" t="s">
        <v>88</v>
      </c>
      <c r="AZ308" s="119"/>
      <c r="BA308" s="119">
        <v>5</v>
      </c>
      <c r="BB308" s="119">
        <v>4</v>
      </c>
      <c r="BC308" s="119" t="s">
        <v>135</v>
      </c>
      <c r="BD308" s="119"/>
      <c r="BE308" s="119"/>
      <c r="BF308">
        <f t="shared" si="33"/>
        <v>0</v>
      </c>
      <c r="BG308">
        <f t="shared" si="29"/>
        <v>0</v>
      </c>
      <c r="BH308">
        <f t="shared" si="29"/>
        <v>0</v>
      </c>
      <c r="BI308">
        <f t="shared" si="29"/>
        <v>0</v>
      </c>
      <c r="BJ308">
        <f t="shared" si="29"/>
        <v>0</v>
      </c>
      <c r="BK308">
        <f t="shared" si="29"/>
        <v>0</v>
      </c>
      <c r="BL308">
        <f t="shared" si="31"/>
        <v>0</v>
      </c>
      <c r="BM308">
        <f t="shared" si="30"/>
        <v>0</v>
      </c>
      <c r="BN308">
        <f t="shared" si="30"/>
        <v>0</v>
      </c>
      <c r="BO308">
        <f t="shared" si="30"/>
        <v>0</v>
      </c>
      <c r="BP308">
        <f t="shared" si="30"/>
        <v>0</v>
      </c>
      <c r="BQ308">
        <f t="shared" si="32"/>
        <v>0</v>
      </c>
      <c r="BR308">
        <f t="shared" si="30"/>
        <v>1</v>
      </c>
      <c r="BS308">
        <f t="shared" si="30"/>
        <v>0</v>
      </c>
      <c r="BT308" s="256">
        <f t="shared" si="28"/>
        <v>5</v>
      </c>
    </row>
    <row r="309" spans="2:72" ht="14.3" x14ac:dyDescent="0.25">
      <c r="B309" s="93" t="str">
        <f>IFERROR(VLOOKUP(TABLA!$F309,BLIOTECAS!$C$1:$E$26,2,FALSE),"")</f>
        <v>FDI</v>
      </c>
      <c r="C309" s="93" t="str">
        <f>IFERROR(VLOOKUP(TABLA!F309,BLIOTECAS!$C$1:$E$26,3,FALSE),"")</f>
        <v>Ciencias Experimentales</v>
      </c>
      <c r="D309" s="266" t="s">
        <v>1045</v>
      </c>
      <c r="E309" s="120" t="s">
        <v>8</v>
      </c>
      <c r="F309" s="119" t="s">
        <v>30</v>
      </c>
      <c r="G309" s="119" t="s">
        <v>46</v>
      </c>
      <c r="H309" s="119" t="s">
        <v>44</v>
      </c>
      <c r="I309" s="119"/>
      <c r="J309" s="119" t="s">
        <v>30</v>
      </c>
      <c r="K309" s="119" t="s">
        <v>56</v>
      </c>
      <c r="L309" s="119"/>
      <c r="M309" s="119"/>
      <c r="N309" s="119">
        <v>5</v>
      </c>
      <c r="O309" s="119">
        <v>5</v>
      </c>
      <c r="P309" s="119">
        <v>4</v>
      </c>
      <c r="Q309" s="119">
        <v>3</v>
      </c>
      <c r="R309" s="119">
        <v>5</v>
      </c>
      <c r="S309" s="119" t="s">
        <v>88</v>
      </c>
      <c r="T309" s="119" t="s">
        <v>88</v>
      </c>
      <c r="U309" s="119">
        <v>1</v>
      </c>
      <c r="V309" s="119">
        <v>1</v>
      </c>
      <c r="W309" s="119">
        <v>1</v>
      </c>
      <c r="X309" s="119">
        <v>1</v>
      </c>
      <c r="Y309" s="119">
        <v>5</v>
      </c>
      <c r="Z309" s="119">
        <v>5</v>
      </c>
      <c r="AA309" s="119">
        <v>5</v>
      </c>
      <c r="AB309" s="119">
        <v>1</v>
      </c>
      <c r="AC309" s="119">
        <v>3</v>
      </c>
      <c r="AD309" s="119">
        <v>2</v>
      </c>
      <c r="AE309" s="119">
        <v>4</v>
      </c>
      <c r="AF309" s="119">
        <v>2</v>
      </c>
      <c r="AG309" s="119">
        <v>4</v>
      </c>
      <c r="AH309" s="119">
        <v>2</v>
      </c>
      <c r="AI309" s="119">
        <v>3</v>
      </c>
      <c r="AJ309" s="119">
        <v>3</v>
      </c>
      <c r="AK309" s="119" t="s">
        <v>88</v>
      </c>
      <c r="AL309" s="119" t="s">
        <v>88</v>
      </c>
      <c r="AM309" s="119">
        <v>1</v>
      </c>
      <c r="AN309" s="119">
        <v>3</v>
      </c>
      <c r="AO309" s="119" t="s">
        <v>113</v>
      </c>
      <c r="AP309" s="119">
        <v>5</v>
      </c>
      <c r="AQ309" s="119">
        <v>4</v>
      </c>
      <c r="AR309" s="119">
        <v>3</v>
      </c>
      <c r="AS309" s="119">
        <v>5</v>
      </c>
      <c r="AT309" s="119">
        <v>5</v>
      </c>
      <c r="AU309" s="119">
        <v>3</v>
      </c>
      <c r="AV309" s="119">
        <v>3</v>
      </c>
      <c r="AW309" s="119">
        <v>3</v>
      </c>
      <c r="AX309" s="119" t="s">
        <v>87</v>
      </c>
      <c r="AY309" s="119" t="s">
        <v>88</v>
      </c>
      <c r="AZ309" s="119"/>
      <c r="BA309" s="119">
        <v>4</v>
      </c>
      <c r="BB309" s="119">
        <v>4</v>
      </c>
      <c r="BC309" s="119" t="s">
        <v>134</v>
      </c>
      <c r="BD309" s="119"/>
      <c r="BE309" s="119"/>
      <c r="BF309">
        <f t="shared" si="33"/>
        <v>0</v>
      </c>
      <c r="BG309">
        <f t="shared" si="29"/>
        <v>0</v>
      </c>
      <c r="BH309">
        <f t="shared" si="29"/>
        <v>0</v>
      </c>
      <c r="BI309">
        <f t="shared" si="29"/>
        <v>0</v>
      </c>
      <c r="BJ309">
        <f t="shared" si="29"/>
        <v>0</v>
      </c>
      <c r="BK309">
        <f t="shared" si="29"/>
        <v>0</v>
      </c>
      <c r="BL309">
        <f t="shared" si="31"/>
        <v>0</v>
      </c>
      <c r="BM309">
        <f t="shared" si="30"/>
        <v>0</v>
      </c>
      <c r="BN309">
        <f t="shared" si="30"/>
        <v>0</v>
      </c>
      <c r="BO309">
        <f t="shared" si="30"/>
        <v>1</v>
      </c>
      <c r="BP309">
        <f t="shared" si="30"/>
        <v>0</v>
      </c>
      <c r="BQ309">
        <f t="shared" si="32"/>
        <v>0</v>
      </c>
      <c r="BR309">
        <f t="shared" si="30"/>
        <v>0</v>
      </c>
      <c r="BS309">
        <f t="shared" si="30"/>
        <v>0</v>
      </c>
      <c r="BT309" s="256">
        <f t="shared" si="28"/>
        <v>4</v>
      </c>
    </row>
    <row r="310" spans="2:72" ht="14.3" x14ac:dyDescent="0.25">
      <c r="B310" s="93" t="str">
        <f>IFERROR(VLOOKUP(TABLA!$F310,BLIOTECAS!$C$1:$E$26,2,FALSE),"")</f>
        <v>ENF</v>
      </c>
      <c r="C310" s="93" t="str">
        <f>IFERROR(VLOOKUP(TABLA!F310,BLIOTECAS!$C$1:$E$26,3,FALSE),"")</f>
        <v>Ciencias de la Salud</v>
      </c>
      <c r="D310" s="266" t="s">
        <v>1045</v>
      </c>
      <c r="E310" s="120" t="s">
        <v>8</v>
      </c>
      <c r="F310" s="119" t="s">
        <v>24</v>
      </c>
      <c r="G310" s="119" t="s">
        <v>48</v>
      </c>
      <c r="H310" s="119" t="s">
        <v>48</v>
      </c>
      <c r="I310" s="119"/>
      <c r="J310" s="119" t="s">
        <v>24</v>
      </c>
      <c r="K310" s="119" t="s">
        <v>22</v>
      </c>
      <c r="L310" s="119"/>
      <c r="M310" s="119"/>
      <c r="N310" s="119">
        <v>3</v>
      </c>
      <c r="O310" s="119">
        <v>5</v>
      </c>
      <c r="P310" s="119">
        <v>5</v>
      </c>
      <c r="Q310" s="119">
        <v>5</v>
      </c>
      <c r="R310" s="119">
        <v>5</v>
      </c>
      <c r="S310" s="119" t="s">
        <v>87</v>
      </c>
      <c r="T310" s="119" t="s">
        <v>87</v>
      </c>
      <c r="U310" s="119">
        <v>3</v>
      </c>
      <c r="V310" s="119">
        <v>5</v>
      </c>
      <c r="W310" s="119">
        <v>5</v>
      </c>
      <c r="X310" s="119">
        <v>1</v>
      </c>
      <c r="Y310" s="119">
        <v>5</v>
      </c>
      <c r="Z310" s="119">
        <v>4</v>
      </c>
      <c r="AA310" s="119">
        <v>5</v>
      </c>
      <c r="AB310" s="119">
        <v>3</v>
      </c>
      <c r="AC310" s="119">
        <v>3</v>
      </c>
      <c r="AD310" s="119">
        <v>5</v>
      </c>
      <c r="AE310" s="119">
        <v>5</v>
      </c>
      <c r="AF310" s="119">
        <v>5</v>
      </c>
      <c r="AG310" s="119">
        <v>5</v>
      </c>
      <c r="AH310" s="119">
        <v>5</v>
      </c>
      <c r="AI310" s="119">
        <v>5</v>
      </c>
      <c r="AJ310" s="119">
        <v>5</v>
      </c>
      <c r="AK310" s="119" t="s">
        <v>87</v>
      </c>
      <c r="AL310" s="119" t="s">
        <v>88</v>
      </c>
      <c r="AM310" s="119">
        <v>5</v>
      </c>
      <c r="AN310" s="119">
        <v>2</v>
      </c>
      <c r="AO310" s="119" t="s">
        <v>113</v>
      </c>
      <c r="AP310" s="119">
        <v>5</v>
      </c>
      <c r="AQ310" s="119">
        <v>5</v>
      </c>
      <c r="AR310" s="119">
        <v>5</v>
      </c>
      <c r="AS310" s="119">
        <v>5</v>
      </c>
      <c r="AT310" s="119">
        <v>5</v>
      </c>
      <c r="AU310" s="119">
        <v>5</v>
      </c>
      <c r="AV310" s="119">
        <v>5</v>
      </c>
      <c r="AW310" s="119">
        <v>5</v>
      </c>
      <c r="AX310" s="119" t="s">
        <v>87</v>
      </c>
      <c r="AY310" s="119" t="s">
        <v>88</v>
      </c>
      <c r="AZ310" s="119"/>
      <c r="BA310" s="119">
        <v>5</v>
      </c>
      <c r="BB310" s="119">
        <v>5</v>
      </c>
      <c r="BC310" s="119" t="s">
        <v>135</v>
      </c>
      <c r="BD310" s="119" t="s">
        <v>1046</v>
      </c>
      <c r="BE310" s="119" t="s">
        <v>511</v>
      </c>
      <c r="BF310">
        <f t="shared" si="33"/>
        <v>0</v>
      </c>
      <c r="BG310">
        <f t="shared" si="29"/>
        <v>0</v>
      </c>
      <c r="BH310">
        <f t="shared" si="29"/>
        <v>0</v>
      </c>
      <c r="BI310">
        <f t="shared" si="29"/>
        <v>0</v>
      </c>
      <c r="BJ310">
        <f t="shared" si="29"/>
        <v>0</v>
      </c>
      <c r="BK310">
        <f t="shared" si="29"/>
        <v>0</v>
      </c>
      <c r="BL310">
        <f t="shared" si="31"/>
        <v>0</v>
      </c>
      <c r="BM310">
        <f t="shared" si="30"/>
        <v>0</v>
      </c>
      <c r="BN310">
        <f t="shared" si="30"/>
        <v>0</v>
      </c>
      <c r="BO310">
        <f t="shared" si="30"/>
        <v>1</v>
      </c>
      <c r="BP310">
        <f t="shared" si="30"/>
        <v>0</v>
      </c>
      <c r="BQ310">
        <f t="shared" si="32"/>
        <v>0</v>
      </c>
      <c r="BR310">
        <f t="shared" si="30"/>
        <v>0</v>
      </c>
      <c r="BS310">
        <f t="shared" si="30"/>
        <v>0</v>
      </c>
      <c r="BT310" s="256">
        <f t="shared" si="28"/>
        <v>5</v>
      </c>
    </row>
    <row r="311" spans="2:72" ht="14.3" x14ac:dyDescent="0.25">
      <c r="B311" s="93" t="str">
        <f>IFERROR(VLOOKUP(TABLA!$F311,BLIOTECAS!$C$1:$E$26,2,FALSE),"")</f>
        <v>GHI</v>
      </c>
      <c r="C311" s="93" t="str">
        <f>IFERROR(VLOOKUP(TABLA!F311,BLIOTECAS!$C$1:$E$26,3,FALSE),"")</f>
        <v>Humanidades</v>
      </c>
      <c r="D311" s="266" t="s">
        <v>1045</v>
      </c>
      <c r="E311" s="120" t="s">
        <v>8</v>
      </c>
      <c r="F311" s="119" t="s">
        <v>13</v>
      </c>
      <c r="G311" s="119" t="s">
        <v>48</v>
      </c>
      <c r="H311" s="119" t="s">
        <v>47</v>
      </c>
      <c r="I311" s="119"/>
      <c r="J311" s="119" t="s">
        <v>76</v>
      </c>
      <c r="K311" s="119" t="s">
        <v>13</v>
      </c>
      <c r="L311" s="119" t="s">
        <v>56</v>
      </c>
      <c r="M311" s="119"/>
      <c r="N311" s="119">
        <v>5</v>
      </c>
      <c r="O311" s="119">
        <v>5</v>
      </c>
      <c r="P311" s="119">
        <v>4</v>
      </c>
      <c r="Q311" s="119">
        <v>5</v>
      </c>
      <c r="R311" s="119">
        <v>5</v>
      </c>
      <c r="S311" s="119" t="s">
        <v>87</v>
      </c>
      <c r="T311" s="119" t="s">
        <v>87</v>
      </c>
      <c r="U311" s="119">
        <v>5</v>
      </c>
      <c r="V311" s="119">
        <v>3</v>
      </c>
      <c r="W311" s="119">
        <v>4</v>
      </c>
      <c r="X311" s="119">
        <v>3</v>
      </c>
      <c r="Y311" s="119">
        <v>5</v>
      </c>
      <c r="Z311" s="119">
        <v>5</v>
      </c>
      <c r="AA311" s="119">
        <v>5</v>
      </c>
      <c r="AB311" s="119">
        <v>3</v>
      </c>
      <c r="AC311" s="119">
        <v>4</v>
      </c>
      <c r="AD311" s="119">
        <v>4</v>
      </c>
      <c r="AE311" s="119">
        <v>3</v>
      </c>
      <c r="AF311" s="119">
        <v>5</v>
      </c>
      <c r="AG311" s="119">
        <v>5</v>
      </c>
      <c r="AH311" s="119">
        <v>4</v>
      </c>
      <c r="AI311" s="119">
        <v>5</v>
      </c>
      <c r="AJ311" s="119">
        <v>4</v>
      </c>
      <c r="AK311" s="119" t="s">
        <v>87</v>
      </c>
      <c r="AL311" s="119" t="s">
        <v>88</v>
      </c>
      <c r="AM311" s="119">
        <v>4</v>
      </c>
      <c r="AN311" s="119">
        <v>4</v>
      </c>
      <c r="AO311" s="119" t="s">
        <v>356</v>
      </c>
      <c r="AP311" s="119">
        <v>5</v>
      </c>
      <c r="AQ311" s="119">
        <v>5</v>
      </c>
      <c r="AR311" s="119">
        <v>5</v>
      </c>
      <c r="AS311" s="119"/>
      <c r="AT311" s="119">
        <v>5</v>
      </c>
      <c r="AU311" s="119">
        <v>5</v>
      </c>
      <c r="AV311" s="119">
        <v>5</v>
      </c>
      <c r="AW311" s="119">
        <v>5</v>
      </c>
      <c r="AX311" s="119"/>
      <c r="AY311" s="119"/>
      <c r="AZ311" s="119"/>
      <c r="BA311" s="119">
        <v>5</v>
      </c>
      <c r="BB311" s="119">
        <v>5</v>
      </c>
      <c r="BC311" s="119" t="s">
        <v>135</v>
      </c>
      <c r="BD311" s="119" t="s">
        <v>1047</v>
      </c>
      <c r="BE311" s="119"/>
      <c r="BF311">
        <f t="shared" si="33"/>
        <v>0</v>
      </c>
      <c r="BG311">
        <f t="shared" si="29"/>
        <v>0</v>
      </c>
      <c r="BH311">
        <f t="shared" si="29"/>
        <v>0</v>
      </c>
      <c r="BI311">
        <f t="shared" si="29"/>
        <v>0</v>
      </c>
      <c r="BJ311">
        <f t="shared" si="29"/>
        <v>0</v>
      </c>
      <c r="BK311">
        <f t="shared" si="29"/>
        <v>0</v>
      </c>
      <c r="BL311">
        <f t="shared" si="31"/>
        <v>0</v>
      </c>
      <c r="BM311">
        <f t="shared" si="30"/>
        <v>0</v>
      </c>
      <c r="BN311">
        <f t="shared" si="30"/>
        <v>1</v>
      </c>
      <c r="BO311">
        <f t="shared" si="30"/>
        <v>1</v>
      </c>
      <c r="BP311">
        <f t="shared" si="30"/>
        <v>0</v>
      </c>
      <c r="BQ311">
        <f t="shared" si="32"/>
        <v>0</v>
      </c>
      <c r="BR311">
        <f t="shared" si="30"/>
        <v>0</v>
      </c>
      <c r="BS311">
        <f t="shared" si="30"/>
        <v>0</v>
      </c>
      <c r="BT311" s="256">
        <f t="shared" si="28"/>
        <v>5</v>
      </c>
    </row>
    <row r="312" spans="2:72" ht="14.3" x14ac:dyDescent="0.25">
      <c r="B312" s="93" t="str">
        <f>IFERROR(VLOOKUP(TABLA!$F312,BLIOTECAS!$C$1:$E$26,2,FALSE),"")</f>
        <v>FAR</v>
      </c>
      <c r="C312" s="93" t="str">
        <f>IFERROR(VLOOKUP(TABLA!F312,BLIOTECAS!$C$1:$E$26,3,FALSE),"")</f>
        <v>Ciencias de la Salud</v>
      </c>
      <c r="D312" s="266" t="s">
        <v>1045</v>
      </c>
      <c r="E312" s="120" t="s">
        <v>8</v>
      </c>
      <c r="F312" s="119" t="s">
        <v>28</v>
      </c>
      <c r="G312" s="119" t="s">
        <v>45</v>
      </c>
      <c r="H312" s="119" t="s">
        <v>44</v>
      </c>
      <c r="I312" s="119"/>
      <c r="J312" s="119" t="s">
        <v>36</v>
      </c>
      <c r="K312" s="119" t="s">
        <v>28</v>
      </c>
      <c r="L312" s="119" t="s">
        <v>56</v>
      </c>
      <c r="M312" s="119"/>
      <c r="N312" s="119">
        <v>5</v>
      </c>
      <c r="O312" s="119">
        <v>4</v>
      </c>
      <c r="P312" s="119">
        <v>3</v>
      </c>
      <c r="Q312" s="119">
        <v>4</v>
      </c>
      <c r="R312" s="119">
        <v>5</v>
      </c>
      <c r="S312" s="119" t="s">
        <v>88</v>
      </c>
      <c r="T312" s="119" t="s">
        <v>88</v>
      </c>
      <c r="U312" s="119">
        <v>2</v>
      </c>
      <c r="V312" s="119">
        <v>1</v>
      </c>
      <c r="W312" s="119">
        <v>4</v>
      </c>
      <c r="X312" s="119">
        <v>1</v>
      </c>
      <c r="Y312" s="119">
        <v>5</v>
      </c>
      <c r="Z312" s="119">
        <v>5</v>
      </c>
      <c r="AA312" s="119">
        <v>5</v>
      </c>
      <c r="AB312" s="119">
        <v>5</v>
      </c>
      <c r="AC312" s="119">
        <v>4</v>
      </c>
      <c r="AD312" s="119">
        <v>4</v>
      </c>
      <c r="AE312" s="119">
        <v>4</v>
      </c>
      <c r="AF312" s="119">
        <v>4</v>
      </c>
      <c r="AG312" s="119">
        <v>4</v>
      </c>
      <c r="AH312" s="119">
        <v>3</v>
      </c>
      <c r="AI312" s="119">
        <v>4</v>
      </c>
      <c r="AJ312" s="119">
        <v>4</v>
      </c>
      <c r="AK312" s="119" t="s">
        <v>88</v>
      </c>
      <c r="AL312" s="119" t="s">
        <v>88</v>
      </c>
      <c r="AM312" s="119">
        <v>4</v>
      </c>
      <c r="AN312" s="119">
        <v>4</v>
      </c>
      <c r="AO312" s="119" t="s">
        <v>113</v>
      </c>
      <c r="AP312" s="119">
        <v>4</v>
      </c>
      <c r="AQ312" s="119">
        <v>4</v>
      </c>
      <c r="AR312" s="119">
        <v>4</v>
      </c>
      <c r="AS312" s="119">
        <v>4</v>
      </c>
      <c r="AT312" s="119">
        <v>4</v>
      </c>
      <c r="AU312" s="119">
        <v>4</v>
      </c>
      <c r="AV312" s="119">
        <v>4</v>
      </c>
      <c r="AW312" s="119">
        <v>4</v>
      </c>
      <c r="AX312" s="119" t="s">
        <v>88</v>
      </c>
      <c r="AY312" s="119" t="s">
        <v>88</v>
      </c>
      <c r="AZ312" s="119"/>
      <c r="BA312" s="119">
        <v>4</v>
      </c>
      <c r="BB312" s="119">
        <v>4</v>
      </c>
      <c r="BC312" s="119" t="s">
        <v>134</v>
      </c>
      <c r="BD312" s="119"/>
      <c r="BE312" s="119"/>
      <c r="BF312">
        <f t="shared" si="33"/>
        <v>0</v>
      </c>
      <c r="BG312">
        <f t="shared" si="29"/>
        <v>0</v>
      </c>
      <c r="BH312">
        <f t="shared" si="29"/>
        <v>0</v>
      </c>
      <c r="BI312">
        <f t="shared" si="29"/>
        <v>0</v>
      </c>
      <c r="BJ312">
        <f t="shared" si="29"/>
        <v>0</v>
      </c>
      <c r="BK312">
        <f t="shared" si="29"/>
        <v>0</v>
      </c>
      <c r="BL312">
        <f t="shared" si="31"/>
        <v>0</v>
      </c>
      <c r="BM312">
        <f t="shared" si="30"/>
        <v>0</v>
      </c>
      <c r="BN312">
        <f t="shared" si="30"/>
        <v>0</v>
      </c>
      <c r="BO312">
        <f t="shared" si="30"/>
        <v>1</v>
      </c>
      <c r="BP312">
        <f t="shared" si="30"/>
        <v>0</v>
      </c>
      <c r="BQ312">
        <f t="shared" si="32"/>
        <v>0</v>
      </c>
      <c r="BR312">
        <f t="shared" si="30"/>
        <v>0</v>
      </c>
      <c r="BS312">
        <f t="shared" si="30"/>
        <v>0</v>
      </c>
      <c r="BT312" s="256">
        <f t="shared" si="28"/>
        <v>4</v>
      </c>
    </row>
    <row r="313" spans="2:72" ht="14.3" x14ac:dyDescent="0.25">
      <c r="B313" s="93" t="str">
        <f>IFERROR(VLOOKUP(TABLA!$F313,BLIOTECAS!$C$1:$E$26,2,FALSE),"")</f>
        <v>QUI</v>
      </c>
      <c r="C313" s="93" t="str">
        <f>IFERROR(VLOOKUP(TABLA!F313,BLIOTECAS!$C$1:$E$26,3,FALSE),"")</f>
        <v>Ciencias Experimentales</v>
      </c>
      <c r="D313" s="266" t="s">
        <v>1045</v>
      </c>
      <c r="E313" s="120" t="s">
        <v>8</v>
      </c>
      <c r="F313" s="119" t="s">
        <v>19</v>
      </c>
      <c r="G313" s="119" t="s">
        <v>48</v>
      </c>
      <c r="H313" s="119" t="s">
        <v>44</v>
      </c>
      <c r="I313" s="119"/>
      <c r="J313" s="119" t="s">
        <v>19</v>
      </c>
      <c r="K313" s="119" t="s">
        <v>27</v>
      </c>
      <c r="L313" s="119"/>
      <c r="M313" s="119"/>
      <c r="N313" s="119">
        <v>5</v>
      </c>
      <c r="O313" s="119">
        <v>5</v>
      </c>
      <c r="P313" s="119">
        <v>5</v>
      </c>
      <c r="Q313" s="119">
        <v>5</v>
      </c>
      <c r="R313" s="119">
        <v>5</v>
      </c>
      <c r="S313" s="119" t="s">
        <v>88</v>
      </c>
      <c r="T313" s="119" t="s">
        <v>88</v>
      </c>
      <c r="U313" s="119">
        <v>2</v>
      </c>
      <c r="V313" s="119">
        <v>1</v>
      </c>
      <c r="W313" s="119">
        <v>3</v>
      </c>
      <c r="X313" s="119">
        <v>1</v>
      </c>
      <c r="Y313" s="119">
        <v>5</v>
      </c>
      <c r="Z313" s="119">
        <v>5</v>
      </c>
      <c r="AA313" s="119">
        <v>5</v>
      </c>
      <c r="AB313" s="119">
        <v>3</v>
      </c>
      <c r="AC313" s="119">
        <v>3</v>
      </c>
      <c r="AD313" s="119">
        <v>4</v>
      </c>
      <c r="AE313" s="119">
        <v>4</v>
      </c>
      <c r="AF313" s="119">
        <v>4</v>
      </c>
      <c r="AG313" s="119">
        <v>4</v>
      </c>
      <c r="AH313" s="119">
        <v>4</v>
      </c>
      <c r="AI313" s="119">
        <v>4</v>
      </c>
      <c r="AJ313" s="119">
        <v>4</v>
      </c>
      <c r="AK313" s="119" t="s">
        <v>88</v>
      </c>
      <c r="AL313" s="119" t="s">
        <v>88</v>
      </c>
      <c r="AM313" s="119">
        <v>4</v>
      </c>
      <c r="AN313" s="119">
        <v>4</v>
      </c>
      <c r="AO313" s="119" t="s">
        <v>115</v>
      </c>
      <c r="AP313" s="119">
        <v>4</v>
      </c>
      <c r="AQ313" s="119">
        <v>4</v>
      </c>
      <c r="AR313" s="119">
        <v>2</v>
      </c>
      <c r="AS313" s="119">
        <v>4</v>
      </c>
      <c r="AT313" s="119">
        <v>4</v>
      </c>
      <c r="AU313" s="119">
        <v>4</v>
      </c>
      <c r="AV313" s="119">
        <v>4</v>
      </c>
      <c r="AW313" s="119">
        <v>4</v>
      </c>
      <c r="AX313" s="119" t="s">
        <v>87</v>
      </c>
      <c r="AY313" s="119" t="s">
        <v>88</v>
      </c>
      <c r="AZ313" s="119"/>
      <c r="BA313" s="119">
        <v>4</v>
      </c>
      <c r="BB313" s="119">
        <v>4</v>
      </c>
      <c r="BC313" s="119" t="s">
        <v>134</v>
      </c>
      <c r="BD313" s="119"/>
      <c r="BE313" s="119"/>
      <c r="BF313">
        <f t="shared" si="33"/>
        <v>0</v>
      </c>
      <c r="BG313">
        <f t="shared" si="29"/>
        <v>0</v>
      </c>
      <c r="BH313">
        <f t="shared" si="29"/>
        <v>0</v>
      </c>
      <c r="BI313">
        <f t="shared" si="29"/>
        <v>0</v>
      </c>
      <c r="BJ313">
        <f t="shared" si="29"/>
        <v>0</v>
      </c>
      <c r="BK313">
        <f t="shared" si="29"/>
        <v>0</v>
      </c>
      <c r="BL313">
        <f t="shared" si="31"/>
        <v>0</v>
      </c>
      <c r="BM313">
        <f t="shared" si="30"/>
        <v>0</v>
      </c>
      <c r="BN313">
        <f t="shared" si="30"/>
        <v>0</v>
      </c>
      <c r="BO313">
        <f t="shared" si="30"/>
        <v>0</v>
      </c>
      <c r="BP313">
        <f t="shared" si="30"/>
        <v>0</v>
      </c>
      <c r="BQ313">
        <f t="shared" si="32"/>
        <v>0</v>
      </c>
      <c r="BR313">
        <f t="shared" si="30"/>
        <v>1</v>
      </c>
      <c r="BS313">
        <f t="shared" si="30"/>
        <v>0</v>
      </c>
      <c r="BT313" s="256">
        <f t="shared" si="28"/>
        <v>4</v>
      </c>
    </row>
    <row r="314" spans="2:72" ht="14.3" x14ac:dyDescent="0.25">
      <c r="B314" s="93" t="str">
        <f>IFERROR(VLOOKUP(TABLA!$F314,BLIOTECAS!$C$1:$E$26,2,FALSE),"")</f>
        <v>CPS</v>
      </c>
      <c r="C314" s="93" t="str">
        <f>IFERROR(VLOOKUP(TABLA!F314,BLIOTECAS!$C$1:$E$26,3,FALSE),"")</f>
        <v>Ciencias Sociales</v>
      </c>
      <c r="D314" s="266" t="s">
        <v>1045</v>
      </c>
      <c r="E314" s="120" t="s">
        <v>9</v>
      </c>
      <c r="F314" s="119" t="s">
        <v>18</v>
      </c>
      <c r="G314" s="119" t="s">
        <v>44</v>
      </c>
      <c r="H314" s="119" t="s">
        <v>47</v>
      </c>
      <c r="I314" s="119"/>
      <c r="J314" s="119"/>
      <c r="K314" s="119"/>
      <c r="L314" s="119"/>
      <c r="M314" s="119"/>
      <c r="N314" s="119"/>
      <c r="O314" s="119"/>
      <c r="P314" s="119"/>
      <c r="Q314" s="119"/>
      <c r="R314" s="119"/>
      <c r="S314" s="119" t="s">
        <v>88</v>
      </c>
      <c r="T314" s="119" t="s">
        <v>88</v>
      </c>
      <c r="U314" s="119"/>
      <c r="V314" s="119">
        <v>2</v>
      </c>
      <c r="W314" s="119">
        <v>2</v>
      </c>
      <c r="X314" s="119"/>
      <c r="Y314" s="119">
        <v>5</v>
      </c>
      <c r="Z314" s="119">
        <v>5</v>
      </c>
      <c r="AA314" s="119">
        <v>5</v>
      </c>
      <c r="AB314" s="119">
        <v>5</v>
      </c>
      <c r="AC314" s="119">
        <v>1</v>
      </c>
      <c r="AD314" s="119">
        <v>1</v>
      </c>
      <c r="AE314" s="119">
        <v>4</v>
      </c>
      <c r="AF314" s="119">
        <v>1</v>
      </c>
      <c r="AG314" s="119"/>
      <c r="AH314" s="119">
        <v>2</v>
      </c>
      <c r="AI314" s="119">
        <v>1</v>
      </c>
      <c r="AJ314" s="119">
        <v>4</v>
      </c>
      <c r="AK314" s="119" t="s">
        <v>88</v>
      </c>
      <c r="AL314" s="119" t="s">
        <v>88</v>
      </c>
      <c r="AM314" s="119">
        <v>2</v>
      </c>
      <c r="AN314" s="119">
        <v>2</v>
      </c>
      <c r="AO314" s="119"/>
      <c r="AP314" s="119"/>
      <c r="AQ314" s="119"/>
      <c r="AR314" s="119"/>
      <c r="AS314" s="119"/>
      <c r="AT314" s="119"/>
      <c r="AU314" s="119"/>
      <c r="AV314" s="119"/>
      <c r="AW314" s="119"/>
      <c r="AX314" s="119" t="s">
        <v>88</v>
      </c>
      <c r="AY314" s="119" t="s">
        <v>88</v>
      </c>
      <c r="AZ314" s="119"/>
      <c r="BA314" s="119"/>
      <c r="BB314" s="119"/>
      <c r="BC314" s="119" t="s">
        <v>132</v>
      </c>
      <c r="BD314" s="119" t="s">
        <v>512</v>
      </c>
      <c r="BE314" s="119" t="s">
        <v>513</v>
      </c>
      <c r="BF314">
        <f t="shared" si="33"/>
        <v>0</v>
      </c>
      <c r="BG314">
        <f t="shared" si="29"/>
        <v>0</v>
      </c>
      <c r="BH314">
        <f t="shared" si="29"/>
        <v>0</v>
      </c>
      <c r="BI314">
        <f t="shared" si="29"/>
        <v>0</v>
      </c>
      <c r="BJ314">
        <f t="shared" si="29"/>
        <v>0</v>
      </c>
      <c r="BK314">
        <f t="shared" si="29"/>
        <v>0</v>
      </c>
      <c r="BL314">
        <f t="shared" si="31"/>
        <v>0</v>
      </c>
      <c r="BM314">
        <f t="shared" si="30"/>
        <v>0</v>
      </c>
      <c r="BN314">
        <f t="shared" si="30"/>
        <v>0</v>
      </c>
      <c r="BO314">
        <f t="shared" si="30"/>
        <v>0</v>
      </c>
      <c r="BP314">
        <f t="shared" si="30"/>
        <v>0</v>
      </c>
      <c r="BQ314">
        <f t="shared" si="32"/>
        <v>0</v>
      </c>
      <c r="BR314">
        <f t="shared" si="30"/>
        <v>0</v>
      </c>
      <c r="BS314">
        <f t="shared" si="30"/>
        <v>0</v>
      </c>
      <c r="BT314" s="256">
        <f t="shared" si="28"/>
        <v>2</v>
      </c>
    </row>
    <row r="315" spans="2:72" ht="14.3" x14ac:dyDescent="0.25">
      <c r="B315" s="93" t="str">
        <f>IFERROR(VLOOKUP(TABLA!$F315,BLIOTECAS!$C$1:$E$26,2,FALSE),"")</f>
        <v/>
      </c>
      <c r="C315" s="93" t="str">
        <f>IFERROR(VLOOKUP(TABLA!F315,BLIOTECAS!$C$1:$E$26,3,FALSE),"")</f>
        <v/>
      </c>
      <c r="D315" s="266" t="s">
        <v>1045</v>
      </c>
      <c r="E315" s="120" t="s">
        <v>9</v>
      </c>
      <c r="F315" s="119"/>
      <c r="G315" s="119" t="s">
        <v>46</v>
      </c>
      <c r="H315" s="119" t="s">
        <v>47</v>
      </c>
      <c r="I315" s="119"/>
      <c r="J315" s="119" t="s">
        <v>13</v>
      </c>
      <c r="K315" s="119" t="s">
        <v>56</v>
      </c>
      <c r="L315" s="119"/>
      <c r="M315" s="119"/>
      <c r="N315" s="119">
        <v>5</v>
      </c>
      <c r="O315" s="119">
        <v>5</v>
      </c>
      <c r="P315" s="119">
        <v>5</v>
      </c>
      <c r="Q315" s="119">
        <v>5</v>
      </c>
      <c r="R315" s="119">
        <v>5</v>
      </c>
      <c r="S315" s="119" t="s">
        <v>88</v>
      </c>
      <c r="T315" s="119" t="s">
        <v>87</v>
      </c>
      <c r="U315" s="119">
        <v>5</v>
      </c>
      <c r="V315" s="119">
        <v>5</v>
      </c>
      <c r="W315" s="119">
        <v>5</v>
      </c>
      <c r="X315" s="119">
        <v>5</v>
      </c>
      <c r="Y315" s="119">
        <v>5</v>
      </c>
      <c r="Z315" s="119">
        <v>5</v>
      </c>
      <c r="AA315" s="119">
        <v>5</v>
      </c>
      <c r="AB315" s="119">
        <v>5</v>
      </c>
      <c r="AC315" s="119">
        <v>5</v>
      </c>
      <c r="AD315" s="119">
        <v>5</v>
      </c>
      <c r="AE315" s="119">
        <v>5</v>
      </c>
      <c r="AF315" s="119">
        <v>5</v>
      </c>
      <c r="AG315" s="119">
        <v>5</v>
      </c>
      <c r="AH315" s="119">
        <v>5</v>
      </c>
      <c r="AI315" s="119">
        <v>5</v>
      </c>
      <c r="AJ315" s="119">
        <v>5</v>
      </c>
      <c r="AK315" s="119" t="s">
        <v>88</v>
      </c>
      <c r="AL315" s="119" t="s">
        <v>88</v>
      </c>
      <c r="AM315" s="119">
        <v>5</v>
      </c>
      <c r="AN315" s="119">
        <v>5</v>
      </c>
      <c r="AO315" s="119" t="s">
        <v>514</v>
      </c>
      <c r="AP315" s="119">
        <v>5</v>
      </c>
      <c r="AQ315" s="119">
        <v>5</v>
      </c>
      <c r="AR315" s="119">
        <v>5</v>
      </c>
      <c r="AS315" s="119">
        <v>5</v>
      </c>
      <c r="AT315" s="119">
        <v>5</v>
      </c>
      <c r="AU315" s="119">
        <v>5</v>
      </c>
      <c r="AV315" s="119">
        <v>5</v>
      </c>
      <c r="AW315" s="119">
        <v>5</v>
      </c>
      <c r="AX315" s="119" t="s">
        <v>87</v>
      </c>
      <c r="AY315" s="119" t="s">
        <v>88</v>
      </c>
      <c r="AZ315" s="119"/>
      <c r="BA315" s="119">
        <v>5</v>
      </c>
      <c r="BB315" s="119">
        <v>5</v>
      </c>
      <c r="BC315" s="119" t="s">
        <v>135</v>
      </c>
      <c r="BD315" s="119"/>
      <c r="BE315" s="119"/>
      <c r="BF315">
        <f t="shared" si="33"/>
        <v>0</v>
      </c>
      <c r="BG315">
        <f t="shared" si="29"/>
        <v>0</v>
      </c>
      <c r="BH315">
        <f t="shared" si="29"/>
        <v>0</v>
      </c>
      <c r="BI315">
        <f t="shared" si="29"/>
        <v>0</v>
      </c>
      <c r="BJ315">
        <f t="shared" si="29"/>
        <v>0</v>
      </c>
      <c r="BK315">
        <f t="shared" si="29"/>
        <v>0</v>
      </c>
      <c r="BL315">
        <f t="shared" si="31"/>
        <v>0</v>
      </c>
      <c r="BM315">
        <f t="shared" si="30"/>
        <v>1</v>
      </c>
      <c r="BN315">
        <f t="shared" si="30"/>
        <v>0</v>
      </c>
      <c r="BO315">
        <f t="shared" si="30"/>
        <v>1</v>
      </c>
      <c r="BP315">
        <f t="shared" si="30"/>
        <v>0</v>
      </c>
      <c r="BQ315">
        <f t="shared" si="32"/>
        <v>0</v>
      </c>
      <c r="BR315">
        <f t="shared" si="30"/>
        <v>0</v>
      </c>
      <c r="BS315">
        <f t="shared" si="30"/>
        <v>1</v>
      </c>
      <c r="BT315" s="256">
        <f t="shared" si="28"/>
        <v>5</v>
      </c>
    </row>
    <row r="316" spans="2:72" ht="14.3" x14ac:dyDescent="0.25">
      <c r="B316" s="93" t="str">
        <f>IFERROR(VLOOKUP(TABLA!$F316,BLIOTECAS!$C$1:$E$26,2,FALSE),"")</f>
        <v>OPT</v>
      </c>
      <c r="C316" s="93" t="str">
        <f>IFERROR(VLOOKUP(TABLA!F316,BLIOTECAS!$C$1:$E$26,3,FALSE),"")</f>
        <v>Ciencias de la Salud</v>
      </c>
      <c r="D316" s="266" t="s">
        <v>1045</v>
      </c>
      <c r="E316" s="120" t="s">
        <v>8</v>
      </c>
      <c r="F316" s="119" t="s">
        <v>37</v>
      </c>
      <c r="G316" s="119" t="s">
        <v>46</v>
      </c>
      <c r="H316" s="119" t="s">
        <v>46</v>
      </c>
      <c r="I316" s="119"/>
      <c r="J316" s="119" t="s">
        <v>13</v>
      </c>
      <c r="K316" s="119" t="s">
        <v>34</v>
      </c>
      <c r="L316" s="119" t="s">
        <v>76</v>
      </c>
      <c r="M316" s="119"/>
      <c r="N316" s="119">
        <v>5</v>
      </c>
      <c r="O316" s="119">
        <v>5</v>
      </c>
      <c r="P316" s="119">
        <v>5</v>
      </c>
      <c r="Q316" s="119">
        <v>5</v>
      </c>
      <c r="R316" s="119">
        <v>5</v>
      </c>
      <c r="S316" s="119" t="s">
        <v>87</v>
      </c>
      <c r="T316" s="119" t="s">
        <v>87</v>
      </c>
      <c r="U316" s="119">
        <v>3</v>
      </c>
      <c r="V316" s="119">
        <v>3</v>
      </c>
      <c r="W316" s="119">
        <v>3</v>
      </c>
      <c r="X316" s="119">
        <v>1</v>
      </c>
      <c r="Y316" s="119">
        <v>2</v>
      </c>
      <c r="Z316" s="119">
        <v>5</v>
      </c>
      <c r="AA316" s="119">
        <v>3</v>
      </c>
      <c r="AB316" s="119">
        <v>1</v>
      </c>
      <c r="AC316" s="119">
        <v>3</v>
      </c>
      <c r="AD316" s="119">
        <v>3</v>
      </c>
      <c r="AE316" s="119">
        <v>4</v>
      </c>
      <c r="AF316" s="119">
        <v>5</v>
      </c>
      <c r="AG316" s="119">
        <v>5</v>
      </c>
      <c r="AH316" s="119">
        <v>5</v>
      </c>
      <c r="AI316" s="119">
        <v>1</v>
      </c>
      <c r="AJ316" s="119">
        <v>3</v>
      </c>
      <c r="AK316" s="119" t="s">
        <v>88</v>
      </c>
      <c r="AL316" s="119" t="s">
        <v>88</v>
      </c>
      <c r="AM316" s="119">
        <v>3</v>
      </c>
      <c r="AN316" s="119">
        <v>3</v>
      </c>
      <c r="AO316" s="119" t="s">
        <v>115</v>
      </c>
      <c r="AP316" s="119">
        <v>4</v>
      </c>
      <c r="AQ316" s="119">
        <v>3</v>
      </c>
      <c r="AR316" s="119">
        <v>3</v>
      </c>
      <c r="AS316" s="119">
        <v>3</v>
      </c>
      <c r="AT316" s="119">
        <v>3</v>
      </c>
      <c r="AU316" s="119">
        <v>5</v>
      </c>
      <c r="AV316" s="119">
        <v>3</v>
      </c>
      <c r="AW316" s="119">
        <v>4</v>
      </c>
      <c r="AX316" s="119" t="s">
        <v>88</v>
      </c>
      <c r="AY316" s="119" t="s">
        <v>88</v>
      </c>
      <c r="AZ316" s="119"/>
      <c r="BA316" s="119">
        <v>5</v>
      </c>
      <c r="BB316" s="119">
        <v>4</v>
      </c>
      <c r="BC316" s="119" t="s">
        <v>135</v>
      </c>
      <c r="BD316" s="119"/>
      <c r="BE316" s="119"/>
      <c r="BF316">
        <f t="shared" si="33"/>
        <v>0</v>
      </c>
      <c r="BG316">
        <f t="shared" si="29"/>
        <v>0</v>
      </c>
      <c r="BH316">
        <f t="shared" si="29"/>
        <v>0</v>
      </c>
      <c r="BI316">
        <f t="shared" si="29"/>
        <v>0</v>
      </c>
      <c r="BJ316">
        <f t="shared" si="29"/>
        <v>0</v>
      </c>
      <c r="BK316">
        <f t="shared" si="29"/>
        <v>0</v>
      </c>
      <c r="BL316">
        <f t="shared" si="31"/>
        <v>0</v>
      </c>
      <c r="BM316">
        <f t="shared" si="30"/>
        <v>0</v>
      </c>
      <c r="BN316">
        <f t="shared" si="30"/>
        <v>0</v>
      </c>
      <c r="BO316">
        <f t="shared" si="30"/>
        <v>0</v>
      </c>
      <c r="BP316">
        <f t="shared" si="30"/>
        <v>0</v>
      </c>
      <c r="BQ316">
        <f t="shared" si="32"/>
        <v>0</v>
      </c>
      <c r="BR316">
        <f t="shared" si="30"/>
        <v>1</v>
      </c>
      <c r="BS316">
        <f t="shared" si="30"/>
        <v>0</v>
      </c>
      <c r="BT316" s="256">
        <f t="shared" si="28"/>
        <v>5</v>
      </c>
    </row>
    <row r="317" spans="2:72" ht="14.3" x14ac:dyDescent="0.25">
      <c r="B317" s="93" t="str">
        <f>IFERROR(VLOOKUP(TABLA!$F317,BLIOTECAS!$C$1:$E$26,2,FALSE),"")</f>
        <v>MED</v>
      </c>
      <c r="C317" s="93" t="str">
        <f>IFERROR(VLOOKUP(TABLA!F317,BLIOTECAS!$C$1:$E$26,3,FALSE),"")</f>
        <v>Ciencias de la Salud</v>
      </c>
      <c r="D317" s="266" t="s">
        <v>1045</v>
      </c>
      <c r="E317" s="120" t="s">
        <v>8</v>
      </c>
      <c r="F317" s="119" t="s">
        <v>22</v>
      </c>
      <c r="G317" s="119" t="s">
        <v>47</v>
      </c>
      <c r="H317" s="119" t="s">
        <v>45</v>
      </c>
      <c r="I317" s="119"/>
      <c r="J317" s="119" t="s">
        <v>24</v>
      </c>
      <c r="K317" s="119" t="s">
        <v>22</v>
      </c>
      <c r="L317" s="119" t="s">
        <v>56</v>
      </c>
      <c r="M317" s="119" t="s">
        <v>515</v>
      </c>
      <c r="N317" s="119">
        <v>4</v>
      </c>
      <c r="O317" s="119">
        <v>3</v>
      </c>
      <c r="P317" s="119">
        <v>4</v>
      </c>
      <c r="Q317" s="119">
        <v>4</v>
      </c>
      <c r="R317" s="119">
        <v>4</v>
      </c>
      <c r="S317" s="119" t="s">
        <v>88</v>
      </c>
      <c r="T317" s="119" t="s">
        <v>87</v>
      </c>
      <c r="U317" s="119">
        <v>2</v>
      </c>
      <c r="V317" s="119">
        <v>1</v>
      </c>
      <c r="W317" s="119">
        <v>3</v>
      </c>
      <c r="X317" s="119">
        <v>1</v>
      </c>
      <c r="Y317" s="119">
        <v>5</v>
      </c>
      <c r="Z317" s="119">
        <v>4</v>
      </c>
      <c r="AA317" s="119">
        <v>5</v>
      </c>
      <c r="AB317" s="119">
        <v>1</v>
      </c>
      <c r="AC317" s="119">
        <v>3</v>
      </c>
      <c r="AD317" s="119">
        <v>3</v>
      </c>
      <c r="AE317" s="119">
        <v>3</v>
      </c>
      <c r="AF317" s="119">
        <v>4</v>
      </c>
      <c r="AG317" s="119">
        <v>3</v>
      </c>
      <c r="AH317" s="119">
        <v>3</v>
      </c>
      <c r="AI317" s="119">
        <v>3</v>
      </c>
      <c r="AJ317" s="119">
        <v>3</v>
      </c>
      <c r="AK317" s="119" t="s">
        <v>88</v>
      </c>
      <c r="AL317" s="119" t="s">
        <v>88</v>
      </c>
      <c r="AM317" s="119">
        <v>4</v>
      </c>
      <c r="AN317" s="119">
        <v>4</v>
      </c>
      <c r="AO317" s="119" t="s">
        <v>113</v>
      </c>
      <c r="AP317" s="119">
        <v>3</v>
      </c>
      <c r="AQ317" s="119">
        <v>2</v>
      </c>
      <c r="AR317" s="119">
        <v>3</v>
      </c>
      <c r="AS317" s="119">
        <v>3</v>
      </c>
      <c r="AT317" s="119">
        <v>4</v>
      </c>
      <c r="AU317" s="119">
        <v>4</v>
      </c>
      <c r="AV317" s="119">
        <v>4</v>
      </c>
      <c r="AW317" s="119">
        <v>3</v>
      </c>
      <c r="AX317" s="119" t="s">
        <v>87</v>
      </c>
      <c r="AY317" s="119" t="s">
        <v>88</v>
      </c>
      <c r="AZ317" s="119"/>
      <c r="BA317" s="119">
        <v>4</v>
      </c>
      <c r="BB317" s="119">
        <v>3</v>
      </c>
      <c r="BC317" s="119" t="s">
        <v>133</v>
      </c>
      <c r="BD317" s="119"/>
      <c r="BE317" s="119"/>
      <c r="BF317">
        <f t="shared" si="33"/>
        <v>0</v>
      </c>
      <c r="BG317">
        <f t="shared" si="29"/>
        <v>0</v>
      </c>
      <c r="BH317">
        <f t="shared" si="29"/>
        <v>0</v>
      </c>
      <c r="BI317">
        <f t="shared" si="29"/>
        <v>0</v>
      </c>
      <c r="BJ317">
        <f t="shared" si="29"/>
        <v>0</v>
      </c>
      <c r="BK317">
        <f t="shared" si="29"/>
        <v>0</v>
      </c>
      <c r="BL317">
        <f t="shared" si="31"/>
        <v>0</v>
      </c>
      <c r="BM317">
        <f t="shared" si="30"/>
        <v>0</v>
      </c>
      <c r="BN317">
        <f t="shared" si="30"/>
        <v>0</v>
      </c>
      <c r="BO317">
        <f t="shared" si="30"/>
        <v>1</v>
      </c>
      <c r="BP317">
        <f t="shared" si="30"/>
        <v>0</v>
      </c>
      <c r="BQ317">
        <f t="shared" si="32"/>
        <v>0</v>
      </c>
      <c r="BR317">
        <f t="shared" si="30"/>
        <v>0</v>
      </c>
      <c r="BS317">
        <f t="shared" ref="BM317:BS360" si="34">IF(IFERROR(FIND(BS$2,$AO317,1),0)&lt;&gt;0,1,0)</f>
        <v>0</v>
      </c>
      <c r="BT317" s="256">
        <f t="shared" si="28"/>
        <v>3</v>
      </c>
    </row>
    <row r="318" spans="2:72" ht="14.3" x14ac:dyDescent="0.25">
      <c r="B318" s="93" t="str">
        <f>IFERROR(VLOOKUP(TABLA!$F318,BLIOTECAS!$C$1:$E$26,2,FALSE),"")</f>
        <v>CPS</v>
      </c>
      <c r="C318" s="93" t="str">
        <f>IFERROR(VLOOKUP(TABLA!F318,BLIOTECAS!$C$1:$E$26,3,FALSE),"")</f>
        <v>Ciencias Sociales</v>
      </c>
      <c r="D318" s="266" t="s">
        <v>1045</v>
      </c>
      <c r="E318" s="120" t="s">
        <v>8</v>
      </c>
      <c r="F318" s="119" t="s">
        <v>18</v>
      </c>
      <c r="G318" s="119" t="s">
        <v>47</v>
      </c>
      <c r="H318" s="119" t="s">
        <v>44</v>
      </c>
      <c r="I318" s="119"/>
      <c r="J318" s="119" t="s">
        <v>476</v>
      </c>
      <c r="K318" s="119" t="s">
        <v>18</v>
      </c>
      <c r="L318" s="119" t="s">
        <v>31</v>
      </c>
      <c r="M318" s="119"/>
      <c r="N318" s="119">
        <v>4</v>
      </c>
      <c r="O318" s="119">
        <v>4</v>
      </c>
      <c r="P318" s="119">
        <v>4</v>
      </c>
      <c r="Q318" s="119">
        <v>5</v>
      </c>
      <c r="R318" s="119">
        <v>5</v>
      </c>
      <c r="S318" s="119" t="s">
        <v>88</v>
      </c>
      <c r="T318" s="119" t="s">
        <v>87</v>
      </c>
      <c r="U318" s="119">
        <v>2</v>
      </c>
      <c r="V318" s="119">
        <v>1</v>
      </c>
      <c r="W318" s="119">
        <v>1</v>
      </c>
      <c r="X318" s="119">
        <v>4</v>
      </c>
      <c r="Y318" s="119">
        <v>5</v>
      </c>
      <c r="Z318" s="119">
        <v>5</v>
      </c>
      <c r="AA318" s="119">
        <v>5</v>
      </c>
      <c r="AB318" s="119">
        <v>4</v>
      </c>
      <c r="AC318" s="119">
        <v>1</v>
      </c>
      <c r="AD318" s="119">
        <v>3</v>
      </c>
      <c r="AE318" s="119">
        <v>5</v>
      </c>
      <c r="AF318" s="119">
        <v>4</v>
      </c>
      <c r="AG318" s="119">
        <v>5</v>
      </c>
      <c r="AH318" s="119">
        <v>3</v>
      </c>
      <c r="AI318" s="119">
        <v>4</v>
      </c>
      <c r="AJ318" s="119">
        <v>4</v>
      </c>
      <c r="AK318" s="119" t="s">
        <v>88</v>
      </c>
      <c r="AL318" s="119" t="s">
        <v>88</v>
      </c>
      <c r="AM318" s="119">
        <v>3</v>
      </c>
      <c r="AN318" s="119">
        <v>4</v>
      </c>
      <c r="AO318" s="119" t="s">
        <v>113</v>
      </c>
      <c r="AP318" s="119">
        <v>5</v>
      </c>
      <c r="AQ318" s="119">
        <v>5</v>
      </c>
      <c r="AR318" s="119">
        <v>5</v>
      </c>
      <c r="AS318" s="119">
        <v>5</v>
      </c>
      <c r="AT318" s="119">
        <v>5</v>
      </c>
      <c r="AU318" s="119">
        <v>5</v>
      </c>
      <c r="AV318" s="119">
        <v>5</v>
      </c>
      <c r="AW318" s="119">
        <v>5</v>
      </c>
      <c r="AX318" s="119" t="s">
        <v>88</v>
      </c>
      <c r="AY318" s="119" t="s">
        <v>88</v>
      </c>
      <c r="AZ318" s="119"/>
      <c r="BA318" s="119">
        <v>5</v>
      </c>
      <c r="BB318" s="119">
        <v>5</v>
      </c>
      <c r="BC318" s="119" t="s">
        <v>134</v>
      </c>
      <c r="BD318" s="119"/>
      <c r="BE318" s="119"/>
      <c r="BF318">
        <f t="shared" si="33"/>
        <v>0</v>
      </c>
      <c r="BG318">
        <f t="shared" si="29"/>
        <v>0</v>
      </c>
      <c r="BH318">
        <f t="shared" si="29"/>
        <v>0</v>
      </c>
      <c r="BI318">
        <f t="shared" si="29"/>
        <v>0</v>
      </c>
      <c r="BJ318">
        <f t="shared" si="29"/>
        <v>0</v>
      </c>
      <c r="BK318">
        <f t="shared" si="29"/>
        <v>0</v>
      </c>
      <c r="BL318">
        <f t="shared" si="31"/>
        <v>0</v>
      </c>
      <c r="BM318">
        <f t="shared" si="34"/>
        <v>0</v>
      </c>
      <c r="BN318">
        <f t="shared" si="34"/>
        <v>0</v>
      </c>
      <c r="BO318">
        <f t="shared" si="34"/>
        <v>1</v>
      </c>
      <c r="BP318">
        <f t="shared" si="34"/>
        <v>0</v>
      </c>
      <c r="BQ318">
        <f t="shared" si="32"/>
        <v>0</v>
      </c>
      <c r="BR318">
        <f t="shared" si="34"/>
        <v>0</v>
      </c>
      <c r="BS318">
        <f t="shared" si="34"/>
        <v>0</v>
      </c>
      <c r="BT318" s="256">
        <f t="shared" si="28"/>
        <v>4</v>
      </c>
    </row>
    <row r="319" spans="2:72" ht="14.3" x14ac:dyDescent="0.25">
      <c r="B319" s="93" t="str">
        <f>IFERROR(VLOOKUP(TABLA!$F319,BLIOTECAS!$C$1:$E$26,2,FALSE),"")</f>
        <v>GHI</v>
      </c>
      <c r="C319" s="93" t="str">
        <f>IFERROR(VLOOKUP(TABLA!F319,BLIOTECAS!$C$1:$E$26,3,FALSE),"")</f>
        <v>Humanidades</v>
      </c>
      <c r="D319" s="266" t="s">
        <v>1045</v>
      </c>
      <c r="E319" s="120" t="s">
        <v>10</v>
      </c>
      <c r="F319" s="119" t="s">
        <v>13</v>
      </c>
      <c r="G319" s="119" t="s">
        <v>44</v>
      </c>
      <c r="H319" s="119" t="s">
        <v>47</v>
      </c>
      <c r="I319" s="119"/>
      <c r="J319" s="119"/>
      <c r="K319" s="119"/>
      <c r="L319" s="119"/>
      <c r="M319" s="119"/>
      <c r="N319" s="119">
        <v>5</v>
      </c>
      <c r="O319" s="119"/>
      <c r="P319" s="119"/>
      <c r="Q319" s="119"/>
      <c r="R319" s="119"/>
      <c r="S319" s="119" t="s">
        <v>88</v>
      </c>
      <c r="T319" s="119" t="s">
        <v>87</v>
      </c>
      <c r="U319" s="119">
        <v>1</v>
      </c>
      <c r="V319" s="119">
        <v>5</v>
      </c>
      <c r="W319" s="119">
        <v>5</v>
      </c>
      <c r="X319" s="119">
        <v>4</v>
      </c>
      <c r="Y319" s="119">
        <v>3</v>
      </c>
      <c r="Z319" s="119">
        <v>5</v>
      </c>
      <c r="AA319" s="119">
        <v>1</v>
      </c>
      <c r="AB319" s="119">
        <v>4</v>
      </c>
      <c r="AC319" s="119">
        <v>4</v>
      </c>
      <c r="AD319" s="119">
        <v>4</v>
      </c>
      <c r="AE319" s="119">
        <v>3</v>
      </c>
      <c r="AF319" s="119"/>
      <c r="AG319" s="119">
        <v>4</v>
      </c>
      <c r="AH319" s="119">
        <v>4</v>
      </c>
      <c r="AI319" s="119">
        <v>3</v>
      </c>
      <c r="AJ319" s="119">
        <v>4</v>
      </c>
      <c r="AK319" s="119" t="s">
        <v>87</v>
      </c>
      <c r="AL319" s="119" t="s">
        <v>88</v>
      </c>
      <c r="AM319" s="119">
        <v>4</v>
      </c>
      <c r="AN319" s="119">
        <v>4</v>
      </c>
      <c r="AO319" s="119" t="s">
        <v>112</v>
      </c>
      <c r="AP319" s="119"/>
      <c r="AQ319" s="119">
        <v>4</v>
      </c>
      <c r="AR319" s="119">
        <v>4</v>
      </c>
      <c r="AS319" s="119"/>
      <c r="AT319" s="119">
        <v>4</v>
      </c>
      <c r="AU319" s="119">
        <v>4</v>
      </c>
      <c r="AV319" s="119">
        <v>4</v>
      </c>
      <c r="AW319" s="119">
        <v>4</v>
      </c>
      <c r="AX319" s="119" t="s">
        <v>87</v>
      </c>
      <c r="AY319" s="119" t="s">
        <v>87</v>
      </c>
      <c r="AZ319" s="119"/>
      <c r="BA319" s="119">
        <v>4</v>
      </c>
      <c r="BB319" s="119">
        <v>4</v>
      </c>
      <c r="BC319" s="119" t="s">
        <v>134</v>
      </c>
      <c r="BD319" s="119"/>
      <c r="BE319" s="119"/>
      <c r="BF319">
        <f t="shared" si="33"/>
        <v>0</v>
      </c>
      <c r="BG319">
        <f t="shared" si="29"/>
        <v>0</v>
      </c>
      <c r="BH319">
        <f t="shared" si="29"/>
        <v>0</v>
      </c>
      <c r="BI319">
        <f t="shared" si="29"/>
        <v>0</v>
      </c>
      <c r="BJ319">
        <f t="shared" si="29"/>
        <v>0</v>
      </c>
      <c r="BK319">
        <f t="shared" si="29"/>
        <v>0</v>
      </c>
      <c r="BL319">
        <f t="shared" si="31"/>
        <v>0</v>
      </c>
      <c r="BM319">
        <f t="shared" si="34"/>
        <v>0</v>
      </c>
      <c r="BN319">
        <f t="shared" si="34"/>
        <v>1</v>
      </c>
      <c r="BO319">
        <f t="shared" si="34"/>
        <v>0</v>
      </c>
      <c r="BP319">
        <f t="shared" si="34"/>
        <v>0</v>
      </c>
      <c r="BQ319">
        <f t="shared" si="32"/>
        <v>0</v>
      </c>
      <c r="BR319">
        <f t="shared" si="34"/>
        <v>0</v>
      </c>
      <c r="BS319">
        <f t="shared" si="34"/>
        <v>0</v>
      </c>
      <c r="BT319" s="256">
        <f t="shared" si="28"/>
        <v>4</v>
      </c>
    </row>
    <row r="320" spans="2:72" ht="14.3" x14ac:dyDescent="0.25">
      <c r="B320" s="93" t="str">
        <f>IFERROR(VLOOKUP(TABLA!$F320,BLIOTECAS!$C$1:$E$26,2,FALSE),"")</f>
        <v>BIO</v>
      </c>
      <c r="C320" s="93" t="str">
        <f>IFERROR(VLOOKUP(TABLA!F320,BLIOTECAS!$C$1:$E$26,3,FALSE),"")</f>
        <v>Ciencias Experimentales</v>
      </c>
      <c r="D320" s="266" t="s">
        <v>1045</v>
      </c>
      <c r="E320" s="120" t="s">
        <v>9</v>
      </c>
      <c r="F320" s="119" t="s">
        <v>27</v>
      </c>
      <c r="G320" s="119" t="s">
        <v>46</v>
      </c>
      <c r="H320" s="119" t="s">
        <v>46</v>
      </c>
      <c r="I320" s="119"/>
      <c r="J320" s="119" t="s">
        <v>27</v>
      </c>
      <c r="K320" s="119"/>
      <c r="L320" s="119"/>
      <c r="M320" s="119"/>
      <c r="N320" s="119">
        <v>5</v>
      </c>
      <c r="O320" s="119">
        <v>5</v>
      </c>
      <c r="P320" s="119">
        <v>5</v>
      </c>
      <c r="Q320" s="119">
        <v>5</v>
      </c>
      <c r="R320" s="119">
        <v>5</v>
      </c>
      <c r="S320" s="119" t="s">
        <v>88</v>
      </c>
      <c r="T320" s="119" t="s">
        <v>87</v>
      </c>
      <c r="U320" s="119">
        <v>5</v>
      </c>
      <c r="V320" s="119">
        <v>5</v>
      </c>
      <c r="W320" s="119">
        <v>5</v>
      </c>
      <c r="X320" s="119">
        <v>5</v>
      </c>
      <c r="Y320" s="119">
        <v>5</v>
      </c>
      <c r="Z320" s="119">
        <v>5</v>
      </c>
      <c r="AA320" s="119">
        <v>5</v>
      </c>
      <c r="AB320" s="119">
        <v>5</v>
      </c>
      <c r="AC320" s="119">
        <v>5</v>
      </c>
      <c r="AD320" s="119">
        <v>5</v>
      </c>
      <c r="AE320" s="119">
        <v>5</v>
      </c>
      <c r="AF320" s="119">
        <v>5</v>
      </c>
      <c r="AG320" s="119">
        <v>5</v>
      </c>
      <c r="AH320" s="119">
        <v>5</v>
      </c>
      <c r="AI320" s="119"/>
      <c r="AJ320" s="119">
        <v>5</v>
      </c>
      <c r="AK320" s="119" t="s">
        <v>88</v>
      </c>
      <c r="AL320" s="119" t="s">
        <v>88</v>
      </c>
      <c r="AM320" s="119">
        <v>5</v>
      </c>
      <c r="AN320" s="119">
        <v>4</v>
      </c>
      <c r="AO320" s="119" t="s">
        <v>115</v>
      </c>
      <c r="AP320" s="119">
        <v>5</v>
      </c>
      <c r="AQ320" s="119">
        <v>5</v>
      </c>
      <c r="AR320" s="119">
        <v>5</v>
      </c>
      <c r="AS320" s="119">
        <v>5</v>
      </c>
      <c r="AT320" s="119">
        <v>5</v>
      </c>
      <c r="AU320" s="119">
        <v>5</v>
      </c>
      <c r="AV320" s="119">
        <v>5</v>
      </c>
      <c r="AW320" s="119">
        <v>5</v>
      </c>
      <c r="AX320" s="119" t="s">
        <v>87</v>
      </c>
      <c r="AY320" s="119" t="s">
        <v>88</v>
      </c>
      <c r="AZ320" s="119"/>
      <c r="BA320" s="119">
        <v>5</v>
      </c>
      <c r="BB320" s="119">
        <v>5</v>
      </c>
      <c r="BC320" s="119" t="s">
        <v>135</v>
      </c>
      <c r="BD320" s="119"/>
      <c r="BE320" s="119"/>
      <c r="BF320">
        <f t="shared" si="33"/>
        <v>0</v>
      </c>
      <c r="BG320">
        <f t="shared" si="29"/>
        <v>0</v>
      </c>
      <c r="BH320">
        <f t="shared" si="29"/>
        <v>0</v>
      </c>
      <c r="BI320">
        <f t="shared" si="29"/>
        <v>0</v>
      </c>
      <c r="BJ320">
        <f t="shared" si="29"/>
        <v>0</v>
      </c>
      <c r="BK320">
        <f t="shared" si="29"/>
        <v>0</v>
      </c>
      <c r="BL320">
        <f t="shared" si="31"/>
        <v>0</v>
      </c>
      <c r="BM320">
        <f t="shared" si="34"/>
        <v>0</v>
      </c>
      <c r="BN320">
        <f t="shared" si="34"/>
        <v>0</v>
      </c>
      <c r="BO320">
        <f t="shared" si="34"/>
        <v>0</v>
      </c>
      <c r="BP320">
        <f t="shared" si="34"/>
        <v>0</v>
      </c>
      <c r="BQ320">
        <f t="shared" si="32"/>
        <v>0</v>
      </c>
      <c r="BR320">
        <f t="shared" si="34"/>
        <v>1</v>
      </c>
      <c r="BS320">
        <f t="shared" si="34"/>
        <v>0</v>
      </c>
      <c r="BT320" s="256">
        <f t="shared" si="28"/>
        <v>5</v>
      </c>
    </row>
    <row r="321" spans="2:72" ht="14.3" x14ac:dyDescent="0.25">
      <c r="B321" s="93" t="str">
        <f>IFERROR(VLOOKUP(TABLA!$F321,BLIOTECAS!$C$1:$E$26,2,FALSE),"")</f>
        <v>EST</v>
      </c>
      <c r="C321" s="93" t="str">
        <f>IFERROR(VLOOKUP(TABLA!F321,BLIOTECAS!$C$1:$E$26,3,FALSE),"")</f>
        <v>Ciencias Experimentales</v>
      </c>
      <c r="D321" s="266" t="s">
        <v>1045</v>
      </c>
      <c r="E321" s="120" t="s">
        <v>9</v>
      </c>
      <c r="F321" s="119" t="s">
        <v>38</v>
      </c>
      <c r="G321" s="119" t="s">
        <v>47</v>
      </c>
      <c r="H321" s="119" t="s">
        <v>46</v>
      </c>
      <c r="I321" s="119"/>
      <c r="J321" s="119" t="s">
        <v>38</v>
      </c>
      <c r="K321" s="119" t="s">
        <v>56</v>
      </c>
      <c r="L321" s="119"/>
      <c r="M321" s="119"/>
      <c r="N321" s="119">
        <v>5</v>
      </c>
      <c r="O321" s="119">
        <v>5</v>
      </c>
      <c r="P321" s="119">
        <v>4</v>
      </c>
      <c r="Q321" s="119">
        <v>3</v>
      </c>
      <c r="R321" s="119">
        <v>5</v>
      </c>
      <c r="S321" s="119" t="s">
        <v>87</v>
      </c>
      <c r="T321" s="119" t="s">
        <v>87</v>
      </c>
      <c r="U321" s="119">
        <v>4</v>
      </c>
      <c r="V321" s="119">
        <v>4</v>
      </c>
      <c r="W321" s="119">
        <v>3</v>
      </c>
      <c r="X321" s="119">
        <v>1</v>
      </c>
      <c r="Y321" s="119">
        <v>1</v>
      </c>
      <c r="Z321" s="119">
        <v>4</v>
      </c>
      <c r="AA321" s="119">
        <v>2</v>
      </c>
      <c r="AB321" s="119">
        <v>4</v>
      </c>
      <c r="AC321" s="119">
        <v>4</v>
      </c>
      <c r="AD321" s="119">
        <v>4</v>
      </c>
      <c r="AE321" s="119">
        <v>5</v>
      </c>
      <c r="AF321" s="119">
        <v>5</v>
      </c>
      <c r="AG321" s="119">
        <v>5</v>
      </c>
      <c r="AH321" s="119">
        <v>5</v>
      </c>
      <c r="AI321" s="119">
        <v>4</v>
      </c>
      <c r="AJ321" s="119">
        <v>4</v>
      </c>
      <c r="AK321" s="119" t="s">
        <v>88</v>
      </c>
      <c r="AL321" s="119" t="s">
        <v>88</v>
      </c>
      <c r="AM321" s="119">
        <v>4</v>
      </c>
      <c r="AN321" s="119">
        <v>5</v>
      </c>
      <c r="AO321" s="119" t="s">
        <v>516</v>
      </c>
      <c r="AP321" s="119">
        <v>5</v>
      </c>
      <c r="AQ321" s="119">
        <v>5</v>
      </c>
      <c r="AR321" s="119">
        <v>5</v>
      </c>
      <c r="AS321" s="119">
        <v>5</v>
      </c>
      <c r="AT321" s="119">
        <v>5</v>
      </c>
      <c r="AU321" s="119">
        <v>5</v>
      </c>
      <c r="AV321" s="119">
        <v>4</v>
      </c>
      <c r="AW321" s="119">
        <v>4</v>
      </c>
      <c r="AX321" s="119" t="s">
        <v>87</v>
      </c>
      <c r="AY321" s="119" t="s">
        <v>87</v>
      </c>
      <c r="AZ321" s="119" t="s">
        <v>125</v>
      </c>
      <c r="BA321" s="119">
        <v>5</v>
      </c>
      <c r="BB321" s="119">
        <v>5</v>
      </c>
      <c r="BC321" s="119" t="s">
        <v>135</v>
      </c>
      <c r="BD321" s="119"/>
      <c r="BE321" s="119"/>
      <c r="BF321">
        <f t="shared" si="33"/>
        <v>0</v>
      </c>
      <c r="BG321">
        <f t="shared" si="29"/>
        <v>0</v>
      </c>
      <c r="BH321">
        <f t="shared" si="29"/>
        <v>0</v>
      </c>
      <c r="BI321">
        <f t="shared" si="29"/>
        <v>0</v>
      </c>
      <c r="BJ321">
        <f t="shared" si="29"/>
        <v>0</v>
      </c>
      <c r="BK321">
        <f t="shared" si="29"/>
        <v>0</v>
      </c>
      <c r="BL321">
        <f t="shared" si="31"/>
        <v>1</v>
      </c>
      <c r="BM321">
        <f t="shared" si="34"/>
        <v>0</v>
      </c>
      <c r="BN321">
        <f t="shared" si="34"/>
        <v>1</v>
      </c>
      <c r="BO321">
        <f t="shared" si="34"/>
        <v>1</v>
      </c>
      <c r="BP321">
        <f t="shared" si="34"/>
        <v>0</v>
      </c>
      <c r="BQ321">
        <f t="shared" si="32"/>
        <v>0</v>
      </c>
      <c r="BR321">
        <f t="shared" si="34"/>
        <v>0</v>
      </c>
      <c r="BS321">
        <f t="shared" si="34"/>
        <v>0</v>
      </c>
      <c r="BT321" s="256">
        <f t="shared" si="28"/>
        <v>5</v>
      </c>
    </row>
    <row r="322" spans="2:72" ht="14.3" x14ac:dyDescent="0.25">
      <c r="B322" s="93" t="str">
        <f>IFERROR(VLOOKUP(TABLA!$F322,BLIOTECAS!$C$1:$E$26,2,FALSE),"")</f>
        <v>FAR</v>
      </c>
      <c r="C322" s="93" t="str">
        <f>IFERROR(VLOOKUP(TABLA!F322,BLIOTECAS!$C$1:$E$26,3,FALSE),"")</f>
        <v>Ciencias de la Salud</v>
      </c>
      <c r="D322" s="266" t="s">
        <v>1045</v>
      </c>
      <c r="E322" s="120" t="s">
        <v>8</v>
      </c>
      <c r="F322" s="119" t="s">
        <v>28</v>
      </c>
      <c r="G322" s="119" t="s">
        <v>48</v>
      </c>
      <c r="H322" s="119" t="s">
        <v>45</v>
      </c>
      <c r="I322" s="119"/>
      <c r="J322" s="119" t="s">
        <v>28</v>
      </c>
      <c r="K322" s="119" t="s">
        <v>22</v>
      </c>
      <c r="L322" s="119" t="s">
        <v>56</v>
      </c>
      <c r="M322" s="119" t="s">
        <v>517</v>
      </c>
      <c r="N322" s="119">
        <v>2</v>
      </c>
      <c r="O322" s="119">
        <v>4</v>
      </c>
      <c r="P322" s="119">
        <v>5</v>
      </c>
      <c r="Q322" s="119">
        <v>4</v>
      </c>
      <c r="R322" s="119">
        <v>5</v>
      </c>
      <c r="S322" s="119" t="s">
        <v>88</v>
      </c>
      <c r="T322" s="119" t="s">
        <v>87</v>
      </c>
      <c r="U322" s="119">
        <v>3</v>
      </c>
      <c r="V322" s="119">
        <v>2</v>
      </c>
      <c r="W322" s="119">
        <v>4</v>
      </c>
      <c r="X322" s="119">
        <v>1</v>
      </c>
      <c r="Y322" s="119">
        <v>5</v>
      </c>
      <c r="Z322" s="119">
        <v>1</v>
      </c>
      <c r="AA322" s="119">
        <v>5</v>
      </c>
      <c r="AB322" s="119">
        <v>3</v>
      </c>
      <c r="AC322" s="119">
        <v>1</v>
      </c>
      <c r="AD322" s="119">
        <v>4</v>
      </c>
      <c r="AE322" s="119">
        <v>5</v>
      </c>
      <c r="AF322" s="119">
        <v>5</v>
      </c>
      <c r="AG322" s="119">
        <v>5</v>
      </c>
      <c r="AH322" s="119">
        <v>5</v>
      </c>
      <c r="AI322" s="119">
        <v>5</v>
      </c>
      <c r="AJ322" s="119">
        <v>5</v>
      </c>
      <c r="AK322" s="119" t="s">
        <v>88</v>
      </c>
      <c r="AL322" s="119" t="s">
        <v>88</v>
      </c>
      <c r="AM322" s="119">
        <v>5</v>
      </c>
      <c r="AN322" s="119">
        <v>4</v>
      </c>
      <c r="AO322" s="119" t="s">
        <v>113</v>
      </c>
      <c r="AP322" s="119">
        <v>5</v>
      </c>
      <c r="AQ322" s="119">
        <v>5</v>
      </c>
      <c r="AR322" s="119">
        <v>5</v>
      </c>
      <c r="AS322" s="119">
        <v>5</v>
      </c>
      <c r="AT322" s="119">
        <v>5</v>
      </c>
      <c r="AU322" s="119">
        <v>5</v>
      </c>
      <c r="AV322" s="119">
        <v>5</v>
      </c>
      <c r="AW322" s="119">
        <v>5</v>
      </c>
      <c r="AX322" s="119" t="s">
        <v>88</v>
      </c>
      <c r="AY322" s="119" t="s">
        <v>88</v>
      </c>
      <c r="AZ322" s="119"/>
      <c r="BA322" s="119">
        <v>5</v>
      </c>
      <c r="BB322" s="119">
        <v>5</v>
      </c>
      <c r="BC322" s="119" t="s">
        <v>134</v>
      </c>
      <c r="BD322" s="119"/>
      <c r="BE322" s="119"/>
      <c r="BF322">
        <f t="shared" si="33"/>
        <v>0</v>
      </c>
      <c r="BG322">
        <f t="shared" si="29"/>
        <v>0</v>
      </c>
      <c r="BH322">
        <f t="shared" si="29"/>
        <v>0</v>
      </c>
      <c r="BI322">
        <f t="shared" ref="BG322:BK373" si="35">IF(IFERROR(FIND(BI$2,$I322,1),0)&lt;&gt;0,1,0)</f>
        <v>0</v>
      </c>
      <c r="BJ322">
        <f t="shared" si="35"/>
        <v>0</v>
      </c>
      <c r="BK322">
        <f t="shared" si="35"/>
        <v>0</v>
      </c>
      <c r="BL322">
        <f t="shared" si="31"/>
        <v>0</v>
      </c>
      <c r="BM322">
        <f t="shared" si="34"/>
        <v>0</v>
      </c>
      <c r="BN322">
        <f t="shared" si="34"/>
        <v>0</v>
      </c>
      <c r="BO322">
        <f t="shared" si="34"/>
        <v>1</v>
      </c>
      <c r="BP322">
        <f t="shared" si="34"/>
        <v>0</v>
      </c>
      <c r="BQ322">
        <f t="shared" si="32"/>
        <v>0</v>
      </c>
      <c r="BR322">
        <f t="shared" si="34"/>
        <v>0</v>
      </c>
      <c r="BS322">
        <f t="shared" si="34"/>
        <v>0</v>
      </c>
      <c r="BT322" s="256">
        <f t="shared" si="28"/>
        <v>4</v>
      </c>
    </row>
    <row r="323" spans="2:72" ht="14.3" x14ac:dyDescent="0.25">
      <c r="B323" s="93" t="str">
        <f>IFERROR(VLOOKUP(TABLA!$F323,BLIOTECAS!$C$1:$E$26,2,FALSE),"")</f>
        <v>BIO</v>
      </c>
      <c r="C323" s="93" t="str">
        <f>IFERROR(VLOOKUP(TABLA!F323,BLIOTECAS!$C$1:$E$26,3,FALSE),"")</f>
        <v>Ciencias Experimentales</v>
      </c>
      <c r="D323" s="266" t="s">
        <v>1045</v>
      </c>
      <c r="E323" s="120" t="s">
        <v>8</v>
      </c>
      <c r="F323" s="119" t="s">
        <v>27</v>
      </c>
      <c r="G323" s="119" t="s">
        <v>47</v>
      </c>
      <c r="H323" s="119" t="s">
        <v>46</v>
      </c>
      <c r="I323" s="119"/>
      <c r="J323" s="119" t="s">
        <v>27</v>
      </c>
      <c r="K323" s="119" t="s">
        <v>56</v>
      </c>
      <c r="L323" s="119" t="s">
        <v>34</v>
      </c>
      <c r="M323" s="119"/>
      <c r="N323" s="119">
        <v>4</v>
      </c>
      <c r="O323" s="119">
        <v>5</v>
      </c>
      <c r="P323" s="119">
        <v>4</v>
      </c>
      <c r="Q323" s="119">
        <v>4</v>
      </c>
      <c r="R323" s="119">
        <v>5</v>
      </c>
      <c r="S323" s="119" t="s">
        <v>88</v>
      </c>
      <c r="T323" s="119" t="s">
        <v>87</v>
      </c>
      <c r="U323" s="119">
        <v>3</v>
      </c>
      <c r="V323" s="119">
        <v>5</v>
      </c>
      <c r="W323" s="119">
        <v>5</v>
      </c>
      <c r="X323" s="119">
        <v>1</v>
      </c>
      <c r="Y323" s="119">
        <v>5</v>
      </c>
      <c r="Z323" s="119">
        <v>4</v>
      </c>
      <c r="AA323" s="119">
        <v>5</v>
      </c>
      <c r="AB323" s="119">
        <v>3</v>
      </c>
      <c r="AC323" s="119">
        <v>4</v>
      </c>
      <c r="AD323" s="119">
        <v>5</v>
      </c>
      <c r="AE323" s="119">
        <v>5</v>
      </c>
      <c r="AF323" s="119">
        <v>4</v>
      </c>
      <c r="AG323" s="119">
        <v>5</v>
      </c>
      <c r="AH323" s="119">
        <v>5</v>
      </c>
      <c r="AI323" s="119">
        <v>5</v>
      </c>
      <c r="AJ323" s="119">
        <v>5</v>
      </c>
      <c r="AK323" s="119" t="s">
        <v>87</v>
      </c>
      <c r="AL323" s="119" t="s">
        <v>87</v>
      </c>
      <c r="AM323" s="119">
        <v>5</v>
      </c>
      <c r="AN323" s="119">
        <v>5</v>
      </c>
      <c r="AO323" s="119" t="s">
        <v>113</v>
      </c>
      <c r="AP323" s="119">
        <v>5</v>
      </c>
      <c r="AQ323" s="119">
        <v>5</v>
      </c>
      <c r="AR323" s="119">
        <v>5</v>
      </c>
      <c r="AS323" s="119">
        <v>5</v>
      </c>
      <c r="AT323" s="119">
        <v>5</v>
      </c>
      <c r="AU323" s="119">
        <v>5</v>
      </c>
      <c r="AV323" s="119">
        <v>5</v>
      </c>
      <c r="AW323" s="119">
        <v>5</v>
      </c>
      <c r="AX323" s="119" t="s">
        <v>87</v>
      </c>
      <c r="AY323" s="119" t="s">
        <v>88</v>
      </c>
      <c r="AZ323" s="119"/>
      <c r="BA323" s="119">
        <v>5</v>
      </c>
      <c r="BB323" s="119">
        <v>5</v>
      </c>
      <c r="BC323" s="119" t="s">
        <v>134</v>
      </c>
      <c r="BD323" s="119" t="s">
        <v>518</v>
      </c>
      <c r="BE323" s="119"/>
      <c r="BF323">
        <f t="shared" si="33"/>
        <v>0</v>
      </c>
      <c r="BG323">
        <f t="shared" si="35"/>
        <v>0</v>
      </c>
      <c r="BH323">
        <f t="shared" si="35"/>
        <v>0</v>
      </c>
      <c r="BI323">
        <f t="shared" si="35"/>
        <v>0</v>
      </c>
      <c r="BJ323">
        <f t="shared" si="35"/>
        <v>0</v>
      </c>
      <c r="BK323">
        <f t="shared" si="35"/>
        <v>0</v>
      </c>
      <c r="BL323">
        <f t="shared" si="31"/>
        <v>0</v>
      </c>
      <c r="BM323">
        <f t="shared" si="34"/>
        <v>0</v>
      </c>
      <c r="BN323">
        <f t="shared" si="34"/>
        <v>0</v>
      </c>
      <c r="BO323">
        <f t="shared" si="34"/>
        <v>1</v>
      </c>
      <c r="BP323">
        <f t="shared" si="34"/>
        <v>0</v>
      </c>
      <c r="BQ323">
        <f t="shared" si="32"/>
        <v>0</v>
      </c>
      <c r="BR323">
        <f t="shared" si="34"/>
        <v>0</v>
      </c>
      <c r="BS323">
        <f t="shared" si="34"/>
        <v>0</v>
      </c>
      <c r="BT323" s="256">
        <f t="shared" si="28"/>
        <v>4</v>
      </c>
    </row>
    <row r="324" spans="2:72" ht="14.3" x14ac:dyDescent="0.25">
      <c r="B324" s="93" t="str">
        <f>IFERROR(VLOOKUP(TABLA!$F324,BLIOTECAS!$C$1:$E$26,2,FALSE),"")</f>
        <v>TRS</v>
      </c>
      <c r="C324" s="93" t="str">
        <f>IFERROR(VLOOKUP(TABLA!F324,BLIOTECAS!$C$1:$E$26,3,FALSE),"")</f>
        <v>Ciencias Sociales</v>
      </c>
      <c r="D324" s="266" t="s">
        <v>1045</v>
      </c>
      <c r="E324" s="120" t="s">
        <v>9</v>
      </c>
      <c r="F324" s="119" t="s">
        <v>32</v>
      </c>
      <c r="G324" s="119" t="s">
        <v>44</v>
      </c>
      <c r="H324" s="119" t="s">
        <v>47</v>
      </c>
      <c r="I324" s="119"/>
      <c r="J324" s="119"/>
      <c r="K324" s="119"/>
      <c r="L324" s="119"/>
      <c r="M324" s="119" t="s">
        <v>519</v>
      </c>
      <c r="N324" s="119"/>
      <c r="O324" s="119"/>
      <c r="P324" s="119"/>
      <c r="Q324" s="119"/>
      <c r="R324" s="119"/>
      <c r="S324" s="119" t="s">
        <v>88</v>
      </c>
      <c r="T324" s="119" t="s">
        <v>88</v>
      </c>
      <c r="U324" s="119">
        <v>1</v>
      </c>
      <c r="V324" s="119">
        <v>3</v>
      </c>
      <c r="W324" s="119">
        <v>1</v>
      </c>
      <c r="X324" s="119">
        <v>3</v>
      </c>
      <c r="Y324" s="119">
        <v>4</v>
      </c>
      <c r="Z324" s="119">
        <v>4</v>
      </c>
      <c r="AA324" s="119">
        <v>3</v>
      </c>
      <c r="AB324" s="119">
        <v>4</v>
      </c>
      <c r="AC324" s="119">
        <v>4</v>
      </c>
      <c r="AD324" s="119">
        <v>4</v>
      </c>
      <c r="AE324" s="119"/>
      <c r="AF324" s="119">
        <v>4</v>
      </c>
      <c r="AG324" s="119"/>
      <c r="AH324" s="119">
        <v>2</v>
      </c>
      <c r="AI324" s="119"/>
      <c r="AJ324" s="119">
        <v>1</v>
      </c>
      <c r="AK324" s="119" t="s">
        <v>87</v>
      </c>
      <c r="AL324" s="119" t="s">
        <v>88</v>
      </c>
      <c r="AM324" s="119">
        <v>4</v>
      </c>
      <c r="AN324" s="119">
        <v>4</v>
      </c>
      <c r="AO324" s="119" t="s">
        <v>112</v>
      </c>
      <c r="AP324" s="119"/>
      <c r="AQ324" s="119"/>
      <c r="AR324" s="119"/>
      <c r="AS324" s="119"/>
      <c r="AT324" s="119"/>
      <c r="AU324" s="119"/>
      <c r="AV324" s="119"/>
      <c r="AW324" s="119"/>
      <c r="AX324" s="119" t="s">
        <v>87</v>
      </c>
      <c r="AY324" s="119" t="s">
        <v>87</v>
      </c>
      <c r="AZ324" s="119" t="s">
        <v>125</v>
      </c>
      <c r="BA324" s="119"/>
      <c r="BB324" s="119"/>
      <c r="BC324" s="119" t="s">
        <v>134</v>
      </c>
      <c r="BD324" s="119" t="s">
        <v>1048</v>
      </c>
      <c r="BE324" s="119"/>
      <c r="BF324">
        <f t="shared" si="33"/>
        <v>0</v>
      </c>
      <c r="BG324">
        <f t="shared" si="35"/>
        <v>0</v>
      </c>
      <c r="BH324">
        <f t="shared" si="35"/>
        <v>0</v>
      </c>
      <c r="BI324">
        <f t="shared" si="35"/>
        <v>0</v>
      </c>
      <c r="BJ324">
        <f t="shared" si="35"/>
        <v>0</v>
      </c>
      <c r="BK324">
        <f t="shared" si="35"/>
        <v>0</v>
      </c>
      <c r="BL324">
        <f t="shared" si="31"/>
        <v>0</v>
      </c>
      <c r="BM324">
        <f t="shared" si="34"/>
        <v>0</v>
      </c>
      <c r="BN324">
        <f t="shared" si="34"/>
        <v>1</v>
      </c>
      <c r="BO324">
        <f t="shared" si="34"/>
        <v>0</v>
      </c>
      <c r="BP324">
        <f t="shared" si="34"/>
        <v>0</v>
      </c>
      <c r="BQ324">
        <f t="shared" si="32"/>
        <v>0</v>
      </c>
      <c r="BR324">
        <f t="shared" si="34"/>
        <v>0</v>
      </c>
      <c r="BS324">
        <f t="shared" si="34"/>
        <v>0</v>
      </c>
      <c r="BT324" s="256">
        <f t="shared" si="28"/>
        <v>4</v>
      </c>
    </row>
    <row r="325" spans="2:72" ht="14.3" x14ac:dyDescent="0.25">
      <c r="B325" s="93" t="str">
        <f>IFERROR(VLOOKUP(TABLA!$F325,BLIOTECAS!$C$1:$E$26,2,FALSE),"")</f>
        <v>CPS</v>
      </c>
      <c r="C325" s="93" t="str">
        <f>IFERROR(VLOOKUP(TABLA!F325,BLIOTECAS!$C$1:$E$26,3,FALSE),"")</f>
        <v>Ciencias Sociales</v>
      </c>
      <c r="D325" s="266" t="s">
        <v>1045</v>
      </c>
      <c r="E325" s="120" t="s">
        <v>8</v>
      </c>
      <c r="F325" s="119" t="s">
        <v>18</v>
      </c>
      <c r="G325" s="119" t="s">
        <v>45</v>
      </c>
      <c r="H325" s="119" t="s">
        <v>47</v>
      </c>
      <c r="I325" s="119"/>
      <c r="J325" s="119" t="s">
        <v>18</v>
      </c>
      <c r="K325" s="119" t="s">
        <v>18</v>
      </c>
      <c r="L325" s="119" t="s">
        <v>18</v>
      </c>
      <c r="M325" s="119" t="s">
        <v>520</v>
      </c>
      <c r="N325" s="119">
        <v>5</v>
      </c>
      <c r="O325" s="119">
        <v>5</v>
      </c>
      <c r="P325" s="119">
        <v>5</v>
      </c>
      <c r="Q325" s="119">
        <v>5</v>
      </c>
      <c r="R325" s="119">
        <v>5</v>
      </c>
      <c r="S325" s="119" t="s">
        <v>88</v>
      </c>
      <c r="T325" s="119" t="s">
        <v>88</v>
      </c>
      <c r="U325" s="119">
        <v>4</v>
      </c>
      <c r="V325" s="119">
        <v>3</v>
      </c>
      <c r="W325" s="119">
        <v>4</v>
      </c>
      <c r="X325" s="119">
        <v>5</v>
      </c>
      <c r="Y325" s="119">
        <v>5</v>
      </c>
      <c r="Z325" s="119">
        <v>5</v>
      </c>
      <c r="AA325" s="119">
        <v>5</v>
      </c>
      <c r="AB325" s="119">
        <v>5</v>
      </c>
      <c r="AC325" s="119">
        <v>4</v>
      </c>
      <c r="AD325" s="119">
        <v>4</v>
      </c>
      <c r="AE325" s="119">
        <v>4</v>
      </c>
      <c r="AF325" s="119">
        <v>5</v>
      </c>
      <c r="AG325" s="119">
        <v>4</v>
      </c>
      <c r="AH325" s="119">
        <v>3</v>
      </c>
      <c r="AI325" s="119">
        <v>4</v>
      </c>
      <c r="AJ325" s="119">
        <v>4</v>
      </c>
      <c r="AK325" s="119" t="s">
        <v>88</v>
      </c>
      <c r="AL325" s="119" t="s">
        <v>88</v>
      </c>
      <c r="AM325" s="119">
        <v>4</v>
      </c>
      <c r="AN325" s="119">
        <v>4</v>
      </c>
      <c r="AO325" s="119" t="s">
        <v>115</v>
      </c>
      <c r="AP325" s="119">
        <v>4</v>
      </c>
      <c r="AQ325" s="119">
        <v>4</v>
      </c>
      <c r="AR325" s="119">
        <v>4</v>
      </c>
      <c r="AS325" s="119">
        <v>5</v>
      </c>
      <c r="AT325" s="119">
        <v>4</v>
      </c>
      <c r="AU325" s="119">
        <v>4</v>
      </c>
      <c r="AV325" s="119">
        <v>4</v>
      </c>
      <c r="AW325" s="119">
        <v>5</v>
      </c>
      <c r="AX325" s="119" t="s">
        <v>88</v>
      </c>
      <c r="AY325" s="119" t="s">
        <v>88</v>
      </c>
      <c r="AZ325" s="119"/>
      <c r="BA325" s="119">
        <v>5</v>
      </c>
      <c r="BB325" s="119">
        <v>5</v>
      </c>
      <c r="BC325" s="119" t="s">
        <v>134</v>
      </c>
      <c r="BD325" s="119" t="s">
        <v>369</v>
      </c>
      <c r="BE325" s="119"/>
      <c r="BF325">
        <f t="shared" si="33"/>
        <v>0</v>
      </c>
      <c r="BG325">
        <f t="shared" si="35"/>
        <v>0</v>
      </c>
      <c r="BH325">
        <f t="shared" si="35"/>
        <v>0</v>
      </c>
      <c r="BI325">
        <f t="shared" si="35"/>
        <v>0</v>
      </c>
      <c r="BJ325">
        <f t="shared" si="35"/>
        <v>0</v>
      </c>
      <c r="BK325">
        <f t="shared" si="35"/>
        <v>0</v>
      </c>
      <c r="BL325">
        <f t="shared" si="31"/>
        <v>0</v>
      </c>
      <c r="BM325">
        <f t="shared" si="34"/>
        <v>0</v>
      </c>
      <c r="BN325">
        <f t="shared" si="34"/>
        <v>0</v>
      </c>
      <c r="BO325">
        <f t="shared" si="34"/>
        <v>0</v>
      </c>
      <c r="BP325">
        <f t="shared" si="34"/>
        <v>0</v>
      </c>
      <c r="BQ325">
        <f t="shared" si="32"/>
        <v>0</v>
      </c>
      <c r="BR325">
        <f t="shared" si="34"/>
        <v>1</v>
      </c>
      <c r="BS325">
        <f t="shared" si="34"/>
        <v>0</v>
      </c>
      <c r="BT325" s="256">
        <f t="shared" ref="BT325:BT388" si="36">IFERROR(VALUE(LEFT(BC325,1)),"NC")</f>
        <v>4</v>
      </c>
    </row>
    <row r="326" spans="2:72" ht="14.3" x14ac:dyDescent="0.25">
      <c r="B326" s="93" t="str">
        <f>IFERROR(VLOOKUP(TABLA!$F326,BLIOTECAS!$C$1:$E$26,2,FALSE),"")</f>
        <v>FDI</v>
      </c>
      <c r="C326" s="93" t="str">
        <f>IFERROR(VLOOKUP(TABLA!F326,BLIOTECAS!$C$1:$E$26,3,FALSE),"")</f>
        <v>Ciencias Experimentales</v>
      </c>
      <c r="D326" s="266" t="s">
        <v>1045</v>
      </c>
      <c r="E326" s="120" t="s">
        <v>8</v>
      </c>
      <c r="F326" s="119" t="s">
        <v>30</v>
      </c>
      <c r="G326" s="119" t="s">
        <v>45</v>
      </c>
      <c r="H326" s="119" t="s">
        <v>44</v>
      </c>
      <c r="I326" s="119"/>
      <c r="J326" s="119" t="s">
        <v>476</v>
      </c>
      <c r="K326" s="119" t="s">
        <v>30</v>
      </c>
      <c r="L326" s="119"/>
      <c r="M326" s="119"/>
      <c r="N326" s="119">
        <v>4</v>
      </c>
      <c r="O326" s="119">
        <v>5</v>
      </c>
      <c r="P326" s="119">
        <v>4</v>
      </c>
      <c r="Q326" s="119">
        <v>4</v>
      </c>
      <c r="R326" s="119">
        <v>5</v>
      </c>
      <c r="S326" s="119" t="s">
        <v>88</v>
      </c>
      <c r="T326" s="119" t="s">
        <v>88</v>
      </c>
      <c r="U326" s="119">
        <v>1</v>
      </c>
      <c r="V326" s="119">
        <v>1</v>
      </c>
      <c r="W326" s="119">
        <v>1</v>
      </c>
      <c r="X326" s="119">
        <v>1</v>
      </c>
      <c r="Y326" s="119">
        <v>5</v>
      </c>
      <c r="Z326" s="119">
        <v>5</v>
      </c>
      <c r="AA326" s="119">
        <v>4</v>
      </c>
      <c r="AB326" s="119">
        <v>2</v>
      </c>
      <c r="AC326" s="119">
        <v>3</v>
      </c>
      <c r="AD326" s="119">
        <v>3</v>
      </c>
      <c r="AE326" s="119">
        <v>3</v>
      </c>
      <c r="AF326" s="119">
        <v>3</v>
      </c>
      <c r="AG326" s="119">
        <v>3</v>
      </c>
      <c r="AH326" s="119">
        <v>3</v>
      </c>
      <c r="AI326" s="119">
        <v>3</v>
      </c>
      <c r="AJ326" s="119">
        <v>3</v>
      </c>
      <c r="AK326" s="119" t="s">
        <v>88</v>
      </c>
      <c r="AL326" s="119" t="s">
        <v>88</v>
      </c>
      <c r="AM326" s="119">
        <v>4</v>
      </c>
      <c r="AN326" s="119">
        <v>4</v>
      </c>
      <c r="AO326" s="119" t="s">
        <v>113</v>
      </c>
      <c r="AP326" s="119">
        <v>3</v>
      </c>
      <c r="AQ326" s="119">
        <v>3</v>
      </c>
      <c r="AR326" s="119">
        <v>3</v>
      </c>
      <c r="AS326" s="119">
        <v>3</v>
      </c>
      <c r="AT326" s="119">
        <v>3</v>
      </c>
      <c r="AU326" s="119">
        <v>3</v>
      </c>
      <c r="AV326" s="119">
        <v>3</v>
      </c>
      <c r="AW326" s="119">
        <v>3</v>
      </c>
      <c r="AX326" s="119" t="s">
        <v>88</v>
      </c>
      <c r="AY326" s="119" t="s">
        <v>88</v>
      </c>
      <c r="AZ326" s="119"/>
      <c r="BA326" s="119">
        <v>3</v>
      </c>
      <c r="BB326" s="119">
        <v>4</v>
      </c>
      <c r="BC326" s="119" t="s">
        <v>134</v>
      </c>
      <c r="BD326" s="119"/>
      <c r="BE326" s="119"/>
      <c r="BF326">
        <f t="shared" si="33"/>
        <v>0</v>
      </c>
      <c r="BG326">
        <f t="shared" si="35"/>
        <v>0</v>
      </c>
      <c r="BH326">
        <f t="shared" si="35"/>
        <v>0</v>
      </c>
      <c r="BI326">
        <f t="shared" si="35"/>
        <v>0</v>
      </c>
      <c r="BJ326">
        <f t="shared" si="35"/>
        <v>0</v>
      </c>
      <c r="BK326">
        <f t="shared" si="35"/>
        <v>0</v>
      </c>
      <c r="BL326">
        <f t="shared" si="31"/>
        <v>0</v>
      </c>
      <c r="BM326">
        <f t="shared" si="34"/>
        <v>0</v>
      </c>
      <c r="BN326">
        <f t="shared" si="34"/>
        <v>0</v>
      </c>
      <c r="BO326">
        <f t="shared" si="34"/>
        <v>1</v>
      </c>
      <c r="BP326">
        <f t="shared" si="34"/>
        <v>0</v>
      </c>
      <c r="BQ326">
        <f t="shared" si="32"/>
        <v>0</v>
      </c>
      <c r="BR326">
        <f t="shared" si="34"/>
        <v>0</v>
      </c>
      <c r="BS326">
        <f t="shared" si="34"/>
        <v>0</v>
      </c>
      <c r="BT326" s="256">
        <f t="shared" si="36"/>
        <v>4</v>
      </c>
    </row>
    <row r="327" spans="2:72" ht="14.3" x14ac:dyDescent="0.25">
      <c r="B327" s="93" t="str">
        <f>IFERROR(VLOOKUP(TABLA!$F327,BLIOTECAS!$C$1:$E$26,2,FALSE),"")</f>
        <v>CPS</v>
      </c>
      <c r="C327" s="93" t="str">
        <f>IFERROR(VLOOKUP(TABLA!F327,BLIOTECAS!$C$1:$E$26,3,FALSE),"")</f>
        <v>Ciencias Sociales</v>
      </c>
      <c r="D327" s="266" t="s">
        <v>1045</v>
      </c>
      <c r="E327" s="120" t="s">
        <v>9</v>
      </c>
      <c r="F327" s="119" t="s">
        <v>18</v>
      </c>
      <c r="G327" s="119" t="s">
        <v>44</v>
      </c>
      <c r="H327" s="119" t="s">
        <v>46</v>
      </c>
      <c r="I327" s="119"/>
      <c r="J327" s="119"/>
      <c r="K327" s="119"/>
      <c r="L327" s="119"/>
      <c r="M327" s="119"/>
      <c r="N327" s="119"/>
      <c r="O327" s="119"/>
      <c r="P327" s="119"/>
      <c r="Q327" s="119"/>
      <c r="R327" s="119"/>
      <c r="S327" s="119" t="s">
        <v>88</v>
      </c>
      <c r="T327" s="119" t="s">
        <v>87</v>
      </c>
      <c r="U327" s="119"/>
      <c r="V327" s="119">
        <v>5</v>
      </c>
      <c r="W327" s="119">
        <v>5</v>
      </c>
      <c r="X327" s="119">
        <v>2</v>
      </c>
      <c r="Y327" s="119">
        <v>1</v>
      </c>
      <c r="Z327" s="119">
        <v>5</v>
      </c>
      <c r="AA327" s="119">
        <v>1</v>
      </c>
      <c r="AB327" s="119">
        <v>5</v>
      </c>
      <c r="AC327" s="119">
        <v>1</v>
      </c>
      <c r="AD327" s="119">
        <v>1</v>
      </c>
      <c r="AE327" s="119">
        <v>2</v>
      </c>
      <c r="AF327" s="119">
        <v>2</v>
      </c>
      <c r="AG327" s="119">
        <v>1</v>
      </c>
      <c r="AH327" s="119">
        <v>2</v>
      </c>
      <c r="AI327" s="119">
        <v>2</v>
      </c>
      <c r="AJ327" s="119">
        <v>2</v>
      </c>
      <c r="AK327" s="119" t="s">
        <v>88</v>
      </c>
      <c r="AL327" s="119" t="s">
        <v>88</v>
      </c>
      <c r="AM327" s="119">
        <v>2</v>
      </c>
      <c r="AN327" s="119">
        <v>2</v>
      </c>
      <c r="AO327" s="119" t="s">
        <v>115</v>
      </c>
      <c r="AP327" s="119"/>
      <c r="AQ327" s="119"/>
      <c r="AR327" s="119"/>
      <c r="AS327" s="119"/>
      <c r="AT327" s="119"/>
      <c r="AU327" s="119"/>
      <c r="AV327" s="119"/>
      <c r="AW327" s="119"/>
      <c r="AX327" s="119" t="s">
        <v>88</v>
      </c>
      <c r="AY327" s="119" t="s">
        <v>88</v>
      </c>
      <c r="AZ327" s="119"/>
      <c r="BA327" s="119"/>
      <c r="BB327" s="119"/>
      <c r="BC327" s="119" t="s">
        <v>133</v>
      </c>
      <c r="BD327" s="119"/>
      <c r="BE327" s="119"/>
      <c r="BF327">
        <f t="shared" si="33"/>
        <v>0</v>
      </c>
      <c r="BG327">
        <f t="shared" si="35"/>
        <v>0</v>
      </c>
      <c r="BH327">
        <f t="shared" si="35"/>
        <v>0</v>
      </c>
      <c r="BI327">
        <f t="shared" si="35"/>
        <v>0</v>
      </c>
      <c r="BJ327">
        <f t="shared" si="35"/>
        <v>0</v>
      </c>
      <c r="BK327">
        <f t="shared" si="35"/>
        <v>0</v>
      </c>
      <c r="BL327">
        <f t="shared" si="31"/>
        <v>0</v>
      </c>
      <c r="BM327">
        <f t="shared" si="34"/>
        <v>0</v>
      </c>
      <c r="BN327">
        <f t="shared" si="34"/>
        <v>0</v>
      </c>
      <c r="BO327">
        <f t="shared" si="34"/>
        <v>0</v>
      </c>
      <c r="BP327">
        <f t="shared" si="34"/>
        <v>0</v>
      </c>
      <c r="BQ327">
        <f t="shared" si="32"/>
        <v>0</v>
      </c>
      <c r="BR327">
        <f t="shared" si="34"/>
        <v>1</v>
      </c>
      <c r="BS327">
        <f t="shared" si="34"/>
        <v>0</v>
      </c>
      <c r="BT327" s="256">
        <f t="shared" si="36"/>
        <v>3</v>
      </c>
    </row>
    <row r="328" spans="2:72" ht="14.3" x14ac:dyDescent="0.25">
      <c r="B328" s="93" t="str">
        <f>IFERROR(VLOOKUP(TABLA!$F328,BLIOTECAS!$C$1:$E$26,2,FALSE),"")</f>
        <v>EDU</v>
      </c>
      <c r="C328" s="93" t="str">
        <f>IFERROR(VLOOKUP(TABLA!F328,BLIOTECAS!$C$1:$E$26,3,FALSE),"")</f>
        <v>Humanidades</v>
      </c>
      <c r="D328" s="266" t="s">
        <v>1045</v>
      </c>
      <c r="E328" s="120" t="s">
        <v>8</v>
      </c>
      <c r="F328" s="119" t="s">
        <v>16</v>
      </c>
      <c r="G328" s="119" t="s">
        <v>46</v>
      </c>
      <c r="H328" s="119" t="s">
        <v>46</v>
      </c>
      <c r="I328" s="119"/>
      <c r="J328" s="119" t="s">
        <v>71</v>
      </c>
      <c r="K328" s="119"/>
      <c r="L328" s="119"/>
      <c r="M328" s="119"/>
      <c r="N328" s="119">
        <v>2</v>
      </c>
      <c r="O328" s="119">
        <v>3</v>
      </c>
      <c r="P328" s="119">
        <v>4</v>
      </c>
      <c r="Q328" s="119">
        <v>3</v>
      </c>
      <c r="R328" s="119">
        <v>5</v>
      </c>
      <c r="S328" s="119" t="s">
        <v>88</v>
      </c>
      <c r="T328" s="119" t="s">
        <v>87</v>
      </c>
      <c r="U328" s="119">
        <v>4</v>
      </c>
      <c r="V328" s="119">
        <v>4</v>
      </c>
      <c r="W328" s="119">
        <v>3</v>
      </c>
      <c r="X328" s="119">
        <v>4</v>
      </c>
      <c r="Y328" s="119">
        <v>3</v>
      </c>
      <c r="Z328" s="119">
        <v>5</v>
      </c>
      <c r="AA328" s="119">
        <v>3</v>
      </c>
      <c r="AB328" s="119">
        <v>5</v>
      </c>
      <c r="AC328" s="119">
        <v>5</v>
      </c>
      <c r="AD328" s="119">
        <v>4</v>
      </c>
      <c r="AE328" s="119">
        <v>5</v>
      </c>
      <c r="AF328" s="119">
        <v>3</v>
      </c>
      <c r="AG328" s="119">
        <v>4</v>
      </c>
      <c r="AH328" s="119">
        <v>5</v>
      </c>
      <c r="AI328" s="119">
        <v>3</v>
      </c>
      <c r="AJ328" s="119">
        <v>3</v>
      </c>
      <c r="AK328" s="119" t="s">
        <v>88</v>
      </c>
      <c r="AL328" s="119" t="s">
        <v>88</v>
      </c>
      <c r="AM328" s="119">
        <v>4</v>
      </c>
      <c r="AN328" s="119">
        <v>4</v>
      </c>
      <c r="AO328" s="119"/>
      <c r="AP328" s="119">
        <v>5</v>
      </c>
      <c r="AQ328" s="119">
        <v>5</v>
      </c>
      <c r="AR328" s="119">
        <v>5</v>
      </c>
      <c r="AS328" s="119">
        <v>5</v>
      </c>
      <c r="AT328" s="119">
        <v>5</v>
      </c>
      <c r="AU328" s="119">
        <v>4</v>
      </c>
      <c r="AV328" s="119">
        <v>5</v>
      </c>
      <c r="AW328" s="119"/>
      <c r="AX328" s="119" t="s">
        <v>88</v>
      </c>
      <c r="AY328" s="119" t="s">
        <v>88</v>
      </c>
      <c r="AZ328" s="119"/>
      <c r="BA328" s="119">
        <v>3</v>
      </c>
      <c r="BB328" s="119">
        <v>3</v>
      </c>
      <c r="BC328" s="119" t="s">
        <v>134</v>
      </c>
      <c r="BD328" s="119"/>
      <c r="BE328" s="119"/>
      <c r="BF328">
        <f t="shared" si="33"/>
        <v>0</v>
      </c>
      <c r="BG328">
        <f t="shared" si="35"/>
        <v>0</v>
      </c>
      <c r="BH328">
        <f t="shared" si="35"/>
        <v>0</v>
      </c>
      <c r="BI328">
        <f t="shared" si="35"/>
        <v>0</v>
      </c>
      <c r="BJ328">
        <f t="shared" si="35"/>
        <v>0</v>
      </c>
      <c r="BK328">
        <f t="shared" si="35"/>
        <v>0</v>
      </c>
      <c r="BL328">
        <f t="shared" si="31"/>
        <v>0</v>
      </c>
      <c r="BM328">
        <f t="shared" si="34"/>
        <v>0</v>
      </c>
      <c r="BN328">
        <f t="shared" si="34"/>
        <v>0</v>
      </c>
      <c r="BO328">
        <f t="shared" si="34"/>
        <v>0</v>
      </c>
      <c r="BP328">
        <f t="shared" si="34"/>
        <v>0</v>
      </c>
      <c r="BQ328">
        <f t="shared" si="32"/>
        <v>0</v>
      </c>
      <c r="BR328">
        <f t="shared" si="34"/>
        <v>0</v>
      </c>
      <c r="BS328">
        <f t="shared" si="34"/>
        <v>0</v>
      </c>
      <c r="BT328" s="256">
        <f t="shared" si="36"/>
        <v>4</v>
      </c>
    </row>
    <row r="329" spans="2:72" ht="14.3" x14ac:dyDescent="0.25">
      <c r="B329" s="93" t="str">
        <f>IFERROR(VLOOKUP(TABLA!$F329,BLIOTECAS!$C$1:$E$26,2,FALSE),"")</f>
        <v>FLS</v>
      </c>
      <c r="C329" s="93" t="str">
        <f>IFERROR(VLOOKUP(TABLA!F329,BLIOTECAS!$C$1:$E$26,3,FALSE),"")</f>
        <v>Humanidades</v>
      </c>
      <c r="D329" s="266" t="s">
        <v>1045</v>
      </c>
      <c r="E329" s="120" t="s">
        <v>9</v>
      </c>
      <c r="F329" s="119" t="s">
        <v>31</v>
      </c>
      <c r="G329" s="119" t="s">
        <v>46</v>
      </c>
      <c r="H329" s="119" t="s">
        <v>47</v>
      </c>
      <c r="I329" s="119"/>
      <c r="J329" s="119" t="s">
        <v>31</v>
      </c>
      <c r="K329" s="119" t="s">
        <v>56</v>
      </c>
      <c r="L329" s="119" t="s">
        <v>13</v>
      </c>
      <c r="M329" s="119"/>
      <c r="N329" s="119">
        <v>5</v>
      </c>
      <c r="O329" s="119">
        <v>5</v>
      </c>
      <c r="P329" s="119">
        <v>4</v>
      </c>
      <c r="Q329" s="119">
        <v>3</v>
      </c>
      <c r="R329" s="119">
        <v>5</v>
      </c>
      <c r="S329" s="119" t="s">
        <v>87</v>
      </c>
      <c r="T329" s="119" t="s">
        <v>87</v>
      </c>
      <c r="U329" s="119">
        <v>5</v>
      </c>
      <c r="V329" s="119">
        <v>4</v>
      </c>
      <c r="W329" s="119">
        <v>2</v>
      </c>
      <c r="X329" s="119">
        <v>3</v>
      </c>
      <c r="Y329" s="119">
        <v>5</v>
      </c>
      <c r="Z329" s="119">
        <v>4</v>
      </c>
      <c r="AA329" s="119">
        <v>5</v>
      </c>
      <c r="AB329" s="119">
        <v>3</v>
      </c>
      <c r="AC329" s="119">
        <v>4</v>
      </c>
      <c r="AD329" s="119">
        <v>4</v>
      </c>
      <c r="AE329" s="119">
        <v>3</v>
      </c>
      <c r="AF329" s="119">
        <v>4</v>
      </c>
      <c r="AG329" s="119">
        <v>5</v>
      </c>
      <c r="AH329" s="119">
        <v>5</v>
      </c>
      <c r="AI329" s="119">
        <v>4</v>
      </c>
      <c r="AJ329" s="119">
        <v>4</v>
      </c>
      <c r="AK329" s="119" t="s">
        <v>88</v>
      </c>
      <c r="AL329" s="119" t="s">
        <v>88</v>
      </c>
      <c r="AM329" s="119">
        <v>3</v>
      </c>
      <c r="AN329" s="119">
        <v>4</v>
      </c>
      <c r="AO329" s="119" t="s">
        <v>115</v>
      </c>
      <c r="AP329" s="119">
        <v>5</v>
      </c>
      <c r="AQ329" s="119">
        <v>4</v>
      </c>
      <c r="AR329" s="119">
        <v>4</v>
      </c>
      <c r="AS329" s="119">
        <v>4</v>
      </c>
      <c r="AT329" s="119">
        <v>4</v>
      </c>
      <c r="AU329" s="119">
        <v>5</v>
      </c>
      <c r="AV329" s="119">
        <v>4</v>
      </c>
      <c r="AW329" s="119">
        <v>4</v>
      </c>
      <c r="AX329" s="119" t="s">
        <v>87</v>
      </c>
      <c r="AY329" s="119" t="s">
        <v>87</v>
      </c>
      <c r="AZ329" s="119" t="s">
        <v>124</v>
      </c>
      <c r="BA329" s="119">
        <v>5</v>
      </c>
      <c r="BB329" s="119">
        <v>5</v>
      </c>
      <c r="BC329" s="119" t="s">
        <v>135</v>
      </c>
      <c r="BD329" s="119"/>
      <c r="BE329" s="119"/>
      <c r="BF329">
        <f t="shared" si="33"/>
        <v>0</v>
      </c>
      <c r="BG329">
        <f t="shared" si="35"/>
        <v>0</v>
      </c>
      <c r="BH329">
        <f t="shared" si="35"/>
        <v>0</v>
      </c>
      <c r="BI329">
        <f t="shared" si="35"/>
        <v>0</v>
      </c>
      <c r="BJ329">
        <f t="shared" si="35"/>
        <v>0</v>
      </c>
      <c r="BK329">
        <f t="shared" si="35"/>
        <v>0</v>
      </c>
      <c r="BL329">
        <f t="shared" si="31"/>
        <v>0</v>
      </c>
      <c r="BM329">
        <f t="shared" si="34"/>
        <v>0</v>
      </c>
      <c r="BN329">
        <f t="shared" si="34"/>
        <v>0</v>
      </c>
      <c r="BO329">
        <f t="shared" si="34"/>
        <v>0</v>
      </c>
      <c r="BP329">
        <f t="shared" si="34"/>
        <v>0</v>
      </c>
      <c r="BQ329">
        <f t="shared" si="32"/>
        <v>0</v>
      </c>
      <c r="BR329">
        <f t="shared" si="34"/>
        <v>1</v>
      </c>
      <c r="BS329">
        <f t="shared" si="34"/>
        <v>0</v>
      </c>
      <c r="BT329" s="256">
        <f t="shared" si="36"/>
        <v>5</v>
      </c>
    </row>
    <row r="330" spans="2:72" ht="14.3" x14ac:dyDescent="0.25">
      <c r="B330" s="93" t="str">
        <f>IFERROR(VLOOKUP(TABLA!$F330,BLIOTECAS!$C$1:$E$26,2,FALSE),"")</f>
        <v>GHI</v>
      </c>
      <c r="C330" s="93" t="str">
        <f>IFERROR(VLOOKUP(TABLA!F330,BLIOTECAS!$C$1:$E$26,3,FALSE),"")</f>
        <v>Humanidades</v>
      </c>
      <c r="D330" s="266" t="s">
        <v>1045</v>
      </c>
      <c r="E330" s="120" t="s">
        <v>11</v>
      </c>
      <c r="F330" s="119" t="s">
        <v>13</v>
      </c>
      <c r="G330" s="119" t="s">
        <v>46</v>
      </c>
      <c r="H330" s="119" t="s">
        <v>46</v>
      </c>
      <c r="I330" s="119"/>
      <c r="J330" s="119" t="s">
        <v>476</v>
      </c>
      <c r="K330" s="119" t="s">
        <v>13</v>
      </c>
      <c r="L330" s="119" t="s">
        <v>17</v>
      </c>
      <c r="M330" s="119" t="s">
        <v>521</v>
      </c>
      <c r="N330" s="119">
        <v>5</v>
      </c>
      <c r="O330" s="119">
        <v>5</v>
      </c>
      <c r="P330" s="119">
        <v>5</v>
      </c>
      <c r="Q330" s="119">
        <v>5</v>
      </c>
      <c r="R330" s="119">
        <v>5</v>
      </c>
      <c r="S330" s="119" t="s">
        <v>87</v>
      </c>
      <c r="T330" s="119" t="s">
        <v>87</v>
      </c>
      <c r="U330" s="119">
        <v>4</v>
      </c>
      <c r="V330" s="119">
        <v>4</v>
      </c>
      <c r="W330" s="119">
        <v>5</v>
      </c>
      <c r="X330" s="119">
        <v>5</v>
      </c>
      <c r="Y330" s="119">
        <v>4</v>
      </c>
      <c r="Z330" s="119">
        <v>5</v>
      </c>
      <c r="AA330" s="119">
        <v>5</v>
      </c>
      <c r="AB330" s="119">
        <v>5</v>
      </c>
      <c r="AC330" s="119">
        <v>4</v>
      </c>
      <c r="AD330" s="119">
        <v>4</v>
      </c>
      <c r="AE330" s="119">
        <v>4</v>
      </c>
      <c r="AF330" s="119">
        <v>3</v>
      </c>
      <c r="AG330" s="119">
        <v>5</v>
      </c>
      <c r="AH330" s="119">
        <v>5</v>
      </c>
      <c r="AI330" s="119">
        <v>5</v>
      </c>
      <c r="AJ330" s="119">
        <v>4</v>
      </c>
      <c r="AK330" s="119" t="s">
        <v>88</v>
      </c>
      <c r="AL330" s="119" t="s">
        <v>88</v>
      </c>
      <c r="AM330" s="119">
        <v>5</v>
      </c>
      <c r="AN330" s="119">
        <v>5</v>
      </c>
      <c r="AO330" s="119" t="s">
        <v>115</v>
      </c>
      <c r="AP330" s="119">
        <v>5</v>
      </c>
      <c r="AQ330" s="119">
        <v>5</v>
      </c>
      <c r="AR330" s="119">
        <v>5</v>
      </c>
      <c r="AS330" s="119">
        <v>5</v>
      </c>
      <c r="AT330" s="119">
        <v>5</v>
      </c>
      <c r="AU330" s="119">
        <v>5</v>
      </c>
      <c r="AV330" s="119">
        <v>5</v>
      </c>
      <c r="AW330" s="119">
        <v>4</v>
      </c>
      <c r="AX330" s="119" t="s">
        <v>88</v>
      </c>
      <c r="AY330" s="119" t="s">
        <v>88</v>
      </c>
      <c r="AZ330" s="119"/>
      <c r="BA330" s="119">
        <v>5</v>
      </c>
      <c r="BB330" s="119">
        <v>5</v>
      </c>
      <c r="BC330" s="119" t="s">
        <v>135</v>
      </c>
      <c r="BD330" s="119"/>
      <c r="BE330" s="119"/>
      <c r="BF330">
        <f t="shared" si="33"/>
        <v>0</v>
      </c>
      <c r="BG330">
        <f t="shared" si="35"/>
        <v>0</v>
      </c>
      <c r="BH330">
        <f t="shared" si="35"/>
        <v>0</v>
      </c>
      <c r="BI330">
        <f t="shared" si="35"/>
        <v>0</v>
      </c>
      <c r="BJ330">
        <f t="shared" si="35"/>
        <v>0</v>
      </c>
      <c r="BK330">
        <f t="shared" si="35"/>
        <v>0</v>
      </c>
      <c r="BL330">
        <f t="shared" si="31"/>
        <v>0</v>
      </c>
      <c r="BM330">
        <f t="shared" si="34"/>
        <v>0</v>
      </c>
      <c r="BN330">
        <f t="shared" si="34"/>
        <v>0</v>
      </c>
      <c r="BO330">
        <f t="shared" si="34"/>
        <v>0</v>
      </c>
      <c r="BP330">
        <f t="shared" si="34"/>
        <v>0</v>
      </c>
      <c r="BQ330">
        <f t="shared" si="32"/>
        <v>0</v>
      </c>
      <c r="BR330">
        <f t="shared" si="34"/>
        <v>1</v>
      </c>
      <c r="BS330">
        <f t="shared" si="34"/>
        <v>0</v>
      </c>
      <c r="BT330" s="256">
        <f t="shared" si="36"/>
        <v>5</v>
      </c>
    </row>
    <row r="331" spans="2:72" ht="14.3" x14ac:dyDescent="0.25">
      <c r="B331" s="93" t="str">
        <f>IFERROR(VLOOKUP(TABLA!$F331,BLIOTECAS!$C$1:$E$26,2,FALSE),"")</f>
        <v>MED</v>
      </c>
      <c r="C331" s="93" t="str">
        <f>IFERROR(VLOOKUP(TABLA!F331,BLIOTECAS!$C$1:$E$26,3,FALSE),"")</f>
        <v>Ciencias de la Salud</v>
      </c>
      <c r="D331" s="266" t="s">
        <v>1045</v>
      </c>
      <c r="E331" s="120" t="s">
        <v>10</v>
      </c>
      <c r="F331" s="119" t="s">
        <v>22</v>
      </c>
      <c r="G331" s="119" t="s">
        <v>46</v>
      </c>
      <c r="H331" s="119" t="s">
        <v>47</v>
      </c>
      <c r="I331" s="119"/>
      <c r="J331" s="119" t="s">
        <v>22</v>
      </c>
      <c r="K331" s="119" t="s">
        <v>24</v>
      </c>
      <c r="L331" s="119" t="s">
        <v>28</v>
      </c>
      <c r="M331" s="119"/>
      <c r="N331" s="119">
        <v>5</v>
      </c>
      <c r="O331" s="119">
        <v>5</v>
      </c>
      <c r="P331" s="119">
        <v>5</v>
      </c>
      <c r="Q331" s="119">
        <v>5</v>
      </c>
      <c r="R331" s="119">
        <v>5</v>
      </c>
      <c r="S331" s="119" t="s">
        <v>88</v>
      </c>
      <c r="T331" s="119" t="s">
        <v>87</v>
      </c>
      <c r="U331" s="119">
        <v>5</v>
      </c>
      <c r="V331" s="119">
        <v>5</v>
      </c>
      <c r="W331" s="119">
        <v>5</v>
      </c>
      <c r="X331" s="119">
        <v>4</v>
      </c>
      <c r="Y331" s="119">
        <v>5</v>
      </c>
      <c r="Z331" s="119">
        <v>4</v>
      </c>
      <c r="AA331" s="119">
        <v>5</v>
      </c>
      <c r="AB331" s="119">
        <v>5</v>
      </c>
      <c r="AC331" s="119">
        <v>5</v>
      </c>
      <c r="AD331" s="119">
        <v>5</v>
      </c>
      <c r="AE331" s="119">
        <v>5</v>
      </c>
      <c r="AF331" s="119">
        <v>5</v>
      </c>
      <c r="AG331" s="119">
        <v>5</v>
      </c>
      <c r="AH331" s="119">
        <v>5</v>
      </c>
      <c r="AI331" s="119">
        <v>5</v>
      </c>
      <c r="AJ331" s="119">
        <v>5</v>
      </c>
      <c r="AK331" s="119" t="s">
        <v>87</v>
      </c>
      <c r="AL331" s="119" t="s">
        <v>87</v>
      </c>
      <c r="AM331" s="119">
        <v>5</v>
      </c>
      <c r="AN331" s="119">
        <v>5</v>
      </c>
      <c r="AO331" s="119" t="s">
        <v>113</v>
      </c>
      <c r="AP331" s="119">
        <v>5</v>
      </c>
      <c r="AQ331" s="119">
        <v>5</v>
      </c>
      <c r="AR331" s="119">
        <v>5</v>
      </c>
      <c r="AS331" s="119">
        <v>5</v>
      </c>
      <c r="AT331" s="119">
        <v>5</v>
      </c>
      <c r="AU331" s="119">
        <v>5</v>
      </c>
      <c r="AV331" s="119">
        <v>5</v>
      </c>
      <c r="AW331" s="119">
        <v>5</v>
      </c>
      <c r="AX331" s="119" t="s">
        <v>87</v>
      </c>
      <c r="AY331" s="119" t="s">
        <v>87</v>
      </c>
      <c r="AZ331" s="119" t="s">
        <v>125</v>
      </c>
      <c r="BA331" s="119">
        <v>5</v>
      </c>
      <c r="BB331" s="119">
        <v>5</v>
      </c>
      <c r="BC331" s="119" t="s">
        <v>135</v>
      </c>
      <c r="BD331" s="119"/>
      <c r="BE331" s="119"/>
      <c r="BF331">
        <f t="shared" si="33"/>
        <v>0</v>
      </c>
      <c r="BG331">
        <f t="shared" si="35"/>
        <v>0</v>
      </c>
      <c r="BH331">
        <f t="shared" si="35"/>
        <v>0</v>
      </c>
      <c r="BI331">
        <f t="shared" si="35"/>
        <v>0</v>
      </c>
      <c r="BJ331">
        <f t="shared" si="35"/>
        <v>0</v>
      </c>
      <c r="BK331">
        <f t="shared" si="35"/>
        <v>0</v>
      </c>
      <c r="BL331">
        <f t="shared" si="31"/>
        <v>0</v>
      </c>
      <c r="BM331">
        <f t="shared" si="34"/>
        <v>0</v>
      </c>
      <c r="BN331">
        <f t="shared" si="34"/>
        <v>0</v>
      </c>
      <c r="BO331">
        <f t="shared" si="34"/>
        <v>1</v>
      </c>
      <c r="BP331">
        <f t="shared" si="34"/>
        <v>0</v>
      </c>
      <c r="BQ331">
        <f t="shared" si="32"/>
        <v>0</v>
      </c>
      <c r="BR331">
        <f t="shared" si="34"/>
        <v>0</v>
      </c>
      <c r="BS331">
        <f t="shared" si="34"/>
        <v>0</v>
      </c>
      <c r="BT331" s="256">
        <f t="shared" si="36"/>
        <v>5</v>
      </c>
    </row>
    <row r="332" spans="2:72" ht="14.3" x14ac:dyDescent="0.25">
      <c r="B332" s="93" t="str">
        <f>IFERROR(VLOOKUP(TABLA!$F332,BLIOTECAS!$C$1:$E$26,2,FALSE),"")</f>
        <v>QUI</v>
      </c>
      <c r="C332" s="93" t="str">
        <f>IFERROR(VLOOKUP(TABLA!F332,BLIOTECAS!$C$1:$E$26,3,FALSE),"")</f>
        <v>Ciencias Experimentales</v>
      </c>
      <c r="D332" s="266" t="s">
        <v>1045</v>
      </c>
      <c r="E332" s="120" t="s">
        <v>8</v>
      </c>
      <c r="F332" s="119" t="s">
        <v>19</v>
      </c>
      <c r="G332" s="119" t="s">
        <v>48</v>
      </c>
      <c r="H332" s="119" t="s">
        <v>44</v>
      </c>
      <c r="I332" s="119"/>
      <c r="J332" s="119" t="s">
        <v>19</v>
      </c>
      <c r="K332" s="119" t="s">
        <v>27</v>
      </c>
      <c r="L332" s="119" t="s">
        <v>26</v>
      </c>
      <c r="M332" s="119"/>
      <c r="N332" s="119">
        <v>4</v>
      </c>
      <c r="O332" s="119">
        <v>5</v>
      </c>
      <c r="P332" s="119">
        <v>4</v>
      </c>
      <c r="Q332" s="119">
        <v>5</v>
      </c>
      <c r="R332" s="119">
        <v>5</v>
      </c>
      <c r="S332" s="119" t="s">
        <v>88</v>
      </c>
      <c r="T332" s="119" t="s">
        <v>87</v>
      </c>
      <c r="U332" s="119">
        <v>2</v>
      </c>
      <c r="V332" s="119">
        <v>1</v>
      </c>
      <c r="W332" s="119">
        <v>1</v>
      </c>
      <c r="X332" s="119">
        <v>1</v>
      </c>
      <c r="Y332" s="119">
        <v>5</v>
      </c>
      <c r="Z332" s="119">
        <v>4</v>
      </c>
      <c r="AA332" s="119">
        <v>5</v>
      </c>
      <c r="AB332" s="119">
        <v>5</v>
      </c>
      <c r="AC332" s="119">
        <v>2</v>
      </c>
      <c r="AD332" s="119">
        <v>4</v>
      </c>
      <c r="AE332" s="119">
        <v>3</v>
      </c>
      <c r="AF332" s="119">
        <v>5</v>
      </c>
      <c r="AG332" s="119">
        <v>4</v>
      </c>
      <c r="AH332" s="119">
        <v>3</v>
      </c>
      <c r="AI332" s="119">
        <v>5</v>
      </c>
      <c r="AJ332" s="119">
        <v>5</v>
      </c>
      <c r="AK332" s="119" t="s">
        <v>88</v>
      </c>
      <c r="AL332" s="119" t="s">
        <v>88</v>
      </c>
      <c r="AM332" s="119">
        <v>4</v>
      </c>
      <c r="AN332" s="119">
        <v>4</v>
      </c>
      <c r="AO332" s="119" t="s">
        <v>113</v>
      </c>
      <c r="AP332" s="119">
        <v>5</v>
      </c>
      <c r="AQ332" s="119">
        <v>5</v>
      </c>
      <c r="AR332" s="119">
        <v>5</v>
      </c>
      <c r="AS332" s="119">
        <v>5</v>
      </c>
      <c r="AT332" s="119">
        <v>5</v>
      </c>
      <c r="AU332" s="119">
        <v>4</v>
      </c>
      <c r="AV332" s="119">
        <v>5</v>
      </c>
      <c r="AW332" s="119">
        <v>5</v>
      </c>
      <c r="AX332" s="119" t="s">
        <v>88</v>
      </c>
      <c r="AY332" s="119" t="s">
        <v>88</v>
      </c>
      <c r="AZ332" s="119"/>
      <c r="BA332" s="119">
        <v>5</v>
      </c>
      <c r="BB332" s="119">
        <v>3</v>
      </c>
      <c r="BC332" s="119" t="s">
        <v>135</v>
      </c>
      <c r="BD332" s="119"/>
      <c r="BE332" s="119"/>
      <c r="BF332">
        <f t="shared" si="33"/>
        <v>0</v>
      </c>
      <c r="BG332">
        <f t="shared" si="35"/>
        <v>0</v>
      </c>
      <c r="BH332">
        <f t="shared" si="35"/>
        <v>0</v>
      </c>
      <c r="BI332">
        <f t="shared" si="35"/>
        <v>0</v>
      </c>
      <c r="BJ332">
        <f t="shared" si="35"/>
        <v>0</v>
      </c>
      <c r="BK332">
        <f t="shared" si="35"/>
        <v>0</v>
      </c>
      <c r="BL332">
        <f t="shared" si="31"/>
        <v>0</v>
      </c>
      <c r="BM332">
        <f t="shared" si="34"/>
        <v>0</v>
      </c>
      <c r="BN332">
        <f t="shared" si="34"/>
        <v>0</v>
      </c>
      <c r="BO332">
        <f t="shared" si="34"/>
        <v>1</v>
      </c>
      <c r="BP332">
        <f t="shared" si="34"/>
        <v>0</v>
      </c>
      <c r="BQ332">
        <f t="shared" si="32"/>
        <v>0</v>
      </c>
      <c r="BR332">
        <f t="shared" si="34"/>
        <v>0</v>
      </c>
      <c r="BS332">
        <f t="shared" si="34"/>
        <v>0</v>
      </c>
      <c r="BT332" s="256">
        <f t="shared" si="36"/>
        <v>5</v>
      </c>
    </row>
    <row r="333" spans="2:72" ht="14.3" x14ac:dyDescent="0.25">
      <c r="B333" s="93" t="str">
        <f>IFERROR(VLOOKUP(TABLA!$F333,BLIOTECAS!$C$1:$E$26,2,FALSE),"")</f>
        <v>BIO</v>
      </c>
      <c r="C333" s="93" t="str">
        <f>IFERROR(VLOOKUP(TABLA!F333,BLIOTECAS!$C$1:$E$26,3,FALSE),"")</f>
        <v>Ciencias Experimentales</v>
      </c>
      <c r="D333" s="266" t="s">
        <v>1049</v>
      </c>
      <c r="E333" s="120" t="s">
        <v>8</v>
      </c>
      <c r="F333" s="119" t="s">
        <v>27</v>
      </c>
      <c r="G333" s="119" t="s">
        <v>47</v>
      </c>
      <c r="H333" s="119" t="s">
        <v>45</v>
      </c>
      <c r="I333" s="119"/>
      <c r="J333" s="119" t="s">
        <v>27</v>
      </c>
      <c r="K333" s="119" t="s">
        <v>56</v>
      </c>
      <c r="L333" s="119" t="s">
        <v>13</v>
      </c>
      <c r="M333" s="119"/>
      <c r="N333" s="119">
        <v>4</v>
      </c>
      <c r="O333" s="119">
        <v>5</v>
      </c>
      <c r="P333" s="119">
        <v>5</v>
      </c>
      <c r="Q333" s="119">
        <v>5</v>
      </c>
      <c r="R333" s="119">
        <v>5</v>
      </c>
      <c r="S333" s="119" t="s">
        <v>88</v>
      </c>
      <c r="T333" s="119" t="s">
        <v>87</v>
      </c>
      <c r="U333" s="119">
        <v>4</v>
      </c>
      <c r="V333" s="119">
        <v>3</v>
      </c>
      <c r="W333" s="119">
        <v>1</v>
      </c>
      <c r="X333" s="119">
        <v>1</v>
      </c>
      <c r="Y333" s="119">
        <v>5</v>
      </c>
      <c r="Z333" s="119">
        <v>5</v>
      </c>
      <c r="AA333" s="119">
        <v>5</v>
      </c>
      <c r="AB333" s="119">
        <v>4</v>
      </c>
      <c r="AC333" s="119">
        <v>4</v>
      </c>
      <c r="AD333" s="119">
        <v>5</v>
      </c>
      <c r="AE333" s="119">
        <v>5</v>
      </c>
      <c r="AF333" s="119">
        <v>4</v>
      </c>
      <c r="AG333" s="119">
        <v>5</v>
      </c>
      <c r="AH333" s="119">
        <v>4</v>
      </c>
      <c r="AI333" s="119">
        <v>4</v>
      </c>
      <c r="AJ333" s="119">
        <v>5</v>
      </c>
      <c r="AK333" s="119" t="s">
        <v>88</v>
      </c>
      <c r="AL333" s="119" t="s">
        <v>88</v>
      </c>
      <c r="AM333" s="119">
        <v>5</v>
      </c>
      <c r="AN333" s="119">
        <v>4</v>
      </c>
      <c r="AO333" s="119" t="s">
        <v>115</v>
      </c>
      <c r="AP333" s="119">
        <v>5</v>
      </c>
      <c r="AQ333" s="119">
        <v>5</v>
      </c>
      <c r="AR333" s="119">
        <v>3</v>
      </c>
      <c r="AS333" s="119">
        <v>5</v>
      </c>
      <c r="AT333" s="119">
        <v>5</v>
      </c>
      <c r="AU333" s="119">
        <v>5</v>
      </c>
      <c r="AV333" s="119">
        <v>4</v>
      </c>
      <c r="AW333" s="119">
        <v>4</v>
      </c>
      <c r="AX333" s="119" t="s">
        <v>88</v>
      </c>
      <c r="AY333" s="119" t="s">
        <v>88</v>
      </c>
      <c r="AZ333" s="119"/>
      <c r="BA333" s="119">
        <v>5</v>
      </c>
      <c r="BB333" s="119">
        <v>5</v>
      </c>
      <c r="BC333" s="119" t="s">
        <v>135</v>
      </c>
      <c r="BD333" s="119"/>
      <c r="BE333" s="119"/>
      <c r="BF333">
        <f t="shared" si="33"/>
        <v>0</v>
      </c>
      <c r="BG333">
        <f t="shared" si="35"/>
        <v>0</v>
      </c>
      <c r="BH333">
        <f t="shared" si="35"/>
        <v>0</v>
      </c>
      <c r="BI333">
        <f t="shared" si="35"/>
        <v>0</v>
      </c>
      <c r="BJ333">
        <f t="shared" si="35"/>
        <v>0</v>
      </c>
      <c r="BK333">
        <f t="shared" si="35"/>
        <v>0</v>
      </c>
      <c r="BL333">
        <f t="shared" si="31"/>
        <v>0</v>
      </c>
      <c r="BM333">
        <f t="shared" si="34"/>
        <v>0</v>
      </c>
      <c r="BN333">
        <f t="shared" si="34"/>
        <v>0</v>
      </c>
      <c r="BO333">
        <f t="shared" si="34"/>
        <v>0</v>
      </c>
      <c r="BP333">
        <f t="shared" si="34"/>
        <v>0</v>
      </c>
      <c r="BQ333">
        <f t="shared" si="32"/>
        <v>0</v>
      </c>
      <c r="BR333">
        <f t="shared" si="34"/>
        <v>1</v>
      </c>
      <c r="BS333">
        <f t="shared" si="34"/>
        <v>0</v>
      </c>
      <c r="BT333" s="256">
        <f t="shared" si="36"/>
        <v>5</v>
      </c>
    </row>
    <row r="334" spans="2:72" ht="14.3" x14ac:dyDescent="0.25">
      <c r="B334" s="93" t="str">
        <f>IFERROR(VLOOKUP(TABLA!$F334,BLIOTECAS!$C$1:$E$26,2,FALSE),"")</f>
        <v>QUI</v>
      </c>
      <c r="C334" s="93" t="str">
        <f>IFERROR(VLOOKUP(TABLA!F334,BLIOTECAS!$C$1:$E$26,3,FALSE),"")</f>
        <v>Ciencias Experimentales</v>
      </c>
      <c r="D334" s="266" t="s">
        <v>1049</v>
      </c>
      <c r="E334" s="120" t="s">
        <v>8</v>
      </c>
      <c r="F334" s="119" t="s">
        <v>19</v>
      </c>
      <c r="G334" s="119" t="s">
        <v>47</v>
      </c>
      <c r="H334" s="119" t="s">
        <v>46</v>
      </c>
      <c r="I334" s="119"/>
      <c r="J334" s="119" t="s">
        <v>19</v>
      </c>
      <c r="K334" s="119"/>
      <c r="L334" s="119"/>
      <c r="M334" s="119" t="s">
        <v>522</v>
      </c>
      <c r="N334" s="119">
        <v>2</v>
      </c>
      <c r="O334" s="119">
        <v>4</v>
      </c>
      <c r="P334" s="119">
        <v>4</v>
      </c>
      <c r="Q334" s="119">
        <v>3</v>
      </c>
      <c r="R334" s="119">
        <v>5</v>
      </c>
      <c r="S334" s="119" t="s">
        <v>88</v>
      </c>
      <c r="T334" s="119" t="s">
        <v>88</v>
      </c>
      <c r="U334" s="119">
        <v>4</v>
      </c>
      <c r="V334" s="119"/>
      <c r="W334" s="119"/>
      <c r="X334" s="119">
        <v>4</v>
      </c>
      <c r="Y334" s="119">
        <v>5</v>
      </c>
      <c r="Z334" s="119">
        <v>3</v>
      </c>
      <c r="AA334" s="119">
        <v>3</v>
      </c>
      <c r="AB334" s="119">
        <v>3</v>
      </c>
      <c r="AC334" s="119">
        <v>2</v>
      </c>
      <c r="AD334" s="119">
        <v>2</v>
      </c>
      <c r="AE334" s="119">
        <v>3</v>
      </c>
      <c r="AF334" s="119">
        <v>3</v>
      </c>
      <c r="AG334" s="119">
        <v>1</v>
      </c>
      <c r="AH334" s="119">
        <v>3</v>
      </c>
      <c r="AI334" s="119">
        <v>2</v>
      </c>
      <c r="AJ334" s="119">
        <v>2</v>
      </c>
      <c r="AK334" s="119" t="s">
        <v>87</v>
      </c>
      <c r="AL334" s="119" t="s">
        <v>87</v>
      </c>
      <c r="AM334" s="119">
        <v>4</v>
      </c>
      <c r="AN334" s="119">
        <v>4</v>
      </c>
      <c r="AO334" s="119" t="s">
        <v>505</v>
      </c>
      <c r="AP334" s="119">
        <v>2</v>
      </c>
      <c r="AQ334" s="119">
        <v>4</v>
      </c>
      <c r="AR334" s="119">
        <v>3</v>
      </c>
      <c r="AS334" s="119">
        <v>3</v>
      </c>
      <c r="AT334" s="119">
        <v>3</v>
      </c>
      <c r="AU334" s="119">
        <v>4</v>
      </c>
      <c r="AV334" s="119">
        <v>2</v>
      </c>
      <c r="AW334" s="119">
        <v>1</v>
      </c>
      <c r="AX334" s="119" t="s">
        <v>87</v>
      </c>
      <c r="AY334" s="119" t="s">
        <v>88</v>
      </c>
      <c r="AZ334" s="119"/>
      <c r="BA334" s="119">
        <v>2</v>
      </c>
      <c r="BB334" s="119">
        <v>2</v>
      </c>
      <c r="BC334" s="119" t="s">
        <v>133</v>
      </c>
      <c r="BD334" s="119"/>
      <c r="BE334" s="119"/>
      <c r="BF334">
        <f t="shared" si="33"/>
        <v>0</v>
      </c>
      <c r="BG334">
        <f t="shared" si="35"/>
        <v>0</v>
      </c>
      <c r="BH334">
        <f t="shared" si="35"/>
        <v>0</v>
      </c>
      <c r="BI334">
        <f t="shared" si="35"/>
        <v>0</v>
      </c>
      <c r="BJ334">
        <f t="shared" si="35"/>
        <v>0</v>
      </c>
      <c r="BK334">
        <f t="shared" si="35"/>
        <v>0</v>
      </c>
      <c r="BL334">
        <f t="shared" si="31"/>
        <v>1</v>
      </c>
      <c r="BM334">
        <f t="shared" si="34"/>
        <v>0</v>
      </c>
      <c r="BN334">
        <f t="shared" si="34"/>
        <v>0</v>
      </c>
      <c r="BO334">
        <f t="shared" si="34"/>
        <v>1</v>
      </c>
      <c r="BP334">
        <f t="shared" si="34"/>
        <v>0</v>
      </c>
      <c r="BQ334">
        <f t="shared" si="32"/>
        <v>0</v>
      </c>
      <c r="BR334">
        <f t="shared" si="34"/>
        <v>0</v>
      </c>
      <c r="BS334">
        <f t="shared" si="34"/>
        <v>0</v>
      </c>
      <c r="BT334" s="256">
        <f t="shared" si="36"/>
        <v>3</v>
      </c>
    </row>
    <row r="335" spans="2:72" ht="14.3" x14ac:dyDescent="0.25">
      <c r="B335" s="93" t="str">
        <f>IFERROR(VLOOKUP(TABLA!$F335,BLIOTECAS!$C$1:$E$26,2,FALSE),"")</f>
        <v>GHI</v>
      </c>
      <c r="C335" s="93" t="str">
        <f>IFERROR(VLOOKUP(TABLA!F335,BLIOTECAS!$C$1:$E$26,3,FALSE),"")</f>
        <v>Humanidades</v>
      </c>
      <c r="D335" s="266" t="s">
        <v>1049</v>
      </c>
      <c r="E335" s="120" t="s">
        <v>11</v>
      </c>
      <c r="F335" s="119" t="s">
        <v>13</v>
      </c>
      <c r="G335" s="119" t="s">
        <v>46</v>
      </c>
      <c r="H335" s="119" t="s">
        <v>47</v>
      </c>
      <c r="I335" s="119"/>
      <c r="J335" s="119" t="s">
        <v>476</v>
      </c>
      <c r="K335" s="119" t="s">
        <v>13</v>
      </c>
      <c r="L335" s="119"/>
      <c r="M335" s="119"/>
      <c r="N335" s="119">
        <v>5</v>
      </c>
      <c r="O335" s="119">
        <v>5</v>
      </c>
      <c r="P335" s="119">
        <v>5</v>
      </c>
      <c r="Q335" s="119">
        <v>5</v>
      </c>
      <c r="R335" s="119">
        <v>5</v>
      </c>
      <c r="S335" s="119" t="s">
        <v>88</v>
      </c>
      <c r="T335" s="119" t="s">
        <v>87</v>
      </c>
      <c r="U335" s="119">
        <v>5</v>
      </c>
      <c r="V335" s="119">
        <v>5</v>
      </c>
      <c r="W335" s="119">
        <v>2</v>
      </c>
      <c r="X335" s="119">
        <v>1</v>
      </c>
      <c r="Y335" s="119">
        <v>5</v>
      </c>
      <c r="Z335" s="119">
        <v>4</v>
      </c>
      <c r="AA335" s="119">
        <v>2</v>
      </c>
      <c r="AB335" s="119">
        <v>5</v>
      </c>
      <c r="AC335" s="119">
        <v>5</v>
      </c>
      <c r="AD335" s="119">
        <v>5</v>
      </c>
      <c r="AE335" s="119">
        <v>4</v>
      </c>
      <c r="AF335" s="119">
        <v>4</v>
      </c>
      <c r="AG335" s="119">
        <v>5</v>
      </c>
      <c r="AH335" s="119">
        <v>5</v>
      </c>
      <c r="AI335" s="119">
        <v>5</v>
      </c>
      <c r="AJ335" s="119">
        <v>5</v>
      </c>
      <c r="AK335" s="119" t="s">
        <v>87</v>
      </c>
      <c r="AL335" s="119" t="s">
        <v>88</v>
      </c>
      <c r="AM335" s="119">
        <v>4</v>
      </c>
      <c r="AN335" s="119">
        <v>5</v>
      </c>
      <c r="AO335" s="119" t="s">
        <v>523</v>
      </c>
      <c r="AP335" s="119">
        <v>5</v>
      </c>
      <c r="AQ335" s="119">
        <v>5</v>
      </c>
      <c r="AR335" s="119">
        <v>5</v>
      </c>
      <c r="AS335" s="119">
        <v>5</v>
      </c>
      <c r="AT335" s="119">
        <v>5</v>
      </c>
      <c r="AU335" s="119">
        <v>5</v>
      </c>
      <c r="AV335" s="119">
        <v>5</v>
      </c>
      <c r="AW335" s="119">
        <v>5</v>
      </c>
      <c r="AX335" s="119" t="s">
        <v>87</v>
      </c>
      <c r="AY335" s="119" t="s">
        <v>88</v>
      </c>
      <c r="AZ335" s="119"/>
      <c r="BA335" s="119">
        <v>5</v>
      </c>
      <c r="BB335" s="119">
        <v>5</v>
      </c>
      <c r="BC335" s="119" t="s">
        <v>135</v>
      </c>
      <c r="BD335" s="119"/>
      <c r="BE335" s="119"/>
      <c r="BF335">
        <f t="shared" si="33"/>
        <v>0</v>
      </c>
      <c r="BG335">
        <f t="shared" si="35"/>
        <v>0</v>
      </c>
      <c r="BH335">
        <f t="shared" si="35"/>
        <v>0</v>
      </c>
      <c r="BI335">
        <f t="shared" si="35"/>
        <v>0</v>
      </c>
      <c r="BJ335">
        <f t="shared" si="35"/>
        <v>0</v>
      </c>
      <c r="BK335">
        <f t="shared" si="35"/>
        <v>0</v>
      </c>
      <c r="BL335">
        <f t="shared" si="31"/>
        <v>0</v>
      </c>
      <c r="BM335">
        <f t="shared" si="34"/>
        <v>0</v>
      </c>
      <c r="BN335">
        <f t="shared" si="34"/>
        <v>1</v>
      </c>
      <c r="BO335">
        <f t="shared" si="34"/>
        <v>1</v>
      </c>
      <c r="BP335">
        <f t="shared" si="34"/>
        <v>0</v>
      </c>
      <c r="BQ335">
        <f t="shared" si="32"/>
        <v>1</v>
      </c>
      <c r="BR335">
        <f t="shared" si="34"/>
        <v>0</v>
      </c>
      <c r="BS335">
        <f t="shared" si="34"/>
        <v>0</v>
      </c>
      <c r="BT335" s="256">
        <f t="shared" si="36"/>
        <v>5</v>
      </c>
    </row>
    <row r="336" spans="2:72" ht="14.3" x14ac:dyDescent="0.25">
      <c r="B336" s="93" t="str">
        <f>IFERROR(VLOOKUP(TABLA!$F336,BLIOTECAS!$C$1:$E$26,2,FALSE),"")</f>
        <v>MED</v>
      </c>
      <c r="C336" s="93" t="str">
        <f>IFERROR(VLOOKUP(TABLA!F336,BLIOTECAS!$C$1:$E$26,3,FALSE),"")</f>
        <v>Ciencias de la Salud</v>
      </c>
      <c r="D336" s="266" t="s">
        <v>1049</v>
      </c>
      <c r="E336" s="120" t="s">
        <v>8</v>
      </c>
      <c r="F336" s="119" t="s">
        <v>22</v>
      </c>
      <c r="G336" s="119" t="s">
        <v>46</v>
      </c>
      <c r="H336" s="119" t="s">
        <v>46</v>
      </c>
      <c r="I336" s="119"/>
      <c r="J336" s="119" t="s">
        <v>22</v>
      </c>
      <c r="K336" s="119"/>
      <c r="L336" s="119"/>
      <c r="M336" s="119" t="s">
        <v>524</v>
      </c>
      <c r="N336" s="119">
        <v>1</v>
      </c>
      <c r="O336" s="119">
        <v>3</v>
      </c>
      <c r="P336" s="119">
        <v>2</v>
      </c>
      <c r="Q336" s="119">
        <v>3</v>
      </c>
      <c r="R336" s="119">
        <v>4</v>
      </c>
      <c r="S336" s="119" t="s">
        <v>87</v>
      </c>
      <c r="T336" s="119" t="s">
        <v>87</v>
      </c>
      <c r="U336" s="119">
        <v>4</v>
      </c>
      <c r="V336" s="119">
        <v>2</v>
      </c>
      <c r="W336" s="119">
        <v>2</v>
      </c>
      <c r="X336" s="119">
        <v>1</v>
      </c>
      <c r="Y336" s="119">
        <v>5</v>
      </c>
      <c r="Z336" s="119">
        <v>5</v>
      </c>
      <c r="AA336" s="119">
        <v>1</v>
      </c>
      <c r="AB336" s="119">
        <v>5</v>
      </c>
      <c r="AC336" s="119">
        <v>3</v>
      </c>
      <c r="AD336" s="119">
        <v>3</v>
      </c>
      <c r="AE336" s="119">
        <v>3</v>
      </c>
      <c r="AF336" s="119">
        <v>4</v>
      </c>
      <c r="AG336" s="119">
        <v>5</v>
      </c>
      <c r="AH336" s="119">
        <v>5</v>
      </c>
      <c r="AI336" s="119">
        <v>4</v>
      </c>
      <c r="AJ336" s="119">
        <v>4</v>
      </c>
      <c r="AK336" s="119" t="s">
        <v>88</v>
      </c>
      <c r="AL336" s="119" t="s">
        <v>88</v>
      </c>
      <c r="AM336" s="119">
        <v>4</v>
      </c>
      <c r="AN336" s="119">
        <v>3</v>
      </c>
      <c r="AO336" s="119" t="s">
        <v>113</v>
      </c>
      <c r="AP336" s="119">
        <v>5</v>
      </c>
      <c r="AQ336" s="119">
        <v>2</v>
      </c>
      <c r="AR336" s="119">
        <v>5</v>
      </c>
      <c r="AS336" s="119">
        <v>5</v>
      </c>
      <c r="AT336" s="119">
        <v>5</v>
      </c>
      <c r="AU336" s="119">
        <v>5</v>
      </c>
      <c r="AV336" s="119">
        <v>5</v>
      </c>
      <c r="AW336" s="119">
        <v>4</v>
      </c>
      <c r="AX336" s="119" t="s">
        <v>87</v>
      </c>
      <c r="AY336" s="119" t="s">
        <v>87</v>
      </c>
      <c r="AZ336" s="119" t="s">
        <v>123</v>
      </c>
      <c r="BA336" s="119">
        <v>5</v>
      </c>
      <c r="BB336" s="119">
        <v>5</v>
      </c>
      <c r="BC336" s="119" t="s">
        <v>133</v>
      </c>
      <c r="BD336" s="119" t="s">
        <v>525</v>
      </c>
      <c r="BE336" s="119"/>
      <c r="BF336">
        <f t="shared" si="33"/>
        <v>0</v>
      </c>
      <c r="BG336">
        <f t="shared" si="35"/>
        <v>0</v>
      </c>
      <c r="BH336">
        <f t="shared" si="35"/>
        <v>0</v>
      </c>
      <c r="BI336">
        <f t="shared" si="35"/>
        <v>0</v>
      </c>
      <c r="BJ336">
        <f t="shared" si="35"/>
        <v>0</v>
      </c>
      <c r="BK336">
        <f t="shared" si="35"/>
        <v>0</v>
      </c>
      <c r="BL336">
        <f t="shared" si="31"/>
        <v>0</v>
      </c>
      <c r="BM336">
        <f t="shared" si="34"/>
        <v>0</v>
      </c>
      <c r="BN336">
        <f t="shared" si="34"/>
        <v>0</v>
      </c>
      <c r="BO336">
        <f t="shared" si="34"/>
        <v>1</v>
      </c>
      <c r="BP336">
        <f t="shared" si="34"/>
        <v>0</v>
      </c>
      <c r="BQ336">
        <f t="shared" si="32"/>
        <v>0</v>
      </c>
      <c r="BR336">
        <f t="shared" si="34"/>
        <v>0</v>
      </c>
      <c r="BS336">
        <f t="shared" si="34"/>
        <v>0</v>
      </c>
      <c r="BT336" s="256">
        <f t="shared" si="36"/>
        <v>3</v>
      </c>
    </row>
    <row r="337" spans="2:72" ht="14.3" x14ac:dyDescent="0.25">
      <c r="B337" s="93" t="str">
        <f>IFERROR(VLOOKUP(TABLA!$F337,BLIOTECAS!$C$1:$E$26,2,FALSE),"")</f>
        <v>ENF</v>
      </c>
      <c r="C337" s="93" t="str">
        <f>IFERROR(VLOOKUP(TABLA!F337,BLIOTECAS!$C$1:$E$26,3,FALSE),"")</f>
        <v>Ciencias de la Salud</v>
      </c>
      <c r="D337" s="266" t="s">
        <v>1049</v>
      </c>
      <c r="E337" s="120" t="s">
        <v>8</v>
      </c>
      <c r="F337" s="119" t="s">
        <v>24</v>
      </c>
      <c r="G337" s="119" t="s">
        <v>47</v>
      </c>
      <c r="H337" s="119" t="s">
        <v>44</v>
      </c>
      <c r="I337" s="119"/>
      <c r="J337" s="119" t="s">
        <v>24</v>
      </c>
      <c r="K337" s="119" t="s">
        <v>22</v>
      </c>
      <c r="L337" s="119" t="s">
        <v>56</v>
      </c>
      <c r="M337" s="119"/>
      <c r="N337" s="119">
        <v>4</v>
      </c>
      <c r="O337" s="119">
        <v>4</v>
      </c>
      <c r="P337" s="119">
        <v>5</v>
      </c>
      <c r="Q337" s="119">
        <v>4</v>
      </c>
      <c r="R337" s="119">
        <v>5</v>
      </c>
      <c r="S337" s="119" t="s">
        <v>88</v>
      </c>
      <c r="T337" s="119" t="s">
        <v>88</v>
      </c>
      <c r="U337" s="119">
        <v>2</v>
      </c>
      <c r="V337" s="119">
        <v>2</v>
      </c>
      <c r="W337" s="119">
        <v>4</v>
      </c>
      <c r="X337" s="119">
        <v>1</v>
      </c>
      <c r="Y337" s="119">
        <v>5</v>
      </c>
      <c r="Z337" s="119">
        <v>4</v>
      </c>
      <c r="AA337" s="119">
        <v>5</v>
      </c>
      <c r="AB337" s="119">
        <v>3</v>
      </c>
      <c r="AC337" s="119">
        <v>5</v>
      </c>
      <c r="AD337" s="119">
        <v>4</v>
      </c>
      <c r="AE337" s="119">
        <v>4</v>
      </c>
      <c r="AF337" s="119">
        <v>5</v>
      </c>
      <c r="AG337" s="119">
        <v>4</v>
      </c>
      <c r="AH337" s="119">
        <v>4</v>
      </c>
      <c r="AI337" s="119">
        <v>5</v>
      </c>
      <c r="AJ337" s="119">
        <v>2</v>
      </c>
      <c r="AK337" s="119" t="s">
        <v>87</v>
      </c>
      <c r="AL337" s="119" t="s">
        <v>88</v>
      </c>
      <c r="AM337" s="119">
        <v>4</v>
      </c>
      <c r="AN337" s="119">
        <v>4</v>
      </c>
      <c r="AO337" s="119" t="s">
        <v>113</v>
      </c>
      <c r="AP337" s="119">
        <v>4</v>
      </c>
      <c r="AQ337" s="119">
        <v>4</v>
      </c>
      <c r="AR337" s="119">
        <v>4</v>
      </c>
      <c r="AS337" s="119">
        <v>4</v>
      </c>
      <c r="AT337" s="119"/>
      <c r="AU337" s="119">
        <v>4</v>
      </c>
      <c r="AV337" s="119"/>
      <c r="AW337" s="119"/>
      <c r="AX337" s="119" t="s">
        <v>88</v>
      </c>
      <c r="AY337" s="119" t="s">
        <v>88</v>
      </c>
      <c r="AZ337" s="119"/>
      <c r="BA337" s="119">
        <v>5</v>
      </c>
      <c r="BB337" s="119">
        <v>5</v>
      </c>
      <c r="BC337" s="119" t="s">
        <v>134</v>
      </c>
      <c r="BD337" s="119"/>
      <c r="BE337" s="119"/>
      <c r="BF337">
        <f t="shared" si="33"/>
        <v>0</v>
      </c>
      <c r="BG337">
        <f t="shared" si="35"/>
        <v>0</v>
      </c>
      <c r="BH337">
        <f t="shared" si="35"/>
        <v>0</v>
      </c>
      <c r="BI337">
        <f t="shared" si="35"/>
        <v>0</v>
      </c>
      <c r="BJ337">
        <f t="shared" si="35"/>
        <v>0</v>
      </c>
      <c r="BK337">
        <f t="shared" si="35"/>
        <v>0</v>
      </c>
      <c r="BL337">
        <f t="shared" si="31"/>
        <v>0</v>
      </c>
      <c r="BM337">
        <f t="shared" si="34"/>
        <v>0</v>
      </c>
      <c r="BN337">
        <f t="shared" si="34"/>
        <v>0</v>
      </c>
      <c r="BO337">
        <f t="shared" si="34"/>
        <v>1</v>
      </c>
      <c r="BP337">
        <f t="shared" si="34"/>
        <v>0</v>
      </c>
      <c r="BQ337">
        <f t="shared" si="32"/>
        <v>0</v>
      </c>
      <c r="BR337">
        <f t="shared" si="34"/>
        <v>0</v>
      </c>
      <c r="BS337">
        <f t="shared" si="34"/>
        <v>0</v>
      </c>
      <c r="BT337" s="256">
        <f t="shared" si="36"/>
        <v>4</v>
      </c>
    </row>
    <row r="338" spans="2:72" ht="14.3" x14ac:dyDescent="0.25">
      <c r="B338" s="93" t="str">
        <f>IFERROR(VLOOKUP(TABLA!$F338,BLIOTECAS!$C$1:$E$26,2,FALSE),"")</f>
        <v>FLL</v>
      </c>
      <c r="C338" s="93" t="str">
        <f>IFERROR(VLOOKUP(TABLA!F338,BLIOTECAS!$C$1:$E$26,3,FALSE),"")</f>
        <v>Humanidades</v>
      </c>
      <c r="D338" s="266" t="s">
        <v>1049</v>
      </c>
      <c r="E338" s="120" t="s">
        <v>9</v>
      </c>
      <c r="F338" s="119" t="s">
        <v>15</v>
      </c>
      <c r="G338" s="119" t="s">
        <v>46</v>
      </c>
      <c r="H338" s="119" t="s">
        <v>47</v>
      </c>
      <c r="I338" s="119"/>
      <c r="J338" s="119" t="s">
        <v>76</v>
      </c>
      <c r="K338" s="119"/>
      <c r="L338" s="119"/>
      <c r="M338" s="119"/>
      <c r="N338" s="119">
        <v>4</v>
      </c>
      <c r="O338" s="119">
        <v>5</v>
      </c>
      <c r="P338" s="119">
        <v>5</v>
      </c>
      <c r="Q338" s="119">
        <v>4</v>
      </c>
      <c r="R338" s="119"/>
      <c r="S338" s="119" t="s">
        <v>87</v>
      </c>
      <c r="T338" s="119" t="s">
        <v>87</v>
      </c>
      <c r="U338" s="119">
        <v>5</v>
      </c>
      <c r="V338" s="119">
        <v>3</v>
      </c>
      <c r="W338" s="119">
        <v>1</v>
      </c>
      <c r="X338" s="119">
        <v>2</v>
      </c>
      <c r="Y338" s="119">
        <v>5</v>
      </c>
      <c r="Z338" s="119">
        <v>4</v>
      </c>
      <c r="AA338" s="119">
        <v>5</v>
      </c>
      <c r="AB338" s="119">
        <v>2</v>
      </c>
      <c r="AC338" s="119">
        <v>4</v>
      </c>
      <c r="AD338" s="119">
        <v>4</v>
      </c>
      <c r="AE338" s="119">
        <v>4</v>
      </c>
      <c r="AF338" s="119">
        <v>3</v>
      </c>
      <c r="AG338" s="119">
        <v>5</v>
      </c>
      <c r="AH338" s="119">
        <v>3</v>
      </c>
      <c r="AI338" s="119">
        <v>3</v>
      </c>
      <c r="AJ338" s="119">
        <v>4</v>
      </c>
      <c r="AK338" s="119" t="s">
        <v>88</v>
      </c>
      <c r="AL338" s="119" t="s">
        <v>88</v>
      </c>
      <c r="AM338" s="119">
        <v>3</v>
      </c>
      <c r="AN338" s="119">
        <v>3</v>
      </c>
      <c r="AO338" s="119" t="s">
        <v>115</v>
      </c>
      <c r="AP338" s="119">
        <v>5</v>
      </c>
      <c r="AQ338" s="119">
        <v>5</v>
      </c>
      <c r="AR338" s="119">
        <v>5</v>
      </c>
      <c r="AS338" s="119">
        <v>5</v>
      </c>
      <c r="AT338" s="119">
        <v>5</v>
      </c>
      <c r="AU338" s="119">
        <v>5</v>
      </c>
      <c r="AV338" s="119"/>
      <c r="AW338" s="119"/>
      <c r="AX338" s="119" t="s">
        <v>87</v>
      </c>
      <c r="AY338" s="119" t="s">
        <v>88</v>
      </c>
      <c r="AZ338" s="119"/>
      <c r="BA338" s="119">
        <v>5</v>
      </c>
      <c r="BB338" s="119">
        <v>5</v>
      </c>
      <c r="BC338" s="119" t="s">
        <v>135</v>
      </c>
      <c r="BD338" s="119"/>
      <c r="BE338" s="119"/>
      <c r="BF338">
        <f t="shared" si="33"/>
        <v>0</v>
      </c>
      <c r="BG338">
        <f t="shared" si="35"/>
        <v>0</v>
      </c>
      <c r="BH338">
        <f t="shared" si="35"/>
        <v>0</v>
      </c>
      <c r="BI338">
        <f t="shared" si="35"/>
        <v>0</v>
      </c>
      <c r="BJ338">
        <f t="shared" si="35"/>
        <v>0</v>
      </c>
      <c r="BK338">
        <f t="shared" si="35"/>
        <v>0</v>
      </c>
      <c r="BL338">
        <f t="shared" si="31"/>
        <v>0</v>
      </c>
      <c r="BM338">
        <f t="shared" si="34"/>
        <v>0</v>
      </c>
      <c r="BN338">
        <f t="shared" si="34"/>
        <v>0</v>
      </c>
      <c r="BO338">
        <f t="shared" si="34"/>
        <v>0</v>
      </c>
      <c r="BP338">
        <f t="shared" si="34"/>
        <v>0</v>
      </c>
      <c r="BQ338">
        <f t="shared" si="32"/>
        <v>0</v>
      </c>
      <c r="BR338">
        <f t="shared" si="34"/>
        <v>1</v>
      </c>
      <c r="BS338">
        <f t="shared" si="34"/>
        <v>0</v>
      </c>
      <c r="BT338" s="256">
        <f t="shared" si="36"/>
        <v>5</v>
      </c>
    </row>
    <row r="339" spans="2:72" ht="14.3" x14ac:dyDescent="0.25">
      <c r="B339" s="93" t="str">
        <f>IFERROR(VLOOKUP(TABLA!$F339,BLIOTECAS!$C$1:$E$26,2,FALSE),"")</f>
        <v>FLL</v>
      </c>
      <c r="C339" s="93" t="str">
        <f>IFERROR(VLOOKUP(TABLA!F339,BLIOTECAS!$C$1:$E$26,3,FALSE),"")</f>
        <v>Humanidades</v>
      </c>
      <c r="D339" s="266" t="s">
        <v>1049</v>
      </c>
      <c r="E339" s="120" t="s">
        <v>8</v>
      </c>
      <c r="F339" s="119" t="s">
        <v>15</v>
      </c>
      <c r="G339" s="119" t="s">
        <v>46</v>
      </c>
      <c r="H339" s="119" t="s">
        <v>44</v>
      </c>
      <c r="I339" s="119"/>
      <c r="J339" s="119" t="s">
        <v>476</v>
      </c>
      <c r="K339" s="119" t="s">
        <v>76</v>
      </c>
      <c r="L339" s="119" t="s">
        <v>31</v>
      </c>
      <c r="M339" s="119"/>
      <c r="N339" s="119">
        <v>4</v>
      </c>
      <c r="O339" s="119">
        <v>4</v>
      </c>
      <c r="P339" s="119">
        <v>4</v>
      </c>
      <c r="Q339" s="119">
        <v>4</v>
      </c>
      <c r="R339" s="119">
        <v>5</v>
      </c>
      <c r="S339" s="119" t="s">
        <v>87</v>
      </c>
      <c r="T339" s="119" t="s">
        <v>88</v>
      </c>
      <c r="U339" s="119">
        <v>4</v>
      </c>
      <c r="V339" s="119">
        <v>2</v>
      </c>
      <c r="W339" s="119">
        <v>4</v>
      </c>
      <c r="X339" s="119">
        <v>4</v>
      </c>
      <c r="Y339" s="119">
        <v>4</v>
      </c>
      <c r="Z339" s="119">
        <v>4</v>
      </c>
      <c r="AA339" s="119">
        <v>2</v>
      </c>
      <c r="AB339" s="119">
        <v>3</v>
      </c>
      <c r="AC339" s="119">
        <v>4</v>
      </c>
      <c r="AD339" s="119">
        <v>4</v>
      </c>
      <c r="AE339" s="119">
        <v>4</v>
      </c>
      <c r="AF339" s="119">
        <v>4</v>
      </c>
      <c r="AG339" s="119">
        <v>4</v>
      </c>
      <c r="AH339" s="119">
        <v>3</v>
      </c>
      <c r="AI339" s="119">
        <v>3</v>
      </c>
      <c r="AJ339" s="119">
        <v>4</v>
      </c>
      <c r="AK339" s="119" t="s">
        <v>88</v>
      </c>
      <c r="AL339" s="119" t="s">
        <v>88</v>
      </c>
      <c r="AM339" s="119">
        <v>4</v>
      </c>
      <c r="AN339" s="119">
        <v>4</v>
      </c>
      <c r="AO339" s="119"/>
      <c r="AP339" s="119">
        <v>5</v>
      </c>
      <c r="AQ339" s="119">
        <v>4</v>
      </c>
      <c r="AR339" s="119">
        <v>4</v>
      </c>
      <c r="AS339" s="119">
        <v>4</v>
      </c>
      <c r="AT339" s="119">
        <v>4</v>
      </c>
      <c r="AU339" s="119">
        <v>5</v>
      </c>
      <c r="AV339" s="119"/>
      <c r="AW339" s="119"/>
      <c r="AX339" s="119" t="s">
        <v>88</v>
      </c>
      <c r="AY339" s="119" t="s">
        <v>88</v>
      </c>
      <c r="AZ339" s="119"/>
      <c r="BA339" s="119">
        <v>5</v>
      </c>
      <c r="BB339" s="119">
        <v>5</v>
      </c>
      <c r="BC339" s="119" t="s">
        <v>135</v>
      </c>
      <c r="BD339" s="119"/>
      <c r="BE339" s="119"/>
      <c r="BF339">
        <f t="shared" si="33"/>
        <v>0</v>
      </c>
      <c r="BG339">
        <f t="shared" si="35"/>
        <v>0</v>
      </c>
      <c r="BH339">
        <f t="shared" si="35"/>
        <v>0</v>
      </c>
      <c r="BI339">
        <f t="shared" si="35"/>
        <v>0</v>
      </c>
      <c r="BJ339">
        <f t="shared" si="35"/>
        <v>0</v>
      </c>
      <c r="BK339">
        <f t="shared" si="35"/>
        <v>0</v>
      </c>
      <c r="BL339">
        <f t="shared" si="31"/>
        <v>0</v>
      </c>
      <c r="BM339">
        <f t="shared" si="34"/>
        <v>0</v>
      </c>
      <c r="BN339">
        <f t="shared" si="34"/>
        <v>0</v>
      </c>
      <c r="BO339">
        <f t="shared" si="34"/>
        <v>0</v>
      </c>
      <c r="BP339">
        <f t="shared" si="34"/>
        <v>0</v>
      </c>
      <c r="BQ339">
        <f t="shared" si="32"/>
        <v>0</v>
      </c>
      <c r="BR339">
        <f t="shared" si="34"/>
        <v>0</v>
      </c>
      <c r="BS339">
        <f t="shared" si="34"/>
        <v>0</v>
      </c>
      <c r="BT339" s="256">
        <f t="shared" si="36"/>
        <v>5</v>
      </c>
    </row>
    <row r="340" spans="2:72" ht="14.3" x14ac:dyDescent="0.25">
      <c r="B340" s="93" t="str">
        <f>IFERROR(VLOOKUP(TABLA!$F340,BLIOTECAS!$C$1:$E$26,2,FALSE),"")</f>
        <v>OPT</v>
      </c>
      <c r="C340" s="93" t="str">
        <f>IFERROR(VLOOKUP(TABLA!F340,BLIOTECAS!$C$1:$E$26,3,FALSE),"")</f>
        <v>Ciencias de la Salud</v>
      </c>
      <c r="D340" s="266" t="s">
        <v>1049</v>
      </c>
      <c r="E340" s="120" t="s">
        <v>8</v>
      </c>
      <c r="F340" s="119" t="s">
        <v>37</v>
      </c>
      <c r="G340" s="119" t="s">
        <v>47</v>
      </c>
      <c r="H340" s="119" t="s">
        <v>44</v>
      </c>
      <c r="I340" s="119"/>
      <c r="J340" s="119" t="s">
        <v>37</v>
      </c>
      <c r="K340" s="119"/>
      <c r="L340" s="119"/>
      <c r="M340" s="119"/>
      <c r="N340" s="119">
        <v>2</v>
      </c>
      <c r="O340" s="119">
        <v>5</v>
      </c>
      <c r="P340" s="119">
        <v>5</v>
      </c>
      <c r="Q340" s="119">
        <v>5</v>
      </c>
      <c r="R340" s="119">
        <v>5</v>
      </c>
      <c r="S340" s="119" t="s">
        <v>88</v>
      </c>
      <c r="T340" s="119" t="s">
        <v>87</v>
      </c>
      <c r="U340" s="119">
        <v>4</v>
      </c>
      <c r="V340" s="119">
        <v>1</v>
      </c>
      <c r="W340" s="119">
        <v>1</v>
      </c>
      <c r="X340" s="119">
        <v>5</v>
      </c>
      <c r="Y340" s="119">
        <v>5</v>
      </c>
      <c r="Z340" s="119">
        <v>5</v>
      </c>
      <c r="AA340" s="119">
        <v>5</v>
      </c>
      <c r="AB340" s="119">
        <v>1</v>
      </c>
      <c r="AC340" s="119">
        <v>5</v>
      </c>
      <c r="AD340" s="119">
        <v>5</v>
      </c>
      <c r="AE340" s="119">
        <v>5</v>
      </c>
      <c r="AF340" s="119">
        <v>5</v>
      </c>
      <c r="AG340" s="119">
        <v>5</v>
      </c>
      <c r="AH340" s="119">
        <v>5</v>
      </c>
      <c r="AI340" s="119">
        <v>5</v>
      </c>
      <c r="AJ340" s="119">
        <v>5</v>
      </c>
      <c r="AK340" s="119" t="s">
        <v>88</v>
      </c>
      <c r="AL340" s="119" t="s">
        <v>87</v>
      </c>
      <c r="AM340" s="119">
        <v>5</v>
      </c>
      <c r="AN340" s="119">
        <v>5</v>
      </c>
      <c r="AO340" s="119"/>
      <c r="AP340" s="119">
        <v>5</v>
      </c>
      <c r="AQ340" s="119">
        <v>5</v>
      </c>
      <c r="AR340" s="119">
        <v>5</v>
      </c>
      <c r="AS340" s="119">
        <v>5</v>
      </c>
      <c r="AT340" s="119">
        <v>5</v>
      </c>
      <c r="AU340" s="119">
        <v>5</v>
      </c>
      <c r="AV340" s="119">
        <v>5</v>
      </c>
      <c r="AW340" s="119">
        <v>5</v>
      </c>
      <c r="AX340" s="119" t="s">
        <v>87</v>
      </c>
      <c r="AY340" s="119" t="s">
        <v>88</v>
      </c>
      <c r="AZ340" s="119"/>
      <c r="BA340" s="119">
        <v>5</v>
      </c>
      <c r="BB340" s="119">
        <v>4</v>
      </c>
      <c r="BC340" s="119" t="s">
        <v>134</v>
      </c>
      <c r="BD340" s="119" t="s">
        <v>526</v>
      </c>
      <c r="BE340" s="119"/>
      <c r="BF340">
        <f t="shared" si="33"/>
        <v>0</v>
      </c>
      <c r="BG340">
        <f t="shared" si="35"/>
        <v>0</v>
      </c>
      <c r="BH340">
        <f t="shared" si="35"/>
        <v>0</v>
      </c>
      <c r="BI340">
        <f t="shared" si="35"/>
        <v>0</v>
      </c>
      <c r="BJ340">
        <f t="shared" si="35"/>
        <v>0</v>
      </c>
      <c r="BK340">
        <f t="shared" si="35"/>
        <v>0</v>
      </c>
      <c r="BL340">
        <f t="shared" ref="BL340:BL403" si="37">IF(IFERROR(FIND(BL$2,$AO340,1),0)&lt;&gt;0,1,0)</f>
        <v>0</v>
      </c>
      <c r="BM340">
        <f t="shared" si="34"/>
        <v>0</v>
      </c>
      <c r="BN340">
        <f t="shared" si="34"/>
        <v>0</v>
      </c>
      <c r="BO340">
        <f t="shared" si="34"/>
        <v>0</v>
      </c>
      <c r="BP340">
        <f t="shared" si="34"/>
        <v>0</v>
      </c>
      <c r="BQ340">
        <f t="shared" si="32"/>
        <v>0</v>
      </c>
      <c r="BR340">
        <f t="shared" si="34"/>
        <v>0</v>
      </c>
      <c r="BS340">
        <f t="shared" si="34"/>
        <v>0</v>
      </c>
      <c r="BT340" s="256">
        <f t="shared" si="36"/>
        <v>4</v>
      </c>
    </row>
    <row r="341" spans="2:72" ht="14.3" x14ac:dyDescent="0.25">
      <c r="B341" s="93" t="str">
        <f>IFERROR(VLOOKUP(TABLA!$F341,BLIOTECAS!$C$1:$E$26,2,FALSE),"")</f>
        <v>DER</v>
      </c>
      <c r="C341" s="93" t="str">
        <f>IFERROR(VLOOKUP(TABLA!F341,BLIOTECAS!$C$1:$E$26,3,FALSE),"")</f>
        <v>Ciencias Sociales</v>
      </c>
      <c r="D341" s="266" t="s">
        <v>1049</v>
      </c>
      <c r="E341" s="120" t="s">
        <v>8</v>
      </c>
      <c r="F341" s="119" t="s">
        <v>14</v>
      </c>
      <c r="G341" s="119" t="s">
        <v>48</v>
      </c>
      <c r="H341" s="119" t="s">
        <v>45</v>
      </c>
      <c r="I341" s="119"/>
      <c r="J341" s="119" t="s">
        <v>476</v>
      </c>
      <c r="K341" s="119"/>
      <c r="L341" s="119"/>
      <c r="M341" s="119"/>
      <c r="N341" s="119">
        <v>5</v>
      </c>
      <c r="O341" s="119">
        <v>5</v>
      </c>
      <c r="P341" s="119">
        <v>5</v>
      </c>
      <c r="Q341" s="119">
        <v>5</v>
      </c>
      <c r="R341" s="119">
        <v>5</v>
      </c>
      <c r="S341" s="119" t="s">
        <v>88</v>
      </c>
      <c r="T341" s="119" t="s">
        <v>88</v>
      </c>
      <c r="U341" s="119">
        <v>2</v>
      </c>
      <c r="V341" s="119">
        <v>4</v>
      </c>
      <c r="W341" s="119">
        <v>5</v>
      </c>
      <c r="X341" s="119">
        <v>1</v>
      </c>
      <c r="Y341" s="119">
        <v>4</v>
      </c>
      <c r="Z341" s="119">
        <v>1</v>
      </c>
      <c r="AA341" s="119">
        <v>5</v>
      </c>
      <c r="AB341" s="119">
        <v>5</v>
      </c>
      <c r="AC341" s="119">
        <v>3</v>
      </c>
      <c r="AD341" s="119">
        <v>4</v>
      </c>
      <c r="AE341" s="119">
        <v>5</v>
      </c>
      <c r="AF341" s="119">
        <v>3</v>
      </c>
      <c r="AG341" s="119">
        <v>4</v>
      </c>
      <c r="AH341" s="119">
        <v>5</v>
      </c>
      <c r="AI341" s="119">
        <v>3</v>
      </c>
      <c r="AJ341" s="119">
        <v>4</v>
      </c>
      <c r="AK341" s="119" t="s">
        <v>88</v>
      </c>
      <c r="AL341" s="119" t="s">
        <v>88</v>
      </c>
      <c r="AM341" s="119">
        <v>4</v>
      </c>
      <c r="AN341" s="119">
        <v>4</v>
      </c>
      <c r="AO341" s="119" t="s">
        <v>505</v>
      </c>
      <c r="AP341" s="119">
        <v>4</v>
      </c>
      <c r="AQ341" s="119">
        <v>4</v>
      </c>
      <c r="AR341" s="119">
        <v>4</v>
      </c>
      <c r="AS341" s="119">
        <v>5</v>
      </c>
      <c r="AT341" s="119">
        <v>5</v>
      </c>
      <c r="AU341" s="119">
        <v>5</v>
      </c>
      <c r="AV341" s="119">
        <v>5</v>
      </c>
      <c r="AW341" s="119">
        <v>5</v>
      </c>
      <c r="AX341" s="119" t="s">
        <v>88</v>
      </c>
      <c r="AY341" s="119" t="s">
        <v>88</v>
      </c>
      <c r="AZ341" s="119"/>
      <c r="BA341" s="119">
        <v>5</v>
      </c>
      <c r="BB341" s="119">
        <v>5</v>
      </c>
      <c r="BC341" s="119" t="s">
        <v>135</v>
      </c>
      <c r="BD341" s="119"/>
      <c r="BE341" s="119"/>
      <c r="BF341">
        <f t="shared" si="33"/>
        <v>0</v>
      </c>
      <c r="BG341">
        <f t="shared" si="35"/>
        <v>0</v>
      </c>
      <c r="BH341">
        <f t="shared" si="35"/>
        <v>0</v>
      </c>
      <c r="BI341">
        <f t="shared" si="35"/>
        <v>0</v>
      </c>
      <c r="BJ341">
        <f t="shared" si="35"/>
        <v>0</v>
      </c>
      <c r="BK341">
        <f t="shared" si="35"/>
        <v>0</v>
      </c>
      <c r="BL341">
        <f t="shared" si="37"/>
        <v>1</v>
      </c>
      <c r="BM341">
        <f t="shared" si="34"/>
        <v>0</v>
      </c>
      <c r="BN341">
        <f t="shared" si="34"/>
        <v>0</v>
      </c>
      <c r="BO341">
        <f t="shared" si="34"/>
        <v>1</v>
      </c>
      <c r="BP341">
        <f t="shared" si="34"/>
        <v>0</v>
      </c>
      <c r="BQ341">
        <f t="shared" ref="BQ341:BQ404" si="38">IF(IFERROR(FIND(BQ$2,$AO341,1),0)&lt;&gt;0,1,0)</f>
        <v>0</v>
      </c>
      <c r="BR341">
        <f t="shared" si="34"/>
        <v>0</v>
      </c>
      <c r="BS341">
        <f t="shared" si="34"/>
        <v>0</v>
      </c>
      <c r="BT341" s="256">
        <f t="shared" si="36"/>
        <v>5</v>
      </c>
    </row>
    <row r="342" spans="2:72" ht="14.3" x14ac:dyDescent="0.25">
      <c r="B342" s="93" t="str">
        <f>IFERROR(VLOOKUP(TABLA!$F342,BLIOTECAS!$C$1:$E$26,2,FALSE),"")</f>
        <v>VET</v>
      </c>
      <c r="C342" s="93" t="str">
        <f>IFERROR(VLOOKUP(TABLA!F342,BLIOTECAS!$C$1:$E$26,3,FALSE),"")</f>
        <v>Ciencias de la Salud</v>
      </c>
      <c r="D342" s="266" t="s">
        <v>1049</v>
      </c>
      <c r="E342" s="120" t="s">
        <v>8</v>
      </c>
      <c r="F342" s="119" t="s">
        <v>21</v>
      </c>
      <c r="G342" s="119" t="s">
        <v>48</v>
      </c>
      <c r="H342" s="119" t="s">
        <v>44</v>
      </c>
      <c r="I342" s="119"/>
      <c r="J342" s="119" t="s">
        <v>21</v>
      </c>
      <c r="K342" s="119" t="s">
        <v>56</v>
      </c>
      <c r="L342" s="119"/>
      <c r="M342" s="119"/>
      <c r="N342" s="119">
        <v>3</v>
      </c>
      <c r="O342" s="119">
        <v>3</v>
      </c>
      <c r="P342" s="119">
        <v>2</v>
      </c>
      <c r="Q342" s="119">
        <v>4</v>
      </c>
      <c r="R342" s="119">
        <v>2</v>
      </c>
      <c r="S342" s="119" t="s">
        <v>88</v>
      </c>
      <c r="T342" s="119" t="s">
        <v>88</v>
      </c>
      <c r="U342" s="119">
        <v>1</v>
      </c>
      <c r="V342" s="119">
        <v>1</v>
      </c>
      <c r="W342" s="119">
        <v>1</v>
      </c>
      <c r="X342" s="119">
        <v>3</v>
      </c>
      <c r="Y342" s="119">
        <v>4</v>
      </c>
      <c r="Z342" s="119">
        <v>4</v>
      </c>
      <c r="AA342" s="119">
        <v>4</v>
      </c>
      <c r="AB342" s="119">
        <v>4</v>
      </c>
      <c r="AC342" s="119">
        <v>3</v>
      </c>
      <c r="AD342" s="119">
        <v>3</v>
      </c>
      <c r="AE342" s="119">
        <v>2</v>
      </c>
      <c r="AF342" s="119">
        <v>2</v>
      </c>
      <c r="AG342" s="119">
        <v>3</v>
      </c>
      <c r="AH342" s="119">
        <v>2</v>
      </c>
      <c r="AI342" s="119">
        <v>2</v>
      </c>
      <c r="AJ342" s="119">
        <v>2</v>
      </c>
      <c r="AK342" s="119" t="s">
        <v>88</v>
      </c>
      <c r="AL342" s="119" t="s">
        <v>88</v>
      </c>
      <c r="AM342" s="119">
        <v>2</v>
      </c>
      <c r="AN342" s="119">
        <v>1</v>
      </c>
      <c r="AO342" s="119" t="s">
        <v>113</v>
      </c>
      <c r="AP342" s="119">
        <v>2</v>
      </c>
      <c r="AQ342" s="119">
        <v>3</v>
      </c>
      <c r="AR342" s="119">
        <v>5</v>
      </c>
      <c r="AS342" s="119">
        <v>4</v>
      </c>
      <c r="AT342" s="119">
        <v>4</v>
      </c>
      <c r="AU342" s="119">
        <v>4</v>
      </c>
      <c r="AV342" s="119">
        <v>4</v>
      </c>
      <c r="AW342" s="119">
        <v>4</v>
      </c>
      <c r="AX342" s="119" t="s">
        <v>88</v>
      </c>
      <c r="AY342" s="119" t="s">
        <v>88</v>
      </c>
      <c r="AZ342" s="119"/>
      <c r="BA342" s="119">
        <v>3</v>
      </c>
      <c r="BB342" s="119">
        <v>3</v>
      </c>
      <c r="BC342" s="119" t="s">
        <v>133</v>
      </c>
      <c r="BD342" s="119" t="s">
        <v>527</v>
      </c>
      <c r="BE342" s="119"/>
      <c r="BF342">
        <f t="shared" si="33"/>
        <v>0</v>
      </c>
      <c r="BG342">
        <f t="shared" si="35"/>
        <v>0</v>
      </c>
      <c r="BH342">
        <f t="shared" si="35"/>
        <v>0</v>
      </c>
      <c r="BI342">
        <f t="shared" si="35"/>
        <v>0</v>
      </c>
      <c r="BJ342">
        <f t="shared" si="35"/>
        <v>0</v>
      </c>
      <c r="BK342">
        <f t="shared" si="35"/>
        <v>0</v>
      </c>
      <c r="BL342">
        <f t="shared" si="37"/>
        <v>0</v>
      </c>
      <c r="BM342">
        <f t="shared" si="34"/>
        <v>0</v>
      </c>
      <c r="BN342">
        <f t="shared" si="34"/>
        <v>0</v>
      </c>
      <c r="BO342">
        <f t="shared" si="34"/>
        <v>1</v>
      </c>
      <c r="BP342">
        <f t="shared" si="34"/>
        <v>0</v>
      </c>
      <c r="BQ342">
        <f t="shared" si="38"/>
        <v>0</v>
      </c>
      <c r="BR342">
        <f t="shared" si="34"/>
        <v>0</v>
      </c>
      <c r="BS342">
        <f t="shared" si="34"/>
        <v>0</v>
      </c>
      <c r="BT342" s="256">
        <f t="shared" si="36"/>
        <v>3</v>
      </c>
    </row>
    <row r="343" spans="2:72" ht="14.3" x14ac:dyDescent="0.25">
      <c r="B343" s="93" t="str">
        <f>IFERROR(VLOOKUP(TABLA!$F343,BLIOTECAS!$C$1:$E$26,2,FALSE),"")</f>
        <v>EST</v>
      </c>
      <c r="C343" s="93" t="str">
        <f>IFERROR(VLOOKUP(TABLA!F343,BLIOTECAS!$C$1:$E$26,3,FALSE),"")</f>
        <v>Ciencias Experimentales</v>
      </c>
      <c r="D343" s="266" t="s">
        <v>1049</v>
      </c>
      <c r="E343" s="120" t="s">
        <v>8</v>
      </c>
      <c r="F343" s="119" t="s">
        <v>38</v>
      </c>
      <c r="G343" s="119" t="s">
        <v>47</v>
      </c>
      <c r="H343" s="119" t="s">
        <v>46</v>
      </c>
      <c r="I343" s="119"/>
      <c r="J343" s="119" t="s">
        <v>476</v>
      </c>
      <c r="K343" s="119" t="s">
        <v>38</v>
      </c>
      <c r="L343" s="119"/>
      <c r="M343" s="119"/>
      <c r="N343" s="119">
        <v>4</v>
      </c>
      <c r="O343" s="119">
        <v>3</v>
      </c>
      <c r="P343" s="119">
        <v>4</v>
      </c>
      <c r="Q343" s="119">
        <v>2</v>
      </c>
      <c r="R343" s="119">
        <v>4</v>
      </c>
      <c r="S343" s="119" t="s">
        <v>88</v>
      </c>
      <c r="T343" s="119" t="s">
        <v>87</v>
      </c>
      <c r="U343" s="119">
        <v>3</v>
      </c>
      <c r="V343" s="119">
        <v>1</v>
      </c>
      <c r="W343" s="119">
        <v>1</v>
      </c>
      <c r="X343" s="119">
        <v>3</v>
      </c>
      <c r="Y343" s="119">
        <v>4</v>
      </c>
      <c r="Z343" s="119">
        <v>5</v>
      </c>
      <c r="AA343" s="119">
        <v>3</v>
      </c>
      <c r="AB343" s="119">
        <v>5</v>
      </c>
      <c r="AC343" s="119">
        <v>3</v>
      </c>
      <c r="AD343" s="119">
        <v>4</v>
      </c>
      <c r="AE343" s="119">
        <v>5</v>
      </c>
      <c r="AF343" s="119">
        <v>4</v>
      </c>
      <c r="AG343" s="119">
        <v>2</v>
      </c>
      <c r="AH343" s="119">
        <v>2</v>
      </c>
      <c r="AI343" s="119">
        <v>2</v>
      </c>
      <c r="AJ343" s="119">
        <v>3</v>
      </c>
      <c r="AK343" s="119" t="s">
        <v>88</v>
      </c>
      <c r="AL343" s="119" t="s">
        <v>88</v>
      </c>
      <c r="AM343" s="119">
        <v>3</v>
      </c>
      <c r="AN343" s="119">
        <v>2</v>
      </c>
      <c r="AO343" s="119" t="s">
        <v>115</v>
      </c>
      <c r="AP343" s="119">
        <v>3</v>
      </c>
      <c r="AQ343" s="119">
        <v>4</v>
      </c>
      <c r="AR343" s="119">
        <v>5</v>
      </c>
      <c r="AS343" s="119">
        <v>4</v>
      </c>
      <c r="AT343" s="119">
        <v>4</v>
      </c>
      <c r="AU343" s="119">
        <v>5</v>
      </c>
      <c r="AV343" s="119">
        <v>5</v>
      </c>
      <c r="AW343" s="119">
        <v>5</v>
      </c>
      <c r="AX343" s="119" t="s">
        <v>87</v>
      </c>
      <c r="AY343" s="119" t="s">
        <v>87</v>
      </c>
      <c r="AZ343" s="119" t="s">
        <v>122</v>
      </c>
      <c r="BA343" s="119">
        <v>3</v>
      </c>
      <c r="BB343" s="119">
        <v>3</v>
      </c>
      <c r="BC343" s="119" t="s">
        <v>134</v>
      </c>
      <c r="BD343" s="119"/>
      <c r="BE343" s="119"/>
      <c r="BF343">
        <f t="shared" si="33"/>
        <v>0</v>
      </c>
      <c r="BG343">
        <f t="shared" si="35"/>
        <v>0</v>
      </c>
      <c r="BH343">
        <f t="shared" si="35"/>
        <v>0</v>
      </c>
      <c r="BI343">
        <f t="shared" si="35"/>
        <v>0</v>
      </c>
      <c r="BJ343">
        <f t="shared" si="35"/>
        <v>0</v>
      </c>
      <c r="BK343">
        <f t="shared" si="35"/>
        <v>0</v>
      </c>
      <c r="BL343">
        <f t="shared" si="37"/>
        <v>0</v>
      </c>
      <c r="BM343">
        <f t="shared" si="34"/>
        <v>0</v>
      </c>
      <c r="BN343">
        <f t="shared" si="34"/>
        <v>0</v>
      </c>
      <c r="BO343">
        <f t="shared" si="34"/>
        <v>0</v>
      </c>
      <c r="BP343">
        <f t="shared" si="34"/>
        <v>0</v>
      </c>
      <c r="BQ343">
        <f t="shared" si="38"/>
        <v>0</v>
      </c>
      <c r="BR343">
        <f t="shared" si="34"/>
        <v>1</v>
      </c>
      <c r="BS343">
        <f t="shared" si="34"/>
        <v>0</v>
      </c>
      <c r="BT343" s="256">
        <f t="shared" si="36"/>
        <v>4</v>
      </c>
    </row>
    <row r="344" spans="2:72" ht="14.3" x14ac:dyDescent="0.25">
      <c r="B344" s="93" t="str">
        <f>IFERROR(VLOOKUP(TABLA!$F344,BLIOTECAS!$C$1:$E$26,2,FALSE),"")</f>
        <v>PSI</v>
      </c>
      <c r="C344" s="93" t="str">
        <f>IFERROR(VLOOKUP(TABLA!F344,BLIOTECAS!$C$1:$E$26,3,FALSE),"")</f>
        <v>Ciencias de la Salud</v>
      </c>
      <c r="D344" s="266" t="s">
        <v>1049</v>
      </c>
      <c r="E344" s="120" t="s">
        <v>9</v>
      </c>
      <c r="F344" s="119" t="s">
        <v>23</v>
      </c>
      <c r="G344" s="119" t="s">
        <v>45</v>
      </c>
      <c r="H344" s="119" t="s">
        <v>46</v>
      </c>
      <c r="I344" s="119"/>
      <c r="J344" s="119" t="s">
        <v>23</v>
      </c>
      <c r="K344" s="119"/>
      <c r="L344" s="119"/>
      <c r="M344" s="119"/>
      <c r="N344" s="119">
        <v>4</v>
      </c>
      <c r="O344" s="119">
        <v>5</v>
      </c>
      <c r="P344" s="119">
        <v>5</v>
      </c>
      <c r="Q344" s="119">
        <v>4</v>
      </c>
      <c r="R344" s="119">
        <v>4</v>
      </c>
      <c r="S344" s="119" t="s">
        <v>88</v>
      </c>
      <c r="T344" s="119" t="s">
        <v>87</v>
      </c>
      <c r="U344" s="119">
        <v>1</v>
      </c>
      <c r="V344" s="119">
        <v>2</v>
      </c>
      <c r="W344" s="119">
        <v>2</v>
      </c>
      <c r="X344" s="119">
        <v>3</v>
      </c>
      <c r="Y344" s="119">
        <v>5</v>
      </c>
      <c r="Z344" s="119">
        <v>5</v>
      </c>
      <c r="AA344" s="119">
        <v>5</v>
      </c>
      <c r="AB344" s="119">
        <v>1</v>
      </c>
      <c r="AC344" s="119">
        <v>3</v>
      </c>
      <c r="AD344" s="119">
        <v>4</v>
      </c>
      <c r="AE344" s="119">
        <v>5</v>
      </c>
      <c r="AF344" s="119">
        <v>4</v>
      </c>
      <c r="AG344" s="119">
        <v>4</v>
      </c>
      <c r="AH344" s="119">
        <v>4</v>
      </c>
      <c r="AI344" s="119">
        <v>3</v>
      </c>
      <c r="AJ344" s="119">
        <v>5</v>
      </c>
      <c r="AK344" s="119" t="s">
        <v>88</v>
      </c>
      <c r="AL344" s="119" t="s">
        <v>88</v>
      </c>
      <c r="AM344" s="119">
        <v>3</v>
      </c>
      <c r="AN344" s="119">
        <v>5</v>
      </c>
      <c r="AO344" s="119" t="s">
        <v>115</v>
      </c>
      <c r="AP344" s="119">
        <v>5</v>
      </c>
      <c r="AQ344" s="119">
        <v>5</v>
      </c>
      <c r="AR344" s="119">
        <v>5</v>
      </c>
      <c r="AS344" s="119">
        <v>5</v>
      </c>
      <c r="AT344" s="119">
        <v>5</v>
      </c>
      <c r="AU344" s="119">
        <v>5</v>
      </c>
      <c r="AV344" s="119">
        <v>4</v>
      </c>
      <c r="AW344" s="119">
        <v>3</v>
      </c>
      <c r="AX344" s="119" t="s">
        <v>87</v>
      </c>
      <c r="AY344" s="119" t="s">
        <v>88</v>
      </c>
      <c r="AZ344" s="119"/>
      <c r="BA344" s="119">
        <v>5</v>
      </c>
      <c r="BB344" s="119">
        <v>5</v>
      </c>
      <c r="BC344" s="119" t="s">
        <v>135</v>
      </c>
      <c r="BD344" s="119"/>
      <c r="BE344" s="119" t="s">
        <v>528</v>
      </c>
      <c r="BF344">
        <f t="shared" si="33"/>
        <v>0</v>
      </c>
      <c r="BG344">
        <f t="shared" si="35"/>
        <v>0</v>
      </c>
      <c r="BH344">
        <f t="shared" si="35"/>
        <v>0</v>
      </c>
      <c r="BI344">
        <f t="shared" si="35"/>
        <v>0</v>
      </c>
      <c r="BJ344">
        <f t="shared" si="35"/>
        <v>0</v>
      </c>
      <c r="BK344">
        <f t="shared" si="35"/>
        <v>0</v>
      </c>
      <c r="BL344">
        <f t="shared" si="37"/>
        <v>0</v>
      </c>
      <c r="BM344">
        <f t="shared" si="34"/>
        <v>0</v>
      </c>
      <c r="BN344">
        <f t="shared" si="34"/>
        <v>0</v>
      </c>
      <c r="BO344">
        <f t="shared" si="34"/>
        <v>0</v>
      </c>
      <c r="BP344">
        <f t="shared" si="34"/>
        <v>0</v>
      </c>
      <c r="BQ344">
        <f t="shared" si="38"/>
        <v>0</v>
      </c>
      <c r="BR344">
        <f t="shared" si="34"/>
        <v>1</v>
      </c>
      <c r="BS344">
        <f t="shared" si="34"/>
        <v>0</v>
      </c>
      <c r="BT344" s="256">
        <f t="shared" si="36"/>
        <v>5</v>
      </c>
    </row>
    <row r="345" spans="2:72" ht="14.3" x14ac:dyDescent="0.25">
      <c r="B345" s="93" t="str">
        <f>IFERROR(VLOOKUP(TABLA!$F345,BLIOTECAS!$C$1:$E$26,2,FALSE),"")</f>
        <v>QUI</v>
      </c>
      <c r="C345" s="93" t="str">
        <f>IFERROR(VLOOKUP(TABLA!F345,BLIOTECAS!$C$1:$E$26,3,FALSE),"")</f>
        <v>Ciencias Experimentales</v>
      </c>
      <c r="D345" s="266" t="s">
        <v>1049</v>
      </c>
      <c r="E345" s="120" t="s">
        <v>8</v>
      </c>
      <c r="F345" s="119" t="s">
        <v>19</v>
      </c>
      <c r="G345" s="119" t="s">
        <v>48</v>
      </c>
      <c r="H345" s="119" t="s">
        <v>45</v>
      </c>
      <c r="I345" s="119"/>
      <c r="J345" s="119" t="s">
        <v>25</v>
      </c>
      <c r="K345" s="119" t="s">
        <v>19</v>
      </c>
      <c r="L345" s="119"/>
      <c r="M345" s="119"/>
      <c r="N345" s="119">
        <v>5</v>
      </c>
      <c r="O345" s="119">
        <v>5</v>
      </c>
      <c r="P345" s="119">
        <v>5</v>
      </c>
      <c r="Q345" s="119">
        <v>4</v>
      </c>
      <c r="R345" s="119">
        <v>3</v>
      </c>
      <c r="S345" s="119" t="s">
        <v>87</v>
      </c>
      <c r="T345" s="119" t="s">
        <v>87</v>
      </c>
      <c r="U345" s="119">
        <v>4</v>
      </c>
      <c r="V345" s="119">
        <v>1</v>
      </c>
      <c r="W345" s="119">
        <v>2</v>
      </c>
      <c r="X345" s="119">
        <v>1</v>
      </c>
      <c r="Y345" s="119">
        <v>5</v>
      </c>
      <c r="Z345" s="119">
        <v>2</v>
      </c>
      <c r="AA345" s="119">
        <v>2</v>
      </c>
      <c r="AB345" s="119">
        <v>3</v>
      </c>
      <c r="AC345" s="119">
        <v>4</v>
      </c>
      <c r="AD345" s="119">
        <v>5</v>
      </c>
      <c r="AE345" s="119">
        <v>5</v>
      </c>
      <c r="AF345" s="119">
        <v>5</v>
      </c>
      <c r="AG345" s="119">
        <v>5</v>
      </c>
      <c r="AH345" s="119">
        <v>5</v>
      </c>
      <c r="AI345" s="119">
        <v>4</v>
      </c>
      <c r="AJ345" s="119">
        <v>5</v>
      </c>
      <c r="AK345" s="119" t="s">
        <v>88</v>
      </c>
      <c r="AL345" s="119" t="s">
        <v>87</v>
      </c>
      <c r="AM345" s="119">
        <v>5</v>
      </c>
      <c r="AN345" s="119">
        <v>3</v>
      </c>
      <c r="AO345" s="119" t="s">
        <v>115</v>
      </c>
      <c r="AP345" s="119">
        <v>5</v>
      </c>
      <c r="AQ345" s="119">
        <v>5</v>
      </c>
      <c r="AR345" s="119">
        <v>5</v>
      </c>
      <c r="AS345" s="119">
        <v>5</v>
      </c>
      <c r="AT345" s="119">
        <v>5</v>
      </c>
      <c r="AU345" s="119">
        <v>5</v>
      </c>
      <c r="AV345" s="119">
        <v>5</v>
      </c>
      <c r="AW345" s="119">
        <v>3</v>
      </c>
      <c r="AX345" s="119" t="s">
        <v>87</v>
      </c>
      <c r="AY345" s="119" t="s">
        <v>88</v>
      </c>
      <c r="AZ345" s="119"/>
      <c r="BA345" s="119">
        <v>5</v>
      </c>
      <c r="BB345" s="119">
        <v>5</v>
      </c>
      <c r="BC345" s="119" t="s">
        <v>135</v>
      </c>
      <c r="BD345" s="119"/>
      <c r="BE345" s="119"/>
      <c r="BF345">
        <f t="shared" si="33"/>
        <v>0</v>
      </c>
      <c r="BG345">
        <f t="shared" si="35"/>
        <v>0</v>
      </c>
      <c r="BH345">
        <f t="shared" si="35"/>
        <v>0</v>
      </c>
      <c r="BI345">
        <f t="shared" si="35"/>
        <v>0</v>
      </c>
      <c r="BJ345">
        <f t="shared" si="35"/>
        <v>0</v>
      </c>
      <c r="BK345">
        <f t="shared" si="35"/>
        <v>0</v>
      </c>
      <c r="BL345">
        <f t="shared" si="37"/>
        <v>0</v>
      </c>
      <c r="BM345">
        <f t="shared" si="34"/>
        <v>0</v>
      </c>
      <c r="BN345">
        <f t="shared" si="34"/>
        <v>0</v>
      </c>
      <c r="BO345">
        <f t="shared" si="34"/>
        <v>0</v>
      </c>
      <c r="BP345">
        <f t="shared" si="34"/>
        <v>0</v>
      </c>
      <c r="BQ345">
        <f t="shared" si="38"/>
        <v>0</v>
      </c>
      <c r="BR345">
        <f t="shared" si="34"/>
        <v>1</v>
      </c>
      <c r="BS345">
        <f t="shared" si="34"/>
        <v>0</v>
      </c>
      <c r="BT345" s="256">
        <f t="shared" si="36"/>
        <v>5</v>
      </c>
    </row>
    <row r="346" spans="2:72" ht="14.3" x14ac:dyDescent="0.25">
      <c r="B346" s="93" t="str">
        <f>IFERROR(VLOOKUP(TABLA!$F346,BLIOTECAS!$C$1:$E$26,2,FALSE),"")</f>
        <v>TRS</v>
      </c>
      <c r="C346" s="93" t="str">
        <f>IFERROR(VLOOKUP(TABLA!F346,BLIOTECAS!$C$1:$E$26,3,FALSE),"")</f>
        <v>Ciencias Sociales</v>
      </c>
      <c r="D346" s="266" t="s">
        <v>1049</v>
      </c>
      <c r="E346" s="120" t="s">
        <v>8</v>
      </c>
      <c r="F346" s="119" t="s">
        <v>32</v>
      </c>
      <c r="G346" s="119" t="s">
        <v>48</v>
      </c>
      <c r="H346" s="119" t="s">
        <v>46</v>
      </c>
      <c r="I346" s="119"/>
      <c r="J346" s="119"/>
      <c r="K346" s="119"/>
      <c r="L346" s="119"/>
      <c r="M346" s="119"/>
      <c r="N346" s="119">
        <v>4</v>
      </c>
      <c r="O346" s="119">
        <v>5</v>
      </c>
      <c r="P346" s="119">
        <v>5</v>
      </c>
      <c r="Q346" s="119">
        <v>4</v>
      </c>
      <c r="R346" s="119">
        <v>5</v>
      </c>
      <c r="S346" s="119" t="s">
        <v>88</v>
      </c>
      <c r="T346" s="119" t="s">
        <v>87</v>
      </c>
      <c r="U346" s="119">
        <v>3</v>
      </c>
      <c r="V346" s="119">
        <v>1</v>
      </c>
      <c r="W346" s="119">
        <v>4</v>
      </c>
      <c r="X346" s="119">
        <v>5</v>
      </c>
      <c r="Y346" s="119">
        <v>5</v>
      </c>
      <c r="Z346" s="119">
        <v>5</v>
      </c>
      <c r="AA346" s="119">
        <v>5</v>
      </c>
      <c r="AB346" s="119">
        <v>5</v>
      </c>
      <c r="AC346" s="119">
        <v>2</v>
      </c>
      <c r="AD346" s="119">
        <v>5</v>
      </c>
      <c r="AE346" s="119">
        <v>5</v>
      </c>
      <c r="AF346" s="119">
        <v>5</v>
      </c>
      <c r="AG346" s="119">
        <v>5</v>
      </c>
      <c r="AH346" s="119">
        <v>5</v>
      </c>
      <c r="AI346" s="119"/>
      <c r="AJ346" s="119">
        <v>5</v>
      </c>
      <c r="AK346" s="119" t="s">
        <v>88</v>
      </c>
      <c r="AL346" s="119" t="s">
        <v>87</v>
      </c>
      <c r="AM346" s="119">
        <v>5</v>
      </c>
      <c r="AN346" s="119">
        <v>5</v>
      </c>
      <c r="AO346" s="119" t="s">
        <v>115</v>
      </c>
      <c r="AP346" s="119">
        <v>5</v>
      </c>
      <c r="AQ346" s="119">
        <v>4</v>
      </c>
      <c r="AR346" s="119">
        <v>5</v>
      </c>
      <c r="AS346" s="119">
        <v>5</v>
      </c>
      <c r="AT346" s="119">
        <v>5</v>
      </c>
      <c r="AU346" s="119">
        <v>5</v>
      </c>
      <c r="AV346" s="119">
        <v>5</v>
      </c>
      <c r="AW346" s="119">
        <v>5</v>
      </c>
      <c r="AX346" s="119" t="s">
        <v>88</v>
      </c>
      <c r="AY346" s="119" t="s">
        <v>88</v>
      </c>
      <c r="AZ346" s="119"/>
      <c r="BA346" s="119">
        <v>5</v>
      </c>
      <c r="BB346" s="119">
        <v>5</v>
      </c>
      <c r="BC346" s="119" t="s">
        <v>134</v>
      </c>
      <c r="BD346" s="119"/>
      <c r="BE346" s="119"/>
      <c r="BF346">
        <f t="shared" si="33"/>
        <v>0</v>
      </c>
      <c r="BG346">
        <f t="shared" si="35"/>
        <v>0</v>
      </c>
      <c r="BH346">
        <f t="shared" si="35"/>
        <v>0</v>
      </c>
      <c r="BI346">
        <f t="shared" si="35"/>
        <v>0</v>
      </c>
      <c r="BJ346">
        <f t="shared" si="35"/>
        <v>0</v>
      </c>
      <c r="BK346">
        <f t="shared" si="35"/>
        <v>0</v>
      </c>
      <c r="BL346">
        <f t="shared" si="37"/>
        <v>0</v>
      </c>
      <c r="BM346">
        <f t="shared" si="34"/>
        <v>0</v>
      </c>
      <c r="BN346">
        <f t="shared" si="34"/>
        <v>0</v>
      </c>
      <c r="BO346">
        <f t="shared" si="34"/>
        <v>0</v>
      </c>
      <c r="BP346">
        <f t="shared" si="34"/>
        <v>0</v>
      </c>
      <c r="BQ346">
        <f t="shared" si="38"/>
        <v>0</v>
      </c>
      <c r="BR346">
        <f t="shared" si="34"/>
        <v>1</v>
      </c>
      <c r="BS346">
        <f t="shared" si="34"/>
        <v>0</v>
      </c>
      <c r="BT346" s="256">
        <f t="shared" si="36"/>
        <v>4</v>
      </c>
    </row>
    <row r="347" spans="2:72" ht="14.3" x14ac:dyDescent="0.25">
      <c r="B347" s="93" t="str">
        <f>IFERROR(VLOOKUP(TABLA!$F347,BLIOTECAS!$C$1:$E$26,2,FALSE),"")</f>
        <v>EDU</v>
      </c>
      <c r="C347" s="93" t="str">
        <f>IFERROR(VLOOKUP(TABLA!F347,BLIOTECAS!$C$1:$E$26,3,FALSE),"")</f>
        <v>Humanidades</v>
      </c>
      <c r="D347" s="266" t="s">
        <v>1049</v>
      </c>
      <c r="E347" s="120" t="s">
        <v>11</v>
      </c>
      <c r="F347" s="119" t="s">
        <v>16</v>
      </c>
      <c r="G347" s="119" t="s">
        <v>46</v>
      </c>
      <c r="H347" s="119" t="s">
        <v>44</v>
      </c>
      <c r="I347" s="119"/>
      <c r="J347" s="119" t="s">
        <v>71</v>
      </c>
      <c r="K347" s="119" t="s">
        <v>56</v>
      </c>
      <c r="L347" s="119" t="s">
        <v>31</v>
      </c>
      <c r="M347" s="119" t="s">
        <v>529</v>
      </c>
      <c r="N347" s="119">
        <v>4</v>
      </c>
      <c r="O347" s="119">
        <v>4</v>
      </c>
      <c r="P347" s="119">
        <v>4</v>
      </c>
      <c r="Q347" s="119">
        <v>3</v>
      </c>
      <c r="R347" s="119">
        <v>4</v>
      </c>
      <c r="S347" s="119" t="s">
        <v>88</v>
      </c>
      <c r="T347" s="119" t="s">
        <v>88</v>
      </c>
      <c r="U347" s="119">
        <v>1</v>
      </c>
      <c r="V347" s="119">
        <v>1</v>
      </c>
      <c r="W347" s="119">
        <v>1</v>
      </c>
      <c r="X347" s="119">
        <v>1</v>
      </c>
      <c r="Y347" s="119">
        <v>2</v>
      </c>
      <c r="Z347" s="119">
        <v>2</v>
      </c>
      <c r="AA347" s="119">
        <v>1</v>
      </c>
      <c r="AB347" s="119">
        <v>3</v>
      </c>
      <c r="AC347" s="119">
        <v>1</v>
      </c>
      <c r="AD347" s="119">
        <v>3</v>
      </c>
      <c r="AE347" s="119">
        <v>3</v>
      </c>
      <c r="AF347" s="119">
        <v>3</v>
      </c>
      <c r="AG347" s="119">
        <v>1</v>
      </c>
      <c r="AH347" s="119">
        <v>1</v>
      </c>
      <c r="AI347" s="119">
        <v>1</v>
      </c>
      <c r="AJ347" s="119">
        <v>1</v>
      </c>
      <c r="AK347" s="119" t="s">
        <v>88</v>
      </c>
      <c r="AL347" s="119" t="s">
        <v>88</v>
      </c>
      <c r="AM347" s="119">
        <v>1</v>
      </c>
      <c r="AN347" s="119">
        <v>1</v>
      </c>
      <c r="AO347" s="119" t="s">
        <v>115</v>
      </c>
      <c r="AP347" s="119">
        <v>3</v>
      </c>
      <c r="AQ347" s="119">
        <v>3</v>
      </c>
      <c r="AR347" s="119">
        <v>3</v>
      </c>
      <c r="AS347" s="119">
        <v>3</v>
      </c>
      <c r="AT347" s="119">
        <v>3</v>
      </c>
      <c r="AU347" s="119">
        <v>3</v>
      </c>
      <c r="AV347" s="119">
        <v>3</v>
      </c>
      <c r="AW347" s="119">
        <v>3</v>
      </c>
      <c r="AX347" s="119" t="s">
        <v>88</v>
      </c>
      <c r="AY347" s="119" t="s">
        <v>88</v>
      </c>
      <c r="AZ347" s="119"/>
      <c r="BA347" s="119">
        <v>3</v>
      </c>
      <c r="BB347" s="119">
        <v>3</v>
      </c>
      <c r="BC347" s="119" t="s">
        <v>133</v>
      </c>
      <c r="BD347" s="119"/>
      <c r="BE347" s="119"/>
      <c r="BF347">
        <f t="shared" si="33"/>
        <v>0</v>
      </c>
      <c r="BG347">
        <f t="shared" si="35"/>
        <v>0</v>
      </c>
      <c r="BH347">
        <f t="shared" si="35"/>
        <v>0</v>
      </c>
      <c r="BI347">
        <f t="shared" si="35"/>
        <v>0</v>
      </c>
      <c r="BJ347">
        <f t="shared" si="35"/>
        <v>0</v>
      </c>
      <c r="BK347">
        <f t="shared" si="35"/>
        <v>0</v>
      </c>
      <c r="BL347">
        <f t="shared" si="37"/>
        <v>0</v>
      </c>
      <c r="BM347">
        <f t="shared" si="34"/>
        <v>0</v>
      </c>
      <c r="BN347">
        <f t="shared" si="34"/>
        <v>0</v>
      </c>
      <c r="BO347">
        <f t="shared" si="34"/>
        <v>0</v>
      </c>
      <c r="BP347">
        <f t="shared" si="34"/>
        <v>0</v>
      </c>
      <c r="BQ347">
        <f t="shared" si="38"/>
        <v>0</v>
      </c>
      <c r="BR347">
        <f t="shared" si="34"/>
        <v>1</v>
      </c>
      <c r="BS347">
        <f t="shared" si="34"/>
        <v>0</v>
      </c>
      <c r="BT347" s="256">
        <f t="shared" si="36"/>
        <v>3</v>
      </c>
    </row>
    <row r="348" spans="2:72" ht="14.3" x14ac:dyDescent="0.25">
      <c r="B348" s="93" t="str">
        <f>IFERROR(VLOOKUP(TABLA!$F348,BLIOTECAS!$C$1:$E$26,2,FALSE),"")</f>
        <v>CEE</v>
      </c>
      <c r="C348" s="93" t="str">
        <f>IFERROR(VLOOKUP(TABLA!F348,BLIOTECAS!$C$1:$E$26,3,FALSE),"")</f>
        <v>Ciencias Sociales</v>
      </c>
      <c r="D348" s="266" t="s">
        <v>1049</v>
      </c>
      <c r="E348" s="120" t="s">
        <v>8</v>
      </c>
      <c r="F348" s="119" t="s">
        <v>20</v>
      </c>
      <c r="G348" s="119" t="s">
        <v>46</v>
      </c>
      <c r="H348" s="119" t="s">
        <v>45</v>
      </c>
      <c r="I348" s="119"/>
      <c r="J348" s="119" t="s">
        <v>20</v>
      </c>
      <c r="K348" s="119" t="s">
        <v>56</v>
      </c>
      <c r="L348" s="119"/>
      <c r="M348" s="119"/>
      <c r="N348" s="119">
        <v>4</v>
      </c>
      <c r="O348" s="119">
        <v>4</v>
      </c>
      <c r="P348" s="119">
        <v>4</v>
      </c>
      <c r="Q348" s="119">
        <v>3</v>
      </c>
      <c r="R348" s="119">
        <v>5</v>
      </c>
      <c r="S348" s="119" t="s">
        <v>87</v>
      </c>
      <c r="T348" s="119" t="s">
        <v>87</v>
      </c>
      <c r="U348" s="119">
        <v>2</v>
      </c>
      <c r="V348" s="119">
        <v>1</v>
      </c>
      <c r="W348" s="119">
        <v>2</v>
      </c>
      <c r="X348" s="119">
        <v>1</v>
      </c>
      <c r="Y348" s="119">
        <v>5</v>
      </c>
      <c r="Z348" s="119">
        <v>3</v>
      </c>
      <c r="AA348" s="119">
        <v>4</v>
      </c>
      <c r="AB348" s="119">
        <v>1</v>
      </c>
      <c r="AC348" s="119">
        <v>3</v>
      </c>
      <c r="AD348" s="119">
        <v>4</v>
      </c>
      <c r="AE348" s="119">
        <v>4</v>
      </c>
      <c r="AF348" s="119">
        <v>4</v>
      </c>
      <c r="AG348" s="119">
        <v>5</v>
      </c>
      <c r="AH348" s="119">
        <v>4</v>
      </c>
      <c r="AI348" s="119">
        <v>3</v>
      </c>
      <c r="AJ348" s="119">
        <v>3</v>
      </c>
      <c r="AK348" s="119" t="s">
        <v>88</v>
      </c>
      <c r="AL348" s="119" t="s">
        <v>88</v>
      </c>
      <c r="AM348" s="119">
        <v>3</v>
      </c>
      <c r="AN348" s="119">
        <v>3</v>
      </c>
      <c r="AO348" s="119" t="s">
        <v>361</v>
      </c>
      <c r="AP348" s="119">
        <v>5</v>
      </c>
      <c r="AQ348" s="119">
        <v>4</v>
      </c>
      <c r="AR348" s="119">
        <v>4</v>
      </c>
      <c r="AS348" s="119">
        <v>5</v>
      </c>
      <c r="AT348" s="119">
        <v>4</v>
      </c>
      <c r="AU348" s="119">
        <v>4</v>
      </c>
      <c r="AV348" s="119">
        <v>5</v>
      </c>
      <c r="AW348" s="119">
        <v>3</v>
      </c>
      <c r="AX348" s="119" t="s">
        <v>88</v>
      </c>
      <c r="AY348" s="119" t="s">
        <v>88</v>
      </c>
      <c r="AZ348" s="119"/>
      <c r="BA348" s="119">
        <v>4</v>
      </c>
      <c r="BB348" s="119">
        <v>5</v>
      </c>
      <c r="BC348" s="119" t="s">
        <v>134</v>
      </c>
      <c r="BD348" s="119" t="s">
        <v>530</v>
      </c>
      <c r="BE348" s="119"/>
      <c r="BF348">
        <f t="shared" si="33"/>
        <v>0</v>
      </c>
      <c r="BG348">
        <f t="shared" si="35"/>
        <v>0</v>
      </c>
      <c r="BH348">
        <f t="shared" si="35"/>
        <v>0</v>
      </c>
      <c r="BI348">
        <f t="shared" si="35"/>
        <v>0</v>
      </c>
      <c r="BJ348">
        <f t="shared" si="35"/>
        <v>0</v>
      </c>
      <c r="BK348">
        <f t="shared" si="35"/>
        <v>0</v>
      </c>
      <c r="BL348">
        <f t="shared" si="37"/>
        <v>0</v>
      </c>
      <c r="BM348">
        <f t="shared" si="34"/>
        <v>0</v>
      </c>
      <c r="BN348">
        <f t="shared" si="34"/>
        <v>0</v>
      </c>
      <c r="BO348">
        <f t="shared" si="34"/>
        <v>0</v>
      </c>
      <c r="BP348">
        <f t="shared" si="34"/>
        <v>0</v>
      </c>
      <c r="BQ348">
        <f t="shared" si="38"/>
        <v>0</v>
      </c>
      <c r="BR348">
        <f t="shared" si="34"/>
        <v>0</v>
      </c>
      <c r="BS348">
        <f t="shared" si="34"/>
        <v>1</v>
      </c>
      <c r="BT348" s="256">
        <f t="shared" si="36"/>
        <v>4</v>
      </c>
    </row>
    <row r="349" spans="2:72" ht="14.3" x14ac:dyDescent="0.25">
      <c r="B349" s="93" t="str">
        <f>IFERROR(VLOOKUP(TABLA!$F349,BLIOTECAS!$C$1:$E$26,2,FALSE),"")</f>
        <v>BBA</v>
      </c>
      <c r="C349" s="93" t="str">
        <f>IFERROR(VLOOKUP(TABLA!F349,BLIOTECAS!$C$1:$E$26,3,FALSE),"")</f>
        <v>Humanidades</v>
      </c>
      <c r="D349" s="266" t="s">
        <v>1049</v>
      </c>
      <c r="E349" s="120" t="s">
        <v>10</v>
      </c>
      <c r="F349" s="119" t="s">
        <v>29</v>
      </c>
      <c r="G349" s="119" t="s">
        <v>46</v>
      </c>
      <c r="H349" s="119" t="s">
        <v>46</v>
      </c>
      <c r="I349" s="119"/>
      <c r="J349" s="119" t="s">
        <v>29</v>
      </c>
      <c r="K349" s="119"/>
      <c r="L349" s="119"/>
      <c r="M349" s="119"/>
      <c r="N349" s="119">
        <v>5</v>
      </c>
      <c r="O349" s="119">
        <v>4</v>
      </c>
      <c r="P349" s="119">
        <v>3</v>
      </c>
      <c r="Q349" s="119">
        <v>3</v>
      </c>
      <c r="R349" s="119">
        <v>5</v>
      </c>
      <c r="S349" s="119" t="s">
        <v>87</v>
      </c>
      <c r="T349" s="119" t="s">
        <v>87</v>
      </c>
      <c r="U349" s="119">
        <v>4</v>
      </c>
      <c r="V349" s="119">
        <v>2</v>
      </c>
      <c r="W349" s="119">
        <v>3</v>
      </c>
      <c r="X349" s="119">
        <v>2</v>
      </c>
      <c r="Y349" s="119">
        <v>3</v>
      </c>
      <c r="Z349" s="119">
        <v>5</v>
      </c>
      <c r="AA349" s="119">
        <v>1</v>
      </c>
      <c r="AB349" s="119">
        <v>3</v>
      </c>
      <c r="AC349" s="119">
        <v>4</v>
      </c>
      <c r="AD349" s="119">
        <v>3</v>
      </c>
      <c r="AE349" s="119">
        <v>5</v>
      </c>
      <c r="AF349" s="119">
        <v>5</v>
      </c>
      <c r="AG349" s="119">
        <v>5</v>
      </c>
      <c r="AH349" s="119">
        <v>5</v>
      </c>
      <c r="AI349" s="119">
        <v>3</v>
      </c>
      <c r="AJ349" s="119">
        <v>3</v>
      </c>
      <c r="AK349" s="119" t="s">
        <v>87</v>
      </c>
      <c r="AL349" s="119" t="s">
        <v>88</v>
      </c>
      <c r="AM349" s="119">
        <v>5</v>
      </c>
      <c r="AN349" s="119">
        <v>4</v>
      </c>
      <c r="AO349" s="119" t="s">
        <v>115</v>
      </c>
      <c r="AP349" s="119">
        <v>5</v>
      </c>
      <c r="AQ349" s="119">
        <v>5</v>
      </c>
      <c r="AR349" s="119">
        <v>5</v>
      </c>
      <c r="AS349" s="119">
        <v>5</v>
      </c>
      <c r="AT349" s="119">
        <v>5</v>
      </c>
      <c r="AU349" s="119">
        <v>5</v>
      </c>
      <c r="AV349" s="119">
        <v>5</v>
      </c>
      <c r="AW349" s="119">
        <v>5</v>
      </c>
      <c r="AX349" s="119" t="s">
        <v>87</v>
      </c>
      <c r="AY349" s="119" t="s">
        <v>87</v>
      </c>
      <c r="AZ349" s="119" t="s">
        <v>125</v>
      </c>
      <c r="BA349" s="119">
        <v>4</v>
      </c>
      <c r="BB349" s="119">
        <v>5</v>
      </c>
      <c r="BC349" s="119" t="s">
        <v>135</v>
      </c>
      <c r="BD349" s="119"/>
      <c r="BE349" s="119"/>
      <c r="BF349">
        <f t="shared" si="33"/>
        <v>0</v>
      </c>
      <c r="BG349">
        <f t="shared" si="35"/>
        <v>0</v>
      </c>
      <c r="BH349">
        <f t="shared" si="35"/>
        <v>0</v>
      </c>
      <c r="BI349">
        <f t="shared" si="35"/>
        <v>0</v>
      </c>
      <c r="BJ349">
        <f t="shared" si="35"/>
        <v>0</v>
      </c>
      <c r="BK349">
        <f t="shared" si="35"/>
        <v>0</v>
      </c>
      <c r="BL349">
        <f t="shared" si="37"/>
        <v>0</v>
      </c>
      <c r="BM349">
        <f t="shared" si="34"/>
        <v>0</v>
      </c>
      <c r="BN349">
        <f t="shared" si="34"/>
        <v>0</v>
      </c>
      <c r="BO349">
        <f t="shared" si="34"/>
        <v>0</v>
      </c>
      <c r="BP349">
        <f t="shared" si="34"/>
        <v>0</v>
      </c>
      <c r="BQ349">
        <f t="shared" si="38"/>
        <v>0</v>
      </c>
      <c r="BR349">
        <f t="shared" si="34"/>
        <v>1</v>
      </c>
      <c r="BS349">
        <f t="shared" si="34"/>
        <v>0</v>
      </c>
      <c r="BT349" s="256">
        <f t="shared" si="36"/>
        <v>5</v>
      </c>
    </row>
    <row r="350" spans="2:72" ht="14.3" x14ac:dyDescent="0.25">
      <c r="B350" s="93" t="str">
        <f>IFERROR(VLOOKUP(TABLA!$F350,BLIOTECAS!$C$1:$E$26,2,FALSE),"")</f>
        <v>EDU</v>
      </c>
      <c r="C350" s="93" t="str">
        <f>IFERROR(VLOOKUP(TABLA!F350,BLIOTECAS!$C$1:$E$26,3,FALSE),"")</f>
        <v>Humanidades</v>
      </c>
      <c r="D350" s="266" t="s">
        <v>1049</v>
      </c>
      <c r="E350" s="120" t="s">
        <v>8</v>
      </c>
      <c r="F350" s="119" t="s">
        <v>16</v>
      </c>
      <c r="G350" s="119" t="s">
        <v>46</v>
      </c>
      <c r="H350" s="119" t="s">
        <v>46</v>
      </c>
      <c r="I350" s="119"/>
      <c r="J350" s="119" t="s">
        <v>71</v>
      </c>
      <c r="K350" s="119" t="s">
        <v>23</v>
      </c>
      <c r="L350" s="119" t="s">
        <v>56</v>
      </c>
      <c r="M350" s="119" t="s">
        <v>531</v>
      </c>
      <c r="N350" s="119">
        <v>5</v>
      </c>
      <c r="O350" s="119">
        <v>4</v>
      </c>
      <c r="P350" s="119">
        <v>4</v>
      </c>
      <c r="Q350" s="119">
        <v>4</v>
      </c>
      <c r="R350" s="119">
        <v>5</v>
      </c>
      <c r="S350" s="119" t="s">
        <v>88</v>
      </c>
      <c r="T350" s="119" t="s">
        <v>88</v>
      </c>
      <c r="U350" s="119">
        <v>3</v>
      </c>
      <c r="V350" s="119">
        <v>3</v>
      </c>
      <c r="W350" s="119">
        <v>3</v>
      </c>
      <c r="X350" s="119">
        <v>3</v>
      </c>
      <c r="Y350" s="119">
        <v>4</v>
      </c>
      <c r="Z350" s="119">
        <v>5</v>
      </c>
      <c r="AA350" s="119">
        <v>4</v>
      </c>
      <c r="AB350" s="119">
        <v>3</v>
      </c>
      <c r="AC350" s="119">
        <v>3</v>
      </c>
      <c r="AD350" s="119">
        <v>2</v>
      </c>
      <c r="AE350" s="119">
        <v>2</v>
      </c>
      <c r="AF350" s="119">
        <v>4</v>
      </c>
      <c r="AG350" s="119">
        <v>4</v>
      </c>
      <c r="AH350" s="119">
        <v>4</v>
      </c>
      <c r="AI350" s="119">
        <v>4</v>
      </c>
      <c r="AJ350" s="119">
        <v>4</v>
      </c>
      <c r="AK350" s="119" t="s">
        <v>88</v>
      </c>
      <c r="AL350" s="119" t="s">
        <v>88</v>
      </c>
      <c r="AM350" s="119">
        <v>3</v>
      </c>
      <c r="AN350" s="119">
        <v>3</v>
      </c>
      <c r="AO350" s="119" t="s">
        <v>115</v>
      </c>
      <c r="AP350" s="119">
        <v>4</v>
      </c>
      <c r="AQ350" s="119">
        <v>4</v>
      </c>
      <c r="AR350" s="119">
        <v>4</v>
      </c>
      <c r="AS350" s="119">
        <v>4</v>
      </c>
      <c r="AT350" s="119">
        <v>4</v>
      </c>
      <c r="AU350" s="119">
        <v>4</v>
      </c>
      <c r="AV350" s="119">
        <v>4</v>
      </c>
      <c r="AW350" s="119">
        <v>4</v>
      </c>
      <c r="AX350" s="119" t="s">
        <v>88</v>
      </c>
      <c r="AY350" s="119" t="s">
        <v>88</v>
      </c>
      <c r="AZ350" s="119"/>
      <c r="BA350" s="119">
        <v>4</v>
      </c>
      <c r="BB350" s="119">
        <v>4</v>
      </c>
      <c r="BC350" s="119" t="s">
        <v>134</v>
      </c>
      <c r="BD350" s="119" t="s">
        <v>532</v>
      </c>
      <c r="BE350" s="119"/>
      <c r="BF350">
        <f t="shared" si="33"/>
        <v>0</v>
      </c>
      <c r="BG350">
        <f t="shared" si="35"/>
        <v>0</v>
      </c>
      <c r="BH350">
        <f t="shared" si="35"/>
        <v>0</v>
      </c>
      <c r="BI350">
        <f t="shared" si="35"/>
        <v>0</v>
      </c>
      <c r="BJ350">
        <f t="shared" si="35"/>
        <v>0</v>
      </c>
      <c r="BK350">
        <f t="shared" si="35"/>
        <v>0</v>
      </c>
      <c r="BL350">
        <f t="shared" si="37"/>
        <v>0</v>
      </c>
      <c r="BM350">
        <f t="shared" si="34"/>
        <v>0</v>
      </c>
      <c r="BN350">
        <f t="shared" si="34"/>
        <v>0</v>
      </c>
      <c r="BO350">
        <f t="shared" si="34"/>
        <v>0</v>
      </c>
      <c r="BP350">
        <f t="shared" si="34"/>
        <v>0</v>
      </c>
      <c r="BQ350">
        <f t="shared" si="38"/>
        <v>0</v>
      </c>
      <c r="BR350">
        <f t="shared" si="34"/>
        <v>1</v>
      </c>
      <c r="BS350">
        <f t="shared" si="34"/>
        <v>0</v>
      </c>
      <c r="BT350" s="256">
        <f t="shared" si="36"/>
        <v>4</v>
      </c>
    </row>
    <row r="351" spans="2:72" ht="14.3" x14ac:dyDescent="0.25">
      <c r="B351" s="93" t="str">
        <f>IFERROR(VLOOKUP(TABLA!$F351,BLIOTECAS!$C$1:$E$26,2,FALSE),"")</f>
        <v>QUI</v>
      </c>
      <c r="C351" s="93" t="str">
        <f>IFERROR(VLOOKUP(TABLA!F351,BLIOTECAS!$C$1:$E$26,3,FALSE),"")</f>
        <v>Ciencias Experimentales</v>
      </c>
      <c r="D351" s="266" t="s">
        <v>1049</v>
      </c>
      <c r="E351" s="120" t="s">
        <v>8</v>
      </c>
      <c r="F351" s="119" t="s">
        <v>19</v>
      </c>
      <c r="G351" s="119" t="s">
        <v>47</v>
      </c>
      <c r="H351" s="119" t="s">
        <v>46</v>
      </c>
      <c r="I351" s="119"/>
      <c r="J351" s="119" t="s">
        <v>19</v>
      </c>
      <c r="K351" s="119"/>
      <c r="L351" s="119"/>
      <c r="M351" s="119"/>
      <c r="N351" s="119">
        <v>4</v>
      </c>
      <c r="O351" s="119">
        <v>4</v>
      </c>
      <c r="P351" s="119">
        <v>3</v>
      </c>
      <c r="Q351" s="119">
        <v>3</v>
      </c>
      <c r="R351" s="119">
        <v>5</v>
      </c>
      <c r="S351" s="119" t="s">
        <v>88</v>
      </c>
      <c r="T351" s="119" t="s">
        <v>88</v>
      </c>
      <c r="U351" s="119">
        <v>3</v>
      </c>
      <c r="V351" s="119">
        <v>3</v>
      </c>
      <c r="W351" s="119">
        <v>3</v>
      </c>
      <c r="X351" s="119">
        <v>3</v>
      </c>
      <c r="Y351" s="119">
        <v>5</v>
      </c>
      <c r="Z351" s="119">
        <v>5</v>
      </c>
      <c r="AA351" s="119">
        <v>5</v>
      </c>
      <c r="AB351" s="119">
        <v>5</v>
      </c>
      <c r="AC351" s="119">
        <v>4</v>
      </c>
      <c r="AD351" s="119">
        <v>4</v>
      </c>
      <c r="AE351" s="119">
        <v>4</v>
      </c>
      <c r="AF351" s="119">
        <v>4</v>
      </c>
      <c r="AG351" s="119">
        <v>5</v>
      </c>
      <c r="AH351" s="119">
        <v>3</v>
      </c>
      <c r="AI351" s="119">
        <v>4</v>
      </c>
      <c r="AJ351" s="119">
        <v>4</v>
      </c>
      <c r="AK351" s="119" t="s">
        <v>88</v>
      </c>
      <c r="AL351" s="119" t="s">
        <v>88</v>
      </c>
      <c r="AM351" s="119">
        <v>4</v>
      </c>
      <c r="AN351" s="119">
        <v>4</v>
      </c>
      <c r="AO351" s="119" t="s">
        <v>533</v>
      </c>
      <c r="AP351" s="119">
        <v>5</v>
      </c>
      <c r="AQ351" s="119">
        <v>5</v>
      </c>
      <c r="AR351" s="119">
        <v>5</v>
      </c>
      <c r="AS351" s="119">
        <v>5</v>
      </c>
      <c r="AT351" s="119">
        <v>5</v>
      </c>
      <c r="AU351" s="119">
        <v>5</v>
      </c>
      <c r="AV351" s="119">
        <v>5</v>
      </c>
      <c r="AW351" s="119">
        <v>5</v>
      </c>
      <c r="AX351" s="119" t="s">
        <v>87</v>
      </c>
      <c r="AY351" s="119" t="s">
        <v>88</v>
      </c>
      <c r="AZ351" s="119"/>
      <c r="BA351" s="119">
        <v>5</v>
      </c>
      <c r="BB351" s="119">
        <v>5</v>
      </c>
      <c r="BC351" s="119" t="s">
        <v>134</v>
      </c>
      <c r="BD351" s="119"/>
      <c r="BE351" s="119"/>
      <c r="BF351">
        <f t="shared" si="33"/>
        <v>0</v>
      </c>
      <c r="BG351">
        <f t="shared" si="35"/>
        <v>0</v>
      </c>
      <c r="BH351">
        <f t="shared" si="35"/>
        <v>0</v>
      </c>
      <c r="BI351">
        <f t="shared" si="35"/>
        <v>0</v>
      </c>
      <c r="BJ351">
        <f t="shared" si="35"/>
        <v>0</v>
      </c>
      <c r="BK351">
        <f t="shared" si="35"/>
        <v>0</v>
      </c>
      <c r="BL351">
        <f t="shared" si="37"/>
        <v>1</v>
      </c>
      <c r="BM351">
        <f t="shared" si="34"/>
        <v>1</v>
      </c>
      <c r="BN351">
        <f t="shared" si="34"/>
        <v>1</v>
      </c>
      <c r="BO351">
        <f t="shared" si="34"/>
        <v>1</v>
      </c>
      <c r="BP351">
        <f t="shared" si="34"/>
        <v>0</v>
      </c>
      <c r="BQ351">
        <f t="shared" si="38"/>
        <v>0</v>
      </c>
      <c r="BR351">
        <f t="shared" si="34"/>
        <v>0</v>
      </c>
      <c r="BS351">
        <f t="shared" si="34"/>
        <v>0</v>
      </c>
      <c r="BT351" s="256">
        <f t="shared" si="36"/>
        <v>4</v>
      </c>
    </row>
    <row r="352" spans="2:72" ht="14.3" x14ac:dyDescent="0.25">
      <c r="B352" s="93" t="str">
        <f>IFERROR(VLOOKUP(TABLA!$F352,BLIOTECAS!$C$1:$E$26,2,FALSE),"")</f>
        <v>MED</v>
      </c>
      <c r="C352" s="93" t="str">
        <f>IFERROR(VLOOKUP(TABLA!F352,BLIOTECAS!$C$1:$E$26,3,FALSE),"")</f>
        <v>Ciencias de la Salud</v>
      </c>
      <c r="D352" s="266" t="s">
        <v>1050</v>
      </c>
      <c r="E352" s="120" t="s">
        <v>8</v>
      </c>
      <c r="F352" s="119" t="s">
        <v>22</v>
      </c>
      <c r="G352" s="119" t="s">
        <v>44</v>
      </c>
      <c r="H352" s="119" t="s">
        <v>47</v>
      </c>
      <c r="I352" s="119"/>
      <c r="J352" s="119"/>
      <c r="K352" s="119"/>
      <c r="L352" s="119"/>
      <c r="M352" s="119"/>
      <c r="N352" s="119">
        <v>5</v>
      </c>
      <c r="O352" s="119">
        <v>5</v>
      </c>
      <c r="P352" s="119">
        <v>5</v>
      </c>
      <c r="Q352" s="119">
        <v>3</v>
      </c>
      <c r="R352" s="119">
        <v>5</v>
      </c>
      <c r="S352" s="119" t="s">
        <v>88</v>
      </c>
      <c r="T352" s="119" t="s">
        <v>87</v>
      </c>
      <c r="U352" s="119">
        <v>1</v>
      </c>
      <c r="V352" s="119">
        <v>4</v>
      </c>
      <c r="W352" s="119">
        <v>5</v>
      </c>
      <c r="X352" s="119">
        <v>2</v>
      </c>
      <c r="Y352" s="119">
        <v>4</v>
      </c>
      <c r="Z352" s="119">
        <v>3</v>
      </c>
      <c r="AA352" s="119">
        <v>4</v>
      </c>
      <c r="AB352" s="119">
        <v>1</v>
      </c>
      <c r="AC352" s="119">
        <v>5</v>
      </c>
      <c r="AD352" s="119">
        <v>4</v>
      </c>
      <c r="AE352" s="119">
        <v>5</v>
      </c>
      <c r="AF352" s="119">
        <v>5</v>
      </c>
      <c r="AG352" s="119">
        <v>5</v>
      </c>
      <c r="AH352" s="119">
        <v>5</v>
      </c>
      <c r="AI352" s="119">
        <v>4</v>
      </c>
      <c r="AJ352" s="119">
        <v>5</v>
      </c>
      <c r="AK352" s="119" t="s">
        <v>88</v>
      </c>
      <c r="AL352" s="119" t="s">
        <v>88</v>
      </c>
      <c r="AM352" s="119">
        <v>5</v>
      </c>
      <c r="AN352" s="119">
        <v>5</v>
      </c>
      <c r="AO352" s="119" t="s">
        <v>115</v>
      </c>
      <c r="AP352" s="119">
        <v>5</v>
      </c>
      <c r="AQ352" s="119">
        <v>5</v>
      </c>
      <c r="AR352" s="119">
        <v>5</v>
      </c>
      <c r="AS352" s="119">
        <v>5</v>
      </c>
      <c r="AT352" s="119">
        <v>5</v>
      </c>
      <c r="AU352" s="119">
        <v>5</v>
      </c>
      <c r="AV352" s="119">
        <v>5</v>
      </c>
      <c r="AW352" s="119">
        <v>5</v>
      </c>
      <c r="AX352" s="119" t="s">
        <v>87</v>
      </c>
      <c r="AY352" s="119" t="s">
        <v>87</v>
      </c>
      <c r="AZ352" s="119" t="s">
        <v>124</v>
      </c>
      <c r="BA352" s="119">
        <v>5</v>
      </c>
      <c r="BB352" s="119">
        <v>5</v>
      </c>
      <c r="BC352" s="119" t="s">
        <v>135</v>
      </c>
      <c r="BD352" s="119"/>
      <c r="BE352" s="119"/>
      <c r="BF352">
        <f t="shared" si="33"/>
        <v>0</v>
      </c>
      <c r="BG352">
        <f t="shared" si="35"/>
        <v>0</v>
      </c>
      <c r="BH352">
        <f t="shared" si="35"/>
        <v>0</v>
      </c>
      <c r="BI352">
        <f t="shared" si="35"/>
        <v>0</v>
      </c>
      <c r="BJ352">
        <f t="shared" si="35"/>
        <v>0</v>
      </c>
      <c r="BK352">
        <f t="shared" si="35"/>
        <v>0</v>
      </c>
      <c r="BL352">
        <f t="shared" si="37"/>
        <v>0</v>
      </c>
      <c r="BM352">
        <f t="shared" si="34"/>
        <v>0</v>
      </c>
      <c r="BN352">
        <f t="shared" si="34"/>
        <v>0</v>
      </c>
      <c r="BO352">
        <f t="shared" si="34"/>
        <v>0</v>
      </c>
      <c r="BP352">
        <f t="shared" si="34"/>
        <v>0</v>
      </c>
      <c r="BQ352">
        <f t="shared" si="38"/>
        <v>0</v>
      </c>
      <c r="BR352">
        <f t="shared" si="34"/>
        <v>1</v>
      </c>
      <c r="BS352">
        <f t="shared" si="34"/>
        <v>0</v>
      </c>
      <c r="BT352" s="256">
        <f t="shared" si="36"/>
        <v>5</v>
      </c>
    </row>
    <row r="353" spans="2:72" ht="14.3" x14ac:dyDescent="0.25">
      <c r="B353" s="93" t="str">
        <f>IFERROR(VLOOKUP(TABLA!$F353,BLIOTECAS!$C$1:$E$26,2,FALSE),"")</f>
        <v>BBA</v>
      </c>
      <c r="C353" s="93" t="str">
        <f>IFERROR(VLOOKUP(TABLA!F353,BLIOTECAS!$C$1:$E$26,3,FALSE),"")</f>
        <v>Humanidades</v>
      </c>
      <c r="D353" s="266" t="s">
        <v>1050</v>
      </c>
      <c r="E353" s="120" t="s">
        <v>8</v>
      </c>
      <c r="F353" s="119" t="s">
        <v>29</v>
      </c>
      <c r="G353" s="119" t="s">
        <v>46</v>
      </c>
      <c r="H353" s="119" t="s">
        <v>44</v>
      </c>
      <c r="I353" s="119"/>
      <c r="J353" s="119" t="s">
        <v>29</v>
      </c>
      <c r="K353" s="119" t="s">
        <v>56</v>
      </c>
      <c r="L353" s="119"/>
      <c r="M353" s="119"/>
      <c r="N353" s="119">
        <v>4</v>
      </c>
      <c r="O353" s="119">
        <v>3</v>
      </c>
      <c r="P353" s="119">
        <v>3</v>
      </c>
      <c r="Q353" s="119">
        <v>2</v>
      </c>
      <c r="R353" s="119">
        <v>3</v>
      </c>
      <c r="S353" s="119" t="s">
        <v>88</v>
      </c>
      <c r="T353" s="119" t="s">
        <v>87</v>
      </c>
      <c r="U353" s="119">
        <v>2</v>
      </c>
      <c r="V353" s="119">
        <v>1</v>
      </c>
      <c r="W353" s="119">
        <v>1</v>
      </c>
      <c r="X353" s="119">
        <v>3</v>
      </c>
      <c r="Y353" s="119">
        <v>4</v>
      </c>
      <c r="Z353" s="119">
        <v>5</v>
      </c>
      <c r="AA353" s="119">
        <v>4</v>
      </c>
      <c r="AB353" s="119">
        <v>4</v>
      </c>
      <c r="AC353" s="119">
        <v>3</v>
      </c>
      <c r="AD353" s="119">
        <v>3</v>
      </c>
      <c r="AE353" s="119">
        <v>3</v>
      </c>
      <c r="AF353" s="119">
        <v>3</v>
      </c>
      <c r="AG353" s="119">
        <v>4</v>
      </c>
      <c r="AH353" s="119">
        <v>3</v>
      </c>
      <c r="AI353" s="119">
        <v>3</v>
      </c>
      <c r="AJ353" s="119">
        <v>2</v>
      </c>
      <c r="AK353" s="119" t="s">
        <v>88</v>
      </c>
      <c r="AL353" s="119" t="s">
        <v>88</v>
      </c>
      <c r="AM353" s="119">
        <v>2</v>
      </c>
      <c r="AN353" s="119">
        <v>2</v>
      </c>
      <c r="AO353" s="119" t="s">
        <v>361</v>
      </c>
      <c r="AP353" s="119">
        <v>3</v>
      </c>
      <c r="AQ353" s="119">
        <v>2</v>
      </c>
      <c r="AR353" s="119">
        <v>3</v>
      </c>
      <c r="AS353" s="119">
        <v>3</v>
      </c>
      <c r="AT353" s="119">
        <v>3</v>
      </c>
      <c r="AU353" s="119">
        <v>2</v>
      </c>
      <c r="AV353" s="119">
        <v>4</v>
      </c>
      <c r="AW353" s="119">
        <v>2</v>
      </c>
      <c r="AX353" s="119" t="s">
        <v>87</v>
      </c>
      <c r="AY353" s="119" t="s">
        <v>88</v>
      </c>
      <c r="AZ353" s="119"/>
      <c r="BA353" s="119">
        <v>4</v>
      </c>
      <c r="BB353" s="119">
        <v>5</v>
      </c>
      <c r="BC353" s="119" t="s">
        <v>133</v>
      </c>
      <c r="BD353" s="119" t="s">
        <v>1051</v>
      </c>
      <c r="BE353" s="119"/>
      <c r="BF353">
        <f t="shared" si="33"/>
        <v>0</v>
      </c>
      <c r="BG353">
        <f t="shared" si="35"/>
        <v>0</v>
      </c>
      <c r="BH353">
        <f t="shared" si="35"/>
        <v>0</v>
      </c>
      <c r="BI353">
        <f t="shared" si="35"/>
        <v>0</v>
      </c>
      <c r="BJ353">
        <f t="shared" si="35"/>
        <v>0</v>
      </c>
      <c r="BK353">
        <f t="shared" si="35"/>
        <v>0</v>
      </c>
      <c r="BL353">
        <f t="shared" si="37"/>
        <v>0</v>
      </c>
      <c r="BM353">
        <f t="shared" si="34"/>
        <v>0</v>
      </c>
      <c r="BN353">
        <f t="shared" si="34"/>
        <v>0</v>
      </c>
      <c r="BO353">
        <f t="shared" si="34"/>
        <v>0</v>
      </c>
      <c r="BP353">
        <f t="shared" si="34"/>
        <v>0</v>
      </c>
      <c r="BQ353">
        <f t="shared" si="38"/>
        <v>0</v>
      </c>
      <c r="BR353">
        <f t="shared" si="34"/>
        <v>0</v>
      </c>
      <c r="BS353">
        <f t="shared" si="34"/>
        <v>1</v>
      </c>
      <c r="BT353" s="256">
        <f t="shared" si="36"/>
        <v>3</v>
      </c>
    </row>
    <row r="354" spans="2:72" ht="14.3" x14ac:dyDescent="0.25">
      <c r="B354" s="93" t="str">
        <f>IFERROR(VLOOKUP(TABLA!$F354,BLIOTECAS!$C$1:$E$26,2,FALSE),"")</f>
        <v>FIS</v>
      </c>
      <c r="C354" s="93" t="str">
        <f>IFERROR(VLOOKUP(TABLA!F354,BLIOTECAS!$C$1:$E$26,3,FALSE),"")</f>
        <v>Ciencias Experimentales</v>
      </c>
      <c r="D354" s="266" t="s">
        <v>1050</v>
      </c>
      <c r="E354" s="120" t="s">
        <v>8</v>
      </c>
      <c r="F354" s="119" t="s">
        <v>26</v>
      </c>
      <c r="G354" s="119" t="s">
        <v>48</v>
      </c>
      <c r="H354" s="119" t="s">
        <v>44</v>
      </c>
      <c r="I354" s="119"/>
      <c r="J354" s="119" t="s">
        <v>26</v>
      </c>
      <c r="K354" s="119" t="s">
        <v>56</v>
      </c>
      <c r="L354" s="119"/>
      <c r="M354" s="119"/>
      <c r="N354" s="119">
        <v>5</v>
      </c>
      <c r="O354" s="119">
        <v>3</v>
      </c>
      <c r="P354" s="119">
        <v>4</v>
      </c>
      <c r="Q354" s="119">
        <v>5</v>
      </c>
      <c r="R354" s="119">
        <v>3</v>
      </c>
      <c r="S354" s="119" t="s">
        <v>88</v>
      </c>
      <c r="T354" s="119" t="s">
        <v>87</v>
      </c>
      <c r="U354" s="119">
        <v>4</v>
      </c>
      <c r="V354" s="119">
        <v>1</v>
      </c>
      <c r="W354" s="119">
        <v>1</v>
      </c>
      <c r="X354" s="119">
        <v>3</v>
      </c>
      <c r="Y354" s="119">
        <v>5</v>
      </c>
      <c r="Z354" s="119">
        <v>4</v>
      </c>
      <c r="AA354" s="119">
        <v>5</v>
      </c>
      <c r="AB354" s="119">
        <v>5</v>
      </c>
      <c r="AC354" s="119">
        <v>3</v>
      </c>
      <c r="AD354" s="119">
        <v>4</v>
      </c>
      <c r="AE354" s="119">
        <v>4</v>
      </c>
      <c r="AF354" s="119">
        <v>3</v>
      </c>
      <c r="AG354" s="119">
        <v>5</v>
      </c>
      <c r="AH354" s="119">
        <v>5</v>
      </c>
      <c r="AI354" s="119">
        <v>5</v>
      </c>
      <c r="AJ354" s="119">
        <v>5</v>
      </c>
      <c r="AK354" s="119" t="s">
        <v>88</v>
      </c>
      <c r="AL354" s="119" t="s">
        <v>88</v>
      </c>
      <c r="AM354" s="119">
        <v>4</v>
      </c>
      <c r="AN354" s="119">
        <v>5</v>
      </c>
      <c r="AO354" s="119" t="s">
        <v>505</v>
      </c>
      <c r="AP354" s="119">
        <v>5</v>
      </c>
      <c r="AQ354" s="119">
        <v>5</v>
      </c>
      <c r="AR354" s="119">
        <v>5</v>
      </c>
      <c r="AS354" s="119">
        <v>5</v>
      </c>
      <c r="AT354" s="119">
        <v>5</v>
      </c>
      <c r="AU354" s="119">
        <v>5</v>
      </c>
      <c r="AV354" s="119">
        <v>4</v>
      </c>
      <c r="AW354" s="119">
        <v>4</v>
      </c>
      <c r="AX354" s="119" t="s">
        <v>88</v>
      </c>
      <c r="AY354" s="119" t="s">
        <v>88</v>
      </c>
      <c r="AZ354" s="119"/>
      <c r="BA354" s="119">
        <v>5</v>
      </c>
      <c r="BB354" s="119">
        <v>5</v>
      </c>
      <c r="BC354" s="119" t="s">
        <v>135</v>
      </c>
      <c r="BD354" s="119"/>
      <c r="BE354" s="119"/>
      <c r="BF354">
        <f t="shared" si="33"/>
        <v>0</v>
      </c>
      <c r="BG354">
        <f t="shared" si="35"/>
        <v>0</v>
      </c>
      <c r="BH354">
        <f t="shared" si="35"/>
        <v>0</v>
      </c>
      <c r="BI354">
        <f t="shared" si="35"/>
        <v>0</v>
      </c>
      <c r="BJ354">
        <f t="shared" si="35"/>
        <v>0</v>
      </c>
      <c r="BK354">
        <f t="shared" si="35"/>
        <v>0</v>
      </c>
      <c r="BL354">
        <f t="shared" si="37"/>
        <v>1</v>
      </c>
      <c r="BM354">
        <f t="shared" si="34"/>
        <v>0</v>
      </c>
      <c r="BN354">
        <f t="shared" si="34"/>
        <v>0</v>
      </c>
      <c r="BO354">
        <f t="shared" si="34"/>
        <v>1</v>
      </c>
      <c r="BP354">
        <f t="shared" si="34"/>
        <v>0</v>
      </c>
      <c r="BQ354">
        <f t="shared" si="38"/>
        <v>0</v>
      </c>
      <c r="BR354">
        <f t="shared" si="34"/>
        <v>0</v>
      </c>
      <c r="BS354">
        <f t="shared" si="34"/>
        <v>0</v>
      </c>
      <c r="BT354" s="256">
        <f t="shared" si="36"/>
        <v>5</v>
      </c>
    </row>
    <row r="355" spans="2:72" ht="14.3" x14ac:dyDescent="0.25">
      <c r="B355" s="93" t="str">
        <f>IFERROR(VLOOKUP(TABLA!$F355,BLIOTECAS!$C$1:$E$26,2,FALSE),"")</f>
        <v>PSI</v>
      </c>
      <c r="C355" s="93" t="str">
        <f>IFERROR(VLOOKUP(TABLA!F355,BLIOTECAS!$C$1:$E$26,3,FALSE),"")</f>
        <v>Ciencias de la Salud</v>
      </c>
      <c r="D355" s="266" t="s">
        <v>1050</v>
      </c>
      <c r="E355" s="120" t="s">
        <v>10</v>
      </c>
      <c r="F355" s="119" t="s">
        <v>23</v>
      </c>
      <c r="G355" s="119" t="s">
        <v>48</v>
      </c>
      <c r="H355" s="119" t="s">
        <v>48</v>
      </c>
      <c r="I355" s="119"/>
      <c r="J355" s="119" t="s">
        <v>23</v>
      </c>
      <c r="K355" s="119" t="s">
        <v>22</v>
      </c>
      <c r="L355" s="119"/>
      <c r="M355" s="119"/>
      <c r="N355" s="119">
        <v>5</v>
      </c>
      <c r="O355" s="119">
        <v>5</v>
      </c>
      <c r="P355" s="119">
        <v>5</v>
      </c>
      <c r="Q355" s="119">
        <v>5</v>
      </c>
      <c r="R355" s="119">
        <v>5</v>
      </c>
      <c r="S355" s="119" t="s">
        <v>87</v>
      </c>
      <c r="T355" s="119" t="s">
        <v>87</v>
      </c>
      <c r="U355" s="119">
        <v>5</v>
      </c>
      <c r="V355" s="119">
        <v>5</v>
      </c>
      <c r="W355" s="119">
        <v>5</v>
      </c>
      <c r="X355" s="119">
        <v>5</v>
      </c>
      <c r="Y355" s="119">
        <v>5</v>
      </c>
      <c r="Z355" s="119">
        <v>2</v>
      </c>
      <c r="AA355" s="119">
        <v>1</v>
      </c>
      <c r="AB355" s="119">
        <v>3</v>
      </c>
      <c r="AC355" s="119">
        <v>5</v>
      </c>
      <c r="AD355" s="119">
        <v>5</v>
      </c>
      <c r="AE355" s="119">
        <v>5</v>
      </c>
      <c r="AF355" s="119">
        <v>5</v>
      </c>
      <c r="AG355" s="119">
        <v>5</v>
      </c>
      <c r="AH355" s="119">
        <v>3</v>
      </c>
      <c r="AI355" s="119">
        <v>5</v>
      </c>
      <c r="AJ355" s="119">
        <v>5</v>
      </c>
      <c r="AK355" s="119" t="s">
        <v>87</v>
      </c>
      <c r="AL355" s="119" t="s">
        <v>87</v>
      </c>
      <c r="AM355" s="119">
        <v>5</v>
      </c>
      <c r="AN355" s="119">
        <v>5</v>
      </c>
      <c r="AO355" s="119" t="s">
        <v>505</v>
      </c>
      <c r="AP355" s="119">
        <v>5</v>
      </c>
      <c r="AQ355" s="119">
        <v>5</v>
      </c>
      <c r="AR355" s="119">
        <v>5</v>
      </c>
      <c r="AS355" s="119">
        <v>5</v>
      </c>
      <c r="AT355" s="119">
        <v>5</v>
      </c>
      <c r="AU355" s="119">
        <v>5</v>
      </c>
      <c r="AV355" s="119">
        <v>5</v>
      </c>
      <c r="AW355" s="119">
        <v>5</v>
      </c>
      <c r="AX355" s="119" t="s">
        <v>87</v>
      </c>
      <c r="AY355" s="119" t="s">
        <v>87</v>
      </c>
      <c r="AZ355" s="119"/>
      <c r="BA355" s="119">
        <v>5</v>
      </c>
      <c r="BB355" s="119">
        <v>5</v>
      </c>
      <c r="BC355" s="119" t="s">
        <v>135</v>
      </c>
      <c r="BD355" s="119" t="s">
        <v>534</v>
      </c>
      <c r="BE355" s="119"/>
      <c r="BF355">
        <f t="shared" si="33"/>
        <v>0</v>
      </c>
      <c r="BG355">
        <f t="shared" si="35"/>
        <v>0</v>
      </c>
      <c r="BH355">
        <f t="shared" si="35"/>
        <v>0</v>
      </c>
      <c r="BI355">
        <f t="shared" si="35"/>
        <v>0</v>
      </c>
      <c r="BJ355">
        <f t="shared" si="35"/>
        <v>0</v>
      </c>
      <c r="BK355">
        <f t="shared" si="35"/>
        <v>0</v>
      </c>
      <c r="BL355">
        <f t="shared" si="37"/>
        <v>1</v>
      </c>
      <c r="BM355">
        <f t="shared" si="34"/>
        <v>0</v>
      </c>
      <c r="BN355">
        <f t="shared" si="34"/>
        <v>0</v>
      </c>
      <c r="BO355">
        <f t="shared" si="34"/>
        <v>1</v>
      </c>
      <c r="BP355">
        <f t="shared" si="34"/>
        <v>0</v>
      </c>
      <c r="BQ355">
        <f t="shared" si="38"/>
        <v>0</v>
      </c>
      <c r="BR355">
        <f t="shared" si="34"/>
        <v>0</v>
      </c>
      <c r="BS355">
        <f t="shared" si="34"/>
        <v>0</v>
      </c>
      <c r="BT355" s="256">
        <f t="shared" si="36"/>
        <v>5</v>
      </c>
    </row>
    <row r="356" spans="2:72" ht="14.3" x14ac:dyDescent="0.25">
      <c r="B356" s="93" t="str">
        <f>IFERROR(VLOOKUP(TABLA!$F356,BLIOTECAS!$C$1:$E$26,2,FALSE),"")</f>
        <v>GHI</v>
      </c>
      <c r="C356" s="93" t="str">
        <f>IFERROR(VLOOKUP(TABLA!F356,BLIOTECAS!$C$1:$E$26,3,FALSE),"")</f>
        <v>Humanidades</v>
      </c>
      <c r="D356" s="266" t="s">
        <v>1050</v>
      </c>
      <c r="E356" s="120" t="s">
        <v>11</v>
      </c>
      <c r="F356" s="119" t="s">
        <v>13</v>
      </c>
      <c r="G356" s="119" t="s">
        <v>46</v>
      </c>
      <c r="H356" s="119" t="s">
        <v>46</v>
      </c>
      <c r="I356" s="119"/>
      <c r="J356" s="119" t="s">
        <v>13</v>
      </c>
      <c r="K356" s="119"/>
      <c r="L356" s="119"/>
      <c r="M356" s="119" t="s">
        <v>535</v>
      </c>
      <c r="N356" s="119">
        <v>3</v>
      </c>
      <c r="O356" s="119">
        <v>5</v>
      </c>
      <c r="P356" s="119">
        <v>4</v>
      </c>
      <c r="Q356" s="119">
        <v>4</v>
      </c>
      <c r="R356" s="119">
        <v>4</v>
      </c>
      <c r="S356" s="119" t="s">
        <v>88</v>
      </c>
      <c r="T356" s="119" t="s">
        <v>88</v>
      </c>
      <c r="U356" s="119">
        <v>3</v>
      </c>
      <c r="V356" s="119">
        <v>3</v>
      </c>
      <c r="W356" s="119"/>
      <c r="X356" s="119">
        <v>3</v>
      </c>
      <c r="Y356" s="119">
        <v>4</v>
      </c>
      <c r="Z356" s="119">
        <v>3</v>
      </c>
      <c r="AA356" s="119">
        <v>3</v>
      </c>
      <c r="AB356" s="119">
        <v>4</v>
      </c>
      <c r="AC356" s="119">
        <v>3</v>
      </c>
      <c r="AD356" s="119">
        <v>3</v>
      </c>
      <c r="AE356" s="119">
        <v>3</v>
      </c>
      <c r="AF356" s="119">
        <v>3</v>
      </c>
      <c r="AG356" s="119">
        <v>4</v>
      </c>
      <c r="AH356" s="119">
        <v>3</v>
      </c>
      <c r="AI356" s="119">
        <v>3</v>
      </c>
      <c r="AJ356" s="119">
        <v>4</v>
      </c>
      <c r="AK356" s="119" t="s">
        <v>88</v>
      </c>
      <c r="AL356" s="119" t="s">
        <v>88</v>
      </c>
      <c r="AM356" s="119">
        <v>3</v>
      </c>
      <c r="AN356" s="119">
        <v>3</v>
      </c>
      <c r="AO356" s="119" t="s">
        <v>361</v>
      </c>
      <c r="AP356" s="119">
        <v>3</v>
      </c>
      <c r="AQ356" s="119">
        <v>2</v>
      </c>
      <c r="AR356" s="119">
        <v>3</v>
      </c>
      <c r="AS356" s="119">
        <v>4</v>
      </c>
      <c r="AT356" s="119">
        <v>4</v>
      </c>
      <c r="AU356" s="119">
        <v>4</v>
      </c>
      <c r="AV356" s="119">
        <v>3</v>
      </c>
      <c r="AW356" s="119">
        <v>3</v>
      </c>
      <c r="AX356" s="119" t="s">
        <v>88</v>
      </c>
      <c r="AY356" s="119" t="s">
        <v>88</v>
      </c>
      <c r="AZ356" s="119"/>
      <c r="BA356" s="119">
        <v>3</v>
      </c>
      <c r="BB356" s="119">
        <v>4</v>
      </c>
      <c r="BC356" s="119" t="s">
        <v>134</v>
      </c>
      <c r="BD356" s="119" t="s">
        <v>536</v>
      </c>
      <c r="BE356" s="119"/>
      <c r="BF356">
        <f t="shared" si="33"/>
        <v>0</v>
      </c>
      <c r="BG356">
        <f t="shared" si="35"/>
        <v>0</v>
      </c>
      <c r="BH356">
        <f t="shared" si="35"/>
        <v>0</v>
      </c>
      <c r="BI356">
        <f t="shared" si="35"/>
        <v>0</v>
      </c>
      <c r="BJ356">
        <f t="shared" si="35"/>
        <v>0</v>
      </c>
      <c r="BK356">
        <f t="shared" si="35"/>
        <v>0</v>
      </c>
      <c r="BL356">
        <f t="shared" si="37"/>
        <v>0</v>
      </c>
      <c r="BM356">
        <f t="shared" si="34"/>
        <v>0</v>
      </c>
      <c r="BN356">
        <f t="shared" si="34"/>
        <v>0</v>
      </c>
      <c r="BO356">
        <f t="shared" si="34"/>
        <v>0</v>
      </c>
      <c r="BP356">
        <f t="shared" si="34"/>
        <v>0</v>
      </c>
      <c r="BQ356">
        <f t="shared" si="38"/>
        <v>0</v>
      </c>
      <c r="BR356">
        <f t="shared" si="34"/>
        <v>0</v>
      </c>
      <c r="BS356">
        <f t="shared" si="34"/>
        <v>1</v>
      </c>
      <c r="BT356" s="256">
        <f t="shared" si="36"/>
        <v>4</v>
      </c>
    </row>
    <row r="357" spans="2:72" ht="14.3" x14ac:dyDescent="0.25">
      <c r="B357" s="93" t="str">
        <f>IFERROR(VLOOKUP(TABLA!$F357,BLIOTECAS!$C$1:$E$26,2,FALSE),"")</f>
        <v>CPS</v>
      </c>
      <c r="C357" s="93" t="str">
        <f>IFERROR(VLOOKUP(TABLA!F357,BLIOTECAS!$C$1:$E$26,3,FALSE),"")</f>
        <v>Ciencias Sociales</v>
      </c>
      <c r="D357" s="266" t="s">
        <v>1050</v>
      </c>
      <c r="E357" s="120" t="s">
        <v>10</v>
      </c>
      <c r="F357" s="119" t="s">
        <v>18</v>
      </c>
      <c r="G357" s="119" t="s">
        <v>47</v>
      </c>
      <c r="H357" s="119" t="s">
        <v>48</v>
      </c>
      <c r="I357" s="119"/>
      <c r="J357" s="119" t="s">
        <v>18</v>
      </c>
      <c r="K357" s="119" t="s">
        <v>71</v>
      </c>
      <c r="L357" s="119" t="s">
        <v>56</v>
      </c>
      <c r="M357" s="119" t="s">
        <v>537</v>
      </c>
      <c r="N357" s="119">
        <v>4</v>
      </c>
      <c r="O357" s="119">
        <v>2</v>
      </c>
      <c r="P357" s="119">
        <v>2</v>
      </c>
      <c r="Q357" s="119">
        <v>1</v>
      </c>
      <c r="R357" s="119">
        <v>2</v>
      </c>
      <c r="S357" s="119" t="s">
        <v>87</v>
      </c>
      <c r="T357" s="119" t="s">
        <v>87</v>
      </c>
      <c r="U357" s="119">
        <v>4</v>
      </c>
      <c r="V357" s="119">
        <v>4</v>
      </c>
      <c r="W357" s="119">
        <v>4</v>
      </c>
      <c r="X357" s="119">
        <v>4</v>
      </c>
      <c r="Y357" s="119">
        <v>3</v>
      </c>
      <c r="Z357" s="119">
        <v>5</v>
      </c>
      <c r="AA357" s="119">
        <v>3</v>
      </c>
      <c r="AB357" s="119">
        <v>5</v>
      </c>
      <c r="AC357" s="119">
        <v>4</v>
      </c>
      <c r="AD357" s="119">
        <v>5</v>
      </c>
      <c r="AE357" s="119">
        <v>5</v>
      </c>
      <c r="AF357" s="119">
        <v>4</v>
      </c>
      <c r="AG357" s="119">
        <v>5</v>
      </c>
      <c r="AH357" s="119">
        <v>4</v>
      </c>
      <c r="AI357" s="119">
        <v>5</v>
      </c>
      <c r="AJ357" s="119">
        <v>2</v>
      </c>
      <c r="AK357" s="119" t="s">
        <v>87</v>
      </c>
      <c r="AL357" s="119" t="s">
        <v>87</v>
      </c>
      <c r="AM357" s="119">
        <v>4</v>
      </c>
      <c r="AN357" s="119">
        <v>4</v>
      </c>
      <c r="AO357" s="119" t="s">
        <v>115</v>
      </c>
      <c r="AP357" s="119">
        <v>5</v>
      </c>
      <c r="AQ357" s="119">
        <v>5</v>
      </c>
      <c r="AR357" s="119">
        <v>5</v>
      </c>
      <c r="AS357" s="119">
        <v>5</v>
      </c>
      <c r="AT357" s="119">
        <v>4</v>
      </c>
      <c r="AU357" s="119">
        <v>5</v>
      </c>
      <c r="AV357" s="119">
        <v>5</v>
      </c>
      <c r="AW357" s="119">
        <v>3</v>
      </c>
      <c r="AX357" s="119" t="s">
        <v>87</v>
      </c>
      <c r="AY357" s="119" t="s">
        <v>87</v>
      </c>
      <c r="AZ357" s="119" t="s">
        <v>124</v>
      </c>
      <c r="BA357" s="119">
        <v>5</v>
      </c>
      <c r="BB357" s="119">
        <v>5</v>
      </c>
      <c r="BC357" s="119" t="s">
        <v>134</v>
      </c>
      <c r="BD357" s="119" t="s">
        <v>538</v>
      </c>
      <c r="BE357" s="119" t="s">
        <v>479</v>
      </c>
      <c r="BF357">
        <f t="shared" si="33"/>
        <v>0</v>
      </c>
      <c r="BG357">
        <f t="shared" si="35"/>
        <v>0</v>
      </c>
      <c r="BH357">
        <f t="shared" si="35"/>
        <v>0</v>
      </c>
      <c r="BI357">
        <f t="shared" si="35"/>
        <v>0</v>
      </c>
      <c r="BJ357">
        <f t="shared" si="35"/>
        <v>0</v>
      </c>
      <c r="BK357">
        <f t="shared" si="35"/>
        <v>0</v>
      </c>
      <c r="BL357">
        <f t="shared" si="37"/>
        <v>0</v>
      </c>
      <c r="BM357">
        <f t="shared" si="34"/>
        <v>0</v>
      </c>
      <c r="BN357">
        <f t="shared" si="34"/>
        <v>0</v>
      </c>
      <c r="BO357">
        <f t="shared" si="34"/>
        <v>0</v>
      </c>
      <c r="BP357">
        <f t="shared" si="34"/>
        <v>0</v>
      </c>
      <c r="BQ357">
        <f t="shared" si="38"/>
        <v>0</v>
      </c>
      <c r="BR357">
        <f t="shared" si="34"/>
        <v>1</v>
      </c>
      <c r="BS357">
        <f t="shared" si="34"/>
        <v>0</v>
      </c>
      <c r="BT357" s="256">
        <f t="shared" si="36"/>
        <v>4</v>
      </c>
    </row>
    <row r="358" spans="2:72" ht="14.3" x14ac:dyDescent="0.25">
      <c r="B358" s="93" t="str">
        <f>IFERROR(VLOOKUP(TABLA!$F358,BLIOTECAS!$C$1:$E$26,2,FALSE),"")</f>
        <v>GHI</v>
      </c>
      <c r="C358" s="93" t="str">
        <f>IFERROR(VLOOKUP(TABLA!F358,BLIOTECAS!$C$1:$E$26,3,FALSE),"")</f>
        <v>Humanidades</v>
      </c>
      <c r="D358" s="266" t="s">
        <v>1050</v>
      </c>
      <c r="E358" s="120" t="s">
        <v>10</v>
      </c>
      <c r="F358" s="119" t="s">
        <v>13</v>
      </c>
      <c r="G358" s="119" t="s">
        <v>48</v>
      </c>
      <c r="H358" s="119" t="s">
        <v>48</v>
      </c>
      <c r="I358" s="119"/>
      <c r="J358" s="119" t="s">
        <v>13</v>
      </c>
      <c r="K358" s="119" t="s">
        <v>76</v>
      </c>
      <c r="L358" s="119" t="s">
        <v>56</v>
      </c>
      <c r="M358" s="119"/>
      <c r="N358" s="119">
        <v>5</v>
      </c>
      <c r="O358" s="119">
        <v>5</v>
      </c>
      <c r="P358" s="119">
        <v>5</v>
      </c>
      <c r="Q358" s="119">
        <v>5</v>
      </c>
      <c r="R358" s="119">
        <v>5</v>
      </c>
      <c r="S358" s="119" t="s">
        <v>88</v>
      </c>
      <c r="T358" s="119" t="s">
        <v>87</v>
      </c>
      <c r="U358" s="119">
        <v>5</v>
      </c>
      <c r="V358" s="119">
        <v>2</v>
      </c>
      <c r="W358" s="119">
        <v>3</v>
      </c>
      <c r="X358" s="119"/>
      <c r="Y358" s="119">
        <v>4</v>
      </c>
      <c r="Z358" s="119">
        <v>5</v>
      </c>
      <c r="AA358" s="119">
        <v>1</v>
      </c>
      <c r="AB358" s="119">
        <v>1</v>
      </c>
      <c r="AC358" s="119">
        <v>5</v>
      </c>
      <c r="AD358" s="119">
        <v>5</v>
      </c>
      <c r="AE358" s="119">
        <v>5</v>
      </c>
      <c r="AF358" s="119">
        <v>5</v>
      </c>
      <c r="AG358" s="119">
        <v>5</v>
      </c>
      <c r="AH358" s="119">
        <v>4</v>
      </c>
      <c r="AI358" s="119">
        <v>5</v>
      </c>
      <c r="AJ358" s="119">
        <v>5</v>
      </c>
      <c r="AK358" s="119" t="s">
        <v>87</v>
      </c>
      <c r="AL358" s="119" t="s">
        <v>87</v>
      </c>
      <c r="AM358" s="119">
        <v>5</v>
      </c>
      <c r="AN358" s="119">
        <v>5</v>
      </c>
      <c r="AO358" s="119" t="s">
        <v>115</v>
      </c>
      <c r="AP358" s="119">
        <v>5</v>
      </c>
      <c r="AQ358" s="119">
        <v>5</v>
      </c>
      <c r="AR358" s="119">
        <v>5</v>
      </c>
      <c r="AS358" s="119">
        <v>5</v>
      </c>
      <c r="AT358" s="119">
        <v>5</v>
      </c>
      <c r="AU358" s="119">
        <v>5</v>
      </c>
      <c r="AV358" s="119">
        <v>5</v>
      </c>
      <c r="AW358" s="119">
        <v>5</v>
      </c>
      <c r="AX358" s="119" t="s">
        <v>87</v>
      </c>
      <c r="AY358" s="119" t="s">
        <v>87</v>
      </c>
      <c r="AZ358" s="119" t="s">
        <v>125</v>
      </c>
      <c r="BA358" s="119">
        <v>5</v>
      </c>
      <c r="BB358" s="119">
        <v>5</v>
      </c>
      <c r="BC358" s="119" t="s">
        <v>135</v>
      </c>
      <c r="BD358" s="119"/>
      <c r="BE358" s="119"/>
      <c r="BF358">
        <f t="shared" si="33"/>
        <v>0</v>
      </c>
      <c r="BG358">
        <f t="shared" si="35"/>
        <v>0</v>
      </c>
      <c r="BH358">
        <f t="shared" si="35"/>
        <v>0</v>
      </c>
      <c r="BI358">
        <f t="shared" si="35"/>
        <v>0</v>
      </c>
      <c r="BJ358">
        <f t="shared" si="35"/>
        <v>0</v>
      </c>
      <c r="BK358">
        <f t="shared" si="35"/>
        <v>0</v>
      </c>
      <c r="BL358">
        <f t="shared" si="37"/>
        <v>0</v>
      </c>
      <c r="BM358">
        <f t="shared" si="34"/>
        <v>0</v>
      </c>
      <c r="BN358">
        <f t="shared" si="34"/>
        <v>0</v>
      </c>
      <c r="BO358">
        <f t="shared" si="34"/>
        <v>0</v>
      </c>
      <c r="BP358">
        <f t="shared" si="34"/>
        <v>0</v>
      </c>
      <c r="BQ358">
        <f t="shared" si="38"/>
        <v>0</v>
      </c>
      <c r="BR358">
        <f t="shared" si="34"/>
        <v>1</v>
      </c>
      <c r="BS358">
        <f t="shared" si="34"/>
        <v>0</v>
      </c>
      <c r="BT358" s="256">
        <f t="shared" si="36"/>
        <v>5</v>
      </c>
    </row>
    <row r="359" spans="2:72" ht="14.3" x14ac:dyDescent="0.25">
      <c r="B359" s="93" t="str">
        <f>IFERROR(VLOOKUP(TABLA!$F359,BLIOTECAS!$C$1:$E$26,2,FALSE),"")</f>
        <v/>
      </c>
      <c r="C359" s="93" t="str">
        <f>IFERROR(VLOOKUP(TABLA!F359,BLIOTECAS!$C$1:$E$26,3,FALSE),"")</f>
        <v/>
      </c>
      <c r="D359" s="266" t="s">
        <v>1050</v>
      </c>
      <c r="E359" s="120" t="s">
        <v>8</v>
      </c>
      <c r="F359" s="119"/>
      <c r="G359" s="119" t="s">
        <v>44</v>
      </c>
      <c r="H359" s="119" t="s">
        <v>45</v>
      </c>
      <c r="I359" s="119"/>
      <c r="J359" s="119" t="s">
        <v>32</v>
      </c>
      <c r="K359" s="119" t="s">
        <v>32</v>
      </c>
      <c r="L359" s="119" t="s">
        <v>32</v>
      </c>
      <c r="M359" s="119"/>
      <c r="N359" s="119">
        <v>4</v>
      </c>
      <c r="O359" s="119">
        <v>4</v>
      </c>
      <c r="P359" s="119">
        <v>4</v>
      </c>
      <c r="Q359" s="119">
        <v>4</v>
      </c>
      <c r="R359" s="119">
        <v>4</v>
      </c>
      <c r="S359" s="119" t="s">
        <v>88</v>
      </c>
      <c r="T359" s="119" t="s">
        <v>88</v>
      </c>
      <c r="U359" s="119">
        <v>4</v>
      </c>
      <c r="V359" s="119">
        <v>4</v>
      </c>
      <c r="W359" s="119">
        <v>4</v>
      </c>
      <c r="X359" s="119">
        <v>4</v>
      </c>
      <c r="Y359" s="119">
        <v>4</v>
      </c>
      <c r="Z359" s="119">
        <v>4</v>
      </c>
      <c r="AA359" s="119">
        <v>4</v>
      </c>
      <c r="AB359" s="119">
        <v>4</v>
      </c>
      <c r="AC359" s="119">
        <v>4</v>
      </c>
      <c r="AD359" s="119">
        <v>4</v>
      </c>
      <c r="AE359" s="119">
        <v>4</v>
      </c>
      <c r="AF359" s="119">
        <v>4</v>
      </c>
      <c r="AG359" s="119">
        <v>4</v>
      </c>
      <c r="AH359" s="119">
        <v>4</v>
      </c>
      <c r="AI359" s="119">
        <v>4</v>
      </c>
      <c r="AJ359" s="119">
        <v>4</v>
      </c>
      <c r="AK359" s="119" t="s">
        <v>88</v>
      </c>
      <c r="AL359" s="119" t="s">
        <v>88</v>
      </c>
      <c r="AM359" s="119">
        <v>4</v>
      </c>
      <c r="AN359" s="119">
        <v>4</v>
      </c>
      <c r="AO359" s="119" t="s">
        <v>113</v>
      </c>
      <c r="AP359" s="119">
        <v>4</v>
      </c>
      <c r="AQ359" s="119">
        <v>4</v>
      </c>
      <c r="AR359" s="119">
        <v>4</v>
      </c>
      <c r="AS359" s="119">
        <v>4</v>
      </c>
      <c r="AT359" s="119">
        <v>4</v>
      </c>
      <c r="AU359" s="119">
        <v>4</v>
      </c>
      <c r="AV359" s="119">
        <v>4</v>
      </c>
      <c r="AW359" s="119">
        <v>4</v>
      </c>
      <c r="AX359" s="119" t="s">
        <v>88</v>
      </c>
      <c r="AY359" s="119" t="s">
        <v>88</v>
      </c>
      <c r="AZ359" s="119"/>
      <c r="BA359" s="119">
        <v>4</v>
      </c>
      <c r="BB359" s="119">
        <v>4</v>
      </c>
      <c r="BC359" s="119" t="s">
        <v>134</v>
      </c>
      <c r="BD359" s="119"/>
      <c r="BE359" s="119"/>
      <c r="BF359">
        <f t="shared" si="33"/>
        <v>0</v>
      </c>
      <c r="BG359">
        <f t="shared" si="35"/>
        <v>0</v>
      </c>
      <c r="BH359">
        <f t="shared" si="35"/>
        <v>0</v>
      </c>
      <c r="BI359">
        <f t="shared" si="35"/>
        <v>0</v>
      </c>
      <c r="BJ359">
        <f t="shared" si="35"/>
        <v>0</v>
      </c>
      <c r="BK359">
        <f t="shared" si="35"/>
        <v>0</v>
      </c>
      <c r="BL359">
        <f t="shared" si="37"/>
        <v>0</v>
      </c>
      <c r="BM359">
        <f t="shared" si="34"/>
        <v>0</v>
      </c>
      <c r="BN359">
        <f t="shared" si="34"/>
        <v>0</v>
      </c>
      <c r="BO359">
        <f t="shared" si="34"/>
        <v>1</v>
      </c>
      <c r="BP359">
        <f t="shared" si="34"/>
        <v>0</v>
      </c>
      <c r="BQ359">
        <f t="shared" si="38"/>
        <v>0</v>
      </c>
      <c r="BR359">
        <f t="shared" si="34"/>
        <v>0</v>
      </c>
      <c r="BS359">
        <f t="shared" si="34"/>
        <v>0</v>
      </c>
      <c r="BT359" s="256">
        <f t="shared" si="36"/>
        <v>4</v>
      </c>
    </row>
    <row r="360" spans="2:72" ht="14.3" x14ac:dyDescent="0.25">
      <c r="B360" s="93" t="str">
        <f>IFERROR(VLOOKUP(TABLA!$F360,BLIOTECAS!$C$1:$E$26,2,FALSE),"")</f>
        <v>DER</v>
      </c>
      <c r="C360" s="93" t="str">
        <f>IFERROR(VLOOKUP(TABLA!F360,BLIOTECAS!$C$1:$E$26,3,FALSE),"")</f>
        <v>Ciencias Sociales</v>
      </c>
      <c r="D360" s="266" t="s">
        <v>1050</v>
      </c>
      <c r="E360" s="120" t="s">
        <v>8</v>
      </c>
      <c r="F360" s="119" t="s">
        <v>14</v>
      </c>
      <c r="G360" s="119" t="s">
        <v>47</v>
      </c>
      <c r="H360" s="119" t="s">
        <v>44</v>
      </c>
      <c r="I360" s="119"/>
      <c r="J360" s="119" t="s">
        <v>69</v>
      </c>
      <c r="K360" s="119" t="s">
        <v>56</v>
      </c>
      <c r="L360" s="119" t="s">
        <v>13</v>
      </c>
      <c r="M360" s="119" t="s">
        <v>539</v>
      </c>
      <c r="N360" s="119">
        <v>4</v>
      </c>
      <c r="O360" s="119">
        <v>5</v>
      </c>
      <c r="P360" s="119">
        <v>4</v>
      </c>
      <c r="Q360" s="119"/>
      <c r="R360" s="119">
        <v>4</v>
      </c>
      <c r="S360" s="119" t="s">
        <v>88</v>
      </c>
      <c r="T360" s="119" t="s">
        <v>88</v>
      </c>
      <c r="U360" s="119">
        <v>1</v>
      </c>
      <c r="V360" s="119">
        <v>1</v>
      </c>
      <c r="W360" s="119">
        <v>1</v>
      </c>
      <c r="X360" s="119">
        <v>2</v>
      </c>
      <c r="Y360" s="119">
        <v>3</v>
      </c>
      <c r="Z360" s="119">
        <v>5</v>
      </c>
      <c r="AA360" s="119">
        <v>2</v>
      </c>
      <c r="AB360" s="119">
        <v>5</v>
      </c>
      <c r="AC360" s="119">
        <v>1</v>
      </c>
      <c r="AD360" s="119">
        <v>3</v>
      </c>
      <c r="AE360" s="119">
        <v>3</v>
      </c>
      <c r="AF360" s="119"/>
      <c r="AG360" s="119">
        <v>3</v>
      </c>
      <c r="AH360" s="119">
        <v>3</v>
      </c>
      <c r="AI360" s="119">
        <v>3</v>
      </c>
      <c r="AJ360" s="119">
        <v>3</v>
      </c>
      <c r="AK360" s="119" t="s">
        <v>88</v>
      </c>
      <c r="AL360" s="119" t="s">
        <v>88</v>
      </c>
      <c r="AM360" s="119">
        <v>3</v>
      </c>
      <c r="AN360" s="119">
        <v>3</v>
      </c>
      <c r="AO360" s="119" t="s">
        <v>113</v>
      </c>
      <c r="AP360" s="119">
        <v>3</v>
      </c>
      <c r="AQ360" s="119">
        <v>3</v>
      </c>
      <c r="AR360" s="119">
        <v>3</v>
      </c>
      <c r="AS360" s="119">
        <v>3</v>
      </c>
      <c r="AT360" s="119">
        <v>3</v>
      </c>
      <c r="AU360" s="119">
        <v>3</v>
      </c>
      <c r="AV360" s="119">
        <v>3</v>
      </c>
      <c r="AW360" s="119">
        <v>3</v>
      </c>
      <c r="AX360" s="119" t="s">
        <v>88</v>
      </c>
      <c r="AY360" s="119" t="s">
        <v>88</v>
      </c>
      <c r="AZ360" s="119"/>
      <c r="BA360" s="119">
        <v>3</v>
      </c>
      <c r="BB360" s="119">
        <v>3</v>
      </c>
      <c r="BC360" s="119" t="s">
        <v>134</v>
      </c>
      <c r="BD360" s="119" t="s">
        <v>540</v>
      </c>
      <c r="BE360" s="119"/>
      <c r="BF360">
        <f t="shared" si="33"/>
        <v>0</v>
      </c>
      <c r="BG360">
        <f t="shared" si="35"/>
        <v>0</v>
      </c>
      <c r="BH360">
        <f t="shared" si="35"/>
        <v>0</v>
      </c>
      <c r="BI360">
        <f t="shared" si="35"/>
        <v>0</v>
      </c>
      <c r="BJ360">
        <f t="shared" si="35"/>
        <v>0</v>
      </c>
      <c r="BK360">
        <f t="shared" si="35"/>
        <v>0</v>
      </c>
      <c r="BL360">
        <f t="shared" si="37"/>
        <v>0</v>
      </c>
      <c r="BM360">
        <f t="shared" si="34"/>
        <v>0</v>
      </c>
      <c r="BN360">
        <f t="shared" si="34"/>
        <v>0</v>
      </c>
      <c r="BO360">
        <f t="shared" ref="BM360:BS402" si="39">IF(IFERROR(FIND(BO$2,$AO360,1),0)&lt;&gt;0,1,0)</f>
        <v>1</v>
      </c>
      <c r="BP360">
        <f t="shared" si="39"/>
        <v>0</v>
      </c>
      <c r="BQ360">
        <f t="shared" si="38"/>
        <v>0</v>
      </c>
      <c r="BR360">
        <f t="shared" si="39"/>
        <v>0</v>
      </c>
      <c r="BS360">
        <f t="shared" si="39"/>
        <v>0</v>
      </c>
      <c r="BT360" s="256">
        <f t="shared" si="36"/>
        <v>4</v>
      </c>
    </row>
    <row r="361" spans="2:72" ht="14.3" x14ac:dyDescent="0.25">
      <c r="B361" s="93" t="str">
        <f>IFERROR(VLOOKUP(TABLA!$F361,BLIOTECAS!$C$1:$E$26,2,FALSE),"")</f>
        <v>INF</v>
      </c>
      <c r="C361" s="93" t="str">
        <f>IFERROR(VLOOKUP(TABLA!F361,BLIOTECAS!$C$1:$E$26,3,FALSE),"")</f>
        <v>Ciencias Sociales</v>
      </c>
      <c r="D361" s="266" t="s">
        <v>1050</v>
      </c>
      <c r="E361" s="120" t="s">
        <v>9</v>
      </c>
      <c r="F361" s="119" t="s">
        <v>17</v>
      </c>
      <c r="G361" s="119" t="s">
        <v>48</v>
      </c>
      <c r="H361" s="119" t="s">
        <v>47</v>
      </c>
      <c r="I361" s="119"/>
      <c r="J361" s="119" t="s">
        <v>17</v>
      </c>
      <c r="K361" s="119" t="s">
        <v>56</v>
      </c>
      <c r="L361" s="119" t="s">
        <v>33</v>
      </c>
      <c r="M361" s="119" t="s">
        <v>541</v>
      </c>
      <c r="N361" s="119">
        <v>4</v>
      </c>
      <c r="O361" s="119">
        <v>5</v>
      </c>
      <c r="P361" s="119">
        <v>5</v>
      </c>
      <c r="Q361" s="119">
        <v>5</v>
      </c>
      <c r="R361" s="119">
        <v>5</v>
      </c>
      <c r="S361" s="119" t="s">
        <v>87</v>
      </c>
      <c r="T361" s="119" t="s">
        <v>87</v>
      </c>
      <c r="U361" s="119">
        <v>5</v>
      </c>
      <c r="V361" s="119">
        <v>5</v>
      </c>
      <c r="W361" s="119">
        <v>4</v>
      </c>
      <c r="X361" s="119">
        <v>5</v>
      </c>
      <c r="Y361" s="119">
        <v>5</v>
      </c>
      <c r="Z361" s="119">
        <v>5</v>
      </c>
      <c r="AA361" s="119">
        <v>4</v>
      </c>
      <c r="AB361" s="119">
        <v>4</v>
      </c>
      <c r="AC361" s="119">
        <v>5</v>
      </c>
      <c r="AD361" s="119">
        <v>5</v>
      </c>
      <c r="AE361" s="119">
        <v>5</v>
      </c>
      <c r="AF361" s="119">
        <v>4</v>
      </c>
      <c r="AG361" s="119">
        <v>5</v>
      </c>
      <c r="AH361" s="119">
        <v>5</v>
      </c>
      <c r="AI361" s="119">
        <v>4</v>
      </c>
      <c r="AJ361" s="119">
        <v>5</v>
      </c>
      <c r="AK361" s="119" t="s">
        <v>87</v>
      </c>
      <c r="AL361" s="119" t="s">
        <v>88</v>
      </c>
      <c r="AM361" s="119">
        <v>5</v>
      </c>
      <c r="AN361" s="119">
        <v>4</v>
      </c>
      <c r="AO361" s="119" t="s">
        <v>356</v>
      </c>
      <c r="AP361" s="119">
        <v>4</v>
      </c>
      <c r="AQ361" s="119">
        <v>4</v>
      </c>
      <c r="AR361" s="119">
        <v>4</v>
      </c>
      <c r="AS361" s="119">
        <v>5</v>
      </c>
      <c r="AT361" s="119">
        <v>5</v>
      </c>
      <c r="AU361" s="119">
        <v>5</v>
      </c>
      <c r="AV361" s="119">
        <v>5</v>
      </c>
      <c r="AW361" s="119">
        <v>4</v>
      </c>
      <c r="AX361" s="119" t="s">
        <v>87</v>
      </c>
      <c r="AY361" s="119" t="s">
        <v>87</v>
      </c>
      <c r="AZ361" s="119" t="s">
        <v>124</v>
      </c>
      <c r="BA361" s="119">
        <v>4</v>
      </c>
      <c r="BB361" s="119">
        <v>5</v>
      </c>
      <c r="BC361" s="119" t="s">
        <v>135</v>
      </c>
      <c r="BD361" s="119" t="s">
        <v>542</v>
      </c>
      <c r="BE361" s="119"/>
      <c r="BF361">
        <f t="shared" si="33"/>
        <v>0</v>
      </c>
      <c r="BG361">
        <f t="shared" si="35"/>
        <v>0</v>
      </c>
      <c r="BH361">
        <f t="shared" si="35"/>
        <v>0</v>
      </c>
      <c r="BI361">
        <f t="shared" si="35"/>
        <v>0</v>
      </c>
      <c r="BJ361">
        <f t="shared" si="35"/>
        <v>0</v>
      </c>
      <c r="BK361">
        <f t="shared" si="35"/>
        <v>0</v>
      </c>
      <c r="BL361">
        <f t="shared" si="37"/>
        <v>0</v>
      </c>
      <c r="BM361">
        <f t="shared" si="39"/>
        <v>0</v>
      </c>
      <c r="BN361">
        <f t="shared" si="39"/>
        <v>1</v>
      </c>
      <c r="BO361">
        <f t="shared" si="39"/>
        <v>1</v>
      </c>
      <c r="BP361">
        <f t="shared" si="39"/>
        <v>0</v>
      </c>
      <c r="BQ361">
        <f t="shared" si="38"/>
        <v>0</v>
      </c>
      <c r="BR361">
        <f t="shared" si="39"/>
        <v>0</v>
      </c>
      <c r="BS361">
        <f t="shared" si="39"/>
        <v>0</v>
      </c>
      <c r="BT361" s="256">
        <f t="shared" si="36"/>
        <v>5</v>
      </c>
    </row>
    <row r="362" spans="2:72" ht="14.3" x14ac:dyDescent="0.25">
      <c r="B362" s="93" t="str">
        <f>IFERROR(VLOOKUP(TABLA!$F362,BLIOTECAS!$C$1:$E$26,2,FALSE),"")</f>
        <v>QUI</v>
      </c>
      <c r="C362" s="93" t="str">
        <f>IFERROR(VLOOKUP(TABLA!F362,BLIOTECAS!$C$1:$E$26,3,FALSE),"")</f>
        <v>Ciencias Experimentales</v>
      </c>
      <c r="D362" s="266" t="s">
        <v>1050</v>
      </c>
      <c r="E362" s="120" t="s">
        <v>8</v>
      </c>
      <c r="F362" s="119" t="s">
        <v>19</v>
      </c>
      <c r="G362" s="119" t="s">
        <v>47</v>
      </c>
      <c r="H362" s="119" t="s">
        <v>46</v>
      </c>
      <c r="I362" s="119"/>
      <c r="J362" s="119" t="s">
        <v>26</v>
      </c>
      <c r="K362" s="119" t="s">
        <v>18</v>
      </c>
      <c r="L362" s="119" t="s">
        <v>18</v>
      </c>
      <c r="M362" s="119"/>
      <c r="N362" s="119">
        <v>4</v>
      </c>
      <c r="O362" s="119">
        <v>3</v>
      </c>
      <c r="P362" s="119">
        <v>3</v>
      </c>
      <c r="Q362" s="119">
        <v>4</v>
      </c>
      <c r="R362" s="119">
        <v>4</v>
      </c>
      <c r="S362" s="119" t="s">
        <v>87</v>
      </c>
      <c r="T362" s="119" t="s">
        <v>87</v>
      </c>
      <c r="U362" s="119">
        <v>4</v>
      </c>
      <c r="V362" s="119">
        <v>4</v>
      </c>
      <c r="W362" s="119">
        <v>3</v>
      </c>
      <c r="X362" s="119">
        <v>2</v>
      </c>
      <c r="Y362" s="119">
        <v>3</v>
      </c>
      <c r="Z362" s="119"/>
      <c r="AA362" s="119">
        <v>3</v>
      </c>
      <c r="AB362" s="119">
        <v>3</v>
      </c>
      <c r="AC362" s="119">
        <v>4</v>
      </c>
      <c r="AD362" s="119">
        <v>3</v>
      </c>
      <c r="AE362" s="119">
        <v>4</v>
      </c>
      <c r="AF362" s="119">
        <v>3</v>
      </c>
      <c r="AG362" s="119">
        <v>3</v>
      </c>
      <c r="AH362" s="119">
        <v>3</v>
      </c>
      <c r="AI362" s="119">
        <v>4</v>
      </c>
      <c r="AJ362" s="119">
        <v>3</v>
      </c>
      <c r="AK362" s="119" t="s">
        <v>87</v>
      </c>
      <c r="AL362" s="119" t="s">
        <v>87</v>
      </c>
      <c r="AM362" s="119">
        <v>4</v>
      </c>
      <c r="AN362" s="119">
        <v>4</v>
      </c>
      <c r="AO362" s="119" t="s">
        <v>115</v>
      </c>
      <c r="AP362" s="119">
        <v>3</v>
      </c>
      <c r="AQ362" s="119">
        <v>4</v>
      </c>
      <c r="AR362" s="119">
        <v>4</v>
      </c>
      <c r="AS362" s="119">
        <v>3</v>
      </c>
      <c r="AT362" s="119">
        <v>4</v>
      </c>
      <c r="AU362" s="119"/>
      <c r="AV362" s="119">
        <v>3</v>
      </c>
      <c r="AW362" s="119">
        <v>4</v>
      </c>
      <c r="AX362" s="119"/>
      <c r="AY362" s="119" t="s">
        <v>88</v>
      </c>
      <c r="AZ362" s="119"/>
      <c r="BA362" s="119">
        <v>2</v>
      </c>
      <c r="BB362" s="119">
        <v>2</v>
      </c>
      <c r="BC362" s="119" t="s">
        <v>134</v>
      </c>
      <c r="BD362" s="119" t="s">
        <v>1052</v>
      </c>
      <c r="BE362" s="119"/>
      <c r="BF362">
        <f t="shared" ref="BF362:BF425" si="40">IF(IFERROR(FIND(BF$2,$I362,1),0)&lt;&gt;0,1,0)</f>
        <v>0</v>
      </c>
      <c r="BG362">
        <f t="shared" si="35"/>
        <v>0</v>
      </c>
      <c r="BH362">
        <f t="shared" si="35"/>
        <v>0</v>
      </c>
      <c r="BI362">
        <f t="shared" si="35"/>
        <v>0</v>
      </c>
      <c r="BJ362">
        <f t="shared" si="35"/>
        <v>0</v>
      </c>
      <c r="BK362">
        <f t="shared" si="35"/>
        <v>0</v>
      </c>
      <c r="BL362">
        <f t="shared" si="37"/>
        <v>0</v>
      </c>
      <c r="BM362">
        <f t="shared" si="39"/>
        <v>0</v>
      </c>
      <c r="BN362">
        <f t="shared" si="39"/>
        <v>0</v>
      </c>
      <c r="BO362">
        <f t="shared" si="39"/>
        <v>0</v>
      </c>
      <c r="BP362">
        <f t="shared" si="39"/>
        <v>0</v>
      </c>
      <c r="BQ362">
        <f t="shared" si="38"/>
        <v>0</v>
      </c>
      <c r="BR362">
        <f t="shared" si="39"/>
        <v>1</v>
      </c>
      <c r="BS362">
        <f t="shared" si="39"/>
        <v>0</v>
      </c>
      <c r="BT362" s="256">
        <f t="shared" si="36"/>
        <v>4</v>
      </c>
    </row>
    <row r="363" spans="2:72" ht="14.3" x14ac:dyDescent="0.25">
      <c r="B363" s="93" t="str">
        <f>IFERROR(VLOOKUP(TABLA!$F363,BLIOTECAS!$C$1:$E$26,2,FALSE),"")</f>
        <v>MAT</v>
      </c>
      <c r="C363" s="93" t="str">
        <f>IFERROR(VLOOKUP(TABLA!F363,BLIOTECAS!$C$1:$E$26,3,FALSE),"")</f>
        <v>Ciencias Experimentales</v>
      </c>
      <c r="D363" s="266" t="s">
        <v>1050</v>
      </c>
      <c r="E363" s="120" t="s">
        <v>8</v>
      </c>
      <c r="F363" s="119" t="s">
        <v>25</v>
      </c>
      <c r="G363" s="119" t="s">
        <v>47</v>
      </c>
      <c r="H363" s="119" t="s">
        <v>46</v>
      </c>
      <c r="I363" s="119"/>
      <c r="J363" s="119" t="s">
        <v>25</v>
      </c>
      <c r="K363" s="119" t="s">
        <v>56</v>
      </c>
      <c r="L363" s="119"/>
      <c r="M363" s="119" t="s">
        <v>543</v>
      </c>
      <c r="N363" s="119">
        <v>5</v>
      </c>
      <c r="O363" s="119">
        <v>5</v>
      </c>
      <c r="P363" s="119">
        <v>4</v>
      </c>
      <c r="Q363" s="119">
        <v>3</v>
      </c>
      <c r="R363" s="119">
        <v>5</v>
      </c>
      <c r="S363" s="119" t="s">
        <v>88</v>
      </c>
      <c r="T363" s="119" t="s">
        <v>87</v>
      </c>
      <c r="U363" s="119">
        <v>1</v>
      </c>
      <c r="V363" s="119">
        <v>1</v>
      </c>
      <c r="W363" s="119">
        <v>1</v>
      </c>
      <c r="X363" s="119">
        <v>4</v>
      </c>
      <c r="Y363" s="119">
        <v>5</v>
      </c>
      <c r="Z363" s="119">
        <v>3</v>
      </c>
      <c r="AA363" s="119">
        <v>2</v>
      </c>
      <c r="AB363" s="119">
        <v>2</v>
      </c>
      <c r="AC363" s="119">
        <v>3</v>
      </c>
      <c r="AD363" s="119">
        <v>4</v>
      </c>
      <c r="AE363" s="119">
        <v>3</v>
      </c>
      <c r="AF363" s="119">
        <v>2</v>
      </c>
      <c r="AG363" s="119">
        <v>5</v>
      </c>
      <c r="AH363" s="119">
        <v>4</v>
      </c>
      <c r="AI363" s="119">
        <v>3</v>
      </c>
      <c r="AJ363" s="119">
        <v>4</v>
      </c>
      <c r="AK363" s="119" t="s">
        <v>88</v>
      </c>
      <c r="AL363" s="119" t="s">
        <v>88</v>
      </c>
      <c r="AM363" s="119">
        <v>3</v>
      </c>
      <c r="AN363" s="119">
        <v>2</v>
      </c>
      <c r="AO363" s="119" t="s">
        <v>115</v>
      </c>
      <c r="AP363" s="119">
        <v>4</v>
      </c>
      <c r="AQ363" s="119">
        <v>3</v>
      </c>
      <c r="AR363" s="119">
        <v>3</v>
      </c>
      <c r="AS363" s="119">
        <v>5</v>
      </c>
      <c r="AT363" s="119">
        <v>4</v>
      </c>
      <c r="AU363" s="119">
        <v>4</v>
      </c>
      <c r="AV363" s="119">
        <v>4</v>
      </c>
      <c r="AW363" s="119">
        <v>3</v>
      </c>
      <c r="AX363" s="119" t="s">
        <v>88</v>
      </c>
      <c r="AY363" s="119" t="s">
        <v>88</v>
      </c>
      <c r="AZ363" s="119"/>
      <c r="BA363" s="119">
        <v>4</v>
      </c>
      <c r="BB363" s="119">
        <v>4</v>
      </c>
      <c r="BC363" s="119" t="s">
        <v>135</v>
      </c>
      <c r="BD363" s="119"/>
      <c r="BE363" s="119"/>
      <c r="BF363">
        <f t="shared" si="40"/>
        <v>0</v>
      </c>
      <c r="BG363">
        <f t="shared" si="35"/>
        <v>0</v>
      </c>
      <c r="BH363">
        <f t="shared" si="35"/>
        <v>0</v>
      </c>
      <c r="BI363">
        <f t="shared" si="35"/>
        <v>0</v>
      </c>
      <c r="BJ363">
        <f t="shared" si="35"/>
        <v>0</v>
      </c>
      <c r="BK363">
        <f t="shared" si="35"/>
        <v>0</v>
      </c>
      <c r="BL363">
        <f t="shared" si="37"/>
        <v>0</v>
      </c>
      <c r="BM363">
        <f t="shared" si="39"/>
        <v>0</v>
      </c>
      <c r="BN363">
        <f t="shared" si="39"/>
        <v>0</v>
      </c>
      <c r="BO363">
        <f t="shared" si="39"/>
        <v>0</v>
      </c>
      <c r="BP363">
        <f t="shared" si="39"/>
        <v>0</v>
      </c>
      <c r="BQ363">
        <f t="shared" si="38"/>
        <v>0</v>
      </c>
      <c r="BR363">
        <f t="shared" si="39"/>
        <v>1</v>
      </c>
      <c r="BS363">
        <f t="shared" si="39"/>
        <v>0</v>
      </c>
      <c r="BT363" s="256">
        <f t="shared" si="36"/>
        <v>5</v>
      </c>
    </row>
    <row r="364" spans="2:72" ht="14.3" x14ac:dyDescent="0.25">
      <c r="B364" s="93" t="str">
        <f>IFERROR(VLOOKUP(TABLA!$F364,BLIOTECAS!$C$1:$E$26,2,FALSE),"")</f>
        <v>BBA</v>
      </c>
      <c r="C364" s="93" t="str">
        <f>IFERROR(VLOOKUP(TABLA!F364,BLIOTECAS!$C$1:$E$26,3,FALSE),"")</f>
        <v>Humanidades</v>
      </c>
      <c r="D364" s="266" t="s">
        <v>1050</v>
      </c>
      <c r="E364" s="120" t="s">
        <v>8</v>
      </c>
      <c r="F364" s="119" t="s">
        <v>29</v>
      </c>
      <c r="G364" s="119" t="s">
        <v>46</v>
      </c>
      <c r="H364" s="119" t="s">
        <v>46</v>
      </c>
      <c r="I364" s="119"/>
      <c r="J364" s="119" t="s">
        <v>29</v>
      </c>
      <c r="K364" s="119"/>
      <c r="L364" s="119"/>
      <c r="M364" s="119"/>
      <c r="N364" s="119">
        <v>5</v>
      </c>
      <c r="O364" s="119">
        <v>5</v>
      </c>
      <c r="P364" s="119">
        <v>5</v>
      </c>
      <c r="Q364" s="119">
        <v>3</v>
      </c>
      <c r="R364" s="119"/>
      <c r="S364" s="119" t="s">
        <v>87</v>
      </c>
      <c r="T364" s="119" t="s">
        <v>87</v>
      </c>
      <c r="U364" s="119">
        <v>4</v>
      </c>
      <c r="V364" s="119">
        <v>3</v>
      </c>
      <c r="W364" s="119">
        <v>1</v>
      </c>
      <c r="X364" s="119">
        <v>5</v>
      </c>
      <c r="Y364" s="119">
        <v>4</v>
      </c>
      <c r="Z364" s="119">
        <v>3</v>
      </c>
      <c r="AA364" s="119">
        <v>1</v>
      </c>
      <c r="AB364" s="119">
        <v>2</v>
      </c>
      <c r="AC364" s="119">
        <v>5</v>
      </c>
      <c r="AD364" s="119">
        <v>4</v>
      </c>
      <c r="AE364" s="119">
        <v>5</v>
      </c>
      <c r="AF364" s="119">
        <v>3</v>
      </c>
      <c r="AG364" s="119">
        <v>5</v>
      </c>
      <c r="AH364" s="119">
        <v>5</v>
      </c>
      <c r="AI364" s="119">
        <v>3</v>
      </c>
      <c r="AJ364" s="119">
        <v>5</v>
      </c>
      <c r="AK364" s="119" t="s">
        <v>87</v>
      </c>
      <c r="AL364" s="119" t="s">
        <v>87</v>
      </c>
      <c r="AM364" s="119">
        <v>4</v>
      </c>
      <c r="AN364" s="119">
        <v>5</v>
      </c>
      <c r="AO364" s="119" t="s">
        <v>115</v>
      </c>
      <c r="AP364" s="119">
        <v>5</v>
      </c>
      <c r="AQ364" s="119">
        <v>5</v>
      </c>
      <c r="AR364" s="119">
        <v>5</v>
      </c>
      <c r="AS364" s="119">
        <v>5</v>
      </c>
      <c r="AT364" s="119">
        <v>5</v>
      </c>
      <c r="AU364" s="119">
        <v>5</v>
      </c>
      <c r="AV364" s="119">
        <v>5</v>
      </c>
      <c r="AW364" s="119">
        <v>5</v>
      </c>
      <c r="AX364" s="119" t="s">
        <v>87</v>
      </c>
      <c r="AY364" s="119" t="s">
        <v>88</v>
      </c>
      <c r="AZ364" s="119"/>
      <c r="BA364" s="119">
        <v>5</v>
      </c>
      <c r="BB364" s="119">
        <v>5</v>
      </c>
      <c r="BC364" s="119" t="s">
        <v>135</v>
      </c>
      <c r="BD364" s="119"/>
      <c r="BE364" s="119"/>
      <c r="BF364">
        <f t="shared" si="40"/>
        <v>0</v>
      </c>
      <c r="BG364">
        <f t="shared" si="35"/>
        <v>0</v>
      </c>
      <c r="BH364">
        <f t="shared" si="35"/>
        <v>0</v>
      </c>
      <c r="BI364">
        <f t="shared" si="35"/>
        <v>0</v>
      </c>
      <c r="BJ364">
        <f t="shared" si="35"/>
        <v>0</v>
      </c>
      <c r="BK364">
        <f t="shared" si="35"/>
        <v>0</v>
      </c>
      <c r="BL364">
        <f t="shared" si="37"/>
        <v>0</v>
      </c>
      <c r="BM364">
        <f t="shared" si="39"/>
        <v>0</v>
      </c>
      <c r="BN364">
        <f t="shared" si="39"/>
        <v>0</v>
      </c>
      <c r="BO364">
        <f t="shared" si="39"/>
        <v>0</v>
      </c>
      <c r="BP364">
        <f t="shared" si="39"/>
        <v>0</v>
      </c>
      <c r="BQ364">
        <f t="shared" si="38"/>
        <v>0</v>
      </c>
      <c r="BR364">
        <f t="shared" si="39"/>
        <v>1</v>
      </c>
      <c r="BS364">
        <f t="shared" si="39"/>
        <v>0</v>
      </c>
      <c r="BT364" s="256">
        <f t="shared" si="36"/>
        <v>5</v>
      </c>
    </row>
    <row r="365" spans="2:72" ht="14.3" x14ac:dyDescent="0.25">
      <c r="B365" s="93" t="str">
        <f>IFERROR(VLOOKUP(TABLA!$F365,BLIOTECAS!$C$1:$E$26,2,FALSE),"")</f>
        <v>FLL</v>
      </c>
      <c r="C365" s="93" t="str">
        <f>IFERROR(VLOOKUP(TABLA!F365,BLIOTECAS!$C$1:$E$26,3,FALSE),"")</f>
        <v>Humanidades</v>
      </c>
      <c r="D365" s="266" t="s">
        <v>1050</v>
      </c>
      <c r="E365" s="120" t="s">
        <v>8</v>
      </c>
      <c r="F365" s="119" t="s">
        <v>15</v>
      </c>
      <c r="G365" s="119" t="s">
        <v>46</v>
      </c>
      <c r="H365" s="119" t="s">
        <v>46</v>
      </c>
      <c r="I365" s="119"/>
      <c r="J365" s="119" t="s">
        <v>476</v>
      </c>
      <c r="K365" s="119" t="s">
        <v>76</v>
      </c>
      <c r="L365" s="119"/>
      <c r="M365" s="119" t="s">
        <v>544</v>
      </c>
      <c r="N365" s="119">
        <v>5</v>
      </c>
      <c r="O365" s="119">
        <v>4</v>
      </c>
      <c r="P365" s="119">
        <v>2</v>
      </c>
      <c r="Q365" s="119">
        <v>3</v>
      </c>
      <c r="R365" s="119">
        <v>5</v>
      </c>
      <c r="S365" s="119" t="s">
        <v>88</v>
      </c>
      <c r="T365" s="119" t="s">
        <v>87</v>
      </c>
      <c r="U365" s="119">
        <v>3</v>
      </c>
      <c r="V365" s="119">
        <v>1</v>
      </c>
      <c r="W365" s="119">
        <v>1</v>
      </c>
      <c r="X365" s="119">
        <v>2</v>
      </c>
      <c r="Y365" s="119">
        <v>5</v>
      </c>
      <c r="Z365" s="119">
        <v>4</v>
      </c>
      <c r="AA365" s="119">
        <v>5</v>
      </c>
      <c r="AB365" s="119">
        <v>1</v>
      </c>
      <c r="AC365" s="119">
        <v>4</v>
      </c>
      <c r="AD365" s="119">
        <v>3</v>
      </c>
      <c r="AE365" s="119">
        <v>4</v>
      </c>
      <c r="AF365" s="119">
        <v>4</v>
      </c>
      <c r="AG365" s="119">
        <v>5</v>
      </c>
      <c r="AH365" s="119">
        <v>5</v>
      </c>
      <c r="AI365" s="119">
        <v>3</v>
      </c>
      <c r="AJ365" s="119">
        <v>4</v>
      </c>
      <c r="AK365" s="119" t="s">
        <v>87</v>
      </c>
      <c r="AL365" s="119" t="s">
        <v>88</v>
      </c>
      <c r="AM365" s="119">
        <v>4</v>
      </c>
      <c r="AN365" s="119">
        <v>4</v>
      </c>
      <c r="AO365" s="119" t="s">
        <v>113</v>
      </c>
      <c r="AP365" s="119">
        <v>4</v>
      </c>
      <c r="AQ365" s="119">
        <v>4</v>
      </c>
      <c r="AR365" s="119">
        <v>4</v>
      </c>
      <c r="AS365" s="119">
        <v>5</v>
      </c>
      <c r="AT365" s="119">
        <v>5</v>
      </c>
      <c r="AU365" s="119">
        <v>5</v>
      </c>
      <c r="AV365" s="119">
        <v>4</v>
      </c>
      <c r="AW365" s="119">
        <v>3</v>
      </c>
      <c r="AX365" s="119" t="s">
        <v>88</v>
      </c>
      <c r="AY365" s="119" t="s">
        <v>88</v>
      </c>
      <c r="AZ365" s="119"/>
      <c r="BA365" s="119">
        <v>5</v>
      </c>
      <c r="BB365" s="119">
        <v>5</v>
      </c>
      <c r="BC365" s="119" t="s">
        <v>135</v>
      </c>
      <c r="BD365" s="119"/>
      <c r="BE365" s="119"/>
      <c r="BF365">
        <f t="shared" si="40"/>
        <v>0</v>
      </c>
      <c r="BG365">
        <f t="shared" si="35"/>
        <v>0</v>
      </c>
      <c r="BH365">
        <f t="shared" si="35"/>
        <v>0</v>
      </c>
      <c r="BI365">
        <f t="shared" si="35"/>
        <v>0</v>
      </c>
      <c r="BJ365">
        <f t="shared" si="35"/>
        <v>0</v>
      </c>
      <c r="BK365">
        <f t="shared" si="35"/>
        <v>0</v>
      </c>
      <c r="BL365">
        <f t="shared" si="37"/>
        <v>0</v>
      </c>
      <c r="BM365">
        <f t="shared" si="39"/>
        <v>0</v>
      </c>
      <c r="BN365">
        <f t="shared" si="39"/>
        <v>0</v>
      </c>
      <c r="BO365">
        <f t="shared" si="39"/>
        <v>1</v>
      </c>
      <c r="BP365">
        <f t="shared" si="39"/>
        <v>0</v>
      </c>
      <c r="BQ365">
        <f t="shared" si="38"/>
        <v>0</v>
      </c>
      <c r="BR365">
        <f t="shared" si="39"/>
        <v>0</v>
      </c>
      <c r="BS365">
        <f t="shared" si="39"/>
        <v>0</v>
      </c>
      <c r="BT365" s="256">
        <f t="shared" si="36"/>
        <v>5</v>
      </c>
    </row>
    <row r="366" spans="2:72" ht="14.3" x14ac:dyDescent="0.25">
      <c r="B366" s="93" t="str">
        <f>IFERROR(VLOOKUP(TABLA!$F366,BLIOTECAS!$C$1:$E$26,2,FALSE),"")</f>
        <v>BIO</v>
      </c>
      <c r="C366" s="93" t="str">
        <f>IFERROR(VLOOKUP(TABLA!F366,BLIOTECAS!$C$1:$E$26,3,FALSE),"")</f>
        <v>Ciencias Experimentales</v>
      </c>
      <c r="D366" s="266" t="s">
        <v>1050</v>
      </c>
      <c r="E366" s="120" t="s">
        <v>8</v>
      </c>
      <c r="F366" s="119" t="s">
        <v>27</v>
      </c>
      <c r="G366" s="119" t="s">
        <v>47</v>
      </c>
      <c r="H366" s="119" t="s">
        <v>44</v>
      </c>
      <c r="I366" s="119"/>
      <c r="J366" s="119" t="s">
        <v>27</v>
      </c>
      <c r="K366" s="119"/>
      <c r="L366" s="119"/>
      <c r="M366" s="119"/>
      <c r="N366" s="119">
        <v>4</v>
      </c>
      <c r="O366" s="119">
        <v>5</v>
      </c>
      <c r="P366" s="119">
        <v>5</v>
      </c>
      <c r="Q366" s="119">
        <v>3</v>
      </c>
      <c r="R366" s="119">
        <v>4</v>
      </c>
      <c r="S366" s="119" t="s">
        <v>87</v>
      </c>
      <c r="T366" s="119" t="s">
        <v>87</v>
      </c>
      <c r="U366" s="119">
        <v>5</v>
      </c>
      <c r="V366" s="119">
        <v>1</v>
      </c>
      <c r="W366" s="119">
        <v>1</v>
      </c>
      <c r="X366" s="119">
        <v>2</v>
      </c>
      <c r="Y366" s="119">
        <v>5</v>
      </c>
      <c r="Z366" s="119">
        <v>3</v>
      </c>
      <c r="AA366" s="119">
        <v>5</v>
      </c>
      <c r="AB366" s="119">
        <v>1</v>
      </c>
      <c r="AC366" s="119">
        <v>3</v>
      </c>
      <c r="AD366" s="119">
        <v>4</v>
      </c>
      <c r="AE366" s="119">
        <v>5</v>
      </c>
      <c r="AF366" s="119">
        <v>3</v>
      </c>
      <c r="AG366" s="119">
        <v>3</v>
      </c>
      <c r="AH366" s="119">
        <v>3</v>
      </c>
      <c r="AI366" s="119">
        <v>3</v>
      </c>
      <c r="AJ366" s="119">
        <v>3</v>
      </c>
      <c r="AK366" s="119" t="s">
        <v>88</v>
      </c>
      <c r="AL366" s="119" t="s">
        <v>88</v>
      </c>
      <c r="AM366" s="119">
        <v>2</v>
      </c>
      <c r="AN366" s="119">
        <v>2</v>
      </c>
      <c r="AO366" s="119" t="s">
        <v>115</v>
      </c>
      <c r="AP366" s="119">
        <v>4</v>
      </c>
      <c r="AQ366" s="119">
        <v>4</v>
      </c>
      <c r="AR366" s="119">
        <v>4</v>
      </c>
      <c r="AS366" s="119">
        <v>5</v>
      </c>
      <c r="AT366" s="119">
        <v>5</v>
      </c>
      <c r="AU366" s="119">
        <v>5</v>
      </c>
      <c r="AV366" s="119">
        <v>3</v>
      </c>
      <c r="AW366" s="119">
        <v>2</v>
      </c>
      <c r="AX366" s="119" t="s">
        <v>88</v>
      </c>
      <c r="AY366" s="119" t="s">
        <v>88</v>
      </c>
      <c r="AZ366" s="119"/>
      <c r="BA366" s="119">
        <v>4</v>
      </c>
      <c r="BB366" s="119">
        <v>3</v>
      </c>
      <c r="BC366" s="119" t="s">
        <v>134</v>
      </c>
      <c r="BD366" s="119"/>
      <c r="BE366" s="119"/>
      <c r="BF366">
        <f t="shared" si="40"/>
        <v>0</v>
      </c>
      <c r="BG366">
        <f t="shared" si="35"/>
        <v>0</v>
      </c>
      <c r="BH366">
        <f t="shared" si="35"/>
        <v>0</v>
      </c>
      <c r="BI366">
        <f t="shared" si="35"/>
        <v>0</v>
      </c>
      <c r="BJ366">
        <f t="shared" si="35"/>
        <v>0</v>
      </c>
      <c r="BK366">
        <f t="shared" si="35"/>
        <v>0</v>
      </c>
      <c r="BL366">
        <f t="shared" si="37"/>
        <v>0</v>
      </c>
      <c r="BM366">
        <f t="shared" si="39"/>
        <v>0</v>
      </c>
      <c r="BN366">
        <f t="shared" si="39"/>
        <v>0</v>
      </c>
      <c r="BO366">
        <f t="shared" si="39"/>
        <v>0</v>
      </c>
      <c r="BP366">
        <f t="shared" si="39"/>
        <v>0</v>
      </c>
      <c r="BQ366">
        <f t="shared" si="38"/>
        <v>0</v>
      </c>
      <c r="BR366">
        <f t="shared" si="39"/>
        <v>1</v>
      </c>
      <c r="BS366">
        <f t="shared" si="39"/>
        <v>0</v>
      </c>
      <c r="BT366" s="256">
        <f t="shared" si="36"/>
        <v>4</v>
      </c>
    </row>
    <row r="367" spans="2:72" ht="14.3" x14ac:dyDescent="0.25">
      <c r="B367" s="93" t="str">
        <f>IFERROR(VLOOKUP(TABLA!$F367,BLIOTECAS!$C$1:$E$26,2,FALSE),"")</f>
        <v>FLL</v>
      </c>
      <c r="C367" s="93" t="str">
        <f>IFERROR(VLOOKUP(TABLA!F367,BLIOTECAS!$C$1:$E$26,3,FALSE),"")</f>
        <v>Humanidades</v>
      </c>
      <c r="D367" s="266" t="s">
        <v>1050</v>
      </c>
      <c r="E367" s="120" t="s">
        <v>10</v>
      </c>
      <c r="F367" s="119" t="s">
        <v>15</v>
      </c>
      <c r="G367" s="119" t="s">
        <v>48</v>
      </c>
      <c r="H367" s="119" t="s">
        <v>48</v>
      </c>
      <c r="I367" s="119"/>
      <c r="J367" s="119" t="s">
        <v>76</v>
      </c>
      <c r="K367" s="119" t="s">
        <v>17</v>
      </c>
      <c r="L367" s="119" t="s">
        <v>31</v>
      </c>
      <c r="M367" s="119" t="s">
        <v>545</v>
      </c>
      <c r="N367" s="119">
        <v>5</v>
      </c>
      <c r="O367" s="119">
        <v>4</v>
      </c>
      <c r="P367" s="119">
        <v>4</v>
      </c>
      <c r="Q367" s="119">
        <v>4</v>
      </c>
      <c r="R367" s="119">
        <v>5</v>
      </c>
      <c r="S367" s="119" t="s">
        <v>87</v>
      </c>
      <c r="T367" s="119" t="s">
        <v>87</v>
      </c>
      <c r="U367" s="119">
        <v>5</v>
      </c>
      <c r="V367" s="119">
        <v>5</v>
      </c>
      <c r="W367" s="119">
        <v>4</v>
      </c>
      <c r="X367" s="119">
        <v>2</v>
      </c>
      <c r="Y367" s="119">
        <v>3</v>
      </c>
      <c r="Z367" s="119">
        <v>3</v>
      </c>
      <c r="AA367" s="119">
        <v>2</v>
      </c>
      <c r="AB367" s="119">
        <v>3</v>
      </c>
      <c r="AC367" s="119">
        <v>4</v>
      </c>
      <c r="AD367" s="119">
        <v>4</v>
      </c>
      <c r="AE367" s="119">
        <v>4</v>
      </c>
      <c r="AF367" s="119">
        <v>4</v>
      </c>
      <c r="AG367" s="119">
        <v>4</v>
      </c>
      <c r="AH367" s="119">
        <v>3</v>
      </c>
      <c r="AI367" s="119">
        <v>4</v>
      </c>
      <c r="AJ367" s="119">
        <v>4</v>
      </c>
      <c r="AK367" s="119" t="s">
        <v>87</v>
      </c>
      <c r="AL367" s="119" t="s">
        <v>87</v>
      </c>
      <c r="AM367" s="119">
        <v>4</v>
      </c>
      <c r="AN367" s="119">
        <v>3</v>
      </c>
      <c r="AO367" s="119" t="s">
        <v>113</v>
      </c>
      <c r="AP367" s="119">
        <v>5</v>
      </c>
      <c r="AQ367" s="119">
        <v>5</v>
      </c>
      <c r="AR367" s="119">
        <v>5</v>
      </c>
      <c r="AS367" s="119">
        <v>5</v>
      </c>
      <c r="AT367" s="119">
        <v>5</v>
      </c>
      <c r="AU367" s="119">
        <v>3</v>
      </c>
      <c r="AV367" s="119">
        <v>5</v>
      </c>
      <c r="AW367" s="119">
        <v>5</v>
      </c>
      <c r="AX367" s="119" t="s">
        <v>87</v>
      </c>
      <c r="AY367" s="119" t="s">
        <v>87</v>
      </c>
      <c r="AZ367" s="119" t="s">
        <v>124</v>
      </c>
      <c r="BA367" s="119">
        <v>5</v>
      </c>
      <c r="BB367" s="119">
        <v>5</v>
      </c>
      <c r="BC367" s="119" t="s">
        <v>134</v>
      </c>
      <c r="BD367" s="119"/>
      <c r="BE367" s="119"/>
      <c r="BF367">
        <f t="shared" si="40"/>
        <v>0</v>
      </c>
      <c r="BG367">
        <f t="shared" si="35"/>
        <v>0</v>
      </c>
      <c r="BH367">
        <f t="shared" si="35"/>
        <v>0</v>
      </c>
      <c r="BI367">
        <f t="shared" si="35"/>
        <v>0</v>
      </c>
      <c r="BJ367">
        <f t="shared" si="35"/>
        <v>0</v>
      </c>
      <c r="BK367">
        <f t="shared" si="35"/>
        <v>0</v>
      </c>
      <c r="BL367">
        <f t="shared" si="37"/>
        <v>0</v>
      </c>
      <c r="BM367">
        <f t="shared" si="39"/>
        <v>0</v>
      </c>
      <c r="BN367">
        <f t="shared" si="39"/>
        <v>0</v>
      </c>
      <c r="BO367">
        <f t="shared" si="39"/>
        <v>1</v>
      </c>
      <c r="BP367">
        <f t="shared" si="39"/>
        <v>0</v>
      </c>
      <c r="BQ367">
        <f t="shared" si="38"/>
        <v>0</v>
      </c>
      <c r="BR367">
        <f t="shared" si="39"/>
        <v>0</v>
      </c>
      <c r="BS367">
        <f t="shared" si="39"/>
        <v>0</v>
      </c>
      <c r="BT367" s="256">
        <f t="shared" si="36"/>
        <v>4</v>
      </c>
    </row>
    <row r="368" spans="2:72" ht="14.3" x14ac:dyDescent="0.25">
      <c r="B368" s="93" t="str">
        <f>IFERROR(VLOOKUP(TABLA!$F368,BLIOTECAS!$C$1:$E$26,2,FALSE),"")</f>
        <v>FLL</v>
      </c>
      <c r="C368" s="93" t="str">
        <f>IFERROR(VLOOKUP(TABLA!F368,BLIOTECAS!$C$1:$E$26,3,FALSE),"")</f>
        <v>Humanidades</v>
      </c>
      <c r="D368" s="266" t="s">
        <v>1050</v>
      </c>
      <c r="E368" s="120" t="s">
        <v>8</v>
      </c>
      <c r="F368" s="119" t="s">
        <v>15</v>
      </c>
      <c r="G368" s="119" t="s">
        <v>47</v>
      </c>
      <c r="H368" s="119" t="s">
        <v>44</v>
      </c>
      <c r="I368" s="119"/>
      <c r="J368" s="119" t="s">
        <v>476</v>
      </c>
      <c r="K368" s="119" t="s">
        <v>76</v>
      </c>
      <c r="L368" s="119"/>
      <c r="M368" s="119"/>
      <c r="N368" s="119">
        <v>5</v>
      </c>
      <c r="O368" s="119">
        <v>5</v>
      </c>
      <c r="P368" s="119">
        <v>5</v>
      </c>
      <c r="Q368" s="119">
        <v>4</v>
      </c>
      <c r="R368" s="119">
        <v>5</v>
      </c>
      <c r="S368" s="119" t="s">
        <v>88</v>
      </c>
      <c r="T368" s="119" t="s">
        <v>88</v>
      </c>
      <c r="U368" s="119">
        <v>1</v>
      </c>
      <c r="V368" s="119">
        <v>1</v>
      </c>
      <c r="W368" s="119">
        <v>1</v>
      </c>
      <c r="X368" s="119">
        <v>4</v>
      </c>
      <c r="Y368" s="119">
        <v>5</v>
      </c>
      <c r="Z368" s="119">
        <v>5</v>
      </c>
      <c r="AA368" s="119">
        <v>5</v>
      </c>
      <c r="AB368" s="119">
        <v>5</v>
      </c>
      <c r="AC368" s="119">
        <v>4</v>
      </c>
      <c r="AD368" s="119">
        <v>4</v>
      </c>
      <c r="AE368" s="119">
        <v>4</v>
      </c>
      <c r="AF368" s="119">
        <v>4</v>
      </c>
      <c r="AG368" s="119">
        <v>5</v>
      </c>
      <c r="AH368" s="119">
        <v>4</v>
      </c>
      <c r="AI368" s="119">
        <v>4</v>
      </c>
      <c r="AJ368" s="119">
        <v>4</v>
      </c>
      <c r="AK368" s="119" t="s">
        <v>88</v>
      </c>
      <c r="AL368" s="119" t="s">
        <v>88</v>
      </c>
      <c r="AM368" s="119">
        <v>4</v>
      </c>
      <c r="AN368" s="119">
        <v>4</v>
      </c>
      <c r="AO368" s="119" t="s">
        <v>115</v>
      </c>
      <c r="AP368" s="119">
        <v>4</v>
      </c>
      <c r="AQ368" s="119">
        <v>4</v>
      </c>
      <c r="AR368" s="119">
        <v>4</v>
      </c>
      <c r="AS368" s="119">
        <v>4</v>
      </c>
      <c r="AT368" s="119">
        <v>4</v>
      </c>
      <c r="AU368" s="119">
        <v>4</v>
      </c>
      <c r="AV368" s="119">
        <v>4</v>
      </c>
      <c r="AW368" s="119">
        <v>4</v>
      </c>
      <c r="AX368" s="119" t="s">
        <v>88</v>
      </c>
      <c r="AY368" s="119" t="s">
        <v>88</v>
      </c>
      <c r="AZ368" s="119"/>
      <c r="BA368" s="119">
        <v>5</v>
      </c>
      <c r="BB368" s="119">
        <v>5</v>
      </c>
      <c r="BC368" s="119" t="s">
        <v>135</v>
      </c>
      <c r="BD368" s="119"/>
      <c r="BE368" s="119"/>
      <c r="BF368">
        <f t="shared" si="40"/>
        <v>0</v>
      </c>
      <c r="BG368">
        <f t="shared" si="35"/>
        <v>0</v>
      </c>
      <c r="BH368">
        <f t="shared" si="35"/>
        <v>0</v>
      </c>
      <c r="BI368">
        <f t="shared" si="35"/>
        <v>0</v>
      </c>
      <c r="BJ368">
        <f t="shared" si="35"/>
        <v>0</v>
      </c>
      <c r="BK368">
        <f t="shared" si="35"/>
        <v>0</v>
      </c>
      <c r="BL368">
        <f t="shared" si="37"/>
        <v>0</v>
      </c>
      <c r="BM368">
        <f t="shared" si="39"/>
        <v>0</v>
      </c>
      <c r="BN368">
        <f t="shared" si="39"/>
        <v>0</v>
      </c>
      <c r="BO368">
        <f t="shared" si="39"/>
        <v>0</v>
      </c>
      <c r="BP368">
        <f t="shared" si="39"/>
        <v>0</v>
      </c>
      <c r="BQ368">
        <f t="shared" si="38"/>
        <v>0</v>
      </c>
      <c r="BR368">
        <f t="shared" si="39"/>
        <v>1</v>
      </c>
      <c r="BS368">
        <f t="shared" si="39"/>
        <v>0</v>
      </c>
      <c r="BT368" s="256">
        <f t="shared" si="36"/>
        <v>5</v>
      </c>
    </row>
    <row r="369" spans="2:72" ht="14.3" x14ac:dyDescent="0.25">
      <c r="B369" s="93" t="str">
        <f>IFERROR(VLOOKUP(TABLA!$F369,BLIOTECAS!$C$1:$E$26,2,FALSE),"")</f>
        <v>TRS</v>
      </c>
      <c r="C369" s="93" t="str">
        <f>IFERROR(VLOOKUP(TABLA!F369,BLIOTECAS!$C$1:$E$26,3,FALSE),"")</f>
        <v>Ciencias Sociales</v>
      </c>
      <c r="D369" s="266" t="s">
        <v>1050</v>
      </c>
      <c r="E369" s="120" t="s">
        <v>8</v>
      </c>
      <c r="F369" s="119" t="s">
        <v>32</v>
      </c>
      <c r="G369" s="119" t="s">
        <v>47</v>
      </c>
      <c r="H369" s="119" t="s">
        <v>46</v>
      </c>
      <c r="I369" s="119"/>
      <c r="J369" s="119" t="s">
        <v>32</v>
      </c>
      <c r="K369" s="119" t="s">
        <v>18</v>
      </c>
      <c r="L369" s="119" t="s">
        <v>23</v>
      </c>
      <c r="M369" s="119" t="s">
        <v>546</v>
      </c>
      <c r="N369" s="119">
        <v>5</v>
      </c>
      <c r="O369" s="119">
        <v>4</v>
      </c>
      <c r="P369" s="119">
        <v>5</v>
      </c>
      <c r="Q369" s="119">
        <v>3</v>
      </c>
      <c r="R369" s="119">
        <v>5</v>
      </c>
      <c r="S369" s="119" t="s">
        <v>88</v>
      </c>
      <c r="T369" s="119" t="s">
        <v>87</v>
      </c>
      <c r="U369" s="119">
        <v>4</v>
      </c>
      <c r="V369" s="119">
        <v>2</v>
      </c>
      <c r="W369" s="119">
        <v>4</v>
      </c>
      <c r="X369" s="119">
        <v>5</v>
      </c>
      <c r="Y369" s="119">
        <v>4</v>
      </c>
      <c r="Z369" s="119">
        <v>4</v>
      </c>
      <c r="AA369" s="119">
        <v>5</v>
      </c>
      <c r="AB369" s="119">
        <v>5</v>
      </c>
      <c r="AC369" s="119">
        <v>5</v>
      </c>
      <c r="AD369" s="119">
        <v>4</v>
      </c>
      <c r="AE369" s="119">
        <v>5</v>
      </c>
      <c r="AF369" s="119">
        <v>5</v>
      </c>
      <c r="AG369" s="119">
        <v>5</v>
      </c>
      <c r="AH369" s="119">
        <v>4</v>
      </c>
      <c r="AI369" s="119">
        <v>5</v>
      </c>
      <c r="AJ369" s="119">
        <v>4</v>
      </c>
      <c r="AK369" s="119" t="s">
        <v>88</v>
      </c>
      <c r="AL369" s="119" t="s">
        <v>87</v>
      </c>
      <c r="AM369" s="119">
        <v>5</v>
      </c>
      <c r="AN369" s="119">
        <v>3</v>
      </c>
      <c r="AO369" s="119" t="s">
        <v>115</v>
      </c>
      <c r="AP369" s="119">
        <v>4</v>
      </c>
      <c r="AQ369" s="119">
        <v>4</v>
      </c>
      <c r="AR369" s="119">
        <v>4</v>
      </c>
      <c r="AS369" s="119">
        <v>5</v>
      </c>
      <c r="AT369" s="119">
        <v>5</v>
      </c>
      <c r="AU369" s="119">
        <v>5</v>
      </c>
      <c r="AV369" s="119">
        <v>3</v>
      </c>
      <c r="AW369" s="119">
        <v>3</v>
      </c>
      <c r="AX369" s="119" t="s">
        <v>87</v>
      </c>
      <c r="AY369" s="119" t="s">
        <v>88</v>
      </c>
      <c r="AZ369" s="119"/>
      <c r="BA369" s="119">
        <v>5</v>
      </c>
      <c r="BB369" s="119">
        <v>5</v>
      </c>
      <c r="BC369" s="119" t="s">
        <v>135</v>
      </c>
      <c r="BD369" s="119"/>
      <c r="BE369" s="119"/>
      <c r="BF369">
        <f t="shared" si="40"/>
        <v>0</v>
      </c>
      <c r="BG369">
        <f t="shared" si="35"/>
        <v>0</v>
      </c>
      <c r="BH369">
        <f t="shared" si="35"/>
        <v>0</v>
      </c>
      <c r="BI369">
        <f t="shared" si="35"/>
        <v>0</v>
      </c>
      <c r="BJ369">
        <f t="shared" si="35"/>
        <v>0</v>
      </c>
      <c r="BK369">
        <f t="shared" si="35"/>
        <v>0</v>
      </c>
      <c r="BL369">
        <f t="shared" si="37"/>
        <v>0</v>
      </c>
      <c r="BM369">
        <f t="shared" si="39"/>
        <v>0</v>
      </c>
      <c r="BN369">
        <f t="shared" si="39"/>
        <v>0</v>
      </c>
      <c r="BO369">
        <f t="shared" si="39"/>
        <v>0</v>
      </c>
      <c r="BP369">
        <f t="shared" si="39"/>
        <v>0</v>
      </c>
      <c r="BQ369">
        <f t="shared" si="38"/>
        <v>0</v>
      </c>
      <c r="BR369">
        <f t="shared" si="39"/>
        <v>1</v>
      </c>
      <c r="BS369">
        <f t="shared" si="39"/>
        <v>0</v>
      </c>
      <c r="BT369" s="256">
        <f t="shared" si="36"/>
        <v>5</v>
      </c>
    </row>
    <row r="370" spans="2:72" ht="14.3" x14ac:dyDescent="0.25">
      <c r="B370" s="93" t="str">
        <f>IFERROR(VLOOKUP(TABLA!$F370,BLIOTECAS!$C$1:$E$26,2,FALSE),"")</f>
        <v>FAR</v>
      </c>
      <c r="C370" s="93" t="str">
        <f>IFERROR(VLOOKUP(TABLA!F370,BLIOTECAS!$C$1:$E$26,3,FALSE),"")</f>
        <v>Ciencias de la Salud</v>
      </c>
      <c r="D370" s="266" t="s">
        <v>1050</v>
      </c>
      <c r="E370" s="120" t="s">
        <v>8</v>
      </c>
      <c r="F370" s="119" t="s">
        <v>28</v>
      </c>
      <c r="G370" s="119" t="s">
        <v>47</v>
      </c>
      <c r="H370" s="119" t="s">
        <v>44</v>
      </c>
      <c r="I370" s="119"/>
      <c r="J370" s="119" t="s">
        <v>28</v>
      </c>
      <c r="K370" s="119" t="s">
        <v>22</v>
      </c>
      <c r="L370" s="119"/>
      <c r="M370" s="119" t="s">
        <v>547</v>
      </c>
      <c r="N370" s="119">
        <v>5</v>
      </c>
      <c r="O370" s="119">
        <v>5</v>
      </c>
      <c r="P370" s="119">
        <v>5</v>
      </c>
      <c r="Q370" s="119">
        <v>3</v>
      </c>
      <c r="R370" s="119">
        <v>4</v>
      </c>
      <c r="S370" s="119" t="s">
        <v>87</v>
      </c>
      <c r="T370" s="119" t="s">
        <v>87</v>
      </c>
      <c r="U370" s="119">
        <v>4</v>
      </c>
      <c r="V370" s="119">
        <v>1</v>
      </c>
      <c r="W370" s="119">
        <v>1</v>
      </c>
      <c r="X370" s="119">
        <v>1</v>
      </c>
      <c r="Y370" s="119">
        <v>5</v>
      </c>
      <c r="Z370" s="119">
        <v>5</v>
      </c>
      <c r="AA370" s="119">
        <v>5</v>
      </c>
      <c r="AB370" s="119">
        <v>5</v>
      </c>
      <c r="AC370" s="119">
        <v>4</v>
      </c>
      <c r="AD370" s="119">
        <v>5</v>
      </c>
      <c r="AE370" s="119">
        <v>5</v>
      </c>
      <c r="AF370" s="119">
        <v>4</v>
      </c>
      <c r="AG370" s="119">
        <v>3</v>
      </c>
      <c r="AH370" s="119">
        <v>4</v>
      </c>
      <c r="AI370" s="119">
        <v>3</v>
      </c>
      <c r="AJ370" s="119">
        <v>5</v>
      </c>
      <c r="AK370" s="119" t="s">
        <v>88</v>
      </c>
      <c r="AL370" s="119" t="s">
        <v>88</v>
      </c>
      <c r="AM370" s="119">
        <v>3</v>
      </c>
      <c r="AN370" s="119">
        <v>4</v>
      </c>
      <c r="AO370" s="119" t="s">
        <v>113</v>
      </c>
      <c r="AP370" s="119">
        <v>5</v>
      </c>
      <c r="AQ370" s="119">
        <v>5</v>
      </c>
      <c r="AR370" s="119">
        <v>5</v>
      </c>
      <c r="AS370" s="119">
        <v>5</v>
      </c>
      <c r="AT370" s="119">
        <v>5</v>
      </c>
      <c r="AU370" s="119">
        <v>5</v>
      </c>
      <c r="AV370" s="119">
        <v>4</v>
      </c>
      <c r="AW370" s="119">
        <v>3</v>
      </c>
      <c r="AX370" s="119" t="s">
        <v>87</v>
      </c>
      <c r="AY370" s="119" t="s">
        <v>88</v>
      </c>
      <c r="AZ370" s="119"/>
      <c r="BA370" s="119">
        <v>5</v>
      </c>
      <c r="BB370" s="119">
        <v>5</v>
      </c>
      <c r="BC370" s="119" t="s">
        <v>135</v>
      </c>
      <c r="BD370" s="119"/>
      <c r="BE370" s="119"/>
      <c r="BF370">
        <f t="shared" si="40"/>
        <v>0</v>
      </c>
      <c r="BG370">
        <f t="shared" si="35"/>
        <v>0</v>
      </c>
      <c r="BH370">
        <f t="shared" si="35"/>
        <v>0</v>
      </c>
      <c r="BI370">
        <f t="shared" si="35"/>
        <v>0</v>
      </c>
      <c r="BJ370">
        <f t="shared" si="35"/>
        <v>0</v>
      </c>
      <c r="BK370">
        <f t="shared" si="35"/>
        <v>0</v>
      </c>
      <c r="BL370">
        <f t="shared" si="37"/>
        <v>0</v>
      </c>
      <c r="BM370">
        <f t="shared" si="39"/>
        <v>0</v>
      </c>
      <c r="BN370">
        <f t="shared" si="39"/>
        <v>0</v>
      </c>
      <c r="BO370">
        <f t="shared" si="39"/>
        <v>1</v>
      </c>
      <c r="BP370">
        <f t="shared" si="39"/>
        <v>0</v>
      </c>
      <c r="BQ370">
        <f t="shared" si="38"/>
        <v>0</v>
      </c>
      <c r="BR370">
        <f t="shared" si="39"/>
        <v>0</v>
      </c>
      <c r="BS370">
        <f t="shared" si="39"/>
        <v>0</v>
      </c>
      <c r="BT370" s="256">
        <f t="shared" si="36"/>
        <v>5</v>
      </c>
    </row>
    <row r="371" spans="2:72" ht="14.3" x14ac:dyDescent="0.25">
      <c r="B371" s="93" t="str">
        <f>IFERROR(VLOOKUP(TABLA!$F371,BLIOTECAS!$C$1:$E$26,2,FALSE),"")</f>
        <v>FLL</v>
      </c>
      <c r="C371" s="93" t="str">
        <f>IFERROR(VLOOKUP(TABLA!F371,BLIOTECAS!$C$1:$E$26,3,FALSE),"")</f>
        <v>Humanidades</v>
      </c>
      <c r="D371" s="266" t="s">
        <v>1053</v>
      </c>
      <c r="E371" s="120" t="s">
        <v>8</v>
      </c>
      <c r="F371" s="119" t="s">
        <v>15</v>
      </c>
      <c r="G371" s="119" t="s">
        <v>44</v>
      </c>
      <c r="H371" s="119" t="s">
        <v>46</v>
      </c>
      <c r="I371" s="119"/>
      <c r="J371" s="119" t="s">
        <v>476</v>
      </c>
      <c r="K371" s="119" t="s">
        <v>76</v>
      </c>
      <c r="L371" s="119" t="s">
        <v>31</v>
      </c>
      <c r="M371" s="119" t="s">
        <v>371</v>
      </c>
      <c r="N371" s="119">
        <v>4</v>
      </c>
      <c r="O371" s="119">
        <v>4</v>
      </c>
      <c r="P371" s="119">
        <v>5</v>
      </c>
      <c r="Q371" s="119">
        <v>4</v>
      </c>
      <c r="R371" s="119">
        <v>5</v>
      </c>
      <c r="S371" s="119" t="s">
        <v>88</v>
      </c>
      <c r="T371" s="119" t="s">
        <v>88</v>
      </c>
      <c r="U371" s="119">
        <v>2</v>
      </c>
      <c r="V371" s="119">
        <v>1</v>
      </c>
      <c r="W371" s="119">
        <v>2</v>
      </c>
      <c r="X371" s="119">
        <v>4</v>
      </c>
      <c r="Y371" s="119">
        <v>5</v>
      </c>
      <c r="Z371" s="119">
        <v>5</v>
      </c>
      <c r="AA371" s="119">
        <v>5</v>
      </c>
      <c r="AB371" s="119">
        <v>1</v>
      </c>
      <c r="AC371" s="119">
        <v>3</v>
      </c>
      <c r="AD371" s="119">
        <v>3</v>
      </c>
      <c r="AE371" s="119">
        <v>4</v>
      </c>
      <c r="AF371" s="119">
        <v>5</v>
      </c>
      <c r="AG371" s="119">
        <v>5</v>
      </c>
      <c r="AH371" s="119">
        <v>5</v>
      </c>
      <c r="AI371" s="119">
        <v>4</v>
      </c>
      <c r="AJ371" s="119">
        <v>4</v>
      </c>
      <c r="AK371" s="119" t="s">
        <v>87</v>
      </c>
      <c r="AL371" s="119" t="s">
        <v>87</v>
      </c>
      <c r="AM371" s="119">
        <v>4</v>
      </c>
      <c r="AN371" s="119">
        <v>4</v>
      </c>
      <c r="AO371" s="119" t="s">
        <v>516</v>
      </c>
      <c r="AP371" s="119">
        <v>3</v>
      </c>
      <c r="AQ371" s="119">
        <v>3</v>
      </c>
      <c r="AR371" s="119">
        <v>3</v>
      </c>
      <c r="AS371" s="119">
        <v>3</v>
      </c>
      <c r="AT371" s="119">
        <v>3</v>
      </c>
      <c r="AU371" s="119">
        <v>3</v>
      </c>
      <c r="AV371" s="119">
        <v>4</v>
      </c>
      <c r="AW371" s="119">
        <v>4</v>
      </c>
      <c r="AX371" s="119" t="s">
        <v>87</v>
      </c>
      <c r="AY371" s="119" t="s">
        <v>87</v>
      </c>
      <c r="AZ371" s="119" t="s">
        <v>124</v>
      </c>
      <c r="BA371" s="119">
        <v>4</v>
      </c>
      <c r="BB371" s="119">
        <v>4</v>
      </c>
      <c r="BC371" s="119" t="s">
        <v>134</v>
      </c>
      <c r="BD371" s="119" t="s">
        <v>548</v>
      </c>
      <c r="BE371" s="119" t="s">
        <v>549</v>
      </c>
      <c r="BF371">
        <f t="shared" si="40"/>
        <v>0</v>
      </c>
      <c r="BG371">
        <f t="shared" si="35"/>
        <v>0</v>
      </c>
      <c r="BH371">
        <f t="shared" si="35"/>
        <v>0</v>
      </c>
      <c r="BI371">
        <f t="shared" si="35"/>
        <v>0</v>
      </c>
      <c r="BJ371">
        <f t="shared" si="35"/>
        <v>0</v>
      </c>
      <c r="BK371">
        <f t="shared" si="35"/>
        <v>0</v>
      </c>
      <c r="BL371">
        <f t="shared" si="37"/>
        <v>1</v>
      </c>
      <c r="BM371">
        <f t="shared" si="39"/>
        <v>0</v>
      </c>
      <c r="BN371">
        <f t="shared" si="39"/>
        <v>1</v>
      </c>
      <c r="BO371">
        <f t="shared" si="39"/>
        <v>1</v>
      </c>
      <c r="BP371">
        <f t="shared" si="39"/>
        <v>0</v>
      </c>
      <c r="BQ371">
        <f t="shared" si="38"/>
        <v>0</v>
      </c>
      <c r="BR371">
        <f t="shared" si="39"/>
        <v>0</v>
      </c>
      <c r="BS371">
        <f t="shared" si="39"/>
        <v>0</v>
      </c>
      <c r="BT371" s="256">
        <f t="shared" si="36"/>
        <v>4</v>
      </c>
    </row>
    <row r="372" spans="2:72" ht="14.3" x14ac:dyDescent="0.25">
      <c r="B372" s="93" t="str">
        <f>IFERROR(VLOOKUP(TABLA!$F372,BLIOTECAS!$C$1:$E$26,2,FALSE),"")</f>
        <v/>
      </c>
      <c r="C372" s="93" t="str">
        <f>IFERROR(VLOOKUP(TABLA!F372,BLIOTECAS!$C$1:$E$26,3,FALSE),"")</f>
        <v/>
      </c>
      <c r="D372" s="266" t="s">
        <v>1053</v>
      </c>
      <c r="E372" s="120" t="s">
        <v>10</v>
      </c>
      <c r="F372" s="119"/>
      <c r="G372" s="119" t="s">
        <v>48</v>
      </c>
      <c r="H372" s="119" t="s">
        <v>48</v>
      </c>
      <c r="I372" s="119"/>
      <c r="J372" s="119" t="s">
        <v>18</v>
      </c>
      <c r="K372" s="119"/>
      <c r="L372" s="119"/>
      <c r="M372" s="119"/>
      <c r="N372" s="119">
        <v>5</v>
      </c>
      <c r="O372" s="119">
        <v>5</v>
      </c>
      <c r="P372" s="119">
        <v>5</v>
      </c>
      <c r="Q372" s="119">
        <v>5</v>
      </c>
      <c r="R372" s="119">
        <v>4</v>
      </c>
      <c r="S372" s="119" t="s">
        <v>87</v>
      </c>
      <c r="T372" s="119" t="s">
        <v>87</v>
      </c>
      <c r="U372" s="119">
        <v>5</v>
      </c>
      <c r="V372" s="119">
        <v>5</v>
      </c>
      <c r="W372" s="119">
        <v>5</v>
      </c>
      <c r="X372" s="119">
        <v>5</v>
      </c>
      <c r="Y372" s="119">
        <v>5</v>
      </c>
      <c r="Z372" s="119">
        <v>5</v>
      </c>
      <c r="AA372" s="119">
        <v>5</v>
      </c>
      <c r="AB372" s="119">
        <v>5</v>
      </c>
      <c r="AC372" s="119">
        <v>5</v>
      </c>
      <c r="AD372" s="119">
        <v>5</v>
      </c>
      <c r="AE372" s="119">
        <v>5</v>
      </c>
      <c r="AF372" s="119">
        <v>5</v>
      </c>
      <c r="AG372" s="119">
        <v>5</v>
      </c>
      <c r="AH372" s="119">
        <v>5</v>
      </c>
      <c r="AI372" s="119">
        <v>5</v>
      </c>
      <c r="AJ372" s="119">
        <v>5</v>
      </c>
      <c r="AK372" s="119" t="s">
        <v>87</v>
      </c>
      <c r="AL372" s="119" t="s">
        <v>88</v>
      </c>
      <c r="AM372" s="119">
        <v>4</v>
      </c>
      <c r="AN372" s="119">
        <v>4</v>
      </c>
      <c r="AO372" s="119" t="s">
        <v>356</v>
      </c>
      <c r="AP372" s="119">
        <v>5</v>
      </c>
      <c r="AQ372" s="119">
        <v>5</v>
      </c>
      <c r="AR372" s="119">
        <v>5</v>
      </c>
      <c r="AS372" s="119">
        <v>5</v>
      </c>
      <c r="AT372" s="119">
        <v>5</v>
      </c>
      <c r="AU372" s="119">
        <v>5</v>
      </c>
      <c r="AV372" s="119">
        <v>5</v>
      </c>
      <c r="AW372" s="119">
        <v>5</v>
      </c>
      <c r="AX372" s="119" t="s">
        <v>87</v>
      </c>
      <c r="AY372" s="119" t="s">
        <v>87</v>
      </c>
      <c r="AZ372" s="119" t="s">
        <v>125</v>
      </c>
      <c r="BA372" s="119">
        <v>5</v>
      </c>
      <c r="BB372" s="119">
        <v>5</v>
      </c>
      <c r="BC372" s="119" t="s">
        <v>135</v>
      </c>
      <c r="BD372" s="119"/>
      <c r="BE372" s="119"/>
      <c r="BF372">
        <f t="shared" si="40"/>
        <v>0</v>
      </c>
      <c r="BG372">
        <f t="shared" si="35"/>
        <v>0</v>
      </c>
      <c r="BH372">
        <f t="shared" si="35"/>
        <v>0</v>
      </c>
      <c r="BI372">
        <f t="shared" si="35"/>
        <v>0</v>
      </c>
      <c r="BJ372">
        <f t="shared" si="35"/>
        <v>0</v>
      </c>
      <c r="BK372">
        <f t="shared" si="35"/>
        <v>0</v>
      </c>
      <c r="BL372">
        <f t="shared" si="37"/>
        <v>0</v>
      </c>
      <c r="BM372">
        <f t="shared" si="39"/>
        <v>0</v>
      </c>
      <c r="BN372">
        <f t="shared" si="39"/>
        <v>1</v>
      </c>
      <c r="BO372">
        <f t="shared" si="39"/>
        <v>1</v>
      </c>
      <c r="BP372">
        <f t="shared" si="39"/>
        <v>0</v>
      </c>
      <c r="BQ372">
        <f t="shared" si="38"/>
        <v>0</v>
      </c>
      <c r="BR372">
        <f t="shared" si="39"/>
        <v>0</v>
      </c>
      <c r="BS372">
        <f t="shared" si="39"/>
        <v>0</v>
      </c>
      <c r="BT372" s="256">
        <f t="shared" si="36"/>
        <v>5</v>
      </c>
    </row>
    <row r="373" spans="2:72" ht="14.3" x14ac:dyDescent="0.25">
      <c r="B373" s="93" t="str">
        <f>IFERROR(VLOOKUP(TABLA!$F373,BLIOTECAS!$C$1:$E$26,2,FALSE),"")</f>
        <v>PSI</v>
      </c>
      <c r="C373" s="93" t="str">
        <f>IFERROR(VLOOKUP(TABLA!F373,BLIOTECAS!$C$1:$E$26,3,FALSE),"")</f>
        <v>Ciencias de la Salud</v>
      </c>
      <c r="D373" s="266" t="s">
        <v>1053</v>
      </c>
      <c r="E373" s="120" t="s">
        <v>8</v>
      </c>
      <c r="F373" s="119" t="s">
        <v>23</v>
      </c>
      <c r="G373" s="119" t="s">
        <v>45</v>
      </c>
      <c r="H373" s="119" t="s">
        <v>46</v>
      </c>
      <c r="I373" s="119"/>
      <c r="J373" s="119" t="s">
        <v>23</v>
      </c>
      <c r="K373" s="119" t="s">
        <v>19</v>
      </c>
      <c r="L373" s="119" t="s">
        <v>56</v>
      </c>
      <c r="M373" s="119" t="s">
        <v>550</v>
      </c>
      <c r="N373" s="119">
        <v>4</v>
      </c>
      <c r="O373" s="119">
        <v>4</v>
      </c>
      <c r="P373" s="119">
        <v>3</v>
      </c>
      <c r="Q373" s="119">
        <v>3</v>
      </c>
      <c r="R373" s="119">
        <v>5</v>
      </c>
      <c r="S373" s="119" t="s">
        <v>88</v>
      </c>
      <c r="T373" s="119" t="s">
        <v>88</v>
      </c>
      <c r="U373" s="119">
        <v>1</v>
      </c>
      <c r="V373" s="119">
        <v>3</v>
      </c>
      <c r="W373" s="119">
        <v>3</v>
      </c>
      <c r="X373" s="119">
        <v>1</v>
      </c>
      <c r="Y373" s="119">
        <v>5</v>
      </c>
      <c r="Z373" s="119">
        <v>5</v>
      </c>
      <c r="AA373" s="119">
        <v>4</v>
      </c>
      <c r="AB373" s="119">
        <v>4</v>
      </c>
      <c r="AC373" s="119">
        <v>4</v>
      </c>
      <c r="AD373" s="119">
        <v>4</v>
      </c>
      <c r="AE373" s="119">
        <v>4</v>
      </c>
      <c r="AF373" s="119">
        <v>5</v>
      </c>
      <c r="AG373" s="119">
        <v>4</v>
      </c>
      <c r="AH373" s="119">
        <v>3</v>
      </c>
      <c r="AI373" s="119">
        <v>3</v>
      </c>
      <c r="AJ373" s="119">
        <v>4</v>
      </c>
      <c r="AK373" s="119" t="s">
        <v>88</v>
      </c>
      <c r="AL373" s="119" t="s">
        <v>88</v>
      </c>
      <c r="AM373" s="119">
        <v>4</v>
      </c>
      <c r="AN373" s="119">
        <v>3</v>
      </c>
      <c r="AO373" s="119" t="s">
        <v>115</v>
      </c>
      <c r="AP373" s="119">
        <v>4</v>
      </c>
      <c r="AQ373" s="119">
        <v>3</v>
      </c>
      <c r="AR373" s="119">
        <v>4</v>
      </c>
      <c r="AS373" s="119">
        <v>4</v>
      </c>
      <c r="AT373" s="119">
        <v>4</v>
      </c>
      <c r="AU373" s="119">
        <v>5</v>
      </c>
      <c r="AV373" s="119">
        <v>4</v>
      </c>
      <c r="AW373" s="119">
        <v>3</v>
      </c>
      <c r="AX373" s="119" t="s">
        <v>87</v>
      </c>
      <c r="AY373" s="119" t="s">
        <v>88</v>
      </c>
      <c r="AZ373" s="119"/>
      <c r="BA373" s="119">
        <v>5</v>
      </c>
      <c r="BB373" s="119">
        <v>5</v>
      </c>
      <c r="BC373" s="119" t="s">
        <v>134</v>
      </c>
      <c r="BD373" s="119"/>
      <c r="BE373" s="119"/>
      <c r="BF373">
        <f t="shared" si="40"/>
        <v>0</v>
      </c>
      <c r="BG373">
        <f t="shared" si="35"/>
        <v>0</v>
      </c>
      <c r="BH373">
        <f t="shared" si="35"/>
        <v>0</v>
      </c>
      <c r="BI373">
        <f t="shared" ref="BG373:BK424" si="41">IF(IFERROR(FIND(BI$2,$I373,1),0)&lt;&gt;0,1,0)</f>
        <v>0</v>
      </c>
      <c r="BJ373">
        <f t="shared" si="41"/>
        <v>0</v>
      </c>
      <c r="BK373">
        <f t="shared" si="41"/>
        <v>0</v>
      </c>
      <c r="BL373">
        <f t="shared" si="37"/>
        <v>0</v>
      </c>
      <c r="BM373">
        <f t="shared" si="39"/>
        <v>0</v>
      </c>
      <c r="BN373">
        <f t="shared" si="39"/>
        <v>0</v>
      </c>
      <c r="BO373">
        <f t="shared" si="39"/>
        <v>0</v>
      </c>
      <c r="BP373">
        <f t="shared" si="39"/>
        <v>0</v>
      </c>
      <c r="BQ373">
        <f t="shared" si="38"/>
        <v>0</v>
      </c>
      <c r="BR373">
        <f t="shared" si="39"/>
        <v>1</v>
      </c>
      <c r="BS373">
        <f t="shared" si="39"/>
        <v>0</v>
      </c>
      <c r="BT373" s="256">
        <f t="shared" si="36"/>
        <v>4</v>
      </c>
    </row>
    <row r="374" spans="2:72" ht="14.3" x14ac:dyDescent="0.25">
      <c r="B374" s="93" t="str">
        <f>IFERROR(VLOOKUP(TABLA!$F374,BLIOTECAS!$C$1:$E$26,2,FALSE),"")</f>
        <v>PSI</v>
      </c>
      <c r="C374" s="93" t="str">
        <f>IFERROR(VLOOKUP(TABLA!F374,BLIOTECAS!$C$1:$E$26,3,FALSE),"")</f>
        <v>Ciencias de la Salud</v>
      </c>
      <c r="D374" s="266" t="s">
        <v>1053</v>
      </c>
      <c r="E374" s="120" t="s">
        <v>10</v>
      </c>
      <c r="F374" s="119" t="s">
        <v>23</v>
      </c>
      <c r="G374" s="119" t="s">
        <v>46</v>
      </c>
      <c r="H374" s="119" t="s">
        <v>48</v>
      </c>
      <c r="I374" s="119"/>
      <c r="J374" s="119" t="s">
        <v>23</v>
      </c>
      <c r="K374" s="119" t="s">
        <v>56</v>
      </c>
      <c r="L374" s="119"/>
      <c r="M374" s="119"/>
      <c r="N374" s="119">
        <v>5</v>
      </c>
      <c r="O374" s="119">
        <v>5</v>
      </c>
      <c r="P374" s="119">
        <v>5</v>
      </c>
      <c r="Q374" s="119">
        <v>5</v>
      </c>
      <c r="R374" s="119">
        <v>5</v>
      </c>
      <c r="S374" s="119" t="s">
        <v>87</v>
      </c>
      <c r="T374" s="119" t="s">
        <v>87</v>
      </c>
      <c r="U374" s="119">
        <v>4</v>
      </c>
      <c r="V374" s="119">
        <v>4</v>
      </c>
      <c r="W374" s="119">
        <v>4</v>
      </c>
      <c r="X374" s="119">
        <v>1</v>
      </c>
      <c r="Y374" s="119">
        <v>2</v>
      </c>
      <c r="Z374" s="119">
        <v>2</v>
      </c>
      <c r="AA374" s="119">
        <v>2</v>
      </c>
      <c r="AB374" s="119">
        <v>1</v>
      </c>
      <c r="AC374" s="119">
        <v>4</v>
      </c>
      <c r="AD374" s="119">
        <v>4</v>
      </c>
      <c r="AE374" s="119">
        <v>4</v>
      </c>
      <c r="AF374" s="119">
        <v>4</v>
      </c>
      <c r="AG374" s="119">
        <v>4</v>
      </c>
      <c r="AH374" s="119">
        <v>5</v>
      </c>
      <c r="AI374" s="119">
        <v>4</v>
      </c>
      <c r="AJ374" s="119">
        <v>4</v>
      </c>
      <c r="AK374" s="119" t="s">
        <v>87</v>
      </c>
      <c r="AL374" s="119" t="s">
        <v>87</v>
      </c>
      <c r="AM374" s="119">
        <v>5</v>
      </c>
      <c r="AN374" s="119">
        <v>5</v>
      </c>
      <c r="AO374" s="119" t="s">
        <v>516</v>
      </c>
      <c r="AP374" s="119">
        <v>5</v>
      </c>
      <c r="AQ374" s="119">
        <v>5</v>
      </c>
      <c r="AR374" s="119">
        <v>5</v>
      </c>
      <c r="AS374" s="119">
        <v>5</v>
      </c>
      <c r="AT374" s="119">
        <v>5</v>
      </c>
      <c r="AU374" s="119">
        <v>5</v>
      </c>
      <c r="AV374" s="119">
        <v>5</v>
      </c>
      <c r="AW374" s="119">
        <v>5</v>
      </c>
      <c r="AX374" s="119" t="s">
        <v>87</v>
      </c>
      <c r="AY374" s="119" t="s">
        <v>87</v>
      </c>
      <c r="AZ374" s="119" t="s">
        <v>125</v>
      </c>
      <c r="BA374" s="119">
        <v>5</v>
      </c>
      <c r="BB374" s="119">
        <v>5</v>
      </c>
      <c r="BC374" s="119" t="s">
        <v>135</v>
      </c>
      <c r="BD374" s="119"/>
      <c r="BE374" s="119"/>
      <c r="BF374">
        <f t="shared" si="40"/>
        <v>0</v>
      </c>
      <c r="BG374">
        <f t="shared" si="41"/>
        <v>0</v>
      </c>
      <c r="BH374">
        <f t="shared" si="41"/>
        <v>0</v>
      </c>
      <c r="BI374">
        <f t="shared" si="41"/>
        <v>0</v>
      </c>
      <c r="BJ374">
        <f t="shared" si="41"/>
        <v>0</v>
      </c>
      <c r="BK374">
        <f t="shared" si="41"/>
        <v>0</v>
      </c>
      <c r="BL374">
        <f t="shared" si="37"/>
        <v>1</v>
      </c>
      <c r="BM374">
        <f t="shared" si="39"/>
        <v>0</v>
      </c>
      <c r="BN374">
        <f t="shared" si="39"/>
        <v>1</v>
      </c>
      <c r="BO374">
        <f t="shared" si="39"/>
        <v>1</v>
      </c>
      <c r="BP374">
        <f t="shared" si="39"/>
        <v>0</v>
      </c>
      <c r="BQ374">
        <f t="shared" si="38"/>
        <v>0</v>
      </c>
      <c r="BR374">
        <f t="shared" si="39"/>
        <v>0</v>
      </c>
      <c r="BS374">
        <f t="shared" si="39"/>
        <v>0</v>
      </c>
      <c r="BT374" s="256">
        <f t="shared" si="36"/>
        <v>5</v>
      </c>
    </row>
    <row r="375" spans="2:72" ht="14.3" x14ac:dyDescent="0.25">
      <c r="B375" s="93" t="str">
        <f>IFERROR(VLOOKUP(TABLA!$F375,BLIOTECAS!$C$1:$E$26,2,FALSE),"")</f>
        <v>CEE</v>
      </c>
      <c r="C375" s="93" t="str">
        <f>IFERROR(VLOOKUP(TABLA!F375,BLIOTECAS!$C$1:$E$26,3,FALSE),"")</f>
        <v>Ciencias Sociales</v>
      </c>
      <c r="D375" s="266" t="s">
        <v>1053</v>
      </c>
      <c r="E375" s="120" t="s">
        <v>8</v>
      </c>
      <c r="F375" s="119" t="s">
        <v>20</v>
      </c>
      <c r="G375" s="119" t="s">
        <v>47</v>
      </c>
      <c r="H375" s="119" t="s">
        <v>46</v>
      </c>
      <c r="I375" s="119"/>
      <c r="J375" s="119" t="s">
        <v>20</v>
      </c>
      <c r="K375" s="119" t="s">
        <v>23</v>
      </c>
      <c r="L375" s="119" t="s">
        <v>56</v>
      </c>
      <c r="M375" s="119" t="s">
        <v>551</v>
      </c>
      <c r="N375" s="119">
        <v>4</v>
      </c>
      <c r="O375" s="119">
        <v>5</v>
      </c>
      <c r="P375" s="119">
        <v>5</v>
      </c>
      <c r="Q375" s="119">
        <v>5</v>
      </c>
      <c r="R375" s="119">
        <v>5</v>
      </c>
      <c r="S375" s="119" t="s">
        <v>88</v>
      </c>
      <c r="T375" s="119" t="s">
        <v>87</v>
      </c>
      <c r="U375" s="119">
        <v>3</v>
      </c>
      <c r="V375" s="119">
        <v>1</v>
      </c>
      <c r="W375" s="119">
        <v>1</v>
      </c>
      <c r="X375" s="119">
        <v>3</v>
      </c>
      <c r="Y375" s="119">
        <v>5</v>
      </c>
      <c r="Z375" s="119">
        <v>5</v>
      </c>
      <c r="AA375" s="119">
        <v>5</v>
      </c>
      <c r="AB375" s="119">
        <v>3</v>
      </c>
      <c r="AC375" s="119">
        <v>4</v>
      </c>
      <c r="AD375" s="119">
        <v>4</v>
      </c>
      <c r="AE375" s="119">
        <v>4</v>
      </c>
      <c r="AF375" s="119">
        <v>4</v>
      </c>
      <c r="AG375" s="119">
        <v>4</v>
      </c>
      <c r="AH375" s="119">
        <v>5</v>
      </c>
      <c r="AI375" s="119">
        <v>5</v>
      </c>
      <c r="AJ375" s="119">
        <v>5</v>
      </c>
      <c r="AK375" s="119" t="s">
        <v>88</v>
      </c>
      <c r="AL375" s="119" t="s">
        <v>88</v>
      </c>
      <c r="AM375" s="119">
        <v>4</v>
      </c>
      <c r="AN375" s="119">
        <v>5</v>
      </c>
      <c r="AO375" s="119" t="s">
        <v>115</v>
      </c>
      <c r="AP375" s="119">
        <v>5</v>
      </c>
      <c r="AQ375" s="119">
        <v>4</v>
      </c>
      <c r="AR375" s="119">
        <v>4</v>
      </c>
      <c r="AS375" s="119">
        <v>5</v>
      </c>
      <c r="AT375" s="119">
        <v>5</v>
      </c>
      <c r="AU375" s="119">
        <v>5</v>
      </c>
      <c r="AV375" s="119">
        <v>5</v>
      </c>
      <c r="AW375" s="119">
        <v>5</v>
      </c>
      <c r="AX375" s="119" t="s">
        <v>88</v>
      </c>
      <c r="AY375" s="119" t="s">
        <v>88</v>
      </c>
      <c r="AZ375" s="119"/>
      <c r="BA375" s="119">
        <v>5</v>
      </c>
      <c r="BB375" s="119">
        <v>5</v>
      </c>
      <c r="BC375" s="119" t="s">
        <v>135</v>
      </c>
      <c r="BD375" s="119"/>
      <c r="BE375" s="119"/>
      <c r="BF375">
        <f t="shared" si="40"/>
        <v>0</v>
      </c>
      <c r="BG375">
        <f t="shared" si="41"/>
        <v>0</v>
      </c>
      <c r="BH375">
        <f t="shared" si="41"/>
        <v>0</v>
      </c>
      <c r="BI375">
        <f t="shared" si="41"/>
        <v>0</v>
      </c>
      <c r="BJ375">
        <f t="shared" si="41"/>
        <v>0</v>
      </c>
      <c r="BK375">
        <f t="shared" si="41"/>
        <v>0</v>
      </c>
      <c r="BL375">
        <f t="shared" si="37"/>
        <v>0</v>
      </c>
      <c r="BM375">
        <f t="shared" si="39"/>
        <v>0</v>
      </c>
      <c r="BN375">
        <f t="shared" si="39"/>
        <v>0</v>
      </c>
      <c r="BO375">
        <f t="shared" si="39"/>
        <v>0</v>
      </c>
      <c r="BP375">
        <f t="shared" si="39"/>
        <v>0</v>
      </c>
      <c r="BQ375">
        <f t="shared" si="38"/>
        <v>0</v>
      </c>
      <c r="BR375">
        <f t="shared" si="39"/>
        <v>1</v>
      </c>
      <c r="BS375">
        <f t="shared" si="39"/>
        <v>0</v>
      </c>
      <c r="BT375" s="256">
        <f t="shared" si="36"/>
        <v>5</v>
      </c>
    </row>
    <row r="376" spans="2:72" ht="14.3" x14ac:dyDescent="0.25">
      <c r="B376" s="93" t="str">
        <f>IFERROR(VLOOKUP(TABLA!$F376,BLIOTECAS!$C$1:$E$26,2,FALSE),"")</f>
        <v>QUI</v>
      </c>
      <c r="C376" s="93" t="str">
        <f>IFERROR(VLOOKUP(TABLA!F376,BLIOTECAS!$C$1:$E$26,3,FALSE),"")</f>
        <v>Ciencias Experimentales</v>
      </c>
      <c r="D376" s="266" t="s">
        <v>1053</v>
      </c>
      <c r="E376" s="120" t="s">
        <v>8</v>
      </c>
      <c r="F376" s="119" t="s">
        <v>19</v>
      </c>
      <c r="G376" s="119" t="s">
        <v>48</v>
      </c>
      <c r="H376" s="119" t="s">
        <v>44</v>
      </c>
      <c r="I376" s="119"/>
      <c r="J376" s="119" t="s">
        <v>19</v>
      </c>
      <c r="K376" s="119" t="s">
        <v>56</v>
      </c>
      <c r="L376" s="119"/>
      <c r="M376" s="119" t="s">
        <v>379</v>
      </c>
      <c r="N376" s="119">
        <v>5</v>
      </c>
      <c r="O376" s="119">
        <v>4</v>
      </c>
      <c r="P376" s="119">
        <v>2</v>
      </c>
      <c r="Q376" s="119">
        <v>2</v>
      </c>
      <c r="R376" s="119">
        <v>5</v>
      </c>
      <c r="S376" s="119" t="s">
        <v>88</v>
      </c>
      <c r="T376" s="119" t="s">
        <v>88</v>
      </c>
      <c r="U376" s="119">
        <v>1</v>
      </c>
      <c r="V376" s="119">
        <v>1</v>
      </c>
      <c r="W376" s="119">
        <v>1</v>
      </c>
      <c r="X376" s="119">
        <v>3</v>
      </c>
      <c r="Y376" s="119">
        <v>5</v>
      </c>
      <c r="Z376" s="119">
        <v>5</v>
      </c>
      <c r="AA376" s="119">
        <v>5</v>
      </c>
      <c r="AB376" s="119">
        <v>1</v>
      </c>
      <c r="AC376" s="119">
        <v>3</v>
      </c>
      <c r="AD376" s="119">
        <v>2</v>
      </c>
      <c r="AE376" s="119">
        <v>2</v>
      </c>
      <c r="AF376" s="119">
        <v>2</v>
      </c>
      <c r="AG376" s="119">
        <v>1</v>
      </c>
      <c r="AH376" s="119">
        <v>3</v>
      </c>
      <c r="AI376" s="119">
        <v>1</v>
      </c>
      <c r="AJ376" s="119">
        <v>3</v>
      </c>
      <c r="AK376" s="119" t="s">
        <v>88</v>
      </c>
      <c r="AL376" s="119" t="s">
        <v>88</v>
      </c>
      <c r="AM376" s="119">
        <v>3</v>
      </c>
      <c r="AN376" s="119">
        <v>3</v>
      </c>
      <c r="AO376" s="119" t="s">
        <v>115</v>
      </c>
      <c r="AP376" s="119">
        <v>5</v>
      </c>
      <c r="AQ376" s="119">
        <v>3</v>
      </c>
      <c r="AR376" s="119">
        <v>3</v>
      </c>
      <c r="AS376" s="119">
        <v>3</v>
      </c>
      <c r="AT376" s="119">
        <v>3</v>
      </c>
      <c r="AU376" s="119">
        <v>3</v>
      </c>
      <c r="AV376" s="119">
        <v>3</v>
      </c>
      <c r="AW376" s="119">
        <v>3</v>
      </c>
      <c r="AX376" s="119" t="s">
        <v>87</v>
      </c>
      <c r="AY376" s="119" t="s">
        <v>88</v>
      </c>
      <c r="AZ376" s="119"/>
      <c r="BA376" s="119">
        <v>1</v>
      </c>
      <c r="BB376" s="119">
        <v>4</v>
      </c>
      <c r="BC376" s="119" t="s">
        <v>132</v>
      </c>
      <c r="BD376" s="119" t="s">
        <v>552</v>
      </c>
      <c r="BE376" s="119"/>
      <c r="BF376">
        <f t="shared" si="40"/>
        <v>0</v>
      </c>
      <c r="BG376">
        <f t="shared" si="41"/>
        <v>0</v>
      </c>
      <c r="BH376">
        <f t="shared" si="41"/>
        <v>0</v>
      </c>
      <c r="BI376">
        <f t="shared" si="41"/>
        <v>0</v>
      </c>
      <c r="BJ376">
        <f t="shared" si="41"/>
        <v>0</v>
      </c>
      <c r="BK376">
        <f t="shared" si="41"/>
        <v>0</v>
      </c>
      <c r="BL376">
        <f t="shared" si="37"/>
        <v>0</v>
      </c>
      <c r="BM376">
        <f t="shared" si="39"/>
        <v>0</v>
      </c>
      <c r="BN376">
        <f t="shared" si="39"/>
        <v>0</v>
      </c>
      <c r="BO376">
        <f t="shared" si="39"/>
        <v>0</v>
      </c>
      <c r="BP376">
        <f t="shared" si="39"/>
        <v>0</v>
      </c>
      <c r="BQ376">
        <f t="shared" si="38"/>
        <v>0</v>
      </c>
      <c r="BR376">
        <f t="shared" si="39"/>
        <v>1</v>
      </c>
      <c r="BS376">
        <f t="shared" si="39"/>
        <v>0</v>
      </c>
      <c r="BT376" s="256">
        <f t="shared" si="36"/>
        <v>2</v>
      </c>
    </row>
    <row r="377" spans="2:72" ht="14.3" x14ac:dyDescent="0.25">
      <c r="B377" s="93" t="str">
        <f>IFERROR(VLOOKUP(TABLA!$F377,BLIOTECAS!$C$1:$E$26,2,FALSE),"")</f>
        <v>BIO</v>
      </c>
      <c r="C377" s="93" t="str">
        <f>IFERROR(VLOOKUP(TABLA!F377,BLIOTECAS!$C$1:$E$26,3,FALSE),"")</f>
        <v>Ciencias Experimentales</v>
      </c>
      <c r="D377" s="266" t="s">
        <v>1053</v>
      </c>
      <c r="E377" s="120" t="s">
        <v>8</v>
      </c>
      <c r="F377" s="119" t="s">
        <v>27</v>
      </c>
      <c r="G377" s="119" t="s">
        <v>47</v>
      </c>
      <c r="H377" s="119" t="s">
        <v>44</v>
      </c>
      <c r="I377" s="119"/>
      <c r="J377" s="119" t="s">
        <v>27</v>
      </c>
      <c r="K377" s="119" t="s">
        <v>56</v>
      </c>
      <c r="L377" s="119" t="s">
        <v>34</v>
      </c>
      <c r="M377" s="119" t="s">
        <v>553</v>
      </c>
      <c r="N377" s="119">
        <v>4</v>
      </c>
      <c r="O377" s="119">
        <v>5</v>
      </c>
      <c r="P377" s="119">
        <v>3</v>
      </c>
      <c r="Q377" s="119">
        <v>4</v>
      </c>
      <c r="R377" s="119">
        <v>5</v>
      </c>
      <c r="S377" s="119" t="s">
        <v>87</v>
      </c>
      <c r="T377" s="119" t="s">
        <v>87</v>
      </c>
      <c r="U377" s="119">
        <v>2</v>
      </c>
      <c r="V377" s="119">
        <v>4</v>
      </c>
      <c r="W377" s="119">
        <v>1</v>
      </c>
      <c r="X377" s="119">
        <v>1</v>
      </c>
      <c r="Y377" s="119">
        <v>5</v>
      </c>
      <c r="Z377" s="119">
        <v>5</v>
      </c>
      <c r="AA377" s="119">
        <v>4</v>
      </c>
      <c r="AB377" s="119">
        <v>5</v>
      </c>
      <c r="AC377" s="119">
        <v>3</v>
      </c>
      <c r="AD377" s="119">
        <v>4</v>
      </c>
      <c r="AE377" s="119">
        <v>4</v>
      </c>
      <c r="AF377" s="119">
        <v>2</v>
      </c>
      <c r="AG377" s="119">
        <v>5</v>
      </c>
      <c r="AH377" s="119">
        <v>5</v>
      </c>
      <c r="AI377" s="119">
        <v>3</v>
      </c>
      <c r="AJ377" s="119">
        <v>3</v>
      </c>
      <c r="AK377" s="119" t="s">
        <v>88</v>
      </c>
      <c r="AL377" s="119" t="s">
        <v>88</v>
      </c>
      <c r="AM377" s="119">
        <v>4</v>
      </c>
      <c r="AN377" s="119">
        <v>3</v>
      </c>
      <c r="AO377" s="119" t="s">
        <v>115</v>
      </c>
      <c r="AP377" s="119">
        <v>5</v>
      </c>
      <c r="AQ377" s="119">
        <v>5</v>
      </c>
      <c r="AR377" s="119">
        <v>5</v>
      </c>
      <c r="AS377" s="119">
        <v>5</v>
      </c>
      <c r="AT377" s="119">
        <v>5</v>
      </c>
      <c r="AU377" s="119">
        <v>5</v>
      </c>
      <c r="AV377" s="119">
        <v>3</v>
      </c>
      <c r="AW377" s="119">
        <v>2</v>
      </c>
      <c r="AX377" s="119" t="s">
        <v>87</v>
      </c>
      <c r="AY377" s="119" t="s">
        <v>88</v>
      </c>
      <c r="AZ377" s="119"/>
      <c r="BA377" s="119">
        <v>5</v>
      </c>
      <c r="BB377" s="119">
        <v>5</v>
      </c>
      <c r="BC377" s="119" t="s">
        <v>134</v>
      </c>
      <c r="BD377" s="119" t="s">
        <v>554</v>
      </c>
      <c r="BE377" s="119"/>
      <c r="BF377">
        <f t="shared" si="40"/>
        <v>0</v>
      </c>
      <c r="BG377">
        <f t="shared" si="41"/>
        <v>0</v>
      </c>
      <c r="BH377">
        <f t="shared" si="41"/>
        <v>0</v>
      </c>
      <c r="BI377">
        <f t="shared" si="41"/>
        <v>0</v>
      </c>
      <c r="BJ377">
        <f t="shared" si="41"/>
        <v>0</v>
      </c>
      <c r="BK377">
        <f t="shared" si="41"/>
        <v>0</v>
      </c>
      <c r="BL377">
        <f t="shared" si="37"/>
        <v>0</v>
      </c>
      <c r="BM377">
        <f t="shared" si="39"/>
        <v>0</v>
      </c>
      <c r="BN377">
        <f t="shared" si="39"/>
        <v>0</v>
      </c>
      <c r="BO377">
        <f t="shared" si="39"/>
        <v>0</v>
      </c>
      <c r="BP377">
        <f t="shared" si="39"/>
        <v>0</v>
      </c>
      <c r="BQ377">
        <f t="shared" si="38"/>
        <v>0</v>
      </c>
      <c r="BR377">
        <f t="shared" si="39"/>
        <v>1</v>
      </c>
      <c r="BS377">
        <f t="shared" si="39"/>
        <v>0</v>
      </c>
      <c r="BT377" s="256">
        <f t="shared" si="36"/>
        <v>4</v>
      </c>
    </row>
    <row r="378" spans="2:72" ht="14.3" x14ac:dyDescent="0.25">
      <c r="B378" s="93" t="str">
        <f>IFERROR(VLOOKUP(TABLA!$F378,BLIOTECAS!$C$1:$E$26,2,FALSE),"")</f>
        <v>INF</v>
      </c>
      <c r="C378" s="93" t="str">
        <f>IFERROR(VLOOKUP(TABLA!F378,BLIOTECAS!$C$1:$E$26,3,FALSE),"")</f>
        <v>Ciencias Sociales</v>
      </c>
      <c r="D378" s="266" t="s">
        <v>1053</v>
      </c>
      <c r="E378" s="120" t="s">
        <v>10</v>
      </c>
      <c r="F378" s="119" t="s">
        <v>17</v>
      </c>
      <c r="G378" s="119" t="s">
        <v>46</v>
      </c>
      <c r="H378" s="119" t="s">
        <v>46</v>
      </c>
      <c r="I378" s="119"/>
      <c r="J378" s="119" t="s">
        <v>17</v>
      </c>
      <c r="K378" s="119" t="s">
        <v>56</v>
      </c>
      <c r="L378" s="119" t="s">
        <v>20</v>
      </c>
      <c r="M378" s="119"/>
      <c r="N378" s="119">
        <v>4</v>
      </c>
      <c r="O378" s="119">
        <v>5</v>
      </c>
      <c r="P378" s="119">
        <v>5</v>
      </c>
      <c r="Q378" s="119">
        <v>5</v>
      </c>
      <c r="R378" s="119">
        <v>5</v>
      </c>
      <c r="S378" s="119" t="s">
        <v>88</v>
      </c>
      <c r="T378" s="119" t="s">
        <v>87</v>
      </c>
      <c r="U378" s="119">
        <v>5</v>
      </c>
      <c r="V378" s="119">
        <v>4</v>
      </c>
      <c r="W378" s="119">
        <v>1</v>
      </c>
      <c r="X378" s="119">
        <v>3</v>
      </c>
      <c r="Y378" s="119">
        <v>1</v>
      </c>
      <c r="Z378" s="119">
        <v>4</v>
      </c>
      <c r="AA378" s="119">
        <v>1</v>
      </c>
      <c r="AB378" s="119">
        <v>1</v>
      </c>
      <c r="AC378" s="119">
        <v>4</v>
      </c>
      <c r="AD378" s="119">
        <v>5</v>
      </c>
      <c r="AE378" s="119">
        <v>4</v>
      </c>
      <c r="AF378" s="119">
        <v>4</v>
      </c>
      <c r="AG378" s="119">
        <v>4</v>
      </c>
      <c r="AH378" s="119">
        <v>5</v>
      </c>
      <c r="AI378" s="119">
        <v>5</v>
      </c>
      <c r="AJ378" s="119">
        <v>5</v>
      </c>
      <c r="AK378" s="119" t="s">
        <v>87</v>
      </c>
      <c r="AL378" s="119" t="s">
        <v>87</v>
      </c>
      <c r="AM378" s="119">
        <v>5</v>
      </c>
      <c r="AN378" s="119">
        <v>5</v>
      </c>
      <c r="AO378" s="119" t="s">
        <v>115</v>
      </c>
      <c r="AP378" s="119">
        <v>5</v>
      </c>
      <c r="AQ378" s="119">
        <v>5</v>
      </c>
      <c r="AR378" s="119">
        <v>5</v>
      </c>
      <c r="AS378" s="119">
        <v>5</v>
      </c>
      <c r="AT378" s="119">
        <v>5</v>
      </c>
      <c r="AU378" s="119">
        <v>5</v>
      </c>
      <c r="AV378" s="119">
        <v>5</v>
      </c>
      <c r="AW378" s="119">
        <v>1</v>
      </c>
      <c r="AX378" s="119" t="s">
        <v>87</v>
      </c>
      <c r="AY378" s="119" t="s">
        <v>88</v>
      </c>
      <c r="AZ378" s="119"/>
      <c r="BA378" s="119">
        <v>5</v>
      </c>
      <c r="BB378" s="119">
        <v>5</v>
      </c>
      <c r="BC378" s="119" t="s">
        <v>135</v>
      </c>
      <c r="BD378" s="119"/>
      <c r="BE378" s="119"/>
      <c r="BF378">
        <f t="shared" si="40"/>
        <v>0</v>
      </c>
      <c r="BG378">
        <f t="shared" si="41"/>
        <v>0</v>
      </c>
      <c r="BH378">
        <f t="shared" si="41"/>
        <v>0</v>
      </c>
      <c r="BI378">
        <f t="shared" si="41"/>
        <v>0</v>
      </c>
      <c r="BJ378">
        <f t="shared" si="41"/>
        <v>0</v>
      </c>
      <c r="BK378">
        <f t="shared" si="41"/>
        <v>0</v>
      </c>
      <c r="BL378">
        <f t="shared" si="37"/>
        <v>0</v>
      </c>
      <c r="BM378">
        <f t="shared" si="39"/>
        <v>0</v>
      </c>
      <c r="BN378">
        <f t="shared" si="39"/>
        <v>0</v>
      </c>
      <c r="BO378">
        <f t="shared" si="39"/>
        <v>0</v>
      </c>
      <c r="BP378">
        <f t="shared" si="39"/>
        <v>0</v>
      </c>
      <c r="BQ378">
        <f t="shared" si="38"/>
        <v>0</v>
      </c>
      <c r="BR378">
        <f t="shared" si="39"/>
        <v>1</v>
      </c>
      <c r="BS378">
        <f t="shared" si="39"/>
        <v>0</v>
      </c>
      <c r="BT378" s="256">
        <f t="shared" si="36"/>
        <v>5</v>
      </c>
    </row>
    <row r="379" spans="2:72" ht="14.3" x14ac:dyDescent="0.25">
      <c r="B379" s="93" t="str">
        <f>IFERROR(VLOOKUP(TABLA!$F379,BLIOTECAS!$C$1:$E$26,2,FALSE),"")</f>
        <v>BYD</v>
      </c>
      <c r="C379" s="93" t="str">
        <f>IFERROR(VLOOKUP(TABLA!F379,BLIOTECAS!$C$1:$E$26,3,FALSE),"")</f>
        <v>Ciencias Sociales</v>
      </c>
      <c r="D379" s="266" t="s">
        <v>1053</v>
      </c>
      <c r="E379" s="120" t="s">
        <v>8</v>
      </c>
      <c r="F379" s="119" t="s">
        <v>33</v>
      </c>
      <c r="G379" s="119" t="s">
        <v>44</v>
      </c>
      <c r="H379" s="119" t="s">
        <v>46</v>
      </c>
      <c r="I379" s="119"/>
      <c r="J379" s="119" t="s">
        <v>33</v>
      </c>
      <c r="K379" s="119"/>
      <c r="L379" s="119"/>
      <c r="M379" s="119"/>
      <c r="N379" s="119">
        <v>5</v>
      </c>
      <c r="O379" s="119">
        <v>4</v>
      </c>
      <c r="P379" s="119">
        <v>4</v>
      </c>
      <c r="Q379" s="119">
        <v>3</v>
      </c>
      <c r="R379" s="119">
        <v>5</v>
      </c>
      <c r="S379" s="119" t="s">
        <v>87</v>
      </c>
      <c r="T379" s="119" t="s">
        <v>88</v>
      </c>
      <c r="U379" s="119">
        <v>3</v>
      </c>
      <c r="V379" s="119">
        <v>2</v>
      </c>
      <c r="W379" s="119">
        <v>3</v>
      </c>
      <c r="X379" s="119">
        <v>1</v>
      </c>
      <c r="Y379" s="119">
        <v>4</v>
      </c>
      <c r="Z379" s="119">
        <v>4</v>
      </c>
      <c r="AA379" s="119">
        <v>4</v>
      </c>
      <c r="AB379" s="119">
        <v>4</v>
      </c>
      <c r="AC379" s="119">
        <v>5</v>
      </c>
      <c r="AD379" s="119">
        <v>5</v>
      </c>
      <c r="AE379" s="119">
        <v>5</v>
      </c>
      <c r="AF379" s="119">
        <v>5</v>
      </c>
      <c r="AG379" s="119">
        <v>5</v>
      </c>
      <c r="AH379" s="119">
        <v>5</v>
      </c>
      <c r="AI379" s="119">
        <v>5</v>
      </c>
      <c r="AJ379" s="119">
        <v>5</v>
      </c>
      <c r="AK379" s="119" t="s">
        <v>87</v>
      </c>
      <c r="AL379" s="119" t="s">
        <v>87</v>
      </c>
      <c r="AM379" s="119">
        <v>5</v>
      </c>
      <c r="AN379" s="119">
        <v>4</v>
      </c>
      <c r="AO379" s="119" t="s">
        <v>113</v>
      </c>
      <c r="AP379" s="119">
        <v>3</v>
      </c>
      <c r="AQ379" s="119">
        <v>3</v>
      </c>
      <c r="AR379" s="119">
        <v>3</v>
      </c>
      <c r="AS379" s="119">
        <v>4</v>
      </c>
      <c r="AT379" s="119">
        <v>3</v>
      </c>
      <c r="AU379" s="119">
        <v>3</v>
      </c>
      <c r="AV379" s="119">
        <v>3</v>
      </c>
      <c r="AW379" s="119">
        <v>3</v>
      </c>
      <c r="AX379" s="119" t="s">
        <v>87</v>
      </c>
      <c r="AY379" s="119" t="s">
        <v>88</v>
      </c>
      <c r="AZ379" s="119"/>
      <c r="BA379" s="119">
        <v>3</v>
      </c>
      <c r="BB379" s="119">
        <v>3</v>
      </c>
      <c r="BC379" s="119" t="s">
        <v>134</v>
      </c>
      <c r="BD379" s="119"/>
      <c r="BE379" s="119" t="s">
        <v>555</v>
      </c>
      <c r="BF379">
        <f t="shared" si="40"/>
        <v>0</v>
      </c>
      <c r="BG379">
        <f t="shared" si="41"/>
        <v>0</v>
      </c>
      <c r="BH379">
        <f t="shared" si="41"/>
        <v>0</v>
      </c>
      <c r="BI379">
        <f t="shared" si="41"/>
        <v>0</v>
      </c>
      <c r="BJ379">
        <f t="shared" si="41"/>
        <v>0</v>
      </c>
      <c r="BK379">
        <f t="shared" si="41"/>
        <v>0</v>
      </c>
      <c r="BL379">
        <f t="shared" si="37"/>
        <v>0</v>
      </c>
      <c r="BM379">
        <f t="shared" si="39"/>
        <v>0</v>
      </c>
      <c r="BN379">
        <f t="shared" si="39"/>
        <v>0</v>
      </c>
      <c r="BO379">
        <f t="shared" si="39"/>
        <v>1</v>
      </c>
      <c r="BP379">
        <f t="shared" si="39"/>
        <v>0</v>
      </c>
      <c r="BQ379">
        <f t="shared" si="38"/>
        <v>0</v>
      </c>
      <c r="BR379">
        <f t="shared" si="39"/>
        <v>0</v>
      </c>
      <c r="BS379">
        <f t="shared" si="39"/>
        <v>0</v>
      </c>
      <c r="BT379" s="256">
        <f t="shared" si="36"/>
        <v>4</v>
      </c>
    </row>
    <row r="380" spans="2:72" ht="14.3" x14ac:dyDescent="0.25">
      <c r="B380" s="93" t="str">
        <f>IFERROR(VLOOKUP(TABLA!$F380,BLIOTECAS!$C$1:$E$26,2,FALSE),"")</f>
        <v>GHI</v>
      </c>
      <c r="C380" s="93" t="str">
        <f>IFERROR(VLOOKUP(TABLA!F380,BLIOTECAS!$C$1:$E$26,3,FALSE),"")</f>
        <v>Humanidades</v>
      </c>
      <c r="D380" s="266" t="s">
        <v>1053</v>
      </c>
      <c r="E380" s="120" t="s">
        <v>8</v>
      </c>
      <c r="F380" s="119" t="s">
        <v>13</v>
      </c>
      <c r="G380" s="119" t="s">
        <v>47</v>
      </c>
      <c r="H380" s="119" t="s">
        <v>47</v>
      </c>
      <c r="I380" s="119"/>
      <c r="J380" s="119" t="s">
        <v>13</v>
      </c>
      <c r="K380" s="119" t="s">
        <v>56</v>
      </c>
      <c r="L380" s="119"/>
      <c r="M380" s="119"/>
      <c r="N380" s="119">
        <v>5</v>
      </c>
      <c r="O380" s="119">
        <v>5</v>
      </c>
      <c r="P380" s="119">
        <v>3</v>
      </c>
      <c r="Q380" s="119">
        <v>2</v>
      </c>
      <c r="R380" s="119">
        <v>5</v>
      </c>
      <c r="S380" s="119" t="s">
        <v>87</v>
      </c>
      <c r="T380" s="119" t="s">
        <v>87</v>
      </c>
      <c r="U380" s="119">
        <v>4</v>
      </c>
      <c r="V380" s="119">
        <v>2</v>
      </c>
      <c r="W380" s="119">
        <v>1</v>
      </c>
      <c r="X380" s="119">
        <v>3</v>
      </c>
      <c r="Y380" s="119">
        <v>4</v>
      </c>
      <c r="Z380" s="119">
        <v>4</v>
      </c>
      <c r="AA380" s="119">
        <v>5</v>
      </c>
      <c r="AB380" s="119">
        <v>5</v>
      </c>
      <c r="AC380" s="119">
        <v>2</v>
      </c>
      <c r="AD380" s="119">
        <v>3</v>
      </c>
      <c r="AE380" s="119">
        <v>2</v>
      </c>
      <c r="AF380" s="119">
        <v>1</v>
      </c>
      <c r="AG380" s="119">
        <v>2</v>
      </c>
      <c r="AH380" s="119">
        <v>1</v>
      </c>
      <c r="AI380" s="119">
        <v>2</v>
      </c>
      <c r="AJ380" s="119">
        <v>1</v>
      </c>
      <c r="AK380" s="119" t="s">
        <v>88</v>
      </c>
      <c r="AL380" s="119" t="s">
        <v>88</v>
      </c>
      <c r="AM380" s="119"/>
      <c r="AN380" s="119"/>
      <c r="AO380" s="119" t="s">
        <v>115</v>
      </c>
      <c r="AP380" s="119">
        <v>5</v>
      </c>
      <c r="AQ380" s="119">
        <v>5</v>
      </c>
      <c r="AR380" s="119">
        <v>5</v>
      </c>
      <c r="AS380" s="119">
        <v>4</v>
      </c>
      <c r="AT380" s="119">
        <v>4</v>
      </c>
      <c r="AU380" s="119">
        <v>4</v>
      </c>
      <c r="AV380" s="119">
        <v>4</v>
      </c>
      <c r="AW380" s="119">
        <v>5</v>
      </c>
      <c r="AX380" s="119" t="s">
        <v>88</v>
      </c>
      <c r="AY380" s="119" t="s">
        <v>88</v>
      </c>
      <c r="AZ380" s="119"/>
      <c r="BA380" s="119">
        <v>5</v>
      </c>
      <c r="BB380" s="119">
        <v>4</v>
      </c>
      <c r="BC380" s="119" t="s">
        <v>134</v>
      </c>
      <c r="BD380" s="119"/>
      <c r="BE380" s="119"/>
      <c r="BF380">
        <f t="shared" si="40"/>
        <v>0</v>
      </c>
      <c r="BG380">
        <f t="shared" si="41"/>
        <v>0</v>
      </c>
      <c r="BH380">
        <f t="shared" si="41"/>
        <v>0</v>
      </c>
      <c r="BI380">
        <f t="shared" si="41"/>
        <v>0</v>
      </c>
      <c r="BJ380">
        <f t="shared" si="41"/>
        <v>0</v>
      </c>
      <c r="BK380">
        <f t="shared" si="41"/>
        <v>0</v>
      </c>
      <c r="BL380">
        <f t="shared" si="37"/>
        <v>0</v>
      </c>
      <c r="BM380">
        <f t="shared" si="39"/>
        <v>0</v>
      </c>
      <c r="BN380">
        <f t="shared" si="39"/>
        <v>0</v>
      </c>
      <c r="BO380">
        <f t="shared" si="39"/>
        <v>0</v>
      </c>
      <c r="BP380">
        <f t="shared" si="39"/>
        <v>0</v>
      </c>
      <c r="BQ380">
        <f t="shared" si="38"/>
        <v>0</v>
      </c>
      <c r="BR380">
        <f t="shared" si="39"/>
        <v>1</v>
      </c>
      <c r="BS380">
        <f t="shared" si="39"/>
        <v>0</v>
      </c>
      <c r="BT380" s="256">
        <f t="shared" si="36"/>
        <v>4</v>
      </c>
    </row>
    <row r="381" spans="2:72" ht="14.3" x14ac:dyDescent="0.25">
      <c r="B381" s="93" t="str">
        <f>IFERROR(VLOOKUP(TABLA!$F381,BLIOTECAS!$C$1:$E$26,2,FALSE),"")</f>
        <v>CPS</v>
      </c>
      <c r="C381" s="93" t="str">
        <f>IFERROR(VLOOKUP(TABLA!F381,BLIOTECAS!$C$1:$E$26,3,FALSE),"")</f>
        <v>Ciencias Sociales</v>
      </c>
      <c r="D381" s="266" t="s">
        <v>1053</v>
      </c>
      <c r="E381" s="120" t="s">
        <v>9</v>
      </c>
      <c r="F381" s="119" t="s">
        <v>18</v>
      </c>
      <c r="G381" s="119" t="s">
        <v>48</v>
      </c>
      <c r="H381" s="119" t="s">
        <v>48</v>
      </c>
      <c r="I381" s="119"/>
      <c r="J381" s="119" t="s">
        <v>18</v>
      </c>
      <c r="K381" s="119" t="s">
        <v>33</v>
      </c>
      <c r="L381" s="119" t="s">
        <v>13</v>
      </c>
      <c r="M381" s="119"/>
      <c r="N381" s="119">
        <v>5</v>
      </c>
      <c r="O381" s="119">
        <v>5</v>
      </c>
      <c r="P381" s="119">
        <v>5</v>
      </c>
      <c r="Q381" s="119">
        <v>5</v>
      </c>
      <c r="R381" s="119">
        <v>3</v>
      </c>
      <c r="S381" s="119" t="s">
        <v>87</v>
      </c>
      <c r="T381" s="119" t="s">
        <v>87</v>
      </c>
      <c r="U381" s="119">
        <v>5</v>
      </c>
      <c r="V381" s="119">
        <v>4</v>
      </c>
      <c r="W381" s="119">
        <v>3</v>
      </c>
      <c r="X381" s="119">
        <v>3</v>
      </c>
      <c r="Y381" s="119">
        <v>3</v>
      </c>
      <c r="Z381" s="119">
        <v>3</v>
      </c>
      <c r="AA381" s="119">
        <v>1</v>
      </c>
      <c r="AB381" s="119">
        <v>5</v>
      </c>
      <c r="AC381" s="119">
        <v>5</v>
      </c>
      <c r="AD381" s="119">
        <v>5</v>
      </c>
      <c r="AE381" s="119">
        <v>5</v>
      </c>
      <c r="AF381" s="119">
        <v>3</v>
      </c>
      <c r="AG381" s="119">
        <v>5</v>
      </c>
      <c r="AH381" s="119">
        <v>5</v>
      </c>
      <c r="AI381" s="119">
        <v>5</v>
      </c>
      <c r="AJ381" s="119">
        <v>5</v>
      </c>
      <c r="AK381" s="119" t="s">
        <v>88</v>
      </c>
      <c r="AL381" s="119" t="s">
        <v>88</v>
      </c>
      <c r="AM381" s="119">
        <v>5</v>
      </c>
      <c r="AN381" s="119">
        <v>4</v>
      </c>
      <c r="AO381" s="119" t="s">
        <v>115</v>
      </c>
      <c r="AP381" s="119">
        <v>5</v>
      </c>
      <c r="AQ381" s="119">
        <v>5</v>
      </c>
      <c r="AR381" s="119">
        <v>5</v>
      </c>
      <c r="AS381" s="119">
        <v>5</v>
      </c>
      <c r="AT381" s="119">
        <v>5</v>
      </c>
      <c r="AU381" s="119">
        <v>5</v>
      </c>
      <c r="AV381" s="119">
        <v>5</v>
      </c>
      <c r="AW381" s="119">
        <v>5</v>
      </c>
      <c r="AX381" s="119" t="s">
        <v>88</v>
      </c>
      <c r="AY381" s="119" t="s">
        <v>88</v>
      </c>
      <c r="AZ381" s="119"/>
      <c r="BA381" s="119">
        <v>5</v>
      </c>
      <c r="BB381" s="119">
        <v>5</v>
      </c>
      <c r="BC381" s="119" t="s">
        <v>135</v>
      </c>
      <c r="BD381" s="119" t="s">
        <v>556</v>
      </c>
      <c r="BE381" s="119" t="s">
        <v>557</v>
      </c>
      <c r="BF381">
        <f t="shared" si="40"/>
        <v>0</v>
      </c>
      <c r="BG381">
        <f t="shared" si="41"/>
        <v>0</v>
      </c>
      <c r="BH381">
        <f t="shared" si="41"/>
        <v>0</v>
      </c>
      <c r="BI381">
        <f t="shared" si="41"/>
        <v>0</v>
      </c>
      <c r="BJ381">
        <f t="shared" si="41"/>
        <v>0</v>
      </c>
      <c r="BK381">
        <f t="shared" si="41"/>
        <v>0</v>
      </c>
      <c r="BL381">
        <f t="shared" si="37"/>
        <v>0</v>
      </c>
      <c r="BM381">
        <f t="shared" si="39"/>
        <v>0</v>
      </c>
      <c r="BN381">
        <f t="shared" si="39"/>
        <v>0</v>
      </c>
      <c r="BO381">
        <f t="shared" si="39"/>
        <v>0</v>
      </c>
      <c r="BP381">
        <f t="shared" si="39"/>
        <v>0</v>
      </c>
      <c r="BQ381">
        <f t="shared" si="38"/>
        <v>0</v>
      </c>
      <c r="BR381">
        <f t="shared" si="39"/>
        <v>1</v>
      </c>
      <c r="BS381">
        <f t="shared" si="39"/>
        <v>0</v>
      </c>
      <c r="BT381" s="256">
        <f t="shared" si="36"/>
        <v>5</v>
      </c>
    </row>
    <row r="382" spans="2:72" ht="14.3" x14ac:dyDescent="0.25">
      <c r="B382" s="93" t="str">
        <f>IFERROR(VLOOKUP(TABLA!$F382,BLIOTECAS!$C$1:$E$26,2,FALSE),"")</f>
        <v>FIS</v>
      </c>
      <c r="C382" s="93" t="str">
        <f>IFERROR(VLOOKUP(TABLA!F382,BLIOTECAS!$C$1:$E$26,3,FALSE),"")</f>
        <v>Ciencias Experimentales</v>
      </c>
      <c r="D382" s="266" t="s">
        <v>1053</v>
      </c>
      <c r="E382" s="120" t="s">
        <v>8</v>
      </c>
      <c r="F382" s="119" t="s">
        <v>26</v>
      </c>
      <c r="G382" s="119" t="s">
        <v>47</v>
      </c>
      <c r="H382" s="119" t="s">
        <v>47</v>
      </c>
      <c r="I382" s="119"/>
      <c r="J382" s="119" t="s">
        <v>26</v>
      </c>
      <c r="K382" s="119" t="s">
        <v>56</v>
      </c>
      <c r="L382" s="119" t="s">
        <v>19</v>
      </c>
      <c r="M382" s="119" t="s">
        <v>558</v>
      </c>
      <c r="N382" s="119">
        <v>5</v>
      </c>
      <c r="O382" s="119">
        <v>3</v>
      </c>
      <c r="P382" s="119">
        <v>4</v>
      </c>
      <c r="Q382" s="119">
        <v>2</v>
      </c>
      <c r="R382" s="119">
        <v>5</v>
      </c>
      <c r="S382" s="119" t="s">
        <v>87</v>
      </c>
      <c r="T382" s="119" t="s">
        <v>87</v>
      </c>
      <c r="U382" s="119">
        <v>4</v>
      </c>
      <c r="V382" s="119">
        <v>1</v>
      </c>
      <c r="W382" s="119">
        <v>1</v>
      </c>
      <c r="X382" s="119">
        <v>4</v>
      </c>
      <c r="Y382" s="119">
        <v>5</v>
      </c>
      <c r="Z382" s="119">
        <v>5</v>
      </c>
      <c r="AA382" s="119">
        <v>5</v>
      </c>
      <c r="AB382" s="119">
        <v>2</v>
      </c>
      <c r="AC382" s="119">
        <v>4</v>
      </c>
      <c r="AD382" s="119">
        <v>2</v>
      </c>
      <c r="AE382" s="119">
        <v>5</v>
      </c>
      <c r="AF382" s="119">
        <v>4</v>
      </c>
      <c r="AG382" s="119">
        <v>4</v>
      </c>
      <c r="AH382" s="119">
        <v>5</v>
      </c>
      <c r="AI382" s="119">
        <v>3</v>
      </c>
      <c r="AJ382" s="119">
        <v>5</v>
      </c>
      <c r="AK382" s="119" t="s">
        <v>88</v>
      </c>
      <c r="AL382" s="119" t="s">
        <v>88</v>
      </c>
      <c r="AM382" s="119">
        <v>4</v>
      </c>
      <c r="AN382" s="119">
        <v>4</v>
      </c>
      <c r="AO382" s="119" t="s">
        <v>356</v>
      </c>
      <c r="AP382" s="119">
        <v>5</v>
      </c>
      <c r="AQ382" s="119">
        <v>2</v>
      </c>
      <c r="AR382" s="119">
        <v>5</v>
      </c>
      <c r="AS382" s="119">
        <v>4</v>
      </c>
      <c r="AT382" s="119">
        <v>5</v>
      </c>
      <c r="AU382" s="119">
        <v>5</v>
      </c>
      <c r="AV382" s="119">
        <v>4</v>
      </c>
      <c r="AW382" s="119">
        <v>3</v>
      </c>
      <c r="AX382" s="119" t="s">
        <v>87</v>
      </c>
      <c r="AY382" s="119" t="s">
        <v>88</v>
      </c>
      <c r="AZ382" s="119"/>
      <c r="BA382" s="119">
        <v>4</v>
      </c>
      <c r="BB382" s="119">
        <v>4</v>
      </c>
      <c r="BC382" s="119" t="s">
        <v>134</v>
      </c>
      <c r="BD382" s="119"/>
      <c r="BE382" s="119"/>
      <c r="BF382">
        <f t="shared" si="40"/>
        <v>0</v>
      </c>
      <c r="BG382">
        <f t="shared" si="41"/>
        <v>0</v>
      </c>
      <c r="BH382">
        <f t="shared" si="41"/>
        <v>0</v>
      </c>
      <c r="BI382">
        <f t="shared" si="41"/>
        <v>0</v>
      </c>
      <c r="BJ382">
        <f t="shared" si="41"/>
        <v>0</v>
      </c>
      <c r="BK382">
        <f t="shared" si="41"/>
        <v>0</v>
      </c>
      <c r="BL382">
        <f t="shared" si="37"/>
        <v>0</v>
      </c>
      <c r="BM382">
        <f t="shared" si="39"/>
        <v>0</v>
      </c>
      <c r="BN382">
        <f t="shared" si="39"/>
        <v>1</v>
      </c>
      <c r="BO382">
        <f t="shared" si="39"/>
        <v>1</v>
      </c>
      <c r="BP382">
        <f t="shared" si="39"/>
        <v>0</v>
      </c>
      <c r="BQ382">
        <f t="shared" si="38"/>
        <v>0</v>
      </c>
      <c r="BR382">
        <f t="shared" si="39"/>
        <v>0</v>
      </c>
      <c r="BS382">
        <f t="shared" si="39"/>
        <v>0</v>
      </c>
      <c r="BT382" s="256">
        <f t="shared" si="36"/>
        <v>4</v>
      </c>
    </row>
    <row r="383" spans="2:72" ht="14.3" x14ac:dyDescent="0.25">
      <c r="B383" s="93" t="str">
        <f>IFERROR(VLOOKUP(TABLA!$F383,BLIOTECAS!$C$1:$E$26,2,FALSE),"")</f>
        <v>DER</v>
      </c>
      <c r="C383" s="93" t="str">
        <f>IFERROR(VLOOKUP(TABLA!F383,BLIOTECAS!$C$1:$E$26,3,FALSE),"")</f>
        <v>Ciencias Sociales</v>
      </c>
      <c r="D383" s="266" t="s">
        <v>1053</v>
      </c>
      <c r="E383" s="120" t="s">
        <v>9</v>
      </c>
      <c r="F383" s="119" t="s">
        <v>14</v>
      </c>
      <c r="G383" s="119" t="s">
        <v>46</v>
      </c>
      <c r="H383" s="119" t="s">
        <v>46</v>
      </c>
      <c r="I383" s="119"/>
      <c r="J383" s="119" t="s">
        <v>476</v>
      </c>
      <c r="K383" s="119" t="s">
        <v>69</v>
      </c>
      <c r="L383" s="119" t="s">
        <v>20</v>
      </c>
      <c r="M383" s="119"/>
      <c r="N383" s="119">
        <v>4</v>
      </c>
      <c r="O383" s="119">
        <v>5</v>
      </c>
      <c r="P383" s="119">
        <v>4</v>
      </c>
      <c r="Q383" s="119">
        <v>4</v>
      </c>
      <c r="R383" s="119">
        <v>5</v>
      </c>
      <c r="S383" s="119" t="s">
        <v>88</v>
      </c>
      <c r="T383" s="119" t="s">
        <v>88</v>
      </c>
      <c r="U383" s="119">
        <v>3</v>
      </c>
      <c r="V383" s="119">
        <v>3</v>
      </c>
      <c r="W383" s="119">
        <v>4</v>
      </c>
      <c r="X383" s="119">
        <v>5</v>
      </c>
      <c r="Y383" s="119">
        <v>5</v>
      </c>
      <c r="Z383" s="119">
        <v>5</v>
      </c>
      <c r="AA383" s="119">
        <v>5</v>
      </c>
      <c r="AB383" s="119">
        <v>4</v>
      </c>
      <c r="AC383" s="119">
        <v>2</v>
      </c>
      <c r="AD383" s="119">
        <v>4</v>
      </c>
      <c r="AE383" s="119">
        <v>3</v>
      </c>
      <c r="AF383" s="119">
        <v>4</v>
      </c>
      <c r="AG383" s="119">
        <v>2</v>
      </c>
      <c r="AH383" s="119">
        <v>3</v>
      </c>
      <c r="AI383" s="119">
        <v>3</v>
      </c>
      <c r="AJ383" s="119">
        <v>4</v>
      </c>
      <c r="AK383" s="119" t="s">
        <v>88</v>
      </c>
      <c r="AL383" s="119" t="s">
        <v>88</v>
      </c>
      <c r="AM383" s="119">
        <v>3</v>
      </c>
      <c r="AN383" s="119">
        <v>4</v>
      </c>
      <c r="AO383" s="119" t="s">
        <v>115</v>
      </c>
      <c r="AP383" s="119">
        <v>2</v>
      </c>
      <c r="AQ383" s="119">
        <v>4</v>
      </c>
      <c r="AR383" s="119">
        <v>5</v>
      </c>
      <c r="AS383" s="119">
        <v>4</v>
      </c>
      <c r="AT383" s="119">
        <v>4</v>
      </c>
      <c r="AU383" s="119">
        <v>4</v>
      </c>
      <c r="AV383" s="119">
        <v>3</v>
      </c>
      <c r="AW383" s="119">
        <v>2</v>
      </c>
      <c r="AX383" s="119" t="s">
        <v>87</v>
      </c>
      <c r="AY383" s="119" t="s">
        <v>87</v>
      </c>
      <c r="AZ383" s="119" t="s">
        <v>124</v>
      </c>
      <c r="BA383" s="119">
        <v>3</v>
      </c>
      <c r="BB383" s="119">
        <v>2</v>
      </c>
      <c r="BC383" s="119" t="s">
        <v>133</v>
      </c>
      <c r="BD383" s="119" t="s">
        <v>559</v>
      </c>
      <c r="BE383" s="119"/>
      <c r="BF383">
        <f t="shared" si="40"/>
        <v>0</v>
      </c>
      <c r="BG383">
        <f t="shared" si="41"/>
        <v>0</v>
      </c>
      <c r="BH383">
        <f t="shared" si="41"/>
        <v>0</v>
      </c>
      <c r="BI383">
        <f t="shared" si="41"/>
        <v>0</v>
      </c>
      <c r="BJ383">
        <f t="shared" si="41"/>
        <v>0</v>
      </c>
      <c r="BK383">
        <f t="shared" si="41"/>
        <v>0</v>
      </c>
      <c r="BL383">
        <f t="shared" si="37"/>
        <v>0</v>
      </c>
      <c r="BM383">
        <f t="shared" si="39"/>
        <v>0</v>
      </c>
      <c r="BN383">
        <f t="shared" si="39"/>
        <v>0</v>
      </c>
      <c r="BO383">
        <f t="shared" si="39"/>
        <v>0</v>
      </c>
      <c r="BP383">
        <f t="shared" si="39"/>
        <v>0</v>
      </c>
      <c r="BQ383">
        <f t="shared" si="38"/>
        <v>0</v>
      </c>
      <c r="BR383">
        <f t="shared" si="39"/>
        <v>1</v>
      </c>
      <c r="BS383">
        <f t="shared" si="39"/>
        <v>0</v>
      </c>
      <c r="BT383" s="256">
        <f t="shared" si="36"/>
        <v>3</v>
      </c>
    </row>
    <row r="384" spans="2:72" ht="14.3" x14ac:dyDescent="0.25">
      <c r="B384" s="93" t="str">
        <f>IFERROR(VLOOKUP(TABLA!$F384,BLIOTECAS!$C$1:$E$26,2,FALSE),"")</f>
        <v>BIO</v>
      </c>
      <c r="C384" s="93" t="str">
        <f>IFERROR(VLOOKUP(TABLA!F384,BLIOTECAS!$C$1:$E$26,3,FALSE),"")</f>
        <v>Ciencias Experimentales</v>
      </c>
      <c r="D384" s="266" t="s">
        <v>1053</v>
      </c>
      <c r="E384" s="120" t="s">
        <v>8</v>
      </c>
      <c r="F384" s="119" t="s">
        <v>27</v>
      </c>
      <c r="G384" s="119" t="s">
        <v>47</v>
      </c>
      <c r="H384" s="119" t="s">
        <v>44</v>
      </c>
      <c r="I384" s="119"/>
      <c r="J384" s="119" t="s">
        <v>27</v>
      </c>
      <c r="K384" s="119"/>
      <c r="L384" s="119"/>
      <c r="M384" s="119"/>
      <c r="N384" s="119">
        <v>5</v>
      </c>
      <c r="O384" s="119">
        <v>5</v>
      </c>
      <c r="P384" s="119">
        <v>4</v>
      </c>
      <c r="Q384" s="119">
        <v>4</v>
      </c>
      <c r="R384" s="119">
        <v>4</v>
      </c>
      <c r="S384" s="119" t="s">
        <v>88</v>
      </c>
      <c r="T384" s="119" t="s">
        <v>88</v>
      </c>
      <c r="U384" s="119">
        <v>2</v>
      </c>
      <c r="V384" s="119">
        <v>1</v>
      </c>
      <c r="W384" s="119">
        <v>1</v>
      </c>
      <c r="X384" s="119">
        <v>1</v>
      </c>
      <c r="Y384" s="119">
        <v>5</v>
      </c>
      <c r="Z384" s="119">
        <v>4</v>
      </c>
      <c r="AA384" s="119">
        <v>5</v>
      </c>
      <c r="AB384" s="119">
        <v>1</v>
      </c>
      <c r="AC384" s="119">
        <v>3</v>
      </c>
      <c r="AD384" s="119">
        <v>4</v>
      </c>
      <c r="AE384" s="119">
        <v>3</v>
      </c>
      <c r="AF384" s="119">
        <v>4</v>
      </c>
      <c r="AG384" s="119">
        <v>4</v>
      </c>
      <c r="AH384" s="119">
        <v>3</v>
      </c>
      <c r="AI384" s="119">
        <v>3</v>
      </c>
      <c r="AJ384" s="119">
        <v>3</v>
      </c>
      <c r="AK384" s="119" t="s">
        <v>88</v>
      </c>
      <c r="AL384" s="119" t="s">
        <v>88</v>
      </c>
      <c r="AM384" s="119">
        <v>3</v>
      </c>
      <c r="AN384" s="119">
        <v>3</v>
      </c>
      <c r="AO384" s="119"/>
      <c r="AP384" s="119">
        <v>5</v>
      </c>
      <c r="AQ384" s="119">
        <v>3</v>
      </c>
      <c r="AR384" s="119">
        <v>3</v>
      </c>
      <c r="AS384" s="119">
        <v>3</v>
      </c>
      <c r="AT384" s="119">
        <v>3</v>
      </c>
      <c r="AU384" s="119">
        <v>3</v>
      </c>
      <c r="AV384" s="119">
        <v>3</v>
      </c>
      <c r="AW384" s="119">
        <v>3</v>
      </c>
      <c r="AX384" s="119" t="s">
        <v>88</v>
      </c>
      <c r="AY384" s="119" t="s">
        <v>88</v>
      </c>
      <c r="AZ384" s="119"/>
      <c r="BA384" s="119">
        <v>5</v>
      </c>
      <c r="BB384" s="119">
        <v>5</v>
      </c>
      <c r="BC384" s="119" t="s">
        <v>134</v>
      </c>
      <c r="BD384" s="119"/>
      <c r="BE384" s="119"/>
      <c r="BF384">
        <f t="shared" si="40"/>
        <v>0</v>
      </c>
      <c r="BG384">
        <f t="shared" si="41"/>
        <v>0</v>
      </c>
      <c r="BH384">
        <f t="shared" si="41"/>
        <v>0</v>
      </c>
      <c r="BI384">
        <f t="shared" si="41"/>
        <v>0</v>
      </c>
      <c r="BJ384">
        <f t="shared" si="41"/>
        <v>0</v>
      </c>
      <c r="BK384">
        <f t="shared" si="41"/>
        <v>0</v>
      </c>
      <c r="BL384">
        <f t="shared" si="37"/>
        <v>0</v>
      </c>
      <c r="BM384">
        <f t="shared" si="39"/>
        <v>0</v>
      </c>
      <c r="BN384">
        <f t="shared" si="39"/>
        <v>0</v>
      </c>
      <c r="BO384">
        <f t="shared" si="39"/>
        <v>0</v>
      </c>
      <c r="BP384">
        <f t="shared" si="39"/>
        <v>0</v>
      </c>
      <c r="BQ384">
        <f t="shared" si="38"/>
        <v>0</v>
      </c>
      <c r="BR384">
        <f t="shared" si="39"/>
        <v>0</v>
      </c>
      <c r="BS384">
        <f t="shared" si="39"/>
        <v>0</v>
      </c>
      <c r="BT384" s="256">
        <f t="shared" si="36"/>
        <v>4</v>
      </c>
    </row>
    <row r="385" spans="2:72" ht="14.3" x14ac:dyDescent="0.25">
      <c r="B385" s="93" t="str">
        <f>IFERROR(VLOOKUP(TABLA!$F385,BLIOTECAS!$C$1:$E$26,2,FALSE),"")</f>
        <v>CEE</v>
      </c>
      <c r="C385" s="93" t="str">
        <f>IFERROR(VLOOKUP(TABLA!F385,BLIOTECAS!$C$1:$E$26,3,FALSE),"")</f>
        <v>Ciencias Sociales</v>
      </c>
      <c r="D385" s="266" t="s">
        <v>1053</v>
      </c>
      <c r="E385" s="120" t="s">
        <v>9</v>
      </c>
      <c r="F385" s="119" t="s">
        <v>20</v>
      </c>
      <c r="G385" s="119" t="s">
        <v>46</v>
      </c>
      <c r="H385" s="119" t="s">
        <v>46</v>
      </c>
      <c r="I385" s="119"/>
      <c r="J385" s="119" t="s">
        <v>476</v>
      </c>
      <c r="K385" s="119" t="s">
        <v>20</v>
      </c>
      <c r="L385" s="119"/>
      <c r="M385" s="119"/>
      <c r="N385" s="119">
        <v>5</v>
      </c>
      <c r="O385" s="119">
        <v>5</v>
      </c>
      <c r="P385" s="119">
        <v>3</v>
      </c>
      <c r="Q385" s="119">
        <v>3</v>
      </c>
      <c r="R385" s="119">
        <v>5</v>
      </c>
      <c r="S385" s="119" t="s">
        <v>88</v>
      </c>
      <c r="T385" s="119" t="s">
        <v>87</v>
      </c>
      <c r="U385" s="119">
        <v>4</v>
      </c>
      <c r="V385" s="119">
        <v>1</v>
      </c>
      <c r="W385" s="119">
        <v>4</v>
      </c>
      <c r="X385" s="119">
        <v>1</v>
      </c>
      <c r="Y385" s="119">
        <v>5</v>
      </c>
      <c r="Z385" s="119">
        <v>5</v>
      </c>
      <c r="AA385" s="119">
        <v>3</v>
      </c>
      <c r="AB385" s="119">
        <v>5</v>
      </c>
      <c r="AC385" s="119">
        <v>5</v>
      </c>
      <c r="AD385" s="119">
        <v>5</v>
      </c>
      <c r="AE385" s="119">
        <v>4</v>
      </c>
      <c r="AF385" s="119">
        <v>4</v>
      </c>
      <c r="AG385" s="119">
        <v>5</v>
      </c>
      <c r="AH385" s="119">
        <v>5</v>
      </c>
      <c r="AI385" s="119">
        <v>5</v>
      </c>
      <c r="AJ385" s="119">
        <v>5</v>
      </c>
      <c r="AK385" s="119" t="s">
        <v>88</v>
      </c>
      <c r="AL385" s="119" t="s">
        <v>88</v>
      </c>
      <c r="AM385" s="119">
        <v>4</v>
      </c>
      <c r="AN385" s="119">
        <v>5</v>
      </c>
      <c r="AO385" s="119" t="s">
        <v>560</v>
      </c>
      <c r="AP385" s="119">
        <v>5</v>
      </c>
      <c r="AQ385" s="119">
        <v>5</v>
      </c>
      <c r="AR385" s="119">
        <v>5</v>
      </c>
      <c r="AS385" s="119">
        <v>5</v>
      </c>
      <c r="AT385" s="119">
        <v>5</v>
      </c>
      <c r="AU385" s="119">
        <v>5</v>
      </c>
      <c r="AV385" s="119">
        <v>5</v>
      </c>
      <c r="AW385" s="119">
        <v>5</v>
      </c>
      <c r="AX385" s="119" t="s">
        <v>87</v>
      </c>
      <c r="AY385" s="119" t="s">
        <v>87</v>
      </c>
      <c r="AZ385" s="119" t="s">
        <v>124</v>
      </c>
      <c r="BA385" s="119">
        <v>5</v>
      </c>
      <c r="BB385" s="119">
        <v>5</v>
      </c>
      <c r="BC385" s="119" t="s">
        <v>135</v>
      </c>
      <c r="BD385" s="119"/>
      <c r="BE385" s="119"/>
      <c r="BF385">
        <f t="shared" si="40"/>
        <v>0</v>
      </c>
      <c r="BG385">
        <f t="shared" si="41"/>
        <v>0</v>
      </c>
      <c r="BH385">
        <f t="shared" si="41"/>
        <v>0</v>
      </c>
      <c r="BI385">
        <f t="shared" si="41"/>
        <v>0</v>
      </c>
      <c r="BJ385">
        <f t="shared" si="41"/>
        <v>0</v>
      </c>
      <c r="BK385">
        <f t="shared" si="41"/>
        <v>0</v>
      </c>
      <c r="BL385">
        <f t="shared" si="37"/>
        <v>1</v>
      </c>
      <c r="BM385">
        <f t="shared" si="39"/>
        <v>0</v>
      </c>
      <c r="BN385">
        <f t="shared" si="39"/>
        <v>0</v>
      </c>
      <c r="BO385">
        <f t="shared" si="39"/>
        <v>0</v>
      </c>
      <c r="BP385">
        <f t="shared" si="39"/>
        <v>0</v>
      </c>
      <c r="BQ385">
        <f t="shared" si="38"/>
        <v>0</v>
      </c>
      <c r="BR385">
        <f t="shared" si="39"/>
        <v>0</v>
      </c>
      <c r="BS385">
        <f t="shared" si="39"/>
        <v>0</v>
      </c>
      <c r="BT385" s="256">
        <f t="shared" si="36"/>
        <v>5</v>
      </c>
    </row>
    <row r="386" spans="2:72" ht="14.3" x14ac:dyDescent="0.25">
      <c r="B386" s="93" t="str">
        <f>IFERROR(VLOOKUP(TABLA!$F386,BLIOTECAS!$C$1:$E$26,2,FALSE),"")</f>
        <v>FLS</v>
      </c>
      <c r="C386" s="93" t="str">
        <f>IFERROR(VLOOKUP(TABLA!F386,BLIOTECAS!$C$1:$E$26,3,FALSE),"")</f>
        <v>Humanidades</v>
      </c>
      <c r="D386" s="266" t="s">
        <v>1053</v>
      </c>
      <c r="E386" s="120" t="s">
        <v>11</v>
      </c>
      <c r="F386" s="119" t="s">
        <v>31</v>
      </c>
      <c r="G386" s="119" t="s">
        <v>46</v>
      </c>
      <c r="H386" s="119" t="s">
        <v>46</v>
      </c>
      <c r="I386" s="119"/>
      <c r="J386" s="119" t="s">
        <v>31</v>
      </c>
      <c r="K386" s="119" t="s">
        <v>26</v>
      </c>
      <c r="L386" s="119"/>
      <c r="M386" s="119"/>
      <c r="N386" s="119">
        <v>5</v>
      </c>
      <c r="O386" s="119">
        <v>4</v>
      </c>
      <c r="P386" s="119">
        <v>4</v>
      </c>
      <c r="Q386" s="119">
        <v>5</v>
      </c>
      <c r="R386" s="119">
        <v>4</v>
      </c>
      <c r="S386" s="119" t="s">
        <v>88</v>
      </c>
      <c r="T386" s="119" t="s">
        <v>88</v>
      </c>
      <c r="U386" s="119">
        <v>4</v>
      </c>
      <c r="V386" s="119">
        <v>4</v>
      </c>
      <c r="W386" s="119">
        <v>2</v>
      </c>
      <c r="X386" s="119">
        <v>5</v>
      </c>
      <c r="Y386" s="119">
        <v>5</v>
      </c>
      <c r="Z386" s="119">
        <v>5</v>
      </c>
      <c r="AA386" s="119">
        <v>5</v>
      </c>
      <c r="AB386" s="119">
        <v>4</v>
      </c>
      <c r="AC386" s="119">
        <v>3</v>
      </c>
      <c r="AD386" s="119">
        <v>3</v>
      </c>
      <c r="AE386" s="119">
        <v>4</v>
      </c>
      <c r="AF386" s="119">
        <v>4</v>
      </c>
      <c r="AG386" s="119">
        <v>5</v>
      </c>
      <c r="AH386" s="119">
        <v>4</v>
      </c>
      <c r="AI386" s="119">
        <v>4</v>
      </c>
      <c r="AJ386" s="119">
        <v>4</v>
      </c>
      <c r="AK386" s="119" t="s">
        <v>88</v>
      </c>
      <c r="AL386" s="119" t="s">
        <v>88</v>
      </c>
      <c r="AM386" s="119">
        <v>4</v>
      </c>
      <c r="AN386" s="119">
        <v>4</v>
      </c>
      <c r="AO386" s="119" t="s">
        <v>115</v>
      </c>
      <c r="AP386" s="119"/>
      <c r="AQ386" s="119"/>
      <c r="AR386" s="119"/>
      <c r="AS386" s="119"/>
      <c r="AT386" s="119"/>
      <c r="AU386" s="119"/>
      <c r="AV386" s="119"/>
      <c r="AW386" s="119"/>
      <c r="AX386" s="119" t="s">
        <v>88</v>
      </c>
      <c r="AY386" s="119" t="s">
        <v>88</v>
      </c>
      <c r="AZ386" s="119"/>
      <c r="BA386" s="119">
        <v>5</v>
      </c>
      <c r="BB386" s="119">
        <v>4</v>
      </c>
      <c r="BC386" s="119" t="s">
        <v>134</v>
      </c>
      <c r="BD386" s="119"/>
      <c r="BE386" s="119"/>
      <c r="BF386">
        <f t="shared" si="40"/>
        <v>0</v>
      </c>
      <c r="BG386">
        <f t="shared" si="41"/>
        <v>0</v>
      </c>
      <c r="BH386">
        <f t="shared" si="41"/>
        <v>0</v>
      </c>
      <c r="BI386">
        <f t="shared" si="41"/>
        <v>0</v>
      </c>
      <c r="BJ386">
        <f t="shared" si="41"/>
        <v>0</v>
      </c>
      <c r="BK386">
        <f t="shared" si="41"/>
        <v>0</v>
      </c>
      <c r="BL386">
        <f t="shared" si="37"/>
        <v>0</v>
      </c>
      <c r="BM386">
        <f t="shared" si="39"/>
        <v>0</v>
      </c>
      <c r="BN386">
        <f t="shared" si="39"/>
        <v>0</v>
      </c>
      <c r="BO386">
        <f t="shared" si="39"/>
        <v>0</v>
      </c>
      <c r="BP386">
        <f t="shared" si="39"/>
        <v>0</v>
      </c>
      <c r="BQ386">
        <f t="shared" si="38"/>
        <v>0</v>
      </c>
      <c r="BR386">
        <f t="shared" si="39"/>
        <v>1</v>
      </c>
      <c r="BS386">
        <f t="shared" si="39"/>
        <v>0</v>
      </c>
      <c r="BT386" s="256">
        <f t="shared" si="36"/>
        <v>4</v>
      </c>
    </row>
    <row r="387" spans="2:72" ht="14.3" x14ac:dyDescent="0.25">
      <c r="B387" s="93" t="str">
        <f>IFERROR(VLOOKUP(TABLA!$F387,BLIOTECAS!$C$1:$E$26,2,FALSE),"")</f>
        <v>GEO</v>
      </c>
      <c r="C387" s="93" t="str">
        <f>IFERROR(VLOOKUP(TABLA!F387,BLIOTECAS!$C$1:$E$26,3,FALSE),"")</f>
        <v>Ciencias Experimentales</v>
      </c>
      <c r="D387" s="266" t="s">
        <v>1053</v>
      </c>
      <c r="E387" s="120" t="s">
        <v>8</v>
      </c>
      <c r="F387" s="119" t="s">
        <v>34</v>
      </c>
      <c r="G387" s="119" t="s">
        <v>47</v>
      </c>
      <c r="H387" s="119" t="s">
        <v>44</v>
      </c>
      <c r="I387" s="119"/>
      <c r="J387" s="119" t="s">
        <v>34</v>
      </c>
      <c r="K387" s="119" t="s">
        <v>27</v>
      </c>
      <c r="L387" s="119"/>
      <c r="M387" s="119"/>
      <c r="N387" s="119">
        <v>5</v>
      </c>
      <c r="O387" s="119">
        <v>5</v>
      </c>
      <c r="P387" s="119">
        <v>4</v>
      </c>
      <c r="Q387" s="119">
        <v>4</v>
      </c>
      <c r="R387" s="119">
        <v>5</v>
      </c>
      <c r="S387" s="119" t="s">
        <v>88</v>
      </c>
      <c r="T387" s="119" t="s">
        <v>88</v>
      </c>
      <c r="U387" s="119">
        <v>1</v>
      </c>
      <c r="V387" s="119">
        <v>1</v>
      </c>
      <c r="W387" s="119">
        <v>1</v>
      </c>
      <c r="X387" s="119">
        <v>1</v>
      </c>
      <c r="Y387" s="119">
        <v>5</v>
      </c>
      <c r="Z387" s="119">
        <v>4</v>
      </c>
      <c r="AA387" s="119">
        <v>4</v>
      </c>
      <c r="AB387" s="119">
        <v>1</v>
      </c>
      <c r="AC387" s="119">
        <v>3</v>
      </c>
      <c r="AD387" s="119">
        <v>3</v>
      </c>
      <c r="AE387" s="119">
        <v>3</v>
      </c>
      <c r="AF387" s="119">
        <v>2</v>
      </c>
      <c r="AG387" s="119">
        <v>4</v>
      </c>
      <c r="AH387" s="119">
        <v>3</v>
      </c>
      <c r="AI387" s="119">
        <v>3</v>
      </c>
      <c r="AJ387" s="119">
        <v>4</v>
      </c>
      <c r="AK387" s="119" t="s">
        <v>88</v>
      </c>
      <c r="AL387" s="119" t="s">
        <v>88</v>
      </c>
      <c r="AM387" s="119">
        <v>3</v>
      </c>
      <c r="AN387" s="119">
        <v>2</v>
      </c>
      <c r="AO387" s="119" t="s">
        <v>115</v>
      </c>
      <c r="AP387" s="119">
        <v>4</v>
      </c>
      <c r="AQ387" s="119">
        <v>4</v>
      </c>
      <c r="AR387" s="119">
        <v>4</v>
      </c>
      <c r="AS387" s="119">
        <v>4</v>
      </c>
      <c r="AT387" s="119">
        <v>4</v>
      </c>
      <c r="AU387" s="119">
        <v>4</v>
      </c>
      <c r="AV387" s="119">
        <v>3</v>
      </c>
      <c r="AW387" s="119">
        <v>1</v>
      </c>
      <c r="AX387" s="119" t="s">
        <v>88</v>
      </c>
      <c r="AY387" s="119" t="s">
        <v>88</v>
      </c>
      <c r="AZ387" s="119"/>
      <c r="BA387" s="119">
        <v>4</v>
      </c>
      <c r="BB387" s="119">
        <v>4</v>
      </c>
      <c r="BC387" s="119" t="s">
        <v>134</v>
      </c>
      <c r="BD387" s="119"/>
      <c r="BE387" s="119"/>
      <c r="BF387">
        <f t="shared" si="40"/>
        <v>0</v>
      </c>
      <c r="BG387">
        <f t="shared" si="41"/>
        <v>0</v>
      </c>
      <c r="BH387">
        <f t="shared" si="41"/>
        <v>0</v>
      </c>
      <c r="BI387">
        <f t="shared" si="41"/>
        <v>0</v>
      </c>
      <c r="BJ387">
        <f t="shared" si="41"/>
        <v>0</v>
      </c>
      <c r="BK387">
        <f t="shared" si="41"/>
        <v>0</v>
      </c>
      <c r="BL387">
        <f t="shared" si="37"/>
        <v>0</v>
      </c>
      <c r="BM387">
        <f t="shared" si="39"/>
        <v>0</v>
      </c>
      <c r="BN387">
        <f t="shared" si="39"/>
        <v>0</v>
      </c>
      <c r="BO387">
        <f t="shared" si="39"/>
        <v>0</v>
      </c>
      <c r="BP387">
        <f t="shared" si="39"/>
        <v>0</v>
      </c>
      <c r="BQ387">
        <f t="shared" si="38"/>
        <v>0</v>
      </c>
      <c r="BR387">
        <f t="shared" si="39"/>
        <v>1</v>
      </c>
      <c r="BS387">
        <f t="shared" si="39"/>
        <v>0</v>
      </c>
      <c r="BT387" s="256">
        <f t="shared" si="36"/>
        <v>4</v>
      </c>
    </row>
    <row r="388" spans="2:72" ht="14.3" x14ac:dyDescent="0.25">
      <c r="B388" s="93" t="str">
        <f>IFERROR(VLOOKUP(TABLA!$F388,BLIOTECAS!$C$1:$E$26,2,FALSE),"")</f>
        <v>FIS</v>
      </c>
      <c r="C388" s="93" t="str">
        <f>IFERROR(VLOOKUP(TABLA!F388,BLIOTECAS!$C$1:$E$26,3,FALSE),"")</f>
        <v>Ciencias Experimentales</v>
      </c>
      <c r="D388" s="266" t="s">
        <v>1053</v>
      </c>
      <c r="E388" s="120" t="s">
        <v>8</v>
      </c>
      <c r="F388" s="119" t="s">
        <v>26</v>
      </c>
      <c r="G388" s="119" t="s">
        <v>47</v>
      </c>
      <c r="H388" s="119" t="s">
        <v>44</v>
      </c>
      <c r="I388" s="119"/>
      <c r="J388" s="119" t="s">
        <v>26</v>
      </c>
      <c r="K388" s="119"/>
      <c r="L388" s="119"/>
      <c r="M388" s="119"/>
      <c r="N388" s="119">
        <v>5</v>
      </c>
      <c r="O388" s="119">
        <v>5</v>
      </c>
      <c r="P388" s="119">
        <v>5</v>
      </c>
      <c r="Q388" s="119">
        <v>3</v>
      </c>
      <c r="R388" s="119">
        <v>5</v>
      </c>
      <c r="S388" s="119" t="s">
        <v>87</v>
      </c>
      <c r="T388" s="119" t="s">
        <v>87</v>
      </c>
      <c r="U388" s="119">
        <v>5</v>
      </c>
      <c r="V388" s="119">
        <v>1</v>
      </c>
      <c r="W388" s="119">
        <v>1</v>
      </c>
      <c r="X388" s="119">
        <v>1</v>
      </c>
      <c r="Y388" s="119">
        <v>5</v>
      </c>
      <c r="Z388" s="119">
        <v>5</v>
      </c>
      <c r="AA388" s="119">
        <v>3</v>
      </c>
      <c r="AB388" s="119">
        <v>1</v>
      </c>
      <c r="AC388" s="119">
        <v>4</v>
      </c>
      <c r="AD388" s="119">
        <v>5</v>
      </c>
      <c r="AE388" s="119">
        <v>5</v>
      </c>
      <c r="AF388" s="119">
        <v>3</v>
      </c>
      <c r="AG388" s="119">
        <v>5</v>
      </c>
      <c r="AH388" s="119">
        <v>5</v>
      </c>
      <c r="AI388" s="119"/>
      <c r="AJ388" s="119">
        <v>4</v>
      </c>
      <c r="AK388" s="119" t="s">
        <v>88</v>
      </c>
      <c r="AL388" s="119" t="s">
        <v>88</v>
      </c>
      <c r="AM388" s="119">
        <v>5</v>
      </c>
      <c r="AN388" s="119">
        <v>3</v>
      </c>
      <c r="AO388" s="119" t="s">
        <v>115</v>
      </c>
      <c r="AP388" s="119">
        <v>5</v>
      </c>
      <c r="AQ388" s="119">
        <v>5</v>
      </c>
      <c r="AR388" s="119">
        <v>5</v>
      </c>
      <c r="AS388" s="119">
        <v>5</v>
      </c>
      <c r="AT388" s="119">
        <v>5</v>
      </c>
      <c r="AU388" s="119">
        <v>5</v>
      </c>
      <c r="AV388" s="119"/>
      <c r="AW388" s="119"/>
      <c r="AX388" s="119" t="s">
        <v>88</v>
      </c>
      <c r="AY388" s="119" t="s">
        <v>88</v>
      </c>
      <c r="AZ388" s="119"/>
      <c r="BA388" s="119">
        <v>5</v>
      </c>
      <c r="BB388" s="119">
        <v>5</v>
      </c>
      <c r="BC388" s="119" t="s">
        <v>135</v>
      </c>
      <c r="BD388" s="119"/>
      <c r="BE388" s="119"/>
      <c r="BF388">
        <f t="shared" si="40"/>
        <v>0</v>
      </c>
      <c r="BG388">
        <f t="shared" si="41"/>
        <v>0</v>
      </c>
      <c r="BH388">
        <f t="shared" si="41"/>
        <v>0</v>
      </c>
      <c r="BI388">
        <f t="shared" si="41"/>
        <v>0</v>
      </c>
      <c r="BJ388">
        <f t="shared" si="41"/>
        <v>0</v>
      </c>
      <c r="BK388">
        <f t="shared" si="41"/>
        <v>0</v>
      </c>
      <c r="BL388">
        <f t="shared" si="37"/>
        <v>0</v>
      </c>
      <c r="BM388">
        <f t="shared" si="39"/>
        <v>0</v>
      </c>
      <c r="BN388">
        <f t="shared" si="39"/>
        <v>0</v>
      </c>
      <c r="BO388">
        <f t="shared" si="39"/>
        <v>0</v>
      </c>
      <c r="BP388">
        <f t="shared" si="39"/>
        <v>0</v>
      </c>
      <c r="BQ388">
        <f t="shared" si="38"/>
        <v>0</v>
      </c>
      <c r="BR388">
        <f t="shared" si="39"/>
        <v>1</v>
      </c>
      <c r="BS388">
        <f t="shared" si="39"/>
        <v>0</v>
      </c>
      <c r="BT388" s="256">
        <f t="shared" si="36"/>
        <v>5</v>
      </c>
    </row>
    <row r="389" spans="2:72" ht="14.3" x14ac:dyDescent="0.25">
      <c r="B389" s="93" t="str">
        <f>IFERROR(VLOOKUP(TABLA!$F389,BLIOTECAS!$C$1:$E$26,2,FALSE),"")</f>
        <v>PSI</v>
      </c>
      <c r="C389" s="93" t="str">
        <f>IFERROR(VLOOKUP(TABLA!F389,BLIOTECAS!$C$1:$E$26,3,FALSE),"")</f>
        <v>Ciencias de la Salud</v>
      </c>
      <c r="D389" s="266" t="s">
        <v>1053</v>
      </c>
      <c r="E389" s="120" t="s">
        <v>10</v>
      </c>
      <c r="F389" s="119" t="s">
        <v>23</v>
      </c>
      <c r="G389" s="119" t="s">
        <v>45</v>
      </c>
      <c r="H389" s="119" t="s">
        <v>46</v>
      </c>
      <c r="I389" s="119"/>
      <c r="J389" s="119" t="s">
        <v>23</v>
      </c>
      <c r="K389" s="119" t="s">
        <v>71</v>
      </c>
      <c r="L389" s="119"/>
      <c r="M389" s="119" t="s">
        <v>561</v>
      </c>
      <c r="N389" s="119">
        <v>5</v>
      </c>
      <c r="O389" s="119">
        <v>5</v>
      </c>
      <c r="P389" s="119">
        <v>3</v>
      </c>
      <c r="Q389" s="119">
        <v>4</v>
      </c>
      <c r="R389" s="119"/>
      <c r="S389" s="119" t="s">
        <v>88</v>
      </c>
      <c r="T389" s="119" t="s">
        <v>88</v>
      </c>
      <c r="U389" s="119">
        <v>1</v>
      </c>
      <c r="V389" s="119">
        <v>5</v>
      </c>
      <c r="W389" s="119">
        <v>5</v>
      </c>
      <c r="X389" s="119">
        <v>3</v>
      </c>
      <c r="Y389" s="119">
        <v>1</v>
      </c>
      <c r="Z389" s="119">
        <v>5</v>
      </c>
      <c r="AA389" s="119">
        <v>1</v>
      </c>
      <c r="AB389" s="119">
        <v>4</v>
      </c>
      <c r="AC389" s="119">
        <v>4</v>
      </c>
      <c r="AD389" s="119">
        <v>5</v>
      </c>
      <c r="AE389" s="119">
        <v>5</v>
      </c>
      <c r="AF389" s="119">
        <v>4</v>
      </c>
      <c r="AG389" s="119">
        <v>5</v>
      </c>
      <c r="AH389" s="119">
        <v>3</v>
      </c>
      <c r="AI389" s="119">
        <v>5</v>
      </c>
      <c r="AJ389" s="119">
        <v>3</v>
      </c>
      <c r="AK389" s="119" t="s">
        <v>88</v>
      </c>
      <c r="AL389" s="119" t="s">
        <v>88</v>
      </c>
      <c r="AM389" s="119">
        <v>4</v>
      </c>
      <c r="AN389" s="119">
        <v>5</v>
      </c>
      <c r="AO389" s="119" t="s">
        <v>115</v>
      </c>
      <c r="AP389" s="119">
        <v>5</v>
      </c>
      <c r="AQ389" s="119">
        <v>5</v>
      </c>
      <c r="AR389" s="119">
        <v>5</v>
      </c>
      <c r="AS389" s="119">
        <v>5</v>
      </c>
      <c r="AT389" s="119">
        <v>5</v>
      </c>
      <c r="AU389" s="119">
        <v>5</v>
      </c>
      <c r="AV389" s="119">
        <v>5</v>
      </c>
      <c r="AW389" s="119">
        <v>5</v>
      </c>
      <c r="AX389" s="119" t="s">
        <v>87</v>
      </c>
      <c r="AY389" s="119" t="s">
        <v>87</v>
      </c>
      <c r="AZ389" s="119" t="s">
        <v>125</v>
      </c>
      <c r="BA389" s="119">
        <v>5</v>
      </c>
      <c r="BB389" s="119">
        <v>5</v>
      </c>
      <c r="BC389" s="119" t="s">
        <v>135</v>
      </c>
      <c r="BD389" s="119"/>
      <c r="BE389" s="119"/>
      <c r="BF389">
        <f t="shared" si="40"/>
        <v>0</v>
      </c>
      <c r="BG389">
        <f t="shared" si="41"/>
        <v>0</v>
      </c>
      <c r="BH389">
        <f t="shared" si="41"/>
        <v>0</v>
      </c>
      <c r="BI389">
        <f t="shared" si="41"/>
        <v>0</v>
      </c>
      <c r="BJ389">
        <f t="shared" si="41"/>
        <v>0</v>
      </c>
      <c r="BK389">
        <f t="shared" si="41"/>
        <v>0</v>
      </c>
      <c r="BL389">
        <f t="shared" si="37"/>
        <v>0</v>
      </c>
      <c r="BM389">
        <f t="shared" si="39"/>
        <v>0</v>
      </c>
      <c r="BN389">
        <f t="shared" si="39"/>
        <v>0</v>
      </c>
      <c r="BO389">
        <f t="shared" si="39"/>
        <v>0</v>
      </c>
      <c r="BP389">
        <f t="shared" si="39"/>
        <v>0</v>
      </c>
      <c r="BQ389">
        <f t="shared" si="38"/>
        <v>0</v>
      </c>
      <c r="BR389">
        <f t="shared" si="39"/>
        <v>1</v>
      </c>
      <c r="BS389">
        <f t="shared" si="39"/>
        <v>0</v>
      </c>
      <c r="BT389" s="256">
        <f t="shared" ref="BT389:BT452" si="42">IFERROR(VALUE(LEFT(BC389,1)),"NC")</f>
        <v>5</v>
      </c>
    </row>
    <row r="390" spans="2:72" ht="14.3" x14ac:dyDescent="0.25">
      <c r="B390" s="93" t="str">
        <f>IFERROR(VLOOKUP(TABLA!$F390,BLIOTECAS!$C$1:$E$26,2,FALSE),"")</f>
        <v>BYD</v>
      </c>
      <c r="C390" s="93" t="str">
        <f>IFERROR(VLOOKUP(TABLA!F390,BLIOTECAS!$C$1:$E$26,3,FALSE),"")</f>
        <v>Ciencias Sociales</v>
      </c>
      <c r="D390" s="266" t="s">
        <v>1053</v>
      </c>
      <c r="E390" s="120" t="s">
        <v>9</v>
      </c>
      <c r="F390" s="119" t="s">
        <v>33</v>
      </c>
      <c r="G390" s="119" t="s">
        <v>47</v>
      </c>
      <c r="H390" s="119" t="s">
        <v>48</v>
      </c>
      <c r="I390" s="119"/>
      <c r="J390" s="119" t="s">
        <v>13</v>
      </c>
      <c r="K390" s="119" t="s">
        <v>56</v>
      </c>
      <c r="L390" s="119" t="s">
        <v>69</v>
      </c>
      <c r="M390" s="119"/>
      <c r="N390" s="119">
        <v>5</v>
      </c>
      <c r="O390" s="119">
        <v>5</v>
      </c>
      <c r="P390" s="119">
        <v>5</v>
      </c>
      <c r="Q390" s="119">
        <v>4</v>
      </c>
      <c r="R390" s="119">
        <v>5</v>
      </c>
      <c r="S390" s="119" t="s">
        <v>87</v>
      </c>
      <c r="T390" s="119" t="s">
        <v>87</v>
      </c>
      <c r="U390" s="119">
        <v>4</v>
      </c>
      <c r="V390" s="119">
        <v>5</v>
      </c>
      <c r="W390" s="119">
        <v>5</v>
      </c>
      <c r="X390" s="119">
        <v>3</v>
      </c>
      <c r="Y390" s="119">
        <v>4</v>
      </c>
      <c r="Z390" s="119">
        <v>5</v>
      </c>
      <c r="AA390" s="119">
        <v>2</v>
      </c>
      <c r="AB390" s="119">
        <v>3</v>
      </c>
      <c r="AC390" s="119">
        <v>4</v>
      </c>
      <c r="AD390" s="119">
        <v>5</v>
      </c>
      <c r="AE390" s="119">
        <v>4</v>
      </c>
      <c r="AF390" s="119">
        <v>4</v>
      </c>
      <c r="AG390" s="119">
        <v>5</v>
      </c>
      <c r="AH390" s="119">
        <v>4</v>
      </c>
      <c r="AI390" s="119">
        <v>3</v>
      </c>
      <c r="AJ390" s="119">
        <v>4</v>
      </c>
      <c r="AK390" s="119" t="s">
        <v>87</v>
      </c>
      <c r="AL390" s="119" t="s">
        <v>87</v>
      </c>
      <c r="AM390" s="119">
        <v>4</v>
      </c>
      <c r="AN390" s="119">
        <v>4</v>
      </c>
      <c r="AO390" s="119" t="s">
        <v>115</v>
      </c>
      <c r="AP390" s="119">
        <v>5</v>
      </c>
      <c r="AQ390" s="119">
        <v>5</v>
      </c>
      <c r="AR390" s="119">
        <v>4</v>
      </c>
      <c r="AS390" s="119">
        <v>5</v>
      </c>
      <c r="AT390" s="119">
        <v>5</v>
      </c>
      <c r="AU390" s="119">
        <v>5</v>
      </c>
      <c r="AV390" s="119">
        <v>5</v>
      </c>
      <c r="AW390" s="119">
        <v>4</v>
      </c>
      <c r="AX390" s="119" t="s">
        <v>87</v>
      </c>
      <c r="AY390" s="119" t="s">
        <v>87</v>
      </c>
      <c r="AZ390" s="119" t="s">
        <v>125</v>
      </c>
      <c r="BA390" s="119">
        <v>5</v>
      </c>
      <c r="BB390" s="119">
        <v>5</v>
      </c>
      <c r="BC390" s="119" t="s">
        <v>135</v>
      </c>
      <c r="BD390" s="119"/>
      <c r="BE390" s="119" t="s">
        <v>562</v>
      </c>
      <c r="BF390">
        <f t="shared" si="40"/>
        <v>0</v>
      </c>
      <c r="BG390">
        <f t="shared" si="41"/>
        <v>0</v>
      </c>
      <c r="BH390">
        <f t="shared" si="41"/>
        <v>0</v>
      </c>
      <c r="BI390">
        <f t="shared" si="41"/>
        <v>0</v>
      </c>
      <c r="BJ390">
        <f t="shared" si="41"/>
        <v>0</v>
      </c>
      <c r="BK390">
        <f t="shared" si="41"/>
        <v>0</v>
      </c>
      <c r="BL390">
        <f t="shared" si="37"/>
        <v>0</v>
      </c>
      <c r="BM390">
        <f t="shared" si="39"/>
        <v>0</v>
      </c>
      <c r="BN390">
        <f t="shared" si="39"/>
        <v>0</v>
      </c>
      <c r="BO390">
        <f t="shared" si="39"/>
        <v>0</v>
      </c>
      <c r="BP390">
        <f t="shared" si="39"/>
        <v>0</v>
      </c>
      <c r="BQ390">
        <f t="shared" si="38"/>
        <v>0</v>
      </c>
      <c r="BR390">
        <f t="shared" si="39"/>
        <v>1</v>
      </c>
      <c r="BS390">
        <f t="shared" si="39"/>
        <v>0</v>
      </c>
      <c r="BT390" s="256">
        <f t="shared" si="42"/>
        <v>5</v>
      </c>
    </row>
    <row r="391" spans="2:72" ht="14.3" x14ac:dyDescent="0.25">
      <c r="B391" s="93" t="str">
        <f>IFERROR(VLOOKUP(TABLA!$F391,BLIOTECAS!$C$1:$E$26,2,FALSE),"")</f>
        <v>TRS</v>
      </c>
      <c r="C391" s="93" t="str">
        <f>IFERROR(VLOOKUP(TABLA!F391,BLIOTECAS!$C$1:$E$26,3,FALSE),"")</f>
        <v>Ciencias Sociales</v>
      </c>
      <c r="D391" s="266" t="s">
        <v>1053</v>
      </c>
      <c r="E391" s="120" t="s">
        <v>8</v>
      </c>
      <c r="F391" s="119" t="s">
        <v>32</v>
      </c>
      <c r="G391" s="119" t="s">
        <v>46</v>
      </c>
      <c r="H391" s="119" t="s">
        <v>46</v>
      </c>
      <c r="I391" s="119"/>
      <c r="J391" s="119" t="s">
        <v>32</v>
      </c>
      <c r="K391" s="119" t="s">
        <v>18</v>
      </c>
      <c r="L391" s="119"/>
      <c r="M391" s="119"/>
      <c r="N391" s="119">
        <v>5</v>
      </c>
      <c r="O391" s="119">
        <v>5</v>
      </c>
      <c r="P391" s="119">
        <v>5</v>
      </c>
      <c r="Q391" s="119">
        <v>5</v>
      </c>
      <c r="R391" s="119">
        <v>5</v>
      </c>
      <c r="S391" s="119" t="s">
        <v>87</v>
      </c>
      <c r="T391" s="119" t="s">
        <v>87</v>
      </c>
      <c r="U391" s="119">
        <v>5</v>
      </c>
      <c r="V391" s="119">
        <v>2</v>
      </c>
      <c r="W391" s="119">
        <v>3</v>
      </c>
      <c r="X391" s="119">
        <v>4</v>
      </c>
      <c r="Y391" s="119">
        <v>5</v>
      </c>
      <c r="Z391" s="119">
        <v>4</v>
      </c>
      <c r="AA391" s="119">
        <v>5</v>
      </c>
      <c r="AB391" s="119">
        <v>3</v>
      </c>
      <c r="AC391" s="119">
        <v>5</v>
      </c>
      <c r="AD391" s="119">
        <v>5</v>
      </c>
      <c r="AE391" s="119">
        <v>5</v>
      </c>
      <c r="AF391" s="119">
        <v>5</v>
      </c>
      <c r="AG391" s="119">
        <v>5</v>
      </c>
      <c r="AH391" s="119">
        <v>5</v>
      </c>
      <c r="AI391" s="119">
        <v>5</v>
      </c>
      <c r="AJ391" s="119">
        <v>5</v>
      </c>
      <c r="AK391" s="119" t="s">
        <v>88</v>
      </c>
      <c r="AL391" s="119" t="s">
        <v>88</v>
      </c>
      <c r="AM391" s="119">
        <v>5</v>
      </c>
      <c r="AN391" s="119">
        <v>5</v>
      </c>
      <c r="AO391" s="119" t="s">
        <v>115</v>
      </c>
      <c r="AP391" s="119">
        <v>5</v>
      </c>
      <c r="AQ391" s="119">
        <v>5</v>
      </c>
      <c r="AR391" s="119">
        <v>5</v>
      </c>
      <c r="AS391" s="119">
        <v>5</v>
      </c>
      <c r="AT391" s="119">
        <v>5</v>
      </c>
      <c r="AU391" s="119">
        <v>5</v>
      </c>
      <c r="AV391" s="119">
        <v>5</v>
      </c>
      <c r="AW391" s="119">
        <v>5</v>
      </c>
      <c r="AX391" s="119" t="s">
        <v>88</v>
      </c>
      <c r="AY391" s="119" t="s">
        <v>88</v>
      </c>
      <c r="AZ391" s="119"/>
      <c r="BA391" s="119">
        <v>5</v>
      </c>
      <c r="BB391" s="119">
        <v>5</v>
      </c>
      <c r="BC391" s="119" t="s">
        <v>134</v>
      </c>
      <c r="BD391" s="119"/>
      <c r="BE391" s="119"/>
      <c r="BF391">
        <f t="shared" si="40"/>
        <v>0</v>
      </c>
      <c r="BG391">
        <f t="shared" si="41"/>
        <v>0</v>
      </c>
      <c r="BH391">
        <f t="shared" si="41"/>
        <v>0</v>
      </c>
      <c r="BI391">
        <f t="shared" si="41"/>
        <v>0</v>
      </c>
      <c r="BJ391">
        <f t="shared" si="41"/>
        <v>0</v>
      </c>
      <c r="BK391">
        <f t="shared" si="41"/>
        <v>0</v>
      </c>
      <c r="BL391">
        <f t="shared" si="37"/>
        <v>0</v>
      </c>
      <c r="BM391">
        <f t="shared" si="39"/>
        <v>0</v>
      </c>
      <c r="BN391">
        <f t="shared" si="39"/>
        <v>0</v>
      </c>
      <c r="BO391">
        <f t="shared" si="39"/>
        <v>0</v>
      </c>
      <c r="BP391">
        <f t="shared" si="39"/>
        <v>0</v>
      </c>
      <c r="BQ391">
        <f t="shared" si="38"/>
        <v>0</v>
      </c>
      <c r="BR391">
        <f t="shared" si="39"/>
        <v>1</v>
      </c>
      <c r="BS391">
        <f t="shared" si="39"/>
        <v>0</v>
      </c>
      <c r="BT391" s="256">
        <f t="shared" si="42"/>
        <v>4</v>
      </c>
    </row>
    <row r="392" spans="2:72" ht="14.3" x14ac:dyDescent="0.25">
      <c r="B392" s="93" t="str">
        <f>IFERROR(VLOOKUP(TABLA!$F392,BLIOTECAS!$C$1:$E$26,2,FALSE),"")</f>
        <v>GHI</v>
      </c>
      <c r="C392" s="93" t="str">
        <f>IFERROR(VLOOKUP(TABLA!F392,BLIOTECAS!$C$1:$E$26,3,FALSE),"")</f>
        <v>Humanidades</v>
      </c>
      <c r="D392" s="266" t="s">
        <v>1053</v>
      </c>
      <c r="E392" s="120" t="s">
        <v>8</v>
      </c>
      <c r="F392" s="119" t="s">
        <v>13</v>
      </c>
      <c r="G392" s="119" t="s">
        <v>47</v>
      </c>
      <c r="H392" s="119" t="s">
        <v>48</v>
      </c>
      <c r="I392" s="119"/>
      <c r="J392" s="119" t="s">
        <v>13</v>
      </c>
      <c r="K392" s="119" t="s">
        <v>56</v>
      </c>
      <c r="L392" s="119" t="s">
        <v>76</v>
      </c>
      <c r="M392" s="119"/>
      <c r="N392" s="119">
        <v>5</v>
      </c>
      <c r="O392" s="119">
        <v>4</v>
      </c>
      <c r="P392" s="119">
        <v>3</v>
      </c>
      <c r="Q392" s="119">
        <v>3</v>
      </c>
      <c r="R392" s="119">
        <v>5</v>
      </c>
      <c r="S392" s="119" t="s">
        <v>87</v>
      </c>
      <c r="T392" s="119"/>
      <c r="U392" s="119">
        <v>5</v>
      </c>
      <c r="V392" s="119">
        <v>3</v>
      </c>
      <c r="W392" s="119">
        <v>4</v>
      </c>
      <c r="X392" s="119">
        <v>4</v>
      </c>
      <c r="Y392" s="119">
        <v>4</v>
      </c>
      <c r="Z392" s="119">
        <v>4</v>
      </c>
      <c r="AA392" s="119">
        <v>4</v>
      </c>
      <c r="AB392" s="119">
        <v>4</v>
      </c>
      <c r="AC392" s="119">
        <v>3</v>
      </c>
      <c r="AD392" s="119">
        <v>3</v>
      </c>
      <c r="AE392" s="119">
        <v>4</v>
      </c>
      <c r="AF392" s="119">
        <v>3</v>
      </c>
      <c r="AG392" s="119">
        <v>5</v>
      </c>
      <c r="AH392" s="119">
        <v>4</v>
      </c>
      <c r="AI392" s="119">
        <v>4</v>
      </c>
      <c r="AJ392" s="119">
        <v>4</v>
      </c>
      <c r="AK392" s="119" t="s">
        <v>88</v>
      </c>
      <c r="AL392" s="119" t="s">
        <v>87</v>
      </c>
      <c r="AM392" s="119">
        <v>2</v>
      </c>
      <c r="AN392" s="119">
        <v>4</v>
      </c>
      <c r="AO392" s="119" t="s">
        <v>115</v>
      </c>
      <c r="AP392" s="119">
        <v>5</v>
      </c>
      <c r="AQ392" s="119">
        <v>5</v>
      </c>
      <c r="AR392" s="119">
        <v>5</v>
      </c>
      <c r="AS392" s="119">
        <v>5</v>
      </c>
      <c r="AT392" s="119">
        <v>5</v>
      </c>
      <c r="AU392" s="119">
        <v>5</v>
      </c>
      <c r="AV392" s="119">
        <v>5</v>
      </c>
      <c r="AW392" s="119">
        <v>2</v>
      </c>
      <c r="AX392" s="119" t="s">
        <v>87</v>
      </c>
      <c r="AY392" s="119" t="s">
        <v>87</v>
      </c>
      <c r="AZ392" s="119" t="s">
        <v>123</v>
      </c>
      <c r="BA392" s="119">
        <v>5</v>
      </c>
      <c r="BB392" s="119">
        <v>5</v>
      </c>
      <c r="BC392" s="119" t="s">
        <v>135</v>
      </c>
      <c r="BD392" s="119" t="s">
        <v>563</v>
      </c>
      <c r="BE392" s="119"/>
      <c r="BF392">
        <f t="shared" si="40"/>
        <v>0</v>
      </c>
      <c r="BG392">
        <f t="shared" si="41"/>
        <v>0</v>
      </c>
      <c r="BH392">
        <f t="shared" si="41"/>
        <v>0</v>
      </c>
      <c r="BI392">
        <f t="shared" si="41"/>
        <v>0</v>
      </c>
      <c r="BJ392">
        <f t="shared" si="41"/>
        <v>0</v>
      </c>
      <c r="BK392">
        <f t="shared" si="41"/>
        <v>0</v>
      </c>
      <c r="BL392">
        <f t="shared" si="37"/>
        <v>0</v>
      </c>
      <c r="BM392">
        <f t="shared" si="39"/>
        <v>0</v>
      </c>
      <c r="BN392">
        <f t="shared" si="39"/>
        <v>0</v>
      </c>
      <c r="BO392">
        <f t="shared" si="39"/>
        <v>0</v>
      </c>
      <c r="BP392">
        <f t="shared" si="39"/>
        <v>0</v>
      </c>
      <c r="BQ392">
        <f t="shared" si="38"/>
        <v>0</v>
      </c>
      <c r="BR392">
        <f t="shared" si="39"/>
        <v>1</v>
      </c>
      <c r="BS392">
        <f t="shared" si="39"/>
        <v>0</v>
      </c>
      <c r="BT392" s="256">
        <f t="shared" si="42"/>
        <v>5</v>
      </c>
    </row>
    <row r="393" spans="2:72" ht="14.3" x14ac:dyDescent="0.25">
      <c r="B393" s="93" t="str">
        <f>IFERROR(VLOOKUP(TABLA!$F393,BLIOTECAS!$C$1:$E$26,2,FALSE),"")</f>
        <v>EST</v>
      </c>
      <c r="C393" s="93" t="str">
        <f>IFERROR(VLOOKUP(TABLA!F393,BLIOTECAS!$C$1:$E$26,3,FALSE),"")</f>
        <v>Ciencias Experimentales</v>
      </c>
      <c r="D393" s="266" t="s">
        <v>1053</v>
      </c>
      <c r="E393" s="120" t="s">
        <v>8</v>
      </c>
      <c r="F393" s="119" t="s">
        <v>38</v>
      </c>
      <c r="G393" s="119" t="s">
        <v>48</v>
      </c>
      <c r="H393" s="119" t="s">
        <v>45</v>
      </c>
      <c r="I393" s="119"/>
      <c r="J393" s="119" t="s">
        <v>38</v>
      </c>
      <c r="K393" s="119" t="s">
        <v>56</v>
      </c>
      <c r="L393" s="119"/>
      <c r="M393" s="119"/>
      <c r="N393" s="119">
        <v>5</v>
      </c>
      <c r="O393" s="119">
        <v>5</v>
      </c>
      <c r="P393" s="119">
        <v>5</v>
      </c>
      <c r="Q393" s="119">
        <v>5</v>
      </c>
      <c r="R393" s="119">
        <v>5</v>
      </c>
      <c r="S393" s="119" t="s">
        <v>88</v>
      </c>
      <c r="T393" s="119" t="s">
        <v>87</v>
      </c>
      <c r="U393" s="119">
        <v>2</v>
      </c>
      <c r="V393" s="119">
        <v>1</v>
      </c>
      <c r="W393" s="119">
        <v>1</v>
      </c>
      <c r="X393" s="119">
        <v>1</v>
      </c>
      <c r="Y393" s="119">
        <v>5</v>
      </c>
      <c r="Z393" s="119">
        <v>5</v>
      </c>
      <c r="AA393" s="119">
        <v>5</v>
      </c>
      <c r="AB393" s="119">
        <v>5</v>
      </c>
      <c r="AC393" s="119">
        <v>3</v>
      </c>
      <c r="AD393" s="119">
        <v>3</v>
      </c>
      <c r="AE393" s="119">
        <v>3</v>
      </c>
      <c r="AF393" s="119">
        <v>2</v>
      </c>
      <c r="AG393" s="119">
        <v>5</v>
      </c>
      <c r="AH393" s="119">
        <v>1</v>
      </c>
      <c r="AI393" s="119">
        <v>3</v>
      </c>
      <c r="AJ393" s="119">
        <v>3</v>
      </c>
      <c r="AK393" s="119" t="s">
        <v>88</v>
      </c>
      <c r="AL393" s="119" t="s">
        <v>88</v>
      </c>
      <c r="AM393" s="119">
        <v>3</v>
      </c>
      <c r="AN393" s="119">
        <v>3</v>
      </c>
      <c r="AO393" s="119" t="s">
        <v>115</v>
      </c>
      <c r="AP393" s="119">
        <v>3</v>
      </c>
      <c r="AQ393" s="119">
        <v>3</v>
      </c>
      <c r="AR393" s="119">
        <v>4</v>
      </c>
      <c r="AS393" s="119">
        <v>4</v>
      </c>
      <c r="AT393" s="119">
        <v>4</v>
      </c>
      <c r="AU393" s="119">
        <v>4</v>
      </c>
      <c r="AV393" s="119">
        <v>3</v>
      </c>
      <c r="AW393" s="119">
        <v>3</v>
      </c>
      <c r="AX393" s="119" t="s">
        <v>88</v>
      </c>
      <c r="AY393" s="119" t="s">
        <v>88</v>
      </c>
      <c r="AZ393" s="119"/>
      <c r="BA393" s="119">
        <v>5</v>
      </c>
      <c r="BB393" s="119">
        <v>5</v>
      </c>
      <c r="BC393" s="119" t="s">
        <v>134</v>
      </c>
      <c r="BD393" s="119"/>
      <c r="BE393" s="119"/>
      <c r="BF393">
        <f t="shared" si="40"/>
        <v>0</v>
      </c>
      <c r="BG393">
        <f t="shared" si="41"/>
        <v>0</v>
      </c>
      <c r="BH393">
        <f t="shared" si="41"/>
        <v>0</v>
      </c>
      <c r="BI393">
        <f t="shared" si="41"/>
        <v>0</v>
      </c>
      <c r="BJ393">
        <f t="shared" si="41"/>
        <v>0</v>
      </c>
      <c r="BK393">
        <f t="shared" si="41"/>
        <v>0</v>
      </c>
      <c r="BL393">
        <f t="shared" si="37"/>
        <v>0</v>
      </c>
      <c r="BM393">
        <f t="shared" si="39"/>
        <v>0</v>
      </c>
      <c r="BN393">
        <f t="shared" si="39"/>
        <v>0</v>
      </c>
      <c r="BO393">
        <f t="shared" si="39"/>
        <v>0</v>
      </c>
      <c r="BP393">
        <f t="shared" si="39"/>
        <v>0</v>
      </c>
      <c r="BQ393">
        <f t="shared" si="38"/>
        <v>0</v>
      </c>
      <c r="BR393">
        <f t="shared" si="39"/>
        <v>1</v>
      </c>
      <c r="BS393">
        <f t="shared" si="39"/>
        <v>0</v>
      </c>
      <c r="BT393" s="256">
        <f t="shared" si="42"/>
        <v>4</v>
      </c>
    </row>
    <row r="394" spans="2:72" ht="14.3" x14ac:dyDescent="0.25">
      <c r="B394" s="93" t="str">
        <f>IFERROR(VLOOKUP(TABLA!$F394,BLIOTECAS!$C$1:$E$26,2,FALSE),"")</f>
        <v>BIO</v>
      </c>
      <c r="C394" s="93" t="str">
        <f>IFERROR(VLOOKUP(TABLA!F394,BLIOTECAS!$C$1:$E$26,3,FALSE),"")</f>
        <v>Ciencias Experimentales</v>
      </c>
      <c r="D394" s="266" t="s">
        <v>1053</v>
      </c>
      <c r="E394" s="120" t="s">
        <v>8</v>
      </c>
      <c r="F394" s="119" t="s">
        <v>27</v>
      </c>
      <c r="G394" s="119" t="s">
        <v>47</v>
      </c>
      <c r="H394" s="119" t="s">
        <v>44</v>
      </c>
      <c r="I394" s="119"/>
      <c r="J394" s="119" t="s">
        <v>27</v>
      </c>
      <c r="K394" s="119" t="s">
        <v>34</v>
      </c>
      <c r="L394" s="119"/>
      <c r="M394" s="119" t="s">
        <v>1054</v>
      </c>
      <c r="N394" s="119">
        <v>2</v>
      </c>
      <c r="O394" s="119">
        <v>5</v>
      </c>
      <c r="P394" s="119">
        <v>5</v>
      </c>
      <c r="Q394" s="119">
        <v>4</v>
      </c>
      <c r="R394" s="119">
        <v>2</v>
      </c>
      <c r="S394" s="119" t="s">
        <v>88</v>
      </c>
      <c r="T394" s="119" t="s">
        <v>88</v>
      </c>
      <c r="U394" s="119">
        <v>1</v>
      </c>
      <c r="V394" s="119">
        <v>1</v>
      </c>
      <c r="W394" s="119">
        <v>1</v>
      </c>
      <c r="X394" s="119">
        <v>4</v>
      </c>
      <c r="Y394" s="119">
        <v>5</v>
      </c>
      <c r="Z394" s="119">
        <v>5</v>
      </c>
      <c r="AA394" s="119">
        <v>5</v>
      </c>
      <c r="AB394" s="119">
        <v>3</v>
      </c>
      <c r="AC394" s="119">
        <v>3</v>
      </c>
      <c r="AD394" s="119">
        <v>3</v>
      </c>
      <c r="AE394" s="119">
        <v>3</v>
      </c>
      <c r="AF394" s="119">
        <v>4</v>
      </c>
      <c r="AG394" s="119">
        <v>5</v>
      </c>
      <c r="AH394" s="119">
        <v>4</v>
      </c>
      <c r="AI394" s="119">
        <v>3</v>
      </c>
      <c r="AJ394" s="119">
        <v>3</v>
      </c>
      <c r="AK394" s="119" t="s">
        <v>88</v>
      </c>
      <c r="AL394" s="119" t="s">
        <v>88</v>
      </c>
      <c r="AM394" s="119">
        <v>4</v>
      </c>
      <c r="AN394" s="119">
        <v>4</v>
      </c>
      <c r="AO394" s="119" t="s">
        <v>358</v>
      </c>
      <c r="AP394" s="119">
        <v>5</v>
      </c>
      <c r="AQ394" s="119">
        <v>4</v>
      </c>
      <c r="AR394" s="119">
        <v>5</v>
      </c>
      <c r="AS394" s="119">
        <v>5</v>
      </c>
      <c r="AT394" s="119">
        <v>5</v>
      </c>
      <c r="AU394" s="119">
        <v>5</v>
      </c>
      <c r="AV394" s="119">
        <v>5</v>
      </c>
      <c r="AW394" s="119">
        <v>5</v>
      </c>
      <c r="AX394" s="119" t="s">
        <v>88</v>
      </c>
      <c r="AY394" s="119" t="s">
        <v>88</v>
      </c>
      <c r="AZ394" s="119"/>
      <c r="BA394" s="119">
        <v>5</v>
      </c>
      <c r="BB394" s="119">
        <v>5</v>
      </c>
      <c r="BC394" s="119" t="s">
        <v>135</v>
      </c>
      <c r="BD394" s="119" t="s">
        <v>1055</v>
      </c>
      <c r="BE394" s="119"/>
      <c r="BF394">
        <f t="shared" si="40"/>
        <v>0</v>
      </c>
      <c r="BG394">
        <f t="shared" si="41"/>
        <v>0</v>
      </c>
      <c r="BH394">
        <f t="shared" si="41"/>
        <v>0</v>
      </c>
      <c r="BI394">
        <f t="shared" si="41"/>
        <v>0</v>
      </c>
      <c r="BJ394">
        <f t="shared" si="41"/>
        <v>0</v>
      </c>
      <c r="BK394">
        <f t="shared" si="41"/>
        <v>0</v>
      </c>
      <c r="BL394">
        <f t="shared" si="37"/>
        <v>0</v>
      </c>
      <c r="BM394">
        <f t="shared" si="39"/>
        <v>0</v>
      </c>
      <c r="BN394">
        <f t="shared" si="39"/>
        <v>0</v>
      </c>
      <c r="BO394">
        <f t="shared" si="39"/>
        <v>1</v>
      </c>
      <c r="BP394">
        <f t="shared" si="39"/>
        <v>1</v>
      </c>
      <c r="BQ394">
        <f t="shared" si="38"/>
        <v>0</v>
      </c>
      <c r="BR394">
        <f t="shared" si="39"/>
        <v>0</v>
      </c>
      <c r="BS394">
        <f t="shared" si="39"/>
        <v>0</v>
      </c>
      <c r="BT394" s="256">
        <f t="shared" si="42"/>
        <v>5</v>
      </c>
    </row>
    <row r="395" spans="2:72" ht="14.3" x14ac:dyDescent="0.25">
      <c r="B395" s="93" t="str">
        <f>IFERROR(VLOOKUP(TABLA!$F395,BLIOTECAS!$C$1:$E$26,2,FALSE),"")</f>
        <v>ENF</v>
      </c>
      <c r="C395" s="93" t="str">
        <f>IFERROR(VLOOKUP(TABLA!F395,BLIOTECAS!$C$1:$E$26,3,FALSE),"")</f>
        <v>Ciencias de la Salud</v>
      </c>
      <c r="D395" s="266" t="s">
        <v>1053</v>
      </c>
      <c r="E395" s="120" t="s">
        <v>8</v>
      </c>
      <c r="F395" s="119" t="s">
        <v>24</v>
      </c>
      <c r="G395" s="119" t="s">
        <v>48</v>
      </c>
      <c r="H395" s="119" t="s">
        <v>44</v>
      </c>
      <c r="I395" s="119"/>
      <c r="J395" s="119" t="s">
        <v>24</v>
      </c>
      <c r="K395" s="119" t="s">
        <v>56</v>
      </c>
      <c r="L395" s="119" t="s">
        <v>36</v>
      </c>
      <c r="M395" s="119"/>
      <c r="N395" s="119">
        <v>4</v>
      </c>
      <c r="O395" s="119">
        <v>5</v>
      </c>
      <c r="P395" s="119">
        <v>5</v>
      </c>
      <c r="Q395" s="119">
        <v>5</v>
      </c>
      <c r="R395" s="119">
        <v>5</v>
      </c>
      <c r="S395" s="119" t="s">
        <v>88</v>
      </c>
      <c r="T395" s="119" t="s">
        <v>87</v>
      </c>
      <c r="U395" s="119">
        <v>5</v>
      </c>
      <c r="V395" s="119">
        <v>5</v>
      </c>
      <c r="W395" s="119">
        <v>5</v>
      </c>
      <c r="X395" s="119">
        <v>5</v>
      </c>
      <c r="Y395" s="119">
        <v>5</v>
      </c>
      <c r="Z395" s="119">
        <v>5</v>
      </c>
      <c r="AA395" s="119">
        <v>5</v>
      </c>
      <c r="AB395" s="119">
        <v>5</v>
      </c>
      <c r="AC395" s="119">
        <v>5</v>
      </c>
      <c r="AD395" s="119">
        <v>5</v>
      </c>
      <c r="AE395" s="119">
        <v>5</v>
      </c>
      <c r="AF395" s="119">
        <v>5</v>
      </c>
      <c r="AG395" s="119">
        <v>5</v>
      </c>
      <c r="AH395" s="119">
        <v>5</v>
      </c>
      <c r="AI395" s="119">
        <v>5</v>
      </c>
      <c r="AJ395" s="119">
        <v>5</v>
      </c>
      <c r="AK395" s="119" t="s">
        <v>87</v>
      </c>
      <c r="AL395" s="119" t="s">
        <v>87</v>
      </c>
      <c r="AM395" s="119">
        <v>5</v>
      </c>
      <c r="AN395" s="119">
        <v>5</v>
      </c>
      <c r="AO395" s="119" t="s">
        <v>113</v>
      </c>
      <c r="AP395" s="119">
        <v>5</v>
      </c>
      <c r="AQ395" s="119">
        <v>5</v>
      </c>
      <c r="AR395" s="119">
        <v>5</v>
      </c>
      <c r="AS395" s="119">
        <v>5</v>
      </c>
      <c r="AT395" s="119">
        <v>5</v>
      </c>
      <c r="AU395" s="119">
        <v>5</v>
      </c>
      <c r="AV395" s="119">
        <v>5</v>
      </c>
      <c r="AW395" s="119">
        <v>5</v>
      </c>
      <c r="AX395" s="119" t="s">
        <v>87</v>
      </c>
      <c r="AY395" s="119" t="s">
        <v>88</v>
      </c>
      <c r="AZ395" s="119"/>
      <c r="BA395" s="119">
        <v>5</v>
      </c>
      <c r="BB395" s="119">
        <v>5</v>
      </c>
      <c r="BC395" s="119" t="s">
        <v>135</v>
      </c>
      <c r="BD395" s="119" t="s">
        <v>564</v>
      </c>
      <c r="BE395" s="119"/>
      <c r="BF395">
        <f t="shared" si="40"/>
        <v>0</v>
      </c>
      <c r="BG395">
        <f t="shared" si="41"/>
        <v>0</v>
      </c>
      <c r="BH395">
        <f t="shared" si="41"/>
        <v>0</v>
      </c>
      <c r="BI395">
        <f t="shared" si="41"/>
        <v>0</v>
      </c>
      <c r="BJ395">
        <f t="shared" si="41"/>
        <v>0</v>
      </c>
      <c r="BK395">
        <f t="shared" si="41"/>
        <v>0</v>
      </c>
      <c r="BL395">
        <f t="shared" si="37"/>
        <v>0</v>
      </c>
      <c r="BM395">
        <f t="shared" si="39"/>
        <v>0</v>
      </c>
      <c r="BN395">
        <f t="shared" si="39"/>
        <v>0</v>
      </c>
      <c r="BO395">
        <f t="shared" si="39"/>
        <v>1</v>
      </c>
      <c r="BP395">
        <f t="shared" si="39"/>
        <v>0</v>
      </c>
      <c r="BQ395">
        <f t="shared" si="38"/>
        <v>0</v>
      </c>
      <c r="BR395">
        <f t="shared" si="39"/>
        <v>0</v>
      </c>
      <c r="BS395">
        <f t="shared" si="39"/>
        <v>0</v>
      </c>
      <c r="BT395" s="256">
        <f t="shared" si="42"/>
        <v>5</v>
      </c>
    </row>
    <row r="396" spans="2:72" ht="14.3" x14ac:dyDescent="0.25">
      <c r="B396" s="93" t="str">
        <f>IFERROR(VLOOKUP(TABLA!$F396,BLIOTECAS!$C$1:$E$26,2,FALSE),"")</f>
        <v>PSI</v>
      </c>
      <c r="C396" s="93" t="str">
        <f>IFERROR(VLOOKUP(TABLA!F396,BLIOTECAS!$C$1:$E$26,3,FALSE),"")</f>
        <v>Ciencias de la Salud</v>
      </c>
      <c r="D396" s="266" t="s">
        <v>1053</v>
      </c>
      <c r="E396" s="120" t="s">
        <v>9</v>
      </c>
      <c r="F396" s="119" t="s">
        <v>23</v>
      </c>
      <c r="G396" s="119" t="s">
        <v>47</v>
      </c>
      <c r="H396" s="119" t="s">
        <v>46</v>
      </c>
      <c r="I396" s="119"/>
      <c r="J396" s="119" t="s">
        <v>23</v>
      </c>
      <c r="K396" s="119"/>
      <c r="L396" s="119"/>
      <c r="M396" s="119"/>
      <c r="N396" s="119">
        <v>4</v>
      </c>
      <c r="O396" s="119">
        <v>4</v>
      </c>
      <c r="P396" s="119">
        <v>5</v>
      </c>
      <c r="Q396" s="119">
        <v>5</v>
      </c>
      <c r="R396" s="119">
        <v>3</v>
      </c>
      <c r="S396" s="119" t="s">
        <v>87</v>
      </c>
      <c r="T396" s="119" t="s">
        <v>87</v>
      </c>
      <c r="U396" s="119">
        <v>3</v>
      </c>
      <c r="V396" s="119">
        <v>4</v>
      </c>
      <c r="W396" s="119">
        <v>2</v>
      </c>
      <c r="X396" s="119">
        <v>3</v>
      </c>
      <c r="Y396" s="119">
        <v>4</v>
      </c>
      <c r="Z396" s="119">
        <v>5</v>
      </c>
      <c r="AA396" s="119">
        <v>3</v>
      </c>
      <c r="AB396" s="119">
        <v>4</v>
      </c>
      <c r="AC396" s="119">
        <v>4</v>
      </c>
      <c r="AD396" s="119">
        <v>4</v>
      </c>
      <c r="AE396" s="119">
        <v>4</v>
      </c>
      <c r="AF396" s="119">
        <v>4</v>
      </c>
      <c r="AG396" s="119">
        <v>5</v>
      </c>
      <c r="AH396" s="119">
        <v>4</v>
      </c>
      <c r="AI396" s="119">
        <v>3</v>
      </c>
      <c r="AJ396" s="119">
        <v>3</v>
      </c>
      <c r="AK396" s="119" t="s">
        <v>88</v>
      </c>
      <c r="AL396" s="119" t="s">
        <v>88</v>
      </c>
      <c r="AM396" s="119">
        <v>3</v>
      </c>
      <c r="AN396" s="119">
        <v>4</v>
      </c>
      <c r="AO396" s="119" t="s">
        <v>565</v>
      </c>
      <c r="AP396" s="119">
        <v>5</v>
      </c>
      <c r="AQ396" s="119">
        <v>5</v>
      </c>
      <c r="AR396" s="119">
        <v>4</v>
      </c>
      <c r="AS396" s="119">
        <v>5</v>
      </c>
      <c r="AT396" s="119">
        <v>5</v>
      </c>
      <c r="AU396" s="119">
        <v>4</v>
      </c>
      <c r="AV396" s="119">
        <v>4</v>
      </c>
      <c r="AW396" s="119">
        <v>4</v>
      </c>
      <c r="AX396" s="119" t="s">
        <v>88</v>
      </c>
      <c r="AY396" s="119" t="s">
        <v>88</v>
      </c>
      <c r="AZ396" s="119"/>
      <c r="BA396" s="119">
        <v>5</v>
      </c>
      <c r="BB396" s="119">
        <v>5</v>
      </c>
      <c r="BC396" s="119" t="s">
        <v>134</v>
      </c>
      <c r="BD396" s="119" t="s">
        <v>1056</v>
      </c>
      <c r="BE396" s="119"/>
      <c r="BF396">
        <f t="shared" si="40"/>
        <v>0</v>
      </c>
      <c r="BG396">
        <f t="shared" si="41"/>
        <v>0</v>
      </c>
      <c r="BH396">
        <f t="shared" si="41"/>
        <v>0</v>
      </c>
      <c r="BI396">
        <f t="shared" si="41"/>
        <v>0</v>
      </c>
      <c r="BJ396">
        <f t="shared" si="41"/>
        <v>0</v>
      </c>
      <c r="BK396">
        <f t="shared" si="41"/>
        <v>0</v>
      </c>
      <c r="BL396">
        <f t="shared" si="37"/>
        <v>0</v>
      </c>
      <c r="BM396">
        <f t="shared" si="39"/>
        <v>0</v>
      </c>
      <c r="BN396">
        <f t="shared" si="39"/>
        <v>1</v>
      </c>
      <c r="BO396">
        <f t="shared" si="39"/>
        <v>0</v>
      </c>
      <c r="BP396">
        <f t="shared" si="39"/>
        <v>0</v>
      </c>
      <c r="BQ396">
        <f t="shared" si="38"/>
        <v>0</v>
      </c>
      <c r="BR396">
        <f t="shared" si="39"/>
        <v>0</v>
      </c>
      <c r="BS396">
        <f t="shared" si="39"/>
        <v>1</v>
      </c>
      <c r="BT396" s="256">
        <f t="shared" si="42"/>
        <v>4</v>
      </c>
    </row>
    <row r="397" spans="2:72" ht="14.3" x14ac:dyDescent="0.25">
      <c r="B397" s="93" t="str">
        <f>IFERROR(VLOOKUP(TABLA!$F397,BLIOTECAS!$C$1:$E$26,2,FALSE),"")</f>
        <v>BIO</v>
      </c>
      <c r="C397" s="93" t="str">
        <f>IFERROR(VLOOKUP(TABLA!F397,BLIOTECAS!$C$1:$E$26,3,FALSE),"")</f>
        <v>Ciencias Experimentales</v>
      </c>
      <c r="D397" s="266" t="s">
        <v>1053</v>
      </c>
      <c r="E397" s="120" t="s">
        <v>8</v>
      </c>
      <c r="F397" s="119" t="s">
        <v>27</v>
      </c>
      <c r="G397" s="119" t="s">
        <v>48</v>
      </c>
      <c r="H397" s="119" t="s">
        <v>44</v>
      </c>
      <c r="I397" s="119"/>
      <c r="J397" s="119" t="s">
        <v>27</v>
      </c>
      <c r="K397" s="119" t="s">
        <v>56</v>
      </c>
      <c r="L397" s="119"/>
      <c r="M397" s="119"/>
      <c r="N397" s="119">
        <v>3</v>
      </c>
      <c r="O397" s="119">
        <v>5</v>
      </c>
      <c r="P397" s="119">
        <v>5</v>
      </c>
      <c r="Q397" s="119">
        <v>5</v>
      </c>
      <c r="R397" s="119">
        <v>5</v>
      </c>
      <c r="S397" s="119" t="s">
        <v>88</v>
      </c>
      <c r="T397" s="119" t="s">
        <v>87</v>
      </c>
      <c r="U397" s="119">
        <v>3</v>
      </c>
      <c r="V397" s="119">
        <v>1</v>
      </c>
      <c r="W397" s="119">
        <v>1</v>
      </c>
      <c r="X397" s="119">
        <v>2</v>
      </c>
      <c r="Y397" s="119">
        <v>5</v>
      </c>
      <c r="Z397" s="119">
        <v>3</v>
      </c>
      <c r="AA397" s="119">
        <v>4</v>
      </c>
      <c r="AB397" s="119">
        <v>1</v>
      </c>
      <c r="AC397" s="119">
        <v>5</v>
      </c>
      <c r="AD397" s="119">
        <v>5</v>
      </c>
      <c r="AE397" s="119">
        <v>5</v>
      </c>
      <c r="AF397" s="119">
        <v>5</v>
      </c>
      <c r="AG397" s="119">
        <v>5</v>
      </c>
      <c r="AH397" s="119">
        <v>3</v>
      </c>
      <c r="AI397" s="119">
        <v>5</v>
      </c>
      <c r="AJ397" s="119">
        <v>5</v>
      </c>
      <c r="AK397" s="119" t="s">
        <v>88</v>
      </c>
      <c r="AL397" s="119" t="s">
        <v>88</v>
      </c>
      <c r="AM397" s="119">
        <v>4</v>
      </c>
      <c r="AN397" s="119">
        <v>3</v>
      </c>
      <c r="AO397" s="119" t="s">
        <v>115</v>
      </c>
      <c r="AP397" s="119">
        <v>5</v>
      </c>
      <c r="AQ397" s="119">
        <v>4</v>
      </c>
      <c r="AR397" s="119">
        <v>4</v>
      </c>
      <c r="AS397" s="119">
        <v>5</v>
      </c>
      <c r="AT397" s="119">
        <v>5</v>
      </c>
      <c r="AU397" s="119">
        <v>5</v>
      </c>
      <c r="AV397" s="119">
        <v>5</v>
      </c>
      <c r="AW397" s="119">
        <v>5</v>
      </c>
      <c r="AX397" s="119" t="s">
        <v>88</v>
      </c>
      <c r="AY397" s="119" t="s">
        <v>88</v>
      </c>
      <c r="AZ397" s="119"/>
      <c r="BA397" s="119">
        <v>5</v>
      </c>
      <c r="BB397" s="119">
        <v>5</v>
      </c>
      <c r="BC397" s="119" t="s">
        <v>134</v>
      </c>
      <c r="BD397" s="119"/>
      <c r="BE397" s="119"/>
      <c r="BF397">
        <f t="shared" si="40"/>
        <v>0</v>
      </c>
      <c r="BG397">
        <f t="shared" si="41"/>
        <v>0</v>
      </c>
      <c r="BH397">
        <f t="shared" si="41"/>
        <v>0</v>
      </c>
      <c r="BI397">
        <f t="shared" si="41"/>
        <v>0</v>
      </c>
      <c r="BJ397">
        <f t="shared" si="41"/>
        <v>0</v>
      </c>
      <c r="BK397">
        <f t="shared" si="41"/>
        <v>0</v>
      </c>
      <c r="BL397">
        <f t="shared" si="37"/>
        <v>0</v>
      </c>
      <c r="BM397">
        <f t="shared" si="39"/>
        <v>0</v>
      </c>
      <c r="BN397">
        <f t="shared" si="39"/>
        <v>0</v>
      </c>
      <c r="BO397">
        <f t="shared" si="39"/>
        <v>0</v>
      </c>
      <c r="BP397">
        <f t="shared" si="39"/>
        <v>0</v>
      </c>
      <c r="BQ397">
        <f t="shared" si="38"/>
        <v>0</v>
      </c>
      <c r="BR397">
        <f t="shared" si="39"/>
        <v>1</v>
      </c>
      <c r="BS397">
        <f t="shared" si="39"/>
        <v>0</v>
      </c>
      <c r="BT397" s="256">
        <f t="shared" si="42"/>
        <v>4</v>
      </c>
    </row>
    <row r="398" spans="2:72" ht="14.3" x14ac:dyDescent="0.25">
      <c r="B398" s="93" t="str">
        <f>IFERROR(VLOOKUP(TABLA!$F398,BLIOTECAS!$C$1:$E$26,2,FALSE),"")</f>
        <v>ENF</v>
      </c>
      <c r="C398" s="93" t="str">
        <f>IFERROR(VLOOKUP(TABLA!F398,BLIOTECAS!$C$1:$E$26,3,FALSE),"")</f>
        <v>Ciencias de la Salud</v>
      </c>
      <c r="D398" s="266" t="s">
        <v>1053</v>
      </c>
      <c r="E398" s="120" t="s">
        <v>8</v>
      </c>
      <c r="F398" s="119" t="s">
        <v>24</v>
      </c>
      <c r="G398" s="119" t="s">
        <v>46</v>
      </c>
      <c r="H398" s="119" t="s">
        <v>48</v>
      </c>
      <c r="I398" s="119"/>
      <c r="J398" s="119" t="s">
        <v>24</v>
      </c>
      <c r="K398" s="119"/>
      <c r="L398" s="119"/>
      <c r="M398" s="119"/>
      <c r="N398" s="119">
        <v>5</v>
      </c>
      <c r="O398" s="119">
        <v>5</v>
      </c>
      <c r="P398" s="119">
        <v>5</v>
      </c>
      <c r="Q398" s="119">
        <v>5</v>
      </c>
      <c r="R398" s="119">
        <v>5</v>
      </c>
      <c r="S398" s="119" t="s">
        <v>88</v>
      </c>
      <c r="T398" s="119" t="s">
        <v>88</v>
      </c>
      <c r="U398" s="119">
        <v>1</v>
      </c>
      <c r="V398" s="119">
        <v>1</v>
      </c>
      <c r="W398" s="119">
        <v>5</v>
      </c>
      <c r="X398" s="119">
        <v>1</v>
      </c>
      <c r="Y398" s="119">
        <v>5</v>
      </c>
      <c r="Z398" s="119">
        <v>5</v>
      </c>
      <c r="AA398" s="119">
        <v>5</v>
      </c>
      <c r="AB398" s="119">
        <v>1</v>
      </c>
      <c r="AC398" s="119">
        <v>5</v>
      </c>
      <c r="AD398" s="119">
        <v>5</v>
      </c>
      <c r="AE398" s="119">
        <v>5</v>
      </c>
      <c r="AF398" s="119">
        <v>5</v>
      </c>
      <c r="AG398" s="119">
        <v>5</v>
      </c>
      <c r="AH398" s="119">
        <v>5</v>
      </c>
      <c r="AI398" s="119">
        <v>3</v>
      </c>
      <c r="AJ398" s="119">
        <v>5</v>
      </c>
      <c r="AK398" s="119" t="s">
        <v>88</v>
      </c>
      <c r="AL398" s="119" t="s">
        <v>88</v>
      </c>
      <c r="AM398" s="119">
        <v>5</v>
      </c>
      <c r="AN398" s="119">
        <v>5</v>
      </c>
      <c r="AO398" s="119" t="s">
        <v>115</v>
      </c>
      <c r="AP398" s="119">
        <v>3</v>
      </c>
      <c r="AQ398" s="119">
        <v>3</v>
      </c>
      <c r="AR398" s="119"/>
      <c r="AS398" s="119"/>
      <c r="AT398" s="119"/>
      <c r="AU398" s="119"/>
      <c r="AV398" s="119"/>
      <c r="AW398" s="119"/>
      <c r="AX398" s="119" t="s">
        <v>88</v>
      </c>
      <c r="AY398" s="119" t="s">
        <v>88</v>
      </c>
      <c r="AZ398" s="119"/>
      <c r="BA398" s="119"/>
      <c r="BB398" s="119"/>
      <c r="BC398" s="119" t="s">
        <v>135</v>
      </c>
      <c r="BD398" s="119"/>
      <c r="BE398" s="119"/>
      <c r="BF398">
        <f t="shared" si="40"/>
        <v>0</v>
      </c>
      <c r="BG398">
        <f t="shared" si="41"/>
        <v>0</v>
      </c>
      <c r="BH398">
        <f t="shared" si="41"/>
        <v>0</v>
      </c>
      <c r="BI398">
        <f t="shared" si="41"/>
        <v>0</v>
      </c>
      <c r="BJ398">
        <f t="shared" si="41"/>
        <v>0</v>
      </c>
      <c r="BK398">
        <f t="shared" si="41"/>
        <v>0</v>
      </c>
      <c r="BL398">
        <f t="shared" si="37"/>
        <v>0</v>
      </c>
      <c r="BM398">
        <f t="shared" si="39"/>
        <v>0</v>
      </c>
      <c r="BN398">
        <f t="shared" si="39"/>
        <v>0</v>
      </c>
      <c r="BO398">
        <f t="shared" si="39"/>
        <v>0</v>
      </c>
      <c r="BP398">
        <f t="shared" si="39"/>
        <v>0</v>
      </c>
      <c r="BQ398">
        <f t="shared" si="38"/>
        <v>0</v>
      </c>
      <c r="BR398">
        <f t="shared" si="39"/>
        <v>1</v>
      </c>
      <c r="BS398">
        <f t="shared" si="39"/>
        <v>0</v>
      </c>
      <c r="BT398" s="256">
        <f t="shared" si="42"/>
        <v>5</v>
      </c>
    </row>
    <row r="399" spans="2:72" ht="14.3" x14ac:dyDescent="0.25">
      <c r="B399" s="93" t="str">
        <f>IFERROR(VLOOKUP(TABLA!$F399,BLIOTECAS!$C$1:$E$26,2,FALSE),"")</f>
        <v>EMP</v>
      </c>
      <c r="C399" s="93" t="str">
        <f>IFERROR(VLOOKUP(TABLA!F399,BLIOTECAS!$C$1:$E$26,3,FALSE),"")</f>
        <v>Ciencias Sociales</v>
      </c>
      <c r="D399" s="266" t="s">
        <v>1053</v>
      </c>
      <c r="E399" s="120" t="s">
        <v>8</v>
      </c>
      <c r="F399" s="119" t="s">
        <v>35</v>
      </c>
      <c r="G399" s="119" t="s">
        <v>45</v>
      </c>
      <c r="H399" s="119" t="s">
        <v>44</v>
      </c>
      <c r="I399" s="119"/>
      <c r="J399" s="119" t="s">
        <v>476</v>
      </c>
      <c r="K399" s="119" t="s">
        <v>35</v>
      </c>
      <c r="L399" s="119"/>
      <c r="M399" s="119"/>
      <c r="N399" s="119">
        <v>4</v>
      </c>
      <c r="O399" s="119">
        <v>3</v>
      </c>
      <c r="P399" s="119">
        <v>4</v>
      </c>
      <c r="Q399" s="119">
        <v>4</v>
      </c>
      <c r="R399" s="119">
        <v>5</v>
      </c>
      <c r="S399" s="119" t="s">
        <v>88</v>
      </c>
      <c r="T399" s="119" t="s">
        <v>87</v>
      </c>
      <c r="U399" s="119">
        <v>1</v>
      </c>
      <c r="V399" s="119">
        <v>1</v>
      </c>
      <c r="W399" s="119">
        <v>1</v>
      </c>
      <c r="X399" s="119">
        <v>5</v>
      </c>
      <c r="Y399" s="119">
        <v>5</v>
      </c>
      <c r="Z399" s="119">
        <v>4</v>
      </c>
      <c r="AA399" s="119">
        <v>5</v>
      </c>
      <c r="AB399" s="119">
        <v>3</v>
      </c>
      <c r="AC399" s="119">
        <v>3</v>
      </c>
      <c r="AD399" s="119">
        <v>3</v>
      </c>
      <c r="AE399" s="119">
        <v>2</v>
      </c>
      <c r="AF399" s="119">
        <v>3</v>
      </c>
      <c r="AG399" s="119">
        <v>3</v>
      </c>
      <c r="AH399" s="119">
        <v>3</v>
      </c>
      <c r="AI399" s="119">
        <v>2</v>
      </c>
      <c r="AJ399" s="119">
        <v>3</v>
      </c>
      <c r="AK399" s="119" t="s">
        <v>88</v>
      </c>
      <c r="AL399" s="119" t="s">
        <v>88</v>
      </c>
      <c r="AM399" s="119">
        <v>4</v>
      </c>
      <c r="AN399" s="119">
        <v>2</v>
      </c>
      <c r="AO399" s="119" t="s">
        <v>115</v>
      </c>
      <c r="AP399" s="119">
        <v>4</v>
      </c>
      <c r="AQ399" s="119">
        <v>2</v>
      </c>
      <c r="AR399" s="119">
        <v>2</v>
      </c>
      <c r="AS399" s="119">
        <v>4</v>
      </c>
      <c r="AT399" s="119">
        <v>3</v>
      </c>
      <c r="AU399" s="119">
        <v>3</v>
      </c>
      <c r="AV399" s="119">
        <v>3</v>
      </c>
      <c r="AW399" s="119">
        <v>3</v>
      </c>
      <c r="AX399" s="119" t="s">
        <v>88</v>
      </c>
      <c r="AY399" s="119" t="s">
        <v>88</v>
      </c>
      <c r="AZ399" s="119"/>
      <c r="BA399" s="119">
        <v>4</v>
      </c>
      <c r="BB399" s="119">
        <v>4</v>
      </c>
      <c r="BC399" s="119" t="s">
        <v>133</v>
      </c>
      <c r="BD399" s="119" t="s">
        <v>566</v>
      </c>
      <c r="BE399" s="119"/>
      <c r="BF399">
        <f t="shared" si="40"/>
        <v>0</v>
      </c>
      <c r="BG399">
        <f t="shared" si="41"/>
        <v>0</v>
      </c>
      <c r="BH399">
        <f t="shared" si="41"/>
        <v>0</v>
      </c>
      <c r="BI399">
        <f t="shared" si="41"/>
        <v>0</v>
      </c>
      <c r="BJ399">
        <f t="shared" si="41"/>
        <v>0</v>
      </c>
      <c r="BK399">
        <f t="shared" si="41"/>
        <v>0</v>
      </c>
      <c r="BL399">
        <f t="shared" si="37"/>
        <v>0</v>
      </c>
      <c r="BM399">
        <f t="shared" si="39"/>
        <v>0</v>
      </c>
      <c r="BN399">
        <f t="shared" si="39"/>
        <v>0</v>
      </c>
      <c r="BO399">
        <f t="shared" si="39"/>
        <v>0</v>
      </c>
      <c r="BP399">
        <f t="shared" si="39"/>
        <v>0</v>
      </c>
      <c r="BQ399">
        <f t="shared" si="38"/>
        <v>0</v>
      </c>
      <c r="BR399">
        <f t="shared" si="39"/>
        <v>1</v>
      </c>
      <c r="BS399">
        <f t="shared" si="39"/>
        <v>0</v>
      </c>
      <c r="BT399" s="256">
        <f t="shared" si="42"/>
        <v>3</v>
      </c>
    </row>
    <row r="400" spans="2:72" ht="14.3" x14ac:dyDescent="0.25">
      <c r="B400" s="93" t="str">
        <f>IFERROR(VLOOKUP(TABLA!$F400,BLIOTECAS!$C$1:$E$26,2,FALSE),"")</f>
        <v>PSI</v>
      </c>
      <c r="C400" s="93" t="str">
        <f>IFERROR(VLOOKUP(TABLA!F400,BLIOTECAS!$C$1:$E$26,3,FALSE),"")</f>
        <v>Ciencias de la Salud</v>
      </c>
      <c r="D400" s="266" t="s">
        <v>1053</v>
      </c>
      <c r="E400" s="120" t="s">
        <v>8</v>
      </c>
      <c r="F400" s="119" t="s">
        <v>23</v>
      </c>
      <c r="G400" s="119" t="s">
        <v>47</v>
      </c>
      <c r="H400" s="119" t="s">
        <v>46</v>
      </c>
      <c r="I400" s="119"/>
      <c r="J400" s="119" t="s">
        <v>23</v>
      </c>
      <c r="K400" s="119" t="s">
        <v>32</v>
      </c>
      <c r="L400" s="119" t="s">
        <v>56</v>
      </c>
      <c r="M400" s="119"/>
      <c r="N400" s="119">
        <v>5</v>
      </c>
      <c r="O400" s="119">
        <v>4</v>
      </c>
      <c r="P400" s="119">
        <v>4</v>
      </c>
      <c r="Q400" s="119">
        <v>3</v>
      </c>
      <c r="R400" s="119">
        <v>5</v>
      </c>
      <c r="S400" s="119" t="s">
        <v>88</v>
      </c>
      <c r="T400" s="119" t="s">
        <v>88</v>
      </c>
      <c r="U400" s="119">
        <v>2</v>
      </c>
      <c r="V400" s="119">
        <v>4</v>
      </c>
      <c r="W400" s="119">
        <v>1</v>
      </c>
      <c r="X400" s="119">
        <v>3</v>
      </c>
      <c r="Y400" s="119">
        <v>5</v>
      </c>
      <c r="Z400" s="119">
        <v>5</v>
      </c>
      <c r="AA400" s="119">
        <v>5</v>
      </c>
      <c r="AB400" s="119">
        <v>4</v>
      </c>
      <c r="AC400" s="119">
        <v>3</v>
      </c>
      <c r="AD400" s="119">
        <v>4</v>
      </c>
      <c r="AE400" s="119">
        <v>5</v>
      </c>
      <c r="AF400" s="119">
        <v>5</v>
      </c>
      <c r="AG400" s="119">
        <v>4</v>
      </c>
      <c r="AH400" s="119">
        <v>4</v>
      </c>
      <c r="AI400" s="119">
        <v>4</v>
      </c>
      <c r="AJ400" s="119">
        <v>3</v>
      </c>
      <c r="AK400" s="119" t="s">
        <v>88</v>
      </c>
      <c r="AL400" s="119" t="s">
        <v>88</v>
      </c>
      <c r="AM400" s="119">
        <v>4</v>
      </c>
      <c r="AN400" s="119">
        <v>2</v>
      </c>
      <c r="AO400" s="119" t="s">
        <v>115</v>
      </c>
      <c r="AP400" s="119">
        <v>5</v>
      </c>
      <c r="AQ400" s="119">
        <v>5</v>
      </c>
      <c r="AR400" s="119">
        <v>5</v>
      </c>
      <c r="AS400" s="119">
        <v>5</v>
      </c>
      <c r="AT400" s="119">
        <v>5</v>
      </c>
      <c r="AU400" s="119">
        <v>4</v>
      </c>
      <c r="AV400" s="119">
        <v>5</v>
      </c>
      <c r="AW400" s="119">
        <v>4</v>
      </c>
      <c r="AX400" s="119" t="s">
        <v>88</v>
      </c>
      <c r="AY400" s="119" t="s">
        <v>88</v>
      </c>
      <c r="AZ400" s="119"/>
      <c r="BA400" s="119">
        <v>4</v>
      </c>
      <c r="BB400" s="119">
        <v>4</v>
      </c>
      <c r="BC400" s="119" t="s">
        <v>135</v>
      </c>
      <c r="BD400" s="119"/>
      <c r="BE400" s="119"/>
      <c r="BF400">
        <f t="shared" si="40"/>
        <v>0</v>
      </c>
      <c r="BG400">
        <f t="shared" si="41"/>
        <v>0</v>
      </c>
      <c r="BH400">
        <f t="shared" si="41"/>
        <v>0</v>
      </c>
      <c r="BI400">
        <f t="shared" si="41"/>
        <v>0</v>
      </c>
      <c r="BJ400">
        <f t="shared" si="41"/>
        <v>0</v>
      </c>
      <c r="BK400">
        <f t="shared" si="41"/>
        <v>0</v>
      </c>
      <c r="BL400">
        <f t="shared" si="37"/>
        <v>0</v>
      </c>
      <c r="BM400">
        <f t="shared" si="39"/>
        <v>0</v>
      </c>
      <c r="BN400">
        <f t="shared" si="39"/>
        <v>0</v>
      </c>
      <c r="BO400">
        <f t="shared" si="39"/>
        <v>0</v>
      </c>
      <c r="BP400">
        <f t="shared" si="39"/>
        <v>0</v>
      </c>
      <c r="BQ400">
        <f t="shared" si="38"/>
        <v>0</v>
      </c>
      <c r="BR400">
        <f t="shared" si="39"/>
        <v>1</v>
      </c>
      <c r="BS400">
        <f t="shared" si="39"/>
        <v>0</v>
      </c>
      <c r="BT400" s="256">
        <f t="shared" si="42"/>
        <v>5</v>
      </c>
    </row>
    <row r="401" spans="2:72" ht="14.3" x14ac:dyDescent="0.25">
      <c r="B401" s="93" t="str">
        <f>IFERROR(VLOOKUP(TABLA!$F401,BLIOTECAS!$C$1:$E$26,2,FALSE),"")</f>
        <v>BBA</v>
      </c>
      <c r="C401" s="93" t="str">
        <f>IFERROR(VLOOKUP(TABLA!F401,BLIOTECAS!$C$1:$E$26,3,FALSE),"")</f>
        <v>Humanidades</v>
      </c>
      <c r="D401" s="266" t="s">
        <v>1053</v>
      </c>
      <c r="E401" s="120" t="s">
        <v>8</v>
      </c>
      <c r="F401" s="119" t="s">
        <v>29</v>
      </c>
      <c r="G401" s="119" t="s">
        <v>46</v>
      </c>
      <c r="H401" s="119" t="s">
        <v>48</v>
      </c>
      <c r="I401" s="119"/>
      <c r="J401" s="119" t="s">
        <v>29</v>
      </c>
      <c r="K401" s="119"/>
      <c r="L401" s="119"/>
      <c r="M401" s="119"/>
      <c r="N401" s="119">
        <v>5</v>
      </c>
      <c r="O401" s="119">
        <v>4</v>
      </c>
      <c r="P401" s="119">
        <v>3</v>
      </c>
      <c r="Q401" s="119">
        <v>3</v>
      </c>
      <c r="R401" s="119">
        <v>5</v>
      </c>
      <c r="S401" s="119" t="s">
        <v>87</v>
      </c>
      <c r="T401" s="119" t="s">
        <v>87</v>
      </c>
      <c r="U401" s="119">
        <v>4</v>
      </c>
      <c r="V401" s="119"/>
      <c r="W401" s="119">
        <v>4</v>
      </c>
      <c r="X401" s="119">
        <v>2</v>
      </c>
      <c r="Y401" s="119">
        <v>4</v>
      </c>
      <c r="Z401" s="119">
        <v>4</v>
      </c>
      <c r="AA401" s="119">
        <v>3</v>
      </c>
      <c r="AB401" s="119">
        <v>4</v>
      </c>
      <c r="AC401" s="119">
        <v>3</v>
      </c>
      <c r="AD401" s="119">
        <v>5</v>
      </c>
      <c r="AE401" s="119">
        <v>5</v>
      </c>
      <c r="AF401" s="119">
        <v>4</v>
      </c>
      <c r="AG401" s="119">
        <v>5</v>
      </c>
      <c r="AH401" s="119">
        <v>5</v>
      </c>
      <c r="AI401" s="119">
        <v>4</v>
      </c>
      <c r="AJ401" s="119">
        <v>5</v>
      </c>
      <c r="AK401" s="119" t="s">
        <v>87</v>
      </c>
      <c r="AL401" s="119" t="s">
        <v>87</v>
      </c>
      <c r="AM401" s="119">
        <v>4</v>
      </c>
      <c r="AN401" s="119">
        <v>4</v>
      </c>
      <c r="AO401" s="119" t="s">
        <v>505</v>
      </c>
      <c r="AP401" s="119">
        <v>5</v>
      </c>
      <c r="AQ401" s="119">
        <v>3</v>
      </c>
      <c r="AR401" s="119">
        <v>4</v>
      </c>
      <c r="AS401" s="119">
        <v>5</v>
      </c>
      <c r="AT401" s="119">
        <v>5</v>
      </c>
      <c r="AU401" s="119">
        <v>5</v>
      </c>
      <c r="AV401" s="119"/>
      <c r="AW401" s="119"/>
      <c r="AX401" s="119" t="s">
        <v>87</v>
      </c>
      <c r="AY401" s="119" t="s">
        <v>88</v>
      </c>
      <c r="AZ401" s="119"/>
      <c r="BA401" s="119">
        <v>4</v>
      </c>
      <c r="BB401" s="119">
        <v>4</v>
      </c>
      <c r="BC401" s="119" t="s">
        <v>135</v>
      </c>
      <c r="BD401" s="119"/>
      <c r="BE401" s="119"/>
      <c r="BF401">
        <f t="shared" si="40"/>
        <v>0</v>
      </c>
      <c r="BG401">
        <f t="shared" si="41"/>
        <v>0</v>
      </c>
      <c r="BH401">
        <f t="shared" si="41"/>
        <v>0</v>
      </c>
      <c r="BI401">
        <f t="shared" si="41"/>
        <v>0</v>
      </c>
      <c r="BJ401">
        <f t="shared" si="41"/>
        <v>0</v>
      </c>
      <c r="BK401">
        <f t="shared" si="41"/>
        <v>0</v>
      </c>
      <c r="BL401">
        <f t="shared" si="37"/>
        <v>1</v>
      </c>
      <c r="BM401">
        <f t="shared" si="39"/>
        <v>0</v>
      </c>
      <c r="BN401">
        <f t="shared" si="39"/>
        <v>0</v>
      </c>
      <c r="BO401">
        <f t="shared" si="39"/>
        <v>1</v>
      </c>
      <c r="BP401">
        <f t="shared" si="39"/>
        <v>0</v>
      </c>
      <c r="BQ401">
        <f t="shared" si="38"/>
        <v>0</v>
      </c>
      <c r="BR401">
        <f t="shared" si="39"/>
        <v>0</v>
      </c>
      <c r="BS401">
        <f t="shared" si="39"/>
        <v>0</v>
      </c>
      <c r="BT401" s="256">
        <f t="shared" si="42"/>
        <v>5</v>
      </c>
    </row>
    <row r="402" spans="2:72" ht="14.3" x14ac:dyDescent="0.25">
      <c r="B402" s="93" t="str">
        <f>IFERROR(VLOOKUP(TABLA!$F402,BLIOTECAS!$C$1:$E$26,2,FALSE),"")</f>
        <v>BIO</v>
      </c>
      <c r="C402" s="93" t="str">
        <f>IFERROR(VLOOKUP(TABLA!F402,BLIOTECAS!$C$1:$E$26,3,FALSE),"")</f>
        <v>Ciencias Experimentales</v>
      </c>
      <c r="D402" s="266" t="s">
        <v>1053</v>
      </c>
      <c r="E402" s="120" t="s">
        <v>8</v>
      </c>
      <c r="F402" s="119" t="s">
        <v>27</v>
      </c>
      <c r="G402" s="119" t="s">
        <v>46</v>
      </c>
      <c r="H402" s="119" t="s">
        <v>46</v>
      </c>
      <c r="I402" s="119"/>
      <c r="J402" s="119" t="s">
        <v>27</v>
      </c>
      <c r="K402" s="119"/>
      <c r="L402" s="119"/>
      <c r="M402" s="119"/>
      <c r="N402" s="119">
        <v>5</v>
      </c>
      <c r="O402" s="119">
        <v>5</v>
      </c>
      <c r="P402" s="119">
        <v>5</v>
      </c>
      <c r="Q402" s="119">
        <v>5</v>
      </c>
      <c r="R402" s="119">
        <v>5</v>
      </c>
      <c r="S402" s="119" t="s">
        <v>87</v>
      </c>
      <c r="T402" s="119" t="s">
        <v>87</v>
      </c>
      <c r="U402" s="119">
        <v>4</v>
      </c>
      <c r="V402" s="119">
        <v>5</v>
      </c>
      <c r="W402" s="119">
        <v>5</v>
      </c>
      <c r="X402" s="119">
        <v>1</v>
      </c>
      <c r="Y402" s="119">
        <v>5</v>
      </c>
      <c r="Z402" s="119">
        <v>4</v>
      </c>
      <c r="AA402" s="119">
        <v>5</v>
      </c>
      <c r="AB402" s="119">
        <v>4</v>
      </c>
      <c r="AC402" s="119">
        <v>4</v>
      </c>
      <c r="AD402" s="119">
        <v>5</v>
      </c>
      <c r="AE402" s="119">
        <v>5</v>
      </c>
      <c r="AF402" s="119">
        <v>5</v>
      </c>
      <c r="AG402" s="119">
        <v>5</v>
      </c>
      <c r="AH402" s="119">
        <v>5</v>
      </c>
      <c r="AI402" s="119">
        <v>4</v>
      </c>
      <c r="AJ402" s="119">
        <v>5</v>
      </c>
      <c r="AK402" s="119" t="s">
        <v>88</v>
      </c>
      <c r="AL402" s="119" t="s">
        <v>88</v>
      </c>
      <c r="AM402" s="119">
        <v>5</v>
      </c>
      <c r="AN402" s="119">
        <v>5</v>
      </c>
      <c r="AO402" s="119" t="s">
        <v>113</v>
      </c>
      <c r="AP402" s="119">
        <v>5</v>
      </c>
      <c r="AQ402" s="119">
        <v>5</v>
      </c>
      <c r="AR402" s="119">
        <v>5</v>
      </c>
      <c r="AS402" s="119">
        <v>5</v>
      </c>
      <c r="AT402" s="119">
        <v>5</v>
      </c>
      <c r="AU402" s="119">
        <v>5</v>
      </c>
      <c r="AV402" s="119">
        <v>5</v>
      </c>
      <c r="AW402" s="119">
        <v>5</v>
      </c>
      <c r="AX402" s="119" t="s">
        <v>87</v>
      </c>
      <c r="AY402" s="119" t="s">
        <v>88</v>
      </c>
      <c r="AZ402" s="119"/>
      <c r="BA402" s="119">
        <v>5</v>
      </c>
      <c r="BB402" s="119">
        <v>5</v>
      </c>
      <c r="BC402" s="119" t="s">
        <v>135</v>
      </c>
      <c r="BD402" s="119"/>
      <c r="BE402" s="119"/>
      <c r="BF402">
        <f t="shared" si="40"/>
        <v>0</v>
      </c>
      <c r="BG402">
        <f t="shared" si="41"/>
        <v>0</v>
      </c>
      <c r="BH402">
        <f t="shared" si="41"/>
        <v>0</v>
      </c>
      <c r="BI402">
        <f t="shared" si="41"/>
        <v>0</v>
      </c>
      <c r="BJ402">
        <f t="shared" si="41"/>
        <v>0</v>
      </c>
      <c r="BK402">
        <f t="shared" si="41"/>
        <v>0</v>
      </c>
      <c r="BL402">
        <f t="shared" si="37"/>
        <v>0</v>
      </c>
      <c r="BM402">
        <f t="shared" si="39"/>
        <v>0</v>
      </c>
      <c r="BN402">
        <f t="shared" si="39"/>
        <v>0</v>
      </c>
      <c r="BO402">
        <f t="shared" si="39"/>
        <v>1</v>
      </c>
      <c r="BP402">
        <f t="shared" si="39"/>
        <v>0</v>
      </c>
      <c r="BQ402">
        <f t="shared" si="38"/>
        <v>0</v>
      </c>
      <c r="BR402">
        <f t="shared" si="39"/>
        <v>0</v>
      </c>
      <c r="BS402">
        <f t="shared" ref="BM402:BS445" si="43">IF(IFERROR(FIND(BS$2,$AO402,1),0)&lt;&gt;0,1,0)</f>
        <v>0</v>
      </c>
      <c r="BT402" s="256">
        <f t="shared" si="42"/>
        <v>5</v>
      </c>
    </row>
    <row r="403" spans="2:72" ht="14.3" x14ac:dyDescent="0.25">
      <c r="B403" s="93" t="str">
        <f>IFERROR(VLOOKUP(TABLA!$F403,BLIOTECAS!$C$1:$E$26,2,FALSE),"")</f>
        <v>GHI</v>
      </c>
      <c r="C403" s="93" t="str">
        <f>IFERROR(VLOOKUP(TABLA!F403,BLIOTECAS!$C$1:$E$26,3,FALSE),"")</f>
        <v>Humanidades</v>
      </c>
      <c r="D403" s="266" t="s">
        <v>1053</v>
      </c>
      <c r="E403" s="120" t="s">
        <v>8</v>
      </c>
      <c r="F403" s="119" t="s">
        <v>13</v>
      </c>
      <c r="G403" s="119" t="s">
        <v>47</v>
      </c>
      <c r="H403" s="119" t="s">
        <v>46</v>
      </c>
      <c r="I403" s="119"/>
      <c r="J403" s="119" t="s">
        <v>13</v>
      </c>
      <c r="K403" s="119" t="s">
        <v>56</v>
      </c>
      <c r="L403" s="119"/>
      <c r="M403" s="119"/>
      <c r="N403" s="119">
        <v>3</v>
      </c>
      <c r="O403" s="119">
        <v>3</v>
      </c>
      <c r="P403" s="119">
        <v>2</v>
      </c>
      <c r="Q403" s="119">
        <v>1</v>
      </c>
      <c r="R403" s="119">
        <v>4</v>
      </c>
      <c r="S403" s="119" t="s">
        <v>87</v>
      </c>
      <c r="T403" s="119" t="s">
        <v>87</v>
      </c>
      <c r="U403" s="119">
        <v>5</v>
      </c>
      <c r="V403" s="119">
        <v>3</v>
      </c>
      <c r="W403" s="119">
        <v>2</v>
      </c>
      <c r="X403" s="119">
        <v>5</v>
      </c>
      <c r="Y403" s="119">
        <v>5</v>
      </c>
      <c r="Z403" s="119">
        <v>5</v>
      </c>
      <c r="AA403" s="119">
        <v>5</v>
      </c>
      <c r="AB403" s="119">
        <v>4</v>
      </c>
      <c r="AC403" s="119">
        <v>2</v>
      </c>
      <c r="AD403" s="119">
        <v>2</v>
      </c>
      <c r="AE403" s="119">
        <v>3</v>
      </c>
      <c r="AF403" s="119">
        <v>3</v>
      </c>
      <c r="AG403" s="119">
        <v>4</v>
      </c>
      <c r="AH403" s="119">
        <v>3</v>
      </c>
      <c r="AI403" s="119">
        <v>3</v>
      </c>
      <c r="AJ403" s="119">
        <v>3</v>
      </c>
      <c r="AK403" s="119" t="s">
        <v>87</v>
      </c>
      <c r="AL403" s="119" t="s">
        <v>88</v>
      </c>
      <c r="AM403" s="119">
        <v>3</v>
      </c>
      <c r="AN403" s="119">
        <v>3</v>
      </c>
      <c r="AO403" s="119" t="s">
        <v>115</v>
      </c>
      <c r="AP403" s="119">
        <v>4</v>
      </c>
      <c r="AQ403" s="119">
        <v>3</v>
      </c>
      <c r="AR403" s="119">
        <v>4</v>
      </c>
      <c r="AS403" s="119">
        <v>2</v>
      </c>
      <c r="AT403" s="119">
        <v>4</v>
      </c>
      <c r="AU403" s="119">
        <v>5</v>
      </c>
      <c r="AV403" s="119">
        <v>4</v>
      </c>
      <c r="AW403" s="119">
        <v>3</v>
      </c>
      <c r="AX403" s="119" t="s">
        <v>87</v>
      </c>
      <c r="AY403" s="119" t="s">
        <v>88</v>
      </c>
      <c r="AZ403" s="119"/>
      <c r="BA403" s="119">
        <v>3</v>
      </c>
      <c r="BB403" s="119">
        <v>3</v>
      </c>
      <c r="BC403" s="119" t="s">
        <v>133</v>
      </c>
      <c r="BD403" s="119"/>
      <c r="BE403" s="119"/>
      <c r="BF403">
        <f t="shared" si="40"/>
        <v>0</v>
      </c>
      <c r="BG403">
        <f t="shared" si="41"/>
        <v>0</v>
      </c>
      <c r="BH403">
        <f t="shared" si="41"/>
        <v>0</v>
      </c>
      <c r="BI403">
        <f t="shared" si="41"/>
        <v>0</v>
      </c>
      <c r="BJ403">
        <f t="shared" si="41"/>
        <v>0</v>
      </c>
      <c r="BK403">
        <f t="shared" si="41"/>
        <v>0</v>
      </c>
      <c r="BL403">
        <f t="shared" si="37"/>
        <v>0</v>
      </c>
      <c r="BM403">
        <f t="shared" si="43"/>
        <v>0</v>
      </c>
      <c r="BN403">
        <f t="shared" si="43"/>
        <v>0</v>
      </c>
      <c r="BO403">
        <f t="shared" si="43"/>
        <v>0</v>
      </c>
      <c r="BP403">
        <f t="shared" si="43"/>
        <v>0</v>
      </c>
      <c r="BQ403">
        <f t="shared" si="38"/>
        <v>0</v>
      </c>
      <c r="BR403">
        <f t="shared" si="43"/>
        <v>1</v>
      </c>
      <c r="BS403">
        <f t="shared" si="43"/>
        <v>0</v>
      </c>
      <c r="BT403" s="256">
        <f t="shared" si="42"/>
        <v>3</v>
      </c>
    </row>
    <row r="404" spans="2:72" ht="14.3" x14ac:dyDescent="0.25">
      <c r="B404" s="93" t="str">
        <f>IFERROR(VLOOKUP(TABLA!$F404,BLIOTECAS!$C$1:$E$26,2,FALSE),"")</f>
        <v>TRS</v>
      </c>
      <c r="C404" s="93" t="str">
        <f>IFERROR(VLOOKUP(TABLA!F404,BLIOTECAS!$C$1:$E$26,3,FALSE),"")</f>
        <v>Ciencias Sociales</v>
      </c>
      <c r="D404" s="266" t="s">
        <v>1053</v>
      </c>
      <c r="E404" s="120" t="s">
        <v>8</v>
      </c>
      <c r="F404" s="119" t="s">
        <v>32</v>
      </c>
      <c r="G404" s="119" t="s">
        <v>47</v>
      </c>
      <c r="H404" s="119" t="s">
        <v>47</v>
      </c>
      <c r="I404" s="119"/>
      <c r="J404" s="119" t="s">
        <v>32</v>
      </c>
      <c r="K404" s="119" t="s">
        <v>18</v>
      </c>
      <c r="L404" s="119" t="s">
        <v>56</v>
      </c>
      <c r="M404" s="119"/>
      <c r="N404" s="119">
        <v>5</v>
      </c>
      <c r="O404" s="119">
        <v>5</v>
      </c>
      <c r="P404" s="119">
        <v>4</v>
      </c>
      <c r="Q404" s="119">
        <v>5</v>
      </c>
      <c r="R404" s="119">
        <v>5</v>
      </c>
      <c r="S404" s="119" t="s">
        <v>87</v>
      </c>
      <c r="T404" s="119" t="s">
        <v>87</v>
      </c>
      <c r="U404" s="119">
        <v>4</v>
      </c>
      <c r="V404" s="119">
        <v>4</v>
      </c>
      <c r="W404" s="119">
        <v>4</v>
      </c>
      <c r="X404" s="119">
        <v>1</v>
      </c>
      <c r="Y404" s="119">
        <v>3</v>
      </c>
      <c r="Z404" s="119">
        <v>4</v>
      </c>
      <c r="AA404" s="119">
        <v>3</v>
      </c>
      <c r="AB404" s="119">
        <v>4</v>
      </c>
      <c r="AC404" s="119">
        <v>4</v>
      </c>
      <c r="AD404" s="119">
        <v>4</v>
      </c>
      <c r="AE404" s="119">
        <v>4</v>
      </c>
      <c r="AF404" s="119">
        <v>4</v>
      </c>
      <c r="AG404" s="119">
        <v>5</v>
      </c>
      <c r="AH404" s="119">
        <v>3</v>
      </c>
      <c r="AI404" s="119">
        <v>4</v>
      </c>
      <c r="AJ404" s="119">
        <v>3</v>
      </c>
      <c r="AK404" s="119" t="s">
        <v>87</v>
      </c>
      <c r="AL404" s="119" t="s">
        <v>87</v>
      </c>
      <c r="AM404" s="119">
        <v>5</v>
      </c>
      <c r="AN404" s="119">
        <v>5</v>
      </c>
      <c r="AO404" s="119" t="s">
        <v>505</v>
      </c>
      <c r="AP404" s="119">
        <v>5</v>
      </c>
      <c r="AQ404" s="119">
        <v>5</v>
      </c>
      <c r="AR404" s="119">
        <v>5</v>
      </c>
      <c r="AS404" s="119">
        <v>5</v>
      </c>
      <c r="AT404" s="119">
        <v>5</v>
      </c>
      <c r="AU404" s="119">
        <v>5</v>
      </c>
      <c r="AV404" s="119">
        <v>5</v>
      </c>
      <c r="AW404" s="119">
        <v>5</v>
      </c>
      <c r="AX404" s="119" t="s">
        <v>87</v>
      </c>
      <c r="AY404" s="119" t="s">
        <v>87</v>
      </c>
      <c r="AZ404" s="119" t="s">
        <v>124</v>
      </c>
      <c r="BA404" s="119">
        <v>5</v>
      </c>
      <c r="BB404" s="119">
        <v>5</v>
      </c>
      <c r="BC404" s="119" t="s">
        <v>135</v>
      </c>
      <c r="BD404" s="119"/>
      <c r="BE404" s="119"/>
      <c r="BF404">
        <f t="shared" si="40"/>
        <v>0</v>
      </c>
      <c r="BG404">
        <f t="shared" si="41"/>
        <v>0</v>
      </c>
      <c r="BH404">
        <f t="shared" si="41"/>
        <v>0</v>
      </c>
      <c r="BI404">
        <f t="shared" si="41"/>
        <v>0</v>
      </c>
      <c r="BJ404">
        <f t="shared" si="41"/>
        <v>0</v>
      </c>
      <c r="BK404">
        <f t="shared" si="41"/>
        <v>0</v>
      </c>
      <c r="BL404">
        <f t="shared" ref="BL404:BL467" si="44">IF(IFERROR(FIND(BL$2,$AO404,1),0)&lt;&gt;0,1,0)</f>
        <v>1</v>
      </c>
      <c r="BM404">
        <f t="shared" si="43"/>
        <v>0</v>
      </c>
      <c r="BN404">
        <f t="shared" si="43"/>
        <v>0</v>
      </c>
      <c r="BO404">
        <f t="shared" si="43"/>
        <v>1</v>
      </c>
      <c r="BP404">
        <f t="shared" si="43"/>
        <v>0</v>
      </c>
      <c r="BQ404">
        <f t="shared" si="38"/>
        <v>0</v>
      </c>
      <c r="BR404">
        <f t="shared" si="43"/>
        <v>0</v>
      </c>
      <c r="BS404">
        <f t="shared" si="43"/>
        <v>0</v>
      </c>
      <c r="BT404" s="256">
        <f t="shared" si="42"/>
        <v>5</v>
      </c>
    </row>
    <row r="405" spans="2:72" ht="14.3" x14ac:dyDescent="0.25">
      <c r="B405" s="93" t="str">
        <f>IFERROR(VLOOKUP(TABLA!$F405,BLIOTECAS!$C$1:$E$26,2,FALSE),"")</f>
        <v>GHI</v>
      </c>
      <c r="C405" s="93" t="str">
        <f>IFERROR(VLOOKUP(TABLA!F405,BLIOTECAS!$C$1:$E$26,3,FALSE),"")</f>
        <v>Humanidades</v>
      </c>
      <c r="D405" s="266" t="s">
        <v>1053</v>
      </c>
      <c r="E405" s="120" t="s">
        <v>11</v>
      </c>
      <c r="F405" s="119" t="s">
        <v>13</v>
      </c>
      <c r="G405" s="119" t="s">
        <v>46</v>
      </c>
      <c r="H405" s="119" t="s">
        <v>46</v>
      </c>
      <c r="I405" s="119"/>
      <c r="J405" s="119" t="s">
        <v>476</v>
      </c>
      <c r="K405" s="119" t="s">
        <v>13</v>
      </c>
      <c r="L405" s="119"/>
      <c r="M405" s="119" t="s">
        <v>567</v>
      </c>
      <c r="N405" s="119">
        <v>5</v>
      </c>
      <c r="O405" s="119">
        <v>4</v>
      </c>
      <c r="P405" s="119">
        <v>5</v>
      </c>
      <c r="Q405" s="119">
        <v>5</v>
      </c>
      <c r="R405" s="119">
        <v>5</v>
      </c>
      <c r="S405" s="119" t="s">
        <v>88</v>
      </c>
      <c r="T405" s="119" t="s">
        <v>87</v>
      </c>
      <c r="U405" s="119">
        <v>3</v>
      </c>
      <c r="V405" s="119">
        <v>1</v>
      </c>
      <c r="W405" s="119">
        <v>1</v>
      </c>
      <c r="X405" s="119">
        <v>3</v>
      </c>
      <c r="Y405" s="119">
        <v>5</v>
      </c>
      <c r="Z405" s="119">
        <v>1</v>
      </c>
      <c r="AA405" s="119">
        <v>2</v>
      </c>
      <c r="AB405" s="119">
        <v>3</v>
      </c>
      <c r="AC405" s="119">
        <v>5</v>
      </c>
      <c r="AD405" s="119">
        <v>5</v>
      </c>
      <c r="AE405" s="119">
        <v>4</v>
      </c>
      <c r="AF405" s="119">
        <v>4</v>
      </c>
      <c r="AG405" s="119">
        <v>5</v>
      </c>
      <c r="AH405" s="119">
        <v>4</v>
      </c>
      <c r="AI405" s="119">
        <v>3</v>
      </c>
      <c r="AJ405" s="119">
        <v>5</v>
      </c>
      <c r="AK405" s="119" t="s">
        <v>88</v>
      </c>
      <c r="AL405" s="119" t="s">
        <v>88</v>
      </c>
      <c r="AM405" s="119">
        <v>4</v>
      </c>
      <c r="AN405" s="119">
        <v>4</v>
      </c>
      <c r="AO405" s="119" t="s">
        <v>115</v>
      </c>
      <c r="AP405" s="119">
        <v>5</v>
      </c>
      <c r="AQ405" s="119">
        <v>4</v>
      </c>
      <c r="AR405" s="119">
        <v>5</v>
      </c>
      <c r="AS405" s="119">
        <v>5</v>
      </c>
      <c r="AT405" s="119">
        <v>5</v>
      </c>
      <c r="AU405" s="119">
        <v>5</v>
      </c>
      <c r="AV405" s="119">
        <v>4</v>
      </c>
      <c r="AW405" s="119">
        <v>3</v>
      </c>
      <c r="AX405" s="119" t="s">
        <v>88</v>
      </c>
      <c r="AY405" s="119" t="s">
        <v>88</v>
      </c>
      <c r="AZ405" s="119"/>
      <c r="BA405" s="119">
        <v>5</v>
      </c>
      <c r="BB405" s="119">
        <v>5</v>
      </c>
      <c r="BC405" s="119" t="s">
        <v>134</v>
      </c>
      <c r="BD405" s="119"/>
      <c r="BE405" s="119"/>
      <c r="BF405">
        <f t="shared" si="40"/>
        <v>0</v>
      </c>
      <c r="BG405">
        <f t="shared" si="41"/>
        <v>0</v>
      </c>
      <c r="BH405">
        <f t="shared" si="41"/>
        <v>0</v>
      </c>
      <c r="BI405">
        <f t="shared" si="41"/>
        <v>0</v>
      </c>
      <c r="BJ405">
        <f t="shared" si="41"/>
        <v>0</v>
      </c>
      <c r="BK405">
        <f t="shared" si="41"/>
        <v>0</v>
      </c>
      <c r="BL405">
        <f t="shared" si="44"/>
        <v>0</v>
      </c>
      <c r="BM405">
        <f t="shared" si="43"/>
        <v>0</v>
      </c>
      <c r="BN405">
        <f t="shared" si="43"/>
        <v>0</v>
      </c>
      <c r="BO405">
        <f t="shared" si="43"/>
        <v>0</v>
      </c>
      <c r="BP405">
        <f t="shared" si="43"/>
        <v>0</v>
      </c>
      <c r="BQ405">
        <f t="shared" ref="BQ405:BQ468" si="45">IF(IFERROR(FIND(BQ$2,$AO405,1),0)&lt;&gt;0,1,0)</f>
        <v>0</v>
      </c>
      <c r="BR405">
        <f t="shared" si="43"/>
        <v>1</v>
      </c>
      <c r="BS405">
        <f t="shared" si="43"/>
        <v>0</v>
      </c>
      <c r="BT405" s="256">
        <f t="shared" si="42"/>
        <v>4</v>
      </c>
    </row>
    <row r="406" spans="2:72" ht="14.3" x14ac:dyDescent="0.25">
      <c r="B406" s="93" t="str">
        <f>IFERROR(VLOOKUP(TABLA!$F406,BLIOTECAS!$C$1:$E$26,2,FALSE),"")</f>
        <v>MAT</v>
      </c>
      <c r="C406" s="93" t="str">
        <f>IFERROR(VLOOKUP(TABLA!F406,BLIOTECAS!$C$1:$E$26,3,FALSE),"")</f>
        <v>Ciencias Experimentales</v>
      </c>
      <c r="D406" s="266" t="s">
        <v>1053</v>
      </c>
      <c r="E406" s="120" t="s">
        <v>8</v>
      </c>
      <c r="F406" s="119" t="s">
        <v>25</v>
      </c>
      <c r="G406" s="119" t="s">
        <v>48</v>
      </c>
      <c r="H406" s="119" t="s">
        <v>46</v>
      </c>
      <c r="I406" s="119"/>
      <c r="J406" s="119" t="s">
        <v>25</v>
      </c>
      <c r="K406" s="119"/>
      <c r="L406" s="119"/>
      <c r="M406" s="119"/>
      <c r="N406" s="119">
        <v>5</v>
      </c>
      <c r="O406" s="119">
        <v>5</v>
      </c>
      <c r="P406" s="119">
        <v>4</v>
      </c>
      <c r="Q406" s="119">
        <v>4</v>
      </c>
      <c r="R406" s="119">
        <v>5</v>
      </c>
      <c r="S406" s="119" t="s">
        <v>88</v>
      </c>
      <c r="T406" s="119" t="s">
        <v>87</v>
      </c>
      <c r="U406" s="119">
        <v>3</v>
      </c>
      <c r="V406" s="119">
        <v>1</v>
      </c>
      <c r="W406" s="119">
        <v>1</v>
      </c>
      <c r="X406" s="119">
        <v>1</v>
      </c>
      <c r="Y406" s="119">
        <v>5</v>
      </c>
      <c r="Z406" s="119">
        <v>4</v>
      </c>
      <c r="AA406" s="119">
        <v>5</v>
      </c>
      <c r="AB406" s="119">
        <v>1</v>
      </c>
      <c r="AC406" s="119">
        <v>3</v>
      </c>
      <c r="AD406" s="119">
        <v>3</v>
      </c>
      <c r="AE406" s="119">
        <v>5</v>
      </c>
      <c r="AF406" s="119">
        <v>3</v>
      </c>
      <c r="AG406" s="119">
        <v>5</v>
      </c>
      <c r="AH406" s="119">
        <v>5</v>
      </c>
      <c r="AI406" s="119">
        <v>5</v>
      </c>
      <c r="AJ406" s="119">
        <v>5</v>
      </c>
      <c r="AK406" s="119" t="s">
        <v>87</v>
      </c>
      <c r="AL406" s="119" t="s">
        <v>88</v>
      </c>
      <c r="AM406" s="119">
        <v>5</v>
      </c>
      <c r="AN406" s="119">
        <v>3</v>
      </c>
      <c r="AO406" s="119" t="s">
        <v>115</v>
      </c>
      <c r="AP406" s="119">
        <v>5</v>
      </c>
      <c r="AQ406" s="119">
        <v>5</v>
      </c>
      <c r="AR406" s="119">
        <v>5</v>
      </c>
      <c r="AS406" s="119">
        <v>5</v>
      </c>
      <c r="AT406" s="119">
        <v>5</v>
      </c>
      <c r="AU406" s="119">
        <v>5</v>
      </c>
      <c r="AV406" s="119">
        <v>3</v>
      </c>
      <c r="AW406" s="119">
        <v>3</v>
      </c>
      <c r="AX406" s="119" t="s">
        <v>87</v>
      </c>
      <c r="AY406" s="119" t="s">
        <v>87</v>
      </c>
      <c r="AZ406" s="119" t="s">
        <v>123</v>
      </c>
      <c r="BA406" s="119">
        <v>5</v>
      </c>
      <c r="BB406" s="119">
        <v>5</v>
      </c>
      <c r="BC406" s="119" t="s">
        <v>135</v>
      </c>
      <c r="BD406" s="119"/>
      <c r="BE406" s="119"/>
      <c r="BF406">
        <f t="shared" si="40"/>
        <v>0</v>
      </c>
      <c r="BG406">
        <f t="shared" si="41"/>
        <v>0</v>
      </c>
      <c r="BH406">
        <f t="shared" si="41"/>
        <v>0</v>
      </c>
      <c r="BI406">
        <f t="shared" si="41"/>
        <v>0</v>
      </c>
      <c r="BJ406">
        <f t="shared" si="41"/>
        <v>0</v>
      </c>
      <c r="BK406">
        <f t="shared" si="41"/>
        <v>0</v>
      </c>
      <c r="BL406">
        <f t="shared" si="44"/>
        <v>0</v>
      </c>
      <c r="BM406">
        <f t="shared" si="43"/>
        <v>0</v>
      </c>
      <c r="BN406">
        <f t="shared" si="43"/>
        <v>0</v>
      </c>
      <c r="BO406">
        <f t="shared" si="43"/>
        <v>0</v>
      </c>
      <c r="BP406">
        <f t="shared" si="43"/>
        <v>0</v>
      </c>
      <c r="BQ406">
        <f t="shared" si="45"/>
        <v>0</v>
      </c>
      <c r="BR406">
        <f t="shared" si="43"/>
        <v>1</v>
      </c>
      <c r="BS406">
        <f t="shared" si="43"/>
        <v>0</v>
      </c>
      <c r="BT406" s="256">
        <f t="shared" si="42"/>
        <v>5</v>
      </c>
    </row>
    <row r="407" spans="2:72" ht="14.3" x14ac:dyDescent="0.25">
      <c r="B407" s="93" t="str">
        <f>IFERROR(VLOOKUP(TABLA!$F407,BLIOTECAS!$C$1:$E$26,2,FALSE),"")</f>
        <v>GHI</v>
      </c>
      <c r="C407" s="93" t="str">
        <f>IFERROR(VLOOKUP(TABLA!F407,BLIOTECAS!$C$1:$E$26,3,FALSE),"")</f>
        <v>Humanidades</v>
      </c>
      <c r="D407" s="266" t="s">
        <v>1053</v>
      </c>
      <c r="E407" s="120" t="s">
        <v>9</v>
      </c>
      <c r="F407" s="119" t="s">
        <v>13</v>
      </c>
      <c r="G407" s="119" t="s">
        <v>48</v>
      </c>
      <c r="H407" s="119" t="s">
        <v>48</v>
      </c>
      <c r="I407" s="119"/>
      <c r="J407" s="119" t="s">
        <v>13</v>
      </c>
      <c r="K407" s="119" t="s">
        <v>56</v>
      </c>
      <c r="L407" s="119" t="s">
        <v>54</v>
      </c>
      <c r="M407" s="119"/>
      <c r="N407" s="119">
        <v>5</v>
      </c>
      <c r="O407" s="119">
        <v>4</v>
      </c>
      <c r="P407" s="119">
        <v>4</v>
      </c>
      <c r="Q407" s="119">
        <v>4</v>
      </c>
      <c r="R407" s="119">
        <v>5</v>
      </c>
      <c r="S407" s="119" t="s">
        <v>87</v>
      </c>
      <c r="T407" s="119" t="s">
        <v>87</v>
      </c>
      <c r="U407" s="119">
        <v>5</v>
      </c>
      <c r="V407" s="119">
        <v>3</v>
      </c>
      <c r="W407" s="119">
        <v>4</v>
      </c>
      <c r="X407" s="119">
        <v>2</v>
      </c>
      <c r="Y407" s="119">
        <v>2</v>
      </c>
      <c r="Z407" s="119">
        <v>5</v>
      </c>
      <c r="AA407" s="119">
        <v>2</v>
      </c>
      <c r="AB407" s="119">
        <v>4</v>
      </c>
      <c r="AC407" s="119">
        <v>3</v>
      </c>
      <c r="AD407" s="119">
        <v>5</v>
      </c>
      <c r="AE407" s="119">
        <v>4</v>
      </c>
      <c r="AF407" s="119">
        <v>4</v>
      </c>
      <c r="AG407" s="119">
        <v>5</v>
      </c>
      <c r="AH407" s="119">
        <v>5</v>
      </c>
      <c r="AI407" s="119">
        <v>3</v>
      </c>
      <c r="AJ407" s="119">
        <v>5</v>
      </c>
      <c r="AK407" s="119" t="s">
        <v>87</v>
      </c>
      <c r="AL407" s="119" t="s">
        <v>87</v>
      </c>
      <c r="AM407" s="119">
        <v>4</v>
      </c>
      <c r="AN407" s="119">
        <v>2</v>
      </c>
      <c r="AO407" s="119" t="s">
        <v>115</v>
      </c>
      <c r="AP407" s="119">
        <v>5</v>
      </c>
      <c r="AQ407" s="119">
        <v>4</v>
      </c>
      <c r="AR407" s="119">
        <v>5</v>
      </c>
      <c r="AS407" s="119">
        <v>5</v>
      </c>
      <c r="AT407" s="119">
        <v>5</v>
      </c>
      <c r="AU407" s="119">
        <v>5</v>
      </c>
      <c r="AV407" s="119">
        <v>5</v>
      </c>
      <c r="AW407" s="119">
        <v>3</v>
      </c>
      <c r="AX407" s="119" t="s">
        <v>88</v>
      </c>
      <c r="AY407" s="119" t="s">
        <v>88</v>
      </c>
      <c r="AZ407" s="119"/>
      <c r="BA407" s="119">
        <v>5</v>
      </c>
      <c r="BB407" s="119">
        <v>5</v>
      </c>
      <c r="BC407" s="119" t="s">
        <v>135</v>
      </c>
      <c r="BD407" s="119"/>
      <c r="BE407" s="119"/>
      <c r="BF407">
        <f t="shared" si="40"/>
        <v>0</v>
      </c>
      <c r="BG407">
        <f t="shared" si="41"/>
        <v>0</v>
      </c>
      <c r="BH407">
        <f t="shared" si="41"/>
        <v>0</v>
      </c>
      <c r="BI407">
        <f t="shared" si="41"/>
        <v>0</v>
      </c>
      <c r="BJ407">
        <f t="shared" si="41"/>
        <v>0</v>
      </c>
      <c r="BK407">
        <f t="shared" si="41"/>
        <v>0</v>
      </c>
      <c r="BL407">
        <f t="shared" si="44"/>
        <v>0</v>
      </c>
      <c r="BM407">
        <f t="shared" si="43"/>
        <v>0</v>
      </c>
      <c r="BN407">
        <f t="shared" si="43"/>
        <v>0</v>
      </c>
      <c r="BO407">
        <f t="shared" si="43"/>
        <v>0</v>
      </c>
      <c r="BP407">
        <f t="shared" si="43"/>
        <v>0</v>
      </c>
      <c r="BQ407">
        <f t="shared" si="45"/>
        <v>0</v>
      </c>
      <c r="BR407">
        <f t="shared" si="43"/>
        <v>1</v>
      </c>
      <c r="BS407">
        <f t="shared" si="43"/>
        <v>0</v>
      </c>
      <c r="BT407" s="256">
        <f t="shared" si="42"/>
        <v>5</v>
      </c>
    </row>
    <row r="408" spans="2:72" ht="14.3" x14ac:dyDescent="0.25">
      <c r="B408" s="93" t="str">
        <f>IFERROR(VLOOKUP(TABLA!$F408,BLIOTECAS!$C$1:$E$26,2,FALSE),"")</f>
        <v>DER</v>
      </c>
      <c r="C408" s="93" t="str">
        <f>IFERROR(VLOOKUP(TABLA!F408,BLIOTECAS!$C$1:$E$26,3,FALSE),"")</f>
        <v>Ciencias Sociales</v>
      </c>
      <c r="D408" s="266" t="s">
        <v>1053</v>
      </c>
      <c r="E408" s="120" t="s">
        <v>8</v>
      </c>
      <c r="F408" s="119" t="s">
        <v>14</v>
      </c>
      <c r="G408" s="119" t="s">
        <v>45</v>
      </c>
      <c r="H408" s="119" t="s">
        <v>48</v>
      </c>
      <c r="I408" s="119"/>
      <c r="J408" s="119" t="s">
        <v>476</v>
      </c>
      <c r="K408" s="119"/>
      <c r="L408" s="119"/>
      <c r="M408" s="119" t="s">
        <v>568</v>
      </c>
      <c r="N408" s="119">
        <v>5</v>
      </c>
      <c r="O408" s="119">
        <v>5</v>
      </c>
      <c r="P408" s="119">
        <v>5</v>
      </c>
      <c r="Q408" s="119">
        <v>3</v>
      </c>
      <c r="R408" s="119">
        <v>5</v>
      </c>
      <c r="S408" s="119" t="s">
        <v>87</v>
      </c>
      <c r="T408" s="119" t="s">
        <v>87</v>
      </c>
      <c r="U408" s="119">
        <v>5</v>
      </c>
      <c r="V408" s="119">
        <v>5</v>
      </c>
      <c r="W408" s="119">
        <v>5</v>
      </c>
      <c r="X408" s="119">
        <v>2</v>
      </c>
      <c r="Y408" s="119">
        <v>5</v>
      </c>
      <c r="Z408" s="119">
        <v>5</v>
      </c>
      <c r="AA408" s="119">
        <v>4</v>
      </c>
      <c r="AB408" s="119">
        <v>1</v>
      </c>
      <c r="AC408" s="119">
        <v>2</v>
      </c>
      <c r="AD408" s="119">
        <v>5</v>
      </c>
      <c r="AE408" s="119">
        <v>2</v>
      </c>
      <c r="AF408" s="119">
        <v>2</v>
      </c>
      <c r="AG408" s="119">
        <v>3</v>
      </c>
      <c r="AH408" s="119">
        <v>3</v>
      </c>
      <c r="AI408" s="119">
        <v>3</v>
      </c>
      <c r="AJ408" s="119">
        <v>4</v>
      </c>
      <c r="AK408" s="119" t="s">
        <v>88</v>
      </c>
      <c r="AL408" s="119" t="s">
        <v>88</v>
      </c>
      <c r="AM408" s="119">
        <v>4</v>
      </c>
      <c r="AN408" s="119">
        <v>4</v>
      </c>
      <c r="AO408" s="119" t="s">
        <v>113</v>
      </c>
      <c r="AP408" s="119">
        <v>5</v>
      </c>
      <c r="AQ408" s="119">
        <v>1</v>
      </c>
      <c r="AR408" s="119">
        <v>5</v>
      </c>
      <c r="AS408" s="119">
        <v>4</v>
      </c>
      <c r="AT408" s="119">
        <v>5</v>
      </c>
      <c r="AU408" s="119">
        <v>5</v>
      </c>
      <c r="AV408" s="119">
        <v>3</v>
      </c>
      <c r="AW408" s="119">
        <v>3</v>
      </c>
      <c r="AX408" s="119" t="s">
        <v>88</v>
      </c>
      <c r="AY408" s="119" t="s">
        <v>88</v>
      </c>
      <c r="AZ408" s="119"/>
      <c r="BA408" s="119">
        <v>4</v>
      </c>
      <c r="BB408" s="119">
        <v>5</v>
      </c>
      <c r="BC408" s="119" t="s">
        <v>135</v>
      </c>
      <c r="BD408" s="119"/>
      <c r="BE408" s="119"/>
      <c r="BF408">
        <f t="shared" si="40"/>
        <v>0</v>
      </c>
      <c r="BG408">
        <f t="shared" si="41"/>
        <v>0</v>
      </c>
      <c r="BH408">
        <f t="shared" si="41"/>
        <v>0</v>
      </c>
      <c r="BI408">
        <f t="shared" si="41"/>
        <v>0</v>
      </c>
      <c r="BJ408">
        <f t="shared" si="41"/>
        <v>0</v>
      </c>
      <c r="BK408">
        <f t="shared" si="41"/>
        <v>0</v>
      </c>
      <c r="BL408">
        <f t="shared" si="44"/>
        <v>0</v>
      </c>
      <c r="BM408">
        <f t="shared" si="43"/>
        <v>0</v>
      </c>
      <c r="BN408">
        <f t="shared" si="43"/>
        <v>0</v>
      </c>
      <c r="BO408">
        <f t="shared" si="43"/>
        <v>1</v>
      </c>
      <c r="BP408">
        <f t="shared" si="43"/>
        <v>0</v>
      </c>
      <c r="BQ408">
        <f t="shared" si="45"/>
        <v>0</v>
      </c>
      <c r="BR408">
        <f t="shared" si="43"/>
        <v>0</v>
      </c>
      <c r="BS408">
        <f t="shared" si="43"/>
        <v>0</v>
      </c>
      <c r="BT408" s="256">
        <f t="shared" si="42"/>
        <v>5</v>
      </c>
    </row>
    <row r="409" spans="2:72" ht="14.3" x14ac:dyDescent="0.25">
      <c r="B409" s="93" t="str">
        <f>IFERROR(VLOOKUP(TABLA!$F409,BLIOTECAS!$C$1:$E$26,2,FALSE),"")</f>
        <v>ENF</v>
      </c>
      <c r="C409" s="93" t="str">
        <f>IFERROR(VLOOKUP(TABLA!F409,BLIOTECAS!$C$1:$E$26,3,FALSE),"")</f>
        <v>Ciencias de la Salud</v>
      </c>
      <c r="D409" s="266" t="s">
        <v>1053</v>
      </c>
      <c r="E409" s="120" t="s">
        <v>8</v>
      </c>
      <c r="F409" s="119" t="s">
        <v>24</v>
      </c>
      <c r="G409" s="119" t="s">
        <v>48</v>
      </c>
      <c r="H409" s="119" t="s">
        <v>45</v>
      </c>
      <c r="I409" s="119"/>
      <c r="J409" s="119" t="s">
        <v>24</v>
      </c>
      <c r="K409" s="119" t="s">
        <v>22</v>
      </c>
      <c r="L409" s="119" t="s">
        <v>56</v>
      </c>
      <c r="M409" s="119"/>
      <c r="N409" s="119">
        <v>5</v>
      </c>
      <c r="O409" s="119">
        <v>4</v>
      </c>
      <c r="P409" s="119">
        <v>4</v>
      </c>
      <c r="Q409" s="119">
        <v>3</v>
      </c>
      <c r="R409" s="119">
        <v>5</v>
      </c>
      <c r="S409" s="119" t="s">
        <v>88</v>
      </c>
      <c r="T409" s="119" t="s">
        <v>88</v>
      </c>
      <c r="U409" s="119">
        <v>1</v>
      </c>
      <c r="V409" s="119">
        <v>1</v>
      </c>
      <c r="W409" s="119">
        <v>1</v>
      </c>
      <c r="X409" s="119">
        <v>1</v>
      </c>
      <c r="Y409" s="119">
        <v>5</v>
      </c>
      <c r="Z409" s="119">
        <v>4</v>
      </c>
      <c r="AA409" s="119">
        <v>5</v>
      </c>
      <c r="AB409" s="119">
        <v>3</v>
      </c>
      <c r="AC409" s="119">
        <v>5</v>
      </c>
      <c r="AD409" s="119">
        <v>4</v>
      </c>
      <c r="AE409" s="119">
        <v>4</v>
      </c>
      <c r="AF409" s="119">
        <v>4</v>
      </c>
      <c r="AG409" s="119">
        <v>4</v>
      </c>
      <c r="AH409" s="119">
        <v>4</v>
      </c>
      <c r="AI409" s="119">
        <v>4</v>
      </c>
      <c r="AJ409" s="119">
        <v>4</v>
      </c>
      <c r="AK409" s="119" t="s">
        <v>88</v>
      </c>
      <c r="AL409" s="119" t="s">
        <v>88</v>
      </c>
      <c r="AM409" s="119">
        <v>4</v>
      </c>
      <c r="AN409" s="119">
        <v>4</v>
      </c>
      <c r="AO409" s="119" t="s">
        <v>113</v>
      </c>
      <c r="AP409" s="119">
        <v>3</v>
      </c>
      <c r="AQ409" s="119">
        <v>3</v>
      </c>
      <c r="AR409" s="119">
        <v>3</v>
      </c>
      <c r="AS409" s="119">
        <v>3</v>
      </c>
      <c r="AT409" s="119">
        <v>3</v>
      </c>
      <c r="AU409" s="119">
        <v>3</v>
      </c>
      <c r="AV409" s="119">
        <v>3</v>
      </c>
      <c r="AW409" s="119">
        <v>3</v>
      </c>
      <c r="AX409" s="119" t="s">
        <v>87</v>
      </c>
      <c r="AY409" s="119" t="s">
        <v>88</v>
      </c>
      <c r="AZ409" s="119"/>
      <c r="BA409" s="119">
        <v>5</v>
      </c>
      <c r="BB409" s="119">
        <v>5</v>
      </c>
      <c r="BC409" s="119" t="s">
        <v>135</v>
      </c>
      <c r="BD409" s="119" t="s">
        <v>569</v>
      </c>
      <c r="BE409" s="119"/>
      <c r="BF409">
        <f t="shared" si="40"/>
        <v>0</v>
      </c>
      <c r="BG409">
        <f t="shared" si="41"/>
        <v>0</v>
      </c>
      <c r="BH409">
        <f t="shared" si="41"/>
        <v>0</v>
      </c>
      <c r="BI409">
        <f t="shared" si="41"/>
        <v>0</v>
      </c>
      <c r="BJ409">
        <f t="shared" si="41"/>
        <v>0</v>
      </c>
      <c r="BK409">
        <f t="shared" si="41"/>
        <v>0</v>
      </c>
      <c r="BL409">
        <f t="shared" si="44"/>
        <v>0</v>
      </c>
      <c r="BM409">
        <f t="shared" si="43"/>
        <v>0</v>
      </c>
      <c r="BN409">
        <f t="shared" si="43"/>
        <v>0</v>
      </c>
      <c r="BO409">
        <f t="shared" si="43"/>
        <v>1</v>
      </c>
      <c r="BP409">
        <f t="shared" si="43"/>
        <v>0</v>
      </c>
      <c r="BQ409">
        <f t="shared" si="45"/>
        <v>0</v>
      </c>
      <c r="BR409">
        <f t="shared" si="43"/>
        <v>0</v>
      </c>
      <c r="BS409">
        <f t="shared" si="43"/>
        <v>0</v>
      </c>
      <c r="BT409" s="256">
        <f t="shared" si="42"/>
        <v>5</v>
      </c>
    </row>
    <row r="410" spans="2:72" ht="14.3" x14ac:dyDescent="0.25">
      <c r="B410" s="93" t="str">
        <f>IFERROR(VLOOKUP(TABLA!$F410,BLIOTECAS!$C$1:$E$26,2,FALSE),"")</f>
        <v>DER</v>
      </c>
      <c r="C410" s="93" t="str">
        <f>IFERROR(VLOOKUP(TABLA!F410,BLIOTECAS!$C$1:$E$26,3,FALSE),"")</f>
        <v>Ciencias Sociales</v>
      </c>
      <c r="D410" s="266" t="s">
        <v>1053</v>
      </c>
      <c r="E410" s="120" t="s">
        <v>8</v>
      </c>
      <c r="F410" s="119" t="s">
        <v>14</v>
      </c>
      <c r="G410" s="119" t="s">
        <v>47</v>
      </c>
      <c r="H410" s="119" t="s">
        <v>45</v>
      </c>
      <c r="I410" s="119"/>
      <c r="J410" s="119" t="s">
        <v>69</v>
      </c>
      <c r="K410" s="119" t="s">
        <v>56</v>
      </c>
      <c r="L410" s="119" t="s">
        <v>28</v>
      </c>
      <c r="M410" s="119" t="s">
        <v>570</v>
      </c>
      <c r="N410" s="119">
        <v>4</v>
      </c>
      <c r="O410" s="119">
        <v>5</v>
      </c>
      <c r="P410" s="119">
        <v>5</v>
      </c>
      <c r="Q410" s="119">
        <v>4</v>
      </c>
      <c r="R410" s="119">
        <v>5</v>
      </c>
      <c r="S410" s="119" t="s">
        <v>88</v>
      </c>
      <c r="T410" s="119" t="s">
        <v>87</v>
      </c>
      <c r="U410" s="119">
        <v>5</v>
      </c>
      <c r="V410" s="119">
        <v>1</v>
      </c>
      <c r="W410" s="119">
        <v>3</v>
      </c>
      <c r="X410" s="119">
        <v>2</v>
      </c>
      <c r="Y410" s="119">
        <v>5</v>
      </c>
      <c r="Z410" s="119">
        <v>5</v>
      </c>
      <c r="AA410" s="119">
        <v>5</v>
      </c>
      <c r="AB410" s="119">
        <v>5</v>
      </c>
      <c r="AC410" s="119">
        <v>3</v>
      </c>
      <c r="AD410" s="119">
        <v>4</v>
      </c>
      <c r="AE410" s="119">
        <v>4</v>
      </c>
      <c r="AF410" s="119">
        <v>3</v>
      </c>
      <c r="AG410" s="119">
        <v>3</v>
      </c>
      <c r="AH410" s="119">
        <v>4</v>
      </c>
      <c r="AI410" s="119">
        <v>4</v>
      </c>
      <c r="AJ410" s="119">
        <v>4</v>
      </c>
      <c r="AK410" s="119" t="s">
        <v>88</v>
      </c>
      <c r="AL410" s="119" t="s">
        <v>88</v>
      </c>
      <c r="AM410" s="119">
        <v>4</v>
      </c>
      <c r="AN410" s="119">
        <v>4</v>
      </c>
      <c r="AO410" s="119" t="s">
        <v>113</v>
      </c>
      <c r="AP410" s="119">
        <v>5</v>
      </c>
      <c r="AQ410" s="119">
        <v>5</v>
      </c>
      <c r="AR410" s="119">
        <v>5</v>
      </c>
      <c r="AS410" s="119">
        <v>5</v>
      </c>
      <c r="AT410" s="119">
        <v>5</v>
      </c>
      <c r="AU410" s="119">
        <v>5</v>
      </c>
      <c r="AV410" s="119">
        <v>5</v>
      </c>
      <c r="AW410" s="119">
        <v>5</v>
      </c>
      <c r="AX410" s="119" t="s">
        <v>88</v>
      </c>
      <c r="AY410" s="119" t="s">
        <v>88</v>
      </c>
      <c r="AZ410" s="119"/>
      <c r="BA410" s="119">
        <v>5</v>
      </c>
      <c r="BB410" s="119">
        <v>5</v>
      </c>
      <c r="BC410" s="119" t="s">
        <v>131</v>
      </c>
      <c r="BD410" s="119"/>
      <c r="BE410" s="119"/>
      <c r="BF410">
        <f t="shared" si="40"/>
        <v>0</v>
      </c>
      <c r="BG410">
        <f t="shared" si="41"/>
        <v>0</v>
      </c>
      <c r="BH410">
        <f t="shared" si="41"/>
        <v>0</v>
      </c>
      <c r="BI410">
        <f t="shared" si="41"/>
        <v>0</v>
      </c>
      <c r="BJ410">
        <f t="shared" si="41"/>
        <v>0</v>
      </c>
      <c r="BK410">
        <f t="shared" si="41"/>
        <v>0</v>
      </c>
      <c r="BL410">
        <f t="shared" si="44"/>
        <v>0</v>
      </c>
      <c r="BM410">
        <f t="shared" si="43"/>
        <v>0</v>
      </c>
      <c r="BN410">
        <f t="shared" si="43"/>
        <v>0</v>
      </c>
      <c r="BO410">
        <f t="shared" si="43"/>
        <v>1</v>
      </c>
      <c r="BP410">
        <f t="shared" si="43"/>
        <v>0</v>
      </c>
      <c r="BQ410">
        <f t="shared" si="45"/>
        <v>0</v>
      </c>
      <c r="BR410">
        <f t="shared" si="43"/>
        <v>0</v>
      </c>
      <c r="BS410">
        <f t="shared" si="43"/>
        <v>0</v>
      </c>
      <c r="BT410" s="256">
        <f t="shared" si="42"/>
        <v>1</v>
      </c>
    </row>
    <row r="411" spans="2:72" ht="14.3" x14ac:dyDescent="0.25">
      <c r="B411" s="93" t="str">
        <f>IFERROR(VLOOKUP(TABLA!$F411,BLIOTECAS!$C$1:$E$26,2,FALSE),"")</f>
        <v>EDU</v>
      </c>
      <c r="C411" s="93" t="str">
        <f>IFERROR(VLOOKUP(TABLA!F411,BLIOTECAS!$C$1:$E$26,3,FALSE),"")</f>
        <v>Humanidades</v>
      </c>
      <c r="D411" s="266" t="s">
        <v>1053</v>
      </c>
      <c r="E411" s="120" t="s">
        <v>8</v>
      </c>
      <c r="F411" s="119" t="s">
        <v>16</v>
      </c>
      <c r="G411" s="119" t="s">
        <v>46</v>
      </c>
      <c r="H411" s="119" t="s">
        <v>44</v>
      </c>
      <c r="I411" s="119"/>
      <c r="J411" s="119" t="s">
        <v>71</v>
      </c>
      <c r="K411" s="119"/>
      <c r="L411" s="119"/>
      <c r="M411" s="119"/>
      <c r="N411" s="119">
        <v>4</v>
      </c>
      <c r="O411" s="119">
        <v>5</v>
      </c>
      <c r="P411" s="119">
        <v>5</v>
      </c>
      <c r="Q411" s="119">
        <v>5</v>
      </c>
      <c r="R411" s="119">
        <v>5</v>
      </c>
      <c r="S411" s="119" t="s">
        <v>88</v>
      </c>
      <c r="T411" s="119" t="s">
        <v>88</v>
      </c>
      <c r="U411" s="119">
        <v>2</v>
      </c>
      <c r="V411" s="119">
        <v>2</v>
      </c>
      <c r="W411" s="119">
        <v>2</v>
      </c>
      <c r="X411" s="119">
        <v>2</v>
      </c>
      <c r="Y411" s="119">
        <v>4</v>
      </c>
      <c r="Z411" s="119">
        <v>5</v>
      </c>
      <c r="AA411" s="119">
        <v>5</v>
      </c>
      <c r="AB411" s="119">
        <v>4</v>
      </c>
      <c r="AC411" s="119">
        <v>4</v>
      </c>
      <c r="AD411" s="119">
        <v>4</v>
      </c>
      <c r="AE411" s="119">
        <v>4</v>
      </c>
      <c r="AF411" s="119">
        <v>4</v>
      </c>
      <c r="AG411" s="119">
        <v>4</v>
      </c>
      <c r="AH411" s="119">
        <v>4</v>
      </c>
      <c r="AI411" s="119">
        <v>4</v>
      </c>
      <c r="AJ411" s="119">
        <v>4</v>
      </c>
      <c r="AK411" s="119" t="s">
        <v>88</v>
      </c>
      <c r="AL411" s="119" t="s">
        <v>88</v>
      </c>
      <c r="AM411" s="119">
        <v>4</v>
      </c>
      <c r="AN411" s="119">
        <v>5</v>
      </c>
      <c r="AO411" s="119" t="s">
        <v>113</v>
      </c>
      <c r="AP411" s="119">
        <v>5</v>
      </c>
      <c r="AQ411" s="119">
        <v>5</v>
      </c>
      <c r="AR411" s="119">
        <v>5</v>
      </c>
      <c r="AS411" s="119">
        <v>5</v>
      </c>
      <c r="AT411" s="119">
        <v>5</v>
      </c>
      <c r="AU411" s="119">
        <v>5</v>
      </c>
      <c r="AV411" s="119">
        <v>5</v>
      </c>
      <c r="AW411" s="119">
        <v>5</v>
      </c>
      <c r="AX411" s="119" t="s">
        <v>88</v>
      </c>
      <c r="AY411" s="119" t="s">
        <v>88</v>
      </c>
      <c r="AZ411" s="119"/>
      <c r="BA411" s="119">
        <v>4</v>
      </c>
      <c r="BB411" s="119">
        <v>4</v>
      </c>
      <c r="BC411" s="119" t="s">
        <v>134</v>
      </c>
      <c r="BD411" s="119"/>
      <c r="BE411" s="119"/>
      <c r="BF411">
        <f t="shared" si="40"/>
        <v>0</v>
      </c>
      <c r="BG411">
        <f t="shared" si="41"/>
        <v>0</v>
      </c>
      <c r="BH411">
        <f t="shared" si="41"/>
        <v>0</v>
      </c>
      <c r="BI411">
        <f t="shared" si="41"/>
        <v>0</v>
      </c>
      <c r="BJ411">
        <f t="shared" si="41"/>
        <v>0</v>
      </c>
      <c r="BK411">
        <f t="shared" si="41"/>
        <v>0</v>
      </c>
      <c r="BL411">
        <f t="shared" si="44"/>
        <v>0</v>
      </c>
      <c r="BM411">
        <f t="shared" si="43"/>
        <v>0</v>
      </c>
      <c r="BN411">
        <f t="shared" si="43"/>
        <v>0</v>
      </c>
      <c r="BO411">
        <f t="shared" si="43"/>
        <v>1</v>
      </c>
      <c r="BP411">
        <f t="shared" si="43"/>
        <v>0</v>
      </c>
      <c r="BQ411">
        <f t="shared" si="45"/>
        <v>0</v>
      </c>
      <c r="BR411">
        <f t="shared" si="43"/>
        <v>0</v>
      </c>
      <c r="BS411">
        <f t="shared" si="43"/>
        <v>0</v>
      </c>
      <c r="BT411" s="256">
        <f t="shared" si="42"/>
        <v>4</v>
      </c>
    </row>
    <row r="412" spans="2:72" ht="14.3" x14ac:dyDescent="0.25">
      <c r="B412" s="93" t="str">
        <f>IFERROR(VLOOKUP(TABLA!$F412,BLIOTECAS!$C$1:$E$26,2,FALSE),"")</f>
        <v>EDU</v>
      </c>
      <c r="C412" s="93" t="str">
        <f>IFERROR(VLOOKUP(TABLA!F412,BLIOTECAS!$C$1:$E$26,3,FALSE),"")</f>
        <v>Humanidades</v>
      </c>
      <c r="D412" s="266" t="s">
        <v>1053</v>
      </c>
      <c r="E412" s="120" t="s">
        <v>9</v>
      </c>
      <c r="F412" s="119" t="s">
        <v>16</v>
      </c>
      <c r="G412" s="119" t="s">
        <v>46</v>
      </c>
      <c r="H412" s="119" t="s">
        <v>46</v>
      </c>
      <c r="I412" s="119"/>
      <c r="J412" s="119" t="s">
        <v>20</v>
      </c>
      <c r="K412" s="119" t="s">
        <v>23</v>
      </c>
      <c r="L412" s="119" t="s">
        <v>17</v>
      </c>
      <c r="M412" s="119"/>
      <c r="N412" s="119">
        <v>4</v>
      </c>
      <c r="O412" s="119">
        <v>4</v>
      </c>
      <c r="P412" s="119">
        <v>4</v>
      </c>
      <c r="Q412" s="119">
        <v>4</v>
      </c>
      <c r="R412" s="119">
        <v>4</v>
      </c>
      <c r="S412" s="119" t="s">
        <v>88</v>
      </c>
      <c r="T412" s="119" t="s">
        <v>87</v>
      </c>
      <c r="U412" s="119">
        <v>4</v>
      </c>
      <c r="V412" s="119">
        <v>3</v>
      </c>
      <c r="W412" s="119">
        <v>3</v>
      </c>
      <c r="X412" s="119">
        <v>4</v>
      </c>
      <c r="Y412" s="119">
        <v>4</v>
      </c>
      <c r="Z412" s="119">
        <v>4</v>
      </c>
      <c r="AA412" s="119">
        <v>4</v>
      </c>
      <c r="AB412" s="119">
        <v>4</v>
      </c>
      <c r="AC412" s="119">
        <v>3</v>
      </c>
      <c r="AD412" s="119">
        <v>4</v>
      </c>
      <c r="AE412" s="119">
        <v>4</v>
      </c>
      <c r="AF412" s="119">
        <v>4</v>
      </c>
      <c r="AG412" s="119">
        <v>5</v>
      </c>
      <c r="AH412" s="119">
        <v>4</v>
      </c>
      <c r="AI412" s="119">
        <v>5</v>
      </c>
      <c r="AJ412" s="119">
        <v>4</v>
      </c>
      <c r="AK412" s="119" t="s">
        <v>88</v>
      </c>
      <c r="AL412" s="119" t="s">
        <v>88</v>
      </c>
      <c r="AM412" s="119">
        <v>4</v>
      </c>
      <c r="AN412" s="119">
        <v>3</v>
      </c>
      <c r="AO412" s="119" t="s">
        <v>113</v>
      </c>
      <c r="AP412" s="119">
        <v>4</v>
      </c>
      <c r="AQ412" s="119">
        <v>4</v>
      </c>
      <c r="AR412" s="119">
        <v>4</v>
      </c>
      <c r="AS412" s="119">
        <v>4</v>
      </c>
      <c r="AT412" s="119">
        <v>4</v>
      </c>
      <c r="AU412" s="119">
        <v>4</v>
      </c>
      <c r="AV412" s="119">
        <v>4</v>
      </c>
      <c r="AW412" s="119">
        <v>4</v>
      </c>
      <c r="AX412" s="119" t="s">
        <v>88</v>
      </c>
      <c r="AY412" s="119" t="s">
        <v>88</v>
      </c>
      <c r="AZ412" s="119"/>
      <c r="BA412" s="119">
        <v>5</v>
      </c>
      <c r="BB412" s="119">
        <v>5</v>
      </c>
      <c r="BC412" s="119" t="s">
        <v>134</v>
      </c>
      <c r="BD412" s="119"/>
      <c r="BE412" s="119"/>
      <c r="BF412">
        <f t="shared" si="40"/>
        <v>0</v>
      </c>
      <c r="BG412">
        <f t="shared" si="41"/>
        <v>0</v>
      </c>
      <c r="BH412">
        <f t="shared" si="41"/>
        <v>0</v>
      </c>
      <c r="BI412">
        <f t="shared" si="41"/>
        <v>0</v>
      </c>
      <c r="BJ412">
        <f t="shared" si="41"/>
        <v>0</v>
      </c>
      <c r="BK412">
        <f t="shared" si="41"/>
        <v>0</v>
      </c>
      <c r="BL412">
        <f t="shared" si="44"/>
        <v>0</v>
      </c>
      <c r="BM412">
        <f t="shared" si="43"/>
        <v>0</v>
      </c>
      <c r="BN412">
        <f t="shared" si="43"/>
        <v>0</v>
      </c>
      <c r="BO412">
        <f t="shared" si="43"/>
        <v>1</v>
      </c>
      <c r="BP412">
        <f t="shared" si="43"/>
        <v>0</v>
      </c>
      <c r="BQ412">
        <f t="shared" si="45"/>
        <v>0</v>
      </c>
      <c r="BR412">
        <f t="shared" si="43"/>
        <v>0</v>
      </c>
      <c r="BS412">
        <f t="shared" si="43"/>
        <v>0</v>
      </c>
      <c r="BT412" s="256">
        <f t="shared" si="42"/>
        <v>4</v>
      </c>
    </row>
    <row r="413" spans="2:72" ht="14.3" x14ac:dyDescent="0.25">
      <c r="B413" s="93" t="str">
        <f>IFERROR(VLOOKUP(TABLA!$F413,BLIOTECAS!$C$1:$E$26,2,FALSE),"")</f>
        <v>QUI</v>
      </c>
      <c r="C413" s="93" t="str">
        <f>IFERROR(VLOOKUP(TABLA!F413,BLIOTECAS!$C$1:$E$26,3,FALSE),"")</f>
        <v>Ciencias Experimentales</v>
      </c>
      <c r="D413" s="266" t="s">
        <v>1053</v>
      </c>
      <c r="E413" s="120" t="s">
        <v>8</v>
      </c>
      <c r="F413" s="119" t="s">
        <v>19</v>
      </c>
      <c r="G413" s="119" t="s">
        <v>48</v>
      </c>
      <c r="H413" s="119" t="s">
        <v>46</v>
      </c>
      <c r="I413" s="119"/>
      <c r="J413" s="119" t="s">
        <v>19</v>
      </c>
      <c r="K413" s="119" t="s">
        <v>27</v>
      </c>
      <c r="L413" s="119" t="s">
        <v>34</v>
      </c>
      <c r="M413" s="119"/>
      <c r="N413" s="119">
        <v>4</v>
      </c>
      <c r="O413" s="119">
        <v>5</v>
      </c>
      <c r="P413" s="119">
        <v>5</v>
      </c>
      <c r="Q413" s="119">
        <v>5</v>
      </c>
      <c r="R413" s="119">
        <v>4</v>
      </c>
      <c r="S413" s="119" t="s">
        <v>87</v>
      </c>
      <c r="T413" s="119" t="s">
        <v>87</v>
      </c>
      <c r="U413" s="119">
        <v>3</v>
      </c>
      <c r="V413" s="119">
        <v>5</v>
      </c>
      <c r="W413" s="119">
        <v>5</v>
      </c>
      <c r="X413" s="119">
        <v>1</v>
      </c>
      <c r="Y413" s="119">
        <v>5</v>
      </c>
      <c r="Z413" s="119">
        <v>5</v>
      </c>
      <c r="AA413" s="119">
        <v>5</v>
      </c>
      <c r="AB413" s="119">
        <v>5</v>
      </c>
      <c r="AC413" s="119">
        <v>5</v>
      </c>
      <c r="AD413" s="119">
        <v>4</v>
      </c>
      <c r="AE413" s="119">
        <v>4</v>
      </c>
      <c r="AF413" s="119">
        <v>5</v>
      </c>
      <c r="AG413" s="119">
        <v>5</v>
      </c>
      <c r="AH413" s="119">
        <v>4</v>
      </c>
      <c r="AI413" s="119">
        <v>3</v>
      </c>
      <c r="AJ413" s="119">
        <v>3</v>
      </c>
      <c r="AK413" s="119" t="s">
        <v>88</v>
      </c>
      <c r="AL413" s="119" t="s">
        <v>88</v>
      </c>
      <c r="AM413" s="119">
        <v>4</v>
      </c>
      <c r="AN413" s="119">
        <v>5</v>
      </c>
      <c r="AO413" s="119" t="s">
        <v>115</v>
      </c>
      <c r="AP413" s="119">
        <v>5</v>
      </c>
      <c r="AQ413" s="119">
        <v>4</v>
      </c>
      <c r="AR413" s="119">
        <v>5</v>
      </c>
      <c r="AS413" s="119">
        <v>5</v>
      </c>
      <c r="AT413" s="119">
        <v>5</v>
      </c>
      <c r="AU413" s="119">
        <v>5</v>
      </c>
      <c r="AV413" s="119">
        <v>5</v>
      </c>
      <c r="AW413" s="119">
        <v>4</v>
      </c>
      <c r="AX413" s="119" t="s">
        <v>87</v>
      </c>
      <c r="AY413" s="119" t="s">
        <v>88</v>
      </c>
      <c r="AZ413" s="119"/>
      <c r="BA413" s="119">
        <v>5</v>
      </c>
      <c r="BB413" s="119">
        <v>5</v>
      </c>
      <c r="BC413" s="119" t="s">
        <v>135</v>
      </c>
      <c r="BD413" s="119"/>
      <c r="BE413" s="119"/>
      <c r="BF413">
        <f t="shared" si="40"/>
        <v>0</v>
      </c>
      <c r="BG413">
        <f t="shared" si="41"/>
        <v>0</v>
      </c>
      <c r="BH413">
        <f t="shared" si="41"/>
        <v>0</v>
      </c>
      <c r="BI413">
        <f t="shared" si="41"/>
        <v>0</v>
      </c>
      <c r="BJ413">
        <f t="shared" si="41"/>
        <v>0</v>
      </c>
      <c r="BK413">
        <f t="shared" si="41"/>
        <v>0</v>
      </c>
      <c r="BL413">
        <f t="shared" si="44"/>
        <v>0</v>
      </c>
      <c r="BM413">
        <f t="shared" si="43"/>
        <v>0</v>
      </c>
      <c r="BN413">
        <f t="shared" si="43"/>
        <v>0</v>
      </c>
      <c r="BO413">
        <f t="shared" si="43"/>
        <v>0</v>
      </c>
      <c r="BP413">
        <f t="shared" si="43"/>
        <v>0</v>
      </c>
      <c r="BQ413">
        <f t="shared" si="45"/>
        <v>0</v>
      </c>
      <c r="BR413">
        <f t="shared" si="43"/>
        <v>1</v>
      </c>
      <c r="BS413">
        <f t="shared" si="43"/>
        <v>0</v>
      </c>
      <c r="BT413" s="256">
        <f t="shared" si="42"/>
        <v>5</v>
      </c>
    </row>
    <row r="414" spans="2:72" ht="14.3" x14ac:dyDescent="0.25">
      <c r="B414" s="93" t="str">
        <f>IFERROR(VLOOKUP(TABLA!$F414,BLIOTECAS!$C$1:$E$26,2,FALSE),"")</f>
        <v/>
      </c>
      <c r="C414" s="93" t="str">
        <f>IFERROR(VLOOKUP(TABLA!F414,BLIOTECAS!$C$1:$E$26,3,FALSE),"")</f>
        <v/>
      </c>
      <c r="D414" s="266" t="s">
        <v>1053</v>
      </c>
      <c r="E414" s="120" t="s">
        <v>8</v>
      </c>
      <c r="F414" s="119"/>
      <c r="G414" s="119" t="s">
        <v>47</v>
      </c>
      <c r="H414" s="119" t="s">
        <v>47</v>
      </c>
      <c r="I414" s="119"/>
      <c r="J414" s="119" t="s">
        <v>31</v>
      </c>
      <c r="K414" s="119" t="s">
        <v>76</v>
      </c>
      <c r="L414" s="119" t="s">
        <v>13</v>
      </c>
      <c r="M414" s="119"/>
      <c r="N414" s="119">
        <v>4</v>
      </c>
      <c r="O414" s="119">
        <v>3</v>
      </c>
      <c r="P414" s="119">
        <v>4</v>
      </c>
      <c r="Q414" s="119">
        <v>2</v>
      </c>
      <c r="R414" s="119">
        <v>4</v>
      </c>
      <c r="S414" s="119" t="s">
        <v>87</v>
      </c>
      <c r="T414" s="119" t="s">
        <v>87</v>
      </c>
      <c r="U414" s="119">
        <v>5</v>
      </c>
      <c r="V414" s="119">
        <v>4</v>
      </c>
      <c r="W414" s="119">
        <v>1</v>
      </c>
      <c r="X414" s="119">
        <v>2</v>
      </c>
      <c r="Y414" s="119">
        <v>5</v>
      </c>
      <c r="Z414" s="119">
        <v>4</v>
      </c>
      <c r="AA414" s="119">
        <v>5</v>
      </c>
      <c r="AB414" s="119">
        <v>2</v>
      </c>
      <c r="AC414" s="119">
        <v>2</v>
      </c>
      <c r="AD414" s="119">
        <v>3</v>
      </c>
      <c r="AE414" s="119">
        <v>5</v>
      </c>
      <c r="AF414" s="119">
        <v>5</v>
      </c>
      <c r="AG414" s="119">
        <v>5</v>
      </c>
      <c r="AH414" s="119">
        <v>4</v>
      </c>
      <c r="AI414" s="119">
        <v>2</v>
      </c>
      <c r="AJ414" s="119">
        <v>4</v>
      </c>
      <c r="AK414" s="119" t="s">
        <v>87</v>
      </c>
      <c r="AL414" s="119" t="s">
        <v>87</v>
      </c>
      <c r="AM414" s="119">
        <v>5</v>
      </c>
      <c r="AN414" s="119">
        <v>2</v>
      </c>
      <c r="AO414" s="119" t="s">
        <v>115</v>
      </c>
      <c r="AP414" s="119">
        <v>4</v>
      </c>
      <c r="AQ414" s="119">
        <v>4</v>
      </c>
      <c r="AR414" s="119">
        <v>4</v>
      </c>
      <c r="AS414" s="119">
        <v>5</v>
      </c>
      <c r="AT414" s="119">
        <v>5</v>
      </c>
      <c r="AU414" s="119">
        <v>5</v>
      </c>
      <c r="AV414" s="119">
        <v>5</v>
      </c>
      <c r="AW414" s="119">
        <v>4</v>
      </c>
      <c r="AX414" s="119" t="s">
        <v>87</v>
      </c>
      <c r="AY414" s="119" t="s">
        <v>88</v>
      </c>
      <c r="AZ414" s="119"/>
      <c r="BA414" s="119">
        <v>5</v>
      </c>
      <c r="BB414" s="119">
        <v>5</v>
      </c>
      <c r="BC414" s="119" t="s">
        <v>134</v>
      </c>
      <c r="BD414" s="119"/>
      <c r="BE414" s="119"/>
      <c r="BF414">
        <f t="shared" si="40"/>
        <v>0</v>
      </c>
      <c r="BG414">
        <f t="shared" si="41"/>
        <v>0</v>
      </c>
      <c r="BH414">
        <f t="shared" si="41"/>
        <v>0</v>
      </c>
      <c r="BI414">
        <f t="shared" si="41"/>
        <v>0</v>
      </c>
      <c r="BJ414">
        <f t="shared" si="41"/>
        <v>0</v>
      </c>
      <c r="BK414">
        <f t="shared" si="41"/>
        <v>0</v>
      </c>
      <c r="BL414">
        <f t="shared" si="44"/>
        <v>0</v>
      </c>
      <c r="BM414">
        <f t="shared" si="43"/>
        <v>0</v>
      </c>
      <c r="BN414">
        <f t="shared" si="43"/>
        <v>0</v>
      </c>
      <c r="BO414">
        <f t="shared" si="43"/>
        <v>0</v>
      </c>
      <c r="BP414">
        <f t="shared" si="43"/>
        <v>0</v>
      </c>
      <c r="BQ414">
        <f t="shared" si="45"/>
        <v>0</v>
      </c>
      <c r="BR414">
        <f t="shared" si="43"/>
        <v>1</v>
      </c>
      <c r="BS414">
        <f t="shared" si="43"/>
        <v>0</v>
      </c>
      <c r="BT414" s="256">
        <f t="shared" si="42"/>
        <v>4</v>
      </c>
    </row>
    <row r="415" spans="2:72" ht="14.3" x14ac:dyDescent="0.25">
      <c r="B415" s="93" t="str">
        <f>IFERROR(VLOOKUP(TABLA!$F415,BLIOTECAS!$C$1:$E$26,2,FALSE),"")</f>
        <v>BBA</v>
      </c>
      <c r="C415" s="93" t="str">
        <f>IFERROR(VLOOKUP(TABLA!F415,BLIOTECAS!$C$1:$E$26,3,FALSE),"")</f>
        <v>Humanidades</v>
      </c>
      <c r="D415" s="266" t="s">
        <v>1053</v>
      </c>
      <c r="E415" s="120" t="s">
        <v>8</v>
      </c>
      <c r="F415" s="119" t="s">
        <v>29</v>
      </c>
      <c r="G415" s="119" t="s">
        <v>46</v>
      </c>
      <c r="H415" s="119" t="s">
        <v>44</v>
      </c>
      <c r="I415" s="119"/>
      <c r="J415" s="119" t="s">
        <v>29</v>
      </c>
      <c r="K415" s="119"/>
      <c r="L415" s="119"/>
      <c r="M415" s="119"/>
      <c r="N415" s="119">
        <v>5</v>
      </c>
      <c r="O415" s="119">
        <v>5</v>
      </c>
      <c r="P415" s="119">
        <v>5</v>
      </c>
      <c r="Q415" s="119">
        <v>4</v>
      </c>
      <c r="R415" s="119">
        <v>3</v>
      </c>
      <c r="S415" s="119" t="s">
        <v>87</v>
      </c>
      <c r="T415" s="119" t="s">
        <v>87</v>
      </c>
      <c r="U415" s="119">
        <v>4</v>
      </c>
      <c r="V415" s="119">
        <v>1</v>
      </c>
      <c r="W415" s="119">
        <v>1</v>
      </c>
      <c r="X415" s="119">
        <v>4</v>
      </c>
      <c r="Y415" s="119">
        <v>4</v>
      </c>
      <c r="Z415" s="119">
        <v>5</v>
      </c>
      <c r="AA415" s="119">
        <v>3</v>
      </c>
      <c r="AB415" s="119">
        <v>4</v>
      </c>
      <c r="AC415" s="119">
        <v>3</v>
      </c>
      <c r="AD415" s="119">
        <v>4</v>
      </c>
      <c r="AE415" s="119">
        <v>4</v>
      </c>
      <c r="AF415" s="119">
        <v>1</v>
      </c>
      <c r="AG415" s="119">
        <v>2</v>
      </c>
      <c r="AH415" s="119">
        <v>1</v>
      </c>
      <c r="AI415" s="119">
        <v>3</v>
      </c>
      <c r="AJ415" s="119">
        <v>2</v>
      </c>
      <c r="AK415" s="119" t="s">
        <v>88</v>
      </c>
      <c r="AL415" s="119" t="s">
        <v>87</v>
      </c>
      <c r="AM415" s="119">
        <v>2</v>
      </c>
      <c r="AN415" s="119">
        <v>4</v>
      </c>
      <c r="AO415" s="119" t="s">
        <v>113</v>
      </c>
      <c r="AP415" s="119">
        <v>5</v>
      </c>
      <c r="AQ415" s="119">
        <v>3</v>
      </c>
      <c r="AR415" s="119">
        <v>4</v>
      </c>
      <c r="AS415" s="119">
        <v>4</v>
      </c>
      <c r="AT415" s="119">
        <v>4</v>
      </c>
      <c r="AU415" s="119">
        <v>4</v>
      </c>
      <c r="AV415" s="119">
        <v>3</v>
      </c>
      <c r="AW415" s="119">
        <v>3</v>
      </c>
      <c r="AX415" s="119" t="s">
        <v>88</v>
      </c>
      <c r="AY415" s="119" t="s">
        <v>88</v>
      </c>
      <c r="AZ415" s="119"/>
      <c r="BA415" s="119">
        <v>4</v>
      </c>
      <c r="BB415" s="119">
        <v>4</v>
      </c>
      <c r="BC415" s="119" t="s">
        <v>134</v>
      </c>
      <c r="BD415" s="119"/>
      <c r="BE415" s="119"/>
      <c r="BF415">
        <f t="shared" si="40"/>
        <v>0</v>
      </c>
      <c r="BG415">
        <f t="shared" si="41"/>
        <v>0</v>
      </c>
      <c r="BH415">
        <f t="shared" si="41"/>
        <v>0</v>
      </c>
      <c r="BI415">
        <f t="shared" si="41"/>
        <v>0</v>
      </c>
      <c r="BJ415">
        <f t="shared" si="41"/>
        <v>0</v>
      </c>
      <c r="BK415">
        <f t="shared" si="41"/>
        <v>0</v>
      </c>
      <c r="BL415">
        <f t="shared" si="44"/>
        <v>0</v>
      </c>
      <c r="BM415">
        <f t="shared" si="43"/>
        <v>0</v>
      </c>
      <c r="BN415">
        <f t="shared" si="43"/>
        <v>0</v>
      </c>
      <c r="BO415">
        <f t="shared" si="43"/>
        <v>1</v>
      </c>
      <c r="BP415">
        <f t="shared" si="43"/>
        <v>0</v>
      </c>
      <c r="BQ415">
        <f t="shared" si="45"/>
        <v>0</v>
      </c>
      <c r="BR415">
        <f t="shared" si="43"/>
        <v>0</v>
      </c>
      <c r="BS415">
        <f t="shared" si="43"/>
        <v>0</v>
      </c>
      <c r="BT415" s="256">
        <f t="shared" si="42"/>
        <v>4</v>
      </c>
    </row>
    <row r="416" spans="2:72" ht="14.3" x14ac:dyDescent="0.25">
      <c r="B416" s="93" t="str">
        <f>IFERROR(VLOOKUP(TABLA!$F416,BLIOTECAS!$C$1:$E$26,2,FALSE),"")</f>
        <v>FAR</v>
      </c>
      <c r="C416" s="93" t="str">
        <f>IFERROR(VLOOKUP(TABLA!F416,BLIOTECAS!$C$1:$E$26,3,FALSE),"")</f>
        <v>Ciencias de la Salud</v>
      </c>
      <c r="D416" s="266" t="s">
        <v>1053</v>
      </c>
      <c r="E416" s="120" t="s">
        <v>8</v>
      </c>
      <c r="F416" s="119" t="s">
        <v>28</v>
      </c>
      <c r="G416" s="119" t="s">
        <v>46</v>
      </c>
      <c r="H416" s="119" t="s">
        <v>44</v>
      </c>
      <c r="I416" s="119"/>
      <c r="J416" s="119" t="s">
        <v>476</v>
      </c>
      <c r="K416" s="119" t="s">
        <v>28</v>
      </c>
      <c r="L416" s="119" t="s">
        <v>17</v>
      </c>
      <c r="M416" s="119"/>
      <c r="N416" s="119">
        <v>4</v>
      </c>
      <c r="O416" s="119">
        <v>3</v>
      </c>
      <c r="P416" s="119">
        <v>5</v>
      </c>
      <c r="Q416" s="119">
        <v>4</v>
      </c>
      <c r="R416" s="119">
        <v>5</v>
      </c>
      <c r="S416" s="119" t="s">
        <v>88</v>
      </c>
      <c r="T416" s="119" t="s">
        <v>88</v>
      </c>
      <c r="U416" s="119">
        <v>1</v>
      </c>
      <c r="V416" s="119">
        <v>1</v>
      </c>
      <c r="W416" s="119">
        <v>2</v>
      </c>
      <c r="X416" s="119">
        <v>1</v>
      </c>
      <c r="Y416" s="119">
        <v>5</v>
      </c>
      <c r="Z416" s="119">
        <v>4</v>
      </c>
      <c r="AA416" s="119">
        <v>5</v>
      </c>
      <c r="AB416" s="119">
        <v>3</v>
      </c>
      <c r="AC416" s="119">
        <v>3</v>
      </c>
      <c r="AD416" s="119">
        <v>3</v>
      </c>
      <c r="AE416" s="119">
        <v>4</v>
      </c>
      <c r="AF416" s="119">
        <v>3</v>
      </c>
      <c r="AG416" s="119">
        <v>3</v>
      </c>
      <c r="AH416" s="119">
        <v>3</v>
      </c>
      <c r="AI416" s="119">
        <v>3</v>
      </c>
      <c r="AJ416" s="119">
        <v>4</v>
      </c>
      <c r="AK416" s="119" t="s">
        <v>88</v>
      </c>
      <c r="AL416" s="119" t="s">
        <v>88</v>
      </c>
      <c r="AM416" s="119">
        <v>3</v>
      </c>
      <c r="AN416" s="119">
        <v>4</v>
      </c>
      <c r="AO416" s="119" t="s">
        <v>113</v>
      </c>
      <c r="AP416" s="119">
        <v>3</v>
      </c>
      <c r="AQ416" s="119">
        <v>3</v>
      </c>
      <c r="AR416" s="119">
        <v>3</v>
      </c>
      <c r="AS416" s="119">
        <v>3</v>
      </c>
      <c r="AT416" s="119">
        <v>3</v>
      </c>
      <c r="AU416" s="119">
        <v>3</v>
      </c>
      <c r="AV416" s="119">
        <v>3</v>
      </c>
      <c r="AW416" s="119">
        <v>3</v>
      </c>
      <c r="AX416" s="119" t="s">
        <v>88</v>
      </c>
      <c r="AY416" s="119" t="s">
        <v>88</v>
      </c>
      <c r="AZ416" s="119"/>
      <c r="BA416" s="119">
        <v>3</v>
      </c>
      <c r="BB416" s="119">
        <v>5</v>
      </c>
      <c r="BC416" s="119" t="s">
        <v>134</v>
      </c>
      <c r="BD416" s="119"/>
      <c r="BE416" s="119"/>
      <c r="BF416">
        <f t="shared" si="40"/>
        <v>0</v>
      </c>
      <c r="BG416">
        <f t="shared" si="41"/>
        <v>0</v>
      </c>
      <c r="BH416">
        <f t="shared" si="41"/>
        <v>0</v>
      </c>
      <c r="BI416">
        <f t="shared" si="41"/>
        <v>0</v>
      </c>
      <c r="BJ416">
        <f t="shared" si="41"/>
        <v>0</v>
      </c>
      <c r="BK416">
        <f t="shared" si="41"/>
        <v>0</v>
      </c>
      <c r="BL416">
        <f t="shared" si="44"/>
        <v>0</v>
      </c>
      <c r="BM416">
        <f t="shared" si="43"/>
        <v>0</v>
      </c>
      <c r="BN416">
        <f t="shared" si="43"/>
        <v>0</v>
      </c>
      <c r="BO416">
        <f t="shared" si="43"/>
        <v>1</v>
      </c>
      <c r="BP416">
        <f t="shared" si="43"/>
        <v>0</v>
      </c>
      <c r="BQ416">
        <f t="shared" si="45"/>
        <v>0</v>
      </c>
      <c r="BR416">
        <f t="shared" si="43"/>
        <v>0</v>
      </c>
      <c r="BS416">
        <f t="shared" si="43"/>
        <v>0</v>
      </c>
      <c r="BT416" s="256">
        <f t="shared" si="42"/>
        <v>4</v>
      </c>
    </row>
    <row r="417" spans="2:72" ht="14.3" x14ac:dyDescent="0.25">
      <c r="B417" s="93" t="str">
        <f>IFERROR(VLOOKUP(TABLA!$F417,BLIOTECAS!$C$1:$E$26,2,FALSE),"")</f>
        <v>GHI</v>
      </c>
      <c r="C417" s="93" t="str">
        <f>IFERROR(VLOOKUP(TABLA!F417,BLIOTECAS!$C$1:$E$26,3,FALSE),"")</f>
        <v>Humanidades</v>
      </c>
      <c r="D417" s="266" t="s">
        <v>1053</v>
      </c>
      <c r="E417" s="120" t="s">
        <v>8</v>
      </c>
      <c r="F417" s="119" t="s">
        <v>13</v>
      </c>
      <c r="G417" s="119" t="s">
        <v>47</v>
      </c>
      <c r="H417" s="119" t="s">
        <v>45</v>
      </c>
      <c r="I417" s="119"/>
      <c r="J417" s="119" t="s">
        <v>13</v>
      </c>
      <c r="K417" s="119" t="s">
        <v>56</v>
      </c>
      <c r="L417" s="119"/>
      <c r="M417" s="119"/>
      <c r="N417" s="119">
        <v>5</v>
      </c>
      <c r="O417" s="119">
        <v>5</v>
      </c>
      <c r="P417" s="119">
        <v>5</v>
      </c>
      <c r="Q417" s="119">
        <v>2</v>
      </c>
      <c r="R417" s="119">
        <v>5</v>
      </c>
      <c r="S417" s="119" t="s">
        <v>87</v>
      </c>
      <c r="T417" s="119" t="s">
        <v>87</v>
      </c>
      <c r="U417" s="119">
        <v>5</v>
      </c>
      <c r="V417" s="119">
        <v>1</v>
      </c>
      <c r="W417" s="119">
        <v>1</v>
      </c>
      <c r="X417" s="119">
        <v>4</v>
      </c>
      <c r="Y417" s="119">
        <v>5</v>
      </c>
      <c r="Z417" s="119">
        <v>5</v>
      </c>
      <c r="AA417" s="119">
        <v>5</v>
      </c>
      <c r="AB417" s="119">
        <v>5</v>
      </c>
      <c r="AC417" s="119">
        <v>2</v>
      </c>
      <c r="AD417" s="119">
        <v>4</v>
      </c>
      <c r="AE417" s="119">
        <v>3</v>
      </c>
      <c r="AF417" s="119">
        <v>4</v>
      </c>
      <c r="AG417" s="119">
        <v>5</v>
      </c>
      <c r="AH417" s="119">
        <v>5</v>
      </c>
      <c r="AI417" s="119">
        <v>5</v>
      </c>
      <c r="AJ417" s="119">
        <v>5</v>
      </c>
      <c r="AK417" s="119" t="s">
        <v>87</v>
      </c>
      <c r="AL417" s="119" t="s">
        <v>88</v>
      </c>
      <c r="AM417" s="119">
        <v>4</v>
      </c>
      <c r="AN417" s="119">
        <v>4</v>
      </c>
      <c r="AO417" s="119" t="s">
        <v>113</v>
      </c>
      <c r="AP417" s="119">
        <v>5</v>
      </c>
      <c r="AQ417" s="119">
        <v>5</v>
      </c>
      <c r="AR417" s="119">
        <v>5</v>
      </c>
      <c r="AS417" s="119">
        <v>5</v>
      </c>
      <c r="AT417" s="119">
        <v>5</v>
      </c>
      <c r="AU417" s="119">
        <v>5</v>
      </c>
      <c r="AV417" s="119">
        <v>5</v>
      </c>
      <c r="AW417" s="119">
        <v>5</v>
      </c>
      <c r="AX417" s="119" t="s">
        <v>88</v>
      </c>
      <c r="AY417" s="119" t="s">
        <v>88</v>
      </c>
      <c r="AZ417" s="119"/>
      <c r="BA417" s="119">
        <v>5</v>
      </c>
      <c r="BB417" s="119">
        <v>5</v>
      </c>
      <c r="BC417" s="119" t="s">
        <v>135</v>
      </c>
      <c r="BD417" s="119"/>
      <c r="BE417" s="119"/>
      <c r="BF417">
        <f t="shared" si="40"/>
        <v>0</v>
      </c>
      <c r="BG417">
        <f t="shared" si="41"/>
        <v>0</v>
      </c>
      <c r="BH417">
        <f t="shared" si="41"/>
        <v>0</v>
      </c>
      <c r="BI417">
        <f t="shared" si="41"/>
        <v>0</v>
      </c>
      <c r="BJ417">
        <f t="shared" si="41"/>
        <v>0</v>
      </c>
      <c r="BK417">
        <f t="shared" si="41"/>
        <v>0</v>
      </c>
      <c r="BL417">
        <f t="shared" si="44"/>
        <v>0</v>
      </c>
      <c r="BM417">
        <f t="shared" si="43"/>
        <v>0</v>
      </c>
      <c r="BN417">
        <f t="shared" si="43"/>
        <v>0</v>
      </c>
      <c r="BO417">
        <f t="shared" si="43"/>
        <v>1</v>
      </c>
      <c r="BP417">
        <f t="shared" si="43"/>
        <v>0</v>
      </c>
      <c r="BQ417">
        <f t="shared" si="45"/>
        <v>0</v>
      </c>
      <c r="BR417">
        <f t="shared" si="43"/>
        <v>0</v>
      </c>
      <c r="BS417">
        <f t="shared" si="43"/>
        <v>0</v>
      </c>
      <c r="BT417" s="256">
        <f t="shared" si="42"/>
        <v>5</v>
      </c>
    </row>
    <row r="418" spans="2:72" ht="14.3" x14ac:dyDescent="0.25">
      <c r="B418" s="93" t="str">
        <f>IFERROR(VLOOKUP(TABLA!$F418,BLIOTECAS!$C$1:$E$26,2,FALSE),"")</f>
        <v>FAR</v>
      </c>
      <c r="C418" s="93" t="str">
        <f>IFERROR(VLOOKUP(TABLA!F418,BLIOTECAS!$C$1:$E$26,3,FALSE),"")</f>
        <v>Ciencias de la Salud</v>
      </c>
      <c r="D418" s="266" t="s">
        <v>1053</v>
      </c>
      <c r="E418" s="120" t="s">
        <v>8</v>
      </c>
      <c r="F418" s="119" t="s">
        <v>28</v>
      </c>
      <c r="G418" s="119" t="s">
        <v>47</v>
      </c>
      <c r="H418" s="119" t="s">
        <v>47</v>
      </c>
      <c r="I418" s="119"/>
      <c r="J418" s="119" t="s">
        <v>476</v>
      </c>
      <c r="K418" s="119" t="s">
        <v>28</v>
      </c>
      <c r="L418" s="119" t="s">
        <v>22</v>
      </c>
      <c r="M418" s="119"/>
      <c r="N418" s="119">
        <v>5</v>
      </c>
      <c r="O418" s="119">
        <v>3</v>
      </c>
      <c r="P418" s="119">
        <v>3</v>
      </c>
      <c r="Q418" s="119">
        <v>3</v>
      </c>
      <c r="R418" s="119">
        <v>5</v>
      </c>
      <c r="S418" s="119" t="s">
        <v>88</v>
      </c>
      <c r="T418" s="119" t="s">
        <v>87</v>
      </c>
      <c r="U418" s="119">
        <v>3</v>
      </c>
      <c r="V418" s="119">
        <v>3</v>
      </c>
      <c r="W418" s="119">
        <v>5</v>
      </c>
      <c r="X418" s="119">
        <v>4</v>
      </c>
      <c r="Y418" s="119">
        <v>5</v>
      </c>
      <c r="Z418" s="119">
        <v>5</v>
      </c>
      <c r="AA418" s="119">
        <v>5</v>
      </c>
      <c r="AB418" s="119">
        <v>5</v>
      </c>
      <c r="AC418" s="119">
        <v>3</v>
      </c>
      <c r="AD418" s="119">
        <v>4</v>
      </c>
      <c r="AE418" s="119">
        <v>4</v>
      </c>
      <c r="AF418" s="119">
        <v>4</v>
      </c>
      <c r="AG418" s="119">
        <v>5</v>
      </c>
      <c r="AH418" s="119">
        <v>5</v>
      </c>
      <c r="AI418" s="119">
        <v>3</v>
      </c>
      <c r="AJ418" s="119">
        <v>5</v>
      </c>
      <c r="AK418" s="119" t="s">
        <v>88</v>
      </c>
      <c r="AL418" s="119" t="s">
        <v>88</v>
      </c>
      <c r="AM418" s="119">
        <v>5</v>
      </c>
      <c r="AN418" s="119">
        <v>2</v>
      </c>
      <c r="AO418" s="119" t="s">
        <v>115</v>
      </c>
      <c r="AP418" s="119">
        <v>5</v>
      </c>
      <c r="AQ418" s="119">
        <v>4</v>
      </c>
      <c r="AR418" s="119">
        <v>4</v>
      </c>
      <c r="AS418" s="119">
        <v>4</v>
      </c>
      <c r="AT418" s="119">
        <v>5</v>
      </c>
      <c r="AU418" s="119">
        <v>5</v>
      </c>
      <c r="AV418" s="119">
        <v>5</v>
      </c>
      <c r="AW418" s="119">
        <v>3</v>
      </c>
      <c r="AX418" s="119" t="s">
        <v>88</v>
      </c>
      <c r="AY418" s="119" t="s">
        <v>88</v>
      </c>
      <c r="AZ418" s="119"/>
      <c r="BA418" s="119">
        <v>4</v>
      </c>
      <c r="BB418" s="119">
        <v>5</v>
      </c>
      <c r="BC418" s="119" t="s">
        <v>134</v>
      </c>
      <c r="BD418" s="119"/>
      <c r="BE418" s="119"/>
      <c r="BF418">
        <f t="shared" si="40"/>
        <v>0</v>
      </c>
      <c r="BG418">
        <f t="shared" si="41"/>
        <v>0</v>
      </c>
      <c r="BH418">
        <f t="shared" si="41"/>
        <v>0</v>
      </c>
      <c r="BI418">
        <f t="shared" si="41"/>
        <v>0</v>
      </c>
      <c r="BJ418">
        <f t="shared" si="41"/>
        <v>0</v>
      </c>
      <c r="BK418">
        <f t="shared" si="41"/>
        <v>0</v>
      </c>
      <c r="BL418">
        <f t="shared" si="44"/>
        <v>0</v>
      </c>
      <c r="BM418">
        <f t="shared" si="43"/>
        <v>0</v>
      </c>
      <c r="BN418">
        <f t="shared" si="43"/>
        <v>0</v>
      </c>
      <c r="BO418">
        <f t="shared" si="43"/>
        <v>0</v>
      </c>
      <c r="BP418">
        <f t="shared" si="43"/>
        <v>0</v>
      </c>
      <c r="BQ418">
        <f t="shared" si="45"/>
        <v>0</v>
      </c>
      <c r="BR418">
        <f t="shared" si="43"/>
        <v>1</v>
      </c>
      <c r="BS418">
        <f t="shared" si="43"/>
        <v>0</v>
      </c>
      <c r="BT418" s="256">
        <f t="shared" si="42"/>
        <v>4</v>
      </c>
    </row>
    <row r="419" spans="2:72" ht="14.3" x14ac:dyDescent="0.25">
      <c r="B419" s="93" t="str">
        <f>IFERROR(VLOOKUP(TABLA!$F419,BLIOTECAS!$C$1:$E$26,2,FALSE),"")</f>
        <v>BBA</v>
      </c>
      <c r="C419" s="93" t="str">
        <f>IFERROR(VLOOKUP(TABLA!F419,BLIOTECAS!$C$1:$E$26,3,FALSE),"")</f>
        <v>Humanidades</v>
      </c>
      <c r="D419" s="266" t="s">
        <v>1053</v>
      </c>
      <c r="E419" s="120" t="s">
        <v>8</v>
      </c>
      <c r="F419" s="119" t="s">
        <v>29</v>
      </c>
      <c r="G419" s="119" t="s">
        <v>47</v>
      </c>
      <c r="H419" s="119" t="s">
        <v>47</v>
      </c>
      <c r="I419" s="119"/>
      <c r="J419" s="119" t="s">
        <v>29</v>
      </c>
      <c r="K419" s="119"/>
      <c r="L419" s="119"/>
      <c r="M419" s="119"/>
      <c r="N419" s="119">
        <v>5</v>
      </c>
      <c r="O419" s="119">
        <v>4</v>
      </c>
      <c r="P419" s="119">
        <v>4</v>
      </c>
      <c r="Q419" s="119">
        <v>4</v>
      </c>
      <c r="R419" s="119">
        <v>5</v>
      </c>
      <c r="S419" s="119" t="s">
        <v>88</v>
      </c>
      <c r="T419" s="119" t="s">
        <v>87</v>
      </c>
      <c r="U419" s="119">
        <v>5</v>
      </c>
      <c r="V419" s="119">
        <v>3</v>
      </c>
      <c r="W419" s="119">
        <v>4</v>
      </c>
      <c r="X419" s="119">
        <v>5</v>
      </c>
      <c r="Y419" s="119">
        <v>5</v>
      </c>
      <c r="Z419" s="119">
        <v>4</v>
      </c>
      <c r="AA419" s="119">
        <v>4</v>
      </c>
      <c r="AB419" s="119">
        <v>4</v>
      </c>
      <c r="AC419" s="119">
        <v>5</v>
      </c>
      <c r="AD419" s="119">
        <v>5</v>
      </c>
      <c r="AE419" s="119">
        <v>5</v>
      </c>
      <c r="AF419" s="119">
        <v>5</v>
      </c>
      <c r="AG419" s="119">
        <v>5</v>
      </c>
      <c r="AH419" s="119">
        <v>5</v>
      </c>
      <c r="AI419" s="119"/>
      <c r="AJ419" s="119">
        <v>2</v>
      </c>
      <c r="AK419" s="119" t="s">
        <v>88</v>
      </c>
      <c r="AL419" s="119" t="s">
        <v>88</v>
      </c>
      <c r="AM419" s="119">
        <v>5</v>
      </c>
      <c r="AN419" s="119">
        <v>5</v>
      </c>
      <c r="AO419" s="119" t="s">
        <v>115</v>
      </c>
      <c r="AP419" s="119">
        <v>5</v>
      </c>
      <c r="AQ419" s="119">
        <v>5</v>
      </c>
      <c r="AR419" s="119">
        <v>5</v>
      </c>
      <c r="AS419" s="119">
        <v>5</v>
      </c>
      <c r="AT419" s="119">
        <v>5</v>
      </c>
      <c r="AU419" s="119">
        <v>5</v>
      </c>
      <c r="AV419" s="119">
        <v>5</v>
      </c>
      <c r="AW419" s="119">
        <v>4</v>
      </c>
      <c r="AX419" s="119" t="s">
        <v>87</v>
      </c>
      <c r="AY419" s="119" t="s">
        <v>88</v>
      </c>
      <c r="AZ419" s="119"/>
      <c r="BA419" s="119">
        <v>5</v>
      </c>
      <c r="BB419" s="119">
        <v>5</v>
      </c>
      <c r="BC419" s="119" t="s">
        <v>135</v>
      </c>
      <c r="BD419" s="119"/>
      <c r="BE419" s="119"/>
      <c r="BF419">
        <f t="shared" si="40"/>
        <v>0</v>
      </c>
      <c r="BG419">
        <f t="shared" si="41"/>
        <v>0</v>
      </c>
      <c r="BH419">
        <f t="shared" si="41"/>
        <v>0</v>
      </c>
      <c r="BI419">
        <f t="shared" si="41"/>
        <v>0</v>
      </c>
      <c r="BJ419">
        <f t="shared" si="41"/>
        <v>0</v>
      </c>
      <c r="BK419">
        <f t="shared" si="41"/>
        <v>0</v>
      </c>
      <c r="BL419">
        <f t="shared" si="44"/>
        <v>0</v>
      </c>
      <c r="BM419">
        <f t="shared" si="43"/>
        <v>0</v>
      </c>
      <c r="BN419">
        <f t="shared" si="43"/>
        <v>0</v>
      </c>
      <c r="BO419">
        <f t="shared" si="43"/>
        <v>0</v>
      </c>
      <c r="BP419">
        <f t="shared" si="43"/>
        <v>0</v>
      </c>
      <c r="BQ419">
        <f t="shared" si="45"/>
        <v>0</v>
      </c>
      <c r="BR419">
        <f t="shared" si="43"/>
        <v>1</v>
      </c>
      <c r="BS419">
        <f t="shared" si="43"/>
        <v>0</v>
      </c>
      <c r="BT419" s="256">
        <f t="shared" si="42"/>
        <v>5</v>
      </c>
    </row>
    <row r="420" spans="2:72" ht="14.3" x14ac:dyDescent="0.25">
      <c r="B420" s="93" t="str">
        <f>IFERROR(VLOOKUP(TABLA!$F420,BLIOTECAS!$C$1:$E$26,2,FALSE),"")</f>
        <v>CEE</v>
      </c>
      <c r="C420" s="93" t="str">
        <f>IFERROR(VLOOKUP(TABLA!F420,BLIOTECAS!$C$1:$E$26,3,FALSE),"")</f>
        <v>Ciencias Sociales</v>
      </c>
      <c r="D420" s="266" t="s">
        <v>1053</v>
      </c>
      <c r="E420" s="120" t="s">
        <v>8</v>
      </c>
      <c r="F420" s="119" t="s">
        <v>20</v>
      </c>
      <c r="G420" s="119" t="s">
        <v>46</v>
      </c>
      <c r="H420" s="119" t="s">
        <v>46</v>
      </c>
      <c r="I420" s="119"/>
      <c r="J420" s="119" t="s">
        <v>20</v>
      </c>
      <c r="K420" s="119"/>
      <c r="L420" s="119"/>
      <c r="M420" s="119"/>
      <c r="N420" s="119">
        <v>4</v>
      </c>
      <c r="O420" s="119">
        <v>5</v>
      </c>
      <c r="P420" s="119">
        <v>5</v>
      </c>
      <c r="Q420" s="119">
        <v>4</v>
      </c>
      <c r="R420" s="119">
        <v>4</v>
      </c>
      <c r="S420" s="119" t="s">
        <v>87</v>
      </c>
      <c r="T420" s="119" t="s">
        <v>87</v>
      </c>
      <c r="U420" s="119">
        <v>5</v>
      </c>
      <c r="V420" s="119">
        <v>3</v>
      </c>
      <c r="W420" s="119">
        <v>5</v>
      </c>
      <c r="X420" s="119">
        <v>3</v>
      </c>
      <c r="Y420" s="119">
        <v>3</v>
      </c>
      <c r="Z420" s="119">
        <v>4</v>
      </c>
      <c r="AA420" s="119">
        <v>5</v>
      </c>
      <c r="AB420" s="119">
        <v>5</v>
      </c>
      <c r="AC420" s="119">
        <v>4</v>
      </c>
      <c r="AD420" s="119">
        <v>5</v>
      </c>
      <c r="AE420" s="119">
        <v>5</v>
      </c>
      <c r="AF420" s="119">
        <v>5</v>
      </c>
      <c r="AG420" s="119">
        <v>5</v>
      </c>
      <c r="AH420" s="119">
        <v>4</v>
      </c>
      <c r="AI420" s="119">
        <v>4</v>
      </c>
      <c r="AJ420" s="119">
        <v>4</v>
      </c>
      <c r="AK420" s="119" t="s">
        <v>88</v>
      </c>
      <c r="AL420" s="119" t="s">
        <v>88</v>
      </c>
      <c r="AM420" s="119">
        <v>5</v>
      </c>
      <c r="AN420" s="119">
        <v>4</v>
      </c>
      <c r="AO420" s="119" t="s">
        <v>113</v>
      </c>
      <c r="AP420" s="119">
        <v>5</v>
      </c>
      <c r="AQ420" s="119">
        <v>5</v>
      </c>
      <c r="AR420" s="119">
        <v>5</v>
      </c>
      <c r="AS420" s="119">
        <v>5</v>
      </c>
      <c r="AT420" s="119">
        <v>5</v>
      </c>
      <c r="AU420" s="119">
        <v>5</v>
      </c>
      <c r="AV420" s="119">
        <v>5</v>
      </c>
      <c r="AW420" s="119">
        <v>5</v>
      </c>
      <c r="AX420" s="119" t="s">
        <v>88</v>
      </c>
      <c r="AY420" s="119" t="s">
        <v>88</v>
      </c>
      <c r="AZ420" s="119"/>
      <c r="BA420" s="119">
        <v>5</v>
      </c>
      <c r="BB420" s="119">
        <v>5</v>
      </c>
      <c r="BC420" s="119" t="s">
        <v>134</v>
      </c>
      <c r="BD420" s="119"/>
      <c r="BE420" s="119"/>
      <c r="BF420">
        <f t="shared" si="40"/>
        <v>0</v>
      </c>
      <c r="BG420">
        <f t="shared" si="41"/>
        <v>0</v>
      </c>
      <c r="BH420">
        <f t="shared" si="41"/>
        <v>0</v>
      </c>
      <c r="BI420">
        <f t="shared" si="41"/>
        <v>0</v>
      </c>
      <c r="BJ420">
        <f t="shared" si="41"/>
        <v>0</v>
      </c>
      <c r="BK420">
        <f t="shared" si="41"/>
        <v>0</v>
      </c>
      <c r="BL420">
        <f t="shared" si="44"/>
        <v>0</v>
      </c>
      <c r="BM420">
        <f t="shared" si="43"/>
        <v>0</v>
      </c>
      <c r="BN420">
        <f t="shared" si="43"/>
        <v>0</v>
      </c>
      <c r="BO420">
        <f t="shared" si="43"/>
        <v>1</v>
      </c>
      <c r="BP420">
        <f t="shared" si="43"/>
        <v>0</v>
      </c>
      <c r="BQ420">
        <f t="shared" si="45"/>
        <v>0</v>
      </c>
      <c r="BR420">
        <f t="shared" si="43"/>
        <v>0</v>
      </c>
      <c r="BS420">
        <f t="shared" si="43"/>
        <v>0</v>
      </c>
      <c r="BT420" s="256">
        <f t="shared" si="42"/>
        <v>4</v>
      </c>
    </row>
    <row r="421" spans="2:72" ht="14.3" x14ac:dyDescent="0.25">
      <c r="B421" s="93" t="str">
        <f>IFERROR(VLOOKUP(TABLA!$F421,BLIOTECAS!$C$1:$E$26,2,FALSE),"")</f>
        <v>FLS</v>
      </c>
      <c r="C421" s="93" t="str">
        <f>IFERROR(VLOOKUP(TABLA!F421,BLIOTECAS!$C$1:$E$26,3,FALSE),"")</f>
        <v>Humanidades</v>
      </c>
      <c r="D421" s="266" t="s">
        <v>1053</v>
      </c>
      <c r="E421" s="120" t="s">
        <v>8</v>
      </c>
      <c r="F421" s="119" t="s">
        <v>31</v>
      </c>
      <c r="G421" s="119" t="s">
        <v>46</v>
      </c>
      <c r="H421" s="119" t="s">
        <v>46</v>
      </c>
      <c r="I421" s="119"/>
      <c r="J421" s="119" t="s">
        <v>476</v>
      </c>
      <c r="K421" s="119" t="s">
        <v>31</v>
      </c>
      <c r="L421" s="119" t="s">
        <v>76</v>
      </c>
      <c r="M421" s="119"/>
      <c r="N421" s="119">
        <v>4</v>
      </c>
      <c r="O421" s="119">
        <v>5</v>
      </c>
      <c r="P421" s="119">
        <v>3</v>
      </c>
      <c r="Q421" s="119">
        <v>2</v>
      </c>
      <c r="R421" s="119">
        <v>5</v>
      </c>
      <c r="S421" s="119" t="s">
        <v>87</v>
      </c>
      <c r="T421" s="119" t="s">
        <v>87</v>
      </c>
      <c r="U421" s="119">
        <v>4</v>
      </c>
      <c r="V421" s="119">
        <v>1</v>
      </c>
      <c r="W421" s="119">
        <v>3</v>
      </c>
      <c r="X421" s="119">
        <v>3</v>
      </c>
      <c r="Y421" s="119">
        <v>4</v>
      </c>
      <c r="Z421" s="119">
        <v>4</v>
      </c>
      <c r="AA421" s="119">
        <v>4</v>
      </c>
      <c r="AB421" s="119">
        <v>2</v>
      </c>
      <c r="AC421" s="119">
        <v>4</v>
      </c>
      <c r="AD421" s="119">
        <v>4</v>
      </c>
      <c r="AE421" s="119">
        <v>5</v>
      </c>
      <c r="AF421" s="119">
        <v>4</v>
      </c>
      <c r="AG421" s="119">
        <v>5</v>
      </c>
      <c r="AH421" s="119">
        <v>4</v>
      </c>
      <c r="AI421" s="119"/>
      <c r="AJ421" s="119">
        <v>3</v>
      </c>
      <c r="AK421" s="119" t="s">
        <v>88</v>
      </c>
      <c r="AL421" s="119" t="s">
        <v>88</v>
      </c>
      <c r="AM421" s="119">
        <v>4</v>
      </c>
      <c r="AN421" s="119">
        <v>3</v>
      </c>
      <c r="AO421" s="119" t="s">
        <v>115</v>
      </c>
      <c r="AP421" s="119">
        <v>5</v>
      </c>
      <c r="AQ421" s="119">
        <v>3</v>
      </c>
      <c r="AR421" s="119">
        <v>5</v>
      </c>
      <c r="AS421" s="119">
        <v>5</v>
      </c>
      <c r="AT421" s="119">
        <v>4</v>
      </c>
      <c r="AU421" s="119">
        <v>5</v>
      </c>
      <c r="AV421" s="119">
        <v>4</v>
      </c>
      <c r="AW421" s="119"/>
      <c r="AX421" s="119" t="s">
        <v>88</v>
      </c>
      <c r="AY421" s="119" t="s">
        <v>88</v>
      </c>
      <c r="AZ421" s="119"/>
      <c r="BA421" s="119">
        <v>5</v>
      </c>
      <c r="BB421" s="119">
        <v>5</v>
      </c>
      <c r="BC421" s="119" t="s">
        <v>134</v>
      </c>
      <c r="BD421" s="119"/>
      <c r="BE421" s="119"/>
      <c r="BF421">
        <f t="shared" si="40"/>
        <v>0</v>
      </c>
      <c r="BG421">
        <f t="shared" si="41"/>
        <v>0</v>
      </c>
      <c r="BH421">
        <f t="shared" si="41"/>
        <v>0</v>
      </c>
      <c r="BI421">
        <f t="shared" si="41"/>
        <v>0</v>
      </c>
      <c r="BJ421">
        <f t="shared" si="41"/>
        <v>0</v>
      </c>
      <c r="BK421">
        <f t="shared" si="41"/>
        <v>0</v>
      </c>
      <c r="BL421">
        <f t="shared" si="44"/>
        <v>0</v>
      </c>
      <c r="BM421">
        <f t="shared" si="43"/>
        <v>0</v>
      </c>
      <c r="BN421">
        <f t="shared" si="43"/>
        <v>0</v>
      </c>
      <c r="BO421">
        <f t="shared" si="43"/>
        <v>0</v>
      </c>
      <c r="BP421">
        <f t="shared" si="43"/>
        <v>0</v>
      </c>
      <c r="BQ421">
        <f t="shared" si="45"/>
        <v>0</v>
      </c>
      <c r="BR421">
        <f t="shared" si="43"/>
        <v>1</v>
      </c>
      <c r="BS421">
        <f t="shared" si="43"/>
        <v>0</v>
      </c>
      <c r="BT421" s="256">
        <f t="shared" si="42"/>
        <v>4</v>
      </c>
    </row>
    <row r="422" spans="2:72" ht="14.3" x14ac:dyDescent="0.25">
      <c r="B422" s="93" t="str">
        <f>IFERROR(VLOOKUP(TABLA!$F422,BLIOTECAS!$C$1:$E$26,2,FALSE),"")</f>
        <v>MAT</v>
      </c>
      <c r="C422" s="93" t="str">
        <f>IFERROR(VLOOKUP(TABLA!F422,BLIOTECAS!$C$1:$E$26,3,FALSE),"")</f>
        <v>Ciencias Experimentales</v>
      </c>
      <c r="D422" s="266" t="s">
        <v>1053</v>
      </c>
      <c r="E422" s="120" t="s">
        <v>8</v>
      </c>
      <c r="F422" s="119" t="s">
        <v>25</v>
      </c>
      <c r="G422" s="119" t="s">
        <v>48</v>
      </c>
      <c r="H422" s="119" t="s">
        <v>46</v>
      </c>
      <c r="I422" s="119"/>
      <c r="J422" s="119" t="s">
        <v>25</v>
      </c>
      <c r="K422" s="119" t="s">
        <v>56</v>
      </c>
      <c r="L422" s="119" t="s">
        <v>13</v>
      </c>
      <c r="M422" s="119"/>
      <c r="N422" s="119">
        <v>5</v>
      </c>
      <c r="O422" s="119">
        <v>4</v>
      </c>
      <c r="P422" s="119">
        <v>4</v>
      </c>
      <c r="Q422" s="119">
        <v>3</v>
      </c>
      <c r="R422" s="119">
        <v>5</v>
      </c>
      <c r="S422" s="119" t="s">
        <v>87</v>
      </c>
      <c r="T422" s="119" t="s">
        <v>87</v>
      </c>
      <c r="U422" s="119">
        <v>5</v>
      </c>
      <c r="V422" s="119">
        <v>1</v>
      </c>
      <c r="W422" s="119">
        <v>3</v>
      </c>
      <c r="X422" s="119">
        <v>3</v>
      </c>
      <c r="Y422" s="119">
        <v>5</v>
      </c>
      <c r="Z422" s="119">
        <v>2</v>
      </c>
      <c r="AA422" s="119">
        <v>4</v>
      </c>
      <c r="AB422" s="119">
        <v>2</v>
      </c>
      <c r="AC422" s="119">
        <v>4</v>
      </c>
      <c r="AD422" s="119">
        <v>5</v>
      </c>
      <c r="AE422" s="119">
        <v>5</v>
      </c>
      <c r="AF422" s="119">
        <v>4</v>
      </c>
      <c r="AG422" s="119">
        <v>4</v>
      </c>
      <c r="AH422" s="119">
        <v>4</v>
      </c>
      <c r="AI422" s="119">
        <v>3</v>
      </c>
      <c r="AJ422" s="119">
        <v>5</v>
      </c>
      <c r="AK422" s="119" t="s">
        <v>88</v>
      </c>
      <c r="AL422" s="119" t="s">
        <v>88</v>
      </c>
      <c r="AM422" s="119">
        <v>4</v>
      </c>
      <c r="AN422" s="119">
        <v>4</v>
      </c>
      <c r="AO422" s="119" t="s">
        <v>113</v>
      </c>
      <c r="AP422" s="119">
        <v>5</v>
      </c>
      <c r="AQ422" s="119">
        <v>3</v>
      </c>
      <c r="AR422" s="119">
        <v>5</v>
      </c>
      <c r="AS422" s="119">
        <v>5</v>
      </c>
      <c r="AT422" s="119">
        <v>5</v>
      </c>
      <c r="AU422" s="119">
        <v>5</v>
      </c>
      <c r="AV422" s="119">
        <v>4</v>
      </c>
      <c r="AW422" s="119">
        <v>4</v>
      </c>
      <c r="AX422" s="119" t="s">
        <v>87</v>
      </c>
      <c r="AY422" s="119" t="s">
        <v>88</v>
      </c>
      <c r="AZ422" s="119"/>
      <c r="BA422" s="119">
        <v>5</v>
      </c>
      <c r="BB422" s="119">
        <v>4</v>
      </c>
      <c r="BC422" s="119" t="s">
        <v>135</v>
      </c>
      <c r="BD422" s="119"/>
      <c r="BE422" s="119"/>
      <c r="BF422">
        <f t="shared" si="40"/>
        <v>0</v>
      </c>
      <c r="BG422">
        <f t="shared" si="41"/>
        <v>0</v>
      </c>
      <c r="BH422">
        <f t="shared" si="41"/>
        <v>0</v>
      </c>
      <c r="BI422">
        <f t="shared" si="41"/>
        <v>0</v>
      </c>
      <c r="BJ422">
        <f t="shared" si="41"/>
        <v>0</v>
      </c>
      <c r="BK422">
        <f t="shared" si="41"/>
        <v>0</v>
      </c>
      <c r="BL422">
        <f t="shared" si="44"/>
        <v>0</v>
      </c>
      <c r="BM422">
        <f t="shared" si="43"/>
        <v>0</v>
      </c>
      <c r="BN422">
        <f t="shared" si="43"/>
        <v>0</v>
      </c>
      <c r="BO422">
        <f t="shared" si="43"/>
        <v>1</v>
      </c>
      <c r="BP422">
        <f t="shared" si="43"/>
        <v>0</v>
      </c>
      <c r="BQ422">
        <f t="shared" si="45"/>
        <v>0</v>
      </c>
      <c r="BR422">
        <f t="shared" si="43"/>
        <v>0</v>
      </c>
      <c r="BS422">
        <f t="shared" si="43"/>
        <v>0</v>
      </c>
      <c r="BT422" s="256">
        <f t="shared" si="42"/>
        <v>5</v>
      </c>
    </row>
    <row r="423" spans="2:72" ht="14.3" x14ac:dyDescent="0.25">
      <c r="B423" s="93" t="str">
        <f>IFERROR(VLOOKUP(TABLA!$F423,BLIOTECAS!$C$1:$E$26,2,FALSE),"")</f>
        <v>OPT</v>
      </c>
      <c r="C423" s="93" t="str">
        <f>IFERROR(VLOOKUP(TABLA!F423,BLIOTECAS!$C$1:$E$26,3,FALSE),"")</f>
        <v>Ciencias de la Salud</v>
      </c>
      <c r="D423" s="266" t="s">
        <v>1053</v>
      </c>
      <c r="E423" s="120" t="s">
        <v>8</v>
      </c>
      <c r="F423" s="119" t="s">
        <v>37</v>
      </c>
      <c r="G423" s="119" t="s">
        <v>47</v>
      </c>
      <c r="H423" s="119" t="s">
        <v>45</v>
      </c>
      <c r="I423" s="119"/>
      <c r="J423" s="119" t="s">
        <v>476</v>
      </c>
      <c r="K423" s="119" t="s">
        <v>37</v>
      </c>
      <c r="L423" s="119"/>
      <c r="M423" s="119"/>
      <c r="N423" s="119">
        <v>1</v>
      </c>
      <c r="O423" s="119">
        <v>1</v>
      </c>
      <c r="P423" s="119">
        <v>1</v>
      </c>
      <c r="Q423" s="119">
        <v>1</v>
      </c>
      <c r="R423" s="119">
        <v>4</v>
      </c>
      <c r="S423" s="119" t="s">
        <v>88</v>
      </c>
      <c r="T423" s="119" t="s">
        <v>87</v>
      </c>
      <c r="U423" s="119">
        <v>2</v>
      </c>
      <c r="V423" s="119">
        <v>2</v>
      </c>
      <c r="W423" s="119">
        <v>2</v>
      </c>
      <c r="X423" s="119">
        <v>4</v>
      </c>
      <c r="Y423" s="119">
        <v>2</v>
      </c>
      <c r="Z423" s="119">
        <v>4</v>
      </c>
      <c r="AA423" s="119">
        <v>3</v>
      </c>
      <c r="AB423" s="119">
        <v>2</v>
      </c>
      <c r="AC423" s="119">
        <v>2</v>
      </c>
      <c r="AD423" s="119">
        <v>2</v>
      </c>
      <c r="AE423" s="119">
        <v>3</v>
      </c>
      <c r="AF423" s="119">
        <v>3</v>
      </c>
      <c r="AG423" s="119">
        <v>1</v>
      </c>
      <c r="AH423" s="119">
        <v>1</v>
      </c>
      <c r="AI423" s="119">
        <v>1</v>
      </c>
      <c r="AJ423" s="119">
        <v>1</v>
      </c>
      <c r="AK423" s="119" t="s">
        <v>88</v>
      </c>
      <c r="AL423" s="119" t="s">
        <v>88</v>
      </c>
      <c r="AM423" s="119">
        <v>2</v>
      </c>
      <c r="AN423" s="119">
        <v>3</v>
      </c>
      <c r="AO423" s="119" t="s">
        <v>115</v>
      </c>
      <c r="AP423" s="119">
        <v>3</v>
      </c>
      <c r="AQ423" s="119">
        <v>3</v>
      </c>
      <c r="AR423" s="119">
        <v>3</v>
      </c>
      <c r="AS423" s="119">
        <v>4</v>
      </c>
      <c r="AT423" s="119">
        <v>4</v>
      </c>
      <c r="AU423" s="119">
        <v>3</v>
      </c>
      <c r="AV423" s="119">
        <v>3</v>
      </c>
      <c r="AW423" s="119">
        <v>3</v>
      </c>
      <c r="AX423" s="119" t="s">
        <v>88</v>
      </c>
      <c r="AY423" s="119" t="s">
        <v>88</v>
      </c>
      <c r="AZ423" s="119"/>
      <c r="BA423" s="119">
        <v>2</v>
      </c>
      <c r="BB423" s="119">
        <v>2</v>
      </c>
      <c r="BC423" s="119" t="s">
        <v>133</v>
      </c>
      <c r="BD423" s="119"/>
      <c r="BE423" s="119"/>
      <c r="BF423">
        <f t="shared" si="40"/>
        <v>0</v>
      </c>
      <c r="BG423">
        <f t="shared" si="41"/>
        <v>0</v>
      </c>
      <c r="BH423">
        <f t="shared" si="41"/>
        <v>0</v>
      </c>
      <c r="BI423">
        <f t="shared" si="41"/>
        <v>0</v>
      </c>
      <c r="BJ423">
        <f t="shared" si="41"/>
        <v>0</v>
      </c>
      <c r="BK423">
        <f t="shared" si="41"/>
        <v>0</v>
      </c>
      <c r="BL423">
        <f t="shared" si="44"/>
        <v>0</v>
      </c>
      <c r="BM423">
        <f t="shared" si="43"/>
        <v>0</v>
      </c>
      <c r="BN423">
        <f t="shared" si="43"/>
        <v>0</v>
      </c>
      <c r="BO423">
        <f t="shared" si="43"/>
        <v>0</v>
      </c>
      <c r="BP423">
        <f t="shared" si="43"/>
        <v>0</v>
      </c>
      <c r="BQ423">
        <f t="shared" si="45"/>
        <v>0</v>
      </c>
      <c r="BR423">
        <f t="shared" si="43"/>
        <v>1</v>
      </c>
      <c r="BS423">
        <f t="shared" si="43"/>
        <v>0</v>
      </c>
      <c r="BT423" s="256">
        <f t="shared" si="42"/>
        <v>3</v>
      </c>
    </row>
    <row r="424" spans="2:72" ht="14.3" x14ac:dyDescent="0.25">
      <c r="B424" s="93" t="str">
        <f>IFERROR(VLOOKUP(TABLA!$F424,BLIOTECAS!$C$1:$E$26,2,FALSE),"")</f>
        <v>FLS</v>
      </c>
      <c r="C424" s="93" t="str">
        <f>IFERROR(VLOOKUP(TABLA!F424,BLIOTECAS!$C$1:$E$26,3,FALSE),"")</f>
        <v>Humanidades</v>
      </c>
      <c r="D424" s="266" t="s">
        <v>1053</v>
      </c>
      <c r="E424" s="120" t="s">
        <v>8</v>
      </c>
      <c r="F424" s="119" t="s">
        <v>31</v>
      </c>
      <c r="G424" s="119" t="s">
        <v>47</v>
      </c>
      <c r="H424" s="119" t="s">
        <v>47</v>
      </c>
      <c r="I424" s="119"/>
      <c r="J424" s="119" t="s">
        <v>476</v>
      </c>
      <c r="K424" s="119" t="s">
        <v>31</v>
      </c>
      <c r="L424" s="119" t="s">
        <v>13</v>
      </c>
      <c r="M424" s="119"/>
      <c r="N424" s="119">
        <v>4</v>
      </c>
      <c r="O424" s="119">
        <v>4</v>
      </c>
      <c r="P424" s="119">
        <v>4</v>
      </c>
      <c r="Q424" s="119">
        <v>4</v>
      </c>
      <c r="R424" s="119">
        <v>5</v>
      </c>
      <c r="S424" s="119" t="s">
        <v>87</v>
      </c>
      <c r="T424" s="119" t="s">
        <v>87</v>
      </c>
      <c r="U424" s="119">
        <v>5</v>
      </c>
      <c r="V424" s="119">
        <v>2</v>
      </c>
      <c r="W424" s="119">
        <v>4</v>
      </c>
      <c r="X424" s="119">
        <v>1</v>
      </c>
      <c r="Y424" s="119">
        <v>3</v>
      </c>
      <c r="Z424" s="119">
        <v>4</v>
      </c>
      <c r="AA424" s="119">
        <v>3</v>
      </c>
      <c r="AB424" s="119">
        <v>2</v>
      </c>
      <c r="AC424" s="119">
        <v>4</v>
      </c>
      <c r="AD424" s="119">
        <v>5</v>
      </c>
      <c r="AE424" s="119">
        <v>4</v>
      </c>
      <c r="AF424" s="119">
        <v>4</v>
      </c>
      <c r="AG424" s="119">
        <v>5</v>
      </c>
      <c r="AH424" s="119">
        <v>5</v>
      </c>
      <c r="AI424" s="119">
        <v>1</v>
      </c>
      <c r="AJ424" s="119">
        <v>3</v>
      </c>
      <c r="AK424" s="119" t="s">
        <v>87</v>
      </c>
      <c r="AL424" s="119" t="s">
        <v>88</v>
      </c>
      <c r="AM424" s="119">
        <v>4</v>
      </c>
      <c r="AN424" s="119">
        <v>3</v>
      </c>
      <c r="AO424" s="119" t="s">
        <v>115</v>
      </c>
      <c r="AP424" s="119">
        <v>5</v>
      </c>
      <c r="AQ424" s="119">
        <v>5</v>
      </c>
      <c r="AR424" s="119">
        <v>5</v>
      </c>
      <c r="AS424" s="119">
        <v>5</v>
      </c>
      <c r="AT424" s="119">
        <v>4</v>
      </c>
      <c r="AU424" s="119">
        <v>4</v>
      </c>
      <c r="AV424" s="119">
        <v>4</v>
      </c>
      <c r="AW424" s="119">
        <v>2</v>
      </c>
      <c r="AX424" s="119" t="s">
        <v>88</v>
      </c>
      <c r="AY424" s="119" t="s">
        <v>88</v>
      </c>
      <c r="AZ424" s="119"/>
      <c r="BA424" s="119">
        <v>5</v>
      </c>
      <c r="BB424" s="119">
        <v>5</v>
      </c>
      <c r="BC424" s="119" t="s">
        <v>135</v>
      </c>
      <c r="BD424" s="119"/>
      <c r="BE424" s="119"/>
      <c r="BF424">
        <f t="shared" si="40"/>
        <v>0</v>
      </c>
      <c r="BG424">
        <f t="shared" si="41"/>
        <v>0</v>
      </c>
      <c r="BH424">
        <f t="shared" si="41"/>
        <v>0</v>
      </c>
      <c r="BI424">
        <f t="shared" ref="BG424:BK475" si="46">IF(IFERROR(FIND(BI$2,$I424,1),0)&lt;&gt;0,1,0)</f>
        <v>0</v>
      </c>
      <c r="BJ424">
        <f t="shared" si="46"/>
        <v>0</v>
      </c>
      <c r="BK424">
        <f t="shared" si="46"/>
        <v>0</v>
      </c>
      <c r="BL424">
        <f t="shared" si="44"/>
        <v>0</v>
      </c>
      <c r="BM424">
        <f t="shared" si="43"/>
        <v>0</v>
      </c>
      <c r="BN424">
        <f t="shared" si="43"/>
        <v>0</v>
      </c>
      <c r="BO424">
        <f t="shared" si="43"/>
        <v>0</v>
      </c>
      <c r="BP424">
        <f t="shared" si="43"/>
        <v>0</v>
      </c>
      <c r="BQ424">
        <f t="shared" si="45"/>
        <v>0</v>
      </c>
      <c r="BR424">
        <f t="shared" si="43"/>
        <v>1</v>
      </c>
      <c r="BS424">
        <f t="shared" si="43"/>
        <v>0</v>
      </c>
      <c r="BT424" s="256">
        <f t="shared" si="42"/>
        <v>5</v>
      </c>
    </row>
    <row r="425" spans="2:72" ht="14.3" x14ac:dyDescent="0.25">
      <c r="B425" s="93" t="str">
        <f>IFERROR(VLOOKUP(TABLA!$F425,BLIOTECAS!$C$1:$E$26,2,FALSE),"")</f>
        <v>FLS</v>
      </c>
      <c r="C425" s="93" t="str">
        <f>IFERROR(VLOOKUP(TABLA!F425,BLIOTECAS!$C$1:$E$26,3,FALSE),"")</f>
        <v>Humanidades</v>
      </c>
      <c r="D425" s="266" t="s">
        <v>1053</v>
      </c>
      <c r="E425" s="120" t="s">
        <v>8</v>
      </c>
      <c r="F425" s="119" t="s">
        <v>31</v>
      </c>
      <c r="G425" s="119" t="s">
        <v>47</v>
      </c>
      <c r="H425" s="119" t="s">
        <v>47</v>
      </c>
      <c r="I425" s="119"/>
      <c r="J425" s="119" t="s">
        <v>476</v>
      </c>
      <c r="K425" s="119" t="s">
        <v>31</v>
      </c>
      <c r="L425" s="119" t="s">
        <v>69</v>
      </c>
      <c r="M425" s="119"/>
      <c r="N425" s="119">
        <v>4</v>
      </c>
      <c r="O425" s="119">
        <v>5</v>
      </c>
      <c r="P425" s="119">
        <v>5</v>
      </c>
      <c r="Q425" s="119">
        <v>4</v>
      </c>
      <c r="R425" s="119">
        <v>5</v>
      </c>
      <c r="S425" s="119" t="s">
        <v>87</v>
      </c>
      <c r="T425" s="119" t="s">
        <v>87</v>
      </c>
      <c r="U425" s="119">
        <v>5</v>
      </c>
      <c r="V425" s="119">
        <v>2</v>
      </c>
      <c r="W425" s="119">
        <v>4</v>
      </c>
      <c r="X425" s="119">
        <v>2</v>
      </c>
      <c r="Y425" s="119">
        <v>5</v>
      </c>
      <c r="Z425" s="119">
        <v>5</v>
      </c>
      <c r="AA425" s="119">
        <v>3</v>
      </c>
      <c r="AB425" s="119">
        <v>4</v>
      </c>
      <c r="AC425" s="119">
        <v>4</v>
      </c>
      <c r="AD425" s="119">
        <v>4</v>
      </c>
      <c r="AE425" s="119">
        <v>5</v>
      </c>
      <c r="AF425" s="119">
        <v>5</v>
      </c>
      <c r="AG425" s="119">
        <v>5</v>
      </c>
      <c r="AH425" s="119">
        <v>5</v>
      </c>
      <c r="AI425" s="119">
        <v>3</v>
      </c>
      <c r="AJ425" s="119">
        <v>5</v>
      </c>
      <c r="AK425" s="119" t="s">
        <v>87</v>
      </c>
      <c r="AL425" s="119" t="s">
        <v>87</v>
      </c>
      <c r="AM425" s="119">
        <v>4</v>
      </c>
      <c r="AN425" s="119">
        <v>4</v>
      </c>
      <c r="AO425" s="119" t="s">
        <v>113</v>
      </c>
      <c r="AP425" s="119">
        <v>5</v>
      </c>
      <c r="AQ425" s="119">
        <v>5</v>
      </c>
      <c r="AR425" s="119">
        <v>5</v>
      </c>
      <c r="AS425" s="119">
        <v>5</v>
      </c>
      <c r="AT425" s="119">
        <v>5</v>
      </c>
      <c r="AU425" s="119">
        <v>5</v>
      </c>
      <c r="AV425" s="119">
        <v>5</v>
      </c>
      <c r="AW425" s="119">
        <v>5</v>
      </c>
      <c r="AX425" s="119" t="s">
        <v>87</v>
      </c>
      <c r="AY425" s="119" t="s">
        <v>88</v>
      </c>
      <c r="AZ425" s="119"/>
      <c r="BA425" s="119">
        <v>5</v>
      </c>
      <c r="BB425" s="119">
        <v>5</v>
      </c>
      <c r="BC425" s="119" t="s">
        <v>135</v>
      </c>
      <c r="BD425" s="119"/>
      <c r="BE425" s="119"/>
      <c r="BF425">
        <f t="shared" si="40"/>
        <v>0</v>
      </c>
      <c r="BG425">
        <f t="shared" si="46"/>
        <v>0</v>
      </c>
      <c r="BH425">
        <f t="shared" si="46"/>
        <v>0</v>
      </c>
      <c r="BI425">
        <f t="shared" si="46"/>
        <v>0</v>
      </c>
      <c r="BJ425">
        <f t="shared" si="46"/>
        <v>0</v>
      </c>
      <c r="BK425">
        <f t="shared" si="46"/>
        <v>0</v>
      </c>
      <c r="BL425">
        <f t="shared" si="44"/>
        <v>0</v>
      </c>
      <c r="BM425">
        <f t="shared" si="43"/>
        <v>0</v>
      </c>
      <c r="BN425">
        <f t="shared" si="43"/>
        <v>0</v>
      </c>
      <c r="BO425">
        <f t="shared" si="43"/>
        <v>1</v>
      </c>
      <c r="BP425">
        <f t="shared" si="43"/>
        <v>0</v>
      </c>
      <c r="BQ425">
        <f t="shared" si="45"/>
        <v>0</v>
      </c>
      <c r="BR425">
        <f t="shared" si="43"/>
        <v>0</v>
      </c>
      <c r="BS425">
        <f t="shared" si="43"/>
        <v>0</v>
      </c>
      <c r="BT425" s="256">
        <f t="shared" si="42"/>
        <v>5</v>
      </c>
    </row>
    <row r="426" spans="2:72" ht="14.3" x14ac:dyDescent="0.25">
      <c r="B426" s="93" t="str">
        <f>IFERROR(VLOOKUP(TABLA!$F426,BLIOTECAS!$C$1:$E$26,2,FALSE),"")</f>
        <v>ENF</v>
      </c>
      <c r="C426" s="93" t="str">
        <f>IFERROR(VLOOKUP(TABLA!F426,BLIOTECAS!$C$1:$E$26,3,FALSE),"")</f>
        <v>Ciencias de la Salud</v>
      </c>
      <c r="D426" s="266" t="s">
        <v>1057</v>
      </c>
      <c r="E426" s="120" t="s">
        <v>8</v>
      </c>
      <c r="F426" s="119" t="s">
        <v>24</v>
      </c>
      <c r="G426" s="119" t="s">
        <v>46</v>
      </c>
      <c r="H426" s="119" t="s">
        <v>46</v>
      </c>
      <c r="I426" s="119"/>
      <c r="J426" s="119" t="s">
        <v>24</v>
      </c>
      <c r="K426" s="119" t="s">
        <v>22</v>
      </c>
      <c r="L426" s="119"/>
      <c r="M426" s="119"/>
      <c r="N426" s="119">
        <v>4</v>
      </c>
      <c r="O426" s="119">
        <v>5</v>
      </c>
      <c r="P426" s="119">
        <v>5</v>
      </c>
      <c r="Q426" s="119">
        <v>5</v>
      </c>
      <c r="R426" s="119">
        <v>5</v>
      </c>
      <c r="S426" s="119" t="s">
        <v>88</v>
      </c>
      <c r="T426" s="119" t="s">
        <v>88</v>
      </c>
      <c r="U426" s="119">
        <v>2</v>
      </c>
      <c r="V426" s="119">
        <v>2</v>
      </c>
      <c r="W426" s="119">
        <v>3</v>
      </c>
      <c r="X426" s="119">
        <v>5</v>
      </c>
      <c r="Y426" s="119">
        <v>5</v>
      </c>
      <c r="Z426" s="119">
        <v>5</v>
      </c>
      <c r="AA426" s="119">
        <v>5</v>
      </c>
      <c r="AB426" s="119">
        <v>5</v>
      </c>
      <c r="AC426" s="119">
        <v>5</v>
      </c>
      <c r="AD426" s="119">
        <v>4</v>
      </c>
      <c r="AE426" s="119">
        <v>4</v>
      </c>
      <c r="AF426" s="119">
        <v>4</v>
      </c>
      <c r="AG426" s="119">
        <v>5</v>
      </c>
      <c r="AH426" s="119">
        <v>5</v>
      </c>
      <c r="AI426" s="119">
        <v>5</v>
      </c>
      <c r="AJ426" s="119">
        <v>5</v>
      </c>
      <c r="AK426" s="119" t="s">
        <v>88</v>
      </c>
      <c r="AL426" s="119" t="s">
        <v>88</v>
      </c>
      <c r="AM426" s="119">
        <v>5</v>
      </c>
      <c r="AN426" s="119">
        <v>5</v>
      </c>
      <c r="AO426" s="119" t="s">
        <v>361</v>
      </c>
      <c r="AP426" s="119">
        <v>5</v>
      </c>
      <c r="AQ426" s="119">
        <v>4</v>
      </c>
      <c r="AR426" s="119">
        <v>5</v>
      </c>
      <c r="AS426" s="119">
        <v>4</v>
      </c>
      <c r="AT426" s="119">
        <v>4</v>
      </c>
      <c r="AU426" s="119">
        <v>5</v>
      </c>
      <c r="AV426" s="119">
        <v>5</v>
      </c>
      <c r="AW426" s="119">
        <v>4</v>
      </c>
      <c r="AX426" s="119" t="s">
        <v>88</v>
      </c>
      <c r="AY426" s="119" t="s">
        <v>88</v>
      </c>
      <c r="AZ426" s="119"/>
      <c r="BA426" s="119">
        <v>5</v>
      </c>
      <c r="BB426" s="119">
        <v>5</v>
      </c>
      <c r="BC426" s="119" t="s">
        <v>134</v>
      </c>
      <c r="BD426" s="119" t="s">
        <v>571</v>
      </c>
      <c r="BE426" s="119"/>
      <c r="BF426">
        <f t="shared" ref="BF426:BF489" si="47">IF(IFERROR(FIND(BF$2,$I426,1),0)&lt;&gt;0,1,0)</f>
        <v>0</v>
      </c>
      <c r="BG426">
        <f t="shared" si="46"/>
        <v>0</v>
      </c>
      <c r="BH426">
        <f t="shared" si="46"/>
        <v>0</v>
      </c>
      <c r="BI426">
        <f t="shared" si="46"/>
        <v>0</v>
      </c>
      <c r="BJ426">
        <f t="shared" si="46"/>
        <v>0</v>
      </c>
      <c r="BK426">
        <f t="shared" si="46"/>
        <v>0</v>
      </c>
      <c r="BL426">
        <f t="shared" si="44"/>
        <v>0</v>
      </c>
      <c r="BM426">
        <f t="shared" si="43"/>
        <v>0</v>
      </c>
      <c r="BN426">
        <f t="shared" si="43"/>
        <v>0</v>
      </c>
      <c r="BO426">
        <f t="shared" si="43"/>
        <v>0</v>
      </c>
      <c r="BP426">
        <f t="shared" si="43"/>
        <v>0</v>
      </c>
      <c r="BQ426">
        <f t="shared" si="45"/>
        <v>0</v>
      </c>
      <c r="BR426">
        <f t="shared" si="43"/>
        <v>0</v>
      </c>
      <c r="BS426">
        <f t="shared" si="43"/>
        <v>1</v>
      </c>
      <c r="BT426" s="256">
        <f t="shared" si="42"/>
        <v>4</v>
      </c>
    </row>
    <row r="427" spans="2:72" ht="14.3" x14ac:dyDescent="0.25">
      <c r="B427" s="93" t="str">
        <f>IFERROR(VLOOKUP(TABLA!$F427,BLIOTECAS!$C$1:$E$26,2,FALSE),"")</f>
        <v>DER</v>
      </c>
      <c r="C427" s="93" t="str">
        <f>IFERROR(VLOOKUP(TABLA!F427,BLIOTECAS!$C$1:$E$26,3,FALSE),"")</f>
        <v>Ciencias Sociales</v>
      </c>
      <c r="D427" s="266" t="s">
        <v>1057</v>
      </c>
      <c r="E427" s="120" t="s">
        <v>8</v>
      </c>
      <c r="F427" s="119" t="s">
        <v>14</v>
      </c>
      <c r="G427" s="119" t="s">
        <v>45</v>
      </c>
      <c r="H427" s="119" t="s">
        <v>47</v>
      </c>
      <c r="I427" s="119"/>
      <c r="J427" s="119" t="s">
        <v>476</v>
      </c>
      <c r="K427" s="119" t="s">
        <v>69</v>
      </c>
      <c r="L427" s="119"/>
      <c r="M427" s="119"/>
      <c r="N427" s="119">
        <v>4</v>
      </c>
      <c r="O427" s="119">
        <v>5</v>
      </c>
      <c r="P427" s="119">
        <v>5</v>
      </c>
      <c r="Q427" s="119">
        <v>5</v>
      </c>
      <c r="R427" s="119">
        <v>4</v>
      </c>
      <c r="S427" s="119" t="s">
        <v>87</v>
      </c>
      <c r="T427" s="119" t="s">
        <v>87</v>
      </c>
      <c r="U427" s="119">
        <v>4</v>
      </c>
      <c r="V427" s="119">
        <v>3</v>
      </c>
      <c r="W427" s="119">
        <v>4</v>
      </c>
      <c r="X427" s="119">
        <v>3</v>
      </c>
      <c r="Y427" s="119">
        <v>5</v>
      </c>
      <c r="Z427" s="119">
        <v>1</v>
      </c>
      <c r="AA427" s="119">
        <v>5</v>
      </c>
      <c r="AB427" s="119">
        <v>1</v>
      </c>
      <c r="AC427" s="119">
        <v>4</v>
      </c>
      <c r="AD427" s="119">
        <v>4</v>
      </c>
      <c r="AE427" s="119">
        <v>4</v>
      </c>
      <c r="AF427" s="119">
        <v>4</v>
      </c>
      <c r="AG427" s="119">
        <v>5</v>
      </c>
      <c r="AH427" s="119">
        <v>5</v>
      </c>
      <c r="AI427" s="119">
        <v>4</v>
      </c>
      <c r="AJ427" s="119">
        <v>4</v>
      </c>
      <c r="AK427" s="119" t="s">
        <v>88</v>
      </c>
      <c r="AL427" s="119" t="s">
        <v>88</v>
      </c>
      <c r="AM427" s="119">
        <v>4</v>
      </c>
      <c r="AN427" s="119">
        <v>4</v>
      </c>
      <c r="AO427" s="119" t="s">
        <v>115</v>
      </c>
      <c r="AP427" s="119">
        <v>5</v>
      </c>
      <c r="AQ427" s="119">
        <v>4</v>
      </c>
      <c r="AR427" s="119">
        <v>5</v>
      </c>
      <c r="AS427" s="119">
        <v>5</v>
      </c>
      <c r="AT427" s="119">
        <v>5</v>
      </c>
      <c r="AU427" s="119">
        <v>5</v>
      </c>
      <c r="AV427" s="119">
        <v>4</v>
      </c>
      <c r="AW427" s="119">
        <v>4</v>
      </c>
      <c r="AX427" s="119" t="s">
        <v>87</v>
      </c>
      <c r="AY427" s="119" t="s">
        <v>88</v>
      </c>
      <c r="AZ427" s="119"/>
      <c r="BA427" s="119">
        <v>5</v>
      </c>
      <c r="BB427" s="119">
        <v>5</v>
      </c>
      <c r="BC427" s="119" t="s">
        <v>135</v>
      </c>
      <c r="BD427" s="119"/>
      <c r="BE427" s="119"/>
      <c r="BF427">
        <f t="shared" si="47"/>
        <v>0</v>
      </c>
      <c r="BG427">
        <f t="shared" si="46"/>
        <v>0</v>
      </c>
      <c r="BH427">
        <f t="shared" si="46"/>
        <v>0</v>
      </c>
      <c r="BI427">
        <f t="shared" si="46"/>
        <v>0</v>
      </c>
      <c r="BJ427">
        <f t="shared" si="46"/>
        <v>0</v>
      </c>
      <c r="BK427">
        <f t="shared" si="46"/>
        <v>0</v>
      </c>
      <c r="BL427">
        <f t="shared" si="44"/>
        <v>0</v>
      </c>
      <c r="BM427">
        <f t="shared" si="43"/>
        <v>0</v>
      </c>
      <c r="BN427">
        <f t="shared" si="43"/>
        <v>0</v>
      </c>
      <c r="BO427">
        <f t="shared" si="43"/>
        <v>0</v>
      </c>
      <c r="BP427">
        <f t="shared" si="43"/>
        <v>0</v>
      </c>
      <c r="BQ427">
        <f t="shared" si="45"/>
        <v>0</v>
      </c>
      <c r="BR427">
        <f t="shared" si="43"/>
        <v>1</v>
      </c>
      <c r="BS427">
        <f t="shared" si="43"/>
        <v>0</v>
      </c>
      <c r="BT427" s="256">
        <f t="shared" si="42"/>
        <v>5</v>
      </c>
    </row>
    <row r="428" spans="2:72" ht="14.3" x14ac:dyDescent="0.25">
      <c r="B428" s="93" t="str">
        <f>IFERROR(VLOOKUP(TABLA!$F428,BLIOTECAS!$C$1:$E$26,2,FALSE),"")</f>
        <v/>
      </c>
      <c r="C428" s="93" t="str">
        <f>IFERROR(VLOOKUP(TABLA!F428,BLIOTECAS!$C$1:$E$26,3,FALSE),"")</f>
        <v/>
      </c>
      <c r="D428" s="266" t="s">
        <v>1057</v>
      </c>
      <c r="E428" s="120" t="s">
        <v>8</v>
      </c>
      <c r="F428" s="119"/>
      <c r="G428" s="119" t="s">
        <v>47</v>
      </c>
      <c r="H428" s="119" t="s">
        <v>44</v>
      </c>
      <c r="I428" s="119"/>
      <c r="J428" s="119" t="s">
        <v>476</v>
      </c>
      <c r="K428" s="119" t="s">
        <v>17</v>
      </c>
      <c r="L428" s="119" t="s">
        <v>22</v>
      </c>
      <c r="M428" s="119" t="s">
        <v>572</v>
      </c>
      <c r="N428" s="119">
        <v>5</v>
      </c>
      <c r="O428" s="119">
        <v>4</v>
      </c>
      <c r="P428" s="119">
        <v>5</v>
      </c>
      <c r="Q428" s="119">
        <v>5</v>
      </c>
      <c r="R428" s="119">
        <v>5</v>
      </c>
      <c r="S428" s="119" t="s">
        <v>88</v>
      </c>
      <c r="T428" s="119" t="s">
        <v>88</v>
      </c>
      <c r="U428" s="119">
        <v>1</v>
      </c>
      <c r="V428" s="119">
        <v>1</v>
      </c>
      <c r="W428" s="119">
        <v>3</v>
      </c>
      <c r="X428" s="119">
        <v>4</v>
      </c>
      <c r="Y428" s="119">
        <v>5</v>
      </c>
      <c r="Z428" s="119">
        <v>5</v>
      </c>
      <c r="AA428" s="119">
        <v>5</v>
      </c>
      <c r="AB428" s="119">
        <v>5</v>
      </c>
      <c r="AC428" s="119">
        <v>2</v>
      </c>
      <c r="AD428" s="119">
        <v>5</v>
      </c>
      <c r="AE428" s="119">
        <v>5</v>
      </c>
      <c r="AF428" s="119">
        <v>3</v>
      </c>
      <c r="AG428" s="119">
        <v>5</v>
      </c>
      <c r="AH428" s="119">
        <v>4</v>
      </c>
      <c r="AI428" s="119">
        <v>3</v>
      </c>
      <c r="AJ428" s="119">
        <v>4</v>
      </c>
      <c r="AK428" s="119" t="s">
        <v>88</v>
      </c>
      <c r="AL428" s="119" t="s">
        <v>88</v>
      </c>
      <c r="AM428" s="119">
        <v>3</v>
      </c>
      <c r="AN428" s="119">
        <v>2</v>
      </c>
      <c r="AO428" s="119" t="s">
        <v>113</v>
      </c>
      <c r="AP428" s="119">
        <v>3</v>
      </c>
      <c r="AQ428" s="119">
        <v>3</v>
      </c>
      <c r="AR428" s="119">
        <v>3</v>
      </c>
      <c r="AS428" s="119">
        <v>3</v>
      </c>
      <c r="AT428" s="119">
        <v>3</v>
      </c>
      <c r="AU428" s="119">
        <v>3</v>
      </c>
      <c r="AV428" s="119">
        <v>3</v>
      </c>
      <c r="AW428" s="119">
        <v>3</v>
      </c>
      <c r="AX428" s="119" t="s">
        <v>88</v>
      </c>
      <c r="AY428" s="119" t="s">
        <v>88</v>
      </c>
      <c r="AZ428" s="119"/>
      <c r="BA428" s="119">
        <v>5</v>
      </c>
      <c r="BB428" s="119">
        <v>4</v>
      </c>
      <c r="BC428" s="119" t="s">
        <v>135</v>
      </c>
      <c r="BD428" s="119" t="s">
        <v>573</v>
      </c>
      <c r="BE428" s="119"/>
      <c r="BF428">
        <f t="shared" si="47"/>
        <v>0</v>
      </c>
      <c r="BG428">
        <f t="shared" si="46"/>
        <v>0</v>
      </c>
      <c r="BH428">
        <f t="shared" si="46"/>
        <v>0</v>
      </c>
      <c r="BI428">
        <f t="shared" si="46"/>
        <v>0</v>
      </c>
      <c r="BJ428">
        <f t="shared" si="46"/>
        <v>0</v>
      </c>
      <c r="BK428">
        <f t="shared" si="46"/>
        <v>0</v>
      </c>
      <c r="BL428">
        <f t="shared" si="44"/>
        <v>0</v>
      </c>
      <c r="BM428">
        <f t="shared" si="43"/>
        <v>0</v>
      </c>
      <c r="BN428">
        <f t="shared" si="43"/>
        <v>0</v>
      </c>
      <c r="BO428">
        <f t="shared" si="43"/>
        <v>1</v>
      </c>
      <c r="BP428">
        <f t="shared" si="43"/>
        <v>0</v>
      </c>
      <c r="BQ428">
        <f t="shared" si="45"/>
        <v>0</v>
      </c>
      <c r="BR428">
        <f t="shared" si="43"/>
        <v>0</v>
      </c>
      <c r="BS428">
        <f t="shared" si="43"/>
        <v>0</v>
      </c>
      <c r="BT428" s="256">
        <f t="shared" si="42"/>
        <v>5</v>
      </c>
    </row>
    <row r="429" spans="2:72" ht="14.3" x14ac:dyDescent="0.25">
      <c r="B429" s="93" t="str">
        <f>IFERROR(VLOOKUP(TABLA!$F429,BLIOTECAS!$C$1:$E$26,2,FALSE),"")</f>
        <v>GHI</v>
      </c>
      <c r="C429" s="93" t="str">
        <f>IFERROR(VLOOKUP(TABLA!F429,BLIOTECAS!$C$1:$E$26,3,FALSE),"")</f>
        <v>Humanidades</v>
      </c>
      <c r="D429" s="266" t="s">
        <v>1057</v>
      </c>
      <c r="E429" s="120" t="s">
        <v>9</v>
      </c>
      <c r="F429" s="119" t="s">
        <v>13</v>
      </c>
      <c r="G429" s="119" t="s">
        <v>46</v>
      </c>
      <c r="H429" s="119" t="s">
        <v>46</v>
      </c>
      <c r="I429" s="119"/>
      <c r="J429" s="119" t="s">
        <v>13</v>
      </c>
      <c r="K429" s="119" t="s">
        <v>33</v>
      </c>
      <c r="L429" s="119" t="s">
        <v>56</v>
      </c>
      <c r="M429" s="119"/>
      <c r="N429" s="119">
        <v>5</v>
      </c>
      <c r="O429" s="119">
        <v>5</v>
      </c>
      <c r="P429" s="119">
        <v>5</v>
      </c>
      <c r="Q429" s="119">
        <v>3</v>
      </c>
      <c r="R429" s="119">
        <v>5</v>
      </c>
      <c r="S429" s="119" t="s">
        <v>87</v>
      </c>
      <c r="T429" s="119" t="s">
        <v>87</v>
      </c>
      <c r="U429" s="119">
        <v>5</v>
      </c>
      <c r="V429" s="119">
        <v>1</v>
      </c>
      <c r="W429" s="119">
        <v>1</v>
      </c>
      <c r="X429" s="119">
        <v>5</v>
      </c>
      <c r="Y429" s="119">
        <v>3</v>
      </c>
      <c r="Z429" s="119">
        <v>5</v>
      </c>
      <c r="AA429" s="119">
        <v>2</v>
      </c>
      <c r="AB429" s="119">
        <v>1</v>
      </c>
      <c r="AC429" s="119">
        <v>5</v>
      </c>
      <c r="AD429" s="119">
        <v>5</v>
      </c>
      <c r="AE429" s="119">
        <v>5</v>
      </c>
      <c r="AF429" s="119">
        <v>5</v>
      </c>
      <c r="AG429" s="119">
        <v>5</v>
      </c>
      <c r="AH429" s="119">
        <v>3</v>
      </c>
      <c r="AI429" s="119">
        <v>5</v>
      </c>
      <c r="AJ429" s="119">
        <v>5</v>
      </c>
      <c r="AK429" s="119" t="s">
        <v>88</v>
      </c>
      <c r="AL429" s="119" t="s">
        <v>87</v>
      </c>
      <c r="AM429" s="119">
        <v>5</v>
      </c>
      <c r="AN429" s="119">
        <v>5</v>
      </c>
      <c r="AO429" s="119" t="s">
        <v>113</v>
      </c>
      <c r="AP429" s="119">
        <v>5</v>
      </c>
      <c r="AQ429" s="119">
        <v>5</v>
      </c>
      <c r="AR429" s="119">
        <v>5</v>
      </c>
      <c r="AS429" s="119">
        <v>5</v>
      </c>
      <c r="AT429" s="119">
        <v>5</v>
      </c>
      <c r="AU429" s="119">
        <v>5</v>
      </c>
      <c r="AV429" s="119">
        <v>5</v>
      </c>
      <c r="AW429" s="119">
        <v>5</v>
      </c>
      <c r="AX429" s="119" t="s">
        <v>87</v>
      </c>
      <c r="AY429" s="119" t="s">
        <v>88</v>
      </c>
      <c r="AZ429" s="119"/>
      <c r="BA429" s="119">
        <v>5</v>
      </c>
      <c r="BB429" s="119">
        <v>5</v>
      </c>
      <c r="BC429" s="119" t="s">
        <v>135</v>
      </c>
      <c r="BD429" s="119"/>
      <c r="BE429" s="119" t="s">
        <v>574</v>
      </c>
      <c r="BF429">
        <f t="shared" si="47"/>
        <v>0</v>
      </c>
      <c r="BG429">
        <f t="shared" si="46"/>
        <v>0</v>
      </c>
      <c r="BH429">
        <f t="shared" si="46"/>
        <v>0</v>
      </c>
      <c r="BI429">
        <f t="shared" si="46"/>
        <v>0</v>
      </c>
      <c r="BJ429">
        <f t="shared" si="46"/>
        <v>0</v>
      </c>
      <c r="BK429">
        <f t="shared" si="46"/>
        <v>0</v>
      </c>
      <c r="BL429">
        <f t="shared" si="44"/>
        <v>0</v>
      </c>
      <c r="BM429">
        <f t="shared" si="43"/>
        <v>0</v>
      </c>
      <c r="BN429">
        <f t="shared" si="43"/>
        <v>0</v>
      </c>
      <c r="BO429">
        <f t="shared" si="43"/>
        <v>1</v>
      </c>
      <c r="BP429">
        <f t="shared" si="43"/>
        <v>0</v>
      </c>
      <c r="BQ429">
        <f t="shared" si="45"/>
        <v>0</v>
      </c>
      <c r="BR429">
        <f t="shared" si="43"/>
        <v>0</v>
      </c>
      <c r="BS429">
        <f t="shared" si="43"/>
        <v>0</v>
      </c>
      <c r="BT429" s="256">
        <f t="shared" si="42"/>
        <v>5</v>
      </c>
    </row>
    <row r="430" spans="2:72" ht="14.3" x14ac:dyDescent="0.25">
      <c r="B430" s="93" t="str">
        <f>IFERROR(VLOOKUP(TABLA!$F430,BLIOTECAS!$C$1:$E$26,2,FALSE),"")</f>
        <v>BIO</v>
      </c>
      <c r="C430" s="93" t="str">
        <f>IFERROR(VLOOKUP(TABLA!F430,BLIOTECAS!$C$1:$E$26,3,FALSE),"")</f>
        <v>Ciencias Experimentales</v>
      </c>
      <c r="D430" s="266" t="s">
        <v>1057</v>
      </c>
      <c r="E430" s="120" t="s">
        <v>8</v>
      </c>
      <c r="F430" s="119" t="s">
        <v>27</v>
      </c>
      <c r="G430" s="119" t="s">
        <v>47</v>
      </c>
      <c r="H430" s="119" t="s">
        <v>46</v>
      </c>
      <c r="I430" s="119"/>
      <c r="J430" s="119" t="s">
        <v>27</v>
      </c>
      <c r="K430" s="119"/>
      <c r="L430" s="119"/>
      <c r="M430" s="119"/>
      <c r="N430" s="119">
        <v>4</v>
      </c>
      <c r="O430" s="119">
        <v>5</v>
      </c>
      <c r="P430" s="119">
        <v>5</v>
      </c>
      <c r="Q430" s="119">
        <v>5</v>
      </c>
      <c r="R430" s="119">
        <v>4</v>
      </c>
      <c r="S430" s="119" t="s">
        <v>88</v>
      </c>
      <c r="T430" s="119" t="s">
        <v>88</v>
      </c>
      <c r="U430" s="119">
        <v>3</v>
      </c>
      <c r="V430" s="119">
        <v>1</v>
      </c>
      <c r="W430" s="119">
        <v>3</v>
      </c>
      <c r="X430" s="119">
        <v>1</v>
      </c>
      <c r="Y430" s="119">
        <v>4</v>
      </c>
      <c r="Z430" s="119">
        <v>1</v>
      </c>
      <c r="AA430" s="119">
        <v>3</v>
      </c>
      <c r="AB430" s="119">
        <v>2</v>
      </c>
      <c r="AC430" s="119">
        <v>3</v>
      </c>
      <c r="AD430" s="119">
        <v>4</v>
      </c>
      <c r="AE430" s="119">
        <v>5</v>
      </c>
      <c r="AF430" s="119">
        <v>4</v>
      </c>
      <c r="AG430" s="119">
        <v>4</v>
      </c>
      <c r="AH430" s="119">
        <v>4</v>
      </c>
      <c r="AI430" s="119">
        <v>4</v>
      </c>
      <c r="AJ430" s="119">
        <v>4</v>
      </c>
      <c r="AK430" s="119" t="s">
        <v>88</v>
      </c>
      <c r="AL430" s="119" t="s">
        <v>88</v>
      </c>
      <c r="AM430" s="119">
        <v>4</v>
      </c>
      <c r="AN430" s="119">
        <v>3</v>
      </c>
      <c r="AO430" s="119" t="s">
        <v>115</v>
      </c>
      <c r="AP430" s="119">
        <v>4</v>
      </c>
      <c r="AQ430" s="119">
        <v>3</v>
      </c>
      <c r="AR430" s="119">
        <v>3</v>
      </c>
      <c r="AS430" s="119">
        <v>3</v>
      </c>
      <c r="AT430" s="119">
        <v>3</v>
      </c>
      <c r="AU430" s="119">
        <v>3</v>
      </c>
      <c r="AV430" s="119">
        <v>4</v>
      </c>
      <c r="AW430" s="119">
        <v>3</v>
      </c>
      <c r="AX430" s="119" t="s">
        <v>88</v>
      </c>
      <c r="AY430" s="119" t="s">
        <v>88</v>
      </c>
      <c r="AZ430" s="119"/>
      <c r="BA430" s="119">
        <v>4</v>
      </c>
      <c r="BB430" s="119">
        <v>4</v>
      </c>
      <c r="BC430" s="119" t="s">
        <v>135</v>
      </c>
      <c r="BD430" s="119"/>
      <c r="BE430" s="119"/>
      <c r="BF430">
        <f t="shared" si="47"/>
        <v>0</v>
      </c>
      <c r="BG430">
        <f t="shared" si="46"/>
        <v>0</v>
      </c>
      <c r="BH430">
        <f t="shared" si="46"/>
        <v>0</v>
      </c>
      <c r="BI430">
        <f t="shared" si="46"/>
        <v>0</v>
      </c>
      <c r="BJ430">
        <f t="shared" si="46"/>
        <v>0</v>
      </c>
      <c r="BK430">
        <f t="shared" si="46"/>
        <v>0</v>
      </c>
      <c r="BL430">
        <f t="shared" si="44"/>
        <v>0</v>
      </c>
      <c r="BM430">
        <f t="shared" si="43"/>
        <v>0</v>
      </c>
      <c r="BN430">
        <f t="shared" si="43"/>
        <v>0</v>
      </c>
      <c r="BO430">
        <f t="shared" si="43"/>
        <v>0</v>
      </c>
      <c r="BP430">
        <f t="shared" si="43"/>
        <v>0</v>
      </c>
      <c r="BQ430">
        <f t="shared" si="45"/>
        <v>0</v>
      </c>
      <c r="BR430">
        <f t="shared" si="43"/>
        <v>1</v>
      </c>
      <c r="BS430">
        <f t="shared" si="43"/>
        <v>0</v>
      </c>
      <c r="BT430" s="256">
        <f t="shared" si="42"/>
        <v>5</v>
      </c>
    </row>
    <row r="431" spans="2:72" ht="14.3" x14ac:dyDescent="0.25">
      <c r="B431" s="93" t="str">
        <f>IFERROR(VLOOKUP(TABLA!$F431,BLIOTECAS!$C$1:$E$26,2,FALSE),"")</f>
        <v>FAR</v>
      </c>
      <c r="C431" s="93" t="str">
        <f>IFERROR(VLOOKUP(TABLA!F431,BLIOTECAS!$C$1:$E$26,3,FALSE),"")</f>
        <v>Ciencias de la Salud</v>
      </c>
      <c r="D431" s="266" t="s">
        <v>1057</v>
      </c>
      <c r="E431" s="120" t="s">
        <v>8</v>
      </c>
      <c r="F431" s="119" t="s">
        <v>28</v>
      </c>
      <c r="G431" s="119" t="s">
        <v>48</v>
      </c>
      <c r="H431" s="119" t="s">
        <v>48</v>
      </c>
      <c r="I431" s="119"/>
      <c r="J431" s="119" t="s">
        <v>476</v>
      </c>
      <c r="K431" s="119" t="s">
        <v>28</v>
      </c>
      <c r="L431" s="119" t="s">
        <v>22</v>
      </c>
      <c r="M431" s="119" t="s">
        <v>575</v>
      </c>
      <c r="N431" s="119">
        <v>4</v>
      </c>
      <c r="O431" s="119">
        <v>4</v>
      </c>
      <c r="P431" s="119">
        <v>5</v>
      </c>
      <c r="Q431" s="119">
        <v>5</v>
      </c>
      <c r="R431" s="119">
        <v>5</v>
      </c>
      <c r="S431" s="119" t="s">
        <v>88</v>
      </c>
      <c r="T431" s="119" t="s">
        <v>88</v>
      </c>
      <c r="U431" s="119">
        <v>4</v>
      </c>
      <c r="V431" s="119">
        <v>4</v>
      </c>
      <c r="W431" s="119">
        <v>4</v>
      </c>
      <c r="X431" s="119">
        <v>4</v>
      </c>
      <c r="Y431" s="119">
        <v>4</v>
      </c>
      <c r="Z431" s="119">
        <v>4</v>
      </c>
      <c r="AA431" s="119">
        <v>4</v>
      </c>
      <c r="AB431" s="119">
        <v>4</v>
      </c>
      <c r="AC431" s="119">
        <v>4</v>
      </c>
      <c r="AD431" s="119">
        <v>4</v>
      </c>
      <c r="AE431" s="119">
        <v>4</v>
      </c>
      <c r="AF431" s="119">
        <v>4</v>
      </c>
      <c r="AG431" s="119">
        <v>4</v>
      </c>
      <c r="AH431" s="119">
        <v>4</v>
      </c>
      <c r="AI431" s="119">
        <v>4</v>
      </c>
      <c r="AJ431" s="119">
        <v>4</v>
      </c>
      <c r="AK431" s="119" t="s">
        <v>88</v>
      </c>
      <c r="AL431" s="119" t="s">
        <v>88</v>
      </c>
      <c r="AM431" s="119">
        <v>1</v>
      </c>
      <c r="AN431" s="119">
        <v>4</v>
      </c>
      <c r="AO431" s="119" t="s">
        <v>115</v>
      </c>
      <c r="AP431" s="119">
        <v>4</v>
      </c>
      <c r="AQ431" s="119">
        <v>4</v>
      </c>
      <c r="AR431" s="119">
        <v>4</v>
      </c>
      <c r="AS431" s="119">
        <v>4</v>
      </c>
      <c r="AT431" s="119">
        <v>4</v>
      </c>
      <c r="AU431" s="119">
        <v>4</v>
      </c>
      <c r="AV431" s="119">
        <v>4</v>
      </c>
      <c r="AW431" s="119">
        <v>4</v>
      </c>
      <c r="AX431" s="119" t="s">
        <v>88</v>
      </c>
      <c r="AY431" s="119" t="s">
        <v>88</v>
      </c>
      <c r="AZ431" s="119"/>
      <c r="BA431" s="119">
        <v>5</v>
      </c>
      <c r="BB431" s="119">
        <v>5</v>
      </c>
      <c r="BC431" s="119" t="s">
        <v>134</v>
      </c>
      <c r="BD431" s="119" t="s">
        <v>576</v>
      </c>
      <c r="BE431" s="119" t="s">
        <v>577</v>
      </c>
      <c r="BF431">
        <f t="shared" si="47"/>
        <v>0</v>
      </c>
      <c r="BG431">
        <f t="shared" si="46"/>
        <v>0</v>
      </c>
      <c r="BH431">
        <f t="shared" si="46"/>
        <v>0</v>
      </c>
      <c r="BI431">
        <f t="shared" si="46"/>
        <v>0</v>
      </c>
      <c r="BJ431">
        <f t="shared" si="46"/>
        <v>0</v>
      </c>
      <c r="BK431">
        <f t="shared" si="46"/>
        <v>0</v>
      </c>
      <c r="BL431">
        <f t="shared" si="44"/>
        <v>0</v>
      </c>
      <c r="BM431">
        <f t="shared" si="43"/>
        <v>0</v>
      </c>
      <c r="BN431">
        <f t="shared" si="43"/>
        <v>0</v>
      </c>
      <c r="BO431">
        <f t="shared" si="43"/>
        <v>0</v>
      </c>
      <c r="BP431">
        <f t="shared" si="43"/>
        <v>0</v>
      </c>
      <c r="BQ431">
        <f t="shared" si="45"/>
        <v>0</v>
      </c>
      <c r="BR431">
        <f t="shared" si="43"/>
        <v>1</v>
      </c>
      <c r="BS431">
        <f t="shared" si="43"/>
        <v>0</v>
      </c>
      <c r="BT431" s="256">
        <f t="shared" si="42"/>
        <v>4</v>
      </c>
    </row>
    <row r="432" spans="2:72" ht="14.3" x14ac:dyDescent="0.25">
      <c r="B432" s="93" t="str">
        <f>IFERROR(VLOOKUP(TABLA!$F432,BLIOTECAS!$C$1:$E$26,2,FALSE),"")</f>
        <v>QUI</v>
      </c>
      <c r="C432" s="93" t="str">
        <f>IFERROR(VLOOKUP(TABLA!F432,BLIOTECAS!$C$1:$E$26,3,FALSE),"")</f>
        <v>Ciencias Experimentales</v>
      </c>
      <c r="D432" s="266" t="s">
        <v>1057</v>
      </c>
      <c r="E432" s="120" t="s">
        <v>8</v>
      </c>
      <c r="F432" s="119" t="s">
        <v>19</v>
      </c>
      <c r="G432" s="119" t="s">
        <v>48</v>
      </c>
      <c r="H432" s="119" t="s">
        <v>45</v>
      </c>
      <c r="I432" s="119"/>
      <c r="J432" s="119" t="s">
        <v>19</v>
      </c>
      <c r="K432" s="119" t="s">
        <v>56</v>
      </c>
      <c r="L432" s="119" t="s">
        <v>27</v>
      </c>
      <c r="M432" s="119"/>
      <c r="N432" s="119">
        <v>5</v>
      </c>
      <c r="O432" s="119">
        <v>5</v>
      </c>
      <c r="P432" s="119">
        <v>5</v>
      </c>
      <c r="Q432" s="119">
        <v>4</v>
      </c>
      <c r="R432" s="119">
        <v>5</v>
      </c>
      <c r="S432" s="119" t="s">
        <v>88</v>
      </c>
      <c r="T432" s="119" t="s">
        <v>87</v>
      </c>
      <c r="U432" s="119">
        <v>1</v>
      </c>
      <c r="V432" s="119">
        <v>1</v>
      </c>
      <c r="W432" s="119">
        <v>3</v>
      </c>
      <c r="X432" s="119">
        <v>1</v>
      </c>
      <c r="Y432" s="119">
        <v>2</v>
      </c>
      <c r="Z432" s="119">
        <v>5</v>
      </c>
      <c r="AA432" s="119">
        <v>5</v>
      </c>
      <c r="AB432" s="119">
        <v>3</v>
      </c>
      <c r="AC432" s="119">
        <v>4</v>
      </c>
      <c r="AD432" s="119">
        <v>2</v>
      </c>
      <c r="AE432" s="119">
        <v>2</v>
      </c>
      <c r="AF432" s="119">
        <v>2</v>
      </c>
      <c r="AG432" s="119">
        <v>5</v>
      </c>
      <c r="AH432" s="119">
        <v>2</v>
      </c>
      <c r="AI432" s="119">
        <v>2</v>
      </c>
      <c r="AJ432" s="119">
        <v>2</v>
      </c>
      <c r="AK432" s="119" t="s">
        <v>88</v>
      </c>
      <c r="AL432" s="119" t="s">
        <v>88</v>
      </c>
      <c r="AM432" s="119">
        <v>3</v>
      </c>
      <c r="AN432" s="119">
        <v>4</v>
      </c>
      <c r="AO432" s="119" t="s">
        <v>505</v>
      </c>
      <c r="AP432" s="119">
        <v>5</v>
      </c>
      <c r="AQ432" s="119">
        <v>4</v>
      </c>
      <c r="AR432" s="119">
        <v>4</v>
      </c>
      <c r="AS432" s="119">
        <v>5</v>
      </c>
      <c r="AT432" s="119">
        <v>5</v>
      </c>
      <c r="AU432" s="119">
        <v>5</v>
      </c>
      <c r="AV432" s="119">
        <v>4</v>
      </c>
      <c r="AW432" s="119">
        <v>2</v>
      </c>
      <c r="AX432" s="119" t="s">
        <v>88</v>
      </c>
      <c r="AY432" s="119" t="s">
        <v>88</v>
      </c>
      <c r="AZ432" s="119"/>
      <c r="BA432" s="119">
        <v>5</v>
      </c>
      <c r="BB432" s="119">
        <v>5</v>
      </c>
      <c r="BC432" s="119" t="s">
        <v>135</v>
      </c>
      <c r="BD432" s="119"/>
      <c r="BE432" s="119"/>
      <c r="BF432">
        <f t="shared" si="47"/>
        <v>0</v>
      </c>
      <c r="BG432">
        <f t="shared" si="46"/>
        <v>0</v>
      </c>
      <c r="BH432">
        <f t="shared" si="46"/>
        <v>0</v>
      </c>
      <c r="BI432">
        <f t="shared" si="46"/>
        <v>0</v>
      </c>
      <c r="BJ432">
        <f t="shared" si="46"/>
        <v>0</v>
      </c>
      <c r="BK432">
        <f t="shared" si="46"/>
        <v>0</v>
      </c>
      <c r="BL432">
        <f t="shared" si="44"/>
        <v>1</v>
      </c>
      <c r="BM432">
        <f t="shared" si="43"/>
        <v>0</v>
      </c>
      <c r="BN432">
        <f t="shared" si="43"/>
        <v>0</v>
      </c>
      <c r="BO432">
        <f t="shared" si="43"/>
        <v>1</v>
      </c>
      <c r="BP432">
        <f t="shared" si="43"/>
        <v>0</v>
      </c>
      <c r="BQ432">
        <f t="shared" si="45"/>
        <v>0</v>
      </c>
      <c r="BR432">
        <f t="shared" si="43"/>
        <v>0</v>
      </c>
      <c r="BS432">
        <f t="shared" si="43"/>
        <v>0</v>
      </c>
      <c r="BT432" s="256">
        <f t="shared" si="42"/>
        <v>5</v>
      </c>
    </row>
    <row r="433" spans="2:72" ht="14.3" x14ac:dyDescent="0.25">
      <c r="B433" s="93" t="str">
        <f>IFERROR(VLOOKUP(TABLA!$F433,BLIOTECAS!$C$1:$E$26,2,FALSE),"")</f>
        <v>ENF</v>
      </c>
      <c r="C433" s="93" t="str">
        <f>IFERROR(VLOOKUP(TABLA!F433,BLIOTECAS!$C$1:$E$26,3,FALSE),"")</f>
        <v>Ciencias de la Salud</v>
      </c>
      <c r="D433" s="266" t="s">
        <v>1057</v>
      </c>
      <c r="E433" s="120" t="s">
        <v>8</v>
      </c>
      <c r="F433" s="119" t="s">
        <v>24</v>
      </c>
      <c r="G433" s="119" t="s">
        <v>46</v>
      </c>
      <c r="H433" s="119" t="s">
        <v>46</v>
      </c>
      <c r="I433" s="119"/>
      <c r="J433" s="119" t="s">
        <v>24</v>
      </c>
      <c r="K433" s="119" t="s">
        <v>56</v>
      </c>
      <c r="L433" s="119"/>
      <c r="M433" s="119"/>
      <c r="N433" s="119">
        <v>4</v>
      </c>
      <c r="O433" s="119">
        <v>5</v>
      </c>
      <c r="P433" s="119">
        <v>5</v>
      </c>
      <c r="Q433" s="119">
        <v>5</v>
      </c>
      <c r="R433" s="119">
        <v>4</v>
      </c>
      <c r="S433" s="119" t="s">
        <v>88</v>
      </c>
      <c r="T433" s="119" t="s">
        <v>88</v>
      </c>
      <c r="U433" s="119">
        <v>2</v>
      </c>
      <c r="V433" s="119">
        <v>3</v>
      </c>
      <c r="W433" s="119">
        <v>2</v>
      </c>
      <c r="X433" s="119">
        <v>1</v>
      </c>
      <c r="Y433" s="119">
        <v>5</v>
      </c>
      <c r="Z433" s="119">
        <v>3</v>
      </c>
      <c r="AA433" s="119">
        <v>5</v>
      </c>
      <c r="AB433" s="119">
        <v>1</v>
      </c>
      <c r="AC433" s="119">
        <v>5</v>
      </c>
      <c r="AD433" s="119">
        <v>5</v>
      </c>
      <c r="AE433" s="119">
        <v>5</v>
      </c>
      <c r="AF433" s="119">
        <v>5</v>
      </c>
      <c r="AG433" s="119">
        <v>5</v>
      </c>
      <c r="AH433" s="119">
        <v>5</v>
      </c>
      <c r="AI433" s="119">
        <v>5</v>
      </c>
      <c r="AJ433" s="119">
        <v>4</v>
      </c>
      <c r="AK433" s="119" t="s">
        <v>88</v>
      </c>
      <c r="AL433" s="119" t="s">
        <v>88</v>
      </c>
      <c r="AM433" s="119">
        <v>5</v>
      </c>
      <c r="AN433" s="119">
        <v>5</v>
      </c>
      <c r="AO433" s="119" t="s">
        <v>113</v>
      </c>
      <c r="AP433" s="119">
        <v>5</v>
      </c>
      <c r="AQ433" s="119">
        <v>5</v>
      </c>
      <c r="AR433" s="119">
        <v>5</v>
      </c>
      <c r="AS433" s="119">
        <v>5</v>
      </c>
      <c r="AT433" s="119">
        <v>5</v>
      </c>
      <c r="AU433" s="119">
        <v>5</v>
      </c>
      <c r="AV433" s="119">
        <v>5</v>
      </c>
      <c r="AW433" s="119">
        <v>5</v>
      </c>
      <c r="AX433" s="119" t="s">
        <v>87</v>
      </c>
      <c r="AY433" s="119" t="s">
        <v>88</v>
      </c>
      <c r="AZ433" s="119"/>
      <c r="BA433" s="119">
        <v>5</v>
      </c>
      <c r="BB433" s="119">
        <v>5</v>
      </c>
      <c r="BC433" s="119" t="s">
        <v>135</v>
      </c>
      <c r="BD433" s="119"/>
      <c r="BE433" s="119"/>
      <c r="BF433">
        <f t="shared" si="47"/>
        <v>0</v>
      </c>
      <c r="BG433">
        <f t="shared" si="46"/>
        <v>0</v>
      </c>
      <c r="BH433">
        <f t="shared" si="46"/>
        <v>0</v>
      </c>
      <c r="BI433">
        <f t="shared" si="46"/>
        <v>0</v>
      </c>
      <c r="BJ433">
        <f t="shared" si="46"/>
        <v>0</v>
      </c>
      <c r="BK433">
        <f t="shared" si="46"/>
        <v>0</v>
      </c>
      <c r="BL433">
        <f t="shared" si="44"/>
        <v>0</v>
      </c>
      <c r="BM433">
        <f t="shared" si="43"/>
        <v>0</v>
      </c>
      <c r="BN433">
        <f t="shared" si="43"/>
        <v>0</v>
      </c>
      <c r="BO433">
        <f t="shared" si="43"/>
        <v>1</v>
      </c>
      <c r="BP433">
        <f t="shared" si="43"/>
        <v>0</v>
      </c>
      <c r="BQ433">
        <f t="shared" si="45"/>
        <v>0</v>
      </c>
      <c r="BR433">
        <f t="shared" si="43"/>
        <v>0</v>
      </c>
      <c r="BS433">
        <f t="shared" si="43"/>
        <v>0</v>
      </c>
      <c r="BT433" s="256">
        <f t="shared" si="42"/>
        <v>5</v>
      </c>
    </row>
    <row r="434" spans="2:72" ht="14.3" x14ac:dyDescent="0.25">
      <c r="B434" s="93" t="str">
        <f>IFERROR(VLOOKUP(TABLA!$F434,BLIOTECAS!$C$1:$E$26,2,FALSE),"")</f>
        <v>FLS</v>
      </c>
      <c r="C434" s="93" t="str">
        <f>IFERROR(VLOOKUP(TABLA!F434,BLIOTECAS!$C$1:$E$26,3,FALSE),"")</f>
        <v>Humanidades</v>
      </c>
      <c r="D434" s="266" t="s">
        <v>1057</v>
      </c>
      <c r="E434" s="120" t="s">
        <v>8</v>
      </c>
      <c r="F434" s="119" t="s">
        <v>31</v>
      </c>
      <c r="G434" s="119" t="s">
        <v>47</v>
      </c>
      <c r="H434" s="119" t="s">
        <v>46</v>
      </c>
      <c r="I434" s="119"/>
      <c r="J434" s="119" t="s">
        <v>13</v>
      </c>
      <c r="K434" s="119" t="s">
        <v>56</v>
      </c>
      <c r="L434" s="119" t="s">
        <v>20</v>
      </c>
      <c r="M434" s="119" t="s">
        <v>88</v>
      </c>
      <c r="N434" s="119">
        <v>4</v>
      </c>
      <c r="O434" s="119">
        <v>4</v>
      </c>
      <c r="P434" s="119">
        <v>4</v>
      </c>
      <c r="Q434" s="119"/>
      <c r="R434" s="119">
        <v>5</v>
      </c>
      <c r="S434" s="119" t="s">
        <v>87</v>
      </c>
      <c r="T434" s="119" t="s">
        <v>87</v>
      </c>
      <c r="U434" s="119">
        <v>2</v>
      </c>
      <c r="V434" s="119">
        <v>1</v>
      </c>
      <c r="W434" s="119">
        <v>1</v>
      </c>
      <c r="X434" s="119">
        <v>4</v>
      </c>
      <c r="Y434" s="119">
        <v>4</v>
      </c>
      <c r="Z434" s="119">
        <v>1</v>
      </c>
      <c r="AA434" s="119">
        <v>4</v>
      </c>
      <c r="AB434" s="119">
        <v>1</v>
      </c>
      <c r="AC434" s="119">
        <v>3</v>
      </c>
      <c r="AD434" s="119">
        <v>3</v>
      </c>
      <c r="AE434" s="119">
        <v>2</v>
      </c>
      <c r="AF434" s="119">
        <v>2</v>
      </c>
      <c r="AG434" s="119">
        <v>4</v>
      </c>
      <c r="AH434" s="119">
        <v>2</v>
      </c>
      <c r="AI434" s="119">
        <v>1</v>
      </c>
      <c r="AJ434" s="119">
        <v>3</v>
      </c>
      <c r="AK434" s="119" t="s">
        <v>88</v>
      </c>
      <c r="AL434" s="119" t="s">
        <v>88</v>
      </c>
      <c r="AM434" s="119">
        <v>2</v>
      </c>
      <c r="AN434" s="119">
        <v>3</v>
      </c>
      <c r="AO434" s="119" t="s">
        <v>115</v>
      </c>
      <c r="AP434" s="119">
        <v>4</v>
      </c>
      <c r="AQ434" s="119">
        <v>3</v>
      </c>
      <c r="AR434" s="119">
        <v>4</v>
      </c>
      <c r="AS434" s="119">
        <v>4</v>
      </c>
      <c r="AT434" s="119">
        <v>4</v>
      </c>
      <c r="AU434" s="119">
        <v>4</v>
      </c>
      <c r="AV434" s="119">
        <v>2</v>
      </c>
      <c r="AW434" s="119">
        <v>1</v>
      </c>
      <c r="AX434" s="119" t="s">
        <v>88</v>
      </c>
      <c r="AY434" s="119" t="s">
        <v>88</v>
      </c>
      <c r="AZ434" s="119"/>
      <c r="BA434" s="119">
        <v>4</v>
      </c>
      <c r="BB434" s="119">
        <v>4</v>
      </c>
      <c r="BC434" s="119" t="s">
        <v>133</v>
      </c>
      <c r="BD434" s="119" t="s">
        <v>578</v>
      </c>
      <c r="BE434" s="119"/>
      <c r="BF434">
        <f t="shared" si="47"/>
        <v>0</v>
      </c>
      <c r="BG434">
        <f t="shared" si="46"/>
        <v>0</v>
      </c>
      <c r="BH434">
        <f t="shared" si="46"/>
        <v>0</v>
      </c>
      <c r="BI434">
        <f t="shared" si="46"/>
        <v>0</v>
      </c>
      <c r="BJ434">
        <f t="shared" si="46"/>
        <v>0</v>
      </c>
      <c r="BK434">
        <f t="shared" si="46"/>
        <v>0</v>
      </c>
      <c r="BL434">
        <f t="shared" si="44"/>
        <v>0</v>
      </c>
      <c r="BM434">
        <f t="shared" si="43"/>
        <v>0</v>
      </c>
      <c r="BN434">
        <f t="shared" si="43"/>
        <v>0</v>
      </c>
      <c r="BO434">
        <f t="shared" si="43"/>
        <v>0</v>
      </c>
      <c r="BP434">
        <f t="shared" si="43"/>
        <v>0</v>
      </c>
      <c r="BQ434">
        <f t="shared" si="45"/>
        <v>0</v>
      </c>
      <c r="BR434">
        <f t="shared" si="43"/>
        <v>1</v>
      </c>
      <c r="BS434">
        <f t="shared" si="43"/>
        <v>0</v>
      </c>
      <c r="BT434" s="256">
        <f t="shared" si="42"/>
        <v>3</v>
      </c>
    </row>
    <row r="435" spans="2:72" ht="14.3" x14ac:dyDescent="0.25">
      <c r="B435" s="93" t="str">
        <f>IFERROR(VLOOKUP(TABLA!$F435,BLIOTECAS!$C$1:$E$26,2,FALSE),"")</f>
        <v>DER</v>
      </c>
      <c r="C435" s="93" t="str">
        <f>IFERROR(VLOOKUP(TABLA!F435,BLIOTECAS!$C$1:$E$26,3,FALSE),"")</f>
        <v>Ciencias Sociales</v>
      </c>
      <c r="D435" s="266" t="s">
        <v>1057</v>
      </c>
      <c r="E435" s="120" t="s">
        <v>8</v>
      </c>
      <c r="F435" s="119" t="s">
        <v>14</v>
      </c>
      <c r="G435" s="119" t="s">
        <v>46</v>
      </c>
      <c r="H435" s="119" t="s">
        <v>44</v>
      </c>
      <c r="I435" s="119"/>
      <c r="J435" s="119" t="s">
        <v>476</v>
      </c>
      <c r="K435" s="119"/>
      <c r="L435" s="119"/>
      <c r="M435" s="119"/>
      <c r="N435" s="119">
        <v>5</v>
      </c>
      <c r="O435" s="119">
        <v>5</v>
      </c>
      <c r="P435" s="119">
        <v>5</v>
      </c>
      <c r="Q435" s="119">
        <v>5</v>
      </c>
      <c r="R435" s="119">
        <v>5</v>
      </c>
      <c r="S435" s="119" t="s">
        <v>88</v>
      </c>
      <c r="T435" s="119" t="s">
        <v>88</v>
      </c>
      <c r="U435" s="119">
        <v>1</v>
      </c>
      <c r="V435" s="119">
        <v>1</v>
      </c>
      <c r="W435" s="119">
        <v>1</v>
      </c>
      <c r="X435" s="119">
        <v>5</v>
      </c>
      <c r="Y435" s="119">
        <v>1</v>
      </c>
      <c r="Z435" s="119">
        <v>4</v>
      </c>
      <c r="AA435" s="119">
        <v>5</v>
      </c>
      <c r="AB435" s="119">
        <v>1</v>
      </c>
      <c r="AC435" s="119">
        <v>4</v>
      </c>
      <c r="AD435" s="119">
        <v>3</v>
      </c>
      <c r="AE435" s="119">
        <v>4</v>
      </c>
      <c r="AF435" s="119">
        <v>4</v>
      </c>
      <c r="AG435" s="119">
        <v>3</v>
      </c>
      <c r="AH435" s="119"/>
      <c r="AI435" s="119">
        <v>3</v>
      </c>
      <c r="AJ435" s="119">
        <v>3</v>
      </c>
      <c r="AK435" s="119" t="s">
        <v>88</v>
      </c>
      <c r="AL435" s="119" t="s">
        <v>88</v>
      </c>
      <c r="AM435" s="119">
        <v>3</v>
      </c>
      <c r="AN435" s="119">
        <v>3</v>
      </c>
      <c r="AO435" s="119" t="s">
        <v>113</v>
      </c>
      <c r="AP435" s="119">
        <v>3</v>
      </c>
      <c r="AQ435" s="119">
        <v>3</v>
      </c>
      <c r="AR435" s="119">
        <v>3</v>
      </c>
      <c r="AS435" s="119">
        <v>3</v>
      </c>
      <c r="AT435" s="119">
        <v>3</v>
      </c>
      <c r="AU435" s="119">
        <v>3</v>
      </c>
      <c r="AV435" s="119">
        <v>3</v>
      </c>
      <c r="AW435" s="119">
        <v>3</v>
      </c>
      <c r="AX435" s="119" t="s">
        <v>88</v>
      </c>
      <c r="AY435" s="119" t="s">
        <v>88</v>
      </c>
      <c r="AZ435" s="119"/>
      <c r="BA435" s="119">
        <v>3</v>
      </c>
      <c r="BB435" s="119">
        <v>3</v>
      </c>
      <c r="BC435" s="119" t="s">
        <v>133</v>
      </c>
      <c r="BD435" s="119"/>
      <c r="BE435" s="119"/>
      <c r="BF435">
        <f t="shared" si="47"/>
        <v>0</v>
      </c>
      <c r="BG435">
        <f t="shared" si="46"/>
        <v>0</v>
      </c>
      <c r="BH435">
        <f t="shared" si="46"/>
        <v>0</v>
      </c>
      <c r="BI435">
        <f t="shared" si="46"/>
        <v>0</v>
      </c>
      <c r="BJ435">
        <f t="shared" si="46"/>
        <v>0</v>
      </c>
      <c r="BK435">
        <f t="shared" si="46"/>
        <v>0</v>
      </c>
      <c r="BL435">
        <f t="shared" si="44"/>
        <v>0</v>
      </c>
      <c r="BM435">
        <f t="shared" si="43"/>
        <v>0</v>
      </c>
      <c r="BN435">
        <f t="shared" si="43"/>
        <v>0</v>
      </c>
      <c r="BO435">
        <f t="shared" si="43"/>
        <v>1</v>
      </c>
      <c r="BP435">
        <f t="shared" si="43"/>
        <v>0</v>
      </c>
      <c r="BQ435">
        <f t="shared" si="45"/>
        <v>0</v>
      </c>
      <c r="BR435">
        <f t="shared" si="43"/>
        <v>0</v>
      </c>
      <c r="BS435">
        <f t="shared" si="43"/>
        <v>0</v>
      </c>
      <c r="BT435" s="256">
        <f t="shared" si="42"/>
        <v>3</v>
      </c>
    </row>
    <row r="436" spans="2:72" ht="14.3" x14ac:dyDescent="0.25">
      <c r="B436" s="93" t="str">
        <f>IFERROR(VLOOKUP(TABLA!$F436,BLIOTECAS!$C$1:$E$26,2,FALSE),"")</f>
        <v>OPT</v>
      </c>
      <c r="C436" s="93" t="str">
        <f>IFERROR(VLOOKUP(TABLA!F436,BLIOTECAS!$C$1:$E$26,3,FALSE),"")</f>
        <v>Ciencias de la Salud</v>
      </c>
      <c r="D436" s="266" t="s">
        <v>1057</v>
      </c>
      <c r="E436" s="120" t="s">
        <v>8</v>
      </c>
      <c r="F436" s="119" t="s">
        <v>37</v>
      </c>
      <c r="G436" s="119" t="s">
        <v>46</v>
      </c>
      <c r="H436" s="119" t="s">
        <v>46</v>
      </c>
      <c r="I436" s="119"/>
      <c r="J436" s="119" t="s">
        <v>37</v>
      </c>
      <c r="K436" s="119"/>
      <c r="L436" s="119"/>
      <c r="M436" s="119"/>
      <c r="N436" s="119">
        <v>4</v>
      </c>
      <c r="O436" s="119">
        <v>5</v>
      </c>
      <c r="P436" s="119">
        <v>5</v>
      </c>
      <c r="Q436" s="119">
        <v>4</v>
      </c>
      <c r="R436" s="119">
        <v>3</v>
      </c>
      <c r="S436" s="119" t="s">
        <v>88</v>
      </c>
      <c r="T436" s="119" t="s">
        <v>88</v>
      </c>
      <c r="U436" s="119">
        <v>3</v>
      </c>
      <c r="V436" s="119">
        <v>1</v>
      </c>
      <c r="W436" s="119">
        <v>5</v>
      </c>
      <c r="X436" s="119">
        <v>1</v>
      </c>
      <c r="Y436" s="119">
        <v>5</v>
      </c>
      <c r="Z436" s="119">
        <v>4</v>
      </c>
      <c r="AA436" s="119">
        <v>5</v>
      </c>
      <c r="AB436" s="119">
        <v>2</v>
      </c>
      <c r="AC436" s="119">
        <v>3</v>
      </c>
      <c r="AD436" s="119">
        <v>4</v>
      </c>
      <c r="AE436" s="119">
        <v>4</v>
      </c>
      <c r="AF436" s="119">
        <v>4</v>
      </c>
      <c r="AG436" s="119">
        <v>4</v>
      </c>
      <c r="AH436" s="119">
        <v>4</v>
      </c>
      <c r="AI436" s="119">
        <v>3</v>
      </c>
      <c r="AJ436" s="119">
        <v>3</v>
      </c>
      <c r="AK436" s="119" t="s">
        <v>88</v>
      </c>
      <c r="AL436" s="119" t="s">
        <v>88</v>
      </c>
      <c r="AM436" s="119">
        <v>4</v>
      </c>
      <c r="AN436" s="119">
        <v>3</v>
      </c>
      <c r="AO436" s="119" t="s">
        <v>115</v>
      </c>
      <c r="AP436" s="119">
        <v>4</v>
      </c>
      <c r="AQ436" s="119">
        <v>4</v>
      </c>
      <c r="AR436" s="119">
        <v>3</v>
      </c>
      <c r="AS436" s="119">
        <v>3</v>
      </c>
      <c r="AT436" s="119">
        <v>4</v>
      </c>
      <c r="AU436" s="119">
        <v>4</v>
      </c>
      <c r="AV436" s="119">
        <v>4</v>
      </c>
      <c r="AW436" s="119">
        <v>4</v>
      </c>
      <c r="AX436" s="119" t="s">
        <v>87</v>
      </c>
      <c r="AY436" s="119" t="s">
        <v>88</v>
      </c>
      <c r="AZ436" s="119"/>
      <c r="BA436" s="119">
        <v>5</v>
      </c>
      <c r="BB436" s="119">
        <v>5</v>
      </c>
      <c r="BC436" s="119" t="s">
        <v>134</v>
      </c>
      <c r="BD436" s="119"/>
      <c r="BE436" s="119"/>
      <c r="BF436">
        <f t="shared" si="47"/>
        <v>0</v>
      </c>
      <c r="BG436">
        <f t="shared" si="46"/>
        <v>0</v>
      </c>
      <c r="BH436">
        <f t="shared" si="46"/>
        <v>0</v>
      </c>
      <c r="BI436">
        <f t="shared" si="46"/>
        <v>0</v>
      </c>
      <c r="BJ436">
        <f t="shared" si="46"/>
        <v>0</v>
      </c>
      <c r="BK436">
        <f t="shared" si="46"/>
        <v>0</v>
      </c>
      <c r="BL436">
        <f t="shared" si="44"/>
        <v>0</v>
      </c>
      <c r="BM436">
        <f t="shared" si="43"/>
        <v>0</v>
      </c>
      <c r="BN436">
        <f t="shared" si="43"/>
        <v>0</v>
      </c>
      <c r="BO436">
        <f t="shared" si="43"/>
        <v>0</v>
      </c>
      <c r="BP436">
        <f t="shared" si="43"/>
        <v>0</v>
      </c>
      <c r="BQ436">
        <f t="shared" si="45"/>
        <v>0</v>
      </c>
      <c r="BR436">
        <f t="shared" si="43"/>
        <v>1</v>
      </c>
      <c r="BS436">
        <f t="shared" si="43"/>
        <v>0</v>
      </c>
      <c r="BT436" s="256">
        <f t="shared" si="42"/>
        <v>4</v>
      </c>
    </row>
    <row r="437" spans="2:72" ht="14.3" x14ac:dyDescent="0.25">
      <c r="B437" s="93" t="str">
        <f>IFERROR(VLOOKUP(TABLA!$F437,BLIOTECAS!$C$1:$E$26,2,FALSE),"")</f>
        <v>GHI</v>
      </c>
      <c r="C437" s="93" t="str">
        <f>IFERROR(VLOOKUP(TABLA!F437,BLIOTECAS!$C$1:$E$26,3,FALSE),"")</f>
        <v>Humanidades</v>
      </c>
      <c r="D437" s="266" t="s">
        <v>1057</v>
      </c>
      <c r="E437" s="120" t="s">
        <v>11</v>
      </c>
      <c r="F437" s="119" t="s">
        <v>13</v>
      </c>
      <c r="G437" s="119" t="s">
        <v>46</v>
      </c>
      <c r="H437" s="119" t="s">
        <v>46</v>
      </c>
      <c r="I437" s="119"/>
      <c r="J437" s="119" t="s">
        <v>476</v>
      </c>
      <c r="K437" s="119" t="s">
        <v>29</v>
      </c>
      <c r="L437" s="119" t="s">
        <v>71</v>
      </c>
      <c r="M437" s="119" t="s">
        <v>579</v>
      </c>
      <c r="N437" s="119">
        <v>5</v>
      </c>
      <c r="O437" s="119">
        <v>4</v>
      </c>
      <c r="P437" s="119">
        <v>4</v>
      </c>
      <c r="Q437" s="119">
        <v>3</v>
      </c>
      <c r="R437" s="119">
        <v>4</v>
      </c>
      <c r="S437" s="119" t="s">
        <v>88</v>
      </c>
      <c r="T437" s="119" t="s">
        <v>87</v>
      </c>
      <c r="U437" s="119">
        <v>5</v>
      </c>
      <c r="V437" s="119">
        <v>3</v>
      </c>
      <c r="W437" s="119">
        <v>5</v>
      </c>
      <c r="X437" s="119">
        <v>5</v>
      </c>
      <c r="Y437" s="119">
        <v>3</v>
      </c>
      <c r="Z437" s="119">
        <v>3</v>
      </c>
      <c r="AA437" s="119">
        <v>3</v>
      </c>
      <c r="AB437" s="119">
        <v>4</v>
      </c>
      <c r="AC437" s="119">
        <v>4</v>
      </c>
      <c r="AD437" s="119">
        <v>5</v>
      </c>
      <c r="AE437" s="119">
        <v>3</v>
      </c>
      <c r="AF437" s="119">
        <v>4</v>
      </c>
      <c r="AG437" s="119">
        <v>2</v>
      </c>
      <c r="AH437" s="119">
        <v>1</v>
      </c>
      <c r="AI437" s="119">
        <v>2</v>
      </c>
      <c r="AJ437" s="119">
        <v>2</v>
      </c>
      <c r="AK437" s="119" t="s">
        <v>88</v>
      </c>
      <c r="AL437" s="119" t="s">
        <v>88</v>
      </c>
      <c r="AM437" s="119">
        <v>3</v>
      </c>
      <c r="AN437" s="119">
        <v>4</v>
      </c>
      <c r="AO437" s="119" t="s">
        <v>115</v>
      </c>
      <c r="AP437" s="119">
        <v>4</v>
      </c>
      <c r="AQ437" s="119">
        <v>4</v>
      </c>
      <c r="AR437" s="119">
        <v>3</v>
      </c>
      <c r="AS437" s="119">
        <v>5</v>
      </c>
      <c r="AT437" s="119">
        <v>5</v>
      </c>
      <c r="AU437" s="119">
        <v>3</v>
      </c>
      <c r="AV437" s="119">
        <v>3</v>
      </c>
      <c r="AW437" s="119">
        <v>3</v>
      </c>
      <c r="AX437" s="119" t="s">
        <v>88</v>
      </c>
      <c r="AY437" s="119" t="s">
        <v>88</v>
      </c>
      <c r="AZ437" s="119"/>
      <c r="BA437" s="119">
        <v>4</v>
      </c>
      <c r="BB437" s="119">
        <v>3</v>
      </c>
      <c r="BC437" s="119" t="s">
        <v>134</v>
      </c>
      <c r="BD437" s="119"/>
      <c r="BE437" s="119"/>
      <c r="BF437">
        <f t="shared" si="47"/>
        <v>0</v>
      </c>
      <c r="BG437">
        <f t="shared" si="46"/>
        <v>0</v>
      </c>
      <c r="BH437">
        <f t="shared" si="46"/>
        <v>0</v>
      </c>
      <c r="BI437">
        <f t="shared" si="46"/>
        <v>0</v>
      </c>
      <c r="BJ437">
        <f t="shared" si="46"/>
        <v>0</v>
      </c>
      <c r="BK437">
        <f t="shared" si="46"/>
        <v>0</v>
      </c>
      <c r="BL437">
        <f t="shared" si="44"/>
        <v>0</v>
      </c>
      <c r="BM437">
        <f t="shared" si="43"/>
        <v>0</v>
      </c>
      <c r="BN437">
        <f t="shared" si="43"/>
        <v>0</v>
      </c>
      <c r="BO437">
        <f t="shared" si="43"/>
        <v>0</v>
      </c>
      <c r="BP437">
        <f t="shared" si="43"/>
        <v>0</v>
      </c>
      <c r="BQ437">
        <f t="shared" si="45"/>
        <v>0</v>
      </c>
      <c r="BR437">
        <f t="shared" si="43"/>
        <v>1</v>
      </c>
      <c r="BS437">
        <f t="shared" si="43"/>
        <v>0</v>
      </c>
      <c r="BT437" s="256">
        <f t="shared" si="42"/>
        <v>4</v>
      </c>
    </row>
    <row r="438" spans="2:72" ht="14.3" x14ac:dyDescent="0.25">
      <c r="B438" s="93" t="str">
        <f>IFERROR(VLOOKUP(TABLA!$F438,BLIOTECAS!$C$1:$E$26,2,FALSE),"")</f>
        <v>FLL</v>
      </c>
      <c r="C438" s="93" t="str">
        <f>IFERROR(VLOOKUP(TABLA!F438,BLIOTECAS!$C$1:$E$26,3,FALSE),"")</f>
        <v>Humanidades</v>
      </c>
      <c r="D438" s="266" t="s">
        <v>1057</v>
      </c>
      <c r="E438" s="120" t="s">
        <v>10</v>
      </c>
      <c r="F438" s="119" t="s">
        <v>15</v>
      </c>
      <c r="G438" s="119" t="s">
        <v>44</v>
      </c>
      <c r="H438" s="119" t="s">
        <v>46</v>
      </c>
      <c r="I438" s="119"/>
      <c r="J438" s="119" t="s">
        <v>476</v>
      </c>
      <c r="K438" s="119" t="s">
        <v>76</v>
      </c>
      <c r="L438" s="119"/>
      <c r="M438" s="119"/>
      <c r="N438" s="119">
        <v>5</v>
      </c>
      <c r="O438" s="119">
        <v>5</v>
      </c>
      <c r="P438" s="119">
        <v>5</v>
      </c>
      <c r="Q438" s="119">
        <v>5</v>
      </c>
      <c r="R438" s="119">
        <v>5</v>
      </c>
      <c r="S438" s="119" t="s">
        <v>88</v>
      </c>
      <c r="T438" s="119" t="s">
        <v>88</v>
      </c>
      <c r="U438" s="119">
        <v>2</v>
      </c>
      <c r="V438" s="119">
        <v>3</v>
      </c>
      <c r="W438" s="119">
        <v>4</v>
      </c>
      <c r="X438" s="119">
        <v>5</v>
      </c>
      <c r="Y438" s="119">
        <v>4</v>
      </c>
      <c r="Z438" s="119">
        <v>5</v>
      </c>
      <c r="AA438" s="119">
        <v>4</v>
      </c>
      <c r="AB438" s="119">
        <v>3</v>
      </c>
      <c r="AC438" s="119">
        <v>4</v>
      </c>
      <c r="AD438" s="119">
        <v>4</v>
      </c>
      <c r="AE438" s="119">
        <v>4</v>
      </c>
      <c r="AF438" s="119">
        <v>4</v>
      </c>
      <c r="AG438" s="119">
        <v>5</v>
      </c>
      <c r="AH438" s="119">
        <v>5</v>
      </c>
      <c r="AI438" s="119">
        <v>4</v>
      </c>
      <c r="AJ438" s="119">
        <v>4</v>
      </c>
      <c r="AK438" s="119" t="s">
        <v>87</v>
      </c>
      <c r="AL438" s="119" t="s">
        <v>87</v>
      </c>
      <c r="AM438" s="119">
        <v>4</v>
      </c>
      <c r="AN438" s="119">
        <v>5</v>
      </c>
      <c r="AO438" s="119" t="s">
        <v>580</v>
      </c>
      <c r="AP438" s="119">
        <v>4</v>
      </c>
      <c r="AQ438" s="119">
        <v>4</v>
      </c>
      <c r="AR438" s="119">
        <v>4</v>
      </c>
      <c r="AS438" s="119">
        <v>4</v>
      </c>
      <c r="AT438" s="119">
        <v>4</v>
      </c>
      <c r="AU438" s="119">
        <v>4</v>
      </c>
      <c r="AV438" s="119">
        <v>4</v>
      </c>
      <c r="AW438" s="119">
        <v>4</v>
      </c>
      <c r="AX438" s="119" t="s">
        <v>87</v>
      </c>
      <c r="AY438" s="119" t="s">
        <v>87</v>
      </c>
      <c r="AZ438" s="119"/>
      <c r="BA438" s="119">
        <v>5</v>
      </c>
      <c r="BB438" s="119">
        <v>5</v>
      </c>
      <c r="BC438" s="119" t="s">
        <v>135</v>
      </c>
      <c r="BD438" s="119" t="s">
        <v>581</v>
      </c>
      <c r="BE438" s="119"/>
      <c r="BF438">
        <f t="shared" si="47"/>
        <v>0</v>
      </c>
      <c r="BG438">
        <f t="shared" si="46"/>
        <v>0</v>
      </c>
      <c r="BH438">
        <f t="shared" si="46"/>
        <v>0</v>
      </c>
      <c r="BI438">
        <f t="shared" si="46"/>
        <v>0</v>
      </c>
      <c r="BJ438">
        <f t="shared" si="46"/>
        <v>0</v>
      </c>
      <c r="BK438">
        <f t="shared" si="46"/>
        <v>0</v>
      </c>
      <c r="BL438">
        <f t="shared" si="44"/>
        <v>0</v>
      </c>
      <c r="BM438">
        <f t="shared" si="43"/>
        <v>1</v>
      </c>
      <c r="BN438">
        <f t="shared" si="43"/>
        <v>0</v>
      </c>
      <c r="BO438">
        <f t="shared" si="43"/>
        <v>0</v>
      </c>
      <c r="BP438">
        <f t="shared" si="43"/>
        <v>0</v>
      </c>
      <c r="BQ438">
        <f t="shared" si="45"/>
        <v>0</v>
      </c>
      <c r="BR438">
        <f t="shared" si="43"/>
        <v>0</v>
      </c>
      <c r="BS438">
        <f t="shared" si="43"/>
        <v>0</v>
      </c>
      <c r="BT438" s="256">
        <f t="shared" si="42"/>
        <v>5</v>
      </c>
    </row>
    <row r="439" spans="2:72" ht="14.3" x14ac:dyDescent="0.25">
      <c r="B439" s="93" t="str">
        <f>IFERROR(VLOOKUP(TABLA!$F439,BLIOTECAS!$C$1:$E$26,2,FALSE),"")</f>
        <v/>
      </c>
      <c r="C439" s="93" t="str">
        <f>IFERROR(VLOOKUP(TABLA!F439,BLIOTECAS!$C$1:$E$26,3,FALSE),"")</f>
        <v/>
      </c>
      <c r="D439" s="266" t="s">
        <v>1057</v>
      </c>
      <c r="E439" s="120" t="s">
        <v>10</v>
      </c>
      <c r="F439" s="119"/>
      <c r="G439" s="119" t="s">
        <v>46</v>
      </c>
      <c r="H439" s="119" t="s">
        <v>48</v>
      </c>
      <c r="I439" s="119"/>
      <c r="J439" s="119" t="s">
        <v>17</v>
      </c>
      <c r="K439" s="119" t="s">
        <v>13</v>
      </c>
      <c r="L439" s="119"/>
      <c r="M439" s="119"/>
      <c r="N439" s="119">
        <v>5</v>
      </c>
      <c r="O439" s="119">
        <v>5</v>
      </c>
      <c r="P439" s="119">
        <v>3</v>
      </c>
      <c r="Q439" s="119">
        <v>3</v>
      </c>
      <c r="R439" s="119">
        <v>5</v>
      </c>
      <c r="S439" s="119" t="s">
        <v>87</v>
      </c>
      <c r="T439" s="119" t="s">
        <v>87</v>
      </c>
      <c r="U439" s="119">
        <v>5</v>
      </c>
      <c r="V439" s="119">
        <v>5</v>
      </c>
      <c r="W439" s="119">
        <v>5</v>
      </c>
      <c r="X439" s="119">
        <v>5</v>
      </c>
      <c r="Y439" s="119">
        <v>5</v>
      </c>
      <c r="Z439" s="119">
        <v>5</v>
      </c>
      <c r="AA439" s="119">
        <v>5</v>
      </c>
      <c r="AB439" s="119">
        <v>5</v>
      </c>
      <c r="AC439" s="119">
        <v>4</v>
      </c>
      <c r="AD439" s="119">
        <v>4</v>
      </c>
      <c r="AE439" s="119">
        <v>5</v>
      </c>
      <c r="AF439" s="119">
        <v>5</v>
      </c>
      <c r="AG439" s="119">
        <v>5</v>
      </c>
      <c r="AH439" s="119">
        <v>5</v>
      </c>
      <c r="AI439" s="119">
        <v>5</v>
      </c>
      <c r="AJ439" s="119">
        <v>5</v>
      </c>
      <c r="AK439" s="119" t="s">
        <v>87</v>
      </c>
      <c r="AL439" s="119" t="s">
        <v>87</v>
      </c>
      <c r="AM439" s="119">
        <v>5</v>
      </c>
      <c r="AN439" s="119">
        <v>5</v>
      </c>
      <c r="AO439" s="119" t="s">
        <v>115</v>
      </c>
      <c r="AP439" s="119">
        <v>5</v>
      </c>
      <c r="AQ439" s="119">
        <v>5</v>
      </c>
      <c r="AR439" s="119">
        <v>5</v>
      </c>
      <c r="AS439" s="119">
        <v>5</v>
      </c>
      <c r="AT439" s="119">
        <v>5</v>
      </c>
      <c r="AU439" s="119">
        <v>5</v>
      </c>
      <c r="AV439" s="119">
        <v>5</v>
      </c>
      <c r="AW439" s="119">
        <v>5</v>
      </c>
      <c r="AX439" s="119" t="s">
        <v>87</v>
      </c>
      <c r="AY439" s="119" t="s">
        <v>87</v>
      </c>
      <c r="AZ439" s="119" t="s">
        <v>123</v>
      </c>
      <c r="BA439" s="119">
        <v>5</v>
      </c>
      <c r="BB439" s="119">
        <v>5</v>
      </c>
      <c r="BC439" s="119" t="s">
        <v>135</v>
      </c>
      <c r="BD439" s="119"/>
      <c r="BE439" s="119"/>
      <c r="BF439">
        <f t="shared" si="47"/>
        <v>0</v>
      </c>
      <c r="BG439">
        <f t="shared" si="46"/>
        <v>0</v>
      </c>
      <c r="BH439">
        <f t="shared" si="46"/>
        <v>0</v>
      </c>
      <c r="BI439">
        <f t="shared" si="46"/>
        <v>0</v>
      </c>
      <c r="BJ439">
        <f t="shared" si="46"/>
        <v>0</v>
      </c>
      <c r="BK439">
        <f t="shared" si="46"/>
        <v>0</v>
      </c>
      <c r="BL439">
        <f t="shared" si="44"/>
        <v>0</v>
      </c>
      <c r="BM439">
        <f t="shared" si="43"/>
        <v>0</v>
      </c>
      <c r="BN439">
        <f t="shared" si="43"/>
        <v>0</v>
      </c>
      <c r="BO439">
        <f t="shared" si="43"/>
        <v>0</v>
      </c>
      <c r="BP439">
        <f t="shared" si="43"/>
        <v>0</v>
      </c>
      <c r="BQ439">
        <f t="shared" si="45"/>
        <v>0</v>
      </c>
      <c r="BR439">
        <f t="shared" si="43"/>
        <v>1</v>
      </c>
      <c r="BS439">
        <f t="shared" si="43"/>
        <v>0</v>
      </c>
      <c r="BT439" s="256">
        <f t="shared" si="42"/>
        <v>5</v>
      </c>
    </row>
    <row r="440" spans="2:72" ht="14.3" x14ac:dyDescent="0.25">
      <c r="B440" s="93" t="str">
        <f>IFERROR(VLOOKUP(TABLA!$F440,BLIOTECAS!$C$1:$E$26,2,FALSE),"")</f>
        <v>GHI</v>
      </c>
      <c r="C440" s="93" t="str">
        <f>IFERROR(VLOOKUP(TABLA!F440,BLIOTECAS!$C$1:$E$26,3,FALSE),"")</f>
        <v>Humanidades</v>
      </c>
      <c r="D440" s="266" t="s">
        <v>1057</v>
      </c>
      <c r="E440" s="120" t="s">
        <v>11</v>
      </c>
      <c r="F440" s="119" t="s">
        <v>13</v>
      </c>
      <c r="G440" s="119" t="s">
        <v>47</v>
      </c>
      <c r="H440" s="119" t="s">
        <v>46</v>
      </c>
      <c r="I440" s="119"/>
      <c r="J440" s="119" t="s">
        <v>13</v>
      </c>
      <c r="K440" s="119" t="s">
        <v>56</v>
      </c>
      <c r="L440" s="119" t="s">
        <v>31</v>
      </c>
      <c r="M440" s="119"/>
      <c r="N440" s="119">
        <v>5</v>
      </c>
      <c r="O440" s="119">
        <v>5</v>
      </c>
      <c r="P440" s="119">
        <v>5</v>
      </c>
      <c r="Q440" s="119"/>
      <c r="R440" s="119">
        <v>5</v>
      </c>
      <c r="S440" s="119" t="s">
        <v>88</v>
      </c>
      <c r="T440" s="119" t="s">
        <v>87</v>
      </c>
      <c r="U440" s="119">
        <v>3</v>
      </c>
      <c r="V440" s="119">
        <v>3</v>
      </c>
      <c r="W440" s="119">
        <v>4</v>
      </c>
      <c r="X440" s="119">
        <v>4</v>
      </c>
      <c r="Y440" s="119">
        <v>5</v>
      </c>
      <c r="Z440" s="119">
        <v>1</v>
      </c>
      <c r="AA440" s="119">
        <v>3</v>
      </c>
      <c r="AB440" s="119">
        <v>1</v>
      </c>
      <c r="AC440" s="119">
        <v>5</v>
      </c>
      <c r="AD440" s="119">
        <v>5</v>
      </c>
      <c r="AE440" s="119">
        <v>5</v>
      </c>
      <c r="AF440" s="119">
        <v>5</v>
      </c>
      <c r="AG440" s="119">
        <v>5</v>
      </c>
      <c r="AH440" s="119">
        <v>5</v>
      </c>
      <c r="AI440" s="119"/>
      <c r="AJ440" s="119">
        <v>5</v>
      </c>
      <c r="AK440" s="119" t="s">
        <v>88</v>
      </c>
      <c r="AL440" s="119" t="s">
        <v>88</v>
      </c>
      <c r="AM440" s="119">
        <v>5</v>
      </c>
      <c r="AN440" s="119">
        <v>5</v>
      </c>
      <c r="AO440" s="119" t="s">
        <v>115</v>
      </c>
      <c r="AP440" s="119">
        <v>5</v>
      </c>
      <c r="AQ440" s="119">
        <v>5</v>
      </c>
      <c r="AR440" s="119">
        <v>5</v>
      </c>
      <c r="AS440" s="119">
        <v>5</v>
      </c>
      <c r="AT440" s="119">
        <v>5</v>
      </c>
      <c r="AU440" s="119">
        <v>5</v>
      </c>
      <c r="AV440" s="119">
        <v>5</v>
      </c>
      <c r="AW440" s="119">
        <v>5</v>
      </c>
      <c r="AX440" s="119" t="s">
        <v>87</v>
      </c>
      <c r="AY440" s="119" t="s">
        <v>88</v>
      </c>
      <c r="AZ440" s="119"/>
      <c r="BA440" s="119">
        <v>5</v>
      </c>
      <c r="BB440" s="119">
        <v>5</v>
      </c>
      <c r="BC440" s="119" t="s">
        <v>135</v>
      </c>
      <c r="BD440" s="119"/>
      <c r="BE440" s="119"/>
      <c r="BF440">
        <f t="shared" si="47"/>
        <v>0</v>
      </c>
      <c r="BG440">
        <f t="shared" si="46"/>
        <v>0</v>
      </c>
      <c r="BH440">
        <f t="shared" si="46"/>
        <v>0</v>
      </c>
      <c r="BI440">
        <f t="shared" si="46"/>
        <v>0</v>
      </c>
      <c r="BJ440">
        <f t="shared" si="46"/>
        <v>0</v>
      </c>
      <c r="BK440">
        <f t="shared" si="46"/>
        <v>0</v>
      </c>
      <c r="BL440">
        <f t="shared" si="44"/>
        <v>0</v>
      </c>
      <c r="BM440">
        <f t="shared" si="43"/>
        <v>0</v>
      </c>
      <c r="BN440">
        <f t="shared" si="43"/>
        <v>0</v>
      </c>
      <c r="BO440">
        <f t="shared" si="43"/>
        <v>0</v>
      </c>
      <c r="BP440">
        <f t="shared" si="43"/>
        <v>0</v>
      </c>
      <c r="BQ440">
        <f t="shared" si="45"/>
        <v>0</v>
      </c>
      <c r="BR440">
        <f t="shared" si="43"/>
        <v>1</v>
      </c>
      <c r="BS440">
        <f t="shared" si="43"/>
        <v>0</v>
      </c>
      <c r="BT440" s="256">
        <f t="shared" si="42"/>
        <v>5</v>
      </c>
    </row>
    <row r="441" spans="2:72" ht="14.3" x14ac:dyDescent="0.25">
      <c r="B441" s="93" t="str">
        <f>IFERROR(VLOOKUP(TABLA!$F441,BLIOTECAS!$C$1:$E$26,2,FALSE),"")</f>
        <v>TRS</v>
      </c>
      <c r="C441" s="93" t="str">
        <f>IFERROR(VLOOKUP(TABLA!F441,BLIOTECAS!$C$1:$E$26,3,FALSE),"")</f>
        <v>Ciencias Sociales</v>
      </c>
      <c r="D441" s="266" t="s">
        <v>1057</v>
      </c>
      <c r="E441" s="120" t="s">
        <v>8</v>
      </c>
      <c r="F441" s="119" t="s">
        <v>32</v>
      </c>
      <c r="G441" s="119" t="s">
        <v>47</v>
      </c>
      <c r="H441" s="119" t="s">
        <v>46</v>
      </c>
      <c r="I441" s="119"/>
      <c r="J441" s="119" t="s">
        <v>32</v>
      </c>
      <c r="K441" s="119"/>
      <c r="L441" s="119"/>
      <c r="M441" s="119"/>
      <c r="N441" s="119">
        <v>5</v>
      </c>
      <c r="O441" s="119">
        <v>3</v>
      </c>
      <c r="P441" s="119">
        <v>4</v>
      </c>
      <c r="Q441" s="119">
        <v>4</v>
      </c>
      <c r="R441" s="119"/>
      <c r="S441" s="119" t="s">
        <v>87</v>
      </c>
      <c r="T441" s="119" t="s">
        <v>87</v>
      </c>
      <c r="U441" s="119">
        <v>5</v>
      </c>
      <c r="V441" s="119">
        <v>3</v>
      </c>
      <c r="W441" s="119">
        <v>1</v>
      </c>
      <c r="X441" s="119">
        <v>2</v>
      </c>
      <c r="Y441" s="119">
        <v>3</v>
      </c>
      <c r="Z441" s="119">
        <v>3</v>
      </c>
      <c r="AA441" s="119">
        <v>2</v>
      </c>
      <c r="AB441" s="119">
        <v>2</v>
      </c>
      <c r="AC441" s="119">
        <v>4</v>
      </c>
      <c r="AD441" s="119">
        <v>5</v>
      </c>
      <c r="AE441" s="119">
        <v>5</v>
      </c>
      <c r="AF441" s="119">
        <v>3</v>
      </c>
      <c r="AG441" s="119">
        <v>5</v>
      </c>
      <c r="AH441" s="119">
        <v>3</v>
      </c>
      <c r="AI441" s="119">
        <v>4</v>
      </c>
      <c r="AJ441" s="119"/>
      <c r="AK441" s="119" t="s">
        <v>88</v>
      </c>
      <c r="AL441" s="119" t="s">
        <v>88</v>
      </c>
      <c r="AM441" s="119">
        <v>3</v>
      </c>
      <c r="AN441" s="119">
        <v>1</v>
      </c>
      <c r="AO441" s="119" t="s">
        <v>113</v>
      </c>
      <c r="AP441" s="119">
        <v>5</v>
      </c>
      <c r="AQ441" s="119">
        <v>5</v>
      </c>
      <c r="AR441" s="119">
        <v>5</v>
      </c>
      <c r="AS441" s="119">
        <v>5</v>
      </c>
      <c r="AT441" s="119">
        <v>5</v>
      </c>
      <c r="AU441" s="119">
        <v>4</v>
      </c>
      <c r="AV441" s="119"/>
      <c r="AW441" s="119"/>
      <c r="AX441" s="119" t="s">
        <v>87</v>
      </c>
      <c r="AY441" s="119" t="s">
        <v>88</v>
      </c>
      <c r="AZ441" s="119"/>
      <c r="BA441" s="119">
        <v>5</v>
      </c>
      <c r="BB441" s="119">
        <v>5</v>
      </c>
      <c r="BC441" s="119" t="s">
        <v>135</v>
      </c>
      <c r="BD441" s="119"/>
      <c r="BE441" s="119"/>
      <c r="BF441">
        <f t="shared" si="47"/>
        <v>0</v>
      </c>
      <c r="BG441">
        <f t="shared" si="46"/>
        <v>0</v>
      </c>
      <c r="BH441">
        <f t="shared" si="46"/>
        <v>0</v>
      </c>
      <c r="BI441">
        <f t="shared" si="46"/>
        <v>0</v>
      </c>
      <c r="BJ441">
        <f t="shared" si="46"/>
        <v>0</v>
      </c>
      <c r="BK441">
        <f t="shared" si="46"/>
        <v>0</v>
      </c>
      <c r="BL441">
        <f t="shared" si="44"/>
        <v>0</v>
      </c>
      <c r="BM441">
        <f t="shared" si="43"/>
        <v>0</v>
      </c>
      <c r="BN441">
        <f t="shared" si="43"/>
        <v>0</v>
      </c>
      <c r="BO441">
        <f t="shared" si="43"/>
        <v>1</v>
      </c>
      <c r="BP441">
        <f t="shared" si="43"/>
        <v>0</v>
      </c>
      <c r="BQ441">
        <f t="shared" si="45"/>
        <v>0</v>
      </c>
      <c r="BR441">
        <f t="shared" si="43"/>
        <v>0</v>
      </c>
      <c r="BS441">
        <f t="shared" si="43"/>
        <v>0</v>
      </c>
      <c r="BT441" s="256">
        <f t="shared" si="42"/>
        <v>5</v>
      </c>
    </row>
    <row r="442" spans="2:72" ht="14.3" x14ac:dyDescent="0.25">
      <c r="B442" s="93" t="str">
        <f>IFERROR(VLOOKUP(TABLA!$F442,BLIOTECAS!$C$1:$E$26,2,FALSE),"")</f>
        <v>MED</v>
      </c>
      <c r="C442" s="93" t="str">
        <f>IFERROR(VLOOKUP(TABLA!F442,BLIOTECAS!$C$1:$E$26,3,FALSE),"")</f>
        <v>Ciencias de la Salud</v>
      </c>
      <c r="D442" s="266" t="s">
        <v>1057</v>
      </c>
      <c r="E442" s="120" t="s">
        <v>8</v>
      </c>
      <c r="F442" s="119" t="s">
        <v>22</v>
      </c>
      <c r="G442" s="119" t="s">
        <v>47</v>
      </c>
      <c r="H442" s="119" t="s">
        <v>44</v>
      </c>
      <c r="I442" s="119"/>
      <c r="J442" s="119" t="s">
        <v>22</v>
      </c>
      <c r="K442" s="119"/>
      <c r="L442" s="119"/>
      <c r="M442" s="119"/>
      <c r="N442" s="119">
        <v>2</v>
      </c>
      <c r="O442" s="119">
        <v>4</v>
      </c>
      <c r="P442" s="119">
        <v>4</v>
      </c>
      <c r="Q442" s="119">
        <v>3</v>
      </c>
      <c r="R442" s="119">
        <v>2</v>
      </c>
      <c r="S442" s="119" t="s">
        <v>88</v>
      </c>
      <c r="T442" s="119" t="s">
        <v>87</v>
      </c>
      <c r="U442" s="119">
        <v>1</v>
      </c>
      <c r="V442" s="119">
        <v>1</v>
      </c>
      <c r="W442" s="119">
        <v>2</v>
      </c>
      <c r="X442" s="119">
        <v>1</v>
      </c>
      <c r="Y442" s="119">
        <v>5</v>
      </c>
      <c r="Z442" s="119">
        <v>4</v>
      </c>
      <c r="AA442" s="119">
        <v>4</v>
      </c>
      <c r="AB442" s="119">
        <v>1</v>
      </c>
      <c r="AC442" s="119">
        <v>3</v>
      </c>
      <c r="AD442" s="119">
        <v>2</v>
      </c>
      <c r="AE442" s="119">
        <v>2</v>
      </c>
      <c r="AF442" s="119">
        <v>2</v>
      </c>
      <c r="AG442" s="119">
        <v>2</v>
      </c>
      <c r="AH442" s="119">
        <v>2</v>
      </c>
      <c r="AI442" s="119">
        <v>2</v>
      </c>
      <c r="AJ442" s="119">
        <v>2</v>
      </c>
      <c r="AK442" s="119" t="s">
        <v>88</v>
      </c>
      <c r="AL442" s="119" t="s">
        <v>88</v>
      </c>
      <c r="AM442" s="119"/>
      <c r="AN442" s="119">
        <v>2</v>
      </c>
      <c r="AO442" s="119" t="s">
        <v>115</v>
      </c>
      <c r="AP442" s="119">
        <v>3</v>
      </c>
      <c r="AQ442" s="119">
        <v>2</v>
      </c>
      <c r="AR442" s="119">
        <v>3</v>
      </c>
      <c r="AS442" s="119">
        <v>3</v>
      </c>
      <c r="AT442" s="119">
        <v>3</v>
      </c>
      <c r="AU442" s="119">
        <v>3</v>
      </c>
      <c r="AV442" s="119">
        <v>3</v>
      </c>
      <c r="AW442" s="119">
        <v>1</v>
      </c>
      <c r="AX442" s="119" t="s">
        <v>88</v>
      </c>
      <c r="AY442" s="119" t="s">
        <v>87</v>
      </c>
      <c r="AZ442" s="119" t="s">
        <v>124</v>
      </c>
      <c r="BA442" s="119">
        <v>4</v>
      </c>
      <c r="BB442" s="119">
        <v>5</v>
      </c>
      <c r="BC442" s="119" t="s">
        <v>133</v>
      </c>
      <c r="BD442" s="119" t="s">
        <v>582</v>
      </c>
      <c r="BE442" s="119"/>
      <c r="BF442">
        <f t="shared" si="47"/>
        <v>0</v>
      </c>
      <c r="BG442">
        <f t="shared" si="46"/>
        <v>0</v>
      </c>
      <c r="BH442">
        <f t="shared" si="46"/>
        <v>0</v>
      </c>
      <c r="BI442">
        <f t="shared" si="46"/>
        <v>0</v>
      </c>
      <c r="BJ442">
        <f t="shared" si="46"/>
        <v>0</v>
      </c>
      <c r="BK442">
        <f t="shared" si="46"/>
        <v>0</v>
      </c>
      <c r="BL442">
        <f t="shared" si="44"/>
        <v>0</v>
      </c>
      <c r="BM442">
        <f t="shared" si="43"/>
        <v>0</v>
      </c>
      <c r="BN442">
        <f t="shared" si="43"/>
        <v>0</v>
      </c>
      <c r="BO442">
        <f t="shared" si="43"/>
        <v>0</v>
      </c>
      <c r="BP442">
        <f t="shared" si="43"/>
        <v>0</v>
      </c>
      <c r="BQ442">
        <f t="shared" si="45"/>
        <v>0</v>
      </c>
      <c r="BR442">
        <f t="shared" si="43"/>
        <v>1</v>
      </c>
      <c r="BS442">
        <f t="shared" si="43"/>
        <v>0</v>
      </c>
      <c r="BT442" s="256">
        <f t="shared" si="42"/>
        <v>3</v>
      </c>
    </row>
    <row r="443" spans="2:72" ht="14.3" x14ac:dyDescent="0.25">
      <c r="B443" s="93" t="str">
        <f>IFERROR(VLOOKUP(TABLA!$F443,BLIOTECAS!$C$1:$E$26,2,FALSE),"")</f>
        <v>FLL</v>
      </c>
      <c r="C443" s="93" t="str">
        <f>IFERROR(VLOOKUP(TABLA!F443,BLIOTECAS!$C$1:$E$26,3,FALSE),"")</f>
        <v>Humanidades</v>
      </c>
      <c r="D443" s="266" t="s">
        <v>1057</v>
      </c>
      <c r="E443" s="120" t="s">
        <v>8</v>
      </c>
      <c r="F443" s="119" t="s">
        <v>15</v>
      </c>
      <c r="G443" s="119" t="s">
        <v>47</v>
      </c>
      <c r="H443" s="119" t="s">
        <v>46</v>
      </c>
      <c r="I443" s="119"/>
      <c r="J443" s="119" t="s">
        <v>76</v>
      </c>
      <c r="K443" s="119" t="s">
        <v>56</v>
      </c>
      <c r="L443" s="119" t="s">
        <v>31</v>
      </c>
      <c r="M443" s="119"/>
      <c r="N443" s="119">
        <v>5</v>
      </c>
      <c r="O443" s="119">
        <v>5</v>
      </c>
      <c r="P443" s="119">
        <v>5</v>
      </c>
      <c r="Q443" s="119">
        <v>3</v>
      </c>
      <c r="R443" s="119">
        <v>5</v>
      </c>
      <c r="S443" s="119" t="s">
        <v>88</v>
      </c>
      <c r="T443" s="119" t="s">
        <v>87</v>
      </c>
      <c r="U443" s="119">
        <v>5</v>
      </c>
      <c r="V443" s="119">
        <v>1</v>
      </c>
      <c r="W443" s="119">
        <v>1</v>
      </c>
      <c r="X443" s="119">
        <v>5</v>
      </c>
      <c r="Y443" s="119">
        <v>5</v>
      </c>
      <c r="Z443" s="119">
        <v>1</v>
      </c>
      <c r="AA443" s="119">
        <v>5</v>
      </c>
      <c r="AB443" s="119">
        <v>5</v>
      </c>
      <c r="AC443" s="119">
        <v>3</v>
      </c>
      <c r="AD443" s="119">
        <v>3</v>
      </c>
      <c r="AE443" s="119">
        <v>3</v>
      </c>
      <c r="AF443" s="119">
        <v>3</v>
      </c>
      <c r="AG443" s="119">
        <v>4</v>
      </c>
      <c r="AH443" s="119">
        <v>3</v>
      </c>
      <c r="AI443" s="119">
        <v>3</v>
      </c>
      <c r="AJ443" s="119">
        <v>3</v>
      </c>
      <c r="AK443" s="119" t="s">
        <v>88</v>
      </c>
      <c r="AL443" s="119" t="s">
        <v>88</v>
      </c>
      <c r="AM443" s="119">
        <v>3</v>
      </c>
      <c r="AN443" s="119">
        <v>3</v>
      </c>
      <c r="AO443" s="119" t="s">
        <v>115</v>
      </c>
      <c r="AP443" s="119">
        <v>5</v>
      </c>
      <c r="AQ443" s="119">
        <v>5</v>
      </c>
      <c r="AR443" s="119">
        <v>5</v>
      </c>
      <c r="AS443" s="119">
        <v>5</v>
      </c>
      <c r="AT443" s="119">
        <v>5</v>
      </c>
      <c r="AU443" s="119">
        <v>5</v>
      </c>
      <c r="AV443" s="119">
        <v>5</v>
      </c>
      <c r="AW443" s="119">
        <v>5</v>
      </c>
      <c r="AX443" s="119" t="s">
        <v>87</v>
      </c>
      <c r="AY443" s="119" t="s">
        <v>88</v>
      </c>
      <c r="AZ443" s="119"/>
      <c r="BA443" s="119">
        <v>3</v>
      </c>
      <c r="BB443" s="119">
        <v>5</v>
      </c>
      <c r="BC443" s="119" t="s">
        <v>134</v>
      </c>
      <c r="BD443" s="119"/>
      <c r="BE443" s="119"/>
      <c r="BF443">
        <f t="shared" si="47"/>
        <v>0</v>
      </c>
      <c r="BG443">
        <f t="shared" si="46"/>
        <v>0</v>
      </c>
      <c r="BH443">
        <f t="shared" si="46"/>
        <v>0</v>
      </c>
      <c r="BI443">
        <f t="shared" si="46"/>
        <v>0</v>
      </c>
      <c r="BJ443">
        <f t="shared" si="46"/>
        <v>0</v>
      </c>
      <c r="BK443">
        <f t="shared" si="46"/>
        <v>0</v>
      </c>
      <c r="BL443">
        <f t="shared" si="44"/>
        <v>0</v>
      </c>
      <c r="BM443">
        <f t="shared" si="43"/>
        <v>0</v>
      </c>
      <c r="BN443">
        <f t="shared" si="43"/>
        <v>0</v>
      </c>
      <c r="BO443">
        <f t="shared" si="43"/>
        <v>0</v>
      </c>
      <c r="BP443">
        <f t="shared" si="43"/>
        <v>0</v>
      </c>
      <c r="BQ443">
        <f t="shared" si="45"/>
        <v>0</v>
      </c>
      <c r="BR443">
        <f t="shared" si="43"/>
        <v>1</v>
      </c>
      <c r="BS443">
        <f t="shared" si="43"/>
        <v>0</v>
      </c>
      <c r="BT443" s="256">
        <f t="shared" si="42"/>
        <v>4</v>
      </c>
    </row>
    <row r="444" spans="2:72" ht="14.3" x14ac:dyDescent="0.25">
      <c r="B444" s="93" t="str">
        <f>IFERROR(VLOOKUP(TABLA!$F444,BLIOTECAS!$C$1:$E$26,2,FALSE),"")</f>
        <v>PSI</v>
      </c>
      <c r="C444" s="93" t="str">
        <f>IFERROR(VLOOKUP(TABLA!F444,BLIOTECAS!$C$1:$E$26,3,FALSE),"")</f>
        <v>Ciencias de la Salud</v>
      </c>
      <c r="D444" s="266" t="s">
        <v>1057</v>
      </c>
      <c r="E444" s="120" t="s">
        <v>9</v>
      </c>
      <c r="F444" s="119" t="s">
        <v>23</v>
      </c>
      <c r="G444" s="119" t="s">
        <v>47</v>
      </c>
      <c r="H444" s="119" t="s">
        <v>47</v>
      </c>
      <c r="I444" s="119"/>
      <c r="J444" s="119" t="s">
        <v>23</v>
      </c>
      <c r="K444" s="119"/>
      <c r="L444" s="119"/>
      <c r="M444" s="119"/>
      <c r="N444" s="119">
        <v>4</v>
      </c>
      <c r="O444" s="119">
        <v>5</v>
      </c>
      <c r="P444" s="119">
        <v>4</v>
      </c>
      <c r="Q444" s="119">
        <v>4</v>
      </c>
      <c r="R444" s="119">
        <v>5</v>
      </c>
      <c r="S444" s="119" t="s">
        <v>87</v>
      </c>
      <c r="T444" s="119" t="s">
        <v>87</v>
      </c>
      <c r="U444" s="119">
        <v>4</v>
      </c>
      <c r="V444" s="119">
        <v>1</v>
      </c>
      <c r="W444" s="119">
        <v>2</v>
      </c>
      <c r="X444" s="119">
        <v>2</v>
      </c>
      <c r="Y444" s="119">
        <v>5</v>
      </c>
      <c r="Z444" s="119">
        <v>5</v>
      </c>
      <c r="AA444" s="119">
        <v>3</v>
      </c>
      <c r="AB444" s="119">
        <v>2</v>
      </c>
      <c r="AC444" s="119">
        <v>3</v>
      </c>
      <c r="AD444" s="119">
        <v>4</v>
      </c>
      <c r="AE444" s="119">
        <v>4</v>
      </c>
      <c r="AF444" s="119">
        <v>4</v>
      </c>
      <c r="AG444" s="119">
        <v>4</v>
      </c>
      <c r="AH444" s="119">
        <v>4</v>
      </c>
      <c r="AI444" s="119">
        <v>4</v>
      </c>
      <c r="AJ444" s="119">
        <v>4</v>
      </c>
      <c r="AK444" s="119" t="s">
        <v>87</v>
      </c>
      <c r="AL444" s="119" t="s">
        <v>88</v>
      </c>
      <c r="AM444" s="119">
        <v>4</v>
      </c>
      <c r="AN444" s="119">
        <v>4</v>
      </c>
      <c r="AO444" s="119" t="s">
        <v>356</v>
      </c>
      <c r="AP444" s="119">
        <v>4</v>
      </c>
      <c r="AQ444" s="119">
        <v>5</v>
      </c>
      <c r="AR444" s="119">
        <v>5</v>
      </c>
      <c r="AS444" s="119">
        <v>5</v>
      </c>
      <c r="AT444" s="119">
        <v>5</v>
      </c>
      <c r="AU444" s="119">
        <v>5</v>
      </c>
      <c r="AV444" s="119">
        <v>5</v>
      </c>
      <c r="AW444" s="119">
        <v>5</v>
      </c>
      <c r="AX444" s="119" t="s">
        <v>88</v>
      </c>
      <c r="AY444" s="119" t="s">
        <v>88</v>
      </c>
      <c r="AZ444" s="119"/>
      <c r="BA444" s="119">
        <v>4</v>
      </c>
      <c r="BB444" s="119">
        <v>3</v>
      </c>
      <c r="BC444" s="119" t="s">
        <v>134</v>
      </c>
      <c r="BD444" s="119"/>
      <c r="BE444" s="119"/>
      <c r="BF444">
        <f t="shared" si="47"/>
        <v>0</v>
      </c>
      <c r="BG444">
        <f t="shared" si="46"/>
        <v>0</v>
      </c>
      <c r="BH444">
        <f t="shared" si="46"/>
        <v>0</v>
      </c>
      <c r="BI444">
        <f t="shared" si="46"/>
        <v>0</v>
      </c>
      <c r="BJ444">
        <f t="shared" si="46"/>
        <v>0</v>
      </c>
      <c r="BK444">
        <f t="shared" si="46"/>
        <v>0</v>
      </c>
      <c r="BL444">
        <f t="shared" si="44"/>
        <v>0</v>
      </c>
      <c r="BM444">
        <f t="shared" si="43"/>
        <v>0</v>
      </c>
      <c r="BN444">
        <f t="shared" si="43"/>
        <v>1</v>
      </c>
      <c r="BO444">
        <f t="shared" si="43"/>
        <v>1</v>
      </c>
      <c r="BP444">
        <f t="shared" si="43"/>
        <v>0</v>
      </c>
      <c r="BQ444">
        <f t="shared" si="45"/>
        <v>0</v>
      </c>
      <c r="BR444">
        <f t="shared" si="43"/>
        <v>0</v>
      </c>
      <c r="BS444">
        <f t="shared" si="43"/>
        <v>0</v>
      </c>
      <c r="BT444" s="256">
        <f t="shared" si="42"/>
        <v>4</v>
      </c>
    </row>
    <row r="445" spans="2:72" ht="14.3" x14ac:dyDescent="0.25">
      <c r="B445" s="93" t="str">
        <f>IFERROR(VLOOKUP(TABLA!$F445,BLIOTECAS!$C$1:$E$26,2,FALSE),"")</f>
        <v>FLL</v>
      </c>
      <c r="C445" s="93" t="str">
        <f>IFERROR(VLOOKUP(TABLA!F445,BLIOTECAS!$C$1:$E$26,3,FALSE),"")</f>
        <v>Humanidades</v>
      </c>
      <c r="D445" s="266" t="s">
        <v>1057</v>
      </c>
      <c r="E445" s="120" t="s">
        <v>10</v>
      </c>
      <c r="F445" s="119" t="s">
        <v>15</v>
      </c>
      <c r="G445" s="119" t="s">
        <v>46</v>
      </c>
      <c r="H445" s="119" t="s">
        <v>47</v>
      </c>
      <c r="I445" s="119"/>
      <c r="J445" s="119" t="s">
        <v>31</v>
      </c>
      <c r="K445" s="119" t="s">
        <v>56</v>
      </c>
      <c r="L445" s="119" t="s">
        <v>76</v>
      </c>
      <c r="M445" s="119"/>
      <c r="N445" s="119">
        <v>5</v>
      </c>
      <c r="O445" s="119">
        <v>4</v>
      </c>
      <c r="P445" s="119">
        <v>5</v>
      </c>
      <c r="Q445" s="119">
        <v>3</v>
      </c>
      <c r="R445" s="119">
        <v>5</v>
      </c>
      <c r="S445" s="119" t="s">
        <v>88</v>
      </c>
      <c r="T445" s="119" t="s">
        <v>87</v>
      </c>
      <c r="U445" s="119">
        <v>4</v>
      </c>
      <c r="V445" s="119">
        <v>4</v>
      </c>
      <c r="W445" s="119">
        <v>2</v>
      </c>
      <c r="X445" s="119">
        <v>4</v>
      </c>
      <c r="Y445" s="119">
        <v>1</v>
      </c>
      <c r="Z445" s="119">
        <v>4</v>
      </c>
      <c r="AA445" s="119">
        <v>4</v>
      </c>
      <c r="AB445" s="119">
        <v>3</v>
      </c>
      <c r="AC445" s="119">
        <v>3</v>
      </c>
      <c r="AD445" s="119">
        <v>5</v>
      </c>
      <c r="AE445" s="119">
        <v>5</v>
      </c>
      <c r="AF445" s="119">
        <v>3</v>
      </c>
      <c r="AG445" s="119">
        <v>5</v>
      </c>
      <c r="AH445" s="119">
        <v>5</v>
      </c>
      <c r="AI445" s="119">
        <v>3</v>
      </c>
      <c r="AJ445" s="119">
        <v>5</v>
      </c>
      <c r="AK445" s="119" t="s">
        <v>88</v>
      </c>
      <c r="AL445" s="119" t="s">
        <v>87</v>
      </c>
      <c r="AM445" s="119">
        <v>3</v>
      </c>
      <c r="AN445" s="119">
        <v>2</v>
      </c>
      <c r="AO445" s="119" t="s">
        <v>358</v>
      </c>
      <c r="AP445" s="119">
        <v>4</v>
      </c>
      <c r="AQ445" s="119">
        <v>5</v>
      </c>
      <c r="AR445" s="119">
        <v>5</v>
      </c>
      <c r="AS445" s="119">
        <v>4</v>
      </c>
      <c r="AT445" s="119">
        <v>3</v>
      </c>
      <c r="AU445" s="119">
        <v>3</v>
      </c>
      <c r="AV445" s="119">
        <v>3</v>
      </c>
      <c r="AW445" s="119">
        <v>3</v>
      </c>
      <c r="AX445" s="119" t="s">
        <v>87</v>
      </c>
      <c r="AY445" s="119" t="s">
        <v>87</v>
      </c>
      <c r="AZ445" s="119" t="s">
        <v>123</v>
      </c>
      <c r="BA445" s="119">
        <v>4</v>
      </c>
      <c r="BB445" s="119">
        <v>4</v>
      </c>
      <c r="BC445" s="119" t="s">
        <v>133</v>
      </c>
      <c r="BD445" s="119"/>
      <c r="BE445" s="119"/>
      <c r="BF445">
        <f t="shared" si="47"/>
        <v>0</v>
      </c>
      <c r="BG445">
        <f t="shared" si="46"/>
        <v>0</v>
      </c>
      <c r="BH445">
        <f t="shared" si="46"/>
        <v>0</v>
      </c>
      <c r="BI445">
        <f t="shared" si="46"/>
        <v>0</v>
      </c>
      <c r="BJ445">
        <f t="shared" si="46"/>
        <v>0</v>
      </c>
      <c r="BK445">
        <f t="shared" si="46"/>
        <v>0</v>
      </c>
      <c r="BL445">
        <f t="shared" si="44"/>
        <v>0</v>
      </c>
      <c r="BM445">
        <f t="shared" si="43"/>
        <v>0</v>
      </c>
      <c r="BN445">
        <f t="shared" si="43"/>
        <v>0</v>
      </c>
      <c r="BO445">
        <f t="shared" ref="BM445:BS487" si="48">IF(IFERROR(FIND(BO$2,$AO445,1),0)&lt;&gt;0,1,0)</f>
        <v>1</v>
      </c>
      <c r="BP445">
        <f t="shared" si="48"/>
        <v>1</v>
      </c>
      <c r="BQ445">
        <f t="shared" si="45"/>
        <v>0</v>
      </c>
      <c r="BR445">
        <f t="shared" si="48"/>
        <v>0</v>
      </c>
      <c r="BS445">
        <f t="shared" si="48"/>
        <v>0</v>
      </c>
      <c r="BT445" s="256">
        <f t="shared" si="42"/>
        <v>3</v>
      </c>
    </row>
    <row r="446" spans="2:72" ht="14.3" x14ac:dyDescent="0.25">
      <c r="B446" s="93" t="str">
        <f>IFERROR(VLOOKUP(TABLA!$F446,BLIOTECAS!$C$1:$E$26,2,FALSE),"")</f>
        <v>MED</v>
      </c>
      <c r="C446" s="93" t="str">
        <f>IFERROR(VLOOKUP(TABLA!F446,BLIOTECAS!$C$1:$E$26,3,FALSE),"")</f>
        <v>Ciencias de la Salud</v>
      </c>
      <c r="D446" s="266" t="s">
        <v>1057</v>
      </c>
      <c r="E446" s="120" t="s">
        <v>8</v>
      </c>
      <c r="F446" s="119" t="s">
        <v>22</v>
      </c>
      <c r="G446" s="119" t="s">
        <v>48</v>
      </c>
      <c r="H446" s="119" t="s">
        <v>46</v>
      </c>
      <c r="I446" s="119"/>
      <c r="J446" s="119" t="s">
        <v>22</v>
      </c>
      <c r="K446" s="119"/>
      <c r="L446" s="119"/>
      <c r="M446" s="119" t="s">
        <v>583</v>
      </c>
      <c r="N446" s="119">
        <v>4</v>
      </c>
      <c r="O446" s="119">
        <v>5</v>
      </c>
      <c r="P446" s="119">
        <v>5</v>
      </c>
      <c r="Q446" s="119">
        <v>5</v>
      </c>
      <c r="R446" s="119">
        <v>5</v>
      </c>
      <c r="S446" s="119" t="s">
        <v>88</v>
      </c>
      <c r="T446" s="119" t="s">
        <v>87</v>
      </c>
      <c r="U446" s="119">
        <v>5</v>
      </c>
      <c r="V446" s="119">
        <v>1</v>
      </c>
      <c r="W446" s="119">
        <v>5</v>
      </c>
      <c r="X446" s="119">
        <v>3</v>
      </c>
      <c r="Y446" s="119">
        <v>5</v>
      </c>
      <c r="Z446" s="119">
        <v>2</v>
      </c>
      <c r="AA446" s="119">
        <v>4</v>
      </c>
      <c r="AB446" s="119">
        <v>1</v>
      </c>
      <c r="AC446" s="119">
        <v>5</v>
      </c>
      <c r="AD446" s="119">
        <v>5</v>
      </c>
      <c r="AE446" s="119">
        <v>5</v>
      </c>
      <c r="AF446" s="119">
        <v>5</v>
      </c>
      <c r="AG446" s="119">
        <v>5</v>
      </c>
      <c r="AH446" s="119">
        <v>4</v>
      </c>
      <c r="AI446" s="119">
        <v>3</v>
      </c>
      <c r="AJ446" s="119">
        <v>3</v>
      </c>
      <c r="AK446" s="119" t="s">
        <v>88</v>
      </c>
      <c r="AL446" s="119" t="s">
        <v>88</v>
      </c>
      <c r="AM446" s="119">
        <v>2</v>
      </c>
      <c r="AN446" s="119">
        <v>3</v>
      </c>
      <c r="AO446" s="119" t="s">
        <v>115</v>
      </c>
      <c r="AP446" s="119">
        <v>5</v>
      </c>
      <c r="AQ446" s="119">
        <v>5</v>
      </c>
      <c r="AR446" s="119">
        <v>5</v>
      </c>
      <c r="AS446" s="119">
        <v>5</v>
      </c>
      <c r="AT446" s="119">
        <v>4</v>
      </c>
      <c r="AU446" s="119">
        <v>4</v>
      </c>
      <c r="AV446" s="119">
        <v>3</v>
      </c>
      <c r="AW446" s="119">
        <v>1</v>
      </c>
      <c r="AX446" s="119" t="s">
        <v>88</v>
      </c>
      <c r="AY446" s="119" t="s">
        <v>88</v>
      </c>
      <c r="AZ446" s="119"/>
      <c r="BA446" s="119">
        <v>5</v>
      </c>
      <c r="BB446" s="119">
        <v>5</v>
      </c>
      <c r="BC446" s="119" t="s">
        <v>135</v>
      </c>
      <c r="BD446" s="119" t="s">
        <v>1058</v>
      </c>
      <c r="BE446" s="119"/>
      <c r="BF446">
        <f t="shared" si="47"/>
        <v>0</v>
      </c>
      <c r="BG446">
        <f t="shared" si="46"/>
        <v>0</v>
      </c>
      <c r="BH446">
        <f t="shared" si="46"/>
        <v>0</v>
      </c>
      <c r="BI446">
        <f t="shared" si="46"/>
        <v>0</v>
      </c>
      <c r="BJ446">
        <f t="shared" si="46"/>
        <v>0</v>
      </c>
      <c r="BK446">
        <f t="shared" si="46"/>
        <v>0</v>
      </c>
      <c r="BL446">
        <f t="shared" si="44"/>
        <v>0</v>
      </c>
      <c r="BM446">
        <f t="shared" si="48"/>
        <v>0</v>
      </c>
      <c r="BN446">
        <f t="shared" si="48"/>
        <v>0</v>
      </c>
      <c r="BO446">
        <f t="shared" si="48"/>
        <v>0</v>
      </c>
      <c r="BP446">
        <f t="shared" si="48"/>
        <v>0</v>
      </c>
      <c r="BQ446">
        <f t="shared" si="45"/>
        <v>0</v>
      </c>
      <c r="BR446">
        <f t="shared" si="48"/>
        <v>1</v>
      </c>
      <c r="BS446">
        <f t="shared" si="48"/>
        <v>0</v>
      </c>
      <c r="BT446" s="256">
        <f t="shared" si="42"/>
        <v>5</v>
      </c>
    </row>
    <row r="447" spans="2:72" ht="14.3" x14ac:dyDescent="0.25">
      <c r="B447" s="93" t="str">
        <f>IFERROR(VLOOKUP(TABLA!$F447,BLIOTECAS!$C$1:$E$26,2,FALSE),"")</f>
        <v>PSI</v>
      </c>
      <c r="C447" s="93" t="str">
        <f>IFERROR(VLOOKUP(TABLA!F447,BLIOTECAS!$C$1:$E$26,3,FALSE),"")</f>
        <v>Ciencias de la Salud</v>
      </c>
      <c r="D447" s="266" t="s">
        <v>1057</v>
      </c>
      <c r="E447" s="120" t="s">
        <v>9</v>
      </c>
      <c r="F447" s="119" t="s">
        <v>23</v>
      </c>
      <c r="G447" s="119" t="s">
        <v>46</v>
      </c>
      <c r="H447" s="119" t="s">
        <v>46</v>
      </c>
      <c r="I447" s="119"/>
      <c r="J447" s="119" t="s">
        <v>23</v>
      </c>
      <c r="K447" s="119"/>
      <c r="L447" s="119"/>
      <c r="M447" s="119"/>
      <c r="N447" s="119">
        <v>5</v>
      </c>
      <c r="O447" s="119">
        <v>5</v>
      </c>
      <c r="P447" s="119">
        <v>5</v>
      </c>
      <c r="Q447" s="119">
        <v>5</v>
      </c>
      <c r="R447" s="119">
        <v>4</v>
      </c>
      <c r="S447" s="119" t="s">
        <v>88</v>
      </c>
      <c r="T447" s="119" t="s">
        <v>87</v>
      </c>
      <c r="U447" s="119">
        <v>4</v>
      </c>
      <c r="V447" s="119">
        <v>2</v>
      </c>
      <c r="W447" s="119">
        <v>2</v>
      </c>
      <c r="X447" s="119">
        <v>5</v>
      </c>
      <c r="Y447" s="119">
        <v>5</v>
      </c>
      <c r="Z447" s="119">
        <v>5</v>
      </c>
      <c r="AA447" s="119">
        <v>4</v>
      </c>
      <c r="AB447" s="119">
        <v>4</v>
      </c>
      <c r="AC447" s="119">
        <v>3</v>
      </c>
      <c r="AD447" s="119">
        <v>4</v>
      </c>
      <c r="AE447" s="119">
        <v>4</v>
      </c>
      <c r="AF447" s="119">
        <v>3</v>
      </c>
      <c r="AG447" s="119">
        <v>3</v>
      </c>
      <c r="AH447" s="119">
        <v>4</v>
      </c>
      <c r="AI447" s="119">
        <v>4</v>
      </c>
      <c r="AJ447" s="119">
        <v>3</v>
      </c>
      <c r="AK447" s="119" t="s">
        <v>88</v>
      </c>
      <c r="AL447" s="119" t="s">
        <v>88</v>
      </c>
      <c r="AM447" s="119">
        <v>4</v>
      </c>
      <c r="AN447" s="119">
        <v>3</v>
      </c>
      <c r="AO447" s="119" t="s">
        <v>560</v>
      </c>
      <c r="AP447" s="119">
        <v>4</v>
      </c>
      <c r="AQ447" s="119">
        <v>3</v>
      </c>
      <c r="AR447" s="119">
        <v>4</v>
      </c>
      <c r="AS447" s="119">
        <v>4</v>
      </c>
      <c r="AT447" s="119">
        <v>4</v>
      </c>
      <c r="AU447" s="119">
        <v>4</v>
      </c>
      <c r="AV447" s="119">
        <v>3</v>
      </c>
      <c r="AW447" s="119">
        <v>3</v>
      </c>
      <c r="AX447" s="119" t="s">
        <v>88</v>
      </c>
      <c r="AY447" s="119" t="s">
        <v>88</v>
      </c>
      <c r="AZ447" s="119"/>
      <c r="BA447" s="119">
        <v>4</v>
      </c>
      <c r="BB447" s="119">
        <v>3</v>
      </c>
      <c r="BC447" s="119" t="s">
        <v>133</v>
      </c>
      <c r="BD447" s="119"/>
      <c r="BE447" s="119"/>
      <c r="BF447">
        <f t="shared" si="47"/>
        <v>0</v>
      </c>
      <c r="BG447">
        <f t="shared" si="46"/>
        <v>0</v>
      </c>
      <c r="BH447">
        <f t="shared" si="46"/>
        <v>0</v>
      </c>
      <c r="BI447">
        <f t="shared" si="46"/>
        <v>0</v>
      </c>
      <c r="BJ447">
        <f t="shared" si="46"/>
        <v>0</v>
      </c>
      <c r="BK447">
        <f t="shared" si="46"/>
        <v>0</v>
      </c>
      <c r="BL447">
        <f t="shared" si="44"/>
        <v>1</v>
      </c>
      <c r="BM447">
        <f t="shared" si="48"/>
        <v>0</v>
      </c>
      <c r="BN447">
        <f t="shared" si="48"/>
        <v>0</v>
      </c>
      <c r="BO447">
        <f t="shared" si="48"/>
        <v>0</v>
      </c>
      <c r="BP447">
        <f t="shared" si="48"/>
        <v>0</v>
      </c>
      <c r="BQ447">
        <f t="shared" si="45"/>
        <v>0</v>
      </c>
      <c r="BR447">
        <f t="shared" si="48"/>
        <v>0</v>
      </c>
      <c r="BS447">
        <f t="shared" si="48"/>
        <v>0</v>
      </c>
      <c r="BT447" s="256">
        <f t="shared" si="42"/>
        <v>3</v>
      </c>
    </row>
    <row r="448" spans="2:72" ht="14.3" x14ac:dyDescent="0.25">
      <c r="B448" s="93" t="str">
        <f>IFERROR(VLOOKUP(TABLA!$F448,BLIOTECAS!$C$1:$E$26,2,FALSE),"")</f>
        <v/>
      </c>
      <c r="C448" s="93" t="str">
        <f>IFERROR(VLOOKUP(TABLA!F448,BLIOTECAS!$C$1:$E$26,3,FALSE),"")</f>
        <v/>
      </c>
      <c r="D448" s="266" t="s">
        <v>1057</v>
      </c>
      <c r="E448" s="120" t="s">
        <v>10</v>
      </c>
      <c r="F448" s="119"/>
      <c r="G448" s="119" t="s">
        <v>46</v>
      </c>
      <c r="H448" s="119" t="s">
        <v>46</v>
      </c>
      <c r="I448" s="119"/>
      <c r="J448" s="119" t="s">
        <v>29</v>
      </c>
      <c r="K448" s="119" t="s">
        <v>71</v>
      </c>
      <c r="L448" s="119"/>
      <c r="M448" s="119"/>
      <c r="N448" s="119">
        <v>5</v>
      </c>
      <c r="O448" s="119">
        <v>3</v>
      </c>
      <c r="P448" s="119">
        <v>3</v>
      </c>
      <c r="Q448" s="119">
        <v>4</v>
      </c>
      <c r="R448" s="119">
        <v>3</v>
      </c>
      <c r="S448" s="119" t="s">
        <v>88</v>
      </c>
      <c r="T448" s="119" t="s">
        <v>87</v>
      </c>
      <c r="U448" s="119">
        <v>4</v>
      </c>
      <c r="V448" s="119">
        <v>5</v>
      </c>
      <c r="W448" s="119">
        <v>4</v>
      </c>
      <c r="X448" s="119">
        <v>5</v>
      </c>
      <c r="Y448" s="119">
        <v>4</v>
      </c>
      <c r="Z448" s="119">
        <v>5</v>
      </c>
      <c r="AA448" s="119">
        <v>1</v>
      </c>
      <c r="AB448" s="119">
        <v>4</v>
      </c>
      <c r="AC448" s="119">
        <v>4</v>
      </c>
      <c r="AD448" s="119">
        <v>5</v>
      </c>
      <c r="AE448" s="119">
        <v>5</v>
      </c>
      <c r="AF448" s="119">
        <v>5</v>
      </c>
      <c r="AG448" s="119">
        <v>4</v>
      </c>
      <c r="AH448" s="119">
        <v>4</v>
      </c>
      <c r="AI448" s="119">
        <v>5</v>
      </c>
      <c r="AJ448" s="119">
        <v>4</v>
      </c>
      <c r="AK448" s="119" t="s">
        <v>87</v>
      </c>
      <c r="AL448" s="119" t="s">
        <v>87</v>
      </c>
      <c r="AM448" s="119">
        <v>4</v>
      </c>
      <c r="AN448" s="119">
        <v>4</v>
      </c>
      <c r="AO448" s="119" t="s">
        <v>115</v>
      </c>
      <c r="AP448" s="119">
        <v>5</v>
      </c>
      <c r="AQ448" s="119">
        <v>5</v>
      </c>
      <c r="AR448" s="119">
        <v>5</v>
      </c>
      <c r="AS448" s="119">
        <v>5</v>
      </c>
      <c r="AT448" s="119">
        <v>5</v>
      </c>
      <c r="AU448" s="119">
        <v>5</v>
      </c>
      <c r="AV448" s="119">
        <v>5</v>
      </c>
      <c r="AW448" s="119">
        <v>5</v>
      </c>
      <c r="AX448" s="119" t="s">
        <v>87</v>
      </c>
      <c r="AY448" s="119"/>
      <c r="AZ448" s="119"/>
      <c r="BA448" s="119">
        <v>5</v>
      </c>
      <c r="BB448" s="119">
        <v>5</v>
      </c>
      <c r="BC448" s="119" t="s">
        <v>135</v>
      </c>
      <c r="BD448" s="119"/>
      <c r="BE448" s="119"/>
      <c r="BF448">
        <f t="shared" si="47"/>
        <v>0</v>
      </c>
      <c r="BG448">
        <f t="shared" si="46"/>
        <v>0</v>
      </c>
      <c r="BH448">
        <f t="shared" si="46"/>
        <v>0</v>
      </c>
      <c r="BI448">
        <f t="shared" si="46"/>
        <v>0</v>
      </c>
      <c r="BJ448">
        <f t="shared" si="46"/>
        <v>0</v>
      </c>
      <c r="BK448">
        <f t="shared" si="46"/>
        <v>0</v>
      </c>
      <c r="BL448">
        <f t="shared" si="44"/>
        <v>0</v>
      </c>
      <c r="BM448">
        <f t="shared" si="48"/>
        <v>0</v>
      </c>
      <c r="BN448">
        <f t="shared" si="48"/>
        <v>0</v>
      </c>
      <c r="BO448">
        <f t="shared" si="48"/>
        <v>0</v>
      </c>
      <c r="BP448">
        <f t="shared" si="48"/>
        <v>0</v>
      </c>
      <c r="BQ448">
        <f t="shared" si="45"/>
        <v>0</v>
      </c>
      <c r="BR448">
        <f t="shared" si="48"/>
        <v>1</v>
      </c>
      <c r="BS448">
        <f t="shared" si="48"/>
        <v>0</v>
      </c>
      <c r="BT448" s="256">
        <f t="shared" si="42"/>
        <v>5</v>
      </c>
    </row>
    <row r="449" spans="2:72" ht="14.3" x14ac:dyDescent="0.25">
      <c r="B449" s="93" t="str">
        <f>IFERROR(VLOOKUP(TABLA!$F449,BLIOTECAS!$C$1:$E$26,2,FALSE),"")</f>
        <v>BIO</v>
      </c>
      <c r="C449" s="93" t="str">
        <f>IFERROR(VLOOKUP(TABLA!F449,BLIOTECAS!$C$1:$E$26,3,FALSE),"")</f>
        <v>Ciencias Experimentales</v>
      </c>
      <c r="D449" s="266" t="s">
        <v>1057</v>
      </c>
      <c r="E449" s="120" t="s">
        <v>10</v>
      </c>
      <c r="F449" s="119" t="s">
        <v>27</v>
      </c>
      <c r="G449" s="119" t="s">
        <v>47</v>
      </c>
      <c r="H449" s="119" t="s">
        <v>47</v>
      </c>
      <c r="I449" s="119"/>
      <c r="J449" s="119" t="s">
        <v>27</v>
      </c>
      <c r="K449" s="119" t="s">
        <v>13</v>
      </c>
      <c r="L449" s="119" t="s">
        <v>34</v>
      </c>
      <c r="M449" s="119" t="s">
        <v>584</v>
      </c>
      <c r="N449" s="119">
        <v>4</v>
      </c>
      <c r="O449" s="119">
        <v>4</v>
      </c>
      <c r="P449" s="119">
        <v>4</v>
      </c>
      <c r="Q449" s="119">
        <v>4</v>
      </c>
      <c r="R449" s="119">
        <v>5</v>
      </c>
      <c r="S449" s="119" t="s">
        <v>87</v>
      </c>
      <c r="T449" s="119" t="s">
        <v>87</v>
      </c>
      <c r="U449" s="119">
        <v>5</v>
      </c>
      <c r="V449" s="119">
        <v>5</v>
      </c>
      <c r="W449" s="119">
        <v>1</v>
      </c>
      <c r="X449" s="119">
        <v>4</v>
      </c>
      <c r="Y449" s="119">
        <v>3</v>
      </c>
      <c r="Z449" s="119">
        <v>3</v>
      </c>
      <c r="AA449" s="119">
        <v>3</v>
      </c>
      <c r="AB449" s="119">
        <v>5</v>
      </c>
      <c r="AC449" s="119">
        <v>3</v>
      </c>
      <c r="AD449" s="119">
        <v>5</v>
      </c>
      <c r="AE449" s="119">
        <v>5</v>
      </c>
      <c r="AF449" s="119">
        <v>5</v>
      </c>
      <c r="AG449" s="119">
        <v>5</v>
      </c>
      <c r="AH449" s="119">
        <v>4</v>
      </c>
      <c r="AI449" s="119">
        <v>4</v>
      </c>
      <c r="AJ449" s="119">
        <v>4</v>
      </c>
      <c r="AK449" s="119" t="s">
        <v>87</v>
      </c>
      <c r="AL449" s="119" t="s">
        <v>87</v>
      </c>
      <c r="AM449" s="119">
        <v>3</v>
      </c>
      <c r="AN449" s="119">
        <v>3</v>
      </c>
      <c r="AO449" s="119" t="s">
        <v>115</v>
      </c>
      <c r="AP449" s="119">
        <v>5</v>
      </c>
      <c r="AQ449" s="119">
        <v>5</v>
      </c>
      <c r="AR449" s="119">
        <v>5</v>
      </c>
      <c r="AS449" s="119">
        <v>5</v>
      </c>
      <c r="AT449" s="119">
        <v>5</v>
      </c>
      <c r="AU449" s="119">
        <v>5</v>
      </c>
      <c r="AV449" s="119">
        <v>5</v>
      </c>
      <c r="AW449" s="119">
        <v>5</v>
      </c>
      <c r="AX449" s="119" t="s">
        <v>87</v>
      </c>
      <c r="AY449" s="119" t="s">
        <v>88</v>
      </c>
      <c r="AZ449" s="119"/>
      <c r="BA449" s="119">
        <v>5</v>
      </c>
      <c r="BB449" s="119">
        <v>5</v>
      </c>
      <c r="BC449" s="119" t="s">
        <v>135</v>
      </c>
      <c r="BD449" s="119" t="s">
        <v>585</v>
      </c>
      <c r="BE449" s="119" t="s">
        <v>586</v>
      </c>
      <c r="BF449">
        <f t="shared" si="47"/>
        <v>0</v>
      </c>
      <c r="BG449">
        <f t="shared" si="46"/>
        <v>0</v>
      </c>
      <c r="BH449">
        <f t="shared" si="46"/>
        <v>0</v>
      </c>
      <c r="BI449">
        <f t="shared" si="46"/>
        <v>0</v>
      </c>
      <c r="BJ449">
        <f t="shared" si="46"/>
        <v>0</v>
      </c>
      <c r="BK449">
        <f t="shared" si="46"/>
        <v>0</v>
      </c>
      <c r="BL449">
        <f t="shared" si="44"/>
        <v>0</v>
      </c>
      <c r="BM449">
        <f t="shared" si="48"/>
        <v>0</v>
      </c>
      <c r="BN449">
        <f t="shared" si="48"/>
        <v>0</v>
      </c>
      <c r="BO449">
        <f t="shared" si="48"/>
        <v>0</v>
      </c>
      <c r="BP449">
        <f t="shared" si="48"/>
        <v>0</v>
      </c>
      <c r="BQ449">
        <f t="shared" si="45"/>
        <v>0</v>
      </c>
      <c r="BR449">
        <f t="shared" si="48"/>
        <v>1</v>
      </c>
      <c r="BS449">
        <f t="shared" si="48"/>
        <v>0</v>
      </c>
      <c r="BT449" s="256">
        <f t="shared" si="42"/>
        <v>5</v>
      </c>
    </row>
    <row r="450" spans="2:72" ht="14.3" x14ac:dyDescent="0.25">
      <c r="B450" s="93" t="str">
        <f>IFERROR(VLOOKUP(TABLA!$F450,BLIOTECAS!$C$1:$E$26,2,FALSE),"")</f>
        <v>FLL</v>
      </c>
      <c r="C450" s="93" t="str">
        <f>IFERROR(VLOOKUP(TABLA!F450,BLIOTECAS!$C$1:$E$26,3,FALSE),"")</f>
        <v>Humanidades</v>
      </c>
      <c r="D450" s="266" t="s">
        <v>1057</v>
      </c>
      <c r="E450" s="120" t="s">
        <v>8</v>
      </c>
      <c r="F450" s="119" t="s">
        <v>15</v>
      </c>
      <c r="G450" s="119" t="s">
        <v>46</v>
      </c>
      <c r="H450" s="119" t="s">
        <v>47</v>
      </c>
      <c r="I450" s="119"/>
      <c r="J450" s="119" t="s">
        <v>76</v>
      </c>
      <c r="K450" s="119" t="s">
        <v>56</v>
      </c>
      <c r="L450" s="119" t="s">
        <v>13</v>
      </c>
      <c r="M450" s="119"/>
      <c r="N450" s="119">
        <v>4</v>
      </c>
      <c r="O450" s="119">
        <v>4</v>
      </c>
      <c r="P450" s="119">
        <v>4</v>
      </c>
      <c r="Q450" s="119">
        <v>4</v>
      </c>
      <c r="R450" s="119">
        <v>5</v>
      </c>
      <c r="S450" s="119" t="s">
        <v>87</v>
      </c>
      <c r="T450" s="119" t="s">
        <v>87</v>
      </c>
      <c r="U450" s="119">
        <v>4</v>
      </c>
      <c r="V450" s="119">
        <v>1</v>
      </c>
      <c r="W450" s="119">
        <v>2</v>
      </c>
      <c r="X450" s="119">
        <v>3</v>
      </c>
      <c r="Y450" s="119">
        <v>1</v>
      </c>
      <c r="Z450" s="119">
        <v>5</v>
      </c>
      <c r="AA450" s="119">
        <v>5</v>
      </c>
      <c r="AB450" s="119">
        <v>1</v>
      </c>
      <c r="AC450" s="119">
        <v>3</v>
      </c>
      <c r="AD450" s="119">
        <v>3</v>
      </c>
      <c r="AE450" s="119">
        <v>4</v>
      </c>
      <c r="AF450" s="119">
        <v>4</v>
      </c>
      <c r="AG450" s="119">
        <v>4</v>
      </c>
      <c r="AH450" s="119">
        <v>4</v>
      </c>
      <c r="AI450" s="119">
        <v>4</v>
      </c>
      <c r="AJ450" s="119">
        <v>3</v>
      </c>
      <c r="AK450" s="119" t="s">
        <v>88</v>
      </c>
      <c r="AL450" s="119" t="s">
        <v>88</v>
      </c>
      <c r="AM450" s="119">
        <v>4</v>
      </c>
      <c r="AN450" s="119">
        <v>3</v>
      </c>
      <c r="AO450" s="119" t="s">
        <v>358</v>
      </c>
      <c r="AP450" s="119">
        <v>5</v>
      </c>
      <c r="AQ450" s="119">
        <v>5</v>
      </c>
      <c r="AR450" s="119">
        <v>5</v>
      </c>
      <c r="AS450" s="119">
        <v>5</v>
      </c>
      <c r="AT450" s="119">
        <v>5</v>
      </c>
      <c r="AU450" s="119">
        <v>5</v>
      </c>
      <c r="AV450" s="119">
        <v>4</v>
      </c>
      <c r="AW450" s="119">
        <v>4</v>
      </c>
      <c r="AX450" s="119" t="s">
        <v>87</v>
      </c>
      <c r="AY450" s="119" t="s">
        <v>88</v>
      </c>
      <c r="AZ450" s="119"/>
      <c r="BA450" s="119">
        <v>5</v>
      </c>
      <c r="BB450" s="119">
        <v>5</v>
      </c>
      <c r="BC450" s="119" t="s">
        <v>135</v>
      </c>
      <c r="BD450" s="119"/>
      <c r="BE450" s="119"/>
      <c r="BF450">
        <f t="shared" si="47"/>
        <v>0</v>
      </c>
      <c r="BG450">
        <f t="shared" si="46"/>
        <v>0</v>
      </c>
      <c r="BH450">
        <f t="shared" si="46"/>
        <v>0</v>
      </c>
      <c r="BI450">
        <f t="shared" si="46"/>
        <v>0</v>
      </c>
      <c r="BJ450">
        <f t="shared" si="46"/>
        <v>0</v>
      </c>
      <c r="BK450">
        <f t="shared" si="46"/>
        <v>0</v>
      </c>
      <c r="BL450">
        <f t="shared" si="44"/>
        <v>0</v>
      </c>
      <c r="BM450">
        <f t="shared" si="48"/>
        <v>0</v>
      </c>
      <c r="BN450">
        <f t="shared" si="48"/>
        <v>0</v>
      </c>
      <c r="BO450">
        <f t="shared" si="48"/>
        <v>1</v>
      </c>
      <c r="BP450">
        <f t="shared" si="48"/>
        <v>1</v>
      </c>
      <c r="BQ450">
        <f t="shared" si="45"/>
        <v>0</v>
      </c>
      <c r="BR450">
        <f t="shared" si="48"/>
        <v>0</v>
      </c>
      <c r="BS450">
        <f t="shared" si="48"/>
        <v>0</v>
      </c>
      <c r="BT450" s="256">
        <f t="shared" si="42"/>
        <v>5</v>
      </c>
    </row>
    <row r="451" spans="2:72" ht="14.3" x14ac:dyDescent="0.25">
      <c r="B451" s="93" t="str">
        <f>IFERROR(VLOOKUP(TABLA!$F451,BLIOTECAS!$C$1:$E$26,2,FALSE),"")</f>
        <v>PSI</v>
      </c>
      <c r="C451" s="93" t="str">
        <f>IFERROR(VLOOKUP(TABLA!F451,BLIOTECAS!$C$1:$E$26,3,FALSE),"")</f>
        <v>Ciencias de la Salud</v>
      </c>
      <c r="D451" s="266" t="s">
        <v>1057</v>
      </c>
      <c r="E451" s="120" t="s">
        <v>8</v>
      </c>
      <c r="F451" s="119" t="s">
        <v>23</v>
      </c>
      <c r="G451" s="119" t="s">
        <v>48</v>
      </c>
      <c r="H451" s="119" t="s">
        <v>47</v>
      </c>
      <c r="I451" s="119"/>
      <c r="J451" s="119" t="s">
        <v>23</v>
      </c>
      <c r="K451" s="119" t="s">
        <v>56</v>
      </c>
      <c r="L451" s="119"/>
      <c r="M451" s="119" t="s">
        <v>587</v>
      </c>
      <c r="N451" s="119">
        <v>4</v>
      </c>
      <c r="O451" s="119">
        <v>4</v>
      </c>
      <c r="P451" s="119">
        <v>4</v>
      </c>
      <c r="Q451" s="119">
        <v>3</v>
      </c>
      <c r="R451" s="119">
        <v>5</v>
      </c>
      <c r="S451" s="119" t="s">
        <v>88</v>
      </c>
      <c r="T451" s="119" t="s">
        <v>87</v>
      </c>
      <c r="U451" s="119">
        <v>4</v>
      </c>
      <c r="V451" s="119">
        <v>4</v>
      </c>
      <c r="W451" s="119">
        <v>4</v>
      </c>
      <c r="X451" s="119">
        <v>1</v>
      </c>
      <c r="Y451" s="119">
        <v>5</v>
      </c>
      <c r="Z451" s="119">
        <v>3</v>
      </c>
      <c r="AA451" s="119">
        <v>5</v>
      </c>
      <c r="AB451" s="119">
        <v>1</v>
      </c>
      <c r="AC451" s="119">
        <v>4</v>
      </c>
      <c r="AD451" s="119">
        <v>4</v>
      </c>
      <c r="AE451" s="119">
        <v>4</v>
      </c>
      <c r="AF451" s="119">
        <v>3</v>
      </c>
      <c r="AG451" s="119">
        <v>4</v>
      </c>
      <c r="AH451" s="119">
        <v>4</v>
      </c>
      <c r="AI451" s="119">
        <v>3</v>
      </c>
      <c r="AJ451" s="119">
        <v>4</v>
      </c>
      <c r="AK451" s="119" t="s">
        <v>87</v>
      </c>
      <c r="AL451" s="119" t="s">
        <v>88</v>
      </c>
      <c r="AM451" s="119">
        <v>4</v>
      </c>
      <c r="AN451" s="119">
        <v>3</v>
      </c>
      <c r="AO451" s="119" t="s">
        <v>113</v>
      </c>
      <c r="AP451" s="119">
        <v>3</v>
      </c>
      <c r="AQ451" s="119">
        <v>4</v>
      </c>
      <c r="AR451" s="119">
        <v>3</v>
      </c>
      <c r="AS451" s="119">
        <v>4</v>
      </c>
      <c r="AT451" s="119">
        <v>5</v>
      </c>
      <c r="AU451" s="119">
        <v>4</v>
      </c>
      <c r="AV451" s="119">
        <v>3</v>
      </c>
      <c r="AW451" s="119">
        <v>3</v>
      </c>
      <c r="AX451" s="119" t="s">
        <v>87</v>
      </c>
      <c r="AY451" s="119" t="s">
        <v>88</v>
      </c>
      <c r="AZ451" s="119"/>
      <c r="BA451" s="119">
        <v>3</v>
      </c>
      <c r="BB451" s="119">
        <v>4</v>
      </c>
      <c r="BC451" s="119" t="s">
        <v>134</v>
      </c>
      <c r="BD451" s="119"/>
      <c r="BE451" s="119"/>
      <c r="BF451">
        <f t="shared" si="47"/>
        <v>0</v>
      </c>
      <c r="BG451">
        <f t="shared" si="46"/>
        <v>0</v>
      </c>
      <c r="BH451">
        <f t="shared" si="46"/>
        <v>0</v>
      </c>
      <c r="BI451">
        <f t="shared" si="46"/>
        <v>0</v>
      </c>
      <c r="BJ451">
        <f t="shared" si="46"/>
        <v>0</v>
      </c>
      <c r="BK451">
        <f t="shared" si="46"/>
        <v>0</v>
      </c>
      <c r="BL451">
        <f t="shared" si="44"/>
        <v>0</v>
      </c>
      <c r="BM451">
        <f t="shared" si="48"/>
        <v>0</v>
      </c>
      <c r="BN451">
        <f t="shared" si="48"/>
        <v>0</v>
      </c>
      <c r="BO451">
        <f t="shared" si="48"/>
        <v>1</v>
      </c>
      <c r="BP451">
        <f t="shared" si="48"/>
        <v>0</v>
      </c>
      <c r="BQ451">
        <f t="shared" si="45"/>
        <v>0</v>
      </c>
      <c r="BR451">
        <f t="shared" si="48"/>
        <v>0</v>
      </c>
      <c r="BS451">
        <f t="shared" si="48"/>
        <v>0</v>
      </c>
      <c r="BT451" s="256">
        <f t="shared" si="42"/>
        <v>4</v>
      </c>
    </row>
    <row r="452" spans="2:72" ht="14.3" x14ac:dyDescent="0.25">
      <c r="B452" s="93" t="str">
        <f>IFERROR(VLOOKUP(TABLA!$F452,BLIOTECAS!$C$1:$E$26,2,FALSE),"")</f>
        <v/>
      </c>
      <c r="C452" s="93" t="str">
        <f>IFERROR(VLOOKUP(TABLA!F452,BLIOTECAS!$C$1:$E$26,3,FALSE),"")</f>
        <v/>
      </c>
      <c r="D452" s="266" t="s">
        <v>1057</v>
      </c>
      <c r="E452" s="120" t="s">
        <v>11</v>
      </c>
      <c r="F452" s="119"/>
      <c r="G452" s="119" t="s">
        <v>46</v>
      </c>
      <c r="H452" s="119" t="s">
        <v>46</v>
      </c>
      <c r="I452" s="119"/>
      <c r="J452" s="119" t="s">
        <v>22</v>
      </c>
      <c r="K452" s="119" t="s">
        <v>56</v>
      </c>
      <c r="L452" s="119"/>
      <c r="M452" s="119" t="s">
        <v>588</v>
      </c>
      <c r="N452" s="119">
        <v>5</v>
      </c>
      <c r="O452" s="119">
        <v>4</v>
      </c>
      <c r="P452" s="119">
        <v>4</v>
      </c>
      <c r="Q452" s="119">
        <v>4</v>
      </c>
      <c r="R452" s="119">
        <v>5</v>
      </c>
      <c r="S452" s="119" t="s">
        <v>88</v>
      </c>
      <c r="T452" s="119" t="s">
        <v>88</v>
      </c>
      <c r="U452" s="119">
        <v>1</v>
      </c>
      <c r="V452" s="119">
        <v>2</v>
      </c>
      <c r="W452" s="119">
        <v>2</v>
      </c>
      <c r="X452" s="119">
        <v>4</v>
      </c>
      <c r="Y452" s="119">
        <v>5</v>
      </c>
      <c r="Z452" s="119">
        <v>5</v>
      </c>
      <c r="AA452" s="119">
        <v>5</v>
      </c>
      <c r="AB452" s="119">
        <v>5</v>
      </c>
      <c r="AC452" s="119"/>
      <c r="AD452" s="119">
        <v>3</v>
      </c>
      <c r="AE452" s="119">
        <v>4</v>
      </c>
      <c r="AF452" s="119">
        <v>3</v>
      </c>
      <c r="AG452" s="119">
        <v>4</v>
      </c>
      <c r="AH452" s="119">
        <v>5</v>
      </c>
      <c r="AI452" s="119">
        <v>5</v>
      </c>
      <c r="AJ452" s="119">
        <v>4</v>
      </c>
      <c r="AK452" s="119" t="s">
        <v>87</v>
      </c>
      <c r="AL452" s="119" t="s">
        <v>87</v>
      </c>
      <c r="AM452" s="119">
        <v>4</v>
      </c>
      <c r="AN452" s="119">
        <v>4</v>
      </c>
      <c r="AO452" s="119" t="s">
        <v>115</v>
      </c>
      <c r="AP452" s="119">
        <v>4</v>
      </c>
      <c r="AQ452" s="119">
        <v>2</v>
      </c>
      <c r="AR452" s="119">
        <v>3</v>
      </c>
      <c r="AS452" s="119">
        <v>3</v>
      </c>
      <c r="AT452" s="119">
        <v>1</v>
      </c>
      <c r="AU452" s="119">
        <v>4</v>
      </c>
      <c r="AV452" s="119">
        <v>4</v>
      </c>
      <c r="AW452" s="119"/>
      <c r="AX452" s="119" t="s">
        <v>87</v>
      </c>
      <c r="AY452" s="119" t="s">
        <v>88</v>
      </c>
      <c r="AZ452" s="119"/>
      <c r="BA452" s="119"/>
      <c r="BB452" s="119">
        <v>4</v>
      </c>
      <c r="BC452" s="119" t="s">
        <v>134</v>
      </c>
      <c r="BD452" s="119"/>
      <c r="BE452" s="119"/>
      <c r="BF452">
        <f t="shared" si="47"/>
        <v>0</v>
      </c>
      <c r="BG452">
        <f t="shared" si="46"/>
        <v>0</v>
      </c>
      <c r="BH452">
        <f t="shared" si="46"/>
        <v>0</v>
      </c>
      <c r="BI452">
        <f t="shared" si="46"/>
        <v>0</v>
      </c>
      <c r="BJ452">
        <f t="shared" si="46"/>
        <v>0</v>
      </c>
      <c r="BK452">
        <f t="shared" si="46"/>
        <v>0</v>
      </c>
      <c r="BL452">
        <f t="shared" si="44"/>
        <v>0</v>
      </c>
      <c r="BM452">
        <f t="shared" si="48"/>
        <v>0</v>
      </c>
      <c r="BN452">
        <f t="shared" si="48"/>
        <v>0</v>
      </c>
      <c r="BO452">
        <f t="shared" si="48"/>
        <v>0</v>
      </c>
      <c r="BP452">
        <f t="shared" si="48"/>
        <v>0</v>
      </c>
      <c r="BQ452">
        <f t="shared" si="45"/>
        <v>0</v>
      </c>
      <c r="BR452">
        <f t="shared" si="48"/>
        <v>1</v>
      </c>
      <c r="BS452">
        <f t="shared" si="48"/>
        <v>0</v>
      </c>
      <c r="BT452" s="256">
        <f t="shared" si="42"/>
        <v>4</v>
      </c>
    </row>
    <row r="453" spans="2:72" ht="14.3" x14ac:dyDescent="0.25">
      <c r="B453" s="93" t="str">
        <f>IFERROR(VLOOKUP(TABLA!$F453,BLIOTECAS!$C$1:$E$26,2,FALSE),"")</f>
        <v>GHI</v>
      </c>
      <c r="C453" s="93" t="str">
        <f>IFERROR(VLOOKUP(TABLA!F453,BLIOTECAS!$C$1:$E$26,3,FALSE),"")</f>
        <v>Humanidades</v>
      </c>
      <c r="D453" s="266" t="s">
        <v>1057</v>
      </c>
      <c r="E453" s="120" t="s">
        <v>11</v>
      </c>
      <c r="F453" s="119" t="s">
        <v>13</v>
      </c>
      <c r="G453" s="119" t="s">
        <v>47</v>
      </c>
      <c r="H453" s="119" t="s">
        <v>46</v>
      </c>
      <c r="I453" s="119"/>
      <c r="J453" s="119" t="s">
        <v>29</v>
      </c>
      <c r="K453" s="119" t="s">
        <v>56</v>
      </c>
      <c r="L453" s="119"/>
      <c r="M453" s="119" t="s">
        <v>589</v>
      </c>
      <c r="N453" s="119">
        <v>4</v>
      </c>
      <c r="O453" s="119">
        <v>4</v>
      </c>
      <c r="P453" s="119">
        <v>4</v>
      </c>
      <c r="Q453" s="119">
        <v>3</v>
      </c>
      <c r="R453" s="119">
        <v>5</v>
      </c>
      <c r="S453" s="119" t="s">
        <v>88</v>
      </c>
      <c r="T453" s="119" t="s">
        <v>87</v>
      </c>
      <c r="U453" s="119">
        <v>4</v>
      </c>
      <c r="V453" s="119">
        <v>4</v>
      </c>
      <c r="W453" s="119">
        <v>4</v>
      </c>
      <c r="X453" s="119">
        <v>5</v>
      </c>
      <c r="Y453" s="119">
        <v>3</v>
      </c>
      <c r="Z453" s="119">
        <v>4</v>
      </c>
      <c r="AA453" s="119">
        <v>4</v>
      </c>
      <c r="AB453" s="119">
        <v>5</v>
      </c>
      <c r="AC453" s="119">
        <v>5</v>
      </c>
      <c r="AD453" s="119">
        <v>5</v>
      </c>
      <c r="AE453" s="119">
        <v>5</v>
      </c>
      <c r="AF453" s="119">
        <v>3</v>
      </c>
      <c r="AG453" s="119">
        <v>4</v>
      </c>
      <c r="AH453" s="119">
        <v>5</v>
      </c>
      <c r="AI453" s="119">
        <v>3</v>
      </c>
      <c r="AJ453" s="119">
        <v>5</v>
      </c>
      <c r="AK453" s="119" t="s">
        <v>87</v>
      </c>
      <c r="AL453" s="119" t="s">
        <v>87</v>
      </c>
      <c r="AM453" s="119">
        <v>4</v>
      </c>
      <c r="AN453" s="119">
        <v>4</v>
      </c>
      <c r="AO453" s="119" t="s">
        <v>113</v>
      </c>
      <c r="AP453" s="119">
        <v>5</v>
      </c>
      <c r="AQ453" s="119">
        <v>5</v>
      </c>
      <c r="AR453" s="119">
        <v>5</v>
      </c>
      <c r="AS453" s="119">
        <v>5</v>
      </c>
      <c r="AT453" s="119">
        <v>5</v>
      </c>
      <c r="AU453" s="119">
        <v>5</v>
      </c>
      <c r="AV453" s="119">
        <v>5</v>
      </c>
      <c r="AW453" s="119">
        <v>5</v>
      </c>
      <c r="AX453" s="119" t="s">
        <v>87</v>
      </c>
      <c r="AY453" s="119" t="s">
        <v>88</v>
      </c>
      <c r="AZ453" s="119"/>
      <c r="BA453" s="119">
        <v>5</v>
      </c>
      <c r="BB453" s="119">
        <v>5</v>
      </c>
      <c r="BC453" s="119" t="s">
        <v>134</v>
      </c>
      <c r="BD453" s="119"/>
      <c r="BE453" s="119"/>
      <c r="BF453">
        <f t="shared" si="47"/>
        <v>0</v>
      </c>
      <c r="BG453">
        <f t="shared" si="46"/>
        <v>0</v>
      </c>
      <c r="BH453">
        <f t="shared" si="46"/>
        <v>0</v>
      </c>
      <c r="BI453">
        <f t="shared" si="46"/>
        <v>0</v>
      </c>
      <c r="BJ453">
        <f t="shared" si="46"/>
        <v>0</v>
      </c>
      <c r="BK453">
        <f t="shared" si="46"/>
        <v>0</v>
      </c>
      <c r="BL453">
        <f t="shared" si="44"/>
        <v>0</v>
      </c>
      <c r="BM453">
        <f t="shared" si="48"/>
        <v>0</v>
      </c>
      <c r="BN453">
        <f t="shared" si="48"/>
        <v>0</v>
      </c>
      <c r="BO453">
        <f t="shared" si="48"/>
        <v>1</v>
      </c>
      <c r="BP453">
        <f t="shared" si="48"/>
        <v>0</v>
      </c>
      <c r="BQ453">
        <f t="shared" si="45"/>
        <v>0</v>
      </c>
      <c r="BR453">
        <f t="shared" si="48"/>
        <v>0</v>
      </c>
      <c r="BS453">
        <f t="shared" si="48"/>
        <v>0</v>
      </c>
      <c r="BT453" s="256">
        <f t="shared" ref="BT453:BT516" si="49">IFERROR(VALUE(LEFT(BC453,1)),"NC")</f>
        <v>4</v>
      </c>
    </row>
    <row r="454" spans="2:72" ht="14.3" x14ac:dyDescent="0.25">
      <c r="B454" s="93" t="str">
        <f>IFERROR(VLOOKUP(TABLA!$F454,BLIOTECAS!$C$1:$E$26,2,FALSE),"")</f>
        <v>FDI</v>
      </c>
      <c r="C454" s="93" t="str">
        <f>IFERROR(VLOOKUP(TABLA!F454,BLIOTECAS!$C$1:$E$26,3,FALSE),"")</f>
        <v>Ciencias Experimentales</v>
      </c>
      <c r="D454" s="266" t="s">
        <v>1057</v>
      </c>
      <c r="E454" s="120" t="s">
        <v>10</v>
      </c>
      <c r="F454" s="119" t="s">
        <v>30</v>
      </c>
      <c r="G454" s="119" t="s">
        <v>46</v>
      </c>
      <c r="H454" s="119" t="s">
        <v>46</v>
      </c>
      <c r="I454" s="119"/>
      <c r="J454" s="119" t="s">
        <v>30</v>
      </c>
      <c r="K454" s="119"/>
      <c r="L454" s="119"/>
      <c r="M454" s="119"/>
      <c r="N454" s="119">
        <v>5</v>
      </c>
      <c r="O454" s="119">
        <v>5</v>
      </c>
      <c r="P454" s="119">
        <v>5</v>
      </c>
      <c r="Q454" s="119">
        <v>5</v>
      </c>
      <c r="R454" s="119">
        <v>5</v>
      </c>
      <c r="S454" s="119" t="s">
        <v>87</v>
      </c>
      <c r="T454" s="119" t="s">
        <v>87</v>
      </c>
      <c r="U454" s="119">
        <v>5</v>
      </c>
      <c r="V454" s="119">
        <v>4</v>
      </c>
      <c r="W454" s="119">
        <v>4</v>
      </c>
      <c r="X454" s="119">
        <v>5</v>
      </c>
      <c r="Y454" s="119">
        <v>4</v>
      </c>
      <c r="Z454" s="119">
        <v>5</v>
      </c>
      <c r="AA454" s="119">
        <v>4</v>
      </c>
      <c r="AB454" s="119">
        <v>5</v>
      </c>
      <c r="AC454" s="119">
        <v>5</v>
      </c>
      <c r="AD454" s="119">
        <v>5</v>
      </c>
      <c r="AE454" s="119">
        <v>5</v>
      </c>
      <c r="AF454" s="119">
        <v>5</v>
      </c>
      <c r="AG454" s="119">
        <v>5</v>
      </c>
      <c r="AH454" s="119">
        <v>5</v>
      </c>
      <c r="AI454" s="119">
        <v>5</v>
      </c>
      <c r="AJ454" s="119">
        <v>5</v>
      </c>
      <c r="AK454" s="119" t="s">
        <v>87</v>
      </c>
      <c r="AL454" s="119" t="s">
        <v>87</v>
      </c>
      <c r="AM454" s="119">
        <v>5</v>
      </c>
      <c r="AN454" s="119">
        <v>5</v>
      </c>
      <c r="AO454" s="119" t="s">
        <v>115</v>
      </c>
      <c r="AP454" s="119">
        <v>5</v>
      </c>
      <c r="AQ454" s="119">
        <v>3</v>
      </c>
      <c r="AR454" s="119">
        <v>3</v>
      </c>
      <c r="AS454" s="119">
        <v>5</v>
      </c>
      <c r="AT454" s="119">
        <v>3</v>
      </c>
      <c r="AU454" s="119">
        <v>3</v>
      </c>
      <c r="AV454" s="119">
        <v>3</v>
      </c>
      <c r="AW454" s="119">
        <v>3</v>
      </c>
      <c r="AX454" s="119" t="s">
        <v>88</v>
      </c>
      <c r="AY454" s="119" t="s">
        <v>88</v>
      </c>
      <c r="AZ454" s="119"/>
      <c r="BA454" s="119">
        <v>5</v>
      </c>
      <c r="BB454" s="119">
        <v>5</v>
      </c>
      <c r="BC454" s="119" t="s">
        <v>134</v>
      </c>
      <c r="BD454" s="119"/>
      <c r="BE454" s="119"/>
      <c r="BF454">
        <f t="shared" si="47"/>
        <v>0</v>
      </c>
      <c r="BG454">
        <f t="shared" si="46"/>
        <v>0</v>
      </c>
      <c r="BH454">
        <f t="shared" si="46"/>
        <v>0</v>
      </c>
      <c r="BI454">
        <f t="shared" si="46"/>
        <v>0</v>
      </c>
      <c r="BJ454">
        <f t="shared" si="46"/>
        <v>0</v>
      </c>
      <c r="BK454">
        <f t="shared" si="46"/>
        <v>0</v>
      </c>
      <c r="BL454">
        <f t="shared" si="44"/>
        <v>0</v>
      </c>
      <c r="BM454">
        <f t="shared" si="48"/>
        <v>0</v>
      </c>
      <c r="BN454">
        <f t="shared" si="48"/>
        <v>0</v>
      </c>
      <c r="BO454">
        <f t="shared" si="48"/>
        <v>0</v>
      </c>
      <c r="BP454">
        <f t="shared" si="48"/>
        <v>0</v>
      </c>
      <c r="BQ454">
        <f t="shared" si="45"/>
        <v>0</v>
      </c>
      <c r="BR454">
        <f t="shared" si="48"/>
        <v>1</v>
      </c>
      <c r="BS454">
        <f t="shared" si="48"/>
        <v>0</v>
      </c>
      <c r="BT454" s="256">
        <f t="shared" si="49"/>
        <v>4</v>
      </c>
    </row>
    <row r="455" spans="2:72" ht="14.3" x14ac:dyDescent="0.25">
      <c r="B455" s="93" t="str">
        <f>IFERROR(VLOOKUP(TABLA!$F455,BLIOTECAS!$C$1:$E$26,2,FALSE),"")</f>
        <v>DER</v>
      </c>
      <c r="C455" s="93" t="str">
        <f>IFERROR(VLOOKUP(TABLA!F455,BLIOTECAS!$C$1:$E$26,3,FALSE),"")</f>
        <v>Ciencias Sociales</v>
      </c>
      <c r="D455" s="266" t="s">
        <v>1057</v>
      </c>
      <c r="E455" s="120" t="s">
        <v>8</v>
      </c>
      <c r="F455" s="119" t="s">
        <v>14</v>
      </c>
      <c r="G455" s="119" t="s">
        <v>46</v>
      </c>
      <c r="H455" s="119" t="s">
        <v>46</v>
      </c>
      <c r="I455" s="119"/>
      <c r="J455" s="119" t="s">
        <v>476</v>
      </c>
      <c r="K455" s="119" t="s">
        <v>69</v>
      </c>
      <c r="L455" s="119"/>
      <c r="M455" s="119"/>
      <c r="N455" s="119">
        <v>3</v>
      </c>
      <c r="O455" s="119">
        <v>3</v>
      </c>
      <c r="P455" s="119">
        <v>3</v>
      </c>
      <c r="Q455" s="119">
        <v>2</v>
      </c>
      <c r="R455" s="119">
        <v>2</v>
      </c>
      <c r="S455" s="119" t="s">
        <v>87</v>
      </c>
      <c r="T455" s="119" t="s">
        <v>88</v>
      </c>
      <c r="U455" s="119">
        <v>4</v>
      </c>
      <c r="V455" s="119">
        <v>1</v>
      </c>
      <c r="W455" s="119">
        <v>3</v>
      </c>
      <c r="X455" s="119">
        <v>2</v>
      </c>
      <c r="Y455" s="119">
        <v>5</v>
      </c>
      <c r="Z455" s="119">
        <v>1</v>
      </c>
      <c r="AA455" s="119">
        <v>5</v>
      </c>
      <c r="AB455" s="119">
        <v>5</v>
      </c>
      <c r="AC455" s="119">
        <v>1</v>
      </c>
      <c r="AD455" s="119">
        <v>2</v>
      </c>
      <c r="AE455" s="119">
        <v>2</v>
      </c>
      <c r="AF455" s="119">
        <v>2</v>
      </c>
      <c r="AG455" s="119">
        <v>2</v>
      </c>
      <c r="AH455" s="119">
        <v>2</v>
      </c>
      <c r="AI455" s="119">
        <v>1</v>
      </c>
      <c r="AJ455" s="119">
        <v>1</v>
      </c>
      <c r="AK455" s="119" t="s">
        <v>87</v>
      </c>
      <c r="AL455" s="119" t="s">
        <v>88</v>
      </c>
      <c r="AM455" s="119">
        <v>2</v>
      </c>
      <c r="AN455" s="119">
        <v>1</v>
      </c>
      <c r="AO455" s="119" t="s">
        <v>115</v>
      </c>
      <c r="AP455" s="119">
        <v>3</v>
      </c>
      <c r="AQ455" s="119">
        <v>1</v>
      </c>
      <c r="AR455" s="119">
        <v>1</v>
      </c>
      <c r="AS455" s="119">
        <v>2</v>
      </c>
      <c r="AT455" s="119">
        <v>1</v>
      </c>
      <c r="AU455" s="119">
        <v>1</v>
      </c>
      <c r="AV455" s="119">
        <v>1</v>
      </c>
      <c r="AW455" s="119">
        <v>1</v>
      </c>
      <c r="AX455" s="119" t="s">
        <v>88</v>
      </c>
      <c r="AY455" s="119" t="s">
        <v>88</v>
      </c>
      <c r="AZ455" s="119"/>
      <c r="BA455" s="119">
        <v>1</v>
      </c>
      <c r="BB455" s="119">
        <v>2</v>
      </c>
      <c r="BC455" s="119" t="s">
        <v>132</v>
      </c>
      <c r="BD455" s="119" t="s">
        <v>590</v>
      </c>
      <c r="BE455" s="119"/>
      <c r="BF455">
        <f t="shared" si="47"/>
        <v>0</v>
      </c>
      <c r="BG455">
        <f t="shared" si="46"/>
        <v>0</v>
      </c>
      <c r="BH455">
        <f t="shared" si="46"/>
        <v>0</v>
      </c>
      <c r="BI455">
        <f t="shared" si="46"/>
        <v>0</v>
      </c>
      <c r="BJ455">
        <f t="shared" si="46"/>
        <v>0</v>
      </c>
      <c r="BK455">
        <f t="shared" si="46"/>
        <v>0</v>
      </c>
      <c r="BL455">
        <f t="shared" si="44"/>
        <v>0</v>
      </c>
      <c r="BM455">
        <f t="shared" si="48"/>
        <v>0</v>
      </c>
      <c r="BN455">
        <f t="shared" si="48"/>
        <v>0</v>
      </c>
      <c r="BO455">
        <f t="shared" si="48"/>
        <v>0</v>
      </c>
      <c r="BP455">
        <f t="shared" si="48"/>
        <v>0</v>
      </c>
      <c r="BQ455">
        <f t="shared" si="45"/>
        <v>0</v>
      </c>
      <c r="BR455">
        <f t="shared" si="48"/>
        <v>1</v>
      </c>
      <c r="BS455">
        <f t="shared" si="48"/>
        <v>0</v>
      </c>
      <c r="BT455" s="256">
        <f t="shared" si="49"/>
        <v>2</v>
      </c>
    </row>
    <row r="456" spans="2:72" ht="14.3" x14ac:dyDescent="0.25">
      <c r="B456" s="93" t="str">
        <f>IFERROR(VLOOKUP(TABLA!$F456,BLIOTECAS!$C$1:$E$26,2,FALSE),"")</f>
        <v>DER</v>
      </c>
      <c r="C456" s="93" t="str">
        <f>IFERROR(VLOOKUP(TABLA!F456,BLIOTECAS!$C$1:$E$26,3,FALSE),"")</f>
        <v>Ciencias Sociales</v>
      </c>
      <c r="D456" s="266" t="s">
        <v>1057</v>
      </c>
      <c r="E456" s="120" t="s">
        <v>10</v>
      </c>
      <c r="F456" s="119" t="s">
        <v>14</v>
      </c>
      <c r="G456" s="119" t="s">
        <v>45</v>
      </c>
      <c r="H456" s="119" t="s">
        <v>46</v>
      </c>
      <c r="I456" s="119"/>
      <c r="J456" s="119" t="s">
        <v>476</v>
      </c>
      <c r="K456" s="119" t="s">
        <v>31</v>
      </c>
      <c r="L456" s="119" t="s">
        <v>69</v>
      </c>
      <c r="M456" s="119"/>
      <c r="N456" s="119">
        <v>5</v>
      </c>
      <c r="O456" s="119">
        <v>5</v>
      </c>
      <c r="P456" s="119">
        <v>4</v>
      </c>
      <c r="Q456" s="119">
        <v>3</v>
      </c>
      <c r="R456" s="119">
        <v>5</v>
      </c>
      <c r="S456" s="119" t="s">
        <v>88</v>
      </c>
      <c r="T456" s="119" t="s">
        <v>88</v>
      </c>
      <c r="U456" s="119">
        <v>2</v>
      </c>
      <c r="V456" s="119">
        <v>2</v>
      </c>
      <c r="W456" s="119">
        <v>2</v>
      </c>
      <c r="X456" s="119">
        <v>5</v>
      </c>
      <c r="Y456" s="119">
        <v>3</v>
      </c>
      <c r="Z456" s="119">
        <v>4</v>
      </c>
      <c r="AA456" s="119">
        <v>1</v>
      </c>
      <c r="AB456" s="119">
        <v>4</v>
      </c>
      <c r="AC456" s="119">
        <v>2</v>
      </c>
      <c r="AD456" s="119">
        <v>2</v>
      </c>
      <c r="AE456" s="119">
        <v>2</v>
      </c>
      <c r="AF456" s="119">
        <v>2</v>
      </c>
      <c r="AG456" s="119">
        <v>2</v>
      </c>
      <c r="AH456" s="119">
        <v>2</v>
      </c>
      <c r="AI456" s="119">
        <v>2</v>
      </c>
      <c r="AJ456" s="119">
        <v>2</v>
      </c>
      <c r="AK456" s="119" t="s">
        <v>87</v>
      </c>
      <c r="AL456" s="119" t="s">
        <v>88</v>
      </c>
      <c r="AM456" s="119">
        <v>2</v>
      </c>
      <c r="AN456" s="119">
        <v>2</v>
      </c>
      <c r="AO456" s="119" t="s">
        <v>115</v>
      </c>
      <c r="AP456" s="119">
        <v>3</v>
      </c>
      <c r="AQ456" s="119">
        <v>3</v>
      </c>
      <c r="AR456" s="119">
        <v>4</v>
      </c>
      <c r="AS456" s="119">
        <v>4</v>
      </c>
      <c r="AT456" s="119">
        <v>4</v>
      </c>
      <c r="AU456" s="119">
        <v>4</v>
      </c>
      <c r="AV456" s="119">
        <v>1</v>
      </c>
      <c r="AW456" s="119">
        <v>1</v>
      </c>
      <c r="AX456" s="119" t="s">
        <v>87</v>
      </c>
      <c r="AY456" s="119" t="s">
        <v>87</v>
      </c>
      <c r="AZ456" s="119" t="s">
        <v>122</v>
      </c>
      <c r="BA456" s="119">
        <v>1</v>
      </c>
      <c r="BB456" s="119">
        <v>3</v>
      </c>
      <c r="BC456" s="119" t="s">
        <v>132</v>
      </c>
      <c r="BD456" s="119"/>
      <c r="BE456" s="119"/>
      <c r="BF456">
        <f t="shared" si="47"/>
        <v>0</v>
      </c>
      <c r="BG456">
        <f t="shared" si="46"/>
        <v>0</v>
      </c>
      <c r="BH456">
        <f t="shared" si="46"/>
        <v>0</v>
      </c>
      <c r="BI456">
        <f t="shared" si="46"/>
        <v>0</v>
      </c>
      <c r="BJ456">
        <f t="shared" si="46"/>
        <v>0</v>
      </c>
      <c r="BK456">
        <f t="shared" si="46"/>
        <v>0</v>
      </c>
      <c r="BL456">
        <f t="shared" si="44"/>
        <v>0</v>
      </c>
      <c r="BM456">
        <f t="shared" si="48"/>
        <v>0</v>
      </c>
      <c r="BN456">
        <f t="shared" si="48"/>
        <v>0</v>
      </c>
      <c r="BO456">
        <f t="shared" si="48"/>
        <v>0</v>
      </c>
      <c r="BP456">
        <f t="shared" si="48"/>
        <v>0</v>
      </c>
      <c r="BQ456">
        <f t="shared" si="45"/>
        <v>0</v>
      </c>
      <c r="BR456">
        <f t="shared" si="48"/>
        <v>1</v>
      </c>
      <c r="BS456">
        <f t="shared" si="48"/>
        <v>0</v>
      </c>
      <c r="BT456" s="256">
        <f t="shared" si="49"/>
        <v>2</v>
      </c>
    </row>
    <row r="457" spans="2:72" ht="14.3" x14ac:dyDescent="0.25">
      <c r="B457" s="93" t="str">
        <f>IFERROR(VLOOKUP(TABLA!$F457,BLIOTECAS!$C$1:$E$26,2,FALSE),"")</f>
        <v>GHI</v>
      </c>
      <c r="C457" s="93" t="str">
        <f>IFERROR(VLOOKUP(TABLA!F457,BLIOTECAS!$C$1:$E$26,3,FALSE),"")</f>
        <v>Humanidades</v>
      </c>
      <c r="D457" s="266" t="s">
        <v>1057</v>
      </c>
      <c r="E457" s="120" t="s">
        <v>9</v>
      </c>
      <c r="F457" s="119" t="s">
        <v>13</v>
      </c>
      <c r="G457" s="119" t="s">
        <v>46</v>
      </c>
      <c r="H457" s="119" t="s">
        <v>46</v>
      </c>
      <c r="I457" s="119"/>
      <c r="J457" s="119" t="s">
        <v>13</v>
      </c>
      <c r="K457" s="119"/>
      <c r="L457" s="119"/>
      <c r="M457" s="119"/>
      <c r="N457" s="119">
        <v>5</v>
      </c>
      <c r="O457" s="119">
        <v>5</v>
      </c>
      <c r="P457" s="119">
        <v>5</v>
      </c>
      <c r="Q457" s="119">
        <v>5</v>
      </c>
      <c r="R457" s="119">
        <v>5</v>
      </c>
      <c r="S457" s="119" t="s">
        <v>87</v>
      </c>
      <c r="T457" s="119" t="s">
        <v>87</v>
      </c>
      <c r="U457" s="119">
        <v>5</v>
      </c>
      <c r="V457" s="119">
        <v>5</v>
      </c>
      <c r="W457" s="119">
        <v>5</v>
      </c>
      <c r="X457" s="119">
        <v>5</v>
      </c>
      <c r="Y457" s="119">
        <v>5</v>
      </c>
      <c r="Z457" s="119">
        <v>5</v>
      </c>
      <c r="AA457" s="119">
        <v>5</v>
      </c>
      <c r="AB457" s="119">
        <v>5</v>
      </c>
      <c r="AC457" s="119">
        <v>5</v>
      </c>
      <c r="AD457" s="119">
        <v>5</v>
      </c>
      <c r="AE457" s="119">
        <v>5</v>
      </c>
      <c r="AF457" s="119">
        <v>4</v>
      </c>
      <c r="AG457" s="119">
        <v>5</v>
      </c>
      <c r="AH457" s="119">
        <v>5</v>
      </c>
      <c r="AI457" s="119">
        <v>5</v>
      </c>
      <c r="AJ457" s="119">
        <v>5</v>
      </c>
      <c r="AK457" s="119" t="s">
        <v>88</v>
      </c>
      <c r="AL457" s="119" t="s">
        <v>88</v>
      </c>
      <c r="AM457" s="119">
        <v>5</v>
      </c>
      <c r="AN457" s="119">
        <v>5</v>
      </c>
      <c r="AO457" s="119" t="s">
        <v>115</v>
      </c>
      <c r="AP457" s="119">
        <v>5</v>
      </c>
      <c r="AQ457" s="119">
        <v>5</v>
      </c>
      <c r="AR457" s="119">
        <v>5</v>
      </c>
      <c r="AS457" s="119">
        <v>5</v>
      </c>
      <c r="AT457" s="119">
        <v>5</v>
      </c>
      <c r="AU457" s="119">
        <v>5</v>
      </c>
      <c r="AV457" s="119">
        <v>5</v>
      </c>
      <c r="AW457" s="119">
        <v>5</v>
      </c>
      <c r="AX457" s="119" t="s">
        <v>87</v>
      </c>
      <c r="AY457" s="119" t="s">
        <v>87</v>
      </c>
      <c r="AZ457" s="119" t="s">
        <v>124</v>
      </c>
      <c r="BA457" s="119">
        <v>5</v>
      </c>
      <c r="BB457" s="119">
        <v>5</v>
      </c>
      <c r="BC457" s="119" t="s">
        <v>135</v>
      </c>
      <c r="BD457" s="119"/>
      <c r="BE457" s="119"/>
      <c r="BF457">
        <f t="shared" si="47"/>
        <v>0</v>
      </c>
      <c r="BG457">
        <f t="shared" si="46"/>
        <v>0</v>
      </c>
      <c r="BH457">
        <f t="shared" si="46"/>
        <v>0</v>
      </c>
      <c r="BI457">
        <f t="shared" si="46"/>
        <v>0</v>
      </c>
      <c r="BJ457">
        <f t="shared" si="46"/>
        <v>0</v>
      </c>
      <c r="BK457">
        <f t="shared" si="46"/>
        <v>0</v>
      </c>
      <c r="BL457">
        <f t="shared" si="44"/>
        <v>0</v>
      </c>
      <c r="BM457">
        <f t="shared" si="48"/>
        <v>0</v>
      </c>
      <c r="BN457">
        <f t="shared" si="48"/>
        <v>0</v>
      </c>
      <c r="BO457">
        <f t="shared" si="48"/>
        <v>0</v>
      </c>
      <c r="BP457">
        <f t="shared" si="48"/>
        <v>0</v>
      </c>
      <c r="BQ457">
        <f t="shared" si="45"/>
        <v>0</v>
      </c>
      <c r="BR457">
        <f t="shared" si="48"/>
        <v>1</v>
      </c>
      <c r="BS457">
        <f t="shared" si="48"/>
        <v>0</v>
      </c>
      <c r="BT457" s="256">
        <f t="shared" si="49"/>
        <v>5</v>
      </c>
    </row>
    <row r="458" spans="2:72" ht="14.3" x14ac:dyDescent="0.25">
      <c r="B458" s="93" t="str">
        <f>IFERROR(VLOOKUP(TABLA!$F458,BLIOTECAS!$C$1:$E$26,2,FALSE),"")</f>
        <v>BIO</v>
      </c>
      <c r="C458" s="93" t="str">
        <f>IFERROR(VLOOKUP(TABLA!F458,BLIOTECAS!$C$1:$E$26,3,FALSE),"")</f>
        <v>Ciencias Experimentales</v>
      </c>
      <c r="D458" s="266" t="s">
        <v>1057</v>
      </c>
      <c r="E458" s="120" t="s">
        <v>8</v>
      </c>
      <c r="F458" s="119" t="s">
        <v>27</v>
      </c>
      <c r="G458" s="119" t="s">
        <v>47</v>
      </c>
      <c r="H458" s="119" t="s">
        <v>44</v>
      </c>
      <c r="I458" s="119"/>
      <c r="J458" s="119" t="s">
        <v>27</v>
      </c>
      <c r="K458" s="119"/>
      <c r="L458" s="119"/>
      <c r="M458" s="119"/>
      <c r="N458" s="119">
        <v>5</v>
      </c>
      <c r="O458" s="119">
        <v>5</v>
      </c>
      <c r="P458" s="119">
        <v>4</v>
      </c>
      <c r="Q458" s="119">
        <v>4</v>
      </c>
      <c r="R458" s="119">
        <v>5</v>
      </c>
      <c r="S458" s="119" t="s">
        <v>88</v>
      </c>
      <c r="T458" s="119" t="s">
        <v>88</v>
      </c>
      <c r="U458" s="119">
        <v>1</v>
      </c>
      <c r="V458" s="119">
        <v>2</v>
      </c>
      <c r="W458" s="119">
        <v>1</v>
      </c>
      <c r="X458" s="119">
        <v>1</v>
      </c>
      <c r="Y458" s="119">
        <v>5</v>
      </c>
      <c r="Z458" s="119">
        <v>2</v>
      </c>
      <c r="AA458" s="119">
        <v>5</v>
      </c>
      <c r="AB458" s="119">
        <v>1</v>
      </c>
      <c r="AC458" s="119">
        <v>4</v>
      </c>
      <c r="AD458" s="119">
        <v>4</v>
      </c>
      <c r="AE458" s="119"/>
      <c r="AF458" s="119"/>
      <c r="AG458" s="119"/>
      <c r="AH458" s="119"/>
      <c r="AI458" s="119"/>
      <c r="AJ458" s="119"/>
      <c r="AK458" s="119" t="s">
        <v>88</v>
      </c>
      <c r="AL458" s="119" t="s">
        <v>88</v>
      </c>
      <c r="AM458" s="119"/>
      <c r="AN458" s="119"/>
      <c r="AO458" s="119" t="s">
        <v>356</v>
      </c>
      <c r="AP458" s="119">
        <v>5</v>
      </c>
      <c r="AQ458" s="119">
        <v>4</v>
      </c>
      <c r="AR458" s="119"/>
      <c r="AS458" s="119">
        <v>5</v>
      </c>
      <c r="AT458" s="119">
        <v>5</v>
      </c>
      <c r="AU458" s="119">
        <v>5</v>
      </c>
      <c r="AV458" s="119"/>
      <c r="AW458" s="119"/>
      <c r="AX458" s="119" t="s">
        <v>87</v>
      </c>
      <c r="AY458" s="119" t="s">
        <v>88</v>
      </c>
      <c r="AZ458" s="119"/>
      <c r="BA458" s="119">
        <v>4</v>
      </c>
      <c r="BB458" s="119">
        <v>4</v>
      </c>
      <c r="BC458" s="119" t="s">
        <v>134</v>
      </c>
      <c r="BD458" s="119"/>
      <c r="BE458" s="119"/>
      <c r="BF458">
        <f t="shared" si="47"/>
        <v>0</v>
      </c>
      <c r="BG458">
        <f t="shared" si="46"/>
        <v>0</v>
      </c>
      <c r="BH458">
        <f t="shared" si="46"/>
        <v>0</v>
      </c>
      <c r="BI458">
        <f t="shared" si="46"/>
        <v>0</v>
      </c>
      <c r="BJ458">
        <f t="shared" si="46"/>
        <v>0</v>
      </c>
      <c r="BK458">
        <f t="shared" si="46"/>
        <v>0</v>
      </c>
      <c r="BL458">
        <f t="shared" si="44"/>
        <v>0</v>
      </c>
      <c r="BM458">
        <f t="shared" si="48"/>
        <v>0</v>
      </c>
      <c r="BN458">
        <f t="shared" si="48"/>
        <v>1</v>
      </c>
      <c r="BO458">
        <f t="shared" si="48"/>
        <v>1</v>
      </c>
      <c r="BP458">
        <f t="shared" si="48"/>
        <v>0</v>
      </c>
      <c r="BQ458">
        <f t="shared" si="45"/>
        <v>0</v>
      </c>
      <c r="BR458">
        <f t="shared" si="48"/>
        <v>0</v>
      </c>
      <c r="BS458">
        <f t="shared" si="48"/>
        <v>0</v>
      </c>
      <c r="BT458" s="256">
        <f t="shared" si="49"/>
        <v>4</v>
      </c>
    </row>
    <row r="459" spans="2:72" ht="14.3" x14ac:dyDescent="0.25">
      <c r="B459" s="93" t="str">
        <f>IFERROR(VLOOKUP(TABLA!$F459,BLIOTECAS!$C$1:$E$26,2,FALSE),"")</f>
        <v>FAR</v>
      </c>
      <c r="C459" s="93" t="str">
        <f>IFERROR(VLOOKUP(TABLA!F459,BLIOTECAS!$C$1:$E$26,3,FALSE),"")</f>
        <v>Ciencias de la Salud</v>
      </c>
      <c r="D459" s="266" t="s">
        <v>1057</v>
      </c>
      <c r="E459" s="120" t="s">
        <v>8</v>
      </c>
      <c r="F459" s="119" t="s">
        <v>28</v>
      </c>
      <c r="G459" s="119" t="s">
        <v>48</v>
      </c>
      <c r="H459" s="119" t="s">
        <v>46</v>
      </c>
      <c r="I459" s="119"/>
      <c r="J459" s="119" t="s">
        <v>28</v>
      </c>
      <c r="K459" s="119"/>
      <c r="L459" s="119"/>
      <c r="M459" s="119"/>
      <c r="N459" s="119">
        <v>5</v>
      </c>
      <c r="O459" s="119">
        <v>4</v>
      </c>
      <c r="P459" s="119">
        <v>5</v>
      </c>
      <c r="Q459" s="119">
        <v>4</v>
      </c>
      <c r="R459" s="119">
        <v>5</v>
      </c>
      <c r="S459" s="119" t="s">
        <v>88</v>
      </c>
      <c r="T459" s="119" t="s">
        <v>88</v>
      </c>
      <c r="U459" s="119">
        <v>1</v>
      </c>
      <c r="V459" s="119">
        <v>1</v>
      </c>
      <c r="W459" s="119">
        <v>4</v>
      </c>
      <c r="X459" s="119">
        <v>1</v>
      </c>
      <c r="Y459" s="119">
        <v>5</v>
      </c>
      <c r="Z459" s="119">
        <v>5</v>
      </c>
      <c r="AA459" s="119">
        <v>4</v>
      </c>
      <c r="AB459" s="119">
        <v>4</v>
      </c>
      <c r="AC459" s="119">
        <v>4</v>
      </c>
      <c r="AD459" s="119">
        <v>4</v>
      </c>
      <c r="AE459" s="119">
        <v>3</v>
      </c>
      <c r="AF459" s="119">
        <v>4</v>
      </c>
      <c r="AG459" s="119">
        <v>5</v>
      </c>
      <c r="AH459" s="119">
        <v>5</v>
      </c>
      <c r="AI459" s="119"/>
      <c r="AJ459" s="119">
        <v>5</v>
      </c>
      <c r="AK459" s="119" t="s">
        <v>88</v>
      </c>
      <c r="AL459" s="119" t="s">
        <v>88</v>
      </c>
      <c r="AM459" s="119">
        <v>4</v>
      </c>
      <c r="AN459" s="119"/>
      <c r="AO459" s="119" t="s">
        <v>115</v>
      </c>
      <c r="AP459" s="119"/>
      <c r="AQ459" s="119"/>
      <c r="AR459" s="119"/>
      <c r="AS459" s="119"/>
      <c r="AT459" s="119"/>
      <c r="AU459" s="119"/>
      <c r="AV459" s="119"/>
      <c r="AW459" s="119"/>
      <c r="AX459" s="119" t="s">
        <v>87</v>
      </c>
      <c r="AY459" s="119" t="s">
        <v>88</v>
      </c>
      <c r="AZ459" s="119"/>
      <c r="BA459" s="119">
        <v>5</v>
      </c>
      <c r="BB459" s="119">
        <v>5</v>
      </c>
      <c r="BC459" s="119" t="s">
        <v>135</v>
      </c>
      <c r="BD459" s="119"/>
      <c r="BE459" s="119"/>
      <c r="BF459">
        <f t="shared" si="47"/>
        <v>0</v>
      </c>
      <c r="BG459">
        <f t="shared" si="46"/>
        <v>0</v>
      </c>
      <c r="BH459">
        <f t="shared" si="46"/>
        <v>0</v>
      </c>
      <c r="BI459">
        <f t="shared" si="46"/>
        <v>0</v>
      </c>
      <c r="BJ459">
        <f t="shared" si="46"/>
        <v>0</v>
      </c>
      <c r="BK459">
        <f t="shared" si="46"/>
        <v>0</v>
      </c>
      <c r="BL459">
        <f t="shared" si="44"/>
        <v>0</v>
      </c>
      <c r="BM459">
        <f t="shared" si="48"/>
        <v>0</v>
      </c>
      <c r="BN459">
        <f t="shared" si="48"/>
        <v>0</v>
      </c>
      <c r="BO459">
        <f t="shared" si="48"/>
        <v>0</v>
      </c>
      <c r="BP459">
        <f t="shared" si="48"/>
        <v>0</v>
      </c>
      <c r="BQ459">
        <f t="shared" si="45"/>
        <v>0</v>
      </c>
      <c r="BR459">
        <f t="shared" si="48"/>
        <v>1</v>
      </c>
      <c r="BS459">
        <f t="shared" si="48"/>
        <v>0</v>
      </c>
      <c r="BT459" s="256">
        <f t="shared" si="49"/>
        <v>5</v>
      </c>
    </row>
    <row r="460" spans="2:72" ht="14.3" x14ac:dyDescent="0.25">
      <c r="B460" s="93" t="str">
        <f>IFERROR(VLOOKUP(TABLA!$F460,BLIOTECAS!$C$1:$E$26,2,FALSE),"")</f>
        <v>FLL</v>
      </c>
      <c r="C460" s="93" t="str">
        <f>IFERROR(VLOOKUP(TABLA!F460,BLIOTECAS!$C$1:$E$26,3,FALSE),"")</f>
        <v>Humanidades</v>
      </c>
      <c r="D460" s="266" t="s">
        <v>1057</v>
      </c>
      <c r="E460" s="120" t="s">
        <v>8</v>
      </c>
      <c r="F460" s="119" t="s">
        <v>15</v>
      </c>
      <c r="G460" s="119" t="s">
        <v>48</v>
      </c>
      <c r="H460" s="119" t="s">
        <v>44</v>
      </c>
      <c r="I460" s="119"/>
      <c r="J460" s="119" t="s">
        <v>476</v>
      </c>
      <c r="K460" s="119" t="s">
        <v>56</v>
      </c>
      <c r="L460" s="119" t="s">
        <v>56</v>
      </c>
      <c r="M460" s="119"/>
      <c r="N460" s="119">
        <v>2</v>
      </c>
      <c r="O460" s="119">
        <v>5</v>
      </c>
      <c r="P460" s="119">
        <v>5</v>
      </c>
      <c r="Q460" s="119">
        <v>1</v>
      </c>
      <c r="R460" s="119">
        <v>2</v>
      </c>
      <c r="S460" s="119"/>
      <c r="T460" s="119" t="s">
        <v>88</v>
      </c>
      <c r="U460" s="119"/>
      <c r="V460" s="119"/>
      <c r="W460" s="119"/>
      <c r="X460" s="119"/>
      <c r="Y460" s="119"/>
      <c r="Z460" s="119"/>
      <c r="AA460" s="119"/>
      <c r="AB460" s="119"/>
      <c r="AC460" s="119"/>
      <c r="AD460" s="119"/>
      <c r="AE460" s="119"/>
      <c r="AF460" s="119"/>
      <c r="AG460" s="119"/>
      <c r="AH460" s="119"/>
      <c r="AI460" s="119"/>
      <c r="AJ460" s="119"/>
      <c r="AK460" s="119"/>
      <c r="AL460" s="119"/>
      <c r="AM460" s="119"/>
      <c r="AN460" s="119"/>
      <c r="AO460" s="119"/>
      <c r="AP460" s="119"/>
      <c r="AQ460" s="119"/>
      <c r="AR460" s="119"/>
      <c r="AS460" s="119"/>
      <c r="AT460" s="119"/>
      <c r="AU460" s="119"/>
      <c r="AV460" s="119"/>
      <c r="AW460" s="119"/>
      <c r="AX460" s="119"/>
      <c r="AY460" s="119"/>
      <c r="AZ460" s="119"/>
      <c r="BA460" s="119"/>
      <c r="BB460" s="119"/>
      <c r="BC460" s="119"/>
      <c r="BD460" s="119" t="s">
        <v>591</v>
      </c>
      <c r="BE460" s="119"/>
      <c r="BF460">
        <f t="shared" si="47"/>
        <v>0</v>
      </c>
      <c r="BG460">
        <f t="shared" si="46"/>
        <v>0</v>
      </c>
      <c r="BH460">
        <f t="shared" si="46"/>
        <v>0</v>
      </c>
      <c r="BI460">
        <f t="shared" si="46"/>
        <v>0</v>
      </c>
      <c r="BJ460">
        <f t="shared" si="46"/>
        <v>0</v>
      </c>
      <c r="BK460">
        <f t="shared" si="46"/>
        <v>0</v>
      </c>
      <c r="BL460">
        <f t="shared" si="44"/>
        <v>0</v>
      </c>
      <c r="BM460">
        <f t="shared" si="48"/>
        <v>0</v>
      </c>
      <c r="BN460">
        <f t="shared" si="48"/>
        <v>0</v>
      </c>
      <c r="BO460">
        <f t="shared" si="48"/>
        <v>0</v>
      </c>
      <c r="BP460">
        <f t="shared" si="48"/>
        <v>0</v>
      </c>
      <c r="BQ460">
        <f t="shared" si="45"/>
        <v>0</v>
      </c>
      <c r="BR460">
        <f t="shared" si="48"/>
        <v>0</v>
      </c>
      <c r="BS460">
        <f t="shared" si="48"/>
        <v>0</v>
      </c>
      <c r="BT460" s="256" t="str">
        <f t="shared" si="49"/>
        <v>NC</v>
      </c>
    </row>
    <row r="461" spans="2:72" ht="14.3" x14ac:dyDescent="0.25">
      <c r="B461" s="93" t="str">
        <f>IFERROR(VLOOKUP(TABLA!$F461,BLIOTECAS!$C$1:$E$26,2,FALSE),"")</f>
        <v>QUI</v>
      </c>
      <c r="C461" s="93" t="str">
        <f>IFERROR(VLOOKUP(TABLA!F461,BLIOTECAS!$C$1:$E$26,3,FALSE),"")</f>
        <v>Ciencias Experimentales</v>
      </c>
      <c r="D461" s="266" t="s">
        <v>1057</v>
      </c>
      <c r="E461" s="120" t="s">
        <v>8</v>
      </c>
      <c r="F461" s="119" t="s">
        <v>19</v>
      </c>
      <c r="G461" s="119" t="s">
        <v>47</v>
      </c>
      <c r="H461" s="119" t="s">
        <v>46</v>
      </c>
      <c r="I461" s="119"/>
      <c r="J461" s="119" t="s">
        <v>19</v>
      </c>
      <c r="K461" s="119" t="s">
        <v>56</v>
      </c>
      <c r="L461" s="119" t="s">
        <v>34</v>
      </c>
      <c r="M461" s="119" t="s">
        <v>592</v>
      </c>
      <c r="N461" s="119">
        <v>5</v>
      </c>
      <c r="O461" s="119">
        <v>5</v>
      </c>
      <c r="P461" s="119">
        <v>4</v>
      </c>
      <c r="Q461" s="119">
        <v>5</v>
      </c>
      <c r="R461" s="119">
        <v>5</v>
      </c>
      <c r="S461" s="119" t="s">
        <v>88</v>
      </c>
      <c r="T461" s="119" t="s">
        <v>87</v>
      </c>
      <c r="U461" s="119">
        <v>5</v>
      </c>
      <c r="V461" s="119">
        <v>1</v>
      </c>
      <c r="W461" s="119">
        <v>1</v>
      </c>
      <c r="X461" s="119">
        <v>1</v>
      </c>
      <c r="Y461" s="119">
        <v>3</v>
      </c>
      <c r="Z461" s="119">
        <v>4</v>
      </c>
      <c r="AA461" s="119">
        <v>3</v>
      </c>
      <c r="AB461" s="119">
        <v>4</v>
      </c>
      <c r="AC461" s="119">
        <v>3</v>
      </c>
      <c r="AD461" s="119">
        <v>5</v>
      </c>
      <c r="AE461" s="119">
        <v>5</v>
      </c>
      <c r="AF461" s="119">
        <v>1</v>
      </c>
      <c r="AG461" s="119">
        <v>2</v>
      </c>
      <c r="AH461" s="119">
        <v>2</v>
      </c>
      <c r="AI461" s="119">
        <v>2</v>
      </c>
      <c r="AJ461" s="119">
        <v>4</v>
      </c>
      <c r="AK461" s="119" t="s">
        <v>87</v>
      </c>
      <c r="AL461" s="119" t="s">
        <v>88</v>
      </c>
      <c r="AM461" s="119">
        <v>4</v>
      </c>
      <c r="AN461" s="119">
        <v>4</v>
      </c>
      <c r="AO461" s="119" t="s">
        <v>115</v>
      </c>
      <c r="AP461" s="119">
        <v>3</v>
      </c>
      <c r="AQ461" s="119">
        <v>4</v>
      </c>
      <c r="AR461" s="119">
        <v>4</v>
      </c>
      <c r="AS461" s="119">
        <v>5</v>
      </c>
      <c r="AT461" s="119">
        <v>5</v>
      </c>
      <c r="AU461" s="119">
        <v>5</v>
      </c>
      <c r="AV461" s="119">
        <v>5</v>
      </c>
      <c r="AW461" s="119">
        <v>2</v>
      </c>
      <c r="AX461" s="119" t="s">
        <v>88</v>
      </c>
      <c r="AY461" s="119" t="s">
        <v>88</v>
      </c>
      <c r="AZ461" s="119"/>
      <c r="BA461" s="119">
        <v>2</v>
      </c>
      <c r="BB461" s="119">
        <v>1</v>
      </c>
      <c r="BC461" s="119" t="s">
        <v>134</v>
      </c>
      <c r="BD461" s="119"/>
      <c r="BE461" s="119"/>
      <c r="BF461">
        <f t="shared" si="47"/>
        <v>0</v>
      </c>
      <c r="BG461">
        <f t="shared" si="46"/>
        <v>0</v>
      </c>
      <c r="BH461">
        <f t="shared" si="46"/>
        <v>0</v>
      </c>
      <c r="BI461">
        <f t="shared" si="46"/>
        <v>0</v>
      </c>
      <c r="BJ461">
        <f t="shared" si="46"/>
        <v>0</v>
      </c>
      <c r="BK461">
        <f t="shared" si="46"/>
        <v>0</v>
      </c>
      <c r="BL461">
        <f t="shared" si="44"/>
        <v>0</v>
      </c>
      <c r="BM461">
        <f t="shared" si="48"/>
        <v>0</v>
      </c>
      <c r="BN461">
        <f t="shared" si="48"/>
        <v>0</v>
      </c>
      <c r="BO461">
        <f t="shared" si="48"/>
        <v>0</v>
      </c>
      <c r="BP461">
        <f t="shared" si="48"/>
        <v>0</v>
      </c>
      <c r="BQ461">
        <f t="shared" si="45"/>
        <v>0</v>
      </c>
      <c r="BR461">
        <f t="shared" si="48"/>
        <v>1</v>
      </c>
      <c r="BS461">
        <f t="shared" si="48"/>
        <v>0</v>
      </c>
      <c r="BT461" s="256">
        <f t="shared" si="49"/>
        <v>4</v>
      </c>
    </row>
    <row r="462" spans="2:72" ht="14.3" x14ac:dyDescent="0.25">
      <c r="B462" s="93" t="str">
        <f>IFERROR(VLOOKUP(TABLA!$F462,BLIOTECAS!$C$1:$E$26,2,FALSE),"")</f>
        <v>CPS</v>
      </c>
      <c r="C462" s="93" t="str">
        <f>IFERROR(VLOOKUP(TABLA!F462,BLIOTECAS!$C$1:$E$26,3,FALSE),"")</f>
        <v>Ciencias Sociales</v>
      </c>
      <c r="D462" s="266" t="s">
        <v>1057</v>
      </c>
      <c r="E462" s="120" t="s">
        <v>8</v>
      </c>
      <c r="F462" s="119" t="s">
        <v>18</v>
      </c>
      <c r="G462" s="119" t="s">
        <v>47</v>
      </c>
      <c r="H462" s="119" t="s">
        <v>44</v>
      </c>
      <c r="I462" s="119"/>
      <c r="J462" s="119" t="s">
        <v>18</v>
      </c>
      <c r="K462" s="119" t="s">
        <v>20</v>
      </c>
      <c r="L462" s="119" t="s">
        <v>18</v>
      </c>
      <c r="M462" s="119"/>
      <c r="N462" s="119">
        <v>2</v>
      </c>
      <c r="O462" s="119">
        <v>4</v>
      </c>
      <c r="P462" s="119">
        <v>3</v>
      </c>
      <c r="Q462" s="119">
        <v>2</v>
      </c>
      <c r="R462" s="119">
        <v>3</v>
      </c>
      <c r="S462" s="119" t="s">
        <v>87</v>
      </c>
      <c r="T462" s="119" t="s">
        <v>87</v>
      </c>
      <c r="U462" s="119">
        <v>2</v>
      </c>
      <c r="V462" s="119">
        <v>1</v>
      </c>
      <c r="W462" s="119">
        <v>2</v>
      </c>
      <c r="X462" s="119">
        <v>3</v>
      </c>
      <c r="Y462" s="119">
        <v>5</v>
      </c>
      <c r="Z462" s="119">
        <v>5</v>
      </c>
      <c r="AA462" s="119">
        <v>5</v>
      </c>
      <c r="AB462" s="119">
        <v>3</v>
      </c>
      <c r="AC462" s="119">
        <v>3</v>
      </c>
      <c r="AD462" s="119">
        <v>3</v>
      </c>
      <c r="AE462" s="119">
        <v>2</v>
      </c>
      <c r="AF462" s="119">
        <v>3</v>
      </c>
      <c r="AG462" s="119">
        <v>4</v>
      </c>
      <c r="AH462" s="119">
        <v>3</v>
      </c>
      <c r="AI462" s="119">
        <v>3</v>
      </c>
      <c r="AJ462" s="119">
        <v>3</v>
      </c>
      <c r="AK462" s="119" t="s">
        <v>88</v>
      </c>
      <c r="AL462" s="119" t="s">
        <v>88</v>
      </c>
      <c r="AM462" s="119">
        <v>3</v>
      </c>
      <c r="AN462" s="119">
        <v>2</v>
      </c>
      <c r="AO462" s="119" t="s">
        <v>115</v>
      </c>
      <c r="AP462" s="119">
        <v>4</v>
      </c>
      <c r="AQ462" s="119">
        <v>2</v>
      </c>
      <c r="AR462" s="119">
        <v>3</v>
      </c>
      <c r="AS462" s="119">
        <v>5</v>
      </c>
      <c r="AT462" s="119">
        <v>5</v>
      </c>
      <c r="AU462" s="119">
        <v>3</v>
      </c>
      <c r="AV462" s="119">
        <v>3</v>
      </c>
      <c r="AW462" s="119">
        <v>3</v>
      </c>
      <c r="AX462" s="119" t="s">
        <v>88</v>
      </c>
      <c r="AY462" s="119" t="s">
        <v>88</v>
      </c>
      <c r="AZ462" s="119"/>
      <c r="BA462" s="119">
        <v>3</v>
      </c>
      <c r="BB462" s="119">
        <v>4</v>
      </c>
      <c r="BC462" s="119" t="s">
        <v>134</v>
      </c>
      <c r="BD462" s="119"/>
      <c r="BE462" s="119"/>
      <c r="BF462">
        <f t="shared" si="47"/>
        <v>0</v>
      </c>
      <c r="BG462">
        <f t="shared" si="46"/>
        <v>0</v>
      </c>
      <c r="BH462">
        <f t="shared" si="46"/>
        <v>0</v>
      </c>
      <c r="BI462">
        <f t="shared" si="46"/>
        <v>0</v>
      </c>
      <c r="BJ462">
        <f t="shared" si="46"/>
        <v>0</v>
      </c>
      <c r="BK462">
        <f t="shared" si="46"/>
        <v>0</v>
      </c>
      <c r="BL462">
        <f t="shared" si="44"/>
        <v>0</v>
      </c>
      <c r="BM462">
        <f t="shared" si="48"/>
        <v>0</v>
      </c>
      <c r="BN462">
        <f t="shared" si="48"/>
        <v>0</v>
      </c>
      <c r="BO462">
        <f t="shared" si="48"/>
        <v>0</v>
      </c>
      <c r="BP462">
        <f t="shared" si="48"/>
        <v>0</v>
      </c>
      <c r="BQ462">
        <f t="shared" si="45"/>
        <v>0</v>
      </c>
      <c r="BR462">
        <f t="shared" si="48"/>
        <v>1</v>
      </c>
      <c r="BS462">
        <f t="shared" si="48"/>
        <v>0</v>
      </c>
      <c r="BT462" s="256">
        <f t="shared" si="49"/>
        <v>4</v>
      </c>
    </row>
    <row r="463" spans="2:72" ht="14.3" x14ac:dyDescent="0.25">
      <c r="B463" s="93" t="str">
        <f>IFERROR(VLOOKUP(TABLA!$F463,BLIOTECAS!$C$1:$E$26,2,FALSE),"")</f>
        <v/>
      </c>
      <c r="C463" s="93" t="str">
        <f>IFERROR(VLOOKUP(TABLA!F463,BLIOTECAS!$C$1:$E$26,3,FALSE),"")</f>
        <v/>
      </c>
      <c r="D463" s="266" t="s">
        <v>1057</v>
      </c>
      <c r="E463" s="120" t="s">
        <v>8</v>
      </c>
      <c r="F463" s="119"/>
      <c r="G463" s="119" t="s">
        <v>45</v>
      </c>
      <c r="H463" s="119" t="s">
        <v>46</v>
      </c>
      <c r="I463" s="119"/>
      <c r="J463" s="119" t="s">
        <v>17</v>
      </c>
      <c r="K463" s="119"/>
      <c r="L463" s="119"/>
      <c r="M463" s="119"/>
      <c r="N463" s="119">
        <v>4</v>
      </c>
      <c r="O463" s="119">
        <v>3</v>
      </c>
      <c r="P463" s="119">
        <v>2</v>
      </c>
      <c r="Q463" s="119">
        <v>3</v>
      </c>
      <c r="R463" s="119">
        <v>4</v>
      </c>
      <c r="S463" s="119" t="s">
        <v>87</v>
      </c>
      <c r="T463" s="119" t="s">
        <v>87</v>
      </c>
      <c r="U463" s="119">
        <v>2</v>
      </c>
      <c r="V463" s="119">
        <v>4</v>
      </c>
      <c r="W463" s="119">
        <v>2</v>
      </c>
      <c r="X463" s="119">
        <v>4</v>
      </c>
      <c r="Y463" s="119">
        <v>5</v>
      </c>
      <c r="Z463" s="119">
        <v>5</v>
      </c>
      <c r="AA463" s="119">
        <v>5</v>
      </c>
      <c r="AB463" s="119">
        <v>5</v>
      </c>
      <c r="AC463" s="119">
        <v>2</v>
      </c>
      <c r="AD463" s="119">
        <v>3</v>
      </c>
      <c r="AE463" s="119">
        <v>3</v>
      </c>
      <c r="AF463" s="119">
        <v>4</v>
      </c>
      <c r="AG463" s="119">
        <v>5</v>
      </c>
      <c r="AH463" s="119">
        <v>5</v>
      </c>
      <c r="AI463" s="119">
        <v>4</v>
      </c>
      <c r="AJ463" s="119">
        <v>2</v>
      </c>
      <c r="AK463" s="119" t="s">
        <v>88</v>
      </c>
      <c r="AL463" s="119" t="s">
        <v>88</v>
      </c>
      <c r="AM463" s="119">
        <v>3</v>
      </c>
      <c r="AN463" s="119">
        <v>3</v>
      </c>
      <c r="AO463" s="119" t="s">
        <v>113</v>
      </c>
      <c r="AP463" s="119">
        <v>5</v>
      </c>
      <c r="AQ463" s="119">
        <v>4</v>
      </c>
      <c r="AR463" s="119">
        <v>4</v>
      </c>
      <c r="AS463" s="119">
        <v>5</v>
      </c>
      <c r="AT463" s="119">
        <v>5</v>
      </c>
      <c r="AU463" s="119">
        <v>4</v>
      </c>
      <c r="AV463" s="119">
        <v>4</v>
      </c>
      <c r="AW463" s="119">
        <v>3</v>
      </c>
      <c r="AX463" s="119" t="s">
        <v>88</v>
      </c>
      <c r="AY463" s="119" t="s">
        <v>88</v>
      </c>
      <c r="AZ463" s="119"/>
      <c r="BA463" s="119">
        <v>5</v>
      </c>
      <c r="BB463" s="119">
        <v>5</v>
      </c>
      <c r="BC463" s="119" t="s">
        <v>133</v>
      </c>
      <c r="BD463" s="119"/>
      <c r="BE463" s="119"/>
      <c r="BF463">
        <f t="shared" si="47"/>
        <v>0</v>
      </c>
      <c r="BG463">
        <f t="shared" si="46"/>
        <v>0</v>
      </c>
      <c r="BH463">
        <f t="shared" si="46"/>
        <v>0</v>
      </c>
      <c r="BI463">
        <f t="shared" si="46"/>
        <v>0</v>
      </c>
      <c r="BJ463">
        <f t="shared" si="46"/>
        <v>0</v>
      </c>
      <c r="BK463">
        <f t="shared" si="46"/>
        <v>0</v>
      </c>
      <c r="BL463">
        <f t="shared" si="44"/>
        <v>0</v>
      </c>
      <c r="BM463">
        <f t="shared" si="48"/>
        <v>0</v>
      </c>
      <c r="BN463">
        <f t="shared" si="48"/>
        <v>0</v>
      </c>
      <c r="BO463">
        <f t="shared" si="48"/>
        <v>1</v>
      </c>
      <c r="BP463">
        <f t="shared" si="48"/>
        <v>0</v>
      </c>
      <c r="BQ463">
        <f t="shared" si="45"/>
        <v>0</v>
      </c>
      <c r="BR463">
        <f t="shared" si="48"/>
        <v>0</v>
      </c>
      <c r="BS463">
        <f t="shared" si="48"/>
        <v>0</v>
      </c>
      <c r="BT463" s="256">
        <f t="shared" si="49"/>
        <v>3</v>
      </c>
    </row>
    <row r="464" spans="2:72" ht="14.3" x14ac:dyDescent="0.25">
      <c r="B464" s="93" t="str">
        <f>IFERROR(VLOOKUP(TABLA!$F464,BLIOTECAS!$C$1:$E$26,2,FALSE),"")</f>
        <v>FLL</v>
      </c>
      <c r="C464" s="93" t="str">
        <f>IFERROR(VLOOKUP(TABLA!F464,BLIOTECAS!$C$1:$E$26,3,FALSE),"")</f>
        <v>Humanidades</v>
      </c>
      <c r="D464" s="266" t="s">
        <v>1057</v>
      </c>
      <c r="E464" s="120" t="s">
        <v>8</v>
      </c>
      <c r="F464" s="119" t="s">
        <v>15</v>
      </c>
      <c r="G464" s="119" t="s">
        <v>47</v>
      </c>
      <c r="H464" s="119" t="s">
        <v>47</v>
      </c>
      <c r="I464" s="119"/>
      <c r="J464" s="119" t="s">
        <v>13</v>
      </c>
      <c r="K464" s="119" t="s">
        <v>76</v>
      </c>
      <c r="L464" s="119" t="s">
        <v>56</v>
      </c>
      <c r="M464" s="119"/>
      <c r="N464" s="119">
        <v>5</v>
      </c>
      <c r="O464" s="119">
        <v>5</v>
      </c>
      <c r="P464" s="119">
        <v>5</v>
      </c>
      <c r="Q464" s="119">
        <v>3</v>
      </c>
      <c r="R464" s="119">
        <v>5</v>
      </c>
      <c r="S464" s="119" t="s">
        <v>87</v>
      </c>
      <c r="T464" s="119" t="s">
        <v>87</v>
      </c>
      <c r="U464" s="119">
        <v>5</v>
      </c>
      <c r="V464" s="119">
        <v>1</v>
      </c>
      <c r="W464" s="119">
        <v>3</v>
      </c>
      <c r="X464" s="119">
        <v>2</v>
      </c>
      <c r="Y464" s="119">
        <v>5</v>
      </c>
      <c r="Z464" s="119">
        <v>4</v>
      </c>
      <c r="AA464" s="119">
        <v>5</v>
      </c>
      <c r="AB464" s="119">
        <v>1</v>
      </c>
      <c r="AC464" s="119">
        <v>4</v>
      </c>
      <c r="AD464" s="119">
        <v>5</v>
      </c>
      <c r="AE464" s="119">
        <v>4</v>
      </c>
      <c r="AF464" s="119">
        <v>3</v>
      </c>
      <c r="AG464" s="119">
        <v>5</v>
      </c>
      <c r="AH464" s="119">
        <v>5</v>
      </c>
      <c r="AI464" s="119">
        <v>3</v>
      </c>
      <c r="AJ464" s="119">
        <v>5</v>
      </c>
      <c r="AK464" s="119" t="s">
        <v>88</v>
      </c>
      <c r="AL464" s="119" t="s">
        <v>87</v>
      </c>
      <c r="AM464" s="119">
        <v>5</v>
      </c>
      <c r="AN464" s="119">
        <v>4</v>
      </c>
      <c r="AO464" s="119" t="s">
        <v>113</v>
      </c>
      <c r="AP464" s="119">
        <v>5</v>
      </c>
      <c r="AQ464" s="119">
        <v>5</v>
      </c>
      <c r="AR464" s="119">
        <v>5</v>
      </c>
      <c r="AS464" s="119">
        <v>5</v>
      </c>
      <c r="AT464" s="119">
        <v>5</v>
      </c>
      <c r="AU464" s="119">
        <v>5</v>
      </c>
      <c r="AV464" s="119">
        <v>3</v>
      </c>
      <c r="AW464" s="119"/>
      <c r="AX464" s="119" t="s">
        <v>88</v>
      </c>
      <c r="AY464" s="119" t="s">
        <v>88</v>
      </c>
      <c r="AZ464" s="119"/>
      <c r="BA464" s="119">
        <v>5</v>
      </c>
      <c r="BB464" s="119">
        <v>5</v>
      </c>
      <c r="BC464" s="119" t="s">
        <v>135</v>
      </c>
      <c r="BD464" s="119"/>
      <c r="BE464" s="119"/>
      <c r="BF464">
        <f t="shared" si="47"/>
        <v>0</v>
      </c>
      <c r="BG464">
        <f t="shared" si="46"/>
        <v>0</v>
      </c>
      <c r="BH464">
        <f t="shared" si="46"/>
        <v>0</v>
      </c>
      <c r="BI464">
        <f t="shared" si="46"/>
        <v>0</v>
      </c>
      <c r="BJ464">
        <f t="shared" si="46"/>
        <v>0</v>
      </c>
      <c r="BK464">
        <f t="shared" si="46"/>
        <v>0</v>
      </c>
      <c r="BL464">
        <f t="shared" si="44"/>
        <v>0</v>
      </c>
      <c r="BM464">
        <f t="shared" si="48"/>
        <v>0</v>
      </c>
      <c r="BN464">
        <f t="shared" si="48"/>
        <v>0</v>
      </c>
      <c r="BO464">
        <f t="shared" si="48"/>
        <v>1</v>
      </c>
      <c r="BP464">
        <f t="shared" si="48"/>
        <v>0</v>
      </c>
      <c r="BQ464">
        <f t="shared" si="45"/>
        <v>0</v>
      </c>
      <c r="BR464">
        <f t="shared" si="48"/>
        <v>0</v>
      </c>
      <c r="BS464">
        <f t="shared" si="48"/>
        <v>0</v>
      </c>
      <c r="BT464" s="256">
        <f t="shared" si="49"/>
        <v>5</v>
      </c>
    </row>
    <row r="465" spans="2:72" ht="14.3" x14ac:dyDescent="0.25">
      <c r="B465" s="93" t="str">
        <f>IFERROR(VLOOKUP(TABLA!$F465,BLIOTECAS!$C$1:$E$26,2,FALSE),"")</f>
        <v>INF</v>
      </c>
      <c r="C465" s="93" t="str">
        <f>IFERROR(VLOOKUP(TABLA!F465,BLIOTECAS!$C$1:$E$26,3,FALSE),"")</f>
        <v>Ciencias Sociales</v>
      </c>
      <c r="D465" s="266" t="s">
        <v>1057</v>
      </c>
      <c r="E465" s="120" t="s">
        <v>9</v>
      </c>
      <c r="F465" s="119" t="s">
        <v>17</v>
      </c>
      <c r="G465" s="119" t="s">
        <v>48</v>
      </c>
      <c r="H465" s="119" t="s">
        <v>47</v>
      </c>
      <c r="I465" s="119"/>
      <c r="J465" s="119" t="s">
        <v>17</v>
      </c>
      <c r="K465" s="119"/>
      <c r="L465" s="119"/>
      <c r="M465" s="119"/>
      <c r="N465" s="119">
        <v>5</v>
      </c>
      <c r="O465" s="119">
        <v>5</v>
      </c>
      <c r="P465" s="119">
        <v>5</v>
      </c>
      <c r="Q465" s="119">
        <v>5</v>
      </c>
      <c r="R465" s="119">
        <v>5</v>
      </c>
      <c r="S465" s="119" t="s">
        <v>88</v>
      </c>
      <c r="T465" s="119" t="s">
        <v>87</v>
      </c>
      <c r="U465" s="119">
        <v>3</v>
      </c>
      <c r="V465" s="119">
        <v>2</v>
      </c>
      <c r="W465" s="119">
        <v>3</v>
      </c>
      <c r="X465" s="119">
        <v>4</v>
      </c>
      <c r="Y465" s="119">
        <v>5</v>
      </c>
      <c r="Z465" s="119"/>
      <c r="AA465" s="119">
        <v>5</v>
      </c>
      <c r="AB465" s="119">
        <v>1</v>
      </c>
      <c r="AC465" s="119">
        <v>4</v>
      </c>
      <c r="AD465" s="119">
        <v>5</v>
      </c>
      <c r="AE465" s="119">
        <v>4</v>
      </c>
      <c r="AF465" s="119">
        <v>4</v>
      </c>
      <c r="AG465" s="119">
        <v>3</v>
      </c>
      <c r="AH465" s="119">
        <v>3</v>
      </c>
      <c r="AI465" s="119">
        <v>3</v>
      </c>
      <c r="AJ465" s="119">
        <v>4</v>
      </c>
      <c r="AK465" s="119" t="s">
        <v>88</v>
      </c>
      <c r="AL465" s="119" t="s">
        <v>88</v>
      </c>
      <c r="AM465" s="119">
        <v>3</v>
      </c>
      <c r="AN465" s="119">
        <v>4</v>
      </c>
      <c r="AO465" s="119" t="s">
        <v>115</v>
      </c>
      <c r="AP465" s="119">
        <v>5</v>
      </c>
      <c r="AQ465" s="119">
        <v>5</v>
      </c>
      <c r="AR465" s="119">
        <v>5</v>
      </c>
      <c r="AS465" s="119">
        <v>5</v>
      </c>
      <c r="AT465" s="119">
        <v>5</v>
      </c>
      <c r="AU465" s="119">
        <v>5</v>
      </c>
      <c r="AV465" s="119">
        <v>5</v>
      </c>
      <c r="AW465" s="119">
        <v>3</v>
      </c>
      <c r="AX465" s="119" t="s">
        <v>88</v>
      </c>
      <c r="AY465" s="119" t="s">
        <v>88</v>
      </c>
      <c r="AZ465" s="119"/>
      <c r="BA465" s="119">
        <v>5</v>
      </c>
      <c r="BB465" s="119">
        <v>5</v>
      </c>
      <c r="BC465" s="119" t="s">
        <v>135</v>
      </c>
      <c r="BD465" s="119"/>
      <c r="BE465" s="119"/>
      <c r="BF465">
        <f t="shared" si="47"/>
        <v>0</v>
      </c>
      <c r="BG465">
        <f t="shared" si="46"/>
        <v>0</v>
      </c>
      <c r="BH465">
        <f t="shared" si="46"/>
        <v>0</v>
      </c>
      <c r="BI465">
        <f t="shared" si="46"/>
        <v>0</v>
      </c>
      <c r="BJ465">
        <f t="shared" si="46"/>
        <v>0</v>
      </c>
      <c r="BK465">
        <f t="shared" si="46"/>
        <v>0</v>
      </c>
      <c r="BL465">
        <f t="shared" si="44"/>
        <v>0</v>
      </c>
      <c r="BM465">
        <f t="shared" si="48"/>
        <v>0</v>
      </c>
      <c r="BN465">
        <f t="shared" si="48"/>
        <v>0</v>
      </c>
      <c r="BO465">
        <f t="shared" si="48"/>
        <v>0</v>
      </c>
      <c r="BP465">
        <f t="shared" si="48"/>
        <v>0</v>
      </c>
      <c r="BQ465">
        <f t="shared" si="45"/>
        <v>0</v>
      </c>
      <c r="BR465">
        <f t="shared" si="48"/>
        <v>1</v>
      </c>
      <c r="BS465">
        <f t="shared" si="48"/>
        <v>0</v>
      </c>
      <c r="BT465" s="256">
        <f t="shared" si="49"/>
        <v>5</v>
      </c>
    </row>
    <row r="466" spans="2:72" ht="14.3" x14ac:dyDescent="0.25">
      <c r="B466" s="93" t="str">
        <f>IFERROR(VLOOKUP(TABLA!$F466,BLIOTECAS!$C$1:$E$26,2,FALSE),"")</f>
        <v/>
      </c>
      <c r="C466" s="93" t="str">
        <f>IFERROR(VLOOKUP(TABLA!F466,BLIOTECAS!$C$1:$E$26,3,FALSE),"")</f>
        <v/>
      </c>
      <c r="D466" s="266" t="s">
        <v>1057</v>
      </c>
      <c r="E466" s="120" t="s">
        <v>8</v>
      </c>
      <c r="F466" s="119"/>
      <c r="G466" s="119" t="s">
        <v>47</v>
      </c>
      <c r="H466" s="119" t="s">
        <v>44</v>
      </c>
      <c r="I466" s="119"/>
      <c r="J466" s="119" t="s">
        <v>22</v>
      </c>
      <c r="K466" s="119" t="s">
        <v>56</v>
      </c>
      <c r="L466" s="119" t="s">
        <v>24</v>
      </c>
      <c r="M466" s="119"/>
      <c r="N466" s="119">
        <v>4</v>
      </c>
      <c r="O466" s="119">
        <v>4</v>
      </c>
      <c r="P466" s="119">
        <v>4</v>
      </c>
      <c r="Q466" s="119">
        <v>3</v>
      </c>
      <c r="R466" s="119">
        <v>5</v>
      </c>
      <c r="S466" s="119" t="s">
        <v>88</v>
      </c>
      <c r="T466" s="119" t="s">
        <v>88</v>
      </c>
      <c r="U466" s="119">
        <v>1</v>
      </c>
      <c r="V466" s="119">
        <v>1</v>
      </c>
      <c r="W466" s="119">
        <v>3</v>
      </c>
      <c r="X466" s="119">
        <v>4</v>
      </c>
      <c r="Y466" s="119">
        <v>5</v>
      </c>
      <c r="Z466" s="119">
        <v>1</v>
      </c>
      <c r="AA466" s="119">
        <v>5</v>
      </c>
      <c r="AB466" s="119">
        <v>1</v>
      </c>
      <c r="AC466" s="119">
        <v>4</v>
      </c>
      <c r="AD466" s="119">
        <v>4</v>
      </c>
      <c r="AE466" s="119">
        <v>4</v>
      </c>
      <c r="AF466" s="119">
        <v>4</v>
      </c>
      <c r="AG466" s="119">
        <v>4</v>
      </c>
      <c r="AH466" s="119">
        <v>4</v>
      </c>
      <c r="AI466" s="119">
        <v>4</v>
      </c>
      <c r="AJ466" s="119">
        <v>4</v>
      </c>
      <c r="AK466" s="119" t="s">
        <v>88</v>
      </c>
      <c r="AL466" s="119" t="s">
        <v>88</v>
      </c>
      <c r="AM466" s="119">
        <v>4</v>
      </c>
      <c r="AN466" s="119">
        <v>4</v>
      </c>
      <c r="AO466" s="119" t="s">
        <v>115</v>
      </c>
      <c r="AP466" s="119">
        <v>4</v>
      </c>
      <c r="AQ466" s="119">
        <v>4</v>
      </c>
      <c r="AR466" s="119">
        <v>4</v>
      </c>
      <c r="AS466" s="119">
        <v>4</v>
      </c>
      <c r="AT466" s="119">
        <v>4</v>
      </c>
      <c r="AU466" s="119">
        <v>5</v>
      </c>
      <c r="AV466" s="119">
        <v>4</v>
      </c>
      <c r="AW466" s="119">
        <v>4</v>
      </c>
      <c r="AX466" s="119" t="s">
        <v>88</v>
      </c>
      <c r="AY466" s="119" t="s">
        <v>88</v>
      </c>
      <c r="AZ466" s="119"/>
      <c r="BA466" s="119">
        <v>5</v>
      </c>
      <c r="BB466" s="119">
        <v>5</v>
      </c>
      <c r="BC466" s="119" t="s">
        <v>134</v>
      </c>
      <c r="BD466" s="119"/>
      <c r="BE466" s="119"/>
      <c r="BF466">
        <f t="shared" si="47"/>
        <v>0</v>
      </c>
      <c r="BG466">
        <f t="shared" si="46"/>
        <v>0</v>
      </c>
      <c r="BH466">
        <f t="shared" si="46"/>
        <v>0</v>
      </c>
      <c r="BI466">
        <f t="shared" si="46"/>
        <v>0</v>
      </c>
      <c r="BJ466">
        <f t="shared" si="46"/>
        <v>0</v>
      </c>
      <c r="BK466">
        <f t="shared" si="46"/>
        <v>0</v>
      </c>
      <c r="BL466">
        <f t="shared" si="44"/>
        <v>0</v>
      </c>
      <c r="BM466">
        <f t="shared" si="48"/>
        <v>0</v>
      </c>
      <c r="BN466">
        <f t="shared" si="48"/>
        <v>0</v>
      </c>
      <c r="BO466">
        <f t="shared" si="48"/>
        <v>0</v>
      </c>
      <c r="BP466">
        <f t="shared" si="48"/>
        <v>0</v>
      </c>
      <c r="BQ466">
        <f t="shared" si="45"/>
        <v>0</v>
      </c>
      <c r="BR466">
        <f t="shared" si="48"/>
        <v>1</v>
      </c>
      <c r="BS466">
        <f t="shared" si="48"/>
        <v>0</v>
      </c>
      <c r="BT466" s="256">
        <f t="shared" si="49"/>
        <v>4</v>
      </c>
    </row>
    <row r="467" spans="2:72" ht="14.3" x14ac:dyDescent="0.25">
      <c r="B467" s="93" t="str">
        <f>IFERROR(VLOOKUP(TABLA!$F467,BLIOTECAS!$C$1:$E$26,2,FALSE),"")</f>
        <v>GHI</v>
      </c>
      <c r="C467" s="93" t="str">
        <f>IFERROR(VLOOKUP(TABLA!F467,BLIOTECAS!$C$1:$E$26,3,FALSE),"")</f>
        <v>Humanidades</v>
      </c>
      <c r="D467" s="266" t="s">
        <v>1057</v>
      </c>
      <c r="E467" s="120" t="s">
        <v>10</v>
      </c>
      <c r="F467" s="119" t="s">
        <v>13</v>
      </c>
      <c r="G467" s="119" t="s">
        <v>46</v>
      </c>
      <c r="H467" s="119" t="s">
        <v>48</v>
      </c>
      <c r="I467" s="119"/>
      <c r="J467" s="119" t="s">
        <v>476</v>
      </c>
      <c r="K467" s="119" t="s">
        <v>13</v>
      </c>
      <c r="L467" s="119"/>
      <c r="M467" s="119"/>
      <c r="N467" s="119">
        <v>5</v>
      </c>
      <c r="O467" s="119">
        <v>5</v>
      </c>
      <c r="P467" s="119">
        <v>5</v>
      </c>
      <c r="Q467" s="119">
        <v>5</v>
      </c>
      <c r="R467" s="119">
        <v>5</v>
      </c>
      <c r="S467" s="119" t="s">
        <v>87</v>
      </c>
      <c r="T467" s="119" t="s">
        <v>87</v>
      </c>
      <c r="U467" s="119">
        <v>4</v>
      </c>
      <c r="V467" s="119">
        <v>3</v>
      </c>
      <c r="W467" s="119">
        <v>3</v>
      </c>
      <c r="X467" s="119">
        <v>3</v>
      </c>
      <c r="Y467" s="119">
        <v>1</v>
      </c>
      <c r="Z467" s="119">
        <v>5</v>
      </c>
      <c r="AA467" s="119">
        <v>1</v>
      </c>
      <c r="AB467" s="119">
        <v>3</v>
      </c>
      <c r="AC467" s="119">
        <v>3</v>
      </c>
      <c r="AD467" s="119">
        <v>4</v>
      </c>
      <c r="AE467" s="119">
        <v>4</v>
      </c>
      <c r="AF467" s="119">
        <v>4</v>
      </c>
      <c r="AG467" s="119">
        <v>5</v>
      </c>
      <c r="AH467" s="119">
        <v>4</v>
      </c>
      <c r="AI467" s="119">
        <v>5</v>
      </c>
      <c r="AJ467" s="119">
        <v>4</v>
      </c>
      <c r="AK467" s="119" t="s">
        <v>87</v>
      </c>
      <c r="AL467" s="119" t="s">
        <v>88</v>
      </c>
      <c r="AM467" s="119">
        <v>5</v>
      </c>
      <c r="AN467" s="119">
        <v>2</v>
      </c>
      <c r="AO467" s="119" t="s">
        <v>115</v>
      </c>
      <c r="AP467" s="119">
        <v>5</v>
      </c>
      <c r="AQ467" s="119">
        <v>5</v>
      </c>
      <c r="AR467" s="119">
        <v>5</v>
      </c>
      <c r="AS467" s="119">
        <v>5</v>
      </c>
      <c r="AT467" s="119">
        <v>5</v>
      </c>
      <c r="AU467" s="119">
        <v>5</v>
      </c>
      <c r="AV467" s="119">
        <v>5</v>
      </c>
      <c r="AW467" s="119">
        <v>3</v>
      </c>
      <c r="AX467" s="119" t="s">
        <v>87</v>
      </c>
      <c r="AY467" s="119" t="s">
        <v>87</v>
      </c>
      <c r="AZ467" s="119" t="s">
        <v>124</v>
      </c>
      <c r="BA467" s="119">
        <v>5</v>
      </c>
      <c r="BB467" s="119">
        <v>5</v>
      </c>
      <c r="BC467" s="119" t="s">
        <v>135</v>
      </c>
      <c r="BD467" s="119"/>
      <c r="BE467" s="119"/>
      <c r="BF467">
        <f t="shared" si="47"/>
        <v>0</v>
      </c>
      <c r="BG467">
        <f t="shared" si="46"/>
        <v>0</v>
      </c>
      <c r="BH467">
        <f t="shared" si="46"/>
        <v>0</v>
      </c>
      <c r="BI467">
        <f t="shared" si="46"/>
        <v>0</v>
      </c>
      <c r="BJ467">
        <f t="shared" si="46"/>
        <v>0</v>
      </c>
      <c r="BK467">
        <f t="shared" si="46"/>
        <v>0</v>
      </c>
      <c r="BL467">
        <f t="shared" si="44"/>
        <v>0</v>
      </c>
      <c r="BM467">
        <f t="shared" si="48"/>
        <v>0</v>
      </c>
      <c r="BN467">
        <f t="shared" si="48"/>
        <v>0</v>
      </c>
      <c r="BO467">
        <f t="shared" si="48"/>
        <v>0</v>
      </c>
      <c r="BP467">
        <f t="shared" si="48"/>
        <v>0</v>
      </c>
      <c r="BQ467">
        <f t="shared" si="45"/>
        <v>0</v>
      </c>
      <c r="BR467">
        <f t="shared" si="48"/>
        <v>1</v>
      </c>
      <c r="BS467">
        <f t="shared" si="48"/>
        <v>0</v>
      </c>
      <c r="BT467" s="256">
        <f t="shared" si="49"/>
        <v>5</v>
      </c>
    </row>
    <row r="468" spans="2:72" ht="14.3" x14ac:dyDescent="0.25">
      <c r="B468" s="93" t="str">
        <f>IFERROR(VLOOKUP(TABLA!$F468,BLIOTECAS!$C$1:$E$26,2,FALSE),"")</f>
        <v>FAR</v>
      </c>
      <c r="C468" s="93" t="str">
        <f>IFERROR(VLOOKUP(TABLA!F468,BLIOTECAS!$C$1:$E$26,3,FALSE),"")</f>
        <v>Ciencias de la Salud</v>
      </c>
      <c r="D468" s="266" t="s">
        <v>1057</v>
      </c>
      <c r="E468" s="120" t="s">
        <v>8</v>
      </c>
      <c r="F468" s="119" t="s">
        <v>28</v>
      </c>
      <c r="G468" s="119" t="s">
        <v>46</v>
      </c>
      <c r="H468" s="119" t="s">
        <v>47</v>
      </c>
      <c r="I468" s="119"/>
      <c r="J468" s="119" t="s">
        <v>19</v>
      </c>
      <c r="K468" s="119" t="s">
        <v>27</v>
      </c>
      <c r="L468" s="119" t="s">
        <v>28</v>
      </c>
      <c r="M468" s="119"/>
      <c r="N468" s="119">
        <v>3</v>
      </c>
      <c r="O468" s="119">
        <v>3</v>
      </c>
      <c r="P468" s="119">
        <v>3</v>
      </c>
      <c r="Q468" s="119">
        <v>3</v>
      </c>
      <c r="R468" s="119">
        <v>4</v>
      </c>
      <c r="S468" s="119" t="s">
        <v>87</v>
      </c>
      <c r="T468" s="119" t="s">
        <v>87</v>
      </c>
      <c r="U468" s="119">
        <v>3</v>
      </c>
      <c r="V468" s="119">
        <v>3</v>
      </c>
      <c r="W468" s="119">
        <v>4</v>
      </c>
      <c r="X468" s="119">
        <v>1</v>
      </c>
      <c r="Y468" s="119">
        <v>4</v>
      </c>
      <c r="Z468" s="119">
        <v>3</v>
      </c>
      <c r="AA468" s="119">
        <v>3</v>
      </c>
      <c r="AB468" s="119">
        <v>1</v>
      </c>
      <c r="AC468" s="119">
        <v>4</v>
      </c>
      <c r="AD468" s="119">
        <v>4</v>
      </c>
      <c r="AE468" s="119">
        <v>4</v>
      </c>
      <c r="AF468" s="119">
        <v>4</v>
      </c>
      <c r="AG468" s="119">
        <v>3</v>
      </c>
      <c r="AH468" s="119">
        <v>4</v>
      </c>
      <c r="AI468" s="119">
        <v>3</v>
      </c>
      <c r="AJ468" s="119">
        <v>3</v>
      </c>
      <c r="AK468" s="119" t="s">
        <v>88</v>
      </c>
      <c r="AL468" s="119" t="s">
        <v>88</v>
      </c>
      <c r="AM468" s="119">
        <v>5</v>
      </c>
      <c r="AN468" s="119">
        <v>3</v>
      </c>
      <c r="AO468" s="119" t="s">
        <v>115</v>
      </c>
      <c r="AP468" s="119">
        <v>4</v>
      </c>
      <c r="AQ468" s="119">
        <v>4</v>
      </c>
      <c r="AR468" s="119">
        <v>4</v>
      </c>
      <c r="AS468" s="119">
        <v>4</v>
      </c>
      <c r="AT468" s="119">
        <v>3</v>
      </c>
      <c r="AU468" s="119">
        <v>4</v>
      </c>
      <c r="AV468" s="119">
        <v>3</v>
      </c>
      <c r="AW468" s="119">
        <v>3</v>
      </c>
      <c r="AX468" s="119" t="s">
        <v>88</v>
      </c>
      <c r="AY468" s="119" t="s">
        <v>88</v>
      </c>
      <c r="AZ468" s="119"/>
      <c r="BA468" s="119">
        <v>3</v>
      </c>
      <c r="BB468" s="119">
        <v>3</v>
      </c>
      <c r="BC468" s="119" t="s">
        <v>134</v>
      </c>
      <c r="BD468" s="119"/>
      <c r="BE468" s="119"/>
      <c r="BF468">
        <f t="shared" si="47"/>
        <v>0</v>
      </c>
      <c r="BG468">
        <f t="shared" si="46"/>
        <v>0</v>
      </c>
      <c r="BH468">
        <f t="shared" si="46"/>
        <v>0</v>
      </c>
      <c r="BI468">
        <f t="shared" si="46"/>
        <v>0</v>
      </c>
      <c r="BJ468">
        <f t="shared" si="46"/>
        <v>0</v>
      </c>
      <c r="BK468">
        <f t="shared" si="46"/>
        <v>0</v>
      </c>
      <c r="BL468">
        <f t="shared" ref="BL468:BL531" si="50">IF(IFERROR(FIND(BL$2,$AO468,1),0)&lt;&gt;0,1,0)</f>
        <v>0</v>
      </c>
      <c r="BM468">
        <f t="shared" si="48"/>
        <v>0</v>
      </c>
      <c r="BN468">
        <f t="shared" si="48"/>
        <v>0</v>
      </c>
      <c r="BO468">
        <f t="shared" si="48"/>
        <v>0</v>
      </c>
      <c r="BP468">
        <f t="shared" si="48"/>
        <v>0</v>
      </c>
      <c r="BQ468">
        <f t="shared" si="45"/>
        <v>0</v>
      </c>
      <c r="BR468">
        <f t="shared" si="48"/>
        <v>1</v>
      </c>
      <c r="BS468">
        <f t="shared" si="48"/>
        <v>0</v>
      </c>
      <c r="BT468" s="256">
        <f t="shared" si="49"/>
        <v>4</v>
      </c>
    </row>
    <row r="469" spans="2:72" ht="14.3" x14ac:dyDescent="0.25">
      <c r="B469" s="93" t="str">
        <f>IFERROR(VLOOKUP(TABLA!$F469,BLIOTECAS!$C$1:$E$26,2,FALSE),"")</f>
        <v>OPT</v>
      </c>
      <c r="C469" s="93" t="str">
        <f>IFERROR(VLOOKUP(TABLA!F469,BLIOTECAS!$C$1:$E$26,3,FALSE),"")</f>
        <v>Ciencias de la Salud</v>
      </c>
      <c r="D469" s="266" t="s">
        <v>1057</v>
      </c>
      <c r="E469" s="120" t="s">
        <v>8</v>
      </c>
      <c r="F469" s="119" t="s">
        <v>37</v>
      </c>
      <c r="G469" s="119" t="s">
        <v>47</v>
      </c>
      <c r="H469" s="119" t="s">
        <v>45</v>
      </c>
      <c r="I469" s="119"/>
      <c r="J469" s="119" t="s">
        <v>37</v>
      </c>
      <c r="K469" s="119" t="s">
        <v>22</v>
      </c>
      <c r="L469" s="119"/>
      <c r="M469" s="119"/>
      <c r="N469" s="119">
        <v>5</v>
      </c>
      <c r="O469" s="119">
        <v>5</v>
      </c>
      <c r="P469" s="119">
        <v>3</v>
      </c>
      <c r="Q469" s="119">
        <v>3</v>
      </c>
      <c r="R469" s="119">
        <v>5</v>
      </c>
      <c r="S469" s="119" t="s">
        <v>88</v>
      </c>
      <c r="T469" s="119" t="s">
        <v>88</v>
      </c>
      <c r="U469" s="119">
        <v>2</v>
      </c>
      <c r="V469" s="119">
        <v>1</v>
      </c>
      <c r="W469" s="119">
        <v>2</v>
      </c>
      <c r="X469" s="119">
        <v>3</v>
      </c>
      <c r="Y469" s="119">
        <v>5</v>
      </c>
      <c r="Z469" s="119">
        <v>5</v>
      </c>
      <c r="AA469" s="119">
        <v>5</v>
      </c>
      <c r="AB469" s="119">
        <v>3</v>
      </c>
      <c r="AC469" s="119">
        <v>3</v>
      </c>
      <c r="AD469" s="119">
        <v>3</v>
      </c>
      <c r="AE469" s="119">
        <v>3</v>
      </c>
      <c r="AF469" s="119">
        <v>3</v>
      </c>
      <c r="AG469" s="119">
        <v>3</v>
      </c>
      <c r="AH469" s="119">
        <v>3</v>
      </c>
      <c r="AI469" s="119">
        <v>3</v>
      </c>
      <c r="AJ469" s="119">
        <v>3</v>
      </c>
      <c r="AK469" s="119" t="s">
        <v>88</v>
      </c>
      <c r="AL469" s="119" t="s">
        <v>88</v>
      </c>
      <c r="AM469" s="119">
        <v>3</v>
      </c>
      <c r="AN469" s="119">
        <v>4</v>
      </c>
      <c r="AO469" s="119" t="s">
        <v>505</v>
      </c>
      <c r="AP469" s="119">
        <v>4</v>
      </c>
      <c r="AQ469" s="119">
        <v>3</v>
      </c>
      <c r="AR469" s="119">
        <v>3</v>
      </c>
      <c r="AS469" s="119">
        <v>3</v>
      </c>
      <c r="AT469" s="119">
        <v>3</v>
      </c>
      <c r="AU469" s="119">
        <v>3</v>
      </c>
      <c r="AV469" s="119">
        <v>3</v>
      </c>
      <c r="AW469" s="119">
        <v>3</v>
      </c>
      <c r="AX469" s="119" t="s">
        <v>87</v>
      </c>
      <c r="AY469" s="119" t="s">
        <v>88</v>
      </c>
      <c r="AZ469" s="119"/>
      <c r="BA469" s="119">
        <v>4</v>
      </c>
      <c r="BB469" s="119">
        <v>4</v>
      </c>
      <c r="BC469" s="119" t="s">
        <v>134</v>
      </c>
      <c r="BD469" s="119"/>
      <c r="BE469" s="119"/>
      <c r="BF469">
        <f t="shared" si="47"/>
        <v>0</v>
      </c>
      <c r="BG469">
        <f t="shared" si="46"/>
        <v>0</v>
      </c>
      <c r="BH469">
        <f t="shared" si="46"/>
        <v>0</v>
      </c>
      <c r="BI469">
        <f t="shared" si="46"/>
        <v>0</v>
      </c>
      <c r="BJ469">
        <f t="shared" si="46"/>
        <v>0</v>
      </c>
      <c r="BK469">
        <f t="shared" si="46"/>
        <v>0</v>
      </c>
      <c r="BL469">
        <f t="shared" si="50"/>
        <v>1</v>
      </c>
      <c r="BM469">
        <f t="shared" si="48"/>
        <v>0</v>
      </c>
      <c r="BN469">
        <f t="shared" si="48"/>
        <v>0</v>
      </c>
      <c r="BO469">
        <f t="shared" si="48"/>
        <v>1</v>
      </c>
      <c r="BP469">
        <f t="shared" si="48"/>
        <v>0</v>
      </c>
      <c r="BQ469">
        <f t="shared" ref="BQ469:BQ532" si="51">IF(IFERROR(FIND(BQ$2,$AO469,1),0)&lt;&gt;0,1,0)</f>
        <v>0</v>
      </c>
      <c r="BR469">
        <f t="shared" si="48"/>
        <v>0</v>
      </c>
      <c r="BS469">
        <f t="shared" si="48"/>
        <v>0</v>
      </c>
      <c r="BT469" s="256">
        <f t="shared" si="49"/>
        <v>4</v>
      </c>
    </row>
    <row r="470" spans="2:72" ht="14.3" x14ac:dyDescent="0.25">
      <c r="B470" s="93" t="str">
        <f>IFERROR(VLOOKUP(TABLA!$F470,BLIOTECAS!$C$1:$E$26,2,FALSE),"")</f>
        <v>BBA</v>
      </c>
      <c r="C470" s="93" t="str">
        <f>IFERROR(VLOOKUP(TABLA!F470,BLIOTECAS!$C$1:$E$26,3,FALSE),"")</f>
        <v>Humanidades</v>
      </c>
      <c r="D470" s="266" t="s">
        <v>1057</v>
      </c>
      <c r="E470" s="120" t="s">
        <v>8</v>
      </c>
      <c r="F470" s="119" t="s">
        <v>29</v>
      </c>
      <c r="G470" s="119" t="s">
        <v>47</v>
      </c>
      <c r="H470" s="119" t="s">
        <v>47</v>
      </c>
      <c r="I470" s="119"/>
      <c r="J470" s="119" t="s">
        <v>29</v>
      </c>
      <c r="K470" s="119" t="s">
        <v>56</v>
      </c>
      <c r="L470" s="119"/>
      <c r="M470" s="119"/>
      <c r="N470" s="119">
        <v>5</v>
      </c>
      <c r="O470" s="119">
        <v>5</v>
      </c>
      <c r="P470" s="119">
        <v>5</v>
      </c>
      <c r="Q470" s="119">
        <v>5</v>
      </c>
      <c r="R470" s="119">
        <v>5</v>
      </c>
      <c r="S470" s="119" t="s">
        <v>88</v>
      </c>
      <c r="T470" s="119" t="s">
        <v>87</v>
      </c>
      <c r="U470" s="119">
        <v>3</v>
      </c>
      <c r="V470" s="119">
        <v>5</v>
      </c>
      <c r="W470" s="119">
        <v>3</v>
      </c>
      <c r="X470" s="119">
        <v>1</v>
      </c>
      <c r="Y470" s="119"/>
      <c r="Z470" s="119">
        <v>5</v>
      </c>
      <c r="AA470" s="119"/>
      <c r="AB470" s="119">
        <v>5</v>
      </c>
      <c r="AC470" s="119">
        <v>5</v>
      </c>
      <c r="AD470" s="119">
        <v>5</v>
      </c>
      <c r="AE470" s="119">
        <v>5</v>
      </c>
      <c r="AF470" s="119">
        <v>5</v>
      </c>
      <c r="AG470" s="119">
        <v>5</v>
      </c>
      <c r="AH470" s="119">
        <v>4</v>
      </c>
      <c r="AI470" s="119">
        <v>5</v>
      </c>
      <c r="AJ470" s="119">
        <v>5</v>
      </c>
      <c r="AK470" s="119" t="s">
        <v>87</v>
      </c>
      <c r="AL470" s="119" t="s">
        <v>87</v>
      </c>
      <c r="AM470" s="119">
        <v>5</v>
      </c>
      <c r="AN470" s="119">
        <v>5</v>
      </c>
      <c r="AO470" s="119" t="s">
        <v>115</v>
      </c>
      <c r="AP470" s="119">
        <v>5</v>
      </c>
      <c r="AQ470" s="119">
        <v>5</v>
      </c>
      <c r="AR470" s="119">
        <v>5</v>
      </c>
      <c r="AS470" s="119">
        <v>5</v>
      </c>
      <c r="AT470" s="119">
        <v>5</v>
      </c>
      <c r="AU470" s="119">
        <v>5</v>
      </c>
      <c r="AV470" s="119">
        <v>5</v>
      </c>
      <c r="AW470" s="119">
        <v>5</v>
      </c>
      <c r="AX470" s="119" t="s">
        <v>87</v>
      </c>
      <c r="AY470" s="119" t="s">
        <v>87</v>
      </c>
      <c r="AZ470" s="119" t="s">
        <v>125</v>
      </c>
      <c r="BA470" s="119">
        <v>5</v>
      </c>
      <c r="BB470" s="119">
        <v>5</v>
      </c>
      <c r="BC470" s="119" t="s">
        <v>135</v>
      </c>
      <c r="BD470" s="119"/>
      <c r="BE470" s="119"/>
      <c r="BF470">
        <f t="shared" si="47"/>
        <v>0</v>
      </c>
      <c r="BG470">
        <f t="shared" si="46"/>
        <v>0</v>
      </c>
      <c r="BH470">
        <f t="shared" si="46"/>
        <v>0</v>
      </c>
      <c r="BI470">
        <f t="shared" si="46"/>
        <v>0</v>
      </c>
      <c r="BJ470">
        <f t="shared" si="46"/>
        <v>0</v>
      </c>
      <c r="BK470">
        <f t="shared" si="46"/>
        <v>0</v>
      </c>
      <c r="BL470">
        <f t="shared" si="50"/>
        <v>0</v>
      </c>
      <c r="BM470">
        <f t="shared" si="48"/>
        <v>0</v>
      </c>
      <c r="BN470">
        <f t="shared" si="48"/>
        <v>0</v>
      </c>
      <c r="BO470">
        <f t="shared" si="48"/>
        <v>0</v>
      </c>
      <c r="BP470">
        <f t="shared" si="48"/>
        <v>0</v>
      </c>
      <c r="BQ470">
        <f t="shared" si="51"/>
        <v>0</v>
      </c>
      <c r="BR470">
        <f t="shared" si="48"/>
        <v>1</v>
      </c>
      <c r="BS470">
        <f t="shared" si="48"/>
        <v>0</v>
      </c>
      <c r="BT470" s="256">
        <f t="shared" si="49"/>
        <v>5</v>
      </c>
    </row>
    <row r="471" spans="2:72" ht="14.3" x14ac:dyDescent="0.25">
      <c r="B471" s="93" t="str">
        <f>IFERROR(VLOOKUP(TABLA!$F471,BLIOTECAS!$C$1:$E$26,2,FALSE),"")</f>
        <v>FDI</v>
      </c>
      <c r="C471" s="93" t="str">
        <f>IFERROR(VLOOKUP(TABLA!F471,BLIOTECAS!$C$1:$E$26,3,FALSE),"")</f>
        <v>Ciencias Experimentales</v>
      </c>
      <c r="D471" s="266" t="s">
        <v>1057</v>
      </c>
      <c r="E471" s="120" t="s">
        <v>8</v>
      </c>
      <c r="F471" s="119" t="s">
        <v>30</v>
      </c>
      <c r="G471" s="119" t="s">
        <v>46</v>
      </c>
      <c r="H471" s="119" t="s">
        <v>44</v>
      </c>
      <c r="I471" s="119"/>
      <c r="J471" s="119" t="s">
        <v>30</v>
      </c>
      <c r="K471" s="119" t="s">
        <v>56</v>
      </c>
      <c r="L471" s="119"/>
      <c r="M471" s="119"/>
      <c r="N471" s="119">
        <v>5</v>
      </c>
      <c r="O471" s="119">
        <v>5</v>
      </c>
      <c r="P471" s="119">
        <v>4</v>
      </c>
      <c r="Q471" s="119">
        <v>2</v>
      </c>
      <c r="R471" s="119">
        <v>5</v>
      </c>
      <c r="S471" s="119" t="s">
        <v>88</v>
      </c>
      <c r="T471" s="119" t="s">
        <v>87</v>
      </c>
      <c r="U471" s="119">
        <v>2</v>
      </c>
      <c r="V471" s="119">
        <v>1</v>
      </c>
      <c r="W471" s="119">
        <v>1</v>
      </c>
      <c r="X471" s="119">
        <v>3</v>
      </c>
      <c r="Y471" s="119">
        <v>5</v>
      </c>
      <c r="Z471" s="119">
        <v>5</v>
      </c>
      <c r="AA471" s="119">
        <v>4</v>
      </c>
      <c r="AB471" s="119">
        <v>1</v>
      </c>
      <c r="AC471" s="119">
        <v>2</v>
      </c>
      <c r="AD471" s="119">
        <v>2</v>
      </c>
      <c r="AE471" s="119">
        <v>4</v>
      </c>
      <c r="AF471" s="119">
        <v>2</v>
      </c>
      <c r="AG471" s="119">
        <v>5</v>
      </c>
      <c r="AH471" s="119">
        <v>5</v>
      </c>
      <c r="AI471" s="119"/>
      <c r="AJ471" s="119">
        <v>3</v>
      </c>
      <c r="AK471" s="119" t="s">
        <v>88</v>
      </c>
      <c r="AL471" s="119" t="s">
        <v>88</v>
      </c>
      <c r="AM471" s="119">
        <v>2</v>
      </c>
      <c r="AN471" s="119">
        <v>3</v>
      </c>
      <c r="AO471" s="119" t="s">
        <v>115</v>
      </c>
      <c r="AP471" s="119">
        <v>5</v>
      </c>
      <c r="AQ471" s="119">
        <v>3</v>
      </c>
      <c r="AR471" s="119">
        <v>4</v>
      </c>
      <c r="AS471" s="119">
        <v>5</v>
      </c>
      <c r="AT471" s="119">
        <v>5</v>
      </c>
      <c r="AU471" s="119">
        <v>4</v>
      </c>
      <c r="AV471" s="119">
        <v>4</v>
      </c>
      <c r="AW471" s="119">
        <v>3</v>
      </c>
      <c r="AX471" s="119" t="s">
        <v>88</v>
      </c>
      <c r="AY471" s="119" t="s">
        <v>88</v>
      </c>
      <c r="AZ471" s="119"/>
      <c r="BA471" s="119">
        <v>5</v>
      </c>
      <c r="BB471" s="119">
        <v>5</v>
      </c>
      <c r="BC471" s="119" t="s">
        <v>134</v>
      </c>
      <c r="BD471" s="119"/>
      <c r="BE471" s="119"/>
      <c r="BF471">
        <f t="shared" si="47"/>
        <v>0</v>
      </c>
      <c r="BG471">
        <f t="shared" si="46"/>
        <v>0</v>
      </c>
      <c r="BH471">
        <f t="shared" si="46"/>
        <v>0</v>
      </c>
      <c r="BI471">
        <f t="shared" si="46"/>
        <v>0</v>
      </c>
      <c r="BJ471">
        <f t="shared" si="46"/>
        <v>0</v>
      </c>
      <c r="BK471">
        <f t="shared" si="46"/>
        <v>0</v>
      </c>
      <c r="BL471">
        <f t="shared" si="50"/>
        <v>0</v>
      </c>
      <c r="BM471">
        <f t="shared" si="48"/>
        <v>0</v>
      </c>
      <c r="BN471">
        <f t="shared" si="48"/>
        <v>0</v>
      </c>
      <c r="BO471">
        <f t="shared" si="48"/>
        <v>0</v>
      </c>
      <c r="BP471">
        <f t="shared" si="48"/>
        <v>0</v>
      </c>
      <c r="BQ471">
        <f t="shared" si="51"/>
        <v>0</v>
      </c>
      <c r="BR471">
        <f t="shared" si="48"/>
        <v>1</v>
      </c>
      <c r="BS471">
        <f t="shared" si="48"/>
        <v>0</v>
      </c>
      <c r="BT471" s="256">
        <f t="shared" si="49"/>
        <v>4</v>
      </c>
    </row>
    <row r="472" spans="2:72" ht="14.3" x14ac:dyDescent="0.25">
      <c r="B472" s="93" t="str">
        <f>IFERROR(VLOOKUP(TABLA!$F472,BLIOTECAS!$C$1:$E$26,2,FALSE),"")</f>
        <v>BBA</v>
      </c>
      <c r="C472" s="93" t="str">
        <f>IFERROR(VLOOKUP(TABLA!F472,BLIOTECAS!$C$1:$E$26,3,FALSE),"")</f>
        <v>Humanidades</v>
      </c>
      <c r="D472" s="266" t="s">
        <v>1057</v>
      </c>
      <c r="E472" s="120" t="s">
        <v>8</v>
      </c>
      <c r="F472" s="119" t="s">
        <v>29</v>
      </c>
      <c r="G472" s="119" t="s">
        <v>47</v>
      </c>
      <c r="H472" s="119" t="s">
        <v>47</v>
      </c>
      <c r="I472" s="119"/>
      <c r="J472" s="119" t="s">
        <v>29</v>
      </c>
      <c r="K472" s="119" t="s">
        <v>56</v>
      </c>
      <c r="L472" s="119"/>
      <c r="M472" s="119" t="s">
        <v>593</v>
      </c>
      <c r="N472" s="119">
        <v>5</v>
      </c>
      <c r="O472" s="119">
        <v>5</v>
      </c>
      <c r="P472" s="119">
        <v>5</v>
      </c>
      <c r="Q472" s="119">
        <v>5</v>
      </c>
      <c r="R472" s="119">
        <v>5</v>
      </c>
      <c r="S472" s="119" t="s">
        <v>87</v>
      </c>
      <c r="T472" s="119" t="s">
        <v>87</v>
      </c>
      <c r="U472" s="119">
        <v>5</v>
      </c>
      <c r="V472" s="119">
        <v>5</v>
      </c>
      <c r="W472" s="119">
        <v>5</v>
      </c>
      <c r="X472" s="119">
        <v>5</v>
      </c>
      <c r="Y472" s="119">
        <v>5</v>
      </c>
      <c r="Z472" s="119">
        <v>5</v>
      </c>
      <c r="AA472" s="119">
        <v>5</v>
      </c>
      <c r="AB472" s="119">
        <v>5</v>
      </c>
      <c r="AC472" s="119">
        <v>5</v>
      </c>
      <c r="AD472" s="119">
        <v>5</v>
      </c>
      <c r="AE472" s="119">
        <v>5</v>
      </c>
      <c r="AF472" s="119">
        <v>5</v>
      </c>
      <c r="AG472" s="119">
        <v>5</v>
      </c>
      <c r="AH472" s="119">
        <v>5</v>
      </c>
      <c r="AI472" s="119">
        <v>5</v>
      </c>
      <c r="AJ472" s="119">
        <v>5</v>
      </c>
      <c r="AK472" s="119" t="s">
        <v>87</v>
      </c>
      <c r="AL472" s="119" t="s">
        <v>87</v>
      </c>
      <c r="AM472" s="119">
        <v>5</v>
      </c>
      <c r="AN472" s="119">
        <v>4</v>
      </c>
      <c r="AO472" s="119" t="s">
        <v>115</v>
      </c>
      <c r="AP472" s="119">
        <v>5</v>
      </c>
      <c r="AQ472" s="119">
        <v>5</v>
      </c>
      <c r="AR472" s="119">
        <v>5</v>
      </c>
      <c r="AS472" s="119">
        <v>5</v>
      </c>
      <c r="AT472" s="119">
        <v>5</v>
      </c>
      <c r="AU472" s="119">
        <v>5</v>
      </c>
      <c r="AV472" s="119">
        <v>5</v>
      </c>
      <c r="AW472" s="119">
        <v>5</v>
      </c>
      <c r="AX472" s="119" t="s">
        <v>88</v>
      </c>
      <c r="AY472" s="119" t="s">
        <v>88</v>
      </c>
      <c r="AZ472" s="119"/>
      <c r="BA472" s="119">
        <v>5</v>
      </c>
      <c r="BB472" s="119">
        <v>5</v>
      </c>
      <c r="BC472" s="119" t="s">
        <v>135</v>
      </c>
      <c r="BD472" s="119"/>
      <c r="BE472" s="119" t="s">
        <v>594</v>
      </c>
      <c r="BF472">
        <f t="shared" si="47"/>
        <v>0</v>
      </c>
      <c r="BG472">
        <f t="shared" si="46"/>
        <v>0</v>
      </c>
      <c r="BH472">
        <f t="shared" si="46"/>
        <v>0</v>
      </c>
      <c r="BI472">
        <f t="shared" si="46"/>
        <v>0</v>
      </c>
      <c r="BJ472">
        <f t="shared" si="46"/>
        <v>0</v>
      </c>
      <c r="BK472">
        <f t="shared" si="46"/>
        <v>0</v>
      </c>
      <c r="BL472">
        <f t="shared" si="50"/>
        <v>0</v>
      </c>
      <c r="BM472">
        <f t="shared" si="48"/>
        <v>0</v>
      </c>
      <c r="BN472">
        <f t="shared" si="48"/>
        <v>0</v>
      </c>
      <c r="BO472">
        <f t="shared" si="48"/>
        <v>0</v>
      </c>
      <c r="BP472">
        <f t="shared" si="48"/>
        <v>0</v>
      </c>
      <c r="BQ472">
        <f t="shared" si="51"/>
        <v>0</v>
      </c>
      <c r="BR472">
        <f t="shared" si="48"/>
        <v>1</v>
      </c>
      <c r="BS472">
        <f t="shared" si="48"/>
        <v>0</v>
      </c>
      <c r="BT472" s="256">
        <f t="shared" si="49"/>
        <v>5</v>
      </c>
    </row>
    <row r="473" spans="2:72" ht="14.3" x14ac:dyDescent="0.25">
      <c r="B473" s="93" t="str">
        <f>IFERROR(VLOOKUP(TABLA!$F473,BLIOTECAS!$C$1:$E$26,2,FALSE),"")</f>
        <v>GHI</v>
      </c>
      <c r="C473" s="93" t="str">
        <f>IFERROR(VLOOKUP(TABLA!F473,BLIOTECAS!$C$1:$E$26,3,FALSE),"")</f>
        <v>Humanidades</v>
      </c>
      <c r="D473" s="266" t="s">
        <v>1057</v>
      </c>
      <c r="E473" s="120" t="s">
        <v>8</v>
      </c>
      <c r="F473" s="119" t="s">
        <v>13</v>
      </c>
      <c r="G473" s="119" t="s">
        <v>46</v>
      </c>
      <c r="H473" s="119" t="s">
        <v>46</v>
      </c>
      <c r="I473" s="119"/>
      <c r="J473" s="119" t="s">
        <v>13</v>
      </c>
      <c r="K473" s="119" t="s">
        <v>76</v>
      </c>
      <c r="L473" s="119" t="s">
        <v>31</v>
      </c>
      <c r="M473" s="119" t="s">
        <v>364</v>
      </c>
      <c r="N473" s="119">
        <v>5</v>
      </c>
      <c r="O473" s="119">
        <v>5</v>
      </c>
      <c r="P473" s="119">
        <v>3</v>
      </c>
      <c r="Q473" s="119">
        <v>2</v>
      </c>
      <c r="R473" s="119">
        <v>5</v>
      </c>
      <c r="S473" s="119" t="s">
        <v>88</v>
      </c>
      <c r="T473" s="119" t="s">
        <v>87</v>
      </c>
      <c r="U473" s="119">
        <v>1</v>
      </c>
      <c r="V473" s="119">
        <v>1</v>
      </c>
      <c r="W473" s="119">
        <v>1</v>
      </c>
      <c r="X473" s="119">
        <v>5</v>
      </c>
      <c r="Y473" s="119">
        <v>3</v>
      </c>
      <c r="Z473" s="119">
        <v>4</v>
      </c>
      <c r="AA473" s="119">
        <v>5</v>
      </c>
      <c r="AB473" s="119">
        <v>3</v>
      </c>
      <c r="AC473" s="119">
        <v>4</v>
      </c>
      <c r="AD473" s="119">
        <v>4</v>
      </c>
      <c r="AE473" s="119">
        <v>5</v>
      </c>
      <c r="AF473" s="119">
        <v>5</v>
      </c>
      <c r="AG473" s="119">
        <v>5</v>
      </c>
      <c r="AH473" s="119">
        <v>5</v>
      </c>
      <c r="AI473" s="119">
        <v>5</v>
      </c>
      <c r="AJ473" s="119">
        <v>1</v>
      </c>
      <c r="AK473" s="119" t="s">
        <v>88</v>
      </c>
      <c r="AL473" s="119" t="s">
        <v>88</v>
      </c>
      <c r="AM473" s="119">
        <v>5</v>
      </c>
      <c r="AN473" s="119">
        <v>5</v>
      </c>
      <c r="AO473" s="119" t="s">
        <v>113</v>
      </c>
      <c r="AP473" s="119">
        <v>2</v>
      </c>
      <c r="AQ473" s="119">
        <v>1</v>
      </c>
      <c r="AR473" s="119">
        <v>3</v>
      </c>
      <c r="AS473" s="119">
        <v>3</v>
      </c>
      <c r="AT473" s="119">
        <v>3</v>
      </c>
      <c r="AU473" s="119">
        <v>3</v>
      </c>
      <c r="AV473" s="119">
        <v>3</v>
      </c>
      <c r="AW473" s="119">
        <v>3</v>
      </c>
      <c r="AX473" s="119" t="s">
        <v>88</v>
      </c>
      <c r="AY473" s="119" t="s">
        <v>88</v>
      </c>
      <c r="AZ473" s="119"/>
      <c r="BA473" s="119">
        <v>3</v>
      </c>
      <c r="BB473" s="119">
        <v>3</v>
      </c>
      <c r="BC473" s="119" t="s">
        <v>134</v>
      </c>
      <c r="BD473" s="119"/>
      <c r="BE473" s="119"/>
      <c r="BF473">
        <f t="shared" si="47"/>
        <v>0</v>
      </c>
      <c r="BG473">
        <f t="shared" si="46"/>
        <v>0</v>
      </c>
      <c r="BH473">
        <f t="shared" si="46"/>
        <v>0</v>
      </c>
      <c r="BI473">
        <f t="shared" si="46"/>
        <v>0</v>
      </c>
      <c r="BJ473">
        <f t="shared" si="46"/>
        <v>0</v>
      </c>
      <c r="BK473">
        <f t="shared" si="46"/>
        <v>0</v>
      </c>
      <c r="BL473">
        <f t="shared" si="50"/>
        <v>0</v>
      </c>
      <c r="BM473">
        <f t="shared" si="48"/>
        <v>0</v>
      </c>
      <c r="BN473">
        <f t="shared" si="48"/>
        <v>0</v>
      </c>
      <c r="BO473">
        <f t="shared" si="48"/>
        <v>1</v>
      </c>
      <c r="BP473">
        <f t="shared" si="48"/>
        <v>0</v>
      </c>
      <c r="BQ473">
        <f t="shared" si="51"/>
        <v>0</v>
      </c>
      <c r="BR473">
        <f t="shared" si="48"/>
        <v>0</v>
      </c>
      <c r="BS473">
        <f t="shared" si="48"/>
        <v>0</v>
      </c>
      <c r="BT473" s="256">
        <f t="shared" si="49"/>
        <v>4</v>
      </c>
    </row>
    <row r="474" spans="2:72" ht="14.3" x14ac:dyDescent="0.25">
      <c r="B474" s="93" t="str">
        <f>IFERROR(VLOOKUP(TABLA!$F474,BLIOTECAS!$C$1:$E$26,2,FALSE),"")</f>
        <v>EDU</v>
      </c>
      <c r="C474" s="93" t="str">
        <f>IFERROR(VLOOKUP(TABLA!F474,BLIOTECAS!$C$1:$E$26,3,FALSE),"")</f>
        <v>Humanidades</v>
      </c>
      <c r="D474" s="266" t="s">
        <v>1057</v>
      </c>
      <c r="E474" s="120" t="s">
        <v>8</v>
      </c>
      <c r="F474" s="119" t="s">
        <v>16</v>
      </c>
      <c r="G474" s="119" t="s">
        <v>44</v>
      </c>
      <c r="H474" s="119" t="s">
        <v>46</v>
      </c>
      <c r="I474" s="119"/>
      <c r="J474" s="119"/>
      <c r="K474" s="119"/>
      <c r="L474" s="119"/>
      <c r="M474" s="119"/>
      <c r="N474" s="119">
        <v>3</v>
      </c>
      <c r="O474" s="119">
        <v>3</v>
      </c>
      <c r="P474" s="119">
        <v>3</v>
      </c>
      <c r="Q474" s="119">
        <v>3</v>
      </c>
      <c r="R474" s="119">
        <v>3</v>
      </c>
      <c r="S474" s="119" t="s">
        <v>88</v>
      </c>
      <c r="T474" s="119" t="s">
        <v>88</v>
      </c>
      <c r="U474" s="119">
        <v>3</v>
      </c>
      <c r="V474" s="119">
        <v>3</v>
      </c>
      <c r="W474" s="119">
        <v>3</v>
      </c>
      <c r="X474" s="119">
        <v>3</v>
      </c>
      <c r="Y474" s="119">
        <v>3</v>
      </c>
      <c r="Z474" s="119">
        <v>3</v>
      </c>
      <c r="AA474" s="119">
        <v>3</v>
      </c>
      <c r="AB474" s="119">
        <v>3</v>
      </c>
      <c r="AC474" s="119">
        <v>3</v>
      </c>
      <c r="AD474" s="119">
        <v>3</v>
      </c>
      <c r="AE474" s="119">
        <v>3</v>
      </c>
      <c r="AF474" s="119">
        <v>3</v>
      </c>
      <c r="AG474" s="119">
        <v>3</v>
      </c>
      <c r="AH474" s="119">
        <v>3</v>
      </c>
      <c r="AI474" s="119">
        <v>3</v>
      </c>
      <c r="AJ474" s="119">
        <v>3</v>
      </c>
      <c r="AK474" s="119" t="s">
        <v>88</v>
      </c>
      <c r="AL474" s="119" t="s">
        <v>88</v>
      </c>
      <c r="AM474" s="119">
        <v>3</v>
      </c>
      <c r="AN474" s="119">
        <v>3</v>
      </c>
      <c r="AO474" s="119" t="s">
        <v>115</v>
      </c>
      <c r="AP474" s="119">
        <v>3</v>
      </c>
      <c r="AQ474" s="119">
        <v>3</v>
      </c>
      <c r="AR474" s="119">
        <v>3</v>
      </c>
      <c r="AS474" s="119">
        <v>3</v>
      </c>
      <c r="AT474" s="119">
        <v>3</v>
      </c>
      <c r="AU474" s="119">
        <v>3</v>
      </c>
      <c r="AV474" s="119">
        <v>3</v>
      </c>
      <c r="AW474" s="119">
        <v>3</v>
      </c>
      <c r="AX474" s="119" t="s">
        <v>88</v>
      </c>
      <c r="AY474" s="119" t="s">
        <v>88</v>
      </c>
      <c r="AZ474" s="119"/>
      <c r="BA474" s="119">
        <v>3</v>
      </c>
      <c r="BB474" s="119">
        <v>3</v>
      </c>
      <c r="BC474" s="119" t="s">
        <v>133</v>
      </c>
      <c r="BD474" s="119"/>
      <c r="BE474" s="119"/>
      <c r="BF474">
        <f t="shared" si="47"/>
        <v>0</v>
      </c>
      <c r="BG474">
        <f t="shared" si="46"/>
        <v>0</v>
      </c>
      <c r="BH474">
        <f t="shared" si="46"/>
        <v>0</v>
      </c>
      <c r="BI474">
        <f t="shared" si="46"/>
        <v>0</v>
      </c>
      <c r="BJ474">
        <f t="shared" si="46"/>
        <v>0</v>
      </c>
      <c r="BK474">
        <f t="shared" si="46"/>
        <v>0</v>
      </c>
      <c r="BL474">
        <f t="shared" si="50"/>
        <v>0</v>
      </c>
      <c r="BM474">
        <f t="shared" si="48"/>
        <v>0</v>
      </c>
      <c r="BN474">
        <f t="shared" si="48"/>
        <v>0</v>
      </c>
      <c r="BO474">
        <f t="shared" si="48"/>
        <v>0</v>
      </c>
      <c r="BP474">
        <f t="shared" si="48"/>
        <v>0</v>
      </c>
      <c r="BQ474">
        <f t="shared" si="51"/>
        <v>0</v>
      </c>
      <c r="BR474">
        <f t="shared" si="48"/>
        <v>1</v>
      </c>
      <c r="BS474">
        <f t="shared" si="48"/>
        <v>0</v>
      </c>
      <c r="BT474" s="256">
        <f t="shared" si="49"/>
        <v>3</v>
      </c>
    </row>
    <row r="475" spans="2:72" ht="14.3" x14ac:dyDescent="0.25">
      <c r="B475" s="93" t="str">
        <f>IFERROR(VLOOKUP(TABLA!$F475,BLIOTECAS!$C$1:$E$26,2,FALSE),"")</f>
        <v>DER</v>
      </c>
      <c r="C475" s="93" t="str">
        <f>IFERROR(VLOOKUP(TABLA!F475,BLIOTECAS!$C$1:$E$26,3,FALSE),"")</f>
        <v>Ciencias Sociales</v>
      </c>
      <c r="D475" s="266" t="s">
        <v>1057</v>
      </c>
      <c r="E475" s="120" t="s">
        <v>8</v>
      </c>
      <c r="F475" s="119" t="s">
        <v>14</v>
      </c>
      <c r="G475" s="119" t="s">
        <v>44</v>
      </c>
      <c r="H475" s="119" t="s">
        <v>44</v>
      </c>
      <c r="I475" s="119"/>
      <c r="J475" s="119" t="s">
        <v>476</v>
      </c>
      <c r="K475" s="119"/>
      <c r="L475" s="119"/>
      <c r="M475" s="119"/>
      <c r="N475" s="119">
        <v>5</v>
      </c>
      <c r="O475" s="119">
        <v>3</v>
      </c>
      <c r="P475" s="119">
        <v>4</v>
      </c>
      <c r="Q475" s="119">
        <v>3</v>
      </c>
      <c r="R475" s="119">
        <v>5</v>
      </c>
      <c r="S475" s="119" t="s">
        <v>88</v>
      </c>
      <c r="T475" s="119" t="s">
        <v>88</v>
      </c>
      <c r="U475" s="119">
        <v>1</v>
      </c>
      <c r="V475" s="119">
        <v>1</v>
      </c>
      <c r="W475" s="119">
        <v>1</v>
      </c>
      <c r="X475" s="119">
        <v>3</v>
      </c>
      <c r="Y475" s="119">
        <v>4</v>
      </c>
      <c r="Z475" s="119">
        <v>5</v>
      </c>
      <c r="AA475" s="119">
        <v>3</v>
      </c>
      <c r="AB475" s="119">
        <v>3</v>
      </c>
      <c r="AC475" s="119">
        <v>4</v>
      </c>
      <c r="AD475" s="119">
        <v>4</v>
      </c>
      <c r="AE475" s="119">
        <v>3</v>
      </c>
      <c r="AF475" s="119">
        <v>3</v>
      </c>
      <c r="AG475" s="119">
        <v>3</v>
      </c>
      <c r="AH475" s="119">
        <v>3</v>
      </c>
      <c r="AI475" s="119">
        <v>3</v>
      </c>
      <c r="AJ475" s="119">
        <v>3</v>
      </c>
      <c r="AK475" s="119" t="s">
        <v>88</v>
      </c>
      <c r="AL475" s="119" t="s">
        <v>88</v>
      </c>
      <c r="AM475" s="119">
        <v>3</v>
      </c>
      <c r="AN475" s="119">
        <v>3</v>
      </c>
      <c r="AO475" s="119" t="s">
        <v>113</v>
      </c>
      <c r="AP475" s="119">
        <v>3</v>
      </c>
      <c r="AQ475" s="119">
        <v>2</v>
      </c>
      <c r="AR475" s="119">
        <v>3</v>
      </c>
      <c r="AS475" s="119">
        <v>3</v>
      </c>
      <c r="AT475" s="119">
        <v>3</v>
      </c>
      <c r="AU475" s="119">
        <v>3</v>
      </c>
      <c r="AV475" s="119">
        <v>3</v>
      </c>
      <c r="AW475" s="119">
        <v>3</v>
      </c>
      <c r="AX475" s="119" t="s">
        <v>88</v>
      </c>
      <c r="AY475" s="119" t="s">
        <v>88</v>
      </c>
      <c r="AZ475" s="119"/>
      <c r="BA475" s="119">
        <v>4</v>
      </c>
      <c r="BB475" s="119">
        <v>4</v>
      </c>
      <c r="BC475" s="119" t="s">
        <v>134</v>
      </c>
      <c r="BD475" s="119"/>
      <c r="BE475" s="119"/>
      <c r="BF475">
        <f t="shared" si="47"/>
        <v>0</v>
      </c>
      <c r="BG475">
        <f t="shared" si="46"/>
        <v>0</v>
      </c>
      <c r="BH475">
        <f t="shared" si="46"/>
        <v>0</v>
      </c>
      <c r="BI475">
        <f t="shared" ref="BG475:BK526" si="52">IF(IFERROR(FIND(BI$2,$I475,1),0)&lt;&gt;0,1,0)</f>
        <v>0</v>
      </c>
      <c r="BJ475">
        <f t="shared" si="52"/>
        <v>0</v>
      </c>
      <c r="BK475">
        <f t="shared" si="52"/>
        <v>0</v>
      </c>
      <c r="BL475">
        <f t="shared" si="50"/>
        <v>0</v>
      </c>
      <c r="BM475">
        <f t="shared" si="48"/>
        <v>0</v>
      </c>
      <c r="BN475">
        <f t="shared" si="48"/>
        <v>0</v>
      </c>
      <c r="BO475">
        <f t="shared" si="48"/>
        <v>1</v>
      </c>
      <c r="BP475">
        <f t="shared" si="48"/>
        <v>0</v>
      </c>
      <c r="BQ475">
        <f t="shared" si="51"/>
        <v>0</v>
      </c>
      <c r="BR475">
        <f t="shared" si="48"/>
        <v>0</v>
      </c>
      <c r="BS475">
        <f t="shared" si="48"/>
        <v>0</v>
      </c>
      <c r="BT475" s="256">
        <f t="shared" si="49"/>
        <v>4</v>
      </c>
    </row>
    <row r="476" spans="2:72" ht="14.3" x14ac:dyDescent="0.25">
      <c r="B476" s="93" t="str">
        <f>IFERROR(VLOOKUP(TABLA!$F476,BLIOTECAS!$C$1:$E$26,2,FALSE),"")</f>
        <v>INF</v>
      </c>
      <c r="C476" s="93" t="str">
        <f>IFERROR(VLOOKUP(TABLA!F476,BLIOTECAS!$C$1:$E$26,3,FALSE),"")</f>
        <v>Ciencias Sociales</v>
      </c>
      <c r="D476" s="266" t="s">
        <v>1057</v>
      </c>
      <c r="E476" s="120" t="s">
        <v>8</v>
      </c>
      <c r="F476" s="119" t="s">
        <v>17</v>
      </c>
      <c r="G476" s="119" t="s">
        <v>46</v>
      </c>
      <c r="H476" s="119" t="s">
        <v>44</v>
      </c>
      <c r="I476" s="119"/>
      <c r="J476" s="119" t="s">
        <v>17</v>
      </c>
      <c r="K476" s="119" t="s">
        <v>56</v>
      </c>
      <c r="L476" s="119"/>
      <c r="M476" s="119"/>
      <c r="N476" s="119">
        <v>2</v>
      </c>
      <c r="O476" s="119">
        <v>5</v>
      </c>
      <c r="P476" s="119">
        <v>5</v>
      </c>
      <c r="Q476" s="119">
        <v>5</v>
      </c>
      <c r="R476" s="119">
        <v>5</v>
      </c>
      <c r="S476" s="119" t="s">
        <v>87</v>
      </c>
      <c r="T476" s="119" t="s">
        <v>87</v>
      </c>
      <c r="U476" s="119">
        <v>3</v>
      </c>
      <c r="V476" s="119">
        <v>1</v>
      </c>
      <c r="W476" s="119">
        <v>1</v>
      </c>
      <c r="X476" s="119">
        <v>2</v>
      </c>
      <c r="Y476" s="119">
        <v>5</v>
      </c>
      <c r="Z476" s="119">
        <v>5</v>
      </c>
      <c r="AA476" s="119">
        <v>5</v>
      </c>
      <c r="AB476" s="119">
        <v>4</v>
      </c>
      <c r="AC476" s="119">
        <v>2</v>
      </c>
      <c r="AD476" s="119">
        <v>5</v>
      </c>
      <c r="AE476" s="119">
        <v>2</v>
      </c>
      <c r="AF476" s="119">
        <v>3</v>
      </c>
      <c r="AG476" s="119">
        <v>4</v>
      </c>
      <c r="AH476" s="119">
        <v>3</v>
      </c>
      <c r="AI476" s="119">
        <v>3</v>
      </c>
      <c r="AJ476" s="119">
        <v>3</v>
      </c>
      <c r="AK476" s="119" t="s">
        <v>88</v>
      </c>
      <c r="AL476" s="119" t="s">
        <v>88</v>
      </c>
      <c r="AM476" s="119">
        <v>4</v>
      </c>
      <c r="AN476" s="119">
        <v>5</v>
      </c>
      <c r="AO476" s="119" t="s">
        <v>113</v>
      </c>
      <c r="AP476" s="119">
        <v>5</v>
      </c>
      <c r="AQ476" s="119">
        <v>4</v>
      </c>
      <c r="AR476" s="119">
        <v>5</v>
      </c>
      <c r="AS476" s="119">
        <v>5</v>
      </c>
      <c r="AT476" s="119">
        <v>5</v>
      </c>
      <c r="AU476" s="119">
        <v>5</v>
      </c>
      <c r="AV476" s="119">
        <v>2</v>
      </c>
      <c r="AW476" s="119">
        <v>5</v>
      </c>
      <c r="AX476" s="119" t="s">
        <v>88</v>
      </c>
      <c r="AY476" s="119" t="s">
        <v>88</v>
      </c>
      <c r="AZ476" s="119"/>
      <c r="BA476" s="119">
        <v>5</v>
      </c>
      <c r="BB476" s="119">
        <v>5</v>
      </c>
      <c r="BC476" s="119" t="s">
        <v>135</v>
      </c>
      <c r="BD476" s="119"/>
      <c r="BE476" s="119"/>
      <c r="BF476">
        <f t="shared" si="47"/>
        <v>0</v>
      </c>
      <c r="BG476">
        <f t="shared" si="52"/>
        <v>0</v>
      </c>
      <c r="BH476">
        <f t="shared" si="52"/>
        <v>0</v>
      </c>
      <c r="BI476">
        <f t="shared" si="52"/>
        <v>0</v>
      </c>
      <c r="BJ476">
        <f t="shared" si="52"/>
        <v>0</v>
      </c>
      <c r="BK476">
        <f t="shared" si="52"/>
        <v>0</v>
      </c>
      <c r="BL476">
        <f t="shared" si="50"/>
        <v>0</v>
      </c>
      <c r="BM476">
        <f t="shared" si="48"/>
        <v>0</v>
      </c>
      <c r="BN476">
        <f t="shared" si="48"/>
        <v>0</v>
      </c>
      <c r="BO476">
        <f t="shared" si="48"/>
        <v>1</v>
      </c>
      <c r="BP476">
        <f t="shared" si="48"/>
        <v>0</v>
      </c>
      <c r="BQ476">
        <f t="shared" si="51"/>
        <v>0</v>
      </c>
      <c r="BR476">
        <f t="shared" si="48"/>
        <v>0</v>
      </c>
      <c r="BS476">
        <f t="shared" si="48"/>
        <v>0</v>
      </c>
      <c r="BT476" s="256">
        <f t="shared" si="49"/>
        <v>5</v>
      </c>
    </row>
    <row r="477" spans="2:72" ht="14.3" x14ac:dyDescent="0.25">
      <c r="B477" s="93" t="str">
        <f>IFERROR(VLOOKUP(TABLA!$F477,BLIOTECAS!$C$1:$E$26,2,FALSE),"")</f>
        <v>GHI</v>
      </c>
      <c r="C477" s="93" t="str">
        <f>IFERROR(VLOOKUP(TABLA!F477,BLIOTECAS!$C$1:$E$26,3,FALSE),"")</f>
        <v>Humanidades</v>
      </c>
      <c r="D477" s="266" t="s">
        <v>1057</v>
      </c>
      <c r="E477" s="120" t="s">
        <v>8</v>
      </c>
      <c r="F477" s="119" t="s">
        <v>13</v>
      </c>
      <c r="G477" s="119" t="s">
        <v>47</v>
      </c>
      <c r="H477" s="119" t="s">
        <v>47</v>
      </c>
      <c r="I477" s="119"/>
      <c r="J477" s="119" t="s">
        <v>13</v>
      </c>
      <c r="K477" s="119" t="s">
        <v>56</v>
      </c>
      <c r="L477" s="119" t="s">
        <v>76</v>
      </c>
      <c r="M477" s="119" t="s">
        <v>595</v>
      </c>
      <c r="N477" s="119">
        <v>5</v>
      </c>
      <c r="O477" s="119">
        <v>5</v>
      </c>
      <c r="P477" s="119">
        <v>5</v>
      </c>
      <c r="Q477" s="119">
        <v>1</v>
      </c>
      <c r="R477" s="119">
        <v>5</v>
      </c>
      <c r="S477" s="119" t="s">
        <v>88</v>
      </c>
      <c r="T477" s="119" t="s">
        <v>87</v>
      </c>
      <c r="U477" s="119">
        <v>5</v>
      </c>
      <c r="V477" s="119">
        <v>3</v>
      </c>
      <c r="W477" s="119">
        <v>5</v>
      </c>
      <c r="X477" s="119">
        <v>5</v>
      </c>
      <c r="Y477" s="119">
        <v>5</v>
      </c>
      <c r="Z477" s="119">
        <v>5</v>
      </c>
      <c r="AA477" s="119">
        <v>5</v>
      </c>
      <c r="AB477" s="119">
        <v>5</v>
      </c>
      <c r="AC477" s="119">
        <v>5</v>
      </c>
      <c r="AD477" s="119">
        <v>5</v>
      </c>
      <c r="AE477" s="119">
        <v>5</v>
      </c>
      <c r="AF477" s="119">
        <v>5</v>
      </c>
      <c r="AG477" s="119">
        <v>5</v>
      </c>
      <c r="AH477" s="119">
        <v>5</v>
      </c>
      <c r="AI477" s="119">
        <v>5</v>
      </c>
      <c r="AJ477" s="119">
        <v>5</v>
      </c>
      <c r="AK477" s="119" t="s">
        <v>88</v>
      </c>
      <c r="AL477" s="119" t="s">
        <v>88</v>
      </c>
      <c r="AM477" s="119">
        <v>5</v>
      </c>
      <c r="AN477" s="119">
        <v>5</v>
      </c>
      <c r="AO477" s="119" t="s">
        <v>533</v>
      </c>
      <c r="AP477" s="119">
        <v>5</v>
      </c>
      <c r="AQ477" s="119">
        <v>5</v>
      </c>
      <c r="AR477" s="119">
        <v>5</v>
      </c>
      <c r="AS477" s="119">
        <v>5</v>
      </c>
      <c r="AT477" s="119">
        <v>5</v>
      </c>
      <c r="AU477" s="119">
        <v>5</v>
      </c>
      <c r="AV477" s="119">
        <v>5</v>
      </c>
      <c r="AW477" s="119">
        <v>5</v>
      </c>
      <c r="AX477" s="119" t="s">
        <v>87</v>
      </c>
      <c r="AY477" s="119" t="s">
        <v>87</v>
      </c>
      <c r="AZ477" s="119" t="s">
        <v>125</v>
      </c>
      <c r="BA477" s="119">
        <v>5</v>
      </c>
      <c r="BB477" s="119">
        <v>5</v>
      </c>
      <c r="BC477" s="119" t="s">
        <v>135</v>
      </c>
      <c r="BD477" s="119" t="s">
        <v>1059</v>
      </c>
      <c r="BE477" s="119"/>
      <c r="BF477">
        <f t="shared" si="47"/>
        <v>0</v>
      </c>
      <c r="BG477">
        <f t="shared" si="52"/>
        <v>0</v>
      </c>
      <c r="BH477">
        <f t="shared" si="52"/>
        <v>0</v>
      </c>
      <c r="BI477">
        <f t="shared" si="52"/>
        <v>0</v>
      </c>
      <c r="BJ477">
        <f t="shared" si="52"/>
        <v>0</v>
      </c>
      <c r="BK477">
        <f t="shared" si="52"/>
        <v>0</v>
      </c>
      <c r="BL477">
        <f t="shared" si="50"/>
        <v>1</v>
      </c>
      <c r="BM477">
        <f t="shared" si="48"/>
        <v>1</v>
      </c>
      <c r="BN477">
        <f t="shared" si="48"/>
        <v>1</v>
      </c>
      <c r="BO477">
        <f t="shared" si="48"/>
        <v>1</v>
      </c>
      <c r="BP477">
        <f t="shared" si="48"/>
        <v>0</v>
      </c>
      <c r="BQ477">
        <f t="shared" si="51"/>
        <v>0</v>
      </c>
      <c r="BR477">
        <f t="shared" si="48"/>
        <v>0</v>
      </c>
      <c r="BS477">
        <f t="shared" si="48"/>
        <v>0</v>
      </c>
      <c r="BT477" s="256">
        <f t="shared" si="49"/>
        <v>5</v>
      </c>
    </row>
    <row r="478" spans="2:72" ht="14.3" x14ac:dyDescent="0.25">
      <c r="B478" s="93" t="str">
        <f>IFERROR(VLOOKUP(TABLA!$F478,BLIOTECAS!$C$1:$E$26,2,FALSE),"")</f>
        <v/>
      </c>
      <c r="C478" s="93" t="str">
        <f>IFERROR(VLOOKUP(TABLA!F478,BLIOTECAS!$C$1:$E$26,3,FALSE),"")</f>
        <v/>
      </c>
      <c r="D478" s="266" t="s">
        <v>1057</v>
      </c>
      <c r="E478" s="120" t="s">
        <v>8</v>
      </c>
      <c r="F478" s="119"/>
      <c r="G478" s="119" t="s">
        <v>48</v>
      </c>
      <c r="H478" s="119" t="s">
        <v>46</v>
      </c>
      <c r="I478" s="119"/>
      <c r="J478" s="119" t="s">
        <v>21</v>
      </c>
      <c r="K478" s="119"/>
      <c r="L478" s="119"/>
      <c r="M478" s="119"/>
      <c r="N478" s="119">
        <v>2</v>
      </c>
      <c r="O478" s="119">
        <v>1</v>
      </c>
      <c r="P478" s="119">
        <v>1</v>
      </c>
      <c r="Q478" s="119">
        <v>2</v>
      </c>
      <c r="R478" s="119">
        <v>4</v>
      </c>
      <c r="S478" s="119" t="s">
        <v>88</v>
      </c>
      <c r="T478" s="119" t="s">
        <v>87</v>
      </c>
      <c r="U478" s="119">
        <v>2</v>
      </c>
      <c r="V478" s="119">
        <v>4</v>
      </c>
      <c r="W478" s="119">
        <v>4</v>
      </c>
      <c r="X478" s="119">
        <v>1</v>
      </c>
      <c r="Y478" s="119">
        <v>4</v>
      </c>
      <c r="Z478" s="119">
        <v>1</v>
      </c>
      <c r="AA478" s="119">
        <v>5</v>
      </c>
      <c r="AB478" s="119">
        <v>1</v>
      </c>
      <c r="AC478" s="119">
        <v>2</v>
      </c>
      <c r="AD478" s="119">
        <v>4</v>
      </c>
      <c r="AE478" s="119">
        <v>4</v>
      </c>
      <c r="AF478" s="119">
        <v>2</v>
      </c>
      <c r="AG478" s="119">
        <v>2</v>
      </c>
      <c r="AH478" s="119">
        <v>3</v>
      </c>
      <c r="AI478" s="119">
        <v>2</v>
      </c>
      <c r="AJ478" s="119">
        <v>3</v>
      </c>
      <c r="AK478" s="119" t="s">
        <v>88</v>
      </c>
      <c r="AL478" s="119" t="s">
        <v>88</v>
      </c>
      <c r="AM478" s="119">
        <v>3</v>
      </c>
      <c r="AN478" s="119">
        <v>2</v>
      </c>
      <c r="AO478" s="119" t="s">
        <v>113</v>
      </c>
      <c r="AP478" s="119">
        <v>4</v>
      </c>
      <c r="AQ478" s="119">
        <v>4</v>
      </c>
      <c r="AR478" s="119">
        <v>4</v>
      </c>
      <c r="AS478" s="119"/>
      <c r="AT478" s="119"/>
      <c r="AU478" s="119">
        <v>4</v>
      </c>
      <c r="AV478" s="119"/>
      <c r="AW478" s="119">
        <v>4</v>
      </c>
      <c r="AX478" s="119" t="s">
        <v>87</v>
      </c>
      <c r="AY478" s="119" t="s">
        <v>88</v>
      </c>
      <c r="AZ478" s="119"/>
      <c r="BA478" s="119">
        <v>4</v>
      </c>
      <c r="BB478" s="119">
        <v>4</v>
      </c>
      <c r="BC478" s="119" t="s">
        <v>131</v>
      </c>
      <c r="BD478" s="119" t="s">
        <v>1060</v>
      </c>
      <c r="BE478" s="119"/>
      <c r="BF478">
        <f t="shared" si="47"/>
        <v>0</v>
      </c>
      <c r="BG478">
        <f t="shared" si="52"/>
        <v>0</v>
      </c>
      <c r="BH478">
        <f t="shared" si="52"/>
        <v>0</v>
      </c>
      <c r="BI478">
        <f t="shared" si="52"/>
        <v>0</v>
      </c>
      <c r="BJ478">
        <f t="shared" si="52"/>
        <v>0</v>
      </c>
      <c r="BK478">
        <f t="shared" si="52"/>
        <v>0</v>
      </c>
      <c r="BL478">
        <f t="shared" si="50"/>
        <v>0</v>
      </c>
      <c r="BM478">
        <f t="shared" si="48"/>
        <v>0</v>
      </c>
      <c r="BN478">
        <f t="shared" si="48"/>
        <v>0</v>
      </c>
      <c r="BO478">
        <f t="shared" si="48"/>
        <v>1</v>
      </c>
      <c r="BP478">
        <f t="shared" si="48"/>
        <v>0</v>
      </c>
      <c r="BQ478">
        <f t="shared" si="51"/>
        <v>0</v>
      </c>
      <c r="BR478">
        <f t="shared" si="48"/>
        <v>0</v>
      </c>
      <c r="BS478">
        <f t="shared" si="48"/>
        <v>0</v>
      </c>
      <c r="BT478" s="256">
        <f t="shared" si="49"/>
        <v>1</v>
      </c>
    </row>
    <row r="479" spans="2:72" ht="14.3" x14ac:dyDescent="0.25">
      <c r="B479" s="93" t="str">
        <f>IFERROR(VLOOKUP(TABLA!$F479,BLIOTECAS!$C$1:$E$26,2,FALSE),"")</f>
        <v/>
      </c>
      <c r="C479" s="93" t="str">
        <f>IFERROR(VLOOKUP(TABLA!F479,BLIOTECAS!$C$1:$E$26,3,FALSE),"")</f>
        <v/>
      </c>
      <c r="D479" s="266" t="s">
        <v>1057</v>
      </c>
      <c r="E479" s="120" t="s">
        <v>11</v>
      </c>
      <c r="F479" s="119" t="s">
        <v>39</v>
      </c>
      <c r="G479" s="119" t="s">
        <v>46</v>
      </c>
      <c r="H479" s="119" t="s">
        <v>46</v>
      </c>
      <c r="I479" s="119"/>
      <c r="J479" s="119" t="s">
        <v>476</v>
      </c>
      <c r="K479" s="119" t="s">
        <v>76</v>
      </c>
      <c r="L479" s="119"/>
      <c r="M479" s="119"/>
      <c r="N479" s="119">
        <v>5</v>
      </c>
      <c r="O479" s="119">
        <v>5</v>
      </c>
      <c r="P479" s="119">
        <v>5</v>
      </c>
      <c r="Q479" s="119">
        <v>5</v>
      </c>
      <c r="R479" s="119">
        <v>5</v>
      </c>
      <c r="S479" s="119" t="s">
        <v>88</v>
      </c>
      <c r="T479" s="119" t="s">
        <v>87</v>
      </c>
      <c r="U479" s="119">
        <v>3</v>
      </c>
      <c r="V479" s="119">
        <v>1</v>
      </c>
      <c r="W479" s="119">
        <v>2</v>
      </c>
      <c r="X479" s="119">
        <v>4</v>
      </c>
      <c r="Y479" s="119">
        <v>2</v>
      </c>
      <c r="Z479" s="119">
        <v>3</v>
      </c>
      <c r="AA479" s="119">
        <v>5</v>
      </c>
      <c r="AB479" s="119">
        <v>5</v>
      </c>
      <c r="AC479" s="119">
        <v>5</v>
      </c>
      <c r="AD479" s="119">
        <v>5</v>
      </c>
      <c r="AE479" s="119">
        <v>5</v>
      </c>
      <c r="AF479" s="119">
        <v>5</v>
      </c>
      <c r="AG479" s="119">
        <v>5</v>
      </c>
      <c r="AH479" s="119">
        <v>5</v>
      </c>
      <c r="AI479" s="119">
        <v>3</v>
      </c>
      <c r="AJ479" s="119">
        <v>4</v>
      </c>
      <c r="AK479" s="119" t="s">
        <v>88</v>
      </c>
      <c r="AL479" s="119" t="s">
        <v>88</v>
      </c>
      <c r="AM479" s="119">
        <v>4</v>
      </c>
      <c r="AN479" s="119">
        <v>2</v>
      </c>
      <c r="AO479" s="119" t="s">
        <v>113</v>
      </c>
      <c r="AP479" s="119">
        <v>5</v>
      </c>
      <c r="AQ479" s="119">
        <v>5</v>
      </c>
      <c r="AR479" s="119">
        <v>4</v>
      </c>
      <c r="AS479" s="119">
        <v>5</v>
      </c>
      <c r="AT479" s="119">
        <v>5</v>
      </c>
      <c r="AU479" s="119">
        <v>5</v>
      </c>
      <c r="AV479" s="119">
        <v>5</v>
      </c>
      <c r="AW479" s="119">
        <v>5</v>
      </c>
      <c r="AX479" s="119" t="s">
        <v>88</v>
      </c>
      <c r="AY479" s="119" t="s">
        <v>88</v>
      </c>
      <c r="AZ479" s="119"/>
      <c r="BA479" s="119">
        <v>5</v>
      </c>
      <c r="BB479" s="119">
        <v>5</v>
      </c>
      <c r="BC479" s="119" t="s">
        <v>135</v>
      </c>
      <c r="BD479" s="119"/>
      <c r="BE479" s="119"/>
      <c r="BF479">
        <f t="shared" si="47"/>
        <v>0</v>
      </c>
      <c r="BG479">
        <f t="shared" si="52"/>
        <v>0</v>
      </c>
      <c r="BH479">
        <f t="shared" si="52"/>
        <v>0</v>
      </c>
      <c r="BI479">
        <f t="shared" si="52"/>
        <v>0</v>
      </c>
      <c r="BJ479">
        <f t="shared" si="52"/>
        <v>0</v>
      </c>
      <c r="BK479">
        <f t="shared" si="52"/>
        <v>0</v>
      </c>
      <c r="BL479">
        <f t="shared" si="50"/>
        <v>0</v>
      </c>
      <c r="BM479">
        <f t="shared" si="48"/>
        <v>0</v>
      </c>
      <c r="BN479">
        <f t="shared" si="48"/>
        <v>0</v>
      </c>
      <c r="BO479">
        <f t="shared" si="48"/>
        <v>1</v>
      </c>
      <c r="BP479">
        <f t="shared" si="48"/>
        <v>0</v>
      </c>
      <c r="BQ479">
        <f t="shared" si="51"/>
        <v>0</v>
      </c>
      <c r="BR479">
        <f t="shared" si="48"/>
        <v>0</v>
      </c>
      <c r="BS479">
        <f t="shared" si="48"/>
        <v>0</v>
      </c>
      <c r="BT479" s="256">
        <f t="shared" si="49"/>
        <v>5</v>
      </c>
    </row>
    <row r="480" spans="2:72" ht="14.3" x14ac:dyDescent="0.25">
      <c r="B480" s="93" t="str">
        <f>IFERROR(VLOOKUP(TABLA!$F480,BLIOTECAS!$C$1:$E$26,2,FALSE),"")</f>
        <v>ENF</v>
      </c>
      <c r="C480" s="93" t="str">
        <f>IFERROR(VLOOKUP(TABLA!F480,BLIOTECAS!$C$1:$E$26,3,FALSE),"")</f>
        <v>Ciencias de la Salud</v>
      </c>
      <c r="D480" s="266" t="s">
        <v>1057</v>
      </c>
      <c r="E480" s="120" t="s">
        <v>8</v>
      </c>
      <c r="F480" s="119" t="s">
        <v>24</v>
      </c>
      <c r="G480" s="119" t="s">
        <v>46</v>
      </c>
      <c r="H480" s="119" t="s">
        <v>46</v>
      </c>
      <c r="I480" s="119"/>
      <c r="J480" s="119" t="s">
        <v>24</v>
      </c>
      <c r="K480" s="119" t="s">
        <v>56</v>
      </c>
      <c r="L480" s="119" t="s">
        <v>22</v>
      </c>
      <c r="M480" s="119" t="s">
        <v>481</v>
      </c>
      <c r="N480" s="119">
        <v>5</v>
      </c>
      <c r="O480" s="119">
        <v>5</v>
      </c>
      <c r="P480" s="119">
        <v>5</v>
      </c>
      <c r="Q480" s="119">
        <v>4</v>
      </c>
      <c r="R480" s="119">
        <v>5</v>
      </c>
      <c r="S480" s="119" t="s">
        <v>88</v>
      </c>
      <c r="T480" s="119" t="s">
        <v>88</v>
      </c>
      <c r="U480" s="119">
        <v>1</v>
      </c>
      <c r="V480" s="119">
        <v>1</v>
      </c>
      <c r="W480" s="119">
        <v>1</v>
      </c>
      <c r="X480" s="119">
        <v>1</v>
      </c>
      <c r="Y480" s="119">
        <v>5</v>
      </c>
      <c r="Z480" s="119">
        <v>5</v>
      </c>
      <c r="AA480" s="119">
        <v>5</v>
      </c>
      <c r="AB480" s="119">
        <v>1</v>
      </c>
      <c r="AC480" s="119">
        <v>5</v>
      </c>
      <c r="AD480" s="119">
        <v>5</v>
      </c>
      <c r="AE480" s="119">
        <v>5</v>
      </c>
      <c r="AF480" s="119">
        <v>5</v>
      </c>
      <c r="AG480" s="119">
        <v>5</v>
      </c>
      <c r="AH480" s="119">
        <v>5</v>
      </c>
      <c r="AI480" s="119">
        <v>3</v>
      </c>
      <c r="AJ480" s="119">
        <v>5</v>
      </c>
      <c r="AK480" s="119" t="s">
        <v>88</v>
      </c>
      <c r="AL480" s="119" t="s">
        <v>88</v>
      </c>
      <c r="AM480" s="119">
        <v>5</v>
      </c>
      <c r="AN480" s="119">
        <v>1</v>
      </c>
      <c r="AO480" s="119" t="s">
        <v>115</v>
      </c>
      <c r="AP480" s="119">
        <v>5</v>
      </c>
      <c r="AQ480" s="119">
        <v>2</v>
      </c>
      <c r="AR480" s="119">
        <v>2</v>
      </c>
      <c r="AS480" s="119">
        <v>5</v>
      </c>
      <c r="AT480" s="119">
        <v>2</v>
      </c>
      <c r="AU480" s="119">
        <v>3</v>
      </c>
      <c r="AV480" s="119">
        <v>5</v>
      </c>
      <c r="AW480" s="119">
        <v>5</v>
      </c>
      <c r="AX480" s="119" t="s">
        <v>88</v>
      </c>
      <c r="AY480" s="119" t="s">
        <v>88</v>
      </c>
      <c r="AZ480" s="119"/>
      <c r="BA480" s="119">
        <v>5</v>
      </c>
      <c r="BB480" s="119">
        <v>5</v>
      </c>
      <c r="BC480" s="119" t="s">
        <v>135</v>
      </c>
      <c r="BD480" s="119"/>
      <c r="BE480" s="119"/>
      <c r="BF480">
        <f t="shared" si="47"/>
        <v>0</v>
      </c>
      <c r="BG480">
        <f t="shared" si="52"/>
        <v>0</v>
      </c>
      <c r="BH480">
        <f t="shared" si="52"/>
        <v>0</v>
      </c>
      <c r="BI480">
        <f t="shared" si="52"/>
        <v>0</v>
      </c>
      <c r="BJ480">
        <f t="shared" si="52"/>
        <v>0</v>
      </c>
      <c r="BK480">
        <f t="shared" si="52"/>
        <v>0</v>
      </c>
      <c r="BL480">
        <f t="shared" si="50"/>
        <v>0</v>
      </c>
      <c r="BM480">
        <f t="shared" si="48"/>
        <v>0</v>
      </c>
      <c r="BN480">
        <f t="shared" si="48"/>
        <v>0</v>
      </c>
      <c r="BO480">
        <f t="shared" si="48"/>
        <v>0</v>
      </c>
      <c r="BP480">
        <f t="shared" si="48"/>
        <v>0</v>
      </c>
      <c r="BQ480">
        <f t="shared" si="51"/>
        <v>0</v>
      </c>
      <c r="BR480">
        <f t="shared" si="48"/>
        <v>1</v>
      </c>
      <c r="BS480">
        <f t="shared" si="48"/>
        <v>0</v>
      </c>
      <c r="BT480" s="256">
        <f t="shared" si="49"/>
        <v>5</v>
      </c>
    </row>
    <row r="481" spans="2:72" ht="14.3" x14ac:dyDescent="0.25">
      <c r="B481" s="93" t="str">
        <f>IFERROR(VLOOKUP(TABLA!$F481,BLIOTECAS!$C$1:$E$26,2,FALSE),"")</f>
        <v>GEO</v>
      </c>
      <c r="C481" s="93" t="str">
        <f>IFERROR(VLOOKUP(TABLA!F481,BLIOTECAS!$C$1:$E$26,3,FALSE),"")</f>
        <v>Ciencias Experimentales</v>
      </c>
      <c r="D481" s="266" t="s">
        <v>1057</v>
      </c>
      <c r="E481" s="120" t="s">
        <v>8</v>
      </c>
      <c r="F481" s="119" t="s">
        <v>34</v>
      </c>
      <c r="G481" s="119" t="s">
        <v>47</v>
      </c>
      <c r="H481" s="119" t="s">
        <v>46</v>
      </c>
      <c r="I481" s="119"/>
      <c r="J481" s="119" t="s">
        <v>34</v>
      </c>
      <c r="K481" s="119" t="s">
        <v>27</v>
      </c>
      <c r="L481" s="119" t="s">
        <v>25</v>
      </c>
      <c r="M481" s="119"/>
      <c r="N481" s="119">
        <v>5</v>
      </c>
      <c r="O481" s="119">
        <v>5</v>
      </c>
      <c r="P481" s="119">
        <v>4</v>
      </c>
      <c r="Q481" s="119">
        <v>5</v>
      </c>
      <c r="R481" s="119">
        <v>5</v>
      </c>
      <c r="S481" s="119" t="s">
        <v>87</v>
      </c>
      <c r="T481" s="119" t="s">
        <v>87</v>
      </c>
      <c r="U481" s="119">
        <v>4</v>
      </c>
      <c r="V481" s="119">
        <v>2</v>
      </c>
      <c r="W481" s="119">
        <v>3</v>
      </c>
      <c r="X481" s="119">
        <v>3</v>
      </c>
      <c r="Y481" s="119">
        <v>5</v>
      </c>
      <c r="Z481" s="119">
        <v>5</v>
      </c>
      <c r="AA481" s="119">
        <v>4</v>
      </c>
      <c r="AB481" s="119">
        <v>4</v>
      </c>
      <c r="AC481" s="119">
        <v>5</v>
      </c>
      <c r="AD481" s="119">
        <v>4</v>
      </c>
      <c r="AE481" s="119">
        <v>4</v>
      </c>
      <c r="AF481" s="119">
        <v>4</v>
      </c>
      <c r="AG481" s="119">
        <v>5</v>
      </c>
      <c r="AH481" s="119">
        <v>4</v>
      </c>
      <c r="AI481" s="119">
        <v>3</v>
      </c>
      <c r="AJ481" s="119">
        <v>4</v>
      </c>
      <c r="AK481" s="119" t="s">
        <v>88</v>
      </c>
      <c r="AL481" s="119" t="s">
        <v>88</v>
      </c>
      <c r="AM481" s="119">
        <v>3</v>
      </c>
      <c r="AN481" s="119">
        <v>5</v>
      </c>
      <c r="AO481" s="119" t="s">
        <v>115</v>
      </c>
      <c r="AP481" s="119">
        <v>5</v>
      </c>
      <c r="AQ481" s="119">
        <v>4</v>
      </c>
      <c r="AR481" s="119">
        <v>5</v>
      </c>
      <c r="AS481" s="119">
        <v>5</v>
      </c>
      <c r="AT481" s="119">
        <v>5</v>
      </c>
      <c r="AU481" s="119">
        <v>4</v>
      </c>
      <c r="AV481" s="119">
        <v>4</v>
      </c>
      <c r="AW481" s="119">
        <v>3</v>
      </c>
      <c r="AX481" s="119" t="s">
        <v>87</v>
      </c>
      <c r="AY481" s="119" t="s">
        <v>87</v>
      </c>
      <c r="AZ481" s="119" t="s">
        <v>125</v>
      </c>
      <c r="BA481" s="119">
        <v>5</v>
      </c>
      <c r="BB481" s="119">
        <v>5</v>
      </c>
      <c r="BC481" s="119" t="s">
        <v>135</v>
      </c>
      <c r="BD481" s="119"/>
      <c r="BE481" s="119"/>
      <c r="BF481">
        <f t="shared" si="47"/>
        <v>0</v>
      </c>
      <c r="BG481">
        <f t="shared" si="52"/>
        <v>0</v>
      </c>
      <c r="BH481">
        <f t="shared" si="52"/>
        <v>0</v>
      </c>
      <c r="BI481">
        <f t="shared" si="52"/>
        <v>0</v>
      </c>
      <c r="BJ481">
        <f t="shared" si="52"/>
        <v>0</v>
      </c>
      <c r="BK481">
        <f t="shared" si="52"/>
        <v>0</v>
      </c>
      <c r="BL481">
        <f t="shared" si="50"/>
        <v>0</v>
      </c>
      <c r="BM481">
        <f t="shared" si="48"/>
        <v>0</v>
      </c>
      <c r="BN481">
        <f t="shared" si="48"/>
        <v>0</v>
      </c>
      <c r="BO481">
        <f t="shared" si="48"/>
        <v>0</v>
      </c>
      <c r="BP481">
        <f t="shared" si="48"/>
        <v>0</v>
      </c>
      <c r="BQ481">
        <f t="shared" si="51"/>
        <v>0</v>
      </c>
      <c r="BR481">
        <f t="shared" si="48"/>
        <v>1</v>
      </c>
      <c r="BS481">
        <f t="shared" si="48"/>
        <v>0</v>
      </c>
      <c r="BT481" s="256">
        <f t="shared" si="49"/>
        <v>5</v>
      </c>
    </row>
    <row r="482" spans="2:72" ht="14.3" x14ac:dyDescent="0.25">
      <c r="B482" s="93" t="str">
        <f>IFERROR(VLOOKUP(TABLA!$F482,BLIOTECAS!$C$1:$E$26,2,FALSE),"")</f>
        <v>FLL</v>
      </c>
      <c r="C482" s="93" t="str">
        <f>IFERROR(VLOOKUP(TABLA!F482,BLIOTECAS!$C$1:$E$26,3,FALSE),"")</f>
        <v>Humanidades</v>
      </c>
      <c r="D482" s="266" t="s">
        <v>1057</v>
      </c>
      <c r="E482" s="120" t="s">
        <v>9</v>
      </c>
      <c r="F482" s="119" t="s">
        <v>15</v>
      </c>
      <c r="G482" s="119" t="s">
        <v>47</v>
      </c>
      <c r="H482" s="119" t="s">
        <v>48</v>
      </c>
      <c r="I482" s="119"/>
      <c r="J482" s="119" t="s">
        <v>76</v>
      </c>
      <c r="K482" s="119" t="s">
        <v>56</v>
      </c>
      <c r="L482" s="119"/>
      <c r="M482" s="119"/>
      <c r="N482" s="119">
        <v>5</v>
      </c>
      <c r="O482" s="119">
        <v>5</v>
      </c>
      <c r="P482" s="119">
        <v>4</v>
      </c>
      <c r="Q482" s="119">
        <v>4</v>
      </c>
      <c r="R482" s="119">
        <v>5</v>
      </c>
      <c r="S482" s="119" t="s">
        <v>87</v>
      </c>
      <c r="T482" s="119" t="s">
        <v>87</v>
      </c>
      <c r="U482" s="119">
        <v>4</v>
      </c>
      <c r="V482" s="119">
        <v>4</v>
      </c>
      <c r="W482" s="119">
        <v>3</v>
      </c>
      <c r="X482" s="119">
        <v>2</v>
      </c>
      <c r="Y482" s="119">
        <v>3</v>
      </c>
      <c r="Z482" s="119">
        <v>3</v>
      </c>
      <c r="AA482" s="119">
        <v>2</v>
      </c>
      <c r="AB482" s="119">
        <v>2</v>
      </c>
      <c r="AC482" s="119">
        <v>4</v>
      </c>
      <c r="AD482" s="119">
        <v>4</v>
      </c>
      <c r="AE482" s="119">
        <v>4</v>
      </c>
      <c r="AF482" s="119">
        <v>4</v>
      </c>
      <c r="AG482" s="119">
        <v>4</v>
      </c>
      <c r="AH482" s="119">
        <v>4</v>
      </c>
      <c r="AI482" s="119">
        <v>3</v>
      </c>
      <c r="AJ482" s="119">
        <v>3</v>
      </c>
      <c r="AK482" s="119" t="s">
        <v>87</v>
      </c>
      <c r="AL482" s="119" t="s">
        <v>88</v>
      </c>
      <c r="AM482" s="119">
        <v>4</v>
      </c>
      <c r="AN482" s="119">
        <v>4</v>
      </c>
      <c r="AO482" s="119" t="s">
        <v>115</v>
      </c>
      <c r="AP482" s="119">
        <v>5</v>
      </c>
      <c r="AQ482" s="119">
        <v>5</v>
      </c>
      <c r="AR482" s="119">
        <v>5</v>
      </c>
      <c r="AS482" s="119">
        <v>5</v>
      </c>
      <c r="AT482" s="119">
        <v>5</v>
      </c>
      <c r="AU482" s="119">
        <v>5</v>
      </c>
      <c r="AV482" s="119">
        <v>5</v>
      </c>
      <c r="AW482" s="119"/>
      <c r="AX482" s="119" t="s">
        <v>87</v>
      </c>
      <c r="AY482" s="119" t="s">
        <v>87</v>
      </c>
      <c r="AZ482" s="119" t="s">
        <v>124</v>
      </c>
      <c r="BA482" s="119">
        <v>5</v>
      </c>
      <c r="BB482" s="119">
        <v>5</v>
      </c>
      <c r="BC482" s="119" t="s">
        <v>135</v>
      </c>
      <c r="BD482" s="119"/>
      <c r="BE482" s="119"/>
      <c r="BF482">
        <f t="shared" si="47"/>
        <v>0</v>
      </c>
      <c r="BG482">
        <f t="shared" si="52"/>
        <v>0</v>
      </c>
      <c r="BH482">
        <f t="shared" si="52"/>
        <v>0</v>
      </c>
      <c r="BI482">
        <f t="shared" si="52"/>
        <v>0</v>
      </c>
      <c r="BJ482">
        <f t="shared" si="52"/>
        <v>0</v>
      </c>
      <c r="BK482">
        <f t="shared" si="52"/>
        <v>0</v>
      </c>
      <c r="BL482">
        <f t="shared" si="50"/>
        <v>0</v>
      </c>
      <c r="BM482">
        <f t="shared" si="48"/>
        <v>0</v>
      </c>
      <c r="BN482">
        <f t="shared" si="48"/>
        <v>0</v>
      </c>
      <c r="BO482">
        <f t="shared" si="48"/>
        <v>0</v>
      </c>
      <c r="BP482">
        <f t="shared" si="48"/>
        <v>0</v>
      </c>
      <c r="BQ482">
        <f t="shared" si="51"/>
        <v>0</v>
      </c>
      <c r="BR482">
        <f t="shared" si="48"/>
        <v>1</v>
      </c>
      <c r="BS482">
        <f t="shared" si="48"/>
        <v>0</v>
      </c>
      <c r="BT482" s="256">
        <f t="shared" si="49"/>
        <v>5</v>
      </c>
    </row>
    <row r="483" spans="2:72" ht="14.3" x14ac:dyDescent="0.25">
      <c r="B483" s="93" t="str">
        <f>IFERROR(VLOOKUP(TABLA!$F483,BLIOTECAS!$C$1:$E$26,2,FALSE),"")</f>
        <v>EDU</v>
      </c>
      <c r="C483" s="93" t="str">
        <f>IFERROR(VLOOKUP(TABLA!F483,BLIOTECAS!$C$1:$E$26,3,FALSE),"")</f>
        <v>Humanidades</v>
      </c>
      <c r="D483" s="266" t="s">
        <v>1057</v>
      </c>
      <c r="E483" s="120" t="s">
        <v>8</v>
      </c>
      <c r="F483" s="119" t="s">
        <v>16</v>
      </c>
      <c r="G483" s="119" t="s">
        <v>46</v>
      </c>
      <c r="H483" s="119" t="s">
        <v>46</v>
      </c>
      <c r="I483" s="119"/>
      <c r="J483" s="119" t="s">
        <v>476</v>
      </c>
      <c r="K483" s="119" t="s">
        <v>32</v>
      </c>
      <c r="L483" s="119" t="s">
        <v>71</v>
      </c>
      <c r="M483" s="119" t="s">
        <v>596</v>
      </c>
      <c r="N483" s="119">
        <v>5</v>
      </c>
      <c r="O483" s="119">
        <v>5</v>
      </c>
      <c r="P483" s="119">
        <v>3</v>
      </c>
      <c r="Q483" s="119">
        <v>1</v>
      </c>
      <c r="R483" s="119">
        <v>4</v>
      </c>
      <c r="S483" s="119" t="s">
        <v>88</v>
      </c>
      <c r="T483" s="119" t="s">
        <v>87</v>
      </c>
      <c r="U483" s="119">
        <v>5</v>
      </c>
      <c r="V483" s="119">
        <v>4</v>
      </c>
      <c r="W483" s="119">
        <v>4</v>
      </c>
      <c r="X483" s="119">
        <v>3</v>
      </c>
      <c r="Y483" s="119">
        <v>5</v>
      </c>
      <c r="Z483" s="119">
        <v>3</v>
      </c>
      <c r="AA483" s="119">
        <v>5</v>
      </c>
      <c r="AB483" s="119">
        <v>4</v>
      </c>
      <c r="AC483" s="119">
        <v>4</v>
      </c>
      <c r="AD483" s="119">
        <v>4</v>
      </c>
      <c r="AE483" s="119">
        <v>5</v>
      </c>
      <c r="AF483" s="119">
        <v>1</v>
      </c>
      <c r="AG483" s="119">
        <v>4</v>
      </c>
      <c r="AH483" s="119">
        <v>4</v>
      </c>
      <c r="AI483" s="119">
        <v>4</v>
      </c>
      <c r="AJ483" s="119">
        <v>4</v>
      </c>
      <c r="AK483" s="119" t="s">
        <v>87</v>
      </c>
      <c r="AL483" s="119" t="s">
        <v>88</v>
      </c>
      <c r="AM483" s="119">
        <v>4</v>
      </c>
      <c r="AN483" s="119">
        <v>4</v>
      </c>
      <c r="AO483" s="119" t="s">
        <v>356</v>
      </c>
      <c r="AP483" s="119">
        <v>5</v>
      </c>
      <c r="AQ483" s="119">
        <v>5</v>
      </c>
      <c r="AR483" s="119">
        <v>4</v>
      </c>
      <c r="AS483" s="119">
        <v>5</v>
      </c>
      <c r="AT483" s="119">
        <v>5</v>
      </c>
      <c r="AU483" s="119">
        <v>4</v>
      </c>
      <c r="AV483" s="119">
        <v>4</v>
      </c>
      <c r="AW483" s="119">
        <v>4</v>
      </c>
      <c r="AX483" s="119" t="s">
        <v>87</v>
      </c>
      <c r="AY483" s="119" t="s">
        <v>87</v>
      </c>
      <c r="AZ483" s="119" t="s">
        <v>125</v>
      </c>
      <c r="BA483" s="119">
        <v>5</v>
      </c>
      <c r="BB483" s="119">
        <v>4</v>
      </c>
      <c r="BC483" s="119" t="s">
        <v>134</v>
      </c>
      <c r="BD483" s="119" t="s">
        <v>597</v>
      </c>
      <c r="BE483" s="119" t="s">
        <v>598</v>
      </c>
      <c r="BF483">
        <f t="shared" si="47"/>
        <v>0</v>
      </c>
      <c r="BG483">
        <f t="shared" si="52"/>
        <v>0</v>
      </c>
      <c r="BH483">
        <f t="shared" si="52"/>
        <v>0</v>
      </c>
      <c r="BI483">
        <f t="shared" si="52"/>
        <v>0</v>
      </c>
      <c r="BJ483">
        <f t="shared" si="52"/>
        <v>0</v>
      </c>
      <c r="BK483">
        <f t="shared" si="52"/>
        <v>0</v>
      </c>
      <c r="BL483">
        <f t="shared" si="50"/>
        <v>0</v>
      </c>
      <c r="BM483">
        <f t="shared" si="48"/>
        <v>0</v>
      </c>
      <c r="BN483">
        <f t="shared" si="48"/>
        <v>1</v>
      </c>
      <c r="BO483">
        <f t="shared" si="48"/>
        <v>1</v>
      </c>
      <c r="BP483">
        <f t="shared" si="48"/>
        <v>0</v>
      </c>
      <c r="BQ483">
        <f t="shared" si="51"/>
        <v>0</v>
      </c>
      <c r="BR483">
        <f t="shared" si="48"/>
        <v>0</v>
      </c>
      <c r="BS483">
        <f t="shared" si="48"/>
        <v>0</v>
      </c>
      <c r="BT483" s="256">
        <f t="shared" si="49"/>
        <v>4</v>
      </c>
    </row>
    <row r="484" spans="2:72" ht="14.3" x14ac:dyDescent="0.25">
      <c r="B484" s="93" t="str">
        <f>IFERROR(VLOOKUP(TABLA!$F484,BLIOTECAS!$C$1:$E$26,2,FALSE),"")</f>
        <v>PSI</v>
      </c>
      <c r="C484" s="93" t="str">
        <f>IFERROR(VLOOKUP(TABLA!F484,BLIOTECAS!$C$1:$E$26,3,FALSE),"")</f>
        <v>Ciencias de la Salud</v>
      </c>
      <c r="D484" s="266" t="s">
        <v>1057</v>
      </c>
      <c r="E484" s="120" t="s">
        <v>8</v>
      </c>
      <c r="F484" s="119" t="s">
        <v>23</v>
      </c>
      <c r="G484" s="119" t="s">
        <v>46</v>
      </c>
      <c r="H484" s="119" t="s">
        <v>47</v>
      </c>
      <c r="I484" s="119"/>
      <c r="J484" s="119" t="s">
        <v>23</v>
      </c>
      <c r="K484" s="119"/>
      <c r="L484" s="119"/>
      <c r="M484" s="119"/>
      <c r="N484" s="119">
        <v>5</v>
      </c>
      <c r="O484" s="119">
        <v>5</v>
      </c>
      <c r="P484" s="119">
        <v>4</v>
      </c>
      <c r="Q484" s="119">
        <v>4</v>
      </c>
      <c r="R484" s="119">
        <v>5</v>
      </c>
      <c r="S484" s="119" t="s">
        <v>88</v>
      </c>
      <c r="T484" s="119" t="s">
        <v>87</v>
      </c>
      <c r="U484" s="119">
        <v>3</v>
      </c>
      <c r="V484" s="119">
        <v>5</v>
      </c>
      <c r="W484" s="119">
        <v>5</v>
      </c>
      <c r="X484" s="119">
        <v>3</v>
      </c>
      <c r="Y484" s="119">
        <v>4</v>
      </c>
      <c r="Z484" s="119">
        <v>4</v>
      </c>
      <c r="AA484" s="119">
        <v>4</v>
      </c>
      <c r="AB484" s="119">
        <v>2</v>
      </c>
      <c r="AC484" s="119">
        <v>3</v>
      </c>
      <c r="AD484" s="119">
        <v>4</v>
      </c>
      <c r="AE484" s="119">
        <v>4</v>
      </c>
      <c r="AF484" s="119">
        <v>4</v>
      </c>
      <c r="AG484" s="119">
        <v>5</v>
      </c>
      <c r="AH484" s="119">
        <v>4</v>
      </c>
      <c r="AI484" s="119">
        <v>3</v>
      </c>
      <c r="AJ484" s="119">
        <v>3</v>
      </c>
      <c r="AK484" s="119" t="s">
        <v>88</v>
      </c>
      <c r="AL484" s="119" t="s">
        <v>88</v>
      </c>
      <c r="AM484" s="119">
        <v>5</v>
      </c>
      <c r="AN484" s="119">
        <v>3</v>
      </c>
      <c r="AO484" s="119" t="s">
        <v>115</v>
      </c>
      <c r="AP484" s="119">
        <v>5</v>
      </c>
      <c r="AQ484" s="119">
        <v>3</v>
      </c>
      <c r="AR484" s="119">
        <v>3</v>
      </c>
      <c r="AS484" s="119">
        <v>5</v>
      </c>
      <c r="AT484" s="119">
        <v>4</v>
      </c>
      <c r="AU484" s="119">
        <v>5</v>
      </c>
      <c r="AV484" s="119">
        <v>5</v>
      </c>
      <c r="AW484" s="119">
        <v>4</v>
      </c>
      <c r="AX484" s="119" t="s">
        <v>87</v>
      </c>
      <c r="AY484" s="119" t="s">
        <v>88</v>
      </c>
      <c r="AZ484" s="119"/>
      <c r="BA484" s="119">
        <v>5</v>
      </c>
      <c r="BB484" s="119">
        <v>5</v>
      </c>
      <c r="BC484" s="119" t="s">
        <v>134</v>
      </c>
      <c r="BD484" s="119"/>
      <c r="BE484" s="119"/>
      <c r="BF484">
        <f t="shared" si="47"/>
        <v>0</v>
      </c>
      <c r="BG484">
        <f t="shared" si="52"/>
        <v>0</v>
      </c>
      <c r="BH484">
        <f t="shared" si="52"/>
        <v>0</v>
      </c>
      <c r="BI484">
        <f t="shared" si="52"/>
        <v>0</v>
      </c>
      <c r="BJ484">
        <f t="shared" si="52"/>
        <v>0</v>
      </c>
      <c r="BK484">
        <f t="shared" si="52"/>
        <v>0</v>
      </c>
      <c r="BL484">
        <f t="shared" si="50"/>
        <v>0</v>
      </c>
      <c r="BM484">
        <f t="shared" si="48"/>
        <v>0</v>
      </c>
      <c r="BN484">
        <f t="shared" si="48"/>
        <v>0</v>
      </c>
      <c r="BO484">
        <f t="shared" si="48"/>
        <v>0</v>
      </c>
      <c r="BP484">
        <f t="shared" si="48"/>
        <v>0</v>
      </c>
      <c r="BQ484">
        <f t="shared" si="51"/>
        <v>0</v>
      </c>
      <c r="BR484">
        <f t="shared" si="48"/>
        <v>1</v>
      </c>
      <c r="BS484">
        <f t="shared" si="48"/>
        <v>0</v>
      </c>
      <c r="BT484" s="256">
        <f t="shared" si="49"/>
        <v>4</v>
      </c>
    </row>
    <row r="485" spans="2:72" ht="14.3" x14ac:dyDescent="0.25">
      <c r="B485" s="93" t="str">
        <f>IFERROR(VLOOKUP(TABLA!$F485,BLIOTECAS!$C$1:$E$26,2,FALSE),"")</f>
        <v>MAT</v>
      </c>
      <c r="C485" s="93" t="str">
        <f>IFERROR(VLOOKUP(TABLA!F485,BLIOTECAS!$C$1:$E$26,3,FALSE),"")</f>
        <v>Ciencias Experimentales</v>
      </c>
      <c r="D485" s="266" t="s">
        <v>1057</v>
      </c>
      <c r="E485" s="120" t="s">
        <v>8</v>
      </c>
      <c r="F485" s="119" t="s">
        <v>25</v>
      </c>
      <c r="G485" s="119" t="s">
        <v>47</v>
      </c>
      <c r="H485" s="119" t="s">
        <v>44</v>
      </c>
      <c r="I485" s="119"/>
      <c r="J485" s="119" t="s">
        <v>25</v>
      </c>
      <c r="K485" s="119" t="s">
        <v>26</v>
      </c>
      <c r="L485" s="119"/>
      <c r="M485" s="119"/>
      <c r="N485" s="119">
        <v>4</v>
      </c>
      <c r="O485" s="119">
        <v>5</v>
      </c>
      <c r="P485" s="119">
        <v>4</v>
      </c>
      <c r="Q485" s="119">
        <v>2</v>
      </c>
      <c r="R485" s="119">
        <v>4</v>
      </c>
      <c r="S485" s="119" t="s">
        <v>87</v>
      </c>
      <c r="T485" s="119" t="s">
        <v>87</v>
      </c>
      <c r="U485" s="119">
        <v>4</v>
      </c>
      <c r="V485" s="119">
        <v>1</v>
      </c>
      <c r="W485" s="119">
        <v>1</v>
      </c>
      <c r="X485" s="119">
        <v>1</v>
      </c>
      <c r="Y485" s="119">
        <v>5</v>
      </c>
      <c r="Z485" s="119">
        <v>3</v>
      </c>
      <c r="AA485" s="119">
        <v>4</v>
      </c>
      <c r="AB485" s="119">
        <v>1</v>
      </c>
      <c r="AC485" s="119">
        <v>4</v>
      </c>
      <c r="AD485" s="119">
        <v>4</v>
      </c>
      <c r="AE485" s="119">
        <v>4</v>
      </c>
      <c r="AF485" s="119">
        <v>4</v>
      </c>
      <c r="AG485" s="119">
        <v>4</v>
      </c>
      <c r="AH485" s="119"/>
      <c r="AI485" s="119"/>
      <c r="AJ485" s="119">
        <v>4</v>
      </c>
      <c r="AK485" s="119" t="s">
        <v>88</v>
      </c>
      <c r="AL485" s="119" t="s">
        <v>88</v>
      </c>
      <c r="AM485" s="119">
        <v>3</v>
      </c>
      <c r="AN485" s="119">
        <v>3</v>
      </c>
      <c r="AO485" s="119" t="s">
        <v>115</v>
      </c>
      <c r="AP485" s="119">
        <v>5</v>
      </c>
      <c r="AQ485" s="119">
        <v>5</v>
      </c>
      <c r="AR485" s="119">
        <v>5</v>
      </c>
      <c r="AS485" s="119">
        <v>5</v>
      </c>
      <c r="AT485" s="119">
        <v>5</v>
      </c>
      <c r="AU485" s="119">
        <v>4</v>
      </c>
      <c r="AV485" s="119">
        <v>4</v>
      </c>
      <c r="AW485" s="119"/>
      <c r="AX485" s="119" t="s">
        <v>87</v>
      </c>
      <c r="AY485" s="119" t="s">
        <v>88</v>
      </c>
      <c r="AZ485" s="119"/>
      <c r="BA485" s="119">
        <v>5</v>
      </c>
      <c r="BB485" s="119">
        <v>5</v>
      </c>
      <c r="BC485" s="119" t="s">
        <v>134</v>
      </c>
      <c r="BD485" s="119"/>
      <c r="BE485" s="119"/>
      <c r="BF485">
        <f t="shared" si="47"/>
        <v>0</v>
      </c>
      <c r="BG485">
        <f t="shared" si="52"/>
        <v>0</v>
      </c>
      <c r="BH485">
        <f t="shared" si="52"/>
        <v>0</v>
      </c>
      <c r="BI485">
        <f t="shared" si="52"/>
        <v>0</v>
      </c>
      <c r="BJ485">
        <f t="shared" si="52"/>
        <v>0</v>
      </c>
      <c r="BK485">
        <f t="shared" si="52"/>
        <v>0</v>
      </c>
      <c r="BL485">
        <f t="shared" si="50"/>
        <v>0</v>
      </c>
      <c r="BM485">
        <f t="shared" si="48"/>
        <v>0</v>
      </c>
      <c r="BN485">
        <f t="shared" si="48"/>
        <v>0</v>
      </c>
      <c r="BO485">
        <f t="shared" si="48"/>
        <v>0</v>
      </c>
      <c r="BP485">
        <f t="shared" si="48"/>
        <v>0</v>
      </c>
      <c r="BQ485">
        <f t="shared" si="51"/>
        <v>0</v>
      </c>
      <c r="BR485">
        <f t="shared" si="48"/>
        <v>1</v>
      </c>
      <c r="BS485">
        <f t="shared" si="48"/>
        <v>0</v>
      </c>
      <c r="BT485" s="256">
        <f t="shared" si="49"/>
        <v>4</v>
      </c>
    </row>
    <row r="486" spans="2:72" ht="14.3" x14ac:dyDescent="0.25">
      <c r="B486" s="93" t="str">
        <f>IFERROR(VLOOKUP(TABLA!$F486,BLIOTECAS!$C$1:$E$26,2,FALSE),"")</f>
        <v/>
      </c>
      <c r="C486" s="93" t="str">
        <f>IFERROR(VLOOKUP(TABLA!F486,BLIOTECAS!$C$1:$E$26,3,FALSE),"")</f>
        <v/>
      </c>
      <c r="D486" s="266" t="s">
        <v>1057</v>
      </c>
      <c r="E486" s="120" t="s">
        <v>10</v>
      </c>
      <c r="F486" s="119"/>
      <c r="G486" s="119" t="s">
        <v>46</v>
      </c>
      <c r="H486" s="119" t="s">
        <v>48</v>
      </c>
      <c r="I486" s="119"/>
      <c r="J486" s="119" t="s">
        <v>29</v>
      </c>
      <c r="K486" s="119" t="s">
        <v>17</v>
      </c>
      <c r="L486" s="119"/>
      <c r="M486" s="119" t="s">
        <v>599</v>
      </c>
      <c r="N486" s="119">
        <v>3</v>
      </c>
      <c r="O486" s="119">
        <v>3</v>
      </c>
      <c r="P486" s="119">
        <v>5</v>
      </c>
      <c r="Q486" s="119">
        <v>3</v>
      </c>
      <c r="R486" s="119">
        <v>3</v>
      </c>
      <c r="S486" s="119" t="s">
        <v>87</v>
      </c>
      <c r="T486" s="119" t="s">
        <v>87</v>
      </c>
      <c r="U486" s="119">
        <v>5</v>
      </c>
      <c r="V486" s="119">
        <v>5</v>
      </c>
      <c r="W486" s="119">
        <v>3</v>
      </c>
      <c r="X486" s="119">
        <v>5</v>
      </c>
      <c r="Y486" s="119">
        <v>4</v>
      </c>
      <c r="Z486" s="119">
        <v>2</v>
      </c>
      <c r="AA486" s="119">
        <v>2</v>
      </c>
      <c r="AB486" s="119">
        <v>5</v>
      </c>
      <c r="AC486" s="119">
        <v>5</v>
      </c>
      <c r="AD486" s="119">
        <v>5</v>
      </c>
      <c r="AE486" s="119">
        <v>5</v>
      </c>
      <c r="AF486" s="119">
        <v>5</v>
      </c>
      <c r="AG486" s="119">
        <v>5</v>
      </c>
      <c r="AH486" s="119">
        <v>5</v>
      </c>
      <c r="AI486" s="119">
        <v>5</v>
      </c>
      <c r="AJ486" s="119">
        <v>5</v>
      </c>
      <c r="AK486" s="119" t="s">
        <v>87</v>
      </c>
      <c r="AL486" s="119" t="s">
        <v>87</v>
      </c>
      <c r="AM486" s="119">
        <v>5</v>
      </c>
      <c r="AN486" s="119">
        <v>5</v>
      </c>
      <c r="AO486" s="119" t="s">
        <v>600</v>
      </c>
      <c r="AP486" s="119">
        <v>5</v>
      </c>
      <c r="AQ486" s="119">
        <v>5</v>
      </c>
      <c r="AR486" s="119">
        <v>5</v>
      </c>
      <c r="AS486" s="119">
        <v>5</v>
      </c>
      <c r="AT486" s="119">
        <v>5</v>
      </c>
      <c r="AU486" s="119">
        <v>5</v>
      </c>
      <c r="AV486" s="119">
        <v>5</v>
      </c>
      <c r="AW486" s="119">
        <v>5</v>
      </c>
      <c r="AX486" s="119" t="s">
        <v>87</v>
      </c>
      <c r="AY486" s="119" t="s">
        <v>87</v>
      </c>
      <c r="AZ486" s="119" t="s">
        <v>125</v>
      </c>
      <c r="BA486" s="119">
        <v>5</v>
      </c>
      <c r="BB486" s="119">
        <v>5</v>
      </c>
      <c r="BC486" s="119" t="s">
        <v>135</v>
      </c>
      <c r="BD486" s="119"/>
      <c r="BE486" s="119"/>
      <c r="BF486">
        <f t="shared" si="47"/>
        <v>0</v>
      </c>
      <c r="BG486">
        <f t="shared" si="52"/>
        <v>0</v>
      </c>
      <c r="BH486">
        <f t="shared" si="52"/>
        <v>0</v>
      </c>
      <c r="BI486">
        <f t="shared" si="52"/>
        <v>0</v>
      </c>
      <c r="BJ486">
        <f t="shared" si="52"/>
        <v>0</v>
      </c>
      <c r="BK486">
        <f t="shared" si="52"/>
        <v>0</v>
      </c>
      <c r="BL486">
        <f t="shared" si="50"/>
        <v>0</v>
      </c>
      <c r="BM486">
        <f t="shared" si="48"/>
        <v>1</v>
      </c>
      <c r="BN486">
        <f t="shared" si="48"/>
        <v>0</v>
      </c>
      <c r="BO486">
        <f t="shared" si="48"/>
        <v>0</v>
      </c>
      <c r="BP486">
        <f t="shared" si="48"/>
        <v>0</v>
      </c>
      <c r="BQ486">
        <f t="shared" si="51"/>
        <v>1</v>
      </c>
      <c r="BR486">
        <f t="shared" si="48"/>
        <v>0</v>
      </c>
      <c r="BS486">
        <f t="shared" si="48"/>
        <v>1</v>
      </c>
      <c r="BT486" s="256">
        <f t="shared" si="49"/>
        <v>5</v>
      </c>
    </row>
    <row r="487" spans="2:72" ht="14.3" x14ac:dyDescent="0.25">
      <c r="B487" s="93" t="str">
        <f>IFERROR(VLOOKUP(TABLA!$F487,BLIOTECAS!$C$1:$E$26,2,FALSE),"")</f>
        <v>FAR</v>
      </c>
      <c r="C487" s="93" t="str">
        <f>IFERROR(VLOOKUP(TABLA!F487,BLIOTECAS!$C$1:$E$26,3,FALSE),"")</f>
        <v>Ciencias de la Salud</v>
      </c>
      <c r="D487" s="266" t="s">
        <v>1057</v>
      </c>
      <c r="E487" s="120" t="s">
        <v>8</v>
      </c>
      <c r="F487" s="119" t="s">
        <v>28</v>
      </c>
      <c r="G487" s="119" t="s">
        <v>48</v>
      </c>
      <c r="H487" s="119" t="s">
        <v>45</v>
      </c>
      <c r="I487" s="119"/>
      <c r="J487" s="119" t="s">
        <v>476</v>
      </c>
      <c r="K487" s="119" t="s">
        <v>28</v>
      </c>
      <c r="L487" s="119" t="s">
        <v>22</v>
      </c>
      <c r="M487" s="119" t="s">
        <v>601</v>
      </c>
      <c r="N487" s="119">
        <v>1</v>
      </c>
      <c r="O487" s="119">
        <v>3</v>
      </c>
      <c r="P487" s="119">
        <v>3</v>
      </c>
      <c r="Q487" s="119">
        <v>3</v>
      </c>
      <c r="R487" s="119">
        <v>5</v>
      </c>
      <c r="S487" s="119" t="s">
        <v>88</v>
      </c>
      <c r="T487" s="119" t="s">
        <v>87</v>
      </c>
      <c r="U487" s="119">
        <v>1</v>
      </c>
      <c r="V487" s="119">
        <v>1</v>
      </c>
      <c r="W487" s="119">
        <v>1</v>
      </c>
      <c r="X487" s="119">
        <v>1</v>
      </c>
      <c r="Y487" s="119">
        <v>4</v>
      </c>
      <c r="Z487" s="119">
        <v>5</v>
      </c>
      <c r="AA487" s="119">
        <v>3</v>
      </c>
      <c r="AB487" s="119">
        <v>1</v>
      </c>
      <c r="AC487" s="119">
        <v>2</v>
      </c>
      <c r="AD487" s="119">
        <v>3</v>
      </c>
      <c r="AE487" s="119">
        <v>4</v>
      </c>
      <c r="AF487" s="119">
        <v>4</v>
      </c>
      <c r="AG487" s="119">
        <v>5</v>
      </c>
      <c r="AH487" s="119">
        <v>2</v>
      </c>
      <c r="AI487" s="119">
        <v>2</v>
      </c>
      <c r="AJ487" s="119">
        <v>3</v>
      </c>
      <c r="AK487" s="119" t="s">
        <v>88</v>
      </c>
      <c r="AL487" s="119" t="s">
        <v>88</v>
      </c>
      <c r="AM487" s="119">
        <v>3</v>
      </c>
      <c r="AN487" s="119">
        <v>1</v>
      </c>
      <c r="AO487" s="119" t="s">
        <v>115</v>
      </c>
      <c r="AP487" s="119">
        <v>5</v>
      </c>
      <c r="AQ487" s="119">
        <v>4</v>
      </c>
      <c r="AR487" s="119">
        <v>4</v>
      </c>
      <c r="AS487" s="119">
        <v>5</v>
      </c>
      <c r="AT487" s="119">
        <v>5</v>
      </c>
      <c r="AU487" s="119">
        <v>4</v>
      </c>
      <c r="AV487" s="119">
        <v>3</v>
      </c>
      <c r="AW487" s="119">
        <v>3</v>
      </c>
      <c r="AX487" s="119" t="s">
        <v>88</v>
      </c>
      <c r="AY487" s="119" t="s">
        <v>88</v>
      </c>
      <c r="AZ487" s="119"/>
      <c r="BA487" s="119">
        <v>4</v>
      </c>
      <c r="BB487" s="119">
        <v>4</v>
      </c>
      <c r="BC487" s="119" t="s">
        <v>133</v>
      </c>
      <c r="BD487" s="119" t="s">
        <v>1061</v>
      </c>
      <c r="BE487" s="119"/>
      <c r="BF487">
        <f t="shared" si="47"/>
        <v>0</v>
      </c>
      <c r="BG487">
        <f t="shared" si="52"/>
        <v>0</v>
      </c>
      <c r="BH487">
        <f t="shared" si="52"/>
        <v>0</v>
      </c>
      <c r="BI487">
        <f t="shared" si="52"/>
        <v>0</v>
      </c>
      <c r="BJ487">
        <f t="shared" si="52"/>
        <v>0</v>
      </c>
      <c r="BK487">
        <f t="shared" si="52"/>
        <v>0</v>
      </c>
      <c r="BL487">
        <f t="shared" si="50"/>
        <v>0</v>
      </c>
      <c r="BM487">
        <f t="shared" si="48"/>
        <v>0</v>
      </c>
      <c r="BN487">
        <f t="shared" si="48"/>
        <v>0</v>
      </c>
      <c r="BO487">
        <f t="shared" si="48"/>
        <v>0</v>
      </c>
      <c r="BP487">
        <f t="shared" si="48"/>
        <v>0</v>
      </c>
      <c r="BQ487">
        <f t="shared" si="51"/>
        <v>0</v>
      </c>
      <c r="BR487">
        <f t="shared" si="48"/>
        <v>1</v>
      </c>
      <c r="BS487">
        <f t="shared" ref="BM487:BS530" si="53">IF(IFERROR(FIND(BS$2,$AO487,1),0)&lt;&gt;0,1,0)</f>
        <v>0</v>
      </c>
      <c r="BT487" s="256">
        <f t="shared" si="49"/>
        <v>3</v>
      </c>
    </row>
    <row r="488" spans="2:72" ht="14.3" x14ac:dyDescent="0.25">
      <c r="B488" s="93" t="str">
        <f>IFERROR(VLOOKUP(TABLA!$F488,BLIOTECAS!$C$1:$E$26,2,FALSE),"")</f>
        <v>MAT</v>
      </c>
      <c r="C488" s="93" t="str">
        <f>IFERROR(VLOOKUP(TABLA!F488,BLIOTECAS!$C$1:$E$26,3,FALSE),"")</f>
        <v>Ciencias Experimentales</v>
      </c>
      <c r="D488" s="266" t="s">
        <v>1057</v>
      </c>
      <c r="E488" s="120" t="s">
        <v>8</v>
      </c>
      <c r="F488" s="119" t="s">
        <v>25</v>
      </c>
      <c r="G488" s="119" t="s">
        <v>48</v>
      </c>
      <c r="H488" s="119" t="s">
        <v>44</v>
      </c>
      <c r="I488" s="119"/>
      <c r="J488" s="119" t="s">
        <v>25</v>
      </c>
      <c r="K488" s="119"/>
      <c r="L488" s="119"/>
      <c r="M488" s="119"/>
      <c r="N488" s="119">
        <v>4</v>
      </c>
      <c r="O488" s="119">
        <v>4</v>
      </c>
      <c r="P488" s="119">
        <v>3</v>
      </c>
      <c r="Q488" s="119">
        <v>3</v>
      </c>
      <c r="R488" s="119">
        <v>5</v>
      </c>
      <c r="S488" s="119" t="s">
        <v>88</v>
      </c>
      <c r="T488" s="119" t="s">
        <v>88</v>
      </c>
      <c r="U488" s="119">
        <v>1</v>
      </c>
      <c r="V488" s="119">
        <v>1</v>
      </c>
      <c r="W488" s="119">
        <v>1</v>
      </c>
      <c r="X488" s="119">
        <v>1</v>
      </c>
      <c r="Y488" s="119">
        <v>5</v>
      </c>
      <c r="Z488" s="119">
        <v>3</v>
      </c>
      <c r="AA488" s="119">
        <v>4</v>
      </c>
      <c r="AB488" s="119">
        <v>3</v>
      </c>
      <c r="AC488" s="119"/>
      <c r="AD488" s="119"/>
      <c r="AE488" s="119"/>
      <c r="AF488" s="119"/>
      <c r="AG488" s="119"/>
      <c r="AH488" s="119"/>
      <c r="AI488" s="119"/>
      <c r="AJ488" s="119"/>
      <c r="AK488" s="119"/>
      <c r="AL488" s="119"/>
      <c r="AM488" s="119"/>
      <c r="AN488" s="119"/>
      <c r="AO488" s="119"/>
      <c r="AP488" s="119"/>
      <c r="AQ488" s="119"/>
      <c r="AR488" s="119"/>
      <c r="AS488" s="119"/>
      <c r="AT488" s="119"/>
      <c r="AU488" s="119"/>
      <c r="AV488" s="119"/>
      <c r="AW488" s="119"/>
      <c r="AX488" s="119"/>
      <c r="AY488" s="119"/>
      <c r="AZ488" s="119"/>
      <c r="BA488" s="119"/>
      <c r="BB488" s="119"/>
      <c r="BC488" s="119"/>
      <c r="BD488" s="119"/>
      <c r="BE488" s="119"/>
      <c r="BF488">
        <f t="shared" si="47"/>
        <v>0</v>
      </c>
      <c r="BG488">
        <f t="shared" si="52"/>
        <v>0</v>
      </c>
      <c r="BH488">
        <f t="shared" si="52"/>
        <v>0</v>
      </c>
      <c r="BI488">
        <f t="shared" si="52"/>
        <v>0</v>
      </c>
      <c r="BJ488">
        <f t="shared" si="52"/>
        <v>0</v>
      </c>
      <c r="BK488">
        <f t="shared" si="52"/>
        <v>0</v>
      </c>
      <c r="BL488">
        <f t="shared" si="50"/>
        <v>0</v>
      </c>
      <c r="BM488">
        <f t="shared" si="53"/>
        <v>0</v>
      </c>
      <c r="BN488">
        <f t="shared" si="53"/>
        <v>0</v>
      </c>
      <c r="BO488">
        <f t="shared" si="53"/>
        <v>0</v>
      </c>
      <c r="BP488">
        <f t="shared" si="53"/>
        <v>0</v>
      </c>
      <c r="BQ488">
        <f t="shared" si="51"/>
        <v>0</v>
      </c>
      <c r="BR488">
        <f t="shared" si="53"/>
        <v>0</v>
      </c>
      <c r="BS488">
        <f t="shared" si="53"/>
        <v>0</v>
      </c>
      <c r="BT488" s="256" t="str">
        <f t="shared" si="49"/>
        <v>NC</v>
      </c>
    </row>
    <row r="489" spans="2:72" ht="14.3" x14ac:dyDescent="0.25">
      <c r="B489" s="93" t="str">
        <f>IFERROR(VLOOKUP(TABLA!$F489,BLIOTECAS!$C$1:$E$26,2,FALSE),"")</f>
        <v>GEO</v>
      </c>
      <c r="C489" s="93" t="str">
        <f>IFERROR(VLOOKUP(TABLA!F489,BLIOTECAS!$C$1:$E$26,3,FALSE),"")</f>
        <v>Ciencias Experimentales</v>
      </c>
      <c r="D489" s="266" t="s">
        <v>1057</v>
      </c>
      <c r="E489" s="120" t="s">
        <v>8</v>
      </c>
      <c r="F489" s="119" t="s">
        <v>34</v>
      </c>
      <c r="G489" s="119" t="s">
        <v>47</v>
      </c>
      <c r="H489" s="119" t="s">
        <v>46</v>
      </c>
      <c r="I489" s="119"/>
      <c r="J489" s="119" t="s">
        <v>34</v>
      </c>
      <c r="K489" s="119"/>
      <c r="L489" s="119"/>
      <c r="M489" s="119"/>
      <c r="N489" s="119">
        <v>5</v>
      </c>
      <c r="O489" s="119">
        <v>5</v>
      </c>
      <c r="P489" s="119">
        <v>5</v>
      </c>
      <c r="Q489" s="119">
        <v>5</v>
      </c>
      <c r="R489" s="119">
        <v>5</v>
      </c>
      <c r="S489" s="119" t="s">
        <v>88</v>
      </c>
      <c r="T489" s="119" t="s">
        <v>87</v>
      </c>
      <c r="U489" s="119">
        <v>5</v>
      </c>
      <c r="V489" s="119">
        <v>4</v>
      </c>
      <c r="W489" s="119">
        <v>4</v>
      </c>
      <c r="X489" s="119">
        <v>4</v>
      </c>
      <c r="Y489" s="119">
        <v>5</v>
      </c>
      <c r="Z489" s="119">
        <v>5</v>
      </c>
      <c r="AA489" s="119">
        <v>5</v>
      </c>
      <c r="AB489" s="119"/>
      <c r="AC489" s="119">
        <v>3</v>
      </c>
      <c r="AD489" s="119">
        <v>5</v>
      </c>
      <c r="AE489" s="119">
        <v>3</v>
      </c>
      <c r="AF489" s="119">
        <v>3</v>
      </c>
      <c r="AG489" s="119">
        <v>5</v>
      </c>
      <c r="AH489" s="119"/>
      <c r="AI489" s="119">
        <v>5</v>
      </c>
      <c r="AJ489" s="119">
        <v>3</v>
      </c>
      <c r="AK489" s="119" t="s">
        <v>87</v>
      </c>
      <c r="AL489" s="119" t="s">
        <v>88</v>
      </c>
      <c r="AM489" s="119">
        <v>5</v>
      </c>
      <c r="AN489" s="119">
        <v>5</v>
      </c>
      <c r="AO489" s="119" t="s">
        <v>115</v>
      </c>
      <c r="AP489" s="119">
        <v>5</v>
      </c>
      <c r="AQ489" s="119">
        <v>5</v>
      </c>
      <c r="AR489" s="119">
        <v>5</v>
      </c>
      <c r="AS489" s="119">
        <v>5</v>
      </c>
      <c r="AT489" s="119">
        <v>5</v>
      </c>
      <c r="AU489" s="119">
        <v>5</v>
      </c>
      <c r="AV489" s="119"/>
      <c r="AW489" s="119"/>
      <c r="AX489" s="119" t="s">
        <v>87</v>
      </c>
      <c r="AY489" s="119" t="s">
        <v>87</v>
      </c>
      <c r="AZ489" s="119" t="s">
        <v>124</v>
      </c>
      <c r="BA489" s="119">
        <v>5</v>
      </c>
      <c r="BB489" s="119">
        <v>5</v>
      </c>
      <c r="BC489" s="119" t="s">
        <v>135</v>
      </c>
      <c r="BD489" s="119" t="s">
        <v>602</v>
      </c>
      <c r="BE489" s="119"/>
      <c r="BF489">
        <f t="shared" si="47"/>
        <v>0</v>
      </c>
      <c r="BG489">
        <f t="shared" si="52"/>
        <v>0</v>
      </c>
      <c r="BH489">
        <f t="shared" si="52"/>
        <v>0</v>
      </c>
      <c r="BI489">
        <f t="shared" si="52"/>
        <v>0</v>
      </c>
      <c r="BJ489">
        <f t="shared" si="52"/>
        <v>0</v>
      </c>
      <c r="BK489">
        <f t="shared" si="52"/>
        <v>0</v>
      </c>
      <c r="BL489">
        <f t="shared" si="50"/>
        <v>0</v>
      </c>
      <c r="BM489">
        <f t="shared" si="53"/>
        <v>0</v>
      </c>
      <c r="BN489">
        <f t="shared" si="53"/>
        <v>0</v>
      </c>
      <c r="BO489">
        <f t="shared" si="53"/>
        <v>0</v>
      </c>
      <c r="BP489">
        <f t="shared" si="53"/>
        <v>0</v>
      </c>
      <c r="BQ489">
        <f t="shared" si="51"/>
        <v>0</v>
      </c>
      <c r="BR489">
        <f t="shared" si="53"/>
        <v>1</v>
      </c>
      <c r="BS489">
        <f t="shared" si="53"/>
        <v>0</v>
      </c>
      <c r="BT489" s="256">
        <f t="shared" si="49"/>
        <v>5</v>
      </c>
    </row>
    <row r="490" spans="2:72" ht="14.3" x14ac:dyDescent="0.25">
      <c r="B490" s="93" t="str">
        <f>IFERROR(VLOOKUP(TABLA!$F490,BLIOTECAS!$C$1:$E$26,2,FALSE),"")</f>
        <v>FLL</v>
      </c>
      <c r="C490" s="93" t="str">
        <f>IFERROR(VLOOKUP(TABLA!F490,BLIOTECAS!$C$1:$E$26,3,FALSE),"")</f>
        <v>Humanidades</v>
      </c>
      <c r="D490" s="266" t="s">
        <v>1057</v>
      </c>
      <c r="E490" s="120" t="s">
        <v>10</v>
      </c>
      <c r="F490" s="119" t="s">
        <v>15</v>
      </c>
      <c r="G490" s="119" t="s">
        <v>46</v>
      </c>
      <c r="H490" s="119" t="s">
        <v>47</v>
      </c>
      <c r="I490" s="119"/>
      <c r="J490" s="119" t="s">
        <v>476</v>
      </c>
      <c r="K490" s="119" t="s">
        <v>31</v>
      </c>
      <c r="L490" s="119" t="s">
        <v>76</v>
      </c>
      <c r="M490" s="119" t="s">
        <v>558</v>
      </c>
      <c r="N490" s="119">
        <v>5</v>
      </c>
      <c r="O490" s="119">
        <v>5</v>
      </c>
      <c r="P490" s="119">
        <v>5</v>
      </c>
      <c r="Q490" s="119">
        <v>5</v>
      </c>
      <c r="R490" s="119">
        <v>5</v>
      </c>
      <c r="S490" s="119" t="s">
        <v>88</v>
      </c>
      <c r="T490" s="119" t="s">
        <v>87</v>
      </c>
      <c r="U490" s="119">
        <v>5</v>
      </c>
      <c r="V490" s="119">
        <v>5</v>
      </c>
      <c r="W490" s="119">
        <v>5</v>
      </c>
      <c r="X490" s="119">
        <v>3</v>
      </c>
      <c r="Y490" s="119">
        <v>3</v>
      </c>
      <c r="Z490" s="119">
        <v>3</v>
      </c>
      <c r="AA490" s="119">
        <v>2</v>
      </c>
      <c r="AB490" s="119">
        <v>4</v>
      </c>
      <c r="AC490" s="119">
        <v>4</v>
      </c>
      <c r="AD490" s="119">
        <v>5</v>
      </c>
      <c r="AE490" s="119">
        <v>5</v>
      </c>
      <c r="AF490" s="119">
        <v>5</v>
      </c>
      <c r="AG490" s="119">
        <v>5</v>
      </c>
      <c r="AH490" s="119">
        <v>5</v>
      </c>
      <c r="AI490" s="119">
        <v>5</v>
      </c>
      <c r="AJ490" s="119">
        <v>4</v>
      </c>
      <c r="AK490" s="119" t="s">
        <v>87</v>
      </c>
      <c r="AL490" s="119" t="s">
        <v>88</v>
      </c>
      <c r="AM490" s="119">
        <v>4</v>
      </c>
      <c r="AN490" s="119">
        <v>4</v>
      </c>
      <c r="AO490" s="119" t="s">
        <v>115</v>
      </c>
      <c r="AP490" s="119">
        <v>5</v>
      </c>
      <c r="AQ490" s="119">
        <v>5</v>
      </c>
      <c r="AR490" s="119">
        <v>5</v>
      </c>
      <c r="AS490" s="119">
        <v>5</v>
      </c>
      <c r="AT490" s="119">
        <v>5</v>
      </c>
      <c r="AU490" s="119">
        <v>5</v>
      </c>
      <c r="AV490" s="119">
        <v>5</v>
      </c>
      <c r="AW490" s="119">
        <v>5</v>
      </c>
      <c r="AX490" s="119" t="s">
        <v>87</v>
      </c>
      <c r="AY490" s="119" t="s">
        <v>87</v>
      </c>
      <c r="AZ490" s="119" t="s">
        <v>124</v>
      </c>
      <c r="BA490" s="119">
        <v>4</v>
      </c>
      <c r="BB490" s="119">
        <v>5</v>
      </c>
      <c r="BC490" s="119" t="s">
        <v>135</v>
      </c>
      <c r="BD490" s="119"/>
      <c r="BE490" s="119"/>
      <c r="BF490">
        <f t="shared" ref="BF490:BF553" si="54">IF(IFERROR(FIND(BF$2,$I490,1),0)&lt;&gt;0,1,0)</f>
        <v>0</v>
      </c>
      <c r="BG490">
        <f t="shared" si="52"/>
        <v>0</v>
      </c>
      <c r="BH490">
        <f t="shared" si="52"/>
        <v>0</v>
      </c>
      <c r="BI490">
        <f t="shared" si="52"/>
        <v>0</v>
      </c>
      <c r="BJ490">
        <f t="shared" si="52"/>
        <v>0</v>
      </c>
      <c r="BK490">
        <f t="shared" si="52"/>
        <v>0</v>
      </c>
      <c r="BL490">
        <f t="shared" si="50"/>
        <v>0</v>
      </c>
      <c r="BM490">
        <f t="shared" si="53"/>
        <v>0</v>
      </c>
      <c r="BN490">
        <f t="shared" si="53"/>
        <v>0</v>
      </c>
      <c r="BO490">
        <f t="shared" si="53"/>
        <v>0</v>
      </c>
      <c r="BP490">
        <f t="shared" si="53"/>
        <v>0</v>
      </c>
      <c r="BQ490">
        <f t="shared" si="51"/>
        <v>0</v>
      </c>
      <c r="BR490">
        <f t="shared" si="53"/>
        <v>1</v>
      </c>
      <c r="BS490">
        <f t="shared" si="53"/>
        <v>0</v>
      </c>
      <c r="BT490" s="256">
        <f t="shared" si="49"/>
        <v>5</v>
      </c>
    </row>
    <row r="491" spans="2:72" ht="14.3" x14ac:dyDescent="0.25">
      <c r="B491" s="93" t="str">
        <f>IFERROR(VLOOKUP(TABLA!$F491,BLIOTECAS!$C$1:$E$26,2,FALSE),"")</f>
        <v>EDU</v>
      </c>
      <c r="C491" s="93" t="str">
        <f>IFERROR(VLOOKUP(TABLA!F491,BLIOTECAS!$C$1:$E$26,3,FALSE),"")</f>
        <v>Humanidades</v>
      </c>
      <c r="D491" s="266" t="s">
        <v>1057</v>
      </c>
      <c r="E491" s="120" t="s">
        <v>9</v>
      </c>
      <c r="F491" s="119" t="s">
        <v>16</v>
      </c>
      <c r="G491" s="119" t="s">
        <v>46</v>
      </c>
      <c r="H491" s="119" t="s">
        <v>45</v>
      </c>
      <c r="I491" s="119"/>
      <c r="J491" s="119" t="s">
        <v>71</v>
      </c>
      <c r="K491" s="119" t="s">
        <v>56</v>
      </c>
      <c r="L491" s="119"/>
      <c r="M491" s="119"/>
      <c r="N491" s="119">
        <v>5</v>
      </c>
      <c r="O491" s="119">
        <v>5</v>
      </c>
      <c r="P491" s="119">
        <v>5</v>
      </c>
      <c r="Q491" s="119">
        <v>5</v>
      </c>
      <c r="R491" s="119">
        <v>5</v>
      </c>
      <c r="S491" s="119" t="s">
        <v>87</v>
      </c>
      <c r="T491" s="119" t="s">
        <v>87</v>
      </c>
      <c r="U491" s="119">
        <v>4</v>
      </c>
      <c r="V491" s="119">
        <v>4</v>
      </c>
      <c r="W491" s="119">
        <v>4</v>
      </c>
      <c r="X491" s="119">
        <v>3</v>
      </c>
      <c r="Y491" s="119">
        <v>5</v>
      </c>
      <c r="Z491" s="119">
        <v>5</v>
      </c>
      <c r="AA491" s="119">
        <v>5</v>
      </c>
      <c r="AB491" s="119">
        <v>5</v>
      </c>
      <c r="AC491" s="119">
        <v>4</v>
      </c>
      <c r="AD491" s="119">
        <v>4</v>
      </c>
      <c r="AE491" s="119">
        <v>5</v>
      </c>
      <c r="AF491" s="119">
        <v>5</v>
      </c>
      <c r="AG491" s="119">
        <v>5</v>
      </c>
      <c r="AH491" s="119">
        <v>5</v>
      </c>
      <c r="AI491" s="119">
        <v>5</v>
      </c>
      <c r="AJ491" s="119">
        <v>4</v>
      </c>
      <c r="AK491" s="119" t="s">
        <v>88</v>
      </c>
      <c r="AL491" s="119" t="s">
        <v>88</v>
      </c>
      <c r="AM491" s="119">
        <v>5</v>
      </c>
      <c r="AN491" s="119">
        <v>4</v>
      </c>
      <c r="AO491" s="119" t="s">
        <v>361</v>
      </c>
      <c r="AP491" s="119">
        <v>5</v>
      </c>
      <c r="AQ491" s="119">
        <v>5</v>
      </c>
      <c r="AR491" s="119">
        <v>5</v>
      </c>
      <c r="AS491" s="119">
        <v>5</v>
      </c>
      <c r="AT491" s="119">
        <v>5</v>
      </c>
      <c r="AU491" s="119">
        <v>5</v>
      </c>
      <c r="AV491" s="119">
        <v>4</v>
      </c>
      <c r="AW491" s="119">
        <v>4</v>
      </c>
      <c r="AX491" s="119" t="s">
        <v>88</v>
      </c>
      <c r="AY491" s="119" t="s">
        <v>88</v>
      </c>
      <c r="AZ491" s="119"/>
      <c r="BA491" s="119">
        <v>5</v>
      </c>
      <c r="BB491" s="119">
        <v>5</v>
      </c>
      <c r="BC491" s="119" t="s">
        <v>135</v>
      </c>
      <c r="BD491" s="119"/>
      <c r="BE491" s="119"/>
      <c r="BF491">
        <f t="shared" si="54"/>
        <v>0</v>
      </c>
      <c r="BG491">
        <f t="shared" si="52"/>
        <v>0</v>
      </c>
      <c r="BH491">
        <f t="shared" si="52"/>
        <v>0</v>
      </c>
      <c r="BI491">
        <f t="shared" si="52"/>
        <v>0</v>
      </c>
      <c r="BJ491">
        <f t="shared" si="52"/>
        <v>0</v>
      </c>
      <c r="BK491">
        <f t="shared" si="52"/>
        <v>0</v>
      </c>
      <c r="BL491">
        <f t="shared" si="50"/>
        <v>0</v>
      </c>
      <c r="BM491">
        <f t="shared" si="53"/>
        <v>0</v>
      </c>
      <c r="BN491">
        <f t="shared" si="53"/>
        <v>0</v>
      </c>
      <c r="BO491">
        <f t="shared" si="53"/>
        <v>0</v>
      </c>
      <c r="BP491">
        <f t="shared" si="53"/>
        <v>0</v>
      </c>
      <c r="BQ491">
        <f t="shared" si="51"/>
        <v>0</v>
      </c>
      <c r="BR491">
        <f t="shared" si="53"/>
        <v>0</v>
      </c>
      <c r="BS491">
        <f t="shared" si="53"/>
        <v>1</v>
      </c>
      <c r="BT491" s="256">
        <f t="shared" si="49"/>
        <v>5</v>
      </c>
    </row>
    <row r="492" spans="2:72" ht="14.3" x14ac:dyDescent="0.25">
      <c r="B492" s="93" t="str">
        <f>IFERROR(VLOOKUP(TABLA!$F492,BLIOTECAS!$C$1:$E$26,2,FALSE),"")</f>
        <v>GHI</v>
      </c>
      <c r="C492" s="93" t="str">
        <f>IFERROR(VLOOKUP(TABLA!F492,BLIOTECAS!$C$1:$E$26,3,FALSE),"")</f>
        <v>Humanidades</v>
      </c>
      <c r="D492" s="266" t="s">
        <v>1057</v>
      </c>
      <c r="E492" s="120" t="s">
        <v>8</v>
      </c>
      <c r="F492" s="119" t="s">
        <v>13</v>
      </c>
      <c r="G492" s="119" t="s">
        <v>46</v>
      </c>
      <c r="H492" s="119" t="s">
        <v>47</v>
      </c>
      <c r="I492" s="119"/>
      <c r="J492" s="119" t="s">
        <v>13</v>
      </c>
      <c r="K492" s="119" t="s">
        <v>54</v>
      </c>
      <c r="L492" s="119" t="s">
        <v>56</v>
      </c>
      <c r="M492" s="119"/>
      <c r="N492" s="119">
        <v>5</v>
      </c>
      <c r="O492" s="119">
        <v>3</v>
      </c>
      <c r="P492" s="119">
        <v>5</v>
      </c>
      <c r="Q492" s="119">
        <v>5</v>
      </c>
      <c r="R492" s="119">
        <v>5</v>
      </c>
      <c r="S492" s="119" t="s">
        <v>88</v>
      </c>
      <c r="T492" s="119" t="s">
        <v>88</v>
      </c>
      <c r="U492" s="119">
        <v>3</v>
      </c>
      <c r="V492" s="119">
        <v>5</v>
      </c>
      <c r="W492" s="119">
        <v>5</v>
      </c>
      <c r="X492" s="119">
        <v>5</v>
      </c>
      <c r="Y492" s="119">
        <v>5</v>
      </c>
      <c r="Z492" s="119">
        <v>5</v>
      </c>
      <c r="AA492" s="119">
        <v>5</v>
      </c>
      <c r="AB492" s="119">
        <v>3</v>
      </c>
      <c r="AC492" s="119">
        <v>3</v>
      </c>
      <c r="AD492" s="119">
        <v>3</v>
      </c>
      <c r="AE492" s="119">
        <v>4</v>
      </c>
      <c r="AF492" s="119">
        <v>4</v>
      </c>
      <c r="AG492" s="119">
        <v>5</v>
      </c>
      <c r="AH492" s="119">
        <v>3</v>
      </c>
      <c r="AI492" s="119">
        <v>3</v>
      </c>
      <c r="AJ492" s="119">
        <v>4</v>
      </c>
      <c r="AK492" s="119" t="s">
        <v>87</v>
      </c>
      <c r="AL492" s="119" t="s">
        <v>88</v>
      </c>
      <c r="AM492" s="119">
        <v>3</v>
      </c>
      <c r="AN492" s="119">
        <v>2</v>
      </c>
      <c r="AO492" s="119" t="s">
        <v>113</v>
      </c>
      <c r="AP492" s="119">
        <v>4</v>
      </c>
      <c r="AQ492" s="119">
        <v>2</v>
      </c>
      <c r="AR492" s="119">
        <v>4</v>
      </c>
      <c r="AS492" s="119">
        <v>4</v>
      </c>
      <c r="AT492" s="119">
        <v>3</v>
      </c>
      <c r="AU492" s="119">
        <v>3</v>
      </c>
      <c r="AV492" s="119">
        <v>2</v>
      </c>
      <c r="AW492" s="119">
        <v>2</v>
      </c>
      <c r="AX492" s="119" t="s">
        <v>87</v>
      </c>
      <c r="AY492" s="119" t="s">
        <v>88</v>
      </c>
      <c r="AZ492" s="119"/>
      <c r="BA492" s="119">
        <v>5</v>
      </c>
      <c r="BB492" s="119">
        <v>5</v>
      </c>
      <c r="BC492" s="119" t="s">
        <v>134</v>
      </c>
      <c r="BD492" s="119"/>
      <c r="BE492" s="119"/>
      <c r="BF492">
        <f t="shared" si="54"/>
        <v>0</v>
      </c>
      <c r="BG492">
        <f t="shared" si="52"/>
        <v>0</v>
      </c>
      <c r="BH492">
        <f t="shared" si="52"/>
        <v>0</v>
      </c>
      <c r="BI492">
        <f t="shared" si="52"/>
        <v>0</v>
      </c>
      <c r="BJ492">
        <f t="shared" si="52"/>
        <v>0</v>
      </c>
      <c r="BK492">
        <f t="shared" si="52"/>
        <v>0</v>
      </c>
      <c r="BL492">
        <f t="shared" si="50"/>
        <v>0</v>
      </c>
      <c r="BM492">
        <f t="shared" si="53"/>
        <v>0</v>
      </c>
      <c r="BN492">
        <f t="shared" si="53"/>
        <v>0</v>
      </c>
      <c r="BO492">
        <f t="shared" si="53"/>
        <v>1</v>
      </c>
      <c r="BP492">
        <f t="shared" si="53"/>
        <v>0</v>
      </c>
      <c r="BQ492">
        <f t="shared" si="51"/>
        <v>0</v>
      </c>
      <c r="BR492">
        <f t="shared" si="53"/>
        <v>0</v>
      </c>
      <c r="BS492">
        <f t="shared" si="53"/>
        <v>0</v>
      </c>
      <c r="BT492" s="256">
        <f t="shared" si="49"/>
        <v>4</v>
      </c>
    </row>
    <row r="493" spans="2:72" ht="14.3" x14ac:dyDescent="0.25">
      <c r="B493" s="93" t="str">
        <f>IFERROR(VLOOKUP(TABLA!$F493,BLIOTECAS!$C$1:$E$26,2,FALSE),"")</f>
        <v>GHI</v>
      </c>
      <c r="C493" s="93" t="str">
        <f>IFERROR(VLOOKUP(TABLA!F493,BLIOTECAS!$C$1:$E$26,3,FALSE),"")</f>
        <v>Humanidades</v>
      </c>
      <c r="D493" s="266" t="s">
        <v>1057</v>
      </c>
      <c r="E493" s="120" t="s">
        <v>8</v>
      </c>
      <c r="F493" s="119" t="s">
        <v>13</v>
      </c>
      <c r="G493" s="119" t="s">
        <v>47</v>
      </c>
      <c r="H493" s="119" t="s">
        <v>48</v>
      </c>
      <c r="I493" s="119"/>
      <c r="J493" s="119" t="s">
        <v>13</v>
      </c>
      <c r="K493" s="119" t="s">
        <v>76</v>
      </c>
      <c r="L493" s="119" t="s">
        <v>56</v>
      </c>
      <c r="M493" s="119" t="s">
        <v>603</v>
      </c>
      <c r="N493" s="119">
        <v>4</v>
      </c>
      <c r="O493" s="119">
        <v>5</v>
      </c>
      <c r="P493" s="119">
        <v>5</v>
      </c>
      <c r="Q493" s="119">
        <v>4</v>
      </c>
      <c r="R493" s="119">
        <v>5</v>
      </c>
      <c r="S493" s="119" t="s">
        <v>87</v>
      </c>
      <c r="T493" s="119" t="s">
        <v>87</v>
      </c>
      <c r="U493" s="119">
        <v>5</v>
      </c>
      <c r="V493" s="119">
        <v>5</v>
      </c>
      <c r="W493" s="119">
        <v>4</v>
      </c>
      <c r="X493" s="119">
        <v>2</v>
      </c>
      <c r="Y493" s="119">
        <v>5</v>
      </c>
      <c r="Z493" s="119">
        <v>5</v>
      </c>
      <c r="AA493" s="119">
        <v>5</v>
      </c>
      <c r="AB493" s="119">
        <v>3</v>
      </c>
      <c r="AC493" s="119">
        <v>3</v>
      </c>
      <c r="AD493" s="119">
        <v>5</v>
      </c>
      <c r="AE493" s="119">
        <v>4</v>
      </c>
      <c r="AF493" s="119">
        <v>4</v>
      </c>
      <c r="AG493" s="119">
        <v>4</v>
      </c>
      <c r="AH493" s="119">
        <v>4</v>
      </c>
      <c r="AI493" s="119">
        <v>4</v>
      </c>
      <c r="AJ493" s="119">
        <v>3</v>
      </c>
      <c r="AK493" s="119" t="s">
        <v>87</v>
      </c>
      <c r="AL493" s="119" t="s">
        <v>87</v>
      </c>
      <c r="AM493" s="119">
        <v>4</v>
      </c>
      <c r="AN493" s="119">
        <v>3</v>
      </c>
      <c r="AO493" s="119" t="s">
        <v>533</v>
      </c>
      <c r="AP493" s="119">
        <v>5</v>
      </c>
      <c r="AQ493" s="119">
        <v>5</v>
      </c>
      <c r="AR493" s="119">
        <v>5</v>
      </c>
      <c r="AS493" s="119">
        <v>5</v>
      </c>
      <c r="AT493" s="119">
        <v>5</v>
      </c>
      <c r="AU493" s="119">
        <v>5</v>
      </c>
      <c r="AV493" s="119">
        <v>5</v>
      </c>
      <c r="AW493" s="119">
        <v>5</v>
      </c>
      <c r="AX493" s="119" t="s">
        <v>87</v>
      </c>
      <c r="AY493" s="119" t="s">
        <v>87</v>
      </c>
      <c r="AZ493" s="119" t="s">
        <v>124</v>
      </c>
      <c r="BA493" s="119">
        <v>4</v>
      </c>
      <c r="BB493" s="119">
        <v>5</v>
      </c>
      <c r="BC493" s="119" t="s">
        <v>135</v>
      </c>
      <c r="BD493" s="119"/>
      <c r="BE493" s="119" t="s">
        <v>604</v>
      </c>
      <c r="BF493">
        <f t="shared" si="54"/>
        <v>0</v>
      </c>
      <c r="BG493">
        <f t="shared" si="52"/>
        <v>0</v>
      </c>
      <c r="BH493">
        <f t="shared" si="52"/>
        <v>0</v>
      </c>
      <c r="BI493">
        <f t="shared" si="52"/>
        <v>0</v>
      </c>
      <c r="BJ493">
        <f t="shared" si="52"/>
        <v>0</v>
      </c>
      <c r="BK493">
        <f t="shared" si="52"/>
        <v>0</v>
      </c>
      <c r="BL493">
        <f t="shared" si="50"/>
        <v>1</v>
      </c>
      <c r="BM493">
        <f t="shared" si="53"/>
        <v>1</v>
      </c>
      <c r="BN493">
        <f t="shared" si="53"/>
        <v>1</v>
      </c>
      <c r="BO493">
        <f t="shared" si="53"/>
        <v>1</v>
      </c>
      <c r="BP493">
        <f t="shared" si="53"/>
        <v>0</v>
      </c>
      <c r="BQ493">
        <f t="shared" si="51"/>
        <v>0</v>
      </c>
      <c r="BR493">
        <f t="shared" si="53"/>
        <v>0</v>
      </c>
      <c r="BS493">
        <f t="shared" si="53"/>
        <v>0</v>
      </c>
      <c r="BT493" s="256">
        <f t="shared" si="49"/>
        <v>5</v>
      </c>
    </row>
    <row r="494" spans="2:72" ht="14.3" x14ac:dyDescent="0.25">
      <c r="B494" s="93" t="str">
        <f>IFERROR(VLOOKUP(TABLA!$F494,BLIOTECAS!$C$1:$E$26,2,FALSE),"")</f>
        <v>GHI</v>
      </c>
      <c r="C494" s="93" t="str">
        <f>IFERROR(VLOOKUP(TABLA!F494,BLIOTECAS!$C$1:$E$26,3,FALSE),"")</f>
        <v>Humanidades</v>
      </c>
      <c r="D494" s="266" t="s">
        <v>1057</v>
      </c>
      <c r="E494" s="120" t="s">
        <v>11</v>
      </c>
      <c r="F494" s="119" t="s">
        <v>13</v>
      </c>
      <c r="G494" s="119" t="s">
        <v>47</v>
      </c>
      <c r="H494" s="119" t="s">
        <v>47</v>
      </c>
      <c r="I494" s="119"/>
      <c r="J494" s="119" t="s">
        <v>476</v>
      </c>
      <c r="K494" s="119" t="s">
        <v>76</v>
      </c>
      <c r="L494" s="119" t="s">
        <v>71</v>
      </c>
      <c r="M494" s="119" t="s">
        <v>605</v>
      </c>
      <c r="N494" s="119">
        <v>5</v>
      </c>
      <c r="O494" s="119">
        <v>5</v>
      </c>
      <c r="P494" s="119">
        <v>5</v>
      </c>
      <c r="Q494" s="119">
        <v>4</v>
      </c>
      <c r="R494" s="119">
        <v>5</v>
      </c>
      <c r="S494" s="119" t="s">
        <v>87</v>
      </c>
      <c r="T494" s="119" t="s">
        <v>87</v>
      </c>
      <c r="U494" s="119">
        <v>5</v>
      </c>
      <c r="V494" s="119">
        <v>3</v>
      </c>
      <c r="W494" s="119">
        <v>1</v>
      </c>
      <c r="X494" s="119">
        <v>2</v>
      </c>
      <c r="Y494" s="119">
        <v>5</v>
      </c>
      <c r="Z494" s="119">
        <v>4</v>
      </c>
      <c r="AA494" s="119">
        <v>4</v>
      </c>
      <c r="AB494" s="119">
        <v>4</v>
      </c>
      <c r="AC494" s="119">
        <v>3</v>
      </c>
      <c r="AD494" s="119">
        <v>3</v>
      </c>
      <c r="AE494" s="119">
        <v>3</v>
      </c>
      <c r="AF494" s="119">
        <v>3</v>
      </c>
      <c r="AG494" s="119">
        <v>4</v>
      </c>
      <c r="AH494" s="119">
        <v>3</v>
      </c>
      <c r="AI494" s="119">
        <v>4</v>
      </c>
      <c r="AJ494" s="119">
        <v>3</v>
      </c>
      <c r="AK494" s="119" t="s">
        <v>88</v>
      </c>
      <c r="AL494" s="119" t="s">
        <v>88</v>
      </c>
      <c r="AM494" s="119">
        <v>4</v>
      </c>
      <c r="AN494" s="119">
        <v>3</v>
      </c>
      <c r="AO494" s="119" t="s">
        <v>115</v>
      </c>
      <c r="AP494" s="119">
        <v>4</v>
      </c>
      <c r="AQ494" s="119">
        <v>5</v>
      </c>
      <c r="AR494" s="119">
        <v>5</v>
      </c>
      <c r="AS494" s="119">
        <v>5</v>
      </c>
      <c r="AT494" s="119">
        <v>5</v>
      </c>
      <c r="AU494" s="119">
        <v>5</v>
      </c>
      <c r="AV494" s="119">
        <v>3</v>
      </c>
      <c r="AW494" s="119">
        <v>3</v>
      </c>
      <c r="AX494" s="119" t="s">
        <v>88</v>
      </c>
      <c r="AY494" s="119" t="s">
        <v>88</v>
      </c>
      <c r="AZ494" s="119"/>
      <c r="BA494" s="119">
        <v>4</v>
      </c>
      <c r="BB494" s="119">
        <v>4</v>
      </c>
      <c r="BC494" s="119" t="s">
        <v>135</v>
      </c>
      <c r="BD494" s="119"/>
      <c r="BE494" s="119"/>
      <c r="BF494">
        <f t="shared" si="54"/>
        <v>0</v>
      </c>
      <c r="BG494">
        <f t="shared" si="52"/>
        <v>0</v>
      </c>
      <c r="BH494">
        <f t="shared" si="52"/>
        <v>0</v>
      </c>
      <c r="BI494">
        <f t="shared" si="52"/>
        <v>0</v>
      </c>
      <c r="BJ494">
        <f t="shared" si="52"/>
        <v>0</v>
      </c>
      <c r="BK494">
        <f t="shared" si="52"/>
        <v>0</v>
      </c>
      <c r="BL494">
        <f t="shared" si="50"/>
        <v>0</v>
      </c>
      <c r="BM494">
        <f t="shared" si="53"/>
        <v>0</v>
      </c>
      <c r="BN494">
        <f t="shared" si="53"/>
        <v>0</v>
      </c>
      <c r="BO494">
        <f t="shared" si="53"/>
        <v>0</v>
      </c>
      <c r="BP494">
        <f t="shared" si="53"/>
        <v>0</v>
      </c>
      <c r="BQ494">
        <f t="shared" si="51"/>
        <v>0</v>
      </c>
      <c r="BR494">
        <f t="shared" si="53"/>
        <v>1</v>
      </c>
      <c r="BS494">
        <f t="shared" si="53"/>
        <v>0</v>
      </c>
      <c r="BT494" s="256">
        <f t="shared" si="49"/>
        <v>5</v>
      </c>
    </row>
    <row r="495" spans="2:72" ht="14.3" x14ac:dyDescent="0.25">
      <c r="B495" s="93" t="str">
        <f>IFERROR(VLOOKUP(TABLA!$F495,BLIOTECAS!$C$1:$E$26,2,FALSE),"")</f>
        <v>TRS</v>
      </c>
      <c r="C495" s="93" t="str">
        <f>IFERROR(VLOOKUP(TABLA!F495,BLIOTECAS!$C$1:$E$26,3,FALSE),"")</f>
        <v>Ciencias Sociales</v>
      </c>
      <c r="D495" s="266" t="s">
        <v>1057</v>
      </c>
      <c r="E495" s="120" t="s">
        <v>9</v>
      </c>
      <c r="F495" s="119" t="s">
        <v>32</v>
      </c>
      <c r="G495" s="119" t="s">
        <v>47</v>
      </c>
      <c r="H495" s="119" t="s">
        <v>47</v>
      </c>
      <c r="I495" s="119"/>
      <c r="J495" s="119" t="s">
        <v>18</v>
      </c>
      <c r="K495" s="119"/>
      <c r="L495" s="119"/>
      <c r="M495" s="119"/>
      <c r="N495" s="119">
        <v>5</v>
      </c>
      <c r="O495" s="119">
        <v>5</v>
      </c>
      <c r="P495" s="119">
        <v>3</v>
      </c>
      <c r="Q495" s="119">
        <v>3</v>
      </c>
      <c r="R495" s="119">
        <v>3</v>
      </c>
      <c r="S495" s="119" t="s">
        <v>87</v>
      </c>
      <c r="T495" s="119" t="s">
        <v>87</v>
      </c>
      <c r="U495" s="119">
        <v>4</v>
      </c>
      <c r="V495" s="119">
        <v>3</v>
      </c>
      <c r="W495" s="119">
        <v>3</v>
      </c>
      <c r="X495" s="119">
        <v>3</v>
      </c>
      <c r="Y495" s="119">
        <v>5</v>
      </c>
      <c r="Z495" s="119">
        <v>4</v>
      </c>
      <c r="AA495" s="119">
        <v>5</v>
      </c>
      <c r="AB495" s="119">
        <v>3</v>
      </c>
      <c r="AC495" s="119">
        <v>3</v>
      </c>
      <c r="AD495" s="119">
        <v>4</v>
      </c>
      <c r="AE495" s="119">
        <v>4</v>
      </c>
      <c r="AF495" s="119">
        <v>5</v>
      </c>
      <c r="AG495" s="119">
        <v>5</v>
      </c>
      <c r="AH495" s="119">
        <v>5</v>
      </c>
      <c r="AI495" s="119">
        <v>3</v>
      </c>
      <c r="AJ495" s="119">
        <v>4</v>
      </c>
      <c r="AK495" s="119" t="s">
        <v>88</v>
      </c>
      <c r="AL495" s="119" t="s">
        <v>88</v>
      </c>
      <c r="AM495" s="119">
        <v>3</v>
      </c>
      <c r="AN495" s="119">
        <v>3</v>
      </c>
      <c r="AO495" s="119" t="s">
        <v>115</v>
      </c>
      <c r="AP495" s="119">
        <v>5</v>
      </c>
      <c r="AQ495" s="119">
        <v>5</v>
      </c>
      <c r="AR495" s="119">
        <v>5</v>
      </c>
      <c r="AS495" s="119">
        <v>5</v>
      </c>
      <c r="AT495" s="119">
        <v>5</v>
      </c>
      <c r="AU495" s="119">
        <v>4</v>
      </c>
      <c r="AV495" s="119">
        <v>4</v>
      </c>
      <c r="AW495" s="119">
        <v>4</v>
      </c>
      <c r="AX495" s="119" t="s">
        <v>87</v>
      </c>
      <c r="AY495" s="119" t="s">
        <v>88</v>
      </c>
      <c r="AZ495" s="119"/>
      <c r="BA495" s="119">
        <v>5</v>
      </c>
      <c r="BB495" s="119">
        <v>5</v>
      </c>
      <c r="BC495" s="119" t="s">
        <v>135</v>
      </c>
      <c r="BD495" s="119"/>
      <c r="BE495" s="119"/>
      <c r="BF495">
        <f t="shared" si="54"/>
        <v>0</v>
      </c>
      <c r="BG495">
        <f t="shared" si="52"/>
        <v>0</v>
      </c>
      <c r="BH495">
        <f t="shared" si="52"/>
        <v>0</v>
      </c>
      <c r="BI495">
        <f t="shared" si="52"/>
        <v>0</v>
      </c>
      <c r="BJ495">
        <f t="shared" si="52"/>
        <v>0</v>
      </c>
      <c r="BK495">
        <f t="shared" si="52"/>
        <v>0</v>
      </c>
      <c r="BL495">
        <f t="shared" si="50"/>
        <v>0</v>
      </c>
      <c r="BM495">
        <f t="shared" si="53"/>
        <v>0</v>
      </c>
      <c r="BN495">
        <f t="shared" si="53"/>
        <v>0</v>
      </c>
      <c r="BO495">
        <f t="shared" si="53"/>
        <v>0</v>
      </c>
      <c r="BP495">
        <f t="shared" si="53"/>
        <v>0</v>
      </c>
      <c r="BQ495">
        <f t="shared" si="51"/>
        <v>0</v>
      </c>
      <c r="BR495">
        <f t="shared" si="53"/>
        <v>1</v>
      </c>
      <c r="BS495">
        <f t="shared" si="53"/>
        <v>0</v>
      </c>
      <c r="BT495" s="256">
        <f t="shared" si="49"/>
        <v>5</v>
      </c>
    </row>
    <row r="496" spans="2:72" ht="14.3" x14ac:dyDescent="0.25">
      <c r="B496" s="93" t="str">
        <f>IFERROR(VLOOKUP(TABLA!$F496,BLIOTECAS!$C$1:$E$26,2,FALSE),"")</f>
        <v>EDU</v>
      </c>
      <c r="C496" s="93" t="str">
        <f>IFERROR(VLOOKUP(TABLA!F496,BLIOTECAS!$C$1:$E$26,3,FALSE),"")</f>
        <v>Humanidades</v>
      </c>
      <c r="D496" s="266" t="s">
        <v>1057</v>
      </c>
      <c r="E496" s="120" t="s">
        <v>8</v>
      </c>
      <c r="F496" s="119" t="s">
        <v>16</v>
      </c>
      <c r="G496" s="119" t="s">
        <v>46</v>
      </c>
      <c r="H496" s="119" t="s">
        <v>46</v>
      </c>
      <c r="I496" s="119"/>
      <c r="J496" s="119" t="s">
        <v>71</v>
      </c>
      <c r="K496" s="119" t="s">
        <v>37</v>
      </c>
      <c r="L496" s="119"/>
      <c r="M496" s="119"/>
      <c r="N496" s="119">
        <v>5</v>
      </c>
      <c r="O496" s="119">
        <v>4</v>
      </c>
      <c r="P496" s="119">
        <v>5</v>
      </c>
      <c r="Q496" s="119">
        <v>4</v>
      </c>
      <c r="R496" s="119">
        <v>4</v>
      </c>
      <c r="S496" s="119" t="s">
        <v>87</v>
      </c>
      <c r="T496" s="119" t="s">
        <v>87</v>
      </c>
      <c r="U496" s="119">
        <v>3</v>
      </c>
      <c r="V496" s="119">
        <v>2</v>
      </c>
      <c r="W496" s="119">
        <v>2</v>
      </c>
      <c r="X496" s="119">
        <v>2</v>
      </c>
      <c r="Y496" s="119">
        <v>5</v>
      </c>
      <c r="Z496" s="119">
        <v>5</v>
      </c>
      <c r="AA496" s="119">
        <v>5</v>
      </c>
      <c r="AB496" s="119">
        <v>2</v>
      </c>
      <c r="AC496" s="119">
        <v>4</v>
      </c>
      <c r="AD496" s="119">
        <v>4</v>
      </c>
      <c r="AE496" s="119">
        <v>5</v>
      </c>
      <c r="AF496" s="119">
        <v>5</v>
      </c>
      <c r="AG496" s="119">
        <v>4</v>
      </c>
      <c r="AH496" s="119">
        <v>4</v>
      </c>
      <c r="AI496" s="119">
        <v>3</v>
      </c>
      <c r="AJ496" s="119">
        <v>3</v>
      </c>
      <c r="AK496" s="119" t="s">
        <v>88</v>
      </c>
      <c r="AL496" s="119" t="s">
        <v>88</v>
      </c>
      <c r="AM496" s="119">
        <v>4</v>
      </c>
      <c r="AN496" s="119">
        <v>3</v>
      </c>
      <c r="AO496" s="119" t="s">
        <v>115</v>
      </c>
      <c r="AP496" s="119">
        <v>3</v>
      </c>
      <c r="AQ496" s="119">
        <v>4</v>
      </c>
      <c r="AR496" s="119">
        <v>4</v>
      </c>
      <c r="AS496" s="119">
        <v>5</v>
      </c>
      <c r="AT496" s="119">
        <v>5</v>
      </c>
      <c r="AU496" s="119">
        <v>5</v>
      </c>
      <c r="AV496" s="119">
        <v>4</v>
      </c>
      <c r="AW496" s="119">
        <v>3</v>
      </c>
      <c r="AX496" s="119" t="s">
        <v>87</v>
      </c>
      <c r="AY496" s="119" t="s">
        <v>88</v>
      </c>
      <c r="AZ496" s="119"/>
      <c r="BA496" s="119">
        <v>4</v>
      </c>
      <c r="BB496" s="119">
        <v>3</v>
      </c>
      <c r="BC496" s="119" t="s">
        <v>134</v>
      </c>
      <c r="BD496" s="119"/>
      <c r="BE496" s="119"/>
      <c r="BF496">
        <f t="shared" si="54"/>
        <v>0</v>
      </c>
      <c r="BG496">
        <f t="shared" si="52"/>
        <v>0</v>
      </c>
      <c r="BH496">
        <f t="shared" si="52"/>
        <v>0</v>
      </c>
      <c r="BI496">
        <f t="shared" si="52"/>
        <v>0</v>
      </c>
      <c r="BJ496">
        <f t="shared" si="52"/>
        <v>0</v>
      </c>
      <c r="BK496">
        <f t="shared" si="52"/>
        <v>0</v>
      </c>
      <c r="BL496">
        <f t="shared" si="50"/>
        <v>0</v>
      </c>
      <c r="BM496">
        <f t="shared" si="53"/>
        <v>0</v>
      </c>
      <c r="BN496">
        <f t="shared" si="53"/>
        <v>0</v>
      </c>
      <c r="BO496">
        <f t="shared" si="53"/>
        <v>0</v>
      </c>
      <c r="BP496">
        <f t="shared" si="53"/>
        <v>0</v>
      </c>
      <c r="BQ496">
        <f t="shared" si="51"/>
        <v>0</v>
      </c>
      <c r="BR496">
        <f t="shared" si="53"/>
        <v>1</v>
      </c>
      <c r="BS496">
        <f t="shared" si="53"/>
        <v>0</v>
      </c>
      <c r="BT496" s="256">
        <f t="shared" si="49"/>
        <v>4</v>
      </c>
    </row>
    <row r="497" spans="2:72" ht="14.3" x14ac:dyDescent="0.25">
      <c r="B497" s="93" t="str">
        <f>IFERROR(VLOOKUP(TABLA!$F497,BLIOTECAS!$C$1:$E$26,2,FALSE),"")</f>
        <v>QUI</v>
      </c>
      <c r="C497" s="93" t="str">
        <f>IFERROR(VLOOKUP(TABLA!F497,BLIOTECAS!$C$1:$E$26,3,FALSE),"")</f>
        <v>Ciencias Experimentales</v>
      </c>
      <c r="D497" s="266" t="s">
        <v>1057</v>
      </c>
      <c r="E497" s="120" t="s">
        <v>8</v>
      </c>
      <c r="F497" s="119" t="s">
        <v>19</v>
      </c>
      <c r="G497" s="119" t="s">
        <v>46</v>
      </c>
      <c r="H497" s="119" t="s">
        <v>46</v>
      </c>
      <c r="I497" s="119"/>
      <c r="J497" s="119" t="s">
        <v>19</v>
      </c>
      <c r="K497" s="119" t="s">
        <v>27</v>
      </c>
      <c r="L497" s="119" t="s">
        <v>56</v>
      </c>
      <c r="M497" s="119"/>
      <c r="N497" s="119">
        <v>3</v>
      </c>
      <c r="O497" s="119">
        <v>4</v>
      </c>
      <c r="P497" s="119">
        <v>4</v>
      </c>
      <c r="Q497" s="119">
        <v>4</v>
      </c>
      <c r="R497" s="119">
        <v>4</v>
      </c>
      <c r="S497" s="119" t="s">
        <v>88</v>
      </c>
      <c r="T497" s="119" t="s">
        <v>87</v>
      </c>
      <c r="U497" s="119">
        <v>4</v>
      </c>
      <c r="V497" s="119">
        <v>4</v>
      </c>
      <c r="W497" s="119">
        <v>4</v>
      </c>
      <c r="X497" s="119">
        <v>1</v>
      </c>
      <c r="Y497" s="119">
        <v>5</v>
      </c>
      <c r="Z497" s="119">
        <v>3</v>
      </c>
      <c r="AA497" s="119">
        <v>4</v>
      </c>
      <c r="AB497" s="119">
        <v>4</v>
      </c>
      <c r="AC497" s="119">
        <v>2</v>
      </c>
      <c r="AD497" s="119">
        <v>3</v>
      </c>
      <c r="AE497" s="119">
        <v>3</v>
      </c>
      <c r="AF497" s="119">
        <v>3</v>
      </c>
      <c r="AG497" s="119">
        <v>3</v>
      </c>
      <c r="AH497" s="119">
        <v>4</v>
      </c>
      <c r="AI497" s="119">
        <v>3</v>
      </c>
      <c r="AJ497" s="119">
        <v>5</v>
      </c>
      <c r="AK497" s="119" t="s">
        <v>88</v>
      </c>
      <c r="AL497" s="119" t="s">
        <v>87</v>
      </c>
      <c r="AM497" s="119">
        <v>4</v>
      </c>
      <c r="AN497" s="119">
        <v>4</v>
      </c>
      <c r="AO497" s="119" t="s">
        <v>113</v>
      </c>
      <c r="AP497" s="119">
        <v>4</v>
      </c>
      <c r="AQ497" s="119">
        <v>4</v>
      </c>
      <c r="AR497" s="119">
        <v>4</v>
      </c>
      <c r="AS497" s="119">
        <v>4</v>
      </c>
      <c r="AT497" s="119">
        <v>5</v>
      </c>
      <c r="AU497" s="119">
        <v>4</v>
      </c>
      <c r="AV497" s="119">
        <v>3</v>
      </c>
      <c r="AW497" s="119">
        <v>3</v>
      </c>
      <c r="AX497" s="119" t="s">
        <v>87</v>
      </c>
      <c r="AY497" s="119" t="s">
        <v>88</v>
      </c>
      <c r="AZ497" s="119"/>
      <c r="BA497" s="119">
        <v>4</v>
      </c>
      <c r="BB497" s="119">
        <v>4</v>
      </c>
      <c r="BC497" s="119" t="s">
        <v>134</v>
      </c>
      <c r="BD497" s="119"/>
      <c r="BE497" s="119"/>
      <c r="BF497">
        <f t="shared" si="54"/>
        <v>0</v>
      </c>
      <c r="BG497">
        <f t="shared" si="52"/>
        <v>0</v>
      </c>
      <c r="BH497">
        <f t="shared" si="52"/>
        <v>0</v>
      </c>
      <c r="BI497">
        <f t="shared" si="52"/>
        <v>0</v>
      </c>
      <c r="BJ497">
        <f t="shared" si="52"/>
        <v>0</v>
      </c>
      <c r="BK497">
        <f t="shared" si="52"/>
        <v>0</v>
      </c>
      <c r="BL497">
        <f t="shared" si="50"/>
        <v>0</v>
      </c>
      <c r="BM497">
        <f t="shared" si="53"/>
        <v>0</v>
      </c>
      <c r="BN497">
        <f t="shared" si="53"/>
        <v>0</v>
      </c>
      <c r="BO497">
        <f t="shared" si="53"/>
        <v>1</v>
      </c>
      <c r="BP497">
        <f t="shared" si="53"/>
        <v>0</v>
      </c>
      <c r="BQ497">
        <f t="shared" si="51"/>
        <v>0</v>
      </c>
      <c r="BR497">
        <f t="shared" si="53"/>
        <v>0</v>
      </c>
      <c r="BS497">
        <f t="shared" si="53"/>
        <v>0</v>
      </c>
      <c r="BT497" s="256">
        <f t="shared" si="49"/>
        <v>4</v>
      </c>
    </row>
    <row r="498" spans="2:72" ht="14.3" x14ac:dyDescent="0.25">
      <c r="B498" s="93" t="str">
        <f>IFERROR(VLOOKUP(TABLA!$F498,BLIOTECAS!$C$1:$E$26,2,FALSE),"")</f>
        <v>QUI</v>
      </c>
      <c r="C498" s="93" t="str">
        <f>IFERROR(VLOOKUP(TABLA!F498,BLIOTECAS!$C$1:$E$26,3,FALSE),"")</f>
        <v>Ciencias Experimentales</v>
      </c>
      <c r="D498" s="266" t="s">
        <v>1057</v>
      </c>
      <c r="E498" s="120" t="s">
        <v>9</v>
      </c>
      <c r="F498" s="119" t="s">
        <v>19</v>
      </c>
      <c r="G498" s="119" t="s">
        <v>46</v>
      </c>
      <c r="H498" s="119" t="s">
        <v>44</v>
      </c>
      <c r="I498" s="119"/>
      <c r="J498" s="119" t="s">
        <v>19</v>
      </c>
      <c r="K498" s="119" t="s">
        <v>19</v>
      </c>
      <c r="L498" s="119" t="s">
        <v>19</v>
      </c>
      <c r="M498" s="119"/>
      <c r="N498" s="119">
        <v>5</v>
      </c>
      <c r="O498" s="119">
        <v>4</v>
      </c>
      <c r="P498" s="119">
        <v>3</v>
      </c>
      <c r="Q498" s="119">
        <v>3</v>
      </c>
      <c r="R498" s="119">
        <v>5</v>
      </c>
      <c r="S498" s="119" t="s">
        <v>88</v>
      </c>
      <c r="T498" s="119" t="s">
        <v>88</v>
      </c>
      <c r="U498" s="119">
        <v>3</v>
      </c>
      <c r="V498" s="119">
        <v>3</v>
      </c>
      <c r="W498" s="119">
        <v>3</v>
      </c>
      <c r="X498" s="119">
        <v>5</v>
      </c>
      <c r="Y498" s="119">
        <v>2</v>
      </c>
      <c r="Z498" s="119">
        <v>2</v>
      </c>
      <c r="AA498" s="119">
        <v>5</v>
      </c>
      <c r="AB498" s="119"/>
      <c r="AC498" s="119">
        <v>1</v>
      </c>
      <c r="AD498" s="119">
        <v>2</v>
      </c>
      <c r="AE498" s="119">
        <v>4</v>
      </c>
      <c r="AF498" s="119">
        <v>4</v>
      </c>
      <c r="AG498" s="119">
        <v>1</v>
      </c>
      <c r="AH498" s="119">
        <v>3</v>
      </c>
      <c r="AI498" s="119">
        <v>4</v>
      </c>
      <c r="AJ498" s="119">
        <v>3</v>
      </c>
      <c r="AK498" s="119" t="s">
        <v>88</v>
      </c>
      <c r="AL498" s="119"/>
      <c r="AM498" s="119">
        <v>3</v>
      </c>
      <c r="AN498" s="119">
        <v>4</v>
      </c>
      <c r="AO498" s="119" t="s">
        <v>113</v>
      </c>
      <c r="AP498" s="119">
        <v>1</v>
      </c>
      <c r="AQ498" s="119">
        <v>4</v>
      </c>
      <c r="AR498" s="119">
        <v>4</v>
      </c>
      <c r="AS498" s="119">
        <v>4</v>
      </c>
      <c r="AT498" s="119">
        <v>4</v>
      </c>
      <c r="AU498" s="119">
        <v>4</v>
      </c>
      <c r="AV498" s="119">
        <v>4</v>
      </c>
      <c r="AW498" s="119">
        <v>3</v>
      </c>
      <c r="AX498" s="119" t="s">
        <v>88</v>
      </c>
      <c r="AY498" s="119" t="s">
        <v>88</v>
      </c>
      <c r="AZ498" s="119"/>
      <c r="BA498" s="119">
        <v>1</v>
      </c>
      <c r="BB498" s="119">
        <v>1</v>
      </c>
      <c r="BC498" s="119" t="s">
        <v>133</v>
      </c>
      <c r="BD498" s="119" t="s">
        <v>606</v>
      </c>
      <c r="BE498" s="119"/>
      <c r="BF498">
        <f t="shared" si="54"/>
        <v>0</v>
      </c>
      <c r="BG498">
        <f t="shared" si="52"/>
        <v>0</v>
      </c>
      <c r="BH498">
        <f t="shared" si="52"/>
        <v>0</v>
      </c>
      <c r="BI498">
        <f t="shared" si="52"/>
        <v>0</v>
      </c>
      <c r="BJ498">
        <f t="shared" si="52"/>
        <v>0</v>
      </c>
      <c r="BK498">
        <f t="shared" si="52"/>
        <v>0</v>
      </c>
      <c r="BL498">
        <f t="shared" si="50"/>
        <v>0</v>
      </c>
      <c r="BM498">
        <f t="shared" si="53"/>
        <v>0</v>
      </c>
      <c r="BN498">
        <f t="shared" si="53"/>
        <v>0</v>
      </c>
      <c r="BO498">
        <f t="shared" si="53"/>
        <v>1</v>
      </c>
      <c r="BP498">
        <f t="shared" si="53"/>
        <v>0</v>
      </c>
      <c r="BQ498">
        <f t="shared" si="51"/>
        <v>0</v>
      </c>
      <c r="BR498">
        <f t="shared" si="53"/>
        <v>0</v>
      </c>
      <c r="BS498">
        <f t="shared" si="53"/>
        <v>0</v>
      </c>
      <c r="BT498" s="256">
        <f t="shared" si="49"/>
        <v>3</v>
      </c>
    </row>
    <row r="499" spans="2:72" ht="14.3" x14ac:dyDescent="0.25">
      <c r="B499" s="93" t="str">
        <f>IFERROR(VLOOKUP(TABLA!$F499,BLIOTECAS!$C$1:$E$26,2,FALSE),"")</f>
        <v>MAT</v>
      </c>
      <c r="C499" s="93" t="str">
        <f>IFERROR(VLOOKUP(TABLA!F499,BLIOTECAS!$C$1:$E$26,3,FALSE),"")</f>
        <v>Ciencias Experimentales</v>
      </c>
      <c r="D499" s="266" t="s">
        <v>1057</v>
      </c>
      <c r="E499" s="120" t="s">
        <v>8</v>
      </c>
      <c r="F499" s="119" t="s">
        <v>25</v>
      </c>
      <c r="G499" s="119" t="s">
        <v>48</v>
      </c>
      <c r="H499" s="119" t="s">
        <v>46</v>
      </c>
      <c r="I499" s="119"/>
      <c r="J499" s="119" t="s">
        <v>25</v>
      </c>
      <c r="K499" s="119"/>
      <c r="L499" s="119"/>
      <c r="M499" s="119"/>
      <c r="N499" s="119">
        <v>4</v>
      </c>
      <c r="O499" s="119">
        <v>5</v>
      </c>
      <c r="P499" s="119">
        <v>5</v>
      </c>
      <c r="Q499" s="119">
        <v>3</v>
      </c>
      <c r="R499" s="119">
        <v>5</v>
      </c>
      <c r="S499" s="119" t="s">
        <v>87</v>
      </c>
      <c r="T499" s="119" t="s">
        <v>87</v>
      </c>
      <c r="U499" s="119">
        <v>5</v>
      </c>
      <c r="V499" s="119">
        <v>3</v>
      </c>
      <c r="W499" s="119">
        <v>1</v>
      </c>
      <c r="X499" s="119">
        <v>4</v>
      </c>
      <c r="Y499" s="119">
        <v>5</v>
      </c>
      <c r="Z499" s="119">
        <v>4</v>
      </c>
      <c r="AA499" s="119">
        <v>5</v>
      </c>
      <c r="AB499" s="119">
        <v>1</v>
      </c>
      <c r="AC499" s="119">
        <v>4</v>
      </c>
      <c r="AD499" s="119">
        <v>4</v>
      </c>
      <c r="AE499" s="119">
        <v>5</v>
      </c>
      <c r="AF499" s="119">
        <v>4</v>
      </c>
      <c r="AG499" s="119">
        <v>5</v>
      </c>
      <c r="AH499" s="119">
        <v>4</v>
      </c>
      <c r="AI499" s="119">
        <v>3</v>
      </c>
      <c r="AJ499" s="119">
        <v>4</v>
      </c>
      <c r="AK499" s="119" t="s">
        <v>88</v>
      </c>
      <c r="AL499" s="119" t="s">
        <v>88</v>
      </c>
      <c r="AM499" s="119">
        <v>4</v>
      </c>
      <c r="AN499" s="119">
        <v>4</v>
      </c>
      <c r="AO499" s="119" t="s">
        <v>113</v>
      </c>
      <c r="AP499" s="119">
        <v>5</v>
      </c>
      <c r="AQ499" s="119">
        <v>5</v>
      </c>
      <c r="AR499" s="119">
        <v>5</v>
      </c>
      <c r="AS499" s="119">
        <v>5</v>
      </c>
      <c r="AT499" s="119">
        <v>5</v>
      </c>
      <c r="AU499" s="119">
        <v>5</v>
      </c>
      <c r="AV499" s="119">
        <v>5</v>
      </c>
      <c r="AW499" s="119">
        <v>5</v>
      </c>
      <c r="AX499" s="119" t="s">
        <v>87</v>
      </c>
      <c r="AY499" s="119" t="s">
        <v>88</v>
      </c>
      <c r="AZ499" s="119"/>
      <c r="BA499" s="119">
        <v>5</v>
      </c>
      <c r="BB499" s="119">
        <v>5</v>
      </c>
      <c r="BC499" s="119" t="s">
        <v>135</v>
      </c>
      <c r="BD499" s="119"/>
      <c r="BE499" s="119"/>
      <c r="BF499">
        <f t="shared" si="54"/>
        <v>0</v>
      </c>
      <c r="BG499">
        <f t="shared" si="52"/>
        <v>0</v>
      </c>
      <c r="BH499">
        <f t="shared" si="52"/>
        <v>0</v>
      </c>
      <c r="BI499">
        <f t="shared" si="52"/>
        <v>0</v>
      </c>
      <c r="BJ499">
        <f t="shared" si="52"/>
        <v>0</v>
      </c>
      <c r="BK499">
        <f t="shared" si="52"/>
        <v>0</v>
      </c>
      <c r="BL499">
        <f t="shared" si="50"/>
        <v>0</v>
      </c>
      <c r="BM499">
        <f t="shared" si="53"/>
        <v>0</v>
      </c>
      <c r="BN499">
        <f t="shared" si="53"/>
        <v>0</v>
      </c>
      <c r="BO499">
        <f t="shared" si="53"/>
        <v>1</v>
      </c>
      <c r="BP499">
        <f t="shared" si="53"/>
        <v>0</v>
      </c>
      <c r="BQ499">
        <f t="shared" si="51"/>
        <v>0</v>
      </c>
      <c r="BR499">
        <f t="shared" si="53"/>
        <v>0</v>
      </c>
      <c r="BS499">
        <f t="shared" si="53"/>
        <v>0</v>
      </c>
      <c r="BT499" s="256">
        <f t="shared" si="49"/>
        <v>5</v>
      </c>
    </row>
    <row r="500" spans="2:72" ht="14.3" x14ac:dyDescent="0.25">
      <c r="B500" s="93" t="str">
        <f>IFERROR(VLOOKUP(TABLA!$F500,BLIOTECAS!$C$1:$E$26,2,FALSE),"")</f>
        <v>INF</v>
      </c>
      <c r="C500" s="93" t="str">
        <f>IFERROR(VLOOKUP(TABLA!F500,BLIOTECAS!$C$1:$E$26,3,FALSE),"")</f>
        <v>Ciencias Sociales</v>
      </c>
      <c r="D500" s="266" t="s">
        <v>1057</v>
      </c>
      <c r="E500" s="120" t="s">
        <v>11</v>
      </c>
      <c r="F500" s="119" t="s">
        <v>17</v>
      </c>
      <c r="G500" s="119" t="s">
        <v>46</v>
      </c>
      <c r="H500" s="119" t="s">
        <v>46</v>
      </c>
      <c r="I500" s="119"/>
      <c r="J500" s="119" t="s">
        <v>17</v>
      </c>
      <c r="K500" s="119" t="s">
        <v>29</v>
      </c>
      <c r="L500" s="119" t="s">
        <v>69</v>
      </c>
      <c r="M500" s="119" t="s">
        <v>607</v>
      </c>
      <c r="N500" s="119">
        <v>5</v>
      </c>
      <c r="O500" s="119">
        <v>5</v>
      </c>
      <c r="P500" s="119">
        <v>5</v>
      </c>
      <c r="Q500" s="119">
        <v>3</v>
      </c>
      <c r="R500" s="119">
        <v>5</v>
      </c>
      <c r="S500" s="119" t="s">
        <v>87</v>
      </c>
      <c r="T500" s="119" t="s">
        <v>87</v>
      </c>
      <c r="U500" s="119">
        <v>1</v>
      </c>
      <c r="V500" s="119">
        <v>1</v>
      </c>
      <c r="W500" s="119">
        <v>1</v>
      </c>
      <c r="X500" s="119">
        <v>2</v>
      </c>
      <c r="Y500" s="119">
        <v>5</v>
      </c>
      <c r="Z500" s="119">
        <v>3</v>
      </c>
      <c r="AA500" s="119">
        <v>4</v>
      </c>
      <c r="AB500" s="119">
        <v>4</v>
      </c>
      <c r="AC500" s="119">
        <v>2</v>
      </c>
      <c r="AD500" s="119">
        <v>3</v>
      </c>
      <c r="AE500" s="119">
        <v>3</v>
      </c>
      <c r="AF500" s="119">
        <v>4</v>
      </c>
      <c r="AG500" s="119">
        <v>5</v>
      </c>
      <c r="AH500" s="119">
        <v>4</v>
      </c>
      <c r="AI500" s="119">
        <v>4</v>
      </c>
      <c r="AJ500" s="119">
        <v>4</v>
      </c>
      <c r="AK500" s="119" t="s">
        <v>88</v>
      </c>
      <c r="AL500" s="119" t="s">
        <v>88</v>
      </c>
      <c r="AM500" s="119">
        <v>3</v>
      </c>
      <c r="AN500" s="119">
        <v>3</v>
      </c>
      <c r="AO500" s="119" t="s">
        <v>115</v>
      </c>
      <c r="AP500" s="119">
        <v>5</v>
      </c>
      <c r="AQ500" s="119">
        <v>3</v>
      </c>
      <c r="AR500" s="119">
        <v>4</v>
      </c>
      <c r="AS500" s="119">
        <v>4</v>
      </c>
      <c r="AT500" s="119">
        <v>5</v>
      </c>
      <c r="AU500" s="119">
        <v>5</v>
      </c>
      <c r="AV500" s="119">
        <v>5</v>
      </c>
      <c r="AW500" s="119">
        <v>4</v>
      </c>
      <c r="AX500" s="119" t="s">
        <v>88</v>
      </c>
      <c r="AY500" s="119" t="s">
        <v>88</v>
      </c>
      <c r="AZ500" s="119"/>
      <c r="BA500" s="119">
        <v>5</v>
      </c>
      <c r="BB500" s="119">
        <v>5</v>
      </c>
      <c r="BC500" s="119" t="s">
        <v>135</v>
      </c>
      <c r="BD500" s="119"/>
      <c r="BE500" s="119" t="s">
        <v>608</v>
      </c>
      <c r="BF500">
        <f t="shared" si="54"/>
        <v>0</v>
      </c>
      <c r="BG500">
        <f t="shared" si="52"/>
        <v>0</v>
      </c>
      <c r="BH500">
        <f t="shared" si="52"/>
        <v>0</v>
      </c>
      <c r="BI500">
        <f t="shared" si="52"/>
        <v>0</v>
      </c>
      <c r="BJ500">
        <f t="shared" si="52"/>
        <v>0</v>
      </c>
      <c r="BK500">
        <f t="shared" si="52"/>
        <v>0</v>
      </c>
      <c r="BL500">
        <f t="shared" si="50"/>
        <v>0</v>
      </c>
      <c r="BM500">
        <f t="shared" si="53"/>
        <v>0</v>
      </c>
      <c r="BN500">
        <f t="shared" si="53"/>
        <v>0</v>
      </c>
      <c r="BO500">
        <f t="shared" si="53"/>
        <v>0</v>
      </c>
      <c r="BP500">
        <f t="shared" si="53"/>
        <v>0</v>
      </c>
      <c r="BQ500">
        <f t="shared" si="51"/>
        <v>0</v>
      </c>
      <c r="BR500">
        <f t="shared" si="53"/>
        <v>1</v>
      </c>
      <c r="BS500">
        <f t="shared" si="53"/>
        <v>0</v>
      </c>
      <c r="BT500" s="256">
        <f t="shared" si="49"/>
        <v>5</v>
      </c>
    </row>
    <row r="501" spans="2:72" ht="14.3" x14ac:dyDescent="0.25">
      <c r="B501" s="93" t="str">
        <f>IFERROR(VLOOKUP(TABLA!$F501,BLIOTECAS!$C$1:$E$26,2,FALSE),"")</f>
        <v>FLL</v>
      </c>
      <c r="C501" s="93" t="str">
        <f>IFERROR(VLOOKUP(TABLA!F501,BLIOTECAS!$C$1:$E$26,3,FALSE),"")</f>
        <v>Humanidades</v>
      </c>
      <c r="D501" s="266" t="s">
        <v>1057</v>
      </c>
      <c r="E501" s="120" t="s">
        <v>10</v>
      </c>
      <c r="F501" s="119" t="s">
        <v>15</v>
      </c>
      <c r="G501" s="119" t="s">
        <v>46</v>
      </c>
      <c r="H501" s="119" t="s">
        <v>48</v>
      </c>
      <c r="I501" s="119"/>
      <c r="J501" s="119" t="s">
        <v>76</v>
      </c>
      <c r="K501" s="119" t="s">
        <v>56</v>
      </c>
      <c r="L501" s="119"/>
      <c r="M501" s="119"/>
      <c r="N501" s="119">
        <v>4</v>
      </c>
      <c r="O501" s="119">
        <v>4</v>
      </c>
      <c r="P501" s="119">
        <v>4</v>
      </c>
      <c r="Q501" s="119">
        <v>3</v>
      </c>
      <c r="R501" s="119">
        <v>5</v>
      </c>
      <c r="S501" s="119" t="s">
        <v>87</v>
      </c>
      <c r="T501" s="119" t="s">
        <v>87</v>
      </c>
      <c r="U501" s="119">
        <v>4</v>
      </c>
      <c r="V501" s="119">
        <v>4</v>
      </c>
      <c r="W501" s="119">
        <v>4</v>
      </c>
      <c r="X501" s="119">
        <v>4</v>
      </c>
      <c r="Y501" s="119">
        <v>3</v>
      </c>
      <c r="Z501" s="119">
        <v>2</v>
      </c>
      <c r="AA501" s="119"/>
      <c r="AB501" s="119">
        <v>4</v>
      </c>
      <c r="AC501" s="119">
        <v>4</v>
      </c>
      <c r="AD501" s="119">
        <v>2</v>
      </c>
      <c r="AE501" s="119">
        <v>5</v>
      </c>
      <c r="AF501" s="119">
        <v>5</v>
      </c>
      <c r="AG501" s="119">
        <v>5</v>
      </c>
      <c r="AH501" s="119">
        <v>4</v>
      </c>
      <c r="AI501" s="119">
        <v>5</v>
      </c>
      <c r="AJ501" s="119">
        <v>4</v>
      </c>
      <c r="AK501" s="119" t="s">
        <v>87</v>
      </c>
      <c r="AL501" s="119" t="s">
        <v>88</v>
      </c>
      <c r="AM501" s="119">
        <v>5</v>
      </c>
      <c r="AN501" s="119">
        <v>5</v>
      </c>
      <c r="AO501" s="119" t="s">
        <v>115</v>
      </c>
      <c r="AP501" s="119">
        <v>5</v>
      </c>
      <c r="AQ501" s="119">
        <v>5</v>
      </c>
      <c r="AR501" s="119">
        <v>3</v>
      </c>
      <c r="AS501" s="119">
        <v>5</v>
      </c>
      <c r="AT501" s="119">
        <v>5</v>
      </c>
      <c r="AU501" s="119">
        <v>5</v>
      </c>
      <c r="AV501" s="119">
        <v>1</v>
      </c>
      <c r="AW501" s="119">
        <v>1</v>
      </c>
      <c r="AX501" s="119" t="s">
        <v>87</v>
      </c>
      <c r="AY501" s="119" t="s">
        <v>87</v>
      </c>
      <c r="AZ501" s="119" t="s">
        <v>125</v>
      </c>
      <c r="BA501" s="119">
        <v>5</v>
      </c>
      <c r="BB501" s="119">
        <v>5</v>
      </c>
      <c r="BC501" s="119" t="s">
        <v>133</v>
      </c>
      <c r="BD501" s="119" t="s">
        <v>609</v>
      </c>
      <c r="BE501" s="119" t="s">
        <v>610</v>
      </c>
      <c r="BF501">
        <f t="shared" si="54"/>
        <v>0</v>
      </c>
      <c r="BG501">
        <f t="shared" si="52"/>
        <v>0</v>
      </c>
      <c r="BH501">
        <f t="shared" si="52"/>
        <v>0</v>
      </c>
      <c r="BI501">
        <f t="shared" si="52"/>
        <v>0</v>
      </c>
      <c r="BJ501">
        <f t="shared" si="52"/>
        <v>0</v>
      </c>
      <c r="BK501">
        <f t="shared" si="52"/>
        <v>0</v>
      </c>
      <c r="BL501">
        <f t="shared" si="50"/>
        <v>0</v>
      </c>
      <c r="BM501">
        <f t="shared" si="53"/>
        <v>0</v>
      </c>
      <c r="BN501">
        <f t="shared" si="53"/>
        <v>0</v>
      </c>
      <c r="BO501">
        <f t="shared" si="53"/>
        <v>0</v>
      </c>
      <c r="BP501">
        <f t="shared" si="53"/>
        <v>0</v>
      </c>
      <c r="BQ501">
        <f t="shared" si="51"/>
        <v>0</v>
      </c>
      <c r="BR501">
        <f t="shared" si="53"/>
        <v>1</v>
      </c>
      <c r="BS501">
        <f t="shared" si="53"/>
        <v>0</v>
      </c>
      <c r="BT501" s="256">
        <f t="shared" si="49"/>
        <v>3</v>
      </c>
    </row>
    <row r="502" spans="2:72" ht="14.3" x14ac:dyDescent="0.25">
      <c r="B502" s="93" t="str">
        <f>IFERROR(VLOOKUP(TABLA!$F502,BLIOTECAS!$C$1:$E$26,2,FALSE),"")</f>
        <v>BBA</v>
      </c>
      <c r="C502" s="93" t="str">
        <f>IFERROR(VLOOKUP(TABLA!F502,BLIOTECAS!$C$1:$E$26,3,FALSE),"")</f>
        <v>Humanidades</v>
      </c>
      <c r="D502" s="266" t="s">
        <v>1057</v>
      </c>
      <c r="E502" s="120" t="s">
        <v>9</v>
      </c>
      <c r="F502" s="119" t="s">
        <v>29</v>
      </c>
      <c r="G502" s="119" t="s">
        <v>47</v>
      </c>
      <c r="H502" s="119" t="s">
        <v>47</v>
      </c>
      <c r="I502" s="119"/>
      <c r="J502" s="119" t="s">
        <v>29</v>
      </c>
      <c r="K502" s="119" t="s">
        <v>29</v>
      </c>
      <c r="L502" s="119" t="s">
        <v>29</v>
      </c>
      <c r="M502" s="119"/>
      <c r="N502" s="119">
        <v>4</v>
      </c>
      <c r="O502" s="119">
        <v>3</v>
      </c>
      <c r="P502" s="119">
        <v>3</v>
      </c>
      <c r="Q502" s="119">
        <v>2</v>
      </c>
      <c r="R502" s="119"/>
      <c r="S502" s="119" t="s">
        <v>87</v>
      </c>
      <c r="T502" s="119" t="s">
        <v>87</v>
      </c>
      <c r="U502" s="119">
        <v>5</v>
      </c>
      <c r="V502" s="119">
        <v>4</v>
      </c>
      <c r="W502" s="119">
        <v>3</v>
      </c>
      <c r="X502" s="119">
        <v>2</v>
      </c>
      <c r="Y502" s="119">
        <v>1</v>
      </c>
      <c r="Z502" s="119">
        <v>5</v>
      </c>
      <c r="AA502" s="119">
        <v>2</v>
      </c>
      <c r="AB502" s="119">
        <v>4</v>
      </c>
      <c r="AC502" s="119">
        <v>3</v>
      </c>
      <c r="AD502" s="119">
        <v>5</v>
      </c>
      <c r="AE502" s="119">
        <v>3</v>
      </c>
      <c r="AF502" s="119">
        <v>5</v>
      </c>
      <c r="AG502" s="119">
        <v>2</v>
      </c>
      <c r="AH502" s="119">
        <v>5</v>
      </c>
      <c r="AI502" s="119">
        <v>3</v>
      </c>
      <c r="AJ502" s="119">
        <v>2</v>
      </c>
      <c r="AK502" s="119" t="s">
        <v>87</v>
      </c>
      <c r="AL502" s="119" t="s">
        <v>88</v>
      </c>
      <c r="AM502" s="119">
        <v>4</v>
      </c>
      <c r="AN502" s="119">
        <v>3</v>
      </c>
      <c r="AO502" s="119" t="s">
        <v>115</v>
      </c>
      <c r="AP502" s="119">
        <v>2</v>
      </c>
      <c r="AQ502" s="119">
        <v>3</v>
      </c>
      <c r="AR502" s="119">
        <v>4</v>
      </c>
      <c r="AS502" s="119">
        <v>3</v>
      </c>
      <c r="AT502" s="119">
        <v>2</v>
      </c>
      <c r="AU502" s="119">
        <v>4</v>
      </c>
      <c r="AV502" s="119">
        <v>2</v>
      </c>
      <c r="AW502" s="119">
        <v>2</v>
      </c>
      <c r="AX502" s="119" t="s">
        <v>88</v>
      </c>
      <c r="AY502" s="119" t="s">
        <v>88</v>
      </c>
      <c r="AZ502" s="119"/>
      <c r="BA502" s="119">
        <v>2</v>
      </c>
      <c r="BB502" s="119">
        <v>3</v>
      </c>
      <c r="BC502" s="119" t="s">
        <v>134</v>
      </c>
      <c r="BD502" s="119"/>
      <c r="BE502" s="119"/>
      <c r="BF502">
        <f t="shared" si="54"/>
        <v>0</v>
      </c>
      <c r="BG502">
        <f t="shared" si="52"/>
        <v>0</v>
      </c>
      <c r="BH502">
        <f t="shared" si="52"/>
        <v>0</v>
      </c>
      <c r="BI502">
        <f t="shared" si="52"/>
        <v>0</v>
      </c>
      <c r="BJ502">
        <f t="shared" si="52"/>
        <v>0</v>
      </c>
      <c r="BK502">
        <f t="shared" si="52"/>
        <v>0</v>
      </c>
      <c r="BL502">
        <f t="shared" si="50"/>
        <v>0</v>
      </c>
      <c r="BM502">
        <f t="shared" si="53"/>
        <v>0</v>
      </c>
      <c r="BN502">
        <f t="shared" si="53"/>
        <v>0</v>
      </c>
      <c r="BO502">
        <f t="shared" si="53"/>
        <v>0</v>
      </c>
      <c r="BP502">
        <f t="shared" si="53"/>
        <v>0</v>
      </c>
      <c r="BQ502">
        <f t="shared" si="51"/>
        <v>0</v>
      </c>
      <c r="BR502">
        <f t="shared" si="53"/>
        <v>1</v>
      </c>
      <c r="BS502">
        <f t="shared" si="53"/>
        <v>0</v>
      </c>
      <c r="BT502" s="256">
        <f t="shared" si="49"/>
        <v>4</v>
      </c>
    </row>
    <row r="503" spans="2:72" ht="14.3" x14ac:dyDescent="0.25">
      <c r="B503" s="93" t="str">
        <f>IFERROR(VLOOKUP(TABLA!$F503,BLIOTECAS!$C$1:$E$26,2,FALSE),"")</f>
        <v>MAT</v>
      </c>
      <c r="C503" s="93" t="str">
        <f>IFERROR(VLOOKUP(TABLA!F503,BLIOTECAS!$C$1:$E$26,3,FALSE),"")</f>
        <v>Ciencias Experimentales</v>
      </c>
      <c r="D503" s="266" t="s">
        <v>1057</v>
      </c>
      <c r="E503" s="120" t="s">
        <v>8</v>
      </c>
      <c r="F503" s="119" t="s">
        <v>25</v>
      </c>
      <c r="G503" s="119" t="s">
        <v>47</v>
      </c>
      <c r="H503" s="119" t="s">
        <v>44</v>
      </c>
      <c r="I503" s="119"/>
      <c r="J503" s="119" t="s">
        <v>25</v>
      </c>
      <c r="K503" s="119"/>
      <c r="L503" s="119"/>
      <c r="M503" s="119"/>
      <c r="N503" s="119">
        <v>3</v>
      </c>
      <c r="O503" s="119">
        <v>5</v>
      </c>
      <c r="P503" s="119">
        <v>3</v>
      </c>
      <c r="Q503" s="119">
        <v>3</v>
      </c>
      <c r="R503" s="119">
        <v>5</v>
      </c>
      <c r="S503" s="119" t="s">
        <v>87</v>
      </c>
      <c r="T503" s="119" t="s">
        <v>87</v>
      </c>
      <c r="U503" s="119">
        <v>3</v>
      </c>
      <c r="V503" s="119">
        <v>1</v>
      </c>
      <c r="W503" s="119">
        <v>1</v>
      </c>
      <c r="X503" s="119">
        <v>1</v>
      </c>
      <c r="Y503" s="119">
        <v>1</v>
      </c>
      <c r="Z503" s="119">
        <v>1</v>
      </c>
      <c r="AA503" s="119">
        <v>4</v>
      </c>
      <c r="AB503" s="119">
        <v>1</v>
      </c>
      <c r="AC503" s="119">
        <v>3</v>
      </c>
      <c r="AD503" s="119">
        <v>3</v>
      </c>
      <c r="AE503" s="119">
        <v>3</v>
      </c>
      <c r="AF503" s="119">
        <v>3</v>
      </c>
      <c r="AG503" s="119">
        <v>3</v>
      </c>
      <c r="AH503" s="119">
        <v>3</v>
      </c>
      <c r="AI503" s="119">
        <v>3</v>
      </c>
      <c r="AJ503" s="119">
        <v>2</v>
      </c>
      <c r="AK503" s="119" t="s">
        <v>88</v>
      </c>
      <c r="AL503" s="119" t="s">
        <v>88</v>
      </c>
      <c r="AM503" s="119">
        <v>4</v>
      </c>
      <c r="AN503" s="119">
        <v>3</v>
      </c>
      <c r="AO503" s="119" t="s">
        <v>115</v>
      </c>
      <c r="AP503" s="119">
        <v>5</v>
      </c>
      <c r="AQ503" s="119">
        <v>5</v>
      </c>
      <c r="AR503" s="119">
        <v>5</v>
      </c>
      <c r="AS503" s="119">
        <v>4</v>
      </c>
      <c r="AT503" s="119">
        <v>5</v>
      </c>
      <c r="AU503" s="119">
        <v>4</v>
      </c>
      <c r="AV503" s="119">
        <v>4</v>
      </c>
      <c r="AW503" s="119">
        <v>3</v>
      </c>
      <c r="AX503" s="119" t="s">
        <v>88</v>
      </c>
      <c r="AY503" s="119" t="s">
        <v>88</v>
      </c>
      <c r="AZ503" s="119"/>
      <c r="BA503" s="119">
        <v>4</v>
      </c>
      <c r="BB503" s="119">
        <v>4</v>
      </c>
      <c r="BC503" s="119" t="s">
        <v>134</v>
      </c>
      <c r="BD503" s="119"/>
      <c r="BE503" s="119"/>
      <c r="BF503">
        <f t="shared" si="54"/>
        <v>0</v>
      </c>
      <c r="BG503">
        <f t="shared" si="52"/>
        <v>0</v>
      </c>
      <c r="BH503">
        <f t="shared" si="52"/>
        <v>0</v>
      </c>
      <c r="BI503">
        <f t="shared" si="52"/>
        <v>0</v>
      </c>
      <c r="BJ503">
        <f t="shared" si="52"/>
        <v>0</v>
      </c>
      <c r="BK503">
        <f t="shared" si="52"/>
        <v>0</v>
      </c>
      <c r="BL503">
        <f t="shared" si="50"/>
        <v>0</v>
      </c>
      <c r="BM503">
        <f t="shared" si="53"/>
        <v>0</v>
      </c>
      <c r="BN503">
        <f t="shared" si="53"/>
        <v>0</v>
      </c>
      <c r="BO503">
        <f t="shared" si="53"/>
        <v>0</v>
      </c>
      <c r="BP503">
        <f t="shared" si="53"/>
        <v>0</v>
      </c>
      <c r="BQ503">
        <f t="shared" si="51"/>
        <v>0</v>
      </c>
      <c r="BR503">
        <f t="shared" si="53"/>
        <v>1</v>
      </c>
      <c r="BS503">
        <f t="shared" si="53"/>
        <v>0</v>
      </c>
      <c r="BT503" s="256">
        <f t="shared" si="49"/>
        <v>4</v>
      </c>
    </row>
    <row r="504" spans="2:72" ht="14.3" x14ac:dyDescent="0.25">
      <c r="B504" s="93" t="str">
        <f>IFERROR(VLOOKUP(TABLA!$F504,BLIOTECAS!$C$1:$E$26,2,FALSE),"")</f>
        <v>ODO</v>
      </c>
      <c r="C504" s="93" t="str">
        <f>IFERROR(VLOOKUP(TABLA!F504,BLIOTECAS!$C$1:$E$26,3,FALSE),"")</f>
        <v>Ciencias de la Salud</v>
      </c>
      <c r="D504" s="266" t="s">
        <v>1057</v>
      </c>
      <c r="E504" s="120" t="s">
        <v>10</v>
      </c>
      <c r="F504" s="119" t="s">
        <v>36</v>
      </c>
      <c r="G504" s="119" t="s">
        <v>46</v>
      </c>
      <c r="H504" s="119" t="s">
        <v>47</v>
      </c>
      <c r="I504" s="119"/>
      <c r="J504" s="119" t="s">
        <v>36</v>
      </c>
      <c r="K504" s="119"/>
      <c r="L504" s="119"/>
      <c r="M504" s="119"/>
      <c r="N504" s="119">
        <v>5</v>
      </c>
      <c r="O504" s="119">
        <v>5</v>
      </c>
      <c r="P504" s="119">
        <v>5</v>
      </c>
      <c r="Q504" s="119">
        <v>5</v>
      </c>
      <c r="R504" s="119">
        <v>5</v>
      </c>
      <c r="S504" s="119" t="s">
        <v>88</v>
      </c>
      <c r="T504" s="119" t="s">
        <v>88</v>
      </c>
      <c r="U504" s="119">
        <v>3</v>
      </c>
      <c r="V504" s="119">
        <v>5</v>
      </c>
      <c r="W504" s="119">
        <v>5</v>
      </c>
      <c r="X504" s="119">
        <v>1</v>
      </c>
      <c r="Y504" s="119">
        <v>5</v>
      </c>
      <c r="Z504" s="119">
        <v>5</v>
      </c>
      <c r="AA504" s="119">
        <v>1</v>
      </c>
      <c r="AB504" s="119">
        <v>4</v>
      </c>
      <c r="AC504" s="119">
        <v>4</v>
      </c>
      <c r="AD504" s="119">
        <v>4</v>
      </c>
      <c r="AE504" s="119">
        <v>5</v>
      </c>
      <c r="AF504" s="119">
        <v>5</v>
      </c>
      <c r="AG504" s="119">
        <v>5</v>
      </c>
      <c r="AH504" s="119">
        <v>5</v>
      </c>
      <c r="AI504" s="119">
        <v>5</v>
      </c>
      <c r="AJ504" s="119">
        <v>5</v>
      </c>
      <c r="AK504" s="119" t="s">
        <v>88</v>
      </c>
      <c r="AL504" s="119" t="s">
        <v>88</v>
      </c>
      <c r="AM504" s="119">
        <v>5</v>
      </c>
      <c r="AN504" s="119">
        <v>4</v>
      </c>
      <c r="AO504" s="119" t="s">
        <v>115</v>
      </c>
      <c r="AP504" s="119">
        <v>5</v>
      </c>
      <c r="AQ504" s="119">
        <v>4</v>
      </c>
      <c r="AR504" s="119">
        <v>4</v>
      </c>
      <c r="AS504" s="119">
        <v>5</v>
      </c>
      <c r="AT504" s="119">
        <v>5</v>
      </c>
      <c r="AU504" s="119">
        <v>5</v>
      </c>
      <c r="AV504" s="119">
        <v>5</v>
      </c>
      <c r="AW504" s="119">
        <v>5</v>
      </c>
      <c r="AX504" s="119" t="s">
        <v>87</v>
      </c>
      <c r="AY504" s="119" t="s">
        <v>87</v>
      </c>
      <c r="AZ504" s="119" t="s">
        <v>124</v>
      </c>
      <c r="BA504" s="119">
        <v>5</v>
      </c>
      <c r="BB504" s="119">
        <v>5</v>
      </c>
      <c r="BC504" s="119" t="s">
        <v>135</v>
      </c>
      <c r="BD504" s="119"/>
      <c r="BE504" s="119"/>
      <c r="BF504">
        <f t="shared" si="54"/>
        <v>0</v>
      </c>
      <c r="BG504">
        <f t="shared" si="52"/>
        <v>0</v>
      </c>
      <c r="BH504">
        <f t="shared" si="52"/>
        <v>0</v>
      </c>
      <c r="BI504">
        <f t="shared" si="52"/>
        <v>0</v>
      </c>
      <c r="BJ504">
        <f t="shared" si="52"/>
        <v>0</v>
      </c>
      <c r="BK504">
        <f t="shared" si="52"/>
        <v>0</v>
      </c>
      <c r="BL504">
        <f t="shared" si="50"/>
        <v>0</v>
      </c>
      <c r="BM504">
        <f t="shared" si="53"/>
        <v>0</v>
      </c>
      <c r="BN504">
        <f t="shared" si="53"/>
        <v>0</v>
      </c>
      <c r="BO504">
        <f t="shared" si="53"/>
        <v>0</v>
      </c>
      <c r="BP504">
        <f t="shared" si="53"/>
        <v>0</v>
      </c>
      <c r="BQ504">
        <f t="shared" si="51"/>
        <v>0</v>
      </c>
      <c r="BR504">
        <f t="shared" si="53"/>
        <v>1</v>
      </c>
      <c r="BS504">
        <f t="shared" si="53"/>
        <v>0</v>
      </c>
      <c r="BT504" s="256">
        <f t="shared" si="49"/>
        <v>5</v>
      </c>
    </row>
    <row r="505" spans="2:72" ht="14.3" x14ac:dyDescent="0.25">
      <c r="B505" s="93" t="str">
        <f>IFERROR(VLOOKUP(TABLA!$F505,BLIOTECAS!$C$1:$E$26,2,FALSE),"")</f>
        <v>MAT</v>
      </c>
      <c r="C505" s="93" t="str">
        <f>IFERROR(VLOOKUP(TABLA!F505,BLIOTECAS!$C$1:$E$26,3,FALSE),"")</f>
        <v>Ciencias Experimentales</v>
      </c>
      <c r="D505" s="266" t="s">
        <v>1057</v>
      </c>
      <c r="E505" s="120" t="s">
        <v>9</v>
      </c>
      <c r="F505" s="119" t="s">
        <v>25</v>
      </c>
      <c r="G505" s="119" t="s">
        <v>46</v>
      </c>
      <c r="H505" s="119" t="s">
        <v>44</v>
      </c>
      <c r="I505" s="119"/>
      <c r="J505" s="119"/>
      <c r="K505" s="119"/>
      <c r="L505" s="119"/>
      <c r="M505" s="119"/>
      <c r="N505" s="119">
        <v>3</v>
      </c>
      <c r="O505" s="119">
        <v>4</v>
      </c>
      <c r="P505" s="119">
        <v>4</v>
      </c>
      <c r="Q505" s="119">
        <v>3</v>
      </c>
      <c r="R505" s="119">
        <v>5</v>
      </c>
      <c r="S505" s="119" t="s">
        <v>88</v>
      </c>
      <c r="T505" s="119" t="s">
        <v>88</v>
      </c>
      <c r="U505" s="119">
        <v>1</v>
      </c>
      <c r="V505" s="119">
        <v>1</v>
      </c>
      <c r="W505" s="119">
        <v>1</v>
      </c>
      <c r="X505" s="119">
        <v>1</v>
      </c>
      <c r="Y505" s="119">
        <v>5</v>
      </c>
      <c r="Z505" s="119">
        <v>4</v>
      </c>
      <c r="AA505" s="119">
        <v>3</v>
      </c>
      <c r="AB505" s="119">
        <v>1</v>
      </c>
      <c r="AC505" s="119">
        <v>4</v>
      </c>
      <c r="AD505" s="119">
        <v>3</v>
      </c>
      <c r="AE505" s="119">
        <v>3</v>
      </c>
      <c r="AF505" s="119">
        <v>4</v>
      </c>
      <c r="AG505" s="119">
        <v>5</v>
      </c>
      <c r="AH505" s="119">
        <v>3</v>
      </c>
      <c r="AI505" s="119">
        <v>3</v>
      </c>
      <c r="AJ505" s="119">
        <v>3</v>
      </c>
      <c r="AK505" s="119" t="s">
        <v>88</v>
      </c>
      <c r="AL505" s="119" t="s">
        <v>88</v>
      </c>
      <c r="AM505" s="119">
        <v>3</v>
      </c>
      <c r="AN505" s="119">
        <v>3</v>
      </c>
      <c r="AO505" s="119" t="s">
        <v>115</v>
      </c>
      <c r="AP505" s="119">
        <v>5</v>
      </c>
      <c r="AQ505" s="119">
        <v>4</v>
      </c>
      <c r="AR505" s="119">
        <v>3</v>
      </c>
      <c r="AS505" s="119">
        <v>4</v>
      </c>
      <c r="AT505" s="119">
        <v>4</v>
      </c>
      <c r="AU505" s="119">
        <v>3</v>
      </c>
      <c r="AV505" s="119">
        <v>3</v>
      </c>
      <c r="AW505" s="119">
        <v>3</v>
      </c>
      <c r="AX505" s="119" t="s">
        <v>87</v>
      </c>
      <c r="AY505" s="119" t="s">
        <v>88</v>
      </c>
      <c r="AZ505" s="119"/>
      <c r="BA505" s="119">
        <v>5</v>
      </c>
      <c r="BB505" s="119">
        <v>5</v>
      </c>
      <c r="BC505" s="119" t="s">
        <v>133</v>
      </c>
      <c r="BD505" s="119" t="s">
        <v>611</v>
      </c>
      <c r="BE505" s="119"/>
      <c r="BF505">
        <f t="shared" si="54"/>
        <v>0</v>
      </c>
      <c r="BG505">
        <f t="shared" si="52"/>
        <v>0</v>
      </c>
      <c r="BH505">
        <f t="shared" si="52"/>
        <v>0</v>
      </c>
      <c r="BI505">
        <f t="shared" si="52"/>
        <v>0</v>
      </c>
      <c r="BJ505">
        <f t="shared" si="52"/>
        <v>0</v>
      </c>
      <c r="BK505">
        <f t="shared" si="52"/>
        <v>0</v>
      </c>
      <c r="BL505">
        <f t="shared" si="50"/>
        <v>0</v>
      </c>
      <c r="BM505">
        <f t="shared" si="53"/>
        <v>0</v>
      </c>
      <c r="BN505">
        <f t="shared" si="53"/>
        <v>0</v>
      </c>
      <c r="BO505">
        <f t="shared" si="53"/>
        <v>0</v>
      </c>
      <c r="BP505">
        <f t="shared" si="53"/>
        <v>0</v>
      </c>
      <c r="BQ505">
        <f t="shared" si="51"/>
        <v>0</v>
      </c>
      <c r="BR505">
        <f t="shared" si="53"/>
        <v>1</v>
      </c>
      <c r="BS505">
        <f t="shared" si="53"/>
        <v>0</v>
      </c>
      <c r="BT505" s="256">
        <f t="shared" si="49"/>
        <v>3</v>
      </c>
    </row>
    <row r="506" spans="2:72" ht="14.3" x14ac:dyDescent="0.25">
      <c r="B506" s="93" t="str">
        <f>IFERROR(VLOOKUP(TABLA!$F506,BLIOTECAS!$C$1:$E$26,2,FALSE),"")</f>
        <v/>
      </c>
      <c r="C506" s="93" t="str">
        <f>IFERROR(VLOOKUP(TABLA!F506,BLIOTECAS!$C$1:$E$26,3,FALSE),"")</f>
        <v/>
      </c>
      <c r="D506" s="266" t="s">
        <v>1057</v>
      </c>
      <c r="E506" s="120" t="s">
        <v>8</v>
      </c>
      <c r="F506" s="119"/>
      <c r="G506" s="119" t="s">
        <v>44</v>
      </c>
      <c r="H506" s="119" t="s">
        <v>44</v>
      </c>
      <c r="I506" s="119"/>
      <c r="J506" s="119" t="s">
        <v>26</v>
      </c>
      <c r="K506" s="119"/>
      <c r="L506" s="119"/>
      <c r="M506" s="119"/>
      <c r="N506" s="119">
        <v>4</v>
      </c>
      <c r="O506" s="119"/>
      <c r="P506" s="119">
        <v>3</v>
      </c>
      <c r="Q506" s="119"/>
      <c r="R506" s="119"/>
      <c r="S506" s="119" t="s">
        <v>88</v>
      </c>
      <c r="T506" s="119" t="s">
        <v>88</v>
      </c>
      <c r="U506" s="119">
        <v>1</v>
      </c>
      <c r="V506" s="119">
        <v>1</v>
      </c>
      <c r="W506" s="119">
        <v>1</v>
      </c>
      <c r="X506" s="119">
        <v>3</v>
      </c>
      <c r="Y506" s="119">
        <v>5</v>
      </c>
      <c r="Z506" s="119">
        <v>5</v>
      </c>
      <c r="AA506" s="119">
        <v>5</v>
      </c>
      <c r="AB506" s="119">
        <v>3</v>
      </c>
      <c r="AC506" s="119">
        <v>3</v>
      </c>
      <c r="AD506" s="119"/>
      <c r="AE506" s="119">
        <v>3</v>
      </c>
      <c r="AF506" s="119">
        <v>3</v>
      </c>
      <c r="AG506" s="119"/>
      <c r="AH506" s="119"/>
      <c r="AI506" s="119"/>
      <c r="AJ506" s="119"/>
      <c r="AK506" s="119" t="s">
        <v>88</v>
      </c>
      <c r="AL506" s="119" t="s">
        <v>88</v>
      </c>
      <c r="AM506" s="119"/>
      <c r="AN506" s="119"/>
      <c r="AO506" s="119" t="s">
        <v>115</v>
      </c>
      <c r="AP506" s="119"/>
      <c r="AQ506" s="119"/>
      <c r="AR506" s="119"/>
      <c r="AS506" s="119"/>
      <c r="AT506" s="119"/>
      <c r="AU506" s="119"/>
      <c r="AV506" s="119"/>
      <c r="AW506" s="119"/>
      <c r="AX506" s="119" t="s">
        <v>88</v>
      </c>
      <c r="AY506" s="119" t="s">
        <v>88</v>
      </c>
      <c r="AZ506" s="119"/>
      <c r="BA506" s="119"/>
      <c r="BB506" s="119"/>
      <c r="BC506" s="119"/>
      <c r="BD506" s="119"/>
      <c r="BE506" s="119"/>
      <c r="BF506">
        <f t="shared" si="54"/>
        <v>0</v>
      </c>
      <c r="BG506">
        <f t="shared" si="52"/>
        <v>0</v>
      </c>
      <c r="BH506">
        <f t="shared" si="52"/>
        <v>0</v>
      </c>
      <c r="BI506">
        <f t="shared" si="52"/>
        <v>0</v>
      </c>
      <c r="BJ506">
        <f t="shared" si="52"/>
        <v>0</v>
      </c>
      <c r="BK506">
        <f t="shared" si="52"/>
        <v>0</v>
      </c>
      <c r="BL506">
        <f t="shared" si="50"/>
        <v>0</v>
      </c>
      <c r="BM506">
        <f t="shared" si="53"/>
        <v>0</v>
      </c>
      <c r="BN506">
        <f t="shared" si="53"/>
        <v>0</v>
      </c>
      <c r="BO506">
        <f t="shared" si="53"/>
        <v>0</v>
      </c>
      <c r="BP506">
        <f t="shared" si="53"/>
        <v>0</v>
      </c>
      <c r="BQ506">
        <f t="shared" si="51"/>
        <v>0</v>
      </c>
      <c r="BR506">
        <f t="shared" si="53"/>
        <v>1</v>
      </c>
      <c r="BS506">
        <f t="shared" si="53"/>
        <v>0</v>
      </c>
      <c r="BT506" s="256" t="str">
        <f t="shared" si="49"/>
        <v>NC</v>
      </c>
    </row>
    <row r="507" spans="2:72" ht="14.3" x14ac:dyDescent="0.25">
      <c r="B507" s="93" t="str">
        <f>IFERROR(VLOOKUP(TABLA!$F507,BLIOTECAS!$C$1:$E$26,2,FALSE),"")</f>
        <v>FLL</v>
      </c>
      <c r="C507" s="93" t="str">
        <f>IFERROR(VLOOKUP(TABLA!F507,BLIOTECAS!$C$1:$E$26,3,FALSE),"")</f>
        <v>Humanidades</v>
      </c>
      <c r="D507" s="266" t="s">
        <v>1057</v>
      </c>
      <c r="E507" s="120" t="s">
        <v>8</v>
      </c>
      <c r="F507" s="119" t="s">
        <v>15</v>
      </c>
      <c r="G507" s="119" t="s">
        <v>46</v>
      </c>
      <c r="H507" s="119" t="s">
        <v>44</v>
      </c>
      <c r="I507" s="119"/>
      <c r="J507" s="119" t="s">
        <v>76</v>
      </c>
      <c r="K507" s="119"/>
      <c r="L507" s="119"/>
      <c r="M507" s="119" t="s">
        <v>612</v>
      </c>
      <c r="N507" s="119">
        <v>3</v>
      </c>
      <c r="O507" s="119">
        <v>4</v>
      </c>
      <c r="P507" s="119">
        <v>4</v>
      </c>
      <c r="Q507" s="119">
        <v>3</v>
      </c>
      <c r="R507" s="119">
        <v>5</v>
      </c>
      <c r="S507" s="119" t="s">
        <v>87</v>
      </c>
      <c r="T507" s="119" t="s">
        <v>87</v>
      </c>
      <c r="U507" s="119">
        <v>5</v>
      </c>
      <c r="V507" s="119">
        <v>1</v>
      </c>
      <c r="W507" s="119">
        <v>1</v>
      </c>
      <c r="X507" s="119">
        <v>5</v>
      </c>
      <c r="Y507" s="119">
        <v>5</v>
      </c>
      <c r="Z507" s="119">
        <v>5</v>
      </c>
      <c r="AA507" s="119">
        <v>5</v>
      </c>
      <c r="AB507" s="119">
        <v>2</v>
      </c>
      <c r="AC507" s="119">
        <v>3</v>
      </c>
      <c r="AD507" s="119">
        <v>5</v>
      </c>
      <c r="AE507" s="119">
        <v>5</v>
      </c>
      <c r="AF507" s="119">
        <v>3</v>
      </c>
      <c r="AG507" s="119">
        <v>4</v>
      </c>
      <c r="AH507" s="119">
        <v>4</v>
      </c>
      <c r="AI507" s="119">
        <v>3</v>
      </c>
      <c r="AJ507" s="119">
        <v>5</v>
      </c>
      <c r="AK507" s="119" t="s">
        <v>88</v>
      </c>
      <c r="AL507" s="119" t="s">
        <v>88</v>
      </c>
      <c r="AM507" s="119">
        <v>4</v>
      </c>
      <c r="AN507" s="119">
        <v>5</v>
      </c>
      <c r="AO507" s="119" t="s">
        <v>113</v>
      </c>
      <c r="AP507" s="119">
        <v>5</v>
      </c>
      <c r="AQ507" s="119">
        <v>5</v>
      </c>
      <c r="AR507" s="119">
        <v>5</v>
      </c>
      <c r="AS507" s="119">
        <v>5</v>
      </c>
      <c r="AT507" s="119">
        <v>5</v>
      </c>
      <c r="AU507" s="119">
        <v>5</v>
      </c>
      <c r="AV507" s="119">
        <v>3</v>
      </c>
      <c r="AW507" s="119">
        <v>3</v>
      </c>
      <c r="AX507" s="119" t="s">
        <v>87</v>
      </c>
      <c r="AY507" s="119" t="s">
        <v>88</v>
      </c>
      <c r="AZ507" s="119"/>
      <c r="BA507" s="119">
        <v>5</v>
      </c>
      <c r="BB507" s="119">
        <v>5</v>
      </c>
      <c r="BC507" s="119" t="s">
        <v>135</v>
      </c>
      <c r="BD507" s="119"/>
      <c r="BE507" s="119" t="s">
        <v>613</v>
      </c>
      <c r="BF507">
        <f t="shared" si="54"/>
        <v>0</v>
      </c>
      <c r="BG507">
        <f t="shared" si="52"/>
        <v>0</v>
      </c>
      <c r="BH507">
        <f t="shared" si="52"/>
        <v>0</v>
      </c>
      <c r="BI507">
        <f t="shared" si="52"/>
        <v>0</v>
      </c>
      <c r="BJ507">
        <f t="shared" si="52"/>
        <v>0</v>
      </c>
      <c r="BK507">
        <f t="shared" si="52"/>
        <v>0</v>
      </c>
      <c r="BL507">
        <f t="shared" si="50"/>
        <v>0</v>
      </c>
      <c r="BM507">
        <f t="shared" si="53"/>
        <v>0</v>
      </c>
      <c r="BN507">
        <f t="shared" si="53"/>
        <v>0</v>
      </c>
      <c r="BO507">
        <f t="shared" si="53"/>
        <v>1</v>
      </c>
      <c r="BP507">
        <f t="shared" si="53"/>
        <v>0</v>
      </c>
      <c r="BQ507">
        <f t="shared" si="51"/>
        <v>0</v>
      </c>
      <c r="BR507">
        <f t="shared" si="53"/>
        <v>0</v>
      </c>
      <c r="BS507">
        <f t="shared" si="53"/>
        <v>0</v>
      </c>
      <c r="BT507" s="256">
        <f t="shared" si="49"/>
        <v>5</v>
      </c>
    </row>
    <row r="508" spans="2:72" ht="14.3" x14ac:dyDescent="0.25">
      <c r="B508" s="93" t="str">
        <f>IFERROR(VLOOKUP(TABLA!$F508,BLIOTECAS!$C$1:$E$26,2,FALSE),"")</f>
        <v>GHI</v>
      </c>
      <c r="C508" s="93" t="str">
        <f>IFERROR(VLOOKUP(TABLA!F508,BLIOTECAS!$C$1:$E$26,3,FALSE),"")</f>
        <v>Humanidades</v>
      </c>
      <c r="D508" s="266" t="s">
        <v>1057</v>
      </c>
      <c r="E508" s="120" t="s">
        <v>8</v>
      </c>
      <c r="F508" s="119" t="s">
        <v>13</v>
      </c>
      <c r="G508" s="119" t="s">
        <v>47</v>
      </c>
      <c r="H508" s="119" t="s">
        <v>48</v>
      </c>
      <c r="I508" s="119"/>
      <c r="J508" s="119" t="s">
        <v>476</v>
      </c>
      <c r="K508" s="119" t="s">
        <v>13</v>
      </c>
      <c r="L508" s="119" t="s">
        <v>76</v>
      </c>
      <c r="M508" s="119"/>
      <c r="N508" s="119">
        <v>5</v>
      </c>
      <c r="O508" s="119">
        <v>4</v>
      </c>
      <c r="P508" s="119">
        <v>2</v>
      </c>
      <c r="Q508" s="119">
        <v>2</v>
      </c>
      <c r="R508" s="119">
        <v>5</v>
      </c>
      <c r="S508" s="119" t="s">
        <v>87</v>
      </c>
      <c r="T508" s="119" t="s">
        <v>87</v>
      </c>
      <c r="U508" s="119">
        <v>5</v>
      </c>
      <c r="V508" s="119">
        <v>4</v>
      </c>
      <c r="W508" s="119">
        <v>4</v>
      </c>
      <c r="X508" s="119">
        <v>1</v>
      </c>
      <c r="Y508" s="119">
        <v>3</v>
      </c>
      <c r="Z508" s="119">
        <v>2</v>
      </c>
      <c r="AA508" s="119">
        <v>4</v>
      </c>
      <c r="AB508" s="119">
        <v>2</v>
      </c>
      <c r="AC508" s="119">
        <v>3</v>
      </c>
      <c r="AD508" s="119">
        <v>5</v>
      </c>
      <c r="AE508" s="119">
        <v>5</v>
      </c>
      <c r="AF508" s="119">
        <v>4</v>
      </c>
      <c r="AG508" s="119"/>
      <c r="AH508" s="119"/>
      <c r="AI508" s="119"/>
      <c r="AJ508" s="119"/>
      <c r="AK508" s="119"/>
      <c r="AL508" s="119"/>
      <c r="AM508" s="119"/>
      <c r="AN508" s="119"/>
      <c r="AO508" s="119"/>
      <c r="AP508" s="119">
        <v>5</v>
      </c>
      <c r="AQ508" s="119">
        <v>4</v>
      </c>
      <c r="AR508" s="119">
        <v>5</v>
      </c>
      <c r="AS508" s="119">
        <v>5</v>
      </c>
      <c r="AT508" s="119">
        <v>5</v>
      </c>
      <c r="AU508" s="119">
        <v>3</v>
      </c>
      <c r="AV508" s="119">
        <v>4</v>
      </c>
      <c r="AW508" s="119">
        <v>3</v>
      </c>
      <c r="AX508" s="119" t="s">
        <v>88</v>
      </c>
      <c r="AY508" s="119" t="s">
        <v>88</v>
      </c>
      <c r="AZ508" s="119"/>
      <c r="BA508" s="119">
        <v>5</v>
      </c>
      <c r="BB508" s="119">
        <v>3</v>
      </c>
      <c r="BC508" s="119" t="s">
        <v>135</v>
      </c>
      <c r="BD508" s="119"/>
      <c r="BE508" s="119"/>
      <c r="BF508">
        <f t="shared" si="54"/>
        <v>0</v>
      </c>
      <c r="BG508">
        <f t="shared" si="52"/>
        <v>0</v>
      </c>
      <c r="BH508">
        <f t="shared" si="52"/>
        <v>0</v>
      </c>
      <c r="BI508">
        <f t="shared" si="52"/>
        <v>0</v>
      </c>
      <c r="BJ508">
        <f t="shared" si="52"/>
        <v>0</v>
      </c>
      <c r="BK508">
        <f t="shared" si="52"/>
        <v>0</v>
      </c>
      <c r="BL508">
        <f t="shared" si="50"/>
        <v>0</v>
      </c>
      <c r="BM508">
        <f t="shared" si="53"/>
        <v>0</v>
      </c>
      <c r="BN508">
        <f t="shared" si="53"/>
        <v>0</v>
      </c>
      <c r="BO508">
        <f t="shared" si="53"/>
        <v>0</v>
      </c>
      <c r="BP508">
        <f t="shared" si="53"/>
        <v>0</v>
      </c>
      <c r="BQ508">
        <f t="shared" si="51"/>
        <v>0</v>
      </c>
      <c r="BR508">
        <f t="shared" si="53"/>
        <v>0</v>
      </c>
      <c r="BS508">
        <f t="shared" si="53"/>
        <v>0</v>
      </c>
      <c r="BT508" s="256">
        <f t="shared" si="49"/>
        <v>5</v>
      </c>
    </row>
    <row r="509" spans="2:72" ht="14.3" x14ac:dyDescent="0.25">
      <c r="B509" s="93" t="str">
        <f>IFERROR(VLOOKUP(TABLA!$F509,BLIOTECAS!$C$1:$E$26,2,FALSE),"")</f>
        <v>CPS</v>
      </c>
      <c r="C509" s="93" t="str">
        <f>IFERROR(VLOOKUP(TABLA!F509,BLIOTECAS!$C$1:$E$26,3,FALSE),"")</f>
        <v>Ciencias Sociales</v>
      </c>
      <c r="D509" s="266" t="s">
        <v>1057</v>
      </c>
      <c r="E509" s="120" t="s">
        <v>8</v>
      </c>
      <c r="F509" s="119" t="s">
        <v>18</v>
      </c>
      <c r="G509" s="119" t="s">
        <v>47</v>
      </c>
      <c r="H509" s="119" t="s">
        <v>46</v>
      </c>
      <c r="I509" s="119"/>
      <c r="J509" s="119" t="s">
        <v>18</v>
      </c>
      <c r="K509" s="119" t="s">
        <v>56</v>
      </c>
      <c r="L509" s="119" t="s">
        <v>13</v>
      </c>
      <c r="M509" s="119" t="s">
        <v>614</v>
      </c>
      <c r="N509" s="119">
        <v>5</v>
      </c>
      <c r="O509" s="119">
        <v>5</v>
      </c>
      <c r="P509" s="119">
        <v>4</v>
      </c>
      <c r="Q509" s="119">
        <v>5</v>
      </c>
      <c r="R509" s="119">
        <v>5</v>
      </c>
      <c r="S509" s="119" t="s">
        <v>87</v>
      </c>
      <c r="T509" s="119" t="s">
        <v>87</v>
      </c>
      <c r="U509" s="119">
        <v>2</v>
      </c>
      <c r="V509" s="119">
        <v>2</v>
      </c>
      <c r="W509" s="119">
        <v>3</v>
      </c>
      <c r="X509" s="119">
        <v>1</v>
      </c>
      <c r="Y509" s="119">
        <v>5</v>
      </c>
      <c r="Z509" s="119">
        <v>5</v>
      </c>
      <c r="AA509" s="119">
        <v>3</v>
      </c>
      <c r="AB509" s="119">
        <v>2</v>
      </c>
      <c r="AC509" s="119">
        <v>3</v>
      </c>
      <c r="AD509" s="119">
        <v>4</v>
      </c>
      <c r="AE509" s="119">
        <v>4</v>
      </c>
      <c r="AF509" s="119">
        <v>3</v>
      </c>
      <c r="AG509" s="119">
        <v>5</v>
      </c>
      <c r="AH509" s="119">
        <v>5</v>
      </c>
      <c r="AI509" s="119">
        <v>3</v>
      </c>
      <c r="AJ509" s="119">
        <v>4</v>
      </c>
      <c r="AK509" s="119" t="s">
        <v>87</v>
      </c>
      <c r="AL509" s="119" t="s">
        <v>88</v>
      </c>
      <c r="AM509" s="119">
        <v>4</v>
      </c>
      <c r="AN509" s="119">
        <v>4</v>
      </c>
      <c r="AO509" s="119" t="s">
        <v>115</v>
      </c>
      <c r="AP509" s="119">
        <v>5</v>
      </c>
      <c r="AQ509" s="119">
        <v>5</v>
      </c>
      <c r="AR509" s="119">
        <v>5</v>
      </c>
      <c r="AS509" s="119">
        <v>5</v>
      </c>
      <c r="AT509" s="119">
        <v>5</v>
      </c>
      <c r="AU509" s="119">
        <v>4</v>
      </c>
      <c r="AV509" s="119">
        <v>5</v>
      </c>
      <c r="AW509" s="119">
        <v>4</v>
      </c>
      <c r="AX509" s="119" t="s">
        <v>88</v>
      </c>
      <c r="AY509" s="119" t="s">
        <v>87</v>
      </c>
      <c r="AZ509" s="119" t="s">
        <v>123</v>
      </c>
      <c r="BA509" s="119">
        <v>5</v>
      </c>
      <c r="BB509" s="119">
        <v>5</v>
      </c>
      <c r="BC509" s="119" t="s">
        <v>135</v>
      </c>
      <c r="BD509" s="119"/>
      <c r="BE509" s="119"/>
      <c r="BF509">
        <f t="shared" si="54"/>
        <v>0</v>
      </c>
      <c r="BG509">
        <f t="shared" si="52"/>
        <v>0</v>
      </c>
      <c r="BH509">
        <f t="shared" si="52"/>
        <v>0</v>
      </c>
      <c r="BI509">
        <f t="shared" si="52"/>
        <v>0</v>
      </c>
      <c r="BJ509">
        <f t="shared" si="52"/>
        <v>0</v>
      </c>
      <c r="BK509">
        <f t="shared" si="52"/>
        <v>0</v>
      </c>
      <c r="BL509">
        <f t="shared" si="50"/>
        <v>0</v>
      </c>
      <c r="BM509">
        <f t="shared" si="53"/>
        <v>0</v>
      </c>
      <c r="BN509">
        <f t="shared" si="53"/>
        <v>0</v>
      </c>
      <c r="BO509">
        <f t="shared" si="53"/>
        <v>0</v>
      </c>
      <c r="BP509">
        <f t="shared" si="53"/>
        <v>0</v>
      </c>
      <c r="BQ509">
        <f t="shared" si="51"/>
        <v>0</v>
      </c>
      <c r="BR509">
        <f t="shared" si="53"/>
        <v>1</v>
      </c>
      <c r="BS509">
        <f t="shared" si="53"/>
        <v>0</v>
      </c>
      <c r="BT509" s="256">
        <f t="shared" si="49"/>
        <v>5</v>
      </c>
    </row>
    <row r="510" spans="2:72" ht="14.3" x14ac:dyDescent="0.25">
      <c r="B510" s="93" t="str">
        <f>IFERROR(VLOOKUP(TABLA!$F510,BLIOTECAS!$C$1:$E$26,2,FALSE),"")</f>
        <v>FLL</v>
      </c>
      <c r="C510" s="93" t="str">
        <f>IFERROR(VLOOKUP(TABLA!F510,BLIOTECAS!$C$1:$E$26,3,FALSE),"")</f>
        <v>Humanidades</v>
      </c>
      <c r="D510" s="266" t="s">
        <v>1057</v>
      </c>
      <c r="E510" s="120" t="s">
        <v>8</v>
      </c>
      <c r="F510" s="119" t="s">
        <v>15</v>
      </c>
      <c r="G510" s="119" t="s">
        <v>45</v>
      </c>
      <c r="H510" s="119" t="s">
        <v>44</v>
      </c>
      <c r="I510" s="119"/>
      <c r="J510" s="119" t="s">
        <v>476</v>
      </c>
      <c r="K510" s="119"/>
      <c r="L510" s="119"/>
      <c r="M510" s="119"/>
      <c r="N510" s="119">
        <v>5</v>
      </c>
      <c r="O510" s="119">
        <v>5</v>
      </c>
      <c r="P510" s="119">
        <v>5</v>
      </c>
      <c r="Q510" s="119">
        <v>5</v>
      </c>
      <c r="R510" s="119">
        <v>5</v>
      </c>
      <c r="S510" s="119" t="s">
        <v>88</v>
      </c>
      <c r="T510" s="119" t="s">
        <v>87</v>
      </c>
      <c r="U510" s="119">
        <v>4</v>
      </c>
      <c r="V510" s="119">
        <v>1</v>
      </c>
      <c r="W510" s="119">
        <v>3</v>
      </c>
      <c r="X510" s="119">
        <v>1</v>
      </c>
      <c r="Y510" s="119">
        <v>3</v>
      </c>
      <c r="Z510" s="119">
        <v>5</v>
      </c>
      <c r="AA510" s="119">
        <v>5</v>
      </c>
      <c r="AB510" s="119">
        <v>3</v>
      </c>
      <c r="AC510" s="119">
        <v>4</v>
      </c>
      <c r="AD510" s="119">
        <v>5</v>
      </c>
      <c r="AE510" s="119">
        <v>5</v>
      </c>
      <c r="AF510" s="119">
        <v>5</v>
      </c>
      <c r="AG510" s="119">
        <v>5</v>
      </c>
      <c r="AH510" s="119">
        <v>5</v>
      </c>
      <c r="AI510" s="119">
        <v>3</v>
      </c>
      <c r="AJ510" s="119">
        <v>5</v>
      </c>
      <c r="AK510" s="119" t="s">
        <v>88</v>
      </c>
      <c r="AL510" s="119" t="s">
        <v>88</v>
      </c>
      <c r="AM510" s="119">
        <v>5</v>
      </c>
      <c r="AN510" s="119">
        <v>5</v>
      </c>
      <c r="AO510" s="119" t="s">
        <v>112</v>
      </c>
      <c r="AP510" s="119">
        <v>5</v>
      </c>
      <c r="AQ510" s="119">
        <v>5</v>
      </c>
      <c r="AR510" s="119">
        <v>5</v>
      </c>
      <c r="AS510" s="119">
        <v>5</v>
      </c>
      <c r="AT510" s="119">
        <v>5</v>
      </c>
      <c r="AU510" s="119">
        <v>5</v>
      </c>
      <c r="AV510" s="119">
        <v>5</v>
      </c>
      <c r="AW510" s="119">
        <v>4</v>
      </c>
      <c r="AX510" s="119" t="s">
        <v>88</v>
      </c>
      <c r="AY510" s="119" t="s">
        <v>88</v>
      </c>
      <c r="AZ510" s="119"/>
      <c r="BA510" s="119">
        <v>5</v>
      </c>
      <c r="BB510" s="119">
        <v>5</v>
      </c>
      <c r="BC510" s="119" t="s">
        <v>135</v>
      </c>
      <c r="BD510" s="119"/>
      <c r="BE510" s="119"/>
      <c r="BF510">
        <f t="shared" si="54"/>
        <v>0</v>
      </c>
      <c r="BG510">
        <f t="shared" si="52"/>
        <v>0</v>
      </c>
      <c r="BH510">
        <f t="shared" si="52"/>
        <v>0</v>
      </c>
      <c r="BI510">
        <f t="shared" si="52"/>
        <v>0</v>
      </c>
      <c r="BJ510">
        <f t="shared" si="52"/>
        <v>0</v>
      </c>
      <c r="BK510">
        <f t="shared" si="52"/>
        <v>0</v>
      </c>
      <c r="BL510">
        <f t="shared" si="50"/>
        <v>0</v>
      </c>
      <c r="BM510">
        <f t="shared" si="53"/>
        <v>0</v>
      </c>
      <c r="BN510">
        <f t="shared" si="53"/>
        <v>1</v>
      </c>
      <c r="BO510">
        <f t="shared" si="53"/>
        <v>0</v>
      </c>
      <c r="BP510">
        <f t="shared" si="53"/>
        <v>0</v>
      </c>
      <c r="BQ510">
        <f t="shared" si="51"/>
        <v>0</v>
      </c>
      <c r="BR510">
        <f t="shared" si="53"/>
        <v>0</v>
      </c>
      <c r="BS510">
        <f t="shared" si="53"/>
        <v>0</v>
      </c>
      <c r="BT510" s="256">
        <f t="shared" si="49"/>
        <v>5</v>
      </c>
    </row>
    <row r="511" spans="2:72" ht="14.3" x14ac:dyDescent="0.25">
      <c r="B511" s="93" t="str">
        <f>IFERROR(VLOOKUP(TABLA!$F511,BLIOTECAS!$C$1:$E$26,2,FALSE),"")</f>
        <v>INF</v>
      </c>
      <c r="C511" s="93" t="str">
        <f>IFERROR(VLOOKUP(TABLA!F511,BLIOTECAS!$C$1:$E$26,3,FALSE),"")</f>
        <v>Ciencias Sociales</v>
      </c>
      <c r="D511" s="266" t="s">
        <v>1057</v>
      </c>
      <c r="E511" s="120" t="s">
        <v>9</v>
      </c>
      <c r="F511" s="119" t="s">
        <v>17</v>
      </c>
      <c r="G511" s="119" t="s">
        <v>47</v>
      </c>
      <c r="H511" s="119" t="s">
        <v>44</v>
      </c>
      <c r="I511" s="119"/>
      <c r="J511" s="119" t="s">
        <v>17</v>
      </c>
      <c r="K511" s="119"/>
      <c r="L511" s="119"/>
      <c r="M511" s="119"/>
      <c r="N511" s="119">
        <v>5</v>
      </c>
      <c r="O511" s="119">
        <v>5</v>
      </c>
      <c r="P511" s="119">
        <v>4</v>
      </c>
      <c r="Q511" s="119">
        <v>5</v>
      </c>
      <c r="R511" s="119">
        <v>5</v>
      </c>
      <c r="S511" s="119" t="s">
        <v>88</v>
      </c>
      <c r="T511" s="119" t="s">
        <v>88</v>
      </c>
      <c r="U511" s="119">
        <v>1</v>
      </c>
      <c r="V511" s="119">
        <v>1</v>
      </c>
      <c r="W511" s="119">
        <v>2</v>
      </c>
      <c r="X511" s="119">
        <v>1</v>
      </c>
      <c r="Y511" s="119">
        <v>3</v>
      </c>
      <c r="Z511" s="119">
        <v>5</v>
      </c>
      <c r="AA511" s="119">
        <v>1</v>
      </c>
      <c r="AB511" s="119">
        <v>5</v>
      </c>
      <c r="AC511" s="119">
        <v>4</v>
      </c>
      <c r="AD511" s="119">
        <v>5</v>
      </c>
      <c r="AE511" s="119">
        <v>3</v>
      </c>
      <c r="AF511" s="119">
        <v>4</v>
      </c>
      <c r="AG511" s="119">
        <v>5</v>
      </c>
      <c r="AH511" s="119">
        <v>3</v>
      </c>
      <c r="AI511" s="119">
        <v>3</v>
      </c>
      <c r="AJ511" s="119">
        <v>5</v>
      </c>
      <c r="AK511" s="119" t="s">
        <v>88</v>
      </c>
      <c r="AL511" s="119" t="s">
        <v>88</v>
      </c>
      <c r="AM511" s="119">
        <v>3</v>
      </c>
      <c r="AN511" s="119">
        <v>3</v>
      </c>
      <c r="AO511" s="119" t="s">
        <v>115</v>
      </c>
      <c r="AP511" s="119"/>
      <c r="AQ511" s="119"/>
      <c r="AR511" s="119"/>
      <c r="AS511" s="119"/>
      <c r="AT511" s="119"/>
      <c r="AU511" s="119"/>
      <c r="AV511" s="119"/>
      <c r="AW511" s="119"/>
      <c r="AX511" s="119" t="s">
        <v>88</v>
      </c>
      <c r="AY511" s="119" t="s">
        <v>88</v>
      </c>
      <c r="AZ511" s="119"/>
      <c r="BA511" s="119">
        <v>5</v>
      </c>
      <c r="BB511" s="119">
        <v>5</v>
      </c>
      <c r="BC511" s="119" t="s">
        <v>134</v>
      </c>
      <c r="BD511" s="119" t="s">
        <v>1062</v>
      </c>
      <c r="BE511" s="119"/>
      <c r="BF511">
        <f t="shared" si="54"/>
        <v>0</v>
      </c>
      <c r="BG511">
        <f t="shared" si="52"/>
        <v>0</v>
      </c>
      <c r="BH511">
        <f t="shared" si="52"/>
        <v>0</v>
      </c>
      <c r="BI511">
        <f t="shared" si="52"/>
        <v>0</v>
      </c>
      <c r="BJ511">
        <f t="shared" si="52"/>
        <v>0</v>
      </c>
      <c r="BK511">
        <f t="shared" si="52"/>
        <v>0</v>
      </c>
      <c r="BL511">
        <f t="shared" si="50"/>
        <v>0</v>
      </c>
      <c r="BM511">
        <f t="shared" si="53"/>
        <v>0</v>
      </c>
      <c r="BN511">
        <f t="shared" si="53"/>
        <v>0</v>
      </c>
      <c r="BO511">
        <f t="shared" si="53"/>
        <v>0</v>
      </c>
      <c r="BP511">
        <f t="shared" si="53"/>
        <v>0</v>
      </c>
      <c r="BQ511">
        <f t="shared" si="51"/>
        <v>0</v>
      </c>
      <c r="BR511">
        <f t="shared" si="53"/>
        <v>1</v>
      </c>
      <c r="BS511">
        <f t="shared" si="53"/>
        <v>0</v>
      </c>
      <c r="BT511" s="256">
        <f t="shared" si="49"/>
        <v>4</v>
      </c>
    </row>
    <row r="512" spans="2:72" ht="14.3" x14ac:dyDescent="0.25">
      <c r="B512" s="93" t="str">
        <f>IFERROR(VLOOKUP(TABLA!$F512,BLIOTECAS!$C$1:$E$26,2,FALSE),"")</f>
        <v>DER</v>
      </c>
      <c r="C512" s="93" t="str">
        <f>IFERROR(VLOOKUP(TABLA!F512,BLIOTECAS!$C$1:$E$26,3,FALSE),"")</f>
        <v>Ciencias Sociales</v>
      </c>
      <c r="D512" s="266" t="s">
        <v>1057</v>
      </c>
      <c r="E512" s="120" t="s">
        <v>8</v>
      </c>
      <c r="F512" s="119" t="s">
        <v>14</v>
      </c>
      <c r="G512" s="119" t="s">
        <v>48</v>
      </c>
      <c r="H512" s="119" t="s">
        <v>44</v>
      </c>
      <c r="I512" s="119"/>
      <c r="J512" s="119" t="s">
        <v>476</v>
      </c>
      <c r="K512" s="119"/>
      <c r="L512" s="119"/>
      <c r="M512" s="119"/>
      <c r="N512" s="119">
        <v>4</v>
      </c>
      <c r="O512" s="119">
        <v>4</v>
      </c>
      <c r="P512" s="119">
        <v>5</v>
      </c>
      <c r="Q512" s="119">
        <v>5</v>
      </c>
      <c r="R512" s="119">
        <v>5</v>
      </c>
      <c r="S512" s="119" t="s">
        <v>88</v>
      </c>
      <c r="T512" s="119" t="s">
        <v>88</v>
      </c>
      <c r="U512" s="119">
        <v>1</v>
      </c>
      <c r="V512" s="119">
        <v>1</v>
      </c>
      <c r="W512" s="119"/>
      <c r="X512" s="119">
        <v>5</v>
      </c>
      <c r="Y512" s="119">
        <v>5</v>
      </c>
      <c r="Z512" s="119">
        <v>1</v>
      </c>
      <c r="AA512" s="119">
        <v>5</v>
      </c>
      <c r="AB512" s="119">
        <v>1</v>
      </c>
      <c r="AC512" s="119">
        <v>5</v>
      </c>
      <c r="AD512" s="119">
        <v>5</v>
      </c>
      <c r="AE512" s="119">
        <v>5</v>
      </c>
      <c r="AF512" s="119">
        <v>5</v>
      </c>
      <c r="AG512" s="119">
        <v>5</v>
      </c>
      <c r="AH512" s="119">
        <v>5</v>
      </c>
      <c r="AI512" s="119">
        <v>5</v>
      </c>
      <c r="AJ512" s="119">
        <v>5</v>
      </c>
      <c r="AK512" s="119" t="s">
        <v>88</v>
      </c>
      <c r="AL512" s="119" t="s">
        <v>87</v>
      </c>
      <c r="AM512" s="119">
        <v>5</v>
      </c>
      <c r="AN512" s="119">
        <v>5</v>
      </c>
      <c r="AO512" s="119" t="s">
        <v>115</v>
      </c>
      <c r="AP512" s="119">
        <v>5</v>
      </c>
      <c r="AQ512" s="119">
        <v>5</v>
      </c>
      <c r="AR512" s="119">
        <v>5</v>
      </c>
      <c r="AS512" s="119">
        <v>5</v>
      </c>
      <c r="AT512" s="119">
        <v>5</v>
      </c>
      <c r="AU512" s="119">
        <v>5</v>
      </c>
      <c r="AV512" s="119">
        <v>5</v>
      </c>
      <c r="AW512" s="119">
        <v>5</v>
      </c>
      <c r="AX512" s="119" t="s">
        <v>88</v>
      </c>
      <c r="AY512" s="119" t="s">
        <v>88</v>
      </c>
      <c r="AZ512" s="119"/>
      <c r="BA512" s="119">
        <v>5</v>
      </c>
      <c r="BB512" s="119">
        <v>5</v>
      </c>
      <c r="BC512" s="119" t="s">
        <v>135</v>
      </c>
      <c r="BD512" s="119" t="s">
        <v>615</v>
      </c>
      <c r="BE512" s="119"/>
      <c r="BF512">
        <f t="shared" si="54"/>
        <v>0</v>
      </c>
      <c r="BG512">
        <f t="shared" si="52"/>
        <v>0</v>
      </c>
      <c r="BH512">
        <f t="shared" si="52"/>
        <v>0</v>
      </c>
      <c r="BI512">
        <f t="shared" si="52"/>
        <v>0</v>
      </c>
      <c r="BJ512">
        <f t="shared" si="52"/>
        <v>0</v>
      </c>
      <c r="BK512">
        <f t="shared" si="52"/>
        <v>0</v>
      </c>
      <c r="BL512">
        <f t="shared" si="50"/>
        <v>0</v>
      </c>
      <c r="BM512">
        <f t="shared" si="53"/>
        <v>0</v>
      </c>
      <c r="BN512">
        <f t="shared" si="53"/>
        <v>0</v>
      </c>
      <c r="BO512">
        <f t="shared" si="53"/>
        <v>0</v>
      </c>
      <c r="BP512">
        <f t="shared" si="53"/>
        <v>0</v>
      </c>
      <c r="BQ512">
        <f t="shared" si="51"/>
        <v>0</v>
      </c>
      <c r="BR512">
        <f t="shared" si="53"/>
        <v>1</v>
      </c>
      <c r="BS512">
        <f t="shared" si="53"/>
        <v>0</v>
      </c>
      <c r="BT512" s="256">
        <f t="shared" si="49"/>
        <v>5</v>
      </c>
    </row>
    <row r="513" spans="2:72" ht="14.3" x14ac:dyDescent="0.25">
      <c r="B513" s="93" t="str">
        <f>IFERROR(VLOOKUP(TABLA!$F513,BLIOTECAS!$C$1:$E$26,2,FALSE),"")</f>
        <v>GHI</v>
      </c>
      <c r="C513" s="93" t="str">
        <f>IFERROR(VLOOKUP(TABLA!F513,BLIOTECAS!$C$1:$E$26,3,FALSE),"")</f>
        <v>Humanidades</v>
      </c>
      <c r="D513" s="266" t="s">
        <v>1057</v>
      </c>
      <c r="E513" s="120" t="s">
        <v>8</v>
      </c>
      <c r="F513" s="119" t="s">
        <v>13</v>
      </c>
      <c r="G513" s="119" t="s">
        <v>47</v>
      </c>
      <c r="H513" s="119" t="s">
        <v>48</v>
      </c>
      <c r="I513" s="119"/>
      <c r="J513" s="119" t="s">
        <v>13</v>
      </c>
      <c r="K513" s="119" t="s">
        <v>56</v>
      </c>
      <c r="L513" s="119" t="s">
        <v>76</v>
      </c>
      <c r="M513" s="119"/>
      <c r="N513" s="119">
        <v>4</v>
      </c>
      <c r="O513" s="119">
        <v>4</v>
      </c>
      <c r="P513" s="119">
        <v>5</v>
      </c>
      <c r="Q513" s="119">
        <v>3</v>
      </c>
      <c r="R513" s="119">
        <v>5</v>
      </c>
      <c r="S513" s="119" t="s">
        <v>87</v>
      </c>
      <c r="T513" s="119" t="s">
        <v>87</v>
      </c>
      <c r="U513" s="119">
        <v>5</v>
      </c>
      <c r="V513" s="119">
        <v>3</v>
      </c>
      <c r="W513" s="119">
        <v>4</v>
      </c>
      <c r="X513" s="119">
        <v>2</v>
      </c>
      <c r="Y513" s="119">
        <v>4</v>
      </c>
      <c r="Z513" s="119">
        <v>3</v>
      </c>
      <c r="AA513" s="119">
        <v>4</v>
      </c>
      <c r="AB513" s="119">
        <v>1</v>
      </c>
      <c r="AC513" s="119">
        <v>4</v>
      </c>
      <c r="AD513" s="119">
        <v>4</v>
      </c>
      <c r="AE513" s="119">
        <v>3</v>
      </c>
      <c r="AF513" s="119">
        <v>4</v>
      </c>
      <c r="AG513" s="119">
        <v>2</v>
      </c>
      <c r="AH513" s="119">
        <v>3</v>
      </c>
      <c r="AI513" s="119">
        <v>2</v>
      </c>
      <c r="AJ513" s="119">
        <v>4</v>
      </c>
      <c r="AK513" s="119" t="s">
        <v>87</v>
      </c>
      <c r="AL513" s="119" t="s">
        <v>88</v>
      </c>
      <c r="AM513" s="119">
        <v>5</v>
      </c>
      <c r="AN513" s="119">
        <v>5</v>
      </c>
      <c r="AO513" s="119" t="s">
        <v>505</v>
      </c>
      <c r="AP513" s="119">
        <v>5</v>
      </c>
      <c r="AQ513" s="119">
        <v>5</v>
      </c>
      <c r="AR513" s="119">
        <v>5</v>
      </c>
      <c r="AS513" s="119">
        <v>5</v>
      </c>
      <c r="AT513" s="119">
        <v>5</v>
      </c>
      <c r="AU513" s="119">
        <v>5</v>
      </c>
      <c r="AV513" s="119">
        <v>3</v>
      </c>
      <c r="AW513" s="119">
        <v>3</v>
      </c>
      <c r="AX513" s="119" t="s">
        <v>88</v>
      </c>
      <c r="AY513" s="119" t="s">
        <v>88</v>
      </c>
      <c r="AZ513" s="119"/>
      <c r="BA513" s="119">
        <v>3</v>
      </c>
      <c r="BB513" s="119">
        <v>2</v>
      </c>
      <c r="BC513" s="119" t="s">
        <v>134</v>
      </c>
      <c r="BD513" s="119"/>
      <c r="BE513" s="119"/>
      <c r="BF513">
        <f t="shared" si="54"/>
        <v>0</v>
      </c>
      <c r="BG513">
        <f t="shared" si="52"/>
        <v>0</v>
      </c>
      <c r="BH513">
        <f t="shared" si="52"/>
        <v>0</v>
      </c>
      <c r="BI513">
        <f t="shared" si="52"/>
        <v>0</v>
      </c>
      <c r="BJ513">
        <f t="shared" si="52"/>
        <v>0</v>
      </c>
      <c r="BK513">
        <f t="shared" si="52"/>
        <v>0</v>
      </c>
      <c r="BL513">
        <f t="shared" si="50"/>
        <v>1</v>
      </c>
      <c r="BM513">
        <f t="shared" si="53"/>
        <v>0</v>
      </c>
      <c r="BN513">
        <f t="shared" si="53"/>
        <v>0</v>
      </c>
      <c r="BO513">
        <f t="shared" si="53"/>
        <v>1</v>
      </c>
      <c r="BP513">
        <f t="shared" si="53"/>
        <v>0</v>
      </c>
      <c r="BQ513">
        <f t="shared" si="51"/>
        <v>0</v>
      </c>
      <c r="BR513">
        <f t="shared" si="53"/>
        <v>0</v>
      </c>
      <c r="BS513">
        <f t="shared" si="53"/>
        <v>0</v>
      </c>
      <c r="BT513" s="256">
        <f t="shared" si="49"/>
        <v>4</v>
      </c>
    </row>
    <row r="514" spans="2:72" ht="14.3" x14ac:dyDescent="0.25">
      <c r="B514" s="93" t="str">
        <f>IFERROR(VLOOKUP(TABLA!$F514,BLIOTECAS!$C$1:$E$26,2,FALSE),"")</f>
        <v>GHI</v>
      </c>
      <c r="C514" s="93" t="str">
        <f>IFERROR(VLOOKUP(TABLA!F514,BLIOTECAS!$C$1:$E$26,3,FALSE),"")</f>
        <v>Humanidades</v>
      </c>
      <c r="D514" s="266" t="s">
        <v>1057</v>
      </c>
      <c r="E514" s="120" t="s">
        <v>8</v>
      </c>
      <c r="F514" s="119" t="s">
        <v>13</v>
      </c>
      <c r="G514" s="119" t="s">
        <v>47</v>
      </c>
      <c r="H514" s="119" t="s">
        <v>47</v>
      </c>
      <c r="I514" s="119"/>
      <c r="J514" s="119" t="s">
        <v>13</v>
      </c>
      <c r="K514" s="119" t="s">
        <v>56</v>
      </c>
      <c r="L514" s="119" t="s">
        <v>76</v>
      </c>
      <c r="M514" s="119" t="s">
        <v>616</v>
      </c>
      <c r="N514" s="119">
        <v>5</v>
      </c>
      <c r="O514" s="119">
        <v>5</v>
      </c>
      <c r="P514" s="119">
        <v>5</v>
      </c>
      <c r="Q514" s="119">
        <v>3</v>
      </c>
      <c r="R514" s="119">
        <v>5</v>
      </c>
      <c r="S514" s="119" t="s">
        <v>87</v>
      </c>
      <c r="T514" s="119" t="s">
        <v>87</v>
      </c>
      <c r="U514" s="119">
        <v>5</v>
      </c>
      <c r="V514" s="119">
        <v>2</v>
      </c>
      <c r="W514" s="119">
        <v>4</v>
      </c>
      <c r="X514" s="119">
        <v>5</v>
      </c>
      <c r="Y514" s="119">
        <v>5</v>
      </c>
      <c r="Z514" s="119">
        <v>5</v>
      </c>
      <c r="AA514" s="119">
        <v>5</v>
      </c>
      <c r="AB514" s="119">
        <v>4</v>
      </c>
      <c r="AC514" s="119">
        <v>3</v>
      </c>
      <c r="AD514" s="119">
        <v>4</v>
      </c>
      <c r="AE514" s="119">
        <v>4</v>
      </c>
      <c r="AF514" s="119">
        <v>4</v>
      </c>
      <c r="AG514" s="119">
        <v>5</v>
      </c>
      <c r="AH514" s="119">
        <v>4</v>
      </c>
      <c r="AI514" s="119">
        <v>3</v>
      </c>
      <c r="AJ514" s="119">
        <v>5</v>
      </c>
      <c r="AK514" s="119" t="s">
        <v>87</v>
      </c>
      <c r="AL514" s="119" t="s">
        <v>88</v>
      </c>
      <c r="AM514" s="119">
        <v>5</v>
      </c>
      <c r="AN514" s="119">
        <v>4</v>
      </c>
      <c r="AO514" s="119" t="s">
        <v>358</v>
      </c>
      <c r="AP514" s="119">
        <v>5</v>
      </c>
      <c r="AQ514" s="119">
        <v>5</v>
      </c>
      <c r="AR514" s="119">
        <v>4</v>
      </c>
      <c r="AS514" s="119">
        <v>5</v>
      </c>
      <c r="AT514" s="119">
        <v>5</v>
      </c>
      <c r="AU514" s="119">
        <v>5</v>
      </c>
      <c r="AV514" s="119">
        <v>5</v>
      </c>
      <c r="AW514" s="119">
        <v>3</v>
      </c>
      <c r="AX514" s="119" t="s">
        <v>87</v>
      </c>
      <c r="AY514" s="119" t="s">
        <v>88</v>
      </c>
      <c r="AZ514" s="119"/>
      <c r="BA514" s="119">
        <v>5</v>
      </c>
      <c r="BB514" s="119">
        <v>5</v>
      </c>
      <c r="BC514" s="119" t="s">
        <v>135</v>
      </c>
      <c r="BD514" s="119"/>
      <c r="BE514" s="119"/>
      <c r="BF514">
        <f t="shared" si="54"/>
        <v>0</v>
      </c>
      <c r="BG514">
        <f t="shared" si="52"/>
        <v>0</v>
      </c>
      <c r="BH514">
        <f t="shared" si="52"/>
        <v>0</v>
      </c>
      <c r="BI514">
        <f t="shared" si="52"/>
        <v>0</v>
      </c>
      <c r="BJ514">
        <f t="shared" si="52"/>
        <v>0</v>
      </c>
      <c r="BK514">
        <f t="shared" si="52"/>
        <v>0</v>
      </c>
      <c r="BL514">
        <f t="shared" si="50"/>
        <v>0</v>
      </c>
      <c r="BM514">
        <f t="shared" si="53"/>
        <v>0</v>
      </c>
      <c r="BN514">
        <f t="shared" si="53"/>
        <v>0</v>
      </c>
      <c r="BO514">
        <f t="shared" si="53"/>
        <v>1</v>
      </c>
      <c r="BP514">
        <f t="shared" si="53"/>
        <v>1</v>
      </c>
      <c r="BQ514">
        <f t="shared" si="51"/>
        <v>0</v>
      </c>
      <c r="BR514">
        <f t="shared" si="53"/>
        <v>0</v>
      </c>
      <c r="BS514">
        <f t="shared" si="53"/>
        <v>0</v>
      </c>
      <c r="BT514" s="256">
        <f t="shared" si="49"/>
        <v>5</v>
      </c>
    </row>
    <row r="515" spans="2:72" ht="14.3" x14ac:dyDescent="0.25">
      <c r="B515" s="93" t="str">
        <f>IFERROR(VLOOKUP(TABLA!$F515,BLIOTECAS!$C$1:$E$26,2,FALSE),"")</f>
        <v>FLS</v>
      </c>
      <c r="C515" s="93" t="str">
        <f>IFERROR(VLOOKUP(TABLA!F515,BLIOTECAS!$C$1:$E$26,3,FALSE),"")</f>
        <v>Humanidades</v>
      </c>
      <c r="D515" s="266" t="s">
        <v>1057</v>
      </c>
      <c r="E515" s="120" t="s">
        <v>8</v>
      </c>
      <c r="F515" s="119" t="s">
        <v>31</v>
      </c>
      <c r="G515" s="119" t="s">
        <v>48</v>
      </c>
      <c r="H515" s="119" t="s">
        <v>46</v>
      </c>
      <c r="I515" s="119"/>
      <c r="J515" s="119" t="s">
        <v>31</v>
      </c>
      <c r="K515" s="119" t="s">
        <v>76</v>
      </c>
      <c r="L515" s="119" t="s">
        <v>31</v>
      </c>
      <c r="M515" s="119" t="s">
        <v>617</v>
      </c>
      <c r="N515" s="119">
        <v>5</v>
      </c>
      <c r="O515" s="119">
        <v>5</v>
      </c>
      <c r="P515" s="119">
        <v>2</v>
      </c>
      <c r="Q515" s="119">
        <v>1</v>
      </c>
      <c r="R515" s="119">
        <v>5</v>
      </c>
      <c r="S515" s="119" t="s">
        <v>88</v>
      </c>
      <c r="T515" s="119" t="s">
        <v>87</v>
      </c>
      <c r="U515" s="119">
        <v>2</v>
      </c>
      <c r="V515" s="119">
        <v>1</v>
      </c>
      <c r="W515" s="119">
        <v>4</v>
      </c>
      <c r="X515" s="119">
        <v>1</v>
      </c>
      <c r="Y515" s="119">
        <v>5</v>
      </c>
      <c r="Z515" s="119">
        <v>5</v>
      </c>
      <c r="AA515" s="119">
        <v>5</v>
      </c>
      <c r="AB515" s="119">
        <v>5</v>
      </c>
      <c r="AC515" s="119">
        <v>1</v>
      </c>
      <c r="AD515" s="119">
        <v>1</v>
      </c>
      <c r="AE515" s="119">
        <v>1</v>
      </c>
      <c r="AF515" s="119">
        <v>3</v>
      </c>
      <c r="AG515" s="119">
        <v>5</v>
      </c>
      <c r="AH515" s="119">
        <v>3</v>
      </c>
      <c r="AI515" s="119">
        <v>1</v>
      </c>
      <c r="AJ515" s="119">
        <v>1</v>
      </c>
      <c r="AK515" s="119" t="s">
        <v>87</v>
      </c>
      <c r="AL515" s="119" t="s">
        <v>87</v>
      </c>
      <c r="AM515" s="119">
        <v>1</v>
      </c>
      <c r="AN515" s="119">
        <v>1</v>
      </c>
      <c r="AO515" s="119" t="s">
        <v>115</v>
      </c>
      <c r="AP515" s="119">
        <v>5</v>
      </c>
      <c r="AQ515" s="119">
        <v>2</v>
      </c>
      <c r="AR515" s="119">
        <v>5</v>
      </c>
      <c r="AS515" s="119">
        <v>5</v>
      </c>
      <c r="AT515" s="119">
        <v>1</v>
      </c>
      <c r="AU515" s="119">
        <v>3</v>
      </c>
      <c r="AV515" s="119">
        <v>3</v>
      </c>
      <c r="AW515" s="119">
        <v>3</v>
      </c>
      <c r="AX515" s="119" t="s">
        <v>87</v>
      </c>
      <c r="AY515" s="119" t="s">
        <v>87</v>
      </c>
      <c r="AZ515" s="119" t="s">
        <v>121</v>
      </c>
      <c r="BA515" s="119">
        <v>5</v>
      </c>
      <c r="BB515" s="119">
        <v>3</v>
      </c>
      <c r="BC515" s="119" t="s">
        <v>132</v>
      </c>
      <c r="BD515" s="119" t="s">
        <v>1063</v>
      </c>
      <c r="BE515" s="119"/>
      <c r="BF515">
        <f t="shared" si="54"/>
        <v>0</v>
      </c>
      <c r="BG515">
        <f t="shared" si="52"/>
        <v>0</v>
      </c>
      <c r="BH515">
        <f t="shared" si="52"/>
        <v>0</v>
      </c>
      <c r="BI515">
        <f t="shared" si="52"/>
        <v>0</v>
      </c>
      <c r="BJ515">
        <f t="shared" si="52"/>
        <v>0</v>
      </c>
      <c r="BK515">
        <f t="shared" si="52"/>
        <v>0</v>
      </c>
      <c r="BL515">
        <f t="shared" si="50"/>
        <v>0</v>
      </c>
      <c r="BM515">
        <f t="shared" si="53"/>
        <v>0</v>
      </c>
      <c r="BN515">
        <f t="shared" si="53"/>
        <v>0</v>
      </c>
      <c r="BO515">
        <f t="shared" si="53"/>
        <v>0</v>
      </c>
      <c r="BP515">
        <f t="shared" si="53"/>
        <v>0</v>
      </c>
      <c r="BQ515">
        <f t="shared" si="51"/>
        <v>0</v>
      </c>
      <c r="BR515">
        <f t="shared" si="53"/>
        <v>1</v>
      </c>
      <c r="BS515">
        <f t="shared" si="53"/>
        <v>0</v>
      </c>
      <c r="BT515" s="256">
        <f t="shared" si="49"/>
        <v>2</v>
      </c>
    </row>
    <row r="516" spans="2:72" ht="14.3" x14ac:dyDescent="0.25">
      <c r="B516" s="93" t="str">
        <f>IFERROR(VLOOKUP(TABLA!$F516,BLIOTECAS!$C$1:$E$26,2,FALSE),"")</f>
        <v>GHI</v>
      </c>
      <c r="C516" s="93" t="str">
        <f>IFERROR(VLOOKUP(TABLA!F516,BLIOTECAS!$C$1:$E$26,3,FALSE),"")</f>
        <v>Humanidades</v>
      </c>
      <c r="D516" s="266" t="s">
        <v>1057</v>
      </c>
      <c r="E516" s="120" t="s">
        <v>9</v>
      </c>
      <c r="F516" s="119" t="s">
        <v>13</v>
      </c>
      <c r="G516" s="119" t="s">
        <v>47</v>
      </c>
      <c r="H516" s="119" t="s">
        <v>46</v>
      </c>
      <c r="I516" s="119"/>
      <c r="J516" s="119" t="s">
        <v>476</v>
      </c>
      <c r="K516" s="119" t="s">
        <v>13</v>
      </c>
      <c r="L516" s="119"/>
      <c r="M516" s="119" t="s">
        <v>618</v>
      </c>
      <c r="N516" s="119">
        <v>4</v>
      </c>
      <c r="O516" s="119">
        <v>5</v>
      </c>
      <c r="P516" s="119">
        <v>5</v>
      </c>
      <c r="Q516" s="119">
        <v>5</v>
      </c>
      <c r="R516" s="119">
        <v>4</v>
      </c>
      <c r="S516" s="119" t="s">
        <v>87</v>
      </c>
      <c r="T516" s="119" t="s">
        <v>87</v>
      </c>
      <c r="U516" s="119">
        <v>3</v>
      </c>
      <c r="V516" s="119">
        <v>3</v>
      </c>
      <c r="W516" s="119">
        <v>4</v>
      </c>
      <c r="X516" s="119">
        <v>3</v>
      </c>
      <c r="Y516" s="119">
        <v>4</v>
      </c>
      <c r="Z516" s="119">
        <v>4</v>
      </c>
      <c r="AA516" s="119">
        <v>2</v>
      </c>
      <c r="AB516" s="119">
        <v>4</v>
      </c>
      <c r="AC516" s="119">
        <v>4</v>
      </c>
      <c r="AD516" s="119">
        <v>5</v>
      </c>
      <c r="AE516" s="119">
        <v>4</v>
      </c>
      <c r="AF516" s="119">
        <v>5</v>
      </c>
      <c r="AG516" s="119">
        <v>5</v>
      </c>
      <c r="AH516" s="119">
        <v>5</v>
      </c>
      <c r="AI516" s="119">
        <v>4</v>
      </c>
      <c r="AJ516" s="119">
        <v>4</v>
      </c>
      <c r="AK516" s="119" t="s">
        <v>88</v>
      </c>
      <c r="AL516" s="119" t="s">
        <v>87</v>
      </c>
      <c r="AM516" s="119">
        <v>4</v>
      </c>
      <c r="AN516" s="119">
        <v>5</v>
      </c>
      <c r="AO516" s="119" t="s">
        <v>356</v>
      </c>
      <c r="AP516" s="119">
        <v>5</v>
      </c>
      <c r="AQ516" s="119">
        <v>5</v>
      </c>
      <c r="AR516" s="119">
        <v>5</v>
      </c>
      <c r="AS516" s="119">
        <v>5</v>
      </c>
      <c r="AT516" s="119">
        <v>5</v>
      </c>
      <c r="AU516" s="119">
        <v>5</v>
      </c>
      <c r="AV516" s="119">
        <v>4</v>
      </c>
      <c r="AW516" s="119">
        <v>4</v>
      </c>
      <c r="AX516" s="119" t="s">
        <v>87</v>
      </c>
      <c r="AY516" s="119" t="s">
        <v>88</v>
      </c>
      <c r="AZ516" s="119"/>
      <c r="BA516" s="119">
        <v>5</v>
      </c>
      <c r="BB516" s="119">
        <v>5</v>
      </c>
      <c r="BC516" s="119" t="s">
        <v>134</v>
      </c>
      <c r="BD516" s="119" t="s">
        <v>619</v>
      </c>
      <c r="BE516" s="119" t="s">
        <v>620</v>
      </c>
      <c r="BF516">
        <f t="shared" si="54"/>
        <v>0</v>
      </c>
      <c r="BG516">
        <f t="shared" si="52"/>
        <v>0</v>
      </c>
      <c r="BH516">
        <f t="shared" si="52"/>
        <v>0</v>
      </c>
      <c r="BI516">
        <f t="shared" si="52"/>
        <v>0</v>
      </c>
      <c r="BJ516">
        <f t="shared" si="52"/>
        <v>0</v>
      </c>
      <c r="BK516">
        <f t="shared" si="52"/>
        <v>0</v>
      </c>
      <c r="BL516">
        <f t="shared" si="50"/>
        <v>0</v>
      </c>
      <c r="BM516">
        <f t="shared" si="53"/>
        <v>0</v>
      </c>
      <c r="BN516">
        <f t="shared" si="53"/>
        <v>1</v>
      </c>
      <c r="BO516">
        <f t="shared" si="53"/>
        <v>1</v>
      </c>
      <c r="BP516">
        <f t="shared" si="53"/>
        <v>0</v>
      </c>
      <c r="BQ516">
        <f t="shared" si="51"/>
        <v>0</v>
      </c>
      <c r="BR516">
        <f t="shared" si="53"/>
        <v>0</v>
      </c>
      <c r="BS516">
        <f t="shared" si="53"/>
        <v>0</v>
      </c>
      <c r="BT516" s="256">
        <f t="shared" si="49"/>
        <v>4</v>
      </c>
    </row>
    <row r="517" spans="2:72" ht="14.3" x14ac:dyDescent="0.25">
      <c r="B517" s="93" t="str">
        <f>IFERROR(VLOOKUP(TABLA!$F517,BLIOTECAS!$C$1:$E$26,2,FALSE),"")</f>
        <v>FDI</v>
      </c>
      <c r="C517" s="93" t="str">
        <f>IFERROR(VLOOKUP(TABLA!F517,BLIOTECAS!$C$1:$E$26,3,FALSE),"")</f>
        <v>Ciencias Experimentales</v>
      </c>
      <c r="D517" s="266" t="s">
        <v>1057</v>
      </c>
      <c r="E517" s="120" t="s">
        <v>8</v>
      </c>
      <c r="F517" s="119" t="s">
        <v>30</v>
      </c>
      <c r="G517" s="119" t="s">
        <v>46</v>
      </c>
      <c r="H517" s="119" t="s">
        <v>46</v>
      </c>
      <c r="I517" s="119"/>
      <c r="J517" s="119" t="s">
        <v>30</v>
      </c>
      <c r="K517" s="119"/>
      <c r="L517" s="119"/>
      <c r="M517" s="119"/>
      <c r="N517" s="119">
        <v>2</v>
      </c>
      <c r="O517" s="119">
        <v>4</v>
      </c>
      <c r="P517" s="119">
        <v>4</v>
      </c>
      <c r="Q517" s="119">
        <v>4</v>
      </c>
      <c r="R517" s="119">
        <v>3</v>
      </c>
      <c r="S517" s="119" t="s">
        <v>87</v>
      </c>
      <c r="T517" s="119" t="s">
        <v>87</v>
      </c>
      <c r="U517" s="119">
        <v>4</v>
      </c>
      <c r="V517" s="119">
        <v>1</v>
      </c>
      <c r="W517" s="119">
        <v>1</v>
      </c>
      <c r="X517" s="119">
        <v>1</v>
      </c>
      <c r="Y517" s="119">
        <v>5</v>
      </c>
      <c r="Z517" s="119">
        <v>3</v>
      </c>
      <c r="AA517" s="119">
        <v>3</v>
      </c>
      <c r="AB517" s="119">
        <v>3</v>
      </c>
      <c r="AC517" s="119">
        <v>1</v>
      </c>
      <c r="AD517" s="119">
        <v>4</v>
      </c>
      <c r="AE517" s="119">
        <v>4</v>
      </c>
      <c r="AF517" s="119">
        <v>3</v>
      </c>
      <c r="AG517" s="119">
        <v>5</v>
      </c>
      <c r="AH517" s="119">
        <v>2</v>
      </c>
      <c r="AI517" s="119">
        <v>3</v>
      </c>
      <c r="AJ517" s="119">
        <v>4</v>
      </c>
      <c r="AK517" s="119" t="s">
        <v>88</v>
      </c>
      <c r="AL517" s="119" t="s">
        <v>88</v>
      </c>
      <c r="AM517" s="119">
        <v>4</v>
      </c>
      <c r="AN517" s="119">
        <v>3</v>
      </c>
      <c r="AO517" s="119" t="s">
        <v>115</v>
      </c>
      <c r="AP517" s="119">
        <v>5</v>
      </c>
      <c r="AQ517" s="119">
        <v>5</v>
      </c>
      <c r="AR517" s="119">
        <v>5</v>
      </c>
      <c r="AS517" s="119">
        <v>5</v>
      </c>
      <c r="AT517" s="119">
        <v>5</v>
      </c>
      <c r="AU517" s="119">
        <v>5</v>
      </c>
      <c r="AV517" s="119">
        <v>5</v>
      </c>
      <c r="AW517" s="119">
        <v>3</v>
      </c>
      <c r="AX517" s="119" t="s">
        <v>88</v>
      </c>
      <c r="AY517" s="119" t="s">
        <v>88</v>
      </c>
      <c r="AZ517" s="119"/>
      <c r="BA517" s="119">
        <v>5</v>
      </c>
      <c r="BB517" s="119">
        <v>5</v>
      </c>
      <c r="BC517" s="119" t="s">
        <v>135</v>
      </c>
      <c r="BD517" s="119"/>
      <c r="BE517" s="119"/>
      <c r="BF517">
        <f t="shared" si="54"/>
        <v>0</v>
      </c>
      <c r="BG517">
        <f t="shared" si="52"/>
        <v>0</v>
      </c>
      <c r="BH517">
        <f t="shared" si="52"/>
        <v>0</v>
      </c>
      <c r="BI517">
        <f t="shared" si="52"/>
        <v>0</v>
      </c>
      <c r="BJ517">
        <f t="shared" si="52"/>
        <v>0</v>
      </c>
      <c r="BK517">
        <f t="shared" si="52"/>
        <v>0</v>
      </c>
      <c r="BL517">
        <f t="shared" si="50"/>
        <v>0</v>
      </c>
      <c r="BM517">
        <f t="shared" si="53"/>
        <v>0</v>
      </c>
      <c r="BN517">
        <f t="shared" si="53"/>
        <v>0</v>
      </c>
      <c r="BO517">
        <f t="shared" si="53"/>
        <v>0</v>
      </c>
      <c r="BP517">
        <f t="shared" si="53"/>
        <v>0</v>
      </c>
      <c r="BQ517">
        <f t="shared" si="51"/>
        <v>0</v>
      </c>
      <c r="BR517">
        <f t="shared" si="53"/>
        <v>1</v>
      </c>
      <c r="BS517">
        <f t="shared" si="53"/>
        <v>0</v>
      </c>
      <c r="BT517" s="256">
        <f t="shared" ref="BT517:BT580" si="55">IFERROR(VALUE(LEFT(BC517,1)),"NC")</f>
        <v>5</v>
      </c>
    </row>
    <row r="518" spans="2:72" ht="14.3" x14ac:dyDescent="0.25">
      <c r="B518" s="93" t="str">
        <f>IFERROR(VLOOKUP(TABLA!$F518,BLIOTECAS!$C$1:$E$26,2,FALSE),"")</f>
        <v>BIO</v>
      </c>
      <c r="C518" s="93" t="str">
        <f>IFERROR(VLOOKUP(TABLA!F518,BLIOTECAS!$C$1:$E$26,3,FALSE),"")</f>
        <v>Ciencias Experimentales</v>
      </c>
      <c r="D518" s="266" t="s">
        <v>1057</v>
      </c>
      <c r="E518" s="120" t="s">
        <v>8</v>
      </c>
      <c r="F518" s="119" t="s">
        <v>27</v>
      </c>
      <c r="G518" s="119" t="s">
        <v>48</v>
      </c>
      <c r="H518" s="119" t="s">
        <v>45</v>
      </c>
      <c r="I518" s="119"/>
      <c r="J518" s="119" t="s">
        <v>27</v>
      </c>
      <c r="K518" s="119" t="s">
        <v>34</v>
      </c>
      <c r="L518" s="119"/>
      <c r="M518" s="119"/>
      <c r="N518" s="119">
        <v>5</v>
      </c>
      <c r="O518" s="119">
        <v>5</v>
      </c>
      <c r="P518" s="119">
        <v>5</v>
      </c>
      <c r="Q518" s="119">
        <v>4</v>
      </c>
      <c r="R518" s="119">
        <v>5</v>
      </c>
      <c r="S518" s="119" t="s">
        <v>88</v>
      </c>
      <c r="T518" s="119" t="s">
        <v>87</v>
      </c>
      <c r="U518" s="119">
        <v>4</v>
      </c>
      <c r="V518" s="119">
        <v>4</v>
      </c>
      <c r="W518" s="119">
        <v>4</v>
      </c>
      <c r="X518" s="119">
        <v>5</v>
      </c>
      <c r="Y518" s="119">
        <v>5</v>
      </c>
      <c r="Z518" s="119">
        <v>5</v>
      </c>
      <c r="AA518" s="119">
        <v>5</v>
      </c>
      <c r="AB518" s="119">
        <v>5</v>
      </c>
      <c r="AC518" s="119">
        <v>3</v>
      </c>
      <c r="AD518" s="119">
        <v>4</v>
      </c>
      <c r="AE518" s="119">
        <v>5</v>
      </c>
      <c r="AF518" s="119">
        <v>3</v>
      </c>
      <c r="AG518" s="119">
        <v>5</v>
      </c>
      <c r="AH518" s="119">
        <v>3</v>
      </c>
      <c r="AI518" s="119">
        <v>5</v>
      </c>
      <c r="AJ518" s="119">
        <v>5</v>
      </c>
      <c r="AK518" s="119" t="s">
        <v>87</v>
      </c>
      <c r="AL518" s="119" t="s">
        <v>88</v>
      </c>
      <c r="AM518" s="119">
        <v>5</v>
      </c>
      <c r="AN518" s="119">
        <v>5</v>
      </c>
      <c r="AO518" s="119" t="s">
        <v>115</v>
      </c>
      <c r="AP518" s="119">
        <v>5</v>
      </c>
      <c r="AQ518" s="119">
        <v>5</v>
      </c>
      <c r="AR518" s="119">
        <v>5</v>
      </c>
      <c r="AS518" s="119">
        <v>5</v>
      </c>
      <c r="AT518" s="119">
        <v>5</v>
      </c>
      <c r="AU518" s="119">
        <v>5</v>
      </c>
      <c r="AV518" s="119">
        <v>5</v>
      </c>
      <c r="AW518" s="119">
        <v>5</v>
      </c>
      <c r="AX518" s="119" t="s">
        <v>87</v>
      </c>
      <c r="AY518" s="119" t="s">
        <v>88</v>
      </c>
      <c r="AZ518" s="119"/>
      <c r="BA518" s="119">
        <v>5</v>
      </c>
      <c r="BB518" s="119">
        <v>5</v>
      </c>
      <c r="BC518" s="119" t="s">
        <v>135</v>
      </c>
      <c r="BD518" s="119"/>
      <c r="BE518" s="119"/>
      <c r="BF518">
        <f t="shared" si="54"/>
        <v>0</v>
      </c>
      <c r="BG518">
        <f t="shared" si="52"/>
        <v>0</v>
      </c>
      <c r="BH518">
        <f t="shared" si="52"/>
        <v>0</v>
      </c>
      <c r="BI518">
        <f t="shared" si="52"/>
        <v>0</v>
      </c>
      <c r="BJ518">
        <f t="shared" si="52"/>
        <v>0</v>
      </c>
      <c r="BK518">
        <f t="shared" si="52"/>
        <v>0</v>
      </c>
      <c r="BL518">
        <f t="shared" si="50"/>
        <v>0</v>
      </c>
      <c r="BM518">
        <f t="shared" si="53"/>
        <v>0</v>
      </c>
      <c r="BN518">
        <f t="shared" si="53"/>
        <v>0</v>
      </c>
      <c r="BO518">
        <f t="shared" si="53"/>
        <v>0</v>
      </c>
      <c r="BP518">
        <f t="shared" si="53"/>
        <v>0</v>
      </c>
      <c r="BQ518">
        <f t="shared" si="51"/>
        <v>0</v>
      </c>
      <c r="BR518">
        <f t="shared" si="53"/>
        <v>1</v>
      </c>
      <c r="BS518">
        <f t="shared" si="53"/>
        <v>0</v>
      </c>
      <c r="BT518" s="256">
        <f t="shared" si="55"/>
        <v>5</v>
      </c>
    </row>
    <row r="519" spans="2:72" ht="14.3" x14ac:dyDescent="0.25">
      <c r="B519" s="93" t="str">
        <f>IFERROR(VLOOKUP(TABLA!$F519,BLIOTECAS!$C$1:$E$26,2,FALSE),"")</f>
        <v>INF</v>
      </c>
      <c r="C519" s="93" t="str">
        <f>IFERROR(VLOOKUP(TABLA!F519,BLIOTECAS!$C$1:$E$26,3,FALSE),"")</f>
        <v>Ciencias Sociales</v>
      </c>
      <c r="D519" s="266" t="s">
        <v>1057</v>
      </c>
      <c r="E519" s="120" t="s">
        <v>10</v>
      </c>
      <c r="F519" s="119" t="s">
        <v>17</v>
      </c>
      <c r="G519" s="119" t="s">
        <v>44</v>
      </c>
      <c r="H519" s="119" t="s">
        <v>47</v>
      </c>
      <c r="I519" s="119"/>
      <c r="J519" s="119" t="s">
        <v>17</v>
      </c>
      <c r="K519" s="119"/>
      <c r="L519" s="119"/>
      <c r="M519" s="119"/>
      <c r="N519" s="119">
        <v>3</v>
      </c>
      <c r="O519" s="119">
        <v>5</v>
      </c>
      <c r="P519" s="119">
        <v>5</v>
      </c>
      <c r="Q519" s="119">
        <v>3</v>
      </c>
      <c r="R519" s="119">
        <v>5</v>
      </c>
      <c r="S519" s="119" t="s">
        <v>88</v>
      </c>
      <c r="T519" s="119" t="s">
        <v>88</v>
      </c>
      <c r="U519" s="119">
        <v>1</v>
      </c>
      <c r="V519" s="119">
        <v>5</v>
      </c>
      <c r="W519" s="119">
        <v>2</v>
      </c>
      <c r="X519" s="119">
        <v>2</v>
      </c>
      <c r="Y519" s="119">
        <v>2</v>
      </c>
      <c r="Z519" s="119">
        <v>3</v>
      </c>
      <c r="AA519" s="119">
        <v>2</v>
      </c>
      <c r="AB519" s="119">
        <v>2</v>
      </c>
      <c r="AC519" s="119">
        <v>3</v>
      </c>
      <c r="AD519" s="119">
        <v>4</v>
      </c>
      <c r="AE519" s="119">
        <v>3</v>
      </c>
      <c r="AF519" s="119">
        <v>4</v>
      </c>
      <c r="AG519" s="119">
        <v>3</v>
      </c>
      <c r="AH519" s="119">
        <v>3</v>
      </c>
      <c r="AI519" s="119">
        <v>3</v>
      </c>
      <c r="AJ519" s="119">
        <v>3</v>
      </c>
      <c r="AK519" s="119" t="s">
        <v>88</v>
      </c>
      <c r="AL519" s="119" t="s">
        <v>88</v>
      </c>
      <c r="AM519" s="119">
        <v>3</v>
      </c>
      <c r="AN519" s="119">
        <v>3</v>
      </c>
      <c r="AO519" s="119" t="s">
        <v>115</v>
      </c>
      <c r="AP519" s="119">
        <v>3</v>
      </c>
      <c r="AQ519" s="119">
        <v>3</v>
      </c>
      <c r="AR519" s="119">
        <v>3</v>
      </c>
      <c r="AS519" s="119"/>
      <c r="AT519" s="119"/>
      <c r="AU519" s="119"/>
      <c r="AV519" s="119"/>
      <c r="AW519" s="119"/>
      <c r="AX519" s="119" t="s">
        <v>87</v>
      </c>
      <c r="AY519" s="119" t="s">
        <v>87</v>
      </c>
      <c r="AZ519" s="119" t="s">
        <v>123</v>
      </c>
      <c r="BA519" s="119">
        <v>3</v>
      </c>
      <c r="BB519" s="119">
        <v>3</v>
      </c>
      <c r="BC519" s="119" t="s">
        <v>134</v>
      </c>
      <c r="BD519" s="119" t="s">
        <v>621</v>
      </c>
      <c r="BE519" s="119"/>
      <c r="BF519">
        <f t="shared" si="54"/>
        <v>0</v>
      </c>
      <c r="BG519">
        <f t="shared" si="52"/>
        <v>0</v>
      </c>
      <c r="BH519">
        <f t="shared" si="52"/>
        <v>0</v>
      </c>
      <c r="BI519">
        <f t="shared" si="52"/>
        <v>0</v>
      </c>
      <c r="BJ519">
        <f t="shared" si="52"/>
        <v>0</v>
      </c>
      <c r="BK519">
        <f t="shared" si="52"/>
        <v>0</v>
      </c>
      <c r="BL519">
        <f t="shared" si="50"/>
        <v>0</v>
      </c>
      <c r="BM519">
        <f t="shared" si="53"/>
        <v>0</v>
      </c>
      <c r="BN519">
        <f t="shared" si="53"/>
        <v>0</v>
      </c>
      <c r="BO519">
        <f t="shared" si="53"/>
        <v>0</v>
      </c>
      <c r="BP519">
        <f t="shared" si="53"/>
        <v>0</v>
      </c>
      <c r="BQ519">
        <f t="shared" si="51"/>
        <v>0</v>
      </c>
      <c r="BR519">
        <f t="shared" si="53"/>
        <v>1</v>
      </c>
      <c r="BS519">
        <f t="shared" si="53"/>
        <v>0</v>
      </c>
      <c r="BT519" s="256">
        <f t="shared" si="55"/>
        <v>4</v>
      </c>
    </row>
    <row r="520" spans="2:72" ht="14.3" x14ac:dyDescent="0.25">
      <c r="B520" s="93" t="str">
        <f>IFERROR(VLOOKUP(TABLA!$F520,BLIOTECAS!$C$1:$E$26,2,FALSE),"")</f>
        <v>MAT</v>
      </c>
      <c r="C520" s="93" t="str">
        <f>IFERROR(VLOOKUP(TABLA!F520,BLIOTECAS!$C$1:$E$26,3,FALSE),"")</f>
        <v>Ciencias Experimentales</v>
      </c>
      <c r="D520" s="266" t="s">
        <v>1057</v>
      </c>
      <c r="E520" s="120" t="s">
        <v>8</v>
      </c>
      <c r="F520" s="119" t="s">
        <v>25</v>
      </c>
      <c r="G520" s="119" t="s">
        <v>47</v>
      </c>
      <c r="H520" s="119" t="s">
        <v>47</v>
      </c>
      <c r="I520" s="119"/>
      <c r="J520" s="119" t="s">
        <v>25</v>
      </c>
      <c r="K520" s="119" t="s">
        <v>27</v>
      </c>
      <c r="L520" s="119" t="s">
        <v>26</v>
      </c>
      <c r="M520" s="119"/>
      <c r="N520" s="119">
        <v>5</v>
      </c>
      <c r="O520" s="119">
        <v>5</v>
      </c>
      <c r="P520" s="119">
        <v>4</v>
      </c>
      <c r="Q520" s="119">
        <v>4</v>
      </c>
      <c r="R520" s="119">
        <v>5</v>
      </c>
      <c r="S520" s="119" t="s">
        <v>87</v>
      </c>
      <c r="T520" s="119" t="s">
        <v>87</v>
      </c>
      <c r="U520" s="119">
        <v>5</v>
      </c>
      <c r="V520" s="119">
        <v>3</v>
      </c>
      <c r="W520" s="119">
        <v>3</v>
      </c>
      <c r="X520" s="119">
        <v>3</v>
      </c>
      <c r="Y520" s="119">
        <v>5</v>
      </c>
      <c r="Z520" s="119">
        <v>4</v>
      </c>
      <c r="AA520" s="119">
        <v>5</v>
      </c>
      <c r="AB520" s="119">
        <v>3</v>
      </c>
      <c r="AC520" s="119">
        <v>4</v>
      </c>
      <c r="AD520" s="119">
        <v>5</v>
      </c>
      <c r="AE520" s="119">
        <v>5</v>
      </c>
      <c r="AF520" s="119">
        <v>4</v>
      </c>
      <c r="AG520" s="119">
        <v>5</v>
      </c>
      <c r="AH520" s="119">
        <v>4</v>
      </c>
      <c r="AI520" s="119">
        <v>3</v>
      </c>
      <c r="AJ520" s="119">
        <v>5</v>
      </c>
      <c r="AK520" s="119" t="s">
        <v>87</v>
      </c>
      <c r="AL520" s="119" t="s">
        <v>87</v>
      </c>
      <c r="AM520" s="119">
        <v>5</v>
      </c>
      <c r="AN520" s="119">
        <v>4</v>
      </c>
      <c r="AO520" s="119" t="s">
        <v>115</v>
      </c>
      <c r="AP520" s="119">
        <v>5</v>
      </c>
      <c r="AQ520" s="119">
        <v>5</v>
      </c>
      <c r="AR520" s="119">
        <v>5</v>
      </c>
      <c r="AS520" s="119">
        <v>5</v>
      </c>
      <c r="AT520" s="119">
        <v>5</v>
      </c>
      <c r="AU520" s="119">
        <v>5</v>
      </c>
      <c r="AV520" s="119">
        <v>4</v>
      </c>
      <c r="AW520" s="119">
        <v>5</v>
      </c>
      <c r="AX520" s="119" t="s">
        <v>87</v>
      </c>
      <c r="AY520" s="119" t="s">
        <v>87</v>
      </c>
      <c r="AZ520" s="119" t="s">
        <v>125</v>
      </c>
      <c r="BA520" s="119">
        <v>5</v>
      </c>
      <c r="BB520" s="119">
        <v>5</v>
      </c>
      <c r="BC520" s="119" t="s">
        <v>135</v>
      </c>
      <c r="BD520" s="119"/>
      <c r="BE520" s="119"/>
      <c r="BF520">
        <f t="shared" si="54"/>
        <v>0</v>
      </c>
      <c r="BG520">
        <f t="shared" si="52"/>
        <v>0</v>
      </c>
      <c r="BH520">
        <f t="shared" si="52"/>
        <v>0</v>
      </c>
      <c r="BI520">
        <f t="shared" si="52"/>
        <v>0</v>
      </c>
      <c r="BJ520">
        <f t="shared" si="52"/>
        <v>0</v>
      </c>
      <c r="BK520">
        <f t="shared" si="52"/>
        <v>0</v>
      </c>
      <c r="BL520">
        <f t="shared" si="50"/>
        <v>0</v>
      </c>
      <c r="BM520">
        <f t="shared" si="53"/>
        <v>0</v>
      </c>
      <c r="BN520">
        <f t="shared" si="53"/>
        <v>0</v>
      </c>
      <c r="BO520">
        <f t="shared" si="53"/>
        <v>0</v>
      </c>
      <c r="BP520">
        <f t="shared" si="53"/>
        <v>0</v>
      </c>
      <c r="BQ520">
        <f t="shared" si="51"/>
        <v>0</v>
      </c>
      <c r="BR520">
        <f t="shared" si="53"/>
        <v>1</v>
      </c>
      <c r="BS520">
        <f t="shared" si="53"/>
        <v>0</v>
      </c>
      <c r="BT520" s="256">
        <f t="shared" si="55"/>
        <v>5</v>
      </c>
    </row>
    <row r="521" spans="2:72" ht="14.3" x14ac:dyDescent="0.25">
      <c r="B521" s="93" t="str">
        <f>IFERROR(VLOOKUP(TABLA!$F521,BLIOTECAS!$C$1:$E$26,2,FALSE),"")</f>
        <v>EDU</v>
      </c>
      <c r="C521" s="93" t="str">
        <f>IFERROR(VLOOKUP(TABLA!F521,BLIOTECAS!$C$1:$E$26,3,FALSE),"")</f>
        <v>Humanidades</v>
      </c>
      <c r="D521" s="266" t="s">
        <v>1057</v>
      </c>
      <c r="E521" s="120" t="s">
        <v>10</v>
      </c>
      <c r="F521" s="119" t="s">
        <v>16</v>
      </c>
      <c r="G521" s="119" t="s">
        <v>46</v>
      </c>
      <c r="H521" s="119" t="s">
        <v>47</v>
      </c>
      <c r="I521" s="119"/>
      <c r="J521" s="119" t="s">
        <v>71</v>
      </c>
      <c r="K521" s="119"/>
      <c r="L521" s="119"/>
      <c r="M521" s="119"/>
      <c r="N521" s="119">
        <v>5</v>
      </c>
      <c r="O521" s="119">
        <v>5</v>
      </c>
      <c r="P521" s="119">
        <v>4</v>
      </c>
      <c r="Q521" s="119">
        <v>3</v>
      </c>
      <c r="R521" s="119">
        <v>5</v>
      </c>
      <c r="S521" s="119" t="s">
        <v>87</v>
      </c>
      <c r="T521" s="119" t="s">
        <v>87</v>
      </c>
      <c r="U521" s="119">
        <v>2</v>
      </c>
      <c r="V521" s="119">
        <v>4</v>
      </c>
      <c r="W521" s="119">
        <v>3</v>
      </c>
      <c r="X521" s="119">
        <v>2</v>
      </c>
      <c r="Y521" s="119">
        <v>1</v>
      </c>
      <c r="Z521" s="119">
        <v>5</v>
      </c>
      <c r="AA521" s="119">
        <v>1</v>
      </c>
      <c r="AB521" s="119">
        <v>1</v>
      </c>
      <c r="AC521" s="119">
        <v>3</v>
      </c>
      <c r="AD521" s="119">
        <v>4</v>
      </c>
      <c r="AE521" s="119">
        <v>4</v>
      </c>
      <c r="AF521" s="119">
        <v>3</v>
      </c>
      <c r="AG521" s="119">
        <v>5</v>
      </c>
      <c r="AH521" s="119">
        <v>4</v>
      </c>
      <c r="AI521" s="119">
        <v>2</v>
      </c>
      <c r="AJ521" s="119">
        <v>3</v>
      </c>
      <c r="AK521" s="119" t="s">
        <v>87</v>
      </c>
      <c r="AL521" s="119" t="s">
        <v>88</v>
      </c>
      <c r="AM521" s="119">
        <v>4</v>
      </c>
      <c r="AN521" s="119">
        <v>2</v>
      </c>
      <c r="AO521" s="119" t="s">
        <v>115</v>
      </c>
      <c r="AP521" s="119">
        <v>5</v>
      </c>
      <c r="AQ521" s="119">
        <v>4</v>
      </c>
      <c r="AR521" s="119">
        <v>4</v>
      </c>
      <c r="AS521" s="119">
        <v>5</v>
      </c>
      <c r="AT521" s="119">
        <v>5</v>
      </c>
      <c r="AU521" s="119">
        <v>5</v>
      </c>
      <c r="AV521" s="119">
        <v>4</v>
      </c>
      <c r="AW521" s="119">
        <v>3</v>
      </c>
      <c r="AX521" s="119" t="s">
        <v>87</v>
      </c>
      <c r="AY521" s="119" t="s">
        <v>88</v>
      </c>
      <c r="AZ521" s="119"/>
      <c r="BA521" s="119">
        <v>5</v>
      </c>
      <c r="BB521" s="119">
        <v>5</v>
      </c>
      <c r="BC521" s="119" t="s">
        <v>134</v>
      </c>
      <c r="BD521" s="119"/>
      <c r="BE521" s="119"/>
      <c r="BF521">
        <f t="shared" si="54"/>
        <v>0</v>
      </c>
      <c r="BG521">
        <f t="shared" si="52"/>
        <v>0</v>
      </c>
      <c r="BH521">
        <f t="shared" si="52"/>
        <v>0</v>
      </c>
      <c r="BI521">
        <f t="shared" si="52"/>
        <v>0</v>
      </c>
      <c r="BJ521">
        <f t="shared" si="52"/>
        <v>0</v>
      </c>
      <c r="BK521">
        <f t="shared" si="52"/>
        <v>0</v>
      </c>
      <c r="BL521">
        <f t="shared" si="50"/>
        <v>0</v>
      </c>
      <c r="BM521">
        <f t="shared" si="53"/>
        <v>0</v>
      </c>
      <c r="BN521">
        <f t="shared" si="53"/>
        <v>0</v>
      </c>
      <c r="BO521">
        <f t="shared" si="53"/>
        <v>0</v>
      </c>
      <c r="BP521">
        <f t="shared" si="53"/>
        <v>0</v>
      </c>
      <c r="BQ521">
        <f t="shared" si="51"/>
        <v>0</v>
      </c>
      <c r="BR521">
        <f t="shared" si="53"/>
        <v>1</v>
      </c>
      <c r="BS521">
        <f t="shared" si="53"/>
        <v>0</v>
      </c>
      <c r="BT521" s="256">
        <f t="shared" si="55"/>
        <v>4</v>
      </c>
    </row>
    <row r="522" spans="2:72" ht="14.3" x14ac:dyDescent="0.25">
      <c r="B522" s="93" t="str">
        <f>IFERROR(VLOOKUP(TABLA!$F522,BLIOTECAS!$C$1:$E$26,2,FALSE),"")</f>
        <v>GHI</v>
      </c>
      <c r="C522" s="93" t="str">
        <f>IFERROR(VLOOKUP(TABLA!F522,BLIOTECAS!$C$1:$E$26,3,FALSE),"")</f>
        <v>Humanidades</v>
      </c>
      <c r="D522" s="266" t="s">
        <v>1057</v>
      </c>
      <c r="E522" s="120" t="s">
        <v>8</v>
      </c>
      <c r="F522" s="119" t="s">
        <v>13</v>
      </c>
      <c r="G522" s="119" t="s">
        <v>48</v>
      </c>
      <c r="H522" s="119" t="s">
        <v>48</v>
      </c>
      <c r="I522" s="119"/>
      <c r="J522" s="119" t="s">
        <v>476</v>
      </c>
      <c r="K522" s="119" t="s">
        <v>13</v>
      </c>
      <c r="L522" s="119" t="s">
        <v>17</v>
      </c>
      <c r="M522" s="119" t="s">
        <v>29</v>
      </c>
      <c r="N522" s="119">
        <v>5</v>
      </c>
      <c r="O522" s="119">
        <v>5</v>
      </c>
      <c r="P522" s="119">
        <v>5</v>
      </c>
      <c r="Q522" s="119">
        <v>5</v>
      </c>
      <c r="R522" s="119">
        <v>5</v>
      </c>
      <c r="S522" s="119" t="s">
        <v>87</v>
      </c>
      <c r="T522" s="119" t="s">
        <v>87</v>
      </c>
      <c r="U522" s="119">
        <v>4</v>
      </c>
      <c r="V522" s="119">
        <v>1</v>
      </c>
      <c r="W522" s="119">
        <v>4</v>
      </c>
      <c r="X522" s="119">
        <v>1</v>
      </c>
      <c r="Y522" s="119">
        <v>5</v>
      </c>
      <c r="Z522" s="119">
        <v>4</v>
      </c>
      <c r="AA522" s="119">
        <v>5</v>
      </c>
      <c r="AB522" s="119">
        <v>1</v>
      </c>
      <c r="AC522" s="119">
        <v>5</v>
      </c>
      <c r="AD522" s="119">
        <v>5</v>
      </c>
      <c r="AE522" s="119">
        <v>5</v>
      </c>
      <c r="AF522" s="119">
        <v>5</v>
      </c>
      <c r="AG522" s="119">
        <v>5</v>
      </c>
      <c r="AH522" s="119">
        <v>5</v>
      </c>
      <c r="AI522" s="119">
        <v>3</v>
      </c>
      <c r="AJ522" s="119">
        <v>5</v>
      </c>
      <c r="AK522" s="119" t="s">
        <v>87</v>
      </c>
      <c r="AL522" s="119" t="s">
        <v>88</v>
      </c>
      <c r="AM522" s="119">
        <v>5</v>
      </c>
      <c r="AN522" s="119">
        <v>5</v>
      </c>
      <c r="AO522" s="119" t="s">
        <v>113</v>
      </c>
      <c r="AP522" s="119">
        <v>5</v>
      </c>
      <c r="AQ522" s="119">
        <v>5</v>
      </c>
      <c r="AR522" s="119">
        <v>5</v>
      </c>
      <c r="AS522" s="119">
        <v>5</v>
      </c>
      <c r="AT522" s="119">
        <v>5</v>
      </c>
      <c r="AU522" s="119">
        <v>5</v>
      </c>
      <c r="AV522" s="119">
        <v>5</v>
      </c>
      <c r="AW522" s="119">
        <v>5</v>
      </c>
      <c r="AX522" s="119" t="s">
        <v>88</v>
      </c>
      <c r="AY522" s="119" t="s">
        <v>88</v>
      </c>
      <c r="AZ522" s="119"/>
      <c r="BA522" s="119">
        <v>5</v>
      </c>
      <c r="BB522" s="119">
        <v>5</v>
      </c>
      <c r="BC522" s="119" t="s">
        <v>135</v>
      </c>
      <c r="BD522" s="119" t="s">
        <v>622</v>
      </c>
      <c r="BE522" s="119"/>
      <c r="BF522">
        <f t="shared" si="54"/>
        <v>0</v>
      </c>
      <c r="BG522">
        <f t="shared" si="52"/>
        <v>0</v>
      </c>
      <c r="BH522">
        <f t="shared" si="52"/>
        <v>0</v>
      </c>
      <c r="BI522">
        <f t="shared" si="52"/>
        <v>0</v>
      </c>
      <c r="BJ522">
        <f t="shared" si="52"/>
        <v>0</v>
      </c>
      <c r="BK522">
        <f t="shared" si="52"/>
        <v>0</v>
      </c>
      <c r="BL522">
        <f t="shared" si="50"/>
        <v>0</v>
      </c>
      <c r="BM522">
        <f t="shared" si="53"/>
        <v>0</v>
      </c>
      <c r="BN522">
        <f t="shared" si="53"/>
        <v>0</v>
      </c>
      <c r="BO522">
        <f t="shared" si="53"/>
        <v>1</v>
      </c>
      <c r="BP522">
        <f t="shared" si="53"/>
        <v>0</v>
      </c>
      <c r="BQ522">
        <f t="shared" si="51"/>
        <v>0</v>
      </c>
      <c r="BR522">
        <f t="shared" si="53"/>
        <v>0</v>
      </c>
      <c r="BS522">
        <f t="shared" si="53"/>
        <v>0</v>
      </c>
      <c r="BT522" s="256">
        <f t="shared" si="55"/>
        <v>5</v>
      </c>
    </row>
    <row r="523" spans="2:72" ht="14.3" x14ac:dyDescent="0.25">
      <c r="B523" s="93" t="str">
        <f>IFERROR(VLOOKUP(TABLA!$F523,BLIOTECAS!$C$1:$E$26,2,FALSE),"")</f>
        <v>QUI</v>
      </c>
      <c r="C523" s="93" t="str">
        <f>IFERROR(VLOOKUP(TABLA!F523,BLIOTECAS!$C$1:$E$26,3,FALSE),"")</f>
        <v>Ciencias Experimentales</v>
      </c>
      <c r="D523" s="266" t="s">
        <v>1057</v>
      </c>
      <c r="E523" s="120" t="s">
        <v>8</v>
      </c>
      <c r="F523" s="119" t="s">
        <v>19</v>
      </c>
      <c r="G523" s="119" t="s">
        <v>47</v>
      </c>
      <c r="H523" s="119" t="s">
        <v>45</v>
      </c>
      <c r="I523" s="119"/>
      <c r="J523" s="119" t="s">
        <v>19</v>
      </c>
      <c r="K523" s="119" t="s">
        <v>19</v>
      </c>
      <c r="L523" s="119" t="s">
        <v>19</v>
      </c>
      <c r="M523" s="119" t="s">
        <v>623</v>
      </c>
      <c r="N523" s="119">
        <v>5</v>
      </c>
      <c r="O523" s="119">
        <v>4</v>
      </c>
      <c r="P523" s="119">
        <v>5</v>
      </c>
      <c r="Q523" s="119">
        <v>3</v>
      </c>
      <c r="R523" s="119">
        <v>5</v>
      </c>
      <c r="S523" s="119" t="s">
        <v>88</v>
      </c>
      <c r="T523" s="119" t="s">
        <v>88</v>
      </c>
      <c r="U523" s="119">
        <v>2</v>
      </c>
      <c r="V523" s="119">
        <v>2</v>
      </c>
      <c r="W523" s="119">
        <v>3</v>
      </c>
      <c r="X523" s="119">
        <v>5</v>
      </c>
      <c r="Y523" s="119">
        <v>5</v>
      </c>
      <c r="Z523" s="119">
        <v>5</v>
      </c>
      <c r="AA523" s="119">
        <v>5</v>
      </c>
      <c r="AB523" s="119">
        <v>2</v>
      </c>
      <c r="AC523" s="119">
        <v>2</v>
      </c>
      <c r="AD523" s="119">
        <v>4</v>
      </c>
      <c r="AE523" s="119">
        <v>3</v>
      </c>
      <c r="AF523" s="119">
        <v>2</v>
      </c>
      <c r="AG523" s="119">
        <v>5</v>
      </c>
      <c r="AH523" s="119">
        <v>3</v>
      </c>
      <c r="AI523" s="119">
        <v>2</v>
      </c>
      <c r="AJ523" s="119">
        <v>2</v>
      </c>
      <c r="AK523" s="119" t="s">
        <v>88</v>
      </c>
      <c r="AL523" s="119" t="s">
        <v>88</v>
      </c>
      <c r="AM523" s="119">
        <v>4</v>
      </c>
      <c r="AN523" s="119">
        <v>3</v>
      </c>
      <c r="AO523" s="119" t="s">
        <v>624</v>
      </c>
      <c r="AP523" s="119">
        <v>4</v>
      </c>
      <c r="AQ523" s="119">
        <v>4</v>
      </c>
      <c r="AR523" s="119">
        <v>4</v>
      </c>
      <c r="AS523" s="119">
        <v>4</v>
      </c>
      <c r="AT523" s="119">
        <v>4</v>
      </c>
      <c r="AU523" s="119">
        <v>5</v>
      </c>
      <c r="AV523" s="119">
        <v>4</v>
      </c>
      <c r="AW523" s="119">
        <v>1</v>
      </c>
      <c r="AX523" s="119" t="s">
        <v>88</v>
      </c>
      <c r="AY523" s="119" t="s">
        <v>88</v>
      </c>
      <c r="AZ523" s="119"/>
      <c r="BA523" s="119">
        <v>4</v>
      </c>
      <c r="BB523" s="119">
        <v>4</v>
      </c>
      <c r="BC523" s="119" t="s">
        <v>134</v>
      </c>
      <c r="BD523" s="119"/>
      <c r="BE523" s="119"/>
      <c r="BF523">
        <f t="shared" si="54"/>
        <v>0</v>
      </c>
      <c r="BG523">
        <f t="shared" si="52"/>
        <v>0</v>
      </c>
      <c r="BH523">
        <f t="shared" si="52"/>
        <v>0</v>
      </c>
      <c r="BI523">
        <f t="shared" si="52"/>
        <v>0</v>
      </c>
      <c r="BJ523">
        <f t="shared" si="52"/>
        <v>0</v>
      </c>
      <c r="BK523">
        <f t="shared" si="52"/>
        <v>0</v>
      </c>
      <c r="BL523">
        <f t="shared" si="50"/>
        <v>0</v>
      </c>
      <c r="BM523">
        <f t="shared" si="53"/>
        <v>0</v>
      </c>
      <c r="BN523">
        <f t="shared" si="53"/>
        <v>0</v>
      </c>
      <c r="BO523">
        <f t="shared" si="53"/>
        <v>0</v>
      </c>
      <c r="BP523">
        <f t="shared" si="53"/>
        <v>0</v>
      </c>
      <c r="BQ523">
        <f t="shared" si="51"/>
        <v>0</v>
      </c>
      <c r="BR523">
        <f t="shared" si="53"/>
        <v>1</v>
      </c>
      <c r="BS523">
        <f t="shared" si="53"/>
        <v>1</v>
      </c>
      <c r="BT523" s="256">
        <f t="shared" si="55"/>
        <v>4</v>
      </c>
    </row>
    <row r="524" spans="2:72" ht="14.3" x14ac:dyDescent="0.25">
      <c r="B524" s="93" t="str">
        <f>IFERROR(VLOOKUP(TABLA!$F524,BLIOTECAS!$C$1:$E$26,2,FALSE),"")</f>
        <v/>
      </c>
      <c r="C524" s="93" t="str">
        <f>IFERROR(VLOOKUP(TABLA!F524,BLIOTECAS!$C$1:$E$26,3,FALSE),"")</f>
        <v/>
      </c>
      <c r="D524" s="266" t="s">
        <v>1057</v>
      </c>
      <c r="E524" s="120" t="s">
        <v>10</v>
      </c>
      <c r="F524" s="119"/>
      <c r="G524" s="119" t="s">
        <v>44</v>
      </c>
      <c r="H524" s="119" t="s">
        <v>48</v>
      </c>
      <c r="I524" s="119"/>
      <c r="J524" s="119"/>
      <c r="K524" s="119"/>
      <c r="L524" s="119"/>
      <c r="M524" s="119"/>
      <c r="N524" s="119">
        <v>5</v>
      </c>
      <c r="O524" s="119">
        <v>5</v>
      </c>
      <c r="P524" s="119">
        <v>5</v>
      </c>
      <c r="Q524" s="119">
        <v>5</v>
      </c>
      <c r="R524" s="119">
        <v>5</v>
      </c>
      <c r="S524" s="119" t="s">
        <v>87</v>
      </c>
      <c r="T524" s="119" t="s">
        <v>87</v>
      </c>
      <c r="U524" s="119">
        <v>2</v>
      </c>
      <c r="V524" s="119">
        <v>3</v>
      </c>
      <c r="W524" s="119">
        <v>3</v>
      </c>
      <c r="X524" s="119">
        <v>5</v>
      </c>
      <c r="Y524" s="119">
        <v>5</v>
      </c>
      <c r="Z524" s="119">
        <v>5</v>
      </c>
      <c r="AA524" s="119">
        <v>5</v>
      </c>
      <c r="AB524" s="119">
        <v>5</v>
      </c>
      <c r="AC524" s="119">
        <v>3</v>
      </c>
      <c r="AD524" s="119">
        <v>1</v>
      </c>
      <c r="AE524" s="119">
        <v>2</v>
      </c>
      <c r="AF524" s="119">
        <v>2</v>
      </c>
      <c r="AG524" s="119">
        <v>5</v>
      </c>
      <c r="AH524" s="119">
        <v>3</v>
      </c>
      <c r="AI524" s="119">
        <v>5</v>
      </c>
      <c r="AJ524" s="119">
        <v>5</v>
      </c>
      <c r="AK524" s="119" t="s">
        <v>88</v>
      </c>
      <c r="AL524" s="119" t="s">
        <v>88</v>
      </c>
      <c r="AM524" s="119">
        <v>3</v>
      </c>
      <c r="AN524" s="119">
        <v>1</v>
      </c>
      <c r="AO524" s="119" t="s">
        <v>115</v>
      </c>
      <c r="AP524" s="119">
        <v>5</v>
      </c>
      <c r="AQ524" s="119">
        <v>5</v>
      </c>
      <c r="AR524" s="119">
        <v>5</v>
      </c>
      <c r="AS524" s="119">
        <v>5</v>
      </c>
      <c r="AT524" s="119">
        <v>5</v>
      </c>
      <c r="AU524" s="119">
        <v>5</v>
      </c>
      <c r="AV524" s="119">
        <v>5</v>
      </c>
      <c r="AW524" s="119">
        <v>5</v>
      </c>
      <c r="AX524" s="119" t="s">
        <v>87</v>
      </c>
      <c r="AY524" s="119" t="s">
        <v>87</v>
      </c>
      <c r="AZ524" s="119" t="s">
        <v>125</v>
      </c>
      <c r="BA524" s="119">
        <v>3</v>
      </c>
      <c r="BB524" s="119">
        <v>5</v>
      </c>
      <c r="BC524" s="119" t="s">
        <v>132</v>
      </c>
      <c r="BD524" s="119" t="s">
        <v>625</v>
      </c>
      <c r="BE524" s="119" t="s">
        <v>482</v>
      </c>
      <c r="BF524">
        <f t="shared" si="54"/>
        <v>0</v>
      </c>
      <c r="BG524">
        <f t="shared" si="52"/>
        <v>0</v>
      </c>
      <c r="BH524">
        <f t="shared" si="52"/>
        <v>0</v>
      </c>
      <c r="BI524">
        <f t="shared" si="52"/>
        <v>0</v>
      </c>
      <c r="BJ524">
        <f t="shared" si="52"/>
        <v>0</v>
      </c>
      <c r="BK524">
        <f t="shared" si="52"/>
        <v>0</v>
      </c>
      <c r="BL524">
        <f t="shared" si="50"/>
        <v>0</v>
      </c>
      <c r="BM524">
        <f t="shared" si="53"/>
        <v>0</v>
      </c>
      <c r="BN524">
        <f t="shared" si="53"/>
        <v>0</v>
      </c>
      <c r="BO524">
        <f t="shared" si="53"/>
        <v>0</v>
      </c>
      <c r="BP524">
        <f t="shared" si="53"/>
        <v>0</v>
      </c>
      <c r="BQ524">
        <f t="shared" si="51"/>
        <v>0</v>
      </c>
      <c r="BR524">
        <f t="shared" si="53"/>
        <v>1</v>
      </c>
      <c r="BS524">
        <f t="shared" si="53"/>
        <v>0</v>
      </c>
      <c r="BT524" s="256">
        <f t="shared" si="55"/>
        <v>2</v>
      </c>
    </row>
    <row r="525" spans="2:72" ht="14.3" x14ac:dyDescent="0.25">
      <c r="B525" s="93" t="str">
        <f>IFERROR(VLOOKUP(TABLA!$F525,BLIOTECAS!$C$1:$E$26,2,FALSE),"")</f>
        <v>MED</v>
      </c>
      <c r="C525" s="93" t="str">
        <f>IFERROR(VLOOKUP(TABLA!F525,BLIOTECAS!$C$1:$E$26,3,FALSE),"")</f>
        <v>Ciencias de la Salud</v>
      </c>
      <c r="D525" s="266" t="s">
        <v>1057</v>
      </c>
      <c r="E525" s="120" t="s">
        <v>9</v>
      </c>
      <c r="F525" s="119" t="s">
        <v>22</v>
      </c>
      <c r="G525" s="119" t="s">
        <v>45</v>
      </c>
      <c r="H525" s="119" t="s">
        <v>47</v>
      </c>
      <c r="I525" s="119"/>
      <c r="J525" s="119" t="s">
        <v>22</v>
      </c>
      <c r="K525" s="119"/>
      <c r="L525" s="119"/>
      <c r="M525" s="119"/>
      <c r="N525" s="119">
        <v>4</v>
      </c>
      <c r="O525" s="119">
        <v>4</v>
      </c>
      <c r="P525" s="119">
        <v>4</v>
      </c>
      <c r="Q525" s="119">
        <v>4</v>
      </c>
      <c r="R525" s="119">
        <v>5</v>
      </c>
      <c r="S525" s="119" t="s">
        <v>88</v>
      </c>
      <c r="T525" s="119" t="s">
        <v>88</v>
      </c>
      <c r="U525" s="119">
        <v>5</v>
      </c>
      <c r="V525" s="119">
        <v>4</v>
      </c>
      <c r="W525" s="119">
        <v>4</v>
      </c>
      <c r="X525" s="119">
        <v>4</v>
      </c>
      <c r="Y525" s="119">
        <v>3</v>
      </c>
      <c r="Z525" s="119">
        <v>5</v>
      </c>
      <c r="AA525" s="119">
        <v>5</v>
      </c>
      <c r="AB525" s="119">
        <v>5</v>
      </c>
      <c r="AC525" s="119">
        <v>3</v>
      </c>
      <c r="AD525" s="119">
        <v>4</v>
      </c>
      <c r="AE525" s="119">
        <v>3</v>
      </c>
      <c r="AF525" s="119">
        <v>4</v>
      </c>
      <c r="AG525" s="119">
        <v>4</v>
      </c>
      <c r="AH525" s="119">
        <v>3</v>
      </c>
      <c r="AI525" s="119">
        <v>4</v>
      </c>
      <c r="AJ525" s="119">
        <v>3</v>
      </c>
      <c r="AK525" s="119" t="s">
        <v>87</v>
      </c>
      <c r="AL525" s="119" t="s">
        <v>87</v>
      </c>
      <c r="AM525" s="119">
        <v>2</v>
      </c>
      <c r="AN525" s="119">
        <v>1</v>
      </c>
      <c r="AO525" s="119" t="s">
        <v>113</v>
      </c>
      <c r="AP525" s="119">
        <v>4</v>
      </c>
      <c r="AQ525" s="119">
        <v>4</v>
      </c>
      <c r="AR525" s="119">
        <v>4</v>
      </c>
      <c r="AS525" s="119">
        <v>4</v>
      </c>
      <c r="AT525" s="119">
        <v>4</v>
      </c>
      <c r="AU525" s="119">
        <v>4</v>
      </c>
      <c r="AV525" s="119">
        <v>4</v>
      </c>
      <c r="AW525" s="119">
        <v>4</v>
      </c>
      <c r="AX525" s="119" t="s">
        <v>88</v>
      </c>
      <c r="AY525" s="119" t="s">
        <v>88</v>
      </c>
      <c r="AZ525" s="119"/>
      <c r="BA525" s="119">
        <v>3</v>
      </c>
      <c r="BB525" s="119">
        <v>3</v>
      </c>
      <c r="BC525" s="119" t="s">
        <v>133</v>
      </c>
      <c r="BD525" s="119" t="s">
        <v>626</v>
      </c>
      <c r="BE525" s="119"/>
      <c r="BF525">
        <f t="shared" si="54"/>
        <v>0</v>
      </c>
      <c r="BG525">
        <f t="shared" si="52"/>
        <v>0</v>
      </c>
      <c r="BH525">
        <f t="shared" si="52"/>
        <v>0</v>
      </c>
      <c r="BI525">
        <f t="shared" si="52"/>
        <v>0</v>
      </c>
      <c r="BJ525">
        <f t="shared" si="52"/>
        <v>0</v>
      </c>
      <c r="BK525">
        <f t="shared" si="52"/>
        <v>0</v>
      </c>
      <c r="BL525">
        <f t="shared" si="50"/>
        <v>0</v>
      </c>
      <c r="BM525">
        <f t="shared" si="53"/>
        <v>0</v>
      </c>
      <c r="BN525">
        <f t="shared" si="53"/>
        <v>0</v>
      </c>
      <c r="BO525">
        <f t="shared" si="53"/>
        <v>1</v>
      </c>
      <c r="BP525">
        <f t="shared" si="53"/>
        <v>0</v>
      </c>
      <c r="BQ525">
        <f t="shared" si="51"/>
        <v>0</v>
      </c>
      <c r="BR525">
        <f t="shared" si="53"/>
        <v>0</v>
      </c>
      <c r="BS525">
        <f t="shared" si="53"/>
        <v>0</v>
      </c>
      <c r="BT525" s="256">
        <f t="shared" si="55"/>
        <v>3</v>
      </c>
    </row>
    <row r="526" spans="2:72" ht="14.3" x14ac:dyDescent="0.25">
      <c r="B526" s="93" t="str">
        <f>IFERROR(VLOOKUP(TABLA!$F526,BLIOTECAS!$C$1:$E$26,2,FALSE),"")</f>
        <v>FLL</v>
      </c>
      <c r="C526" s="93" t="str">
        <f>IFERROR(VLOOKUP(TABLA!F526,BLIOTECAS!$C$1:$E$26,3,FALSE),"")</f>
        <v>Humanidades</v>
      </c>
      <c r="D526" s="266" t="s">
        <v>1057</v>
      </c>
      <c r="E526" s="120" t="s">
        <v>8</v>
      </c>
      <c r="F526" s="119" t="s">
        <v>15</v>
      </c>
      <c r="G526" s="119" t="s">
        <v>47</v>
      </c>
      <c r="H526" s="119" t="s">
        <v>46</v>
      </c>
      <c r="I526" s="119"/>
      <c r="J526" s="119" t="s">
        <v>476</v>
      </c>
      <c r="K526" s="119" t="s">
        <v>76</v>
      </c>
      <c r="L526" s="119"/>
      <c r="M526" s="119"/>
      <c r="N526" s="119">
        <v>3</v>
      </c>
      <c r="O526" s="119">
        <v>3</v>
      </c>
      <c r="P526" s="119">
        <v>4</v>
      </c>
      <c r="Q526" s="119">
        <v>2</v>
      </c>
      <c r="R526" s="119">
        <v>2</v>
      </c>
      <c r="S526" s="119" t="s">
        <v>87</v>
      </c>
      <c r="T526" s="119" t="s">
        <v>87</v>
      </c>
      <c r="U526" s="119">
        <v>3</v>
      </c>
      <c r="V526" s="119">
        <v>1</v>
      </c>
      <c r="W526" s="119">
        <v>3</v>
      </c>
      <c r="X526" s="119">
        <v>3</v>
      </c>
      <c r="Y526" s="119">
        <v>5</v>
      </c>
      <c r="Z526" s="119">
        <v>5</v>
      </c>
      <c r="AA526" s="119">
        <v>5</v>
      </c>
      <c r="AB526" s="119">
        <v>5</v>
      </c>
      <c r="AC526" s="119">
        <v>1</v>
      </c>
      <c r="AD526" s="119">
        <v>4</v>
      </c>
      <c r="AE526" s="119">
        <v>5</v>
      </c>
      <c r="AF526" s="119">
        <v>3</v>
      </c>
      <c r="AG526" s="119">
        <v>1</v>
      </c>
      <c r="AH526" s="119">
        <v>3</v>
      </c>
      <c r="AI526" s="119">
        <v>1</v>
      </c>
      <c r="AJ526" s="119">
        <v>3</v>
      </c>
      <c r="AK526" s="119" t="s">
        <v>88</v>
      </c>
      <c r="AL526" s="119" t="s">
        <v>88</v>
      </c>
      <c r="AM526" s="119">
        <v>3</v>
      </c>
      <c r="AN526" s="119">
        <v>1</v>
      </c>
      <c r="AO526" s="119" t="s">
        <v>115</v>
      </c>
      <c r="AP526" s="119">
        <v>1</v>
      </c>
      <c r="AQ526" s="119">
        <v>2</v>
      </c>
      <c r="AR526" s="119">
        <v>4</v>
      </c>
      <c r="AS526" s="119">
        <v>2</v>
      </c>
      <c r="AT526" s="119">
        <v>2</v>
      </c>
      <c r="AU526" s="119">
        <v>2</v>
      </c>
      <c r="AV526" s="119">
        <v>4</v>
      </c>
      <c r="AW526" s="119">
        <v>3</v>
      </c>
      <c r="AX526" s="119" t="s">
        <v>88</v>
      </c>
      <c r="AY526" s="119" t="s">
        <v>88</v>
      </c>
      <c r="AZ526" s="119"/>
      <c r="BA526" s="119">
        <v>1</v>
      </c>
      <c r="BB526" s="119">
        <v>2</v>
      </c>
      <c r="BC526" s="119" t="s">
        <v>132</v>
      </c>
      <c r="BD526" s="119"/>
      <c r="BE526" s="119"/>
      <c r="BF526">
        <f t="shared" si="54"/>
        <v>0</v>
      </c>
      <c r="BG526">
        <f t="shared" si="52"/>
        <v>0</v>
      </c>
      <c r="BH526">
        <f t="shared" si="52"/>
        <v>0</v>
      </c>
      <c r="BI526">
        <f t="shared" ref="BG526:BK577" si="56">IF(IFERROR(FIND(BI$2,$I526,1),0)&lt;&gt;0,1,0)</f>
        <v>0</v>
      </c>
      <c r="BJ526">
        <f t="shared" si="56"/>
        <v>0</v>
      </c>
      <c r="BK526">
        <f t="shared" si="56"/>
        <v>0</v>
      </c>
      <c r="BL526">
        <f t="shared" si="50"/>
        <v>0</v>
      </c>
      <c r="BM526">
        <f t="shared" si="53"/>
        <v>0</v>
      </c>
      <c r="BN526">
        <f t="shared" si="53"/>
        <v>0</v>
      </c>
      <c r="BO526">
        <f t="shared" si="53"/>
        <v>0</v>
      </c>
      <c r="BP526">
        <f t="shared" si="53"/>
        <v>0</v>
      </c>
      <c r="BQ526">
        <f t="shared" si="51"/>
        <v>0</v>
      </c>
      <c r="BR526">
        <f t="shared" si="53"/>
        <v>1</v>
      </c>
      <c r="BS526">
        <f t="shared" si="53"/>
        <v>0</v>
      </c>
      <c r="BT526" s="256">
        <f t="shared" si="55"/>
        <v>2</v>
      </c>
    </row>
    <row r="527" spans="2:72" ht="14.3" x14ac:dyDescent="0.25">
      <c r="B527" s="93" t="str">
        <f>IFERROR(VLOOKUP(TABLA!$F527,BLIOTECAS!$C$1:$E$26,2,FALSE),"")</f>
        <v>MAT</v>
      </c>
      <c r="C527" s="93" t="str">
        <f>IFERROR(VLOOKUP(TABLA!F527,BLIOTECAS!$C$1:$E$26,3,FALSE),"")</f>
        <v>Ciencias Experimentales</v>
      </c>
      <c r="D527" s="266" t="s">
        <v>1057</v>
      </c>
      <c r="E527" s="120" t="s">
        <v>8</v>
      </c>
      <c r="F527" s="119" t="s">
        <v>25</v>
      </c>
      <c r="G527" s="119" t="s">
        <v>48</v>
      </c>
      <c r="H527" s="119" t="s">
        <v>47</v>
      </c>
      <c r="I527" s="119"/>
      <c r="J527" s="119" t="s">
        <v>25</v>
      </c>
      <c r="K527" s="119" t="s">
        <v>25</v>
      </c>
      <c r="L527" s="119" t="s">
        <v>25</v>
      </c>
      <c r="M527" s="119"/>
      <c r="N527" s="119">
        <v>4</v>
      </c>
      <c r="O527" s="119">
        <v>5</v>
      </c>
      <c r="P527" s="119">
        <v>5</v>
      </c>
      <c r="Q527" s="119">
        <v>4</v>
      </c>
      <c r="R527" s="119">
        <v>5</v>
      </c>
      <c r="S527" s="119" t="s">
        <v>87</v>
      </c>
      <c r="T527" s="119" t="s">
        <v>87</v>
      </c>
      <c r="U527" s="119">
        <v>5</v>
      </c>
      <c r="V527" s="119">
        <v>3</v>
      </c>
      <c r="W527" s="119">
        <v>3</v>
      </c>
      <c r="X527" s="119">
        <v>4</v>
      </c>
      <c r="Y527" s="119">
        <v>5</v>
      </c>
      <c r="Z527" s="119">
        <v>5</v>
      </c>
      <c r="AA527" s="119">
        <v>5</v>
      </c>
      <c r="AB527" s="119">
        <v>4</v>
      </c>
      <c r="AC527" s="119">
        <v>4</v>
      </c>
      <c r="AD527" s="119">
        <v>4</v>
      </c>
      <c r="AE527" s="119">
        <v>5</v>
      </c>
      <c r="AF527" s="119">
        <v>4</v>
      </c>
      <c r="AG527" s="119">
        <v>5</v>
      </c>
      <c r="AH527" s="119">
        <v>5</v>
      </c>
      <c r="AI527" s="119">
        <v>3</v>
      </c>
      <c r="AJ527" s="119">
        <v>4</v>
      </c>
      <c r="AK527" s="119" t="s">
        <v>88</v>
      </c>
      <c r="AL527" s="119" t="s">
        <v>88</v>
      </c>
      <c r="AM527" s="119">
        <v>5</v>
      </c>
      <c r="AN527" s="119">
        <v>4</v>
      </c>
      <c r="AO527" s="119" t="s">
        <v>113</v>
      </c>
      <c r="AP527" s="119">
        <v>5</v>
      </c>
      <c r="AQ527" s="119">
        <v>2</v>
      </c>
      <c r="AR527" s="119">
        <v>4</v>
      </c>
      <c r="AS527" s="119">
        <v>5</v>
      </c>
      <c r="AT527" s="119">
        <v>4</v>
      </c>
      <c r="AU527" s="119">
        <v>5</v>
      </c>
      <c r="AV527" s="119">
        <v>5</v>
      </c>
      <c r="AW527" s="119">
        <v>3</v>
      </c>
      <c r="AX527" s="119" t="s">
        <v>87</v>
      </c>
      <c r="AY527" s="119" t="s">
        <v>88</v>
      </c>
      <c r="AZ527" s="119"/>
      <c r="BA527" s="119">
        <v>5</v>
      </c>
      <c r="BB527" s="119">
        <v>5</v>
      </c>
      <c r="BC527" s="119" t="s">
        <v>135</v>
      </c>
      <c r="BD527" s="119" t="s">
        <v>627</v>
      </c>
      <c r="BE527" s="119"/>
      <c r="BF527">
        <f t="shared" si="54"/>
        <v>0</v>
      </c>
      <c r="BG527">
        <f t="shared" si="56"/>
        <v>0</v>
      </c>
      <c r="BH527">
        <f t="shared" si="56"/>
        <v>0</v>
      </c>
      <c r="BI527">
        <f t="shared" si="56"/>
        <v>0</v>
      </c>
      <c r="BJ527">
        <f t="shared" si="56"/>
        <v>0</v>
      </c>
      <c r="BK527">
        <f t="shared" si="56"/>
        <v>0</v>
      </c>
      <c r="BL527">
        <f t="shared" si="50"/>
        <v>0</v>
      </c>
      <c r="BM527">
        <f t="shared" si="53"/>
        <v>0</v>
      </c>
      <c r="BN527">
        <f t="shared" si="53"/>
        <v>0</v>
      </c>
      <c r="BO527">
        <f t="shared" si="53"/>
        <v>1</v>
      </c>
      <c r="BP527">
        <f t="shared" si="53"/>
        <v>0</v>
      </c>
      <c r="BQ527">
        <f t="shared" si="51"/>
        <v>0</v>
      </c>
      <c r="BR527">
        <f t="shared" si="53"/>
        <v>0</v>
      </c>
      <c r="BS527">
        <f t="shared" si="53"/>
        <v>0</v>
      </c>
      <c r="BT527" s="256">
        <f t="shared" si="55"/>
        <v>5</v>
      </c>
    </row>
    <row r="528" spans="2:72" ht="14.3" x14ac:dyDescent="0.25">
      <c r="B528" s="93" t="str">
        <f>IFERROR(VLOOKUP(TABLA!$F528,BLIOTECAS!$C$1:$E$26,2,FALSE),"")</f>
        <v>EDU</v>
      </c>
      <c r="C528" s="93" t="str">
        <f>IFERROR(VLOOKUP(TABLA!F528,BLIOTECAS!$C$1:$E$26,3,FALSE),"")</f>
        <v>Humanidades</v>
      </c>
      <c r="D528" s="266" t="s">
        <v>1057</v>
      </c>
      <c r="E528" s="120" t="s">
        <v>8</v>
      </c>
      <c r="F528" s="119" t="s">
        <v>16</v>
      </c>
      <c r="G528" s="119" t="s">
        <v>47</v>
      </c>
      <c r="H528" s="119" t="s">
        <v>46</v>
      </c>
      <c r="I528" s="119"/>
      <c r="J528" s="119" t="s">
        <v>71</v>
      </c>
      <c r="K528" s="119" t="s">
        <v>56</v>
      </c>
      <c r="L528" s="119" t="s">
        <v>23</v>
      </c>
      <c r="M528" s="119" t="s">
        <v>628</v>
      </c>
      <c r="N528" s="119">
        <v>5</v>
      </c>
      <c r="O528" s="119">
        <v>5</v>
      </c>
      <c r="P528" s="119">
        <v>4</v>
      </c>
      <c r="Q528" s="119">
        <v>3</v>
      </c>
      <c r="R528" s="119">
        <v>5</v>
      </c>
      <c r="S528" s="119" t="s">
        <v>87</v>
      </c>
      <c r="T528" s="119" t="s">
        <v>87</v>
      </c>
      <c r="U528" s="119">
        <v>4</v>
      </c>
      <c r="V528" s="119">
        <v>2</v>
      </c>
      <c r="W528" s="119">
        <v>2</v>
      </c>
      <c r="X528" s="119">
        <v>3</v>
      </c>
      <c r="Y528" s="119">
        <v>1</v>
      </c>
      <c r="Z528" s="119">
        <v>5</v>
      </c>
      <c r="AA528" s="119">
        <v>4</v>
      </c>
      <c r="AB528" s="119">
        <v>5</v>
      </c>
      <c r="AC528" s="119">
        <v>3</v>
      </c>
      <c r="AD528" s="119">
        <v>4</v>
      </c>
      <c r="AE528" s="119">
        <v>5</v>
      </c>
      <c r="AF528" s="119">
        <v>5</v>
      </c>
      <c r="AG528" s="119">
        <v>4</v>
      </c>
      <c r="AH528" s="119">
        <v>4</v>
      </c>
      <c r="AI528" s="119">
        <v>3</v>
      </c>
      <c r="AJ528" s="119">
        <v>4</v>
      </c>
      <c r="AK528" s="119" t="s">
        <v>87</v>
      </c>
      <c r="AL528" s="119" t="s">
        <v>87</v>
      </c>
      <c r="AM528" s="119">
        <v>4</v>
      </c>
      <c r="AN528" s="119">
        <v>2</v>
      </c>
      <c r="AO528" s="119" t="s">
        <v>115</v>
      </c>
      <c r="AP528" s="119">
        <v>3</v>
      </c>
      <c r="AQ528" s="119">
        <v>2</v>
      </c>
      <c r="AR528" s="119">
        <v>4</v>
      </c>
      <c r="AS528" s="119">
        <v>4</v>
      </c>
      <c r="AT528" s="119">
        <v>4</v>
      </c>
      <c r="AU528" s="119">
        <v>5</v>
      </c>
      <c r="AV528" s="119">
        <v>5</v>
      </c>
      <c r="AW528" s="119">
        <v>4</v>
      </c>
      <c r="AX528" s="119" t="s">
        <v>87</v>
      </c>
      <c r="AY528" s="119" t="s">
        <v>87</v>
      </c>
      <c r="AZ528" s="119" t="s">
        <v>124</v>
      </c>
      <c r="BA528" s="119">
        <v>5</v>
      </c>
      <c r="BB528" s="119">
        <v>3</v>
      </c>
      <c r="BC528" s="119" t="s">
        <v>134</v>
      </c>
      <c r="BD528" s="119" t="s">
        <v>629</v>
      </c>
      <c r="BE528" s="119"/>
      <c r="BF528">
        <f t="shared" si="54"/>
        <v>0</v>
      </c>
      <c r="BG528">
        <f t="shared" si="56"/>
        <v>0</v>
      </c>
      <c r="BH528">
        <f t="shared" si="56"/>
        <v>0</v>
      </c>
      <c r="BI528">
        <f t="shared" si="56"/>
        <v>0</v>
      </c>
      <c r="BJ528">
        <f t="shared" si="56"/>
        <v>0</v>
      </c>
      <c r="BK528">
        <f t="shared" si="56"/>
        <v>0</v>
      </c>
      <c r="BL528">
        <f t="shared" si="50"/>
        <v>0</v>
      </c>
      <c r="BM528">
        <f t="shared" si="53"/>
        <v>0</v>
      </c>
      <c r="BN528">
        <f t="shared" si="53"/>
        <v>0</v>
      </c>
      <c r="BO528">
        <f t="shared" si="53"/>
        <v>0</v>
      </c>
      <c r="BP528">
        <f t="shared" si="53"/>
        <v>0</v>
      </c>
      <c r="BQ528">
        <f t="shared" si="51"/>
        <v>0</v>
      </c>
      <c r="BR528">
        <f t="shared" si="53"/>
        <v>1</v>
      </c>
      <c r="BS528">
        <f t="shared" si="53"/>
        <v>0</v>
      </c>
      <c r="BT528" s="256">
        <f t="shared" si="55"/>
        <v>4</v>
      </c>
    </row>
    <row r="529" spans="2:72" ht="14.3" x14ac:dyDescent="0.25">
      <c r="B529" s="93" t="str">
        <f>IFERROR(VLOOKUP(TABLA!$F529,BLIOTECAS!$C$1:$E$26,2,FALSE),"")</f>
        <v>EDU</v>
      </c>
      <c r="C529" s="93" t="str">
        <f>IFERROR(VLOOKUP(TABLA!F529,BLIOTECAS!$C$1:$E$26,3,FALSE),"")</f>
        <v>Humanidades</v>
      </c>
      <c r="D529" s="266" t="s">
        <v>1057</v>
      </c>
      <c r="E529" s="120" t="s">
        <v>8</v>
      </c>
      <c r="F529" s="119" t="s">
        <v>16</v>
      </c>
      <c r="G529" s="119" t="s">
        <v>45</v>
      </c>
      <c r="H529" s="119" t="s">
        <v>45</v>
      </c>
      <c r="I529" s="119"/>
      <c r="J529" s="119" t="s">
        <v>71</v>
      </c>
      <c r="K529" s="119"/>
      <c r="L529" s="119"/>
      <c r="M529" s="119"/>
      <c r="N529" s="119">
        <v>4</v>
      </c>
      <c r="O529" s="119">
        <v>4</v>
      </c>
      <c r="P529" s="119">
        <v>4</v>
      </c>
      <c r="Q529" s="119">
        <v>4</v>
      </c>
      <c r="R529" s="119">
        <v>4</v>
      </c>
      <c r="S529" s="119" t="s">
        <v>87</v>
      </c>
      <c r="T529" s="119" t="s">
        <v>87</v>
      </c>
      <c r="U529" s="119">
        <v>4</v>
      </c>
      <c r="V529" s="119">
        <v>4</v>
      </c>
      <c r="W529" s="119">
        <v>4</v>
      </c>
      <c r="X529" s="119">
        <v>4</v>
      </c>
      <c r="Y529" s="119">
        <v>4</v>
      </c>
      <c r="Z529" s="119">
        <v>4</v>
      </c>
      <c r="AA529" s="119">
        <v>4</v>
      </c>
      <c r="AB529" s="119">
        <v>4</v>
      </c>
      <c r="AC529" s="119">
        <v>4</v>
      </c>
      <c r="AD529" s="119">
        <v>4</v>
      </c>
      <c r="AE529" s="119">
        <v>4</v>
      </c>
      <c r="AF529" s="119">
        <v>4</v>
      </c>
      <c r="AG529" s="119">
        <v>4</v>
      </c>
      <c r="AH529" s="119">
        <v>4</v>
      </c>
      <c r="AI529" s="119">
        <v>4</v>
      </c>
      <c r="AJ529" s="119">
        <v>4</v>
      </c>
      <c r="AK529" s="119" t="s">
        <v>88</v>
      </c>
      <c r="AL529" s="119" t="s">
        <v>88</v>
      </c>
      <c r="AM529" s="119">
        <v>4</v>
      </c>
      <c r="AN529" s="119">
        <v>4</v>
      </c>
      <c r="AO529" s="119" t="s">
        <v>113</v>
      </c>
      <c r="AP529" s="119">
        <v>4</v>
      </c>
      <c r="AQ529" s="119">
        <v>4</v>
      </c>
      <c r="AR529" s="119">
        <v>4</v>
      </c>
      <c r="AS529" s="119">
        <v>4</v>
      </c>
      <c r="AT529" s="119">
        <v>4</v>
      </c>
      <c r="AU529" s="119">
        <v>4</v>
      </c>
      <c r="AV529" s="119">
        <v>4</v>
      </c>
      <c r="AW529" s="119">
        <v>4</v>
      </c>
      <c r="AX529" s="119" t="s">
        <v>88</v>
      </c>
      <c r="AY529" s="119" t="s">
        <v>88</v>
      </c>
      <c r="AZ529" s="119"/>
      <c r="BA529" s="119">
        <v>4</v>
      </c>
      <c r="BB529" s="119">
        <v>4</v>
      </c>
      <c r="BC529" s="119" t="s">
        <v>133</v>
      </c>
      <c r="BD529" s="119"/>
      <c r="BE529" s="119"/>
      <c r="BF529">
        <f t="shared" si="54"/>
        <v>0</v>
      </c>
      <c r="BG529">
        <f t="shared" si="56"/>
        <v>0</v>
      </c>
      <c r="BH529">
        <f t="shared" si="56"/>
        <v>0</v>
      </c>
      <c r="BI529">
        <f t="shared" si="56"/>
        <v>0</v>
      </c>
      <c r="BJ529">
        <f t="shared" si="56"/>
        <v>0</v>
      </c>
      <c r="BK529">
        <f t="shared" si="56"/>
        <v>0</v>
      </c>
      <c r="BL529">
        <f t="shared" si="50"/>
        <v>0</v>
      </c>
      <c r="BM529">
        <f t="shared" si="53"/>
        <v>0</v>
      </c>
      <c r="BN529">
        <f t="shared" si="53"/>
        <v>0</v>
      </c>
      <c r="BO529">
        <f t="shared" si="53"/>
        <v>1</v>
      </c>
      <c r="BP529">
        <f t="shared" si="53"/>
        <v>0</v>
      </c>
      <c r="BQ529">
        <f t="shared" si="51"/>
        <v>0</v>
      </c>
      <c r="BR529">
        <f t="shared" si="53"/>
        <v>0</v>
      </c>
      <c r="BS529">
        <f t="shared" si="53"/>
        <v>0</v>
      </c>
      <c r="BT529" s="256">
        <f t="shared" si="55"/>
        <v>3</v>
      </c>
    </row>
    <row r="530" spans="2:72" ht="14.3" x14ac:dyDescent="0.25">
      <c r="B530" s="93" t="str">
        <f>IFERROR(VLOOKUP(TABLA!$F530,BLIOTECAS!$C$1:$E$26,2,FALSE),"")</f>
        <v>DER</v>
      </c>
      <c r="C530" s="93" t="str">
        <f>IFERROR(VLOOKUP(TABLA!F530,BLIOTECAS!$C$1:$E$26,3,FALSE),"")</f>
        <v>Ciencias Sociales</v>
      </c>
      <c r="D530" s="266" t="s">
        <v>1057</v>
      </c>
      <c r="E530" s="120" t="s">
        <v>8</v>
      </c>
      <c r="F530" s="119" t="s">
        <v>14</v>
      </c>
      <c r="G530" s="119" t="s">
        <v>46</v>
      </c>
      <c r="H530" s="119" t="s">
        <v>45</v>
      </c>
      <c r="I530" s="119"/>
      <c r="J530" s="119" t="s">
        <v>476</v>
      </c>
      <c r="K530" s="119" t="s">
        <v>56</v>
      </c>
      <c r="L530" s="119" t="s">
        <v>56</v>
      </c>
      <c r="M530" s="119"/>
      <c r="N530" s="119">
        <v>5</v>
      </c>
      <c r="O530" s="119">
        <v>5</v>
      </c>
      <c r="P530" s="119">
        <v>5</v>
      </c>
      <c r="Q530" s="119">
        <v>3</v>
      </c>
      <c r="R530" s="119">
        <v>5</v>
      </c>
      <c r="S530" s="119" t="s">
        <v>88</v>
      </c>
      <c r="T530" s="119" t="s">
        <v>88</v>
      </c>
      <c r="U530" s="119">
        <v>1</v>
      </c>
      <c r="V530" s="119">
        <v>1</v>
      </c>
      <c r="W530" s="119">
        <v>4</v>
      </c>
      <c r="X530" s="119">
        <v>3</v>
      </c>
      <c r="Y530" s="119">
        <v>5</v>
      </c>
      <c r="Z530" s="119">
        <v>5</v>
      </c>
      <c r="AA530" s="119">
        <v>4</v>
      </c>
      <c r="AB530" s="119">
        <v>1</v>
      </c>
      <c r="AC530" s="119">
        <v>4</v>
      </c>
      <c r="AD530" s="119">
        <v>3</v>
      </c>
      <c r="AE530" s="119">
        <v>3</v>
      </c>
      <c r="AF530" s="119">
        <v>4</v>
      </c>
      <c r="AG530" s="119">
        <v>3</v>
      </c>
      <c r="AH530" s="119">
        <v>3</v>
      </c>
      <c r="AI530" s="119">
        <v>3</v>
      </c>
      <c r="AJ530" s="119">
        <v>4</v>
      </c>
      <c r="AK530" s="119" t="s">
        <v>88</v>
      </c>
      <c r="AL530" s="119" t="s">
        <v>88</v>
      </c>
      <c r="AM530" s="119">
        <v>4</v>
      </c>
      <c r="AN530" s="119">
        <v>3</v>
      </c>
      <c r="AO530" s="119" t="s">
        <v>115</v>
      </c>
      <c r="AP530" s="119">
        <v>4</v>
      </c>
      <c r="AQ530" s="119">
        <v>3</v>
      </c>
      <c r="AR530" s="119">
        <v>3</v>
      </c>
      <c r="AS530" s="119">
        <v>3</v>
      </c>
      <c r="AT530" s="119">
        <v>4</v>
      </c>
      <c r="AU530" s="119">
        <v>4</v>
      </c>
      <c r="AV530" s="119">
        <v>3</v>
      </c>
      <c r="AW530" s="119">
        <v>3</v>
      </c>
      <c r="AX530" s="119" t="s">
        <v>87</v>
      </c>
      <c r="AY530" s="119" t="s">
        <v>88</v>
      </c>
      <c r="AZ530" s="119"/>
      <c r="BA530" s="119">
        <v>5</v>
      </c>
      <c r="BB530" s="119">
        <v>5</v>
      </c>
      <c r="BC530" s="119" t="s">
        <v>135</v>
      </c>
      <c r="BD530" s="119" t="s">
        <v>630</v>
      </c>
      <c r="BE530" s="119"/>
      <c r="BF530">
        <f t="shared" si="54"/>
        <v>0</v>
      </c>
      <c r="BG530">
        <f t="shared" si="56"/>
        <v>0</v>
      </c>
      <c r="BH530">
        <f t="shared" si="56"/>
        <v>0</v>
      </c>
      <c r="BI530">
        <f t="shared" si="56"/>
        <v>0</v>
      </c>
      <c r="BJ530">
        <f t="shared" si="56"/>
        <v>0</v>
      </c>
      <c r="BK530">
        <f t="shared" si="56"/>
        <v>0</v>
      </c>
      <c r="BL530">
        <f t="shared" si="50"/>
        <v>0</v>
      </c>
      <c r="BM530">
        <f t="shared" si="53"/>
        <v>0</v>
      </c>
      <c r="BN530">
        <f t="shared" si="53"/>
        <v>0</v>
      </c>
      <c r="BO530">
        <f t="shared" ref="BM530:BS572" si="57">IF(IFERROR(FIND(BO$2,$AO530,1),0)&lt;&gt;0,1,0)</f>
        <v>0</v>
      </c>
      <c r="BP530">
        <f t="shared" si="57"/>
        <v>0</v>
      </c>
      <c r="BQ530">
        <f t="shared" si="51"/>
        <v>0</v>
      </c>
      <c r="BR530">
        <f t="shared" si="57"/>
        <v>1</v>
      </c>
      <c r="BS530">
        <f t="shared" si="57"/>
        <v>0</v>
      </c>
      <c r="BT530" s="256">
        <f t="shared" si="55"/>
        <v>5</v>
      </c>
    </row>
    <row r="531" spans="2:72" ht="14.3" x14ac:dyDescent="0.25">
      <c r="B531" s="93" t="str">
        <f>IFERROR(VLOOKUP(TABLA!$F531,BLIOTECAS!$C$1:$E$26,2,FALSE),"")</f>
        <v>TRS</v>
      </c>
      <c r="C531" s="93" t="str">
        <f>IFERROR(VLOOKUP(TABLA!F531,BLIOTECAS!$C$1:$E$26,3,FALSE),"")</f>
        <v>Ciencias Sociales</v>
      </c>
      <c r="D531" s="266" t="s">
        <v>1057</v>
      </c>
      <c r="E531" s="120" t="s">
        <v>8</v>
      </c>
      <c r="F531" s="119" t="s">
        <v>32</v>
      </c>
      <c r="G531" s="119" t="s">
        <v>46</v>
      </c>
      <c r="H531" s="119" t="s">
        <v>46</v>
      </c>
      <c r="I531" s="119"/>
      <c r="J531" s="119" t="s">
        <v>32</v>
      </c>
      <c r="K531" s="119" t="s">
        <v>18</v>
      </c>
      <c r="L531" s="119" t="s">
        <v>23</v>
      </c>
      <c r="M531" s="119" t="s">
        <v>631</v>
      </c>
      <c r="N531" s="119">
        <v>4</v>
      </c>
      <c r="O531" s="119">
        <v>3</v>
      </c>
      <c r="P531" s="119">
        <v>4</v>
      </c>
      <c r="Q531" s="119">
        <v>4</v>
      </c>
      <c r="R531" s="119">
        <v>4</v>
      </c>
      <c r="S531" s="119" t="s">
        <v>87</v>
      </c>
      <c r="T531" s="119" t="s">
        <v>87</v>
      </c>
      <c r="U531" s="119">
        <v>4</v>
      </c>
      <c r="V531" s="119">
        <v>4</v>
      </c>
      <c r="W531" s="119">
        <v>4</v>
      </c>
      <c r="X531" s="119">
        <v>3</v>
      </c>
      <c r="Y531" s="119">
        <v>4</v>
      </c>
      <c r="Z531" s="119">
        <v>3</v>
      </c>
      <c r="AA531" s="119">
        <v>4</v>
      </c>
      <c r="AB531" s="119">
        <v>3</v>
      </c>
      <c r="AC531" s="119">
        <v>4</v>
      </c>
      <c r="AD531" s="119">
        <v>4</v>
      </c>
      <c r="AE531" s="119">
        <v>4</v>
      </c>
      <c r="AF531" s="119">
        <v>4</v>
      </c>
      <c r="AG531" s="119">
        <v>4</v>
      </c>
      <c r="AH531" s="119">
        <v>4</v>
      </c>
      <c r="AI531" s="119">
        <v>4</v>
      </c>
      <c r="AJ531" s="119">
        <v>4</v>
      </c>
      <c r="AK531" s="119" t="s">
        <v>87</v>
      </c>
      <c r="AL531" s="119" t="s">
        <v>88</v>
      </c>
      <c r="AM531" s="119">
        <v>3</v>
      </c>
      <c r="AN531" s="119">
        <v>4</v>
      </c>
      <c r="AO531" s="119" t="s">
        <v>510</v>
      </c>
      <c r="AP531" s="119">
        <v>4</v>
      </c>
      <c r="AQ531" s="119">
        <v>4</v>
      </c>
      <c r="AR531" s="119">
        <v>4</v>
      </c>
      <c r="AS531" s="119">
        <v>4</v>
      </c>
      <c r="AT531" s="119">
        <v>4</v>
      </c>
      <c r="AU531" s="119">
        <v>4</v>
      </c>
      <c r="AV531" s="119">
        <v>4</v>
      </c>
      <c r="AW531" s="119">
        <v>4</v>
      </c>
      <c r="AX531" s="119" t="s">
        <v>88</v>
      </c>
      <c r="AY531" s="119" t="s">
        <v>88</v>
      </c>
      <c r="AZ531" s="119"/>
      <c r="BA531" s="119">
        <v>4</v>
      </c>
      <c r="BB531" s="119">
        <v>5</v>
      </c>
      <c r="BC531" s="119" t="s">
        <v>134</v>
      </c>
      <c r="BD531" s="119" t="s">
        <v>632</v>
      </c>
      <c r="BE531" s="119"/>
      <c r="BF531">
        <f t="shared" si="54"/>
        <v>0</v>
      </c>
      <c r="BG531">
        <f t="shared" si="56"/>
        <v>0</v>
      </c>
      <c r="BH531">
        <f t="shared" si="56"/>
        <v>0</v>
      </c>
      <c r="BI531">
        <f t="shared" si="56"/>
        <v>0</v>
      </c>
      <c r="BJ531">
        <f t="shared" si="56"/>
        <v>0</v>
      </c>
      <c r="BK531">
        <f t="shared" si="56"/>
        <v>0</v>
      </c>
      <c r="BL531">
        <f t="shared" si="50"/>
        <v>0</v>
      </c>
      <c r="BM531">
        <f t="shared" si="57"/>
        <v>1</v>
      </c>
      <c r="BN531">
        <f t="shared" si="57"/>
        <v>0</v>
      </c>
      <c r="BO531">
        <f t="shared" si="57"/>
        <v>1</v>
      </c>
      <c r="BP531">
        <f t="shared" si="57"/>
        <v>0</v>
      </c>
      <c r="BQ531">
        <f t="shared" si="51"/>
        <v>0</v>
      </c>
      <c r="BR531">
        <f t="shared" si="57"/>
        <v>0</v>
      </c>
      <c r="BS531">
        <f t="shared" si="57"/>
        <v>0</v>
      </c>
      <c r="BT531" s="256">
        <f t="shared" si="55"/>
        <v>4</v>
      </c>
    </row>
    <row r="532" spans="2:72" ht="14.3" x14ac:dyDescent="0.25">
      <c r="B532" s="93" t="str">
        <f>IFERROR(VLOOKUP(TABLA!$F532,BLIOTECAS!$C$1:$E$26,2,FALSE),"")</f>
        <v/>
      </c>
      <c r="C532" s="93" t="str">
        <f>IFERROR(VLOOKUP(TABLA!F532,BLIOTECAS!$C$1:$E$26,3,FALSE),"")</f>
        <v/>
      </c>
      <c r="D532" s="266" t="s">
        <v>1057</v>
      </c>
      <c r="E532" s="120" t="s">
        <v>8</v>
      </c>
      <c r="F532" s="119" t="s">
        <v>39</v>
      </c>
      <c r="G532" s="119" t="s">
        <v>47</v>
      </c>
      <c r="H532" s="119" t="s">
        <v>45</v>
      </c>
      <c r="I532" s="119"/>
      <c r="J532" s="119" t="s">
        <v>24</v>
      </c>
      <c r="K532" s="119" t="s">
        <v>56</v>
      </c>
      <c r="L532" s="119" t="s">
        <v>22</v>
      </c>
      <c r="M532" s="119" t="s">
        <v>633</v>
      </c>
      <c r="N532" s="119">
        <v>3</v>
      </c>
      <c r="O532" s="119">
        <v>3</v>
      </c>
      <c r="P532" s="119">
        <v>4</v>
      </c>
      <c r="Q532" s="119">
        <v>4</v>
      </c>
      <c r="R532" s="119">
        <v>4</v>
      </c>
      <c r="S532" s="119" t="s">
        <v>87</v>
      </c>
      <c r="T532" s="119" t="s">
        <v>87</v>
      </c>
      <c r="U532" s="119">
        <v>3</v>
      </c>
      <c r="V532" s="119">
        <v>2</v>
      </c>
      <c r="W532" s="119">
        <v>2</v>
      </c>
      <c r="X532" s="119">
        <v>3</v>
      </c>
      <c r="Y532" s="119">
        <v>4</v>
      </c>
      <c r="Z532" s="119">
        <v>4</v>
      </c>
      <c r="AA532" s="119">
        <v>4</v>
      </c>
      <c r="AB532" s="119">
        <v>2</v>
      </c>
      <c r="AC532" s="119">
        <v>3</v>
      </c>
      <c r="AD532" s="119">
        <v>3</v>
      </c>
      <c r="AE532" s="119">
        <v>2</v>
      </c>
      <c r="AF532" s="119">
        <v>2</v>
      </c>
      <c r="AG532" s="119">
        <v>3</v>
      </c>
      <c r="AH532" s="119">
        <v>2</v>
      </c>
      <c r="AI532" s="119">
        <v>2</v>
      </c>
      <c r="AJ532" s="119">
        <v>3</v>
      </c>
      <c r="AK532" s="119" t="s">
        <v>88</v>
      </c>
      <c r="AL532" s="119" t="s">
        <v>88</v>
      </c>
      <c r="AM532" s="119">
        <v>3</v>
      </c>
      <c r="AN532" s="119">
        <v>2</v>
      </c>
      <c r="AO532" s="119" t="s">
        <v>115</v>
      </c>
      <c r="AP532" s="119">
        <v>3</v>
      </c>
      <c r="AQ532" s="119">
        <v>3</v>
      </c>
      <c r="AR532" s="119">
        <v>3</v>
      </c>
      <c r="AS532" s="119">
        <v>4</v>
      </c>
      <c r="AT532" s="119">
        <v>4</v>
      </c>
      <c r="AU532" s="119">
        <v>4</v>
      </c>
      <c r="AV532" s="119">
        <v>3</v>
      </c>
      <c r="AW532" s="119">
        <v>3</v>
      </c>
      <c r="AX532" s="119" t="s">
        <v>88</v>
      </c>
      <c r="AY532" s="119" t="s">
        <v>88</v>
      </c>
      <c r="AZ532" s="119"/>
      <c r="BA532" s="119">
        <v>3</v>
      </c>
      <c r="BB532" s="119">
        <v>3</v>
      </c>
      <c r="BC532" s="119" t="s">
        <v>134</v>
      </c>
      <c r="BD532" s="119"/>
      <c r="BE532" s="119"/>
      <c r="BF532">
        <f t="shared" si="54"/>
        <v>0</v>
      </c>
      <c r="BG532">
        <f t="shared" si="56"/>
        <v>0</v>
      </c>
      <c r="BH532">
        <f t="shared" si="56"/>
        <v>0</v>
      </c>
      <c r="BI532">
        <f t="shared" si="56"/>
        <v>0</v>
      </c>
      <c r="BJ532">
        <f t="shared" si="56"/>
        <v>0</v>
      </c>
      <c r="BK532">
        <f t="shared" si="56"/>
        <v>0</v>
      </c>
      <c r="BL532">
        <f t="shared" ref="BL532:BL595" si="58">IF(IFERROR(FIND(BL$2,$AO532,1),0)&lt;&gt;0,1,0)</f>
        <v>0</v>
      </c>
      <c r="BM532">
        <f t="shared" si="57"/>
        <v>0</v>
      </c>
      <c r="BN532">
        <f t="shared" si="57"/>
        <v>0</v>
      </c>
      <c r="BO532">
        <f t="shared" si="57"/>
        <v>0</v>
      </c>
      <c r="BP532">
        <f t="shared" si="57"/>
        <v>0</v>
      </c>
      <c r="BQ532">
        <f t="shared" si="51"/>
        <v>0</v>
      </c>
      <c r="BR532">
        <f t="shared" si="57"/>
        <v>1</v>
      </c>
      <c r="BS532">
        <f t="shared" si="57"/>
        <v>0</v>
      </c>
      <c r="BT532" s="256">
        <f t="shared" si="55"/>
        <v>4</v>
      </c>
    </row>
    <row r="533" spans="2:72" ht="14.3" x14ac:dyDescent="0.25">
      <c r="B533" s="93" t="str">
        <f>IFERROR(VLOOKUP(TABLA!$F533,BLIOTECAS!$C$1:$E$26,2,FALSE),"")</f>
        <v>FIS</v>
      </c>
      <c r="C533" s="93" t="str">
        <f>IFERROR(VLOOKUP(TABLA!F533,BLIOTECAS!$C$1:$E$26,3,FALSE),"")</f>
        <v>Ciencias Experimentales</v>
      </c>
      <c r="D533" s="266" t="s">
        <v>1057</v>
      </c>
      <c r="E533" s="120" t="s">
        <v>8</v>
      </c>
      <c r="F533" s="119" t="s">
        <v>26</v>
      </c>
      <c r="G533" s="119" t="s">
        <v>47</v>
      </c>
      <c r="H533" s="119" t="s">
        <v>45</v>
      </c>
      <c r="I533" s="119"/>
      <c r="J533" s="119" t="s">
        <v>26</v>
      </c>
      <c r="K533" s="119" t="s">
        <v>56</v>
      </c>
      <c r="L533" s="119"/>
      <c r="M533" s="119"/>
      <c r="N533" s="119">
        <v>4</v>
      </c>
      <c r="O533" s="119">
        <v>4</v>
      </c>
      <c r="P533" s="119">
        <v>5</v>
      </c>
      <c r="Q533" s="119">
        <v>3</v>
      </c>
      <c r="R533" s="119">
        <v>4</v>
      </c>
      <c r="S533" s="119" t="s">
        <v>88</v>
      </c>
      <c r="T533" s="119" t="s">
        <v>87</v>
      </c>
      <c r="U533" s="119">
        <v>3</v>
      </c>
      <c r="V533" s="119">
        <v>1</v>
      </c>
      <c r="W533" s="119">
        <v>2</v>
      </c>
      <c r="X533" s="119">
        <v>1</v>
      </c>
      <c r="Y533" s="119">
        <v>4</v>
      </c>
      <c r="Z533" s="119">
        <v>2</v>
      </c>
      <c r="AA533" s="119">
        <v>2</v>
      </c>
      <c r="AB533" s="119">
        <v>1</v>
      </c>
      <c r="AC533" s="119">
        <v>2</v>
      </c>
      <c r="AD533" s="119">
        <v>5</v>
      </c>
      <c r="AE533" s="119">
        <v>5</v>
      </c>
      <c r="AF533" s="119">
        <v>5</v>
      </c>
      <c r="AG533" s="119">
        <v>5</v>
      </c>
      <c r="AH533" s="119">
        <v>2</v>
      </c>
      <c r="AI533" s="119">
        <v>3</v>
      </c>
      <c r="AJ533" s="119">
        <v>4</v>
      </c>
      <c r="AK533" s="119" t="s">
        <v>88</v>
      </c>
      <c r="AL533" s="119" t="s">
        <v>88</v>
      </c>
      <c r="AM533" s="119">
        <v>3</v>
      </c>
      <c r="AN533" s="119">
        <v>4</v>
      </c>
      <c r="AO533" s="119" t="s">
        <v>113</v>
      </c>
      <c r="AP533" s="119">
        <v>5</v>
      </c>
      <c r="AQ533" s="119">
        <v>3</v>
      </c>
      <c r="AR533" s="119">
        <v>3</v>
      </c>
      <c r="AS533" s="119">
        <v>2</v>
      </c>
      <c r="AT533" s="119">
        <v>5</v>
      </c>
      <c r="AU533" s="119">
        <v>4</v>
      </c>
      <c r="AV533" s="119">
        <v>4</v>
      </c>
      <c r="AW533" s="119">
        <v>3</v>
      </c>
      <c r="AX533" s="119" t="s">
        <v>88</v>
      </c>
      <c r="AY533" s="119" t="s">
        <v>88</v>
      </c>
      <c r="AZ533" s="119"/>
      <c r="BA533" s="119">
        <v>5</v>
      </c>
      <c r="BB533" s="119">
        <v>4</v>
      </c>
      <c r="BC533" s="119" t="s">
        <v>134</v>
      </c>
      <c r="BD533" s="119"/>
      <c r="BE533" s="119"/>
      <c r="BF533">
        <f t="shared" si="54"/>
        <v>0</v>
      </c>
      <c r="BG533">
        <f t="shared" si="56"/>
        <v>0</v>
      </c>
      <c r="BH533">
        <f t="shared" si="56"/>
        <v>0</v>
      </c>
      <c r="BI533">
        <f t="shared" si="56"/>
        <v>0</v>
      </c>
      <c r="BJ533">
        <f t="shared" si="56"/>
        <v>0</v>
      </c>
      <c r="BK533">
        <f t="shared" si="56"/>
        <v>0</v>
      </c>
      <c r="BL533">
        <f t="shared" si="58"/>
        <v>0</v>
      </c>
      <c r="BM533">
        <f t="shared" si="57"/>
        <v>0</v>
      </c>
      <c r="BN533">
        <f t="shared" si="57"/>
        <v>0</v>
      </c>
      <c r="BO533">
        <f t="shared" si="57"/>
        <v>1</v>
      </c>
      <c r="BP533">
        <f t="shared" si="57"/>
        <v>0</v>
      </c>
      <c r="BQ533">
        <f t="shared" ref="BQ533:BQ596" si="59">IF(IFERROR(FIND(BQ$2,$AO533,1),0)&lt;&gt;0,1,0)</f>
        <v>0</v>
      </c>
      <c r="BR533">
        <f t="shared" si="57"/>
        <v>0</v>
      </c>
      <c r="BS533">
        <f t="shared" si="57"/>
        <v>0</v>
      </c>
      <c r="BT533" s="256">
        <f t="shared" si="55"/>
        <v>4</v>
      </c>
    </row>
    <row r="534" spans="2:72" ht="14.3" x14ac:dyDescent="0.25">
      <c r="B534" s="93" t="str">
        <f>IFERROR(VLOOKUP(TABLA!$F534,BLIOTECAS!$C$1:$E$26,2,FALSE),"")</f>
        <v/>
      </c>
      <c r="C534" s="93" t="str">
        <f>IFERROR(VLOOKUP(TABLA!F534,BLIOTECAS!$C$1:$E$26,3,FALSE),"")</f>
        <v/>
      </c>
      <c r="D534" s="266" t="s">
        <v>1057</v>
      </c>
      <c r="E534" s="120" t="s">
        <v>8</v>
      </c>
      <c r="F534" s="119"/>
      <c r="G534" s="119" t="s">
        <v>45</v>
      </c>
      <c r="H534" s="119" t="s">
        <v>44</v>
      </c>
      <c r="I534" s="119"/>
      <c r="J534" s="119" t="s">
        <v>476</v>
      </c>
      <c r="K534" s="119"/>
      <c r="L534" s="119"/>
      <c r="M534" s="119"/>
      <c r="N534" s="119">
        <v>4</v>
      </c>
      <c r="O534" s="119">
        <v>4</v>
      </c>
      <c r="P534" s="119">
        <v>5</v>
      </c>
      <c r="Q534" s="119">
        <v>5</v>
      </c>
      <c r="R534" s="119">
        <v>5</v>
      </c>
      <c r="S534" s="119" t="s">
        <v>88</v>
      </c>
      <c r="T534" s="119" t="s">
        <v>88</v>
      </c>
      <c r="U534" s="119">
        <v>3</v>
      </c>
      <c r="V534" s="119">
        <v>3</v>
      </c>
      <c r="W534" s="119">
        <v>3</v>
      </c>
      <c r="X534" s="119">
        <v>3</v>
      </c>
      <c r="Y534" s="119">
        <v>3</v>
      </c>
      <c r="Z534" s="119">
        <v>3</v>
      </c>
      <c r="AA534" s="119">
        <v>3</v>
      </c>
      <c r="AB534" s="119">
        <v>3</v>
      </c>
      <c r="AC534" s="119">
        <v>2</v>
      </c>
      <c r="AD534" s="119">
        <v>2</v>
      </c>
      <c r="AE534" s="119">
        <v>4</v>
      </c>
      <c r="AF534" s="119">
        <v>4</v>
      </c>
      <c r="AG534" s="119">
        <v>2</v>
      </c>
      <c r="AH534" s="119">
        <v>4</v>
      </c>
      <c r="AI534" s="119">
        <v>4</v>
      </c>
      <c r="AJ534" s="119">
        <v>2</v>
      </c>
      <c r="AK534" s="119" t="s">
        <v>88</v>
      </c>
      <c r="AL534" s="119" t="s">
        <v>88</v>
      </c>
      <c r="AM534" s="119">
        <v>4</v>
      </c>
      <c r="AN534" s="119">
        <v>3</v>
      </c>
      <c r="AO534" s="119" t="s">
        <v>113</v>
      </c>
      <c r="AP534" s="119">
        <v>4</v>
      </c>
      <c r="AQ534" s="119">
        <v>4</v>
      </c>
      <c r="AR534" s="119">
        <v>4</v>
      </c>
      <c r="AS534" s="119">
        <v>4</v>
      </c>
      <c r="AT534" s="119">
        <v>4</v>
      </c>
      <c r="AU534" s="119">
        <v>4</v>
      </c>
      <c r="AV534" s="119">
        <v>4</v>
      </c>
      <c r="AW534" s="119">
        <v>4</v>
      </c>
      <c r="AX534" s="119" t="s">
        <v>88</v>
      </c>
      <c r="AY534" s="119" t="s">
        <v>88</v>
      </c>
      <c r="AZ534" s="119"/>
      <c r="BA534" s="119">
        <v>2</v>
      </c>
      <c r="BB534" s="119">
        <v>3</v>
      </c>
      <c r="BC534" s="119" t="s">
        <v>133</v>
      </c>
      <c r="BD534" s="119"/>
      <c r="BE534" s="119"/>
      <c r="BF534">
        <f t="shared" si="54"/>
        <v>0</v>
      </c>
      <c r="BG534">
        <f t="shared" si="56"/>
        <v>0</v>
      </c>
      <c r="BH534">
        <f t="shared" si="56"/>
        <v>0</v>
      </c>
      <c r="BI534">
        <f t="shared" si="56"/>
        <v>0</v>
      </c>
      <c r="BJ534">
        <f t="shared" si="56"/>
        <v>0</v>
      </c>
      <c r="BK534">
        <f t="shared" si="56"/>
        <v>0</v>
      </c>
      <c r="BL534">
        <f t="shared" si="58"/>
        <v>0</v>
      </c>
      <c r="BM534">
        <f t="shared" si="57"/>
        <v>0</v>
      </c>
      <c r="BN534">
        <f t="shared" si="57"/>
        <v>0</v>
      </c>
      <c r="BO534">
        <f t="shared" si="57"/>
        <v>1</v>
      </c>
      <c r="BP534">
        <f t="shared" si="57"/>
        <v>0</v>
      </c>
      <c r="BQ534">
        <f t="shared" si="59"/>
        <v>0</v>
      </c>
      <c r="BR534">
        <f t="shared" si="57"/>
        <v>0</v>
      </c>
      <c r="BS534">
        <f t="shared" si="57"/>
        <v>0</v>
      </c>
      <c r="BT534" s="256">
        <f t="shared" si="55"/>
        <v>3</v>
      </c>
    </row>
    <row r="535" spans="2:72" ht="14.3" x14ac:dyDescent="0.25">
      <c r="B535" s="93" t="str">
        <f>IFERROR(VLOOKUP(TABLA!$F535,BLIOTECAS!$C$1:$E$26,2,FALSE),"")</f>
        <v>VET</v>
      </c>
      <c r="C535" s="93" t="str">
        <f>IFERROR(VLOOKUP(TABLA!F535,BLIOTECAS!$C$1:$E$26,3,FALSE),"")</f>
        <v>Ciencias de la Salud</v>
      </c>
      <c r="D535" s="266" t="s">
        <v>1057</v>
      </c>
      <c r="E535" s="120" t="s">
        <v>8</v>
      </c>
      <c r="F535" s="119" t="s">
        <v>21</v>
      </c>
      <c r="G535" s="119" t="s">
        <v>46</v>
      </c>
      <c r="H535" s="119" t="s">
        <v>44</v>
      </c>
      <c r="I535" s="119"/>
      <c r="J535" s="119" t="s">
        <v>21</v>
      </c>
      <c r="K535" s="119"/>
      <c r="L535" s="119"/>
      <c r="M535" s="119" t="s">
        <v>634</v>
      </c>
      <c r="N535" s="119">
        <v>4</v>
      </c>
      <c r="O535" s="119">
        <v>4</v>
      </c>
      <c r="P535" s="119">
        <v>3</v>
      </c>
      <c r="Q535" s="119">
        <v>2</v>
      </c>
      <c r="R535" s="119">
        <v>4</v>
      </c>
      <c r="S535" s="119" t="s">
        <v>88</v>
      </c>
      <c r="T535" s="119" t="s">
        <v>88</v>
      </c>
      <c r="U535" s="119">
        <v>2</v>
      </c>
      <c r="V535" s="119">
        <v>1</v>
      </c>
      <c r="W535" s="119">
        <v>1</v>
      </c>
      <c r="X535" s="119">
        <v>1</v>
      </c>
      <c r="Y535" s="119">
        <v>5</v>
      </c>
      <c r="Z535" s="119">
        <v>5</v>
      </c>
      <c r="AA535" s="119">
        <v>5</v>
      </c>
      <c r="AB535" s="119">
        <v>1</v>
      </c>
      <c r="AC535" s="119">
        <v>2</v>
      </c>
      <c r="AD535" s="119">
        <v>2</v>
      </c>
      <c r="AE535" s="119">
        <v>1</v>
      </c>
      <c r="AF535" s="119">
        <v>4</v>
      </c>
      <c r="AG535" s="119"/>
      <c r="AH535" s="119"/>
      <c r="AI535" s="119">
        <v>1</v>
      </c>
      <c r="AJ535" s="119">
        <v>4</v>
      </c>
      <c r="AK535" s="119" t="s">
        <v>88</v>
      </c>
      <c r="AL535" s="119" t="s">
        <v>88</v>
      </c>
      <c r="AM535" s="119">
        <v>4</v>
      </c>
      <c r="AN535" s="119">
        <v>3</v>
      </c>
      <c r="AO535" s="119" t="s">
        <v>113</v>
      </c>
      <c r="AP535" s="119"/>
      <c r="AQ535" s="119"/>
      <c r="AR535" s="119"/>
      <c r="AS535" s="119"/>
      <c r="AT535" s="119"/>
      <c r="AU535" s="119"/>
      <c r="AV535" s="119"/>
      <c r="AW535" s="119"/>
      <c r="AX535" s="119" t="s">
        <v>87</v>
      </c>
      <c r="AY535" s="119" t="s">
        <v>88</v>
      </c>
      <c r="AZ535" s="119"/>
      <c r="BA535" s="119"/>
      <c r="BB535" s="119">
        <v>4</v>
      </c>
      <c r="BC535" s="119" t="s">
        <v>133</v>
      </c>
      <c r="BD535" s="119"/>
      <c r="BE535" s="119"/>
      <c r="BF535">
        <f t="shared" si="54"/>
        <v>0</v>
      </c>
      <c r="BG535">
        <f t="shared" si="56"/>
        <v>0</v>
      </c>
      <c r="BH535">
        <f t="shared" si="56"/>
        <v>0</v>
      </c>
      <c r="BI535">
        <f t="shared" si="56"/>
        <v>0</v>
      </c>
      <c r="BJ535">
        <f t="shared" si="56"/>
        <v>0</v>
      </c>
      <c r="BK535">
        <f t="shared" si="56"/>
        <v>0</v>
      </c>
      <c r="BL535">
        <f t="shared" si="58"/>
        <v>0</v>
      </c>
      <c r="BM535">
        <f t="shared" si="57"/>
        <v>0</v>
      </c>
      <c r="BN535">
        <f t="shared" si="57"/>
        <v>0</v>
      </c>
      <c r="BO535">
        <f t="shared" si="57"/>
        <v>1</v>
      </c>
      <c r="BP535">
        <f t="shared" si="57"/>
        <v>0</v>
      </c>
      <c r="BQ535">
        <f t="shared" si="59"/>
        <v>0</v>
      </c>
      <c r="BR535">
        <f t="shared" si="57"/>
        <v>0</v>
      </c>
      <c r="BS535">
        <f t="shared" si="57"/>
        <v>0</v>
      </c>
      <c r="BT535" s="256">
        <f t="shared" si="55"/>
        <v>3</v>
      </c>
    </row>
    <row r="536" spans="2:72" ht="14.3" x14ac:dyDescent="0.25">
      <c r="B536" s="93" t="str">
        <f>IFERROR(VLOOKUP(TABLA!$F536,BLIOTECAS!$C$1:$E$26,2,FALSE),"")</f>
        <v>FLS</v>
      </c>
      <c r="C536" s="93" t="str">
        <f>IFERROR(VLOOKUP(TABLA!F536,BLIOTECAS!$C$1:$E$26,3,FALSE),"")</f>
        <v>Humanidades</v>
      </c>
      <c r="D536" s="266" t="s">
        <v>1057</v>
      </c>
      <c r="E536" s="120" t="s">
        <v>8</v>
      </c>
      <c r="F536" s="119" t="s">
        <v>31</v>
      </c>
      <c r="G536" s="119" t="s">
        <v>46</v>
      </c>
      <c r="H536" s="119" t="s">
        <v>48</v>
      </c>
      <c r="I536" s="119"/>
      <c r="J536" s="119" t="s">
        <v>69</v>
      </c>
      <c r="K536" s="119" t="s">
        <v>31</v>
      </c>
      <c r="L536" s="119" t="s">
        <v>56</v>
      </c>
      <c r="M536" s="119"/>
      <c r="N536" s="119">
        <v>5</v>
      </c>
      <c r="O536" s="119">
        <v>5</v>
      </c>
      <c r="P536" s="119">
        <v>5</v>
      </c>
      <c r="Q536" s="119">
        <v>4</v>
      </c>
      <c r="R536" s="119">
        <v>5</v>
      </c>
      <c r="S536" s="119" t="s">
        <v>87</v>
      </c>
      <c r="T536" s="119" t="s">
        <v>87</v>
      </c>
      <c r="U536" s="119">
        <v>4</v>
      </c>
      <c r="V536" s="119">
        <v>3</v>
      </c>
      <c r="W536" s="119">
        <v>5</v>
      </c>
      <c r="X536" s="119">
        <v>3</v>
      </c>
      <c r="Y536" s="119">
        <v>5</v>
      </c>
      <c r="Z536" s="119">
        <v>5</v>
      </c>
      <c r="AA536" s="119">
        <v>4</v>
      </c>
      <c r="AB536" s="119">
        <v>2</v>
      </c>
      <c r="AC536" s="119">
        <v>2</v>
      </c>
      <c r="AD536" s="119">
        <v>4</v>
      </c>
      <c r="AE536" s="119">
        <v>5</v>
      </c>
      <c r="AF536" s="119">
        <v>5</v>
      </c>
      <c r="AG536" s="119">
        <v>5</v>
      </c>
      <c r="AH536" s="119">
        <v>5</v>
      </c>
      <c r="AI536" s="119">
        <v>4</v>
      </c>
      <c r="AJ536" s="119">
        <v>3</v>
      </c>
      <c r="AK536" s="119" t="s">
        <v>88</v>
      </c>
      <c r="AL536" s="119" t="s">
        <v>88</v>
      </c>
      <c r="AM536" s="119">
        <v>5</v>
      </c>
      <c r="AN536" s="119">
        <v>3</v>
      </c>
      <c r="AO536" s="119" t="s">
        <v>560</v>
      </c>
      <c r="AP536" s="119">
        <v>5</v>
      </c>
      <c r="AQ536" s="119">
        <v>5</v>
      </c>
      <c r="AR536" s="119">
        <v>5</v>
      </c>
      <c r="AS536" s="119">
        <v>5</v>
      </c>
      <c r="AT536" s="119">
        <v>5</v>
      </c>
      <c r="AU536" s="119">
        <v>5</v>
      </c>
      <c r="AV536" s="119">
        <v>5</v>
      </c>
      <c r="AW536" s="119">
        <v>3</v>
      </c>
      <c r="AX536" s="119" t="s">
        <v>88</v>
      </c>
      <c r="AY536" s="119" t="s">
        <v>88</v>
      </c>
      <c r="AZ536" s="119"/>
      <c r="BA536" s="119">
        <v>5</v>
      </c>
      <c r="BB536" s="119">
        <v>5</v>
      </c>
      <c r="BC536" s="119" t="s">
        <v>135</v>
      </c>
      <c r="BD536" s="119" t="s">
        <v>635</v>
      </c>
      <c r="BE536" s="119"/>
      <c r="BF536">
        <f t="shared" si="54"/>
        <v>0</v>
      </c>
      <c r="BG536">
        <f t="shared" si="56"/>
        <v>0</v>
      </c>
      <c r="BH536">
        <f t="shared" si="56"/>
        <v>0</v>
      </c>
      <c r="BI536">
        <f t="shared" si="56"/>
        <v>0</v>
      </c>
      <c r="BJ536">
        <f t="shared" si="56"/>
        <v>0</v>
      </c>
      <c r="BK536">
        <f t="shared" si="56"/>
        <v>0</v>
      </c>
      <c r="BL536">
        <f t="shared" si="58"/>
        <v>1</v>
      </c>
      <c r="BM536">
        <f t="shared" si="57"/>
        <v>0</v>
      </c>
      <c r="BN536">
        <f t="shared" si="57"/>
        <v>0</v>
      </c>
      <c r="BO536">
        <f t="shared" si="57"/>
        <v>0</v>
      </c>
      <c r="BP536">
        <f t="shared" si="57"/>
        <v>0</v>
      </c>
      <c r="BQ536">
        <f t="shared" si="59"/>
        <v>0</v>
      </c>
      <c r="BR536">
        <f t="shared" si="57"/>
        <v>0</v>
      </c>
      <c r="BS536">
        <f t="shared" si="57"/>
        <v>0</v>
      </c>
      <c r="BT536" s="256">
        <f t="shared" si="55"/>
        <v>5</v>
      </c>
    </row>
    <row r="537" spans="2:72" ht="14.3" x14ac:dyDescent="0.25">
      <c r="B537" s="93" t="str">
        <f>IFERROR(VLOOKUP(TABLA!$F537,BLIOTECAS!$C$1:$E$26,2,FALSE),"")</f>
        <v>INF</v>
      </c>
      <c r="C537" s="93" t="str">
        <f>IFERROR(VLOOKUP(TABLA!F537,BLIOTECAS!$C$1:$E$26,3,FALSE),"")</f>
        <v>Ciencias Sociales</v>
      </c>
      <c r="D537" s="266" t="s">
        <v>1057</v>
      </c>
      <c r="E537" s="120" t="s">
        <v>10</v>
      </c>
      <c r="F537" s="119" t="s">
        <v>17</v>
      </c>
      <c r="G537" s="119" t="s">
        <v>46</v>
      </c>
      <c r="H537" s="119" t="s">
        <v>48</v>
      </c>
      <c r="I537" s="119"/>
      <c r="J537" s="119" t="s">
        <v>17</v>
      </c>
      <c r="K537" s="119" t="s">
        <v>56</v>
      </c>
      <c r="L537" s="119" t="s">
        <v>17</v>
      </c>
      <c r="M537" s="119"/>
      <c r="N537" s="119">
        <v>4</v>
      </c>
      <c r="O537" s="119">
        <v>5</v>
      </c>
      <c r="P537" s="119">
        <v>4</v>
      </c>
      <c r="Q537" s="119">
        <v>4</v>
      </c>
      <c r="R537" s="119">
        <v>4</v>
      </c>
      <c r="S537" s="119" t="s">
        <v>88</v>
      </c>
      <c r="T537" s="119" t="s">
        <v>88</v>
      </c>
      <c r="U537" s="119">
        <v>4</v>
      </c>
      <c r="V537" s="119">
        <v>4</v>
      </c>
      <c r="W537" s="119">
        <v>4</v>
      </c>
      <c r="X537" s="119">
        <v>4</v>
      </c>
      <c r="Y537" s="119">
        <v>4</v>
      </c>
      <c r="Z537" s="119">
        <v>5</v>
      </c>
      <c r="AA537" s="119">
        <v>4</v>
      </c>
      <c r="AB537" s="119">
        <v>4</v>
      </c>
      <c r="AC537" s="119">
        <v>5</v>
      </c>
      <c r="AD537" s="119">
        <v>4</v>
      </c>
      <c r="AE537" s="119">
        <v>4</v>
      </c>
      <c r="AF537" s="119">
        <v>5</v>
      </c>
      <c r="AG537" s="119">
        <v>5</v>
      </c>
      <c r="AH537" s="119">
        <v>5</v>
      </c>
      <c r="AI537" s="119">
        <v>4</v>
      </c>
      <c r="AJ537" s="119">
        <v>4</v>
      </c>
      <c r="AK537" s="119" t="s">
        <v>87</v>
      </c>
      <c r="AL537" s="119" t="s">
        <v>88</v>
      </c>
      <c r="AM537" s="119">
        <v>4</v>
      </c>
      <c r="AN537" s="119">
        <v>4</v>
      </c>
      <c r="AO537" s="119" t="s">
        <v>113</v>
      </c>
      <c r="AP537" s="119">
        <v>3</v>
      </c>
      <c r="AQ537" s="119">
        <v>3</v>
      </c>
      <c r="AR537" s="119">
        <v>3</v>
      </c>
      <c r="AS537" s="119">
        <v>3</v>
      </c>
      <c r="AT537" s="119">
        <v>3</v>
      </c>
      <c r="AU537" s="119">
        <v>3</v>
      </c>
      <c r="AV537" s="119">
        <v>3</v>
      </c>
      <c r="AW537" s="119">
        <v>3</v>
      </c>
      <c r="AX537" s="119" t="s">
        <v>87</v>
      </c>
      <c r="AY537" s="119" t="s">
        <v>87</v>
      </c>
      <c r="AZ537" s="119" t="s">
        <v>125</v>
      </c>
      <c r="BA537" s="119">
        <v>5</v>
      </c>
      <c r="BB537" s="119">
        <v>5</v>
      </c>
      <c r="BC537" s="119" t="s">
        <v>134</v>
      </c>
      <c r="BD537" s="119"/>
      <c r="BE537" s="119"/>
      <c r="BF537">
        <f t="shared" si="54"/>
        <v>0</v>
      </c>
      <c r="BG537">
        <f t="shared" si="56"/>
        <v>0</v>
      </c>
      <c r="BH537">
        <f t="shared" si="56"/>
        <v>0</v>
      </c>
      <c r="BI537">
        <f t="shared" si="56"/>
        <v>0</v>
      </c>
      <c r="BJ537">
        <f t="shared" si="56"/>
        <v>0</v>
      </c>
      <c r="BK537">
        <f t="shared" si="56"/>
        <v>0</v>
      </c>
      <c r="BL537">
        <f t="shared" si="58"/>
        <v>0</v>
      </c>
      <c r="BM537">
        <f t="shared" si="57"/>
        <v>0</v>
      </c>
      <c r="BN537">
        <f t="shared" si="57"/>
        <v>0</v>
      </c>
      <c r="BO537">
        <f t="shared" si="57"/>
        <v>1</v>
      </c>
      <c r="BP537">
        <f t="shared" si="57"/>
        <v>0</v>
      </c>
      <c r="BQ537">
        <f t="shared" si="59"/>
        <v>0</v>
      </c>
      <c r="BR537">
        <f t="shared" si="57"/>
        <v>0</v>
      </c>
      <c r="BS537">
        <f t="shared" si="57"/>
        <v>0</v>
      </c>
      <c r="BT537" s="256">
        <f t="shared" si="55"/>
        <v>4</v>
      </c>
    </row>
    <row r="538" spans="2:72" ht="14.3" x14ac:dyDescent="0.25">
      <c r="B538" s="93" t="str">
        <f>IFERROR(VLOOKUP(TABLA!$F538,BLIOTECAS!$C$1:$E$26,2,FALSE),"")</f>
        <v>INF</v>
      </c>
      <c r="C538" s="93" t="str">
        <f>IFERROR(VLOOKUP(TABLA!F538,BLIOTECAS!$C$1:$E$26,3,FALSE),"")</f>
        <v>Ciencias Sociales</v>
      </c>
      <c r="D538" s="266" t="s">
        <v>1057</v>
      </c>
      <c r="E538" s="120" t="s">
        <v>9</v>
      </c>
      <c r="F538" s="119" t="s">
        <v>17</v>
      </c>
      <c r="G538" s="119" t="s">
        <v>47</v>
      </c>
      <c r="H538" s="119" t="s">
        <v>46</v>
      </c>
      <c r="I538" s="119"/>
      <c r="J538" s="119" t="s">
        <v>17</v>
      </c>
      <c r="K538" s="119"/>
      <c r="L538" s="119"/>
      <c r="M538" s="119"/>
      <c r="N538" s="119">
        <v>5</v>
      </c>
      <c r="O538" s="119">
        <v>5</v>
      </c>
      <c r="P538" s="119">
        <v>5</v>
      </c>
      <c r="Q538" s="119">
        <v>5</v>
      </c>
      <c r="R538" s="119">
        <v>5</v>
      </c>
      <c r="S538" s="119" t="s">
        <v>87</v>
      </c>
      <c r="T538" s="119" t="s">
        <v>87</v>
      </c>
      <c r="U538" s="119">
        <v>3</v>
      </c>
      <c r="V538" s="119">
        <v>3</v>
      </c>
      <c r="W538" s="119">
        <v>4</v>
      </c>
      <c r="X538" s="119">
        <v>1</v>
      </c>
      <c r="Y538" s="119">
        <v>3</v>
      </c>
      <c r="Z538" s="119">
        <v>4</v>
      </c>
      <c r="AA538" s="119">
        <v>3</v>
      </c>
      <c r="AB538" s="119">
        <v>4</v>
      </c>
      <c r="AC538" s="119">
        <v>5</v>
      </c>
      <c r="AD538" s="119">
        <v>5</v>
      </c>
      <c r="AE538" s="119">
        <v>5</v>
      </c>
      <c r="AF538" s="119">
        <v>4</v>
      </c>
      <c r="AG538" s="119">
        <v>5</v>
      </c>
      <c r="AH538" s="119">
        <v>5</v>
      </c>
      <c r="AI538" s="119">
        <v>3</v>
      </c>
      <c r="AJ538" s="119">
        <v>5</v>
      </c>
      <c r="AK538" s="119" t="s">
        <v>87</v>
      </c>
      <c r="AL538" s="119" t="s">
        <v>88</v>
      </c>
      <c r="AM538" s="119">
        <v>4</v>
      </c>
      <c r="AN538" s="119">
        <v>4</v>
      </c>
      <c r="AO538" s="119" t="s">
        <v>115</v>
      </c>
      <c r="AP538" s="119">
        <v>5</v>
      </c>
      <c r="AQ538" s="119">
        <v>5</v>
      </c>
      <c r="AR538" s="119">
        <v>5</v>
      </c>
      <c r="AS538" s="119">
        <v>5</v>
      </c>
      <c r="AT538" s="119">
        <v>5</v>
      </c>
      <c r="AU538" s="119">
        <v>5</v>
      </c>
      <c r="AV538" s="119">
        <v>5</v>
      </c>
      <c r="AW538" s="119">
        <v>4</v>
      </c>
      <c r="AX538" s="119" t="s">
        <v>87</v>
      </c>
      <c r="AY538" s="119" t="s">
        <v>88</v>
      </c>
      <c r="AZ538" s="119"/>
      <c r="BA538" s="119">
        <v>5</v>
      </c>
      <c r="BB538" s="119">
        <v>5</v>
      </c>
      <c r="BC538" s="119" t="s">
        <v>135</v>
      </c>
      <c r="BD538" s="119"/>
      <c r="BE538" s="119"/>
      <c r="BF538">
        <f t="shared" si="54"/>
        <v>0</v>
      </c>
      <c r="BG538">
        <f t="shared" si="56"/>
        <v>0</v>
      </c>
      <c r="BH538">
        <f t="shared" si="56"/>
        <v>0</v>
      </c>
      <c r="BI538">
        <f t="shared" si="56"/>
        <v>0</v>
      </c>
      <c r="BJ538">
        <f t="shared" si="56"/>
        <v>0</v>
      </c>
      <c r="BK538">
        <f t="shared" si="56"/>
        <v>0</v>
      </c>
      <c r="BL538">
        <f t="shared" si="58"/>
        <v>0</v>
      </c>
      <c r="BM538">
        <f t="shared" si="57"/>
        <v>0</v>
      </c>
      <c r="BN538">
        <f t="shared" si="57"/>
        <v>0</v>
      </c>
      <c r="BO538">
        <f t="shared" si="57"/>
        <v>0</v>
      </c>
      <c r="BP538">
        <f t="shared" si="57"/>
        <v>0</v>
      </c>
      <c r="BQ538">
        <f t="shared" si="59"/>
        <v>0</v>
      </c>
      <c r="BR538">
        <f t="shared" si="57"/>
        <v>1</v>
      </c>
      <c r="BS538">
        <f t="shared" si="57"/>
        <v>0</v>
      </c>
      <c r="BT538" s="256">
        <f t="shared" si="55"/>
        <v>5</v>
      </c>
    </row>
    <row r="539" spans="2:72" ht="14.3" x14ac:dyDescent="0.25">
      <c r="B539" s="93" t="str">
        <f>IFERROR(VLOOKUP(TABLA!$F539,BLIOTECAS!$C$1:$E$26,2,FALSE),"")</f>
        <v>CPS</v>
      </c>
      <c r="C539" s="93" t="str">
        <f>IFERROR(VLOOKUP(TABLA!F539,BLIOTECAS!$C$1:$E$26,3,FALSE),"")</f>
        <v>Ciencias Sociales</v>
      </c>
      <c r="D539" s="266" t="s">
        <v>1057</v>
      </c>
      <c r="E539" s="120" t="s">
        <v>10</v>
      </c>
      <c r="F539" s="119" t="s">
        <v>18</v>
      </c>
      <c r="G539" s="119" t="s">
        <v>45</v>
      </c>
      <c r="H539" s="119" t="s">
        <v>46</v>
      </c>
      <c r="I539" s="119"/>
      <c r="J539" s="119" t="s">
        <v>18</v>
      </c>
      <c r="K539" s="119" t="s">
        <v>31</v>
      </c>
      <c r="L539" s="119"/>
      <c r="M539" s="119"/>
      <c r="N539" s="119">
        <v>5</v>
      </c>
      <c r="O539" s="119">
        <v>5</v>
      </c>
      <c r="P539" s="119">
        <v>5</v>
      </c>
      <c r="Q539" s="119">
        <v>5</v>
      </c>
      <c r="R539" s="119">
        <v>4</v>
      </c>
      <c r="S539" s="119" t="s">
        <v>88</v>
      </c>
      <c r="T539" s="119" t="s">
        <v>87</v>
      </c>
      <c r="U539" s="119">
        <v>4</v>
      </c>
      <c r="V539" s="119">
        <v>4</v>
      </c>
      <c r="W539" s="119">
        <v>4</v>
      </c>
      <c r="X539" s="119">
        <v>3</v>
      </c>
      <c r="Y539" s="119">
        <v>3</v>
      </c>
      <c r="Z539" s="119">
        <v>2</v>
      </c>
      <c r="AA539" s="119">
        <v>3</v>
      </c>
      <c r="AB539" s="119">
        <v>2</v>
      </c>
      <c r="AC539" s="119">
        <v>4</v>
      </c>
      <c r="AD539" s="119">
        <v>4</v>
      </c>
      <c r="AE539" s="119">
        <v>4</v>
      </c>
      <c r="AF539" s="119">
        <v>5</v>
      </c>
      <c r="AG539" s="119">
        <v>5</v>
      </c>
      <c r="AH539" s="119">
        <v>5</v>
      </c>
      <c r="AI539" s="119">
        <v>4</v>
      </c>
      <c r="AJ539" s="119">
        <v>4</v>
      </c>
      <c r="AK539" s="119" t="s">
        <v>87</v>
      </c>
      <c r="AL539" s="119" t="s">
        <v>88</v>
      </c>
      <c r="AM539" s="119">
        <v>5</v>
      </c>
      <c r="AN539" s="119">
        <v>5</v>
      </c>
      <c r="AO539" s="119" t="s">
        <v>115</v>
      </c>
      <c r="AP539" s="119">
        <v>5</v>
      </c>
      <c r="AQ539" s="119">
        <v>5</v>
      </c>
      <c r="AR539" s="119">
        <v>5</v>
      </c>
      <c r="AS539" s="119">
        <v>5</v>
      </c>
      <c r="AT539" s="119">
        <v>5</v>
      </c>
      <c r="AU539" s="119">
        <v>5</v>
      </c>
      <c r="AV539" s="119">
        <v>5</v>
      </c>
      <c r="AW539" s="119">
        <v>5</v>
      </c>
      <c r="AX539" s="119" t="s">
        <v>87</v>
      </c>
      <c r="AY539" s="119" t="s">
        <v>87</v>
      </c>
      <c r="AZ539" s="119"/>
      <c r="BA539" s="119">
        <v>4</v>
      </c>
      <c r="BB539" s="119">
        <v>4</v>
      </c>
      <c r="BC539" s="119" t="s">
        <v>135</v>
      </c>
      <c r="BD539" s="119"/>
      <c r="BE539" s="119"/>
      <c r="BF539">
        <f t="shared" si="54"/>
        <v>0</v>
      </c>
      <c r="BG539">
        <f t="shared" si="56"/>
        <v>0</v>
      </c>
      <c r="BH539">
        <f t="shared" si="56"/>
        <v>0</v>
      </c>
      <c r="BI539">
        <f t="shared" si="56"/>
        <v>0</v>
      </c>
      <c r="BJ539">
        <f t="shared" si="56"/>
        <v>0</v>
      </c>
      <c r="BK539">
        <f t="shared" si="56"/>
        <v>0</v>
      </c>
      <c r="BL539">
        <f t="shared" si="58"/>
        <v>0</v>
      </c>
      <c r="BM539">
        <f t="shared" si="57"/>
        <v>0</v>
      </c>
      <c r="BN539">
        <f t="shared" si="57"/>
        <v>0</v>
      </c>
      <c r="BO539">
        <f t="shared" si="57"/>
        <v>0</v>
      </c>
      <c r="BP539">
        <f t="shared" si="57"/>
        <v>0</v>
      </c>
      <c r="BQ539">
        <f t="shared" si="59"/>
        <v>0</v>
      </c>
      <c r="BR539">
        <f t="shared" si="57"/>
        <v>1</v>
      </c>
      <c r="BS539">
        <f t="shared" si="57"/>
        <v>0</v>
      </c>
      <c r="BT539" s="256">
        <f t="shared" si="55"/>
        <v>5</v>
      </c>
    </row>
    <row r="540" spans="2:72" ht="14.3" x14ac:dyDescent="0.25">
      <c r="B540" s="93" t="str">
        <f>IFERROR(VLOOKUP(TABLA!$F540,BLIOTECAS!$C$1:$E$26,2,FALSE),"")</f>
        <v>FAR</v>
      </c>
      <c r="C540" s="93" t="str">
        <f>IFERROR(VLOOKUP(TABLA!F540,BLIOTECAS!$C$1:$E$26,3,FALSE),"")</f>
        <v>Ciencias de la Salud</v>
      </c>
      <c r="D540" s="266" t="s">
        <v>1057</v>
      </c>
      <c r="E540" s="120" t="s">
        <v>8</v>
      </c>
      <c r="F540" s="119" t="s">
        <v>28</v>
      </c>
      <c r="G540" s="119" t="s">
        <v>47</v>
      </c>
      <c r="H540" s="119" t="s">
        <v>44</v>
      </c>
      <c r="I540" s="119"/>
      <c r="J540" s="119" t="s">
        <v>28</v>
      </c>
      <c r="K540" s="119" t="s">
        <v>56</v>
      </c>
      <c r="L540" s="119" t="s">
        <v>22</v>
      </c>
      <c r="M540" s="119"/>
      <c r="N540" s="119">
        <v>4</v>
      </c>
      <c r="O540" s="119">
        <v>2</v>
      </c>
      <c r="P540" s="119">
        <v>4</v>
      </c>
      <c r="Q540" s="119">
        <v>4</v>
      </c>
      <c r="R540" s="119">
        <v>4</v>
      </c>
      <c r="S540" s="119" t="s">
        <v>88</v>
      </c>
      <c r="T540" s="119" t="s">
        <v>88</v>
      </c>
      <c r="U540" s="119">
        <v>1</v>
      </c>
      <c r="V540" s="119">
        <v>1</v>
      </c>
      <c r="W540" s="119">
        <v>2</v>
      </c>
      <c r="X540" s="119">
        <v>2</v>
      </c>
      <c r="Y540" s="119">
        <v>5</v>
      </c>
      <c r="Z540" s="119">
        <v>5</v>
      </c>
      <c r="AA540" s="119">
        <v>3</v>
      </c>
      <c r="AB540" s="119">
        <v>3</v>
      </c>
      <c r="AC540" s="119">
        <v>2</v>
      </c>
      <c r="AD540" s="119">
        <v>2</v>
      </c>
      <c r="AE540" s="119">
        <v>3</v>
      </c>
      <c r="AF540" s="119">
        <v>3</v>
      </c>
      <c r="AG540" s="119">
        <v>4</v>
      </c>
      <c r="AH540" s="119">
        <v>3</v>
      </c>
      <c r="AI540" s="119">
        <v>3</v>
      </c>
      <c r="AJ540" s="119">
        <v>3</v>
      </c>
      <c r="AK540" s="119" t="s">
        <v>88</v>
      </c>
      <c r="AL540" s="119" t="s">
        <v>88</v>
      </c>
      <c r="AM540" s="119">
        <v>3</v>
      </c>
      <c r="AN540" s="119">
        <v>2</v>
      </c>
      <c r="AO540" s="119" t="s">
        <v>516</v>
      </c>
      <c r="AP540" s="119"/>
      <c r="AQ540" s="119"/>
      <c r="AR540" s="119"/>
      <c r="AS540" s="119"/>
      <c r="AT540" s="119"/>
      <c r="AU540" s="119"/>
      <c r="AV540" s="119"/>
      <c r="AW540" s="119"/>
      <c r="AX540" s="119" t="s">
        <v>88</v>
      </c>
      <c r="AY540" s="119" t="s">
        <v>88</v>
      </c>
      <c r="AZ540" s="119"/>
      <c r="BA540" s="119">
        <v>4</v>
      </c>
      <c r="BB540" s="119">
        <v>4</v>
      </c>
      <c r="BC540" s="119" t="s">
        <v>134</v>
      </c>
      <c r="BD540" s="119"/>
      <c r="BE540" s="119"/>
      <c r="BF540">
        <f t="shared" si="54"/>
        <v>0</v>
      </c>
      <c r="BG540">
        <f t="shared" si="56"/>
        <v>0</v>
      </c>
      <c r="BH540">
        <f t="shared" si="56"/>
        <v>0</v>
      </c>
      <c r="BI540">
        <f t="shared" si="56"/>
        <v>0</v>
      </c>
      <c r="BJ540">
        <f t="shared" si="56"/>
        <v>0</v>
      </c>
      <c r="BK540">
        <f t="shared" si="56"/>
        <v>0</v>
      </c>
      <c r="BL540">
        <f t="shared" si="58"/>
        <v>1</v>
      </c>
      <c r="BM540">
        <f t="shared" si="57"/>
        <v>0</v>
      </c>
      <c r="BN540">
        <f t="shared" si="57"/>
        <v>1</v>
      </c>
      <c r="BO540">
        <f t="shared" si="57"/>
        <v>1</v>
      </c>
      <c r="BP540">
        <f t="shared" si="57"/>
        <v>0</v>
      </c>
      <c r="BQ540">
        <f t="shared" si="59"/>
        <v>0</v>
      </c>
      <c r="BR540">
        <f t="shared" si="57"/>
        <v>0</v>
      </c>
      <c r="BS540">
        <f t="shared" si="57"/>
        <v>0</v>
      </c>
      <c r="BT540" s="256">
        <f t="shared" si="55"/>
        <v>4</v>
      </c>
    </row>
    <row r="541" spans="2:72" ht="14.3" x14ac:dyDescent="0.25">
      <c r="B541" s="93" t="str">
        <f>IFERROR(VLOOKUP(TABLA!$F541,BLIOTECAS!$C$1:$E$26,2,FALSE),"")</f>
        <v>DER</v>
      </c>
      <c r="C541" s="93" t="str">
        <f>IFERROR(VLOOKUP(TABLA!F541,BLIOTECAS!$C$1:$E$26,3,FALSE),"")</f>
        <v>Ciencias Sociales</v>
      </c>
      <c r="D541" s="266" t="s">
        <v>1057</v>
      </c>
      <c r="E541" s="120" t="s">
        <v>11</v>
      </c>
      <c r="F541" s="119" t="s">
        <v>14</v>
      </c>
      <c r="G541" s="119" t="s">
        <v>46</v>
      </c>
      <c r="H541" s="119" t="s">
        <v>46</v>
      </c>
      <c r="I541" s="119"/>
      <c r="J541" s="119" t="s">
        <v>476</v>
      </c>
      <c r="K541" s="119" t="s">
        <v>71</v>
      </c>
      <c r="L541" s="119" t="s">
        <v>17</v>
      </c>
      <c r="M541" s="119"/>
      <c r="N541" s="119">
        <v>5</v>
      </c>
      <c r="O541" s="119">
        <v>5</v>
      </c>
      <c r="P541" s="119">
        <v>5</v>
      </c>
      <c r="Q541" s="119">
        <v>3</v>
      </c>
      <c r="R541" s="119">
        <v>5</v>
      </c>
      <c r="S541" s="119" t="s">
        <v>88</v>
      </c>
      <c r="T541" s="119" t="s">
        <v>87</v>
      </c>
      <c r="U541" s="119">
        <v>3</v>
      </c>
      <c r="V541" s="119">
        <v>2</v>
      </c>
      <c r="W541" s="119">
        <v>2</v>
      </c>
      <c r="X541" s="119">
        <v>3</v>
      </c>
      <c r="Y541" s="119">
        <v>4</v>
      </c>
      <c r="Z541" s="119">
        <v>4</v>
      </c>
      <c r="AA541" s="119">
        <v>2</v>
      </c>
      <c r="AB541" s="119">
        <v>2</v>
      </c>
      <c r="AC541" s="119">
        <v>5</v>
      </c>
      <c r="AD541" s="119">
        <v>5</v>
      </c>
      <c r="AE541" s="119">
        <v>5</v>
      </c>
      <c r="AF541" s="119">
        <v>4</v>
      </c>
      <c r="AG541" s="119">
        <v>5</v>
      </c>
      <c r="AH541" s="119">
        <v>5</v>
      </c>
      <c r="AI541" s="119">
        <v>5</v>
      </c>
      <c r="AJ541" s="119">
        <v>5</v>
      </c>
      <c r="AK541" s="119" t="s">
        <v>88</v>
      </c>
      <c r="AL541" s="119" t="s">
        <v>88</v>
      </c>
      <c r="AM541" s="119">
        <v>5</v>
      </c>
      <c r="AN541" s="119">
        <v>5</v>
      </c>
      <c r="AO541" s="119" t="s">
        <v>115</v>
      </c>
      <c r="AP541" s="119">
        <v>5</v>
      </c>
      <c r="AQ541" s="119">
        <v>5</v>
      </c>
      <c r="AR541" s="119">
        <v>5</v>
      </c>
      <c r="AS541" s="119">
        <v>5</v>
      </c>
      <c r="AT541" s="119">
        <v>5</v>
      </c>
      <c r="AU541" s="119">
        <v>5</v>
      </c>
      <c r="AV541" s="119">
        <v>5</v>
      </c>
      <c r="AW541" s="119">
        <v>5</v>
      </c>
      <c r="AX541" s="119" t="s">
        <v>87</v>
      </c>
      <c r="AY541" s="119" t="s">
        <v>87</v>
      </c>
      <c r="AZ541" s="119" t="s">
        <v>125</v>
      </c>
      <c r="BA541" s="119">
        <v>5</v>
      </c>
      <c r="BB541" s="119">
        <v>5</v>
      </c>
      <c r="BC541" s="119" t="s">
        <v>135</v>
      </c>
      <c r="BD541" s="119"/>
      <c r="BE541" s="119"/>
      <c r="BF541">
        <f t="shared" si="54"/>
        <v>0</v>
      </c>
      <c r="BG541">
        <f t="shared" si="56"/>
        <v>0</v>
      </c>
      <c r="BH541">
        <f t="shared" si="56"/>
        <v>0</v>
      </c>
      <c r="BI541">
        <f t="shared" si="56"/>
        <v>0</v>
      </c>
      <c r="BJ541">
        <f t="shared" si="56"/>
        <v>0</v>
      </c>
      <c r="BK541">
        <f t="shared" si="56"/>
        <v>0</v>
      </c>
      <c r="BL541">
        <f t="shared" si="58"/>
        <v>0</v>
      </c>
      <c r="BM541">
        <f t="shared" si="57"/>
        <v>0</v>
      </c>
      <c r="BN541">
        <f t="shared" si="57"/>
        <v>0</v>
      </c>
      <c r="BO541">
        <f t="shared" si="57"/>
        <v>0</v>
      </c>
      <c r="BP541">
        <f t="shared" si="57"/>
        <v>0</v>
      </c>
      <c r="BQ541">
        <f t="shared" si="59"/>
        <v>0</v>
      </c>
      <c r="BR541">
        <f t="shared" si="57"/>
        <v>1</v>
      </c>
      <c r="BS541">
        <f t="shared" si="57"/>
        <v>0</v>
      </c>
      <c r="BT541" s="256">
        <f t="shared" si="55"/>
        <v>5</v>
      </c>
    </row>
    <row r="542" spans="2:72" ht="14.3" x14ac:dyDescent="0.25">
      <c r="B542" s="93" t="str">
        <f>IFERROR(VLOOKUP(TABLA!$F542,BLIOTECAS!$C$1:$E$26,2,FALSE),"")</f>
        <v>GHI</v>
      </c>
      <c r="C542" s="93" t="str">
        <f>IFERROR(VLOOKUP(TABLA!F542,BLIOTECAS!$C$1:$E$26,3,FALSE),"")</f>
        <v>Humanidades</v>
      </c>
      <c r="D542" s="266" t="s">
        <v>1057</v>
      </c>
      <c r="E542" s="120" t="s">
        <v>11</v>
      </c>
      <c r="F542" s="119" t="s">
        <v>13</v>
      </c>
      <c r="G542" s="119" t="s">
        <v>46</v>
      </c>
      <c r="H542" s="119" t="s">
        <v>44</v>
      </c>
      <c r="I542" s="119"/>
      <c r="J542" s="119" t="s">
        <v>76</v>
      </c>
      <c r="K542" s="119"/>
      <c r="L542" s="119"/>
      <c r="M542" s="119" t="s">
        <v>636</v>
      </c>
      <c r="N542" s="119">
        <v>5</v>
      </c>
      <c r="O542" s="119">
        <v>5</v>
      </c>
      <c r="P542" s="119">
        <v>5</v>
      </c>
      <c r="Q542" s="119">
        <v>5</v>
      </c>
      <c r="R542" s="119"/>
      <c r="S542" s="119" t="s">
        <v>88</v>
      </c>
      <c r="T542" s="119" t="s">
        <v>87</v>
      </c>
      <c r="U542" s="119">
        <v>5</v>
      </c>
      <c r="V542" s="119">
        <v>1</v>
      </c>
      <c r="W542" s="119"/>
      <c r="X542" s="119"/>
      <c r="Y542" s="119">
        <v>5</v>
      </c>
      <c r="Z542" s="119">
        <v>4</v>
      </c>
      <c r="AA542" s="119">
        <v>5</v>
      </c>
      <c r="AB542" s="119">
        <v>4</v>
      </c>
      <c r="AC542" s="119">
        <v>4</v>
      </c>
      <c r="AD542" s="119">
        <v>4</v>
      </c>
      <c r="AE542" s="119">
        <v>4</v>
      </c>
      <c r="AF542" s="119">
        <v>4</v>
      </c>
      <c r="AG542" s="119">
        <v>5</v>
      </c>
      <c r="AH542" s="119"/>
      <c r="AI542" s="119"/>
      <c r="AJ542" s="119"/>
      <c r="AK542" s="119" t="s">
        <v>88</v>
      </c>
      <c r="AL542" s="119" t="s">
        <v>88</v>
      </c>
      <c r="AM542" s="119"/>
      <c r="AN542" s="119">
        <v>4</v>
      </c>
      <c r="AO542" s="119"/>
      <c r="AP542" s="119">
        <v>5</v>
      </c>
      <c r="AQ542" s="119">
        <v>5</v>
      </c>
      <c r="AR542" s="119">
        <v>5</v>
      </c>
      <c r="AS542" s="119">
        <v>5</v>
      </c>
      <c r="AT542" s="119">
        <v>5</v>
      </c>
      <c r="AU542" s="119">
        <v>5</v>
      </c>
      <c r="AV542" s="119">
        <v>5</v>
      </c>
      <c r="AW542" s="119">
        <v>5</v>
      </c>
      <c r="AX542" s="119" t="s">
        <v>88</v>
      </c>
      <c r="AY542" s="119" t="s">
        <v>88</v>
      </c>
      <c r="AZ542" s="119"/>
      <c r="BA542" s="119">
        <v>5</v>
      </c>
      <c r="BB542" s="119">
        <v>5</v>
      </c>
      <c r="BC542" s="119" t="s">
        <v>135</v>
      </c>
      <c r="BD542" s="119"/>
      <c r="BE542" s="119"/>
      <c r="BF542">
        <f t="shared" si="54"/>
        <v>0</v>
      </c>
      <c r="BG542">
        <f t="shared" si="56"/>
        <v>0</v>
      </c>
      <c r="BH542">
        <f t="shared" si="56"/>
        <v>0</v>
      </c>
      <c r="BI542">
        <f t="shared" si="56"/>
        <v>0</v>
      </c>
      <c r="BJ542">
        <f t="shared" si="56"/>
        <v>0</v>
      </c>
      <c r="BK542">
        <f t="shared" si="56"/>
        <v>0</v>
      </c>
      <c r="BL542">
        <f t="shared" si="58"/>
        <v>0</v>
      </c>
      <c r="BM542">
        <f t="shared" si="57"/>
        <v>0</v>
      </c>
      <c r="BN542">
        <f t="shared" si="57"/>
        <v>0</v>
      </c>
      <c r="BO542">
        <f t="shared" si="57"/>
        <v>0</v>
      </c>
      <c r="BP542">
        <f t="shared" si="57"/>
        <v>0</v>
      </c>
      <c r="BQ542">
        <f t="shared" si="59"/>
        <v>0</v>
      </c>
      <c r="BR542">
        <f t="shared" si="57"/>
        <v>0</v>
      </c>
      <c r="BS542">
        <f t="shared" si="57"/>
        <v>0</v>
      </c>
      <c r="BT542" s="256">
        <f t="shared" si="55"/>
        <v>5</v>
      </c>
    </row>
    <row r="543" spans="2:72" ht="14.3" x14ac:dyDescent="0.25">
      <c r="B543" s="93" t="str">
        <f>IFERROR(VLOOKUP(TABLA!$F543,BLIOTECAS!$C$1:$E$26,2,FALSE),"")</f>
        <v>CPS</v>
      </c>
      <c r="C543" s="93" t="str">
        <f>IFERROR(VLOOKUP(TABLA!F543,BLIOTECAS!$C$1:$E$26,3,FALSE),"")</f>
        <v>Ciencias Sociales</v>
      </c>
      <c r="D543" s="266" t="s">
        <v>1057</v>
      </c>
      <c r="E543" s="120" t="s">
        <v>8</v>
      </c>
      <c r="F543" s="119" t="s">
        <v>18</v>
      </c>
      <c r="G543" s="119" t="s">
        <v>46</v>
      </c>
      <c r="H543" s="119" t="s">
        <v>45</v>
      </c>
      <c r="I543" s="119"/>
      <c r="J543" s="119" t="s">
        <v>18</v>
      </c>
      <c r="K543" s="119" t="s">
        <v>32</v>
      </c>
      <c r="L543" s="119"/>
      <c r="M543" s="119"/>
      <c r="N543" s="119">
        <v>5</v>
      </c>
      <c r="O543" s="119">
        <v>4</v>
      </c>
      <c r="P543" s="119">
        <v>3</v>
      </c>
      <c r="Q543" s="119">
        <v>1</v>
      </c>
      <c r="R543" s="119">
        <v>5</v>
      </c>
      <c r="S543" s="119" t="s">
        <v>88</v>
      </c>
      <c r="T543" s="119" t="s">
        <v>87</v>
      </c>
      <c r="U543" s="119">
        <v>2</v>
      </c>
      <c r="V543" s="119">
        <v>1</v>
      </c>
      <c r="W543" s="119">
        <v>1</v>
      </c>
      <c r="X543" s="119">
        <v>3</v>
      </c>
      <c r="Y543" s="119">
        <v>5</v>
      </c>
      <c r="Z543" s="119">
        <v>2</v>
      </c>
      <c r="AA543" s="119">
        <v>5</v>
      </c>
      <c r="AB543" s="119">
        <v>5</v>
      </c>
      <c r="AC543" s="119">
        <v>4</v>
      </c>
      <c r="AD543" s="119">
        <v>5</v>
      </c>
      <c r="AE543" s="119">
        <v>3</v>
      </c>
      <c r="AF543" s="119">
        <v>4</v>
      </c>
      <c r="AG543" s="119">
        <v>5</v>
      </c>
      <c r="AH543" s="119">
        <v>2</v>
      </c>
      <c r="AI543" s="119">
        <v>3</v>
      </c>
      <c r="AJ543" s="119">
        <v>3</v>
      </c>
      <c r="AK543" s="119" t="s">
        <v>88</v>
      </c>
      <c r="AL543" s="119" t="s">
        <v>88</v>
      </c>
      <c r="AM543" s="119">
        <v>2</v>
      </c>
      <c r="AN543" s="119">
        <v>2</v>
      </c>
      <c r="AO543" s="119" t="s">
        <v>115</v>
      </c>
      <c r="AP543" s="119">
        <v>5</v>
      </c>
      <c r="AQ543" s="119">
        <v>4</v>
      </c>
      <c r="AR543" s="119">
        <v>5</v>
      </c>
      <c r="AS543" s="119">
        <v>5</v>
      </c>
      <c r="AT543" s="119">
        <v>4</v>
      </c>
      <c r="AU543" s="119">
        <v>4</v>
      </c>
      <c r="AV543" s="119">
        <v>4</v>
      </c>
      <c r="AW543" s="119">
        <v>3</v>
      </c>
      <c r="AX543" s="119" t="s">
        <v>87</v>
      </c>
      <c r="AY543" s="119" t="s">
        <v>88</v>
      </c>
      <c r="AZ543" s="119"/>
      <c r="BA543" s="119">
        <v>5</v>
      </c>
      <c r="BB543" s="119">
        <v>5</v>
      </c>
      <c r="BC543" s="119" t="s">
        <v>134</v>
      </c>
      <c r="BD543" s="119"/>
      <c r="BE543" s="119"/>
      <c r="BF543">
        <f t="shared" si="54"/>
        <v>0</v>
      </c>
      <c r="BG543">
        <f t="shared" si="56"/>
        <v>0</v>
      </c>
      <c r="BH543">
        <f t="shared" si="56"/>
        <v>0</v>
      </c>
      <c r="BI543">
        <f t="shared" si="56"/>
        <v>0</v>
      </c>
      <c r="BJ543">
        <f t="shared" si="56"/>
        <v>0</v>
      </c>
      <c r="BK543">
        <f t="shared" si="56"/>
        <v>0</v>
      </c>
      <c r="BL543">
        <f t="shared" si="58"/>
        <v>0</v>
      </c>
      <c r="BM543">
        <f t="shared" si="57"/>
        <v>0</v>
      </c>
      <c r="BN543">
        <f t="shared" si="57"/>
        <v>0</v>
      </c>
      <c r="BO543">
        <f t="shared" si="57"/>
        <v>0</v>
      </c>
      <c r="BP543">
        <f t="shared" si="57"/>
        <v>0</v>
      </c>
      <c r="BQ543">
        <f t="shared" si="59"/>
        <v>0</v>
      </c>
      <c r="BR543">
        <f t="shared" si="57"/>
        <v>1</v>
      </c>
      <c r="BS543">
        <f t="shared" si="57"/>
        <v>0</v>
      </c>
      <c r="BT543" s="256">
        <f t="shared" si="55"/>
        <v>4</v>
      </c>
    </row>
    <row r="544" spans="2:72" ht="14.3" x14ac:dyDescent="0.25">
      <c r="B544" s="93" t="str">
        <f>IFERROR(VLOOKUP(TABLA!$F544,BLIOTECAS!$C$1:$E$26,2,FALSE),"")</f>
        <v>TRS</v>
      </c>
      <c r="C544" s="93" t="str">
        <f>IFERROR(VLOOKUP(TABLA!F544,BLIOTECAS!$C$1:$E$26,3,FALSE),"")</f>
        <v>Ciencias Sociales</v>
      </c>
      <c r="D544" s="266" t="s">
        <v>1057</v>
      </c>
      <c r="E544" s="120" t="s">
        <v>8</v>
      </c>
      <c r="F544" s="119" t="s">
        <v>32</v>
      </c>
      <c r="G544" s="119" t="s">
        <v>47</v>
      </c>
      <c r="H544" s="119" t="s">
        <v>46</v>
      </c>
      <c r="I544" s="119"/>
      <c r="J544" s="119" t="s">
        <v>32</v>
      </c>
      <c r="K544" s="119"/>
      <c r="L544" s="119"/>
      <c r="M544" s="119"/>
      <c r="N544" s="119">
        <v>5</v>
      </c>
      <c r="O544" s="119">
        <v>5</v>
      </c>
      <c r="P544" s="119">
        <v>5</v>
      </c>
      <c r="Q544" s="119">
        <v>5</v>
      </c>
      <c r="R544" s="119"/>
      <c r="S544" s="119" t="s">
        <v>88</v>
      </c>
      <c r="T544" s="119" t="s">
        <v>87</v>
      </c>
      <c r="U544" s="119">
        <v>4</v>
      </c>
      <c r="V544" s="119">
        <v>3</v>
      </c>
      <c r="W544" s="119">
        <v>3</v>
      </c>
      <c r="X544" s="119">
        <v>1</v>
      </c>
      <c r="Y544" s="119">
        <v>5</v>
      </c>
      <c r="Z544" s="119">
        <v>4</v>
      </c>
      <c r="AA544" s="119">
        <v>5</v>
      </c>
      <c r="AB544" s="119">
        <v>1</v>
      </c>
      <c r="AC544" s="119">
        <v>4</v>
      </c>
      <c r="AD544" s="119">
        <v>5</v>
      </c>
      <c r="AE544" s="119">
        <v>4</v>
      </c>
      <c r="AF544" s="119">
        <v>4</v>
      </c>
      <c r="AG544" s="119">
        <v>5</v>
      </c>
      <c r="AH544" s="119">
        <v>5</v>
      </c>
      <c r="AI544" s="119">
        <v>3</v>
      </c>
      <c r="AJ544" s="119">
        <v>5</v>
      </c>
      <c r="AK544" s="119" t="s">
        <v>88</v>
      </c>
      <c r="AL544" s="119" t="s">
        <v>88</v>
      </c>
      <c r="AM544" s="119">
        <v>5</v>
      </c>
      <c r="AN544" s="119">
        <v>1</v>
      </c>
      <c r="AO544" s="119" t="s">
        <v>115</v>
      </c>
      <c r="AP544" s="119">
        <v>5</v>
      </c>
      <c r="AQ544" s="119">
        <v>3</v>
      </c>
      <c r="AR544" s="119">
        <v>5</v>
      </c>
      <c r="AS544" s="119">
        <v>5</v>
      </c>
      <c r="AT544" s="119">
        <v>5</v>
      </c>
      <c r="AU544" s="119">
        <v>5</v>
      </c>
      <c r="AV544" s="119">
        <v>4</v>
      </c>
      <c r="AW544" s="119">
        <v>3</v>
      </c>
      <c r="AX544" s="119" t="s">
        <v>87</v>
      </c>
      <c r="AY544" s="119" t="s">
        <v>87</v>
      </c>
      <c r="AZ544" s="119" t="s">
        <v>125</v>
      </c>
      <c r="BA544" s="119">
        <v>5</v>
      </c>
      <c r="BB544" s="119">
        <v>5</v>
      </c>
      <c r="BC544" s="119" t="s">
        <v>135</v>
      </c>
      <c r="BD544" s="119"/>
      <c r="BE544" s="119"/>
      <c r="BF544">
        <f t="shared" si="54"/>
        <v>0</v>
      </c>
      <c r="BG544">
        <f t="shared" si="56"/>
        <v>0</v>
      </c>
      <c r="BH544">
        <f t="shared" si="56"/>
        <v>0</v>
      </c>
      <c r="BI544">
        <f t="shared" si="56"/>
        <v>0</v>
      </c>
      <c r="BJ544">
        <f t="shared" si="56"/>
        <v>0</v>
      </c>
      <c r="BK544">
        <f t="shared" si="56"/>
        <v>0</v>
      </c>
      <c r="BL544">
        <f t="shared" si="58"/>
        <v>0</v>
      </c>
      <c r="BM544">
        <f t="shared" si="57"/>
        <v>0</v>
      </c>
      <c r="BN544">
        <f t="shared" si="57"/>
        <v>0</v>
      </c>
      <c r="BO544">
        <f t="shared" si="57"/>
        <v>0</v>
      </c>
      <c r="BP544">
        <f t="shared" si="57"/>
        <v>0</v>
      </c>
      <c r="BQ544">
        <f t="shared" si="59"/>
        <v>0</v>
      </c>
      <c r="BR544">
        <f t="shared" si="57"/>
        <v>1</v>
      </c>
      <c r="BS544">
        <f t="shared" si="57"/>
        <v>0</v>
      </c>
      <c r="BT544" s="256">
        <f t="shared" si="55"/>
        <v>5</v>
      </c>
    </row>
    <row r="545" spans="2:72" ht="14.3" x14ac:dyDescent="0.25">
      <c r="B545" s="93" t="str">
        <f>IFERROR(VLOOKUP(TABLA!$F545,BLIOTECAS!$C$1:$E$26,2,FALSE),"")</f>
        <v>EMP</v>
      </c>
      <c r="C545" s="93" t="str">
        <f>IFERROR(VLOOKUP(TABLA!F545,BLIOTECAS!$C$1:$E$26,3,FALSE),"")</f>
        <v>Ciencias Sociales</v>
      </c>
      <c r="D545" s="266" t="s">
        <v>1057</v>
      </c>
      <c r="E545" s="120" t="s">
        <v>9</v>
      </c>
      <c r="F545" s="119" t="s">
        <v>35</v>
      </c>
      <c r="G545" s="119" t="s">
        <v>47</v>
      </c>
      <c r="H545" s="119" t="s">
        <v>47</v>
      </c>
      <c r="I545" s="119"/>
      <c r="J545" s="119" t="s">
        <v>476</v>
      </c>
      <c r="K545" s="119" t="s">
        <v>17</v>
      </c>
      <c r="L545" s="119" t="s">
        <v>13</v>
      </c>
      <c r="M545" s="119"/>
      <c r="N545" s="119">
        <v>4</v>
      </c>
      <c r="O545" s="119">
        <v>4</v>
      </c>
      <c r="P545" s="119">
        <v>4</v>
      </c>
      <c r="Q545" s="119">
        <v>4</v>
      </c>
      <c r="R545" s="119">
        <v>5</v>
      </c>
      <c r="S545" s="119" t="s">
        <v>88</v>
      </c>
      <c r="T545" s="119" t="s">
        <v>87</v>
      </c>
      <c r="U545" s="119">
        <v>4</v>
      </c>
      <c r="V545" s="119">
        <v>4</v>
      </c>
      <c r="W545" s="119">
        <v>4</v>
      </c>
      <c r="X545" s="119">
        <v>2</v>
      </c>
      <c r="Y545" s="119">
        <v>4</v>
      </c>
      <c r="Z545" s="119">
        <v>4</v>
      </c>
      <c r="AA545" s="119">
        <v>4</v>
      </c>
      <c r="AB545" s="119">
        <v>4</v>
      </c>
      <c r="AC545" s="119">
        <v>4</v>
      </c>
      <c r="AD545" s="119">
        <v>4</v>
      </c>
      <c r="AE545" s="119">
        <v>4</v>
      </c>
      <c r="AF545" s="119">
        <v>4</v>
      </c>
      <c r="AG545" s="119">
        <v>4</v>
      </c>
      <c r="AH545" s="119">
        <v>4</v>
      </c>
      <c r="AI545" s="119">
        <v>4</v>
      </c>
      <c r="AJ545" s="119">
        <v>3</v>
      </c>
      <c r="AK545" s="119"/>
      <c r="AL545" s="119" t="s">
        <v>88</v>
      </c>
      <c r="AM545" s="119">
        <v>4</v>
      </c>
      <c r="AN545" s="119">
        <v>4</v>
      </c>
      <c r="AO545" s="119" t="s">
        <v>356</v>
      </c>
      <c r="AP545" s="119">
        <v>4</v>
      </c>
      <c r="AQ545" s="119">
        <v>4</v>
      </c>
      <c r="AR545" s="119">
        <v>4</v>
      </c>
      <c r="AS545" s="119">
        <v>4</v>
      </c>
      <c r="AT545" s="119">
        <v>4</v>
      </c>
      <c r="AU545" s="119">
        <v>4</v>
      </c>
      <c r="AV545" s="119">
        <v>4</v>
      </c>
      <c r="AW545" s="119">
        <v>4</v>
      </c>
      <c r="AX545" s="119" t="s">
        <v>87</v>
      </c>
      <c r="AY545" s="119" t="s">
        <v>87</v>
      </c>
      <c r="AZ545" s="119" t="s">
        <v>124</v>
      </c>
      <c r="BA545" s="119">
        <v>4</v>
      </c>
      <c r="BB545" s="119">
        <v>4</v>
      </c>
      <c r="BC545" s="119" t="s">
        <v>134</v>
      </c>
      <c r="BD545" s="119" t="s">
        <v>637</v>
      </c>
      <c r="BE545" s="119" t="s">
        <v>638</v>
      </c>
      <c r="BF545">
        <f t="shared" si="54"/>
        <v>0</v>
      </c>
      <c r="BG545">
        <f t="shared" si="56"/>
        <v>0</v>
      </c>
      <c r="BH545">
        <f t="shared" si="56"/>
        <v>0</v>
      </c>
      <c r="BI545">
        <f t="shared" si="56"/>
        <v>0</v>
      </c>
      <c r="BJ545">
        <f t="shared" si="56"/>
        <v>0</v>
      </c>
      <c r="BK545">
        <f t="shared" si="56"/>
        <v>0</v>
      </c>
      <c r="BL545">
        <f t="shared" si="58"/>
        <v>0</v>
      </c>
      <c r="BM545">
        <f t="shared" si="57"/>
        <v>0</v>
      </c>
      <c r="BN545">
        <f t="shared" si="57"/>
        <v>1</v>
      </c>
      <c r="BO545">
        <f t="shared" si="57"/>
        <v>1</v>
      </c>
      <c r="BP545">
        <f t="shared" si="57"/>
        <v>0</v>
      </c>
      <c r="BQ545">
        <f t="shared" si="59"/>
        <v>0</v>
      </c>
      <c r="BR545">
        <f t="shared" si="57"/>
        <v>0</v>
      </c>
      <c r="BS545">
        <f t="shared" si="57"/>
        <v>0</v>
      </c>
      <c r="BT545" s="256">
        <f t="shared" si="55"/>
        <v>4</v>
      </c>
    </row>
    <row r="546" spans="2:72" ht="14.3" x14ac:dyDescent="0.25">
      <c r="B546" s="93" t="str">
        <f>IFERROR(VLOOKUP(TABLA!$F546,BLIOTECAS!$C$1:$E$26,2,FALSE),"")</f>
        <v>PSI</v>
      </c>
      <c r="C546" s="93" t="str">
        <f>IFERROR(VLOOKUP(TABLA!F546,BLIOTECAS!$C$1:$E$26,3,FALSE),"")</f>
        <v>Ciencias de la Salud</v>
      </c>
      <c r="D546" s="266" t="s">
        <v>1057</v>
      </c>
      <c r="E546" s="120" t="s">
        <v>9</v>
      </c>
      <c r="F546" s="119" t="s">
        <v>23</v>
      </c>
      <c r="G546" s="119" t="s">
        <v>47</v>
      </c>
      <c r="H546" s="119" t="s">
        <v>46</v>
      </c>
      <c r="I546" s="119"/>
      <c r="J546" s="119" t="s">
        <v>23</v>
      </c>
      <c r="K546" s="119" t="s">
        <v>18</v>
      </c>
      <c r="L546" s="119" t="s">
        <v>28</v>
      </c>
      <c r="M546" s="119"/>
      <c r="N546" s="119">
        <v>5</v>
      </c>
      <c r="O546" s="119">
        <v>5</v>
      </c>
      <c r="P546" s="119">
        <v>5</v>
      </c>
      <c r="Q546" s="119">
        <v>5</v>
      </c>
      <c r="R546" s="119">
        <v>5</v>
      </c>
      <c r="S546" s="119" t="s">
        <v>88</v>
      </c>
      <c r="T546" s="119" t="s">
        <v>87</v>
      </c>
      <c r="U546" s="119">
        <v>2</v>
      </c>
      <c r="V546" s="119">
        <v>3</v>
      </c>
      <c r="W546" s="119">
        <v>3</v>
      </c>
      <c r="X546" s="119">
        <v>2</v>
      </c>
      <c r="Y546" s="119">
        <v>5</v>
      </c>
      <c r="Z546" s="119">
        <v>5</v>
      </c>
      <c r="AA546" s="119">
        <v>5</v>
      </c>
      <c r="AB546" s="119">
        <v>2</v>
      </c>
      <c r="AC546" s="119">
        <v>5</v>
      </c>
      <c r="AD546" s="119">
        <v>5</v>
      </c>
      <c r="AE546" s="119">
        <v>5</v>
      </c>
      <c r="AF546" s="119">
        <v>4</v>
      </c>
      <c r="AG546" s="119">
        <v>5</v>
      </c>
      <c r="AH546" s="119">
        <v>4</v>
      </c>
      <c r="AI546" s="119">
        <v>5</v>
      </c>
      <c r="AJ546" s="119">
        <v>5</v>
      </c>
      <c r="AK546" s="119" t="s">
        <v>88</v>
      </c>
      <c r="AL546" s="119" t="s">
        <v>88</v>
      </c>
      <c r="AM546" s="119">
        <v>4</v>
      </c>
      <c r="AN546" s="119">
        <v>4</v>
      </c>
      <c r="AO546" s="119" t="s">
        <v>113</v>
      </c>
      <c r="AP546" s="119">
        <v>5</v>
      </c>
      <c r="AQ546" s="119">
        <v>5</v>
      </c>
      <c r="AR546" s="119">
        <v>5</v>
      </c>
      <c r="AS546" s="119">
        <v>5</v>
      </c>
      <c r="AT546" s="119">
        <v>5</v>
      </c>
      <c r="AU546" s="119">
        <v>5</v>
      </c>
      <c r="AV546" s="119">
        <v>5</v>
      </c>
      <c r="AW546" s="119">
        <v>4</v>
      </c>
      <c r="AX546" s="119" t="s">
        <v>87</v>
      </c>
      <c r="AY546" s="119" t="s">
        <v>87</v>
      </c>
      <c r="AZ546" s="119" t="s">
        <v>125</v>
      </c>
      <c r="BA546" s="119">
        <v>5</v>
      </c>
      <c r="BB546" s="119">
        <v>5</v>
      </c>
      <c r="BC546" s="119" t="s">
        <v>135</v>
      </c>
      <c r="BD546" s="119"/>
      <c r="BE546" s="119"/>
      <c r="BF546">
        <f t="shared" si="54"/>
        <v>0</v>
      </c>
      <c r="BG546">
        <f t="shared" si="56"/>
        <v>0</v>
      </c>
      <c r="BH546">
        <f t="shared" si="56"/>
        <v>0</v>
      </c>
      <c r="BI546">
        <f t="shared" si="56"/>
        <v>0</v>
      </c>
      <c r="BJ546">
        <f t="shared" si="56"/>
        <v>0</v>
      </c>
      <c r="BK546">
        <f t="shared" si="56"/>
        <v>0</v>
      </c>
      <c r="BL546">
        <f t="shared" si="58"/>
        <v>0</v>
      </c>
      <c r="BM546">
        <f t="shared" si="57"/>
        <v>0</v>
      </c>
      <c r="BN546">
        <f t="shared" si="57"/>
        <v>0</v>
      </c>
      <c r="BO546">
        <f t="shared" si="57"/>
        <v>1</v>
      </c>
      <c r="BP546">
        <f t="shared" si="57"/>
        <v>0</v>
      </c>
      <c r="BQ546">
        <f t="shared" si="59"/>
        <v>0</v>
      </c>
      <c r="BR546">
        <f t="shared" si="57"/>
        <v>0</v>
      </c>
      <c r="BS546">
        <f t="shared" si="57"/>
        <v>0</v>
      </c>
      <c r="BT546" s="256">
        <f t="shared" si="55"/>
        <v>5</v>
      </c>
    </row>
    <row r="547" spans="2:72" ht="14.3" x14ac:dyDescent="0.25">
      <c r="B547" s="93" t="str">
        <f>IFERROR(VLOOKUP(TABLA!$F547,BLIOTECAS!$C$1:$E$26,2,FALSE),"")</f>
        <v>FDI</v>
      </c>
      <c r="C547" s="93" t="str">
        <f>IFERROR(VLOOKUP(TABLA!F547,BLIOTECAS!$C$1:$E$26,3,FALSE),"")</f>
        <v>Ciencias Experimentales</v>
      </c>
      <c r="D547" s="266" t="s">
        <v>1057</v>
      </c>
      <c r="E547" s="120" t="s">
        <v>8</v>
      </c>
      <c r="F547" s="119" t="s">
        <v>30</v>
      </c>
      <c r="G547" s="119" t="s">
        <v>46</v>
      </c>
      <c r="H547" s="119" t="s">
        <v>46</v>
      </c>
      <c r="I547" s="119"/>
      <c r="J547" s="119" t="s">
        <v>476</v>
      </c>
      <c r="K547" s="119" t="s">
        <v>30</v>
      </c>
      <c r="L547" s="119" t="s">
        <v>13</v>
      </c>
      <c r="M547" s="119"/>
      <c r="N547" s="119">
        <v>5</v>
      </c>
      <c r="O547" s="119">
        <v>5</v>
      </c>
      <c r="P547" s="119">
        <v>5</v>
      </c>
      <c r="Q547" s="119">
        <v>5</v>
      </c>
      <c r="R547" s="119">
        <v>5</v>
      </c>
      <c r="S547" s="119" t="s">
        <v>87</v>
      </c>
      <c r="T547" s="119" t="s">
        <v>87</v>
      </c>
      <c r="U547" s="119">
        <v>4</v>
      </c>
      <c r="V547" s="119">
        <v>1</v>
      </c>
      <c r="W547" s="119">
        <v>1</v>
      </c>
      <c r="X547" s="119">
        <v>3</v>
      </c>
      <c r="Y547" s="119">
        <v>5</v>
      </c>
      <c r="Z547" s="119">
        <v>4</v>
      </c>
      <c r="AA547" s="119">
        <v>5</v>
      </c>
      <c r="AB547" s="119">
        <v>3</v>
      </c>
      <c r="AC547" s="119">
        <v>4</v>
      </c>
      <c r="AD547" s="119">
        <v>4</v>
      </c>
      <c r="AE547" s="119">
        <v>4</v>
      </c>
      <c r="AF547" s="119">
        <v>4</v>
      </c>
      <c r="AG547" s="119">
        <v>4</v>
      </c>
      <c r="AH547" s="119">
        <v>4</v>
      </c>
      <c r="AI547" s="119">
        <v>4</v>
      </c>
      <c r="AJ547" s="119">
        <v>4</v>
      </c>
      <c r="AK547" s="119" t="s">
        <v>88</v>
      </c>
      <c r="AL547" s="119" t="s">
        <v>88</v>
      </c>
      <c r="AM547" s="119">
        <v>4</v>
      </c>
      <c r="AN547" s="119">
        <v>4</v>
      </c>
      <c r="AO547" s="119" t="s">
        <v>112</v>
      </c>
      <c r="AP547" s="119">
        <v>5</v>
      </c>
      <c r="AQ547" s="119">
        <v>5</v>
      </c>
      <c r="AR547" s="119">
        <v>5</v>
      </c>
      <c r="AS547" s="119">
        <v>5</v>
      </c>
      <c r="AT547" s="119">
        <v>5</v>
      </c>
      <c r="AU547" s="119">
        <v>5</v>
      </c>
      <c r="AV547" s="119">
        <v>5</v>
      </c>
      <c r="AW547" s="119">
        <v>5</v>
      </c>
      <c r="AX547" s="119" t="s">
        <v>87</v>
      </c>
      <c r="AY547" s="119" t="s">
        <v>88</v>
      </c>
      <c r="AZ547" s="119"/>
      <c r="BA547" s="119">
        <v>4</v>
      </c>
      <c r="BB547" s="119">
        <v>4</v>
      </c>
      <c r="BC547" s="119" t="s">
        <v>135</v>
      </c>
      <c r="BD547" s="119"/>
      <c r="BE547" s="119"/>
      <c r="BF547">
        <f t="shared" si="54"/>
        <v>0</v>
      </c>
      <c r="BG547">
        <f t="shared" si="56"/>
        <v>0</v>
      </c>
      <c r="BH547">
        <f t="shared" si="56"/>
        <v>0</v>
      </c>
      <c r="BI547">
        <f t="shared" si="56"/>
        <v>0</v>
      </c>
      <c r="BJ547">
        <f t="shared" si="56"/>
        <v>0</v>
      </c>
      <c r="BK547">
        <f t="shared" si="56"/>
        <v>0</v>
      </c>
      <c r="BL547">
        <f t="shared" si="58"/>
        <v>0</v>
      </c>
      <c r="BM547">
        <f t="shared" si="57"/>
        <v>0</v>
      </c>
      <c r="BN547">
        <f t="shared" si="57"/>
        <v>1</v>
      </c>
      <c r="BO547">
        <f t="shared" si="57"/>
        <v>0</v>
      </c>
      <c r="BP547">
        <f t="shared" si="57"/>
        <v>0</v>
      </c>
      <c r="BQ547">
        <f t="shared" si="59"/>
        <v>0</v>
      </c>
      <c r="BR547">
        <f t="shared" si="57"/>
        <v>0</v>
      </c>
      <c r="BS547">
        <f t="shared" si="57"/>
        <v>0</v>
      </c>
      <c r="BT547" s="256">
        <f t="shared" si="55"/>
        <v>5</v>
      </c>
    </row>
    <row r="548" spans="2:72" ht="14.3" x14ac:dyDescent="0.25">
      <c r="B548" s="93" t="str">
        <f>IFERROR(VLOOKUP(TABLA!$F548,BLIOTECAS!$C$1:$E$26,2,FALSE),"")</f>
        <v>CPS</v>
      </c>
      <c r="C548" s="93" t="str">
        <f>IFERROR(VLOOKUP(TABLA!F548,BLIOTECAS!$C$1:$E$26,3,FALSE),"")</f>
        <v>Ciencias Sociales</v>
      </c>
      <c r="D548" s="266" t="s">
        <v>1057</v>
      </c>
      <c r="E548" s="120" t="s">
        <v>8</v>
      </c>
      <c r="F548" s="119" t="s">
        <v>18</v>
      </c>
      <c r="G548" s="119" t="s">
        <v>46</v>
      </c>
      <c r="H548" s="119" t="s">
        <v>46</v>
      </c>
      <c r="I548" s="119"/>
      <c r="J548" s="119" t="s">
        <v>18</v>
      </c>
      <c r="K548" s="119"/>
      <c r="L548" s="119"/>
      <c r="M548" s="119"/>
      <c r="N548" s="119">
        <v>4</v>
      </c>
      <c r="O548" s="119">
        <v>5</v>
      </c>
      <c r="P548" s="119">
        <v>4</v>
      </c>
      <c r="Q548" s="119">
        <v>4</v>
      </c>
      <c r="R548" s="119">
        <v>5</v>
      </c>
      <c r="S548" s="119" t="s">
        <v>88</v>
      </c>
      <c r="T548" s="119" t="s">
        <v>87</v>
      </c>
      <c r="U548" s="119">
        <v>2</v>
      </c>
      <c r="V548" s="119">
        <v>1</v>
      </c>
      <c r="W548" s="119">
        <v>2</v>
      </c>
      <c r="X548" s="119">
        <v>5</v>
      </c>
      <c r="Y548" s="119">
        <v>3</v>
      </c>
      <c r="Z548" s="119">
        <v>5</v>
      </c>
      <c r="AA548" s="119">
        <v>4</v>
      </c>
      <c r="AB548" s="119">
        <v>5</v>
      </c>
      <c r="AC548" s="119">
        <v>3</v>
      </c>
      <c r="AD548" s="119">
        <v>4</v>
      </c>
      <c r="AE548" s="119">
        <v>4</v>
      </c>
      <c r="AF548" s="119">
        <v>4</v>
      </c>
      <c r="AG548" s="119"/>
      <c r="AH548" s="119">
        <v>4</v>
      </c>
      <c r="AI548" s="119">
        <v>3</v>
      </c>
      <c r="AJ548" s="119">
        <v>3</v>
      </c>
      <c r="AK548" s="119" t="s">
        <v>88</v>
      </c>
      <c r="AL548" s="119" t="s">
        <v>88</v>
      </c>
      <c r="AM548" s="119">
        <v>3</v>
      </c>
      <c r="AN548" s="119">
        <v>3</v>
      </c>
      <c r="AO548" s="119" t="s">
        <v>115</v>
      </c>
      <c r="AP548" s="119">
        <v>5</v>
      </c>
      <c r="AQ548" s="119">
        <v>4</v>
      </c>
      <c r="AR548" s="119">
        <v>4</v>
      </c>
      <c r="AS548" s="119">
        <v>5</v>
      </c>
      <c r="AT548" s="119">
        <v>5</v>
      </c>
      <c r="AU548" s="119">
        <v>4</v>
      </c>
      <c r="AV548" s="119">
        <v>5</v>
      </c>
      <c r="AW548" s="119">
        <v>2</v>
      </c>
      <c r="AX548" s="119" t="s">
        <v>87</v>
      </c>
      <c r="AY548" s="119" t="s">
        <v>88</v>
      </c>
      <c r="AZ548" s="119"/>
      <c r="BA548" s="119">
        <v>5</v>
      </c>
      <c r="BB548" s="119">
        <v>5</v>
      </c>
      <c r="BC548" s="119" t="s">
        <v>134</v>
      </c>
      <c r="BD548" s="119"/>
      <c r="BE548" s="119"/>
      <c r="BF548">
        <f t="shared" si="54"/>
        <v>0</v>
      </c>
      <c r="BG548">
        <f t="shared" si="56"/>
        <v>0</v>
      </c>
      <c r="BH548">
        <f t="shared" si="56"/>
        <v>0</v>
      </c>
      <c r="BI548">
        <f t="shared" si="56"/>
        <v>0</v>
      </c>
      <c r="BJ548">
        <f t="shared" si="56"/>
        <v>0</v>
      </c>
      <c r="BK548">
        <f t="shared" si="56"/>
        <v>0</v>
      </c>
      <c r="BL548">
        <f t="shared" si="58"/>
        <v>0</v>
      </c>
      <c r="BM548">
        <f t="shared" si="57"/>
        <v>0</v>
      </c>
      <c r="BN548">
        <f t="shared" si="57"/>
        <v>0</v>
      </c>
      <c r="BO548">
        <f t="shared" si="57"/>
        <v>0</v>
      </c>
      <c r="BP548">
        <f t="shared" si="57"/>
        <v>0</v>
      </c>
      <c r="BQ548">
        <f t="shared" si="59"/>
        <v>0</v>
      </c>
      <c r="BR548">
        <f t="shared" si="57"/>
        <v>1</v>
      </c>
      <c r="BS548">
        <f t="shared" si="57"/>
        <v>0</v>
      </c>
      <c r="BT548" s="256">
        <f t="shared" si="55"/>
        <v>4</v>
      </c>
    </row>
    <row r="549" spans="2:72" ht="14.3" x14ac:dyDescent="0.25">
      <c r="B549" s="93" t="str">
        <f>IFERROR(VLOOKUP(TABLA!$F549,BLIOTECAS!$C$1:$E$26,2,FALSE),"")</f>
        <v>FIS</v>
      </c>
      <c r="C549" s="93" t="str">
        <f>IFERROR(VLOOKUP(TABLA!F549,BLIOTECAS!$C$1:$E$26,3,FALSE),"")</f>
        <v>Ciencias Experimentales</v>
      </c>
      <c r="D549" s="266" t="s">
        <v>1057</v>
      </c>
      <c r="E549" s="120" t="s">
        <v>8</v>
      </c>
      <c r="F549" s="119" t="s">
        <v>26</v>
      </c>
      <c r="G549" s="119" t="s">
        <v>48</v>
      </c>
      <c r="H549" s="119" t="s">
        <v>46</v>
      </c>
      <c r="I549" s="119"/>
      <c r="J549" s="119" t="s">
        <v>26</v>
      </c>
      <c r="K549" s="119" t="s">
        <v>56</v>
      </c>
      <c r="L549" s="119" t="s">
        <v>25</v>
      </c>
      <c r="M549" s="119"/>
      <c r="N549" s="119">
        <v>4</v>
      </c>
      <c r="O549" s="119">
        <v>5</v>
      </c>
      <c r="P549" s="119">
        <v>5</v>
      </c>
      <c r="Q549" s="119">
        <v>5</v>
      </c>
      <c r="R549" s="119">
        <v>4</v>
      </c>
      <c r="S549" s="119" t="s">
        <v>87</v>
      </c>
      <c r="T549" s="119" t="s">
        <v>87</v>
      </c>
      <c r="U549" s="119">
        <v>5</v>
      </c>
      <c r="V549" s="119">
        <v>5</v>
      </c>
      <c r="W549" s="119">
        <v>5</v>
      </c>
      <c r="X549" s="119">
        <v>5</v>
      </c>
      <c r="Y549" s="119">
        <v>5</v>
      </c>
      <c r="Z549" s="119"/>
      <c r="AA549" s="119">
        <v>5</v>
      </c>
      <c r="AB549" s="119">
        <v>5</v>
      </c>
      <c r="AC549" s="119"/>
      <c r="AD549" s="119">
        <v>5</v>
      </c>
      <c r="AE549" s="119">
        <v>5</v>
      </c>
      <c r="AF549" s="119">
        <v>5</v>
      </c>
      <c r="AG549" s="119">
        <v>5</v>
      </c>
      <c r="AH549" s="119">
        <v>5</v>
      </c>
      <c r="AI549" s="119">
        <v>5</v>
      </c>
      <c r="AJ549" s="119">
        <v>5</v>
      </c>
      <c r="AK549" s="119" t="s">
        <v>87</v>
      </c>
      <c r="AL549" s="119" t="s">
        <v>87</v>
      </c>
      <c r="AM549" s="119">
        <v>5</v>
      </c>
      <c r="AN549" s="119">
        <v>5</v>
      </c>
      <c r="AO549" s="119" t="s">
        <v>115</v>
      </c>
      <c r="AP549" s="119">
        <v>5</v>
      </c>
      <c r="AQ549" s="119">
        <v>4</v>
      </c>
      <c r="AR549" s="119">
        <v>5</v>
      </c>
      <c r="AS549" s="119">
        <v>5</v>
      </c>
      <c r="AT549" s="119">
        <v>5</v>
      </c>
      <c r="AU549" s="119">
        <v>5</v>
      </c>
      <c r="AV549" s="119">
        <v>5</v>
      </c>
      <c r="AW549" s="119">
        <v>5</v>
      </c>
      <c r="AX549" s="119" t="s">
        <v>87</v>
      </c>
      <c r="AY549" s="119" t="s">
        <v>88</v>
      </c>
      <c r="AZ549" s="119"/>
      <c r="BA549" s="119">
        <v>5</v>
      </c>
      <c r="BB549" s="119">
        <v>5</v>
      </c>
      <c r="BC549" s="119" t="s">
        <v>135</v>
      </c>
      <c r="BD549" s="119" t="s">
        <v>639</v>
      </c>
      <c r="BE549" s="119"/>
      <c r="BF549">
        <f t="shared" si="54"/>
        <v>0</v>
      </c>
      <c r="BG549">
        <f t="shared" si="56"/>
        <v>0</v>
      </c>
      <c r="BH549">
        <f t="shared" si="56"/>
        <v>0</v>
      </c>
      <c r="BI549">
        <f t="shared" si="56"/>
        <v>0</v>
      </c>
      <c r="BJ549">
        <f t="shared" si="56"/>
        <v>0</v>
      </c>
      <c r="BK549">
        <f t="shared" si="56"/>
        <v>0</v>
      </c>
      <c r="BL549">
        <f t="shared" si="58"/>
        <v>0</v>
      </c>
      <c r="BM549">
        <f t="shared" si="57"/>
        <v>0</v>
      </c>
      <c r="BN549">
        <f t="shared" si="57"/>
        <v>0</v>
      </c>
      <c r="BO549">
        <f t="shared" si="57"/>
        <v>0</v>
      </c>
      <c r="BP549">
        <f t="shared" si="57"/>
        <v>0</v>
      </c>
      <c r="BQ549">
        <f t="shared" si="59"/>
        <v>0</v>
      </c>
      <c r="BR549">
        <f t="shared" si="57"/>
        <v>1</v>
      </c>
      <c r="BS549">
        <f t="shared" si="57"/>
        <v>0</v>
      </c>
      <c r="BT549" s="256">
        <f t="shared" si="55"/>
        <v>5</v>
      </c>
    </row>
    <row r="550" spans="2:72" ht="14.3" x14ac:dyDescent="0.25">
      <c r="B550" s="93" t="str">
        <f>IFERROR(VLOOKUP(TABLA!$F550,BLIOTECAS!$C$1:$E$26,2,FALSE),"")</f>
        <v>EDU</v>
      </c>
      <c r="C550" s="93" t="str">
        <f>IFERROR(VLOOKUP(TABLA!F550,BLIOTECAS!$C$1:$E$26,3,FALSE),"")</f>
        <v>Humanidades</v>
      </c>
      <c r="D550" s="266" t="s">
        <v>1057</v>
      </c>
      <c r="E550" s="120" t="s">
        <v>8</v>
      </c>
      <c r="F550" s="119" t="s">
        <v>16</v>
      </c>
      <c r="G550" s="119" t="s">
        <v>46</v>
      </c>
      <c r="H550" s="119" t="s">
        <v>46</v>
      </c>
      <c r="I550" s="119"/>
      <c r="J550" s="119" t="s">
        <v>71</v>
      </c>
      <c r="K550" s="119"/>
      <c r="L550" s="119"/>
      <c r="M550" s="119"/>
      <c r="N550" s="119">
        <v>3</v>
      </c>
      <c r="O550" s="119">
        <v>4</v>
      </c>
      <c r="P550" s="119">
        <v>4</v>
      </c>
      <c r="Q550" s="119">
        <v>4</v>
      </c>
      <c r="R550" s="119">
        <v>5</v>
      </c>
      <c r="S550" s="119" t="s">
        <v>88</v>
      </c>
      <c r="T550" s="119" t="s">
        <v>87</v>
      </c>
      <c r="U550" s="119">
        <v>2</v>
      </c>
      <c r="V550" s="119">
        <v>4</v>
      </c>
      <c r="W550" s="119">
        <v>4</v>
      </c>
      <c r="X550" s="119">
        <v>1</v>
      </c>
      <c r="Y550" s="119">
        <v>5</v>
      </c>
      <c r="Z550" s="119">
        <v>4</v>
      </c>
      <c r="AA550" s="119">
        <v>1</v>
      </c>
      <c r="AB550" s="119">
        <v>3</v>
      </c>
      <c r="AC550" s="119">
        <v>3</v>
      </c>
      <c r="AD550" s="119">
        <v>4</v>
      </c>
      <c r="AE550" s="119">
        <v>5</v>
      </c>
      <c r="AF550" s="119">
        <v>2</v>
      </c>
      <c r="AG550" s="119">
        <v>3</v>
      </c>
      <c r="AH550" s="119">
        <v>2</v>
      </c>
      <c r="AI550" s="119">
        <v>3</v>
      </c>
      <c r="AJ550" s="119">
        <v>3</v>
      </c>
      <c r="AK550" s="119" t="s">
        <v>88</v>
      </c>
      <c r="AL550" s="119" t="s">
        <v>88</v>
      </c>
      <c r="AM550" s="119">
        <v>3</v>
      </c>
      <c r="AN550" s="119">
        <v>3</v>
      </c>
      <c r="AO550" s="119" t="s">
        <v>115</v>
      </c>
      <c r="AP550" s="119">
        <v>4</v>
      </c>
      <c r="AQ550" s="119">
        <v>4</v>
      </c>
      <c r="AR550" s="119">
        <v>4</v>
      </c>
      <c r="AS550" s="119">
        <v>5</v>
      </c>
      <c r="AT550" s="119">
        <v>5</v>
      </c>
      <c r="AU550" s="119">
        <v>4</v>
      </c>
      <c r="AV550" s="119">
        <v>4</v>
      </c>
      <c r="AW550" s="119">
        <v>4</v>
      </c>
      <c r="AX550" s="119" t="s">
        <v>88</v>
      </c>
      <c r="AY550" s="119" t="s">
        <v>88</v>
      </c>
      <c r="AZ550" s="119"/>
      <c r="BA550" s="119">
        <v>4</v>
      </c>
      <c r="BB550" s="119">
        <v>4</v>
      </c>
      <c r="BC550" s="119" t="s">
        <v>134</v>
      </c>
      <c r="BD550" s="119" t="s">
        <v>640</v>
      </c>
      <c r="BE550" s="119"/>
      <c r="BF550">
        <f t="shared" si="54"/>
        <v>0</v>
      </c>
      <c r="BG550">
        <f t="shared" si="56"/>
        <v>0</v>
      </c>
      <c r="BH550">
        <f t="shared" si="56"/>
        <v>0</v>
      </c>
      <c r="BI550">
        <f t="shared" si="56"/>
        <v>0</v>
      </c>
      <c r="BJ550">
        <f t="shared" si="56"/>
        <v>0</v>
      </c>
      <c r="BK550">
        <f t="shared" si="56"/>
        <v>0</v>
      </c>
      <c r="BL550">
        <f t="shared" si="58"/>
        <v>0</v>
      </c>
      <c r="BM550">
        <f t="shared" si="57"/>
        <v>0</v>
      </c>
      <c r="BN550">
        <f t="shared" si="57"/>
        <v>0</v>
      </c>
      <c r="BO550">
        <f t="shared" si="57"/>
        <v>0</v>
      </c>
      <c r="BP550">
        <f t="shared" si="57"/>
        <v>0</v>
      </c>
      <c r="BQ550">
        <f t="shared" si="59"/>
        <v>0</v>
      </c>
      <c r="BR550">
        <f t="shared" si="57"/>
        <v>1</v>
      </c>
      <c r="BS550">
        <f t="shared" si="57"/>
        <v>0</v>
      </c>
      <c r="BT550" s="256">
        <f t="shared" si="55"/>
        <v>4</v>
      </c>
    </row>
    <row r="551" spans="2:72" ht="14.3" x14ac:dyDescent="0.25">
      <c r="B551" s="93" t="str">
        <f>IFERROR(VLOOKUP(TABLA!$F551,BLIOTECAS!$C$1:$E$26,2,FALSE),"")</f>
        <v>FIS</v>
      </c>
      <c r="C551" s="93" t="str">
        <f>IFERROR(VLOOKUP(TABLA!F551,BLIOTECAS!$C$1:$E$26,3,FALSE),"")</f>
        <v>Ciencias Experimentales</v>
      </c>
      <c r="D551" s="266" t="s">
        <v>1057</v>
      </c>
      <c r="E551" s="120" t="s">
        <v>8</v>
      </c>
      <c r="F551" s="119" t="s">
        <v>26</v>
      </c>
      <c r="G551" s="119" t="s">
        <v>48</v>
      </c>
      <c r="H551" s="119" t="s">
        <v>44</v>
      </c>
      <c r="I551" s="119"/>
      <c r="J551" s="119" t="s">
        <v>26</v>
      </c>
      <c r="K551" s="119"/>
      <c r="L551" s="119"/>
      <c r="M551" s="119"/>
      <c r="N551" s="119">
        <v>5</v>
      </c>
      <c r="O551" s="119">
        <v>4</v>
      </c>
      <c r="P551" s="119">
        <v>4</v>
      </c>
      <c r="Q551" s="119">
        <v>2</v>
      </c>
      <c r="R551" s="119">
        <v>4</v>
      </c>
      <c r="S551" s="119" t="s">
        <v>87</v>
      </c>
      <c r="T551" s="119" t="s">
        <v>87</v>
      </c>
      <c r="U551" s="119">
        <v>5</v>
      </c>
      <c r="V551" s="119">
        <v>1</v>
      </c>
      <c r="W551" s="119">
        <v>1</v>
      </c>
      <c r="X551" s="119">
        <v>1</v>
      </c>
      <c r="Y551" s="119">
        <v>5</v>
      </c>
      <c r="Z551" s="119">
        <v>5</v>
      </c>
      <c r="AA551" s="119">
        <v>1</v>
      </c>
      <c r="AB551" s="119">
        <v>1</v>
      </c>
      <c r="AC551" s="119">
        <v>5</v>
      </c>
      <c r="AD551" s="119">
        <v>5</v>
      </c>
      <c r="AE551" s="119">
        <v>5</v>
      </c>
      <c r="AF551" s="119">
        <v>5</v>
      </c>
      <c r="AG551" s="119">
        <v>5</v>
      </c>
      <c r="AH551" s="119">
        <v>1</v>
      </c>
      <c r="AI551" s="119">
        <v>2</v>
      </c>
      <c r="AJ551" s="119">
        <v>5</v>
      </c>
      <c r="AK551" s="119" t="s">
        <v>87</v>
      </c>
      <c r="AL551" s="119" t="s">
        <v>88</v>
      </c>
      <c r="AM551" s="119">
        <v>5</v>
      </c>
      <c r="AN551" s="119">
        <v>5</v>
      </c>
      <c r="AO551" s="119"/>
      <c r="AP551" s="119">
        <v>5</v>
      </c>
      <c r="AQ551" s="119">
        <v>2</v>
      </c>
      <c r="AR551" s="119">
        <v>5</v>
      </c>
      <c r="AS551" s="119">
        <v>5</v>
      </c>
      <c r="AT551" s="119">
        <v>5</v>
      </c>
      <c r="AU551" s="119">
        <v>5</v>
      </c>
      <c r="AV551" s="119">
        <v>3</v>
      </c>
      <c r="AW551" s="119">
        <v>3</v>
      </c>
      <c r="AX551" s="119" t="s">
        <v>88</v>
      </c>
      <c r="AY551" s="119" t="s">
        <v>88</v>
      </c>
      <c r="AZ551" s="119"/>
      <c r="BA551" s="119">
        <v>5</v>
      </c>
      <c r="BB551" s="119">
        <v>4</v>
      </c>
      <c r="BC551" s="119" t="s">
        <v>134</v>
      </c>
      <c r="BD551" s="119" t="s">
        <v>641</v>
      </c>
      <c r="BE551" s="119"/>
      <c r="BF551">
        <f t="shared" si="54"/>
        <v>0</v>
      </c>
      <c r="BG551">
        <f t="shared" si="56"/>
        <v>0</v>
      </c>
      <c r="BH551">
        <f t="shared" si="56"/>
        <v>0</v>
      </c>
      <c r="BI551">
        <f t="shared" si="56"/>
        <v>0</v>
      </c>
      <c r="BJ551">
        <f t="shared" si="56"/>
        <v>0</v>
      </c>
      <c r="BK551">
        <f t="shared" si="56"/>
        <v>0</v>
      </c>
      <c r="BL551">
        <f t="shared" si="58"/>
        <v>0</v>
      </c>
      <c r="BM551">
        <f t="shared" si="57"/>
        <v>0</v>
      </c>
      <c r="BN551">
        <f t="shared" si="57"/>
        <v>0</v>
      </c>
      <c r="BO551">
        <f t="shared" si="57"/>
        <v>0</v>
      </c>
      <c r="BP551">
        <f t="shared" si="57"/>
        <v>0</v>
      </c>
      <c r="BQ551">
        <f t="shared" si="59"/>
        <v>0</v>
      </c>
      <c r="BR551">
        <f t="shared" si="57"/>
        <v>0</v>
      </c>
      <c r="BS551">
        <f t="shared" si="57"/>
        <v>0</v>
      </c>
      <c r="BT551" s="256">
        <f t="shared" si="55"/>
        <v>4</v>
      </c>
    </row>
    <row r="552" spans="2:72" ht="14.3" x14ac:dyDescent="0.25">
      <c r="B552" s="93" t="str">
        <f>IFERROR(VLOOKUP(TABLA!$F552,BLIOTECAS!$C$1:$E$26,2,FALSE),"")</f>
        <v>EMP</v>
      </c>
      <c r="C552" s="93" t="str">
        <f>IFERROR(VLOOKUP(TABLA!F552,BLIOTECAS!$C$1:$E$26,3,FALSE),"")</f>
        <v>Ciencias Sociales</v>
      </c>
      <c r="D552" s="266" t="s">
        <v>1057</v>
      </c>
      <c r="E552" s="120" t="s">
        <v>8</v>
      </c>
      <c r="F552" s="119" t="s">
        <v>35</v>
      </c>
      <c r="G552" s="119" t="s">
        <v>46</v>
      </c>
      <c r="H552" s="119" t="s">
        <v>44</v>
      </c>
      <c r="I552" s="119"/>
      <c r="J552" s="119" t="s">
        <v>476</v>
      </c>
      <c r="K552" s="119" t="s">
        <v>19</v>
      </c>
      <c r="L552" s="119" t="s">
        <v>35</v>
      </c>
      <c r="M552" s="119" t="s">
        <v>642</v>
      </c>
      <c r="N552" s="119">
        <v>5</v>
      </c>
      <c r="O552" s="119">
        <v>4</v>
      </c>
      <c r="P552" s="119">
        <v>2</v>
      </c>
      <c r="Q552" s="119">
        <v>3</v>
      </c>
      <c r="R552" s="119">
        <v>5</v>
      </c>
      <c r="S552" s="119" t="s">
        <v>88</v>
      </c>
      <c r="T552" s="119" t="s">
        <v>87</v>
      </c>
      <c r="U552" s="119">
        <v>1</v>
      </c>
      <c r="V552" s="119">
        <v>1</v>
      </c>
      <c r="W552" s="119">
        <v>1</v>
      </c>
      <c r="X552" s="119">
        <v>4</v>
      </c>
      <c r="Y552" s="119">
        <v>5</v>
      </c>
      <c r="Z552" s="119">
        <v>5</v>
      </c>
      <c r="AA552" s="119">
        <v>5</v>
      </c>
      <c r="AB552" s="119">
        <v>4</v>
      </c>
      <c r="AC552" s="119">
        <v>3</v>
      </c>
      <c r="AD552" s="119">
        <v>3</v>
      </c>
      <c r="AE552" s="119">
        <v>4</v>
      </c>
      <c r="AF552" s="119">
        <v>3</v>
      </c>
      <c r="AG552" s="119">
        <v>2</v>
      </c>
      <c r="AH552" s="119">
        <v>3</v>
      </c>
      <c r="AI552" s="119">
        <v>1</v>
      </c>
      <c r="AJ552" s="119">
        <v>1</v>
      </c>
      <c r="AK552" s="119" t="s">
        <v>88</v>
      </c>
      <c r="AL552" s="119" t="s">
        <v>88</v>
      </c>
      <c r="AM552" s="119">
        <v>3</v>
      </c>
      <c r="AN552" s="119">
        <v>3</v>
      </c>
      <c r="AO552" s="119" t="s">
        <v>115</v>
      </c>
      <c r="AP552" s="119">
        <v>2</v>
      </c>
      <c r="AQ552" s="119">
        <v>3</v>
      </c>
      <c r="AR552" s="119">
        <v>1</v>
      </c>
      <c r="AS552" s="119">
        <v>3</v>
      </c>
      <c r="AT552" s="119">
        <v>2</v>
      </c>
      <c r="AU552" s="119">
        <v>3</v>
      </c>
      <c r="AV552" s="119">
        <v>2</v>
      </c>
      <c r="AW552" s="119">
        <v>2</v>
      </c>
      <c r="AX552" s="119" t="s">
        <v>87</v>
      </c>
      <c r="AY552" s="119" t="s">
        <v>88</v>
      </c>
      <c r="AZ552" s="119"/>
      <c r="BA552" s="119">
        <v>2</v>
      </c>
      <c r="BB552" s="119">
        <v>2</v>
      </c>
      <c r="BC552" s="119" t="s">
        <v>133</v>
      </c>
      <c r="BD552" s="119"/>
      <c r="BE552" s="119"/>
      <c r="BF552">
        <f t="shared" si="54"/>
        <v>0</v>
      </c>
      <c r="BG552">
        <f t="shared" si="56"/>
        <v>0</v>
      </c>
      <c r="BH552">
        <f t="shared" si="56"/>
        <v>0</v>
      </c>
      <c r="BI552">
        <f t="shared" si="56"/>
        <v>0</v>
      </c>
      <c r="BJ552">
        <f t="shared" si="56"/>
        <v>0</v>
      </c>
      <c r="BK552">
        <f t="shared" si="56"/>
        <v>0</v>
      </c>
      <c r="BL552">
        <f t="shared" si="58"/>
        <v>0</v>
      </c>
      <c r="BM552">
        <f t="shared" si="57"/>
        <v>0</v>
      </c>
      <c r="BN552">
        <f t="shared" si="57"/>
        <v>0</v>
      </c>
      <c r="BO552">
        <f t="shared" si="57"/>
        <v>0</v>
      </c>
      <c r="BP552">
        <f t="shared" si="57"/>
        <v>0</v>
      </c>
      <c r="BQ552">
        <f t="shared" si="59"/>
        <v>0</v>
      </c>
      <c r="BR552">
        <f t="shared" si="57"/>
        <v>1</v>
      </c>
      <c r="BS552">
        <f t="shared" si="57"/>
        <v>0</v>
      </c>
      <c r="BT552" s="256">
        <f t="shared" si="55"/>
        <v>3</v>
      </c>
    </row>
    <row r="553" spans="2:72" ht="14.3" x14ac:dyDescent="0.25">
      <c r="B553" s="93" t="str">
        <f>IFERROR(VLOOKUP(TABLA!$F553,BLIOTECAS!$C$1:$E$26,2,FALSE),"")</f>
        <v/>
      </c>
      <c r="C553" s="93" t="str">
        <f>IFERROR(VLOOKUP(TABLA!F553,BLIOTECAS!$C$1:$E$26,3,FALSE),"")</f>
        <v/>
      </c>
      <c r="D553" s="266" t="s">
        <v>1057</v>
      </c>
      <c r="E553" s="120" t="s">
        <v>8</v>
      </c>
      <c r="F553" s="119"/>
      <c r="G553" s="119" t="s">
        <v>45</v>
      </c>
      <c r="H553" s="119" t="s">
        <v>46</v>
      </c>
      <c r="I553" s="119"/>
      <c r="J553" s="119" t="s">
        <v>32</v>
      </c>
      <c r="K553" s="119" t="s">
        <v>18</v>
      </c>
      <c r="L553" s="119" t="s">
        <v>23</v>
      </c>
      <c r="M553" s="119"/>
      <c r="N553" s="119">
        <v>5</v>
      </c>
      <c r="O553" s="119">
        <v>5</v>
      </c>
      <c r="P553" s="119">
        <v>4</v>
      </c>
      <c r="Q553" s="119">
        <v>4</v>
      </c>
      <c r="R553" s="119">
        <v>5</v>
      </c>
      <c r="S553" s="119" t="s">
        <v>88</v>
      </c>
      <c r="T553" s="119" t="s">
        <v>87</v>
      </c>
      <c r="U553" s="119">
        <v>1</v>
      </c>
      <c r="V553" s="119">
        <v>1</v>
      </c>
      <c r="W553" s="119">
        <v>1</v>
      </c>
      <c r="X553" s="119">
        <v>3</v>
      </c>
      <c r="Y553" s="119">
        <v>5</v>
      </c>
      <c r="Z553" s="119">
        <v>5</v>
      </c>
      <c r="AA553" s="119">
        <v>4</v>
      </c>
      <c r="AB553" s="119">
        <v>4</v>
      </c>
      <c r="AC553" s="119">
        <v>4</v>
      </c>
      <c r="AD553" s="119">
        <v>4</v>
      </c>
      <c r="AE553" s="119">
        <v>3</v>
      </c>
      <c r="AF553" s="119">
        <v>5</v>
      </c>
      <c r="AG553" s="119">
        <v>4</v>
      </c>
      <c r="AH553" s="119">
        <v>4</v>
      </c>
      <c r="AI553" s="119">
        <v>4</v>
      </c>
      <c r="AJ553" s="119">
        <v>4</v>
      </c>
      <c r="AK553" s="119" t="s">
        <v>88</v>
      </c>
      <c r="AL553" s="119" t="s">
        <v>87</v>
      </c>
      <c r="AM553" s="119">
        <v>5</v>
      </c>
      <c r="AN553" s="119">
        <v>4</v>
      </c>
      <c r="AO553" s="119" t="s">
        <v>115</v>
      </c>
      <c r="AP553" s="119">
        <v>4</v>
      </c>
      <c r="AQ553" s="119">
        <v>4</v>
      </c>
      <c r="AR553" s="119">
        <v>5</v>
      </c>
      <c r="AS553" s="119">
        <v>5</v>
      </c>
      <c r="AT553" s="119">
        <v>4</v>
      </c>
      <c r="AU553" s="119">
        <v>5</v>
      </c>
      <c r="AV553" s="119">
        <v>4</v>
      </c>
      <c r="AW553" s="119">
        <v>4</v>
      </c>
      <c r="AX553" s="119" t="s">
        <v>87</v>
      </c>
      <c r="AY553" s="119" t="s">
        <v>88</v>
      </c>
      <c r="AZ553" s="119"/>
      <c r="BA553" s="119">
        <v>4</v>
      </c>
      <c r="BB553" s="119">
        <v>3</v>
      </c>
      <c r="BC553" s="119" t="s">
        <v>135</v>
      </c>
      <c r="BD553" s="119"/>
      <c r="BE553" s="119"/>
      <c r="BF553">
        <f t="shared" si="54"/>
        <v>0</v>
      </c>
      <c r="BG553">
        <f t="shared" si="56"/>
        <v>0</v>
      </c>
      <c r="BH553">
        <f t="shared" si="56"/>
        <v>0</v>
      </c>
      <c r="BI553">
        <f t="shared" si="56"/>
        <v>0</v>
      </c>
      <c r="BJ553">
        <f t="shared" si="56"/>
        <v>0</v>
      </c>
      <c r="BK553">
        <f t="shared" si="56"/>
        <v>0</v>
      </c>
      <c r="BL553">
        <f t="shared" si="58"/>
        <v>0</v>
      </c>
      <c r="BM553">
        <f t="shared" si="57"/>
        <v>0</v>
      </c>
      <c r="BN553">
        <f t="shared" si="57"/>
        <v>0</v>
      </c>
      <c r="BO553">
        <f t="shared" si="57"/>
        <v>0</v>
      </c>
      <c r="BP553">
        <f t="shared" si="57"/>
        <v>0</v>
      </c>
      <c r="BQ553">
        <f t="shared" si="59"/>
        <v>0</v>
      </c>
      <c r="BR553">
        <f t="shared" si="57"/>
        <v>1</v>
      </c>
      <c r="BS553">
        <f t="shared" si="57"/>
        <v>0</v>
      </c>
      <c r="BT553" s="256">
        <f t="shared" si="55"/>
        <v>5</v>
      </c>
    </row>
    <row r="554" spans="2:72" ht="14.3" x14ac:dyDescent="0.25">
      <c r="B554" s="93" t="str">
        <f>IFERROR(VLOOKUP(TABLA!$F554,BLIOTECAS!$C$1:$E$26,2,FALSE),"")</f>
        <v>GHI</v>
      </c>
      <c r="C554" s="93" t="str">
        <f>IFERROR(VLOOKUP(TABLA!F554,BLIOTECAS!$C$1:$E$26,3,FALSE),"")</f>
        <v>Humanidades</v>
      </c>
      <c r="D554" s="266" t="s">
        <v>1057</v>
      </c>
      <c r="E554" s="120" t="s">
        <v>11</v>
      </c>
      <c r="F554" s="119" t="s">
        <v>13</v>
      </c>
      <c r="G554" s="119" t="s">
        <v>46</v>
      </c>
      <c r="H554" s="119" t="s">
        <v>44</v>
      </c>
      <c r="I554" s="119"/>
      <c r="J554" s="119" t="s">
        <v>13</v>
      </c>
      <c r="K554" s="119"/>
      <c r="L554" s="119"/>
      <c r="M554" s="119"/>
      <c r="N554" s="119">
        <v>4</v>
      </c>
      <c r="O554" s="119">
        <v>5</v>
      </c>
      <c r="P554" s="119">
        <v>5</v>
      </c>
      <c r="Q554" s="119">
        <v>5</v>
      </c>
      <c r="R554" s="119">
        <v>5</v>
      </c>
      <c r="S554" s="119" t="s">
        <v>88</v>
      </c>
      <c r="T554" s="119" t="s">
        <v>87</v>
      </c>
      <c r="U554" s="119">
        <v>4</v>
      </c>
      <c r="V554" s="119">
        <v>4</v>
      </c>
      <c r="W554" s="119">
        <v>4</v>
      </c>
      <c r="X554" s="119">
        <v>4</v>
      </c>
      <c r="Y554" s="119">
        <v>5</v>
      </c>
      <c r="Z554" s="119"/>
      <c r="AA554" s="119">
        <v>5</v>
      </c>
      <c r="AB554" s="119">
        <v>5</v>
      </c>
      <c r="AC554" s="119">
        <v>4</v>
      </c>
      <c r="AD554" s="119">
        <v>4</v>
      </c>
      <c r="AE554" s="119">
        <v>4</v>
      </c>
      <c r="AF554" s="119">
        <v>5</v>
      </c>
      <c r="AG554" s="119">
        <v>5</v>
      </c>
      <c r="AH554" s="119">
        <v>5</v>
      </c>
      <c r="AI554" s="119">
        <v>4</v>
      </c>
      <c r="AJ554" s="119">
        <v>5</v>
      </c>
      <c r="AK554" s="119" t="s">
        <v>88</v>
      </c>
      <c r="AL554" s="119" t="s">
        <v>88</v>
      </c>
      <c r="AM554" s="119">
        <v>5</v>
      </c>
      <c r="AN554" s="119">
        <v>5</v>
      </c>
      <c r="AO554" s="119" t="s">
        <v>113</v>
      </c>
      <c r="AP554" s="119">
        <v>5</v>
      </c>
      <c r="AQ554" s="119">
        <v>4</v>
      </c>
      <c r="AR554" s="119">
        <v>4</v>
      </c>
      <c r="AS554" s="119">
        <v>4</v>
      </c>
      <c r="AT554" s="119">
        <v>4</v>
      </c>
      <c r="AU554" s="119">
        <v>4</v>
      </c>
      <c r="AV554" s="119">
        <v>4</v>
      </c>
      <c r="AW554" s="119">
        <v>4</v>
      </c>
      <c r="AX554" s="119" t="s">
        <v>87</v>
      </c>
      <c r="AY554" s="119" t="s">
        <v>88</v>
      </c>
      <c r="AZ554" s="119"/>
      <c r="BA554" s="119">
        <v>5</v>
      </c>
      <c r="BB554" s="119">
        <v>5</v>
      </c>
      <c r="BC554" s="119" t="s">
        <v>135</v>
      </c>
      <c r="BD554" s="119"/>
      <c r="BE554" s="119"/>
      <c r="BF554">
        <f t="shared" ref="BF554:BF617" si="60">IF(IFERROR(FIND(BF$2,$I554,1),0)&lt;&gt;0,1,0)</f>
        <v>0</v>
      </c>
      <c r="BG554">
        <f t="shared" si="56"/>
        <v>0</v>
      </c>
      <c r="BH554">
        <f t="shared" si="56"/>
        <v>0</v>
      </c>
      <c r="BI554">
        <f t="shared" si="56"/>
        <v>0</v>
      </c>
      <c r="BJ554">
        <f t="shared" si="56"/>
        <v>0</v>
      </c>
      <c r="BK554">
        <f t="shared" si="56"/>
        <v>0</v>
      </c>
      <c r="BL554">
        <f t="shared" si="58"/>
        <v>0</v>
      </c>
      <c r="BM554">
        <f t="shared" si="57"/>
        <v>0</v>
      </c>
      <c r="BN554">
        <f t="shared" si="57"/>
        <v>0</v>
      </c>
      <c r="BO554">
        <f t="shared" si="57"/>
        <v>1</v>
      </c>
      <c r="BP554">
        <f t="shared" si="57"/>
        <v>0</v>
      </c>
      <c r="BQ554">
        <f t="shared" si="59"/>
        <v>0</v>
      </c>
      <c r="BR554">
        <f t="shared" si="57"/>
        <v>0</v>
      </c>
      <c r="BS554">
        <f t="shared" si="57"/>
        <v>0</v>
      </c>
      <c r="BT554" s="256">
        <f t="shared" si="55"/>
        <v>5</v>
      </c>
    </row>
    <row r="555" spans="2:72" ht="14.3" x14ac:dyDescent="0.25">
      <c r="B555" s="93" t="str">
        <f>IFERROR(VLOOKUP(TABLA!$F555,BLIOTECAS!$C$1:$E$26,2,FALSE),"")</f>
        <v>GHI</v>
      </c>
      <c r="C555" s="93" t="str">
        <f>IFERROR(VLOOKUP(TABLA!F555,BLIOTECAS!$C$1:$E$26,3,FALSE),"")</f>
        <v>Humanidades</v>
      </c>
      <c r="D555" s="266" t="s">
        <v>1057</v>
      </c>
      <c r="E555" s="120" t="s">
        <v>8</v>
      </c>
      <c r="F555" s="119" t="s">
        <v>13</v>
      </c>
      <c r="G555" s="119" t="s">
        <v>46</v>
      </c>
      <c r="H555" s="119" t="s">
        <v>46</v>
      </c>
      <c r="I555" s="119"/>
      <c r="J555" s="119" t="s">
        <v>13</v>
      </c>
      <c r="K555" s="119" t="s">
        <v>18</v>
      </c>
      <c r="L555" s="119" t="s">
        <v>56</v>
      </c>
      <c r="M555" s="119" t="s">
        <v>381</v>
      </c>
      <c r="N555" s="119">
        <v>5</v>
      </c>
      <c r="O555" s="119">
        <v>5</v>
      </c>
      <c r="P555" s="119">
        <v>3</v>
      </c>
      <c r="Q555" s="119">
        <v>2</v>
      </c>
      <c r="R555" s="119">
        <v>5</v>
      </c>
      <c r="S555" s="119" t="s">
        <v>87</v>
      </c>
      <c r="T555" s="119" t="s">
        <v>87</v>
      </c>
      <c r="U555" s="119">
        <v>3</v>
      </c>
      <c r="V555" s="119">
        <v>2</v>
      </c>
      <c r="W555" s="119">
        <v>2</v>
      </c>
      <c r="X555" s="119">
        <v>3</v>
      </c>
      <c r="Y555" s="119">
        <v>5</v>
      </c>
      <c r="Z555" s="119">
        <v>4</v>
      </c>
      <c r="AA555" s="119">
        <v>5</v>
      </c>
      <c r="AB555" s="119">
        <v>3</v>
      </c>
      <c r="AC555" s="119">
        <v>1</v>
      </c>
      <c r="AD555" s="119">
        <v>2</v>
      </c>
      <c r="AE555" s="119">
        <v>1</v>
      </c>
      <c r="AF555" s="119">
        <v>3</v>
      </c>
      <c r="AG555" s="119">
        <v>2</v>
      </c>
      <c r="AH555" s="119">
        <v>2</v>
      </c>
      <c r="AI555" s="119">
        <v>1</v>
      </c>
      <c r="AJ555" s="119">
        <v>2</v>
      </c>
      <c r="AK555" s="119" t="s">
        <v>88</v>
      </c>
      <c r="AL555" s="119" t="s">
        <v>88</v>
      </c>
      <c r="AM555" s="119">
        <v>2</v>
      </c>
      <c r="AN555" s="119">
        <v>2</v>
      </c>
      <c r="AO555" s="119" t="s">
        <v>115</v>
      </c>
      <c r="AP555" s="119">
        <v>5</v>
      </c>
      <c r="AQ555" s="119">
        <v>4</v>
      </c>
      <c r="AR555" s="119">
        <v>5</v>
      </c>
      <c r="AS555" s="119">
        <v>5</v>
      </c>
      <c r="AT555" s="119">
        <v>5</v>
      </c>
      <c r="AU555" s="119">
        <v>5</v>
      </c>
      <c r="AV555" s="119">
        <v>2</v>
      </c>
      <c r="AW555" s="119">
        <v>1</v>
      </c>
      <c r="AX555" s="119" t="s">
        <v>88</v>
      </c>
      <c r="AY555" s="119" t="s">
        <v>88</v>
      </c>
      <c r="AZ555" s="119"/>
      <c r="BA555" s="119">
        <v>3</v>
      </c>
      <c r="BB555" s="119">
        <v>3</v>
      </c>
      <c r="BC555" s="119" t="s">
        <v>133</v>
      </c>
      <c r="BD555" s="119" t="s">
        <v>1064</v>
      </c>
      <c r="BE555" s="119"/>
      <c r="BF555">
        <f t="shared" si="60"/>
        <v>0</v>
      </c>
      <c r="BG555">
        <f t="shared" si="56"/>
        <v>0</v>
      </c>
      <c r="BH555">
        <f t="shared" si="56"/>
        <v>0</v>
      </c>
      <c r="BI555">
        <f t="shared" si="56"/>
        <v>0</v>
      </c>
      <c r="BJ555">
        <f t="shared" si="56"/>
        <v>0</v>
      </c>
      <c r="BK555">
        <f t="shared" si="56"/>
        <v>0</v>
      </c>
      <c r="BL555">
        <f t="shared" si="58"/>
        <v>0</v>
      </c>
      <c r="BM555">
        <f t="shared" si="57"/>
        <v>0</v>
      </c>
      <c r="BN555">
        <f t="shared" si="57"/>
        <v>0</v>
      </c>
      <c r="BO555">
        <f t="shared" si="57"/>
        <v>0</v>
      </c>
      <c r="BP555">
        <f t="shared" si="57"/>
        <v>0</v>
      </c>
      <c r="BQ555">
        <f t="shared" si="59"/>
        <v>0</v>
      </c>
      <c r="BR555">
        <f t="shared" si="57"/>
        <v>1</v>
      </c>
      <c r="BS555">
        <f t="shared" si="57"/>
        <v>0</v>
      </c>
      <c r="BT555" s="256">
        <f t="shared" si="55"/>
        <v>3</v>
      </c>
    </row>
    <row r="556" spans="2:72" ht="14.3" x14ac:dyDescent="0.25">
      <c r="B556" s="93" t="str">
        <f>IFERROR(VLOOKUP(TABLA!$F556,BLIOTECAS!$C$1:$E$26,2,FALSE),"")</f>
        <v>CPS</v>
      </c>
      <c r="C556" s="93" t="str">
        <f>IFERROR(VLOOKUP(TABLA!F556,BLIOTECAS!$C$1:$E$26,3,FALSE),"")</f>
        <v>Ciencias Sociales</v>
      </c>
      <c r="D556" s="266" t="s">
        <v>1057</v>
      </c>
      <c r="E556" s="120" t="s">
        <v>10</v>
      </c>
      <c r="F556" s="119" t="s">
        <v>18</v>
      </c>
      <c r="G556" s="119" t="s">
        <v>47</v>
      </c>
      <c r="H556" s="119" t="s">
        <v>48</v>
      </c>
      <c r="I556" s="119"/>
      <c r="J556" s="119" t="s">
        <v>18</v>
      </c>
      <c r="K556" s="119" t="s">
        <v>20</v>
      </c>
      <c r="L556" s="119" t="s">
        <v>56</v>
      </c>
      <c r="M556" s="119" t="s">
        <v>643</v>
      </c>
      <c r="N556" s="119">
        <v>5</v>
      </c>
      <c r="O556" s="119">
        <v>3</v>
      </c>
      <c r="P556" s="119">
        <v>5</v>
      </c>
      <c r="Q556" s="119">
        <v>4</v>
      </c>
      <c r="R556" s="119">
        <v>5</v>
      </c>
      <c r="S556" s="119" t="s">
        <v>88</v>
      </c>
      <c r="T556" s="119" t="s">
        <v>87</v>
      </c>
      <c r="U556" s="119">
        <v>4</v>
      </c>
      <c r="V556" s="119">
        <v>5</v>
      </c>
      <c r="W556" s="119">
        <v>5</v>
      </c>
      <c r="X556" s="119">
        <v>5</v>
      </c>
      <c r="Y556" s="119">
        <v>2</v>
      </c>
      <c r="Z556" s="119">
        <v>5</v>
      </c>
      <c r="AA556" s="119">
        <v>2</v>
      </c>
      <c r="AB556" s="119">
        <v>3</v>
      </c>
      <c r="AC556" s="119">
        <v>5</v>
      </c>
      <c r="AD556" s="119">
        <v>5</v>
      </c>
      <c r="AE556" s="119">
        <v>5</v>
      </c>
      <c r="AF556" s="119">
        <v>5</v>
      </c>
      <c r="AG556" s="119">
        <v>5</v>
      </c>
      <c r="AH556" s="119">
        <v>5</v>
      </c>
      <c r="AI556" s="119">
        <v>5</v>
      </c>
      <c r="AJ556" s="119">
        <v>5</v>
      </c>
      <c r="AK556" s="119" t="s">
        <v>87</v>
      </c>
      <c r="AL556" s="119" t="s">
        <v>87</v>
      </c>
      <c r="AM556" s="119">
        <v>5</v>
      </c>
      <c r="AN556" s="119">
        <v>3</v>
      </c>
      <c r="AO556" s="119" t="s">
        <v>505</v>
      </c>
      <c r="AP556" s="119">
        <v>5</v>
      </c>
      <c r="AQ556" s="119">
        <v>4</v>
      </c>
      <c r="AR556" s="119">
        <v>5</v>
      </c>
      <c r="AS556" s="119">
        <v>5</v>
      </c>
      <c r="AT556" s="119">
        <v>5</v>
      </c>
      <c r="AU556" s="119">
        <v>5</v>
      </c>
      <c r="AV556" s="119">
        <v>5</v>
      </c>
      <c r="AW556" s="119">
        <v>5</v>
      </c>
      <c r="AX556" s="119" t="s">
        <v>87</v>
      </c>
      <c r="AY556" s="119" t="s">
        <v>87</v>
      </c>
      <c r="AZ556" s="119" t="s">
        <v>125</v>
      </c>
      <c r="BA556" s="119">
        <v>5</v>
      </c>
      <c r="BB556" s="119">
        <v>5</v>
      </c>
      <c r="BC556" s="119" t="s">
        <v>135</v>
      </c>
      <c r="BD556" s="119"/>
      <c r="BE556" s="119"/>
      <c r="BF556">
        <f t="shared" si="60"/>
        <v>0</v>
      </c>
      <c r="BG556">
        <f t="shared" si="56"/>
        <v>0</v>
      </c>
      <c r="BH556">
        <f t="shared" si="56"/>
        <v>0</v>
      </c>
      <c r="BI556">
        <f t="shared" si="56"/>
        <v>0</v>
      </c>
      <c r="BJ556">
        <f t="shared" si="56"/>
        <v>0</v>
      </c>
      <c r="BK556">
        <f t="shared" si="56"/>
        <v>0</v>
      </c>
      <c r="BL556">
        <f t="shared" si="58"/>
        <v>1</v>
      </c>
      <c r="BM556">
        <f t="shared" si="57"/>
        <v>0</v>
      </c>
      <c r="BN556">
        <f t="shared" si="57"/>
        <v>0</v>
      </c>
      <c r="BO556">
        <f t="shared" si="57"/>
        <v>1</v>
      </c>
      <c r="BP556">
        <f t="shared" si="57"/>
        <v>0</v>
      </c>
      <c r="BQ556">
        <f t="shared" si="59"/>
        <v>0</v>
      </c>
      <c r="BR556">
        <f t="shared" si="57"/>
        <v>0</v>
      </c>
      <c r="BS556">
        <f t="shared" si="57"/>
        <v>0</v>
      </c>
      <c r="BT556" s="256">
        <f t="shared" si="55"/>
        <v>5</v>
      </c>
    </row>
    <row r="557" spans="2:72" ht="14.3" x14ac:dyDescent="0.25">
      <c r="B557" s="93" t="str">
        <f>IFERROR(VLOOKUP(TABLA!$F557,BLIOTECAS!$C$1:$E$26,2,FALSE),"")</f>
        <v>CEE</v>
      </c>
      <c r="C557" s="93" t="str">
        <f>IFERROR(VLOOKUP(TABLA!F557,BLIOTECAS!$C$1:$E$26,3,FALSE),"")</f>
        <v>Ciencias Sociales</v>
      </c>
      <c r="D557" s="266" t="s">
        <v>1057</v>
      </c>
      <c r="E557" s="120" t="s">
        <v>8</v>
      </c>
      <c r="F557" s="119" t="s">
        <v>20</v>
      </c>
      <c r="G557" s="119" t="s">
        <v>47</v>
      </c>
      <c r="H557" s="119" t="s">
        <v>46</v>
      </c>
      <c r="I557" s="119"/>
      <c r="J557" s="119" t="s">
        <v>20</v>
      </c>
      <c r="K557" s="119"/>
      <c r="L557" s="119"/>
      <c r="M557" s="119"/>
      <c r="N557" s="119">
        <v>5</v>
      </c>
      <c r="O557" s="119">
        <v>5</v>
      </c>
      <c r="P557" s="119">
        <v>5</v>
      </c>
      <c r="Q557" s="119">
        <v>5</v>
      </c>
      <c r="R557" s="119">
        <v>5</v>
      </c>
      <c r="S557" s="119" t="s">
        <v>87</v>
      </c>
      <c r="T557" s="119" t="s">
        <v>87</v>
      </c>
      <c r="U557" s="119">
        <v>3</v>
      </c>
      <c r="V557" s="119">
        <v>1</v>
      </c>
      <c r="W557" s="119">
        <v>2</v>
      </c>
      <c r="X557" s="119">
        <v>4</v>
      </c>
      <c r="Y557" s="119">
        <v>5</v>
      </c>
      <c r="Z557" s="119">
        <v>2</v>
      </c>
      <c r="AA557" s="119">
        <v>3</v>
      </c>
      <c r="AB557" s="119">
        <v>3</v>
      </c>
      <c r="AC557" s="119">
        <v>4</v>
      </c>
      <c r="AD557" s="119">
        <v>5</v>
      </c>
      <c r="AE557" s="119">
        <v>5</v>
      </c>
      <c r="AF557" s="119">
        <v>5</v>
      </c>
      <c r="AG557" s="119">
        <v>5</v>
      </c>
      <c r="AH557" s="119">
        <v>5</v>
      </c>
      <c r="AI557" s="119">
        <v>5</v>
      </c>
      <c r="AJ557" s="119">
        <v>5</v>
      </c>
      <c r="AK557" s="119" t="s">
        <v>88</v>
      </c>
      <c r="AL557" s="119" t="s">
        <v>88</v>
      </c>
      <c r="AM557" s="119">
        <v>5</v>
      </c>
      <c r="AN557" s="119">
        <v>5</v>
      </c>
      <c r="AO557" s="119" t="s">
        <v>115</v>
      </c>
      <c r="AP557" s="119">
        <v>5</v>
      </c>
      <c r="AQ557" s="119">
        <v>5</v>
      </c>
      <c r="AR557" s="119">
        <v>5</v>
      </c>
      <c r="AS557" s="119">
        <v>5</v>
      </c>
      <c r="AT557" s="119">
        <v>5</v>
      </c>
      <c r="AU557" s="119">
        <v>5</v>
      </c>
      <c r="AV557" s="119">
        <v>5</v>
      </c>
      <c r="AW557" s="119">
        <v>5</v>
      </c>
      <c r="AX557" s="119" t="s">
        <v>88</v>
      </c>
      <c r="AY557" s="119" t="s">
        <v>88</v>
      </c>
      <c r="AZ557" s="119"/>
      <c r="BA557" s="119">
        <v>5</v>
      </c>
      <c r="BB557" s="119">
        <v>5</v>
      </c>
      <c r="BC557" s="119" t="s">
        <v>135</v>
      </c>
      <c r="BD557" s="119" t="s">
        <v>1065</v>
      </c>
      <c r="BE557" s="119"/>
      <c r="BF557">
        <f t="shared" si="60"/>
        <v>0</v>
      </c>
      <c r="BG557">
        <f t="shared" si="56"/>
        <v>0</v>
      </c>
      <c r="BH557">
        <f t="shared" si="56"/>
        <v>0</v>
      </c>
      <c r="BI557">
        <f t="shared" si="56"/>
        <v>0</v>
      </c>
      <c r="BJ557">
        <f t="shared" si="56"/>
        <v>0</v>
      </c>
      <c r="BK557">
        <f t="shared" si="56"/>
        <v>0</v>
      </c>
      <c r="BL557">
        <f t="shared" si="58"/>
        <v>0</v>
      </c>
      <c r="BM557">
        <f t="shared" si="57"/>
        <v>0</v>
      </c>
      <c r="BN557">
        <f t="shared" si="57"/>
        <v>0</v>
      </c>
      <c r="BO557">
        <f t="shared" si="57"/>
        <v>0</v>
      </c>
      <c r="BP557">
        <f t="shared" si="57"/>
        <v>0</v>
      </c>
      <c r="BQ557">
        <f t="shared" si="59"/>
        <v>0</v>
      </c>
      <c r="BR557">
        <f t="shared" si="57"/>
        <v>1</v>
      </c>
      <c r="BS557">
        <f t="shared" si="57"/>
        <v>0</v>
      </c>
      <c r="BT557" s="256">
        <f t="shared" si="55"/>
        <v>5</v>
      </c>
    </row>
    <row r="558" spans="2:72" ht="14.3" x14ac:dyDescent="0.25">
      <c r="B558" s="93" t="str">
        <f>IFERROR(VLOOKUP(TABLA!$F558,BLIOTECAS!$C$1:$E$26,2,FALSE),"")</f>
        <v>MED</v>
      </c>
      <c r="C558" s="93" t="str">
        <f>IFERROR(VLOOKUP(TABLA!F558,BLIOTECAS!$C$1:$E$26,3,FALSE),"")</f>
        <v>Ciencias de la Salud</v>
      </c>
      <c r="D558" s="266" t="s">
        <v>1057</v>
      </c>
      <c r="E558" s="120" t="s">
        <v>8</v>
      </c>
      <c r="F558" s="119" t="s">
        <v>22</v>
      </c>
      <c r="G558" s="119" t="s">
        <v>46</v>
      </c>
      <c r="H558" s="119" t="s">
        <v>44</v>
      </c>
      <c r="I558" s="119"/>
      <c r="J558" s="119"/>
      <c r="K558" s="119"/>
      <c r="L558" s="119"/>
      <c r="M558" s="119"/>
      <c r="N558" s="119">
        <v>3</v>
      </c>
      <c r="O558" s="119">
        <v>3</v>
      </c>
      <c r="P558" s="119">
        <v>4</v>
      </c>
      <c r="Q558" s="119">
        <v>4</v>
      </c>
      <c r="R558" s="119">
        <v>5</v>
      </c>
      <c r="S558" s="119" t="s">
        <v>88</v>
      </c>
      <c r="T558" s="119" t="s">
        <v>87</v>
      </c>
      <c r="U558" s="119">
        <v>2</v>
      </c>
      <c r="V558" s="119">
        <v>2</v>
      </c>
      <c r="W558" s="119">
        <v>3</v>
      </c>
      <c r="X558" s="119">
        <v>3</v>
      </c>
      <c r="Y558" s="119">
        <v>5</v>
      </c>
      <c r="Z558" s="119">
        <v>5</v>
      </c>
      <c r="AA558" s="119">
        <v>5</v>
      </c>
      <c r="AB558" s="119">
        <v>5</v>
      </c>
      <c r="AC558" s="119">
        <v>3</v>
      </c>
      <c r="AD558" s="119">
        <v>4</v>
      </c>
      <c r="AE558" s="119">
        <v>4</v>
      </c>
      <c r="AF558" s="119">
        <v>3</v>
      </c>
      <c r="AG558" s="119">
        <v>4</v>
      </c>
      <c r="AH558" s="119">
        <v>3</v>
      </c>
      <c r="AI558" s="119">
        <v>3</v>
      </c>
      <c r="AJ558" s="119">
        <v>3</v>
      </c>
      <c r="AK558" s="119" t="s">
        <v>88</v>
      </c>
      <c r="AL558" s="119" t="s">
        <v>88</v>
      </c>
      <c r="AM558" s="119">
        <v>3</v>
      </c>
      <c r="AN558" s="119">
        <v>3</v>
      </c>
      <c r="AO558" s="119" t="s">
        <v>115</v>
      </c>
      <c r="AP558" s="119">
        <v>4</v>
      </c>
      <c r="AQ558" s="119">
        <v>3</v>
      </c>
      <c r="AR558" s="119">
        <v>4</v>
      </c>
      <c r="AS558" s="119">
        <v>4</v>
      </c>
      <c r="AT558" s="119">
        <v>4</v>
      </c>
      <c r="AU558" s="119">
        <v>4</v>
      </c>
      <c r="AV558" s="119">
        <v>4</v>
      </c>
      <c r="AW558" s="119">
        <v>4</v>
      </c>
      <c r="AX558" s="119" t="s">
        <v>88</v>
      </c>
      <c r="AY558" s="119" t="s">
        <v>88</v>
      </c>
      <c r="AZ558" s="119"/>
      <c r="BA558" s="119">
        <v>4</v>
      </c>
      <c r="BB558" s="119">
        <v>4</v>
      </c>
      <c r="BC558" s="119" t="s">
        <v>134</v>
      </c>
      <c r="BD558" s="119"/>
      <c r="BE558" s="119"/>
      <c r="BF558">
        <f t="shared" si="60"/>
        <v>0</v>
      </c>
      <c r="BG558">
        <f t="shared" si="56"/>
        <v>0</v>
      </c>
      <c r="BH558">
        <f t="shared" si="56"/>
        <v>0</v>
      </c>
      <c r="BI558">
        <f t="shared" si="56"/>
        <v>0</v>
      </c>
      <c r="BJ558">
        <f t="shared" si="56"/>
        <v>0</v>
      </c>
      <c r="BK558">
        <f t="shared" si="56"/>
        <v>0</v>
      </c>
      <c r="BL558">
        <f t="shared" si="58"/>
        <v>0</v>
      </c>
      <c r="BM558">
        <f t="shared" si="57"/>
        <v>0</v>
      </c>
      <c r="BN558">
        <f t="shared" si="57"/>
        <v>0</v>
      </c>
      <c r="BO558">
        <f t="shared" si="57"/>
        <v>0</v>
      </c>
      <c r="BP558">
        <f t="shared" si="57"/>
        <v>0</v>
      </c>
      <c r="BQ558">
        <f t="shared" si="59"/>
        <v>0</v>
      </c>
      <c r="BR558">
        <f t="shared" si="57"/>
        <v>1</v>
      </c>
      <c r="BS558">
        <f t="shared" si="57"/>
        <v>0</v>
      </c>
      <c r="BT558" s="256">
        <f t="shared" si="55"/>
        <v>4</v>
      </c>
    </row>
    <row r="559" spans="2:72" ht="14.3" x14ac:dyDescent="0.25">
      <c r="B559" s="93" t="str">
        <f>IFERROR(VLOOKUP(TABLA!$F559,BLIOTECAS!$C$1:$E$26,2,FALSE),"")</f>
        <v>CEE</v>
      </c>
      <c r="C559" s="93" t="str">
        <f>IFERROR(VLOOKUP(TABLA!F559,BLIOTECAS!$C$1:$E$26,3,FALSE),"")</f>
        <v>Ciencias Sociales</v>
      </c>
      <c r="D559" s="266" t="s">
        <v>1057</v>
      </c>
      <c r="E559" s="120" t="s">
        <v>10</v>
      </c>
      <c r="F559" s="119" t="s">
        <v>20</v>
      </c>
      <c r="G559" s="119" t="s">
        <v>47</v>
      </c>
      <c r="H559" s="119" t="s">
        <v>44</v>
      </c>
      <c r="I559" s="119"/>
      <c r="J559" s="119" t="s">
        <v>20</v>
      </c>
      <c r="K559" s="119"/>
      <c r="L559" s="119"/>
      <c r="M559" s="119" t="s">
        <v>644</v>
      </c>
      <c r="N559" s="119">
        <v>5</v>
      </c>
      <c r="O559" s="119">
        <v>5</v>
      </c>
      <c r="P559" s="119">
        <v>5</v>
      </c>
      <c r="Q559" s="119">
        <v>4</v>
      </c>
      <c r="R559" s="119"/>
      <c r="S559" s="119" t="s">
        <v>88</v>
      </c>
      <c r="T559" s="119" t="s">
        <v>87</v>
      </c>
      <c r="U559" s="119">
        <v>1</v>
      </c>
      <c r="V559" s="119">
        <v>1</v>
      </c>
      <c r="W559" s="119">
        <v>1</v>
      </c>
      <c r="X559" s="119">
        <v>5</v>
      </c>
      <c r="Y559" s="119">
        <v>5</v>
      </c>
      <c r="Z559" s="119">
        <v>5</v>
      </c>
      <c r="AA559" s="119">
        <v>5</v>
      </c>
      <c r="AB559" s="119">
        <v>5</v>
      </c>
      <c r="AC559" s="119">
        <v>5</v>
      </c>
      <c r="AD559" s="119">
        <v>5</v>
      </c>
      <c r="AE559" s="119">
        <v>4</v>
      </c>
      <c r="AF559" s="119">
        <v>4</v>
      </c>
      <c r="AG559" s="119">
        <v>5</v>
      </c>
      <c r="AH559" s="119">
        <v>4</v>
      </c>
      <c r="AI559" s="119">
        <v>5</v>
      </c>
      <c r="AJ559" s="119">
        <v>5</v>
      </c>
      <c r="AK559" s="119" t="s">
        <v>88</v>
      </c>
      <c r="AL559" s="119" t="s">
        <v>88</v>
      </c>
      <c r="AM559" s="119">
        <v>5</v>
      </c>
      <c r="AN559" s="119">
        <v>5</v>
      </c>
      <c r="AO559" s="119" t="s">
        <v>112</v>
      </c>
      <c r="AP559" s="119">
        <v>5</v>
      </c>
      <c r="AQ559" s="119">
        <v>5</v>
      </c>
      <c r="AR559" s="119">
        <v>5</v>
      </c>
      <c r="AS559" s="119">
        <v>5</v>
      </c>
      <c r="AT559" s="119">
        <v>5</v>
      </c>
      <c r="AU559" s="119">
        <v>1</v>
      </c>
      <c r="AV559" s="119">
        <v>1</v>
      </c>
      <c r="AW559" s="119">
        <v>1</v>
      </c>
      <c r="AX559" s="119" t="s">
        <v>88</v>
      </c>
      <c r="AY559" s="119" t="s">
        <v>88</v>
      </c>
      <c r="AZ559" s="119"/>
      <c r="BA559" s="119">
        <v>5</v>
      </c>
      <c r="BB559" s="119">
        <v>5</v>
      </c>
      <c r="BC559" s="119" t="s">
        <v>135</v>
      </c>
      <c r="BD559" s="119" t="s">
        <v>645</v>
      </c>
      <c r="BE559" s="119" t="s">
        <v>646</v>
      </c>
      <c r="BF559">
        <f t="shared" si="60"/>
        <v>0</v>
      </c>
      <c r="BG559">
        <f t="shared" si="56"/>
        <v>0</v>
      </c>
      <c r="BH559">
        <f t="shared" si="56"/>
        <v>0</v>
      </c>
      <c r="BI559">
        <f t="shared" si="56"/>
        <v>0</v>
      </c>
      <c r="BJ559">
        <f t="shared" si="56"/>
        <v>0</v>
      </c>
      <c r="BK559">
        <f t="shared" si="56"/>
        <v>0</v>
      </c>
      <c r="BL559">
        <f t="shared" si="58"/>
        <v>0</v>
      </c>
      <c r="BM559">
        <f t="shared" si="57"/>
        <v>0</v>
      </c>
      <c r="BN559">
        <f t="shared" si="57"/>
        <v>1</v>
      </c>
      <c r="BO559">
        <f t="shared" si="57"/>
        <v>0</v>
      </c>
      <c r="BP559">
        <f t="shared" si="57"/>
        <v>0</v>
      </c>
      <c r="BQ559">
        <f t="shared" si="59"/>
        <v>0</v>
      </c>
      <c r="BR559">
        <f t="shared" si="57"/>
        <v>0</v>
      </c>
      <c r="BS559">
        <f t="shared" si="57"/>
        <v>0</v>
      </c>
      <c r="BT559" s="256">
        <f t="shared" si="55"/>
        <v>5</v>
      </c>
    </row>
    <row r="560" spans="2:72" ht="14.3" x14ac:dyDescent="0.25">
      <c r="B560" s="93" t="str">
        <f>IFERROR(VLOOKUP(TABLA!$F560,BLIOTECAS!$C$1:$E$26,2,FALSE),"")</f>
        <v>TRS</v>
      </c>
      <c r="C560" s="93" t="str">
        <f>IFERROR(VLOOKUP(TABLA!F560,BLIOTECAS!$C$1:$E$26,3,FALSE),"")</f>
        <v>Ciencias Sociales</v>
      </c>
      <c r="D560" s="266" t="s">
        <v>1057</v>
      </c>
      <c r="E560" s="120" t="s">
        <v>8</v>
      </c>
      <c r="F560" s="119" t="s">
        <v>32</v>
      </c>
      <c r="G560" s="119" t="s">
        <v>45</v>
      </c>
      <c r="H560" s="119" t="s">
        <v>45</v>
      </c>
      <c r="I560" s="119"/>
      <c r="J560" s="119" t="s">
        <v>18</v>
      </c>
      <c r="K560" s="119"/>
      <c r="L560" s="119"/>
      <c r="M560" s="119"/>
      <c r="N560" s="119">
        <v>3</v>
      </c>
      <c r="O560" s="119">
        <v>3</v>
      </c>
      <c r="P560" s="119">
        <v>3</v>
      </c>
      <c r="Q560" s="119">
        <v>3</v>
      </c>
      <c r="R560" s="119">
        <v>5</v>
      </c>
      <c r="S560" s="119" t="s">
        <v>88</v>
      </c>
      <c r="T560" s="119" t="s">
        <v>87</v>
      </c>
      <c r="U560" s="119">
        <v>5</v>
      </c>
      <c r="V560" s="119">
        <v>1</v>
      </c>
      <c r="W560" s="119">
        <v>1</v>
      </c>
      <c r="X560" s="119">
        <v>4</v>
      </c>
      <c r="Y560" s="119">
        <v>4</v>
      </c>
      <c r="Z560" s="119">
        <v>5</v>
      </c>
      <c r="AA560" s="119">
        <v>5</v>
      </c>
      <c r="AB560" s="119">
        <v>4</v>
      </c>
      <c r="AC560" s="119">
        <v>3</v>
      </c>
      <c r="AD560" s="119">
        <v>4</v>
      </c>
      <c r="AE560" s="119">
        <v>4</v>
      </c>
      <c r="AF560" s="119">
        <v>4</v>
      </c>
      <c r="AG560" s="119">
        <v>5</v>
      </c>
      <c r="AH560" s="119">
        <v>4</v>
      </c>
      <c r="AI560" s="119">
        <v>2</v>
      </c>
      <c r="AJ560" s="119">
        <v>4</v>
      </c>
      <c r="AK560" s="119" t="s">
        <v>88</v>
      </c>
      <c r="AL560" s="119" t="s">
        <v>88</v>
      </c>
      <c r="AM560" s="119">
        <v>3</v>
      </c>
      <c r="AN560" s="119">
        <v>3</v>
      </c>
      <c r="AO560" s="119" t="s">
        <v>113</v>
      </c>
      <c r="AP560" s="119">
        <v>3</v>
      </c>
      <c r="AQ560" s="119">
        <v>4</v>
      </c>
      <c r="AR560" s="119">
        <v>3</v>
      </c>
      <c r="AS560" s="119">
        <v>4</v>
      </c>
      <c r="AT560" s="119">
        <v>5</v>
      </c>
      <c r="AU560" s="119">
        <v>5</v>
      </c>
      <c r="AV560" s="119">
        <v>4</v>
      </c>
      <c r="AW560" s="119">
        <v>4</v>
      </c>
      <c r="AX560" s="119" t="s">
        <v>88</v>
      </c>
      <c r="AY560" s="119" t="s">
        <v>88</v>
      </c>
      <c r="AZ560" s="119"/>
      <c r="BA560" s="119">
        <v>3</v>
      </c>
      <c r="BB560" s="119">
        <v>4</v>
      </c>
      <c r="BC560" s="119" t="s">
        <v>133</v>
      </c>
      <c r="BD560" s="119"/>
      <c r="BE560" s="119"/>
      <c r="BF560">
        <f t="shared" si="60"/>
        <v>0</v>
      </c>
      <c r="BG560">
        <f t="shared" si="56"/>
        <v>0</v>
      </c>
      <c r="BH560">
        <f t="shared" si="56"/>
        <v>0</v>
      </c>
      <c r="BI560">
        <f t="shared" si="56"/>
        <v>0</v>
      </c>
      <c r="BJ560">
        <f t="shared" si="56"/>
        <v>0</v>
      </c>
      <c r="BK560">
        <f t="shared" si="56"/>
        <v>0</v>
      </c>
      <c r="BL560">
        <f t="shared" si="58"/>
        <v>0</v>
      </c>
      <c r="BM560">
        <f t="shared" si="57"/>
        <v>0</v>
      </c>
      <c r="BN560">
        <f t="shared" si="57"/>
        <v>0</v>
      </c>
      <c r="BO560">
        <f t="shared" si="57"/>
        <v>1</v>
      </c>
      <c r="BP560">
        <f t="shared" si="57"/>
        <v>0</v>
      </c>
      <c r="BQ560">
        <f t="shared" si="59"/>
        <v>0</v>
      </c>
      <c r="BR560">
        <f t="shared" si="57"/>
        <v>0</v>
      </c>
      <c r="BS560">
        <f t="shared" si="57"/>
        <v>0</v>
      </c>
      <c r="BT560" s="256">
        <f t="shared" si="55"/>
        <v>3</v>
      </c>
    </row>
    <row r="561" spans="2:72" ht="14.3" x14ac:dyDescent="0.25">
      <c r="B561" s="93" t="str">
        <f>IFERROR(VLOOKUP(TABLA!$F561,BLIOTECAS!$C$1:$E$26,2,FALSE),"")</f>
        <v>GHI</v>
      </c>
      <c r="C561" s="93" t="str">
        <f>IFERROR(VLOOKUP(TABLA!F561,BLIOTECAS!$C$1:$E$26,3,FALSE),"")</f>
        <v>Humanidades</v>
      </c>
      <c r="D561" s="266" t="s">
        <v>1057</v>
      </c>
      <c r="E561" s="120" t="s">
        <v>8</v>
      </c>
      <c r="F561" s="119" t="s">
        <v>13</v>
      </c>
      <c r="G561" s="119" t="s">
        <v>46</v>
      </c>
      <c r="H561" s="119" t="s">
        <v>46</v>
      </c>
      <c r="I561" s="119"/>
      <c r="J561" s="119" t="s">
        <v>476</v>
      </c>
      <c r="K561" s="119" t="s">
        <v>13</v>
      </c>
      <c r="L561" s="119"/>
      <c r="M561" s="119"/>
      <c r="N561" s="119">
        <v>5</v>
      </c>
      <c r="O561" s="119">
        <v>5</v>
      </c>
      <c r="P561" s="119">
        <v>5</v>
      </c>
      <c r="Q561" s="119">
        <v>4</v>
      </c>
      <c r="R561" s="119">
        <v>5</v>
      </c>
      <c r="S561" s="119" t="s">
        <v>87</v>
      </c>
      <c r="T561" s="119" t="s">
        <v>87</v>
      </c>
      <c r="U561" s="119">
        <v>5</v>
      </c>
      <c r="V561" s="119"/>
      <c r="W561" s="119">
        <v>4</v>
      </c>
      <c r="X561" s="119">
        <v>2</v>
      </c>
      <c r="Y561" s="119">
        <v>4</v>
      </c>
      <c r="Z561" s="119">
        <v>5</v>
      </c>
      <c r="AA561" s="119">
        <v>4</v>
      </c>
      <c r="AB561" s="119">
        <v>2</v>
      </c>
      <c r="AC561" s="119">
        <v>3</v>
      </c>
      <c r="AD561" s="119">
        <v>4</v>
      </c>
      <c r="AE561" s="119">
        <v>4</v>
      </c>
      <c r="AF561" s="119">
        <v>4</v>
      </c>
      <c r="AG561" s="119">
        <v>5</v>
      </c>
      <c r="AH561" s="119">
        <v>5</v>
      </c>
      <c r="AI561" s="119">
        <v>3</v>
      </c>
      <c r="AJ561" s="119">
        <v>4</v>
      </c>
      <c r="AK561" s="119" t="s">
        <v>88</v>
      </c>
      <c r="AL561" s="119" t="s">
        <v>88</v>
      </c>
      <c r="AM561" s="119">
        <v>4</v>
      </c>
      <c r="AN561" s="119">
        <v>4</v>
      </c>
      <c r="AO561" s="119" t="s">
        <v>115</v>
      </c>
      <c r="AP561" s="119">
        <v>5</v>
      </c>
      <c r="AQ561" s="119">
        <v>5</v>
      </c>
      <c r="AR561" s="119">
        <v>5</v>
      </c>
      <c r="AS561" s="119">
        <v>5</v>
      </c>
      <c r="AT561" s="119">
        <v>5</v>
      </c>
      <c r="AU561" s="119">
        <v>5</v>
      </c>
      <c r="AV561" s="119">
        <v>5</v>
      </c>
      <c r="AW561" s="119">
        <v>3</v>
      </c>
      <c r="AX561" s="119" t="s">
        <v>88</v>
      </c>
      <c r="AY561" s="119" t="s">
        <v>88</v>
      </c>
      <c r="AZ561" s="119"/>
      <c r="BA561" s="119">
        <v>5</v>
      </c>
      <c r="BB561" s="119">
        <v>5</v>
      </c>
      <c r="BC561" s="119" t="s">
        <v>135</v>
      </c>
      <c r="BD561" s="119"/>
      <c r="BE561" s="119"/>
      <c r="BF561">
        <f t="shared" si="60"/>
        <v>0</v>
      </c>
      <c r="BG561">
        <f t="shared" si="56"/>
        <v>0</v>
      </c>
      <c r="BH561">
        <f t="shared" si="56"/>
        <v>0</v>
      </c>
      <c r="BI561">
        <f t="shared" si="56"/>
        <v>0</v>
      </c>
      <c r="BJ561">
        <f t="shared" si="56"/>
        <v>0</v>
      </c>
      <c r="BK561">
        <f t="shared" si="56"/>
        <v>0</v>
      </c>
      <c r="BL561">
        <f t="shared" si="58"/>
        <v>0</v>
      </c>
      <c r="BM561">
        <f t="shared" si="57"/>
        <v>0</v>
      </c>
      <c r="BN561">
        <f t="shared" si="57"/>
        <v>0</v>
      </c>
      <c r="BO561">
        <f t="shared" si="57"/>
        <v>0</v>
      </c>
      <c r="BP561">
        <f t="shared" si="57"/>
        <v>0</v>
      </c>
      <c r="BQ561">
        <f t="shared" si="59"/>
        <v>0</v>
      </c>
      <c r="BR561">
        <f t="shared" si="57"/>
        <v>1</v>
      </c>
      <c r="BS561">
        <f t="shared" si="57"/>
        <v>0</v>
      </c>
      <c r="BT561" s="256">
        <f t="shared" si="55"/>
        <v>5</v>
      </c>
    </row>
    <row r="562" spans="2:72" ht="14.3" x14ac:dyDescent="0.25">
      <c r="B562" s="93" t="str">
        <f>IFERROR(VLOOKUP(TABLA!$F562,BLIOTECAS!$C$1:$E$26,2,FALSE),"")</f>
        <v>EDU</v>
      </c>
      <c r="C562" s="93" t="str">
        <f>IFERROR(VLOOKUP(TABLA!F562,BLIOTECAS!$C$1:$E$26,3,FALSE),"")</f>
        <v>Humanidades</v>
      </c>
      <c r="D562" s="266" t="s">
        <v>1057</v>
      </c>
      <c r="E562" s="120" t="s">
        <v>8</v>
      </c>
      <c r="F562" s="119" t="s">
        <v>16</v>
      </c>
      <c r="G562" s="119" t="s">
        <v>46</v>
      </c>
      <c r="H562" s="119" t="s">
        <v>46</v>
      </c>
      <c r="I562" s="119"/>
      <c r="J562" s="119" t="s">
        <v>71</v>
      </c>
      <c r="K562" s="119" t="s">
        <v>56</v>
      </c>
      <c r="L562" s="119"/>
      <c r="M562" s="119"/>
      <c r="N562" s="119">
        <v>3</v>
      </c>
      <c r="O562" s="119">
        <v>1</v>
      </c>
      <c r="P562" s="119">
        <v>3</v>
      </c>
      <c r="Q562" s="119">
        <v>2</v>
      </c>
      <c r="R562" s="119">
        <v>5</v>
      </c>
      <c r="S562" s="119" t="s">
        <v>88</v>
      </c>
      <c r="T562" s="119" t="s">
        <v>88</v>
      </c>
      <c r="U562" s="119">
        <v>1</v>
      </c>
      <c r="V562" s="119">
        <v>1</v>
      </c>
      <c r="W562" s="119">
        <v>2</v>
      </c>
      <c r="X562" s="119">
        <v>1</v>
      </c>
      <c r="Y562" s="119">
        <v>4</v>
      </c>
      <c r="Z562" s="119">
        <v>4</v>
      </c>
      <c r="AA562" s="119">
        <v>3</v>
      </c>
      <c r="AB562" s="119">
        <v>1</v>
      </c>
      <c r="AC562" s="119">
        <v>1</v>
      </c>
      <c r="AD562" s="119">
        <v>2</v>
      </c>
      <c r="AE562" s="119">
        <v>4</v>
      </c>
      <c r="AF562" s="119">
        <v>4</v>
      </c>
      <c r="AG562" s="119">
        <v>3</v>
      </c>
      <c r="AH562" s="119">
        <v>3</v>
      </c>
      <c r="AI562" s="119">
        <v>3</v>
      </c>
      <c r="AJ562" s="119">
        <v>3</v>
      </c>
      <c r="AK562" s="119" t="s">
        <v>88</v>
      </c>
      <c r="AL562" s="119" t="s">
        <v>88</v>
      </c>
      <c r="AM562" s="119">
        <v>3</v>
      </c>
      <c r="AN562" s="119">
        <v>1</v>
      </c>
      <c r="AO562" s="119" t="s">
        <v>115</v>
      </c>
      <c r="AP562" s="119">
        <v>4</v>
      </c>
      <c r="AQ562" s="119">
        <v>4</v>
      </c>
      <c r="AR562" s="119">
        <v>4</v>
      </c>
      <c r="AS562" s="119">
        <v>4</v>
      </c>
      <c r="AT562" s="119">
        <v>4</v>
      </c>
      <c r="AU562" s="119">
        <v>4</v>
      </c>
      <c r="AV562" s="119">
        <v>4</v>
      </c>
      <c r="AW562" s="119">
        <v>4</v>
      </c>
      <c r="AX562" s="119" t="s">
        <v>88</v>
      </c>
      <c r="AY562" s="119" t="s">
        <v>88</v>
      </c>
      <c r="AZ562" s="119"/>
      <c r="BA562" s="119">
        <v>3</v>
      </c>
      <c r="BB562" s="119">
        <v>3</v>
      </c>
      <c r="BC562" s="119" t="s">
        <v>133</v>
      </c>
      <c r="BD562" s="119"/>
      <c r="BE562" s="119"/>
      <c r="BF562">
        <f t="shared" si="60"/>
        <v>0</v>
      </c>
      <c r="BG562">
        <f t="shared" si="56"/>
        <v>0</v>
      </c>
      <c r="BH562">
        <f t="shared" si="56"/>
        <v>0</v>
      </c>
      <c r="BI562">
        <f t="shared" si="56"/>
        <v>0</v>
      </c>
      <c r="BJ562">
        <f t="shared" si="56"/>
        <v>0</v>
      </c>
      <c r="BK562">
        <f t="shared" si="56"/>
        <v>0</v>
      </c>
      <c r="BL562">
        <f t="shared" si="58"/>
        <v>0</v>
      </c>
      <c r="BM562">
        <f t="shared" si="57"/>
        <v>0</v>
      </c>
      <c r="BN562">
        <f t="shared" si="57"/>
        <v>0</v>
      </c>
      <c r="BO562">
        <f t="shared" si="57"/>
        <v>0</v>
      </c>
      <c r="BP562">
        <f t="shared" si="57"/>
        <v>0</v>
      </c>
      <c r="BQ562">
        <f t="shared" si="59"/>
        <v>0</v>
      </c>
      <c r="BR562">
        <f t="shared" si="57"/>
        <v>1</v>
      </c>
      <c r="BS562">
        <f t="shared" si="57"/>
        <v>0</v>
      </c>
      <c r="BT562" s="256">
        <f t="shared" si="55"/>
        <v>3</v>
      </c>
    </row>
    <row r="563" spans="2:72" ht="14.3" x14ac:dyDescent="0.25">
      <c r="B563" s="93" t="str">
        <f>IFERROR(VLOOKUP(TABLA!$F563,BLIOTECAS!$C$1:$E$26,2,FALSE),"")</f>
        <v>INF</v>
      </c>
      <c r="C563" s="93" t="str">
        <f>IFERROR(VLOOKUP(TABLA!F563,BLIOTECAS!$C$1:$E$26,3,FALSE),"")</f>
        <v>Ciencias Sociales</v>
      </c>
      <c r="D563" s="266" t="s">
        <v>1057</v>
      </c>
      <c r="E563" s="120" t="s">
        <v>8</v>
      </c>
      <c r="F563" s="119" t="s">
        <v>17</v>
      </c>
      <c r="G563" s="119" t="s">
        <v>45</v>
      </c>
      <c r="H563" s="119" t="s">
        <v>45</v>
      </c>
      <c r="I563" s="119"/>
      <c r="J563" s="119" t="s">
        <v>17</v>
      </c>
      <c r="K563" s="119" t="s">
        <v>56</v>
      </c>
      <c r="L563" s="119" t="s">
        <v>35</v>
      </c>
      <c r="M563" s="119"/>
      <c r="N563" s="119">
        <v>3</v>
      </c>
      <c r="O563" s="119">
        <v>4</v>
      </c>
      <c r="P563" s="119">
        <v>4</v>
      </c>
      <c r="Q563" s="119">
        <v>3</v>
      </c>
      <c r="R563" s="119">
        <v>5</v>
      </c>
      <c r="S563" s="119" t="s">
        <v>88</v>
      </c>
      <c r="T563" s="119" t="s">
        <v>88</v>
      </c>
      <c r="U563" s="119">
        <v>1</v>
      </c>
      <c r="V563" s="119">
        <v>1</v>
      </c>
      <c r="W563" s="119">
        <v>1</v>
      </c>
      <c r="X563" s="119">
        <v>2</v>
      </c>
      <c r="Y563" s="119">
        <v>4</v>
      </c>
      <c r="Z563" s="119">
        <v>5</v>
      </c>
      <c r="AA563" s="119">
        <v>5</v>
      </c>
      <c r="AB563" s="119">
        <v>2</v>
      </c>
      <c r="AC563" s="119">
        <v>3</v>
      </c>
      <c r="AD563" s="119">
        <v>2</v>
      </c>
      <c r="AE563" s="119">
        <v>2</v>
      </c>
      <c r="AF563" s="119">
        <v>3</v>
      </c>
      <c r="AG563" s="119">
        <v>2</v>
      </c>
      <c r="AH563" s="119">
        <v>2</v>
      </c>
      <c r="AI563" s="119">
        <v>2</v>
      </c>
      <c r="AJ563" s="119">
        <v>3</v>
      </c>
      <c r="AK563" s="119" t="s">
        <v>88</v>
      </c>
      <c r="AL563" s="119" t="s">
        <v>88</v>
      </c>
      <c r="AM563" s="119">
        <v>3</v>
      </c>
      <c r="AN563" s="119">
        <v>3</v>
      </c>
      <c r="AO563" s="119" t="s">
        <v>115</v>
      </c>
      <c r="AP563" s="119">
        <v>2</v>
      </c>
      <c r="AQ563" s="119">
        <v>1</v>
      </c>
      <c r="AR563" s="119">
        <v>1</v>
      </c>
      <c r="AS563" s="119">
        <v>3</v>
      </c>
      <c r="AT563" s="119">
        <v>3</v>
      </c>
      <c r="AU563" s="119">
        <v>3</v>
      </c>
      <c r="AV563" s="119">
        <v>3</v>
      </c>
      <c r="AW563" s="119">
        <v>2</v>
      </c>
      <c r="AX563" s="119" t="s">
        <v>88</v>
      </c>
      <c r="AY563" s="119" t="s">
        <v>88</v>
      </c>
      <c r="AZ563" s="119"/>
      <c r="BA563" s="119">
        <v>2</v>
      </c>
      <c r="BB563" s="119">
        <v>2</v>
      </c>
      <c r="BC563" s="119" t="s">
        <v>133</v>
      </c>
      <c r="BD563" s="119"/>
      <c r="BE563" s="119"/>
      <c r="BF563">
        <f t="shared" si="60"/>
        <v>0</v>
      </c>
      <c r="BG563">
        <f t="shared" si="56"/>
        <v>0</v>
      </c>
      <c r="BH563">
        <f t="shared" si="56"/>
        <v>0</v>
      </c>
      <c r="BI563">
        <f t="shared" si="56"/>
        <v>0</v>
      </c>
      <c r="BJ563">
        <f t="shared" si="56"/>
        <v>0</v>
      </c>
      <c r="BK563">
        <f t="shared" si="56"/>
        <v>0</v>
      </c>
      <c r="BL563">
        <f t="shared" si="58"/>
        <v>0</v>
      </c>
      <c r="BM563">
        <f t="shared" si="57"/>
        <v>0</v>
      </c>
      <c r="BN563">
        <f t="shared" si="57"/>
        <v>0</v>
      </c>
      <c r="BO563">
        <f t="shared" si="57"/>
        <v>0</v>
      </c>
      <c r="BP563">
        <f t="shared" si="57"/>
        <v>0</v>
      </c>
      <c r="BQ563">
        <f t="shared" si="59"/>
        <v>0</v>
      </c>
      <c r="BR563">
        <f t="shared" si="57"/>
        <v>1</v>
      </c>
      <c r="BS563">
        <f t="shared" si="57"/>
        <v>0</v>
      </c>
      <c r="BT563" s="256">
        <f t="shared" si="55"/>
        <v>3</v>
      </c>
    </row>
    <row r="564" spans="2:72" ht="14.3" x14ac:dyDescent="0.25">
      <c r="B564" s="93" t="str">
        <f>IFERROR(VLOOKUP(TABLA!$F564,BLIOTECAS!$C$1:$E$26,2,FALSE),"")</f>
        <v>CPS</v>
      </c>
      <c r="C564" s="93" t="str">
        <f>IFERROR(VLOOKUP(TABLA!F564,BLIOTECAS!$C$1:$E$26,3,FALSE),"")</f>
        <v>Ciencias Sociales</v>
      </c>
      <c r="D564" s="266" t="s">
        <v>1057</v>
      </c>
      <c r="E564" s="120" t="s">
        <v>8</v>
      </c>
      <c r="F564" s="119" t="s">
        <v>18</v>
      </c>
      <c r="G564" s="119" t="s">
        <v>47</v>
      </c>
      <c r="H564" s="119" t="s">
        <v>46</v>
      </c>
      <c r="I564" s="119"/>
      <c r="J564" s="119" t="s">
        <v>18</v>
      </c>
      <c r="K564" s="119" t="s">
        <v>26</v>
      </c>
      <c r="L564" s="119" t="s">
        <v>76</v>
      </c>
      <c r="M564" s="119" t="s">
        <v>647</v>
      </c>
      <c r="N564" s="119">
        <v>3</v>
      </c>
      <c r="O564" s="119">
        <v>5</v>
      </c>
      <c r="P564" s="119">
        <v>3</v>
      </c>
      <c r="Q564" s="119">
        <v>2</v>
      </c>
      <c r="R564" s="119">
        <v>5</v>
      </c>
      <c r="S564" s="119" t="s">
        <v>87</v>
      </c>
      <c r="T564" s="119" t="s">
        <v>87</v>
      </c>
      <c r="U564" s="119">
        <v>4</v>
      </c>
      <c r="V564" s="119">
        <v>1</v>
      </c>
      <c r="W564" s="119">
        <v>3</v>
      </c>
      <c r="X564" s="119">
        <v>1</v>
      </c>
      <c r="Y564" s="119">
        <v>5</v>
      </c>
      <c r="Z564" s="119">
        <v>4</v>
      </c>
      <c r="AA564" s="119">
        <v>5</v>
      </c>
      <c r="AB564" s="119">
        <v>2</v>
      </c>
      <c r="AC564" s="119">
        <v>2</v>
      </c>
      <c r="AD564" s="119">
        <v>4</v>
      </c>
      <c r="AE564" s="119">
        <v>4</v>
      </c>
      <c r="AF564" s="119">
        <v>2</v>
      </c>
      <c r="AG564" s="119">
        <v>5</v>
      </c>
      <c r="AH564" s="119">
        <v>5</v>
      </c>
      <c r="AI564" s="119">
        <v>1</v>
      </c>
      <c r="AJ564" s="119">
        <v>1</v>
      </c>
      <c r="AK564" s="119" t="s">
        <v>88</v>
      </c>
      <c r="AL564" s="119" t="s">
        <v>88</v>
      </c>
      <c r="AM564" s="119">
        <v>4</v>
      </c>
      <c r="AN564" s="119">
        <v>3</v>
      </c>
      <c r="AO564" s="119" t="s">
        <v>115</v>
      </c>
      <c r="AP564" s="119">
        <v>5</v>
      </c>
      <c r="AQ564" s="119">
        <v>5</v>
      </c>
      <c r="AR564" s="119">
        <v>5</v>
      </c>
      <c r="AS564" s="119">
        <v>5</v>
      </c>
      <c r="AT564" s="119">
        <v>5</v>
      </c>
      <c r="AU564" s="119">
        <v>5</v>
      </c>
      <c r="AV564" s="119">
        <v>5</v>
      </c>
      <c r="AW564" s="119">
        <v>2</v>
      </c>
      <c r="AX564" s="119" t="s">
        <v>88</v>
      </c>
      <c r="AY564" s="119" t="s">
        <v>88</v>
      </c>
      <c r="AZ564" s="119"/>
      <c r="BA564" s="119">
        <v>5</v>
      </c>
      <c r="BB564" s="119">
        <v>4</v>
      </c>
      <c r="BC564" s="119" t="s">
        <v>134</v>
      </c>
      <c r="BD564" s="119" t="s">
        <v>648</v>
      </c>
      <c r="BE564" s="119"/>
      <c r="BF564">
        <f t="shared" si="60"/>
        <v>0</v>
      </c>
      <c r="BG564">
        <f t="shared" si="56"/>
        <v>0</v>
      </c>
      <c r="BH564">
        <f t="shared" si="56"/>
        <v>0</v>
      </c>
      <c r="BI564">
        <f t="shared" si="56"/>
        <v>0</v>
      </c>
      <c r="BJ564">
        <f t="shared" si="56"/>
        <v>0</v>
      </c>
      <c r="BK564">
        <f t="shared" si="56"/>
        <v>0</v>
      </c>
      <c r="BL564">
        <f t="shared" si="58"/>
        <v>0</v>
      </c>
      <c r="BM564">
        <f t="shared" si="57"/>
        <v>0</v>
      </c>
      <c r="BN564">
        <f t="shared" si="57"/>
        <v>0</v>
      </c>
      <c r="BO564">
        <f t="shared" si="57"/>
        <v>0</v>
      </c>
      <c r="BP564">
        <f t="shared" si="57"/>
        <v>0</v>
      </c>
      <c r="BQ564">
        <f t="shared" si="59"/>
        <v>0</v>
      </c>
      <c r="BR564">
        <f t="shared" si="57"/>
        <v>1</v>
      </c>
      <c r="BS564">
        <f t="shared" si="57"/>
        <v>0</v>
      </c>
      <c r="BT564" s="256">
        <f t="shared" si="55"/>
        <v>4</v>
      </c>
    </row>
    <row r="565" spans="2:72" ht="14.3" x14ac:dyDescent="0.25">
      <c r="B565" s="93" t="str">
        <f>IFERROR(VLOOKUP(TABLA!$F565,BLIOTECAS!$C$1:$E$26,2,FALSE),"")</f>
        <v>FLS</v>
      </c>
      <c r="C565" s="93" t="str">
        <f>IFERROR(VLOOKUP(TABLA!F565,BLIOTECAS!$C$1:$E$26,3,FALSE),"")</f>
        <v>Humanidades</v>
      </c>
      <c r="D565" s="266" t="s">
        <v>1057</v>
      </c>
      <c r="E565" s="120" t="s">
        <v>8</v>
      </c>
      <c r="F565" s="119" t="s">
        <v>31</v>
      </c>
      <c r="G565" s="119" t="s">
        <v>46</v>
      </c>
      <c r="H565" s="119" t="s">
        <v>46</v>
      </c>
      <c r="I565" s="119"/>
      <c r="J565" s="119" t="s">
        <v>31</v>
      </c>
      <c r="K565" s="119" t="s">
        <v>18</v>
      </c>
      <c r="L565" s="119" t="s">
        <v>56</v>
      </c>
      <c r="M565" s="119" t="s">
        <v>649</v>
      </c>
      <c r="N565" s="119">
        <v>5</v>
      </c>
      <c r="O565" s="119">
        <v>5</v>
      </c>
      <c r="P565" s="119">
        <v>3</v>
      </c>
      <c r="Q565" s="119">
        <v>5</v>
      </c>
      <c r="R565" s="119">
        <v>5</v>
      </c>
      <c r="S565" s="119" t="s">
        <v>88</v>
      </c>
      <c r="T565" s="119" t="s">
        <v>87</v>
      </c>
      <c r="U565" s="119">
        <v>3</v>
      </c>
      <c r="V565" s="119">
        <v>1</v>
      </c>
      <c r="W565" s="119">
        <v>1</v>
      </c>
      <c r="X565" s="119">
        <v>5</v>
      </c>
      <c r="Y565" s="119">
        <v>2</v>
      </c>
      <c r="Z565" s="119">
        <v>4</v>
      </c>
      <c r="AA565" s="119">
        <v>3</v>
      </c>
      <c r="AB565" s="119">
        <v>2</v>
      </c>
      <c r="AC565" s="119">
        <v>5</v>
      </c>
      <c r="AD565" s="119">
        <v>4</v>
      </c>
      <c r="AE565" s="119">
        <v>4</v>
      </c>
      <c r="AF565" s="119">
        <v>5</v>
      </c>
      <c r="AG565" s="119">
        <v>5</v>
      </c>
      <c r="AH565" s="119">
        <v>5</v>
      </c>
      <c r="AI565" s="119">
        <v>5</v>
      </c>
      <c r="AJ565" s="119">
        <v>5</v>
      </c>
      <c r="AK565" s="119" t="s">
        <v>87</v>
      </c>
      <c r="AL565" s="119" t="s">
        <v>87</v>
      </c>
      <c r="AM565" s="119">
        <v>5</v>
      </c>
      <c r="AN565" s="119">
        <v>3</v>
      </c>
      <c r="AO565" s="119" t="s">
        <v>115</v>
      </c>
      <c r="AP565" s="119">
        <v>5</v>
      </c>
      <c r="AQ565" s="119">
        <v>5</v>
      </c>
      <c r="AR565" s="119">
        <v>5</v>
      </c>
      <c r="AS565" s="119">
        <v>5</v>
      </c>
      <c r="AT565" s="119">
        <v>5</v>
      </c>
      <c r="AU565" s="119">
        <v>5</v>
      </c>
      <c r="AV565" s="119">
        <v>5</v>
      </c>
      <c r="AW565" s="119">
        <v>5</v>
      </c>
      <c r="AX565" s="119" t="s">
        <v>88</v>
      </c>
      <c r="AY565" s="119" t="s">
        <v>88</v>
      </c>
      <c r="AZ565" s="119"/>
      <c r="BA565" s="119">
        <v>5</v>
      </c>
      <c r="BB565" s="119">
        <v>5</v>
      </c>
      <c r="BC565" s="119" t="s">
        <v>135</v>
      </c>
      <c r="BD565" s="119"/>
      <c r="BE565" s="119"/>
      <c r="BF565">
        <f t="shared" si="60"/>
        <v>0</v>
      </c>
      <c r="BG565">
        <f t="shared" si="56"/>
        <v>0</v>
      </c>
      <c r="BH565">
        <f t="shared" si="56"/>
        <v>0</v>
      </c>
      <c r="BI565">
        <f t="shared" si="56"/>
        <v>0</v>
      </c>
      <c r="BJ565">
        <f t="shared" si="56"/>
        <v>0</v>
      </c>
      <c r="BK565">
        <f t="shared" si="56"/>
        <v>0</v>
      </c>
      <c r="BL565">
        <f t="shared" si="58"/>
        <v>0</v>
      </c>
      <c r="BM565">
        <f t="shared" si="57"/>
        <v>0</v>
      </c>
      <c r="BN565">
        <f t="shared" si="57"/>
        <v>0</v>
      </c>
      <c r="BO565">
        <f t="shared" si="57"/>
        <v>0</v>
      </c>
      <c r="BP565">
        <f t="shared" si="57"/>
        <v>0</v>
      </c>
      <c r="BQ565">
        <f t="shared" si="59"/>
        <v>0</v>
      </c>
      <c r="BR565">
        <f t="shared" si="57"/>
        <v>1</v>
      </c>
      <c r="BS565">
        <f t="shared" si="57"/>
        <v>0</v>
      </c>
      <c r="BT565" s="256">
        <f t="shared" si="55"/>
        <v>5</v>
      </c>
    </row>
    <row r="566" spans="2:72" ht="14.3" x14ac:dyDescent="0.25">
      <c r="B566" s="93" t="str">
        <f>IFERROR(VLOOKUP(TABLA!$F566,BLIOTECAS!$C$1:$E$26,2,FALSE),"")</f>
        <v>EST</v>
      </c>
      <c r="C566" s="93" t="str">
        <f>IFERROR(VLOOKUP(TABLA!F566,BLIOTECAS!$C$1:$E$26,3,FALSE),"")</f>
        <v>Ciencias Experimentales</v>
      </c>
      <c r="D566" s="266" t="s">
        <v>1057</v>
      </c>
      <c r="E566" s="120" t="s">
        <v>8</v>
      </c>
      <c r="F566" s="119" t="s">
        <v>38</v>
      </c>
      <c r="G566" s="119" t="s">
        <v>47</v>
      </c>
      <c r="H566" s="119" t="s">
        <v>44</v>
      </c>
      <c r="I566" s="119"/>
      <c r="J566" s="119" t="s">
        <v>38</v>
      </c>
      <c r="K566" s="119" t="s">
        <v>56</v>
      </c>
      <c r="L566" s="119"/>
      <c r="M566" s="119"/>
      <c r="N566" s="119">
        <v>4</v>
      </c>
      <c r="O566" s="119">
        <v>4</v>
      </c>
      <c r="P566" s="119">
        <v>4</v>
      </c>
      <c r="Q566" s="119">
        <v>3</v>
      </c>
      <c r="R566" s="119">
        <v>4</v>
      </c>
      <c r="S566" s="119" t="s">
        <v>88</v>
      </c>
      <c r="T566" s="119" t="s">
        <v>88</v>
      </c>
      <c r="U566" s="119">
        <v>1</v>
      </c>
      <c r="V566" s="119">
        <v>1</v>
      </c>
      <c r="W566" s="119">
        <v>1</v>
      </c>
      <c r="X566" s="119">
        <v>1</v>
      </c>
      <c r="Y566" s="119">
        <v>5</v>
      </c>
      <c r="Z566" s="119">
        <v>4</v>
      </c>
      <c r="AA566" s="119">
        <v>2</v>
      </c>
      <c r="AB566" s="119">
        <v>1</v>
      </c>
      <c r="AC566" s="119">
        <v>3</v>
      </c>
      <c r="AD566" s="119">
        <v>3</v>
      </c>
      <c r="AE566" s="119">
        <v>3</v>
      </c>
      <c r="AF566" s="119">
        <v>3</v>
      </c>
      <c r="AG566" s="119">
        <v>3</v>
      </c>
      <c r="AH566" s="119">
        <v>3</v>
      </c>
      <c r="AI566" s="119">
        <v>3</v>
      </c>
      <c r="AJ566" s="119">
        <v>3</v>
      </c>
      <c r="AK566" s="119" t="s">
        <v>88</v>
      </c>
      <c r="AL566" s="119" t="s">
        <v>88</v>
      </c>
      <c r="AM566" s="119">
        <v>3</v>
      </c>
      <c r="AN566" s="119">
        <v>4</v>
      </c>
      <c r="AO566" s="119" t="s">
        <v>505</v>
      </c>
      <c r="AP566" s="119"/>
      <c r="AQ566" s="119"/>
      <c r="AR566" s="119"/>
      <c r="AS566" s="119"/>
      <c r="AT566" s="119"/>
      <c r="AU566" s="119"/>
      <c r="AV566" s="119"/>
      <c r="AW566" s="119"/>
      <c r="AX566" s="119" t="s">
        <v>88</v>
      </c>
      <c r="AY566" s="119" t="s">
        <v>88</v>
      </c>
      <c r="AZ566" s="119"/>
      <c r="BA566" s="119">
        <v>3</v>
      </c>
      <c r="BB566" s="119">
        <v>3</v>
      </c>
      <c r="BC566" s="119" t="s">
        <v>134</v>
      </c>
      <c r="BD566" s="119"/>
      <c r="BE566" s="119"/>
      <c r="BF566">
        <f t="shared" si="60"/>
        <v>0</v>
      </c>
      <c r="BG566">
        <f t="shared" si="56"/>
        <v>0</v>
      </c>
      <c r="BH566">
        <f t="shared" si="56"/>
        <v>0</v>
      </c>
      <c r="BI566">
        <f t="shared" si="56"/>
        <v>0</v>
      </c>
      <c r="BJ566">
        <f t="shared" si="56"/>
        <v>0</v>
      </c>
      <c r="BK566">
        <f t="shared" si="56"/>
        <v>0</v>
      </c>
      <c r="BL566">
        <f t="shared" si="58"/>
        <v>1</v>
      </c>
      <c r="BM566">
        <f t="shared" si="57"/>
        <v>0</v>
      </c>
      <c r="BN566">
        <f t="shared" si="57"/>
        <v>0</v>
      </c>
      <c r="BO566">
        <f t="shared" si="57"/>
        <v>1</v>
      </c>
      <c r="BP566">
        <f t="shared" si="57"/>
        <v>0</v>
      </c>
      <c r="BQ566">
        <f t="shared" si="59"/>
        <v>0</v>
      </c>
      <c r="BR566">
        <f t="shared" si="57"/>
        <v>0</v>
      </c>
      <c r="BS566">
        <f t="shared" si="57"/>
        <v>0</v>
      </c>
      <c r="BT566" s="256">
        <f t="shared" si="55"/>
        <v>4</v>
      </c>
    </row>
    <row r="567" spans="2:72" ht="14.3" x14ac:dyDescent="0.25">
      <c r="B567" s="93" t="str">
        <f>IFERROR(VLOOKUP(TABLA!$F567,BLIOTECAS!$C$1:$E$26,2,FALSE),"")</f>
        <v>FIS</v>
      </c>
      <c r="C567" s="93" t="str">
        <f>IFERROR(VLOOKUP(TABLA!F567,BLIOTECAS!$C$1:$E$26,3,FALSE),"")</f>
        <v>Ciencias Experimentales</v>
      </c>
      <c r="D567" s="266" t="s">
        <v>1057</v>
      </c>
      <c r="E567" s="120" t="s">
        <v>8</v>
      </c>
      <c r="F567" s="119" t="s">
        <v>26</v>
      </c>
      <c r="G567" s="119" t="s">
        <v>47</v>
      </c>
      <c r="H567" s="119" t="s">
        <v>46</v>
      </c>
      <c r="I567" s="119"/>
      <c r="J567" s="119" t="s">
        <v>26</v>
      </c>
      <c r="K567" s="119"/>
      <c r="L567" s="119"/>
      <c r="M567" s="119"/>
      <c r="N567" s="119">
        <v>5</v>
      </c>
      <c r="O567" s="119">
        <v>5</v>
      </c>
      <c r="P567" s="119">
        <v>4</v>
      </c>
      <c r="Q567" s="119">
        <v>5</v>
      </c>
      <c r="R567" s="119">
        <v>4</v>
      </c>
      <c r="S567" s="119" t="s">
        <v>87</v>
      </c>
      <c r="T567" s="119" t="s">
        <v>87</v>
      </c>
      <c r="U567" s="119">
        <v>4</v>
      </c>
      <c r="V567" s="119">
        <v>1</v>
      </c>
      <c r="W567" s="119">
        <v>1</v>
      </c>
      <c r="X567" s="119">
        <v>1</v>
      </c>
      <c r="Y567" s="119">
        <v>5</v>
      </c>
      <c r="Z567" s="119">
        <v>4</v>
      </c>
      <c r="AA567" s="119">
        <v>5</v>
      </c>
      <c r="AB567" s="119">
        <v>1</v>
      </c>
      <c r="AC567" s="119">
        <v>4</v>
      </c>
      <c r="AD567" s="119">
        <v>5</v>
      </c>
      <c r="AE567" s="119">
        <v>5</v>
      </c>
      <c r="AF567" s="119">
        <v>5</v>
      </c>
      <c r="AG567" s="119">
        <v>4</v>
      </c>
      <c r="AH567" s="119">
        <v>4</v>
      </c>
      <c r="AI567" s="119">
        <v>4</v>
      </c>
      <c r="AJ567" s="119">
        <v>5</v>
      </c>
      <c r="AK567" s="119" t="s">
        <v>88</v>
      </c>
      <c r="AL567" s="119" t="s">
        <v>88</v>
      </c>
      <c r="AM567" s="119"/>
      <c r="AN567" s="119">
        <v>3</v>
      </c>
      <c r="AO567" s="119" t="s">
        <v>115</v>
      </c>
      <c r="AP567" s="119">
        <v>5</v>
      </c>
      <c r="AQ567" s="119">
        <v>2</v>
      </c>
      <c r="AR567" s="119">
        <v>2</v>
      </c>
      <c r="AS567" s="119">
        <v>5</v>
      </c>
      <c r="AT567" s="119">
        <v>5</v>
      </c>
      <c r="AU567" s="119">
        <v>4</v>
      </c>
      <c r="AV567" s="119">
        <v>3</v>
      </c>
      <c r="AW567" s="119">
        <v>3</v>
      </c>
      <c r="AX567" s="119" t="s">
        <v>87</v>
      </c>
      <c r="AY567" s="119" t="s">
        <v>88</v>
      </c>
      <c r="AZ567" s="119"/>
      <c r="BA567" s="119">
        <v>5</v>
      </c>
      <c r="BB567" s="119">
        <v>4</v>
      </c>
      <c r="BC567" s="119" t="s">
        <v>134</v>
      </c>
      <c r="BD567" s="119"/>
      <c r="BE567" s="119"/>
      <c r="BF567">
        <f t="shared" si="60"/>
        <v>0</v>
      </c>
      <c r="BG567">
        <f t="shared" si="56"/>
        <v>0</v>
      </c>
      <c r="BH567">
        <f t="shared" si="56"/>
        <v>0</v>
      </c>
      <c r="BI567">
        <f t="shared" si="56"/>
        <v>0</v>
      </c>
      <c r="BJ567">
        <f t="shared" si="56"/>
        <v>0</v>
      </c>
      <c r="BK567">
        <f t="shared" si="56"/>
        <v>0</v>
      </c>
      <c r="BL567">
        <f t="shared" si="58"/>
        <v>0</v>
      </c>
      <c r="BM567">
        <f t="shared" si="57"/>
        <v>0</v>
      </c>
      <c r="BN567">
        <f t="shared" si="57"/>
        <v>0</v>
      </c>
      <c r="BO567">
        <f t="shared" si="57"/>
        <v>0</v>
      </c>
      <c r="BP567">
        <f t="shared" si="57"/>
        <v>0</v>
      </c>
      <c r="BQ567">
        <f t="shared" si="59"/>
        <v>0</v>
      </c>
      <c r="BR567">
        <f t="shared" si="57"/>
        <v>1</v>
      </c>
      <c r="BS567">
        <f t="shared" si="57"/>
        <v>0</v>
      </c>
      <c r="BT567" s="256">
        <f t="shared" si="55"/>
        <v>4</v>
      </c>
    </row>
    <row r="568" spans="2:72" ht="14.3" x14ac:dyDescent="0.25">
      <c r="B568" s="93" t="str">
        <f>IFERROR(VLOOKUP(TABLA!$F568,BLIOTECAS!$C$1:$E$26,2,FALSE),"")</f>
        <v>BBA</v>
      </c>
      <c r="C568" s="93" t="str">
        <f>IFERROR(VLOOKUP(TABLA!F568,BLIOTECAS!$C$1:$E$26,3,FALSE),"")</f>
        <v>Humanidades</v>
      </c>
      <c r="D568" s="266" t="s">
        <v>1057</v>
      </c>
      <c r="E568" s="120" t="s">
        <v>8</v>
      </c>
      <c r="F568" s="119" t="s">
        <v>29</v>
      </c>
      <c r="G568" s="119" t="s">
        <v>47</v>
      </c>
      <c r="H568" s="119" t="s">
        <v>46</v>
      </c>
      <c r="I568" s="119"/>
      <c r="J568" s="119" t="s">
        <v>29</v>
      </c>
      <c r="K568" s="119" t="s">
        <v>17</v>
      </c>
      <c r="L568" s="119" t="s">
        <v>18</v>
      </c>
      <c r="M568" s="119" t="s">
        <v>650</v>
      </c>
      <c r="N568" s="119">
        <v>5</v>
      </c>
      <c r="O568" s="119">
        <v>5</v>
      </c>
      <c r="P568" s="119">
        <v>5</v>
      </c>
      <c r="Q568" s="119">
        <v>5</v>
      </c>
      <c r="R568" s="119">
        <v>3</v>
      </c>
      <c r="S568" s="119" t="s">
        <v>88</v>
      </c>
      <c r="T568" s="119" t="s">
        <v>87</v>
      </c>
      <c r="U568" s="119">
        <v>4</v>
      </c>
      <c r="V568" s="119">
        <v>1</v>
      </c>
      <c r="W568" s="119">
        <v>3</v>
      </c>
      <c r="X568" s="119">
        <v>5</v>
      </c>
      <c r="Y568" s="119">
        <v>5</v>
      </c>
      <c r="Z568" s="119">
        <v>5</v>
      </c>
      <c r="AA568" s="119">
        <v>3</v>
      </c>
      <c r="AB568" s="119">
        <v>5</v>
      </c>
      <c r="AC568" s="119">
        <v>4</v>
      </c>
      <c r="AD568" s="119">
        <v>5</v>
      </c>
      <c r="AE568" s="119">
        <v>5</v>
      </c>
      <c r="AF568" s="119">
        <v>3</v>
      </c>
      <c r="AG568" s="119">
        <v>5</v>
      </c>
      <c r="AH568" s="119">
        <v>4</v>
      </c>
      <c r="AI568" s="119">
        <v>3</v>
      </c>
      <c r="AJ568" s="119">
        <v>3</v>
      </c>
      <c r="AK568" s="119" t="s">
        <v>88</v>
      </c>
      <c r="AL568" s="119" t="s">
        <v>88</v>
      </c>
      <c r="AM568" s="119">
        <v>5</v>
      </c>
      <c r="AN568" s="119">
        <v>5</v>
      </c>
      <c r="AO568" s="119" t="s">
        <v>113</v>
      </c>
      <c r="AP568" s="119">
        <v>5</v>
      </c>
      <c r="AQ568" s="119">
        <v>5</v>
      </c>
      <c r="AR568" s="119">
        <v>5</v>
      </c>
      <c r="AS568" s="119">
        <v>5</v>
      </c>
      <c r="AT568" s="119">
        <v>5</v>
      </c>
      <c r="AU568" s="119">
        <v>4</v>
      </c>
      <c r="AV568" s="119">
        <v>5</v>
      </c>
      <c r="AW568" s="119">
        <v>5</v>
      </c>
      <c r="AX568" s="119" t="s">
        <v>87</v>
      </c>
      <c r="AY568" s="119" t="s">
        <v>87</v>
      </c>
      <c r="AZ568" s="119" t="s">
        <v>124</v>
      </c>
      <c r="BA568" s="119">
        <v>5</v>
      </c>
      <c r="BB568" s="119">
        <v>5</v>
      </c>
      <c r="BC568" s="119" t="s">
        <v>135</v>
      </c>
      <c r="BD568" s="119"/>
      <c r="BE568" s="119"/>
      <c r="BF568">
        <f t="shared" si="60"/>
        <v>0</v>
      </c>
      <c r="BG568">
        <f t="shared" si="56"/>
        <v>0</v>
      </c>
      <c r="BH568">
        <f t="shared" si="56"/>
        <v>0</v>
      </c>
      <c r="BI568">
        <f t="shared" si="56"/>
        <v>0</v>
      </c>
      <c r="BJ568">
        <f t="shared" si="56"/>
        <v>0</v>
      </c>
      <c r="BK568">
        <f t="shared" si="56"/>
        <v>0</v>
      </c>
      <c r="BL568">
        <f t="shared" si="58"/>
        <v>0</v>
      </c>
      <c r="BM568">
        <f t="shared" si="57"/>
        <v>0</v>
      </c>
      <c r="BN568">
        <f t="shared" si="57"/>
        <v>0</v>
      </c>
      <c r="BO568">
        <f t="shared" si="57"/>
        <v>1</v>
      </c>
      <c r="BP568">
        <f t="shared" si="57"/>
        <v>0</v>
      </c>
      <c r="BQ568">
        <f t="shared" si="59"/>
        <v>0</v>
      </c>
      <c r="BR568">
        <f t="shared" si="57"/>
        <v>0</v>
      </c>
      <c r="BS568">
        <f t="shared" si="57"/>
        <v>0</v>
      </c>
      <c r="BT568" s="256">
        <f t="shared" si="55"/>
        <v>5</v>
      </c>
    </row>
    <row r="569" spans="2:72" ht="14.3" x14ac:dyDescent="0.25">
      <c r="B569" s="93" t="str">
        <f>IFERROR(VLOOKUP(TABLA!$F569,BLIOTECAS!$C$1:$E$26,2,FALSE),"")</f>
        <v>EST</v>
      </c>
      <c r="C569" s="93" t="str">
        <f>IFERROR(VLOOKUP(TABLA!F569,BLIOTECAS!$C$1:$E$26,3,FALSE),"")</f>
        <v>Ciencias Experimentales</v>
      </c>
      <c r="D569" s="266" t="s">
        <v>1057</v>
      </c>
      <c r="E569" s="120" t="s">
        <v>8</v>
      </c>
      <c r="F569" s="119" t="s">
        <v>38</v>
      </c>
      <c r="G569" s="119" t="s">
        <v>45</v>
      </c>
      <c r="H569" s="119" t="s">
        <v>44</v>
      </c>
      <c r="I569" s="119"/>
      <c r="J569" s="119" t="s">
        <v>38</v>
      </c>
      <c r="K569" s="119"/>
      <c r="L569" s="119"/>
      <c r="M569" s="119"/>
      <c r="N569" s="119">
        <v>4</v>
      </c>
      <c r="O569" s="119">
        <v>3</v>
      </c>
      <c r="P569" s="119">
        <v>4</v>
      </c>
      <c r="Q569" s="119">
        <v>3</v>
      </c>
      <c r="R569" s="119">
        <v>5</v>
      </c>
      <c r="S569" s="119" t="s">
        <v>88</v>
      </c>
      <c r="T569" s="119" t="s">
        <v>88</v>
      </c>
      <c r="U569" s="119">
        <v>1</v>
      </c>
      <c r="V569" s="119">
        <v>2</v>
      </c>
      <c r="W569" s="119">
        <v>2</v>
      </c>
      <c r="X569" s="119">
        <v>2</v>
      </c>
      <c r="Y569" s="119">
        <v>5</v>
      </c>
      <c r="Z569" s="119">
        <v>5</v>
      </c>
      <c r="AA569" s="119">
        <v>5</v>
      </c>
      <c r="AB569" s="119">
        <v>5</v>
      </c>
      <c r="AC569" s="119">
        <v>4</v>
      </c>
      <c r="AD569" s="119">
        <v>3</v>
      </c>
      <c r="AE569" s="119">
        <v>3</v>
      </c>
      <c r="AF569" s="119">
        <v>5</v>
      </c>
      <c r="AG569" s="119">
        <v>5</v>
      </c>
      <c r="AH569" s="119">
        <v>3</v>
      </c>
      <c r="AI569" s="119">
        <v>4</v>
      </c>
      <c r="AJ569" s="119">
        <v>3</v>
      </c>
      <c r="AK569" s="119" t="s">
        <v>88</v>
      </c>
      <c r="AL569" s="119" t="s">
        <v>88</v>
      </c>
      <c r="AM569" s="119">
        <v>3</v>
      </c>
      <c r="AN569" s="119">
        <v>3</v>
      </c>
      <c r="AO569" s="119" t="s">
        <v>651</v>
      </c>
      <c r="AP569" s="119">
        <v>5</v>
      </c>
      <c r="AQ569" s="119">
        <v>5</v>
      </c>
      <c r="AR569" s="119">
        <v>3</v>
      </c>
      <c r="AS569" s="119">
        <v>5</v>
      </c>
      <c r="AT569" s="119">
        <v>3</v>
      </c>
      <c r="AU569" s="119">
        <v>3</v>
      </c>
      <c r="AV569" s="119">
        <v>3</v>
      </c>
      <c r="AW569" s="119">
        <v>3</v>
      </c>
      <c r="AX569" s="119" t="s">
        <v>88</v>
      </c>
      <c r="AY569" s="119" t="s">
        <v>88</v>
      </c>
      <c r="AZ569" s="119"/>
      <c r="BA569" s="119">
        <v>5</v>
      </c>
      <c r="BB569" s="119">
        <v>5</v>
      </c>
      <c r="BC569" s="119" t="s">
        <v>134</v>
      </c>
      <c r="BD569" s="119"/>
      <c r="BE569" s="119"/>
      <c r="BF569">
        <f t="shared" si="60"/>
        <v>0</v>
      </c>
      <c r="BG569">
        <f t="shared" si="56"/>
        <v>0</v>
      </c>
      <c r="BH569">
        <f t="shared" si="56"/>
        <v>0</v>
      </c>
      <c r="BI569">
        <f t="shared" si="56"/>
        <v>0</v>
      </c>
      <c r="BJ569">
        <f t="shared" si="56"/>
        <v>0</v>
      </c>
      <c r="BK569">
        <f t="shared" si="56"/>
        <v>0</v>
      </c>
      <c r="BL569">
        <f t="shared" si="58"/>
        <v>0</v>
      </c>
      <c r="BM569">
        <f t="shared" si="57"/>
        <v>0</v>
      </c>
      <c r="BN569">
        <f t="shared" si="57"/>
        <v>1</v>
      </c>
      <c r="BO569">
        <f t="shared" si="57"/>
        <v>1</v>
      </c>
      <c r="BP569">
        <f t="shared" si="57"/>
        <v>1</v>
      </c>
      <c r="BQ569">
        <f t="shared" si="59"/>
        <v>0</v>
      </c>
      <c r="BR569">
        <f t="shared" si="57"/>
        <v>0</v>
      </c>
      <c r="BS569">
        <f t="shared" si="57"/>
        <v>1</v>
      </c>
      <c r="BT569" s="256">
        <f t="shared" si="55"/>
        <v>4</v>
      </c>
    </row>
    <row r="570" spans="2:72" ht="14.3" x14ac:dyDescent="0.25">
      <c r="B570" s="93" t="str">
        <f>IFERROR(VLOOKUP(TABLA!$F570,BLIOTECAS!$C$1:$E$26,2,FALSE),"")</f>
        <v>BYD</v>
      </c>
      <c r="C570" s="93" t="str">
        <f>IFERROR(VLOOKUP(TABLA!F570,BLIOTECAS!$C$1:$E$26,3,FALSE),"")</f>
        <v>Ciencias Sociales</v>
      </c>
      <c r="D570" s="266" t="s">
        <v>1057</v>
      </c>
      <c r="E570" s="120" t="s">
        <v>8</v>
      </c>
      <c r="F570" s="119" t="s">
        <v>33</v>
      </c>
      <c r="G570" s="119" t="s">
        <v>47</v>
      </c>
      <c r="H570" s="119" t="s">
        <v>44</v>
      </c>
      <c r="I570" s="119"/>
      <c r="J570" s="119" t="s">
        <v>17</v>
      </c>
      <c r="K570" s="119" t="s">
        <v>56</v>
      </c>
      <c r="L570" s="119"/>
      <c r="M570" s="119"/>
      <c r="N570" s="119">
        <v>5</v>
      </c>
      <c r="O570" s="119">
        <v>5</v>
      </c>
      <c r="P570" s="119">
        <v>5</v>
      </c>
      <c r="Q570" s="119">
        <v>5</v>
      </c>
      <c r="R570" s="119">
        <v>4</v>
      </c>
      <c r="S570" s="119" t="s">
        <v>88</v>
      </c>
      <c r="T570" s="119" t="s">
        <v>87</v>
      </c>
      <c r="U570" s="119">
        <v>3</v>
      </c>
      <c r="V570" s="119">
        <v>3</v>
      </c>
      <c r="W570" s="119">
        <v>3</v>
      </c>
      <c r="X570" s="119">
        <v>2</v>
      </c>
      <c r="Y570" s="119">
        <v>5</v>
      </c>
      <c r="Z570" s="119">
        <v>5</v>
      </c>
      <c r="AA570" s="119">
        <v>5</v>
      </c>
      <c r="AB570" s="119">
        <v>3</v>
      </c>
      <c r="AC570" s="119">
        <v>4</v>
      </c>
      <c r="AD570" s="119">
        <v>5</v>
      </c>
      <c r="AE570" s="119">
        <v>5</v>
      </c>
      <c r="AF570" s="119">
        <v>4</v>
      </c>
      <c r="AG570" s="119">
        <v>5</v>
      </c>
      <c r="AH570" s="119">
        <v>3</v>
      </c>
      <c r="AI570" s="119">
        <v>5</v>
      </c>
      <c r="AJ570" s="119">
        <v>5</v>
      </c>
      <c r="AK570" s="119" t="s">
        <v>87</v>
      </c>
      <c r="AL570" s="119" t="s">
        <v>87</v>
      </c>
      <c r="AM570" s="119">
        <v>4</v>
      </c>
      <c r="AN570" s="119">
        <v>4</v>
      </c>
      <c r="AO570" s="119" t="s">
        <v>113</v>
      </c>
      <c r="AP570" s="119">
        <v>5</v>
      </c>
      <c r="AQ570" s="119">
        <v>5</v>
      </c>
      <c r="AR570" s="119">
        <v>5</v>
      </c>
      <c r="AS570" s="119">
        <v>5</v>
      </c>
      <c r="AT570" s="119">
        <v>5</v>
      </c>
      <c r="AU570" s="119">
        <v>5</v>
      </c>
      <c r="AV570" s="119">
        <v>5</v>
      </c>
      <c r="AW570" s="119">
        <v>5</v>
      </c>
      <c r="AX570" s="119" t="s">
        <v>87</v>
      </c>
      <c r="AY570" s="119" t="s">
        <v>88</v>
      </c>
      <c r="AZ570" s="119"/>
      <c r="BA570" s="119">
        <v>5</v>
      </c>
      <c r="BB570" s="119">
        <v>5</v>
      </c>
      <c r="BC570" s="119" t="s">
        <v>135</v>
      </c>
      <c r="BD570" s="119"/>
      <c r="BE570" s="119"/>
      <c r="BF570">
        <f t="shared" si="60"/>
        <v>0</v>
      </c>
      <c r="BG570">
        <f t="shared" si="56"/>
        <v>0</v>
      </c>
      <c r="BH570">
        <f t="shared" si="56"/>
        <v>0</v>
      </c>
      <c r="BI570">
        <f t="shared" si="56"/>
        <v>0</v>
      </c>
      <c r="BJ570">
        <f t="shared" si="56"/>
        <v>0</v>
      </c>
      <c r="BK570">
        <f t="shared" si="56"/>
        <v>0</v>
      </c>
      <c r="BL570">
        <f t="shared" si="58"/>
        <v>0</v>
      </c>
      <c r="BM570">
        <f t="shared" si="57"/>
        <v>0</v>
      </c>
      <c r="BN570">
        <f t="shared" si="57"/>
        <v>0</v>
      </c>
      <c r="BO570">
        <f t="shared" si="57"/>
        <v>1</v>
      </c>
      <c r="BP570">
        <f t="shared" si="57"/>
        <v>0</v>
      </c>
      <c r="BQ570">
        <f t="shared" si="59"/>
        <v>0</v>
      </c>
      <c r="BR570">
        <f t="shared" si="57"/>
        <v>0</v>
      </c>
      <c r="BS570">
        <f t="shared" si="57"/>
        <v>0</v>
      </c>
      <c r="BT570" s="256">
        <f t="shared" si="55"/>
        <v>5</v>
      </c>
    </row>
    <row r="571" spans="2:72" ht="14.3" x14ac:dyDescent="0.25">
      <c r="B571" s="93" t="str">
        <f>IFERROR(VLOOKUP(TABLA!$F571,BLIOTECAS!$C$1:$E$26,2,FALSE),"")</f>
        <v>FLL</v>
      </c>
      <c r="C571" s="93" t="str">
        <f>IFERROR(VLOOKUP(TABLA!F571,BLIOTECAS!$C$1:$E$26,3,FALSE),"")</f>
        <v>Humanidades</v>
      </c>
      <c r="D571" s="266" t="s">
        <v>1057</v>
      </c>
      <c r="E571" s="120" t="s">
        <v>8</v>
      </c>
      <c r="F571" s="119" t="s">
        <v>15</v>
      </c>
      <c r="G571" s="119" t="s">
        <v>45</v>
      </c>
      <c r="H571" s="119" t="s">
        <v>46</v>
      </c>
      <c r="I571" s="119"/>
      <c r="J571" s="119" t="s">
        <v>476</v>
      </c>
      <c r="K571" s="119" t="s">
        <v>76</v>
      </c>
      <c r="L571" s="119" t="s">
        <v>29</v>
      </c>
      <c r="M571" s="119" t="s">
        <v>652</v>
      </c>
      <c r="N571" s="119">
        <v>5</v>
      </c>
      <c r="O571" s="119">
        <v>4</v>
      </c>
      <c r="P571" s="119">
        <v>4</v>
      </c>
      <c r="Q571" s="119">
        <v>3</v>
      </c>
      <c r="R571" s="119">
        <v>5</v>
      </c>
      <c r="S571" s="119" t="s">
        <v>88</v>
      </c>
      <c r="T571" s="119" t="s">
        <v>87</v>
      </c>
      <c r="U571" s="119">
        <v>4</v>
      </c>
      <c r="V571" s="119">
        <v>4</v>
      </c>
      <c r="W571" s="119">
        <v>4</v>
      </c>
      <c r="X571" s="119">
        <v>2</v>
      </c>
      <c r="Y571" s="119">
        <v>3</v>
      </c>
      <c r="Z571" s="119">
        <v>4</v>
      </c>
      <c r="AA571" s="119">
        <v>4</v>
      </c>
      <c r="AB571" s="119">
        <v>2</v>
      </c>
      <c r="AC571" s="119">
        <v>4</v>
      </c>
      <c r="AD571" s="119">
        <v>3</v>
      </c>
      <c r="AE571" s="119">
        <v>5</v>
      </c>
      <c r="AF571" s="119">
        <v>5</v>
      </c>
      <c r="AG571" s="119">
        <v>4</v>
      </c>
      <c r="AH571" s="119">
        <v>4</v>
      </c>
      <c r="AI571" s="119">
        <v>3</v>
      </c>
      <c r="AJ571" s="119">
        <v>4</v>
      </c>
      <c r="AK571" s="119" t="s">
        <v>88</v>
      </c>
      <c r="AL571" s="119" t="s">
        <v>88</v>
      </c>
      <c r="AM571" s="119">
        <v>4</v>
      </c>
      <c r="AN571" s="119">
        <v>4</v>
      </c>
      <c r="AO571" s="119" t="s">
        <v>356</v>
      </c>
      <c r="AP571" s="119">
        <v>4</v>
      </c>
      <c r="AQ571" s="119">
        <v>2</v>
      </c>
      <c r="AR571" s="119">
        <v>3</v>
      </c>
      <c r="AS571" s="119">
        <v>4</v>
      </c>
      <c r="AT571" s="119">
        <v>4</v>
      </c>
      <c r="AU571" s="119">
        <v>5</v>
      </c>
      <c r="AV571" s="119">
        <v>5</v>
      </c>
      <c r="AW571" s="119">
        <v>3</v>
      </c>
      <c r="AX571" s="119" t="s">
        <v>87</v>
      </c>
      <c r="AY571" s="119" t="s">
        <v>87</v>
      </c>
      <c r="AZ571" s="119" t="s">
        <v>124</v>
      </c>
      <c r="BA571" s="119">
        <v>4</v>
      </c>
      <c r="BB571" s="119">
        <v>4</v>
      </c>
      <c r="BC571" s="119" t="s">
        <v>134</v>
      </c>
      <c r="BD571" s="119" t="s">
        <v>653</v>
      </c>
      <c r="BE571" s="119"/>
      <c r="BF571">
        <f t="shared" si="60"/>
        <v>0</v>
      </c>
      <c r="BG571">
        <f t="shared" si="56"/>
        <v>0</v>
      </c>
      <c r="BH571">
        <f t="shared" si="56"/>
        <v>0</v>
      </c>
      <c r="BI571">
        <f t="shared" si="56"/>
        <v>0</v>
      </c>
      <c r="BJ571">
        <f t="shared" si="56"/>
        <v>0</v>
      </c>
      <c r="BK571">
        <f t="shared" si="56"/>
        <v>0</v>
      </c>
      <c r="BL571">
        <f t="shared" si="58"/>
        <v>0</v>
      </c>
      <c r="BM571">
        <f t="shared" si="57"/>
        <v>0</v>
      </c>
      <c r="BN571">
        <f t="shared" si="57"/>
        <v>1</v>
      </c>
      <c r="BO571">
        <f t="shared" si="57"/>
        <v>1</v>
      </c>
      <c r="BP571">
        <f t="shared" si="57"/>
        <v>0</v>
      </c>
      <c r="BQ571">
        <f t="shared" si="59"/>
        <v>0</v>
      </c>
      <c r="BR571">
        <f t="shared" si="57"/>
        <v>0</v>
      </c>
      <c r="BS571">
        <f t="shared" si="57"/>
        <v>0</v>
      </c>
      <c r="BT571" s="256">
        <f t="shared" si="55"/>
        <v>4</v>
      </c>
    </row>
    <row r="572" spans="2:72" ht="14.3" x14ac:dyDescent="0.25">
      <c r="B572" s="93" t="str">
        <f>IFERROR(VLOOKUP(TABLA!$F572,BLIOTECAS!$C$1:$E$26,2,FALSE),"")</f>
        <v>FLL</v>
      </c>
      <c r="C572" s="93" t="str">
        <f>IFERROR(VLOOKUP(TABLA!F572,BLIOTECAS!$C$1:$E$26,3,FALSE),"")</f>
        <v>Humanidades</v>
      </c>
      <c r="D572" s="266" t="s">
        <v>1057</v>
      </c>
      <c r="E572" s="120" t="s">
        <v>8</v>
      </c>
      <c r="F572" s="119" t="s">
        <v>15</v>
      </c>
      <c r="G572" s="119" t="s">
        <v>48</v>
      </c>
      <c r="H572" s="119" t="s">
        <v>47</v>
      </c>
      <c r="I572" s="119"/>
      <c r="J572" s="119" t="s">
        <v>76</v>
      </c>
      <c r="K572" s="119" t="s">
        <v>76</v>
      </c>
      <c r="L572" s="119" t="s">
        <v>56</v>
      </c>
      <c r="M572" s="119"/>
      <c r="N572" s="119">
        <v>5</v>
      </c>
      <c r="O572" s="119">
        <v>3</v>
      </c>
      <c r="P572" s="119">
        <v>4</v>
      </c>
      <c r="Q572" s="119">
        <v>4</v>
      </c>
      <c r="R572" s="119">
        <v>5</v>
      </c>
      <c r="S572" s="119" t="s">
        <v>88</v>
      </c>
      <c r="T572" s="119" t="s">
        <v>87</v>
      </c>
      <c r="U572" s="119">
        <v>2</v>
      </c>
      <c r="V572" s="119">
        <v>1</v>
      </c>
      <c r="W572" s="119">
        <v>4</v>
      </c>
      <c r="X572" s="119">
        <v>3</v>
      </c>
      <c r="Y572" s="119">
        <v>5</v>
      </c>
      <c r="Z572" s="119">
        <v>5</v>
      </c>
      <c r="AA572" s="119">
        <v>4</v>
      </c>
      <c r="AB572" s="119">
        <v>5</v>
      </c>
      <c r="AC572" s="119">
        <v>2</v>
      </c>
      <c r="AD572" s="119">
        <v>5</v>
      </c>
      <c r="AE572" s="119">
        <v>5</v>
      </c>
      <c r="AF572" s="119">
        <v>4</v>
      </c>
      <c r="AG572" s="119">
        <v>4</v>
      </c>
      <c r="AH572" s="119">
        <v>4</v>
      </c>
      <c r="AI572" s="119">
        <v>3</v>
      </c>
      <c r="AJ572" s="119">
        <v>3</v>
      </c>
      <c r="AK572" s="119" t="s">
        <v>87</v>
      </c>
      <c r="AL572" s="119" t="s">
        <v>88</v>
      </c>
      <c r="AM572" s="119">
        <v>3</v>
      </c>
      <c r="AN572" s="119">
        <v>3</v>
      </c>
      <c r="AO572" s="119" t="s">
        <v>115</v>
      </c>
      <c r="AP572" s="119">
        <v>4</v>
      </c>
      <c r="AQ572" s="119">
        <v>4</v>
      </c>
      <c r="AR572" s="119">
        <v>4</v>
      </c>
      <c r="AS572" s="119">
        <v>4</v>
      </c>
      <c r="AT572" s="119">
        <v>4</v>
      </c>
      <c r="AU572" s="119">
        <v>4</v>
      </c>
      <c r="AV572" s="119">
        <v>5</v>
      </c>
      <c r="AW572" s="119">
        <v>3</v>
      </c>
      <c r="AX572" s="119" t="s">
        <v>88</v>
      </c>
      <c r="AY572" s="119" t="s">
        <v>88</v>
      </c>
      <c r="AZ572" s="119"/>
      <c r="BA572" s="119">
        <v>4</v>
      </c>
      <c r="BB572" s="119">
        <v>4</v>
      </c>
      <c r="BC572" s="119" t="s">
        <v>135</v>
      </c>
      <c r="BD572" s="119"/>
      <c r="BE572" s="119"/>
      <c r="BF572">
        <f t="shared" si="60"/>
        <v>0</v>
      </c>
      <c r="BG572">
        <f t="shared" si="56"/>
        <v>0</v>
      </c>
      <c r="BH572">
        <f t="shared" si="56"/>
        <v>0</v>
      </c>
      <c r="BI572">
        <f t="shared" si="56"/>
        <v>0</v>
      </c>
      <c r="BJ572">
        <f t="shared" si="56"/>
        <v>0</v>
      </c>
      <c r="BK572">
        <f t="shared" si="56"/>
        <v>0</v>
      </c>
      <c r="BL572">
        <f t="shared" si="58"/>
        <v>0</v>
      </c>
      <c r="BM572">
        <f t="shared" si="57"/>
        <v>0</v>
      </c>
      <c r="BN572">
        <f t="shared" si="57"/>
        <v>0</v>
      </c>
      <c r="BO572">
        <f t="shared" si="57"/>
        <v>0</v>
      </c>
      <c r="BP572">
        <f t="shared" si="57"/>
        <v>0</v>
      </c>
      <c r="BQ572">
        <f t="shared" si="59"/>
        <v>0</v>
      </c>
      <c r="BR572">
        <f t="shared" si="57"/>
        <v>1</v>
      </c>
      <c r="BS572">
        <f t="shared" ref="BM572:BS615" si="61">IF(IFERROR(FIND(BS$2,$AO572,1),0)&lt;&gt;0,1,0)</f>
        <v>0</v>
      </c>
      <c r="BT572" s="256">
        <f t="shared" si="55"/>
        <v>5</v>
      </c>
    </row>
    <row r="573" spans="2:72" ht="14.3" x14ac:dyDescent="0.25">
      <c r="B573" s="93" t="str">
        <f>IFERROR(VLOOKUP(TABLA!$F573,BLIOTECAS!$C$1:$E$26,2,FALSE),"")</f>
        <v>GHI</v>
      </c>
      <c r="C573" s="93" t="str">
        <f>IFERROR(VLOOKUP(TABLA!F573,BLIOTECAS!$C$1:$E$26,3,FALSE),"")</f>
        <v>Humanidades</v>
      </c>
      <c r="D573" s="266" t="s">
        <v>1057</v>
      </c>
      <c r="E573" s="120" t="s">
        <v>11</v>
      </c>
      <c r="F573" s="119" t="s">
        <v>13</v>
      </c>
      <c r="G573" s="119" t="s">
        <v>47</v>
      </c>
      <c r="H573" s="119" t="s">
        <v>46</v>
      </c>
      <c r="I573" s="119"/>
      <c r="J573" s="119" t="s">
        <v>13</v>
      </c>
      <c r="K573" s="119"/>
      <c r="L573" s="119"/>
      <c r="M573" s="119"/>
      <c r="N573" s="119">
        <v>4</v>
      </c>
      <c r="O573" s="119">
        <v>5</v>
      </c>
      <c r="P573" s="119">
        <v>3</v>
      </c>
      <c r="Q573" s="119"/>
      <c r="R573" s="119">
        <v>5</v>
      </c>
      <c r="S573" s="119" t="s">
        <v>87</v>
      </c>
      <c r="T573" s="119" t="s">
        <v>87</v>
      </c>
      <c r="U573" s="119">
        <v>4</v>
      </c>
      <c r="V573" s="119"/>
      <c r="W573" s="119"/>
      <c r="X573" s="119"/>
      <c r="Y573" s="119"/>
      <c r="Z573" s="119"/>
      <c r="AA573" s="119"/>
      <c r="AB573" s="119"/>
      <c r="AC573" s="119">
        <v>3</v>
      </c>
      <c r="AD573" s="119">
        <v>3</v>
      </c>
      <c r="AE573" s="119">
        <v>3</v>
      </c>
      <c r="AF573" s="119">
        <v>3</v>
      </c>
      <c r="AG573" s="119">
        <v>4</v>
      </c>
      <c r="AH573" s="119">
        <v>3</v>
      </c>
      <c r="AI573" s="119"/>
      <c r="AJ573" s="119"/>
      <c r="AK573" s="119" t="s">
        <v>88</v>
      </c>
      <c r="AL573" s="119" t="s">
        <v>88</v>
      </c>
      <c r="AM573" s="119">
        <v>3</v>
      </c>
      <c r="AN573" s="119">
        <v>2</v>
      </c>
      <c r="AO573" s="119" t="s">
        <v>115</v>
      </c>
      <c r="AP573" s="119">
        <v>4</v>
      </c>
      <c r="AQ573" s="119">
        <v>4</v>
      </c>
      <c r="AR573" s="119"/>
      <c r="AS573" s="119">
        <v>4</v>
      </c>
      <c r="AT573" s="119">
        <v>4</v>
      </c>
      <c r="AU573" s="119">
        <v>4</v>
      </c>
      <c r="AV573" s="119"/>
      <c r="AW573" s="119"/>
      <c r="AX573" s="119" t="s">
        <v>88</v>
      </c>
      <c r="AY573" s="119" t="s">
        <v>88</v>
      </c>
      <c r="AZ573" s="119"/>
      <c r="BA573" s="119">
        <v>4</v>
      </c>
      <c r="BB573" s="119">
        <v>4</v>
      </c>
      <c r="BC573" s="119" t="s">
        <v>133</v>
      </c>
      <c r="BD573" s="119"/>
      <c r="BE573" s="119" t="s">
        <v>654</v>
      </c>
      <c r="BF573">
        <f t="shared" si="60"/>
        <v>0</v>
      </c>
      <c r="BG573">
        <f t="shared" si="56"/>
        <v>0</v>
      </c>
      <c r="BH573">
        <f t="shared" si="56"/>
        <v>0</v>
      </c>
      <c r="BI573">
        <f t="shared" si="56"/>
        <v>0</v>
      </c>
      <c r="BJ573">
        <f t="shared" si="56"/>
        <v>0</v>
      </c>
      <c r="BK573">
        <f t="shared" si="56"/>
        <v>0</v>
      </c>
      <c r="BL573">
        <f t="shared" si="58"/>
        <v>0</v>
      </c>
      <c r="BM573">
        <f t="shared" si="61"/>
        <v>0</v>
      </c>
      <c r="BN573">
        <f t="shared" si="61"/>
        <v>0</v>
      </c>
      <c r="BO573">
        <f t="shared" si="61"/>
        <v>0</v>
      </c>
      <c r="BP573">
        <f t="shared" si="61"/>
        <v>0</v>
      </c>
      <c r="BQ573">
        <f t="shared" si="59"/>
        <v>0</v>
      </c>
      <c r="BR573">
        <f t="shared" si="61"/>
        <v>1</v>
      </c>
      <c r="BS573">
        <f t="shared" si="61"/>
        <v>0</v>
      </c>
      <c r="BT573" s="256">
        <f t="shared" si="55"/>
        <v>3</v>
      </c>
    </row>
    <row r="574" spans="2:72" ht="14.3" x14ac:dyDescent="0.25">
      <c r="B574" s="93" t="str">
        <f>IFERROR(VLOOKUP(TABLA!$F574,BLIOTECAS!$C$1:$E$26,2,FALSE),"")</f>
        <v>BIO</v>
      </c>
      <c r="C574" s="93" t="str">
        <f>IFERROR(VLOOKUP(TABLA!F574,BLIOTECAS!$C$1:$E$26,3,FALSE),"")</f>
        <v>Ciencias Experimentales</v>
      </c>
      <c r="D574" s="266" t="s">
        <v>1057</v>
      </c>
      <c r="E574" s="120" t="s">
        <v>10</v>
      </c>
      <c r="F574" s="119" t="s">
        <v>27</v>
      </c>
      <c r="G574" s="119" t="s">
        <v>46</v>
      </c>
      <c r="H574" s="119" t="s">
        <v>44</v>
      </c>
      <c r="I574" s="119"/>
      <c r="J574" s="119" t="s">
        <v>27</v>
      </c>
      <c r="K574" s="119" t="s">
        <v>56</v>
      </c>
      <c r="L574" s="119"/>
      <c r="M574" s="119"/>
      <c r="N574" s="119">
        <v>4</v>
      </c>
      <c r="O574" s="119">
        <v>3</v>
      </c>
      <c r="P574" s="119">
        <v>4</v>
      </c>
      <c r="Q574" s="119">
        <v>4</v>
      </c>
      <c r="R574" s="119">
        <v>5</v>
      </c>
      <c r="S574" s="119" t="s">
        <v>88</v>
      </c>
      <c r="T574" s="119" t="s">
        <v>88</v>
      </c>
      <c r="U574" s="119">
        <v>3</v>
      </c>
      <c r="V574" s="119">
        <v>3</v>
      </c>
      <c r="W574" s="119">
        <v>3</v>
      </c>
      <c r="X574" s="119">
        <v>3</v>
      </c>
      <c r="Y574" s="119">
        <v>4</v>
      </c>
      <c r="Z574" s="119">
        <v>4</v>
      </c>
      <c r="AA574" s="119">
        <v>3</v>
      </c>
      <c r="AB574" s="119">
        <v>4</v>
      </c>
      <c r="AC574" s="119">
        <v>3</v>
      </c>
      <c r="AD574" s="119">
        <v>4</v>
      </c>
      <c r="AE574" s="119">
        <v>4</v>
      </c>
      <c r="AF574" s="119">
        <v>3</v>
      </c>
      <c r="AG574" s="119">
        <v>3</v>
      </c>
      <c r="AH574" s="119">
        <v>3</v>
      </c>
      <c r="AI574" s="119">
        <v>3</v>
      </c>
      <c r="AJ574" s="119">
        <v>3</v>
      </c>
      <c r="AK574" s="119" t="s">
        <v>88</v>
      </c>
      <c r="AL574" s="119" t="s">
        <v>88</v>
      </c>
      <c r="AM574" s="119">
        <v>4</v>
      </c>
      <c r="AN574" s="119">
        <v>4</v>
      </c>
      <c r="AO574" s="119" t="s">
        <v>113</v>
      </c>
      <c r="AP574" s="119">
        <v>4</v>
      </c>
      <c r="AQ574" s="119">
        <v>4</v>
      </c>
      <c r="AR574" s="119">
        <v>4</v>
      </c>
      <c r="AS574" s="119">
        <v>4</v>
      </c>
      <c r="AT574" s="119">
        <v>4</v>
      </c>
      <c r="AU574" s="119">
        <v>4</v>
      </c>
      <c r="AV574" s="119">
        <v>4</v>
      </c>
      <c r="AW574" s="119">
        <v>2</v>
      </c>
      <c r="AX574" s="119" t="s">
        <v>87</v>
      </c>
      <c r="AY574" s="119" t="s">
        <v>87</v>
      </c>
      <c r="AZ574" s="119" t="s">
        <v>124</v>
      </c>
      <c r="BA574" s="119">
        <v>4</v>
      </c>
      <c r="BB574" s="119">
        <v>4</v>
      </c>
      <c r="BC574" s="119" t="s">
        <v>134</v>
      </c>
      <c r="BD574" s="119"/>
      <c r="BE574" s="119"/>
      <c r="BF574">
        <f t="shared" si="60"/>
        <v>0</v>
      </c>
      <c r="BG574">
        <f t="shared" si="56"/>
        <v>0</v>
      </c>
      <c r="BH574">
        <f t="shared" si="56"/>
        <v>0</v>
      </c>
      <c r="BI574">
        <f t="shared" si="56"/>
        <v>0</v>
      </c>
      <c r="BJ574">
        <f t="shared" si="56"/>
        <v>0</v>
      </c>
      <c r="BK574">
        <f t="shared" si="56"/>
        <v>0</v>
      </c>
      <c r="BL574">
        <f t="shared" si="58"/>
        <v>0</v>
      </c>
      <c r="BM574">
        <f t="shared" si="61"/>
        <v>0</v>
      </c>
      <c r="BN574">
        <f t="shared" si="61"/>
        <v>0</v>
      </c>
      <c r="BO574">
        <f t="shared" si="61"/>
        <v>1</v>
      </c>
      <c r="BP574">
        <f t="shared" si="61"/>
        <v>0</v>
      </c>
      <c r="BQ574">
        <f t="shared" si="59"/>
        <v>0</v>
      </c>
      <c r="BR574">
        <f t="shared" si="61"/>
        <v>0</v>
      </c>
      <c r="BS574">
        <f t="shared" si="61"/>
        <v>0</v>
      </c>
      <c r="BT574" s="256">
        <f t="shared" si="55"/>
        <v>4</v>
      </c>
    </row>
    <row r="575" spans="2:72" ht="14.3" x14ac:dyDescent="0.25">
      <c r="B575" s="93" t="str">
        <f>IFERROR(VLOOKUP(TABLA!$F575,BLIOTECAS!$C$1:$E$26,2,FALSE),"")</f>
        <v>GHI</v>
      </c>
      <c r="C575" s="93" t="str">
        <f>IFERROR(VLOOKUP(TABLA!F575,BLIOTECAS!$C$1:$E$26,3,FALSE),"")</f>
        <v>Humanidades</v>
      </c>
      <c r="D575" s="266" t="s">
        <v>1057</v>
      </c>
      <c r="E575" s="120" t="s">
        <v>8</v>
      </c>
      <c r="F575" s="119" t="s">
        <v>13</v>
      </c>
      <c r="G575" s="119" t="s">
        <v>48</v>
      </c>
      <c r="H575" s="119" t="s">
        <v>46</v>
      </c>
      <c r="I575" s="119"/>
      <c r="J575" s="119" t="s">
        <v>13</v>
      </c>
      <c r="K575" s="119" t="s">
        <v>56</v>
      </c>
      <c r="L575" s="119"/>
      <c r="M575" s="119"/>
      <c r="N575" s="119">
        <v>5</v>
      </c>
      <c r="O575" s="119">
        <v>5</v>
      </c>
      <c r="P575" s="119">
        <v>5</v>
      </c>
      <c r="Q575" s="119">
        <v>5</v>
      </c>
      <c r="R575" s="119">
        <v>5</v>
      </c>
      <c r="S575" s="119" t="s">
        <v>88</v>
      </c>
      <c r="T575" s="119" t="s">
        <v>87</v>
      </c>
      <c r="U575" s="119">
        <v>5</v>
      </c>
      <c r="V575" s="119">
        <v>3</v>
      </c>
      <c r="W575" s="119">
        <v>3</v>
      </c>
      <c r="X575" s="119">
        <v>4</v>
      </c>
      <c r="Y575" s="119">
        <v>4</v>
      </c>
      <c r="Z575" s="119">
        <v>5</v>
      </c>
      <c r="AA575" s="119">
        <v>4</v>
      </c>
      <c r="AB575" s="119">
        <v>4</v>
      </c>
      <c r="AC575" s="119">
        <v>3</v>
      </c>
      <c r="AD575" s="119">
        <v>4</v>
      </c>
      <c r="AE575" s="119">
        <v>4</v>
      </c>
      <c r="AF575" s="119">
        <v>4</v>
      </c>
      <c r="AG575" s="119">
        <v>5</v>
      </c>
      <c r="AH575" s="119">
        <v>4</v>
      </c>
      <c r="AI575" s="119">
        <v>4</v>
      </c>
      <c r="AJ575" s="119">
        <v>4</v>
      </c>
      <c r="AK575" s="119" t="s">
        <v>88</v>
      </c>
      <c r="AL575" s="119" t="s">
        <v>87</v>
      </c>
      <c r="AM575" s="119">
        <v>4</v>
      </c>
      <c r="AN575" s="119">
        <v>4</v>
      </c>
      <c r="AO575" s="119" t="s">
        <v>560</v>
      </c>
      <c r="AP575" s="119">
        <v>5</v>
      </c>
      <c r="AQ575" s="119">
        <v>5</v>
      </c>
      <c r="AR575" s="119">
        <v>5</v>
      </c>
      <c r="AS575" s="119">
        <v>5</v>
      </c>
      <c r="AT575" s="119">
        <v>5</v>
      </c>
      <c r="AU575" s="119">
        <v>5</v>
      </c>
      <c r="AV575" s="119">
        <v>5</v>
      </c>
      <c r="AW575" s="119">
        <v>5</v>
      </c>
      <c r="AX575" s="119" t="s">
        <v>88</v>
      </c>
      <c r="AY575" s="119" t="s">
        <v>88</v>
      </c>
      <c r="AZ575" s="119"/>
      <c r="BA575" s="119">
        <v>5</v>
      </c>
      <c r="BB575" s="119">
        <v>5</v>
      </c>
      <c r="BC575" s="119" t="s">
        <v>135</v>
      </c>
      <c r="BD575" s="119"/>
      <c r="BE575" s="119"/>
      <c r="BF575">
        <f t="shared" si="60"/>
        <v>0</v>
      </c>
      <c r="BG575">
        <f t="shared" si="56"/>
        <v>0</v>
      </c>
      <c r="BH575">
        <f t="shared" si="56"/>
        <v>0</v>
      </c>
      <c r="BI575">
        <f t="shared" si="56"/>
        <v>0</v>
      </c>
      <c r="BJ575">
        <f t="shared" si="56"/>
        <v>0</v>
      </c>
      <c r="BK575">
        <f t="shared" si="56"/>
        <v>0</v>
      </c>
      <c r="BL575">
        <f t="shared" si="58"/>
        <v>1</v>
      </c>
      <c r="BM575">
        <f t="shared" si="61"/>
        <v>0</v>
      </c>
      <c r="BN575">
        <f t="shared" si="61"/>
        <v>0</v>
      </c>
      <c r="BO575">
        <f t="shared" si="61"/>
        <v>0</v>
      </c>
      <c r="BP575">
        <f t="shared" si="61"/>
        <v>0</v>
      </c>
      <c r="BQ575">
        <f t="shared" si="59"/>
        <v>0</v>
      </c>
      <c r="BR575">
        <f t="shared" si="61"/>
        <v>0</v>
      </c>
      <c r="BS575">
        <f t="shared" si="61"/>
        <v>0</v>
      </c>
      <c r="BT575" s="256">
        <f t="shared" si="55"/>
        <v>5</v>
      </c>
    </row>
    <row r="576" spans="2:72" ht="14.3" x14ac:dyDescent="0.25">
      <c r="B576" s="93" t="str">
        <f>IFERROR(VLOOKUP(TABLA!$F576,BLIOTECAS!$C$1:$E$26,2,FALSE),"")</f>
        <v>ENF</v>
      </c>
      <c r="C576" s="93" t="str">
        <f>IFERROR(VLOOKUP(TABLA!F576,BLIOTECAS!$C$1:$E$26,3,FALSE),"")</f>
        <v>Ciencias de la Salud</v>
      </c>
      <c r="D576" s="266" t="s">
        <v>1057</v>
      </c>
      <c r="E576" s="120" t="s">
        <v>8</v>
      </c>
      <c r="F576" s="119" t="s">
        <v>24</v>
      </c>
      <c r="G576" s="119" t="s">
        <v>46</v>
      </c>
      <c r="H576" s="119" t="s">
        <v>46</v>
      </c>
      <c r="I576" s="119"/>
      <c r="J576" s="119" t="s">
        <v>24</v>
      </c>
      <c r="K576" s="119" t="s">
        <v>22</v>
      </c>
      <c r="L576" s="119"/>
      <c r="M576" s="119"/>
      <c r="N576" s="119">
        <v>5</v>
      </c>
      <c r="O576" s="119">
        <v>5</v>
      </c>
      <c r="P576" s="119">
        <v>5</v>
      </c>
      <c r="Q576" s="119">
        <v>5</v>
      </c>
      <c r="R576" s="119">
        <v>5</v>
      </c>
      <c r="S576" s="119" t="s">
        <v>87</v>
      </c>
      <c r="T576" s="119" t="s">
        <v>87</v>
      </c>
      <c r="U576" s="119">
        <v>3</v>
      </c>
      <c r="V576" s="119">
        <v>3</v>
      </c>
      <c r="W576" s="119">
        <v>3</v>
      </c>
      <c r="X576" s="119">
        <v>3</v>
      </c>
      <c r="Y576" s="119">
        <v>5</v>
      </c>
      <c r="Z576" s="119">
        <v>4</v>
      </c>
      <c r="AA576" s="119">
        <v>4</v>
      </c>
      <c r="AB576" s="119">
        <v>4</v>
      </c>
      <c r="AC576" s="119">
        <v>5</v>
      </c>
      <c r="AD576" s="119">
        <v>5</v>
      </c>
      <c r="AE576" s="119">
        <v>5</v>
      </c>
      <c r="AF576" s="119">
        <v>5</v>
      </c>
      <c r="AG576" s="119">
        <v>5</v>
      </c>
      <c r="AH576" s="119">
        <v>5</v>
      </c>
      <c r="AI576" s="119">
        <v>5</v>
      </c>
      <c r="AJ576" s="119">
        <v>5</v>
      </c>
      <c r="AK576" s="119" t="s">
        <v>87</v>
      </c>
      <c r="AL576" s="119" t="s">
        <v>87</v>
      </c>
      <c r="AM576" s="119">
        <v>5</v>
      </c>
      <c r="AN576" s="119">
        <v>5</v>
      </c>
      <c r="AO576" s="119" t="s">
        <v>356</v>
      </c>
      <c r="AP576" s="119">
        <v>5</v>
      </c>
      <c r="AQ576" s="119">
        <v>5</v>
      </c>
      <c r="AR576" s="119">
        <v>5</v>
      </c>
      <c r="AS576" s="119">
        <v>5</v>
      </c>
      <c r="AT576" s="119">
        <v>5</v>
      </c>
      <c r="AU576" s="119">
        <v>5</v>
      </c>
      <c r="AV576" s="119">
        <v>5</v>
      </c>
      <c r="AW576" s="119">
        <v>5</v>
      </c>
      <c r="AX576" s="119" t="s">
        <v>87</v>
      </c>
      <c r="AY576" s="119" t="s">
        <v>88</v>
      </c>
      <c r="AZ576" s="119"/>
      <c r="BA576" s="119">
        <v>5</v>
      </c>
      <c r="BB576" s="119">
        <v>5</v>
      </c>
      <c r="BC576" s="119" t="s">
        <v>135</v>
      </c>
      <c r="BD576" s="119"/>
      <c r="BE576" s="119" t="s">
        <v>655</v>
      </c>
      <c r="BF576">
        <f t="shared" si="60"/>
        <v>0</v>
      </c>
      <c r="BG576">
        <f t="shared" si="56"/>
        <v>0</v>
      </c>
      <c r="BH576">
        <f t="shared" si="56"/>
        <v>0</v>
      </c>
      <c r="BI576">
        <f t="shared" si="56"/>
        <v>0</v>
      </c>
      <c r="BJ576">
        <f t="shared" si="56"/>
        <v>0</v>
      </c>
      <c r="BK576">
        <f t="shared" si="56"/>
        <v>0</v>
      </c>
      <c r="BL576">
        <f t="shared" si="58"/>
        <v>0</v>
      </c>
      <c r="BM576">
        <f t="shared" si="61"/>
        <v>0</v>
      </c>
      <c r="BN576">
        <f t="shared" si="61"/>
        <v>1</v>
      </c>
      <c r="BO576">
        <f t="shared" si="61"/>
        <v>1</v>
      </c>
      <c r="BP576">
        <f t="shared" si="61"/>
        <v>0</v>
      </c>
      <c r="BQ576">
        <f t="shared" si="59"/>
        <v>0</v>
      </c>
      <c r="BR576">
        <f t="shared" si="61"/>
        <v>0</v>
      </c>
      <c r="BS576">
        <f t="shared" si="61"/>
        <v>0</v>
      </c>
      <c r="BT576" s="256">
        <f t="shared" si="55"/>
        <v>5</v>
      </c>
    </row>
    <row r="577" spans="2:72" ht="14.3" x14ac:dyDescent="0.25">
      <c r="B577" s="93" t="str">
        <f>IFERROR(VLOOKUP(TABLA!$F577,BLIOTECAS!$C$1:$E$26,2,FALSE),"")</f>
        <v>GHI</v>
      </c>
      <c r="C577" s="93" t="str">
        <f>IFERROR(VLOOKUP(TABLA!F577,BLIOTECAS!$C$1:$E$26,3,FALSE),"")</f>
        <v>Humanidades</v>
      </c>
      <c r="D577" s="266" t="s">
        <v>1057</v>
      </c>
      <c r="E577" s="120" t="s">
        <v>11</v>
      </c>
      <c r="F577" s="119" t="s">
        <v>13</v>
      </c>
      <c r="G577" s="119" t="s">
        <v>46</v>
      </c>
      <c r="H577" s="119" t="s">
        <v>44</v>
      </c>
      <c r="I577" s="119"/>
      <c r="J577" s="119" t="s">
        <v>13</v>
      </c>
      <c r="K577" s="119" t="s">
        <v>56</v>
      </c>
      <c r="L577" s="119" t="s">
        <v>17</v>
      </c>
      <c r="M577" s="119"/>
      <c r="N577" s="119">
        <v>5</v>
      </c>
      <c r="O577" s="119">
        <v>5</v>
      </c>
      <c r="P577" s="119">
        <v>5</v>
      </c>
      <c r="Q577" s="119">
        <v>5</v>
      </c>
      <c r="R577" s="119">
        <v>5</v>
      </c>
      <c r="S577" s="119" t="s">
        <v>87</v>
      </c>
      <c r="T577" s="119" t="s">
        <v>87</v>
      </c>
      <c r="U577" s="119">
        <v>5</v>
      </c>
      <c r="V577" s="119">
        <v>4</v>
      </c>
      <c r="W577" s="119">
        <v>1</v>
      </c>
      <c r="X577" s="119">
        <v>5</v>
      </c>
      <c r="Y577" s="119">
        <v>5</v>
      </c>
      <c r="Z577" s="119">
        <v>5</v>
      </c>
      <c r="AA577" s="119">
        <v>5</v>
      </c>
      <c r="AB577" s="119">
        <v>5</v>
      </c>
      <c r="AC577" s="119">
        <v>2</v>
      </c>
      <c r="AD577" s="119">
        <v>3</v>
      </c>
      <c r="AE577" s="119">
        <v>3</v>
      </c>
      <c r="AF577" s="119">
        <v>3</v>
      </c>
      <c r="AG577" s="119">
        <v>2</v>
      </c>
      <c r="AH577" s="119">
        <v>4</v>
      </c>
      <c r="AI577" s="119">
        <v>2</v>
      </c>
      <c r="AJ577" s="119">
        <v>2</v>
      </c>
      <c r="AK577" s="119" t="s">
        <v>88</v>
      </c>
      <c r="AL577" s="119" t="s">
        <v>88</v>
      </c>
      <c r="AM577" s="119">
        <v>2</v>
      </c>
      <c r="AN577" s="119">
        <v>3</v>
      </c>
      <c r="AO577" s="119" t="s">
        <v>115</v>
      </c>
      <c r="AP577" s="119">
        <v>5</v>
      </c>
      <c r="AQ577" s="119">
        <v>4</v>
      </c>
      <c r="AR577" s="119">
        <v>4</v>
      </c>
      <c r="AS577" s="119">
        <v>5</v>
      </c>
      <c r="AT577" s="119">
        <v>5</v>
      </c>
      <c r="AU577" s="119">
        <v>5</v>
      </c>
      <c r="AV577" s="119">
        <v>4</v>
      </c>
      <c r="AW577" s="119">
        <v>3</v>
      </c>
      <c r="AX577" s="119" t="s">
        <v>87</v>
      </c>
      <c r="AY577" s="119" t="s">
        <v>88</v>
      </c>
      <c r="AZ577" s="119"/>
      <c r="BA577" s="119">
        <v>5</v>
      </c>
      <c r="BB577" s="119">
        <v>5</v>
      </c>
      <c r="BC577" s="119" t="s">
        <v>133</v>
      </c>
      <c r="BD577" s="119"/>
      <c r="BE577" s="119"/>
      <c r="BF577">
        <f t="shared" si="60"/>
        <v>0</v>
      </c>
      <c r="BG577">
        <f t="shared" si="56"/>
        <v>0</v>
      </c>
      <c r="BH577">
        <f t="shared" si="56"/>
        <v>0</v>
      </c>
      <c r="BI577">
        <f t="shared" ref="BG577:BK628" si="62">IF(IFERROR(FIND(BI$2,$I577,1),0)&lt;&gt;0,1,0)</f>
        <v>0</v>
      </c>
      <c r="BJ577">
        <f t="shared" si="62"/>
        <v>0</v>
      </c>
      <c r="BK577">
        <f t="shared" si="62"/>
        <v>0</v>
      </c>
      <c r="BL577">
        <f t="shared" si="58"/>
        <v>0</v>
      </c>
      <c r="BM577">
        <f t="shared" si="61"/>
        <v>0</v>
      </c>
      <c r="BN577">
        <f t="shared" si="61"/>
        <v>0</v>
      </c>
      <c r="BO577">
        <f t="shared" si="61"/>
        <v>0</v>
      </c>
      <c r="BP577">
        <f t="shared" si="61"/>
        <v>0</v>
      </c>
      <c r="BQ577">
        <f t="shared" si="59"/>
        <v>0</v>
      </c>
      <c r="BR577">
        <f t="shared" si="61"/>
        <v>1</v>
      </c>
      <c r="BS577">
        <f t="shared" si="61"/>
        <v>0</v>
      </c>
      <c r="BT577" s="256">
        <f t="shared" si="55"/>
        <v>3</v>
      </c>
    </row>
    <row r="578" spans="2:72" ht="14.3" x14ac:dyDescent="0.25">
      <c r="B578" s="93" t="str">
        <f>IFERROR(VLOOKUP(TABLA!$F578,BLIOTECAS!$C$1:$E$26,2,FALSE),"")</f>
        <v>MED</v>
      </c>
      <c r="C578" s="93" t="str">
        <f>IFERROR(VLOOKUP(TABLA!F578,BLIOTECAS!$C$1:$E$26,3,FALSE),"")</f>
        <v>Ciencias de la Salud</v>
      </c>
      <c r="D578" s="266" t="s">
        <v>1057</v>
      </c>
      <c r="E578" s="120" t="s">
        <v>8</v>
      </c>
      <c r="F578" s="119" t="s">
        <v>22</v>
      </c>
      <c r="G578" s="119" t="s">
        <v>48</v>
      </c>
      <c r="H578" s="119" t="s">
        <v>44</v>
      </c>
      <c r="I578" s="119"/>
      <c r="J578" s="119" t="s">
        <v>22</v>
      </c>
      <c r="K578" s="119"/>
      <c r="L578" s="119"/>
      <c r="M578" s="119"/>
      <c r="N578" s="119">
        <v>4</v>
      </c>
      <c r="O578" s="119">
        <v>5</v>
      </c>
      <c r="P578" s="119">
        <v>4</v>
      </c>
      <c r="Q578" s="119">
        <v>4</v>
      </c>
      <c r="R578" s="119">
        <v>4</v>
      </c>
      <c r="S578" s="119" t="s">
        <v>88</v>
      </c>
      <c r="T578" s="119" t="s">
        <v>87</v>
      </c>
      <c r="U578" s="119">
        <v>2</v>
      </c>
      <c r="V578" s="119">
        <v>2</v>
      </c>
      <c r="W578" s="119">
        <v>4</v>
      </c>
      <c r="X578" s="119">
        <v>2</v>
      </c>
      <c r="Y578" s="119">
        <v>5</v>
      </c>
      <c r="Z578" s="119">
        <v>4</v>
      </c>
      <c r="AA578" s="119">
        <v>5</v>
      </c>
      <c r="AB578" s="119">
        <v>3</v>
      </c>
      <c r="AC578" s="119">
        <v>5</v>
      </c>
      <c r="AD578" s="119">
        <v>5</v>
      </c>
      <c r="AE578" s="119">
        <v>4</v>
      </c>
      <c r="AF578" s="119">
        <v>3</v>
      </c>
      <c r="AG578" s="119">
        <v>5</v>
      </c>
      <c r="AH578" s="119">
        <v>3</v>
      </c>
      <c r="AI578" s="119">
        <v>3</v>
      </c>
      <c r="AJ578" s="119">
        <v>4</v>
      </c>
      <c r="AK578" s="119" t="s">
        <v>88</v>
      </c>
      <c r="AL578" s="119" t="s">
        <v>88</v>
      </c>
      <c r="AM578" s="119">
        <v>4</v>
      </c>
      <c r="AN578" s="119">
        <v>3</v>
      </c>
      <c r="AO578" s="119" t="s">
        <v>115</v>
      </c>
      <c r="AP578" s="119">
        <v>5</v>
      </c>
      <c r="AQ578" s="119">
        <v>4</v>
      </c>
      <c r="AR578" s="119">
        <v>4</v>
      </c>
      <c r="AS578" s="119">
        <v>5</v>
      </c>
      <c r="AT578" s="119">
        <v>5</v>
      </c>
      <c r="AU578" s="119">
        <v>4</v>
      </c>
      <c r="AV578" s="119">
        <v>4</v>
      </c>
      <c r="AW578" s="119">
        <v>3</v>
      </c>
      <c r="AX578" s="119" t="s">
        <v>87</v>
      </c>
      <c r="AY578" s="119" t="s">
        <v>88</v>
      </c>
      <c r="AZ578" s="119"/>
      <c r="BA578" s="119">
        <v>5</v>
      </c>
      <c r="BB578" s="119">
        <v>5</v>
      </c>
      <c r="BC578" s="119" t="s">
        <v>135</v>
      </c>
      <c r="BD578" s="119" t="s">
        <v>656</v>
      </c>
      <c r="BE578" s="119"/>
      <c r="BF578">
        <f t="shared" si="60"/>
        <v>0</v>
      </c>
      <c r="BG578">
        <f t="shared" si="62"/>
        <v>0</v>
      </c>
      <c r="BH578">
        <f t="shared" si="62"/>
        <v>0</v>
      </c>
      <c r="BI578">
        <f t="shared" si="62"/>
        <v>0</v>
      </c>
      <c r="BJ578">
        <f t="shared" si="62"/>
        <v>0</v>
      </c>
      <c r="BK578">
        <f t="shared" si="62"/>
        <v>0</v>
      </c>
      <c r="BL578">
        <f t="shared" si="58"/>
        <v>0</v>
      </c>
      <c r="BM578">
        <f t="shared" si="61"/>
        <v>0</v>
      </c>
      <c r="BN578">
        <f t="shared" si="61"/>
        <v>0</v>
      </c>
      <c r="BO578">
        <f t="shared" si="61"/>
        <v>0</v>
      </c>
      <c r="BP578">
        <f t="shared" si="61"/>
        <v>0</v>
      </c>
      <c r="BQ578">
        <f t="shared" si="59"/>
        <v>0</v>
      </c>
      <c r="BR578">
        <f t="shared" si="61"/>
        <v>1</v>
      </c>
      <c r="BS578">
        <f t="shared" si="61"/>
        <v>0</v>
      </c>
      <c r="BT578" s="256">
        <f t="shared" si="55"/>
        <v>5</v>
      </c>
    </row>
    <row r="579" spans="2:72" ht="14.3" x14ac:dyDescent="0.25">
      <c r="B579" s="93" t="str">
        <f>IFERROR(VLOOKUP(TABLA!$F579,BLIOTECAS!$C$1:$E$26,2,FALSE),"")</f>
        <v>GHI</v>
      </c>
      <c r="C579" s="93" t="str">
        <f>IFERROR(VLOOKUP(TABLA!F579,BLIOTECAS!$C$1:$E$26,3,FALSE),"")</f>
        <v>Humanidades</v>
      </c>
      <c r="D579" s="266" t="s">
        <v>1057</v>
      </c>
      <c r="E579" s="120" t="s">
        <v>8</v>
      </c>
      <c r="F579" s="119" t="s">
        <v>13</v>
      </c>
      <c r="G579" s="119" t="s">
        <v>48</v>
      </c>
      <c r="H579" s="119" t="s">
        <v>47</v>
      </c>
      <c r="I579" s="119"/>
      <c r="J579" s="119" t="s">
        <v>76</v>
      </c>
      <c r="K579" s="119" t="s">
        <v>13</v>
      </c>
      <c r="L579" s="119" t="s">
        <v>56</v>
      </c>
      <c r="M579" s="119"/>
      <c r="N579" s="119">
        <v>2</v>
      </c>
      <c r="O579" s="119">
        <v>5</v>
      </c>
      <c r="P579" s="119">
        <v>3</v>
      </c>
      <c r="Q579" s="119">
        <v>2</v>
      </c>
      <c r="R579" s="119">
        <v>5</v>
      </c>
      <c r="S579" s="119" t="s">
        <v>88</v>
      </c>
      <c r="T579" s="119" t="s">
        <v>87</v>
      </c>
      <c r="U579" s="119">
        <v>2</v>
      </c>
      <c r="V579" s="119">
        <v>3</v>
      </c>
      <c r="W579" s="119">
        <v>5</v>
      </c>
      <c r="X579" s="119">
        <v>5</v>
      </c>
      <c r="Y579" s="119">
        <v>5</v>
      </c>
      <c r="Z579" s="119">
        <v>5</v>
      </c>
      <c r="AA579" s="119">
        <v>5</v>
      </c>
      <c r="AB579" s="119">
        <v>5</v>
      </c>
      <c r="AC579" s="119">
        <v>1</v>
      </c>
      <c r="AD579" s="119">
        <v>2</v>
      </c>
      <c r="AE579" s="119">
        <v>3</v>
      </c>
      <c r="AF579" s="119">
        <v>4</v>
      </c>
      <c r="AG579" s="119">
        <v>3</v>
      </c>
      <c r="AH579" s="119">
        <v>4</v>
      </c>
      <c r="AI579" s="119">
        <v>2</v>
      </c>
      <c r="AJ579" s="119">
        <v>2</v>
      </c>
      <c r="AK579" s="119" t="s">
        <v>88</v>
      </c>
      <c r="AL579" s="119" t="s">
        <v>88</v>
      </c>
      <c r="AM579" s="119">
        <v>3</v>
      </c>
      <c r="AN579" s="119">
        <v>1</v>
      </c>
      <c r="AO579" s="119" t="s">
        <v>115</v>
      </c>
      <c r="AP579" s="119">
        <v>4</v>
      </c>
      <c r="AQ579" s="119">
        <v>4</v>
      </c>
      <c r="AR579" s="119">
        <v>4</v>
      </c>
      <c r="AS579" s="119">
        <v>5</v>
      </c>
      <c r="AT579" s="119">
        <v>5</v>
      </c>
      <c r="AU579" s="119">
        <v>5</v>
      </c>
      <c r="AV579" s="119">
        <v>5</v>
      </c>
      <c r="AW579" s="119">
        <v>4</v>
      </c>
      <c r="AX579" s="119" t="s">
        <v>88</v>
      </c>
      <c r="AY579" s="119" t="s">
        <v>88</v>
      </c>
      <c r="AZ579" s="119"/>
      <c r="BA579" s="119">
        <v>5</v>
      </c>
      <c r="BB579" s="119">
        <v>5</v>
      </c>
      <c r="BC579" s="119" t="s">
        <v>132</v>
      </c>
      <c r="BD579" s="119" t="s">
        <v>1066</v>
      </c>
      <c r="BE579" s="119"/>
      <c r="BF579">
        <f t="shared" si="60"/>
        <v>0</v>
      </c>
      <c r="BG579">
        <f t="shared" si="62"/>
        <v>0</v>
      </c>
      <c r="BH579">
        <f t="shared" si="62"/>
        <v>0</v>
      </c>
      <c r="BI579">
        <f t="shared" si="62"/>
        <v>0</v>
      </c>
      <c r="BJ579">
        <f t="shared" si="62"/>
        <v>0</v>
      </c>
      <c r="BK579">
        <f t="shared" si="62"/>
        <v>0</v>
      </c>
      <c r="BL579">
        <f t="shared" si="58"/>
        <v>0</v>
      </c>
      <c r="BM579">
        <f t="shared" si="61"/>
        <v>0</v>
      </c>
      <c r="BN579">
        <f t="shared" si="61"/>
        <v>0</v>
      </c>
      <c r="BO579">
        <f t="shared" si="61"/>
        <v>0</v>
      </c>
      <c r="BP579">
        <f t="shared" si="61"/>
        <v>0</v>
      </c>
      <c r="BQ579">
        <f t="shared" si="59"/>
        <v>0</v>
      </c>
      <c r="BR579">
        <f t="shared" si="61"/>
        <v>1</v>
      </c>
      <c r="BS579">
        <f t="shared" si="61"/>
        <v>0</v>
      </c>
      <c r="BT579" s="256">
        <f t="shared" si="55"/>
        <v>2</v>
      </c>
    </row>
    <row r="580" spans="2:72" ht="14.3" x14ac:dyDescent="0.25">
      <c r="B580" s="93" t="str">
        <f>IFERROR(VLOOKUP(TABLA!$F580,BLIOTECAS!$C$1:$E$26,2,FALSE),"")</f>
        <v>CEE</v>
      </c>
      <c r="C580" s="93" t="str">
        <f>IFERROR(VLOOKUP(TABLA!F580,BLIOTECAS!$C$1:$E$26,3,FALSE),"")</f>
        <v>Ciencias Sociales</v>
      </c>
      <c r="D580" s="266" t="s">
        <v>1057</v>
      </c>
      <c r="E580" s="120" t="s">
        <v>8</v>
      </c>
      <c r="F580" s="119" t="s">
        <v>20</v>
      </c>
      <c r="G580" s="119" t="s">
        <v>47</v>
      </c>
      <c r="H580" s="119" t="s">
        <v>47</v>
      </c>
      <c r="I580" s="119"/>
      <c r="J580" s="119" t="s">
        <v>20</v>
      </c>
      <c r="K580" s="119" t="s">
        <v>56</v>
      </c>
      <c r="L580" s="119" t="s">
        <v>22</v>
      </c>
      <c r="M580" s="119"/>
      <c r="N580" s="119">
        <v>4</v>
      </c>
      <c r="O580" s="119">
        <v>4</v>
      </c>
      <c r="P580" s="119">
        <v>5</v>
      </c>
      <c r="Q580" s="119">
        <v>5</v>
      </c>
      <c r="R580" s="119">
        <v>5</v>
      </c>
      <c r="S580" s="119" t="s">
        <v>87</v>
      </c>
      <c r="T580" s="119" t="s">
        <v>87</v>
      </c>
      <c r="U580" s="119">
        <v>5</v>
      </c>
      <c r="V580" s="119"/>
      <c r="W580" s="119">
        <v>3</v>
      </c>
      <c r="X580" s="119">
        <v>5</v>
      </c>
      <c r="Y580" s="119">
        <v>5</v>
      </c>
      <c r="Z580" s="119">
        <v>4</v>
      </c>
      <c r="AA580" s="119">
        <v>5</v>
      </c>
      <c r="AB580" s="119"/>
      <c r="AC580" s="119">
        <v>2</v>
      </c>
      <c r="AD580" s="119">
        <v>4</v>
      </c>
      <c r="AE580" s="119">
        <v>4</v>
      </c>
      <c r="AF580" s="119">
        <v>2</v>
      </c>
      <c r="AG580" s="119">
        <v>5</v>
      </c>
      <c r="AH580" s="119">
        <v>3</v>
      </c>
      <c r="AI580" s="119"/>
      <c r="AJ580" s="119">
        <v>1</v>
      </c>
      <c r="AK580" s="119" t="s">
        <v>88</v>
      </c>
      <c r="AL580" s="119" t="s">
        <v>88</v>
      </c>
      <c r="AM580" s="119">
        <v>5</v>
      </c>
      <c r="AN580" s="119">
        <v>4</v>
      </c>
      <c r="AO580" s="119" t="s">
        <v>113</v>
      </c>
      <c r="AP580" s="119">
        <v>4</v>
      </c>
      <c r="AQ580" s="119">
        <v>3</v>
      </c>
      <c r="AR580" s="119">
        <v>5</v>
      </c>
      <c r="AS580" s="119">
        <v>5</v>
      </c>
      <c r="AT580" s="119">
        <v>5</v>
      </c>
      <c r="AU580" s="119">
        <v>5</v>
      </c>
      <c r="AV580" s="119">
        <v>4</v>
      </c>
      <c r="AW580" s="119">
        <v>3</v>
      </c>
      <c r="AX580" s="119" t="s">
        <v>88</v>
      </c>
      <c r="AY580" s="119" t="s">
        <v>88</v>
      </c>
      <c r="AZ580" s="119"/>
      <c r="BA580" s="119">
        <v>4</v>
      </c>
      <c r="BB580" s="119">
        <v>3</v>
      </c>
      <c r="BC580" s="119" t="s">
        <v>134</v>
      </c>
      <c r="BD580" s="119"/>
      <c r="BE580" s="119"/>
      <c r="BF580">
        <f t="shared" si="60"/>
        <v>0</v>
      </c>
      <c r="BG580">
        <f t="shared" si="62"/>
        <v>0</v>
      </c>
      <c r="BH580">
        <f t="shared" si="62"/>
        <v>0</v>
      </c>
      <c r="BI580">
        <f t="shared" si="62"/>
        <v>0</v>
      </c>
      <c r="BJ580">
        <f t="shared" si="62"/>
        <v>0</v>
      </c>
      <c r="BK580">
        <f t="shared" si="62"/>
        <v>0</v>
      </c>
      <c r="BL580">
        <f t="shared" si="58"/>
        <v>0</v>
      </c>
      <c r="BM580">
        <f t="shared" si="61"/>
        <v>0</v>
      </c>
      <c r="BN580">
        <f t="shared" si="61"/>
        <v>0</v>
      </c>
      <c r="BO580">
        <f t="shared" si="61"/>
        <v>1</v>
      </c>
      <c r="BP580">
        <f t="shared" si="61"/>
        <v>0</v>
      </c>
      <c r="BQ580">
        <f t="shared" si="59"/>
        <v>0</v>
      </c>
      <c r="BR580">
        <f t="shared" si="61"/>
        <v>0</v>
      </c>
      <c r="BS580">
        <f t="shared" si="61"/>
        <v>0</v>
      </c>
      <c r="BT580" s="256">
        <f t="shared" si="55"/>
        <v>4</v>
      </c>
    </row>
    <row r="581" spans="2:72" ht="14.3" x14ac:dyDescent="0.25">
      <c r="B581" s="93" t="str">
        <f>IFERROR(VLOOKUP(TABLA!$F581,BLIOTECAS!$C$1:$E$26,2,FALSE),"")</f>
        <v>FIS</v>
      </c>
      <c r="C581" s="93" t="str">
        <f>IFERROR(VLOOKUP(TABLA!F581,BLIOTECAS!$C$1:$E$26,3,FALSE),"")</f>
        <v>Ciencias Experimentales</v>
      </c>
      <c r="D581" s="266" t="s">
        <v>1057</v>
      </c>
      <c r="E581" s="120" t="s">
        <v>8</v>
      </c>
      <c r="F581" s="119" t="s">
        <v>26</v>
      </c>
      <c r="G581" s="119" t="s">
        <v>48</v>
      </c>
      <c r="H581" s="119" t="s">
        <v>44</v>
      </c>
      <c r="I581" s="119"/>
      <c r="J581" s="119" t="s">
        <v>26</v>
      </c>
      <c r="K581" s="119" t="s">
        <v>25</v>
      </c>
      <c r="L581" s="119" t="s">
        <v>56</v>
      </c>
      <c r="M581" s="119"/>
      <c r="N581" s="119">
        <v>5</v>
      </c>
      <c r="O581" s="119">
        <v>5</v>
      </c>
      <c r="P581" s="119">
        <v>5</v>
      </c>
      <c r="Q581" s="119">
        <v>4</v>
      </c>
      <c r="R581" s="119">
        <v>5</v>
      </c>
      <c r="S581" s="119" t="s">
        <v>88</v>
      </c>
      <c r="T581" s="119" t="s">
        <v>88</v>
      </c>
      <c r="U581" s="119">
        <v>1</v>
      </c>
      <c r="V581" s="119">
        <v>1</v>
      </c>
      <c r="W581" s="119">
        <v>1</v>
      </c>
      <c r="X581" s="119">
        <v>2</v>
      </c>
      <c r="Y581" s="119">
        <v>4</v>
      </c>
      <c r="Z581" s="119">
        <v>3</v>
      </c>
      <c r="AA581" s="119">
        <v>3</v>
      </c>
      <c r="AB581" s="119">
        <v>3</v>
      </c>
      <c r="AC581" s="119">
        <v>3</v>
      </c>
      <c r="AD581" s="119">
        <v>4</v>
      </c>
      <c r="AE581" s="119">
        <v>5</v>
      </c>
      <c r="AF581" s="119">
        <v>5</v>
      </c>
      <c r="AG581" s="119">
        <v>5</v>
      </c>
      <c r="AH581" s="119">
        <v>1</v>
      </c>
      <c r="AI581" s="119">
        <v>4</v>
      </c>
      <c r="AJ581" s="119">
        <v>4</v>
      </c>
      <c r="AK581" s="119" t="s">
        <v>88</v>
      </c>
      <c r="AL581" s="119" t="s">
        <v>88</v>
      </c>
      <c r="AM581" s="119">
        <v>5</v>
      </c>
      <c r="AN581" s="119">
        <v>3</v>
      </c>
      <c r="AO581" s="119" t="s">
        <v>115</v>
      </c>
      <c r="AP581" s="119">
        <v>3</v>
      </c>
      <c r="AQ581" s="119">
        <v>3</v>
      </c>
      <c r="AR581" s="119">
        <v>3</v>
      </c>
      <c r="AS581" s="119">
        <v>3</v>
      </c>
      <c r="AT581" s="119">
        <v>3</v>
      </c>
      <c r="AU581" s="119">
        <v>3</v>
      </c>
      <c r="AV581" s="119">
        <v>3</v>
      </c>
      <c r="AW581" s="119">
        <v>3</v>
      </c>
      <c r="AX581" s="119" t="s">
        <v>87</v>
      </c>
      <c r="AY581" s="119" t="s">
        <v>87</v>
      </c>
      <c r="AZ581" s="119" t="s">
        <v>123</v>
      </c>
      <c r="BA581" s="119">
        <v>3</v>
      </c>
      <c r="BB581" s="119">
        <v>5</v>
      </c>
      <c r="BC581" s="119" t="s">
        <v>134</v>
      </c>
      <c r="BD581" s="119"/>
      <c r="BE581" s="119"/>
      <c r="BF581">
        <f t="shared" si="60"/>
        <v>0</v>
      </c>
      <c r="BG581">
        <f t="shared" si="62"/>
        <v>0</v>
      </c>
      <c r="BH581">
        <f t="shared" si="62"/>
        <v>0</v>
      </c>
      <c r="BI581">
        <f t="shared" si="62"/>
        <v>0</v>
      </c>
      <c r="BJ581">
        <f t="shared" si="62"/>
        <v>0</v>
      </c>
      <c r="BK581">
        <f t="shared" si="62"/>
        <v>0</v>
      </c>
      <c r="BL581">
        <f t="shared" si="58"/>
        <v>0</v>
      </c>
      <c r="BM581">
        <f t="shared" si="61"/>
        <v>0</v>
      </c>
      <c r="BN581">
        <f t="shared" si="61"/>
        <v>0</v>
      </c>
      <c r="BO581">
        <f t="shared" si="61"/>
        <v>0</v>
      </c>
      <c r="BP581">
        <f t="shared" si="61"/>
        <v>0</v>
      </c>
      <c r="BQ581">
        <f t="shared" si="59"/>
        <v>0</v>
      </c>
      <c r="BR581">
        <f t="shared" si="61"/>
        <v>1</v>
      </c>
      <c r="BS581">
        <f t="shared" si="61"/>
        <v>0</v>
      </c>
      <c r="BT581" s="256">
        <f t="shared" ref="BT581:BT644" si="63">IFERROR(VALUE(LEFT(BC581,1)),"NC")</f>
        <v>4</v>
      </c>
    </row>
    <row r="582" spans="2:72" ht="14.3" x14ac:dyDescent="0.25">
      <c r="B582" s="93" t="str">
        <f>IFERROR(VLOOKUP(TABLA!$F582,BLIOTECAS!$C$1:$E$26,2,FALSE),"")</f>
        <v/>
      </c>
      <c r="C582" s="93" t="str">
        <f>IFERROR(VLOOKUP(TABLA!F582,BLIOTECAS!$C$1:$E$26,3,FALSE),"")</f>
        <v/>
      </c>
      <c r="D582" s="266" t="s">
        <v>1057</v>
      </c>
      <c r="E582" s="120" t="s">
        <v>9</v>
      </c>
      <c r="F582" s="119" t="s">
        <v>39</v>
      </c>
      <c r="G582" s="119" t="s">
        <v>47</v>
      </c>
      <c r="H582" s="119" t="s">
        <v>47</v>
      </c>
      <c r="I582" s="119"/>
      <c r="J582" s="119" t="s">
        <v>476</v>
      </c>
      <c r="K582" s="119" t="s">
        <v>76</v>
      </c>
      <c r="L582" s="119"/>
      <c r="M582" s="119"/>
      <c r="N582" s="119">
        <v>5</v>
      </c>
      <c r="O582" s="119">
        <v>5</v>
      </c>
      <c r="P582" s="119">
        <v>5</v>
      </c>
      <c r="Q582" s="119">
        <v>5</v>
      </c>
      <c r="R582" s="119">
        <v>5</v>
      </c>
      <c r="S582" s="119" t="s">
        <v>87</v>
      </c>
      <c r="T582" s="119" t="s">
        <v>87</v>
      </c>
      <c r="U582" s="119">
        <v>5</v>
      </c>
      <c r="V582" s="119">
        <v>2</v>
      </c>
      <c r="W582" s="119">
        <v>2</v>
      </c>
      <c r="X582" s="119">
        <v>2</v>
      </c>
      <c r="Y582" s="119">
        <v>3</v>
      </c>
      <c r="Z582" s="119">
        <v>3</v>
      </c>
      <c r="AA582" s="119">
        <v>4</v>
      </c>
      <c r="AB582" s="119">
        <v>3</v>
      </c>
      <c r="AC582" s="119">
        <v>4</v>
      </c>
      <c r="AD582" s="119">
        <v>5</v>
      </c>
      <c r="AE582" s="119">
        <v>5</v>
      </c>
      <c r="AF582" s="119">
        <v>5</v>
      </c>
      <c r="AG582" s="119">
        <v>5</v>
      </c>
      <c r="AH582" s="119">
        <v>5</v>
      </c>
      <c r="AI582" s="119">
        <v>4</v>
      </c>
      <c r="AJ582" s="119">
        <v>5</v>
      </c>
      <c r="AK582" s="119" t="s">
        <v>88</v>
      </c>
      <c r="AL582" s="119" t="s">
        <v>88</v>
      </c>
      <c r="AM582" s="119">
        <v>5</v>
      </c>
      <c r="AN582" s="119">
        <v>5</v>
      </c>
      <c r="AO582" s="119" t="s">
        <v>657</v>
      </c>
      <c r="AP582" s="119">
        <v>5</v>
      </c>
      <c r="AQ582" s="119">
        <v>5</v>
      </c>
      <c r="AR582" s="119">
        <v>5</v>
      </c>
      <c r="AS582" s="119">
        <v>5</v>
      </c>
      <c r="AT582" s="119">
        <v>5</v>
      </c>
      <c r="AU582" s="119">
        <v>5</v>
      </c>
      <c r="AV582" s="119">
        <v>5</v>
      </c>
      <c r="AW582" s="119">
        <v>5</v>
      </c>
      <c r="AX582" s="119" t="s">
        <v>87</v>
      </c>
      <c r="AY582" s="119" t="s">
        <v>87</v>
      </c>
      <c r="AZ582" s="119" t="s">
        <v>125</v>
      </c>
      <c r="BA582" s="119">
        <v>5</v>
      </c>
      <c r="BB582" s="119">
        <v>5</v>
      </c>
      <c r="BC582" s="119" t="s">
        <v>135</v>
      </c>
      <c r="BD582" s="119"/>
      <c r="BE582" s="119"/>
      <c r="BF582">
        <f t="shared" si="60"/>
        <v>0</v>
      </c>
      <c r="BG582">
        <f t="shared" si="62"/>
        <v>0</v>
      </c>
      <c r="BH582">
        <f t="shared" si="62"/>
        <v>0</v>
      </c>
      <c r="BI582">
        <f t="shared" si="62"/>
        <v>0</v>
      </c>
      <c r="BJ582">
        <f t="shared" si="62"/>
        <v>0</v>
      </c>
      <c r="BK582">
        <f t="shared" si="62"/>
        <v>0</v>
      </c>
      <c r="BL582">
        <f t="shared" si="58"/>
        <v>1</v>
      </c>
      <c r="BM582">
        <f t="shared" si="61"/>
        <v>0</v>
      </c>
      <c r="BN582">
        <f t="shared" si="61"/>
        <v>1</v>
      </c>
      <c r="BO582">
        <f t="shared" si="61"/>
        <v>0</v>
      </c>
      <c r="BP582">
        <f t="shared" si="61"/>
        <v>0</v>
      </c>
      <c r="BQ582">
        <f t="shared" si="59"/>
        <v>0</v>
      </c>
      <c r="BR582">
        <f t="shared" si="61"/>
        <v>0</v>
      </c>
      <c r="BS582">
        <f t="shared" si="61"/>
        <v>0</v>
      </c>
      <c r="BT582" s="256">
        <f t="shared" si="63"/>
        <v>5</v>
      </c>
    </row>
    <row r="583" spans="2:72" ht="14.3" x14ac:dyDescent="0.25">
      <c r="B583" s="93" t="str">
        <f>IFERROR(VLOOKUP(TABLA!$F583,BLIOTECAS!$C$1:$E$26,2,FALSE),"")</f>
        <v>FDI</v>
      </c>
      <c r="C583" s="93" t="str">
        <f>IFERROR(VLOOKUP(TABLA!F583,BLIOTECAS!$C$1:$E$26,3,FALSE),"")</f>
        <v>Ciencias Experimentales</v>
      </c>
      <c r="D583" s="266" t="s">
        <v>1057</v>
      </c>
      <c r="E583" s="120" t="s">
        <v>8</v>
      </c>
      <c r="F583" s="119" t="s">
        <v>30</v>
      </c>
      <c r="G583" s="119" t="s">
        <v>46</v>
      </c>
      <c r="H583" s="119" t="s">
        <v>45</v>
      </c>
      <c r="I583" s="119"/>
      <c r="J583" s="119" t="s">
        <v>476</v>
      </c>
      <c r="K583" s="119" t="s">
        <v>30</v>
      </c>
      <c r="L583" s="119"/>
      <c r="M583" s="119"/>
      <c r="N583" s="119">
        <v>4</v>
      </c>
      <c r="O583" s="119">
        <v>3</v>
      </c>
      <c r="P583" s="119">
        <v>4</v>
      </c>
      <c r="Q583" s="119">
        <v>3</v>
      </c>
      <c r="R583" s="119">
        <v>4</v>
      </c>
      <c r="S583" s="119" t="s">
        <v>88</v>
      </c>
      <c r="T583" s="119" t="s">
        <v>87</v>
      </c>
      <c r="U583" s="119">
        <v>1</v>
      </c>
      <c r="V583" s="119">
        <v>1</v>
      </c>
      <c r="W583" s="119">
        <v>1</v>
      </c>
      <c r="X583" s="119">
        <v>1</v>
      </c>
      <c r="Y583" s="119">
        <v>4</v>
      </c>
      <c r="Z583" s="119">
        <v>4</v>
      </c>
      <c r="AA583" s="119">
        <v>2</v>
      </c>
      <c r="AB583" s="119">
        <v>1</v>
      </c>
      <c r="AC583" s="119">
        <v>3</v>
      </c>
      <c r="AD583" s="119">
        <v>3</v>
      </c>
      <c r="AE583" s="119">
        <v>3</v>
      </c>
      <c r="AF583" s="119">
        <v>3</v>
      </c>
      <c r="AG583" s="119">
        <v>3</v>
      </c>
      <c r="AH583" s="119">
        <v>3</v>
      </c>
      <c r="AI583" s="119">
        <v>3</v>
      </c>
      <c r="AJ583" s="119">
        <v>3</v>
      </c>
      <c r="AK583" s="119" t="s">
        <v>88</v>
      </c>
      <c r="AL583" s="119" t="s">
        <v>88</v>
      </c>
      <c r="AM583" s="119">
        <v>3</v>
      </c>
      <c r="AN583" s="119">
        <v>3</v>
      </c>
      <c r="AO583" s="119" t="s">
        <v>115</v>
      </c>
      <c r="AP583" s="119">
        <v>3</v>
      </c>
      <c r="AQ583" s="119">
        <v>3</v>
      </c>
      <c r="AR583" s="119">
        <v>3</v>
      </c>
      <c r="AS583" s="119">
        <v>3</v>
      </c>
      <c r="AT583" s="119">
        <v>3</v>
      </c>
      <c r="AU583" s="119">
        <v>3</v>
      </c>
      <c r="AV583" s="119">
        <v>3</v>
      </c>
      <c r="AW583" s="119">
        <v>3</v>
      </c>
      <c r="AX583" s="119" t="s">
        <v>88</v>
      </c>
      <c r="AY583" s="119" t="s">
        <v>88</v>
      </c>
      <c r="AZ583" s="119"/>
      <c r="BA583" s="119">
        <v>3</v>
      </c>
      <c r="BB583" s="119">
        <v>3</v>
      </c>
      <c r="BC583" s="119" t="s">
        <v>133</v>
      </c>
      <c r="BD583" s="119" t="s">
        <v>658</v>
      </c>
      <c r="BE583" s="119"/>
      <c r="BF583">
        <f t="shared" si="60"/>
        <v>0</v>
      </c>
      <c r="BG583">
        <f t="shared" si="62"/>
        <v>0</v>
      </c>
      <c r="BH583">
        <f t="shared" si="62"/>
        <v>0</v>
      </c>
      <c r="BI583">
        <f t="shared" si="62"/>
        <v>0</v>
      </c>
      <c r="BJ583">
        <f t="shared" si="62"/>
        <v>0</v>
      </c>
      <c r="BK583">
        <f t="shared" si="62"/>
        <v>0</v>
      </c>
      <c r="BL583">
        <f t="shared" si="58"/>
        <v>0</v>
      </c>
      <c r="BM583">
        <f t="shared" si="61"/>
        <v>0</v>
      </c>
      <c r="BN583">
        <f t="shared" si="61"/>
        <v>0</v>
      </c>
      <c r="BO583">
        <f t="shared" si="61"/>
        <v>0</v>
      </c>
      <c r="BP583">
        <f t="shared" si="61"/>
        <v>0</v>
      </c>
      <c r="BQ583">
        <f t="shared" si="59"/>
        <v>0</v>
      </c>
      <c r="BR583">
        <f t="shared" si="61"/>
        <v>1</v>
      </c>
      <c r="BS583">
        <f t="shared" si="61"/>
        <v>0</v>
      </c>
      <c r="BT583" s="256">
        <f t="shared" si="63"/>
        <v>3</v>
      </c>
    </row>
    <row r="584" spans="2:72" ht="14.3" x14ac:dyDescent="0.25">
      <c r="B584" s="93" t="str">
        <f>IFERROR(VLOOKUP(TABLA!$F584,BLIOTECAS!$C$1:$E$26,2,FALSE),"")</f>
        <v>GHI</v>
      </c>
      <c r="C584" s="93" t="str">
        <f>IFERROR(VLOOKUP(TABLA!F584,BLIOTECAS!$C$1:$E$26,3,FALSE),"")</f>
        <v>Humanidades</v>
      </c>
      <c r="D584" s="266" t="s">
        <v>1057</v>
      </c>
      <c r="E584" s="120" t="s">
        <v>8</v>
      </c>
      <c r="F584" s="119" t="s">
        <v>13</v>
      </c>
      <c r="G584" s="119" t="s">
        <v>47</v>
      </c>
      <c r="H584" s="119" t="s">
        <v>47</v>
      </c>
      <c r="I584" s="119"/>
      <c r="J584" s="119" t="s">
        <v>13</v>
      </c>
      <c r="K584" s="119" t="s">
        <v>56</v>
      </c>
      <c r="L584" s="119" t="s">
        <v>29</v>
      </c>
      <c r="M584" s="119"/>
      <c r="N584" s="119">
        <v>4</v>
      </c>
      <c r="O584" s="119">
        <v>4</v>
      </c>
      <c r="P584" s="119">
        <v>4</v>
      </c>
      <c r="Q584" s="119">
        <v>3</v>
      </c>
      <c r="R584" s="119">
        <v>5</v>
      </c>
      <c r="S584" s="119" t="s">
        <v>87</v>
      </c>
      <c r="T584" s="119" t="s">
        <v>87</v>
      </c>
      <c r="U584" s="119">
        <v>5</v>
      </c>
      <c r="V584" s="119">
        <v>2</v>
      </c>
      <c r="W584" s="119">
        <v>1</v>
      </c>
      <c r="X584" s="119">
        <v>4</v>
      </c>
      <c r="Y584" s="119">
        <v>4</v>
      </c>
      <c r="Z584" s="119">
        <v>2</v>
      </c>
      <c r="AA584" s="119">
        <v>2</v>
      </c>
      <c r="AB584" s="119">
        <v>3</v>
      </c>
      <c r="AC584" s="119">
        <v>5</v>
      </c>
      <c r="AD584" s="119">
        <v>5</v>
      </c>
      <c r="AE584" s="119">
        <v>5</v>
      </c>
      <c r="AF584" s="119">
        <v>4</v>
      </c>
      <c r="AG584" s="119">
        <v>4</v>
      </c>
      <c r="AH584" s="119">
        <v>5</v>
      </c>
      <c r="AI584" s="119">
        <v>4</v>
      </c>
      <c r="AJ584" s="119">
        <v>5</v>
      </c>
      <c r="AK584" s="119" t="s">
        <v>88</v>
      </c>
      <c r="AL584" s="119" t="s">
        <v>88</v>
      </c>
      <c r="AM584" s="119">
        <v>5</v>
      </c>
      <c r="AN584" s="119">
        <v>4</v>
      </c>
      <c r="AO584" s="119" t="s">
        <v>113</v>
      </c>
      <c r="AP584" s="119">
        <v>4</v>
      </c>
      <c r="AQ584" s="119">
        <v>4</v>
      </c>
      <c r="AR584" s="119">
        <v>5</v>
      </c>
      <c r="AS584" s="119">
        <v>5</v>
      </c>
      <c r="AT584" s="119">
        <v>4</v>
      </c>
      <c r="AU584" s="119">
        <v>5</v>
      </c>
      <c r="AV584" s="119">
        <v>5</v>
      </c>
      <c r="AW584" s="119">
        <v>3</v>
      </c>
      <c r="AX584" s="119" t="s">
        <v>88</v>
      </c>
      <c r="AY584" s="119" t="s">
        <v>88</v>
      </c>
      <c r="AZ584" s="119"/>
      <c r="BA584" s="119">
        <v>3</v>
      </c>
      <c r="BB584" s="119">
        <v>3</v>
      </c>
      <c r="BC584" s="119" t="s">
        <v>134</v>
      </c>
      <c r="BD584" s="119"/>
      <c r="BE584" s="119"/>
      <c r="BF584">
        <f t="shared" si="60"/>
        <v>0</v>
      </c>
      <c r="BG584">
        <f t="shared" si="62"/>
        <v>0</v>
      </c>
      <c r="BH584">
        <f t="shared" si="62"/>
        <v>0</v>
      </c>
      <c r="BI584">
        <f t="shared" si="62"/>
        <v>0</v>
      </c>
      <c r="BJ584">
        <f t="shared" si="62"/>
        <v>0</v>
      </c>
      <c r="BK584">
        <f t="shared" si="62"/>
        <v>0</v>
      </c>
      <c r="BL584">
        <f t="shared" si="58"/>
        <v>0</v>
      </c>
      <c r="BM584">
        <f t="shared" si="61"/>
        <v>0</v>
      </c>
      <c r="BN584">
        <f t="shared" si="61"/>
        <v>0</v>
      </c>
      <c r="BO584">
        <f t="shared" si="61"/>
        <v>1</v>
      </c>
      <c r="BP584">
        <f t="shared" si="61"/>
        <v>0</v>
      </c>
      <c r="BQ584">
        <f t="shared" si="59"/>
        <v>0</v>
      </c>
      <c r="BR584">
        <f t="shared" si="61"/>
        <v>0</v>
      </c>
      <c r="BS584">
        <f t="shared" si="61"/>
        <v>0</v>
      </c>
      <c r="BT584" s="256">
        <f t="shared" si="63"/>
        <v>4</v>
      </c>
    </row>
    <row r="585" spans="2:72" ht="14.3" x14ac:dyDescent="0.25">
      <c r="B585" s="93" t="str">
        <f>IFERROR(VLOOKUP(TABLA!$F585,BLIOTECAS!$C$1:$E$26,2,FALSE),"")</f>
        <v>CEE</v>
      </c>
      <c r="C585" s="93" t="str">
        <f>IFERROR(VLOOKUP(TABLA!F585,BLIOTECAS!$C$1:$E$26,3,FALSE),"")</f>
        <v>Ciencias Sociales</v>
      </c>
      <c r="D585" s="266" t="s">
        <v>1057</v>
      </c>
      <c r="E585" s="120" t="s">
        <v>8</v>
      </c>
      <c r="F585" s="119" t="s">
        <v>20</v>
      </c>
      <c r="G585" s="119" t="s">
        <v>47</v>
      </c>
      <c r="H585" s="119" t="s">
        <v>45</v>
      </c>
      <c r="I585" s="119"/>
      <c r="J585" s="119" t="s">
        <v>20</v>
      </c>
      <c r="K585" s="119" t="s">
        <v>56</v>
      </c>
      <c r="L585" s="119" t="s">
        <v>18</v>
      </c>
      <c r="M585" s="119"/>
      <c r="N585" s="119">
        <v>4</v>
      </c>
      <c r="O585" s="119">
        <v>3</v>
      </c>
      <c r="P585" s="119">
        <v>4</v>
      </c>
      <c r="Q585" s="119">
        <v>4</v>
      </c>
      <c r="R585" s="119">
        <v>5</v>
      </c>
      <c r="S585" s="119" t="s">
        <v>87</v>
      </c>
      <c r="T585" s="119" t="s">
        <v>87</v>
      </c>
      <c r="U585" s="119">
        <v>3</v>
      </c>
      <c r="V585" s="119">
        <v>1</v>
      </c>
      <c r="W585" s="119">
        <v>2</v>
      </c>
      <c r="X585" s="119">
        <v>3</v>
      </c>
      <c r="Y585" s="119">
        <v>5</v>
      </c>
      <c r="Z585" s="119">
        <v>3</v>
      </c>
      <c r="AA585" s="119">
        <v>5</v>
      </c>
      <c r="AB585" s="119">
        <v>3</v>
      </c>
      <c r="AC585" s="119">
        <v>3</v>
      </c>
      <c r="AD585" s="119">
        <v>3</v>
      </c>
      <c r="AE585" s="119">
        <v>4</v>
      </c>
      <c r="AF585" s="119">
        <v>4</v>
      </c>
      <c r="AG585" s="119">
        <v>4</v>
      </c>
      <c r="AH585" s="119">
        <v>4</v>
      </c>
      <c r="AI585" s="119">
        <v>2</v>
      </c>
      <c r="AJ585" s="119">
        <v>4</v>
      </c>
      <c r="AK585" s="119" t="s">
        <v>88</v>
      </c>
      <c r="AL585" s="119" t="s">
        <v>88</v>
      </c>
      <c r="AM585" s="119">
        <v>2</v>
      </c>
      <c r="AN585" s="119">
        <v>1</v>
      </c>
      <c r="AO585" s="119" t="s">
        <v>113</v>
      </c>
      <c r="AP585" s="119">
        <v>4</v>
      </c>
      <c r="AQ585" s="119">
        <v>4</v>
      </c>
      <c r="AR585" s="119">
        <v>3</v>
      </c>
      <c r="AS585" s="119">
        <v>4</v>
      </c>
      <c r="AT585" s="119">
        <v>5</v>
      </c>
      <c r="AU585" s="119">
        <v>3</v>
      </c>
      <c r="AV585" s="119">
        <v>4</v>
      </c>
      <c r="AW585" s="119">
        <v>3</v>
      </c>
      <c r="AX585" s="119" t="s">
        <v>87</v>
      </c>
      <c r="AY585" s="119" t="s">
        <v>88</v>
      </c>
      <c r="AZ585" s="119"/>
      <c r="BA585" s="119">
        <v>3</v>
      </c>
      <c r="BB585" s="119">
        <v>4</v>
      </c>
      <c r="BC585" s="119" t="s">
        <v>134</v>
      </c>
      <c r="BD585" s="119"/>
      <c r="BE585" s="119"/>
      <c r="BF585">
        <f t="shared" si="60"/>
        <v>0</v>
      </c>
      <c r="BG585">
        <f t="shared" si="62"/>
        <v>0</v>
      </c>
      <c r="BH585">
        <f t="shared" si="62"/>
        <v>0</v>
      </c>
      <c r="BI585">
        <f t="shared" si="62"/>
        <v>0</v>
      </c>
      <c r="BJ585">
        <f t="shared" si="62"/>
        <v>0</v>
      </c>
      <c r="BK585">
        <f t="shared" si="62"/>
        <v>0</v>
      </c>
      <c r="BL585">
        <f t="shared" si="58"/>
        <v>0</v>
      </c>
      <c r="BM585">
        <f t="shared" si="61"/>
        <v>0</v>
      </c>
      <c r="BN585">
        <f t="shared" si="61"/>
        <v>0</v>
      </c>
      <c r="BO585">
        <f t="shared" si="61"/>
        <v>1</v>
      </c>
      <c r="BP585">
        <f t="shared" si="61"/>
        <v>0</v>
      </c>
      <c r="BQ585">
        <f t="shared" si="59"/>
        <v>0</v>
      </c>
      <c r="BR585">
        <f t="shared" si="61"/>
        <v>0</v>
      </c>
      <c r="BS585">
        <f t="shared" si="61"/>
        <v>0</v>
      </c>
      <c r="BT585" s="256">
        <f t="shared" si="63"/>
        <v>4</v>
      </c>
    </row>
    <row r="586" spans="2:72" ht="14.3" x14ac:dyDescent="0.25">
      <c r="B586" s="93" t="str">
        <f>IFERROR(VLOOKUP(TABLA!$F586,BLIOTECAS!$C$1:$E$26,2,FALSE),"")</f>
        <v>GHI</v>
      </c>
      <c r="C586" s="93" t="str">
        <f>IFERROR(VLOOKUP(TABLA!F586,BLIOTECAS!$C$1:$E$26,3,FALSE),"")</f>
        <v>Humanidades</v>
      </c>
      <c r="D586" s="266" t="s">
        <v>1057</v>
      </c>
      <c r="E586" s="120" t="s">
        <v>8</v>
      </c>
      <c r="F586" s="119" t="s">
        <v>13</v>
      </c>
      <c r="G586" s="119" t="s">
        <v>46</v>
      </c>
      <c r="H586" s="119" t="s">
        <v>47</v>
      </c>
      <c r="I586" s="119"/>
      <c r="J586" s="119" t="s">
        <v>13</v>
      </c>
      <c r="K586" s="119" t="s">
        <v>56</v>
      </c>
      <c r="L586" s="119" t="s">
        <v>17</v>
      </c>
      <c r="M586" s="119"/>
      <c r="N586" s="119">
        <v>5</v>
      </c>
      <c r="O586" s="119">
        <v>5</v>
      </c>
      <c r="P586" s="119">
        <v>3</v>
      </c>
      <c r="Q586" s="119">
        <v>2</v>
      </c>
      <c r="R586" s="119">
        <v>5</v>
      </c>
      <c r="S586" s="119" t="s">
        <v>87</v>
      </c>
      <c r="T586" s="119" t="s">
        <v>87</v>
      </c>
      <c r="U586" s="119">
        <v>3</v>
      </c>
      <c r="V586" s="119">
        <v>5</v>
      </c>
      <c r="W586" s="119">
        <v>5</v>
      </c>
      <c r="X586" s="119">
        <v>4</v>
      </c>
      <c r="Y586" s="119">
        <v>5</v>
      </c>
      <c r="Z586" s="119">
        <v>5</v>
      </c>
      <c r="AA586" s="119">
        <v>4</v>
      </c>
      <c r="AB586" s="119">
        <v>4</v>
      </c>
      <c r="AC586" s="119">
        <v>2</v>
      </c>
      <c r="AD586" s="119">
        <v>4</v>
      </c>
      <c r="AE586" s="119">
        <v>4</v>
      </c>
      <c r="AF586" s="119">
        <v>3</v>
      </c>
      <c r="AG586" s="119">
        <v>4</v>
      </c>
      <c r="AH586" s="119">
        <v>3</v>
      </c>
      <c r="AI586" s="119">
        <v>2</v>
      </c>
      <c r="AJ586" s="119">
        <v>4</v>
      </c>
      <c r="AK586" s="119" t="s">
        <v>88</v>
      </c>
      <c r="AL586" s="119" t="s">
        <v>88</v>
      </c>
      <c r="AM586" s="119">
        <v>4</v>
      </c>
      <c r="AN586" s="119">
        <v>3</v>
      </c>
      <c r="AO586" s="119" t="s">
        <v>659</v>
      </c>
      <c r="AP586" s="119">
        <v>5</v>
      </c>
      <c r="AQ586" s="119">
        <v>2</v>
      </c>
      <c r="AR586" s="119">
        <v>2</v>
      </c>
      <c r="AS586" s="119">
        <v>4</v>
      </c>
      <c r="AT586" s="119">
        <v>3</v>
      </c>
      <c r="AU586" s="119">
        <v>4</v>
      </c>
      <c r="AV586" s="119">
        <v>2</v>
      </c>
      <c r="AW586" s="119">
        <v>2</v>
      </c>
      <c r="AX586" s="119" t="s">
        <v>88</v>
      </c>
      <c r="AY586" s="119" t="s">
        <v>88</v>
      </c>
      <c r="AZ586" s="119"/>
      <c r="BA586" s="119">
        <v>4</v>
      </c>
      <c r="BB586" s="119">
        <v>5</v>
      </c>
      <c r="BC586" s="119" t="s">
        <v>133</v>
      </c>
      <c r="BD586" s="119" t="s">
        <v>1067</v>
      </c>
      <c r="BE586" s="119"/>
      <c r="BF586">
        <f t="shared" si="60"/>
        <v>0</v>
      </c>
      <c r="BG586">
        <f t="shared" si="62"/>
        <v>0</v>
      </c>
      <c r="BH586">
        <f t="shared" si="62"/>
        <v>0</v>
      </c>
      <c r="BI586">
        <f t="shared" si="62"/>
        <v>0</v>
      </c>
      <c r="BJ586">
        <f t="shared" si="62"/>
        <v>0</v>
      </c>
      <c r="BK586">
        <f t="shared" si="62"/>
        <v>0</v>
      </c>
      <c r="BL586">
        <f t="shared" si="58"/>
        <v>1</v>
      </c>
      <c r="BM586">
        <f t="shared" si="61"/>
        <v>0</v>
      </c>
      <c r="BN586">
        <f t="shared" si="61"/>
        <v>1</v>
      </c>
      <c r="BO586">
        <f t="shared" si="61"/>
        <v>1</v>
      </c>
      <c r="BP586">
        <f t="shared" si="61"/>
        <v>1</v>
      </c>
      <c r="BQ586">
        <f t="shared" si="59"/>
        <v>0</v>
      </c>
      <c r="BR586">
        <f t="shared" si="61"/>
        <v>0</v>
      </c>
      <c r="BS586">
        <f t="shared" si="61"/>
        <v>0</v>
      </c>
      <c r="BT586" s="256">
        <f t="shared" si="63"/>
        <v>3</v>
      </c>
    </row>
    <row r="587" spans="2:72" ht="14.3" x14ac:dyDescent="0.25">
      <c r="B587" s="93" t="str">
        <f>IFERROR(VLOOKUP(TABLA!$F587,BLIOTECAS!$C$1:$E$26,2,FALSE),"")</f>
        <v/>
      </c>
      <c r="C587" s="93" t="str">
        <f>IFERROR(VLOOKUP(TABLA!F587,BLIOTECAS!$C$1:$E$26,3,FALSE),"")</f>
        <v/>
      </c>
      <c r="D587" s="266" t="s">
        <v>1057</v>
      </c>
      <c r="E587" s="120" t="s">
        <v>8</v>
      </c>
      <c r="F587" s="119"/>
      <c r="G587" s="119" t="s">
        <v>47</v>
      </c>
      <c r="H587" s="119" t="s">
        <v>48</v>
      </c>
      <c r="I587" s="119"/>
      <c r="J587" s="119" t="s">
        <v>13</v>
      </c>
      <c r="K587" s="119" t="s">
        <v>56</v>
      </c>
      <c r="L587" s="119" t="s">
        <v>31</v>
      </c>
      <c r="M587" s="119"/>
      <c r="N587" s="119">
        <v>5</v>
      </c>
      <c r="O587" s="119">
        <v>3</v>
      </c>
      <c r="P587" s="119">
        <v>3</v>
      </c>
      <c r="Q587" s="119">
        <v>1</v>
      </c>
      <c r="R587" s="119">
        <v>5</v>
      </c>
      <c r="S587" s="119" t="s">
        <v>88</v>
      </c>
      <c r="T587" s="119" t="s">
        <v>87</v>
      </c>
      <c r="U587" s="119">
        <v>2</v>
      </c>
      <c r="V587" s="119">
        <v>4</v>
      </c>
      <c r="W587" s="119">
        <v>4</v>
      </c>
      <c r="X587" s="119">
        <v>2</v>
      </c>
      <c r="Y587" s="119">
        <v>4</v>
      </c>
      <c r="Z587" s="119">
        <v>3</v>
      </c>
      <c r="AA587" s="119">
        <v>4</v>
      </c>
      <c r="AB587" s="119">
        <v>4</v>
      </c>
      <c r="AC587" s="119">
        <v>3</v>
      </c>
      <c r="AD587" s="119">
        <v>3</v>
      </c>
      <c r="AE587" s="119">
        <v>1</v>
      </c>
      <c r="AF587" s="119">
        <v>1</v>
      </c>
      <c r="AG587" s="119">
        <v>3</v>
      </c>
      <c r="AH587" s="119">
        <v>2</v>
      </c>
      <c r="AI587" s="119">
        <v>2</v>
      </c>
      <c r="AJ587" s="119">
        <v>2</v>
      </c>
      <c r="AK587" s="119" t="s">
        <v>88</v>
      </c>
      <c r="AL587" s="119" t="s">
        <v>88</v>
      </c>
      <c r="AM587" s="119">
        <v>2</v>
      </c>
      <c r="AN587" s="119">
        <v>2</v>
      </c>
      <c r="AO587" s="119" t="s">
        <v>115</v>
      </c>
      <c r="AP587" s="119">
        <v>5</v>
      </c>
      <c r="AQ587" s="119">
        <v>4</v>
      </c>
      <c r="AR587" s="119">
        <v>3</v>
      </c>
      <c r="AS587" s="119">
        <v>1</v>
      </c>
      <c r="AT587" s="119">
        <v>2</v>
      </c>
      <c r="AU587" s="119">
        <v>5</v>
      </c>
      <c r="AV587" s="119">
        <v>3</v>
      </c>
      <c r="AW587" s="119">
        <v>1</v>
      </c>
      <c r="AX587" s="119" t="s">
        <v>88</v>
      </c>
      <c r="AY587" s="119" t="s">
        <v>88</v>
      </c>
      <c r="AZ587" s="119"/>
      <c r="BA587" s="119">
        <v>3</v>
      </c>
      <c r="BB587" s="119">
        <v>5</v>
      </c>
      <c r="BC587" s="119" t="s">
        <v>132</v>
      </c>
      <c r="BD587" s="119"/>
      <c r="BE587" s="119"/>
      <c r="BF587">
        <f t="shared" si="60"/>
        <v>0</v>
      </c>
      <c r="BG587">
        <f t="shared" si="62"/>
        <v>0</v>
      </c>
      <c r="BH587">
        <f t="shared" si="62"/>
        <v>0</v>
      </c>
      <c r="BI587">
        <f t="shared" si="62"/>
        <v>0</v>
      </c>
      <c r="BJ587">
        <f t="shared" si="62"/>
        <v>0</v>
      </c>
      <c r="BK587">
        <f t="shared" si="62"/>
        <v>0</v>
      </c>
      <c r="BL587">
        <f t="shared" si="58"/>
        <v>0</v>
      </c>
      <c r="BM587">
        <f t="shared" si="61"/>
        <v>0</v>
      </c>
      <c r="BN587">
        <f t="shared" si="61"/>
        <v>0</v>
      </c>
      <c r="BO587">
        <f t="shared" si="61"/>
        <v>0</v>
      </c>
      <c r="BP587">
        <f t="shared" si="61"/>
        <v>0</v>
      </c>
      <c r="BQ587">
        <f t="shared" si="59"/>
        <v>0</v>
      </c>
      <c r="BR587">
        <f t="shared" si="61"/>
        <v>1</v>
      </c>
      <c r="BS587">
        <f t="shared" si="61"/>
        <v>0</v>
      </c>
      <c r="BT587" s="256">
        <f t="shared" si="63"/>
        <v>2</v>
      </c>
    </row>
    <row r="588" spans="2:72" ht="14.3" x14ac:dyDescent="0.25">
      <c r="B588" s="93" t="str">
        <f>IFERROR(VLOOKUP(TABLA!$F588,BLIOTECAS!$C$1:$E$26,2,FALSE),"")</f>
        <v>BBA</v>
      </c>
      <c r="C588" s="93" t="str">
        <f>IFERROR(VLOOKUP(TABLA!F588,BLIOTECAS!$C$1:$E$26,3,FALSE),"")</f>
        <v>Humanidades</v>
      </c>
      <c r="D588" s="266" t="s">
        <v>1057</v>
      </c>
      <c r="E588" s="120" t="s">
        <v>8</v>
      </c>
      <c r="F588" s="119" t="s">
        <v>29</v>
      </c>
      <c r="G588" s="119" t="s">
        <v>46</v>
      </c>
      <c r="H588" s="119" t="s">
        <v>46</v>
      </c>
      <c r="I588" s="119"/>
      <c r="J588" s="119" t="s">
        <v>29</v>
      </c>
      <c r="K588" s="119" t="s">
        <v>17</v>
      </c>
      <c r="L588" s="119"/>
      <c r="M588" s="119"/>
      <c r="N588" s="119">
        <v>5</v>
      </c>
      <c r="O588" s="119">
        <v>5</v>
      </c>
      <c r="P588" s="119">
        <v>5</v>
      </c>
      <c r="Q588" s="119">
        <v>5</v>
      </c>
      <c r="R588" s="119">
        <v>5</v>
      </c>
      <c r="S588" s="119" t="s">
        <v>88</v>
      </c>
      <c r="T588" s="119" t="s">
        <v>87</v>
      </c>
      <c r="U588" s="119">
        <v>4</v>
      </c>
      <c r="V588" s="119">
        <v>4</v>
      </c>
      <c r="W588" s="119">
        <v>5</v>
      </c>
      <c r="X588" s="119">
        <v>1</v>
      </c>
      <c r="Y588" s="119">
        <v>5</v>
      </c>
      <c r="Z588" s="119">
        <v>4</v>
      </c>
      <c r="AA588" s="119">
        <v>4</v>
      </c>
      <c r="AB588" s="119">
        <v>4</v>
      </c>
      <c r="AC588" s="119">
        <v>4</v>
      </c>
      <c r="AD588" s="119">
        <v>4</v>
      </c>
      <c r="AE588" s="119">
        <v>4</v>
      </c>
      <c r="AF588" s="119">
        <v>4</v>
      </c>
      <c r="AG588" s="119">
        <v>5</v>
      </c>
      <c r="AH588" s="119">
        <v>4</v>
      </c>
      <c r="AI588" s="119">
        <v>4</v>
      </c>
      <c r="AJ588" s="119">
        <v>5</v>
      </c>
      <c r="AK588" s="119" t="s">
        <v>88</v>
      </c>
      <c r="AL588" s="119" t="s">
        <v>88</v>
      </c>
      <c r="AM588" s="119">
        <v>4</v>
      </c>
      <c r="AN588" s="119">
        <v>5</v>
      </c>
      <c r="AO588" s="119" t="s">
        <v>115</v>
      </c>
      <c r="AP588" s="119">
        <v>5</v>
      </c>
      <c r="AQ588" s="119">
        <v>5</v>
      </c>
      <c r="AR588" s="119">
        <v>5</v>
      </c>
      <c r="AS588" s="119">
        <v>5</v>
      </c>
      <c r="AT588" s="119">
        <v>5</v>
      </c>
      <c r="AU588" s="119">
        <v>5</v>
      </c>
      <c r="AV588" s="119">
        <v>4</v>
      </c>
      <c r="AW588" s="119">
        <v>5</v>
      </c>
      <c r="AX588" s="119" t="s">
        <v>88</v>
      </c>
      <c r="AY588" s="119" t="s">
        <v>88</v>
      </c>
      <c r="AZ588" s="119"/>
      <c r="BA588" s="119">
        <v>5</v>
      </c>
      <c r="BB588" s="119">
        <v>5</v>
      </c>
      <c r="BC588" s="119" t="s">
        <v>135</v>
      </c>
      <c r="BD588" s="119"/>
      <c r="BE588" s="119"/>
      <c r="BF588">
        <f t="shared" si="60"/>
        <v>0</v>
      </c>
      <c r="BG588">
        <f t="shared" si="62"/>
        <v>0</v>
      </c>
      <c r="BH588">
        <f t="shared" si="62"/>
        <v>0</v>
      </c>
      <c r="BI588">
        <f t="shared" si="62"/>
        <v>0</v>
      </c>
      <c r="BJ588">
        <f t="shared" si="62"/>
        <v>0</v>
      </c>
      <c r="BK588">
        <f t="shared" si="62"/>
        <v>0</v>
      </c>
      <c r="BL588">
        <f t="shared" si="58"/>
        <v>0</v>
      </c>
      <c r="BM588">
        <f t="shared" si="61"/>
        <v>0</v>
      </c>
      <c r="BN588">
        <f t="shared" si="61"/>
        <v>0</v>
      </c>
      <c r="BO588">
        <f t="shared" si="61"/>
        <v>0</v>
      </c>
      <c r="BP588">
        <f t="shared" si="61"/>
        <v>0</v>
      </c>
      <c r="BQ588">
        <f t="shared" si="59"/>
        <v>0</v>
      </c>
      <c r="BR588">
        <f t="shared" si="61"/>
        <v>1</v>
      </c>
      <c r="BS588">
        <f t="shared" si="61"/>
        <v>0</v>
      </c>
      <c r="BT588" s="256">
        <f t="shared" si="63"/>
        <v>5</v>
      </c>
    </row>
    <row r="589" spans="2:72" ht="14.3" x14ac:dyDescent="0.25">
      <c r="B589" s="93" t="str">
        <f>IFERROR(VLOOKUP(TABLA!$F589,BLIOTECAS!$C$1:$E$26,2,FALSE),"")</f>
        <v>CPS</v>
      </c>
      <c r="C589" s="93" t="str">
        <f>IFERROR(VLOOKUP(TABLA!F589,BLIOTECAS!$C$1:$E$26,3,FALSE),"")</f>
        <v>Ciencias Sociales</v>
      </c>
      <c r="D589" s="266" t="s">
        <v>1057</v>
      </c>
      <c r="E589" s="120" t="s">
        <v>8</v>
      </c>
      <c r="F589" s="119" t="s">
        <v>18</v>
      </c>
      <c r="G589" s="119" t="s">
        <v>47</v>
      </c>
      <c r="H589" s="119" t="s">
        <v>46</v>
      </c>
      <c r="I589" s="119"/>
      <c r="J589" s="119" t="s">
        <v>18</v>
      </c>
      <c r="K589" s="119" t="s">
        <v>18</v>
      </c>
      <c r="L589" s="119" t="s">
        <v>18</v>
      </c>
      <c r="M589" s="119"/>
      <c r="N589" s="119">
        <v>5</v>
      </c>
      <c r="O589" s="119">
        <v>5</v>
      </c>
      <c r="P589" s="119">
        <v>5</v>
      </c>
      <c r="Q589" s="119">
        <v>5</v>
      </c>
      <c r="R589" s="119">
        <v>5</v>
      </c>
      <c r="S589" s="119" t="s">
        <v>88</v>
      </c>
      <c r="T589" s="119" t="s">
        <v>87</v>
      </c>
      <c r="U589" s="119">
        <v>3</v>
      </c>
      <c r="V589" s="119">
        <v>4</v>
      </c>
      <c r="W589" s="119">
        <v>4</v>
      </c>
      <c r="X589" s="119">
        <v>4</v>
      </c>
      <c r="Y589" s="119">
        <v>4</v>
      </c>
      <c r="Z589" s="119">
        <v>4</v>
      </c>
      <c r="AA589" s="119">
        <v>4</v>
      </c>
      <c r="AB589" s="119">
        <v>3</v>
      </c>
      <c r="AC589" s="119">
        <v>4</v>
      </c>
      <c r="AD589" s="119">
        <v>3</v>
      </c>
      <c r="AE589" s="119">
        <v>3</v>
      </c>
      <c r="AF589" s="119">
        <v>4</v>
      </c>
      <c r="AG589" s="119">
        <v>5</v>
      </c>
      <c r="AH589" s="119">
        <v>3</v>
      </c>
      <c r="AI589" s="119">
        <v>5</v>
      </c>
      <c r="AJ589" s="119">
        <v>4</v>
      </c>
      <c r="AK589" s="119" t="s">
        <v>88</v>
      </c>
      <c r="AL589" s="119" t="s">
        <v>88</v>
      </c>
      <c r="AM589" s="119">
        <v>4</v>
      </c>
      <c r="AN589" s="119">
        <v>4</v>
      </c>
      <c r="AO589" s="119" t="s">
        <v>115</v>
      </c>
      <c r="AP589" s="119">
        <v>5</v>
      </c>
      <c r="AQ589" s="119">
        <v>5</v>
      </c>
      <c r="AR589" s="119">
        <v>4</v>
      </c>
      <c r="AS589" s="119">
        <v>5</v>
      </c>
      <c r="AT589" s="119">
        <v>5</v>
      </c>
      <c r="AU589" s="119">
        <v>5</v>
      </c>
      <c r="AV589" s="119">
        <v>4</v>
      </c>
      <c r="AW589" s="119">
        <v>4</v>
      </c>
      <c r="AX589" s="119" t="s">
        <v>87</v>
      </c>
      <c r="AY589" s="119" t="s">
        <v>87</v>
      </c>
      <c r="AZ589" s="119" t="s">
        <v>124</v>
      </c>
      <c r="BA589" s="119">
        <v>5</v>
      </c>
      <c r="BB589" s="119">
        <v>5</v>
      </c>
      <c r="BC589" s="119" t="s">
        <v>134</v>
      </c>
      <c r="BD589" s="119"/>
      <c r="BE589" s="119"/>
      <c r="BF589">
        <f t="shared" si="60"/>
        <v>0</v>
      </c>
      <c r="BG589">
        <f t="shared" si="62"/>
        <v>0</v>
      </c>
      <c r="BH589">
        <f t="shared" si="62"/>
        <v>0</v>
      </c>
      <c r="BI589">
        <f t="shared" si="62"/>
        <v>0</v>
      </c>
      <c r="BJ589">
        <f t="shared" si="62"/>
        <v>0</v>
      </c>
      <c r="BK589">
        <f t="shared" si="62"/>
        <v>0</v>
      </c>
      <c r="BL589">
        <f t="shared" si="58"/>
        <v>0</v>
      </c>
      <c r="BM589">
        <f t="shared" si="61"/>
        <v>0</v>
      </c>
      <c r="BN589">
        <f t="shared" si="61"/>
        <v>0</v>
      </c>
      <c r="BO589">
        <f t="shared" si="61"/>
        <v>0</v>
      </c>
      <c r="BP589">
        <f t="shared" si="61"/>
        <v>0</v>
      </c>
      <c r="BQ589">
        <f t="shared" si="59"/>
        <v>0</v>
      </c>
      <c r="BR589">
        <f t="shared" si="61"/>
        <v>1</v>
      </c>
      <c r="BS589">
        <f t="shared" si="61"/>
        <v>0</v>
      </c>
      <c r="BT589" s="256">
        <f t="shared" si="63"/>
        <v>4</v>
      </c>
    </row>
    <row r="590" spans="2:72" ht="14.3" x14ac:dyDescent="0.25">
      <c r="B590" s="93" t="str">
        <f>IFERROR(VLOOKUP(TABLA!$F590,BLIOTECAS!$C$1:$E$26,2,FALSE),"")</f>
        <v>EDU</v>
      </c>
      <c r="C590" s="93" t="str">
        <f>IFERROR(VLOOKUP(TABLA!F590,BLIOTECAS!$C$1:$E$26,3,FALSE),"")</f>
        <v>Humanidades</v>
      </c>
      <c r="D590" s="266" t="s">
        <v>1057</v>
      </c>
      <c r="E590" s="120" t="s">
        <v>8</v>
      </c>
      <c r="F590" s="119" t="s">
        <v>16</v>
      </c>
      <c r="G590" s="119" t="s">
        <v>45</v>
      </c>
      <c r="H590" s="119" t="s">
        <v>47</v>
      </c>
      <c r="I590" s="119"/>
      <c r="J590" s="119" t="s">
        <v>476</v>
      </c>
      <c r="K590" s="119" t="s">
        <v>71</v>
      </c>
      <c r="L590" s="119"/>
      <c r="M590" s="119"/>
      <c r="N590" s="119">
        <v>5</v>
      </c>
      <c r="O590" s="119">
        <v>4</v>
      </c>
      <c r="P590" s="119">
        <v>4</v>
      </c>
      <c r="Q590" s="119">
        <v>3</v>
      </c>
      <c r="R590" s="119">
        <v>5</v>
      </c>
      <c r="S590" s="119" t="s">
        <v>88</v>
      </c>
      <c r="T590" s="119" t="s">
        <v>87</v>
      </c>
      <c r="U590" s="119">
        <v>2</v>
      </c>
      <c r="V590" s="119">
        <v>4</v>
      </c>
      <c r="W590" s="119">
        <v>3</v>
      </c>
      <c r="X590" s="119">
        <v>1</v>
      </c>
      <c r="Y590" s="119">
        <v>5</v>
      </c>
      <c r="Z590" s="119">
        <v>4</v>
      </c>
      <c r="AA590" s="119">
        <v>4</v>
      </c>
      <c r="AB590" s="119">
        <v>5</v>
      </c>
      <c r="AC590" s="119">
        <v>3</v>
      </c>
      <c r="AD590" s="119">
        <v>3</v>
      </c>
      <c r="AE590" s="119">
        <v>2</v>
      </c>
      <c r="AF590" s="119">
        <v>3</v>
      </c>
      <c r="AG590" s="119">
        <v>3</v>
      </c>
      <c r="AH590" s="119">
        <v>5</v>
      </c>
      <c r="AI590" s="119">
        <v>2</v>
      </c>
      <c r="AJ590" s="119">
        <v>4</v>
      </c>
      <c r="AK590" s="119" t="s">
        <v>88</v>
      </c>
      <c r="AL590" s="119" t="s">
        <v>88</v>
      </c>
      <c r="AM590" s="119">
        <v>4</v>
      </c>
      <c r="AN590" s="119">
        <v>3</v>
      </c>
      <c r="AO590" s="119" t="s">
        <v>115</v>
      </c>
      <c r="AP590" s="119">
        <v>4</v>
      </c>
      <c r="AQ590" s="119">
        <v>3</v>
      </c>
      <c r="AR590" s="119">
        <v>3</v>
      </c>
      <c r="AS590" s="119">
        <v>5</v>
      </c>
      <c r="AT590" s="119">
        <v>5</v>
      </c>
      <c r="AU590" s="119">
        <v>5</v>
      </c>
      <c r="AV590" s="119">
        <v>4</v>
      </c>
      <c r="AW590" s="119">
        <v>3</v>
      </c>
      <c r="AX590" s="119" t="s">
        <v>87</v>
      </c>
      <c r="AY590" s="119" t="s">
        <v>88</v>
      </c>
      <c r="AZ590" s="119"/>
      <c r="BA590" s="119">
        <v>3</v>
      </c>
      <c r="BB590" s="119">
        <v>4</v>
      </c>
      <c r="BC590" s="119" t="s">
        <v>134</v>
      </c>
      <c r="BD590" s="119" t="s">
        <v>660</v>
      </c>
      <c r="BE590" s="119"/>
      <c r="BF590">
        <f t="shared" si="60"/>
        <v>0</v>
      </c>
      <c r="BG590">
        <f t="shared" si="62"/>
        <v>0</v>
      </c>
      <c r="BH590">
        <f t="shared" si="62"/>
        <v>0</v>
      </c>
      <c r="BI590">
        <f t="shared" si="62"/>
        <v>0</v>
      </c>
      <c r="BJ590">
        <f t="shared" si="62"/>
        <v>0</v>
      </c>
      <c r="BK590">
        <f t="shared" si="62"/>
        <v>0</v>
      </c>
      <c r="BL590">
        <f t="shared" si="58"/>
        <v>0</v>
      </c>
      <c r="BM590">
        <f t="shared" si="61"/>
        <v>0</v>
      </c>
      <c r="BN590">
        <f t="shared" si="61"/>
        <v>0</v>
      </c>
      <c r="BO590">
        <f t="shared" si="61"/>
        <v>0</v>
      </c>
      <c r="BP590">
        <f t="shared" si="61"/>
        <v>0</v>
      </c>
      <c r="BQ590">
        <f t="shared" si="59"/>
        <v>0</v>
      </c>
      <c r="BR590">
        <f t="shared" si="61"/>
        <v>1</v>
      </c>
      <c r="BS590">
        <f t="shared" si="61"/>
        <v>0</v>
      </c>
      <c r="BT590" s="256">
        <f t="shared" si="63"/>
        <v>4</v>
      </c>
    </row>
    <row r="591" spans="2:72" ht="14.3" x14ac:dyDescent="0.25">
      <c r="B591" s="93" t="str">
        <f>IFERROR(VLOOKUP(TABLA!$F591,BLIOTECAS!$C$1:$E$26,2,FALSE),"")</f>
        <v>INF</v>
      </c>
      <c r="C591" s="93" t="str">
        <f>IFERROR(VLOOKUP(TABLA!F591,BLIOTECAS!$C$1:$E$26,3,FALSE),"")</f>
        <v>Ciencias Sociales</v>
      </c>
      <c r="D591" s="266" t="s">
        <v>1057</v>
      </c>
      <c r="E591" s="120" t="s">
        <v>9</v>
      </c>
      <c r="F591" s="119" t="s">
        <v>17</v>
      </c>
      <c r="G591" s="119" t="s">
        <v>47</v>
      </c>
      <c r="H591" s="119" t="s">
        <v>48</v>
      </c>
      <c r="I591" s="119"/>
      <c r="J591" s="119" t="s">
        <v>17</v>
      </c>
      <c r="K591" s="119" t="s">
        <v>56</v>
      </c>
      <c r="L591" s="119" t="s">
        <v>13</v>
      </c>
      <c r="M591" s="119"/>
      <c r="N591" s="119">
        <v>5</v>
      </c>
      <c r="O591" s="119">
        <v>5</v>
      </c>
      <c r="P591" s="119">
        <v>5</v>
      </c>
      <c r="Q591" s="119">
        <v>5</v>
      </c>
      <c r="R591" s="119">
        <v>5</v>
      </c>
      <c r="S591" s="119" t="s">
        <v>87</v>
      </c>
      <c r="T591" s="119" t="s">
        <v>87</v>
      </c>
      <c r="U591" s="119">
        <v>3</v>
      </c>
      <c r="V591" s="119">
        <v>4</v>
      </c>
      <c r="W591" s="119">
        <v>5</v>
      </c>
      <c r="X591" s="119">
        <v>4</v>
      </c>
      <c r="Y591" s="119">
        <v>3</v>
      </c>
      <c r="Z591" s="119">
        <v>2</v>
      </c>
      <c r="AA591" s="119">
        <v>3</v>
      </c>
      <c r="AB591" s="119">
        <v>2</v>
      </c>
      <c r="AC591" s="119">
        <v>5</v>
      </c>
      <c r="AD591" s="119">
        <v>5</v>
      </c>
      <c r="AE591" s="119">
        <v>5</v>
      </c>
      <c r="AF591" s="119">
        <v>5</v>
      </c>
      <c r="AG591" s="119">
        <v>5</v>
      </c>
      <c r="AH591" s="119">
        <v>5</v>
      </c>
      <c r="AI591" s="119">
        <v>5</v>
      </c>
      <c r="AJ591" s="119">
        <v>5</v>
      </c>
      <c r="AK591" s="119" t="s">
        <v>87</v>
      </c>
      <c r="AL591" s="119" t="s">
        <v>87</v>
      </c>
      <c r="AM591" s="119">
        <v>5</v>
      </c>
      <c r="AN591" s="119">
        <v>5</v>
      </c>
      <c r="AO591" s="119" t="s">
        <v>505</v>
      </c>
      <c r="AP591" s="119">
        <v>5</v>
      </c>
      <c r="AQ591" s="119">
        <v>5</v>
      </c>
      <c r="AR591" s="119">
        <v>5</v>
      </c>
      <c r="AS591" s="119">
        <v>5</v>
      </c>
      <c r="AT591" s="119">
        <v>5</v>
      </c>
      <c r="AU591" s="119">
        <v>5</v>
      </c>
      <c r="AV591" s="119">
        <v>5</v>
      </c>
      <c r="AW591" s="119">
        <v>5</v>
      </c>
      <c r="AX591" s="119" t="s">
        <v>87</v>
      </c>
      <c r="AY591" s="119" t="s">
        <v>88</v>
      </c>
      <c r="AZ591" s="119"/>
      <c r="BA591" s="119">
        <v>5</v>
      </c>
      <c r="BB591" s="119">
        <v>5</v>
      </c>
      <c r="BC591" s="119" t="s">
        <v>135</v>
      </c>
      <c r="BD591" s="119" t="s">
        <v>480</v>
      </c>
      <c r="BE591" s="119"/>
      <c r="BF591">
        <f t="shared" si="60"/>
        <v>0</v>
      </c>
      <c r="BG591">
        <f t="shared" si="62"/>
        <v>0</v>
      </c>
      <c r="BH591">
        <f t="shared" si="62"/>
        <v>0</v>
      </c>
      <c r="BI591">
        <f t="shared" si="62"/>
        <v>0</v>
      </c>
      <c r="BJ591">
        <f t="shared" si="62"/>
        <v>0</v>
      </c>
      <c r="BK591">
        <f t="shared" si="62"/>
        <v>0</v>
      </c>
      <c r="BL591">
        <f t="shared" si="58"/>
        <v>1</v>
      </c>
      <c r="BM591">
        <f t="shared" si="61"/>
        <v>0</v>
      </c>
      <c r="BN591">
        <f t="shared" si="61"/>
        <v>0</v>
      </c>
      <c r="BO591">
        <f t="shared" si="61"/>
        <v>1</v>
      </c>
      <c r="BP591">
        <f t="shared" si="61"/>
        <v>0</v>
      </c>
      <c r="BQ591">
        <f t="shared" si="59"/>
        <v>0</v>
      </c>
      <c r="BR591">
        <f t="shared" si="61"/>
        <v>0</v>
      </c>
      <c r="BS591">
        <f t="shared" si="61"/>
        <v>0</v>
      </c>
      <c r="BT591" s="256">
        <f t="shared" si="63"/>
        <v>5</v>
      </c>
    </row>
    <row r="592" spans="2:72" ht="14.3" x14ac:dyDescent="0.25">
      <c r="B592" s="93" t="str">
        <f>IFERROR(VLOOKUP(TABLA!$F592,BLIOTECAS!$C$1:$E$26,2,FALSE),"")</f>
        <v>PSI</v>
      </c>
      <c r="C592" s="93" t="str">
        <f>IFERROR(VLOOKUP(TABLA!F592,BLIOTECAS!$C$1:$E$26,3,FALSE),"")</f>
        <v>Ciencias de la Salud</v>
      </c>
      <c r="D592" s="266" t="s">
        <v>1057</v>
      </c>
      <c r="E592" s="120" t="s">
        <v>8</v>
      </c>
      <c r="F592" s="119" t="s">
        <v>23</v>
      </c>
      <c r="G592" s="119" t="s">
        <v>47</v>
      </c>
      <c r="H592" s="119" t="s">
        <v>46</v>
      </c>
      <c r="I592" s="119"/>
      <c r="J592" s="119" t="s">
        <v>23</v>
      </c>
      <c r="K592" s="119" t="s">
        <v>23</v>
      </c>
      <c r="L592" s="119" t="s">
        <v>23</v>
      </c>
      <c r="M592" s="119" t="s">
        <v>661</v>
      </c>
      <c r="N592" s="119">
        <v>5</v>
      </c>
      <c r="O592" s="119">
        <v>4</v>
      </c>
      <c r="P592" s="119">
        <v>4</v>
      </c>
      <c r="Q592" s="119">
        <v>4</v>
      </c>
      <c r="R592" s="119">
        <v>3</v>
      </c>
      <c r="S592" s="119" t="s">
        <v>88</v>
      </c>
      <c r="T592" s="119" t="s">
        <v>87</v>
      </c>
      <c r="U592" s="119">
        <v>3</v>
      </c>
      <c r="V592" s="119">
        <v>5</v>
      </c>
      <c r="W592" s="119">
        <v>5</v>
      </c>
      <c r="X592" s="119">
        <v>5</v>
      </c>
      <c r="Y592" s="119">
        <v>5</v>
      </c>
      <c r="Z592" s="119">
        <v>5</v>
      </c>
      <c r="AA592" s="119">
        <v>4</v>
      </c>
      <c r="AB592" s="119">
        <v>3</v>
      </c>
      <c r="AC592" s="119">
        <v>3</v>
      </c>
      <c r="AD592" s="119">
        <v>4</v>
      </c>
      <c r="AE592" s="119">
        <v>2</v>
      </c>
      <c r="AF592" s="119">
        <v>3</v>
      </c>
      <c r="AG592" s="119">
        <v>3</v>
      </c>
      <c r="AH592" s="119">
        <v>3</v>
      </c>
      <c r="AI592" s="119">
        <v>3</v>
      </c>
      <c r="AJ592" s="119">
        <v>4</v>
      </c>
      <c r="AK592" s="119" t="s">
        <v>87</v>
      </c>
      <c r="AL592" s="119" t="s">
        <v>88</v>
      </c>
      <c r="AM592" s="119">
        <v>3</v>
      </c>
      <c r="AN592" s="119">
        <v>2</v>
      </c>
      <c r="AO592" s="119" t="s">
        <v>115</v>
      </c>
      <c r="AP592" s="119">
        <v>5</v>
      </c>
      <c r="AQ592" s="119">
        <v>5</v>
      </c>
      <c r="AR592" s="119">
        <v>5</v>
      </c>
      <c r="AS592" s="119">
        <v>5</v>
      </c>
      <c r="AT592" s="119">
        <v>5</v>
      </c>
      <c r="AU592" s="119">
        <v>5</v>
      </c>
      <c r="AV592" s="119">
        <v>3</v>
      </c>
      <c r="AW592" s="119">
        <v>2</v>
      </c>
      <c r="AX592" s="119" t="s">
        <v>88</v>
      </c>
      <c r="AY592" s="119" t="s">
        <v>88</v>
      </c>
      <c r="AZ592" s="119"/>
      <c r="BA592" s="119">
        <v>2</v>
      </c>
      <c r="BB592" s="119">
        <v>5</v>
      </c>
      <c r="BC592" s="119" t="s">
        <v>134</v>
      </c>
      <c r="BD592" s="119"/>
      <c r="BE592" s="119"/>
      <c r="BF592">
        <f t="shared" si="60"/>
        <v>0</v>
      </c>
      <c r="BG592">
        <f t="shared" si="62"/>
        <v>0</v>
      </c>
      <c r="BH592">
        <f t="shared" si="62"/>
        <v>0</v>
      </c>
      <c r="BI592">
        <f t="shared" si="62"/>
        <v>0</v>
      </c>
      <c r="BJ592">
        <f t="shared" si="62"/>
        <v>0</v>
      </c>
      <c r="BK592">
        <f t="shared" si="62"/>
        <v>0</v>
      </c>
      <c r="BL592">
        <f t="shared" si="58"/>
        <v>0</v>
      </c>
      <c r="BM592">
        <f t="shared" si="61"/>
        <v>0</v>
      </c>
      <c r="BN592">
        <f t="shared" si="61"/>
        <v>0</v>
      </c>
      <c r="BO592">
        <f t="shared" si="61"/>
        <v>0</v>
      </c>
      <c r="BP592">
        <f t="shared" si="61"/>
        <v>0</v>
      </c>
      <c r="BQ592">
        <f t="shared" si="59"/>
        <v>0</v>
      </c>
      <c r="BR592">
        <f t="shared" si="61"/>
        <v>1</v>
      </c>
      <c r="BS592">
        <f t="shared" si="61"/>
        <v>0</v>
      </c>
      <c r="BT592" s="256">
        <f t="shared" si="63"/>
        <v>4</v>
      </c>
    </row>
    <row r="593" spans="2:72" ht="14.3" x14ac:dyDescent="0.25">
      <c r="B593" s="93" t="str">
        <f>IFERROR(VLOOKUP(TABLA!$F593,BLIOTECAS!$C$1:$E$26,2,FALSE),"")</f>
        <v>ENF</v>
      </c>
      <c r="C593" s="93" t="str">
        <f>IFERROR(VLOOKUP(TABLA!F593,BLIOTECAS!$C$1:$E$26,3,FALSE),"")</f>
        <v>Ciencias de la Salud</v>
      </c>
      <c r="D593" s="266" t="s">
        <v>1057</v>
      </c>
      <c r="E593" s="120" t="s">
        <v>8</v>
      </c>
      <c r="F593" s="119" t="s">
        <v>24</v>
      </c>
      <c r="G593" s="119" t="s">
        <v>47</v>
      </c>
      <c r="H593" s="119" t="s">
        <v>44</v>
      </c>
      <c r="I593" s="119"/>
      <c r="J593" s="119" t="s">
        <v>24</v>
      </c>
      <c r="K593" s="119"/>
      <c r="L593" s="119"/>
      <c r="M593" s="119"/>
      <c r="N593" s="119">
        <v>4</v>
      </c>
      <c r="O593" s="119">
        <v>4</v>
      </c>
      <c r="P593" s="119">
        <v>5</v>
      </c>
      <c r="Q593" s="119">
        <v>4</v>
      </c>
      <c r="R593" s="119">
        <v>5</v>
      </c>
      <c r="S593" s="119" t="s">
        <v>88</v>
      </c>
      <c r="T593" s="119" t="s">
        <v>88</v>
      </c>
      <c r="U593" s="119">
        <v>1</v>
      </c>
      <c r="V593" s="119">
        <v>1</v>
      </c>
      <c r="W593" s="119">
        <v>1</v>
      </c>
      <c r="X593" s="119">
        <v>1</v>
      </c>
      <c r="Y593" s="119">
        <v>5</v>
      </c>
      <c r="Z593" s="119">
        <v>2</v>
      </c>
      <c r="AA593" s="119">
        <v>5</v>
      </c>
      <c r="AB593" s="119">
        <v>4</v>
      </c>
      <c r="AC593" s="119">
        <v>3</v>
      </c>
      <c r="AD593" s="119">
        <v>4</v>
      </c>
      <c r="AE593" s="119">
        <v>5</v>
      </c>
      <c r="AF593" s="119">
        <v>5</v>
      </c>
      <c r="AG593" s="119">
        <v>5</v>
      </c>
      <c r="AH593" s="119">
        <v>5</v>
      </c>
      <c r="AI593" s="119">
        <v>4</v>
      </c>
      <c r="AJ593" s="119">
        <v>5</v>
      </c>
      <c r="AK593" s="119" t="s">
        <v>88</v>
      </c>
      <c r="AL593" s="119" t="s">
        <v>88</v>
      </c>
      <c r="AM593" s="119">
        <v>5</v>
      </c>
      <c r="AN593" s="119">
        <v>5</v>
      </c>
      <c r="AO593" s="119"/>
      <c r="AP593" s="119">
        <v>3</v>
      </c>
      <c r="AQ593" s="119">
        <v>4</v>
      </c>
      <c r="AR593" s="119">
        <v>4</v>
      </c>
      <c r="AS593" s="119">
        <v>4</v>
      </c>
      <c r="AT593" s="119">
        <v>4</v>
      </c>
      <c r="AU593" s="119">
        <v>4</v>
      </c>
      <c r="AV593" s="119">
        <v>4</v>
      </c>
      <c r="AW593" s="119">
        <v>4</v>
      </c>
      <c r="AX593" s="119" t="s">
        <v>87</v>
      </c>
      <c r="AY593" s="119" t="s">
        <v>88</v>
      </c>
      <c r="AZ593" s="119"/>
      <c r="BA593" s="119">
        <v>5</v>
      </c>
      <c r="BB593" s="119">
        <v>5</v>
      </c>
      <c r="BC593" s="119" t="s">
        <v>135</v>
      </c>
      <c r="BD593" s="119"/>
      <c r="BE593" s="119"/>
      <c r="BF593">
        <f t="shared" si="60"/>
        <v>0</v>
      </c>
      <c r="BG593">
        <f t="shared" si="62"/>
        <v>0</v>
      </c>
      <c r="BH593">
        <f t="shared" si="62"/>
        <v>0</v>
      </c>
      <c r="BI593">
        <f t="shared" si="62"/>
        <v>0</v>
      </c>
      <c r="BJ593">
        <f t="shared" si="62"/>
        <v>0</v>
      </c>
      <c r="BK593">
        <f t="shared" si="62"/>
        <v>0</v>
      </c>
      <c r="BL593">
        <f t="shared" si="58"/>
        <v>0</v>
      </c>
      <c r="BM593">
        <f t="shared" si="61"/>
        <v>0</v>
      </c>
      <c r="BN593">
        <f t="shared" si="61"/>
        <v>0</v>
      </c>
      <c r="BO593">
        <f t="shared" si="61"/>
        <v>0</v>
      </c>
      <c r="BP593">
        <f t="shared" si="61"/>
        <v>0</v>
      </c>
      <c r="BQ593">
        <f t="shared" si="59"/>
        <v>0</v>
      </c>
      <c r="BR593">
        <f t="shared" si="61"/>
        <v>0</v>
      </c>
      <c r="BS593">
        <f t="shared" si="61"/>
        <v>0</v>
      </c>
      <c r="BT593" s="256">
        <f t="shared" si="63"/>
        <v>5</v>
      </c>
    </row>
    <row r="594" spans="2:72" ht="14.3" x14ac:dyDescent="0.25">
      <c r="B594" s="93" t="str">
        <f>IFERROR(VLOOKUP(TABLA!$F594,BLIOTECAS!$C$1:$E$26,2,FALSE),"")</f>
        <v>FLL</v>
      </c>
      <c r="C594" s="93" t="str">
        <f>IFERROR(VLOOKUP(TABLA!F594,BLIOTECAS!$C$1:$E$26,3,FALSE),"")</f>
        <v>Humanidades</v>
      </c>
      <c r="D594" s="266" t="s">
        <v>1057</v>
      </c>
      <c r="E594" s="120" t="s">
        <v>10</v>
      </c>
      <c r="F594" s="119" t="s">
        <v>15</v>
      </c>
      <c r="G594" s="119" t="s">
        <v>47</v>
      </c>
      <c r="H594" s="119" t="s">
        <v>46</v>
      </c>
      <c r="I594" s="119"/>
      <c r="J594" s="119" t="s">
        <v>76</v>
      </c>
      <c r="K594" s="119" t="s">
        <v>17</v>
      </c>
      <c r="L594" s="119" t="s">
        <v>56</v>
      </c>
      <c r="M594" s="119" t="s">
        <v>662</v>
      </c>
      <c r="N594" s="119">
        <v>5</v>
      </c>
      <c r="O594" s="119">
        <v>5</v>
      </c>
      <c r="P594" s="119">
        <v>5</v>
      </c>
      <c r="Q594" s="119">
        <v>5</v>
      </c>
      <c r="R594" s="119">
        <v>5</v>
      </c>
      <c r="S594" s="119" t="s">
        <v>87</v>
      </c>
      <c r="T594" s="119" t="s">
        <v>87</v>
      </c>
      <c r="U594" s="119">
        <v>5</v>
      </c>
      <c r="V594" s="119">
        <v>5</v>
      </c>
      <c r="W594" s="119">
        <v>5</v>
      </c>
      <c r="X594" s="119">
        <v>5</v>
      </c>
      <c r="Y594" s="119">
        <v>5</v>
      </c>
      <c r="Z594" s="119">
        <v>5</v>
      </c>
      <c r="AA594" s="119">
        <v>5</v>
      </c>
      <c r="AB594" s="119">
        <v>5</v>
      </c>
      <c r="AC594" s="119">
        <v>5</v>
      </c>
      <c r="AD594" s="119">
        <v>5</v>
      </c>
      <c r="AE594" s="119">
        <v>5</v>
      </c>
      <c r="AF594" s="119">
        <v>5</v>
      </c>
      <c r="AG594" s="119">
        <v>5</v>
      </c>
      <c r="AH594" s="119">
        <v>5</v>
      </c>
      <c r="AI594" s="119">
        <v>5</v>
      </c>
      <c r="AJ594" s="119">
        <v>5</v>
      </c>
      <c r="AK594" s="119" t="s">
        <v>87</v>
      </c>
      <c r="AL594" s="119" t="s">
        <v>87</v>
      </c>
      <c r="AM594" s="119">
        <v>5</v>
      </c>
      <c r="AN594" s="119">
        <v>5</v>
      </c>
      <c r="AO594" s="119" t="s">
        <v>361</v>
      </c>
      <c r="AP594" s="119">
        <v>5</v>
      </c>
      <c r="AQ594" s="119">
        <v>5</v>
      </c>
      <c r="AR594" s="119">
        <v>5</v>
      </c>
      <c r="AS594" s="119">
        <v>5</v>
      </c>
      <c r="AT594" s="119">
        <v>5</v>
      </c>
      <c r="AU594" s="119">
        <v>5</v>
      </c>
      <c r="AV594" s="119">
        <v>5</v>
      </c>
      <c r="AW594" s="119">
        <v>5</v>
      </c>
      <c r="AX594" s="119" t="s">
        <v>87</v>
      </c>
      <c r="AY594" s="119" t="s">
        <v>87</v>
      </c>
      <c r="AZ594" s="119" t="s">
        <v>125</v>
      </c>
      <c r="BA594" s="119">
        <v>5</v>
      </c>
      <c r="BB594" s="119">
        <v>5</v>
      </c>
      <c r="BC594" s="119" t="s">
        <v>135</v>
      </c>
      <c r="BD594" s="119"/>
      <c r="BE594" s="119"/>
      <c r="BF594">
        <f t="shared" si="60"/>
        <v>0</v>
      </c>
      <c r="BG594">
        <f t="shared" si="62"/>
        <v>0</v>
      </c>
      <c r="BH594">
        <f t="shared" si="62"/>
        <v>0</v>
      </c>
      <c r="BI594">
        <f t="shared" si="62"/>
        <v>0</v>
      </c>
      <c r="BJ594">
        <f t="shared" si="62"/>
        <v>0</v>
      </c>
      <c r="BK594">
        <f t="shared" si="62"/>
        <v>0</v>
      </c>
      <c r="BL594">
        <f t="shared" si="58"/>
        <v>0</v>
      </c>
      <c r="BM594">
        <f t="shared" si="61"/>
        <v>0</v>
      </c>
      <c r="BN594">
        <f t="shared" si="61"/>
        <v>0</v>
      </c>
      <c r="BO594">
        <f t="shared" si="61"/>
        <v>0</v>
      </c>
      <c r="BP594">
        <f t="shared" si="61"/>
        <v>0</v>
      </c>
      <c r="BQ594">
        <f t="shared" si="59"/>
        <v>0</v>
      </c>
      <c r="BR594">
        <f t="shared" si="61"/>
        <v>0</v>
      </c>
      <c r="BS594">
        <f t="shared" si="61"/>
        <v>1</v>
      </c>
      <c r="BT594" s="256">
        <f t="shared" si="63"/>
        <v>5</v>
      </c>
    </row>
    <row r="595" spans="2:72" ht="14.3" x14ac:dyDescent="0.25">
      <c r="B595" s="93" t="str">
        <f>IFERROR(VLOOKUP(TABLA!$F595,BLIOTECAS!$C$1:$E$26,2,FALSE),"")</f>
        <v>ENF</v>
      </c>
      <c r="C595" s="93" t="str">
        <f>IFERROR(VLOOKUP(TABLA!F595,BLIOTECAS!$C$1:$E$26,3,FALSE),"")</f>
        <v>Ciencias de la Salud</v>
      </c>
      <c r="D595" s="266" t="s">
        <v>1057</v>
      </c>
      <c r="E595" s="120" t="s">
        <v>8</v>
      </c>
      <c r="F595" s="119" t="s">
        <v>24</v>
      </c>
      <c r="G595" s="119" t="s">
        <v>45</v>
      </c>
      <c r="H595" s="119" t="s">
        <v>46</v>
      </c>
      <c r="I595" s="119"/>
      <c r="J595" s="119" t="s">
        <v>24</v>
      </c>
      <c r="K595" s="119" t="s">
        <v>56</v>
      </c>
      <c r="L595" s="119"/>
      <c r="M595" s="119"/>
      <c r="N595" s="119">
        <v>4</v>
      </c>
      <c r="O595" s="119">
        <v>4</v>
      </c>
      <c r="P595" s="119">
        <v>4</v>
      </c>
      <c r="Q595" s="119">
        <v>3</v>
      </c>
      <c r="R595" s="119">
        <v>2</v>
      </c>
      <c r="S595" s="119" t="s">
        <v>88</v>
      </c>
      <c r="T595" s="119" t="s">
        <v>88</v>
      </c>
      <c r="U595" s="119">
        <v>4</v>
      </c>
      <c r="V595" s="119">
        <v>4</v>
      </c>
      <c r="W595" s="119">
        <v>4</v>
      </c>
      <c r="X595" s="119">
        <v>4</v>
      </c>
      <c r="Y595" s="119">
        <v>4</v>
      </c>
      <c r="Z595" s="119">
        <v>4</v>
      </c>
      <c r="AA595" s="119">
        <v>2</v>
      </c>
      <c r="AB595" s="119">
        <v>3</v>
      </c>
      <c r="AC595" s="119">
        <v>5</v>
      </c>
      <c r="AD595" s="119">
        <v>4</v>
      </c>
      <c r="AE595" s="119">
        <v>5</v>
      </c>
      <c r="AF595" s="119">
        <v>4</v>
      </c>
      <c r="AG595" s="119">
        <v>4</v>
      </c>
      <c r="AH595" s="119">
        <v>4</v>
      </c>
      <c r="AI595" s="119">
        <v>5</v>
      </c>
      <c r="AJ595" s="119">
        <v>4</v>
      </c>
      <c r="AK595" s="119" t="s">
        <v>88</v>
      </c>
      <c r="AL595" s="119" t="s">
        <v>88</v>
      </c>
      <c r="AM595" s="119">
        <v>3</v>
      </c>
      <c r="AN595" s="119">
        <v>3</v>
      </c>
      <c r="AO595" s="119" t="s">
        <v>115</v>
      </c>
      <c r="AP595" s="119">
        <v>5</v>
      </c>
      <c r="AQ595" s="119">
        <v>5</v>
      </c>
      <c r="AR595" s="119">
        <v>5</v>
      </c>
      <c r="AS595" s="119">
        <v>5</v>
      </c>
      <c r="AT595" s="119">
        <v>5</v>
      </c>
      <c r="AU595" s="119">
        <v>5</v>
      </c>
      <c r="AV595" s="119">
        <v>4</v>
      </c>
      <c r="AW595" s="119">
        <v>3</v>
      </c>
      <c r="AX595" s="119" t="s">
        <v>88</v>
      </c>
      <c r="AY595" s="119" t="s">
        <v>88</v>
      </c>
      <c r="AZ595" s="119"/>
      <c r="BA595" s="119">
        <v>5</v>
      </c>
      <c r="BB595" s="119">
        <v>5</v>
      </c>
      <c r="BC595" s="119" t="s">
        <v>134</v>
      </c>
      <c r="BD595" s="119" t="s">
        <v>1068</v>
      </c>
      <c r="BE595" s="119" t="s">
        <v>663</v>
      </c>
      <c r="BF595">
        <f t="shared" si="60"/>
        <v>0</v>
      </c>
      <c r="BG595">
        <f t="shared" si="62"/>
        <v>0</v>
      </c>
      <c r="BH595">
        <f t="shared" si="62"/>
        <v>0</v>
      </c>
      <c r="BI595">
        <f t="shared" si="62"/>
        <v>0</v>
      </c>
      <c r="BJ595">
        <f t="shared" si="62"/>
        <v>0</v>
      </c>
      <c r="BK595">
        <f t="shared" si="62"/>
        <v>0</v>
      </c>
      <c r="BL595">
        <f t="shared" si="58"/>
        <v>0</v>
      </c>
      <c r="BM595">
        <f t="shared" si="61"/>
        <v>0</v>
      </c>
      <c r="BN595">
        <f t="shared" si="61"/>
        <v>0</v>
      </c>
      <c r="BO595">
        <f t="shared" si="61"/>
        <v>0</v>
      </c>
      <c r="BP595">
        <f t="shared" si="61"/>
        <v>0</v>
      </c>
      <c r="BQ595">
        <f t="shared" si="59"/>
        <v>0</v>
      </c>
      <c r="BR595">
        <f t="shared" si="61"/>
        <v>1</v>
      </c>
      <c r="BS595">
        <f t="shared" si="61"/>
        <v>0</v>
      </c>
      <c r="BT595" s="256">
        <f t="shared" si="63"/>
        <v>4</v>
      </c>
    </row>
    <row r="596" spans="2:72" ht="14.3" x14ac:dyDescent="0.25">
      <c r="B596" s="93" t="str">
        <f>IFERROR(VLOOKUP(TABLA!$F596,BLIOTECAS!$C$1:$E$26,2,FALSE),"")</f>
        <v/>
      </c>
      <c r="C596" s="93" t="str">
        <f>IFERROR(VLOOKUP(TABLA!F596,BLIOTECAS!$C$1:$E$26,3,FALSE),"")</f>
        <v/>
      </c>
      <c r="D596" s="266" t="s">
        <v>1057</v>
      </c>
      <c r="E596" s="120" t="s">
        <v>10</v>
      </c>
      <c r="F596" s="119"/>
      <c r="G596" s="119" t="s">
        <v>47</v>
      </c>
      <c r="H596" s="119" t="s">
        <v>47</v>
      </c>
      <c r="I596" s="119"/>
      <c r="J596" s="119" t="s">
        <v>13</v>
      </c>
      <c r="K596" s="119"/>
      <c r="L596" s="119"/>
      <c r="M596" s="119"/>
      <c r="N596" s="119">
        <v>4</v>
      </c>
      <c r="O596" s="119">
        <v>5</v>
      </c>
      <c r="P596" s="119">
        <v>4</v>
      </c>
      <c r="Q596" s="119">
        <v>3</v>
      </c>
      <c r="R596" s="119"/>
      <c r="S596" s="119" t="s">
        <v>87</v>
      </c>
      <c r="T596" s="119" t="s">
        <v>87</v>
      </c>
      <c r="U596" s="119">
        <v>3</v>
      </c>
      <c r="V596" s="119">
        <v>3</v>
      </c>
      <c r="W596" s="119">
        <v>3</v>
      </c>
      <c r="X596" s="119">
        <v>3</v>
      </c>
      <c r="Y596" s="119">
        <v>2</v>
      </c>
      <c r="Z596" s="119">
        <v>4</v>
      </c>
      <c r="AA596" s="119">
        <v>1</v>
      </c>
      <c r="AB596" s="119">
        <v>4</v>
      </c>
      <c r="AC596" s="119">
        <v>4</v>
      </c>
      <c r="AD596" s="119">
        <v>3</v>
      </c>
      <c r="AE596" s="119">
        <v>4</v>
      </c>
      <c r="AF596" s="119">
        <v>4</v>
      </c>
      <c r="AG596" s="119">
        <v>4</v>
      </c>
      <c r="AH596" s="119">
        <v>4</v>
      </c>
      <c r="AI596" s="119">
        <v>3</v>
      </c>
      <c r="AJ596" s="119">
        <v>3</v>
      </c>
      <c r="AK596" s="119" t="s">
        <v>87</v>
      </c>
      <c r="AL596" s="119" t="s">
        <v>88</v>
      </c>
      <c r="AM596" s="119">
        <v>4</v>
      </c>
      <c r="AN596" s="119">
        <v>3</v>
      </c>
      <c r="AO596" s="119" t="s">
        <v>664</v>
      </c>
      <c r="AP596" s="119">
        <v>5</v>
      </c>
      <c r="AQ596" s="119">
        <v>5</v>
      </c>
      <c r="AR596" s="119">
        <v>5</v>
      </c>
      <c r="AS596" s="119">
        <v>5</v>
      </c>
      <c r="AT596" s="119">
        <v>5</v>
      </c>
      <c r="AU596" s="119">
        <v>5</v>
      </c>
      <c r="AV596" s="119">
        <v>4</v>
      </c>
      <c r="AW596" s="119">
        <v>4</v>
      </c>
      <c r="AX596" s="119" t="s">
        <v>87</v>
      </c>
      <c r="AY596" s="119" t="s">
        <v>87</v>
      </c>
      <c r="AZ596" s="119" t="s">
        <v>124</v>
      </c>
      <c r="BA596" s="119">
        <v>5</v>
      </c>
      <c r="BB596" s="119">
        <v>5</v>
      </c>
      <c r="BC596" s="119" t="s">
        <v>134</v>
      </c>
      <c r="BD596" s="119"/>
      <c r="BE596" s="119"/>
      <c r="BF596">
        <f t="shared" si="60"/>
        <v>0</v>
      </c>
      <c r="BG596">
        <f t="shared" si="62"/>
        <v>0</v>
      </c>
      <c r="BH596">
        <f t="shared" si="62"/>
        <v>0</v>
      </c>
      <c r="BI596">
        <f t="shared" si="62"/>
        <v>0</v>
      </c>
      <c r="BJ596">
        <f t="shared" si="62"/>
        <v>0</v>
      </c>
      <c r="BK596">
        <f t="shared" si="62"/>
        <v>0</v>
      </c>
      <c r="BL596">
        <f t="shared" ref="BL596:BL659" si="64">IF(IFERROR(FIND(BL$2,$AO596,1),0)&lt;&gt;0,1,0)</f>
        <v>0</v>
      </c>
      <c r="BM596">
        <f t="shared" si="61"/>
        <v>1</v>
      </c>
      <c r="BN596">
        <f t="shared" si="61"/>
        <v>1</v>
      </c>
      <c r="BO596">
        <f t="shared" si="61"/>
        <v>0</v>
      </c>
      <c r="BP596">
        <f t="shared" si="61"/>
        <v>0</v>
      </c>
      <c r="BQ596">
        <f t="shared" si="59"/>
        <v>0</v>
      </c>
      <c r="BR596">
        <f t="shared" si="61"/>
        <v>0</v>
      </c>
      <c r="BS596">
        <f t="shared" si="61"/>
        <v>0</v>
      </c>
      <c r="BT596" s="256">
        <f t="shared" si="63"/>
        <v>4</v>
      </c>
    </row>
    <row r="597" spans="2:72" ht="14.3" x14ac:dyDescent="0.25">
      <c r="B597" s="93" t="str">
        <f>IFERROR(VLOOKUP(TABLA!$F597,BLIOTECAS!$C$1:$E$26,2,FALSE),"")</f>
        <v>CPS</v>
      </c>
      <c r="C597" s="93" t="str">
        <f>IFERROR(VLOOKUP(TABLA!F597,BLIOTECAS!$C$1:$E$26,3,FALSE),"")</f>
        <v>Ciencias Sociales</v>
      </c>
      <c r="D597" s="266" t="s">
        <v>1057</v>
      </c>
      <c r="E597" s="120" t="s">
        <v>9</v>
      </c>
      <c r="F597" s="119" t="s">
        <v>18</v>
      </c>
      <c r="G597" s="119" t="s">
        <v>46</v>
      </c>
      <c r="H597" s="119" t="s">
        <v>46</v>
      </c>
      <c r="I597" s="119"/>
      <c r="J597" s="119" t="s">
        <v>23</v>
      </c>
      <c r="K597" s="119"/>
      <c r="L597" s="119"/>
      <c r="M597" s="119"/>
      <c r="N597" s="119">
        <v>5</v>
      </c>
      <c r="O597" s="119">
        <v>5</v>
      </c>
      <c r="P597" s="119">
        <v>5</v>
      </c>
      <c r="Q597" s="119">
        <v>5</v>
      </c>
      <c r="R597" s="119">
        <v>5</v>
      </c>
      <c r="S597" s="119" t="s">
        <v>87</v>
      </c>
      <c r="T597" s="119" t="s">
        <v>87</v>
      </c>
      <c r="U597" s="119">
        <v>5</v>
      </c>
      <c r="V597" s="119">
        <v>5</v>
      </c>
      <c r="W597" s="119">
        <v>5</v>
      </c>
      <c r="X597" s="119">
        <v>4</v>
      </c>
      <c r="Y597" s="119">
        <v>4</v>
      </c>
      <c r="Z597" s="119">
        <v>5</v>
      </c>
      <c r="AA597" s="119">
        <v>3</v>
      </c>
      <c r="AB597" s="119">
        <v>3</v>
      </c>
      <c r="AC597" s="119">
        <v>3</v>
      </c>
      <c r="AD597" s="119">
        <v>4</v>
      </c>
      <c r="AE597" s="119">
        <v>5</v>
      </c>
      <c r="AF597" s="119">
        <v>5</v>
      </c>
      <c r="AG597" s="119">
        <v>5</v>
      </c>
      <c r="AH597" s="119">
        <v>5</v>
      </c>
      <c r="AI597" s="119">
        <v>3</v>
      </c>
      <c r="AJ597" s="119">
        <v>5</v>
      </c>
      <c r="AK597" s="119" t="s">
        <v>88</v>
      </c>
      <c r="AL597" s="119" t="s">
        <v>88</v>
      </c>
      <c r="AM597" s="119">
        <v>5</v>
      </c>
      <c r="AN597" s="119">
        <v>4</v>
      </c>
      <c r="AO597" s="119" t="s">
        <v>115</v>
      </c>
      <c r="AP597" s="119">
        <v>5</v>
      </c>
      <c r="AQ597" s="119">
        <v>5</v>
      </c>
      <c r="AR597" s="119">
        <v>5</v>
      </c>
      <c r="AS597" s="119">
        <v>5</v>
      </c>
      <c r="AT597" s="119">
        <v>5</v>
      </c>
      <c r="AU597" s="119">
        <v>5</v>
      </c>
      <c r="AV597" s="119">
        <v>5</v>
      </c>
      <c r="AW597" s="119">
        <v>5</v>
      </c>
      <c r="AX597" s="119" t="s">
        <v>88</v>
      </c>
      <c r="AY597" s="119" t="s">
        <v>88</v>
      </c>
      <c r="AZ597" s="119"/>
      <c r="BA597" s="119">
        <v>5</v>
      </c>
      <c r="BB597" s="119">
        <v>5</v>
      </c>
      <c r="BC597" s="119" t="s">
        <v>135</v>
      </c>
      <c r="BD597" s="119" t="s">
        <v>665</v>
      </c>
      <c r="BE597" s="119"/>
      <c r="BF597">
        <f t="shared" si="60"/>
        <v>0</v>
      </c>
      <c r="BG597">
        <f t="shared" si="62"/>
        <v>0</v>
      </c>
      <c r="BH597">
        <f t="shared" si="62"/>
        <v>0</v>
      </c>
      <c r="BI597">
        <f t="shared" si="62"/>
        <v>0</v>
      </c>
      <c r="BJ597">
        <f t="shared" si="62"/>
        <v>0</v>
      </c>
      <c r="BK597">
        <f t="shared" si="62"/>
        <v>0</v>
      </c>
      <c r="BL597">
        <f t="shared" si="64"/>
        <v>0</v>
      </c>
      <c r="BM597">
        <f t="shared" si="61"/>
        <v>0</v>
      </c>
      <c r="BN597">
        <f t="shared" si="61"/>
        <v>0</v>
      </c>
      <c r="BO597">
        <f t="shared" si="61"/>
        <v>0</v>
      </c>
      <c r="BP597">
        <f t="shared" si="61"/>
        <v>0</v>
      </c>
      <c r="BQ597">
        <f t="shared" ref="BQ597:BQ660" si="65">IF(IFERROR(FIND(BQ$2,$AO597,1),0)&lt;&gt;0,1,0)</f>
        <v>0</v>
      </c>
      <c r="BR597">
        <f t="shared" si="61"/>
        <v>1</v>
      </c>
      <c r="BS597">
        <f t="shared" si="61"/>
        <v>0</v>
      </c>
      <c r="BT597" s="256">
        <f t="shared" si="63"/>
        <v>5</v>
      </c>
    </row>
    <row r="598" spans="2:72" ht="14.3" x14ac:dyDescent="0.25">
      <c r="B598" s="93" t="str">
        <f>IFERROR(VLOOKUP(TABLA!$F598,BLIOTECAS!$C$1:$E$26,2,FALSE),"")</f>
        <v>BYD</v>
      </c>
      <c r="C598" s="93" t="str">
        <f>IFERROR(VLOOKUP(TABLA!F598,BLIOTECAS!$C$1:$E$26,3,FALSE),"")</f>
        <v>Ciencias Sociales</v>
      </c>
      <c r="D598" s="266" t="s">
        <v>1057</v>
      </c>
      <c r="E598" s="120" t="s">
        <v>8</v>
      </c>
      <c r="F598" s="119" t="s">
        <v>33</v>
      </c>
      <c r="G598" s="119" t="s">
        <v>48</v>
      </c>
      <c r="H598" s="119" t="s">
        <v>47</v>
      </c>
      <c r="I598" s="119"/>
      <c r="J598" s="119" t="s">
        <v>33</v>
      </c>
      <c r="K598" s="119"/>
      <c r="L598" s="119"/>
      <c r="M598" s="119"/>
      <c r="N598" s="119">
        <v>4</v>
      </c>
      <c r="O598" s="119">
        <v>4</v>
      </c>
      <c r="P598" s="119">
        <v>4</v>
      </c>
      <c r="Q598" s="119">
        <v>4</v>
      </c>
      <c r="R598" s="119">
        <v>4</v>
      </c>
      <c r="S598" s="119" t="s">
        <v>88</v>
      </c>
      <c r="T598" s="119" t="s">
        <v>88</v>
      </c>
      <c r="U598" s="119">
        <v>4</v>
      </c>
      <c r="V598" s="119">
        <v>4</v>
      </c>
      <c r="W598" s="119">
        <v>4</v>
      </c>
      <c r="X598" s="119">
        <v>4</v>
      </c>
      <c r="Y598" s="119">
        <v>4</v>
      </c>
      <c r="Z598" s="119">
        <v>4</v>
      </c>
      <c r="AA598" s="119">
        <v>4</v>
      </c>
      <c r="AB598" s="119">
        <v>4</v>
      </c>
      <c r="AC598" s="119">
        <v>4</v>
      </c>
      <c r="AD598" s="119">
        <v>4</v>
      </c>
      <c r="AE598" s="119">
        <v>4</v>
      </c>
      <c r="AF598" s="119">
        <v>4</v>
      </c>
      <c r="AG598" s="119">
        <v>4</v>
      </c>
      <c r="AH598" s="119">
        <v>4</v>
      </c>
      <c r="AI598" s="119">
        <v>4</v>
      </c>
      <c r="AJ598" s="119">
        <v>4</v>
      </c>
      <c r="AK598" s="119" t="s">
        <v>87</v>
      </c>
      <c r="AL598" s="119" t="s">
        <v>87</v>
      </c>
      <c r="AM598" s="119">
        <v>4</v>
      </c>
      <c r="AN598" s="119">
        <v>4</v>
      </c>
      <c r="AO598" s="119" t="s">
        <v>356</v>
      </c>
      <c r="AP598" s="119">
        <v>4</v>
      </c>
      <c r="AQ598" s="119">
        <v>4</v>
      </c>
      <c r="AR598" s="119">
        <v>4</v>
      </c>
      <c r="AS598" s="119">
        <v>4</v>
      </c>
      <c r="AT598" s="119">
        <v>4</v>
      </c>
      <c r="AU598" s="119">
        <v>4</v>
      </c>
      <c r="AV598" s="119"/>
      <c r="AW598" s="119">
        <v>4</v>
      </c>
      <c r="AX598" s="119" t="s">
        <v>87</v>
      </c>
      <c r="AY598" s="119" t="s">
        <v>88</v>
      </c>
      <c r="AZ598" s="119"/>
      <c r="BA598" s="119">
        <v>4</v>
      </c>
      <c r="BB598" s="119">
        <v>4</v>
      </c>
      <c r="BC598" s="119" t="s">
        <v>134</v>
      </c>
      <c r="BD598" s="119"/>
      <c r="BE598" s="119"/>
      <c r="BF598">
        <f t="shared" si="60"/>
        <v>0</v>
      </c>
      <c r="BG598">
        <f t="shared" si="62"/>
        <v>0</v>
      </c>
      <c r="BH598">
        <f t="shared" si="62"/>
        <v>0</v>
      </c>
      <c r="BI598">
        <f t="shared" si="62"/>
        <v>0</v>
      </c>
      <c r="BJ598">
        <f t="shared" si="62"/>
        <v>0</v>
      </c>
      <c r="BK598">
        <f t="shared" si="62"/>
        <v>0</v>
      </c>
      <c r="BL598">
        <f t="shared" si="64"/>
        <v>0</v>
      </c>
      <c r="BM598">
        <f t="shared" si="61"/>
        <v>0</v>
      </c>
      <c r="BN598">
        <f t="shared" si="61"/>
        <v>1</v>
      </c>
      <c r="BO598">
        <f t="shared" si="61"/>
        <v>1</v>
      </c>
      <c r="BP598">
        <f t="shared" si="61"/>
        <v>0</v>
      </c>
      <c r="BQ598">
        <f t="shared" si="65"/>
        <v>0</v>
      </c>
      <c r="BR598">
        <f t="shared" si="61"/>
        <v>0</v>
      </c>
      <c r="BS598">
        <f t="shared" si="61"/>
        <v>0</v>
      </c>
      <c r="BT598" s="256">
        <f t="shared" si="63"/>
        <v>4</v>
      </c>
    </row>
    <row r="599" spans="2:72" ht="14.3" x14ac:dyDescent="0.25">
      <c r="B599" s="93" t="str">
        <f>IFERROR(VLOOKUP(TABLA!$F599,BLIOTECAS!$C$1:$E$26,2,FALSE),"")</f>
        <v>MAT</v>
      </c>
      <c r="C599" s="93" t="str">
        <f>IFERROR(VLOOKUP(TABLA!F599,BLIOTECAS!$C$1:$E$26,3,FALSE),"")</f>
        <v>Ciencias Experimentales</v>
      </c>
      <c r="D599" s="266" t="s">
        <v>1057</v>
      </c>
      <c r="E599" s="120" t="s">
        <v>8</v>
      </c>
      <c r="F599" s="119" t="s">
        <v>25</v>
      </c>
      <c r="G599" s="119" t="s">
        <v>47</v>
      </c>
      <c r="H599" s="119" t="s">
        <v>46</v>
      </c>
      <c r="I599" s="119"/>
      <c r="J599" s="119" t="s">
        <v>25</v>
      </c>
      <c r="K599" s="119" t="s">
        <v>30</v>
      </c>
      <c r="L599" s="119" t="s">
        <v>56</v>
      </c>
      <c r="M599" s="119"/>
      <c r="N599" s="119">
        <v>4</v>
      </c>
      <c r="O599" s="119">
        <v>4</v>
      </c>
      <c r="P599" s="119">
        <v>4</v>
      </c>
      <c r="Q599" s="119">
        <v>4</v>
      </c>
      <c r="R599" s="119">
        <v>5</v>
      </c>
      <c r="S599" s="119" t="s">
        <v>88</v>
      </c>
      <c r="T599" s="119" t="s">
        <v>88</v>
      </c>
      <c r="U599" s="119">
        <v>3</v>
      </c>
      <c r="V599" s="119">
        <v>2</v>
      </c>
      <c r="W599" s="119">
        <v>3</v>
      </c>
      <c r="X599" s="119">
        <v>3</v>
      </c>
      <c r="Y599" s="119">
        <v>5</v>
      </c>
      <c r="Z599" s="119">
        <v>5</v>
      </c>
      <c r="AA599" s="119">
        <v>5</v>
      </c>
      <c r="AB599" s="119">
        <v>4</v>
      </c>
      <c r="AC599" s="119">
        <v>3</v>
      </c>
      <c r="AD599" s="119">
        <v>3</v>
      </c>
      <c r="AE599" s="119">
        <v>4</v>
      </c>
      <c r="AF599" s="119">
        <v>4</v>
      </c>
      <c r="AG599" s="119">
        <v>3</v>
      </c>
      <c r="AH599" s="119">
        <v>4</v>
      </c>
      <c r="AI599" s="119">
        <v>4</v>
      </c>
      <c r="AJ599" s="119">
        <v>3</v>
      </c>
      <c r="AK599" s="119" t="s">
        <v>88</v>
      </c>
      <c r="AL599" s="119" t="s">
        <v>88</v>
      </c>
      <c r="AM599" s="119">
        <v>3</v>
      </c>
      <c r="AN599" s="119">
        <v>2</v>
      </c>
      <c r="AO599" s="119" t="s">
        <v>115</v>
      </c>
      <c r="AP599" s="119">
        <v>3</v>
      </c>
      <c r="AQ599" s="119">
        <v>3</v>
      </c>
      <c r="AR599" s="119">
        <v>3</v>
      </c>
      <c r="AS599" s="119">
        <v>3</v>
      </c>
      <c r="AT599" s="119">
        <v>3</v>
      </c>
      <c r="AU599" s="119">
        <v>5</v>
      </c>
      <c r="AV599" s="119">
        <v>5</v>
      </c>
      <c r="AW599" s="119">
        <v>5</v>
      </c>
      <c r="AX599" s="119" t="s">
        <v>88</v>
      </c>
      <c r="AY599" s="119" t="s">
        <v>88</v>
      </c>
      <c r="AZ599" s="119"/>
      <c r="BA599" s="119">
        <v>4</v>
      </c>
      <c r="BB599" s="119">
        <v>5</v>
      </c>
      <c r="BC599" s="119" t="s">
        <v>134</v>
      </c>
      <c r="BD599" s="119"/>
      <c r="BE599" s="119"/>
      <c r="BF599">
        <f t="shared" si="60"/>
        <v>0</v>
      </c>
      <c r="BG599">
        <f t="shared" si="62"/>
        <v>0</v>
      </c>
      <c r="BH599">
        <f t="shared" si="62"/>
        <v>0</v>
      </c>
      <c r="BI599">
        <f t="shared" si="62"/>
        <v>0</v>
      </c>
      <c r="BJ599">
        <f t="shared" si="62"/>
        <v>0</v>
      </c>
      <c r="BK599">
        <f t="shared" si="62"/>
        <v>0</v>
      </c>
      <c r="BL599">
        <f t="shared" si="64"/>
        <v>0</v>
      </c>
      <c r="BM599">
        <f t="shared" si="61"/>
        <v>0</v>
      </c>
      <c r="BN599">
        <f t="shared" si="61"/>
        <v>0</v>
      </c>
      <c r="BO599">
        <f t="shared" si="61"/>
        <v>0</v>
      </c>
      <c r="BP599">
        <f t="shared" si="61"/>
        <v>0</v>
      </c>
      <c r="BQ599">
        <f t="shared" si="65"/>
        <v>0</v>
      </c>
      <c r="BR599">
        <f t="shared" si="61"/>
        <v>1</v>
      </c>
      <c r="BS599">
        <f t="shared" si="61"/>
        <v>0</v>
      </c>
      <c r="BT599" s="256">
        <f t="shared" si="63"/>
        <v>4</v>
      </c>
    </row>
    <row r="600" spans="2:72" ht="14.3" x14ac:dyDescent="0.25">
      <c r="B600" s="93" t="str">
        <f>IFERROR(VLOOKUP(TABLA!$F600,BLIOTECAS!$C$1:$E$26,2,FALSE),"")</f>
        <v>FIS</v>
      </c>
      <c r="C600" s="93" t="str">
        <f>IFERROR(VLOOKUP(TABLA!F600,BLIOTECAS!$C$1:$E$26,3,FALSE),"")</f>
        <v>Ciencias Experimentales</v>
      </c>
      <c r="D600" s="266" t="s">
        <v>1057</v>
      </c>
      <c r="E600" s="120" t="s">
        <v>8</v>
      </c>
      <c r="F600" s="119" t="s">
        <v>26</v>
      </c>
      <c r="G600" s="119" t="s">
        <v>46</v>
      </c>
      <c r="H600" s="119" t="s">
        <v>44</v>
      </c>
      <c r="I600" s="119"/>
      <c r="J600" s="119" t="s">
        <v>26</v>
      </c>
      <c r="K600" s="119" t="s">
        <v>25</v>
      </c>
      <c r="L600" s="119"/>
      <c r="M600" s="119"/>
      <c r="N600" s="119">
        <v>5</v>
      </c>
      <c r="O600" s="119">
        <v>4</v>
      </c>
      <c r="P600" s="119">
        <v>4</v>
      </c>
      <c r="Q600" s="119">
        <v>3</v>
      </c>
      <c r="R600" s="119"/>
      <c r="S600" s="119" t="s">
        <v>88</v>
      </c>
      <c r="T600" s="119" t="s">
        <v>88</v>
      </c>
      <c r="U600" s="119">
        <v>1</v>
      </c>
      <c r="V600" s="119">
        <v>1</v>
      </c>
      <c r="W600" s="119">
        <v>1</v>
      </c>
      <c r="X600" s="119">
        <v>1</v>
      </c>
      <c r="Y600" s="119">
        <v>4</v>
      </c>
      <c r="Z600" s="119">
        <v>3</v>
      </c>
      <c r="AA600" s="119">
        <v>4</v>
      </c>
      <c r="AB600" s="119">
        <v>2</v>
      </c>
      <c r="AC600" s="119">
        <v>5</v>
      </c>
      <c r="AD600" s="119">
        <v>4</v>
      </c>
      <c r="AE600" s="119">
        <v>4</v>
      </c>
      <c r="AF600" s="119">
        <v>4</v>
      </c>
      <c r="AG600" s="119">
        <v>4</v>
      </c>
      <c r="AH600" s="119">
        <v>3</v>
      </c>
      <c r="AI600" s="119"/>
      <c r="AJ600" s="119">
        <v>4</v>
      </c>
      <c r="AK600" s="119" t="s">
        <v>88</v>
      </c>
      <c r="AL600" s="119" t="s">
        <v>88</v>
      </c>
      <c r="AM600" s="119">
        <v>4</v>
      </c>
      <c r="AN600" s="119">
        <v>5</v>
      </c>
      <c r="AO600" s="119" t="s">
        <v>115</v>
      </c>
      <c r="AP600" s="119">
        <v>4</v>
      </c>
      <c r="AQ600" s="119">
        <v>4</v>
      </c>
      <c r="AR600" s="119">
        <v>5</v>
      </c>
      <c r="AS600" s="119">
        <v>5</v>
      </c>
      <c r="AT600" s="119"/>
      <c r="AU600" s="119"/>
      <c r="AV600" s="119">
        <v>4</v>
      </c>
      <c r="AW600" s="119">
        <v>4</v>
      </c>
      <c r="AX600" s="119" t="s">
        <v>87</v>
      </c>
      <c r="AY600" s="119" t="s">
        <v>87</v>
      </c>
      <c r="AZ600" s="119" t="s">
        <v>124</v>
      </c>
      <c r="BA600" s="119">
        <v>4</v>
      </c>
      <c r="BB600" s="119">
        <v>5</v>
      </c>
      <c r="BC600" s="119" t="s">
        <v>134</v>
      </c>
      <c r="BD600" s="119"/>
      <c r="BE600" s="119"/>
      <c r="BF600">
        <f t="shared" si="60"/>
        <v>0</v>
      </c>
      <c r="BG600">
        <f t="shared" si="62"/>
        <v>0</v>
      </c>
      <c r="BH600">
        <f t="shared" si="62"/>
        <v>0</v>
      </c>
      <c r="BI600">
        <f t="shared" si="62"/>
        <v>0</v>
      </c>
      <c r="BJ600">
        <f t="shared" si="62"/>
        <v>0</v>
      </c>
      <c r="BK600">
        <f t="shared" si="62"/>
        <v>0</v>
      </c>
      <c r="BL600">
        <f t="shared" si="64"/>
        <v>0</v>
      </c>
      <c r="BM600">
        <f t="shared" si="61"/>
        <v>0</v>
      </c>
      <c r="BN600">
        <f t="shared" si="61"/>
        <v>0</v>
      </c>
      <c r="BO600">
        <f t="shared" si="61"/>
        <v>0</v>
      </c>
      <c r="BP600">
        <f t="shared" si="61"/>
        <v>0</v>
      </c>
      <c r="BQ600">
        <f t="shared" si="65"/>
        <v>0</v>
      </c>
      <c r="BR600">
        <f t="shared" si="61"/>
        <v>1</v>
      </c>
      <c r="BS600">
        <f t="shared" si="61"/>
        <v>0</v>
      </c>
      <c r="BT600" s="256">
        <f t="shared" si="63"/>
        <v>4</v>
      </c>
    </row>
    <row r="601" spans="2:72" ht="14.3" x14ac:dyDescent="0.25">
      <c r="B601" s="93" t="str">
        <f>IFERROR(VLOOKUP(TABLA!$F601,BLIOTECAS!$C$1:$E$26,2,FALSE),"")</f>
        <v>OPT</v>
      </c>
      <c r="C601" s="93" t="str">
        <f>IFERROR(VLOOKUP(TABLA!F601,BLIOTECAS!$C$1:$E$26,3,FALSE),"")</f>
        <v>Ciencias de la Salud</v>
      </c>
      <c r="D601" s="266" t="s">
        <v>1057</v>
      </c>
      <c r="E601" s="120" t="s">
        <v>8</v>
      </c>
      <c r="F601" s="119" t="s">
        <v>37</v>
      </c>
      <c r="G601" s="119" t="s">
        <v>48</v>
      </c>
      <c r="H601" s="119" t="s">
        <v>44</v>
      </c>
      <c r="I601" s="119"/>
      <c r="J601" s="119"/>
      <c r="K601" s="119"/>
      <c r="L601" s="119"/>
      <c r="M601" s="119"/>
      <c r="N601" s="119">
        <v>4</v>
      </c>
      <c r="O601" s="119">
        <v>2</v>
      </c>
      <c r="P601" s="119">
        <v>3</v>
      </c>
      <c r="Q601" s="119">
        <v>4</v>
      </c>
      <c r="R601" s="119">
        <v>4</v>
      </c>
      <c r="S601" s="119" t="s">
        <v>88</v>
      </c>
      <c r="T601" s="119" t="s">
        <v>88</v>
      </c>
      <c r="U601" s="119">
        <v>5</v>
      </c>
      <c r="V601" s="119">
        <v>5</v>
      </c>
      <c r="W601" s="119">
        <v>5</v>
      </c>
      <c r="X601" s="119">
        <v>5</v>
      </c>
      <c r="Y601" s="119">
        <v>5</v>
      </c>
      <c r="Z601" s="119">
        <v>5</v>
      </c>
      <c r="AA601" s="119">
        <v>5</v>
      </c>
      <c r="AB601" s="119">
        <v>5</v>
      </c>
      <c r="AC601" s="119">
        <v>1</v>
      </c>
      <c r="AD601" s="119">
        <v>2</v>
      </c>
      <c r="AE601" s="119">
        <v>3</v>
      </c>
      <c r="AF601" s="119">
        <v>3</v>
      </c>
      <c r="AG601" s="119">
        <v>5</v>
      </c>
      <c r="AH601" s="119">
        <v>2</v>
      </c>
      <c r="AI601" s="119">
        <v>3</v>
      </c>
      <c r="AJ601" s="119">
        <v>3</v>
      </c>
      <c r="AK601" s="119" t="s">
        <v>88</v>
      </c>
      <c r="AL601" s="119" t="s">
        <v>88</v>
      </c>
      <c r="AM601" s="119"/>
      <c r="AN601" s="119"/>
      <c r="AO601" s="119"/>
      <c r="AP601" s="119"/>
      <c r="AQ601" s="119"/>
      <c r="AR601" s="119"/>
      <c r="AS601" s="119"/>
      <c r="AT601" s="119"/>
      <c r="AU601" s="119"/>
      <c r="AV601" s="119"/>
      <c r="AW601" s="119"/>
      <c r="AX601" s="119"/>
      <c r="AY601" s="119"/>
      <c r="AZ601" s="119"/>
      <c r="BA601" s="119"/>
      <c r="BB601" s="119"/>
      <c r="BC601" s="119"/>
      <c r="BD601" s="119"/>
      <c r="BE601" s="119"/>
      <c r="BF601">
        <f t="shared" si="60"/>
        <v>0</v>
      </c>
      <c r="BG601">
        <f t="shared" si="62"/>
        <v>0</v>
      </c>
      <c r="BH601">
        <f t="shared" si="62"/>
        <v>0</v>
      </c>
      <c r="BI601">
        <f t="shared" si="62"/>
        <v>0</v>
      </c>
      <c r="BJ601">
        <f t="shared" si="62"/>
        <v>0</v>
      </c>
      <c r="BK601">
        <f t="shared" si="62"/>
        <v>0</v>
      </c>
      <c r="BL601">
        <f t="shared" si="64"/>
        <v>0</v>
      </c>
      <c r="BM601">
        <f t="shared" si="61"/>
        <v>0</v>
      </c>
      <c r="BN601">
        <f t="shared" si="61"/>
        <v>0</v>
      </c>
      <c r="BO601">
        <f t="shared" si="61"/>
        <v>0</v>
      </c>
      <c r="BP601">
        <f t="shared" si="61"/>
        <v>0</v>
      </c>
      <c r="BQ601">
        <f t="shared" si="65"/>
        <v>0</v>
      </c>
      <c r="BR601">
        <f t="shared" si="61"/>
        <v>0</v>
      </c>
      <c r="BS601">
        <f t="shared" si="61"/>
        <v>0</v>
      </c>
      <c r="BT601" s="256" t="str">
        <f t="shared" si="63"/>
        <v>NC</v>
      </c>
    </row>
    <row r="602" spans="2:72" ht="14.3" x14ac:dyDescent="0.25">
      <c r="B602" s="93" t="str">
        <f>IFERROR(VLOOKUP(TABLA!$F602,BLIOTECAS!$C$1:$E$26,2,FALSE),"")</f>
        <v>BBA</v>
      </c>
      <c r="C602" s="93" t="str">
        <f>IFERROR(VLOOKUP(TABLA!F602,BLIOTECAS!$C$1:$E$26,3,FALSE),"")</f>
        <v>Humanidades</v>
      </c>
      <c r="D602" s="266" t="s">
        <v>1057</v>
      </c>
      <c r="E602" s="120" t="s">
        <v>8</v>
      </c>
      <c r="F602" s="119" t="s">
        <v>29</v>
      </c>
      <c r="G602" s="119" t="s">
        <v>47</v>
      </c>
      <c r="H602" s="119" t="s">
        <v>46</v>
      </c>
      <c r="I602" s="119"/>
      <c r="J602" s="119" t="s">
        <v>29</v>
      </c>
      <c r="K602" s="119" t="s">
        <v>56</v>
      </c>
      <c r="L602" s="119"/>
      <c r="M602" s="119"/>
      <c r="N602" s="119">
        <v>5</v>
      </c>
      <c r="O602" s="119">
        <v>5</v>
      </c>
      <c r="P602" s="119">
        <v>5</v>
      </c>
      <c r="Q602" s="119">
        <v>3</v>
      </c>
      <c r="R602" s="119">
        <v>4</v>
      </c>
      <c r="S602" s="119" t="s">
        <v>87</v>
      </c>
      <c r="T602" s="119" t="s">
        <v>87</v>
      </c>
      <c r="U602" s="119">
        <v>5</v>
      </c>
      <c r="V602" s="119">
        <v>3</v>
      </c>
      <c r="W602" s="119">
        <v>1</v>
      </c>
      <c r="X602" s="119">
        <v>5</v>
      </c>
      <c r="Y602" s="119">
        <v>4</v>
      </c>
      <c r="Z602" s="119">
        <v>5</v>
      </c>
      <c r="AA602" s="119">
        <v>5</v>
      </c>
      <c r="AB602" s="119">
        <v>5</v>
      </c>
      <c r="AC602" s="119">
        <v>4</v>
      </c>
      <c r="AD602" s="119">
        <v>5</v>
      </c>
      <c r="AE602" s="119">
        <v>5</v>
      </c>
      <c r="AF602" s="119">
        <v>4</v>
      </c>
      <c r="AG602" s="119">
        <v>5</v>
      </c>
      <c r="AH602" s="119">
        <v>5</v>
      </c>
      <c r="AI602" s="119">
        <v>5</v>
      </c>
      <c r="AJ602" s="119">
        <v>3</v>
      </c>
      <c r="AK602" s="119" t="s">
        <v>88</v>
      </c>
      <c r="AL602" s="119" t="s">
        <v>88</v>
      </c>
      <c r="AM602" s="119">
        <v>5</v>
      </c>
      <c r="AN602" s="119">
        <v>5</v>
      </c>
      <c r="AO602" s="119" t="s">
        <v>113</v>
      </c>
      <c r="AP602" s="119">
        <v>5</v>
      </c>
      <c r="AQ602" s="119">
        <v>5</v>
      </c>
      <c r="AR602" s="119">
        <v>5</v>
      </c>
      <c r="AS602" s="119">
        <v>5</v>
      </c>
      <c r="AT602" s="119">
        <v>5</v>
      </c>
      <c r="AU602" s="119">
        <v>4</v>
      </c>
      <c r="AV602" s="119">
        <v>5</v>
      </c>
      <c r="AW602" s="119">
        <v>4</v>
      </c>
      <c r="AX602" s="119" t="s">
        <v>88</v>
      </c>
      <c r="AY602" s="119" t="s">
        <v>88</v>
      </c>
      <c r="AZ602" s="119"/>
      <c r="BA602" s="119">
        <v>5</v>
      </c>
      <c r="BB602" s="119">
        <v>5</v>
      </c>
      <c r="BC602" s="119" t="s">
        <v>135</v>
      </c>
      <c r="BD602" s="119"/>
      <c r="BE602" s="119"/>
      <c r="BF602">
        <f t="shared" si="60"/>
        <v>0</v>
      </c>
      <c r="BG602">
        <f t="shared" si="62"/>
        <v>0</v>
      </c>
      <c r="BH602">
        <f t="shared" si="62"/>
        <v>0</v>
      </c>
      <c r="BI602">
        <f t="shared" si="62"/>
        <v>0</v>
      </c>
      <c r="BJ602">
        <f t="shared" si="62"/>
        <v>0</v>
      </c>
      <c r="BK602">
        <f t="shared" si="62"/>
        <v>0</v>
      </c>
      <c r="BL602">
        <f t="shared" si="64"/>
        <v>0</v>
      </c>
      <c r="BM602">
        <f t="shared" si="61"/>
        <v>0</v>
      </c>
      <c r="BN602">
        <f t="shared" si="61"/>
        <v>0</v>
      </c>
      <c r="BO602">
        <f t="shared" si="61"/>
        <v>1</v>
      </c>
      <c r="BP602">
        <f t="shared" si="61"/>
        <v>0</v>
      </c>
      <c r="BQ602">
        <f t="shared" si="65"/>
        <v>0</v>
      </c>
      <c r="BR602">
        <f t="shared" si="61"/>
        <v>0</v>
      </c>
      <c r="BS602">
        <f t="shared" si="61"/>
        <v>0</v>
      </c>
      <c r="BT602" s="256">
        <f t="shared" si="63"/>
        <v>5</v>
      </c>
    </row>
    <row r="603" spans="2:72" ht="14.3" x14ac:dyDescent="0.25">
      <c r="B603" s="93" t="str">
        <f>IFERROR(VLOOKUP(TABLA!$F603,BLIOTECAS!$C$1:$E$26,2,FALSE),"")</f>
        <v>EDU</v>
      </c>
      <c r="C603" s="93" t="str">
        <f>IFERROR(VLOOKUP(TABLA!F603,BLIOTECAS!$C$1:$E$26,3,FALSE),"")</f>
        <v>Humanidades</v>
      </c>
      <c r="D603" s="266" t="s">
        <v>1057</v>
      </c>
      <c r="E603" s="120" t="s">
        <v>9</v>
      </c>
      <c r="F603" s="119" t="s">
        <v>16</v>
      </c>
      <c r="G603" s="119" t="s">
        <v>46</v>
      </c>
      <c r="H603" s="119" t="s">
        <v>46</v>
      </c>
      <c r="I603" s="119"/>
      <c r="J603" s="119" t="s">
        <v>71</v>
      </c>
      <c r="K603" s="119" t="s">
        <v>56</v>
      </c>
      <c r="L603" s="119"/>
      <c r="M603" s="119"/>
      <c r="N603" s="119">
        <v>3</v>
      </c>
      <c r="O603" s="119">
        <v>3</v>
      </c>
      <c r="P603" s="119">
        <v>3</v>
      </c>
      <c r="Q603" s="119">
        <v>3</v>
      </c>
      <c r="R603" s="119">
        <v>5</v>
      </c>
      <c r="S603" s="119" t="s">
        <v>87</v>
      </c>
      <c r="T603" s="119" t="s">
        <v>87</v>
      </c>
      <c r="U603" s="119">
        <v>5</v>
      </c>
      <c r="V603" s="119">
        <v>3</v>
      </c>
      <c r="W603" s="119">
        <v>4</v>
      </c>
      <c r="X603" s="119">
        <v>2</v>
      </c>
      <c r="Y603" s="119">
        <v>5</v>
      </c>
      <c r="Z603" s="119">
        <v>2</v>
      </c>
      <c r="AA603" s="119">
        <v>4</v>
      </c>
      <c r="AB603" s="119">
        <v>1</v>
      </c>
      <c r="AC603" s="119">
        <v>2</v>
      </c>
      <c r="AD603" s="119">
        <v>5</v>
      </c>
      <c r="AE603" s="119">
        <v>4</v>
      </c>
      <c r="AF603" s="119">
        <v>4</v>
      </c>
      <c r="AG603" s="119">
        <v>4</v>
      </c>
      <c r="AH603" s="119">
        <v>4</v>
      </c>
      <c r="AI603" s="119">
        <v>4</v>
      </c>
      <c r="AJ603" s="119">
        <v>4</v>
      </c>
      <c r="AK603" s="119" t="s">
        <v>88</v>
      </c>
      <c r="AL603" s="119" t="s">
        <v>88</v>
      </c>
      <c r="AM603" s="119">
        <v>4</v>
      </c>
      <c r="AN603" s="119">
        <v>4</v>
      </c>
      <c r="AO603" s="119" t="s">
        <v>115</v>
      </c>
      <c r="AP603" s="119">
        <v>3</v>
      </c>
      <c r="AQ603" s="119">
        <v>5</v>
      </c>
      <c r="AR603" s="119">
        <v>5</v>
      </c>
      <c r="AS603" s="119">
        <v>4</v>
      </c>
      <c r="AT603" s="119">
        <v>5</v>
      </c>
      <c r="AU603" s="119">
        <v>5</v>
      </c>
      <c r="AV603" s="119">
        <v>3</v>
      </c>
      <c r="AW603" s="119">
        <v>3</v>
      </c>
      <c r="AX603" s="119" t="s">
        <v>87</v>
      </c>
      <c r="AY603" s="119" t="s">
        <v>87</v>
      </c>
      <c r="AZ603" s="119" t="s">
        <v>125</v>
      </c>
      <c r="BA603" s="119">
        <v>4</v>
      </c>
      <c r="BB603" s="119">
        <v>4</v>
      </c>
      <c r="BC603" s="119" t="s">
        <v>135</v>
      </c>
      <c r="BD603" s="119"/>
      <c r="BE603" s="119"/>
      <c r="BF603">
        <f t="shared" si="60"/>
        <v>0</v>
      </c>
      <c r="BG603">
        <f t="shared" si="62"/>
        <v>0</v>
      </c>
      <c r="BH603">
        <f t="shared" si="62"/>
        <v>0</v>
      </c>
      <c r="BI603">
        <f t="shared" si="62"/>
        <v>0</v>
      </c>
      <c r="BJ603">
        <f t="shared" si="62"/>
        <v>0</v>
      </c>
      <c r="BK603">
        <f t="shared" si="62"/>
        <v>0</v>
      </c>
      <c r="BL603">
        <f t="shared" si="64"/>
        <v>0</v>
      </c>
      <c r="BM603">
        <f t="shared" si="61"/>
        <v>0</v>
      </c>
      <c r="BN603">
        <f t="shared" si="61"/>
        <v>0</v>
      </c>
      <c r="BO603">
        <f t="shared" si="61"/>
        <v>0</v>
      </c>
      <c r="BP603">
        <f t="shared" si="61"/>
        <v>0</v>
      </c>
      <c r="BQ603">
        <f t="shared" si="65"/>
        <v>0</v>
      </c>
      <c r="BR603">
        <f t="shared" si="61"/>
        <v>1</v>
      </c>
      <c r="BS603">
        <f t="shared" si="61"/>
        <v>0</v>
      </c>
      <c r="BT603" s="256">
        <f t="shared" si="63"/>
        <v>5</v>
      </c>
    </row>
    <row r="604" spans="2:72" ht="14.3" x14ac:dyDescent="0.25">
      <c r="B604" s="93" t="str">
        <f>IFERROR(VLOOKUP(TABLA!$F604,BLIOTECAS!$C$1:$E$26,2,FALSE),"")</f>
        <v>BIO</v>
      </c>
      <c r="C604" s="93" t="str">
        <f>IFERROR(VLOOKUP(TABLA!F604,BLIOTECAS!$C$1:$E$26,3,FALSE),"")</f>
        <v>Ciencias Experimentales</v>
      </c>
      <c r="D604" s="266" t="s">
        <v>1057</v>
      </c>
      <c r="E604" s="120" t="s">
        <v>8</v>
      </c>
      <c r="F604" s="119" t="s">
        <v>27</v>
      </c>
      <c r="G604" s="119" t="s">
        <v>46</v>
      </c>
      <c r="H604" s="119" t="s">
        <v>44</v>
      </c>
      <c r="I604" s="119"/>
      <c r="J604" s="119" t="s">
        <v>27</v>
      </c>
      <c r="K604" s="119"/>
      <c r="L604" s="119"/>
      <c r="M604" s="119"/>
      <c r="N604" s="119">
        <v>5</v>
      </c>
      <c r="O604" s="119">
        <v>5</v>
      </c>
      <c r="P604" s="119">
        <v>3</v>
      </c>
      <c r="Q604" s="119">
        <v>3</v>
      </c>
      <c r="R604" s="119">
        <v>5</v>
      </c>
      <c r="S604" s="119" t="s">
        <v>88</v>
      </c>
      <c r="T604" s="119" t="s">
        <v>87</v>
      </c>
      <c r="U604" s="119">
        <v>2</v>
      </c>
      <c r="V604" s="119">
        <v>1</v>
      </c>
      <c r="W604" s="119">
        <v>1</v>
      </c>
      <c r="X604" s="119">
        <v>3</v>
      </c>
      <c r="Y604" s="119">
        <v>5</v>
      </c>
      <c r="Z604" s="119">
        <v>4</v>
      </c>
      <c r="AA604" s="119">
        <v>5</v>
      </c>
      <c r="AB604" s="119">
        <v>2</v>
      </c>
      <c r="AC604" s="119">
        <v>2</v>
      </c>
      <c r="AD604" s="119">
        <v>3</v>
      </c>
      <c r="AE604" s="119">
        <v>2</v>
      </c>
      <c r="AF604" s="119">
        <v>2</v>
      </c>
      <c r="AG604" s="119">
        <v>4</v>
      </c>
      <c r="AH604" s="119">
        <v>2</v>
      </c>
      <c r="AI604" s="119">
        <v>2</v>
      </c>
      <c r="AJ604" s="119">
        <v>4</v>
      </c>
      <c r="AK604" s="119" t="s">
        <v>88</v>
      </c>
      <c r="AL604" s="119" t="s">
        <v>88</v>
      </c>
      <c r="AM604" s="119">
        <v>3</v>
      </c>
      <c r="AN604" s="119">
        <v>1</v>
      </c>
      <c r="AO604" s="119" t="s">
        <v>115</v>
      </c>
      <c r="AP604" s="119">
        <v>5</v>
      </c>
      <c r="AQ604" s="119">
        <v>5</v>
      </c>
      <c r="AR604" s="119">
        <v>5</v>
      </c>
      <c r="AS604" s="119">
        <v>5</v>
      </c>
      <c r="AT604" s="119">
        <v>5</v>
      </c>
      <c r="AU604" s="119">
        <v>3</v>
      </c>
      <c r="AV604" s="119">
        <v>3</v>
      </c>
      <c r="AW604" s="119">
        <v>3</v>
      </c>
      <c r="AX604" s="119" t="s">
        <v>88</v>
      </c>
      <c r="AY604" s="119" t="s">
        <v>88</v>
      </c>
      <c r="AZ604" s="119"/>
      <c r="BA604" s="119">
        <v>5</v>
      </c>
      <c r="BB604" s="119">
        <v>5</v>
      </c>
      <c r="BC604" s="119" t="s">
        <v>135</v>
      </c>
      <c r="BD604" s="119"/>
      <c r="BE604" s="119"/>
      <c r="BF604">
        <f t="shared" si="60"/>
        <v>0</v>
      </c>
      <c r="BG604">
        <f t="shared" si="62"/>
        <v>0</v>
      </c>
      <c r="BH604">
        <f t="shared" si="62"/>
        <v>0</v>
      </c>
      <c r="BI604">
        <f t="shared" si="62"/>
        <v>0</v>
      </c>
      <c r="BJ604">
        <f t="shared" si="62"/>
        <v>0</v>
      </c>
      <c r="BK604">
        <f t="shared" si="62"/>
        <v>0</v>
      </c>
      <c r="BL604">
        <f t="shared" si="64"/>
        <v>0</v>
      </c>
      <c r="BM604">
        <f t="shared" si="61"/>
        <v>0</v>
      </c>
      <c r="BN604">
        <f t="shared" si="61"/>
        <v>0</v>
      </c>
      <c r="BO604">
        <f t="shared" si="61"/>
        <v>0</v>
      </c>
      <c r="BP604">
        <f t="shared" si="61"/>
        <v>0</v>
      </c>
      <c r="BQ604">
        <f t="shared" si="65"/>
        <v>0</v>
      </c>
      <c r="BR604">
        <f t="shared" si="61"/>
        <v>1</v>
      </c>
      <c r="BS604">
        <f t="shared" si="61"/>
        <v>0</v>
      </c>
      <c r="BT604" s="256">
        <f t="shared" si="63"/>
        <v>5</v>
      </c>
    </row>
    <row r="605" spans="2:72" ht="14.3" x14ac:dyDescent="0.25">
      <c r="B605" s="93" t="str">
        <f>IFERROR(VLOOKUP(TABLA!$F605,BLIOTECAS!$C$1:$E$26,2,FALSE),"")</f>
        <v>FIS</v>
      </c>
      <c r="C605" s="93" t="str">
        <f>IFERROR(VLOOKUP(TABLA!F605,BLIOTECAS!$C$1:$E$26,3,FALSE),"")</f>
        <v>Ciencias Experimentales</v>
      </c>
      <c r="D605" s="266" t="s">
        <v>1069</v>
      </c>
      <c r="E605" s="120" t="s">
        <v>8</v>
      </c>
      <c r="F605" s="119" t="s">
        <v>26</v>
      </c>
      <c r="G605" s="119" t="s">
        <v>48</v>
      </c>
      <c r="H605" s="119" t="s">
        <v>44</v>
      </c>
      <c r="I605" s="119"/>
      <c r="J605" s="119" t="s">
        <v>26</v>
      </c>
      <c r="K605" s="119"/>
      <c r="L605" s="119"/>
      <c r="M605" s="119"/>
      <c r="N605" s="119">
        <v>4</v>
      </c>
      <c r="O605" s="119">
        <v>4</v>
      </c>
      <c r="P605" s="119">
        <v>5</v>
      </c>
      <c r="Q605" s="119">
        <v>3</v>
      </c>
      <c r="R605" s="119">
        <v>5</v>
      </c>
      <c r="S605" s="119" t="s">
        <v>87</v>
      </c>
      <c r="T605" s="119" t="s">
        <v>87</v>
      </c>
      <c r="U605" s="119">
        <v>5</v>
      </c>
      <c r="V605" s="119">
        <v>1</v>
      </c>
      <c r="W605" s="119">
        <v>1</v>
      </c>
      <c r="X605" s="119">
        <v>2</v>
      </c>
      <c r="Y605" s="119">
        <v>4</v>
      </c>
      <c r="Z605" s="119">
        <v>5</v>
      </c>
      <c r="AA605" s="119">
        <v>2</v>
      </c>
      <c r="AB605" s="119">
        <v>1</v>
      </c>
      <c r="AC605" s="119">
        <v>3</v>
      </c>
      <c r="AD605" s="119">
        <v>5</v>
      </c>
      <c r="AE605" s="119">
        <v>5</v>
      </c>
      <c r="AF605" s="119">
        <v>4</v>
      </c>
      <c r="AG605" s="119">
        <v>4</v>
      </c>
      <c r="AH605" s="119">
        <v>3</v>
      </c>
      <c r="AI605" s="119">
        <v>3</v>
      </c>
      <c r="AJ605" s="119">
        <v>4</v>
      </c>
      <c r="AK605" s="119" t="s">
        <v>88</v>
      </c>
      <c r="AL605" s="119" t="s">
        <v>88</v>
      </c>
      <c r="AM605" s="119">
        <v>3</v>
      </c>
      <c r="AN605" s="119">
        <v>3</v>
      </c>
      <c r="AO605" s="119" t="s">
        <v>115</v>
      </c>
      <c r="AP605" s="119">
        <v>5</v>
      </c>
      <c r="AQ605" s="119">
        <v>4</v>
      </c>
      <c r="AR605" s="119">
        <v>5</v>
      </c>
      <c r="AS605" s="119">
        <v>5</v>
      </c>
      <c r="AT605" s="119">
        <v>5</v>
      </c>
      <c r="AU605" s="119">
        <v>5</v>
      </c>
      <c r="AV605" s="119">
        <v>4</v>
      </c>
      <c r="AW605" s="119">
        <v>3</v>
      </c>
      <c r="AX605" s="119" t="s">
        <v>88</v>
      </c>
      <c r="AY605" s="119" t="s">
        <v>88</v>
      </c>
      <c r="AZ605" s="119"/>
      <c r="BA605" s="119">
        <v>5</v>
      </c>
      <c r="BB605" s="119">
        <v>5</v>
      </c>
      <c r="BC605" s="119" t="s">
        <v>135</v>
      </c>
      <c r="BD605" s="119" t="s">
        <v>1070</v>
      </c>
      <c r="BE605" s="119"/>
      <c r="BF605">
        <f t="shared" si="60"/>
        <v>0</v>
      </c>
      <c r="BG605">
        <f t="shared" si="62"/>
        <v>0</v>
      </c>
      <c r="BH605">
        <f t="shared" si="62"/>
        <v>0</v>
      </c>
      <c r="BI605">
        <f t="shared" si="62"/>
        <v>0</v>
      </c>
      <c r="BJ605">
        <f t="shared" si="62"/>
        <v>0</v>
      </c>
      <c r="BK605">
        <f t="shared" si="62"/>
        <v>0</v>
      </c>
      <c r="BL605">
        <f t="shared" si="64"/>
        <v>0</v>
      </c>
      <c r="BM605">
        <f t="shared" si="61"/>
        <v>0</v>
      </c>
      <c r="BN605">
        <f t="shared" si="61"/>
        <v>0</v>
      </c>
      <c r="BO605">
        <f t="shared" si="61"/>
        <v>0</v>
      </c>
      <c r="BP605">
        <f t="shared" si="61"/>
        <v>0</v>
      </c>
      <c r="BQ605">
        <f t="shared" si="65"/>
        <v>0</v>
      </c>
      <c r="BR605">
        <f t="shared" si="61"/>
        <v>1</v>
      </c>
      <c r="BS605">
        <f t="shared" si="61"/>
        <v>0</v>
      </c>
      <c r="BT605" s="256">
        <f t="shared" si="63"/>
        <v>5</v>
      </c>
    </row>
    <row r="606" spans="2:72" ht="14.3" x14ac:dyDescent="0.25">
      <c r="B606" s="93" t="str">
        <f>IFERROR(VLOOKUP(TABLA!$F606,BLIOTECAS!$C$1:$E$26,2,FALSE),"")</f>
        <v>MAT</v>
      </c>
      <c r="C606" s="93" t="str">
        <f>IFERROR(VLOOKUP(TABLA!F606,BLIOTECAS!$C$1:$E$26,3,FALSE),"")</f>
        <v>Ciencias Experimentales</v>
      </c>
      <c r="D606" s="266" t="s">
        <v>1069</v>
      </c>
      <c r="E606" s="120" t="s">
        <v>8</v>
      </c>
      <c r="F606" s="119" t="s">
        <v>25</v>
      </c>
      <c r="G606" s="119" t="s">
        <v>48</v>
      </c>
      <c r="H606" s="119" t="s">
        <v>46</v>
      </c>
      <c r="I606" s="119"/>
      <c r="J606" s="119" t="s">
        <v>25</v>
      </c>
      <c r="K606" s="119" t="s">
        <v>26</v>
      </c>
      <c r="L606" s="119" t="s">
        <v>56</v>
      </c>
      <c r="M606" s="119"/>
      <c r="N606" s="119">
        <v>5</v>
      </c>
      <c r="O606" s="119">
        <v>5</v>
      </c>
      <c r="P606" s="119">
        <v>3</v>
      </c>
      <c r="Q606" s="119">
        <v>3</v>
      </c>
      <c r="R606" s="119">
        <v>5</v>
      </c>
      <c r="S606" s="119" t="s">
        <v>87</v>
      </c>
      <c r="T606" s="119" t="s">
        <v>88</v>
      </c>
      <c r="U606" s="119">
        <v>3</v>
      </c>
      <c r="V606" s="119">
        <v>1</v>
      </c>
      <c r="W606" s="119">
        <v>3</v>
      </c>
      <c r="X606" s="119">
        <v>2</v>
      </c>
      <c r="Y606" s="119">
        <v>5</v>
      </c>
      <c r="Z606" s="119">
        <v>5</v>
      </c>
      <c r="AA606" s="119">
        <v>5</v>
      </c>
      <c r="AB606" s="119">
        <v>5</v>
      </c>
      <c r="AC606" s="119">
        <v>5</v>
      </c>
      <c r="AD606" s="119">
        <v>5</v>
      </c>
      <c r="AE606" s="119">
        <v>5</v>
      </c>
      <c r="AF606" s="119">
        <v>2</v>
      </c>
      <c r="AG606" s="119">
        <v>5</v>
      </c>
      <c r="AH606" s="119">
        <v>4</v>
      </c>
      <c r="AI606" s="119">
        <v>4</v>
      </c>
      <c r="AJ606" s="119">
        <v>4</v>
      </c>
      <c r="AK606" s="119" t="s">
        <v>88</v>
      </c>
      <c r="AL606" s="119" t="s">
        <v>88</v>
      </c>
      <c r="AM606" s="119">
        <v>4</v>
      </c>
      <c r="AN606" s="119">
        <v>5</v>
      </c>
      <c r="AO606" s="119" t="s">
        <v>356</v>
      </c>
      <c r="AP606" s="119">
        <v>5</v>
      </c>
      <c r="AQ606" s="119">
        <v>5</v>
      </c>
      <c r="AR606" s="119">
        <v>5</v>
      </c>
      <c r="AS606" s="119">
        <v>5</v>
      </c>
      <c r="AT606" s="119">
        <v>5</v>
      </c>
      <c r="AU606" s="119">
        <v>5</v>
      </c>
      <c r="AV606" s="119">
        <v>5</v>
      </c>
      <c r="AW606" s="119">
        <v>4</v>
      </c>
      <c r="AX606" s="119" t="s">
        <v>87</v>
      </c>
      <c r="AY606" s="119" t="s">
        <v>87</v>
      </c>
      <c r="AZ606" s="119" t="s">
        <v>123</v>
      </c>
      <c r="BA606" s="119">
        <v>5</v>
      </c>
      <c r="BB606" s="119">
        <v>5</v>
      </c>
      <c r="BC606" s="119" t="s">
        <v>134</v>
      </c>
      <c r="BD606" s="119" t="s">
        <v>666</v>
      </c>
      <c r="BE606" s="119"/>
      <c r="BF606">
        <f t="shared" si="60"/>
        <v>0</v>
      </c>
      <c r="BG606">
        <f t="shared" si="62"/>
        <v>0</v>
      </c>
      <c r="BH606">
        <f t="shared" si="62"/>
        <v>0</v>
      </c>
      <c r="BI606">
        <f t="shared" si="62"/>
        <v>0</v>
      </c>
      <c r="BJ606">
        <f t="shared" si="62"/>
        <v>0</v>
      </c>
      <c r="BK606">
        <f t="shared" si="62"/>
        <v>0</v>
      </c>
      <c r="BL606">
        <f t="shared" si="64"/>
        <v>0</v>
      </c>
      <c r="BM606">
        <f t="shared" si="61"/>
        <v>0</v>
      </c>
      <c r="BN606">
        <f t="shared" si="61"/>
        <v>1</v>
      </c>
      <c r="BO606">
        <f t="shared" si="61"/>
        <v>1</v>
      </c>
      <c r="BP606">
        <f t="shared" si="61"/>
        <v>0</v>
      </c>
      <c r="BQ606">
        <f t="shared" si="65"/>
        <v>0</v>
      </c>
      <c r="BR606">
        <f t="shared" si="61"/>
        <v>0</v>
      </c>
      <c r="BS606">
        <f t="shared" si="61"/>
        <v>0</v>
      </c>
      <c r="BT606" s="256">
        <f t="shared" si="63"/>
        <v>4</v>
      </c>
    </row>
    <row r="607" spans="2:72" ht="14.3" x14ac:dyDescent="0.25">
      <c r="B607" s="93" t="str">
        <f>IFERROR(VLOOKUP(TABLA!$F607,BLIOTECAS!$C$1:$E$26,2,FALSE),"")</f>
        <v>GHI</v>
      </c>
      <c r="C607" s="93" t="str">
        <f>IFERROR(VLOOKUP(TABLA!F607,BLIOTECAS!$C$1:$E$26,3,FALSE),"")</f>
        <v>Humanidades</v>
      </c>
      <c r="D607" s="266" t="s">
        <v>1069</v>
      </c>
      <c r="E607" s="120" t="s">
        <v>11</v>
      </c>
      <c r="F607" s="119" t="s">
        <v>13</v>
      </c>
      <c r="G607" s="119" t="s">
        <v>46</v>
      </c>
      <c r="H607" s="119" t="s">
        <v>44</v>
      </c>
      <c r="I607" s="119"/>
      <c r="J607" s="119" t="s">
        <v>476</v>
      </c>
      <c r="K607" s="119" t="s">
        <v>13</v>
      </c>
      <c r="L607" s="119"/>
      <c r="M607" s="119" t="s">
        <v>667</v>
      </c>
      <c r="N607" s="119">
        <v>4</v>
      </c>
      <c r="O607" s="119">
        <v>4</v>
      </c>
      <c r="P607" s="119">
        <v>4</v>
      </c>
      <c r="Q607" s="119">
        <v>4</v>
      </c>
      <c r="R607" s="119"/>
      <c r="S607" s="119" t="s">
        <v>88</v>
      </c>
      <c r="T607" s="119" t="s">
        <v>87</v>
      </c>
      <c r="U607" s="119">
        <v>4</v>
      </c>
      <c r="V607" s="119"/>
      <c r="W607" s="119"/>
      <c r="X607" s="119">
        <v>4</v>
      </c>
      <c r="Y607" s="119">
        <v>4</v>
      </c>
      <c r="Z607" s="119">
        <v>4</v>
      </c>
      <c r="AA607" s="119"/>
      <c r="AB607" s="119">
        <v>3</v>
      </c>
      <c r="AC607" s="119">
        <v>4</v>
      </c>
      <c r="AD607" s="119">
        <v>4</v>
      </c>
      <c r="AE607" s="119">
        <v>4</v>
      </c>
      <c r="AF607" s="119"/>
      <c r="AG607" s="119">
        <v>4</v>
      </c>
      <c r="AH607" s="119">
        <v>3</v>
      </c>
      <c r="AI607" s="119">
        <v>3</v>
      </c>
      <c r="AJ607" s="119">
        <v>3</v>
      </c>
      <c r="AK607" s="119" t="s">
        <v>88</v>
      </c>
      <c r="AL607" s="119" t="s">
        <v>88</v>
      </c>
      <c r="AM607" s="119">
        <v>3</v>
      </c>
      <c r="AN607" s="119">
        <v>3</v>
      </c>
      <c r="AO607" s="119" t="s">
        <v>115</v>
      </c>
      <c r="AP607" s="119">
        <v>5</v>
      </c>
      <c r="AQ607" s="119">
        <v>4</v>
      </c>
      <c r="AR607" s="119">
        <v>3</v>
      </c>
      <c r="AS607" s="119">
        <v>4</v>
      </c>
      <c r="AT607" s="119">
        <v>4</v>
      </c>
      <c r="AU607" s="119">
        <v>3</v>
      </c>
      <c r="AV607" s="119">
        <v>3</v>
      </c>
      <c r="AW607" s="119">
        <v>3</v>
      </c>
      <c r="AX607" s="119" t="s">
        <v>88</v>
      </c>
      <c r="AY607" s="119" t="s">
        <v>88</v>
      </c>
      <c r="AZ607" s="119"/>
      <c r="BA607" s="119">
        <v>4</v>
      </c>
      <c r="BB607" s="119">
        <v>4</v>
      </c>
      <c r="BC607" s="119" t="s">
        <v>134</v>
      </c>
      <c r="BD607" s="119"/>
      <c r="BE607" s="119"/>
      <c r="BF607">
        <f t="shared" si="60"/>
        <v>0</v>
      </c>
      <c r="BG607">
        <f t="shared" si="62"/>
        <v>0</v>
      </c>
      <c r="BH607">
        <f t="shared" si="62"/>
        <v>0</v>
      </c>
      <c r="BI607">
        <f t="shared" si="62"/>
        <v>0</v>
      </c>
      <c r="BJ607">
        <f t="shared" si="62"/>
        <v>0</v>
      </c>
      <c r="BK607">
        <f t="shared" si="62"/>
        <v>0</v>
      </c>
      <c r="BL607">
        <f t="shared" si="64"/>
        <v>0</v>
      </c>
      <c r="BM607">
        <f t="shared" si="61"/>
        <v>0</v>
      </c>
      <c r="BN607">
        <f t="shared" si="61"/>
        <v>0</v>
      </c>
      <c r="BO607">
        <f t="shared" si="61"/>
        <v>0</v>
      </c>
      <c r="BP607">
        <f t="shared" si="61"/>
        <v>0</v>
      </c>
      <c r="BQ607">
        <f t="shared" si="65"/>
        <v>0</v>
      </c>
      <c r="BR607">
        <f t="shared" si="61"/>
        <v>1</v>
      </c>
      <c r="BS607">
        <f t="shared" si="61"/>
        <v>0</v>
      </c>
      <c r="BT607" s="256">
        <f t="shared" si="63"/>
        <v>4</v>
      </c>
    </row>
    <row r="608" spans="2:72" ht="14.3" x14ac:dyDescent="0.25">
      <c r="B608" s="93" t="str">
        <f>IFERROR(VLOOKUP(TABLA!$F608,BLIOTECAS!$C$1:$E$26,2,FALSE),"")</f>
        <v>QUI</v>
      </c>
      <c r="C608" s="93" t="str">
        <f>IFERROR(VLOOKUP(TABLA!F608,BLIOTECAS!$C$1:$E$26,3,FALSE),"")</f>
        <v>Ciencias Experimentales</v>
      </c>
      <c r="D608" s="266" t="s">
        <v>1069</v>
      </c>
      <c r="E608" s="120" t="s">
        <v>8</v>
      </c>
      <c r="F608" s="119" t="s">
        <v>19</v>
      </c>
      <c r="G608" s="119" t="s">
        <v>47</v>
      </c>
      <c r="H608" s="119" t="s">
        <v>46</v>
      </c>
      <c r="I608" s="119"/>
      <c r="J608" s="119" t="s">
        <v>19</v>
      </c>
      <c r="K608" s="119" t="s">
        <v>56</v>
      </c>
      <c r="L608" s="119"/>
      <c r="M608" s="119"/>
      <c r="N608" s="119">
        <v>5</v>
      </c>
      <c r="O608" s="119">
        <v>5</v>
      </c>
      <c r="P608" s="119">
        <v>4</v>
      </c>
      <c r="Q608" s="119">
        <v>4</v>
      </c>
      <c r="R608" s="119">
        <v>5</v>
      </c>
      <c r="S608" s="119" t="s">
        <v>88</v>
      </c>
      <c r="T608" s="119" t="s">
        <v>88</v>
      </c>
      <c r="U608" s="119">
        <v>1</v>
      </c>
      <c r="V608" s="119">
        <v>1</v>
      </c>
      <c r="W608" s="119">
        <v>1</v>
      </c>
      <c r="X608" s="119">
        <v>1</v>
      </c>
      <c r="Y608" s="119">
        <v>5</v>
      </c>
      <c r="Z608" s="119">
        <v>4</v>
      </c>
      <c r="AA608" s="119">
        <v>4</v>
      </c>
      <c r="AB608" s="119">
        <v>4</v>
      </c>
      <c r="AC608" s="119">
        <v>3</v>
      </c>
      <c r="AD608" s="119">
        <v>4</v>
      </c>
      <c r="AE608" s="119">
        <v>5</v>
      </c>
      <c r="AF608" s="119">
        <v>5</v>
      </c>
      <c r="AG608" s="119">
        <v>4</v>
      </c>
      <c r="AH608" s="119">
        <v>5</v>
      </c>
      <c r="AI608" s="119">
        <v>4</v>
      </c>
      <c r="AJ608" s="119">
        <v>5</v>
      </c>
      <c r="AK608" s="119" t="s">
        <v>88</v>
      </c>
      <c r="AL608" s="119" t="s">
        <v>88</v>
      </c>
      <c r="AM608" s="119">
        <v>5</v>
      </c>
      <c r="AN608" s="119">
        <v>4</v>
      </c>
      <c r="AO608" s="119" t="s">
        <v>115</v>
      </c>
      <c r="AP608" s="119">
        <v>5</v>
      </c>
      <c r="AQ608" s="119">
        <v>4</v>
      </c>
      <c r="AR608" s="119">
        <v>4</v>
      </c>
      <c r="AS608" s="119">
        <v>5</v>
      </c>
      <c r="AT608" s="119">
        <v>5</v>
      </c>
      <c r="AU608" s="119">
        <v>5</v>
      </c>
      <c r="AV608" s="119">
        <v>5</v>
      </c>
      <c r="AW608" s="119">
        <v>4</v>
      </c>
      <c r="AX608" s="119" t="s">
        <v>87</v>
      </c>
      <c r="AY608" s="119" t="s">
        <v>88</v>
      </c>
      <c r="AZ608" s="119"/>
      <c r="BA608" s="119">
        <v>4</v>
      </c>
      <c r="BB608" s="119">
        <v>2</v>
      </c>
      <c r="BC608" s="119" t="s">
        <v>134</v>
      </c>
      <c r="BD608" s="119"/>
      <c r="BE608" s="119"/>
      <c r="BF608">
        <f t="shared" si="60"/>
        <v>0</v>
      </c>
      <c r="BG608">
        <f t="shared" si="62"/>
        <v>0</v>
      </c>
      <c r="BH608">
        <f t="shared" si="62"/>
        <v>0</v>
      </c>
      <c r="BI608">
        <f t="shared" si="62"/>
        <v>0</v>
      </c>
      <c r="BJ608">
        <f t="shared" si="62"/>
        <v>0</v>
      </c>
      <c r="BK608">
        <f t="shared" si="62"/>
        <v>0</v>
      </c>
      <c r="BL608">
        <f t="shared" si="64"/>
        <v>0</v>
      </c>
      <c r="BM608">
        <f t="shared" si="61"/>
        <v>0</v>
      </c>
      <c r="BN608">
        <f t="shared" si="61"/>
        <v>0</v>
      </c>
      <c r="BO608">
        <f t="shared" si="61"/>
        <v>0</v>
      </c>
      <c r="BP608">
        <f t="shared" si="61"/>
        <v>0</v>
      </c>
      <c r="BQ608">
        <f t="shared" si="65"/>
        <v>0</v>
      </c>
      <c r="BR608">
        <f t="shared" si="61"/>
        <v>1</v>
      </c>
      <c r="BS608">
        <f t="shared" si="61"/>
        <v>0</v>
      </c>
      <c r="BT608" s="256">
        <f t="shared" si="63"/>
        <v>4</v>
      </c>
    </row>
    <row r="609" spans="2:72" ht="14.3" x14ac:dyDescent="0.25">
      <c r="B609" s="93" t="str">
        <f>IFERROR(VLOOKUP(TABLA!$F609,BLIOTECAS!$C$1:$E$26,2,FALSE),"")</f>
        <v/>
      </c>
      <c r="C609" s="93" t="str">
        <f>IFERROR(VLOOKUP(TABLA!F609,BLIOTECAS!$C$1:$E$26,3,FALSE),"")</f>
        <v/>
      </c>
      <c r="D609" s="266" t="s">
        <v>1069</v>
      </c>
      <c r="E609" s="120" t="s">
        <v>8</v>
      </c>
      <c r="F609" s="119"/>
      <c r="G609" s="119" t="s">
        <v>47</v>
      </c>
      <c r="H609" s="119" t="s">
        <v>47</v>
      </c>
      <c r="I609" s="119"/>
      <c r="J609" s="119" t="s">
        <v>31</v>
      </c>
      <c r="K609" s="119" t="s">
        <v>56</v>
      </c>
      <c r="L609" s="119" t="s">
        <v>25</v>
      </c>
      <c r="M609" s="119"/>
      <c r="N609" s="119">
        <v>5</v>
      </c>
      <c r="O609" s="119">
        <v>5</v>
      </c>
      <c r="P609" s="119">
        <v>5</v>
      </c>
      <c r="Q609" s="119">
        <v>5</v>
      </c>
      <c r="R609" s="119">
        <v>5</v>
      </c>
      <c r="S609" s="119" t="s">
        <v>87</v>
      </c>
      <c r="T609" s="119" t="s">
        <v>87</v>
      </c>
      <c r="U609" s="119">
        <v>5</v>
      </c>
      <c r="V609" s="119">
        <v>5</v>
      </c>
      <c r="W609" s="119">
        <v>5</v>
      </c>
      <c r="X609" s="119">
        <v>5</v>
      </c>
      <c r="Y609" s="119">
        <v>5</v>
      </c>
      <c r="Z609" s="119">
        <v>5</v>
      </c>
      <c r="AA609" s="119">
        <v>5</v>
      </c>
      <c r="AB609" s="119">
        <v>5</v>
      </c>
      <c r="AC609" s="119">
        <v>5</v>
      </c>
      <c r="AD609" s="119">
        <v>5</v>
      </c>
      <c r="AE609" s="119">
        <v>5</v>
      </c>
      <c r="AF609" s="119">
        <v>5</v>
      </c>
      <c r="AG609" s="119">
        <v>5</v>
      </c>
      <c r="AH609" s="119">
        <v>5</v>
      </c>
      <c r="AI609" s="119">
        <v>5</v>
      </c>
      <c r="AJ609" s="119">
        <v>5</v>
      </c>
      <c r="AK609" s="119" t="s">
        <v>88</v>
      </c>
      <c r="AL609" s="119" t="s">
        <v>88</v>
      </c>
      <c r="AM609" s="119">
        <v>5</v>
      </c>
      <c r="AN609" s="119">
        <v>5</v>
      </c>
      <c r="AO609" s="119" t="s">
        <v>115</v>
      </c>
      <c r="AP609" s="119">
        <v>5</v>
      </c>
      <c r="AQ609" s="119">
        <v>5</v>
      </c>
      <c r="AR609" s="119">
        <v>5</v>
      </c>
      <c r="AS609" s="119">
        <v>5</v>
      </c>
      <c r="AT609" s="119">
        <v>5</v>
      </c>
      <c r="AU609" s="119">
        <v>5</v>
      </c>
      <c r="AV609" s="119">
        <v>5</v>
      </c>
      <c r="AW609" s="119">
        <v>5</v>
      </c>
      <c r="AX609" s="119" t="s">
        <v>88</v>
      </c>
      <c r="AY609" s="119" t="s">
        <v>88</v>
      </c>
      <c r="AZ609" s="119"/>
      <c r="BA609" s="119">
        <v>5</v>
      </c>
      <c r="BB609" s="119">
        <v>5</v>
      </c>
      <c r="BC609" s="119" t="s">
        <v>135</v>
      </c>
      <c r="BD609" s="119"/>
      <c r="BE609" s="119"/>
      <c r="BF609">
        <f t="shared" si="60"/>
        <v>0</v>
      </c>
      <c r="BG609">
        <f t="shared" si="62"/>
        <v>0</v>
      </c>
      <c r="BH609">
        <f t="shared" si="62"/>
        <v>0</v>
      </c>
      <c r="BI609">
        <f t="shared" si="62"/>
        <v>0</v>
      </c>
      <c r="BJ609">
        <f t="shared" si="62"/>
        <v>0</v>
      </c>
      <c r="BK609">
        <f t="shared" si="62"/>
        <v>0</v>
      </c>
      <c r="BL609">
        <f t="shared" si="64"/>
        <v>0</v>
      </c>
      <c r="BM609">
        <f t="shared" si="61"/>
        <v>0</v>
      </c>
      <c r="BN609">
        <f t="shared" si="61"/>
        <v>0</v>
      </c>
      <c r="BO609">
        <f t="shared" si="61"/>
        <v>0</v>
      </c>
      <c r="BP609">
        <f t="shared" si="61"/>
        <v>0</v>
      </c>
      <c r="BQ609">
        <f t="shared" si="65"/>
        <v>0</v>
      </c>
      <c r="BR609">
        <f t="shared" si="61"/>
        <v>1</v>
      </c>
      <c r="BS609">
        <f t="shared" si="61"/>
        <v>0</v>
      </c>
      <c r="BT609" s="256">
        <f t="shared" si="63"/>
        <v>5</v>
      </c>
    </row>
    <row r="610" spans="2:72" ht="14.3" x14ac:dyDescent="0.25">
      <c r="B610" s="93" t="str">
        <f>IFERROR(VLOOKUP(TABLA!$F610,BLIOTECAS!$C$1:$E$26,2,FALSE),"")</f>
        <v>PSI</v>
      </c>
      <c r="C610" s="93" t="str">
        <f>IFERROR(VLOOKUP(TABLA!F610,BLIOTECAS!$C$1:$E$26,3,FALSE),"")</f>
        <v>Ciencias de la Salud</v>
      </c>
      <c r="D610" s="266" t="s">
        <v>1069</v>
      </c>
      <c r="E610" s="120" t="s">
        <v>8</v>
      </c>
      <c r="F610" s="119" t="s">
        <v>23</v>
      </c>
      <c r="G610" s="119" t="s">
        <v>46</v>
      </c>
      <c r="H610" s="119" t="s">
        <v>46</v>
      </c>
      <c r="I610" s="119"/>
      <c r="J610" s="119" t="s">
        <v>23</v>
      </c>
      <c r="K610" s="119" t="s">
        <v>20</v>
      </c>
      <c r="L610" s="119"/>
      <c r="M610" s="119"/>
      <c r="N610" s="119">
        <v>5</v>
      </c>
      <c r="O610" s="119">
        <v>5</v>
      </c>
      <c r="P610" s="119">
        <v>5</v>
      </c>
      <c r="Q610" s="119">
        <v>5</v>
      </c>
      <c r="R610" s="119">
        <v>5</v>
      </c>
      <c r="S610" s="119" t="s">
        <v>88</v>
      </c>
      <c r="T610" s="119" t="s">
        <v>88</v>
      </c>
      <c r="U610" s="119">
        <v>3</v>
      </c>
      <c r="V610" s="119">
        <v>3</v>
      </c>
      <c r="W610" s="119">
        <v>3</v>
      </c>
      <c r="X610" s="119">
        <v>3</v>
      </c>
      <c r="Y610" s="119">
        <v>4</v>
      </c>
      <c r="Z610" s="119">
        <v>4</v>
      </c>
      <c r="AA610" s="119">
        <v>4</v>
      </c>
      <c r="AB610" s="119">
        <v>4</v>
      </c>
      <c r="AC610" s="119">
        <v>4</v>
      </c>
      <c r="AD610" s="119">
        <v>4</v>
      </c>
      <c r="AE610" s="119">
        <v>4</v>
      </c>
      <c r="AF610" s="119">
        <v>4</v>
      </c>
      <c r="AG610" s="119">
        <v>5</v>
      </c>
      <c r="AH610" s="119">
        <v>3</v>
      </c>
      <c r="AI610" s="119">
        <v>4</v>
      </c>
      <c r="AJ610" s="119">
        <v>3</v>
      </c>
      <c r="AK610" s="119" t="s">
        <v>87</v>
      </c>
      <c r="AL610" s="119" t="s">
        <v>88</v>
      </c>
      <c r="AM610" s="119">
        <v>4</v>
      </c>
      <c r="AN610" s="119">
        <v>4</v>
      </c>
      <c r="AO610" s="119" t="s">
        <v>113</v>
      </c>
      <c r="AP610" s="119">
        <v>4</v>
      </c>
      <c r="AQ610" s="119">
        <v>1</v>
      </c>
      <c r="AR610" s="119">
        <v>3</v>
      </c>
      <c r="AS610" s="119">
        <v>3</v>
      </c>
      <c r="AT610" s="119">
        <v>3</v>
      </c>
      <c r="AU610" s="119">
        <v>4</v>
      </c>
      <c r="AV610" s="119">
        <v>4</v>
      </c>
      <c r="AW610" s="119">
        <v>4</v>
      </c>
      <c r="AX610" s="119" t="s">
        <v>88</v>
      </c>
      <c r="AY610" s="119" t="s">
        <v>88</v>
      </c>
      <c r="AZ610" s="119"/>
      <c r="BA610" s="119">
        <v>5</v>
      </c>
      <c r="BB610" s="119">
        <v>5</v>
      </c>
      <c r="BC610" s="119" t="s">
        <v>134</v>
      </c>
      <c r="BD610" s="119"/>
      <c r="BE610" s="119"/>
      <c r="BF610">
        <f t="shared" si="60"/>
        <v>0</v>
      </c>
      <c r="BG610">
        <f t="shared" si="62"/>
        <v>0</v>
      </c>
      <c r="BH610">
        <f t="shared" si="62"/>
        <v>0</v>
      </c>
      <c r="BI610">
        <f t="shared" si="62"/>
        <v>0</v>
      </c>
      <c r="BJ610">
        <f t="shared" si="62"/>
        <v>0</v>
      </c>
      <c r="BK610">
        <f t="shared" si="62"/>
        <v>0</v>
      </c>
      <c r="BL610">
        <f t="shared" si="64"/>
        <v>0</v>
      </c>
      <c r="BM610">
        <f t="shared" si="61"/>
        <v>0</v>
      </c>
      <c r="BN610">
        <f t="shared" si="61"/>
        <v>0</v>
      </c>
      <c r="BO610">
        <f t="shared" si="61"/>
        <v>1</v>
      </c>
      <c r="BP610">
        <f t="shared" si="61"/>
        <v>0</v>
      </c>
      <c r="BQ610">
        <f t="shared" si="65"/>
        <v>0</v>
      </c>
      <c r="BR610">
        <f t="shared" si="61"/>
        <v>0</v>
      </c>
      <c r="BS610">
        <f t="shared" si="61"/>
        <v>0</v>
      </c>
      <c r="BT610" s="256">
        <f t="shared" si="63"/>
        <v>4</v>
      </c>
    </row>
    <row r="611" spans="2:72" ht="14.3" x14ac:dyDescent="0.25">
      <c r="B611" s="93" t="str">
        <f>IFERROR(VLOOKUP(TABLA!$F611,BLIOTECAS!$C$1:$E$26,2,FALSE),"")</f>
        <v>FLL</v>
      </c>
      <c r="C611" s="93" t="str">
        <f>IFERROR(VLOOKUP(TABLA!F611,BLIOTECAS!$C$1:$E$26,3,FALSE),"")</f>
        <v>Humanidades</v>
      </c>
      <c r="D611" s="266" t="s">
        <v>1069</v>
      </c>
      <c r="E611" s="120" t="s">
        <v>8</v>
      </c>
      <c r="F611" s="119" t="s">
        <v>15</v>
      </c>
      <c r="G611" s="119" t="s">
        <v>47</v>
      </c>
      <c r="H611" s="119" t="s">
        <v>47</v>
      </c>
      <c r="I611" s="119"/>
      <c r="J611" s="119" t="s">
        <v>76</v>
      </c>
      <c r="K611" s="119" t="s">
        <v>31</v>
      </c>
      <c r="L611" s="119" t="s">
        <v>56</v>
      </c>
      <c r="M611" s="119" t="s">
        <v>668</v>
      </c>
      <c r="N611" s="119">
        <v>4</v>
      </c>
      <c r="O611" s="119">
        <v>5</v>
      </c>
      <c r="P611" s="119">
        <v>5</v>
      </c>
      <c r="Q611" s="119">
        <v>4</v>
      </c>
      <c r="R611" s="119">
        <v>5</v>
      </c>
      <c r="S611" s="119" t="s">
        <v>87</v>
      </c>
      <c r="T611" s="119" t="s">
        <v>87</v>
      </c>
      <c r="U611" s="119">
        <v>5</v>
      </c>
      <c r="V611" s="119">
        <v>1</v>
      </c>
      <c r="W611" s="119">
        <v>3</v>
      </c>
      <c r="X611" s="119">
        <v>4</v>
      </c>
      <c r="Y611" s="119">
        <v>5</v>
      </c>
      <c r="Z611" s="119">
        <v>5</v>
      </c>
      <c r="AA611" s="119">
        <v>5</v>
      </c>
      <c r="AB611" s="119">
        <v>4</v>
      </c>
      <c r="AC611" s="119">
        <v>5</v>
      </c>
      <c r="AD611" s="119">
        <v>5</v>
      </c>
      <c r="AE611" s="119">
        <v>4</v>
      </c>
      <c r="AF611" s="119">
        <v>5</v>
      </c>
      <c r="AG611" s="119">
        <v>5</v>
      </c>
      <c r="AH611" s="119">
        <v>5</v>
      </c>
      <c r="AI611" s="119">
        <v>5</v>
      </c>
      <c r="AJ611" s="119">
        <v>5</v>
      </c>
      <c r="AK611" s="119" t="s">
        <v>88</v>
      </c>
      <c r="AL611" s="119" t="s">
        <v>88</v>
      </c>
      <c r="AM611" s="119">
        <v>5</v>
      </c>
      <c r="AN611" s="119">
        <v>5</v>
      </c>
      <c r="AO611" s="119" t="s">
        <v>115</v>
      </c>
      <c r="AP611" s="119">
        <v>5</v>
      </c>
      <c r="AQ611" s="119">
        <v>5</v>
      </c>
      <c r="AR611" s="119">
        <v>5</v>
      </c>
      <c r="AS611" s="119">
        <v>5</v>
      </c>
      <c r="AT611" s="119">
        <v>5</v>
      </c>
      <c r="AU611" s="119">
        <v>5</v>
      </c>
      <c r="AV611" s="119">
        <v>5</v>
      </c>
      <c r="AW611" s="119">
        <v>5</v>
      </c>
      <c r="AX611" s="119" t="s">
        <v>87</v>
      </c>
      <c r="AY611" s="119" t="s">
        <v>87</v>
      </c>
      <c r="AZ611" s="119" t="s">
        <v>124</v>
      </c>
      <c r="BA611" s="119">
        <v>5</v>
      </c>
      <c r="BB611" s="119">
        <v>5</v>
      </c>
      <c r="BC611" s="119" t="s">
        <v>135</v>
      </c>
      <c r="BD611" s="119"/>
      <c r="BE611" s="119" t="s">
        <v>669</v>
      </c>
      <c r="BF611">
        <f t="shared" si="60"/>
        <v>0</v>
      </c>
      <c r="BG611">
        <f t="shared" si="62"/>
        <v>0</v>
      </c>
      <c r="BH611">
        <f t="shared" si="62"/>
        <v>0</v>
      </c>
      <c r="BI611">
        <f t="shared" si="62"/>
        <v>0</v>
      </c>
      <c r="BJ611">
        <f t="shared" si="62"/>
        <v>0</v>
      </c>
      <c r="BK611">
        <f t="shared" si="62"/>
        <v>0</v>
      </c>
      <c r="BL611">
        <f t="shared" si="64"/>
        <v>0</v>
      </c>
      <c r="BM611">
        <f t="shared" si="61"/>
        <v>0</v>
      </c>
      <c r="BN611">
        <f t="shared" si="61"/>
        <v>0</v>
      </c>
      <c r="BO611">
        <f t="shared" si="61"/>
        <v>0</v>
      </c>
      <c r="BP611">
        <f t="shared" si="61"/>
        <v>0</v>
      </c>
      <c r="BQ611">
        <f t="shared" si="65"/>
        <v>0</v>
      </c>
      <c r="BR611">
        <f t="shared" si="61"/>
        <v>1</v>
      </c>
      <c r="BS611">
        <f t="shared" si="61"/>
        <v>0</v>
      </c>
      <c r="BT611" s="256">
        <f t="shared" si="63"/>
        <v>5</v>
      </c>
    </row>
    <row r="612" spans="2:72" ht="14.3" x14ac:dyDescent="0.25">
      <c r="B612" s="93" t="str">
        <f>IFERROR(VLOOKUP(TABLA!$F612,BLIOTECAS!$C$1:$E$26,2,FALSE),"")</f>
        <v>BBA</v>
      </c>
      <c r="C612" s="93" t="str">
        <f>IFERROR(VLOOKUP(TABLA!F612,BLIOTECAS!$C$1:$E$26,3,FALSE),"")</f>
        <v>Humanidades</v>
      </c>
      <c r="D612" s="266" t="s">
        <v>1069</v>
      </c>
      <c r="E612" s="120" t="s">
        <v>8</v>
      </c>
      <c r="F612" s="119" t="s">
        <v>29</v>
      </c>
      <c r="G612" s="119" t="s">
        <v>46</v>
      </c>
      <c r="H612" s="119" t="s">
        <v>48</v>
      </c>
      <c r="I612" s="119"/>
      <c r="J612" s="119" t="s">
        <v>29</v>
      </c>
      <c r="K612" s="119"/>
      <c r="L612" s="119"/>
      <c r="M612" s="119"/>
      <c r="N612" s="119">
        <v>5</v>
      </c>
      <c r="O612" s="119">
        <v>5</v>
      </c>
      <c r="P612" s="119">
        <v>5</v>
      </c>
      <c r="Q612" s="119">
        <v>4</v>
      </c>
      <c r="R612" s="119"/>
      <c r="S612" s="119" t="s">
        <v>87</v>
      </c>
      <c r="T612" s="119" t="s">
        <v>87</v>
      </c>
      <c r="U612" s="119">
        <v>2</v>
      </c>
      <c r="V612" s="119">
        <v>5</v>
      </c>
      <c r="W612" s="119">
        <v>5</v>
      </c>
      <c r="X612" s="119">
        <v>2</v>
      </c>
      <c r="Y612" s="119">
        <v>5</v>
      </c>
      <c r="Z612" s="119">
        <v>1</v>
      </c>
      <c r="AA612" s="119">
        <v>5</v>
      </c>
      <c r="AB612" s="119">
        <v>1</v>
      </c>
      <c r="AC612" s="119">
        <v>5</v>
      </c>
      <c r="AD612" s="119">
        <v>3</v>
      </c>
      <c r="AE612" s="119">
        <v>5</v>
      </c>
      <c r="AF612" s="119">
        <v>5</v>
      </c>
      <c r="AG612" s="119">
        <v>5</v>
      </c>
      <c r="AH612" s="119">
        <v>4</v>
      </c>
      <c r="AI612" s="119">
        <v>5</v>
      </c>
      <c r="AJ612" s="119">
        <v>5</v>
      </c>
      <c r="AK612" s="119" t="s">
        <v>87</v>
      </c>
      <c r="AL612" s="119" t="s">
        <v>87</v>
      </c>
      <c r="AM612" s="119">
        <v>5</v>
      </c>
      <c r="AN612" s="119">
        <v>5</v>
      </c>
      <c r="AO612" s="119" t="s">
        <v>115</v>
      </c>
      <c r="AP612" s="119">
        <v>5</v>
      </c>
      <c r="AQ612" s="119">
        <v>4</v>
      </c>
      <c r="AR612" s="119">
        <v>5</v>
      </c>
      <c r="AS612" s="119">
        <v>5</v>
      </c>
      <c r="AT612" s="119">
        <v>5</v>
      </c>
      <c r="AU612" s="119">
        <v>5</v>
      </c>
      <c r="AV612" s="119">
        <v>5</v>
      </c>
      <c r="AW612" s="119">
        <v>2</v>
      </c>
      <c r="AX612" s="119" t="s">
        <v>87</v>
      </c>
      <c r="AY612" s="119" t="s">
        <v>87</v>
      </c>
      <c r="AZ612" s="119" t="s">
        <v>125</v>
      </c>
      <c r="BA612" s="119">
        <v>4</v>
      </c>
      <c r="BB612" s="119">
        <v>5</v>
      </c>
      <c r="BC612" s="119" t="s">
        <v>135</v>
      </c>
      <c r="BD612" s="119" t="s">
        <v>1071</v>
      </c>
      <c r="BE612" s="119"/>
      <c r="BF612">
        <f t="shared" si="60"/>
        <v>0</v>
      </c>
      <c r="BG612">
        <f t="shared" si="62"/>
        <v>0</v>
      </c>
      <c r="BH612">
        <f t="shared" si="62"/>
        <v>0</v>
      </c>
      <c r="BI612">
        <f t="shared" si="62"/>
        <v>0</v>
      </c>
      <c r="BJ612">
        <f t="shared" si="62"/>
        <v>0</v>
      </c>
      <c r="BK612">
        <f t="shared" si="62"/>
        <v>0</v>
      </c>
      <c r="BL612">
        <f t="shared" si="64"/>
        <v>0</v>
      </c>
      <c r="BM612">
        <f t="shared" si="61"/>
        <v>0</v>
      </c>
      <c r="BN612">
        <f t="shared" si="61"/>
        <v>0</v>
      </c>
      <c r="BO612">
        <f t="shared" si="61"/>
        <v>0</v>
      </c>
      <c r="BP612">
        <f t="shared" si="61"/>
        <v>0</v>
      </c>
      <c r="BQ612">
        <f t="shared" si="65"/>
        <v>0</v>
      </c>
      <c r="BR612">
        <f t="shared" si="61"/>
        <v>1</v>
      </c>
      <c r="BS612">
        <f t="shared" si="61"/>
        <v>0</v>
      </c>
      <c r="BT612" s="256">
        <f t="shared" si="63"/>
        <v>5</v>
      </c>
    </row>
    <row r="613" spans="2:72" ht="14.3" x14ac:dyDescent="0.25">
      <c r="B613" s="93" t="str">
        <f>IFERROR(VLOOKUP(TABLA!$F613,BLIOTECAS!$C$1:$E$26,2,FALSE),"")</f>
        <v>EMP</v>
      </c>
      <c r="C613" s="93" t="str">
        <f>IFERROR(VLOOKUP(TABLA!F613,BLIOTECAS!$C$1:$E$26,3,FALSE),"")</f>
        <v>Ciencias Sociales</v>
      </c>
      <c r="D613" s="266" t="s">
        <v>1069</v>
      </c>
      <c r="E613" s="120" t="s">
        <v>8</v>
      </c>
      <c r="F613" s="119" t="s">
        <v>35</v>
      </c>
      <c r="G613" s="119" t="s">
        <v>46</v>
      </c>
      <c r="H613" s="119" t="s">
        <v>47</v>
      </c>
      <c r="I613" s="119"/>
      <c r="J613" s="119" t="s">
        <v>35</v>
      </c>
      <c r="K613" s="119" t="s">
        <v>56</v>
      </c>
      <c r="L613" s="119"/>
      <c r="M613" s="119"/>
      <c r="N613" s="119">
        <v>4</v>
      </c>
      <c r="O613" s="119">
        <v>5</v>
      </c>
      <c r="P613" s="119">
        <v>5</v>
      </c>
      <c r="Q613" s="119">
        <v>5</v>
      </c>
      <c r="R613" s="119">
        <v>5</v>
      </c>
      <c r="S613" s="119" t="s">
        <v>88</v>
      </c>
      <c r="T613" s="119" t="s">
        <v>87</v>
      </c>
      <c r="U613" s="119">
        <v>4</v>
      </c>
      <c r="V613" s="119">
        <v>5</v>
      </c>
      <c r="W613" s="119">
        <v>4</v>
      </c>
      <c r="X613" s="119">
        <v>5</v>
      </c>
      <c r="Y613" s="119">
        <v>5</v>
      </c>
      <c r="Z613" s="119">
        <v>5</v>
      </c>
      <c r="AA613" s="119">
        <v>5</v>
      </c>
      <c r="AB613" s="119">
        <v>5</v>
      </c>
      <c r="AC613" s="119">
        <v>5</v>
      </c>
      <c r="AD613" s="119">
        <v>3</v>
      </c>
      <c r="AE613" s="119">
        <v>5</v>
      </c>
      <c r="AF613" s="119">
        <v>5</v>
      </c>
      <c r="AG613" s="119">
        <v>5</v>
      </c>
      <c r="AH613" s="119">
        <v>5</v>
      </c>
      <c r="AI613" s="119">
        <v>5</v>
      </c>
      <c r="AJ613" s="119">
        <v>3</v>
      </c>
      <c r="AK613" s="119" t="s">
        <v>87</v>
      </c>
      <c r="AL613" s="119" t="s">
        <v>87</v>
      </c>
      <c r="AM613" s="119">
        <v>4</v>
      </c>
      <c r="AN613" s="119">
        <v>5</v>
      </c>
      <c r="AO613" s="119" t="s">
        <v>505</v>
      </c>
      <c r="AP613" s="119">
        <v>4</v>
      </c>
      <c r="AQ613" s="119">
        <v>2</v>
      </c>
      <c r="AR613" s="119">
        <v>5</v>
      </c>
      <c r="AS613" s="119">
        <v>2</v>
      </c>
      <c r="AT613" s="119">
        <v>5</v>
      </c>
      <c r="AU613" s="119">
        <v>5</v>
      </c>
      <c r="AV613" s="119">
        <v>5</v>
      </c>
      <c r="AW613" s="119">
        <v>5</v>
      </c>
      <c r="AX613" s="119" t="s">
        <v>87</v>
      </c>
      <c r="AY613" s="119" t="s">
        <v>88</v>
      </c>
      <c r="AZ613" s="119"/>
      <c r="BA613" s="119">
        <v>2</v>
      </c>
      <c r="BB613" s="119">
        <v>1</v>
      </c>
      <c r="BC613" s="119" t="s">
        <v>134</v>
      </c>
      <c r="BD613" s="119"/>
      <c r="BE613" s="119"/>
      <c r="BF613">
        <f t="shared" si="60"/>
        <v>0</v>
      </c>
      <c r="BG613">
        <f t="shared" si="62"/>
        <v>0</v>
      </c>
      <c r="BH613">
        <f t="shared" si="62"/>
        <v>0</v>
      </c>
      <c r="BI613">
        <f t="shared" si="62"/>
        <v>0</v>
      </c>
      <c r="BJ613">
        <f t="shared" si="62"/>
        <v>0</v>
      </c>
      <c r="BK613">
        <f t="shared" si="62"/>
        <v>0</v>
      </c>
      <c r="BL613">
        <f t="shared" si="64"/>
        <v>1</v>
      </c>
      <c r="BM613">
        <f t="shared" si="61"/>
        <v>0</v>
      </c>
      <c r="BN613">
        <f t="shared" si="61"/>
        <v>0</v>
      </c>
      <c r="BO613">
        <f t="shared" si="61"/>
        <v>1</v>
      </c>
      <c r="BP613">
        <f t="shared" si="61"/>
        <v>0</v>
      </c>
      <c r="BQ613">
        <f t="shared" si="65"/>
        <v>0</v>
      </c>
      <c r="BR613">
        <f t="shared" si="61"/>
        <v>0</v>
      </c>
      <c r="BS613">
        <f t="shared" si="61"/>
        <v>0</v>
      </c>
      <c r="BT613" s="256">
        <f t="shared" si="63"/>
        <v>4</v>
      </c>
    </row>
    <row r="614" spans="2:72" ht="14.3" x14ac:dyDescent="0.25">
      <c r="B614" s="93" t="str">
        <f>IFERROR(VLOOKUP(TABLA!$F614,BLIOTECAS!$C$1:$E$26,2,FALSE),"")</f>
        <v>BIO</v>
      </c>
      <c r="C614" s="93" t="str">
        <f>IFERROR(VLOOKUP(TABLA!F614,BLIOTECAS!$C$1:$E$26,3,FALSE),"")</f>
        <v>Ciencias Experimentales</v>
      </c>
      <c r="D614" s="266" t="s">
        <v>1069</v>
      </c>
      <c r="E614" s="120" t="s">
        <v>8</v>
      </c>
      <c r="F614" s="119" t="s">
        <v>27</v>
      </c>
      <c r="G614" s="119" t="s">
        <v>48</v>
      </c>
      <c r="H614" s="119" t="s">
        <v>46</v>
      </c>
      <c r="I614" s="119"/>
      <c r="J614" s="119" t="s">
        <v>27</v>
      </c>
      <c r="K614" s="119" t="s">
        <v>34</v>
      </c>
      <c r="L614" s="119" t="s">
        <v>69</v>
      </c>
      <c r="M614" s="119"/>
      <c r="N614" s="119">
        <v>5</v>
      </c>
      <c r="O614" s="119">
        <v>5</v>
      </c>
      <c r="P614" s="119">
        <v>5</v>
      </c>
      <c r="Q614" s="119">
        <v>4</v>
      </c>
      <c r="R614" s="119">
        <v>5</v>
      </c>
      <c r="S614" s="119" t="s">
        <v>88</v>
      </c>
      <c r="T614" s="119" t="s">
        <v>87</v>
      </c>
      <c r="U614" s="119">
        <v>2</v>
      </c>
      <c r="V614" s="119">
        <v>1</v>
      </c>
      <c r="W614" s="119">
        <v>3</v>
      </c>
      <c r="X614" s="119">
        <v>3</v>
      </c>
      <c r="Y614" s="119">
        <v>5</v>
      </c>
      <c r="Z614" s="119">
        <v>5</v>
      </c>
      <c r="AA614" s="119">
        <v>5</v>
      </c>
      <c r="AB614" s="119">
        <v>1</v>
      </c>
      <c r="AC614" s="119">
        <v>5</v>
      </c>
      <c r="AD614" s="119">
        <v>5</v>
      </c>
      <c r="AE614" s="119">
        <v>5</v>
      </c>
      <c r="AF614" s="119">
        <v>5</v>
      </c>
      <c r="AG614" s="119">
        <v>5</v>
      </c>
      <c r="AH614" s="119">
        <v>4</v>
      </c>
      <c r="AI614" s="119">
        <v>5</v>
      </c>
      <c r="AJ614" s="119">
        <v>5</v>
      </c>
      <c r="AK614" s="119" t="s">
        <v>88</v>
      </c>
      <c r="AL614" s="119" t="s">
        <v>88</v>
      </c>
      <c r="AM614" s="119">
        <v>5</v>
      </c>
      <c r="AN614" s="119">
        <v>3</v>
      </c>
      <c r="AO614" s="119" t="s">
        <v>113</v>
      </c>
      <c r="AP614" s="119">
        <v>5</v>
      </c>
      <c r="AQ614" s="119">
        <v>4</v>
      </c>
      <c r="AR614" s="119">
        <v>5</v>
      </c>
      <c r="AS614" s="119">
        <v>5</v>
      </c>
      <c r="AT614" s="119">
        <v>5</v>
      </c>
      <c r="AU614" s="119">
        <v>4</v>
      </c>
      <c r="AV614" s="119">
        <v>5</v>
      </c>
      <c r="AW614" s="119">
        <v>4</v>
      </c>
      <c r="AX614" s="119" t="s">
        <v>88</v>
      </c>
      <c r="AY614" s="119" t="s">
        <v>88</v>
      </c>
      <c r="AZ614" s="119"/>
      <c r="BA614" s="119">
        <v>5</v>
      </c>
      <c r="BB614" s="119">
        <v>5</v>
      </c>
      <c r="BC614" s="119" t="s">
        <v>135</v>
      </c>
      <c r="BD614" s="119"/>
      <c r="BE614" s="119"/>
      <c r="BF614">
        <f t="shared" si="60"/>
        <v>0</v>
      </c>
      <c r="BG614">
        <f t="shared" si="62"/>
        <v>0</v>
      </c>
      <c r="BH614">
        <f t="shared" si="62"/>
        <v>0</v>
      </c>
      <c r="BI614">
        <f t="shared" si="62"/>
        <v>0</v>
      </c>
      <c r="BJ614">
        <f t="shared" si="62"/>
        <v>0</v>
      </c>
      <c r="BK614">
        <f t="shared" si="62"/>
        <v>0</v>
      </c>
      <c r="BL614">
        <f t="shared" si="64"/>
        <v>0</v>
      </c>
      <c r="BM614">
        <f t="shared" si="61"/>
        <v>0</v>
      </c>
      <c r="BN614">
        <f t="shared" si="61"/>
        <v>0</v>
      </c>
      <c r="BO614">
        <f t="shared" si="61"/>
        <v>1</v>
      </c>
      <c r="BP614">
        <f t="shared" si="61"/>
        <v>0</v>
      </c>
      <c r="BQ614">
        <f t="shared" si="65"/>
        <v>0</v>
      </c>
      <c r="BR614">
        <f t="shared" si="61"/>
        <v>0</v>
      </c>
      <c r="BS614">
        <f t="shared" si="61"/>
        <v>0</v>
      </c>
      <c r="BT614" s="256">
        <f t="shared" si="63"/>
        <v>5</v>
      </c>
    </row>
    <row r="615" spans="2:72" ht="14.3" x14ac:dyDescent="0.25">
      <c r="B615" s="93" t="str">
        <f>IFERROR(VLOOKUP(TABLA!$F615,BLIOTECAS!$C$1:$E$26,2,FALSE),"")</f>
        <v>CEE</v>
      </c>
      <c r="C615" s="93" t="str">
        <f>IFERROR(VLOOKUP(TABLA!F615,BLIOTECAS!$C$1:$E$26,3,FALSE),"")</f>
        <v>Ciencias Sociales</v>
      </c>
      <c r="D615" s="266" t="s">
        <v>1069</v>
      </c>
      <c r="E615" s="120" t="s">
        <v>11</v>
      </c>
      <c r="F615" s="119" t="s">
        <v>20</v>
      </c>
      <c r="G615" s="119" t="s">
        <v>47</v>
      </c>
      <c r="H615" s="119" t="s">
        <v>46</v>
      </c>
      <c r="I615" s="119"/>
      <c r="J615" s="119" t="s">
        <v>18</v>
      </c>
      <c r="K615" s="119"/>
      <c r="L615" s="119"/>
      <c r="M615" s="119" t="s">
        <v>372</v>
      </c>
      <c r="N615" s="119">
        <v>5</v>
      </c>
      <c r="O615" s="119">
        <v>5</v>
      </c>
      <c r="P615" s="119">
        <v>5</v>
      </c>
      <c r="Q615" s="119">
        <v>5</v>
      </c>
      <c r="R615" s="119">
        <v>5</v>
      </c>
      <c r="S615" s="119" t="s">
        <v>88</v>
      </c>
      <c r="T615" s="119" t="s">
        <v>87</v>
      </c>
      <c r="U615" s="119">
        <v>5</v>
      </c>
      <c r="V615" s="119">
        <v>4</v>
      </c>
      <c r="W615" s="119">
        <v>4</v>
      </c>
      <c r="X615" s="119">
        <v>3</v>
      </c>
      <c r="Y615" s="119">
        <v>5</v>
      </c>
      <c r="Z615" s="119">
        <v>4</v>
      </c>
      <c r="AA615" s="119">
        <v>3</v>
      </c>
      <c r="AB615" s="119">
        <v>3</v>
      </c>
      <c r="AC615" s="119">
        <v>4</v>
      </c>
      <c r="AD615" s="119">
        <v>5</v>
      </c>
      <c r="AE615" s="119">
        <v>4</v>
      </c>
      <c r="AF615" s="119">
        <v>4</v>
      </c>
      <c r="AG615" s="119">
        <v>4</v>
      </c>
      <c r="AH615" s="119">
        <v>4</v>
      </c>
      <c r="AI615" s="119">
        <v>4</v>
      </c>
      <c r="AJ615" s="119">
        <v>4</v>
      </c>
      <c r="AK615" s="119" t="s">
        <v>88</v>
      </c>
      <c r="AL615" s="119" t="s">
        <v>88</v>
      </c>
      <c r="AM615" s="119">
        <v>4</v>
      </c>
      <c r="AN615" s="119">
        <v>4</v>
      </c>
      <c r="AO615" s="119" t="s">
        <v>510</v>
      </c>
      <c r="AP615" s="119">
        <v>4</v>
      </c>
      <c r="AQ615" s="119">
        <v>4</v>
      </c>
      <c r="AR615" s="119">
        <v>4</v>
      </c>
      <c r="AS615" s="119">
        <v>4</v>
      </c>
      <c r="AT615" s="119">
        <v>4</v>
      </c>
      <c r="AU615" s="119">
        <v>4</v>
      </c>
      <c r="AV615" s="119">
        <v>4</v>
      </c>
      <c r="AW615" s="119">
        <v>4</v>
      </c>
      <c r="AX615" s="119" t="s">
        <v>87</v>
      </c>
      <c r="AY615" s="119" t="s">
        <v>88</v>
      </c>
      <c r="AZ615" s="119"/>
      <c r="BA615" s="119">
        <v>4</v>
      </c>
      <c r="BB615" s="119">
        <v>4</v>
      </c>
      <c r="BC615" s="119" t="s">
        <v>135</v>
      </c>
      <c r="BD615" s="119" t="s">
        <v>670</v>
      </c>
      <c r="BE615" s="119" t="s">
        <v>671</v>
      </c>
      <c r="BF615">
        <f t="shared" si="60"/>
        <v>0</v>
      </c>
      <c r="BG615">
        <f t="shared" si="62"/>
        <v>0</v>
      </c>
      <c r="BH615">
        <f t="shared" si="62"/>
        <v>0</v>
      </c>
      <c r="BI615">
        <f t="shared" si="62"/>
        <v>0</v>
      </c>
      <c r="BJ615">
        <f t="shared" si="62"/>
        <v>0</v>
      </c>
      <c r="BK615">
        <f t="shared" si="62"/>
        <v>0</v>
      </c>
      <c r="BL615">
        <f t="shared" si="64"/>
        <v>0</v>
      </c>
      <c r="BM615">
        <f t="shared" si="61"/>
        <v>1</v>
      </c>
      <c r="BN615">
        <f t="shared" si="61"/>
        <v>0</v>
      </c>
      <c r="BO615">
        <f t="shared" ref="BM615:BS657" si="66">IF(IFERROR(FIND(BO$2,$AO615,1),0)&lt;&gt;0,1,0)</f>
        <v>1</v>
      </c>
      <c r="BP615">
        <f t="shared" si="66"/>
        <v>0</v>
      </c>
      <c r="BQ615">
        <f t="shared" si="65"/>
        <v>0</v>
      </c>
      <c r="BR615">
        <f t="shared" si="66"/>
        <v>0</v>
      </c>
      <c r="BS615">
        <f t="shared" si="66"/>
        <v>0</v>
      </c>
      <c r="BT615" s="256">
        <f t="shared" si="63"/>
        <v>5</v>
      </c>
    </row>
    <row r="616" spans="2:72" ht="14.3" x14ac:dyDescent="0.25">
      <c r="B616" s="93" t="str">
        <f>IFERROR(VLOOKUP(TABLA!$F616,BLIOTECAS!$C$1:$E$26,2,FALSE),"")</f>
        <v>DER</v>
      </c>
      <c r="C616" s="93" t="str">
        <f>IFERROR(VLOOKUP(TABLA!F616,BLIOTECAS!$C$1:$E$26,3,FALSE),"")</f>
        <v>Ciencias Sociales</v>
      </c>
      <c r="D616" s="266" t="s">
        <v>1069</v>
      </c>
      <c r="E616" s="120" t="s">
        <v>10</v>
      </c>
      <c r="F616" s="119" t="s">
        <v>14</v>
      </c>
      <c r="G616" s="119" t="s">
        <v>46</v>
      </c>
      <c r="H616" s="119" t="s">
        <v>48</v>
      </c>
      <c r="I616" s="119"/>
      <c r="J616" s="119" t="s">
        <v>476</v>
      </c>
      <c r="K616" s="119"/>
      <c r="L616" s="119"/>
      <c r="M616" s="119" t="s">
        <v>672</v>
      </c>
      <c r="N616" s="119">
        <v>5</v>
      </c>
      <c r="O616" s="119">
        <v>5</v>
      </c>
      <c r="P616" s="119">
        <v>5</v>
      </c>
      <c r="Q616" s="119">
        <v>3</v>
      </c>
      <c r="R616" s="119">
        <v>5</v>
      </c>
      <c r="S616" s="119" t="s">
        <v>87</v>
      </c>
      <c r="T616" s="119" t="s">
        <v>87</v>
      </c>
      <c r="U616" s="119">
        <v>5</v>
      </c>
      <c r="V616" s="119">
        <v>4</v>
      </c>
      <c r="W616" s="119">
        <v>5</v>
      </c>
      <c r="X616" s="119">
        <v>4</v>
      </c>
      <c r="Y616" s="119">
        <v>2</v>
      </c>
      <c r="Z616" s="119">
        <v>5</v>
      </c>
      <c r="AA616" s="119">
        <v>2</v>
      </c>
      <c r="AB616" s="119">
        <v>3</v>
      </c>
      <c r="AC616" s="119">
        <v>5</v>
      </c>
      <c r="AD616" s="119">
        <v>5</v>
      </c>
      <c r="AE616" s="119">
        <v>5</v>
      </c>
      <c r="AF616" s="119">
        <v>5</v>
      </c>
      <c r="AG616" s="119">
        <v>5</v>
      </c>
      <c r="AH616" s="119">
        <v>5</v>
      </c>
      <c r="AI616" s="119">
        <v>5</v>
      </c>
      <c r="AJ616" s="119">
        <v>5</v>
      </c>
      <c r="AK616" s="119" t="s">
        <v>87</v>
      </c>
      <c r="AL616" s="119" t="s">
        <v>88</v>
      </c>
      <c r="AM616" s="119">
        <v>4</v>
      </c>
      <c r="AN616" s="119">
        <v>5</v>
      </c>
      <c r="AO616" s="119" t="s">
        <v>115</v>
      </c>
      <c r="AP616" s="119">
        <v>5</v>
      </c>
      <c r="AQ616" s="119">
        <v>5</v>
      </c>
      <c r="AR616" s="119">
        <v>5</v>
      </c>
      <c r="AS616" s="119">
        <v>5</v>
      </c>
      <c r="AT616" s="119">
        <v>5</v>
      </c>
      <c r="AU616" s="119">
        <v>5</v>
      </c>
      <c r="AV616" s="119">
        <v>5</v>
      </c>
      <c r="AW616" s="119">
        <v>5</v>
      </c>
      <c r="AX616" s="119" t="s">
        <v>87</v>
      </c>
      <c r="AY616" s="119" t="s">
        <v>87</v>
      </c>
      <c r="AZ616" s="119" t="s">
        <v>124</v>
      </c>
      <c r="BA616" s="119">
        <v>5</v>
      </c>
      <c r="BB616" s="119">
        <v>5</v>
      </c>
      <c r="BC616" s="119" t="s">
        <v>135</v>
      </c>
      <c r="BD616" s="119"/>
      <c r="BE616" s="119"/>
      <c r="BF616">
        <f t="shared" si="60"/>
        <v>0</v>
      </c>
      <c r="BG616">
        <f t="shared" si="62"/>
        <v>0</v>
      </c>
      <c r="BH616">
        <f t="shared" si="62"/>
        <v>0</v>
      </c>
      <c r="BI616">
        <f t="shared" si="62"/>
        <v>0</v>
      </c>
      <c r="BJ616">
        <f t="shared" si="62"/>
        <v>0</v>
      </c>
      <c r="BK616">
        <f t="shared" si="62"/>
        <v>0</v>
      </c>
      <c r="BL616">
        <f t="shared" si="64"/>
        <v>0</v>
      </c>
      <c r="BM616">
        <f t="shared" si="66"/>
        <v>0</v>
      </c>
      <c r="BN616">
        <f t="shared" si="66"/>
        <v>0</v>
      </c>
      <c r="BO616">
        <f t="shared" si="66"/>
        <v>0</v>
      </c>
      <c r="BP616">
        <f t="shared" si="66"/>
        <v>0</v>
      </c>
      <c r="BQ616">
        <f t="shared" si="65"/>
        <v>0</v>
      </c>
      <c r="BR616">
        <f t="shared" si="66"/>
        <v>1</v>
      </c>
      <c r="BS616">
        <f t="shared" si="66"/>
        <v>0</v>
      </c>
      <c r="BT616" s="256">
        <f t="shared" si="63"/>
        <v>5</v>
      </c>
    </row>
    <row r="617" spans="2:72" ht="14.3" x14ac:dyDescent="0.25">
      <c r="B617" s="93" t="str">
        <f>IFERROR(VLOOKUP(TABLA!$F617,BLIOTECAS!$C$1:$E$26,2,FALSE),"")</f>
        <v>VET</v>
      </c>
      <c r="C617" s="93" t="str">
        <f>IFERROR(VLOOKUP(TABLA!F617,BLIOTECAS!$C$1:$E$26,3,FALSE),"")</f>
        <v>Ciencias de la Salud</v>
      </c>
      <c r="D617" s="266" t="s">
        <v>1069</v>
      </c>
      <c r="E617" s="120" t="s">
        <v>9</v>
      </c>
      <c r="F617" s="119" t="s">
        <v>21</v>
      </c>
      <c r="G617" s="119" t="s">
        <v>47</v>
      </c>
      <c r="H617" s="119" t="s">
        <v>46</v>
      </c>
      <c r="I617" s="119"/>
      <c r="J617" s="119" t="s">
        <v>21</v>
      </c>
      <c r="K617" s="119" t="s">
        <v>56</v>
      </c>
      <c r="L617" s="119"/>
      <c r="M617" s="119"/>
      <c r="N617" s="119">
        <v>4</v>
      </c>
      <c r="O617" s="119">
        <v>2</v>
      </c>
      <c r="P617" s="119">
        <v>2</v>
      </c>
      <c r="Q617" s="119">
        <v>2</v>
      </c>
      <c r="R617" s="119">
        <v>3</v>
      </c>
      <c r="S617" s="119" t="s">
        <v>88</v>
      </c>
      <c r="T617" s="119" t="s">
        <v>87</v>
      </c>
      <c r="U617" s="119">
        <v>4</v>
      </c>
      <c r="V617" s="119">
        <v>4</v>
      </c>
      <c r="W617" s="119">
        <v>5</v>
      </c>
      <c r="X617" s="119">
        <v>3</v>
      </c>
      <c r="Y617" s="119">
        <v>4</v>
      </c>
      <c r="Z617" s="119">
        <v>4</v>
      </c>
      <c r="AA617" s="119">
        <v>3</v>
      </c>
      <c r="AB617" s="119">
        <v>3</v>
      </c>
      <c r="AC617" s="119">
        <v>5</v>
      </c>
      <c r="AD617" s="119">
        <v>3</v>
      </c>
      <c r="AE617" s="119">
        <v>3</v>
      </c>
      <c r="AF617" s="119">
        <v>3</v>
      </c>
      <c r="AG617" s="119">
        <v>4</v>
      </c>
      <c r="AH617" s="119">
        <v>4</v>
      </c>
      <c r="AI617" s="119">
        <v>4</v>
      </c>
      <c r="AJ617" s="119">
        <v>4</v>
      </c>
      <c r="AK617" s="119" t="s">
        <v>88</v>
      </c>
      <c r="AL617" s="119" t="s">
        <v>88</v>
      </c>
      <c r="AM617" s="119">
        <v>4</v>
      </c>
      <c r="AN617" s="119">
        <v>4</v>
      </c>
      <c r="AO617" s="119" t="s">
        <v>115</v>
      </c>
      <c r="AP617" s="119">
        <v>4</v>
      </c>
      <c r="AQ617" s="119">
        <v>3</v>
      </c>
      <c r="AR617" s="119">
        <v>3</v>
      </c>
      <c r="AS617" s="119">
        <v>2</v>
      </c>
      <c r="AT617" s="119">
        <v>3</v>
      </c>
      <c r="AU617" s="119">
        <v>3</v>
      </c>
      <c r="AV617" s="119">
        <v>4</v>
      </c>
      <c r="AW617" s="119">
        <v>4</v>
      </c>
      <c r="AX617" s="119" t="s">
        <v>87</v>
      </c>
      <c r="AY617" s="119" t="s">
        <v>87</v>
      </c>
      <c r="AZ617" s="119" t="s">
        <v>124</v>
      </c>
      <c r="BA617" s="119">
        <v>3</v>
      </c>
      <c r="BB617" s="119">
        <v>5</v>
      </c>
      <c r="BC617" s="119" t="s">
        <v>134</v>
      </c>
      <c r="BD617" s="119"/>
      <c r="BE617" s="119"/>
      <c r="BF617">
        <f t="shared" si="60"/>
        <v>0</v>
      </c>
      <c r="BG617">
        <f t="shared" si="62"/>
        <v>0</v>
      </c>
      <c r="BH617">
        <f t="shared" si="62"/>
        <v>0</v>
      </c>
      <c r="BI617">
        <f t="shared" si="62"/>
        <v>0</v>
      </c>
      <c r="BJ617">
        <f t="shared" si="62"/>
        <v>0</v>
      </c>
      <c r="BK617">
        <f t="shared" si="62"/>
        <v>0</v>
      </c>
      <c r="BL617">
        <f t="shared" si="64"/>
        <v>0</v>
      </c>
      <c r="BM617">
        <f t="shared" si="66"/>
        <v>0</v>
      </c>
      <c r="BN617">
        <f t="shared" si="66"/>
        <v>0</v>
      </c>
      <c r="BO617">
        <f t="shared" si="66"/>
        <v>0</v>
      </c>
      <c r="BP617">
        <f t="shared" si="66"/>
        <v>0</v>
      </c>
      <c r="BQ617">
        <f t="shared" si="65"/>
        <v>0</v>
      </c>
      <c r="BR617">
        <f t="shared" si="66"/>
        <v>1</v>
      </c>
      <c r="BS617">
        <f t="shared" si="66"/>
        <v>0</v>
      </c>
      <c r="BT617" s="256">
        <f t="shared" si="63"/>
        <v>4</v>
      </c>
    </row>
    <row r="618" spans="2:72" ht="14.3" x14ac:dyDescent="0.25">
      <c r="B618" s="93" t="str">
        <f>IFERROR(VLOOKUP(TABLA!$F618,BLIOTECAS!$C$1:$E$26,2,FALSE),"")</f>
        <v>FLL</v>
      </c>
      <c r="C618" s="93" t="str">
        <f>IFERROR(VLOOKUP(TABLA!F618,BLIOTECAS!$C$1:$E$26,3,FALSE),"")</f>
        <v>Humanidades</v>
      </c>
      <c r="D618" s="266" t="s">
        <v>1069</v>
      </c>
      <c r="E618" s="120" t="s">
        <v>9</v>
      </c>
      <c r="F618" s="119" t="s">
        <v>15</v>
      </c>
      <c r="G618" s="119" t="s">
        <v>46</v>
      </c>
      <c r="H618" s="119" t="s">
        <v>46</v>
      </c>
      <c r="I618" s="119"/>
      <c r="J618" s="119" t="s">
        <v>76</v>
      </c>
      <c r="K618" s="119" t="s">
        <v>56</v>
      </c>
      <c r="L618" s="119"/>
      <c r="M618" s="119"/>
      <c r="N618" s="119">
        <v>5</v>
      </c>
      <c r="O618" s="119">
        <v>5</v>
      </c>
      <c r="P618" s="119">
        <v>5</v>
      </c>
      <c r="Q618" s="119">
        <v>4</v>
      </c>
      <c r="R618" s="119">
        <v>5</v>
      </c>
      <c r="S618" s="119" t="s">
        <v>87</v>
      </c>
      <c r="T618" s="119" t="s">
        <v>87</v>
      </c>
      <c r="U618" s="119">
        <v>2</v>
      </c>
      <c r="V618" s="119">
        <v>5</v>
      </c>
      <c r="W618" s="119">
        <v>4</v>
      </c>
      <c r="X618" s="119">
        <v>1</v>
      </c>
      <c r="Y618" s="119">
        <v>4</v>
      </c>
      <c r="Z618" s="119">
        <v>5</v>
      </c>
      <c r="AA618" s="119">
        <v>1</v>
      </c>
      <c r="AB618" s="119">
        <v>4</v>
      </c>
      <c r="AC618" s="119">
        <v>1</v>
      </c>
      <c r="AD618" s="119">
        <v>4</v>
      </c>
      <c r="AE618" s="119">
        <v>5</v>
      </c>
      <c r="AF618" s="119">
        <v>5</v>
      </c>
      <c r="AG618" s="119">
        <v>4</v>
      </c>
      <c r="AH618" s="119">
        <v>5</v>
      </c>
      <c r="AI618" s="119">
        <v>5</v>
      </c>
      <c r="AJ618" s="119">
        <v>4</v>
      </c>
      <c r="AK618" s="119" t="s">
        <v>87</v>
      </c>
      <c r="AL618" s="119" t="s">
        <v>88</v>
      </c>
      <c r="AM618" s="119">
        <v>5</v>
      </c>
      <c r="AN618" s="119">
        <v>3</v>
      </c>
      <c r="AO618" s="119" t="s">
        <v>115</v>
      </c>
      <c r="AP618" s="119">
        <v>5</v>
      </c>
      <c r="AQ618" s="119">
        <v>5</v>
      </c>
      <c r="AR618" s="119">
        <v>5</v>
      </c>
      <c r="AS618" s="119">
        <v>5</v>
      </c>
      <c r="AT618" s="119">
        <v>5</v>
      </c>
      <c r="AU618" s="119">
        <v>5</v>
      </c>
      <c r="AV618" s="119">
        <v>5</v>
      </c>
      <c r="AW618" s="119">
        <v>4</v>
      </c>
      <c r="AX618" s="119" t="s">
        <v>87</v>
      </c>
      <c r="AY618" s="119" t="s">
        <v>87</v>
      </c>
      <c r="AZ618" s="119" t="s">
        <v>123</v>
      </c>
      <c r="BA618" s="119">
        <v>5</v>
      </c>
      <c r="BB618" s="119">
        <v>5</v>
      </c>
      <c r="BC618" s="119" t="s">
        <v>135</v>
      </c>
      <c r="BD618" s="119"/>
      <c r="BE618" s="119"/>
      <c r="BF618">
        <f t="shared" ref="BF618:BF681" si="67">IF(IFERROR(FIND(BF$2,$I618,1),0)&lt;&gt;0,1,0)</f>
        <v>0</v>
      </c>
      <c r="BG618">
        <f t="shared" si="62"/>
        <v>0</v>
      </c>
      <c r="BH618">
        <f t="shared" si="62"/>
        <v>0</v>
      </c>
      <c r="BI618">
        <f t="shared" si="62"/>
        <v>0</v>
      </c>
      <c r="BJ618">
        <f t="shared" si="62"/>
        <v>0</v>
      </c>
      <c r="BK618">
        <f t="shared" si="62"/>
        <v>0</v>
      </c>
      <c r="BL618">
        <f t="shared" si="64"/>
        <v>0</v>
      </c>
      <c r="BM618">
        <f t="shared" si="66"/>
        <v>0</v>
      </c>
      <c r="BN618">
        <f t="shared" si="66"/>
        <v>0</v>
      </c>
      <c r="BO618">
        <f t="shared" si="66"/>
        <v>0</v>
      </c>
      <c r="BP618">
        <f t="shared" si="66"/>
        <v>0</v>
      </c>
      <c r="BQ618">
        <f t="shared" si="65"/>
        <v>0</v>
      </c>
      <c r="BR618">
        <f t="shared" si="66"/>
        <v>1</v>
      </c>
      <c r="BS618">
        <f t="shared" si="66"/>
        <v>0</v>
      </c>
      <c r="BT618" s="256">
        <f t="shared" si="63"/>
        <v>5</v>
      </c>
    </row>
    <row r="619" spans="2:72" ht="14.3" x14ac:dyDescent="0.25">
      <c r="B619" s="93" t="str">
        <f>IFERROR(VLOOKUP(TABLA!$F619,BLIOTECAS!$C$1:$E$26,2,FALSE),"")</f>
        <v/>
      </c>
      <c r="C619" s="93" t="str">
        <f>IFERROR(VLOOKUP(TABLA!F619,BLIOTECAS!$C$1:$E$26,3,FALSE),"")</f>
        <v/>
      </c>
      <c r="D619" s="266" t="s">
        <v>1069</v>
      </c>
      <c r="E619" s="120" t="s">
        <v>8</v>
      </c>
      <c r="F619" s="119"/>
      <c r="G619" s="119" t="s">
        <v>45</v>
      </c>
      <c r="H619" s="119" t="s">
        <v>44</v>
      </c>
      <c r="I619" s="119"/>
      <c r="J619" s="119" t="s">
        <v>27</v>
      </c>
      <c r="K619" s="119"/>
      <c r="L619" s="119"/>
      <c r="M619" s="119"/>
      <c r="N619" s="119">
        <v>3</v>
      </c>
      <c r="O619" s="119">
        <v>4</v>
      </c>
      <c r="P619" s="119">
        <v>4</v>
      </c>
      <c r="Q619" s="119">
        <v>4</v>
      </c>
      <c r="R619" s="119">
        <v>4</v>
      </c>
      <c r="S619" s="119" t="s">
        <v>88</v>
      </c>
      <c r="T619" s="119" t="s">
        <v>88</v>
      </c>
      <c r="U619" s="119">
        <v>4</v>
      </c>
      <c r="V619" s="119">
        <v>4</v>
      </c>
      <c r="W619" s="119">
        <v>4</v>
      </c>
      <c r="X619" s="119">
        <v>4</v>
      </c>
      <c r="Y619" s="119">
        <v>4</v>
      </c>
      <c r="Z619" s="119">
        <v>4</v>
      </c>
      <c r="AA619" s="119">
        <v>4</v>
      </c>
      <c r="AB619" s="119">
        <v>4</v>
      </c>
      <c r="AC619" s="119">
        <v>4</v>
      </c>
      <c r="AD619" s="119">
        <v>4</v>
      </c>
      <c r="AE619" s="119">
        <v>3</v>
      </c>
      <c r="AF619" s="119">
        <v>4</v>
      </c>
      <c r="AG619" s="119">
        <v>4</v>
      </c>
      <c r="AH619" s="119">
        <v>4</v>
      </c>
      <c r="AI619" s="119">
        <v>4</v>
      </c>
      <c r="AJ619" s="119">
        <v>4</v>
      </c>
      <c r="AK619" s="119" t="s">
        <v>88</v>
      </c>
      <c r="AL619" s="119" t="s">
        <v>88</v>
      </c>
      <c r="AM619" s="119">
        <v>4</v>
      </c>
      <c r="AN619" s="119">
        <v>4</v>
      </c>
      <c r="AO619" s="119"/>
      <c r="AP619" s="119">
        <v>4</v>
      </c>
      <c r="AQ619" s="119">
        <v>4</v>
      </c>
      <c r="AR619" s="119">
        <v>4</v>
      </c>
      <c r="AS619" s="119">
        <v>4</v>
      </c>
      <c r="AT619" s="119">
        <v>4</v>
      </c>
      <c r="AU619" s="119">
        <v>4</v>
      </c>
      <c r="AV619" s="119">
        <v>3</v>
      </c>
      <c r="AW619" s="119">
        <v>3</v>
      </c>
      <c r="AX619" s="119" t="s">
        <v>87</v>
      </c>
      <c r="AY619" s="119" t="s">
        <v>88</v>
      </c>
      <c r="AZ619" s="119"/>
      <c r="BA619" s="119">
        <v>4</v>
      </c>
      <c r="BB619" s="119">
        <v>4</v>
      </c>
      <c r="BC619" s="119" t="s">
        <v>134</v>
      </c>
      <c r="BD619" s="119"/>
      <c r="BE619" s="119"/>
      <c r="BF619">
        <f t="shared" si="67"/>
        <v>0</v>
      </c>
      <c r="BG619">
        <f t="shared" si="62"/>
        <v>0</v>
      </c>
      <c r="BH619">
        <f t="shared" si="62"/>
        <v>0</v>
      </c>
      <c r="BI619">
        <f t="shared" si="62"/>
        <v>0</v>
      </c>
      <c r="BJ619">
        <f t="shared" si="62"/>
        <v>0</v>
      </c>
      <c r="BK619">
        <f t="shared" si="62"/>
        <v>0</v>
      </c>
      <c r="BL619">
        <f t="shared" si="64"/>
        <v>0</v>
      </c>
      <c r="BM619">
        <f t="shared" si="66"/>
        <v>0</v>
      </c>
      <c r="BN619">
        <f t="shared" si="66"/>
        <v>0</v>
      </c>
      <c r="BO619">
        <f t="shared" si="66"/>
        <v>0</v>
      </c>
      <c r="BP619">
        <f t="shared" si="66"/>
        <v>0</v>
      </c>
      <c r="BQ619">
        <f t="shared" si="65"/>
        <v>0</v>
      </c>
      <c r="BR619">
        <f t="shared" si="66"/>
        <v>0</v>
      </c>
      <c r="BS619">
        <f t="shared" si="66"/>
        <v>0</v>
      </c>
      <c r="BT619" s="256">
        <f t="shared" si="63"/>
        <v>4</v>
      </c>
    </row>
    <row r="620" spans="2:72" ht="14.3" x14ac:dyDescent="0.25">
      <c r="B620" s="93" t="str">
        <f>IFERROR(VLOOKUP(TABLA!$F620,BLIOTECAS!$C$1:$E$26,2,FALSE),"")</f>
        <v>FLL</v>
      </c>
      <c r="C620" s="93" t="str">
        <f>IFERROR(VLOOKUP(TABLA!F620,BLIOTECAS!$C$1:$E$26,3,FALSE),"")</f>
        <v>Humanidades</v>
      </c>
      <c r="D620" s="266" t="s">
        <v>1069</v>
      </c>
      <c r="E620" s="120" t="s">
        <v>8</v>
      </c>
      <c r="F620" s="119" t="s">
        <v>15</v>
      </c>
      <c r="G620" s="119" t="s">
        <v>47</v>
      </c>
      <c r="H620" s="119" t="s">
        <v>47</v>
      </c>
      <c r="I620" s="119"/>
      <c r="J620" s="119" t="s">
        <v>76</v>
      </c>
      <c r="K620" s="119" t="s">
        <v>56</v>
      </c>
      <c r="L620" s="119"/>
      <c r="M620" s="119" t="s">
        <v>673</v>
      </c>
      <c r="N620" s="119">
        <v>5</v>
      </c>
      <c r="O620" s="119">
        <v>5</v>
      </c>
      <c r="P620" s="119">
        <v>5</v>
      </c>
      <c r="Q620" s="119">
        <v>4</v>
      </c>
      <c r="R620" s="119">
        <v>5</v>
      </c>
      <c r="S620" s="119" t="s">
        <v>88</v>
      </c>
      <c r="T620" s="119" t="s">
        <v>88</v>
      </c>
      <c r="U620" s="119">
        <v>1</v>
      </c>
      <c r="V620" s="119">
        <v>3</v>
      </c>
      <c r="W620" s="119">
        <v>3</v>
      </c>
      <c r="X620" s="119">
        <v>1</v>
      </c>
      <c r="Y620" s="119">
        <v>4</v>
      </c>
      <c r="Z620" s="119">
        <v>2</v>
      </c>
      <c r="AA620" s="119">
        <v>5</v>
      </c>
      <c r="AB620" s="119">
        <v>1</v>
      </c>
      <c r="AC620" s="119">
        <v>3</v>
      </c>
      <c r="AD620" s="119">
        <v>2</v>
      </c>
      <c r="AE620" s="119">
        <v>3</v>
      </c>
      <c r="AF620" s="119">
        <v>4</v>
      </c>
      <c r="AG620" s="119">
        <v>4</v>
      </c>
      <c r="AH620" s="119">
        <v>4</v>
      </c>
      <c r="AI620" s="119">
        <v>3</v>
      </c>
      <c r="AJ620" s="119">
        <v>3</v>
      </c>
      <c r="AK620" s="119" t="s">
        <v>87</v>
      </c>
      <c r="AL620" s="119" t="s">
        <v>88</v>
      </c>
      <c r="AM620" s="119">
        <v>4</v>
      </c>
      <c r="AN620" s="119">
        <v>3</v>
      </c>
      <c r="AO620" s="119" t="s">
        <v>115</v>
      </c>
      <c r="AP620" s="119">
        <v>4</v>
      </c>
      <c r="AQ620" s="119">
        <v>3</v>
      </c>
      <c r="AR620" s="119">
        <v>3</v>
      </c>
      <c r="AS620" s="119">
        <v>4</v>
      </c>
      <c r="AT620" s="119">
        <v>5</v>
      </c>
      <c r="AU620" s="119">
        <v>5</v>
      </c>
      <c r="AV620" s="119">
        <v>3</v>
      </c>
      <c r="AW620" s="119">
        <v>1</v>
      </c>
      <c r="AX620" s="119" t="s">
        <v>87</v>
      </c>
      <c r="AY620" s="119" t="s">
        <v>88</v>
      </c>
      <c r="AZ620" s="119"/>
      <c r="BA620" s="119">
        <v>3</v>
      </c>
      <c r="BB620" s="119">
        <v>4</v>
      </c>
      <c r="BC620" s="119" t="s">
        <v>134</v>
      </c>
      <c r="BD620" s="119"/>
      <c r="BE620" s="119"/>
      <c r="BF620">
        <f t="shared" si="67"/>
        <v>0</v>
      </c>
      <c r="BG620">
        <f t="shared" si="62"/>
        <v>0</v>
      </c>
      <c r="BH620">
        <f t="shared" si="62"/>
        <v>0</v>
      </c>
      <c r="BI620">
        <f t="shared" si="62"/>
        <v>0</v>
      </c>
      <c r="BJ620">
        <f t="shared" si="62"/>
        <v>0</v>
      </c>
      <c r="BK620">
        <f t="shared" si="62"/>
        <v>0</v>
      </c>
      <c r="BL620">
        <f t="shared" si="64"/>
        <v>0</v>
      </c>
      <c r="BM620">
        <f t="shared" si="66"/>
        <v>0</v>
      </c>
      <c r="BN620">
        <f t="shared" si="66"/>
        <v>0</v>
      </c>
      <c r="BO620">
        <f t="shared" si="66"/>
        <v>0</v>
      </c>
      <c r="BP620">
        <f t="shared" si="66"/>
        <v>0</v>
      </c>
      <c r="BQ620">
        <f t="shared" si="65"/>
        <v>0</v>
      </c>
      <c r="BR620">
        <f t="shared" si="66"/>
        <v>1</v>
      </c>
      <c r="BS620">
        <f t="shared" si="66"/>
        <v>0</v>
      </c>
      <c r="BT620" s="256">
        <f t="shared" si="63"/>
        <v>4</v>
      </c>
    </row>
    <row r="621" spans="2:72" ht="14.3" x14ac:dyDescent="0.25">
      <c r="B621" s="93" t="str">
        <f>IFERROR(VLOOKUP(TABLA!$F621,BLIOTECAS!$C$1:$E$26,2,FALSE),"")</f>
        <v>BIO</v>
      </c>
      <c r="C621" s="93" t="str">
        <f>IFERROR(VLOOKUP(TABLA!F621,BLIOTECAS!$C$1:$E$26,3,FALSE),"")</f>
        <v>Ciencias Experimentales</v>
      </c>
      <c r="D621" s="266" t="s">
        <v>1069</v>
      </c>
      <c r="E621" s="120" t="s">
        <v>10</v>
      </c>
      <c r="F621" s="119" t="s">
        <v>27</v>
      </c>
      <c r="G621" s="119" t="s">
        <v>48</v>
      </c>
      <c r="H621" s="119" t="s">
        <v>48</v>
      </c>
      <c r="I621" s="119"/>
      <c r="J621" s="119" t="s">
        <v>27</v>
      </c>
      <c r="K621" s="119" t="s">
        <v>28</v>
      </c>
      <c r="L621" s="119" t="s">
        <v>19</v>
      </c>
      <c r="M621" s="119"/>
      <c r="N621" s="119">
        <v>4</v>
      </c>
      <c r="O621" s="119">
        <v>4</v>
      </c>
      <c r="P621" s="119">
        <v>4</v>
      </c>
      <c r="Q621" s="119">
        <v>4</v>
      </c>
      <c r="R621" s="119">
        <v>4</v>
      </c>
      <c r="S621" s="119" t="s">
        <v>88</v>
      </c>
      <c r="T621" s="119" t="s">
        <v>88</v>
      </c>
      <c r="U621" s="119">
        <v>1</v>
      </c>
      <c r="V621" s="119">
        <v>5</v>
      </c>
      <c r="W621" s="119">
        <v>5</v>
      </c>
      <c r="X621" s="119">
        <v>3</v>
      </c>
      <c r="Y621" s="119">
        <v>3</v>
      </c>
      <c r="Z621" s="119">
        <v>3</v>
      </c>
      <c r="AA621" s="119">
        <v>1</v>
      </c>
      <c r="AB621" s="119">
        <v>1</v>
      </c>
      <c r="AC621" s="119">
        <v>4</v>
      </c>
      <c r="AD621" s="119">
        <v>3</v>
      </c>
      <c r="AE621" s="119">
        <v>4</v>
      </c>
      <c r="AF621" s="119">
        <v>5</v>
      </c>
      <c r="AG621" s="119">
        <v>5</v>
      </c>
      <c r="AH621" s="119">
        <v>5</v>
      </c>
      <c r="AI621" s="119">
        <v>3</v>
      </c>
      <c r="AJ621" s="119">
        <v>3</v>
      </c>
      <c r="AK621" s="119" t="s">
        <v>87</v>
      </c>
      <c r="AL621" s="119" t="s">
        <v>87</v>
      </c>
      <c r="AM621" s="119">
        <v>5</v>
      </c>
      <c r="AN621" s="119">
        <v>5</v>
      </c>
      <c r="AO621" s="119" t="s">
        <v>510</v>
      </c>
      <c r="AP621" s="119">
        <v>5</v>
      </c>
      <c r="AQ621" s="119">
        <v>4</v>
      </c>
      <c r="AR621" s="119">
        <v>3</v>
      </c>
      <c r="AS621" s="119">
        <v>4</v>
      </c>
      <c r="AT621" s="119">
        <v>4</v>
      </c>
      <c r="AU621" s="119">
        <v>4</v>
      </c>
      <c r="AV621" s="119">
        <v>4</v>
      </c>
      <c r="AW621" s="119">
        <v>4</v>
      </c>
      <c r="AX621" s="119" t="s">
        <v>87</v>
      </c>
      <c r="AY621" s="119" t="s">
        <v>87</v>
      </c>
      <c r="AZ621" s="119" t="s">
        <v>124</v>
      </c>
      <c r="BA621" s="119">
        <v>5</v>
      </c>
      <c r="BB621" s="119">
        <v>5</v>
      </c>
      <c r="BC621" s="119" t="s">
        <v>135</v>
      </c>
      <c r="BD621" s="119" t="s">
        <v>674</v>
      </c>
      <c r="BE621" s="119"/>
      <c r="BF621">
        <f t="shared" si="67"/>
        <v>0</v>
      </c>
      <c r="BG621">
        <f t="shared" si="62"/>
        <v>0</v>
      </c>
      <c r="BH621">
        <f t="shared" si="62"/>
        <v>0</v>
      </c>
      <c r="BI621">
        <f t="shared" si="62"/>
        <v>0</v>
      </c>
      <c r="BJ621">
        <f t="shared" si="62"/>
        <v>0</v>
      </c>
      <c r="BK621">
        <f t="shared" si="62"/>
        <v>0</v>
      </c>
      <c r="BL621">
        <f t="shared" si="64"/>
        <v>0</v>
      </c>
      <c r="BM621">
        <f t="shared" si="66"/>
        <v>1</v>
      </c>
      <c r="BN621">
        <f t="shared" si="66"/>
        <v>0</v>
      </c>
      <c r="BO621">
        <f t="shared" si="66"/>
        <v>1</v>
      </c>
      <c r="BP621">
        <f t="shared" si="66"/>
        <v>0</v>
      </c>
      <c r="BQ621">
        <f t="shared" si="65"/>
        <v>0</v>
      </c>
      <c r="BR621">
        <f t="shared" si="66"/>
        <v>0</v>
      </c>
      <c r="BS621">
        <f t="shared" si="66"/>
        <v>0</v>
      </c>
      <c r="BT621" s="256">
        <f t="shared" si="63"/>
        <v>5</v>
      </c>
    </row>
    <row r="622" spans="2:72" ht="14.3" x14ac:dyDescent="0.25">
      <c r="B622" s="93" t="str">
        <f>IFERROR(VLOOKUP(TABLA!$F622,BLIOTECAS!$C$1:$E$26,2,FALSE),"")</f>
        <v>ENF</v>
      </c>
      <c r="C622" s="93" t="str">
        <f>IFERROR(VLOOKUP(TABLA!F622,BLIOTECAS!$C$1:$E$26,3,FALSE),"")</f>
        <v>Ciencias de la Salud</v>
      </c>
      <c r="D622" s="266" t="s">
        <v>1069</v>
      </c>
      <c r="E622" s="120" t="s">
        <v>8</v>
      </c>
      <c r="F622" s="119" t="s">
        <v>24</v>
      </c>
      <c r="G622" s="119" t="s">
        <v>47</v>
      </c>
      <c r="H622" s="119" t="s">
        <v>46</v>
      </c>
      <c r="I622" s="119"/>
      <c r="J622" s="119" t="s">
        <v>24</v>
      </c>
      <c r="K622" s="119" t="s">
        <v>56</v>
      </c>
      <c r="L622" s="119" t="s">
        <v>36</v>
      </c>
      <c r="M622" s="119"/>
      <c r="N622" s="119">
        <v>3</v>
      </c>
      <c r="O622" s="119">
        <v>3</v>
      </c>
      <c r="P622" s="119">
        <v>5</v>
      </c>
      <c r="Q622" s="119">
        <v>3</v>
      </c>
      <c r="R622" s="119">
        <v>5</v>
      </c>
      <c r="S622" s="119" t="s">
        <v>88</v>
      </c>
      <c r="T622" s="119" t="s">
        <v>87</v>
      </c>
      <c r="U622" s="119">
        <v>2</v>
      </c>
      <c r="V622" s="119">
        <v>2</v>
      </c>
      <c r="W622" s="119">
        <v>5</v>
      </c>
      <c r="X622" s="119">
        <v>5</v>
      </c>
      <c r="Y622" s="119">
        <v>5</v>
      </c>
      <c r="Z622" s="119">
        <v>5</v>
      </c>
      <c r="AA622" s="119">
        <v>5</v>
      </c>
      <c r="AB622" s="119">
        <v>2</v>
      </c>
      <c r="AC622" s="119">
        <v>3</v>
      </c>
      <c r="AD622" s="119">
        <v>3</v>
      </c>
      <c r="AE622" s="119">
        <v>3</v>
      </c>
      <c r="AF622" s="119">
        <v>3</v>
      </c>
      <c r="AG622" s="119">
        <v>3</v>
      </c>
      <c r="AH622" s="119">
        <v>3</v>
      </c>
      <c r="AI622" s="119">
        <v>3</v>
      </c>
      <c r="AJ622" s="119">
        <v>4</v>
      </c>
      <c r="AK622" s="119" t="s">
        <v>88</v>
      </c>
      <c r="AL622" s="119" t="s">
        <v>88</v>
      </c>
      <c r="AM622" s="119">
        <v>3</v>
      </c>
      <c r="AN622" s="119">
        <v>3</v>
      </c>
      <c r="AO622" s="119" t="s">
        <v>115</v>
      </c>
      <c r="AP622" s="119">
        <v>5</v>
      </c>
      <c r="AQ622" s="119">
        <v>5</v>
      </c>
      <c r="AR622" s="119">
        <v>5</v>
      </c>
      <c r="AS622" s="119">
        <v>5</v>
      </c>
      <c r="AT622" s="119">
        <v>5</v>
      </c>
      <c r="AU622" s="119">
        <v>5</v>
      </c>
      <c r="AV622" s="119">
        <v>5</v>
      </c>
      <c r="AW622" s="119">
        <v>5</v>
      </c>
      <c r="AX622" s="119" t="s">
        <v>88</v>
      </c>
      <c r="AY622" s="119" t="s">
        <v>88</v>
      </c>
      <c r="AZ622" s="119"/>
      <c r="BA622" s="119">
        <v>5</v>
      </c>
      <c r="BB622" s="119">
        <v>5</v>
      </c>
      <c r="BC622" s="119" t="s">
        <v>134</v>
      </c>
      <c r="BD622" s="119" t="s">
        <v>675</v>
      </c>
      <c r="BE622" s="119"/>
      <c r="BF622">
        <f t="shared" si="67"/>
        <v>0</v>
      </c>
      <c r="BG622">
        <f t="shared" si="62"/>
        <v>0</v>
      </c>
      <c r="BH622">
        <f t="shared" si="62"/>
        <v>0</v>
      </c>
      <c r="BI622">
        <f t="shared" si="62"/>
        <v>0</v>
      </c>
      <c r="BJ622">
        <f t="shared" si="62"/>
        <v>0</v>
      </c>
      <c r="BK622">
        <f t="shared" si="62"/>
        <v>0</v>
      </c>
      <c r="BL622">
        <f t="shared" si="64"/>
        <v>0</v>
      </c>
      <c r="BM622">
        <f t="shared" si="66"/>
        <v>0</v>
      </c>
      <c r="BN622">
        <f t="shared" si="66"/>
        <v>0</v>
      </c>
      <c r="BO622">
        <f t="shared" si="66"/>
        <v>0</v>
      </c>
      <c r="BP622">
        <f t="shared" si="66"/>
        <v>0</v>
      </c>
      <c r="BQ622">
        <f t="shared" si="65"/>
        <v>0</v>
      </c>
      <c r="BR622">
        <f t="shared" si="66"/>
        <v>1</v>
      </c>
      <c r="BS622">
        <f t="shared" si="66"/>
        <v>0</v>
      </c>
      <c r="BT622" s="256">
        <f t="shared" si="63"/>
        <v>4</v>
      </c>
    </row>
    <row r="623" spans="2:72" ht="14.3" x14ac:dyDescent="0.25">
      <c r="B623" s="93" t="str">
        <f>IFERROR(VLOOKUP(TABLA!$F623,BLIOTECAS!$C$1:$E$26,2,FALSE),"")</f>
        <v>ODO</v>
      </c>
      <c r="C623" s="93" t="str">
        <f>IFERROR(VLOOKUP(TABLA!F623,BLIOTECAS!$C$1:$E$26,3,FALSE),"")</f>
        <v>Ciencias de la Salud</v>
      </c>
      <c r="D623" s="266" t="s">
        <v>1069</v>
      </c>
      <c r="E623" s="120" t="s">
        <v>8</v>
      </c>
      <c r="F623" s="119" t="s">
        <v>36</v>
      </c>
      <c r="G623" s="119" t="s">
        <v>47</v>
      </c>
      <c r="H623" s="119" t="s">
        <v>46</v>
      </c>
      <c r="I623" s="119"/>
      <c r="J623" s="119" t="s">
        <v>36</v>
      </c>
      <c r="K623" s="119" t="s">
        <v>22</v>
      </c>
      <c r="L623" s="119" t="s">
        <v>56</v>
      </c>
      <c r="M623" s="119"/>
      <c r="N623" s="119">
        <v>3</v>
      </c>
      <c r="O623" s="119">
        <v>5</v>
      </c>
      <c r="P623" s="119">
        <v>5</v>
      </c>
      <c r="Q623" s="119">
        <v>3</v>
      </c>
      <c r="R623" s="119">
        <v>5</v>
      </c>
      <c r="S623" s="119" t="s">
        <v>88</v>
      </c>
      <c r="T623" s="119" t="s">
        <v>88</v>
      </c>
      <c r="U623" s="119">
        <v>1</v>
      </c>
      <c r="V623" s="119">
        <v>1</v>
      </c>
      <c r="W623" s="119">
        <v>1</v>
      </c>
      <c r="X623" s="119">
        <v>3</v>
      </c>
      <c r="Y623" s="119">
        <v>5</v>
      </c>
      <c r="Z623" s="119">
        <v>4</v>
      </c>
      <c r="AA623" s="119">
        <v>5</v>
      </c>
      <c r="AB623" s="119">
        <v>2</v>
      </c>
      <c r="AC623" s="119">
        <v>3</v>
      </c>
      <c r="AD623" s="119">
        <v>3</v>
      </c>
      <c r="AE623" s="119">
        <v>3</v>
      </c>
      <c r="AF623" s="119">
        <v>3</v>
      </c>
      <c r="AG623" s="119">
        <v>3</v>
      </c>
      <c r="AH623" s="119">
        <v>3</v>
      </c>
      <c r="AI623" s="119">
        <v>3</v>
      </c>
      <c r="AJ623" s="119">
        <v>2</v>
      </c>
      <c r="AK623" s="119" t="s">
        <v>88</v>
      </c>
      <c r="AL623" s="119" t="s">
        <v>88</v>
      </c>
      <c r="AM623" s="119">
        <v>3</v>
      </c>
      <c r="AN623" s="119">
        <v>4</v>
      </c>
      <c r="AO623" s="119" t="s">
        <v>113</v>
      </c>
      <c r="AP623" s="119">
        <v>2</v>
      </c>
      <c r="AQ623" s="119">
        <v>2</v>
      </c>
      <c r="AR623" s="119">
        <v>2</v>
      </c>
      <c r="AS623" s="119">
        <v>2</v>
      </c>
      <c r="AT623" s="119">
        <v>2</v>
      </c>
      <c r="AU623" s="119">
        <v>4</v>
      </c>
      <c r="AV623" s="119">
        <v>2</v>
      </c>
      <c r="AW623" s="119">
        <v>2</v>
      </c>
      <c r="AX623" s="119" t="s">
        <v>88</v>
      </c>
      <c r="AY623" s="119" t="s">
        <v>87</v>
      </c>
      <c r="AZ623" s="119" t="s">
        <v>124</v>
      </c>
      <c r="BA623" s="119">
        <v>3</v>
      </c>
      <c r="BB623" s="119">
        <v>1</v>
      </c>
      <c r="BC623" s="119" t="s">
        <v>134</v>
      </c>
      <c r="BD623" s="119" t="s">
        <v>1072</v>
      </c>
      <c r="BE623" s="119"/>
      <c r="BF623">
        <f t="shared" si="67"/>
        <v>0</v>
      </c>
      <c r="BG623">
        <f t="shared" si="62"/>
        <v>0</v>
      </c>
      <c r="BH623">
        <f t="shared" si="62"/>
        <v>0</v>
      </c>
      <c r="BI623">
        <f t="shared" si="62"/>
        <v>0</v>
      </c>
      <c r="BJ623">
        <f t="shared" si="62"/>
        <v>0</v>
      </c>
      <c r="BK623">
        <f t="shared" si="62"/>
        <v>0</v>
      </c>
      <c r="BL623">
        <f t="shared" si="64"/>
        <v>0</v>
      </c>
      <c r="BM623">
        <f t="shared" si="66"/>
        <v>0</v>
      </c>
      <c r="BN623">
        <f t="shared" si="66"/>
        <v>0</v>
      </c>
      <c r="BO623">
        <f t="shared" si="66"/>
        <v>1</v>
      </c>
      <c r="BP623">
        <f t="shared" si="66"/>
        <v>0</v>
      </c>
      <c r="BQ623">
        <f t="shared" si="65"/>
        <v>0</v>
      </c>
      <c r="BR623">
        <f t="shared" si="66"/>
        <v>0</v>
      </c>
      <c r="BS623">
        <f t="shared" si="66"/>
        <v>0</v>
      </c>
      <c r="BT623" s="256">
        <f t="shared" si="63"/>
        <v>4</v>
      </c>
    </row>
    <row r="624" spans="2:72" ht="14.3" x14ac:dyDescent="0.25">
      <c r="B624" s="93" t="str">
        <f>IFERROR(VLOOKUP(TABLA!$F624,BLIOTECAS!$C$1:$E$26,2,FALSE),"")</f>
        <v>FAR</v>
      </c>
      <c r="C624" s="93" t="str">
        <f>IFERROR(VLOOKUP(TABLA!F624,BLIOTECAS!$C$1:$E$26,3,FALSE),"")</f>
        <v>Ciencias de la Salud</v>
      </c>
      <c r="D624" s="266" t="s">
        <v>1069</v>
      </c>
      <c r="E624" s="120" t="s">
        <v>9</v>
      </c>
      <c r="F624" s="119" t="s">
        <v>28</v>
      </c>
      <c r="G624" s="119" t="s">
        <v>46</v>
      </c>
      <c r="H624" s="119" t="s">
        <v>47</v>
      </c>
      <c r="I624" s="119"/>
      <c r="J624" s="119" t="s">
        <v>28</v>
      </c>
      <c r="K624" s="119" t="s">
        <v>22</v>
      </c>
      <c r="L624" s="119" t="s">
        <v>56</v>
      </c>
      <c r="M624" s="119"/>
      <c r="N624" s="119">
        <v>1</v>
      </c>
      <c r="O624" s="119">
        <v>1</v>
      </c>
      <c r="P624" s="119">
        <v>1</v>
      </c>
      <c r="Q624" s="119">
        <v>1</v>
      </c>
      <c r="R624" s="119">
        <v>1</v>
      </c>
      <c r="S624" s="119" t="s">
        <v>87</v>
      </c>
      <c r="T624" s="119" t="s">
        <v>87</v>
      </c>
      <c r="U624" s="119">
        <v>2</v>
      </c>
      <c r="V624" s="119">
        <v>5</v>
      </c>
      <c r="W624" s="119">
        <v>3</v>
      </c>
      <c r="X624" s="119">
        <v>1</v>
      </c>
      <c r="Y624" s="119">
        <v>4</v>
      </c>
      <c r="Z624" s="119">
        <v>5</v>
      </c>
      <c r="AA624" s="119">
        <v>4</v>
      </c>
      <c r="AB624" s="119">
        <v>5</v>
      </c>
      <c r="AC624" s="119">
        <v>2</v>
      </c>
      <c r="AD624" s="119">
        <v>3</v>
      </c>
      <c r="AE624" s="119">
        <v>3</v>
      </c>
      <c r="AF624" s="119">
        <v>5</v>
      </c>
      <c r="AG624" s="119">
        <v>5</v>
      </c>
      <c r="AH624" s="119">
        <v>5</v>
      </c>
      <c r="AI624" s="119">
        <v>3</v>
      </c>
      <c r="AJ624" s="119">
        <v>4</v>
      </c>
      <c r="AK624" s="119" t="s">
        <v>87</v>
      </c>
      <c r="AL624" s="119" t="s">
        <v>87</v>
      </c>
      <c r="AM624" s="119">
        <v>5</v>
      </c>
      <c r="AN624" s="119">
        <v>5</v>
      </c>
      <c r="AO624" s="119" t="s">
        <v>115</v>
      </c>
      <c r="AP624" s="119">
        <v>5</v>
      </c>
      <c r="AQ624" s="119">
        <v>5</v>
      </c>
      <c r="AR624" s="119">
        <v>5</v>
      </c>
      <c r="AS624" s="119">
        <v>5</v>
      </c>
      <c r="AT624" s="119">
        <v>5</v>
      </c>
      <c r="AU624" s="119">
        <v>5</v>
      </c>
      <c r="AV624" s="119">
        <v>5</v>
      </c>
      <c r="AW624" s="119">
        <v>3</v>
      </c>
      <c r="AX624" s="119" t="s">
        <v>88</v>
      </c>
      <c r="AY624" s="119" t="s">
        <v>88</v>
      </c>
      <c r="AZ624" s="119"/>
      <c r="BA624" s="119">
        <v>5</v>
      </c>
      <c r="BB624" s="119">
        <v>5</v>
      </c>
      <c r="BC624" s="119" t="s">
        <v>135</v>
      </c>
      <c r="BD624" s="119"/>
      <c r="BE624" s="119"/>
      <c r="BF624">
        <f t="shared" si="67"/>
        <v>0</v>
      </c>
      <c r="BG624">
        <f t="shared" si="62"/>
        <v>0</v>
      </c>
      <c r="BH624">
        <f t="shared" si="62"/>
        <v>0</v>
      </c>
      <c r="BI624">
        <f t="shared" si="62"/>
        <v>0</v>
      </c>
      <c r="BJ624">
        <f t="shared" si="62"/>
        <v>0</v>
      </c>
      <c r="BK624">
        <f t="shared" si="62"/>
        <v>0</v>
      </c>
      <c r="BL624">
        <f t="shared" si="64"/>
        <v>0</v>
      </c>
      <c r="BM624">
        <f t="shared" si="66"/>
        <v>0</v>
      </c>
      <c r="BN624">
        <f t="shared" si="66"/>
        <v>0</v>
      </c>
      <c r="BO624">
        <f t="shared" si="66"/>
        <v>0</v>
      </c>
      <c r="BP624">
        <f t="shared" si="66"/>
        <v>0</v>
      </c>
      <c r="BQ624">
        <f t="shared" si="65"/>
        <v>0</v>
      </c>
      <c r="BR624">
        <f t="shared" si="66"/>
        <v>1</v>
      </c>
      <c r="BS624">
        <f t="shared" si="66"/>
        <v>0</v>
      </c>
      <c r="BT624" s="256">
        <f t="shared" si="63"/>
        <v>5</v>
      </c>
    </row>
    <row r="625" spans="2:72" ht="14.3" x14ac:dyDescent="0.25">
      <c r="B625" s="93" t="str">
        <f>IFERROR(VLOOKUP(TABLA!$F625,BLIOTECAS!$C$1:$E$26,2,FALSE),"")</f>
        <v>ENF</v>
      </c>
      <c r="C625" s="93" t="str">
        <f>IFERROR(VLOOKUP(TABLA!F625,BLIOTECAS!$C$1:$E$26,3,FALSE),"")</f>
        <v>Ciencias de la Salud</v>
      </c>
      <c r="D625" s="266" t="s">
        <v>1069</v>
      </c>
      <c r="E625" s="120" t="s">
        <v>8</v>
      </c>
      <c r="F625" s="119" t="s">
        <v>24</v>
      </c>
      <c r="G625" s="119" t="s">
        <v>48</v>
      </c>
      <c r="H625" s="119" t="s">
        <v>46</v>
      </c>
      <c r="I625" s="119"/>
      <c r="J625" s="119" t="s">
        <v>24</v>
      </c>
      <c r="K625" s="119"/>
      <c r="L625" s="119"/>
      <c r="M625" s="119"/>
      <c r="N625" s="119">
        <v>5</v>
      </c>
      <c r="O625" s="119">
        <v>5</v>
      </c>
      <c r="P625" s="119">
        <v>5</v>
      </c>
      <c r="Q625" s="119">
        <v>5</v>
      </c>
      <c r="R625" s="119">
        <v>4</v>
      </c>
      <c r="S625" s="119" t="s">
        <v>88</v>
      </c>
      <c r="T625" s="119" t="s">
        <v>87</v>
      </c>
      <c r="U625" s="119">
        <v>5</v>
      </c>
      <c r="V625" s="119">
        <v>4</v>
      </c>
      <c r="W625" s="119">
        <v>4</v>
      </c>
      <c r="X625" s="119">
        <v>1</v>
      </c>
      <c r="Y625" s="119">
        <v>5</v>
      </c>
      <c r="Z625" s="119">
        <v>5</v>
      </c>
      <c r="AA625" s="119">
        <v>5</v>
      </c>
      <c r="AB625" s="119">
        <v>5</v>
      </c>
      <c r="AC625" s="119">
        <v>5</v>
      </c>
      <c r="AD625" s="119">
        <v>5</v>
      </c>
      <c r="AE625" s="119">
        <v>5</v>
      </c>
      <c r="AF625" s="119">
        <v>4</v>
      </c>
      <c r="AG625" s="119">
        <v>5</v>
      </c>
      <c r="AH625" s="119">
        <v>5</v>
      </c>
      <c r="AI625" s="119">
        <v>5</v>
      </c>
      <c r="AJ625" s="119">
        <v>4</v>
      </c>
      <c r="AK625" s="119" t="s">
        <v>88</v>
      </c>
      <c r="AL625" s="119" t="s">
        <v>88</v>
      </c>
      <c r="AM625" s="119">
        <v>5</v>
      </c>
      <c r="AN625" s="119">
        <v>5</v>
      </c>
      <c r="AO625" s="119" t="s">
        <v>113</v>
      </c>
      <c r="AP625" s="119">
        <v>5</v>
      </c>
      <c r="AQ625" s="119">
        <v>5</v>
      </c>
      <c r="AR625" s="119">
        <v>5</v>
      </c>
      <c r="AS625" s="119">
        <v>5</v>
      </c>
      <c r="AT625" s="119">
        <v>5</v>
      </c>
      <c r="AU625" s="119">
        <v>5</v>
      </c>
      <c r="AV625" s="119">
        <v>3</v>
      </c>
      <c r="AW625" s="119">
        <v>3</v>
      </c>
      <c r="AX625" s="119" t="s">
        <v>88</v>
      </c>
      <c r="AY625" s="119" t="s">
        <v>88</v>
      </c>
      <c r="AZ625" s="119"/>
      <c r="BA625" s="119">
        <v>5</v>
      </c>
      <c r="BB625" s="119">
        <v>5</v>
      </c>
      <c r="BC625" s="119" t="s">
        <v>135</v>
      </c>
      <c r="BD625" s="119" t="s">
        <v>676</v>
      </c>
      <c r="BE625" s="119" t="s">
        <v>677</v>
      </c>
      <c r="BF625">
        <f t="shared" si="67"/>
        <v>0</v>
      </c>
      <c r="BG625">
        <f t="shared" si="62"/>
        <v>0</v>
      </c>
      <c r="BH625">
        <f t="shared" si="62"/>
        <v>0</v>
      </c>
      <c r="BI625">
        <f t="shared" si="62"/>
        <v>0</v>
      </c>
      <c r="BJ625">
        <f t="shared" si="62"/>
        <v>0</v>
      </c>
      <c r="BK625">
        <f t="shared" si="62"/>
        <v>0</v>
      </c>
      <c r="BL625">
        <f t="shared" si="64"/>
        <v>0</v>
      </c>
      <c r="BM625">
        <f t="shared" si="66"/>
        <v>0</v>
      </c>
      <c r="BN625">
        <f t="shared" si="66"/>
        <v>0</v>
      </c>
      <c r="BO625">
        <f t="shared" si="66"/>
        <v>1</v>
      </c>
      <c r="BP625">
        <f t="shared" si="66"/>
        <v>0</v>
      </c>
      <c r="BQ625">
        <f t="shared" si="65"/>
        <v>0</v>
      </c>
      <c r="BR625">
        <f t="shared" si="66"/>
        <v>0</v>
      </c>
      <c r="BS625">
        <f t="shared" si="66"/>
        <v>0</v>
      </c>
      <c r="BT625" s="256">
        <f t="shared" si="63"/>
        <v>5</v>
      </c>
    </row>
    <row r="626" spans="2:72" ht="14.3" x14ac:dyDescent="0.25">
      <c r="B626" s="93" t="str">
        <f>IFERROR(VLOOKUP(TABLA!$F626,BLIOTECAS!$C$1:$E$26,2,FALSE),"")</f>
        <v/>
      </c>
      <c r="C626" s="93" t="str">
        <f>IFERROR(VLOOKUP(TABLA!F626,BLIOTECAS!$C$1:$E$26,3,FALSE),"")</f>
        <v/>
      </c>
      <c r="D626" s="266" t="s">
        <v>1069</v>
      </c>
      <c r="E626" s="120" t="s">
        <v>8</v>
      </c>
      <c r="F626" s="119"/>
      <c r="G626" s="119" t="s">
        <v>46</v>
      </c>
      <c r="H626" s="119" t="s">
        <v>46</v>
      </c>
      <c r="I626" s="119"/>
      <c r="J626" s="119" t="s">
        <v>36</v>
      </c>
      <c r="K626" s="119"/>
      <c r="L626" s="119"/>
      <c r="M626" s="119"/>
      <c r="N626" s="119">
        <v>5</v>
      </c>
      <c r="O626" s="119">
        <v>5</v>
      </c>
      <c r="P626" s="119">
        <v>5</v>
      </c>
      <c r="Q626" s="119">
        <v>3</v>
      </c>
      <c r="R626" s="119">
        <v>3</v>
      </c>
      <c r="S626" s="119" t="s">
        <v>88</v>
      </c>
      <c r="T626" s="119" t="s">
        <v>88</v>
      </c>
      <c r="U626" s="119">
        <v>3</v>
      </c>
      <c r="V626" s="119">
        <v>4</v>
      </c>
      <c r="W626" s="119">
        <v>4</v>
      </c>
      <c r="X626" s="119">
        <v>3</v>
      </c>
      <c r="Y626" s="119">
        <v>4</v>
      </c>
      <c r="Z626" s="119">
        <v>5</v>
      </c>
      <c r="AA626" s="119">
        <v>4</v>
      </c>
      <c r="AB626" s="119">
        <v>4</v>
      </c>
      <c r="AC626" s="119">
        <v>4</v>
      </c>
      <c r="AD626" s="119">
        <v>4</v>
      </c>
      <c r="AE626" s="119">
        <v>5</v>
      </c>
      <c r="AF626" s="119">
        <v>4</v>
      </c>
      <c r="AG626" s="119">
        <v>5</v>
      </c>
      <c r="AH626" s="119">
        <v>4</v>
      </c>
      <c r="AI626" s="119">
        <v>5</v>
      </c>
      <c r="AJ626" s="119">
        <v>4</v>
      </c>
      <c r="AK626" s="119" t="s">
        <v>88</v>
      </c>
      <c r="AL626" s="119" t="s">
        <v>88</v>
      </c>
      <c r="AM626" s="119">
        <v>3</v>
      </c>
      <c r="AN626" s="119">
        <v>4</v>
      </c>
      <c r="AO626" s="119" t="s">
        <v>113</v>
      </c>
      <c r="AP626" s="119">
        <v>3</v>
      </c>
      <c r="AQ626" s="119"/>
      <c r="AR626" s="119">
        <v>4</v>
      </c>
      <c r="AS626" s="119">
        <v>4</v>
      </c>
      <c r="AT626" s="119">
        <v>4</v>
      </c>
      <c r="AU626" s="119">
        <v>5</v>
      </c>
      <c r="AV626" s="119">
        <v>5</v>
      </c>
      <c r="AW626" s="119">
        <v>4</v>
      </c>
      <c r="AX626" s="119" t="s">
        <v>88</v>
      </c>
      <c r="AY626" s="119" t="s">
        <v>87</v>
      </c>
      <c r="AZ626" s="119" t="s">
        <v>124</v>
      </c>
      <c r="BA626" s="119">
        <v>4</v>
      </c>
      <c r="BB626" s="119">
        <v>5</v>
      </c>
      <c r="BC626" s="119" t="s">
        <v>132</v>
      </c>
      <c r="BD626" s="119"/>
      <c r="BE626" s="119"/>
      <c r="BF626">
        <f t="shared" si="67"/>
        <v>0</v>
      </c>
      <c r="BG626">
        <f t="shared" si="62"/>
        <v>0</v>
      </c>
      <c r="BH626">
        <f t="shared" si="62"/>
        <v>0</v>
      </c>
      <c r="BI626">
        <f t="shared" si="62"/>
        <v>0</v>
      </c>
      <c r="BJ626">
        <f t="shared" si="62"/>
        <v>0</v>
      </c>
      <c r="BK626">
        <f t="shared" si="62"/>
        <v>0</v>
      </c>
      <c r="BL626">
        <f t="shared" si="64"/>
        <v>0</v>
      </c>
      <c r="BM626">
        <f t="shared" si="66"/>
        <v>0</v>
      </c>
      <c r="BN626">
        <f t="shared" si="66"/>
        <v>0</v>
      </c>
      <c r="BO626">
        <f t="shared" si="66"/>
        <v>1</v>
      </c>
      <c r="BP626">
        <f t="shared" si="66"/>
        <v>0</v>
      </c>
      <c r="BQ626">
        <f t="shared" si="65"/>
        <v>0</v>
      </c>
      <c r="BR626">
        <f t="shared" si="66"/>
        <v>0</v>
      </c>
      <c r="BS626">
        <f t="shared" si="66"/>
        <v>0</v>
      </c>
      <c r="BT626" s="256">
        <f t="shared" si="63"/>
        <v>2</v>
      </c>
    </row>
    <row r="627" spans="2:72" ht="14.3" x14ac:dyDescent="0.25">
      <c r="B627" s="93" t="str">
        <f>IFERROR(VLOOKUP(TABLA!$F627,BLIOTECAS!$C$1:$E$26,2,FALSE),"")</f>
        <v>GHI</v>
      </c>
      <c r="C627" s="93" t="str">
        <f>IFERROR(VLOOKUP(TABLA!F627,BLIOTECAS!$C$1:$E$26,3,FALSE),"")</f>
        <v>Humanidades</v>
      </c>
      <c r="D627" s="266" t="s">
        <v>1069</v>
      </c>
      <c r="E627" s="120" t="s">
        <v>8</v>
      </c>
      <c r="F627" s="119" t="s">
        <v>13</v>
      </c>
      <c r="G627" s="119" t="s">
        <v>46</v>
      </c>
      <c r="H627" s="119" t="s">
        <v>47</v>
      </c>
      <c r="I627" s="119"/>
      <c r="J627" s="119" t="s">
        <v>13</v>
      </c>
      <c r="K627" s="119" t="s">
        <v>56</v>
      </c>
      <c r="L627" s="119" t="s">
        <v>17</v>
      </c>
      <c r="M627" s="119"/>
      <c r="N627" s="119">
        <v>3</v>
      </c>
      <c r="O627" s="119">
        <v>5</v>
      </c>
      <c r="P627" s="119">
        <v>4</v>
      </c>
      <c r="Q627" s="119">
        <v>4</v>
      </c>
      <c r="R627" s="119">
        <v>5</v>
      </c>
      <c r="S627" s="119" t="s">
        <v>87</v>
      </c>
      <c r="T627" s="119" t="s">
        <v>87</v>
      </c>
      <c r="U627" s="119">
        <v>3</v>
      </c>
      <c r="V627" s="119">
        <v>3</v>
      </c>
      <c r="W627" s="119">
        <v>4</v>
      </c>
      <c r="X627" s="119">
        <v>4</v>
      </c>
      <c r="Y627" s="119">
        <v>5</v>
      </c>
      <c r="Z627" s="119">
        <v>5</v>
      </c>
      <c r="AA627" s="119">
        <v>4</v>
      </c>
      <c r="AB627" s="119">
        <v>5</v>
      </c>
      <c r="AC627" s="119">
        <v>5</v>
      </c>
      <c r="AD627" s="119">
        <v>5</v>
      </c>
      <c r="AE627" s="119">
        <v>5</v>
      </c>
      <c r="AF627" s="119">
        <v>5</v>
      </c>
      <c r="AG627" s="119">
        <v>5</v>
      </c>
      <c r="AH627" s="119">
        <v>5</v>
      </c>
      <c r="AI627" s="119">
        <v>4</v>
      </c>
      <c r="AJ627" s="119">
        <v>5</v>
      </c>
      <c r="AK627" s="119" t="s">
        <v>87</v>
      </c>
      <c r="AL627" s="119" t="s">
        <v>87</v>
      </c>
      <c r="AM627" s="119">
        <v>5</v>
      </c>
      <c r="AN627" s="119">
        <v>5</v>
      </c>
      <c r="AO627" s="119" t="s">
        <v>115</v>
      </c>
      <c r="AP627" s="119">
        <v>5</v>
      </c>
      <c r="AQ627" s="119">
        <v>5</v>
      </c>
      <c r="AR627" s="119">
        <v>5</v>
      </c>
      <c r="AS627" s="119">
        <v>5</v>
      </c>
      <c r="AT627" s="119">
        <v>5</v>
      </c>
      <c r="AU627" s="119">
        <v>5</v>
      </c>
      <c r="AV627" s="119">
        <v>5</v>
      </c>
      <c r="AW627" s="119">
        <v>5</v>
      </c>
      <c r="AX627" s="119" t="s">
        <v>87</v>
      </c>
      <c r="AY627" s="119" t="s">
        <v>88</v>
      </c>
      <c r="AZ627" s="119"/>
      <c r="BA627" s="119">
        <v>4</v>
      </c>
      <c r="BB627" s="119">
        <v>5</v>
      </c>
      <c r="BC627" s="119" t="s">
        <v>135</v>
      </c>
      <c r="BD627" s="119"/>
      <c r="BE627" s="119"/>
      <c r="BF627">
        <f t="shared" si="67"/>
        <v>0</v>
      </c>
      <c r="BG627">
        <f t="shared" si="62"/>
        <v>0</v>
      </c>
      <c r="BH627">
        <f t="shared" si="62"/>
        <v>0</v>
      </c>
      <c r="BI627">
        <f t="shared" si="62"/>
        <v>0</v>
      </c>
      <c r="BJ627">
        <f t="shared" si="62"/>
        <v>0</v>
      </c>
      <c r="BK627">
        <f t="shared" si="62"/>
        <v>0</v>
      </c>
      <c r="BL627">
        <f t="shared" si="64"/>
        <v>0</v>
      </c>
      <c r="BM627">
        <f t="shared" si="66"/>
        <v>0</v>
      </c>
      <c r="BN627">
        <f t="shared" si="66"/>
        <v>0</v>
      </c>
      <c r="BO627">
        <f t="shared" si="66"/>
        <v>0</v>
      </c>
      <c r="BP627">
        <f t="shared" si="66"/>
        <v>0</v>
      </c>
      <c r="BQ627">
        <f t="shared" si="65"/>
        <v>0</v>
      </c>
      <c r="BR627">
        <f t="shared" si="66"/>
        <v>1</v>
      </c>
      <c r="BS627">
        <f t="shared" si="66"/>
        <v>0</v>
      </c>
      <c r="BT627" s="256">
        <f t="shared" si="63"/>
        <v>5</v>
      </c>
    </row>
    <row r="628" spans="2:72" ht="14.3" x14ac:dyDescent="0.25">
      <c r="B628" s="93" t="str">
        <f>IFERROR(VLOOKUP(TABLA!$F628,BLIOTECAS!$C$1:$E$26,2,FALSE),"")</f>
        <v>FIS</v>
      </c>
      <c r="C628" s="93" t="str">
        <f>IFERROR(VLOOKUP(TABLA!F628,BLIOTECAS!$C$1:$E$26,3,FALSE),"")</f>
        <v>Ciencias Experimentales</v>
      </c>
      <c r="D628" s="266" t="s">
        <v>1069</v>
      </c>
      <c r="E628" s="120" t="s">
        <v>8</v>
      </c>
      <c r="F628" s="119" t="s">
        <v>26</v>
      </c>
      <c r="G628" s="119" t="s">
        <v>47</v>
      </c>
      <c r="H628" s="119" t="s">
        <v>46</v>
      </c>
      <c r="I628" s="119"/>
      <c r="J628" s="119" t="s">
        <v>26</v>
      </c>
      <c r="K628" s="119" t="s">
        <v>17</v>
      </c>
      <c r="L628" s="119" t="s">
        <v>56</v>
      </c>
      <c r="M628" s="119"/>
      <c r="N628" s="119">
        <v>4</v>
      </c>
      <c r="O628" s="119">
        <v>4</v>
      </c>
      <c r="P628" s="119">
        <v>5</v>
      </c>
      <c r="Q628" s="119">
        <v>4</v>
      </c>
      <c r="R628" s="119">
        <v>5</v>
      </c>
      <c r="S628" s="119" t="s">
        <v>87</v>
      </c>
      <c r="T628" s="119" t="s">
        <v>87</v>
      </c>
      <c r="U628" s="119">
        <v>3</v>
      </c>
      <c r="V628" s="119">
        <v>1</v>
      </c>
      <c r="W628" s="119">
        <v>2</v>
      </c>
      <c r="X628" s="119">
        <v>2</v>
      </c>
      <c r="Y628" s="119">
        <v>5</v>
      </c>
      <c r="Z628" s="119">
        <v>4</v>
      </c>
      <c r="AA628" s="119">
        <v>4</v>
      </c>
      <c r="AB628" s="119">
        <v>2</v>
      </c>
      <c r="AC628" s="119">
        <v>4</v>
      </c>
      <c r="AD628" s="119">
        <v>4</v>
      </c>
      <c r="AE628" s="119">
        <v>4</v>
      </c>
      <c r="AF628" s="119">
        <v>5</v>
      </c>
      <c r="AG628" s="119">
        <v>5</v>
      </c>
      <c r="AH628" s="119">
        <v>5</v>
      </c>
      <c r="AI628" s="119">
        <v>5</v>
      </c>
      <c r="AJ628" s="119">
        <v>5</v>
      </c>
      <c r="AK628" s="119" t="s">
        <v>87</v>
      </c>
      <c r="AL628" s="119" t="s">
        <v>88</v>
      </c>
      <c r="AM628" s="119">
        <v>5</v>
      </c>
      <c r="AN628" s="119">
        <v>4</v>
      </c>
      <c r="AO628" s="119" t="s">
        <v>115</v>
      </c>
      <c r="AP628" s="119">
        <v>5</v>
      </c>
      <c r="AQ628" s="119">
        <v>2</v>
      </c>
      <c r="AR628" s="119">
        <v>3</v>
      </c>
      <c r="AS628" s="119">
        <v>5</v>
      </c>
      <c r="AT628" s="119">
        <v>5</v>
      </c>
      <c r="AU628" s="119">
        <v>5</v>
      </c>
      <c r="AV628" s="119">
        <v>3</v>
      </c>
      <c r="AW628" s="119">
        <v>4</v>
      </c>
      <c r="AX628" s="119" t="s">
        <v>87</v>
      </c>
      <c r="AY628" s="119" t="s">
        <v>88</v>
      </c>
      <c r="AZ628" s="119"/>
      <c r="BA628" s="119">
        <v>5</v>
      </c>
      <c r="BB628" s="119">
        <v>5</v>
      </c>
      <c r="BC628" s="119" t="s">
        <v>134</v>
      </c>
      <c r="BD628" s="119"/>
      <c r="BE628" s="119"/>
      <c r="BF628">
        <f t="shared" si="67"/>
        <v>0</v>
      </c>
      <c r="BG628">
        <f t="shared" si="62"/>
        <v>0</v>
      </c>
      <c r="BH628">
        <f t="shared" si="62"/>
        <v>0</v>
      </c>
      <c r="BI628">
        <f t="shared" ref="BG628:BK679" si="68">IF(IFERROR(FIND(BI$2,$I628,1),0)&lt;&gt;0,1,0)</f>
        <v>0</v>
      </c>
      <c r="BJ628">
        <f t="shared" si="68"/>
        <v>0</v>
      </c>
      <c r="BK628">
        <f t="shared" si="68"/>
        <v>0</v>
      </c>
      <c r="BL628">
        <f t="shared" si="64"/>
        <v>0</v>
      </c>
      <c r="BM628">
        <f t="shared" si="66"/>
        <v>0</v>
      </c>
      <c r="BN628">
        <f t="shared" si="66"/>
        <v>0</v>
      </c>
      <c r="BO628">
        <f t="shared" si="66"/>
        <v>0</v>
      </c>
      <c r="BP628">
        <f t="shared" si="66"/>
        <v>0</v>
      </c>
      <c r="BQ628">
        <f t="shared" si="65"/>
        <v>0</v>
      </c>
      <c r="BR628">
        <f t="shared" si="66"/>
        <v>1</v>
      </c>
      <c r="BS628">
        <f t="shared" si="66"/>
        <v>0</v>
      </c>
      <c r="BT628" s="256">
        <f t="shared" si="63"/>
        <v>4</v>
      </c>
    </row>
    <row r="629" spans="2:72" ht="14.3" x14ac:dyDescent="0.25">
      <c r="B629" s="93" t="str">
        <f>IFERROR(VLOOKUP(TABLA!$F629,BLIOTECAS!$C$1:$E$26,2,FALSE),"")</f>
        <v>MED</v>
      </c>
      <c r="C629" s="93" t="str">
        <f>IFERROR(VLOOKUP(TABLA!F629,BLIOTECAS!$C$1:$E$26,3,FALSE),"")</f>
        <v>Ciencias de la Salud</v>
      </c>
      <c r="D629" s="266" t="s">
        <v>1069</v>
      </c>
      <c r="E629" s="120" t="s">
        <v>8</v>
      </c>
      <c r="F629" s="119" t="s">
        <v>22</v>
      </c>
      <c r="G629" s="119" t="s">
        <v>47</v>
      </c>
      <c r="H629" s="119" t="s">
        <v>47</v>
      </c>
      <c r="I629" s="119"/>
      <c r="J629" s="119" t="s">
        <v>24</v>
      </c>
      <c r="K629" s="119" t="s">
        <v>22</v>
      </c>
      <c r="L629" s="119"/>
      <c r="M629" s="119"/>
      <c r="N629" s="119">
        <v>3</v>
      </c>
      <c r="O629" s="119">
        <v>3</v>
      </c>
      <c r="P629" s="119">
        <v>3</v>
      </c>
      <c r="Q629" s="119">
        <v>4</v>
      </c>
      <c r="R629" s="119">
        <v>4</v>
      </c>
      <c r="S629" s="119" t="s">
        <v>87</v>
      </c>
      <c r="T629" s="119" t="s">
        <v>87</v>
      </c>
      <c r="U629" s="119">
        <v>5</v>
      </c>
      <c r="V629" s="119">
        <v>2</v>
      </c>
      <c r="W629" s="119">
        <v>4</v>
      </c>
      <c r="X629" s="119">
        <v>1</v>
      </c>
      <c r="Y629" s="119">
        <v>4</v>
      </c>
      <c r="Z629" s="119">
        <v>4</v>
      </c>
      <c r="AA629" s="119">
        <v>4</v>
      </c>
      <c r="AB629" s="119">
        <v>4</v>
      </c>
      <c r="AC629" s="119">
        <v>2</v>
      </c>
      <c r="AD629" s="119">
        <v>2</v>
      </c>
      <c r="AE629" s="119">
        <v>5</v>
      </c>
      <c r="AF629" s="119">
        <v>4</v>
      </c>
      <c r="AG629" s="119">
        <v>5</v>
      </c>
      <c r="AH629" s="119">
        <v>5</v>
      </c>
      <c r="AI629" s="119">
        <v>4</v>
      </c>
      <c r="AJ629" s="119">
        <v>4</v>
      </c>
      <c r="AK629" s="119" t="s">
        <v>87</v>
      </c>
      <c r="AL629" s="119" t="s">
        <v>88</v>
      </c>
      <c r="AM629" s="119">
        <v>4</v>
      </c>
      <c r="AN629" s="119">
        <v>1</v>
      </c>
      <c r="AO629" s="119" t="s">
        <v>115</v>
      </c>
      <c r="AP629" s="119">
        <v>3</v>
      </c>
      <c r="AQ629" s="119">
        <v>3</v>
      </c>
      <c r="AR629" s="119">
        <v>4</v>
      </c>
      <c r="AS629" s="119">
        <v>4</v>
      </c>
      <c r="AT629" s="119">
        <v>4</v>
      </c>
      <c r="AU629" s="119">
        <v>4</v>
      </c>
      <c r="AV629" s="119">
        <v>4</v>
      </c>
      <c r="AW629" s="119">
        <v>4</v>
      </c>
      <c r="AX629" s="119" t="s">
        <v>88</v>
      </c>
      <c r="AY629" s="119" t="s">
        <v>88</v>
      </c>
      <c r="AZ629" s="119"/>
      <c r="BA629" s="119">
        <v>4</v>
      </c>
      <c r="BB629" s="119">
        <v>5</v>
      </c>
      <c r="BC629" s="119" t="s">
        <v>135</v>
      </c>
      <c r="BD629" s="119"/>
      <c r="BE629" s="119"/>
      <c r="BF629">
        <f t="shared" si="67"/>
        <v>0</v>
      </c>
      <c r="BG629">
        <f t="shared" si="68"/>
        <v>0</v>
      </c>
      <c r="BH629">
        <f t="shared" si="68"/>
        <v>0</v>
      </c>
      <c r="BI629">
        <f t="shared" si="68"/>
        <v>0</v>
      </c>
      <c r="BJ629">
        <f t="shared" si="68"/>
        <v>0</v>
      </c>
      <c r="BK629">
        <f t="shared" si="68"/>
        <v>0</v>
      </c>
      <c r="BL629">
        <f t="shared" si="64"/>
        <v>0</v>
      </c>
      <c r="BM629">
        <f t="shared" si="66"/>
        <v>0</v>
      </c>
      <c r="BN629">
        <f t="shared" si="66"/>
        <v>0</v>
      </c>
      <c r="BO629">
        <f t="shared" si="66"/>
        <v>0</v>
      </c>
      <c r="BP629">
        <f t="shared" si="66"/>
        <v>0</v>
      </c>
      <c r="BQ629">
        <f t="shared" si="65"/>
        <v>0</v>
      </c>
      <c r="BR629">
        <f t="shared" si="66"/>
        <v>1</v>
      </c>
      <c r="BS629">
        <f t="shared" si="66"/>
        <v>0</v>
      </c>
      <c r="BT629" s="256">
        <f t="shared" si="63"/>
        <v>5</v>
      </c>
    </row>
    <row r="630" spans="2:72" ht="14.3" x14ac:dyDescent="0.25">
      <c r="B630" s="93" t="str">
        <f>IFERROR(VLOOKUP(TABLA!$F630,BLIOTECAS!$C$1:$E$26,2,FALSE),"")</f>
        <v>ENF</v>
      </c>
      <c r="C630" s="93" t="str">
        <f>IFERROR(VLOOKUP(TABLA!F630,BLIOTECAS!$C$1:$E$26,3,FALSE),"")</f>
        <v>Ciencias de la Salud</v>
      </c>
      <c r="D630" s="266" t="s">
        <v>1069</v>
      </c>
      <c r="E630" s="120" t="s">
        <v>8</v>
      </c>
      <c r="F630" s="119" t="s">
        <v>24</v>
      </c>
      <c r="G630" s="119" t="s">
        <v>45</v>
      </c>
      <c r="H630" s="119" t="s">
        <v>46</v>
      </c>
      <c r="I630" s="119"/>
      <c r="J630" s="119" t="s">
        <v>22</v>
      </c>
      <c r="K630" s="119" t="s">
        <v>24</v>
      </c>
      <c r="L630" s="119"/>
      <c r="M630" s="119"/>
      <c r="N630" s="119">
        <v>5</v>
      </c>
      <c r="O630" s="119">
        <v>5</v>
      </c>
      <c r="P630" s="119">
        <v>4</v>
      </c>
      <c r="Q630" s="119">
        <v>4</v>
      </c>
      <c r="R630" s="119">
        <v>5</v>
      </c>
      <c r="S630" s="119" t="s">
        <v>87</v>
      </c>
      <c r="T630" s="119" t="s">
        <v>87</v>
      </c>
      <c r="U630" s="119">
        <v>3</v>
      </c>
      <c r="V630" s="119">
        <v>1</v>
      </c>
      <c r="W630" s="119">
        <v>3</v>
      </c>
      <c r="X630" s="119">
        <v>3</v>
      </c>
      <c r="Y630" s="119">
        <v>5</v>
      </c>
      <c r="Z630" s="119">
        <v>4</v>
      </c>
      <c r="AA630" s="119">
        <v>3</v>
      </c>
      <c r="AB630" s="119">
        <v>2</v>
      </c>
      <c r="AC630" s="119">
        <v>3</v>
      </c>
      <c r="AD630" s="119">
        <v>5</v>
      </c>
      <c r="AE630" s="119">
        <v>5</v>
      </c>
      <c r="AF630" s="119">
        <v>3</v>
      </c>
      <c r="AG630" s="119">
        <v>4</v>
      </c>
      <c r="AH630" s="119">
        <v>4</v>
      </c>
      <c r="AI630" s="119">
        <v>3</v>
      </c>
      <c r="AJ630" s="119">
        <v>3</v>
      </c>
      <c r="AK630" s="119" t="s">
        <v>88</v>
      </c>
      <c r="AL630" s="119" t="s">
        <v>88</v>
      </c>
      <c r="AM630" s="119">
        <v>4</v>
      </c>
      <c r="AN630" s="119">
        <v>3</v>
      </c>
      <c r="AO630" s="119" t="s">
        <v>115</v>
      </c>
      <c r="AP630" s="119">
        <v>3</v>
      </c>
      <c r="AQ630" s="119">
        <v>4</v>
      </c>
      <c r="AR630" s="119">
        <v>4</v>
      </c>
      <c r="AS630" s="119">
        <v>5</v>
      </c>
      <c r="AT630" s="119">
        <v>5</v>
      </c>
      <c r="AU630" s="119">
        <v>5</v>
      </c>
      <c r="AV630" s="119">
        <v>3</v>
      </c>
      <c r="AW630" s="119">
        <v>3</v>
      </c>
      <c r="AX630" s="119" t="s">
        <v>88</v>
      </c>
      <c r="AY630" s="119" t="s">
        <v>88</v>
      </c>
      <c r="AZ630" s="119"/>
      <c r="BA630" s="119">
        <v>3</v>
      </c>
      <c r="BB630" s="119">
        <v>4</v>
      </c>
      <c r="BC630" s="119" t="s">
        <v>135</v>
      </c>
      <c r="BD630" s="119"/>
      <c r="BE630" s="119"/>
      <c r="BF630">
        <f t="shared" si="67"/>
        <v>0</v>
      </c>
      <c r="BG630">
        <f t="shared" si="68"/>
        <v>0</v>
      </c>
      <c r="BH630">
        <f t="shared" si="68"/>
        <v>0</v>
      </c>
      <c r="BI630">
        <f t="shared" si="68"/>
        <v>0</v>
      </c>
      <c r="BJ630">
        <f t="shared" si="68"/>
        <v>0</v>
      </c>
      <c r="BK630">
        <f t="shared" si="68"/>
        <v>0</v>
      </c>
      <c r="BL630">
        <f t="shared" si="64"/>
        <v>0</v>
      </c>
      <c r="BM630">
        <f t="shared" si="66"/>
        <v>0</v>
      </c>
      <c r="BN630">
        <f t="shared" si="66"/>
        <v>0</v>
      </c>
      <c r="BO630">
        <f t="shared" si="66"/>
        <v>0</v>
      </c>
      <c r="BP630">
        <f t="shared" si="66"/>
        <v>0</v>
      </c>
      <c r="BQ630">
        <f t="shared" si="65"/>
        <v>0</v>
      </c>
      <c r="BR630">
        <f t="shared" si="66"/>
        <v>1</v>
      </c>
      <c r="BS630">
        <f t="shared" si="66"/>
        <v>0</v>
      </c>
      <c r="BT630" s="256">
        <f t="shared" si="63"/>
        <v>5</v>
      </c>
    </row>
    <row r="631" spans="2:72" ht="14.3" x14ac:dyDescent="0.25">
      <c r="B631" s="93" t="str">
        <f>IFERROR(VLOOKUP(TABLA!$F631,BLIOTECAS!$C$1:$E$26,2,FALSE),"")</f>
        <v>GHI</v>
      </c>
      <c r="C631" s="93" t="str">
        <f>IFERROR(VLOOKUP(TABLA!F631,BLIOTECAS!$C$1:$E$26,3,FALSE),"")</f>
        <v>Humanidades</v>
      </c>
      <c r="D631" s="266" t="s">
        <v>1069</v>
      </c>
      <c r="E631" s="120" t="s">
        <v>8</v>
      </c>
      <c r="F631" s="119" t="s">
        <v>13</v>
      </c>
      <c r="G631" s="119" t="s">
        <v>48</v>
      </c>
      <c r="H631" s="119" t="s">
        <v>48</v>
      </c>
      <c r="I631" s="119"/>
      <c r="J631" s="119" t="s">
        <v>13</v>
      </c>
      <c r="K631" s="119" t="s">
        <v>56</v>
      </c>
      <c r="L631" s="119" t="s">
        <v>29</v>
      </c>
      <c r="M631" s="119"/>
      <c r="N631" s="119">
        <v>5</v>
      </c>
      <c r="O631" s="119">
        <v>5</v>
      </c>
      <c r="P631" s="119">
        <v>4</v>
      </c>
      <c r="Q631" s="119"/>
      <c r="R631" s="119">
        <v>5</v>
      </c>
      <c r="S631" s="119" t="s">
        <v>87</v>
      </c>
      <c r="T631" s="119" t="s">
        <v>87</v>
      </c>
      <c r="U631" s="119">
        <v>5</v>
      </c>
      <c r="V631" s="119">
        <v>3</v>
      </c>
      <c r="W631" s="119">
        <v>4</v>
      </c>
      <c r="X631" s="119">
        <v>3</v>
      </c>
      <c r="Y631" s="119">
        <v>4</v>
      </c>
      <c r="Z631" s="119">
        <v>4</v>
      </c>
      <c r="AA631" s="119">
        <v>5</v>
      </c>
      <c r="AB631" s="119"/>
      <c r="AC631" s="119">
        <v>5</v>
      </c>
      <c r="AD631" s="119">
        <v>5</v>
      </c>
      <c r="AE631" s="119">
        <v>5</v>
      </c>
      <c r="AF631" s="119"/>
      <c r="AG631" s="119">
        <v>5</v>
      </c>
      <c r="AH631" s="119">
        <v>5</v>
      </c>
      <c r="AI631" s="119"/>
      <c r="AJ631" s="119"/>
      <c r="AK631" s="119" t="s">
        <v>87</v>
      </c>
      <c r="AL631" s="119" t="s">
        <v>87</v>
      </c>
      <c r="AM631" s="119">
        <v>5</v>
      </c>
      <c r="AN631" s="119">
        <v>5</v>
      </c>
      <c r="AO631" s="119" t="s">
        <v>115</v>
      </c>
      <c r="AP631" s="119">
        <v>5</v>
      </c>
      <c r="AQ631" s="119">
        <v>5</v>
      </c>
      <c r="AR631" s="119">
        <v>5</v>
      </c>
      <c r="AS631" s="119">
        <v>5</v>
      </c>
      <c r="AT631" s="119">
        <v>5</v>
      </c>
      <c r="AU631" s="119">
        <v>5</v>
      </c>
      <c r="AV631" s="119">
        <v>5</v>
      </c>
      <c r="AW631" s="119"/>
      <c r="AX631" s="119" t="s">
        <v>87</v>
      </c>
      <c r="AY631" s="119" t="s">
        <v>88</v>
      </c>
      <c r="AZ631" s="119"/>
      <c r="BA631" s="119">
        <v>5</v>
      </c>
      <c r="BB631" s="119">
        <v>5</v>
      </c>
      <c r="BC631" s="119" t="s">
        <v>135</v>
      </c>
      <c r="BD631" s="119"/>
      <c r="BE631" s="119"/>
      <c r="BF631">
        <f t="shared" si="67"/>
        <v>0</v>
      </c>
      <c r="BG631">
        <f t="shared" si="68"/>
        <v>0</v>
      </c>
      <c r="BH631">
        <f t="shared" si="68"/>
        <v>0</v>
      </c>
      <c r="BI631">
        <f t="shared" si="68"/>
        <v>0</v>
      </c>
      <c r="BJ631">
        <f t="shared" si="68"/>
        <v>0</v>
      </c>
      <c r="BK631">
        <f t="shared" si="68"/>
        <v>0</v>
      </c>
      <c r="BL631">
        <f t="shared" si="64"/>
        <v>0</v>
      </c>
      <c r="BM631">
        <f t="shared" si="66"/>
        <v>0</v>
      </c>
      <c r="BN631">
        <f t="shared" si="66"/>
        <v>0</v>
      </c>
      <c r="BO631">
        <f t="shared" si="66"/>
        <v>0</v>
      </c>
      <c r="BP631">
        <f t="shared" si="66"/>
        <v>0</v>
      </c>
      <c r="BQ631">
        <f t="shared" si="65"/>
        <v>0</v>
      </c>
      <c r="BR631">
        <f t="shared" si="66"/>
        <v>1</v>
      </c>
      <c r="BS631">
        <f t="shared" si="66"/>
        <v>0</v>
      </c>
      <c r="BT631" s="256">
        <f t="shared" si="63"/>
        <v>5</v>
      </c>
    </row>
    <row r="632" spans="2:72" ht="14.3" x14ac:dyDescent="0.25">
      <c r="B632" s="93" t="str">
        <f>IFERROR(VLOOKUP(TABLA!$F632,BLIOTECAS!$C$1:$E$26,2,FALSE),"")</f>
        <v>BBA</v>
      </c>
      <c r="C632" s="93" t="str">
        <f>IFERROR(VLOOKUP(TABLA!F632,BLIOTECAS!$C$1:$E$26,3,FALSE),"")</f>
        <v>Humanidades</v>
      </c>
      <c r="D632" s="266" t="s">
        <v>1069</v>
      </c>
      <c r="E632" s="120" t="s">
        <v>9</v>
      </c>
      <c r="F632" s="119" t="s">
        <v>29</v>
      </c>
      <c r="G632" s="119" t="s">
        <v>46</v>
      </c>
      <c r="H632" s="119" t="s">
        <v>44</v>
      </c>
      <c r="I632" s="119"/>
      <c r="J632" s="119" t="s">
        <v>29</v>
      </c>
      <c r="K632" s="119"/>
      <c r="L632" s="119"/>
      <c r="M632" s="119" t="s">
        <v>678</v>
      </c>
      <c r="N632" s="119">
        <v>5</v>
      </c>
      <c r="O632" s="119">
        <v>5</v>
      </c>
      <c r="P632" s="119">
        <v>5</v>
      </c>
      <c r="Q632" s="119">
        <v>2</v>
      </c>
      <c r="R632" s="119">
        <v>5</v>
      </c>
      <c r="S632" s="119" t="s">
        <v>88</v>
      </c>
      <c r="T632" s="119" t="s">
        <v>87</v>
      </c>
      <c r="U632" s="119">
        <v>5</v>
      </c>
      <c r="V632" s="119">
        <v>4</v>
      </c>
      <c r="W632" s="119">
        <v>3</v>
      </c>
      <c r="X632" s="119">
        <v>5</v>
      </c>
      <c r="Y632" s="119">
        <v>4</v>
      </c>
      <c r="Z632" s="119">
        <v>4</v>
      </c>
      <c r="AA632" s="119">
        <v>3</v>
      </c>
      <c r="AB632" s="119">
        <v>4</v>
      </c>
      <c r="AC632" s="119">
        <v>3</v>
      </c>
      <c r="AD632" s="119">
        <v>4</v>
      </c>
      <c r="AE632" s="119">
        <v>3</v>
      </c>
      <c r="AF632" s="119">
        <v>3</v>
      </c>
      <c r="AG632" s="119">
        <v>3</v>
      </c>
      <c r="AH632" s="119">
        <v>2</v>
      </c>
      <c r="AI632" s="119">
        <v>2</v>
      </c>
      <c r="AJ632" s="119">
        <v>3</v>
      </c>
      <c r="AK632" s="119" t="s">
        <v>87</v>
      </c>
      <c r="AL632" s="119" t="s">
        <v>88</v>
      </c>
      <c r="AM632" s="119">
        <v>3</v>
      </c>
      <c r="AN632" s="119">
        <v>4</v>
      </c>
      <c r="AO632" s="119" t="s">
        <v>115</v>
      </c>
      <c r="AP632" s="119">
        <v>5</v>
      </c>
      <c r="AQ632" s="119">
        <v>5</v>
      </c>
      <c r="AR632" s="119">
        <v>5</v>
      </c>
      <c r="AS632" s="119">
        <v>5</v>
      </c>
      <c r="AT632" s="119">
        <v>5</v>
      </c>
      <c r="AU632" s="119">
        <v>4</v>
      </c>
      <c r="AV632" s="119">
        <v>4</v>
      </c>
      <c r="AW632" s="119">
        <v>3</v>
      </c>
      <c r="AX632" s="119" t="s">
        <v>87</v>
      </c>
      <c r="AY632" s="119" t="s">
        <v>87</v>
      </c>
      <c r="AZ632" s="119" t="s">
        <v>125</v>
      </c>
      <c r="BA632" s="119">
        <v>5</v>
      </c>
      <c r="BB632" s="119">
        <v>4</v>
      </c>
      <c r="BC632" s="119" t="s">
        <v>134</v>
      </c>
      <c r="BD632" s="119" t="s">
        <v>1073</v>
      </c>
      <c r="BE632" s="119"/>
      <c r="BF632">
        <f t="shared" si="67"/>
        <v>0</v>
      </c>
      <c r="BG632">
        <f t="shared" si="68"/>
        <v>0</v>
      </c>
      <c r="BH632">
        <f t="shared" si="68"/>
        <v>0</v>
      </c>
      <c r="BI632">
        <f t="shared" si="68"/>
        <v>0</v>
      </c>
      <c r="BJ632">
        <f t="shared" si="68"/>
        <v>0</v>
      </c>
      <c r="BK632">
        <f t="shared" si="68"/>
        <v>0</v>
      </c>
      <c r="BL632">
        <f t="shared" si="64"/>
        <v>0</v>
      </c>
      <c r="BM632">
        <f t="shared" si="66"/>
        <v>0</v>
      </c>
      <c r="BN632">
        <f t="shared" si="66"/>
        <v>0</v>
      </c>
      <c r="BO632">
        <f t="shared" si="66"/>
        <v>0</v>
      </c>
      <c r="BP632">
        <f t="shared" si="66"/>
        <v>0</v>
      </c>
      <c r="BQ632">
        <f t="shared" si="65"/>
        <v>0</v>
      </c>
      <c r="BR632">
        <f t="shared" si="66"/>
        <v>1</v>
      </c>
      <c r="BS632">
        <f t="shared" si="66"/>
        <v>0</v>
      </c>
      <c r="BT632" s="256">
        <f t="shared" si="63"/>
        <v>4</v>
      </c>
    </row>
    <row r="633" spans="2:72" ht="14.3" x14ac:dyDescent="0.25">
      <c r="B633" s="93" t="str">
        <f>IFERROR(VLOOKUP(TABLA!$F633,BLIOTECAS!$C$1:$E$26,2,FALSE),"")</f>
        <v>GHI</v>
      </c>
      <c r="C633" s="93" t="str">
        <f>IFERROR(VLOOKUP(TABLA!F633,BLIOTECAS!$C$1:$E$26,3,FALSE),"")</f>
        <v>Humanidades</v>
      </c>
      <c r="D633" s="266" t="s">
        <v>1069</v>
      </c>
      <c r="E633" s="120" t="s">
        <v>8</v>
      </c>
      <c r="F633" s="119" t="s">
        <v>13</v>
      </c>
      <c r="G633" s="119" t="s">
        <v>48</v>
      </c>
      <c r="H633" s="119" t="s">
        <v>48</v>
      </c>
      <c r="I633" s="119"/>
      <c r="J633" s="119" t="s">
        <v>13</v>
      </c>
      <c r="K633" s="119" t="s">
        <v>56</v>
      </c>
      <c r="L633" s="119" t="s">
        <v>29</v>
      </c>
      <c r="M633" s="119"/>
      <c r="N633" s="119">
        <v>5</v>
      </c>
      <c r="O633" s="119">
        <v>5</v>
      </c>
      <c r="P633" s="119">
        <v>4</v>
      </c>
      <c r="Q633" s="119">
        <v>5</v>
      </c>
      <c r="R633" s="119">
        <v>5</v>
      </c>
      <c r="S633" s="119" t="s">
        <v>87</v>
      </c>
      <c r="T633" s="119" t="s">
        <v>87</v>
      </c>
      <c r="U633" s="119">
        <v>4</v>
      </c>
      <c r="V633" s="119">
        <v>3</v>
      </c>
      <c r="W633" s="119">
        <v>4</v>
      </c>
      <c r="X633" s="119">
        <v>4</v>
      </c>
      <c r="Y633" s="119">
        <v>4</v>
      </c>
      <c r="Z633" s="119">
        <v>4</v>
      </c>
      <c r="AA633" s="119">
        <v>5</v>
      </c>
      <c r="AB633" s="119">
        <v>3</v>
      </c>
      <c r="AC633" s="119">
        <v>5</v>
      </c>
      <c r="AD633" s="119">
        <v>5</v>
      </c>
      <c r="AE633" s="119">
        <v>5</v>
      </c>
      <c r="AF633" s="119">
        <v>5</v>
      </c>
      <c r="AG633" s="119">
        <v>5</v>
      </c>
      <c r="AH633" s="119">
        <v>5</v>
      </c>
      <c r="AI633" s="119"/>
      <c r="AJ633" s="119">
        <v>5</v>
      </c>
      <c r="AK633" s="119" t="s">
        <v>87</v>
      </c>
      <c r="AL633" s="119" t="s">
        <v>87</v>
      </c>
      <c r="AM633" s="119">
        <v>5</v>
      </c>
      <c r="AN633" s="119">
        <v>5</v>
      </c>
      <c r="AO633" s="119" t="s">
        <v>115</v>
      </c>
      <c r="AP633" s="119"/>
      <c r="AQ633" s="119"/>
      <c r="AR633" s="119"/>
      <c r="AS633" s="119"/>
      <c r="AT633" s="119"/>
      <c r="AU633" s="119"/>
      <c r="AV633" s="119"/>
      <c r="AW633" s="119"/>
      <c r="AX633" s="119"/>
      <c r="AY633" s="119"/>
      <c r="AZ633" s="119"/>
      <c r="BA633" s="119"/>
      <c r="BB633" s="119"/>
      <c r="BC633" s="119"/>
      <c r="BD633" s="119"/>
      <c r="BE633" s="119"/>
      <c r="BF633">
        <f t="shared" si="67"/>
        <v>0</v>
      </c>
      <c r="BG633">
        <f t="shared" si="68"/>
        <v>0</v>
      </c>
      <c r="BH633">
        <f t="shared" si="68"/>
        <v>0</v>
      </c>
      <c r="BI633">
        <f t="shared" si="68"/>
        <v>0</v>
      </c>
      <c r="BJ633">
        <f t="shared" si="68"/>
        <v>0</v>
      </c>
      <c r="BK633">
        <f t="shared" si="68"/>
        <v>0</v>
      </c>
      <c r="BL633">
        <f t="shared" si="64"/>
        <v>0</v>
      </c>
      <c r="BM633">
        <f t="shared" si="66"/>
        <v>0</v>
      </c>
      <c r="BN633">
        <f t="shared" si="66"/>
        <v>0</v>
      </c>
      <c r="BO633">
        <f t="shared" si="66"/>
        <v>0</v>
      </c>
      <c r="BP633">
        <f t="shared" si="66"/>
        <v>0</v>
      </c>
      <c r="BQ633">
        <f t="shared" si="65"/>
        <v>0</v>
      </c>
      <c r="BR633">
        <f t="shared" si="66"/>
        <v>1</v>
      </c>
      <c r="BS633">
        <f t="shared" si="66"/>
        <v>0</v>
      </c>
      <c r="BT633" s="256" t="str">
        <f t="shared" si="63"/>
        <v>NC</v>
      </c>
    </row>
    <row r="634" spans="2:72" ht="14.3" x14ac:dyDescent="0.25">
      <c r="B634" s="93" t="str">
        <f>IFERROR(VLOOKUP(TABLA!$F634,BLIOTECAS!$C$1:$E$26,2,FALSE),"")</f>
        <v>GHI</v>
      </c>
      <c r="C634" s="93" t="str">
        <f>IFERROR(VLOOKUP(TABLA!F634,BLIOTECAS!$C$1:$E$26,3,FALSE),"")</f>
        <v>Humanidades</v>
      </c>
      <c r="D634" s="266" t="s">
        <v>1069</v>
      </c>
      <c r="E634" s="120" t="s">
        <v>8</v>
      </c>
      <c r="F634" s="119" t="s">
        <v>13</v>
      </c>
      <c r="G634" s="119" t="s">
        <v>48</v>
      </c>
      <c r="H634" s="119" t="s">
        <v>48</v>
      </c>
      <c r="I634" s="119"/>
      <c r="J634" s="119" t="s">
        <v>13</v>
      </c>
      <c r="K634" s="119" t="s">
        <v>56</v>
      </c>
      <c r="L634" s="119" t="s">
        <v>76</v>
      </c>
      <c r="M634" s="119"/>
      <c r="N634" s="119">
        <v>4</v>
      </c>
      <c r="O634" s="119">
        <v>5</v>
      </c>
      <c r="P634" s="119">
        <v>5</v>
      </c>
      <c r="Q634" s="119">
        <v>3</v>
      </c>
      <c r="R634" s="119">
        <v>5</v>
      </c>
      <c r="S634" s="119" t="s">
        <v>87</v>
      </c>
      <c r="T634" s="119" t="s">
        <v>87</v>
      </c>
      <c r="U634" s="119">
        <v>5</v>
      </c>
      <c r="V634" s="119">
        <v>2</v>
      </c>
      <c r="W634" s="119">
        <v>2</v>
      </c>
      <c r="X634" s="119">
        <v>1</v>
      </c>
      <c r="Y634" s="119">
        <v>2</v>
      </c>
      <c r="Z634" s="119">
        <v>5</v>
      </c>
      <c r="AA634" s="119">
        <v>3</v>
      </c>
      <c r="AB634" s="119">
        <v>5</v>
      </c>
      <c r="AC634" s="119">
        <v>5</v>
      </c>
      <c r="AD634" s="119">
        <v>5</v>
      </c>
      <c r="AE634" s="119">
        <v>5</v>
      </c>
      <c r="AF634" s="119">
        <v>5</v>
      </c>
      <c r="AG634" s="119">
        <v>5</v>
      </c>
      <c r="AH634" s="119">
        <v>5</v>
      </c>
      <c r="AI634" s="119">
        <v>5</v>
      </c>
      <c r="AJ634" s="119">
        <v>5</v>
      </c>
      <c r="AK634" s="119" t="s">
        <v>87</v>
      </c>
      <c r="AL634" s="119" t="s">
        <v>87</v>
      </c>
      <c r="AM634" s="119">
        <v>5</v>
      </c>
      <c r="AN634" s="119">
        <v>5</v>
      </c>
      <c r="AO634" s="119" t="s">
        <v>113</v>
      </c>
      <c r="AP634" s="119">
        <v>5</v>
      </c>
      <c r="AQ634" s="119">
        <v>5</v>
      </c>
      <c r="AR634" s="119">
        <v>5</v>
      </c>
      <c r="AS634" s="119">
        <v>5</v>
      </c>
      <c r="AT634" s="119">
        <v>5</v>
      </c>
      <c r="AU634" s="119">
        <v>5</v>
      </c>
      <c r="AV634" s="119">
        <v>5</v>
      </c>
      <c r="AW634" s="119">
        <v>5</v>
      </c>
      <c r="AX634" s="119" t="s">
        <v>87</v>
      </c>
      <c r="AY634" s="119" t="s">
        <v>88</v>
      </c>
      <c r="AZ634" s="119"/>
      <c r="BA634" s="119">
        <v>5</v>
      </c>
      <c r="BB634" s="119">
        <v>5</v>
      </c>
      <c r="BC634" s="119" t="s">
        <v>135</v>
      </c>
      <c r="BD634" s="119" t="s">
        <v>679</v>
      </c>
      <c r="BE634" s="119" t="s">
        <v>680</v>
      </c>
      <c r="BF634">
        <f t="shared" si="67"/>
        <v>0</v>
      </c>
      <c r="BG634">
        <f t="shared" si="68"/>
        <v>0</v>
      </c>
      <c r="BH634">
        <f t="shared" si="68"/>
        <v>0</v>
      </c>
      <c r="BI634">
        <f t="shared" si="68"/>
        <v>0</v>
      </c>
      <c r="BJ634">
        <f t="shared" si="68"/>
        <v>0</v>
      </c>
      <c r="BK634">
        <f t="shared" si="68"/>
        <v>0</v>
      </c>
      <c r="BL634">
        <f t="shared" si="64"/>
        <v>0</v>
      </c>
      <c r="BM634">
        <f t="shared" si="66"/>
        <v>0</v>
      </c>
      <c r="BN634">
        <f t="shared" si="66"/>
        <v>0</v>
      </c>
      <c r="BO634">
        <f t="shared" si="66"/>
        <v>1</v>
      </c>
      <c r="BP634">
        <f t="shared" si="66"/>
        <v>0</v>
      </c>
      <c r="BQ634">
        <f t="shared" si="65"/>
        <v>0</v>
      </c>
      <c r="BR634">
        <f t="shared" si="66"/>
        <v>0</v>
      </c>
      <c r="BS634">
        <f t="shared" si="66"/>
        <v>0</v>
      </c>
      <c r="BT634" s="256">
        <f t="shared" si="63"/>
        <v>5</v>
      </c>
    </row>
    <row r="635" spans="2:72" ht="14.3" x14ac:dyDescent="0.25">
      <c r="B635" s="93" t="str">
        <f>IFERROR(VLOOKUP(TABLA!$F635,BLIOTECAS!$C$1:$E$26,2,FALSE),"")</f>
        <v>FLL</v>
      </c>
      <c r="C635" s="93" t="str">
        <f>IFERROR(VLOOKUP(TABLA!F635,BLIOTECAS!$C$1:$E$26,3,FALSE),"")</f>
        <v>Humanidades</v>
      </c>
      <c r="D635" s="266" t="s">
        <v>1069</v>
      </c>
      <c r="E635" s="120" t="s">
        <v>8</v>
      </c>
      <c r="F635" s="119" t="s">
        <v>15</v>
      </c>
      <c r="G635" s="119" t="s">
        <v>46</v>
      </c>
      <c r="H635" s="119" t="s">
        <v>46</v>
      </c>
      <c r="I635" s="119"/>
      <c r="J635" s="119" t="s">
        <v>76</v>
      </c>
      <c r="K635" s="119" t="s">
        <v>56</v>
      </c>
      <c r="L635" s="119"/>
      <c r="M635" s="119"/>
      <c r="N635" s="119">
        <v>5</v>
      </c>
      <c r="O635" s="119">
        <v>5</v>
      </c>
      <c r="P635" s="119">
        <v>4</v>
      </c>
      <c r="Q635" s="119">
        <v>3</v>
      </c>
      <c r="R635" s="119">
        <v>5</v>
      </c>
      <c r="S635" s="119" t="s">
        <v>88</v>
      </c>
      <c r="T635" s="119" t="s">
        <v>88</v>
      </c>
      <c r="U635" s="119">
        <v>5</v>
      </c>
      <c r="V635" s="119">
        <v>4</v>
      </c>
      <c r="W635" s="119">
        <v>5</v>
      </c>
      <c r="X635" s="119">
        <v>2</v>
      </c>
      <c r="Y635" s="119">
        <v>5</v>
      </c>
      <c r="Z635" s="119">
        <v>5</v>
      </c>
      <c r="AA635" s="119">
        <v>5</v>
      </c>
      <c r="AB635" s="119">
        <v>5</v>
      </c>
      <c r="AC635" s="119">
        <v>5</v>
      </c>
      <c r="AD635" s="119">
        <v>4</v>
      </c>
      <c r="AE635" s="119">
        <v>4</v>
      </c>
      <c r="AF635" s="119">
        <v>4</v>
      </c>
      <c r="AG635" s="119">
        <v>4</v>
      </c>
      <c r="AH635" s="119">
        <v>4</v>
      </c>
      <c r="AI635" s="119">
        <v>4</v>
      </c>
      <c r="AJ635" s="119">
        <v>4</v>
      </c>
      <c r="AK635" s="119" t="s">
        <v>88</v>
      </c>
      <c r="AL635" s="119" t="s">
        <v>88</v>
      </c>
      <c r="AM635" s="119"/>
      <c r="AN635" s="119">
        <v>4</v>
      </c>
      <c r="AO635" s="119" t="s">
        <v>115</v>
      </c>
      <c r="AP635" s="119">
        <v>4</v>
      </c>
      <c r="AQ635" s="119">
        <v>3</v>
      </c>
      <c r="AR635" s="119">
        <v>3</v>
      </c>
      <c r="AS635" s="119">
        <v>4</v>
      </c>
      <c r="AT635" s="119">
        <v>4</v>
      </c>
      <c r="AU635" s="119">
        <v>3</v>
      </c>
      <c r="AV635" s="119">
        <v>4</v>
      </c>
      <c r="AW635" s="119">
        <v>4</v>
      </c>
      <c r="AX635" s="119" t="s">
        <v>87</v>
      </c>
      <c r="AY635" s="119" t="s">
        <v>88</v>
      </c>
      <c r="AZ635" s="119"/>
      <c r="BA635" s="119">
        <v>4</v>
      </c>
      <c r="BB635" s="119">
        <v>4</v>
      </c>
      <c r="BC635" s="119" t="s">
        <v>135</v>
      </c>
      <c r="BD635" s="119"/>
      <c r="BE635" s="119"/>
      <c r="BF635">
        <f t="shared" si="67"/>
        <v>0</v>
      </c>
      <c r="BG635">
        <f t="shared" si="68"/>
        <v>0</v>
      </c>
      <c r="BH635">
        <f t="shared" si="68"/>
        <v>0</v>
      </c>
      <c r="BI635">
        <f t="shared" si="68"/>
        <v>0</v>
      </c>
      <c r="BJ635">
        <f t="shared" si="68"/>
        <v>0</v>
      </c>
      <c r="BK635">
        <f t="shared" si="68"/>
        <v>0</v>
      </c>
      <c r="BL635">
        <f t="shared" si="64"/>
        <v>0</v>
      </c>
      <c r="BM635">
        <f t="shared" si="66"/>
        <v>0</v>
      </c>
      <c r="BN635">
        <f t="shared" si="66"/>
        <v>0</v>
      </c>
      <c r="BO635">
        <f t="shared" si="66"/>
        <v>0</v>
      </c>
      <c r="BP635">
        <f t="shared" si="66"/>
        <v>0</v>
      </c>
      <c r="BQ635">
        <f t="shared" si="65"/>
        <v>0</v>
      </c>
      <c r="BR635">
        <f t="shared" si="66"/>
        <v>1</v>
      </c>
      <c r="BS635">
        <f t="shared" si="66"/>
        <v>0</v>
      </c>
      <c r="BT635" s="256">
        <f t="shared" si="63"/>
        <v>5</v>
      </c>
    </row>
    <row r="636" spans="2:72" ht="14.3" x14ac:dyDescent="0.25">
      <c r="B636" s="93" t="str">
        <f>IFERROR(VLOOKUP(TABLA!$F636,BLIOTECAS!$C$1:$E$26,2,FALSE),"")</f>
        <v>DER</v>
      </c>
      <c r="C636" s="93" t="str">
        <f>IFERROR(VLOOKUP(TABLA!F636,BLIOTECAS!$C$1:$E$26,3,FALSE),"")</f>
        <v>Ciencias Sociales</v>
      </c>
      <c r="D636" s="266" t="s">
        <v>1069</v>
      </c>
      <c r="E636" s="120" t="s">
        <v>8</v>
      </c>
      <c r="F636" s="119" t="s">
        <v>14</v>
      </c>
      <c r="G636" s="119" t="s">
        <v>48</v>
      </c>
      <c r="H636" s="119" t="s">
        <v>47</v>
      </c>
      <c r="I636" s="119"/>
      <c r="J636" s="119" t="s">
        <v>476</v>
      </c>
      <c r="K636" s="119" t="s">
        <v>69</v>
      </c>
      <c r="L636" s="119" t="s">
        <v>69</v>
      </c>
      <c r="M636" s="119"/>
      <c r="N636" s="119">
        <v>4</v>
      </c>
      <c r="O636" s="119">
        <v>5</v>
      </c>
      <c r="P636" s="119">
        <v>5</v>
      </c>
      <c r="Q636" s="119">
        <v>5</v>
      </c>
      <c r="R636" s="119">
        <v>5</v>
      </c>
      <c r="S636" s="119" t="s">
        <v>87</v>
      </c>
      <c r="T636" s="119" t="s">
        <v>87</v>
      </c>
      <c r="U636" s="119">
        <v>5</v>
      </c>
      <c r="V636" s="119">
        <v>5</v>
      </c>
      <c r="W636" s="119">
        <v>5</v>
      </c>
      <c r="X636" s="119">
        <v>5</v>
      </c>
      <c r="Y636" s="119">
        <v>5</v>
      </c>
      <c r="Z636" s="119">
        <v>5</v>
      </c>
      <c r="AA636" s="119">
        <v>5</v>
      </c>
      <c r="AB636" s="119">
        <v>5</v>
      </c>
      <c r="AC636" s="119">
        <v>5</v>
      </c>
      <c r="AD636" s="119">
        <v>5</v>
      </c>
      <c r="AE636" s="119">
        <v>5</v>
      </c>
      <c r="AF636" s="119">
        <v>5</v>
      </c>
      <c r="AG636" s="119">
        <v>5</v>
      </c>
      <c r="AH636" s="119">
        <v>5</v>
      </c>
      <c r="AI636" s="119">
        <v>5</v>
      </c>
      <c r="AJ636" s="119">
        <v>5</v>
      </c>
      <c r="AK636" s="119" t="s">
        <v>88</v>
      </c>
      <c r="AL636" s="119" t="s">
        <v>88</v>
      </c>
      <c r="AM636" s="119">
        <v>5</v>
      </c>
      <c r="AN636" s="119">
        <v>4</v>
      </c>
      <c r="AO636" s="119" t="s">
        <v>113</v>
      </c>
      <c r="AP636" s="119">
        <v>5</v>
      </c>
      <c r="AQ636" s="119">
        <v>5</v>
      </c>
      <c r="AR636" s="119">
        <v>5</v>
      </c>
      <c r="AS636" s="119">
        <v>5</v>
      </c>
      <c r="AT636" s="119">
        <v>5</v>
      </c>
      <c r="AU636" s="119">
        <v>5</v>
      </c>
      <c r="AV636" s="119">
        <v>5</v>
      </c>
      <c r="AW636" s="119">
        <v>5</v>
      </c>
      <c r="AX636" s="119" t="s">
        <v>88</v>
      </c>
      <c r="AY636" s="119" t="s">
        <v>88</v>
      </c>
      <c r="AZ636" s="119"/>
      <c r="BA636" s="119">
        <v>5</v>
      </c>
      <c r="BB636" s="119">
        <v>5</v>
      </c>
      <c r="BC636" s="119" t="s">
        <v>135</v>
      </c>
      <c r="BD636" s="119" t="s">
        <v>681</v>
      </c>
      <c r="BE636" s="119"/>
      <c r="BF636">
        <f t="shared" si="67"/>
        <v>0</v>
      </c>
      <c r="BG636">
        <f t="shared" si="68"/>
        <v>0</v>
      </c>
      <c r="BH636">
        <f t="shared" si="68"/>
        <v>0</v>
      </c>
      <c r="BI636">
        <f t="shared" si="68"/>
        <v>0</v>
      </c>
      <c r="BJ636">
        <f t="shared" si="68"/>
        <v>0</v>
      </c>
      <c r="BK636">
        <f t="shared" si="68"/>
        <v>0</v>
      </c>
      <c r="BL636">
        <f t="shared" si="64"/>
        <v>0</v>
      </c>
      <c r="BM636">
        <f t="shared" si="66"/>
        <v>0</v>
      </c>
      <c r="BN636">
        <f t="shared" si="66"/>
        <v>0</v>
      </c>
      <c r="BO636">
        <f t="shared" si="66"/>
        <v>1</v>
      </c>
      <c r="BP636">
        <f t="shared" si="66"/>
        <v>0</v>
      </c>
      <c r="BQ636">
        <f t="shared" si="65"/>
        <v>0</v>
      </c>
      <c r="BR636">
        <f t="shared" si="66"/>
        <v>0</v>
      </c>
      <c r="BS636">
        <f t="shared" si="66"/>
        <v>0</v>
      </c>
      <c r="BT636" s="256">
        <f t="shared" si="63"/>
        <v>5</v>
      </c>
    </row>
    <row r="637" spans="2:72" ht="14.3" x14ac:dyDescent="0.25">
      <c r="B637" s="93" t="str">
        <f>IFERROR(VLOOKUP(TABLA!$F637,BLIOTECAS!$C$1:$E$26,2,FALSE),"")</f>
        <v>QUI</v>
      </c>
      <c r="C637" s="93" t="str">
        <f>IFERROR(VLOOKUP(TABLA!F637,BLIOTECAS!$C$1:$E$26,3,FALSE),"")</f>
        <v>Ciencias Experimentales</v>
      </c>
      <c r="D637" s="266" t="s">
        <v>1069</v>
      </c>
      <c r="E637" s="120" t="s">
        <v>9</v>
      </c>
      <c r="F637" s="119" t="s">
        <v>19</v>
      </c>
      <c r="G637" s="119" t="s">
        <v>46</v>
      </c>
      <c r="H637" s="119" t="s">
        <v>46</v>
      </c>
      <c r="I637" s="119"/>
      <c r="J637" s="119" t="s">
        <v>19</v>
      </c>
      <c r="K637" s="119"/>
      <c r="L637" s="119"/>
      <c r="M637" s="119"/>
      <c r="N637" s="119">
        <v>3</v>
      </c>
      <c r="O637" s="119">
        <v>4</v>
      </c>
      <c r="P637" s="119">
        <v>4</v>
      </c>
      <c r="Q637" s="119">
        <v>4</v>
      </c>
      <c r="R637" s="119">
        <v>5</v>
      </c>
      <c r="S637" s="119" t="s">
        <v>88</v>
      </c>
      <c r="T637" s="119" t="s">
        <v>88</v>
      </c>
      <c r="U637" s="119">
        <v>4</v>
      </c>
      <c r="V637" s="119">
        <v>4</v>
      </c>
      <c r="W637" s="119">
        <v>4</v>
      </c>
      <c r="X637" s="119">
        <v>4</v>
      </c>
      <c r="Y637" s="119">
        <v>4</v>
      </c>
      <c r="Z637" s="119">
        <v>3</v>
      </c>
      <c r="AA637" s="119">
        <v>5</v>
      </c>
      <c r="AB637" s="119">
        <v>4</v>
      </c>
      <c r="AC637" s="119">
        <v>4</v>
      </c>
      <c r="AD637" s="119">
        <v>4</v>
      </c>
      <c r="AE637" s="119">
        <v>4</v>
      </c>
      <c r="AF637" s="119">
        <v>4</v>
      </c>
      <c r="AG637" s="119">
        <v>4</v>
      </c>
      <c r="AH637" s="119">
        <v>2</v>
      </c>
      <c r="AI637" s="119">
        <v>4</v>
      </c>
      <c r="AJ637" s="119">
        <v>4</v>
      </c>
      <c r="AK637" s="119" t="s">
        <v>88</v>
      </c>
      <c r="AL637" s="119" t="s">
        <v>88</v>
      </c>
      <c r="AM637" s="119">
        <v>4</v>
      </c>
      <c r="AN637" s="119">
        <v>4</v>
      </c>
      <c r="AO637" s="119" t="s">
        <v>115</v>
      </c>
      <c r="AP637" s="119">
        <v>5</v>
      </c>
      <c r="AQ637" s="119">
        <v>5</v>
      </c>
      <c r="AR637" s="119">
        <v>4</v>
      </c>
      <c r="AS637" s="119">
        <v>4</v>
      </c>
      <c r="AT637" s="119">
        <v>3</v>
      </c>
      <c r="AU637" s="119">
        <v>3</v>
      </c>
      <c r="AV637" s="119">
        <v>3</v>
      </c>
      <c r="AW637" s="119">
        <v>3</v>
      </c>
      <c r="AX637" s="119" t="s">
        <v>87</v>
      </c>
      <c r="AY637" s="119" t="s">
        <v>88</v>
      </c>
      <c r="AZ637" s="119"/>
      <c r="BA637" s="119">
        <v>4</v>
      </c>
      <c r="BB637" s="119">
        <v>4</v>
      </c>
      <c r="BC637" s="119" t="s">
        <v>134</v>
      </c>
      <c r="BD637" s="119"/>
      <c r="BE637" s="119"/>
      <c r="BF637">
        <f t="shared" si="67"/>
        <v>0</v>
      </c>
      <c r="BG637">
        <f t="shared" si="68"/>
        <v>0</v>
      </c>
      <c r="BH637">
        <f t="shared" si="68"/>
        <v>0</v>
      </c>
      <c r="BI637">
        <f t="shared" si="68"/>
        <v>0</v>
      </c>
      <c r="BJ637">
        <f t="shared" si="68"/>
        <v>0</v>
      </c>
      <c r="BK637">
        <f t="shared" si="68"/>
        <v>0</v>
      </c>
      <c r="BL637">
        <f t="shared" si="64"/>
        <v>0</v>
      </c>
      <c r="BM637">
        <f t="shared" si="66"/>
        <v>0</v>
      </c>
      <c r="BN637">
        <f t="shared" si="66"/>
        <v>0</v>
      </c>
      <c r="BO637">
        <f t="shared" si="66"/>
        <v>0</v>
      </c>
      <c r="BP637">
        <f t="shared" si="66"/>
        <v>0</v>
      </c>
      <c r="BQ637">
        <f t="shared" si="65"/>
        <v>0</v>
      </c>
      <c r="BR637">
        <f t="shared" si="66"/>
        <v>1</v>
      </c>
      <c r="BS637">
        <f t="shared" si="66"/>
        <v>0</v>
      </c>
      <c r="BT637" s="256">
        <f t="shared" si="63"/>
        <v>4</v>
      </c>
    </row>
    <row r="638" spans="2:72" ht="14.3" x14ac:dyDescent="0.25">
      <c r="B638" s="93" t="str">
        <f>IFERROR(VLOOKUP(TABLA!$F638,BLIOTECAS!$C$1:$E$26,2,FALSE),"")</f>
        <v>ENF</v>
      </c>
      <c r="C638" s="93" t="str">
        <f>IFERROR(VLOOKUP(TABLA!F638,BLIOTECAS!$C$1:$E$26,3,FALSE),"")</f>
        <v>Ciencias de la Salud</v>
      </c>
      <c r="D638" s="266" t="s">
        <v>1069</v>
      </c>
      <c r="E638" s="120" t="s">
        <v>8</v>
      </c>
      <c r="F638" s="119" t="s">
        <v>24</v>
      </c>
      <c r="G638" s="119" t="s">
        <v>48</v>
      </c>
      <c r="H638" s="119" t="s">
        <v>46</v>
      </c>
      <c r="I638" s="119"/>
      <c r="J638" s="119" t="s">
        <v>24</v>
      </c>
      <c r="K638" s="119" t="s">
        <v>22</v>
      </c>
      <c r="L638" s="119" t="s">
        <v>56</v>
      </c>
      <c r="M638" s="119"/>
      <c r="N638" s="119">
        <v>5</v>
      </c>
      <c r="O638" s="119">
        <v>4</v>
      </c>
      <c r="P638" s="119">
        <v>5</v>
      </c>
      <c r="Q638" s="119">
        <v>4</v>
      </c>
      <c r="R638" s="119">
        <v>5</v>
      </c>
      <c r="S638" s="119" t="s">
        <v>88</v>
      </c>
      <c r="T638" s="119" t="s">
        <v>88</v>
      </c>
      <c r="U638" s="119">
        <v>3</v>
      </c>
      <c r="V638" s="119">
        <v>3</v>
      </c>
      <c r="W638" s="119">
        <v>3</v>
      </c>
      <c r="X638" s="119">
        <v>4</v>
      </c>
      <c r="Y638" s="119">
        <v>5</v>
      </c>
      <c r="Z638" s="119">
        <v>5</v>
      </c>
      <c r="AA638" s="119">
        <v>5</v>
      </c>
      <c r="AB638" s="119">
        <v>2</v>
      </c>
      <c r="AC638" s="119">
        <v>4</v>
      </c>
      <c r="AD638" s="119">
        <v>4</v>
      </c>
      <c r="AE638" s="119">
        <v>4</v>
      </c>
      <c r="AF638" s="119">
        <v>5</v>
      </c>
      <c r="AG638" s="119">
        <v>5</v>
      </c>
      <c r="AH638" s="119">
        <v>3</v>
      </c>
      <c r="AI638" s="119">
        <v>2</v>
      </c>
      <c r="AJ638" s="119">
        <v>4</v>
      </c>
      <c r="AK638" s="119" t="s">
        <v>88</v>
      </c>
      <c r="AL638" s="119" t="s">
        <v>88</v>
      </c>
      <c r="AM638" s="119">
        <v>4</v>
      </c>
      <c r="AN638" s="119">
        <v>4</v>
      </c>
      <c r="AO638" s="119" t="s">
        <v>115</v>
      </c>
      <c r="AP638" s="119">
        <v>4</v>
      </c>
      <c r="AQ638" s="119">
        <v>4</v>
      </c>
      <c r="AR638" s="119">
        <v>4</v>
      </c>
      <c r="AS638" s="119">
        <v>4</v>
      </c>
      <c r="AT638" s="119">
        <v>4</v>
      </c>
      <c r="AU638" s="119">
        <v>4</v>
      </c>
      <c r="AV638" s="119">
        <v>4</v>
      </c>
      <c r="AW638" s="119">
        <v>4</v>
      </c>
      <c r="AX638" s="119" t="s">
        <v>88</v>
      </c>
      <c r="AY638" s="119" t="s">
        <v>88</v>
      </c>
      <c r="AZ638" s="119"/>
      <c r="BA638" s="119">
        <v>5</v>
      </c>
      <c r="BB638" s="119">
        <v>5</v>
      </c>
      <c r="BC638" s="119" t="s">
        <v>135</v>
      </c>
      <c r="BD638" s="119" t="s">
        <v>1074</v>
      </c>
      <c r="BE638" s="119"/>
      <c r="BF638">
        <f t="shared" si="67"/>
        <v>0</v>
      </c>
      <c r="BG638">
        <f t="shared" si="68"/>
        <v>0</v>
      </c>
      <c r="BH638">
        <f t="shared" si="68"/>
        <v>0</v>
      </c>
      <c r="BI638">
        <f t="shared" si="68"/>
        <v>0</v>
      </c>
      <c r="BJ638">
        <f t="shared" si="68"/>
        <v>0</v>
      </c>
      <c r="BK638">
        <f t="shared" si="68"/>
        <v>0</v>
      </c>
      <c r="BL638">
        <f t="shared" si="64"/>
        <v>0</v>
      </c>
      <c r="BM638">
        <f t="shared" si="66"/>
        <v>0</v>
      </c>
      <c r="BN638">
        <f t="shared" si="66"/>
        <v>0</v>
      </c>
      <c r="BO638">
        <f t="shared" si="66"/>
        <v>0</v>
      </c>
      <c r="BP638">
        <f t="shared" si="66"/>
        <v>0</v>
      </c>
      <c r="BQ638">
        <f t="shared" si="65"/>
        <v>0</v>
      </c>
      <c r="BR638">
        <f t="shared" si="66"/>
        <v>1</v>
      </c>
      <c r="BS638">
        <f t="shared" si="66"/>
        <v>0</v>
      </c>
      <c r="BT638" s="256">
        <f t="shared" si="63"/>
        <v>5</v>
      </c>
    </row>
    <row r="639" spans="2:72" ht="14.3" x14ac:dyDescent="0.25">
      <c r="B639" s="93" t="str">
        <f>IFERROR(VLOOKUP(TABLA!$F639,BLIOTECAS!$C$1:$E$26,2,FALSE),"")</f>
        <v>BBA</v>
      </c>
      <c r="C639" s="93" t="str">
        <f>IFERROR(VLOOKUP(TABLA!F639,BLIOTECAS!$C$1:$E$26,3,FALSE),"")</f>
        <v>Humanidades</v>
      </c>
      <c r="D639" s="266" t="s">
        <v>1069</v>
      </c>
      <c r="E639" s="120" t="s">
        <v>11</v>
      </c>
      <c r="F639" s="119" t="s">
        <v>29</v>
      </c>
      <c r="G639" s="119" t="s">
        <v>45</v>
      </c>
      <c r="H639" s="119" t="s">
        <v>44</v>
      </c>
      <c r="I639" s="119"/>
      <c r="J639" s="119"/>
      <c r="K639" s="119"/>
      <c r="L639" s="119"/>
      <c r="M639" s="119"/>
      <c r="N639" s="119">
        <v>5</v>
      </c>
      <c r="O639" s="119">
        <v>5</v>
      </c>
      <c r="P639" s="119">
        <v>5</v>
      </c>
      <c r="Q639" s="119">
        <v>5</v>
      </c>
      <c r="R639" s="119"/>
      <c r="S639" s="119" t="s">
        <v>88</v>
      </c>
      <c r="T639" s="119" t="s">
        <v>87</v>
      </c>
      <c r="U639" s="119">
        <v>1</v>
      </c>
      <c r="V639" s="119">
        <v>1</v>
      </c>
      <c r="W639" s="119">
        <v>1</v>
      </c>
      <c r="X639" s="119">
        <v>5</v>
      </c>
      <c r="Y639" s="119">
        <v>5</v>
      </c>
      <c r="Z639" s="119">
        <v>1</v>
      </c>
      <c r="AA639" s="119">
        <v>5</v>
      </c>
      <c r="AB639" s="119">
        <v>1</v>
      </c>
      <c r="AC639" s="119">
        <v>4</v>
      </c>
      <c r="AD639" s="119">
        <v>4</v>
      </c>
      <c r="AE639" s="119">
        <v>4</v>
      </c>
      <c r="AF639" s="119">
        <v>4</v>
      </c>
      <c r="AG639" s="119">
        <v>4</v>
      </c>
      <c r="AH639" s="119">
        <v>4</v>
      </c>
      <c r="AI639" s="119">
        <v>4</v>
      </c>
      <c r="AJ639" s="119">
        <v>4</v>
      </c>
      <c r="AK639" s="119" t="s">
        <v>88</v>
      </c>
      <c r="AL639" s="119" t="s">
        <v>88</v>
      </c>
      <c r="AM639" s="119">
        <v>2</v>
      </c>
      <c r="AN639" s="119">
        <v>5</v>
      </c>
      <c r="AO639" s="119" t="s">
        <v>115</v>
      </c>
      <c r="AP639" s="119">
        <v>5</v>
      </c>
      <c r="AQ639" s="119">
        <v>5</v>
      </c>
      <c r="AR639" s="119">
        <v>5</v>
      </c>
      <c r="AS639" s="119">
        <v>5</v>
      </c>
      <c r="AT639" s="119">
        <v>5</v>
      </c>
      <c r="AU639" s="119">
        <v>5</v>
      </c>
      <c r="AV639" s="119">
        <v>5</v>
      </c>
      <c r="AW639" s="119">
        <v>5</v>
      </c>
      <c r="AX639" s="119" t="s">
        <v>87</v>
      </c>
      <c r="AY639" s="119" t="s">
        <v>88</v>
      </c>
      <c r="AZ639" s="119"/>
      <c r="BA639" s="119">
        <v>5</v>
      </c>
      <c r="BB639" s="119">
        <v>5</v>
      </c>
      <c r="BC639" s="119" t="s">
        <v>135</v>
      </c>
      <c r="BD639" s="119"/>
      <c r="BE639" s="119"/>
      <c r="BF639">
        <f t="shared" si="67"/>
        <v>0</v>
      </c>
      <c r="BG639">
        <f t="shared" si="68"/>
        <v>0</v>
      </c>
      <c r="BH639">
        <f t="shared" si="68"/>
        <v>0</v>
      </c>
      <c r="BI639">
        <f t="shared" si="68"/>
        <v>0</v>
      </c>
      <c r="BJ639">
        <f t="shared" si="68"/>
        <v>0</v>
      </c>
      <c r="BK639">
        <f t="shared" si="68"/>
        <v>0</v>
      </c>
      <c r="BL639">
        <f t="shared" si="64"/>
        <v>0</v>
      </c>
      <c r="BM639">
        <f t="shared" si="66"/>
        <v>0</v>
      </c>
      <c r="BN639">
        <f t="shared" si="66"/>
        <v>0</v>
      </c>
      <c r="BO639">
        <f t="shared" si="66"/>
        <v>0</v>
      </c>
      <c r="BP639">
        <f t="shared" si="66"/>
        <v>0</v>
      </c>
      <c r="BQ639">
        <f t="shared" si="65"/>
        <v>0</v>
      </c>
      <c r="BR639">
        <f t="shared" si="66"/>
        <v>1</v>
      </c>
      <c r="BS639">
        <f t="shared" si="66"/>
        <v>0</v>
      </c>
      <c r="BT639" s="256">
        <f t="shared" si="63"/>
        <v>5</v>
      </c>
    </row>
    <row r="640" spans="2:72" ht="14.3" x14ac:dyDescent="0.25">
      <c r="B640" s="93" t="str">
        <f>IFERROR(VLOOKUP(TABLA!$F640,BLIOTECAS!$C$1:$E$26,2,FALSE),"")</f>
        <v>GHI</v>
      </c>
      <c r="C640" s="93" t="str">
        <f>IFERROR(VLOOKUP(TABLA!F640,BLIOTECAS!$C$1:$E$26,3,FALSE),"")</f>
        <v>Humanidades</v>
      </c>
      <c r="D640" s="266" t="s">
        <v>1069</v>
      </c>
      <c r="E640" s="120" t="s">
        <v>8</v>
      </c>
      <c r="F640" s="119" t="s">
        <v>13</v>
      </c>
      <c r="G640" s="119" t="s">
        <v>48</v>
      </c>
      <c r="H640" s="119" t="s">
        <v>47</v>
      </c>
      <c r="I640" s="119"/>
      <c r="J640" s="119" t="s">
        <v>13</v>
      </c>
      <c r="K640" s="119" t="s">
        <v>56</v>
      </c>
      <c r="L640" s="119" t="s">
        <v>34</v>
      </c>
      <c r="M640" s="119"/>
      <c r="N640" s="119">
        <v>3</v>
      </c>
      <c r="O640" s="119">
        <v>3</v>
      </c>
      <c r="P640" s="119">
        <v>2</v>
      </c>
      <c r="Q640" s="119">
        <v>3</v>
      </c>
      <c r="R640" s="119">
        <v>5</v>
      </c>
      <c r="S640" s="119" t="s">
        <v>87</v>
      </c>
      <c r="T640" s="119" t="s">
        <v>87</v>
      </c>
      <c r="U640" s="119">
        <v>4</v>
      </c>
      <c r="V640" s="119">
        <v>4</v>
      </c>
      <c r="W640" s="119">
        <v>4</v>
      </c>
      <c r="X640" s="119">
        <v>4</v>
      </c>
      <c r="Y640" s="119">
        <v>4</v>
      </c>
      <c r="Z640" s="119">
        <v>4</v>
      </c>
      <c r="AA640" s="119">
        <v>4</v>
      </c>
      <c r="AB640" s="119">
        <v>4</v>
      </c>
      <c r="AC640" s="119">
        <v>2</v>
      </c>
      <c r="AD640" s="119">
        <v>3</v>
      </c>
      <c r="AE640" s="119">
        <v>3</v>
      </c>
      <c r="AF640" s="119">
        <v>3</v>
      </c>
      <c r="AG640" s="119">
        <v>3</v>
      </c>
      <c r="AH640" s="119">
        <v>3</v>
      </c>
      <c r="AI640" s="119">
        <v>3</v>
      </c>
      <c r="AJ640" s="119">
        <v>3</v>
      </c>
      <c r="AK640" s="119" t="s">
        <v>87</v>
      </c>
      <c r="AL640" s="119" t="s">
        <v>87</v>
      </c>
      <c r="AM640" s="119">
        <v>3</v>
      </c>
      <c r="AN640" s="119">
        <v>3</v>
      </c>
      <c r="AO640" s="119" t="s">
        <v>358</v>
      </c>
      <c r="AP640" s="119">
        <v>5</v>
      </c>
      <c r="AQ640" s="119">
        <v>4</v>
      </c>
      <c r="AR640" s="119">
        <v>4</v>
      </c>
      <c r="AS640" s="119">
        <v>5</v>
      </c>
      <c r="AT640" s="119">
        <v>5</v>
      </c>
      <c r="AU640" s="119">
        <v>5</v>
      </c>
      <c r="AV640" s="119">
        <v>5</v>
      </c>
      <c r="AW640" s="119">
        <v>5</v>
      </c>
      <c r="AX640" s="119" t="s">
        <v>88</v>
      </c>
      <c r="AY640" s="119" t="s">
        <v>88</v>
      </c>
      <c r="AZ640" s="119"/>
      <c r="BA640" s="119">
        <v>5</v>
      </c>
      <c r="BB640" s="119">
        <v>5</v>
      </c>
      <c r="BC640" s="119" t="s">
        <v>134</v>
      </c>
      <c r="BD640" s="119"/>
      <c r="BE640" s="119"/>
      <c r="BF640">
        <f t="shared" si="67"/>
        <v>0</v>
      </c>
      <c r="BG640">
        <f t="shared" si="68"/>
        <v>0</v>
      </c>
      <c r="BH640">
        <f t="shared" si="68"/>
        <v>0</v>
      </c>
      <c r="BI640">
        <f t="shared" si="68"/>
        <v>0</v>
      </c>
      <c r="BJ640">
        <f t="shared" si="68"/>
        <v>0</v>
      </c>
      <c r="BK640">
        <f t="shared" si="68"/>
        <v>0</v>
      </c>
      <c r="BL640">
        <f t="shared" si="64"/>
        <v>0</v>
      </c>
      <c r="BM640">
        <f t="shared" si="66"/>
        <v>0</v>
      </c>
      <c r="BN640">
        <f t="shared" si="66"/>
        <v>0</v>
      </c>
      <c r="BO640">
        <f t="shared" si="66"/>
        <v>1</v>
      </c>
      <c r="BP640">
        <f t="shared" si="66"/>
        <v>1</v>
      </c>
      <c r="BQ640">
        <f t="shared" si="65"/>
        <v>0</v>
      </c>
      <c r="BR640">
        <f t="shared" si="66"/>
        <v>0</v>
      </c>
      <c r="BS640">
        <f t="shared" si="66"/>
        <v>0</v>
      </c>
      <c r="BT640" s="256">
        <f t="shared" si="63"/>
        <v>4</v>
      </c>
    </row>
    <row r="641" spans="2:72" ht="14.3" x14ac:dyDescent="0.25">
      <c r="B641" s="93" t="str">
        <f>IFERROR(VLOOKUP(TABLA!$F641,BLIOTECAS!$C$1:$E$26,2,FALSE),"")</f>
        <v>VET</v>
      </c>
      <c r="C641" s="93" t="str">
        <f>IFERROR(VLOOKUP(TABLA!F641,BLIOTECAS!$C$1:$E$26,3,FALSE),"")</f>
        <v>Ciencias de la Salud</v>
      </c>
      <c r="D641" s="266" t="s">
        <v>1069</v>
      </c>
      <c r="E641" s="120" t="s">
        <v>8</v>
      </c>
      <c r="F641" s="119" t="s">
        <v>21</v>
      </c>
      <c r="G641" s="119" t="s">
        <v>46</v>
      </c>
      <c r="H641" s="119" t="s">
        <v>44</v>
      </c>
      <c r="I641" s="119"/>
      <c r="J641" s="119" t="s">
        <v>476</v>
      </c>
      <c r="K641" s="119"/>
      <c r="L641" s="119"/>
      <c r="M641" s="119"/>
      <c r="N641" s="119">
        <v>5</v>
      </c>
      <c r="O641" s="119">
        <v>4</v>
      </c>
      <c r="P641" s="119">
        <v>4</v>
      </c>
      <c r="Q641" s="119">
        <v>4</v>
      </c>
      <c r="R641" s="119">
        <v>5</v>
      </c>
      <c r="S641" s="119" t="s">
        <v>88</v>
      </c>
      <c r="T641" s="119" t="s">
        <v>88</v>
      </c>
      <c r="U641" s="119">
        <v>3</v>
      </c>
      <c r="V641" s="119">
        <v>3</v>
      </c>
      <c r="W641" s="119">
        <v>4</v>
      </c>
      <c r="X641" s="119">
        <v>4</v>
      </c>
      <c r="Y641" s="119">
        <v>4</v>
      </c>
      <c r="Z641" s="119">
        <v>4</v>
      </c>
      <c r="AA641" s="119">
        <v>4</v>
      </c>
      <c r="AB641" s="119">
        <v>4</v>
      </c>
      <c r="AC641" s="119">
        <v>3</v>
      </c>
      <c r="AD641" s="119">
        <v>3</v>
      </c>
      <c r="AE641" s="119">
        <v>4</v>
      </c>
      <c r="AF641" s="119">
        <v>4</v>
      </c>
      <c r="AG641" s="119">
        <v>4</v>
      </c>
      <c r="AH641" s="119">
        <v>3</v>
      </c>
      <c r="AI641" s="119">
        <v>4</v>
      </c>
      <c r="AJ641" s="119">
        <v>4</v>
      </c>
      <c r="AK641" s="119" t="s">
        <v>88</v>
      </c>
      <c r="AL641" s="119" t="s">
        <v>88</v>
      </c>
      <c r="AM641" s="119">
        <v>3</v>
      </c>
      <c r="AN641" s="119">
        <v>3</v>
      </c>
      <c r="AO641" s="119" t="s">
        <v>115</v>
      </c>
      <c r="AP641" s="119">
        <v>4</v>
      </c>
      <c r="AQ641" s="119">
        <v>4</v>
      </c>
      <c r="AR641" s="119">
        <v>4</v>
      </c>
      <c r="AS641" s="119">
        <v>5</v>
      </c>
      <c r="AT641" s="119">
        <v>4</v>
      </c>
      <c r="AU641" s="119">
        <v>4</v>
      </c>
      <c r="AV641" s="119">
        <v>4</v>
      </c>
      <c r="AW641" s="119">
        <v>4</v>
      </c>
      <c r="AX641" s="119" t="s">
        <v>88</v>
      </c>
      <c r="AY641" s="119" t="s">
        <v>88</v>
      </c>
      <c r="AZ641" s="119"/>
      <c r="BA641" s="119">
        <v>4</v>
      </c>
      <c r="BB641" s="119">
        <v>5</v>
      </c>
      <c r="BC641" s="119" t="s">
        <v>134</v>
      </c>
      <c r="BD641" s="119"/>
      <c r="BE641" s="119"/>
      <c r="BF641">
        <f t="shared" si="67"/>
        <v>0</v>
      </c>
      <c r="BG641">
        <f t="shared" si="68"/>
        <v>0</v>
      </c>
      <c r="BH641">
        <f t="shared" si="68"/>
        <v>0</v>
      </c>
      <c r="BI641">
        <f t="shared" si="68"/>
        <v>0</v>
      </c>
      <c r="BJ641">
        <f t="shared" si="68"/>
        <v>0</v>
      </c>
      <c r="BK641">
        <f t="shared" si="68"/>
        <v>0</v>
      </c>
      <c r="BL641">
        <f t="shared" si="64"/>
        <v>0</v>
      </c>
      <c r="BM641">
        <f t="shared" si="66"/>
        <v>0</v>
      </c>
      <c r="BN641">
        <f t="shared" si="66"/>
        <v>0</v>
      </c>
      <c r="BO641">
        <f t="shared" si="66"/>
        <v>0</v>
      </c>
      <c r="BP641">
        <f t="shared" si="66"/>
        <v>0</v>
      </c>
      <c r="BQ641">
        <f t="shared" si="65"/>
        <v>0</v>
      </c>
      <c r="BR641">
        <f t="shared" si="66"/>
        <v>1</v>
      </c>
      <c r="BS641">
        <f t="shared" si="66"/>
        <v>0</v>
      </c>
      <c r="BT641" s="256">
        <f t="shared" si="63"/>
        <v>4</v>
      </c>
    </row>
    <row r="642" spans="2:72" ht="14.3" x14ac:dyDescent="0.25">
      <c r="B642" s="93" t="str">
        <f>IFERROR(VLOOKUP(TABLA!$F642,BLIOTECAS!$C$1:$E$26,2,FALSE),"")</f>
        <v>BIO</v>
      </c>
      <c r="C642" s="93" t="str">
        <f>IFERROR(VLOOKUP(TABLA!F642,BLIOTECAS!$C$1:$E$26,3,FALSE),"")</f>
        <v>Ciencias Experimentales</v>
      </c>
      <c r="D642" s="266" t="s">
        <v>1069</v>
      </c>
      <c r="E642" s="120" t="s">
        <v>8</v>
      </c>
      <c r="F642" s="119" t="s">
        <v>27</v>
      </c>
      <c r="G642" s="119" t="s">
        <v>46</v>
      </c>
      <c r="H642" s="119" t="s">
        <v>44</v>
      </c>
      <c r="I642" s="119"/>
      <c r="J642" s="119" t="s">
        <v>27</v>
      </c>
      <c r="K642" s="119" t="s">
        <v>27</v>
      </c>
      <c r="L642" s="119" t="s">
        <v>27</v>
      </c>
      <c r="M642" s="119"/>
      <c r="N642" s="119">
        <v>5</v>
      </c>
      <c r="O642" s="119">
        <v>4</v>
      </c>
      <c r="P642" s="119">
        <v>3</v>
      </c>
      <c r="Q642" s="119">
        <v>4</v>
      </c>
      <c r="R642" s="119">
        <v>4</v>
      </c>
      <c r="S642" s="119" t="s">
        <v>87</v>
      </c>
      <c r="T642" s="119" t="s">
        <v>87</v>
      </c>
      <c r="U642" s="119">
        <v>3</v>
      </c>
      <c r="V642" s="119">
        <v>2</v>
      </c>
      <c r="W642" s="119">
        <v>1</v>
      </c>
      <c r="X642" s="119">
        <v>4</v>
      </c>
      <c r="Y642" s="119">
        <v>5</v>
      </c>
      <c r="Z642" s="119">
        <v>3</v>
      </c>
      <c r="AA642" s="119">
        <v>3</v>
      </c>
      <c r="AB642" s="119">
        <v>1</v>
      </c>
      <c r="AC642" s="119">
        <v>5</v>
      </c>
      <c r="AD642" s="119">
        <v>5</v>
      </c>
      <c r="AE642" s="119">
        <v>5</v>
      </c>
      <c r="AF642" s="119">
        <v>3</v>
      </c>
      <c r="AG642" s="119">
        <v>5</v>
      </c>
      <c r="AH642" s="119">
        <v>4</v>
      </c>
      <c r="AI642" s="119">
        <v>5</v>
      </c>
      <c r="AJ642" s="119">
        <v>4</v>
      </c>
      <c r="AK642" s="119" t="s">
        <v>88</v>
      </c>
      <c r="AL642" s="119" t="s">
        <v>88</v>
      </c>
      <c r="AM642" s="119">
        <v>5</v>
      </c>
      <c r="AN642" s="119">
        <v>3</v>
      </c>
      <c r="AO642" s="119" t="s">
        <v>115</v>
      </c>
      <c r="AP642" s="119">
        <v>5</v>
      </c>
      <c r="AQ642" s="119">
        <v>5</v>
      </c>
      <c r="AR642" s="119">
        <v>5</v>
      </c>
      <c r="AS642" s="119">
        <v>5</v>
      </c>
      <c r="AT642" s="119">
        <v>5</v>
      </c>
      <c r="AU642" s="119">
        <v>5</v>
      </c>
      <c r="AV642" s="119">
        <v>5</v>
      </c>
      <c r="AW642" s="119">
        <v>4</v>
      </c>
      <c r="AX642" s="119" t="s">
        <v>88</v>
      </c>
      <c r="AY642" s="119" t="s">
        <v>88</v>
      </c>
      <c r="AZ642" s="119"/>
      <c r="BA642" s="119">
        <v>5</v>
      </c>
      <c r="BB642" s="119">
        <v>5</v>
      </c>
      <c r="BC642" s="119" t="s">
        <v>135</v>
      </c>
      <c r="BD642" s="119"/>
      <c r="BE642" s="119"/>
      <c r="BF642">
        <f t="shared" si="67"/>
        <v>0</v>
      </c>
      <c r="BG642">
        <f t="shared" si="68"/>
        <v>0</v>
      </c>
      <c r="BH642">
        <f t="shared" si="68"/>
        <v>0</v>
      </c>
      <c r="BI642">
        <f t="shared" si="68"/>
        <v>0</v>
      </c>
      <c r="BJ642">
        <f t="shared" si="68"/>
        <v>0</v>
      </c>
      <c r="BK642">
        <f t="shared" si="68"/>
        <v>0</v>
      </c>
      <c r="BL642">
        <f t="shared" si="64"/>
        <v>0</v>
      </c>
      <c r="BM642">
        <f t="shared" si="66"/>
        <v>0</v>
      </c>
      <c r="BN642">
        <f t="shared" si="66"/>
        <v>0</v>
      </c>
      <c r="BO642">
        <f t="shared" si="66"/>
        <v>0</v>
      </c>
      <c r="BP642">
        <f t="shared" si="66"/>
        <v>0</v>
      </c>
      <c r="BQ642">
        <f t="shared" si="65"/>
        <v>0</v>
      </c>
      <c r="BR642">
        <f t="shared" si="66"/>
        <v>1</v>
      </c>
      <c r="BS642">
        <f t="shared" si="66"/>
        <v>0</v>
      </c>
      <c r="BT642" s="256">
        <f t="shared" si="63"/>
        <v>5</v>
      </c>
    </row>
    <row r="643" spans="2:72" ht="14.3" x14ac:dyDescent="0.25">
      <c r="B643" s="93" t="str">
        <f>IFERROR(VLOOKUP(TABLA!$F643,BLIOTECAS!$C$1:$E$26,2,FALSE),"")</f>
        <v>FLL</v>
      </c>
      <c r="C643" s="93" t="str">
        <f>IFERROR(VLOOKUP(TABLA!F643,BLIOTECAS!$C$1:$E$26,3,FALSE),"")</f>
        <v>Humanidades</v>
      </c>
      <c r="D643" s="266" t="s">
        <v>1069</v>
      </c>
      <c r="E643" s="120" t="s">
        <v>8</v>
      </c>
      <c r="F643" s="119" t="s">
        <v>15</v>
      </c>
      <c r="G643" s="119" t="s">
        <v>47</v>
      </c>
      <c r="H643" s="119" t="s">
        <v>47</v>
      </c>
      <c r="I643" s="119"/>
      <c r="J643" s="119" t="s">
        <v>476</v>
      </c>
      <c r="K643" s="119" t="s">
        <v>13</v>
      </c>
      <c r="L643" s="119" t="s">
        <v>76</v>
      </c>
      <c r="M643" s="119"/>
      <c r="N643" s="119">
        <v>5</v>
      </c>
      <c r="O643" s="119">
        <v>5</v>
      </c>
      <c r="P643" s="119">
        <v>5</v>
      </c>
      <c r="Q643" s="119">
        <v>5</v>
      </c>
      <c r="R643" s="119">
        <v>5</v>
      </c>
      <c r="S643" s="119" t="s">
        <v>88</v>
      </c>
      <c r="T643" s="119" t="s">
        <v>87</v>
      </c>
      <c r="U643" s="119">
        <v>5</v>
      </c>
      <c r="V643" s="119">
        <v>5</v>
      </c>
      <c r="W643" s="119">
        <v>5</v>
      </c>
      <c r="X643" s="119">
        <v>5</v>
      </c>
      <c r="Y643" s="119">
        <v>5</v>
      </c>
      <c r="Z643" s="119">
        <v>5</v>
      </c>
      <c r="AA643" s="119">
        <v>5</v>
      </c>
      <c r="AB643" s="119">
        <v>5</v>
      </c>
      <c r="AC643" s="119">
        <v>4</v>
      </c>
      <c r="AD643" s="119">
        <v>5</v>
      </c>
      <c r="AE643" s="119">
        <v>4</v>
      </c>
      <c r="AF643" s="119">
        <v>5</v>
      </c>
      <c r="AG643" s="119">
        <v>5</v>
      </c>
      <c r="AH643" s="119">
        <v>5</v>
      </c>
      <c r="AI643" s="119">
        <v>5</v>
      </c>
      <c r="AJ643" s="119">
        <v>5</v>
      </c>
      <c r="AK643" s="119" t="s">
        <v>88</v>
      </c>
      <c r="AL643" s="119" t="s">
        <v>88</v>
      </c>
      <c r="AM643" s="119">
        <v>5</v>
      </c>
      <c r="AN643" s="119">
        <v>5</v>
      </c>
      <c r="AO643" s="119" t="s">
        <v>113</v>
      </c>
      <c r="AP643" s="119">
        <v>5</v>
      </c>
      <c r="AQ643" s="119">
        <v>5</v>
      </c>
      <c r="AR643" s="119">
        <v>5</v>
      </c>
      <c r="AS643" s="119">
        <v>4</v>
      </c>
      <c r="AT643" s="119">
        <v>4</v>
      </c>
      <c r="AU643" s="119">
        <v>5</v>
      </c>
      <c r="AV643" s="119">
        <v>5</v>
      </c>
      <c r="AW643" s="119">
        <v>5</v>
      </c>
      <c r="AX643" s="119" t="s">
        <v>88</v>
      </c>
      <c r="AY643" s="119" t="s">
        <v>88</v>
      </c>
      <c r="AZ643" s="119"/>
      <c r="BA643" s="119">
        <v>5</v>
      </c>
      <c r="BB643" s="119">
        <v>5</v>
      </c>
      <c r="BC643" s="119" t="s">
        <v>135</v>
      </c>
      <c r="BD643" s="119"/>
      <c r="BE643" s="119"/>
      <c r="BF643">
        <f t="shared" si="67"/>
        <v>0</v>
      </c>
      <c r="BG643">
        <f t="shared" si="68"/>
        <v>0</v>
      </c>
      <c r="BH643">
        <f t="shared" si="68"/>
        <v>0</v>
      </c>
      <c r="BI643">
        <f t="shared" si="68"/>
        <v>0</v>
      </c>
      <c r="BJ643">
        <f t="shared" si="68"/>
        <v>0</v>
      </c>
      <c r="BK643">
        <f t="shared" si="68"/>
        <v>0</v>
      </c>
      <c r="BL643">
        <f t="shared" si="64"/>
        <v>0</v>
      </c>
      <c r="BM643">
        <f t="shared" si="66"/>
        <v>0</v>
      </c>
      <c r="BN643">
        <f t="shared" si="66"/>
        <v>0</v>
      </c>
      <c r="BO643">
        <f t="shared" si="66"/>
        <v>1</v>
      </c>
      <c r="BP643">
        <f t="shared" si="66"/>
        <v>0</v>
      </c>
      <c r="BQ643">
        <f t="shared" si="65"/>
        <v>0</v>
      </c>
      <c r="BR643">
        <f t="shared" si="66"/>
        <v>0</v>
      </c>
      <c r="BS643">
        <f t="shared" si="66"/>
        <v>0</v>
      </c>
      <c r="BT643" s="256">
        <f t="shared" si="63"/>
        <v>5</v>
      </c>
    </row>
    <row r="644" spans="2:72" ht="14.3" x14ac:dyDescent="0.25">
      <c r="B644" s="93" t="str">
        <f>IFERROR(VLOOKUP(TABLA!$F644,BLIOTECAS!$C$1:$E$26,2,FALSE),"")</f>
        <v>FDI</v>
      </c>
      <c r="C644" s="93" t="str">
        <f>IFERROR(VLOOKUP(TABLA!F644,BLIOTECAS!$C$1:$E$26,3,FALSE),"")</f>
        <v>Ciencias Experimentales</v>
      </c>
      <c r="D644" s="266" t="s">
        <v>1069</v>
      </c>
      <c r="E644" s="120" t="s">
        <v>8</v>
      </c>
      <c r="F644" s="119" t="s">
        <v>30</v>
      </c>
      <c r="G644" s="119" t="s">
        <v>46</v>
      </c>
      <c r="H644" s="119" t="s">
        <v>44</v>
      </c>
      <c r="I644" s="119"/>
      <c r="J644" s="119" t="s">
        <v>30</v>
      </c>
      <c r="K644" s="119"/>
      <c r="L644" s="119"/>
      <c r="M644" s="119"/>
      <c r="N644" s="119">
        <v>5</v>
      </c>
      <c r="O644" s="119">
        <v>5</v>
      </c>
      <c r="P644" s="119">
        <v>4</v>
      </c>
      <c r="Q644" s="119">
        <v>3</v>
      </c>
      <c r="R644" s="119">
        <v>3</v>
      </c>
      <c r="S644" s="119" t="s">
        <v>87</v>
      </c>
      <c r="T644" s="119" t="s">
        <v>87</v>
      </c>
      <c r="U644" s="119">
        <v>1</v>
      </c>
      <c r="V644" s="119">
        <v>1</v>
      </c>
      <c r="W644" s="119">
        <v>1</v>
      </c>
      <c r="X644" s="119">
        <v>1</v>
      </c>
      <c r="Y644" s="119">
        <v>5</v>
      </c>
      <c r="Z644" s="119">
        <v>3</v>
      </c>
      <c r="AA644" s="119">
        <v>5</v>
      </c>
      <c r="AB644" s="119">
        <v>2</v>
      </c>
      <c r="AC644" s="119">
        <v>1</v>
      </c>
      <c r="AD644" s="119">
        <v>3</v>
      </c>
      <c r="AE644" s="119">
        <v>3</v>
      </c>
      <c r="AF644" s="119">
        <v>3</v>
      </c>
      <c r="AG644" s="119">
        <v>5</v>
      </c>
      <c r="AH644" s="119">
        <v>3</v>
      </c>
      <c r="AI644" s="119">
        <v>3</v>
      </c>
      <c r="AJ644" s="119">
        <v>3</v>
      </c>
      <c r="AK644" s="119" t="s">
        <v>88</v>
      </c>
      <c r="AL644" s="119" t="s">
        <v>88</v>
      </c>
      <c r="AM644" s="119">
        <v>3</v>
      </c>
      <c r="AN644" s="119">
        <v>3</v>
      </c>
      <c r="AO644" s="119"/>
      <c r="AP644" s="119">
        <v>5</v>
      </c>
      <c r="AQ644" s="119">
        <v>5</v>
      </c>
      <c r="AR644" s="119">
        <v>5</v>
      </c>
      <c r="AS644" s="119">
        <v>5</v>
      </c>
      <c r="AT644" s="119">
        <v>5</v>
      </c>
      <c r="AU644" s="119">
        <v>5</v>
      </c>
      <c r="AV644" s="119">
        <v>5</v>
      </c>
      <c r="AW644" s="119">
        <v>3</v>
      </c>
      <c r="AX644" s="119" t="s">
        <v>88</v>
      </c>
      <c r="AY644" s="119" t="s">
        <v>88</v>
      </c>
      <c r="AZ644" s="119"/>
      <c r="BA644" s="119">
        <v>5</v>
      </c>
      <c r="BB644" s="119">
        <v>5</v>
      </c>
      <c r="BC644" s="119" t="s">
        <v>135</v>
      </c>
      <c r="BD644" s="119"/>
      <c r="BE644" s="119"/>
      <c r="BF644">
        <f t="shared" si="67"/>
        <v>0</v>
      </c>
      <c r="BG644">
        <f t="shared" si="68"/>
        <v>0</v>
      </c>
      <c r="BH644">
        <f t="shared" si="68"/>
        <v>0</v>
      </c>
      <c r="BI644">
        <f t="shared" si="68"/>
        <v>0</v>
      </c>
      <c r="BJ644">
        <f t="shared" si="68"/>
        <v>0</v>
      </c>
      <c r="BK644">
        <f t="shared" si="68"/>
        <v>0</v>
      </c>
      <c r="BL644">
        <f t="shared" si="64"/>
        <v>0</v>
      </c>
      <c r="BM644">
        <f t="shared" si="66"/>
        <v>0</v>
      </c>
      <c r="BN644">
        <f t="shared" si="66"/>
        <v>0</v>
      </c>
      <c r="BO644">
        <f t="shared" si="66"/>
        <v>0</v>
      </c>
      <c r="BP644">
        <f t="shared" si="66"/>
        <v>0</v>
      </c>
      <c r="BQ644">
        <f t="shared" si="65"/>
        <v>0</v>
      </c>
      <c r="BR644">
        <f t="shared" si="66"/>
        <v>0</v>
      </c>
      <c r="BS644">
        <f t="shared" si="66"/>
        <v>0</v>
      </c>
      <c r="BT644" s="256">
        <f t="shared" si="63"/>
        <v>5</v>
      </c>
    </row>
    <row r="645" spans="2:72" ht="14.3" x14ac:dyDescent="0.25">
      <c r="B645" s="93" t="str">
        <f>IFERROR(VLOOKUP(TABLA!$F645,BLIOTECAS!$C$1:$E$26,2,FALSE),"")</f>
        <v>GHI</v>
      </c>
      <c r="C645" s="93" t="str">
        <f>IFERROR(VLOOKUP(TABLA!F645,BLIOTECAS!$C$1:$E$26,3,FALSE),"")</f>
        <v>Humanidades</v>
      </c>
      <c r="D645" s="266" t="s">
        <v>1069</v>
      </c>
      <c r="E645" s="120" t="s">
        <v>8</v>
      </c>
      <c r="F645" s="119" t="s">
        <v>13</v>
      </c>
      <c r="G645" s="119" t="s">
        <v>46</v>
      </c>
      <c r="H645" s="119" t="s">
        <v>45</v>
      </c>
      <c r="I645" s="119"/>
      <c r="J645" s="119" t="s">
        <v>13</v>
      </c>
      <c r="K645" s="119" t="s">
        <v>56</v>
      </c>
      <c r="L645" s="119"/>
      <c r="M645" s="119"/>
      <c r="N645" s="119">
        <v>5</v>
      </c>
      <c r="O645" s="119">
        <v>5</v>
      </c>
      <c r="P645" s="119">
        <v>4</v>
      </c>
      <c r="Q645" s="119">
        <v>4</v>
      </c>
      <c r="R645" s="119">
        <v>5</v>
      </c>
      <c r="S645" s="119" t="s">
        <v>87</v>
      </c>
      <c r="T645" s="119" t="s">
        <v>87</v>
      </c>
      <c r="U645" s="119">
        <v>4</v>
      </c>
      <c r="V645" s="119">
        <v>3</v>
      </c>
      <c r="W645" s="119">
        <v>3</v>
      </c>
      <c r="X645" s="119">
        <v>4</v>
      </c>
      <c r="Y645" s="119">
        <v>5</v>
      </c>
      <c r="Z645" s="119">
        <v>5</v>
      </c>
      <c r="AA645" s="119">
        <v>4</v>
      </c>
      <c r="AB645" s="119">
        <v>3</v>
      </c>
      <c r="AC645" s="119">
        <v>4</v>
      </c>
      <c r="AD645" s="119">
        <v>5</v>
      </c>
      <c r="AE645" s="119">
        <v>4</v>
      </c>
      <c r="AF645" s="119">
        <v>4</v>
      </c>
      <c r="AG645" s="119">
        <v>5</v>
      </c>
      <c r="AH645" s="119">
        <v>5</v>
      </c>
      <c r="AI645" s="119">
        <v>4</v>
      </c>
      <c r="AJ645" s="119">
        <v>5</v>
      </c>
      <c r="AK645" s="119" t="s">
        <v>88</v>
      </c>
      <c r="AL645" s="119" t="s">
        <v>88</v>
      </c>
      <c r="AM645" s="119">
        <v>5</v>
      </c>
      <c r="AN645" s="119">
        <v>5</v>
      </c>
      <c r="AO645" s="119" t="s">
        <v>115</v>
      </c>
      <c r="AP645" s="119">
        <v>5</v>
      </c>
      <c r="AQ645" s="119">
        <v>5</v>
      </c>
      <c r="AR645" s="119">
        <v>4</v>
      </c>
      <c r="AS645" s="119">
        <v>5</v>
      </c>
      <c r="AT645" s="119">
        <v>5</v>
      </c>
      <c r="AU645" s="119">
        <v>4</v>
      </c>
      <c r="AV645" s="119">
        <v>5</v>
      </c>
      <c r="AW645" s="119">
        <v>5</v>
      </c>
      <c r="AX645" s="119" t="s">
        <v>88</v>
      </c>
      <c r="AY645" s="119" t="s">
        <v>88</v>
      </c>
      <c r="AZ645" s="119"/>
      <c r="BA645" s="119">
        <v>5</v>
      </c>
      <c r="BB645" s="119">
        <v>5</v>
      </c>
      <c r="BC645" s="119" t="s">
        <v>135</v>
      </c>
      <c r="BD645" s="119"/>
      <c r="BE645" s="119"/>
      <c r="BF645">
        <f t="shared" si="67"/>
        <v>0</v>
      </c>
      <c r="BG645">
        <f t="shared" si="68"/>
        <v>0</v>
      </c>
      <c r="BH645">
        <f t="shared" si="68"/>
        <v>0</v>
      </c>
      <c r="BI645">
        <f t="shared" si="68"/>
        <v>0</v>
      </c>
      <c r="BJ645">
        <f t="shared" si="68"/>
        <v>0</v>
      </c>
      <c r="BK645">
        <f t="shared" si="68"/>
        <v>0</v>
      </c>
      <c r="BL645">
        <f t="shared" si="64"/>
        <v>0</v>
      </c>
      <c r="BM645">
        <f t="shared" si="66"/>
        <v>0</v>
      </c>
      <c r="BN645">
        <f t="shared" si="66"/>
        <v>0</v>
      </c>
      <c r="BO645">
        <f t="shared" si="66"/>
        <v>0</v>
      </c>
      <c r="BP645">
        <f t="shared" si="66"/>
        <v>0</v>
      </c>
      <c r="BQ645">
        <f t="shared" si="65"/>
        <v>0</v>
      </c>
      <c r="BR645">
        <f t="shared" si="66"/>
        <v>1</v>
      </c>
      <c r="BS645">
        <f t="shared" si="66"/>
        <v>0</v>
      </c>
      <c r="BT645" s="256">
        <f t="shared" ref="BT645:BT708" si="69">IFERROR(VALUE(LEFT(BC645,1)),"NC")</f>
        <v>5</v>
      </c>
    </row>
    <row r="646" spans="2:72" ht="14.3" x14ac:dyDescent="0.25">
      <c r="B646" s="93" t="str">
        <f>IFERROR(VLOOKUP(TABLA!$F646,BLIOTECAS!$C$1:$E$26,2,FALSE),"")</f>
        <v>CEE</v>
      </c>
      <c r="C646" s="93" t="str">
        <f>IFERROR(VLOOKUP(TABLA!F646,BLIOTECAS!$C$1:$E$26,3,FALSE),"")</f>
        <v>Ciencias Sociales</v>
      </c>
      <c r="D646" s="266" t="s">
        <v>1069</v>
      </c>
      <c r="E646" s="120" t="s">
        <v>8</v>
      </c>
      <c r="F646" s="119" t="s">
        <v>20</v>
      </c>
      <c r="G646" s="119" t="s">
        <v>46</v>
      </c>
      <c r="H646" s="119" t="s">
        <v>47</v>
      </c>
      <c r="I646" s="119"/>
      <c r="J646" s="119" t="s">
        <v>20</v>
      </c>
      <c r="K646" s="119" t="s">
        <v>18</v>
      </c>
      <c r="L646" s="119" t="s">
        <v>23</v>
      </c>
      <c r="M646" s="119" t="s">
        <v>682</v>
      </c>
      <c r="N646" s="119">
        <v>4</v>
      </c>
      <c r="O646" s="119">
        <v>4</v>
      </c>
      <c r="P646" s="119">
        <v>4</v>
      </c>
      <c r="Q646" s="119">
        <v>4</v>
      </c>
      <c r="R646" s="119">
        <v>5</v>
      </c>
      <c r="S646" s="119" t="s">
        <v>88</v>
      </c>
      <c r="T646" s="119" t="s">
        <v>88</v>
      </c>
      <c r="U646" s="119">
        <v>1</v>
      </c>
      <c r="V646" s="119">
        <v>1</v>
      </c>
      <c r="W646" s="119">
        <v>4</v>
      </c>
      <c r="X646" s="119">
        <v>5</v>
      </c>
      <c r="Y646" s="119">
        <v>5</v>
      </c>
      <c r="Z646" s="119">
        <v>5</v>
      </c>
      <c r="AA646" s="119">
        <v>5</v>
      </c>
      <c r="AB646" s="119">
        <v>5</v>
      </c>
      <c r="AC646" s="119">
        <v>4</v>
      </c>
      <c r="AD646" s="119">
        <v>3</v>
      </c>
      <c r="AE646" s="119">
        <v>4</v>
      </c>
      <c r="AF646" s="119">
        <v>5</v>
      </c>
      <c r="AG646" s="119">
        <v>4</v>
      </c>
      <c r="AH646" s="119">
        <v>4</v>
      </c>
      <c r="AI646" s="119">
        <v>4</v>
      </c>
      <c r="AJ646" s="119">
        <v>4</v>
      </c>
      <c r="AK646" s="119" t="s">
        <v>88</v>
      </c>
      <c r="AL646" s="119" t="s">
        <v>88</v>
      </c>
      <c r="AM646" s="119">
        <v>5</v>
      </c>
      <c r="AN646" s="119">
        <v>5</v>
      </c>
      <c r="AO646" s="119" t="s">
        <v>115</v>
      </c>
      <c r="AP646" s="119">
        <v>4</v>
      </c>
      <c r="AQ646" s="119">
        <v>4</v>
      </c>
      <c r="AR646" s="119">
        <v>4</v>
      </c>
      <c r="AS646" s="119">
        <v>4</v>
      </c>
      <c r="AT646" s="119">
        <v>4</v>
      </c>
      <c r="AU646" s="119">
        <v>4</v>
      </c>
      <c r="AV646" s="119">
        <v>4</v>
      </c>
      <c r="AW646" s="119">
        <v>4</v>
      </c>
      <c r="AX646" s="119" t="s">
        <v>88</v>
      </c>
      <c r="AY646" s="119" t="s">
        <v>88</v>
      </c>
      <c r="AZ646" s="119"/>
      <c r="BA646" s="119">
        <v>4</v>
      </c>
      <c r="BB646" s="119">
        <v>4</v>
      </c>
      <c r="BC646" s="119" t="s">
        <v>134</v>
      </c>
      <c r="BD646" s="119"/>
      <c r="BE646" s="119"/>
      <c r="BF646">
        <f t="shared" si="67"/>
        <v>0</v>
      </c>
      <c r="BG646">
        <f t="shared" si="68"/>
        <v>0</v>
      </c>
      <c r="BH646">
        <f t="shared" si="68"/>
        <v>0</v>
      </c>
      <c r="BI646">
        <f t="shared" si="68"/>
        <v>0</v>
      </c>
      <c r="BJ646">
        <f t="shared" si="68"/>
        <v>0</v>
      </c>
      <c r="BK646">
        <f t="shared" si="68"/>
        <v>0</v>
      </c>
      <c r="BL646">
        <f t="shared" si="64"/>
        <v>0</v>
      </c>
      <c r="BM646">
        <f t="shared" si="66"/>
        <v>0</v>
      </c>
      <c r="BN646">
        <f t="shared" si="66"/>
        <v>0</v>
      </c>
      <c r="BO646">
        <f t="shared" si="66"/>
        <v>0</v>
      </c>
      <c r="BP646">
        <f t="shared" si="66"/>
        <v>0</v>
      </c>
      <c r="BQ646">
        <f t="shared" si="65"/>
        <v>0</v>
      </c>
      <c r="BR646">
        <f t="shared" si="66"/>
        <v>1</v>
      </c>
      <c r="BS646">
        <f t="shared" si="66"/>
        <v>0</v>
      </c>
      <c r="BT646" s="256">
        <f t="shared" si="69"/>
        <v>4</v>
      </c>
    </row>
    <row r="647" spans="2:72" ht="14.3" x14ac:dyDescent="0.25">
      <c r="B647" s="93" t="str">
        <f>IFERROR(VLOOKUP(TABLA!$F647,BLIOTECAS!$C$1:$E$26,2,FALSE),"")</f>
        <v>GHI</v>
      </c>
      <c r="C647" s="93" t="str">
        <f>IFERROR(VLOOKUP(TABLA!F647,BLIOTECAS!$C$1:$E$26,3,FALSE),"")</f>
        <v>Humanidades</v>
      </c>
      <c r="D647" s="266" t="s">
        <v>1069</v>
      </c>
      <c r="E647" s="120" t="s">
        <v>9</v>
      </c>
      <c r="F647" s="119" t="s">
        <v>13</v>
      </c>
      <c r="G647" s="119" t="s">
        <v>46</v>
      </c>
      <c r="H647" s="119" t="s">
        <v>47</v>
      </c>
      <c r="I647" s="119"/>
      <c r="J647" s="119" t="s">
        <v>13</v>
      </c>
      <c r="K647" s="119" t="s">
        <v>56</v>
      </c>
      <c r="L647" s="119" t="s">
        <v>29</v>
      </c>
      <c r="M647" s="119"/>
      <c r="N647" s="119">
        <v>5</v>
      </c>
      <c r="O647" s="119">
        <v>5</v>
      </c>
      <c r="P647" s="119">
        <v>5</v>
      </c>
      <c r="Q647" s="119">
        <v>3</v>
      </c>
      <c r="R647" s="119">
        <v>5</v>
      </c>
      <c r="S647" s="119" t="s">
        <v>87</v>
      </c>
      <c r="T647" s="119" t="s">
        <v>87</v>
      </c>
      <c r="U647" s="119">
        <v>4</v>
      </c>
      <c r="V647" s="119">
        <v>3</v>
      </c>
      <c r="W647" s="119">
        <v>3</v>
      </c>
      <c r="X647" s="119">
        <v>5</v>
      </c>
      <c r="Y647" s="119">
        <v>4</v>
      </c>
      <c r="Z647" s="119">
        <v>5</v>
      </c>
      <c r="AA647" s="119">
        <v>3</v>
      </c>
      <c r="AB647" s="119">
        <v>4</v>
      </c>
      <c r="AC647" s="119">
        <v>4</v>
      </c>
      <c r="AD647" s="119">
        <v>3</v>
      </c>
      <c r="AE647" s="119">
        <v>4</v>
      </c>
      <c r="AF647" s="119">
        <v>4</v>
      </c>
      <c r="AG647" s="119">
        <v>5</v>
      </c>
      <c r="AH647" s="119">
        <v>5</v>
      </c>
      <c r="AI647" s="119">
        <v>4</v>
      </c>
      <c r="AJ647" s="119">
        <v>4</v>
      </c>
      <c r="AK647" s="119" t="s">
        <v>88</v>
      </c>
      <c r="AL647" s="119" t="s">
        <v>87</v>
      </c>
      <c r="AM647" s="119">
        <v>4</v>
      </c>
      <c r="AN647" s="119">
        <v>4</v>
      </c>
      <c r="AO647" s="119" t="s">
        <v>115</v>
      </c>
      <c r="AP647" s="119">
        <v>5</v>
      </c>
      <c r="AQ647" s="119">
        <v>5</v>
      </c>
      <c r="AR647" s="119">
        <v>5</v>
      </c>
      <c r="AS647" s="119">
        <v>5</v>
      </c>
      <c r="AT647" s="119">
        <v>5</v>
      </c>
      <c r="AU647" s="119">
        <v>5</v>
      </c>
      <c r="AV647" s="119">
        <v>4</v>
      </c>
      <c r="AW647" s="119">
        <v>3</v>
      </c>
      <c r="AX647" s="119"/>
      <c r="AY647" s="119"/>
      <c r="AZ647" s="119"/>
      <c r="BA647" s="119">
        <v>4</v>
      </c>
      <c r="BB647" s="119">
        <v>5</v>
      </c>
      <c r="BC647" s="119" t="s">
        <v>135</v>
      </c>
      <c r="BD647" s="119"/>
      <c r="BE647" s="119"/>
      <c r="BF647">
        <f t="shared" si="67"/>
        <v>0</v>
      </c>
      <c r="BG647">
        <f t="shared" si="68"/>
        <v>0</v>
      </c>
      <c r="BH647">
        <f t="shared" si="68"/>
        <v>0</v>
      </c>
      <c r="BI647">
        <f t="shared" si="68"/>
        <v>0</v>
      </c>
      <c r="BJ647">
        <f t="shared" si="68"/>
        <v>0</v>
      </c>
      <c r="BK647">
        <f t="shared" si="68"/>
        <v>0</v>
      </c>
      <c r="BL647">
        <f t="shared" si="64"/>
        <v>0</v>
      </c>
      <c r="BM647">
        <f t="shared" si="66"/>
        <v>0</v>
      </c>
      <c r="BN647">
        <f t="shared" si="66"/>
        <v>0</v>
      </c>
      <c r="BO647">
        <f t="shared" si="66"/>
        <v>0</v>
      </c>
      <c r="BP647">
        <f t="shared" si="66"/>
        <v>0</v>
      </c>
      <c r="BQ647">
        <f t="shared" si="65"/>
        <v>0</v>
      </c>
      <c r="BR647">
        <f t="shared" si="66"/>
        <v>1</v>
      </c>
      <c r="BS647">
        <f t="shared" si="66"/>
        <v>0</v>
      </c>
      <c r="BT647" s="256">
        <f t="shared" si="69"/>
        <v>5</v>
      </c>
    </row>
    <row r="648" spans="2:72" ht="14.3" x14ac:dyDescent="0.25">
      <c r="B648" s="93" t="str">
        <f>IFERROR(VLOOKUP(TABLA!$F648,BLIOTECAS!$C$1:$E$26,2,FALSE),"")</f>
        <v>FDI</v>
      </c>
      <c r="C648" s="93" t="str">
        <f>IFERROR(VLOOKUP(TABLA!F648,BLIOTECAS!$C$1:$E$26,3,FALSE),"")</f>
        <v>Ciencias Experimentales</v>
      </c>
      <c r="D648" s="266" t="s">
        <v>1069</v>
      </c>
      <c r="E648" s="120" t="s">
        <v>8</v>
      </c>
      <c r="F648" s="119" t="s">
        <v>30</v>
      </c>
      <c r="G648" s="119" t="s">
        <v>48</v>
      </c>
      <c r="H648" s="119" t="s">
        <v>44</v>
      </c>
      <c r="I648" s="119"/>
      <c r="J648" s="119"/>
      <c r="K648" s="119"/>
      <c r="L648" s="119"/>
      <c r="M648" s="119"/>
      <c r="N648" s="119">
        <v>4</v>
      </c>
      <c r="O648" s="119">
        <v>3</v>
      </c>
      <c r="P648" s="119">
        <v>2</v>
      </c>
      <c r="Q648" s="119">
        <v>2</v>
      </c>
      <c r="R648" s="119">
        <v>4</v>
      </c>
      <c r="S648" s="119" t="s">
        <v>87</v>
      </c>
      <c r="T648" s="119" t="s">
        <v>87</v>
      </c>
      <c r="U648" s="119">
        <v>1</v>
      </c>
      <c r="V648" s="119">
        <v>1</v>
      </c>
      <c r="W648" s="119">
        <v>1</v>
      </c>
      <c r="X648" s="119">
        <v>1</v>
      </c>
      <c r="Y648" s="119">
        <v>3</v>
      </c>
      <c r="Z648" s="119">
        <v>4</v>
      </c>
      <c r="AA648" s="119">
        <v>5</v>
      </c>
      <c r="AB648" s="119">
        <v>1</v>
      </c>
      <c r="AC648" s="119">
        <v>3</v>
      </c>
      <c r="AD648" s="119">
        <v>3</v>
      </c>
      <c r="AE648" s="119">
        <v>5</v>
      </c>
      <c r="AF648" s="119">
        <v>3</v>
      </c>
      <c r="AG648" s="119">
        <v>3</v>
      </c>
      <c r="AH648" s="119"/>
      <c r="AI648" s="119">
        <v>1</v>
      </c>
      <c r="AJ648" s="119">
        <v>3</v>
      </c>
      <c r="AK648" s="119" t="s">
        <v>88</v>
      </c>
      <c r="AL648" s="119" t="s">
        <v>88</v>
      </c>
      <c r="AM648" s="119">
        <v>3</v>
      </c>
      <c r="AN648" s="119">
        <v>3</v>
      </c>
      <c r="AO648" s="119" t="s">
        <v>113</v>
      </c>
      <c r="AP648" s="119">
        <v>4</v>
      </c>
      <c r="AQ648" s="119">
        <v>1</v>
      </c>
      <c r="AR648" s="119">
        <v>1</v>
      </c>
      <c r="AS648" s="119">
        <v>5</v>
      </c>
      <c r="AT648" s="119">
        <v>5</v>
      </c>
      <c r="AU648" s="119">
        <v>5</v>
      </c>
      <c r="AV648" s="119">
        <v>2</v>
      </c>
      <c r="AW648" s="119">
        <v>2</v>
      </c>
      <c r="AX648" s="119" t="s">
        <v>88</v>
      </c>
      <c r="AY648" s="119" t="s">
        <v>88</v>
      </c>
      <c r="AZ648" s="119"/>
      <c r="BA648" s="119">
        <v>5</v>
      </c>
      <c r="BB648" s="119">
        <v>4</v>
      </c>
      <c r="BC648" s="119" t="s">
        <v>133</v>
      </c>
      <c r="BD648" s="119"/>
      <c r="BE648" s="119"/>
      <c r="BF648">
        <f t="shared" si="67"/>
        <v>0</v>
      </c>
      <c r="BG648">
        <f t="shared" si="68"/>
        <v>0</v>
      </c>
      <c r="BH648">
        <f t="shared" si="68"/>
        <v>0</v>
      </c>
      <c r="BI648">
        <f t="shared" si="68"/>
        <v>0</v>
      </c>
      <c r="BJ648">
        <f t="shared" si="68"/>
        <v>0</v>
      </c>
      <c r="BK648">
        <f t="shared" si="68"/>
        <v>0</v>
      </c>
      <c r="BL648">
        <f t="shared" si="64"/>
        <v>0</v>
      </c>
      <c r="BM648">
        <f t="shared" si="66"/>
        <v>0</v>
      </c>
      <c r="BN648">
        <f t="shared" si="66"/>
        <v>0</v>
      </c>
      <c r="BO648">
        <f t="shared" si="66"/>
        <v>1</v>
      </c>
      <c r="BP648">
        <f t="shared" si="66"/>
        <v>0</v>
      </c>
      <c r="BQ648">
        <f t="shared" si="65"/>
        <v>0</v>
      </c>
      <c r="BR648">
        <f t="shared" si="66"/>
        <v>0</v>
      </c>
      <c r="BS648">
        <f t="shared" si="66"/>
        <v>0</v>
      </c>
      <c r="BT648" s="256">
        <f t="shared" si="69"/>
        <v>3</v>
      </c>
    </row>
    <row r="649" spans="2:72" ht="14.3" x14ac:dyDescent="0.25">
      <c r="B649" s="93" t="str">
        <f>IFERROR(VLOOKUP(TABLA!$F649,BLIOTECAS!$C$1:$E$26,2,FALSE),"")</f>
        <v>CEE</v>
      </c>
      <c r="C649" s="93" t="str">
        <f>IFERROR(VLOOKUP(TABLA!F649,BLIOTECAS!$C$1:$E$26,3,FALSE),"")</f>
        <v>Ciencias Sociales</v>
      </c>
      <c r="D649" s="266" t="s">
        <v>1069</v>
      </c>
      <c r="E649" s="120" t="s">
        <v>8</v>
      </c>
      <c r="F649" s="119" t="s">
        <v>20</v>
      </c>
      <c r="G649" s="119" t="s">
        <v>45</v>
      </c>
      <c r="H649" s="119" t="s">
        <v>44</v>
      </c>
      <c r="I649" s="119"/>
      <c r="J649" s="119" t="s">
        <v>20</v>
      </c>
      <c r="K649" s="119" t="s">
        <v>56</v>
      </c>
      <c r="L649" s="119" t="s">
        <v>18</v>
      </c>
      <c r="M649" s="119" t="s">
        <v>683</v>
      </c>
      <c r="N649" s="119">
        <v>4</v>
      </c>
      <c r="O649" s="119">
        <v>5</v>
      </c>
      <c r="P649" s="119">
        <v>3</v>
      </c>
      <c r="Q649" s="119">
        <v>2</v>
      </c>
      <c r="R649" s="119">
        <v>4</v>
      </c>
      <c r="S649" s="119" t="s">
        <v>88</v>
      </c>
      <c r="T649" s="119" t="s">
        <v>88</v>
      </c>
      <c r="U649" s="119">
        <v>1</v>
      </c>
      <c r="V649" s="119">
        <v>1</v>
      </c>
      <c r="W649" s="119">
        <v>1</v>
      </c>
      <c r="X649" s="119">
        <v>3</v>
      </c>
      <c r="Y649" s="119">
        <v>1</v>
      </c>
      <c r="Z649" s="119">
        <v>5</v>
      </c>
      <c r="AA649" s="119">
        <v>5</v>
      </c>
      <c r="AB649" s="119">
        <v>1</v>
      </c>
      <c r="AC649" s="119">
        <v>3</v>
      </c>
      <c r="AD649" s="119">
        <v>3</v>
      </c>
      <c r="AE649" s="119">
        <v>4</v>
      </c>
      <c r="AF649" s="119">
        <v>4</v>
      </c>
      <c r="AG649" s="119">
        <v>4</v>
      </c>
      <c r="AH649" s="119"/>
      <c r="AI649" s="119">
        <v>3</v>
      </c>
      <c r="AJ649" s="119">
        <v>3</v>
      </c>
      <c r="AK649" s="119" t="s">
        <v>88</v>
      </c>
      <c r="AL649" s="119" t="s">
        <v>88</v>
      </c>
      <c r="AM649" s="119">
        <v>3</v>
      </c>
      <c r="AN649" s="119">
        <v>3</v>
      </c>
      <c r="AO649" s="119" t="s">
        <v>115</v>
      </c>
      <c r="AP649" s="119">
        <v>3</v>
      </c>
      <c r="AQ649" s="119">
        <v>3</v>
      </c>
      <c r="AR649" s="119">
        <v>3</v>
      </c>
      <c r="AS649" s="119">
        <v>3</v>
      </c>
      <c r="AT649" s="119">
        <v>3</v>
      </c>
      <c r="AU649" s="119">
        <v>3</v>
      </c>
      <c r="AV649" s="119">
        <v>3</v>
      </c>
      <c r="AW649" s="119">
        <v>3</v>
      </c>
      <c r="AX649" s="119" t="s">
        <v>88</v>
      </c>
      <c r="AY649" s="119" t="s">
        <v>88</v>
      </c>
      <c r="AZ649" s="119"/>
      <c r="BA649" s="119">
        <v>4</v>
      </c>
      <c r="BB649" s="119">
        <v>5</v>
      </c>
      <c r="BC649" s="119" t="s">
        <v>134</v>
      </c>
      <c r="BD649" s="119"/>
      <c r="BE649" s="119"/>
      <c r="BF649">
        <f t="shared" si="67"/>
        <v>0</v>
      </c>
      <c r="BG649">
        <f t="shared" si="68"/>
        <v>0</v>
      </c>
      <c r="BH649">
        <f t="shared" si="68"/>
        <v>0</v>
      </c>
      <c r="BI649">
        <f t="shared" si="68"/>
        <v>0</v>
      </c>
      <c r="BJ649">
        <f t="shared" si="68"/>
        <v>0</v>
      </c>
      <c r="BK649">
        <f t="shared" si="68"/>
        <v>0</v>
      </c>
      <c r="BL649">
        <f t="shared" si="64"/>
        <v>0</v>
      </c>
      <c r="BM649">
        <f t="shared" si="66"/>
        <v>0</v>
      </c>
      <c r="BN649">
        <f t="shared" si="66"/>
        <v>0</v>
      </c>
      <c r="BO649">
        <f t="shared" si="66"/>
        <v>0</v>
      </c>
      <c r="BP649">
        <f t="shared" si="66"/>
        <v>0</v>
      </c>
      <c r="BQ649">
        <f t="shared" si="65"/>
        <v>0</v>
      </c>
      <c r="BR649">
        <f t="shared" si="66"/>
        <v>1</v>
      </c>
      <c r="BS649">
        <f t="shared" si="66"/>
        <v>0</v>
      </c>
      <c r="BT649" s="256">
        <f t="shared" si="69"/>
        <v>4</v>
      </c>
    </row>
    <row r="650" spans="2:72" ht="14.3" x14ac:dyDescent="0.25">
      <c r="B650" s="93" t="str">
        <f>IFERROR(VLOOKUP(TABLA!$F650,BLIOTECAS!$C$1:$E$26,2,FALSE),"")</f>
        <v>CPS</v>
      </c>
      <c r="C650" s="93" t="str">
        <f>IFERROR(VLOOKUP(TABLA!F650,BLIOTECAS!$C$1:$E$26,3,FALSE),"")</f>
        <v>Ciencias Sociales</v>
      </c>
      <c r="D650" s="266" t="s">
        <v>1069</v>
      </c>
      <c r="E650" s="120" t="s">
        <v>8</v>
      </c>
      <c r="F650" s="119" t="s">
        <v>18</v>
      </c>
      <c r="G650" s="119" t="s">
        <v>47</v>
      </c>
      <c r="H650" s="119" t="s">
        <v>46</v>
      </c>
      <c r="I650" s="119"/>
      <c r="J650" s="119"/>
      <c r="K650" s="119"/>
      <c r="L650" s="119"/>
      <c r="M650" s="119"/>
      <c r="N650" s="119">
        <v>2</v>
      </c>
      <c r="O650" s="119">
        <v>3</v>
      </c>
      <c r="P650" s="119">
        <v>4</v>
      </c>
      <c r="Q650" s="119">
        <v>4</v>
      </c>
      <c r="R650" s="119">
        <v>3</v>
      </c>
      <c r="S650" s="119" t="s">
        <v>88</v>
      </c>
      <c r="T650" s="119" t="s">
        <v>88</v>
      </c>
      <c r="U650" s="119">
        <v>2</v>
      </c>
      <c r="V650" s="119">
        <v>1</v>
      </c>
      <c r="W650" s="119">
        <v>1</v>
      </c>
      <c r="X650" s="119">
        <v>4</v>
      </c>
      <c r="Y650" s="119">
        <v>5</v>
      </c>
      <c r="Z650" s="119">
        <v>5</v>
      </c>
      <c r="AA650" s="119">
        <v>5</v>
      </c>
      <c r="AB650" s="119">
        <v>3</v>
      </c>
      <c r="AC650" s="119">
        <v>3</v>
      </c>
      <c r="AD650" s="119">
        <v>3</v>
      </c>
      <c r="AE650" s="119">
        <v>3</v>
      </c>
      <c r="AF650" s="119">
        <v>3</v>
      </c>
      <c r="AG650" s="119">
        <v>5</v>
      </c>
      <c r="AH650" s="119">
        <v>3</v>
      </c>
      <c r="AI650" s="119">
        <v>3</v>
      </c>
      <c r="AJ650" s="119">
        <v>3</v>
      </c>
      <c r="AK650" s="119" t="s">
        <v>88</v>
      </c>
      <c r="AL650" s="119" t="s">
        <v>88</v>
      </c>
      <c r="AM650" s="119">
        <v>3</v>
      </c>
      <c r="AN650" s="119">
        <v>4</v>
      </c>
      <c r="AO650" s="119" t="s">
        <v>115</v>
      </c>
      <c r="AP650" s="119">
        <v>4</v>
      </c>
      <c r="AQ650" s="119">
        <v>3</v>
      </c>
      <c r="AR650" s="119">
        <v>3</v>
      </c>
      <c r="AS650" s="119">
        <v>3</v>
      </c>
      <c r="AT650" s="119">
        <v>4</v>
      </c>
      <c r="AU650" s="119">
        <v>3</v>
      </c>
      <c r="AV650" s="119">
        <v>3</v>
      </c>
      <c r="AW650" s="119">
        <v>3</v>
      </c>
      <c r="AX650" s="119" t="s">
        <v>88</v>
      </c>
      <c r="AY650" s="119" t="s">
        <v>88</v>
      </c>
      <c r="AZ650" s="119"/>
      <c r="BA650" s="119">
        <v>3</v>
      </c>
      <c r="BB650" s="119">
        <v>5</v>
      </c>
      <c r="BC650" s="119" t="s">
        <v>134</v>
      </c>
      <c r="BD650" s="119"/>
      <c r="BE650" s="119"/>
      <c r="BF650">
        <f t="shared" si="67"/>
        <v>0</v>
      </c>
      <c r="BG650">
        <f t="shared" si="68"/>
        <v>0</v>
      </c>
      <c r="BH650">
        <f t="shared" si="68"/>
        <v>0</v>
      </c>
      <c r="BI650">
        <f t="shared" si="68"/>
        <v>0</v>
      </c>
      <c r="BJ650">
        <f t="shared" si="68"/>
        <v>0</v>
      </c>
      <c r="BK650">
        <f t="shared" si="68"/>
        <v>0</v>
      </c>
      <c r="BL650">
        <f t="shared" si="64"/>
        <v>0</v>
      </c>
      <c r="BM650">
        <f t="shared" si="66"/>
        <v>0</v>
      </c>
      <c r="BN650">
        <f t="shared" si="66"/>
        <v>0</v>
      </c>
      <c r="BO650">
        <f t="shared" si="66"/>
        <v>0</v>
      </c>
      <c r="BP650">
        <f t="shared" si="66"/>
        <v>0</v>
      </c>
      <c r="BQ650">
        <f t="shared" si="65"/>
        <v>0</v>
      </c>
      <c r="BR650">
        <f t="shared" si="66"/>
        <v>1</v>
      </c>
      <c r="BS650">
        <f t="shared" si="66"/>
        <v>0</v>
      </c>
      <c r="BT650" s="256">
        <f t="shared" si="69"/>
        <v>4</v>
      </c>
    </row>
    <row r="651" spans="2:72" ht="14.3" x14ac:dyDescent="0.25">
      <c r="B651" s="93" t="str">
        <f>IFERROR(VLOOKUP(TABLA!$F651,BLIOTECAS!$C$1:$E$26,2,FALSE),"")</f>
        <v>MED</v>
      </c>
      <c r="C651" s="93" t="str">
        <f>IFERROR(VLOOKUP(TABLA!F651,BLIOTECAS!$C$1:$E$26,3,FALSE),"")</f>
        <v>Ciencias de la Salud</v>
      </c>
      <c r="D651" s="266" t="s">
        <v>1069</v>
      </c>
      <c r="E651" s="120" t="s">
        <v>10</v>
      </c>
      <c r="F651" s="119" t="s">
        <v>22</v>
      </c>
      <c r="G651" s="119" t="s">
        <v>44</v>
      </c>
      <c r="H651" s="119" t="s">
        <v>48</v>
      </c>
      <c r="I651" s="119"/>
      <c r="J651" s="119"/>
      <c r="K651" s="119"/>
      <c r="L651" s="119"/>
      <c r="M651" s="119"/>
      <c r="N651" s="119"/>
      <c r="O651" s="119"/>
      <c r="P651" s="119"/>
      <c r="Q651" s="119"/>
      <c r="R651" s="119"/>
      <c r="S651" s="119"/>
      <c r="T651" s="119"/>
      <c r="U651" s="119">
        <v>1</v>
      </c>
      <c r="V651" s="119">
        <v>5</v>
      </c>
      <c r="W651" s="119">
        <v>5</v>
      </c>
      <c r="X651" s="119">
        <v>1</v>
      </c>
      <c r="Y651" s="119">
        <v>1</v>
      </c>
      <c r="Z651" s="119">
        <v>4</v>
      </c>
      <c r="AA651" s="119">
        <v>1</v>
      </c>
      <c r="AB651" s="119">
        <v>2</v>
      </c>
      <c r="AC651" s="119">
        <v>5</v>
      </c>
      <c r="AD651" s="119">
        <v>5</v>
      </c>
      <c r="AE651" s="119">
        <v>5</v>
      </c>
      <c r="AF651" s="119">
        <v>5</v>
      </c>
      <c r="AG651" s="119">
        <v>5</v>
      </c>
      <c r="AH651" s="119">
        <v>5</v>
      </c>
      <c r="AI651" s="119">
        <v>5</v>
      </c>
      <c r="AJ651" s="119">
        <v>5</v>
      </c>
      <c r="AK651" s="119" t="s">
        <v>88</v>
      </c>
      <c r="AL651" s="119" t="s">
        <v>88</v>
      </c>
      <c r="AM651" s="119">
        <v>5</v>
      </c>
      <c r="AN651" s="119">
        <v>5</v>
      </c>
      <c r="AO651" s="119" t="s">
        <v>115</v>
      </c>
      <c r="AP651" s="119"/>
      <c r="AQ651" s="119"/>
      <c r="AR651" s="119"/>
      <c r="AS651" s="119"/>
      <c r="AT651" s="119"/>
      <c r="AU651" s="119"/>
      <c r="AV651" s="119"/>
      <c r="AW651" s="119"/>
      <c r="AX651" s="119"/>
      <c r="AY651" s="119"/>
      <c r="AZ651" s="119"/>
      <c r="BA651" s="119"/>
      <c r="BB651" s="119"/>
      <c r="BC651" s="119" t="s">
        <v>135</v>
      </c>
      <c r="BD651" s="119"/>
      <c r="BE651" s="119"/>
      <c r="BF651">
        <f t="shared" si="67"/>
        <v>0</v>
      </c>
      <c r="BG651">
        <f t="shared" si="68"/>
        <v>0</v>
      </c>
      <c r="BH651">
        <f t="shared" si="68"/>
        <v>0</v>
      </c>
      <c r="BI651">
        <f t="shared" si="68"/>
        <v>0</v>
      </c>
      <c r="BJ651">
        <f t="shared" si="68"/>
        <v>0</v>
      </c>
      <c r="BK651">
        <f t="shared" si="68"/>
        <v>0</v>
      </c>
      <c r="BL651">
        <f t="shared" si="64"/>
        <v>0</v>
      </c>
      <c r="BM651">
        <f t="shared" si="66"/>
        <v>0</v>
      </c>
      <c r="BN651">
        <f t="shared" si="66"/>
        <v>0</v>
      </c>
      <c r="BO651">
        <f t="shared" si="66"/>
        <v>0</v>
      </c>
      <c r="BP651">
        <f t="shared" si="66"/>
        <v>0</v>
      </c>
      <c r="BQ651">
        <f t="shared" si="65"/>
        <v>0</v>
      </c>
      <c r="BR651">
        <f t="shared" si="66"/>
        <v>1</v>
      </c>
      <c r="BS651">
        <f t="shared" si="66"/>
        <v>0</v>
      </c>
      <c r="BT651" s="256">
        <f t="shared" si="69"/>
        <v>5</v>
      </c>
    </row>
    <row r="652" spans="2:72" ht="14.3" x14ac:dyDescent="0.25">
      <c r="B652" s="93" t="str">
        <f>IFERROR(VLOOKUP(TABLA!$F652,BLIOTECAS!$C$1:$E$26,2,FALSE),"")</f>
        <v>GHI</v>
      </c>
      <c r="C652" s="93" t="str">
        <f>IFERROR(VLOOKUP(TABLA!F652,BLIOTECAS!$C$1:$E$26,3,FALSE),"")</f>
        <v>Humanidades</v>
      </c>
      <c r="D652" s="266" t="s">
        <v>1069</v>
      </c>
      <c r="E652" s="120" t="s">
        <v>8</v>
      </c>
      <c r="F652" s="119" t="s">
        <v>13</v>
      </c>
      <c r="G652" s="119" t="s">
        <v>48</v>
      </c>
      <c r="H652" s="119" t="s">
        <v>48</v>
      </c>
      <c r="I652" s="119"/>
      <c r="J652" s="119" t="s">
        <v>13</v>
      </c>
      <c r="K652" s="119" t="s">
        <v>56</v>
      </c>
      <c r="L652" s="119" t="s">
        <v>69</v>
      </c>
      <c r="M652" s="119"/>
      <c r="N652" s="119">
        <v>2</v>
      </c>
      <c r="O652" s="119">
        <v>5</v>
      </c>
      <c r="P652" s="119">
        <v>3</v>
      </c>
      <c r="Q652" s="119">
        <v>3</v>
      </c>
      <c r="R652" s="119">
        <v>5</v>
      </c>
      <c r="S652" s="119" t="s">
        <v>87</v>
      </c>
      <c r="T652" s="119" t="s">
        <v>87</v>
      </c>
      <c r="U652" s="119">
        <v>4</v>
      </c>
      <c r="V652" s="119">
        <v>1</v>
      </c>
      <c r="W652" s="119">
        <v>2</v>
      </c>
      <c r="X652" s="119">
        <v>3</v>
      </c>
      <c r="Y652" s="119">
        <v>3</v>
      </c>
      <c r="Z652" s="119">
        <v>4</v>
      </c>
      <c r="AA652" s="119">
        <v>2</v>
      </c>
      <c r="AB652" s="119">
        <v>3</v>
      </c>
      <c r="AC652" s="119">
        <v>1</v>
      </c>
      <c r="AD652" s="119">
        <v>2</v>
      </c>
      <c r="AE652" s="119">
        <v>2</v>
      </c>
      <c r="AF652" s="119">
        <v>2</v>
      </c>
      <c r="AG652" s="119">
        <v>3</v>
      </c>
      <c r="AH652" s="119">
        <v>2</v>
      </c>
      <c r="AI652" s="119">
        <v>2</v>
      </c>
      <c r="AJ652" s="119">
        <v>3</v>
      </c>
      <c r="AK652" s="119" t="s">
        <v>87</v>
      </c>
      <c r="AL652" s="119" t="s">
        <v>87</v>
      </c>
      <c r="AM652" s="119">
        <v>3</v>
      </c>
      <c r="AN652" s="119">
        <v>1</v>
      </c>
      <c r="AO652" s="119" t="s">
        <v>115</v>
      </c>
      <c r="AP652" s="119">
        <v>3</v>
      </c>
      <c r="AQ652" s="119">
        <v>2</v>
      </c>
      <c r="AR652" s="119">
        <v>5</v>
      </c>
      <c r="AS652" s="119">
        <v>5</v>
      </c>
      <c r="AT652" s="119">
        <v>5</v>
      </c>
      <c r="AU652" s="119">
        <v>5</v>
      </c>
      <c r="AV652" s="119">
        <v>3</v>
      </c>
      <c r="AW652" s="119">
        <v>3</v>
      </c>
      <c r="AX652" s="119" t="s">
        <v>88</v>
      </c>
      <c r="AY652" s="119" t="s">
        <v>88</v>
      </c>
      <c r="AZ652" s="119"/>
      <c r="BA652" s="119">
        <v>4</v>
      </c>
      <c r="BB652" s="119">
        <v>4</v>
      </c>
      <c r="BC652" s="119" t="s">
        <v>133</v>
      </c>
      <c r="BD652" s="119" t="s">
        <v>1075</v>
      </c>
      <c r="BE652" s="119"/>
      <c r="BF652">
        <f t="shared" si="67"/>
        <v>0</v>
      </c>
      <c r="BG652">
        <f t="shared" si="68"/>
        <v>0</v>
      </c>
      <c r="BH652">
        <f t="shared" si="68"/>
        <v>0</v>
      </c>
      <c r="BI652">
        <f t="shared" si="68"/>
        <v>0</v>
      </c>
      <c r="BJ652">
        <f t="shared" si="68"/>
        <v>0</v>
      </c>
      <c r="BK652">
        <f t="shared" si="68"/>
        <v>0</v>
      </c>
      <c r="BL652">
        <f t="shared" si="64"/>
        <v>0</v>
      </c>
      <c r="BM652">
        <f t="shared" si="66"/>
        <v>0</v>
      </c>
      <c r="BN652">
        <f t="shared" si="66"/>
        <v>0</v>
      </c>
      <c r="BO652">
        <f t="shared" si="66"/>
        <v>0</v>
      </c>
      <c r="BP652">
        <f t="shared" si="66"/>
        <v>0</v>
      </c>
      <c r="BQ652">
        <f t="shared" si="65"/>
        <v>0</v>
      </c>
      <c r="BR652">
        <f t="shared" si="66"/>
        <v>1</v>
      </c>
      <c r="BS652">
        <f t="shared" si="66"/>
        <v>0</v>
      </c>
      <c r="BT652" s="256">
        <f t="shared" si="69"/>
        <v>3</v>
      </c>
    </row>
    <row r="653" spans="2:72" ht="14.3" x14ac:dyDescent="0.25">
      <c r="B653" s="93" t="str">
        <f>IFERROR(VLOOKUP(TABLA!$F653,BLIOTECAS!$C$1:$E$26,2,FALSE),"")</f>
        <v>FIS</v>
      </c>
      <c r="C653" s="93" t="str">
        <f>IFERROR(VLOOKUP(TABLA!F653,BLIOTECAS!$C$1:$E$26,3,FALSE),"")</f>
        <v>Ciencias Experimentales</v>
      </c>
      <c r="D653" s="266" t="s">
        <v>1069</v>
      </c>
      <c r="E653" s="120" t="s">
        <v>9</v>
      </c>
      <c r="F653" s="119" t="s">
        <v>26</v>
      </c>
      <c r="G653" s="119" t="s">
        <v>46</v>
      </c>
      <c r="H653" s="119" t="s">
        <v>46</v>
      </c>
      <c r="I653" s="119"/>
      <c r="J653" s="119" t="s">
        <v>26</v>
      </c>
      <c r="K653" s="119" t="s">
        <v>25</v>
      </c>
      <c r="L653" s="119"/>
      <c r="M653" s="119"/>
      <c r="N653" s="119">
        <v>5</v>
      </c>
      <c r="O653" s="119">
        <v>5</v>
      </c>
      <c r="P653" s="119">
        <v>5</v>
      </c>
      <c r="Q653" s="119">
        <v>4</v>
      </c>
      <c r="R653" s="119">
        <v>5</v>
      </c>
      <c r="S653" s="119" t="s">
        <v>88</v>
      </c>
      <c r="T653" s="119" t="s">
        <v>87</v>
      </c>
      <c r="U653" s="119">
        <v>4</v>
      </c>
      <c r="V653" s="119">
        <v>2</v>
      </c>
      <c r="W653" s="119">
        <v>4</v>
      </c>
      <c r="X653" s="119">
        <v>2</v>
      </c>
      <c r="Y653" s="119">
        <v>5</v>
      </c>
      <c r="Z653" s="119">
        <v>5</v>
      </c>
      <c r="AA653" s="119">
        <v>5</v>
      </c>
      <c r="AB653" s="119">
        <v>2</v>
      </c>
      <c r="AC653" s="119">
        <v>3</v>
      </c>
      <c r="AD653" s="119">
        <v>4</v>
      </c>
      <c r="AE653" s="119">
        <v>5</v>
      </c>
      <c r="AF653" s="119">
        <v>5</v>
      </c>
      <c r="AG653" s="119">
        <v>5</v>
      </c>
      <c r="AH653" s="119">
        <v>5</v>
      </c>
      <c r="AI653" s="119">
        <v>5</v>
      </c>
      <c r="AJ653" s="119">
        <v>5</v>
      </c>
      <c r="AK653" s="119" t="s">
        <v>87</v>
      </c>
      <c r="AL653" s="119" t="s">
        <v>88</v>
      </c>
      <c r="AM653" s="119">
        <v>5</v>
      </c>
      <c r="AN653" s="119">
        <v>3</v>
      </c>
      <c r="AO653" s="119" t="s">
        <v>112</v>
      </c>
      <c r="AP653" s="119">
        <v>5</v>
      </c>
      <c r="AQ653" s="119">
        <v>5</v>
      </c>
      <c r="AR653" s="119">
        <v>5</v>
      </c>
      <c r="AS653" s="119">
        <v>5</v>
      </c>
      <c r="AT653" s="119">
        <v>5</v>
      </c>
      <c r="AU653" s="119">
        <v>5</v>
      </c>
      <c r="AV653" s="119">
        <v>3</v>
      </c>
      <c r="AW653" s="119">
        <v>3</v>
      </c>
      <c r="AX653" s="119" t="s">
        <v>87</v>
      </c>
      <c r="AY653" s="119" t="s">
        <v>87</v>
      </c>
      <c r="AZ653" s="119" t="s">
        <v>125</v>
      </c>
      <c r="BA653" s="119">
        <v>5</v>
      </c>
      <c r="BB653" s="119">
        <v>5</v>
      </c>
      <c r="BC653" s="119" t="s">
        <v>135</v>
      </c>
      <c r="BD653" s="119"/>
      <c r="BE653" s="119"/>
      <c r="BF653">
        <f t="shared" si="67"/>
        <v>0</v>
      </c>
      <c r="BG653">
        <f t="shared" si="68"/>
        <v>0</v>
      </c>
      <c r="BH653">
        <f t="shared" si="68"/>
        <v>0</v>
      </c>
      <c r="BI653">
        <f t="shared" si="68"/>
        <v>0</v>
      </c>
      <c r="BJ653">
        <f t="shared" si="68"/>
        <v>0</v>
      </c>
      <c r="BK653">
        <f t="shared" si="68"/>
        <v>0</v>
      </c>
      <c r="BL653">
        <f t="shared" si="64"/>
        <v>0</v>
      </c>
      <c r="BM653">
        <f t="shared" si="66"/>
        <v>0</v>
      </c>
      <c r="BN653">
        <f t="shared" si="66"/>
        <v>1</v>
      </c>
      <c r="BO653">
        <f t="shared" si="66"/>
        <v>0</v>
      </c>
      <c r="BP653">
        <f t="shared" si="66"/>
        <v>0</v>
      </c>
      <c r="BQ653">
        <f t="shared" si="65"/>
        <v>0</v>
      </c>
      <c r="BR653">
        <f t="shared" si="66"/>
        <v>0</v>
      </c>
      <c r="BS653">
        <f t="shared" si="66"/>
        <v>0</v>
      </c>
      <c r="BT653" s="256">
        <f t="shared" si="69"/>
        <v>5</v>
      </c>
    </row>
    <row r="654" spans="2:72" ht="14.3" x14ac:dyDescent="0.25">
      <c r="B654" s="93" t="str">
        <f>IFERROR(VLOOKUP(TABLA!$F654,BLIOTECAS!$C$1:$E$26,2,FALSE),"")</f>
        <v>GHI</v>
      </c>
      <c r="C654" s="93" t="str">
        <f>IFERROR(VLOOKUP(TABLA!F654,BLIOTECAS!$C$1:$E$26,3,FALSE),"")</f>
        <v>Humanidades</v>
      </c>
      <c r="D654" s="266" t="s">
        <v>1069</v>
      </c>
      <c r="E654" s="120" t="s">
        <v>8</v>
      </c>
      <c r="F654" s="119" t="s">
        <v>13</v>
      </c>
      <c r="G654" s="119" t="s">
        <v>46</v>
      </c>
      <c r="H654" s="119" t="s">
        <v>46</v>
      </c>
      <c r="I654" s="119"/>
      <c r="J654" s="119" t="s">
        <v>76</v>
      </c>
      <c r="K654" s="119" t="s">
        <v>22</v>
      </c>
      <c r="L654" s="119" t="s">
        <v>13</v>
      </c>
      <c r="M654" s="119"/>
      <c r="N654" s="119">
        <v>5</v>
      </c>
      <c r="O654" s="119">
        <v>5</v>
      </c>
      <c r="P654" s="119">
        <v>5</v>
      </c>
      <c r="Q654" s="119">
        <v>5</v>
      </c>
      <c r="R654" s="119">
        <v>5</v>
      </c>
      <c r="S654" s="119" t="s">
        <v>87</v>
      </c>
      <c r="T654" s="119" t="s">
        <v>87</v>
      </c>
      <c r="U654" s="119">
        <v>3</v>
      </c>
      <c r="V654" s="119">
        <v>4</v>
      </c>
      <c r="W654" s="119">
        <v>2</v>
      </c>
      <c r="X654" s="119">
        <v>1</v>
      </c>
      <c r="Y654" s="119">
        <v>5</v>
      </c>
      <c r="Z654" s="119">
        <v>5</v>
      </c>
      <c r="AA654" s="119">
        <v>5</v>
      </c>
      <c r="AB654" s="119">
        <v>4</v>
      </c>
      <c r="AC654" s="119">
        <v>5</v>
      </c>
      <c r="AD654" s="119">
        <v>3</v>
      </c>
      <c r="AE654" s="119">
        <v>2</v>
      </c>
      <c r="AF654" s="119">
        <v>3</v>
      </c>
      <c r="AG654" s="119">
        <v>5</v>
      </c>
      <c r="AH654" s="119">
        <v>5</v>
      </c>
      <c r="AI654" s="119">
        <v>5</v>
      </c>
      <c r="AJ654" s="119">
        <v>5</v>
      </c>
      <c r="AK654" s="119" t="s">
        <v>87</v>
      </c>
      <c r="AL654" s="119" t="s">
        <v>87</v>
      </c>
      <c r="AM654" s="119">
        <v>4</v>
      </c>
      <c r="AN654" s="119">
        <v>5</v>
      </c>
      <c r="AO654" s="119" t="s">
        <v>115</v>
      </c>
      <c r="AP654" s="119">
        <v>5</v>
      </c>
      <c r="AQ654" s="119">
        <v>4</v>
      </c>
      <c r="AR654" s="119">
        <v>5</v>
      </c>
      <c r="AS654" s="119">
        <v>5</v>
      </c>
      <c r="AT654" s="119">
        <v>5</v>
      </c>
      <c r="AU654" s="119">
        <v>5</v>
      </c>
      <c r="AV654" s="119">
        <v>4</v>
      </c>
      <c r="AW654" s="119">
        <v>4</v>
      </c>
      <c r="AX654" s="119" t="s">
        <v>87</v>
      </c>
      <c r="AY654" s="119" t="s">
        <v>87</v>
      </c>
      <c r="AZ654" s="119" t="s">
        <v>124</v>
      </c>
      <c r="BA654" s="119">
        <v>5</v>
      </c>
      <c r="BB654" s="119">
        <v>5</v>
      </c>
      <c r="BC654" s="119" t="s">
        <v>135</v>
      </c>
      <c r="BD654" s="119"/>
      <c r="BE654" s="119"/>
      <c r="BF654">
        <f t="shared" si="67"/>
        <v>0</v>
      </c>
      <c r="BG654">
        <f t="shared" si="68"/>
        <v>0</v>
      </c>
      <c r="BH654">
        <f t="shared" si="68"/>
        <v>0</v>
      </c>
      <c r="BI654">
        <f t="shared" si="68"/>
        <v>0</v>
      </c>
      <c r="BJ654">
        <f t="shared" si="68"/>
        <v>0</v>
      </c>
      <c r="BK654">
        <f t="shared" si="68"/>
        <v>0</v>
      </c>
      <c r="BL654">
        <f t="shared" si="64"/>
        <v>0</v>
      </c>
      <c r="BM654">
        <f t="shared" si="66"/>
        <v>0</v>
      </c>
      <c r="BN654">
        <f t="shared" si="66"/>
        <v>0</v>
      </c>
      <c r="BO654">
        <f t="shared" si="66"/>
        <v>0</v>
      </c>
      <c r="BP654">
        <f t="shared" si="66"/>
        <v>0</v>
      </c>
      <c r="BQ654">
        <f t="shared" si="65"/>
        <v>0</v>
      </c>
      <c r="BR654">
        <f t="shared" si="66"/>
        <v>1</v>
      </c>
      <c r="BS654">
        <f t="shared" si="66"/>
        <v>0</v>
      </c>
      <c r="BT654" s="256">
        <f t="shared" si="69"/>
        <v>5</v>
      </c>
    </row>
    <row r="655" spans="2:72" ht="14.3" x14ac:dyDescent="0.25">
      <c r="B655" s="93" t="str">
        <f>IFERROR(VLOOKUP(TABLA!$F655,BLIOTECAS!$C$1:$E$26,2,FALSE),"")</f>
        <v>DER</v>
      </c>
      <c r="C655" s="93" t="str">
        <f>IFERROR(VLOOKUP(TABLA!F655,BLIOTECAS!$C$1:$E$26,3,FALSE),"")</f>
        <v>Ciencias Sociales</v>
      </c>
      <c r="D655" s="266" t="s">
        <v>1069</v>
      </c>
      <c r="E655" s="120" t="s">
        <v>8</v>
      </c>
      <c r="F655" s="119" t="s">
        <v>14</v>
      </c>
      <c r="G655" s="119" t="s">
        <v>47</v>
      </c>
      <c r="H655" s="119" t="s">
        <v>47</v>
      </c>
      <c r="I655" s="119"/>
      <c r="J655" s="119" t="s">
        <v>476</v>
      </c>
      <c r="K655" s="119" t="s">
        <v>69</v>
      </c>
      <c r="L655" s="119"/>
      <c r="M655" s="119"/>
      <c r="N655" s="119">
        <v>4</v>
      </c>
      <c r="O655" s="119">
        <v>3</v>
      </c>
      <c r="P655" s="119">
        <v>2</v>
      </c>
      <c r="Q655" s="119">
        <v>2</v>
      </c>
      <c r="R655" s="119">
        <v>5</v>
      </c>
      <c r="S655" s="119" t="s">
        <v>88</v>
      </c>
      <c r="T655" s="119" t="s">
        <v>87</v>
      </c>
      <c r="U655" s="119">
        <v>4</v>
      </c>
      <c r="V655" s="119">
        <v>4</v>
      </c>
      <c r="W655" s="119">
        <v>4</v>
      </c>
      <c r="X655" s="119">
        <v>1</v>
      </c>
      <c r="Y655" s="119">
        <v>5</v>
      </c>
      <c r="Z655" s="119">
        <v>2</v>
      </c>
      <c r="AA655" s="119">
        <v>4</v>
      </c>
      <c r="AB655" s="119">
        <v>2</v>
      </c>
      <c r="AC655" s="119">
        <v>2</v>
      </c>
      <c r="AD655" s="119">
        <v>4</v>
      </c>
      <c r="AE655" s="119">
        <v>4</v>
      </c>
      <c r="AF655" s="119">
        <v>4</v>
      </c>
      <c r="AG655" s="119">
        <v>5</v>
      </c>
      <c r="AH655" s="119">
        <v>4</v>
      </c>
      <c r="AI655" s="119">
        <v>3</v>
      </c>
      <c r="AJ655" s="119">
        <v>4</v>
      </c>
      <c r="AK655" s="119" t="s">
        <v>87</v>
      </c>
      <c r="AL655" s="119" t="s">
        <v>88</v>
      </c>
      <c r="AM655" s="119">
        <v>4</v>
      </c>
      <c r="AN655" s="119">
        <v>4</v>
      </c>
      <c r="AO655" s="119" t="s">
        <v>113</v>
      </c>
      <c r="AP655" s="119">
        <v>4</v>
      </c>
      <c r="AQ655" s="119">
        <v>3</v>
      </c>
      <c r="AR655" s="119">
        <v>4</v>
      </c>
      <c r="AS655" s="119">
        <v>4</v>
      </c>
      <c r="AT655" s="119">
        <v>4</v>
      </c>
      <c r="AU655" s="119">
        <v>2</v>
      </c>
      <c r="AV655" s="119">
        <v>4</v>
      </c>
      <c r="AW655" s="119">
        <v>3</v>
      </c>
      <c r="AX655" s="119" t="s">
        <v>87</v>
      </c>
      <c r="AY655" s="119" t="s">
        <v>87</v>
      </c>
      <c r="AZ655" s="119" t="s">
        <v>123</v>
      </c>
      <c r="BA655" s="119">
        <v>4</v>
      </c>
      <c r="BB655" s="119">
        <v>4</v>
      </c>
      <c r="BC655" s="119" t="s">
        <v>134</v>
      </c>
      <c r="BD655" s="119"/>
      <c r="BE655" s="119"/>
      <c r="BF655">
        <f t="shared" si="67"/>
        <v>0</v>
      </c>
      <c r="BG655">
        <f t="shared" si="68"/>
        <v>0</v>
      </c>
      <c r="BH655">
        <f t="shared" si="68"/>
        <v>0</v>
      </c>
      <c r="BI655">
        <f t="shared" si="68"/>
        <v>0</v>
      </c>
      <c r="BJ655">
        <f t="shared" si="68"/>
        <v>0</v>
      </c>
      <c r="BK655">
        <f t="shared" si="68"/>
        <v>0</v>
      </c>
      <c r="BL655">
        <f t="shared" si="64"/>
        <v>0</v>
      </c>
      <c r="BM655">
        <f t="shared" si="66"/>
        <v>0</v>
      </c>
      <c r="BN655">
        <f t="shared" si="66"/>
        <v>0</v>
      </c>
      <c r="BO655">
        <f t="shared" si="66"/>
        <v>1</v>
      </c>
      <c r="BP655">
        <f t="shared" si="66"/>
        <v>0</v>
      </c>
      <c r="BQ655">
        <f t="shared" si="65"/>
        <v>0</v>
      </c>
      <c r="BR655">
        <f t="shared" si="66"/>
        <v>0</v>
      </c>
      <c r="BS655">
        <f t="shared" si="66"/>
        <v>0</v>
      </c>
      <c r="BT655" s="256">
        <f t="shared" si="69"/>
        <v>4</v>
      </c>
    </row>
    <row r="656" spans="2:72" ht="14.3" x14ac:dyDescent="0.25">
      <c r="B656" s="93" t="str">
        <f>IFERROR(VLOOKUP(TABLA!$F656,BLIOTECAS!$C$1:$E$26,2,FALSE),"")</f>
        <v>QUI</v>
      </c>
      <c r="C656" s="93" t="str">
        <f>IFERROR(VLOOKUP(TABLA!F656,BLIOTECAS!$C$1:$E$26,3,FALSE),"")</f>
        <v>Ciencias Experimentales</v>
      </c>
      <c r="D656" s="266" t="s">
        <v>1069</v>
      </c>
      <c r="E656" s="120" t="s">
        <v>8</v>
      </c>
      <c r="F656" s="119" t="s">
        <v>19</v>
      </c>
      <c r="G656" s="119" t="s">
        <v>45</v>
      </c>
      <c r="H656" s="119" t="s">
        <v>45</v>
      </c>
      <c r="I656" s="119"/>
      <c r="J656" s="119" t="s">
        <v>19</v>
      </c>
      <c r="K656" s="119" t="s">
        <v>56</v>
      </c>
      <c r="L656" s="119" t="s">
        <v>27</v>
      </c>
      <c r="M656" s="119"/>
      <c r="N656" s="119">
        <v>3</v>
      </c>
      <c r="O656" s="119">
        <v>5</v>
      </c>
      <c r="P656" s="119">
        <v>5</v>
      </c>
      <c r="Q656" s="119">
        <v>5</v>
      </c>
      <c r="R656" s="119">
        <v>4</v>
      </c>
      <c r="S656" s="119" t="s">
        <v>88</v>
      </c>
      <c r="T656" s="119" t="s">
        <v>87</v>
      </c>
      <c r="U656" s="119">
        <v>1</v>
      </c>
      <c r="V656" s="119">
        <v>1</v>
      </c>
      <c r="W656" s="119">
        <v>1</v>
      </c>
      <c r="X656" s="119">
        <v>2</v>
      </c>
      <c r="Y656" s="119">
        <v>5</v>
      </c>
      <c r="Z656" s="119">
        <v>5</v>
      </c>
      <c r="AA656" s="119">
        <v>5</v>
      </c>
      <c r="AB656" s="119">
        <v>4</v>
      </c>
      <c r="AC656" s="119">
        <v>5</v>
      </c>
      <c r="AD656" s="119">
        <v>5</v>
      </c>
      <c r="AE656" s="119">
        <v>5</v>
      </c>
      <c r="AF656" s="119">
        <v>5</v>
      </c>
      <c r="AG656" s="119">
        <v>5</v>
      </c>
      <c r="AH656" s="119">
        <v>5</v>
      </c>
      <c r="AI656" s="119">
        <v>5</v>
      </c>
      <c r="AJ656" s="119">
        <v>5</v>
      </c>
      <c r="AK656" s="119" t="s">
        <v>88</v>
      </c>
      <c r="AL656" s="119" t="s">
        <v>88</v>
      </c>
      <c r="AM656" s="119">
        <v>5</v>
      </c>
      <c r="AN656" s="119">
        <v>5</v>
      </c>
      <c r="AO656" s="119" t="s">
        <v>115</v>
      </c>
      <c r="AP656" s="119">
        <v>5</v>
      </c>
      <c r="AQ656" s="119">
        <v>4</v>
      </c>
      <c r="AR656" s="119">
        <v>5</v>
      </c>
      <c r="AS656" s="119">
        <v>5</v>
      </c>
      <c r="AT656" s="119">
        <v>5</v>
      </c>
      <c r="AU656" s="119">
        <v>5</v>
      </c>
      <c r="AV656" s="119">
        <v>5</v>
      </c>
      <c r="AW656" s="119">
        <v>5</v>
      </c>
      <c r="AX656" s="119" t="s">
        <v>88</v>
      </c>
      <c r="AY656" s="119" t="s">
        <v>88</v>
      </c>
      <c r="AZ656" s="119"/>
      <c r="BA656" s="119">
        <v>5</v>
      </c>
      <c r="BB656" s="119">
        <v>5</v>
      </c>
      <c r="BC656" s="119" t="s">
        <v>134</v>
      </c>
      <c r="BD656" s="119"/>
      <c r="BE656" s="119"/>
      <c r="BF656">
        <f t="shared" si="67"/>
        <v>0</v>
      </c>
      <c r="BG656">
        <f t="shared" si="68"/>
        <v>0</v>
      </c>
      <c r="BH656">
        <f t="shared" si="68"/>
        <v>0</v>
      </c>
      <c r="BI656">
        <f t="shared" si="68"/>
        <v>0</v>
      </c>
      <c r="BJ656">
        <f t="shared" si="68"/>
        <v>0</v>
      </c>
      <c r="BK656">
        <f t="shared" si="68"/>
        <v>0</v>
      </c>
      <c r="BL656">
        <f t="shared" si="64"/>
        <v>0</v>
      </c>
      <c r="BM656">
        <f t="shared" si="66"/>
        <v>0</v>
      </c>
      <c r="BN656">
        <f t="shared" si="66"/>
        <v>0</v>
      </c>
      <c r="BO656">
        <f t="shared" si="66"/>
        <v>0</v>
      </c>
      <c r="BP656">
        <f t="shared" si="66"/>
        <v>0</v>
      </c>
      <c r="BQ656">
        <f t="shared" si="65"/>
        <v>0</v>
      </c>
      <c r="BR656">
        <f t="shared" si="66"/>
        <v>1</v>
      </c>
      <c r="BS656">
        <f t="shared" si="66"/>
        <v>0</v>
      </c>
      <c r="BT656" s="256">
        <f t="shared" si="69"/>
        <v>4</v>
      </c>
    </row>
    <row r="657" spans="2:72" ht="14.3" x14ac:dyDescent="0.25">
      <c r="B657" s="93" t="str">
        <f>IFERROR(VLOOKUP(TABLA!$F657,BLIOTECAS!$C$1:$E$26,2,FALSE),"")</f>
        <v>CPS</v>
      </c>
      <c r="C657" s="93" t="str">
        <f>IFERROR(VLOOKUP(TABLA!F657,BLIOTECAS!$C$1:$E$26,3,FALSE),"")</f>
        <v>Ciencias Sociales</v>
      </c>
      <c r="D657" s="266" t="s">
        <v>1069</v>
      </c>
      <c r="E657" s="120" t="s">
        <v>9</v>
      </c>
      <c r="F657" s="119" t="s">
        <v>18</v>
      </c>
      <c r="G657" s="119" t="s">
        <v>45</v>
      </c>
      <c r="H657" s="119" t="s">
        <v>46</v>
      </c>
      <c r="I657" s="119"/>
      <c r="J657" s="119" t="s">
        <v>18</v>
      </c>
      <c r="K657" s="119" t="s">
        <v>20</v>
      </c>
      <c r="L657" s="119" t="s">
        <v>17</v>
      </c>
      <c r="M657" s="119"/>
      <c r="N657" s="119">
        <v>4</v>
      </c>
      <c r="O657" s="119">
        <v>3</v>
      </c>
      <c r="P657" s="119">
        <v>4</v>
      </c>
      <c r="Q657" s="119">
        <v>4</v>
      </c>
      <c r="R657" s="119">
        <v>4</v>
      </c>
      <c r="S657" s="119" t="s">
        <v>87</v>
      </c>
      <c r="T657" s="119" t="s">
        <v>87</v>
      </c>
      <c r="U657" s="119">
        <v>4</v>
      </c>
      <c r="V657" s="119">
        <v>4</v>
      </c>
      <c r="W657" s="119">
        <v>3</v>
      </c>
      <c r="X657" s="119">
        <v>4</v>
      </c>
      <c r="Y657" s="119">
        <v>4</v>
      </c>
      <c r="Z657" s="119">
        <v>3</v>
      </c>
      <c r="AA657" s="119">
        <v>4</v>
      </c>
      <c r="AB657" s="119">
        <v>4</v>
      </c>
      <c r="AC657" s="119">
        <v>3</v>
      </c>
      <c r="AD657" s="119">
        <v>4</v>
      </c>
      <c r="AE657" s="119">
        <v>4</v>
      </c>
      <c r="AF657" s="119">
        <v>4</v>
      </c>
      <c r="AG657" s="119">
        <v>3</v>
      </c>
      <c r="AH657" s="119">
        <v>4</v>
      </c>
      <c r="AI657" s="119"/>
      <c r="AJ657" s="119">
        <v>4</v>
      </c>
      <c r="AK657" s="119" t="s">
        <v>88</v>
      </c>
      <c r="AL657" s="119" t="s">
        <v>88</v>
      </c>
      <c r="AM657" s="119">
        <v>3</v>
      </c>
      <c r="AN657" s="119">
        <v>3</v>
      </c>
      <c r="AO657" s="119" t="s">
        <v>560</v>
      </c>
      <c r="AP657" s="119">
        <v>3</v>
      </c>
      <c r="AQ657" s="119">
        <v>3</v>
      </c>
      <c r="AR657" s="119">
        <v>4</v>
      </c>
      <c r="AS657" s="119">
        <v>3</v>
      </c>
      <c r="AT657" s="119">
        <v>4</v>
      </c>
      <c r="AU657" s="119">
        <v>4</v>
      </c>
      <c r="AV657" s="119">
        <v>3</v>
      </c>
      <c r="AW657" s="119">
        <v>4</v>
      </c>
      <c r="AX657" s="119" t="s">
        <v>88</v>
      </c>
      <c r="AY657" s="119" t="s">
        <v>88</v>
      </c>
      <c r="AZ657" s="119"/>
      <c r="BA657" s="119">
        <v>4</v>
      </c>
      <c r="BB657" s="119">
        <v>3</v>
      </c>
      <c r="BC657" s="119" t="s">
        <v>133</v>
      </c>
      <c r="BD657" s="119"/>
      <c r="BE657" s="119"/>
      <c r="BF657">
        <f t="shared" si="67"/>
        <v>0</v>
      </c>
      <c r="BG657">
        <f t="shared" si="68"/>
        <v>0</v>
      </c>
      <c r="BH657">
        <f t="shared" si="68"/>
        <v>0</v>
      </c>
      <c r="BI657">
        <f t="shared" si="68"/>
        <v>0</v>
      </c>
      <c r="BJ657">
        <f t="shared" si="68"/>
        <v>0</v>
      </c>
      <c r="BK657">
        <f t="shared" si="68"/>
        <v>0</v>
      </c>
      <c r="BL657">
        <f t="shared" si="64"/>
        <v>1</v>
      </c>
      <c r="BM657">
        <f t="shared" si="66"/>
        <v>0</v>
      </c>
      <c r="BN657">
        <f t="shared" si="66"/>
        <v>0</v>
      </c>
      <c r="BO657">
        <f t="shared" si="66"/>
        <v>0</v>
      </c>
      <c r="BP657">
        <f t="shared" si="66"/>
        <v>0</v>
      </c>
      <c r="BQ657">
        <f t="shared" si="65"/>
        <v>0</v>
      </c>
      <c r="BR657">
        <f t="shared" si="66"/>
        <v>0</v>
      </c>
      <c r="BS657">
        <f t="shared" ref="BM657:BS700" si="70">IF(IFERROR(FIND(BS$2,$AO657,1),0)&lt;&gt;0,1,0)</f>
        <v>0</v>
      </c>
      <c r="BT657" s="256">
        <f t="shared" si="69"/>
        <v>3</v>
      </c>
    </row>
    <row r="658" spans="2:72" ht="14.3" x14ac:dyDescent="0.25">
      <c r="B658" s="93" t="str">
        <f>IFERROR(VLOOKUP(TABLA!$F658,BLIOTECAS!$C$1:$E$26,2,FALSE),"")</f>
        <v>VET</v>
      </c>
      <c r="C658" s="93" t="str">
        <f>IFERROR(VLOOKUP(TABLA!F658,BLIOTECAS!$C$1:$E$26,3,FALSE),"")</f>
        <v>Ciencias de la Salud</v>
      </c>
      <c r="D658" s="266" t="s">
        <v>1069</v>
      </c>
      <c r="E658" s="120" t="s">
        <v>8</v>
      </c>
      <c r="F658" s="119" t="s">
        <v>21</v>
      </c>
      <c r="G658" s="119" t="s">
        <v>46</v>
      </c>
      <c r="H658" s="119" t="s">
        <v>45</v>
      </c>
      <c r="I658" s="119"/>
      <c r="J658" s="119" t="s">
        <v>476</v>
      </c>
      <c r="K658" s="119" t="s">
        <v>21</v>
      </c>
      <c r="L658" s="119"/>
      <c r="M658" s="119"/>
      <c r="N658" s="119">
        <v>5</v>
      </c>
      <c r="O658" s="119">
        <v>5</v>
      </c>
      <c r="P658" s="119">
        <v>5</v>
      </c>
      <c r="Q658" s="119">
        <v>4</v>
      </c>
      <c r="R658" s="119">
        <v>5</v>
      </c>
      <c r="S658" s="119" t="s">
        <v>88</v>
      </c>
      <c r="T658" s="119" t="s">
        <v>88</v>
      </c>
      <c r="U658" s="119">
        <v>3</v>
      </c>
      <c r="V658" s="119">
        <v>3</v>
      </c>
      <c r="W658" s="119">
        <v>3</v>
      </c>
      <c r="X658" s="119">
        <v>3</v>
      </c>
      <c r="Y658" s="119">
        <v>3</v>
      </c>
      <c r="Z658" s="119">
        <v>3</v>
      </c>
      <c r="AA658" s="119">
        <v>4</v>
      </c>
      <c r="AB658" s="119">
        <v>4</v>
      </c>
      <c r="AC658" s="119">
        <v>4</v>
      </c>
      <c r="AD658" s="119">
        <v>4</v>
      </c>
      <c r="AE658" s="119">
        <v>4</v>
      </c>
      <c r="AF658" s="119">
        <v>4</v>
      </c>
      <c r="AG658" s="119">
        <v>4</v>
      </c>
      <c r="AH658" s="119">
        <v>4</v>
      </c>
      <c r="AI658" s="119">
        <v>4</v>
      </c>
      <c r="AJ658" s="119">
        <v>4</v>
      </c>
      <c r="AK658" s="119" t="s">
        <v>88</v>
      </c>
      <c r="AL658" s="119" t="s">
        <v>88</v>
      </c>
      <c r="AM658" s="119">
        <v>4</v>
      </c>
      <c r="AN658" s="119">
        <v>4</v>
      </c>
      <c r="AO658" s="119" t="s">
        <v>113</v>
      </c>
      <c r="AP658" s="119">
        <v>4</v>
      </c>
      <c r="AQ658" s="119">
        <v>4</v>
      </c>
      <c r="AR658" s="119">
        <v>4</v>
      </c>
      <c r="AS658" s="119">
        <v>4</v>
      </c>
      <c r="AT658" s="119">
        <v>4</v>
      </c>
      <c r="AU658" s="119">
        <v>4</v>
      </c>
      <c r="AV658" s="119">
        <v>4</v>
      </c>
      <c r="AW658" s="119">
        <v>4</v>
      </c>
      <c r="AX658" s="119" t="s">
        <v>88</v>
      </c>
      <c r="AY658" s="119" t="s">
        <v>88</v>
      </c>
      <c r="AZ658" s="119"/>
      <c r="BA658" s="119">
        <v>4</v>
      </c>
      <c r="BB658" s="119">
        <v>4</v>
      </c>
      <c r="BC658" s="119" t="s">
        <v>134</v>
      </c>
      <c r="BD658" s="119"/>
      <c r="BE658" s="119"/>
      <c r="BF658">
        <f t="shared" si="67"/>
        <v>0</v>
      </c>
      <c r="BG658">
        <f t="shared" si="68"/>
        <v>0</v>
      </c>
      <c r="BH658">
        <f t="shared" si="68"/>
        <v>0</v>
      </c>
      <c r="BI658">
        <f t="shared" si="68"/>
        <v>0</v>
      </c>
      <c r="BJ658">
        <f t="shared" si="68"/>
        <v>0</v>
      </c>
      <c r="BK658">
        <f t="shared" si="68"/>
        <v>0</v>
      </c>
      <c r="BL658">
        <f t="shared" si="64"/>
        <v>0</v>
      </c>
      <c r="BM658">
        <f t="shared" si="70"/>
        <v>0</v>
      </c>
      <c r="BN658">
        <f t="shared" si="70"/>
        <v>0</v>
      </c>
      <c r="BO658">
        <f t="shared" si="70"/>
        <v>1</v>
      </c>
      <c r="BP658">
        <f t="shared" si="70"/>
        <v>0</v>
      </c>
      <c r="BQ658">
        <f t="shared" si="65"/>
        <v>0</v>
      </c>
      <c r="BR658">
        <f t="shared" si="70"/>
        <v>0</v>
      </c>
      <c r="BS658">
        <f t="shared" si="70"/>
        <v>0</v>
      </c>
      <c r="BT658" s="256">
        <f t="shared" si="69"/>
        <v>4</v>
      </c>
    </row>
    <row r="659" spans="2:72" ht="14.3" x14ac:dyDescent="0.25">
      <c r="B659" s="93" t="str">
        <f>IFERROR(VLOOKUP(TABLA!$F659,BLIOTECAS!$C$1:$E$26,2,FALSE),"")</f>
        <v>FAR</v>
      </c>
      <c r="C659" s="93" t="str">
        <f>IFERROR(VLOOKUP(TABLA!F659,BLIOTECAS!$C$1:$E$26,3,FALSE),"")</f>
        <v>Ciencias de la Salud</v>
      </c>
      <c r="D659" s="266" t="s">
        <v>1069</v>
      </c>
      <c r="E659" s="120" t="s">
        <v>8</v>
      </c>
      <c r="F659" s="119" t="s">
        <v>28</v>
      </c>
      <c r="G659" s="119" t="s">
        <v>47</v>
      </c>
      <c r="H659" s="119" t="s">
        <v>44</v>
      </c>
      <c r="I659" s="119"/>
      <c r="J659" s="119" t="s">
        <v>22</v>
      </c>
      <c r="K659" s="119" t="s">
        <v>28</v>
      </c>
      <c r="L659" s="119" t="s">
        <v>36</v>
      </c>
      <c r="M659" s="119"/>
      <c r="N659" s="119">
        <v>4</v>
      </c>
      <c r="O659" s="119">
        <v>2</v>
      </c>
      <c r="P659" s="119">
        <v>4</v>
      </c>
      <c r="Q659" s="119">
        <v>5</v>
      </c>
      <c r="R659" s="119">
        <v>5</v>
      </c>
      <c r="S659" s="119" t="s">
        <v>88</v>
      </c>
      <c r="T659" s="119" t="s">
        <v>88</v>
      </c>
      <c r="U659" s="119">
        <v>1</v>
      </c>
      <c r="V659" s="119">
        <v>1</v>
      </c>
      <c r="W659" s="119">
        <v>1</v>
      </c>
      <c r="X659" s="119">
        <v>5</v>
      </c>
      <c r="Y659" s="119">
        <v>5</v>
      </c>
      <c r="Z659" s="119">
        <v>5</v>
      </c>
      <c r="AA659" s="119">
        <v>5</v>
      </c>
      <c r="AB659" s="119">
        <v>5</v>
      </c>
      <c r="AC659" s="119">
        <v>1</v>
      </c>
      <c r="AD659" s="119">
        <v>3</v>
      </c>
      <c r="AE659" s="119">
        <v>3</v>
      </c>
      <c r="AF659" s="119">
        <v>3</v>
      </c>
      <c r="AG659" s="119">
        <v>5</v>
      </c>
      <c r="AH659" s="119">
        <v>3</v>
      </c>
      <c r="AI659" s="119">
        <v>3</v>
      </c>
      <c r="AJ659" s="119">
        <v>3</v>
      </c>
      <c r="AK659" s="119" t="s">
        <v>88</v>
      </c>
      <c r="AL659" s="119" t="s">
        <v>88</v>
      </c>
      <c r="AM659" s="119">
        <v>3</v>
      </c>
      <c r="AN659" s="119">
        <v>3</v>
      </c>
      <c r="AO659" s="119" t="s">
        <v>115</v>
      </c>
      <c r="AP659" s="119">
        <v>5</v>
      </c>
      <c r="AQ659" s="119">
        <v>3</v>
      </c>
      <c r="AR659" s="119">
        <v>3</v>
      </c>
      <c r="AS659" s="119">
        <v>3</v>
      </c>
      <c r="AT659" s="119">
        <v>3</v>
      </c>
      <c r="AU659" s="119">
        <v>3</v>
      </c>
      <c r="AV659" s="119">
        <v>3</v>
      </c>
      <c r="AW659" s="119">
        <v>5</v>
      </c>
      <c r="AX659" s="119" t="s">
        <v>88</v>
      </c>
      <c r="AY659" s="119" t="s">
        <v>88</v>
      </c>
      <c r="AZ659" s="119"/>
      <c r="BA659" s="119">
        <v>5</v>
      </c>
      <c r="BB659" s="119">
        <v>5</v>
      </c>
      <c r="BC659" s="119" t="s">
        <v>134</v>
      </c>
      <c r="BD659" s="119"/>
      <c r="BE659" s="119"/>
      <c r="BF659">
        <f t="shared" si="67"/>
        <v>0</v>
      </c>
      <c r="BG659">
        <f t="shared" si="68"/>
        <v>0</v>
      </c>
      <c r="BH659">
        <f t="shared" si="68"/>
        <v>0</v>
      </c>
      <c r="BI659">
        <f t="shared" si="68"/>
        <v>0</v>
      </c>
      <c r="BJ659">
        <f t="shared" si="68"/>
        <v>0</v>
      </c>
      <c r="BK659">
        <f t="shared" si="68"/>
        <v>0</v>
      </c>
      <c r="BL659">
        <f t="shared" si="64"/>
        <v>0</v>
      </c>
      <c r="BM659">
        <f t="shared" si="70"/>
        <v>0</v>
      </c>
      <c r="BN659">
        <f t="shared" si="70"/>
        <v>0</v>
      </c>
      <c r="BO659">
        <f t="shared" si="70"/>
        <v>0</v>
      </c>
      <c r="BP659">
        <f t="shared" si="70"/>
        <v>0</v>
      </c>
      <c r="BQ659">
        <f t="shared" si="65"/>
        <v>0</v>
      </c>
      <c r="BR659">
        <f t="shared" si="70"/>
        <v>1</v>
      </c>
      <c r="BS659">
        <f t="shared" si="70"/>
        <v>0</v>
      </c>
      <c r="BT659" s="256">
        <f t="shared" si="69"/>
        <v>4</v>
      </c>
    </row>
    <row r="660" spans="2:72" ht="14.3" x14ac:dyDescent="0.25">
      <c r="B660" s="93" t="str">
        <f>IFERROR(VLOOKUP(TABLA!$F660,BLIOTECAS!$C$1:$E$26,2,FALSE),"")</f>
        <v>QUI</v>
      </c>
      <c r="C660" s="93" t="str">
        <f>IFERROR(VLOOKUP(TABLA!F660,BLIOTECAS!$C$1:$E$26,3,FALSE),"")</f>
        <v>Ciencias Experimentales</v>
      </c>
      <c r="D660" s="266" t="s">
        <v>1069</v>
      </c>
      <c r="E660" s="120" t="s">
        <v>8</v>
      </c>
      <c r="F660" s="119" t="s">
        <v>19</v>
      </c>
      <c r="G660" s="119" t="s">
        <v>47</v>
      </c>
      <c r="H660" s="119" t="s">
        <v>44</v>
      </c>
      <c r="I660" s="119"/>
      <c r="J660" s="119"/>
      <c r="K660" s="119"/>
      <c r="L660" s="119"/>
      <c r="M660" s="119"/>
      <c r="N660" s="119">
        <v>5</v>
      </c>
      <c r="O660" s="119">
        <v>5</v>
      </c>
      <c r="P660" s="119">
        <v>5</v>
      </c>
      <c r="Q660" s="119">
        <v>3</v>
      </c>
      <c r="R660" s="119">
        <v>5</v>
      </c>
      <c r="S660" s="119" t="s">
        <v>88</v>
      </c>
      <c r="T660" s="119" t="s">
        <v>88</v>
      </c>
      <c r="U660" s="119">
        <v>4</v>
      </c>
      <c r="V660" s="119">
        <v>4</v>
      </c>
      <c r="W660" s="119">
        <v>5</v>
      </c>
      <c r="X660" s="119">
        <v>5</v>
      </c>
      <c r="Y660" s="119">
        <v>5</v>
      </c>
      <c r="Z660" s="119">
        <v>5</v>
      </c>
      <c r="AA660" s="119">
        <v>5</v>
      </c>
      <c r="AB660" s="119">
        <v>5</v>
      </c>
      <c r="AC660" s="119">
        <v>5</v>
      </c>
      <c r="AD660" s="119">
        <v>5</v>
      </c>
      <c r="AE660" s="119">
        <v>4</v>
      </c>
      <c r="AF660" s="119">
        <v>4</v>
      </c>
      <c r="AG660" s="119">
        <v>5</v>
      </c>
      <c r="AH660" s="119">
        <v>4</v>
      </c>
      <c r="AI660" s="119">
        <v>3</v>
      </c>
      <c r="AJ660" s="119">
        <v>3</v>
      </c>
      <c r="AK660" s="119" t="s">
        <v>88</v>
      </c>
      <c r="AL660" s="119" t="s">
        <v>88</v>
      </c>
      <c r="AM660" s="119">
        <v>5</v>
      </c>
      <c r="AN660" s="119">
        <v>4</v>
      </c>
      <c r="AO660" s="119" t="s">
        <v>113</v>
      </c>
      <c r="AP660" s="119">
        <v>4</v>
      </c>
      <c r="AQ660" s="119">
        <v>5</v>
      </c>
      <c r="AR660" s="119">
        <v>4</v>
      </c>
      <c r="AS660" s="119">
        <v>5</v>
      </c>
      <c r="AT660" s="119">
        <v>5</v>
      </c>
      <c r="AU660" s="119">
        <v>5</v>
      </c>
      <c r="AV660" s="119">
        <v>5</v>
      </c>
      <c r="AW660" s="119">
        <v>5</v>
      </c>
      <c r="AX660" s="119" t="s">
        <v>87</v>
      </c>
      <c r="AY660" s="119" t="s">
        <v>88</v>
      </c>
      <c r="AZ660" s="119"/>
      <c r="BA660" s="119">
        <v>4</v>
      </c>
      <c r="BB660" s="119">
        <v>5</v>
      </c>
      <c r="BC660" s="119" t="s">
        <v>133</v>
      </c>
      <c r="BD660" s="119"/>
      <c r="BE660" s="119"/>
      <c r="BF660">
        <f t="shared" si="67"/>
        <v>0</v>
      </c>
      <c r="BG660">
        <f t="shared" si="68"/>
        <v>0</v>
      </c>
      <c r="BH660">
        <f t="shared" si="68"/>
        <v>0</v>
      </c>
      <c r="BI660">
        <f t="shared" si="68"/>
        <v>0</v>
      </c>
      <c r="BJ660">
        <f t="shared" si="68"/>
        <v>0</v>
      </c>
      <c r="BK660">
        <f t="shared" si="68"/>
        <v>0</v>
      </c>
      <c r="BL660">
        <f t="shared" ref="BL660:BL723" si="71">IF(IFERROR(FIND(BL$2,$AO660,1),0)&lt;&gt;0,1,0)</f>
        <v>0</v>
      </c>
      <c r="BM660">
        <f t="shared" si="70"/>
        <v>0</v>
      </c>
      <c r="BN660">
        <f t="shared" si="70"/>
        <v>0</v>
      </c>
      <c r="BO660">
        <f t="shared" si="70"/>
        <v>1</v>
      </c>
      <c r="BP660">
        <f t="shared" si="70"/>
        <v>0</v>
      </c>
      <c r="BQ660">
        <f t="shared" si="65"/>
        <v>0</v>
      </c>
      <c r="BR660">
        <f t="shared" si="70"/>
        <v>0</v>
      </c>
      <c r="BS660">
        <f t="shared" si="70"/>
        <v>0</v>
      </c>
      <c r="BT660" s="256">
        <f t="shared" si="69"/>
        <v>3</v>
      </c>
    </row>
    <row r="661" spans="2:72" ht="14.3" x14ac:dyDescent="0.25">
      <c r="B661" s="93" t="str">
        <f>IFERROR(VLOOKUP(TABLA!$F661,BLIOTECAS!$C$1:$E$26,2,FALSE),"")</f>
        <v>CPS</v>
      </c>
      <c r="C661" s="93" t="str">
        <f>IFERROR(VLOOKUP(TABLA!F661,BLIOTECAS!$C$1:$E$26,3,FALSE),"")</f>
        <v>Ciencias Sociales</v>
      </c>
      <c r="D661" s="266" t="s">
        <v>1069</v>
      </c>
      <c r="E661" s="120" t="s">
        <v>10</v>
      </c>
      <c r="F661" s="119" t="s">
        <v>18</v>
      </c>
      <c r="G661" s="119" t="s">
        <v>46</v>
      </c>
      <c r="H661" s="119" t="s">
        <v>46</v>
      </c>
      <c r="I661" s="119"/>
      <c r="J661" s="119" t="s">
        <v>18</v>
      </c>
      <c r="K661" s="119"/>
      <c r="L661" s="119"/>
      <c r="M661" s="119" t="s">
        <v>684</v>
      </c>
      <c r="N661" s="119">
        <v>5</v>
      </c>
      <c r="O661" s="119">
        <v>5</v>
      </c>
      <c r="P661" s="119">
        <v>5</v>
      </c>
      <c r="Q661" s="119">
        <v>4</v>
      </c>
      <c r="R661" s="119">
        <v>5</v>
      </c>
      <c r="S661" s="119" t="s">
        <v>87</v>
      </c>
      <c r="T661" s="119" t="s">
        <v>87</v>
      </c>
      <c r="U661" s="119">
        <v>4</v>
      </c>
      <c r="V661" s="119">
        <v>1</v>
      </c>
      <c r="W661" s="119">
        <v>2</v>
      </c>
      <c r="X661" s="119">
        <v>4</v>
      </c>
      <c r="Y661" s="119">
        <v>3</v>
      </c>
      <c r="Z661" s="119">
        <v>5</v>
      </c>
      <c r="AA661" s="119">
        <v>1</v>
      </c>
      <c r="AB661" s="119">
        <v>2</v>
      </c>
      <c r="AC661" s="119">
        <v>3</v>
      </c>
      <c r="AD661" s="119">
        <v>4</v>
      </c>
      <c r="AE661" s="119">
        <v>4</v>
      </c>
      <c r="AF661" s="119">
        <v>3</v>
      </c>
      <c r="AG661" s="119">
        <v>5</v>
      </c>
      <c r="AH661" s="119">
        <v>3</v>
      </c>
      <c r="AI661" s="119">
        <v>1</v>
      </c>
      <c r="AJ661" s="119">
        <v>2</v>
      </c>
      <c r="AK661" s="119" t="s">
        <v>88</v>
      </c>
      <c r="AL661" s="119" t="s">
        <v>88</v>
      </c>
      <c r="AM661" s="119">
        <v>4</v>
      </c>
      <c r="AN661" s="119">
        <v>3</v>
      </c>
      <c r="AO661" s="119" t="s">
        <v>115</v>
      </c>
      <c r="AP661" s="119">
        <v>5</v>
      </c>
      <c r="AQ661" s="119">
        <v>5</v>
      </c>
      <c r="AR661" s="119">
        <v>5</v>
      </c>
      <c r="AS661" s="119">
        <v>5</v>
      </c>
      <c r="AT661" s="119">
        <v>5</v>
      </c>
      <c r="AU661" s="119">
        <v>5</v>
      </c>
      <c r="AV661" s="119">
        <v>1</v>
      </c>
      <c r="AW661" s="119">
        <v>4</v>
      </c>
      <c r="AX661" s="119" t="s">
        <v>87</v>
      </c>
      <c r="AY661" s="119" t="s">
        <v>87</v>
      </c>
      <c r="AZ661" s="119" t="s">
        <v>125</v>
      </c>
      <c r="BA661" s="119">
        <v>5</v>
      </c>
      <c r="BB661" s="119">
        <v>5</v>
      </c>
      <c r="BC661" s="119" t="s">
        <v>135</v>
      </c>
      <c r="BD661" s="119"/>
      <c r="BE661" s="119"/>
      <c r="BF661">
        <f t="shared" si="67"/>
        <v>0</v>
      </c>
      <c r="BG661">
        <f t="shared" si="68"/>
        <v>0</v>
      </c>
      <c r="BH661">
        <f t="shared" si="68"/>
        <v>0</v>
      </c>
      <c r="BI661">
        <f t="shared" si="68"/>
        <v>0</v>
      </c>
      <c r="BJ661">
        <f t="shared" si="68"/>
        <v>0</v>
      </c>
      <c r="BK661">
        <f t="shared" si="68"/>
        <v>0</v>
      </c>
      <c r="BL661">
        <f t="shared" si="71"/>
        <v>0</v>
      </c>
      <c r="BM661">
        <f t="shared" si="70"/>
        <v>0</v>
      </c>
      <c r="BN661">
        <f t="shared" si="70"/>
        <v>0</v>
      </c>
      <c r="BO661">
        <f t="shared" si="70"/>
        <v>0</v>
      </c>
      <c r="BP661">
        <f t="shared" si="70"/>
        <v>0</v>
      </c>
      <c r="BQ661">
        <f t="shared" ref="BQ661:BQ724" si="72">IF(IFERROR(FIND(BQ$2,$AO661,1),0)&lt;&gt;0,1,0)</f>
        <v>0</v>
      </c>
      <c r="BR661">
        <f t="shared" si="70"/>
        <v>1</v>
      </c>
      <c r="BS661">
        <f t="shared" si="70"/>
        <v>0</v>
      </c>
      <c r="BT661" s="256">
        <f t="shared" si="69"/>
        <v>5</v>
      </c>
    </row>
    <row r="662" spans="2:72" ht="14.3" x14ac:dyDescent="0.25">
      <c r="B662" s="93" t="str">
        <f>IFERROR(VLOOKUP(TABLA!$F662,BLIOTECAS!$C$1:$E$26,2,FALSE),"")</f>
        <v>BBA</v>
      </c>
      <c r="C662" s="93" t="str">
        <f>IFERROR(VLOOKUP(TABLA!F662,BLIOTECAS!$C$1:$E$26,3,FALSE),"")</f>
        <v>Humanidades</v>
      </c>
      <c r="D662" s="266" t="s">
        <v>1069</v>
      </c>
      <c r="E662" s="120" t="s">
        <v>9</v>
      </c>
      <c r="F662" s="119" t="s">
        <v>29</v>
      </c>
      <c r="G662" s="119" t="s">
        <v>46</v>
      </c>
      <c r="H662" s="119" t="s">
        <v>47</v>
      </c>
      <c r="I662" s="119"/>
      <c r="J662" s="119" t="s">
        <v>29</v>
      </c>
      <c r="K662" s="119"/>
      <c r="L662" s="119"/>
      <c r="M662" s="119"/>
      <c r="N662" s="119">
        <v>5</v>
      </c>
      <c r="O662" s="119">
        <v>5</v>
      </c>
      <c r="P662" s="119">
        <v>5</v>
      </c>
      <c r="Q662" s="119">
        <v>5</v>
      </c>
      <c r="R662" s="119">
        <v>4</v>
      </c>
      <c r="S662" s="119" t="s">
        <v>87</v>
      </c>
      <c r="T662" s="119" t="s">
        <v>87</v>
      </c>
      <c r="U662" s="119">
        <v>2</v>
      </c>
      <c r="V662" s="119">
        <v>5</v>
      </c>
      <c r="W662" s="119">
        <v>4</v>
      </c>
      <c r="X662" s="119">
        <v>1</v>
      </c>
      <c r="Y662" s="119">
        <v>2</v>
      </c>
      <c r="Z662" s="119">
        <v>2</v>
      </c>
      <c r="AA662" s="119">
        <v>2</v>
      </c>
      <c r="AB662" s="119">
        <v>3</v>
      </c>
      <c r="AC662" s="119">
        <v>4</v>
      </c>
      <c r="AD662" s="119">
        <v>3</v>
      </c>
      <c r="AE662" s="119">
        <v>4</v>
      </c>
      <c r="AF662" s="119">
        <v>4</v>
      </c>
      <c r="AG662" s="119">
        <v>5</v>
      </c>
      <c r="AH662" s="119">
        <v>4</v>
      </c>
      <c r="AI662" s="119">
        <v>3</v>
      </c>
      <c r="AJ662" s="119">
        <v>4</v>
      </c>
      <c r="AK662" s="119" t="s">
        <v>87</v>
      </c>
      <c r="AL662" s="119" t="s">
        <v>88</v>
      </c>
      <c r="AM662" s="119">
        <v>3</v>
      </c>
      <c r="AN662" s="119">
        <v>3</v>
      </c>
      <c r="AO662" s="119" t="s">
        <v>115</v>
      </c>
      <c r="AP662" s="119">
        <v>5</v>
      </c>
      <c r="AQ662" s="119">
        <v>5</v>
      </c>
      <c r="AR662" s="119">
        <v>4</v>
      </c>
      <c r="AS662" s="119">
        <v>5</v>
      </c>
      <c r="AT662" s="119">
        <v>4</v>
      </c>
      <c r="AU662" s="119">
        <v>4</v>
      </c>
      <c r="AV662" s="119">
        <v>4</v>
      </c>
      <c r="AW662" s="119">
        <v>3</v>
      </c>
      <c r="AX662" s="119" t="s">
        <v>87</v>
      </c>
      <c r="AY662" s="119" t="s">
        <v>88</v>
      </c>
      <c r="AZ662" s="119"/>
      <c r="BA662" s="119">
        <v>5</v>
      </c>
      <c r="BB662" s="119">
        <v>5</v>
      </c>
      <c r="BC662" s="119" t="s">
        <v>135</v>
      </c>
      <c r="BD662" s="119" t="s">
        <v>685</v>
      </c>
      <c r="BE662" s="119"/>
      <c r="BF662">
        <f t="shared" si="67"/>
        <v>0</v>
      </c>
      <c r="BG662">
        <f t="shared" si="68"/>
        <v>0</v>
      </c>
      <c r="BH662">
        <f t="shared" si="68"/>
        <v>0</v>
      </c>
      <c r="BI662">
        <f t="shared" si="68"/>
        <v>0</v>
      </c>
      <c r="BJ662">
        <f t="shared" si="68"/>
        <v>0</v>
      </c>
      <c r="BK662">
        <f t="shared" si="68"/>
        <v>0</v>
      </c>
      <c r="BL662">
        <f t="shared" si="71"/>
        <v>0</v>
      </c>
      <c r="BM662">
        <f t="shared" si="70"/>
        <v>0</v>
      </c>
      <c r="BN662">
        <f t="shared" si="70"/>
        <v>0</v>
      </c>
      <c r="BO662">
        <f t="shared" si="70"/>
        <v>0</v>
      </c>
      <c r="BP662">
        <f t="shared" si="70"/>
        <v>0</v>
      </c>
      <c r="BQ662">
        <f t="shared" si="72"/>
        <v>0</v>
      </c>
      <c r="BR662">
        <f t="shared" si="70"/>
        <v>1</v>
      </c>
      <c r="BS662">
        <f t="shared" si="70"/>
        <v>0</v>
      </c>
      <c r="BT662" s="256">
        <f t="shared" si="69"/>
        <v>5</v>
      </c>
    </row>
    <row r="663" spans="2:72" ht="14.3" x14ac:dyDescent="0.25">
      <c r="B663" s="93" t="str">
        <f>IFERROR(VLOOKUP(TABLA!$F663,BLIOTECAS!$C$1:$E$26,2,FALSE),"")</f>
        <v>VET</v>
      </c>
      <c r="C663" s="93" t="str">
        <f>IFERROR(VLOOKUP(TABLA!F663,BLIOTECAS!$C$1:$E$26,3,FALSE),"")</f>
        <v>Ciencias de la Salud</v>
      </c>
      <c r="D663" s="266" t="s">
        <v>1069</v>
      </c>
      <c r="E663" s="120" t="s">
        <v>8</v>
      </c>
      <c r="F663" s="119" t="s">
        <v>21</v>
      </c>
      <c r="G663" s="119" t="s">
        <v>48</v>
      </c>
      <c r="H663" s="119" t="s">
        <v>48</v>
      </c>
      <c r="I663" s="119"/>
      <c r="J663" s="119" t="s">
        <v>476</v>
      </c>
      <c r="K663" s="119" t="s">
        <v>21</v>
      </c>
      <c r="L663" s="119" t="s">
        <v>19</v>
      </c>
      <c r="M663" s="119"/>
      <c r="N663" s="119">
        <v>5</v>
      </c>
      <c r="O663" s="119">
        <v>4</v>
      </c>
      <c r="P663" s="119">
        <v>4</v>
      </c>
      <c r="Q663" s="119">
        <v>5</v>
      </c>
      <c r="R663" s="119">
        <v>5</v>
      </c>
      <c r="S663" s="119" t="s">
        <v>88</v>
      </c>
      <c r="T663" s="119" t="s">
        <v>88</v>
      </c>
      <c r="U663" s="119">
        <v>5</v>
      </c>
      <c r="V663" s="119">
        <v>3</v>
      </c>
      <c r="W663" s="119">
        <v>5</v>
      </c>
      <c r="X663" s="119">
        <v>1</v>
      </c>
      <c r="Y663" s="119">
        <v>5</v>
      </c>
      <c r="Z663" s="119">
        <v>4</v>
      </c>
      <c r="AA663" s="119">
        <v>1</v>
      </c>
      <c r="AB663" s="119">
        <v>2</v>
      </c>
      <c r="AC663" s="119">
        <v>4</v>
      </c>
      <c r="AD663" s="119">
        <v>5</v>
      </c>
      <c r="AE663" s="119">
        <v>4</v>
      </c>
      <c r="AF663" s="119">
        <v>4</v>
      </c>
      <c r="AG663" s="119">
        <v>5</v>
      </c>
      <c r="AH663" s="119">
        <v>5</v>
      </c>
      <c r="AI663" s="119">
        <v>5</v>
      </c>
      <c r="AJ663" s="119">
        <v>3</v>
      </c>
      <c r="AK663" s="119" t="s">
        <v>88</v>
      </c>
      <c r="AL663" s="119" t="s">
        <v>88</v>
      </c>
      <c r="AM663" s="119">
        <v>4</v>
      </c>
      <c r="AN663" s="119">
        <v>5</v>
      </c>
      <c r="AO663" s="119" t="s">
        <v>113</v>
      </c>
      <c r="AP663" s="119"/>
      <c r="AQ663" s="119"/>
      <c r="AR663" s="119"/>
      <c r="AS663" s="119"/>
      <c r="AT663" s="119"/>
      <c r="AU663" s="119"/>
      <c r="AV663" s="119"/>
      <c r="AW663" s="119"/>
      <c r="AX663" s="119" t="s">
        <v>87</v>
      </c>
      <c r="AY663" s="119" t="s">
        <v>87</v>
      </c>
      <c r="AZ663" s="119" t="s">
        <v>125</v>
      </c>
      <c r="BA663" s="119">
        <v>2</v>
      </c>
      <c r="BB663" s="119">
        <v>5</v>
      </c>
      <c r="BC663" s="119" t="s">
        <v>135</v>
      </c>
      <c r="BD663" s="119"/>
      <c r="BE663" s="119"/>
      <c r="BF663">
        <f t="shared" si="67"/>
        <v>0</v>
      </c>
      <c r="BG663">
        <f t="shared" si="68"/>
        <v>0</v>
      </c>
      <c r="BH663">
        <f t="shared" si="68"/>
        <v>0</v>
      </c>
      <c r="BI663">
        <f t="shared" si="68"/>
        <v>0</v>
      </c>
      <c r="BJ663">
        <f t="shared" si="68"/>
        <v>0</v>
      </c>
      <c r="BK663">
        <f t="shared" si="68"/>
        <v>0</v>
      </c>
      <c r="BL663">
        <f t="shared" si="71"/>
        <v>0</v>
      </c>
      <c r="BM663">
        <f t="shared" si="70"/>
        <v>0</v>
      </c>
      <c r="BN663">
        <f t="shared" si="70"/>
        <v>0</v>
      </c>
      <c r="BO663">
        <f t="shared" si="70"/>
        <v>1</v>
      </c>
      <c r="BP663">
        <f t="shared" si="70"/>
        <v>0</v>
      </c>
      <c r="BQ663">
        <f t="shared" si="72"/>
        <v>0</v>
      </c>
      <c r="BR663">
        <f t="shared" si="70"/>
        <v>0</v>
      </c>
      <c r="BS663">
        <f t="shared" si="70"/>
        <v>0</v>
      </c>
      <c r="BT663" s="256">
        <f t="shared" si="69"/>
        <v>5</v>
      </c>
    </row>
    <row r="664" spans="2:72" ht="14.3" x14ac:dyDescent="0.25">
      <c r="B664" s="93" t="str">
        <f>IFERROR(VLOOKUP(TABLA!$F664,BLIOTECAS!$C$1:$E$26,2,FALSE),"")</f>
        <v>DER</v>
      </c>
      <c r="C664" s="93" t="str">
        <f>IFERROR(VLOOKUP(TABLA!F664,BLIOTECAS!$C$1:$E$26,3,FALSE),"")</f>
        <v>Ciencias Sociales</v>
      </c>
      <c r="D664" s="266" t="s">
        <v>1069</v>
      </c>
      <c r="E664" s="120" t="s">
        <v>11</v>
      </c>
      <c r="F664" s="119" t="s">
        <v>14</v>
      </c>
      <c r="G664" s="119" t="s">
        <v>47</v>
      </c>
      <c r="H664" s="119" t="s">
        <v>44</v>
      </c>
      <c r="I664" s="119"/>
      <c r="J664" s="119" t="s">
        <v>476</v>
      </c>
      <c r="K664" s="119"/>
      <c r="L664" s="119"/>
      <c r="M664" s="119" t="s">
        <v>686</v>
      </c>
      <c r="N664" s="119">
        <v>5</v>
      </c>
      <c r="O664" s="119">
        <v>5</v>
      </c>
      <c r="P664" s="119">
        <v>5</v>
      </c>
      <c r="Q664" s="119">
        <v>5</v>
      </c>
      <c r="R664" s="119">
        <v>5</v>
      </c>
      <c r="S664" s="119" t="s">
        <v>88</v>
      </c>
      <c r="T664" s="119" t="s">
        <v>87</v>
      </c>
      <c r="U664" s="119">
        <v>5</v>
      </c>
      <c r="V664" s="119">
        <v>1</v>
      </c>
      <c r="W664" s="119">
        <v>5</v>
      </c>
      <c r="X664" s="119">
        <v>5</v>
      </c>
      <c r="Y664" s="119">
        <v>5</v>
      </c>
      <c r="Z664" s="119">
        <v>5</v>
      </c>
      <c r="AA664" s="119">
        <v>1</v>
      </c>
      <c r="AB664" s="119">
        <v>5</v>
      </c>
      <c r="AC664" s="119">
        <v>5</v>
      </c>
      <c r="AD664" s="119">
        <v>5</v>
      </c>
      <c r="AE664" s="119">
        <v>5</v>
      </c>
      <c r="AF664" s="119">
        <v>5</v>
      </c>
      <c r="AG664" s="119">
        <v>5</v>
      </c>
      <c r="AH664" s="119">
        <v>5</v>
      </c>
      <c r="AI664" s="119">
        <v>5</v>
      </c>
      <c r="AJ664" s="119">
        <v>5</v>
      </c>
      <c r="AK664" s="119" t="s">
        <v>88</v>
      </c>
      <c r="AL664" s="119" t="s">
        <v>88</v>
      </c>
      <c r="AM664" s="119">
        <v>5</v>
      </c>
      <c r="AN664" s="119">
        <v>5</v>
      </c>
      <c r="AO664" s="119" t="s">
        <v>115</v>
      </c>
      <c r="AP664" s="119">
        <v>5</v>
      </c>
      <c r="AQ664" s="119">
        <v>5</v>
      </c>
      <c r="AR664" s="119">
        <v>5</v>
      </c>
      <c r="AS664" s="119">
        <v>5</v>
      </c>
      <c r="AT664" s="119">
        <v>5</v>
      </c>
      <c r="AU664" s="119">
        <v>5</v>
      </c>
      <c r="AV664" s="119">
        <v>5</v>
      </c>
      <c r="AW664" s="119">
        <v>5</v>
      </c>
      <c r="AX664" s="119" t="s">
        <v>88</v>
      </c>
      <c r="AY664" s="119" t="s">
        <v>88</v>
      </c>
      <c r="AZ664" s="119"/>
      <c r="BA664" s="119">
        <v>5</v>
      </c>
      <c r="BB664" s="119">
        <v>5</v>
      </c>
      <c r="BC664" s="119" t="s">
        <v>135</v>
      </c>
      <c r="BD664" s="119" t="s">
        <v>687</v>
      </c>
      <c r="BE664" s="119"/>
      <c r="BF664">
        <f t="shared" si="67"/>
        <v>0</v>
      </c>
      <c r="BG664">
        <f t="shared" si="68"/>
        <v>0</v>
      </c>
      <c r="BH664">
        <f t="shared" si="68"/>
        <v>0</v>
      </c>
      <c r="BI664">
        <f t="shared" si="68"/>
        <v>0</v>
      </c>
      <c r="BJ664">
        <f t="shared" si="68"/>
        <v>0</v>
      </c>
      <c r="BK664">
        <f t="shared" si="68"/>
        <v>0</v>
      </c>
      <c r="BL664">
        <f t="shared" si="71"/>
        <v>0</v>
      </c>
      <c r="BM664">
        <f t="shared" si="70"/>
        <v>0</v>
      </c>
      <c r="BN664">
        <f t="shared" si="70"/>
        <v>0</v>
      </c>
      <c r="BO664">
        <f t="shared" si="70"/>
        <v>0</v>
      </c>
      <c r="BP664">
        <f t="shared" si="70"/>
        <v>0</v>
      </c>
      <c r="BQ664">
        <f t="shared" si="72"/>
        <v>0</v>
      </c>
      <c r="BR664">
        <f t="shared" si="70"/>
        <v>1</v>
      </c>
      <c r="BS664">
        <f t="shared" si="70"/>
        <v>0</v>
      </c>
      <c r="BT664" s="256">
        <f t="shared" si="69"/>
        <v>5</v>
      </c>
    </row>
    <row r="665" spans="2:72" ht="14.3" x14ac:dyDescent="0.25">
      <c r="B665" s="93" t="str">
        <f>IFERROR(VLOOKUP(TABLA!$F665,BLIOTECAS!$C$1:$E$26,2,FALSE),"")</f>
        <v>FLL</v>
      </c>
      <c r="C665" s="93" t="str">
        <f>IFERROR(VLOOKUP(TABLA!F665,BLIOTECAS!$C$1:$E$26,3,FALSE),"")</f>
        <v>Humanidades</v>
      </c>
      <c r="D665" s="266" t="s">
        <v>1069</v>
      </c>
      <c r="E665" s="120" t="s">
        <v>8</v>
      </c>
      <c r="F665" s="119" t="s">
        <v>15</v>
      </c>
      <c r="G665" s="119" t="s">
        <v>47</v>
      </c>
      <c r="H665" s="119" t="s">
        <v>44</v>
      </c>
      <c r="I665" s="119"/>
      <c r="J665" s="119" t="s">
        <v>476</v>
      </c>
      <c r="K665" s="119"/>
      <c r="L665" s="119"/>
      <c r="M665" s="119"/>
      <c r="N665" s="119">
        <v>5</v>
      </c>
      <c r="O665" s="119">
        <v>5</v>
      </c>
      <c r="P665" s="119">
        <v>5</v>
      </c>
      <c r="Q665" s="119">
        <v>3</v>
      </c>
      <c r="R665" s="119">
        <v>5</v>
      </c>
      <c r="S665" s="119" t="s">
        <v>88</v>
      </c>
      <c r="T665" s="119" t="s">
        <v>88</v>
      </c>
      <c r="U665" s="119">
        <v>1</v>
      </c>
      <c r="V665" s="119">
        <v>1</v>
      </c>
      <c r="W665" s="119">
        <v>1</v>
      </c>
      <c r="X665" s="119">
        <v>4</v>
      </c>
      <c r="Y665" s="119">
        <v>5</v>
      </c>
      <c r="Z665" s="119">
        <v>5</v>
      </c>
      <c r="AA665" s="119">
        <v>3</v>
      </c>
      <c r="AB665" s="119">
        <v>4</v>
      </c>
      <c r="AC665" s="119">
        <v>2</v>
      </c>
      <c r="AD665" s="119">
        <v>2</v>
      </c>
      <c r="AE665" s="119">
        <v>3</v>
      </c>
      <c r="AF665" s="119">
        <v>2</v>
      </c>
      <c r="AG665" s="119">
        <v>3</v>
      </c>
      <c r="AH665" s="119">
        <v>3</v>
      </c>
      <c r="AI665" s="119">
        <v>2</v>
      </c>
      <c r="AJ665" s="119">
        <v>3</v>
      </c>
      <c r="AK665" s="119" t="s">
        <v>87</v>
      </c>
      <c r="AL665" s="119" t="s">
        <v>87</v>
      </c>
      <c r="AM665" s="119">
        <v>3</v>
      </c>
      <c r="AN665" s="119">
        <v>3</v>
      </c>
      <c r="AO665" s="119" t="s">
        <v>115</v>
      </c>
      <c r="AP665" s="119">
        <v>3</v>
      </c>
      <c r="AQ665" s="119">
        <v>3</v>
      </c>
      <c r="AR665" s="119">
        <v>3</v>
      </c>
      <c r="AS665" s="119">
        <v>3</v>
      </c>
      <c r="AT665" s="119">
        <v>3</v>
      </c>
      <c r="AU665" s="119">
        <v>3</v>
      </c>
      <c r="AV665" s="119">
        <v>3</v>
      </c>
      <c r="AW665" s="119">
        <v>3</v>
      </c>
      <c r="AX665" s="119" t="s">
        <v>87</v>
      </c>
      <c r="AY665" s="119" t="s">
        <v>88</v>
      </c>
      <c r="AZ665" s="119"/>
      <c r="BA665" s="119">
        <v>3</v>
      </c>
      <c r="BB665" s="119">
        <v>4</v>
      </c>
      <c r="BC665" s="119" t="s">
        <v>134</v>
      </c>
      <c r="BD665" s="119" t="s">
        <v>1076</v>
      </c>
      <c r="BE665" s="119"/>
      <c r="BF665">
        <f t="shared" si="67"/>
        <v>0</v>
      </c>
      <c r="BG665">
        <f t="shared" si="68"/>
        <v>0</v>
      </c>
      <c r="BH665">
        <f t="shared" si="68"/>
        <v>0</v>
      </c>
      <c r="BI665">
        <f t="shared" si="68"/>
        <v>0</v>
      </c>
      <c r="BJ665">
        <f t="shared" si="68"/>
        <v>0</v>
      </c>
      <c r="BK665">
        <f t="shared" si="68"/>
        <v>0</v>
      </c>
      <c r="BL665">
        <f t="shared" si="71"/>
        <v>0</v>
      </c>
      <c r="BM665">
        <f t="shared" si="70"/>
        <v>0</v>
      </c>
      <c r="BN665">
        <f t="shared" si="70"/>
        <v>0</v>
      </c>
      <c r="BO665">
        <f t="shared" si="70"/>
        <v>0</v>
      </c>
      <c r="BP665">
        <f t="shared" si="70"/>
        <v>0</v>
      </c>
      <c r="BQ665">
        <f t="shared" si="72"/>
        <v>0</v>
      </c>
      <c r="BR665">
        <f t="shared" si="70"/>
        <v>1</v>
      </c>
      <c r="BS665">
        <f t="shared" si="70"/>
        <v>0</v>
      </c>
      <c r="BT665" s="256">
        <f t="shared" si="69"/>
        <v>4</v>
      </c>
    </row>
    <row r="666" spans="2:72" ht="14.3" x14ac:dyDescent="0.25">
      <c r="B666" s="93" t="str">
        <f>IFERROR(VLOOKUP(TABLA!$F666,BLIOTECAS!$C$1:$E$26,2,FALSE),"")</f>
        <v>GHI</v>
      </c>
      <c r="C666" s="93" t="str">
        <f>IFERROR(VLOOKUP(TABLA!F666,BLIOTECAS!$C$1:$E$26,3,FALSE),"")</f>
        <v>Humanidades</v>
      </c>
      <c r="D666" s="266" t="s">
        <v>1069</v>
      </c>
      <c r="E666" s="120" t="s">
        <v>8</v>
      </c>
      <c r="F666" s="119" t="s">
        <v>13</v>
      </c>
      <c r="G666" s="119" t="s">
        <v>46</v>
      </c>
      <c r="H666" s="119" t="s">
        <v>46</v>
      </c>
      <c r="I666" s="119"/>
      <c r="J666" s="119" t="s">
        <v>13</v>
      </c>
      <c r="K666" s="119" t="s">
        <v>56</v>
      </c>
      <c r="L666" s="119"/>
      <c r="M666" s="119"/>
      <c r="N666" s="119">
        <v>4</v>
      </c>
      <c r="O666" s="119">
        <v>4</v>
      </c>
      <c r="P666" s="119">
        <v>3</v>
      </c>
      <c r="Q666" s="119">
        <v>4</v>
      </c>
      <c r="R666" s="119">
        <v>4</v>
      </c>
      <c r="S666" s="119" t="s">
        <v>88</v>
      </c>
      <c r="T666" s="119" t="s">
        <v>87</v>
      </c>
      <c r="U666" s="119">
        <v>2</v>
      </c>
      <c r="V666" s="119">
        <v>2</v>
      </c>
      <c r="W666" s="119">
        <v>2</v>
      </c>
      <c r="X666" s="119">
        <v>1</v>
      </c>
      <c r="Y666" s="119">
        <v>2</v>
      </c>
      <c r="Z666" s="119">
        <v>4</v>
      </c>
      <c r="AA666" s="119">
        <v>2</v>
      </c>
      <c r="AB666" s="119">
        <v>4</v>
      </c>
      <c r="AC666" s="119">
        <v>2</v>
      </c>
      <c r="AD666" s="119">
        <v>3</v>
      </c>
      <c r="AE666" s="119">
        <v>3</v>
      </c>
      <c r="AF666" s="119">
        <v>4</v>
      </c>
      <c r="AG666" s="119">
        <v>4</v>
      </c>
      <c r="AH666" s="119">
        <v>4</v>
      </c>
      <c r="AI666" s="119">
        <v>3</v>
      </c>
      <c r="AJ666" s="119">
        <v>4</v>
      </c>
      <c r="AK666" s="119" t="s">
        <v>88</v>
      </c>
      <c r="AL666" s="119" t="s">
        <v>88</v>
      </c>
      <c r="AM666" s="119">
        <v>3</v>
      </c>
      <c r="AN666" s="119">
        <v>3</v>
      </c>
      <c r="AO666" s="119" t="s">
        <v>115</v>
      </c>
      <c r="AP666" s="119">
        <v>4</v>
      </c>
      <c r="AQ666" s="119">
        <v>4</v>
      </c>
      <c r="AR666" s="119">
        <v>3</v>
      </c>
      <c r="AS666" s="119">
        <v>4</v>
      </c>
      <c r="AT666" s="119">
        <v>4</v>
      </c>
      <c r="AU666" s="119">
        <v>4</v>
      </c>
      <c r="AV666" s="119">
        <v>3</v>
      </c>
      <c r="AW666" s="119">
        <v>3</v>
      </c>
      <c r="AX666" s="119" t="s">
        <v>87</v>
      </c>
      <c r="AY666" s="119" t="s">
        <v>88</v>
      </c>
      <c r="AZ666" s="119"/>
      <c r="BA666" s="119"/>
      <c r="BB666" s="119"/>
      <c r="BC666" s="119" t="s">
        <v>133</v>
      </c>
      <c r="BD666" s="119"/>
      <c r="BE666" s="119"/>
      <c r="BF666">
        <f t="shared" si="67"/>
        <v>0</v>
      </c>
      <c r="BG666">
        <f t="shared" si="68"/>
        <v>0</v>
      </c>
      <c r="BH666">
        <f t="shared" si="68"/>
        <v>0</v>
      </c>
      <c r="BI666">
        <f t="shared" si="68"/>
        <v>0</v>
      </c>
      <c r="BJ666">
        <f t="shared" si="68"/>
        <v>0</v>
      </c>
      <c r="BK666">
        <f t="shared" si="68"/>
        <v>0</v>
      </c>
      <c r="BL666">
        <f t="shared" si="71"/>
        <v>0</v>
      </c>
      <c r="BM666">
        <f t="shared" si="70"/>
        <v>0</v>
      </c>
      <c r="BN666">
        <f t="shared" si="70"/>
        <v>0</v>
      </c>
      <c r="BO666">
        <f t="shared" si="70"/>
        <v>0</v>
      </c>
      <c r="BP666">
        <f t="shared" si="70"/>
        <v>0</v>
      </c>
      <c r="BQ666">
        <f t="shared" si="72"/>
        <v>0</v>
      </c>
      <c r="BR666">
        <f t="shared" si="70"/>
        <v>1</v>
      </c>
      <c r="BS666">
        <f t="shared" si="70"/>
        <v>0</v>
      </c>
      <c r="BT666" s="256">
        <f t="shared" si="69"/>
        <v>3</v>
      </c>
    </row>
    <row r="667" spans="2:72" ht="14.3" x14ac:dyDescent="0.25">
      <c r="B667" s="93" t="str">
        <f>IFERROR(VLOOKUP(TABLA!$F667,BLIOTECAS!$C$1:$E$26,2,FALSE),"")</f>
        <v>GHI</v>
      </c>
      <c r="C667" s="93" t="str">
        <f>IFERROR(VLOOKUP(TABLA!F667,BLIOTECAS!$C$1:$E$26,3,FALSE),"")</f>
        <v>Humanidades</v>
      </c>
      <c r="D667" s="266" t="s">
        <v>1069</v>
      </c>
      <c r="E667" s="120" t="s">
        <v>11</v>
      </c>
      <c r="F667" s="119" t="s">
        <v>13</v>
      </c>
      <c r="G667" s="119" t="s">
        <v>46</v>
      </c>
      <c r="H667" s="119" t="s">
        <v>46</v>
      </c>
      <c r="I667" s="119"/>
      <c r="J667" s="119" t="s">
        <v>476</v>
      </c>
      <c r="K667" s="119" t="s">
        <v>13</v>
      </c>
      <c r="L667" s="119"/>
      <c r="M667" s="119"/>
      <c r="N667" s="119">
        <v>5</v>
      </c>
      <c r="O667" s="119">
        <v>5</v>
      </c>
      <c r="P667" s="119">
        <v>5</v>
      </c>
      <c r="Q667" s="119"/>
      <c r="R667" s="119">
        <v>5</v>
      </c>
      <c r="S667" s="119" t="s">
        <v>87</v>
      </c>
      <c r="T667" s="119" t="s">
        <v>87</v>
      </c>
      <c r="U667" s="119">
        <v>4</v>
      </c>
      <c r="V667" s="119">
        <v>4</v>
      </c>
      <c r="W667" s="119">
        <v>3</v>
      </c>
      <c r="X667" s="119">
        <v>4</v>
      </c>
      <c r="Y667" s="119">
        <v>5</v>
      </c>
      <c r="Z667" s="119">
        <v>4</v>
      </c>
      <c r="AA667" s="119">
        <v>5</v>
      </c>
      <c r="AB667" s="119">
        <v>4</v>
      </c>
      <c r="AC667" s="119">
        <v>4</v>
      </c>
      <c r="AD667" s="119">
        <v>5</v>
      </c>
      <c r="AE667" s="119">
        <v>5</v>
      </c>
      <c r="AF667" s="119"/>
      <c r="AG667" s="119">
        <v>5</v>
      </c>
      <c r="AH667" s="119">
        <v>5</v>
      </c>
      <c r="AI667" s="119"/>
      <c r="AJ667" s="119">
        <v>5</v>
      </c>
      <c r="AK667" s="119" t="s">
        <v>88</v>
      </c>
      <c r="AL667" s="119" t="s">
        <v>87</v>
      </c>
      <c r="AM667" s="119">
        <v>5</v>
      </c>
      <c r="AN667" s="119">
        <v>3</v>
      </c>
      <c r="AO667" s="119" t="s">
        <v>115</v>
      </c>
      <c r="AP667" s="119">
        <v>5</v>
      </c>
      <c r="AQ667" s="119">
        <v>5</v>
      </c>
      <c r="AR667" s="119">
        <v>5</v>
      </c>
      <c r="AS667" s="119">
        <v>5</v>
      </c>
      <c r="AT667" s="119">
        <v>5</v>
      </c>
      <c r="AU667" s="119">
        <v>5</v>
      </c>
      <c r="AV667" s="119">
        <v>4</v>
      </c>
      <c r="AW667" s="119">
        <v>3</v>
      </c>
      <c r="AX667" s="119" t="s">
        <v>87</v>
      </c>
      <c r="AY667" s="119" t="s">
        <v>88</v>
      </c>
      <c r="AZ667" s="119"/>
      <c r="BA667" s="119">
        <v>5</v>
      </c>
      <c r="BB667" s="119">
        <v>5</v>
      </c>
      <c r="BC667" s="119" t="s">
        <v>135</v>
      </c>
      <c r="BD667" s="119"/>
      <c r="BE667" s="119"/>
      <c r="BF667">
        <f t="shared" si="67"/>
        <v>0</v>
      </c>
      <c r="BG667">
        <f t="shared" si="68"/>
        <v>0</v>
      </c>
      <c r="BH667">
        <f t="shared" si="68"/>
        <v>0</v>
      </c>
      <c r="BI667">
        <f t="shared" si="68"/>
        <v>0</v>
      </c>
      <c r="BJ667">
        <f t="shared" si="68"/>
        <v>0</v>
      </c>
      <c r="BK667">
        <f t="shared" si="68"/>
        <v>0</v>
      </c>
      <c r="BL667">
        <f t="shared" si="71"/>
        <v>0</v>
      </c>
      <c r="BM667">
        <f t="shared" si="70"/>
        <v>0</v>
      </c>
      <c r="BN667">
        <f t="shared" si="70"/>
        <v>0</v>
      </c>
      <c r="BO667">
        <f t="shared" si="70"/>
        <v>0</v>
      </c>
      <c r="BP667">
        <f t="shared" si="70"/>
        <v>0</v>
      </c>
      <c r="BQ667">
        <f t="shared" si="72"/>
        <v>0</v>
      </c>
      <c r="BR667">
        <f t="shared" si="70"/>
        <v>1</v>
      </c>
      <c r="BS667">
        <f t="shared" si="70"/>
        <v>0</v>
      </c>
      <c r="BT667" s="256">
        <f t="shared" si="69"/>
        <v>5</v>
      </c>
    </row>
    <row r="668" spans="2:72" ht="14.3" x14ac:dyDescent="0.25">
      <c r="B668" s="93" t="str">
        <f>IFERROR(VLOOKUP(TABLA!$F668,BLIOTECAS!$C$1:$E$26,2,FALSE),"")</f>
        <v>EDU</v>
      </c>
      <c r="C668" s="93" t="str">
        <f>IFERROR(VLOOKUP(TABLA!F668,BLIOTECAS!$C$1:$E$26,3,FALSE),"")</f>
        <v>Humanidades</v>
      </c>
      <c r="D668" s="266" t="s">
        <v>1069</v>
      </c>
      <c r="E668" s="120" t="s">
        <v>8</v>
      </c>
      <c r="F668" s="119" t="s">
        <v>16</v>
      </c>
      <c r="G668" s="119" t="s">
        <v>45</v>
      </c>
      <c r="H668" s="119" t="s">
        <v>44</v>
      </c>
      <c r="I668" s="119"/>
      <c r="J668" s="119"/>
      <c r="K668" s="119"/>
      <c r="L668" s="119"/>
      <c r="M668" s="119"/>
      <c r="N668" s="119">
        <v>5</v>
      </c>
      <c r="O668" s="119">
        <v>5</v>
      </c>
      <c r="P668" s="119">
        <v>5</v>
      </c>
      <c r="Q668" s="119">
        <v>3</v>
      </c>
      <c r="R668" s="119">
        <v>5</v>
      </c>
      <c r="S668" s="119" t="s">
        <v>88</v>
      </c>
      <c r="T668" s="119" t="s">
        <v>88</v>
      </c>
      <c r="U668" s="119">
        <v>1</v>
      </c>
      <c r="V668" s="119">
        <v>1</v>
      </c>
      <c r="W668" s="119">
        <v>1</v>
      </c>
      <c r="X668" s="119">
        <v>5</v>
      </c>
      <c r="Y668" s="119">
        <v>5</v>
      </c>
      <c r="Z668" s="119">
        <v>5</v>
      </c>
      <c r="AA668" s="119">
        <v>5</v>
      </c>
      <c r="AB668" s="119">
        <v>5</v>
      </c>
      <c r="AC668" s="119">
        <v>3</v>
      </c>
      <c r="AD668" s="119">
        <v>3</v>
      </c>
      <c r="AE668" s="119">
        <v>1</v>
      </c>
      <c r="AF668" s="119">
        <v>2</v>
      </c>
      <c r="AG668" s="119">
        <v>3</v>
      </c>
      <c r="AH668" s="119">
        <v>5</v>
      </c>
      <c r="AI668" s="119">
        <v>3</v>
      </c>
      <c r="AJ668" s="119">
        <v>5</v>
      </c>
      <c r="AK668" s="119" t="s">
        <v>87</v>
      </c>
      <c r="AL668" s="119" t="s">
        <v>88</v>
      </c>
      <c r="AM668" s="119"/>
      <c r="AN668" s="119"/>
      <c r="AO668" s="119"/>
      <c r="AP668" s="119"/>
      <c r="AQ668" s="119"/>
      <c r="AR668" s="119"/>
      <c r="AS668" s="119"/>
      <c r="AT668" s="119"/>
      <c r="AU668" s="119"/>
      <c r="AV668" s="119"/>
      <c r="AW668" s="119"/>
      <c r="AX668" s="119"/>
      <c r="AY668" s="119"/>
      <c r="AZ668" s="119"/>
      <c r="BA668" s="119"/>
      <c r="BB668" s="119"/>
      <c r="BC668" s="119"/>
      <c r="BD668" s="119"/>
      <c r="BE668" s="119"/>
      <c r="BF668">
        <f t="shared" si="67"/>
        <v>0</v>
      </c>
      <c r="BG668">
        <f t="shared" si="68"/>
        <v>0</v>
      </c>
      <c r="BH668">
        <f t="shared" si="68"/>
        <v>0</v>
      </c>
      <c r="BI668">
        <f t="shared" si="68"/>
        <v>0</v>
      </c>
      <c r="BJ668">
        <f t="shared" si="68"/>
        <v>0</v>
      </c>
      <c r="BK668">
        <f t="shared" si="68"/>
        <v>0</v>
      </c>
      <c r="BL668">
        <f t="shared" si="71"/>
        <v>0</v>
      </c>
      <c r="BM668">
        <f t="shared" si="70"/>
        <v>0</v>
      </c>
      <c r="BN668">
        <f t="shared" si="70"/>
        <v>0</v>
      </c>
      <c r="BO668">
        <f t="shared" si="70"/>
        <v>0</v>
      </c>
      <c r="BP668">
        <f t="shared" si="70"/>
        <v>0</v>
      </c>
      <c r="BQ668">
        <f t="shared" si="72"/>
        <v>0</v>
      </c>
      <c r="BR668">
        <f t="shared" si="70"/>
        <v>0</v>
      </c>
      <c r="BS668">
        <f t="shared" si="70"/>
        <v>0</v>
      </c>
      <c r="BT668" s="256" t="str">
        <f t="shared" si="69"/>
        <v>NC</v>
      </c>
    </row>
    <row r="669" spans="2:72" ht="14.3" x14ac:dyDescent="0.25">
      <c r="B669" s="93" t="str">
        <f>IFERROR(VLOOKUP(TABLA!$F669,BLIOTECAS!$C$1:$E$26,2,FALSE),"")</f>
        <v>FLL</v>
      </c>
      <c r="C669" s="93" t="str">
        <f>IFERROR(VLOOKUP(TABLA!F669,BLIOTECAS!$C$1:$E$26,3,FALSE),"")</f>
        <v>Humanidades</v>
      </c>
      <c r="D669" s="266" t="s">
        <v>1069</v>
      </c>
      <c r="E669" s="120" t="s">
        <v>8</v>
      </c>
      <c r="F669" s="119" t="s">
        <v>15</v>
      </c>
      <c r="G669" s="119" t="s">
        <v>47</v>
      </c>
      <c r="H669" s="119" t="s">
        <v>46</v>
      </c>
      <c r="I669" s="119"/>
      <c r="J669" s="119" t="s">
        <v>76</v>
      </c>
      <c r="K669" s="119" t="s">
        <v>31</v>
      </c>
      <c r="L669" s="119" t="s">
        <v>56</v>
      </c>
      <c r="M669" s="119"/>
      <c r="N669" s="119">
        <v>4</v>
      </c>
      <c r="O669" s="119">
        <v>3</v>
      </c>
      <c r="P669" s="119">
        <v>4</v>
      </c>
      <c r="Q669" s="119">
        <v>3</v>
      </c>
      <c r="R669" s="119">
        <v>5</v>
      </c>
      <c r="S669" s="119" t="s">
        <v>88</v>
      </c>
      <c r="T669" s="119" t="s">
        <v>88</v>
      </c>
      <c r="U669" s="119">
        <v>2</v>
      </c>
      <c r="V669" s="119">
        <v>5</v>
      </c>
      <c r="W669" s="119">
        <v>5</v>
      </c>
      <c r="X669" s="119">
        <v>3</v>
      </c>
      <c r="Y669" s="119">
        <v>5</v>
      </c>
      <c r="Z669" s="119">
        <v>5</v>
      </c>
      <c r="AA669" s="119">
        <v>5</v>
      </c>
      <c r="AB669" s="119">
        <v>5</v>
      </c>
      <c r="AC669" s="119">
        <v>4</v>
      </c>
      <c r="AD669" s="119">
        <v>4</v>
      </c>
      <c r="AE669" s="119">
        <v>4</v>
      </c>
      <c r="AF669" s="119">
        <v>5</v>
      </c>
      <c r="AG669" s="119">
        <v>5</v>
      </c>
      <c r="AH669" s="119">
        <v>5</v>
      </c>
      <c r="AI669" s="119">
        <v>3</v>
      </c>
      <c r="AJ669" s="119">
        <v>4</v>
      </c>
      <c r="AK669" s="119" t="s">
        <v>88</v>
      </c>
      <c r="AL669" s="119" t="s">
        <v>88</v>
      </c>
      <c r="AM669" s="119">
        <v>4</v>
      </c>
      <c r="AN669" s="119">
        <v>5</v>
      </c>
      <c r="AO669" s="119" t="s">
        <v>115</v>
      </c>
      <c r="AP669" s="119">
        <v>3</v>
      </c>
      <c r="AQ669" s="119">
        <v>3</v>
      </c>
      <c r="AR669" s="119">
        <v>3</v>
      </c>
      <c r="AS669" s="119">
        <v>3</v>
      </c>
      <c r="AT669" s="119">
        <v>3</v>
      </c>
      <c r="AU669" s="119">
        <v>3</v>
      </c>
      <c r="AV669" s="119">
        <v>3</v>
      </c>
      <c r="AW669" s="119">
        <v>3</v>
      </c>
      <c r="AX669" s="119" t="s">
        <v>87</v>
      </c>
      <c r="AY669" s="119" t="s">
        <v>88</v>
      </c>
      <c r="AZ669" s="119"/>
      <c r="BA669" s="119">
        <v>3</v>
      </c>
      <c r="BB669" s="119">
        <v>4</v>
      </c>
      <c r="BC669" s="119" t="s">
        <v>133</v>
      </c>
      <c r="BD669" s="119"/>
      <c r="BE669" s="119"/>
      <c r="BF669">
        <f t="shared" si="67"/>
        <v>0</v>
      </c>
      <c r="BG669">
        <f t="shared" si="68"/>
        <v>0</v>
      </c>
      <c r="BH669">
        <f t="shared" si="68"/>
        <v>0</v>
      </c>
      <c r="BI669">
        <f t="shared" si="68"/>
        <v>0</v>
      </c>
      <c r="BJ669">
        <f t="shared" si="68"/>
        <v>0</v>
      </c>
      <c r="BK669">
        <f t="shared" si="68"/>
        <v>0</v>
      </c>
      <c r="BL669">
        <f t="shared" si="71"/>
        <v>0</v>
      </c>
      <c r="BM669">
        <f t="shared" si="70"/>
        <v>0</v>
      </c>
      <c r="BN669">
        <f t="shared" si="70"/>
        <v>0</v>
      </c>
      <c r="BO669">
        <f t="shared" si="70"/>
        <v>0</v>
      </c>
      <c r="BP669">
        <f t="shared" si="70"/>
        <v>0</v>
      </c>
      <c r="BQ669">
        <f t="shared" si="72"/>
        <v>0</v>
      </c>
      <c r="BR669">
        <f t="shared" si="70"/>
        <v>1</v>
      </c>
      <c r="BS669">
        <f t="shared" si="70"/>
        <v>0</v>
      </c>
      <c r="BT669" s="256">
        <f t="shared" si="69"/>
        <v>3</v>
      </c>
    </row>
    <row r="670" spans="2:72" ht="14.3" x14ac:dyDescent="0.25">
      <c r="B670" s="93" t="str">
        <f>IFERROR(VLOOKUP(TABLA!$F670,BLIOTECAS!$C$1:$E$26,2,FALSE),"")</f>
        <v>CEE</v>
      </c>
      <c r="C670" s="93" t="str">
        <f>IFERROR(VLOOKUP(TABLA!F670,BLIOTECAS!$C$1:$E$26,3,FALSE),"")</f>
        <v>Ciencias Sociales</v>
      </c>
      <c r="D670" s="266" t="s">
        <v>1069</v>
      </c>
      <c r="E670" s="120" t="s">
        <v>9</v>
      </c>
      <c r="F670" s="119" t="s">
        <v>20</v>
      </c>
      <c r="G670" s="119" t="s">
        <v>45</v>
      </c>
      <c r="H670" s="119" t="s">
        <v>47</v>
      </c>
      <c r="I670" s="119"/>
      <c r="J670" s="119" t="s">
        <v>20</v>
      </c>
      <c r="K670" s="119" t="s">
        <v>17</v>
      </c>
      <c r="L670" s="119" t="s">
        <v>35</v>
      </c>
      <c r="M670" s="119"/>
      <c r="N670" s="119">
        <v>4</v>
      </c>
      <c r="O670" s="119">
        <v>4</v>
      </c>
      <c r="P670" s="119">
        <v>3</v>
      </c>
      <c r="Q670" s="119">
        <v>3</v>
      </c>
      <c r="R670" s="119">
        <v>3</v>
      </c>
      <c r="S670" s="119" t="s">
        <v>88</v>
      </c>
      <c r="T670" s="119" t="s">
        <v>88</v>
      </c>
      <c r="U670" s="119">
        <v>2</v>
      </c>
      <c r="V670" s="119">
        <v>5</v>
      </c>
      <c r="W670" s="119">
        <v>5</v>
      </c>
      <c r="X670" s="119">
        <v>4</v>
      </c>
      <c r="Y670" s="119">
        <v>3</v>
      </c>
      <c r="Z670" s="119">
        <v>4</v>
      </c>
      <c r="AA670" s="119">
        <v>1</v>
      </c>
      <c r="AB670" s="119">
        <v>1</v>
      </c>
      <c r="AC670" s="119">
        <v>4</v>
      </c>
      <c r="AD670" s="119">
        <v>4</v>
      </c>
      <c r="AE670" s="119">
        <v>3</v>
      </c>
      <c r="AF670" s="119">
        <v>4</v>
      </c>
      <c r="AG670" s="119">
        <v>4</v>
      </c>
      <c r="AH670" s="119">
        <v>3</v>
      </c>
      <c r="AI670" s="119">
        <v>4</v>
      </c>
      <c r="AJ670" s="119">
        <v>3</v>
      </c>
      <c r="AK670" s="119" t="s">
        <v>87</v>
      </c>
      <c r="AL670" s="119" t="s">
        <v>87</v>
      </c>
      <c r="AM670" s="119">
        <v>3</v>
      </c>
      <c r="AN670" s="119">
        <v>1</v>
      </c>
      <c r="AO670" s="119" t="s">
        <v>115</v>
      </c>
      <c r="AP670" s="119">
        <v>4</v>
      </c>
      <c r="AQ670" s="119">
        <v>4</v>
      </c>
      <c r="AR670" s="119">
        <v>3</v>
      </c>
      <c r="AS670" s="119">
        <v>4</v>
      </c>
      <c r="AT670" s="119">
        <v>4</v>
      </c>
      <c r="AU670" s="119">
        <v>3</v>
      </c>
      <c r="AV670" s="119">
        <v>3</v>
      </c>
      <c r="AW670" s="119">
        <v>3</v>
      </c>
      <c r="AX670" s="119" t="s">
        <v>88</v>
      </c>
      <c r="AY670" s="119" t="s">
        <v>88</v>
      </c>
      <c r="AZ670" s="119"/>
      <c r="BA670" s="119">
        <v>5</v>
      </c>
      <c r="BB670" s="119">
        <v>5</v>
      </c>
      <c r="BC670" s="119" t="s">
        <v>134</v>
      </c>
      <c r="BD670" s="119"/>
      <c r="BE670" s="119"/>
      <c r="BF670">
        <f t="shared" si="67"/>
        <v>0</v>
      </c>
      <c r="BG670">
        <f t="shared" si="68"/>
        <v>0</v>
      </c>
      <c r="BH670">
        <f t="shared" si="68"/>
        <v>0</v>
      </c>
      <c r="BI670">
        <f t="shared" si="68"/>
        <v>0</v>
      </c>
      <c r="BJ670">
        <f t="shared" si="68"/>
        <v>0</v>
      </c>
      <c r="BK670">
        <f t="shared" si="68"/>
        <v>0</v>
      </c>
      <c r="BL670">
        <f t="shared" si="71"/>
        <v>0</v>
      </c>
      <c r="BM670">
        <f t="shared" si="70"/>
        <v>0</v>
      </c>
      <c r="BN670">
        <f t="shared" si="70"/>
        <v>0</v>
      </c>
      <c r="BO670">
        <f t="shared" si="70"/>
        <v>0</v>
      </c>
      <c r="BP670">
        <f t="shared" si="70"/>
        <v>0</v>
      </c>
      <c r="BQ670">
        <f t="shared" si="72"/>
        <v>0</v>
      </c>
      <c r="BR670">
        <f t="shared" si="70"/>
        <v>1</v>
      </c>
      <c r="BS670">
        <f t="shared" si="70"/>
        <v>0</v>
      </c>
      <c r="BT670" s="256">
        <f t="shared" si="69"/>
        <v>4</v>
      </c>
    </row>
    <row r="671" spans="2:72" ht="14.3" x14ac:dyDescent="0.25">
      <c r="B671" s="93" t="str">
        <f>IFERROR(VLOOKUP(TABLA!$F671,BLIOTECAS!$C$1:$E$26,2,FALSE),"")</f>
        <v>FLL</v>
      </c>
      <c r="C671" s="93" t="str">
        <f>IFERROR(VLOOKUP(TABLA!F671,BLIOTECAS!$C$1:$E$26,3,FALSE),"")</f>
        <v>Humanidades</v>
      </c>
      <c r="D671" s="266" t="s">
        <v>1069</v>
      </c>
      <c r="E671" s="120" t="s">
        <v>9</v>
      </c>
      <c r="F671" s="119" t="s">
        <v>15</v>
      </c>
      <c r="G671" s="119" t="s">
        <v>47</v>
      </c>
      <c r="H671" s="119" t="s">
        <v>48</v>
      </c>
      <c r="I671" s="119"/>
      <c r="J671" s="119" t="s">
        <v>476</v>
      </c>
      <c r="K671" s="119" t="s">
        <v>13</v>
      </c>
      <c r="L671" s="119" t="s">
        <v>76</v>
      </c>
      <c r="M671" s="119"/>
      <c r="N671" s="119">
        <v>5</v>
      </c>
      <c r="O671" s="119">
        <v>5</v>
      </c>
      <c r="P671" s="119">
        <v>5</v>
      </c>
      <c r="Q671" s="119">
        <v>5</v>
      </c>
      <c r="R671" s="119">
        <v>5</v>
      </c>
      <c r="S671" s="119" t="s">
        <v>87</v>
      </c>
      <c r="T671" s="119" t="s">
        <v>87</v>
      </c>
      <c r="U671" s="119">
        <v>5</v>
      </c>
      <c r="V671" s="119">
        <v>4</v>
      </c>
      <c r="W671" s="119">
        <v>5</v>
      </c>
      <c r="X671" s="119"/>
      <c r="Y671" s="119">
        <v>5</v>
      </c>
      <c r="Z671" s="119">
        <v>5</v>
      </c>
      <c r="AA671" s="119">
        <v>3</v>
      </c>
      <c r="AB671" s="119">
        <v>4</v>
      </c>
      <c r="AC671" s="119">
        <v>4</v>
      </c>
      <c r="AD671" s="119">
        <v>5</v>
      </c>
      <c r="AE671" s="119">
        <v>5</v>
      </c>
      <c r="AF671" s="119">
        <v>5</v>
      </c>
      <c r="AG671" s="119">
        <v>5</v>
      </c>
      <c r="AH671" s="119">
        <v>5</v>
      </c>
      <c r="AI671" s="119">
        <v>5</v>
      </c>
      <c r="AJ671" s="119">
        <v>3</v>
      </c>
      <c r="AK671" s="119" t="s">
        <v>88</v>
      </c>
      <c r="AL671" s="119" t="s">
        <v>88</v>
      </c>
      <c r="AM671" s="119">
        <v>4</v>
      </c>
      <c r="AN671" s="119">
        <v>4</v>
      </c>
      <c r="AO671" s="119" t="s">
        <v>115</v>
      </c>
      <c r="AP671" s="119">
        <v>5</v>
      </c>
      <c r="AQ671" s="119">
        <v>5</v>
      </c>
      <c r="AR671" s="119">
        <v>5</v>
      </c>
      <c r="AS671" s="119">
        <v>5</v>
      </c>
      <c r="AT671" s="119">
        <v>5</v>
      </c>
      <c r="AU671" s="119">
        <v>5</v>
      </c>
      <c r="AV671" s="119">
        <v>5</v>
      </c>
      <c r="AW671" s="119">
        <v>5</v>
      </c>
      <c r="AX671" s="119" t="s">
        <v>87</v>
      </c>
      <c r="AY671" s="119" t="s">
        <v>87</v>
      </c>
      <c r="AZ671" s="119" t="s">
        <v>124</v>
      </c>
      <c r="BA671" s="119">
        <v>5</v>
      </c>
      <c r="BB671" s="119">
        <v>5</v>
      </c>
      <c r="BC671" s="119" t="s">
        <v>135</v>
      </c>
      <c r="BD671" s="119"/>
      <c r="BE671" s="119"/>
      <c r="BF671">
        <f t="shared" si="67"/>
        <v>0</v>
      </c>
      <c r="BG671">
        <f t="shared" si="68"/>
        <v>0</v>
      </c>
      <c r="BH671">
        <f t="shared" si="68"/>
        <v>0</v>
      </c>
      <c r="BI671">
        <f t="shared" si="68"/>
        <v>0</v>
      </c>
      <c r="BJ671">
        <f t="shared" si="68"/>
        <v>0</v>
      </c>
      <c r="BK671">
        <f t="shared" si="68"/>
        <v>0</v>
      </c>
      <c r="BL671">
        <f t="shared" si="71"/>
        <v>0</v>
      </c>
      <c r="BM671">
        <f t="shared" si="70"/>
        <v>0</v>
      </c>
      <c r="BN671">
        <f t="shared" si="70"/>
        <v>0</v>
      </c>
      <c r="BO671">
        <f t="shared" si="70"/>
        <v>0</v>
      </c>
      <c r="BP671">
        <f t="shared" si="70"/>
        <v>0</v>
      </c>
      <c r="BQ671">
        <f t="shared" si="72"/>
        <v>0</v>
      </c>
      <c r="BR671">
        <f t="shared" si="70"/>
        <v>1</v>
      </c>
      <c r="BS671">
        <f t="shared" si="70"/>
        <v>0</v>
      </c>
      <c r="BT671" s="256">
        <f t="shared" si="69"/>
        <v>5</v>
      </c>
    </row>
    <row r="672" spans="2:72" ht="14.3" x14ac:dyDescent="0.25">
      <c r="B672" s="93" t="str">
        <f>IFERROR(VLOOKUP(TABLA!$F672,BLIOTECAS!$C$1:$E$26,2,FALSE),"")</f>
        <v>CPS</v>
      </c>
      <c r="C672" s="93" t="str">
        <f>IFERROR(VLOOKUP(TABLA!F672,BLIOTECAS!$C$1:$E$26,3,FALSE),"")</f>
        <v>Ciencias Sociales</v>
      </c>
      <c r="D672" s="266" t="s">
        <v>1069</v>
      </c>
      <c r="E672" s="120" t="s">
        <v>8</v>
      </c>
      <c r="F672" s="119" t="s">
        <v>18</v>
      </c>
      <c r="G672" s="119" t="s">
        <v>46</v>
      </c>
      <c r="H672" s="119" t="s">
        <v>46</v>
      </c>
      <c r="I672" s="119"/>
      <c r="J672" s="119" t="s">
        <v>18</v>
      </c>
      <c r="K672" s="119"/>
      <c r="L672" s="119"/>
      <c r="M672" s="119"/>
      <c r="N672" s="119">
        <v>5</v>
      </c>
      <c r="O672" s="119">
        <v>5</v>
      </c>
      <c r="P672" s="119">
        <v>5</v>
      </c>
      <c r="Q672" s="119">
        <v>3</v>
      </c>
      <c r="R672" s="119">
        <v>4</v>
      </c>
      <c r="S672" s="119" t="s">
        <v>88</v>
      </c>
      <c r="T672" s="119" t="s">
        <v>87</v>
      </c>
      <c r="U672" s="119">
        <v>4</v>
      </c>
      <c r="V672" s="119">
        <v>4</v>
      </c>
      <c r="W672" s="119">
        <v>1</v>
      </c>
      <c r="X672" s="119">
        <v>1</v>
      </c>
      <c r="Y672" s="119">
        <v>4</v>
      </c>
      <c r="Z672" s="119">
        <v>4</v>
      </c>
      <c r="AA672" s="119">
        <v>5</v>
      </c>
      <c r="AB672" s="119">
        <v>3</v>
      </c>
      <c r="AC672" s="119">
        <v>4</v>
      </c>
      <c r="AD672" s="119">
        <v>3</v>
      </c>
      <c r="AE672" s="119">
        <v>3</v>
      </c>
      <c r="AF672" s="119">
        <v>2</v>
      </c>
      <c r="AG672" s="119">
        <v>5</v>
      </c>
      <c r="AH672" s="119">
        <v>3</v>
      </c>
      <c r="AI672" s="119">
        <v>5</v>
      </c>
      <c r="AJ672" s="119">
        <v>3</v>
      </c>
      <c r="AK672" s="119" t="s">
        <v>88</v>
      </c>
      <c r="AL672" s="119" t="s">
        <v>88</v>
      </c>
      <c r="AM672" s="119">
        <v>2</v>
      </c>
      <c r="AN672" s="119">
        <v>3</v>
      </c>
      <c r="AO672" s="119" t="s">
        <v>115</v>
      </c>
      <c r="AP672" s="119">
        <v>5</v>
      </c>
      <c r="AQ672" s="119">
        <v>5</v>
      </c>
      <c r="AR672" s="119">
        <v>5</v>
      </c>
      <c r="AS672" s="119">
        <v>5</v>
      </c>
      <c r="AT672" s="119">
        <v>5</v>
      </c>
      <c r="AU672" s="119">
        <v>5</v>
      </c>
      <c r="AV672" s="119">
        <v>4</v>
      </c>
      <c r="AW672" s="119">
        <v>4</v>
      </c>
      <c r="AX672" s="119" t="s">
        <v>88</v>
      </c>
      <c r="AY672" s="119" t="s">
        <v>88</v>
      </c>
      <c r="AZ672" s="119"/>
      <c r="BA672" s="119">
        <v>5</v>
      </c>
      <c r="BB672" s="119">
        <v>5</v>
      </c>
      <c r="BC672" s="119" t="s">
        <v>134</v>
      </c>
      <c r="BD672" s="119"/>
      <c r="BE672" s="119"/>
      <c r="BF672">
        <f t="shared" si="67"/>
        <v>0</v>
      </c>
      <c r="BG672">
        <f t="shared" si="68"/>
        <v>0</v>
      </c>
      <c r="BH672">
        <f t="shared" si="68"/>
        <v>0</v>
      </c>
      <c r="BI672">
        <f t="shared" si="68"/>
        <v>0</v>
      </c>
      <c r="BJ672">
        <f t="shared" si="68"/>
        <v>0</v>
      </c>
      <c r="BK672">
        <f t="shared" si="68"/>
        <v>0</v>
      </c>
      <c r="BL672">
        <f t="shared" si="71"/>
        <v>0</v>
      </c>
      <c r="BM672">
        <f t="shared" si="70"/>
        <v>0</v>
      </c>
      <c r="BN672">
        <f t="shared" si="70"/>
        <v>0</v>
      </c>
      <c r="BO672">
        <f t="shared" si="70"/>
        <v>0</v>
      </c>
      <c r="BP672">
        <f t="shared" si="70"/>
        <v>0</v>
      </c>
      <c r="BQ672">
        <f t="shared" si="72"/>
        <v>0</v>
      </c>
      <c r="BR672">
        <f t="shared" si="70"/>
        <v>1</v>
      </c>
      <c r="BS672">
        <f t="shared" si="70"/>
        <v>0</v>
      </c>
      <c r="BT672" s="256">
        <f t="shared" si="69"/>
        <v>4</v>
      </c>
    </row>
    <row r="673" spans="2:72" ht="14.3" x14ac:dyDescent="0.25">
      <c r="B673" s="93" t="str">
        <f>IFERROR(VLOOKUP(TABLA!$F673,BLIOTECAS!$C$1:$E$26,2,FALSE),"")</f>
        <v>EDU</v>
      </c>
      <c r="C673" s="93" t="str">
        <f>IFERROR(VLOOKUP(TABLA!F673,BLIOTECAS!$C$1:$E$26,3,FALSE),"")</f>
        <v>Humanidades</v>
      </c>
      <c r="D673" s="266" t="s">
        <v>1069</v>
      </c>
      <c r="E673" s="120" t="s">
        <v>8</v>
      </c>
      <c r="F673" s="119" t="s">
        <v>16</v>
      </c>
      <c r="G673" s="119" t="s">
        <v>45</v>
      </c>
      <c r="H673" s="119" t="s">
        <v>46</v>
      </c>
      <c r="I673" s="119"/>
      <c r="J673" s="119" t="s">
        <v>71</v>
      </c>
      <c r="K673" s="119"/>
      <c r="L673" s="119"/>
      <c r="M673" s="119"/>
      <c r="N673" s="119">
        <v>5</v>
      </c>
      <c r="O673" s="119">
        <v>4</v>
      </c>
      <c r="P673" s="119">
        <v>4</v>
      </c>
      <c r="Q673" s="119">
        <v>5</v>
      </c>
      <c r="R673" s="119">
        <v>5</v>
      </c>
      <c r="S673" s="119" t="s">
        <v>88</v>
      </c>
      <c r="T673" s="119" t="s">
        <v>87</v>
      </c>
      <c r="U673" s="119">
        <v>5</v>
      </c>
      <c r="V673" s="119">
        <v>2</v>
      </c>
      <c r="W673" s="119">
        <v>2</v>
      </c>
      <c r="X673" s="119">
        <v>3</v>
      </c>
      <c r="Y673" s="119">
        <v>3</v>
      </c>
      <c r="Z673" s="119">
        <v>4</v>
      </c>
      <c r="AA673" s="119">
        <v>5</v>
      </c>
      <c r="AB673" s="119">
        <v>3</v>
      </c>
      <c r="AC673" s="119">
        <v>3</v>
      </c>
      <c r="AD673" s="119">
        <v>4</v>
      </c>
      <c r="AE673" s="119">
        <v>4</v>
      </c>
      <c r="AF673" s="119">
        <v>4</v>
      </c>
      <c r="AG673" s="119">
        <v>4</v>
      </c>
      <c r="AH673" s="119">
        <v>3</v>
      </c>
      <c r="AI673" s="119">
        <v>2</v>
      </c>
      <c r="AJ673" s="119">
        <v>3</v>
      </c>
      <c r="AK673" s="119" t="s">
        <v>88</v>
      </c>
      <c r="AL673" s="119" t="s">
        <v>88</v>
      </c>
      <c r="AM673" s="119">
        <v>3</v>
      </c>
      <c r="AN673" s="119">
        <v>4</v>
      </c>
      <c r="AO673" s="119" t="s">
        <v>113</v>
      </c>
      <c r="AP673" s="119">
        <v>4</v>
      </c>
      <c r="AQ673" s="119">
        <v>4</v>
      </c>
      <c r="AR673" s="119">
        <v>3</v>
      </c>
      <c r="AS673" s="119">
        <v>3</v>
      </c>
      <c r="AT673" s="119">
        <v>3</v>
      </c>
      <c r="AU673" s="119">
        <v>3</v>
      </c>
      <c r="AV673" s="119">
        <v>3</v>
      </c>
      <c r="AW673" s="119">
        <v>3</v>
      </c>
      <c r="AX673" s="119" t="s">
        <v>88</v>
      </c>
      <c r="AY673" s="119" t="s">
        <v>88</v>
      </c>
      <c r="AZ673" s="119"/>
      <c r="BA673" s="119">
        <v>4</v>
      </c>
      <c r="BB673" s="119">
        <v>5</v>
      </c>
      <c r="BC673" s="119" t="s">
        <v>134</v>
      </c>
      <c r="BD673" s="119"/>
      <c r="BE673" s="119"/>
      <c r="BF673">
        <f t="shared" si="67"/>
        <v>0</v>
      </c>
      <c r="BG673">
        <f t="shared" si="68"/>
        <v>0</v>
      </c>
      <c r="BH673">
        <f t="shared" si="68"/>
        <v>0</v>
      </c>
      <c r="BI673">
        <f t="shared" si="68"/>
        <v>0</v>
      </c>
      <c r="BJ673">
        <f t="shared" si="68"/>
        <v>0</v>
      </c>
      <c r="BK673">
        <f t="shared" si="68"/>
        <v>0</v>
      </c>
      <c r="BL673">
        <f t="shared" si="71"/>
        <v>0</v>
      </c>
      <c r="BM673">
        <f t="shared" si="70"/>
        <v>0</v>
      </c>
      <c r="BN673">
        <f t="shared" si="70"/>
        <v>0</v>
      </c>
      <c r="BO673">
        <f t="shared" si="70"/>
        <v>1</v>
      </c>
      <c r="BP673">
        <f t="shared" si="70"/>
        <v>0</v>
      </c>
      <c r="BQ673">
        <f t="shared" si="72"/>
        <v>0</v>
      </c>
      <c r="BR673">
        <f t="shared" si="70"/>
        <v>0</v>
      </c>
      <c r="BS673">
        <f t="shared" si="70"/>
        <v>0</v>
      </c>
      <c r="BT673" s="256">
        <f t="shared" si="69"/>
        <v>4</v>
      </c>
    </row>
    <row r="674" spans="2:72" ht="14.3" x14ac:dyDescent="0.25">
      <c r="B674" s="93" t="str">
        <f>IFERROR(VLOOKUP(TABLA!$F674,BLIOTECAS!$C$1:$E$26,2,FALSE),"")</f>
        <v>GHI</v>
      </c>
      <c r="C674" s="93" t="str">
        <f>IFERROR(VLOOKUP(TABLA!F674,BLIOTECAS!$C$1:$E$26,3,FALSE),"")</f>
        <v>Humanidades</v>
      </c>
      <c r="D674" s="266" t="s">
        <v>1069</v>
      </c>
      <c r="E674" s="120" t="s">
        <v>9</v>
      </c>
      <c r="F674" s="119" t="s">
        <v>13</v>
      </c>
      <c r="G674" s="119" t="s">
        <v>47</v>
      </c>
      <c r="H674" s="119" t="s">
        <v>48</v>
      </c>
      <c r="I674" s="119"/>
      <c r="J674" s="119" t="s">
        <v>13</v>
      </c>
      <c r="K674" s="119"/>
      <c r="L674" s="119"/>
      <c r="M674" s="119"/>
      <c r="N674" s="119">
        <v>4</v>
      </c>
      <c r="O674" s="119">
        <v>4</v>
      </c>
      <c r="P674" s="119">
        <v>4</v>
      </c>
      <c r="Q674" s="119">
        <v>3</v>
      </c>
      <c r="R674" s="119">
        <v>5</v>
      </c>
      <c r="S674" s="119" t="s">
        <v>87</v>
      </c>
      <c r="T674" s="119" t="s">
        <v>87</v>
      </c>
      <c r="U674" s="119">
        <v>4</v>
      </c>
      <c r="V674" s="119">
        <v>4</v>
      </c>
      <c r="W674" s="119">
        <v>4</v>
      </c>
      <c r="X674" s="119">
        <v>3</v>
      </c>
      <c r="Y674" s="119">
        <v>2</v>
      </c>
      <c r="Z674" s="119">
        <v>1</v>
      </c>
      <c r="AA674" s="119">
        <v>2</v>
      </c>
      <c r="AB674" s="119">
        <v>1</v>
      </c>
      <c r="AC674" s="119">
        <v>3</v>
      </c>
      <c r="AD674" s="119">
        <v>4</v>
      </c>
      <c r="AE674" s="119">
        <v>4</v>
      </c>
      <c r="AF674" s="119">
        <v>4</v>
      </c>
      <c r="AG674" s="119">
        <v>4</v>
      </c>
      <c r="AH674" s="119">
        <v>4</v>
      </c>
      <c r="AI674" s="119">
        <v>4</v>
      </c>
      <c r="AJ674" s="119">
        <v>4</v>
      </c>
      <c r="AK674" s="119" t="s">
        <v>87</v>
      </c>
      <c r="AL674" s="119" t="s">
        <v>87</v>
      </c>
      <c r="AM674" s="119">
        <v>4</v>
      </c>
      <c r="AN674" s="119">
        <v>4</v>
      </c>
      <c r="AO674" s="119" t="s">
        <v>533</v>
      </c>
      <c r="AP674" s="119">
        <v>5</v>
      </c>
      <c r="AQ674" s="119">
        <v>5</v>
      </c>
      <c r="AR674" s="119">
        <v>5</v>
      </c>
      <c r="AS674" s="119">
        <v>5</v>
      </c>
      <c r="AT674" s="119">
        <v>5</v>
      </c>
      <c r="AU674" s="119">
        <v>5</v>
      </c>
      <c r="AV674" s="119">
        <v>4</v>
      </c>
      <c r="AW674" s="119">
        <v>4</v>
      </c>
      <c r="AX674" s="119" t="s">
        <v>87</v>
      </c>
      <c r="AY674" s="119" t="s">
        <v>88</v>
      </c>
      <c r="AZ674" s="119"/>
      <c r="BA674" s="119">
        <v>4</v>
      </c>
      <c r="BB674" s="119">
        <v>4</v>
      </c>
      <c r="BC674" s="119" t="s">
        <v>134</v>
      </c>
      <c r="BD674" s="119"/>
      <c r="BE674" s="119"/>
      <c r="BF674">
        <f t="shared" si="67"/>
        <v>0</v>
      </c>
      <c r="BG674">
        <f t="shared" si="68"/>
        <v>0</v>
      </c>
      <c r="BH674">
        <f t="shared" si="68"/>
        <v>0</v>
      </c>
      <c r="BI674">
        <f t="shared" si="68"/>
        <v>0</v>
      </c>
      <c r="BJ674">
        <f t="shared" si="68"/>
        <v>0</v>
      </c>
      <c r="BK674">
        <f t="shared" si="68"/>
        <v>0</v>
      </c>
      <c r="BL674">
        <f t="shared" si="71"/>
        <v>1</v>
      </c>
      <c r="BM674">
        <f t="shared" si="70"/>
        <v>1</v>
      </c>
      <c r="BN674">
        <f t="shared" si="70"/>
        <v>1</v>
      </c>
      <c r="BO674">
        <f t="shared" si="70"/>
        <v>1</v>
      </c>
      <c r="BP674">
        <f t="shared" si="70"/>
        <v>0</v>
      </c>
      <c r="BQ674">
        <f t="shared" si="72"/>
        <v>0</v>
      </c>
      <c r="BR674">
        <f t="shared" si="70"/>
        <v>0</v>
      </c>
      <c r="BS674">
        <f t="shared" si="70"/>
        <v>0</v>
      </c>
      <c r="BT674" s="256">
        <f t="shared" si="69"/>
        <v>4</v>
      </c>
    </row>
    <row r="675" spans="2:72" ht="14.3" x14ac:dyDescent="0.25">
      <c r="B675" s="93" t="str">
        <f>IFERROR(VLOOKUP(TABLA!$F675,BLIOTECAS!$C$1:$E$26,2,FALSE),"")</f>
        <v>FLL</v>
      </c>
      <c r="C675" s="93" t="str">
        <f>IFERROR(VLOOKUP(TABLA!F675,BLIOTECAS!$C$1:$E$26,3,FALSE),"")</f>
        <v>Humanidades</v>
      </c>
      <c r="D675" s="266" t="s">
        <v>1069</v>
      </c>
      <c r="E675" s="120" t="s">
        <v>10</v>
      </c>
      <c r="F675" s="119" t="s">
        <v>15</v>
      </c>
      <c r="G675" s="119" t="s">
        <v>48</v>
      </c>
      <c r="H675" s="119" t="s">
        <v>48</v>
      </c>
      <c r="I675" s="119"/>
      <c r="J675" s="119" t="s">
        <v>76</v>
      </c>
      <c r="K675" s="119"/>
      <c r="L675" s="119"/>
      <c r="M675" s="119"/>
      <c r="N675" s="119">
        <v>2</v>
      </c>
      <c r="O675" s="119">
        <v>5</v>
      </c>
      <c r="P675" s="119">
        <v>3</v>
      </c>
      <c r="Q675" s="119">
        <v>3</v>
      </c>
      <c r="R675" s="119">
        <v>5</v>
      </c>
      <c r="S675" s="119" t="s">
        <v>87</v>
      </c>
      <c r="T675" s="119" t="s">
        <v>87</v>
      </c>
      <c r="U675" s="119">
        <v>4</v>
      </c>
      <c r="V675" s="119">
        <v>5</v>
      </c>
      <c r="W675" s="119">
        <v>4</v>
      </c>
      <c r="X675" s="119">
        <v>3</v>
      </c>
      <c r="Y675" s="119">
        <v>3</v>
      </c>
      <c r="Z675" s="119">
        <v>2</v>
      </c>
      <c r="AA675" s="119">
        <v>3</v>
      </c>
      <c r="AB675" s="119">
        <v>2</v>
      </c>
      <c r="AC675" s="119">
        <v>4</v>
      </c>
      <c r="AD675" s="119">
        <v>5</v>
      </c>
      <c r="AE675" s="119">
        <v>4</v>
      </c>
      <c r="AF675" s="119">
        <v>4</v>
      </c>
      <c r="AG675" s="119">
        <v>5</v>
      </c>
      <c r="AH675" s="119">
        <v>3</v>
      </c>
      <c r="AI675" s="119">
        <v>4</v>
      </c>
      <c r="AJ675" s="119">
        <v>5</v>
      </c>
      <c r="AK675" s="119" t="s">
        <v>87</v>
      </c>
      <c r="AL675" s="119" t="s">
        <v>88</v>
      </c>
      <c r="AM675" s="119">
        <v>3</v>
      </c>
      <c r="AN675" s="119">
        <v>3</v>
      </c>
      <c r="AO675" s="119" t="s">
        <v>494</v>
      </c>
      <c r="AP675" s="119">
        <v>5</v>
      </c>
      <c r="AQ675" s="119">
        <v>4</v>
      </c>
      <c r="AR675" s="119">
        <v>5</v>
      </c>
      <c r="AS675" s="119">
        <v>5</v>
      </c>
      <c r="AT675" s="119">
        <v>5</v>
      </c>
      <c r="AU675" s="119">
        <v>5</v>
      </c>
      <c r="AV675" s="119">
        <v>5</v>
      </c>
      <c r="AW675" s="119">
        <v>4</v>
      </c>
      <c r="AX675" s="119" t="s">
        <v>87</v>
      </c>
      <c r="AY675" s="119" t="s">
        <v>88</v>
      </c>
      <c r="AZ675" s="119"/>
      <c r="BA675" s="119">
        <v>5</v>
      </c>
      <c r="BB675" s="119">
        <v>5</v>
      </c>
      <c r="BC675" s="119" t="s">
        <v>134</v>
      </c>
      <c r="BD675" s="119" t="s">
        <v>688</v>
      </c>
      <c r="BE675" s="119"/>
      <c r="BF675">
        <f t="shared" si="67"/>
        <v>0</v>
      </c>
      <c r="BG675">
        <f t="shared" si="68"/>
        <v>0</v>
      </c>
      <c r="BH675">
        <f t="shared" si="68"/>
        <v>0</v>
      </c>
      <c r="BI675">
        <f t="shared" si="68"/>
        <v>0</v>
      </c>
      <c r="BJ675">
        <f t="shared" si="68"/>
        <v>0</v>
      </c>
      <c r="BK675">
        <f t="shared" si="68"/>
        <v>0</v>
      </c>
      <c r="BL675">
        <f t="shared" si="71"/>
        <v>0</v>
      </c>
      <c r="BM675">
        <f t="shared" si="70"/>
        <v>0</v>
      </c>
      <c r="BN675">
        <f t="shared" si="70"/>
        <v>0</v>
      </c>
      <c r="BO675">
        <f t="shared" si="70"/>
        <v>1</v>
      </c>
      <c r="BP675">
        <f t="shared" si="70"/>
        <v>0</v>
      </c>
      <c r="BQ675">
        <f t="shared" si="72"/>
        <v>1</v>
      </c>
      <c r="BR675">
        <f t="shared" si="70"/>
        <v>0</v>
      </c>
      <c r="BS675">
        <f t="shared" si="70"/>
        <v>0</v>
      </c>
      <c r="BT675" s="256">
        <f t="shared" si="69"/>
        <v>4</v>
      </c>
    </row>
    <row r="676" spans="2:72" ht="14.3" x14ac:dyDescent="0.25">
      <c r="B676" s="93" t="str">
        <f>IFERROR(VLOOKUP(TABLA!$F676,BLIOTECAS!$C$1:$E$26,2,FALSE),"")</f>
        <v/>
      </c>
      <c r="C676" s="93" t="str">
        <f>IFERROR(VLOOKUP(TABLA!F676,BLIOTECAS!$C$1:$E$26,3,FALSE),"")</f>
        <v/>
      </c>
      <c r="D676" s="266" t="s">
        <v>1069</v>
      </c>
      <c r="E676" s="120" t="s">
        <v>8</v>
      </c>
      <c r="F676" s="119"/>
      <c r="G676" s="119" t="s">
        <v>46</v>
      </c>
      <c r="H676" s="119" t="s">
        <v>48</v>
      </c>
      <c r="I676" s="119"/>
      <c r="J676" s="119" t="s">
        <v>476</v>
      </c>
      <c r="K676" s="119" t="s">
        <v>13</v>
      </c>
      <c r="L676" s="119" t="s">
        <v>31</v>
      </c>
      <c r="M676" s="119" t="s">
        <v>689</v>
      </c>
      <c r="N676" s="119">
        <v>4</v>
      </c>
      <c r="O676" s="119">
        <v>3</v>
      </c>
      <c r="P676" s="119">
        <v>4</v>
      </c>
      <c r="Q676" s="119">
        <v>4</v>
      </c>
      <c r="R676" s="119">
        <v>5</v>
      </c>
      <c r="S676" s="119" t="s">
        <v>87</v>
      </c>
      <c r="T676" s="119" t="s">
        <v>87</v>
      </c>
      <c r="U676" s="119">
        <v>4</v>
      </c>
      <c r="V676" s="119">
        <v>4</v>
      </c>
      <c r="W676" s="119">
        <v>4</v>
      </c>
      <c r="X676" s="119">
        <v>4</v>
      </c>
      <c r="Y676" s="119">
        <v>3</v>
      </c>
      <c r="Z676" s="119">
        <v>3</v>
      </c>
      <c r="AA676" s="119">
        <v>3</v>
      </c>
      <c r="AB676" s="119">
        <v>4</v>
      </c>
      <c r="AC676" s="119">
        <v>4</v>
      </c>
      <c r="AD676" s="119">
        <v>4</v>
      </c>
      <c r="AE676" s="119">
        <v>4</v>
      </c>
      <c r="AF676" s="119">
        <v>4</v>
      </c>
      <c r="AG676" s="119">
        <v>4</v>
      </c>
      <c r="AH676" s="119">
        <v>3</v>
      </c>
      <c r="AI676" s="119">
        <v>4</v>
      </c>
      <c r="AJ676" s="119">
        <v>4</v>
      </c>
      <c r="AK676" s="119" t="s">
        <v>87</v>
      </c>
      <c r="AL676" s="119" t="s">
        <v>87</v>
      </c>
      <c r="AM676" s="119">
        <v>4</v>
      </c>
      <c r="AN676" s="119">
        <v>4</v>
      </c>
      <c r="AO676" s="119" t="s">
        <v>115</v>
      </c>
      <c r="AP676" s="119">
        <v>4</v>
      </c>
      <c r="AQ676" s="119">
        <v>4</v>
      </c>
      <c r="AR676" s="119">
        <v>2</v>
      </c>
      <c r="AS676" s="119">
        <v>4</v>
      </c>
      <c r="AT676" s="119">
        <v>4</v>
      </c>
      <c r="AU676" s="119">
        <v>4</v>
      </c>
      <c r="AV676" s="119">
        <v>3</v>
      </c>
      <c r="AW676" s="119">
        <v>4</v>
      </c>
      <c r="AX676" s="119" t="s">
        <v>87</v>
      </c>
      <c r="AY676" s="119" t="s">
        <v>88</v>
      </c>
      <c r="AZ676" s="119"/>
      <c r="BA676" s="119">
        <v>4</v>
      </c>
      <c r="BB676" s="119">
        <v>5</v>
      </c>
      <c r="BC676" s="119" t="s">
        <v>134</v>
      </c>
      <c r="BD676" s="119"/>
      <c r="BE676" s="119"/>
      <c r="BF676">
        <f t="shared" si="67"/>
        <v>0</v>
      </c>
      <c r="BG676">
        <f t="shared" si="68"/>
        <v>0</v>
      </c>
      <c r="BH676">
        <f t="shared" si="68"/>
        <v>0</v>
      </c>
      <c r="BI676">
        <f t="shared" si="68"/>
        <v>0</v>
      </c>
      <c r="BJ676">
        <f t="shared" si="68"/>
        <v>0</v>
      </c>
      <c r="BK676">
        <f t="shared" si="68"/>
        <v>0</v>
      </c>
      <c r="BL676">
        <f t="shared" si="71"/>
        <v>0</v>
      </c>
      <c r="BM676">
        <f t="shared" si="70"/>
        <v>0</v>
      </c>
      <c r="BN676">
        <f t="shared" si="70"/>
        <v>0</v>
      </c>
      <c r="BO676">
        <f t="shared" si="70"/>
        <v>0</v>
      </c>
      <c r="BP676">
        <f t="shared" si="70"/>
        <v>0</v>
      </c>
      <c r="BQ676">
        <f t="shared" si="72"/>
        <v>0</v>
      </c>
      <c r="BR676">
        <f t="shared" si="70"/>
        <v>1</v>
      </c>
      <c r="BS676">
        <f t="shared" si="70"/>
        <v>0</v>
      </c>
      <c r="BT676" s="256">
        <f t="shared" si="69"/>
        <v>4</v>
      </c>
    </row>
    <row r="677" spans="2:72" ht="14.3" x14ac:dyDescent="0.25">
      <c r="B677" s="93" t="str">
        <f>IFERROR(VLOOKUP(TABLA!$F677,BLIOTECAS!$C$1:$E$26,2,FALSE),"")</f>
        <v>DER</v>
      </c>
      <c r="C677" s="93" t="str">
        <f>IFERROR(VLOOKUP(TABLA!F677,BLIOTECAS!$C$1:$E$26,3,FALSE),"")</f>
        <v>Ciencias Sociales</v>
      </c>
      <c r="D677" s="266" t="s">
        <v>1069</v>
      </c>
      <c r="E677" s="120" t="s">
        <v>8</v>
      </c>
      <c r="F677" s="119" t="s">
        <v>14</v>
      </c>
      <c r="G677" s="119" t="s">
        <v>47</v>
      </c>
      <c r="H677" s="119" t="s">
        <v>46</v>
      </c>
      <c r="I677" s="119"/>
      <c r="J677" s="119" t="s">
        <v>476</v>
      </c>
      <c r="K677" s="119" t="s">
        <v>31</v>
      </c>
      <c r="L677" s="119" t="s">
        <v>69</v>
      </c>
      <c r="M677" s="119"/>
      <c r="N677" s="119">
        <v>5</v>
      </c>
      <c r="O677" s="119">
        <v>5</v>
      </c>
      <c r="P677" s="119">
        <v>5</v>
      </c>
      <c r="Q677" s="119">
        <v>5</v>
      </c>
      <c r="R677" s="119">
        <v>5</v>
      </c>
      <c r="S677" s="119" t="s">
        <v>87</v>
      </c>
      <c r="T677" s="119" t="s">
        <v>87</v>
      </c>
      <c r="U677" s="119">
        <v>5</v>
      </c>
      <c r="V677" s="119">
        <v>5</v>
      </c>
      <c r="W677" s="119">
        <v>4</v>
      </c>
      <c r="X677" s="119">
        <v>5</v>
      </c>
      <c r="Y677" s="119">
        <v>5</v>
      </c>
      <c r="Z677" s="119">
        <v>2</v>
      </c>
      <c r="AA677" s="119">
        <v>5</v>
      </c>
      <c r="AB677" s="119">
        <v>5</v>
      </c>
      <c r="AC677" s="119">
        <v>5</v>
      </c>
      <c r="AD677" s="119">
        <v>5</v>
      </c>
      <c r="AE677" s="119">
        <v>5</v>
      </c>
      <c r="AF677" s="119">
        <v>5</v>
      </c>
      <c r="AG677" s="119">
        <v>5</v>
      </c>
      <c r="AH677" s="119">
        <v>5</v>
      </c>
      <c r="AI677" s="119">
        <v>5</v>
      </c>
      <c r="AJ677" s="119">
        <v>4</v>
      </c>
      <c r="AK677" s="119" t="s">
        <v>88</v>
      </c>
      <c r="AL677" s="119" t="s">
        <v>88</v>
      </c>
      <c r="AM677" s="119">
        <v>5</v>
      </c>
      <c r="AN677" s="119">
        <v>5</v>
      </c>
      <c r="AO677" s="119" t="s">
        <v>115</v>
      </c>
      <c r="AP677" s="119">
        <v>5</v>
      </c>
      <c r="AQ677" s="119">
        <v>5</v>
      </c>
      <c r="AR677" s="119">
        <v>5</v>
      </c>
      <c r="AS677" s="119">
        <v>5</v>
      </c>
      <c r="AT677" s="119">
        <v>5</v>
      </c>
      <c r="AU677" s="119">
        <v>5</v>
      </c>
      <c r="AV677" s="119">
        <v>5</v>
      </c>
      <c r="AW677" s="119">
        <v>5</v>
      </c>
      <c r="AX677" s="119" t="s">
        <v>87</v>
      </c>
      <c r="AY677" s="119" t="s">
        <v>88</v>
      </c>
      <c r="AZ677" s="119"/>
      <c r="BA677" s="119">
        <v>5</v>
      </c>
      <c r="BB677" s="119">
        <v>5</v>
      </c>
      <c r="BC677" s="119" t="s">
        <v>135</v>
      </c>
      <c r="BD677" s="119" t="s">
        <v>690</v>
      </c>
      <c r="BE677" s="119" t="s">
        <v>691</v>
      </c>
      <c r="BF677">
        <f t="shared" si="67"/>
        <v>0</v>
      </c>
      <c r="BG677">
        <f t="shared" si="68"/>
        <v>0</v>
      </c>
      <c r="BH677">
        <f t="shared" si="68"/>
        <v>0</v>
      </c>
      <c r="BI677">
        <f t="shared" si="68"/>
        <v>0</v>
      </c>
      <c r="BJ677">
        <f t="shared" si="68"/>
        <v>0</v>
      </c>
      <c r="BK677">
        <f t="shared" si="68"/>
        <v>0</v>
      </c>
      <c r="BL677">
        <f t="shared" si="71"/>
        <v>0</v>
      </c>
      <c r="BM677">
        <f t="shared" si="70"/>
        <v>0</v>
      </c>
      <c r="BN677">
        <f t="shared" si="70"/>
        <v>0</v>
      </c>
      <c r="BO677">
        <f t="shared" si="70"/>
        <v>0</v>
      </c>
      <c r="BP677">
        <f t="shared" si="70"/>
        <v>0</v>
      </c>
      <c r="BQ677">
        <f t="shared" si="72"/>
        <v>0</v>
      </c>
      <c r="BR677">
        <f t="shared" si="70"/>
        <v>1</v>
      </c>
      <c r="BS677">
        <f t="shared" si="70"/>
        <v>0</v>
      </c>
      <c r="BT677" s="256">
        <f t="shared" si="69"/>
        <v>5</v>
      </c>
    </row>
    <row r="678" spans="2:72" ht="14.3" x14ac:dyDescent="0.25">
      <c r="B678" s="93" t="str">
        <f>IFERROR(VLOOKUP(TABLA!$F678,BLIOTECAS!$C$1:$E$26,2,FALSE),"")</f>
        <v>DER</v>
      </c>
      <c r="C678" s="93" t="str">
        <f>IFERROR(VLOOKUP(TABLA!F678,BLIOTECAS!$C$1:$E$26,3,FALSE),"")</f>
        <v>Ciencias Sociales</v>
      </c>
      <c r="D678" s="266" t="s">
        <v>1069</v>
      </c>
      <c r="E678" s="120" t="s">
        <v>8</v>
      </c>
      <c r="F678" s="119" t="s">
        <v>14</v>
      </c>
      <c r="G678" s="119" t="s">
        <v>47</v>
      </c>
      <c r="H678" s="119" t="s">
        <v>45</v>
      </c>
      <c r="I678" s="119"/>
      <c r="J678" s="119" t="s">
        <v>476</v>
      </c>
      <c r="K678" s="119" t="s">
        <v>20</v>
      </c>
      <c r="L678" s="119" t="s">
        <v>69</v>
      </c>
      <c r="M678" s="119"/>
      <c r="N678" s="119">
        <v>4</v>
      </c>
      <c r="O678" s="119">
        <v>4</v>
      </c>
      <c r="P678" s="119">
        <v>4</v>
      </c>
      <c r="Q678" s="119">
        <v>3</v>
      </c>
      <c r="R678" s="119">
        <v>4</v>
      </c>
      <c r="S678" s="119" t="s">
        <v>88</v>
      </c>
      <c r="T678" s="119" t="s">
        <v>87</v>
      </c>
      <c r="U678" s="119">
        <v>4</v>
      </c>
      <c r="V678" s="119">
        <v>1</v>
      </c>
      <c r="W678" s="119">
        <v>1</v>
      </c>
      <c r="X678" s="119">
        <v>1</v>
      </c>
      <c r="Y678" s="119">
        <v>4</v>
      </c>
      <c r="Z678" s="119">
        <v>3</v>
      </c>
      <c r="AA678" s="119">
        <v>4</v>
      </c>
      <c r="AB678" s="119">
        <v>1</v>
      </c>
      <c r="AC678" s="119">
        <v>4</v>
      </c>
      <c r="AD678" s="119">
        <v>4</v>
      </c>
      <c r="AE678" s="119">
        <v>4</v>
      </c>
      <c r="AF678" s="119">
        <v>3</v>
      </c>
      <c r="AG678" s="119">
        <v>4</v>
      </c>
      <c r="AH678" s="119">
        <v>4</v>
      </c>
      <c r="AI678" s="119">
        <v>4</v>
      </c>
      <c r="AJ678" s="119">
        <v>3</v>
      </c>
      <c r="AK678" s="119" t="s">
        <v>88</v>
      </c>
      <c r="AL678" s="119" t="s">
        <v>88</v>
      </c>
      <c r="AM678" s="119">
        <v>4</v>
      </c>
      <c r="AN678" s="119">
        <v>1</v>
      </c>
      <c r="AO678" s="119" t="s">
        <v>115</v>
      </c>
      <c r="AP678" s="119">
        <v>5</v>
      </c>
      <c r="AQ678" s="119">
        <v>2</v>
      </c>
      <c r="AR678" s="119">
        <v>3</v>
      </c>
      <c r="AS678" s="119">
        <v>4</v>
      </c>
      <c r="AT678" s="119">
        <v>3</v>
      </c>
      <c r="AU678" s="119">
        <v>4</v>
      </c>
      <c r="AV678" s="119">
        <v>4</v>
      </c>
      <c r="AW678" s="119">
        <v>1</v>
      </c>
      <c r="AX678" s="119" t="s">
        <v>87</v>
      </c>
      <c r="AY678" s="119" t="s">
        <v>88</v>
      </c>
      <c r="AZ678" s="119"/>
      <c r="BA678" s="119">
        <v>4</v>
      </c>
      <c r="BB678" s="119">
        <v>4</v>
      </c>
      <c r="BC678" s="119" t="s">
        <v>134</v>
      </c>
      <c r="BD678" s="119"/>
      <c r="BE678" s="119"/>
      <c r="BF678">
        <f t="shared" si="67"/>
        <v>0</v>
      </c>
      <c r="BG678">
        <f t="shared" si="68"/>
        <v>0</v>
      </c>
      <c r="BH678">
        <f t="shared" si="68"/>
        <v>0</v>
      </c>
      <c r="BI678">
        <f t="shared" si="68"/>
        <v>0</v>
      </c>
      <c r="BJ678">
        <f t="shared" si="68"/>
        <v>0</v>
      </c>
      <c r="BK678">
        <f t="shared" si="68"/>
        <v>0</v>
      </c>
      <c r="BL678">
        <f t="shared" si="71"/>
        <v>0</v>
      </c>
      <c r="BM678">
        <f t="shared" si="70"/>
        <v>0</v>
      </c>
      <c r="BN678">
        <f t="shared" si="70"/>
        <v>0</v>
      </c>
      <c r="BO678">
        <f t="shared" si="70"/>
        <v>0</v>
      </c>
      <c r="BP678">
        <f t="shared" si="70"/>
        <v>0</v>
      </c>
      <c r="BQ678">
        <f t="shared" si="72"/>
        <v>0</v>
      </c>
      <c r="BR678">
        <f t="shared" si="70"/>
        <v>1</v>
      </c>
      <c r="BS678">
        <f t="shared" si="70"/>
        <v>0</v>
      </c>
      <c r="BT678" s="256">
        <f t="shared" si="69"/>
        <v>4</v>
      </c>
    </row>
    <row r="679" spans="2:72" ht="14.3" x14ac:dyDescent="0.25">
      <c r="B679" s="93" t="str">
        <f>IFERROR(VLOOKUP(TABLA!$F679,BLIOTECAS!$C$1:$E$26,2,FALSE),"")</f>
        <v>FAR</v>
      </c>
      <c r="C679" s="93" t="str">
        <f>IFERROR(VLOOKUP(TABLA!F679,BLIOTECAS!$C$1:$E$26,3,FALSE),"")</f>
        <v>Ciencias de la Salud</v>
      </c>
      <c r="D679" s="266" t="s">
        <v>1069</v>
      </c>
      <c r="E679" s="120" t="s">
        <v>8</v>
      </c>
      <c r="F679" s="119" t="s">
        <v>28</v>
      </c>
      <c r="G679" s="119" t="s">
        <v>45</v>
      </c>
      <c r="H679" s="119" t="s">
        <v>44</v>
      </c>
      <c r="I679" s="119"/>
      <c r="J679" s="119" t="s">
        <v>476</v>
      </c>
      <c r="K679" s="119" t="s">
        <v>28</v>
      </c>
      <c r="L679" s="119"/>
      <c r="M679" s="119"/>
      <c r="N679" s="119">
        <v>4</v>
      </c>
      <c r="O679" s="119">
        <v>4</v>
      </c>
      <c r="P679" s="119">
        <v>4</v>
      </c>
      <c r="Q679" s="119">
        <v>4</v>
      </c>
      <c r="R679" s="119">
        <v>4</v>
      </c>
      <c r="S679" s="119" t="s">
        <v>88</v>
      </c>
      <c r="T679" s="119" t="s">
        <v>88</v>
      </c>
      <c r="U679" s="119">
        <v>1</v>
      </c>
      <c r="V679" s="119">
        <v>1</v>
      </c>
      <c r="W679" s="119">
        <v>1</v>
      </c>
      <c r="X679" s="119">
        <v>2</v>
      </c>
      <c r="Y679" s="119">
        <v>4</v>
      </c>
      <c r="Z679" s="119">
        <v>3</v>
      </c>
      <c r="AA679" s="119">
        <v>4</v>
      </c>
      <c r="AB679" s="119">
        <v>1</v>
      </c>
      <c r="AC679" s="119">
        <v>3</v>
      </c>
      <c r="AD679" s="119">
        <v>3</v>
      </c>
      <c r="AE679" s="119">
        <v>3</v>
      </c>
      <c r="AF679" s="119">
        <v>3</v>
      </c>
      <c r="AG679" s="119">
        <v>3</v>
      </c>
      <c r="AH679" s="119">
        <v>4</v>
      </c>
      <c r="AI679" s="119">
        <v>3</v>
      </c>
      <c r="AJ679" s="119">
        <v>3</v>
      </c>
      <c r="AK679" s="119" t="s">
        <v>88</v>
      </c>
      <c r="AL679" s="119" t="s">
        <v>88</v>
      </c>
      <c r="AM679" s="119">
        <v>4</v>
      </c>
      <c r="AN679" s="119">
        <v>3</v>
      </c>
      <c r="AO679" s="119" t="s">
        <v>113</v>
      </c>
      <c r="AP679" s="119"/>
      <c r="AQ679" s="119"/>
      <c r="AR679" s="119"/>
      <c r="AS679" s="119"/>
      <c r="AT679" s="119"/>
      <c r="AU679" s="119"/>
      <c r="AV679" s="119"/>
      <c r="AW679" s="119"/>
      <c r="AX679" s="119" t="s">
        <v>88</v>
      </c>
      <c r="AY679" s="119" t="s">
        <v>88</v>
      </c>
      <c r="AZ679" s="119"/>
      <c r="BA679" s="119">
        <v>3</v>
      </c>
      <c r="BB679" s="119">
        <v>4</v>
      </c>
      <c r="BC679" s="253" t="s">
        <v>134</v>
      </c>
      <c r="BD679" s="119"/>
      <c r="BE679" s="119"/>
      <c r="BF679">
        <f t="shared" si="67"/>
        <v>0</v>
      </c>
      <c r="BG679">
        <f t="shared" si="68"/>
        <v>0</v>
      </c>
      <c r="BH679">
        <f t="shared" si="68"/>
        <v>0</v>
      </c>
      <c r="BI679">
        <f t="shared" ref="BG679:BK730" si="73">IF(IFERROR(FIND(BI$2,$I679,1),0)&lt;&gt;0,1,0)</f>
        <v>0</v>
      </c>
      <c r="BJ679">
        <f t="shared" si="73"/>
        <v>0</v>
      </c>
      <c r="BK679">
        <f t="shared" si="73"/>
        <v>0</v>
      </c>
      <c r="BL679">
        <f t="shared" si="71"/>
        <v>0</v>
      </c>
      <c r="BM679">
        <f t="shared" si="70"/>
        <v>0</v>
      </c>
      <c r="BN679">
        <f t="shared" si="70"/>
        <v>0</v>
      </c>
      <c r="BO679">
        <f t="shared" si="70"/>
        <v>1</v>
      </c>
      <c r="BP679">
        <f t="shared" si="70"/>
        <v>0</v>
      </c>
      <c r="BQ679">
        <f t="shared" si="72"/>
        <v>0</v>
      </c>
      <c r="BR679">
        <f t="shared" si="70"/>
        <v>0</v>
      </c>
      <c r="BS679">
        <f t="shared" si="70"/>
        <v>0</v>
      </c>
      <c r="BT679" s="256">
        <f t="shared" si="69"/>
        <v>4</v>
      </c>
    </row>
    <row r="680" spans="2:72" ht="14.3" x14ac:dyDescent="0.25">
      <c r="B680" s="93" t="str">
        <f>IFERROR(VLOOKUP(TABLA!$F680,BLIOTECAS!$C$1:$E$26,2,FALSE),"")</f>
        <v>DER</v>
      </c>
      <c r="C680" s="93" t="str">
        <f>IFERROR(VLOOKUP(TABLA!F680,BLIOTECAS!$C$1:$E$26,3,FALSE),"")</f>
        <v>Ciencias Sociales</v>
      </c>
      <c r="D680" s="266" t="s">
        <v>1069</v>
      </c>
      <c r="E680" s="120" t="s">
        <v>8</v>
      </c>
      <c r="F680" s="119" t="s">
        <v>14</v>
      </c>
      <c r="G680" s="119" t="s">
        <v>47</v>
      </c>
      <c r="H680" s="119" t="s">
        <v>46</v>
      </c>
      <c r="I680" s="119"/>
      <c r="J680" s="119" t="s">
        <v>476</v>
      </c>
      <c r="K680" s="119" t="s">
        <v>31</v>
      </c>
      <c r="L680" s="119" t="s">
        <v>13</v>
      </c>
      <c r="M680" s="119"/>
      <c r="N680" s="119">
        <v>4</v>
      </c>
      <c r="O680" s="119">
        <v>5</v>
      </c>
      <c r="P680" s="119">
        <v>5</v>
      </c>
      <c r="Q680" s="119">
        <v>5</v>
      </c>
      <c r="R680" s="119">
        <v>5</v>
      </c>
      <c r="S680" s="119" t="s">
        <v>87</v>
      </c>
      <c r="T680" s="119" t="s">
        <v>87</v>
      </c>
      <c r="U680" s="119">
        <v>3</v>
      </c>
      <c r="V680" s="119">
        <v>3</v>
      </c>
      <c r="W680" s="119">
        <v>3</v>
      </c>
      <c r="X680" s="119">
        <v>4</v>
      </c>
      <c r="Y680" s="119">
        <v>5</v>
      </c>
      <c r="Z680" s="119">
        <v>5</v>
      </c>
      <c r="AA680" s="119">
        <v>5</v>
      </c>
      <c r="AB680" s="119">
        <v>1</v>
      </c>
      <c r="AC680" s="119">
        <v>5</v>
      </c>
      <c r="AD680" s="119">
        <v>5</v>
      </c>
      <c r="AE680" s="119">
        <v>3</v>
      </c>
      <c r="AF680" s="119">
        <v>3</v>
      </c>
      <c r="AG680" s="119">
        <v>2</v>
      </c>
      <c r="AH680" s="119">
        <v>2</v>
      </c>
      <c r="AI680" s="119">
        <v>2</v>
      </c>
      <c r="AJ680" s="119">
        <v>3</v>
      </c>
      <c r="AK680" s="119" t="s">
        <v>88</v>
      </c>
      <c r="AL680" s="119" t="s">
        <v>88</v>
      </c>
      <c r="AM680" s="119">
        <v>2</v>
      </c>
      <c r="AN680" s="119">
        <v>3</v>
      </c>
      <c r="AO680" s="119" t="s">
        <v>505</v>
      </c>
      <c r="AP680" s="119">
        <v>3</v>
      </c>
      <c r="AQ680" s="119">
        <v>2</v>
      </c>
      <c r="AR680" s="119">
        <v>4</v>
      </c>
      <c r="AS680" s="119">
        <v>2</v>
      </c>
      <c r="AT680" s="119">
        <v>2</v>
      </c>
      <c r="AU680" s="119">
        <v>2</v>
      </c>
      <c r="AV680" s="119">
        <v>2</v>
      </c>
      <c r="AW680" s="119">
        <v>2</v>
      </c>
      <c r="AX680" s="119" t="s">
        <v>88</v>
      </c>
      <c r="AY680" s="119" t="s">
        <v>88</v>
      </c>
      <c r="AZ680" s="119"/>
      <c r="BA680" s="119">
        <v>1</v>
      </c>
      <c r="BB680" s="119">
        <v>4</v>
      </c>
      <c r="BC680" s="119" t="s">
        <v>132</v>
      </c>
      <c r="BD680" s="119"/>
      <c r="BE680" s="119"/>
      <c r="BF680">
        <f t="shared" si="67"/>
        <v>0</v>
      </c>
      <c r="BG680">
        <f t="shared" si="73"/>
        <v>0</v>
      </c>
      <c r="BH680">
        <f t="shared" si="73"/>
        <v>0</v>
      </c>
      <c r="BI680">
        <f t="shared" si="73"/>
        <v>0</v>
      </c>
      <c r="BJ680">
        <f t="shared" si="73"/>
        <v>0</v>
      </c>
      <c r="BK680">
        <f t="shared" si="73"/>
        <v>0</v>
      </c>
      <c r="BL680">
        <f t="shared" si="71"/>
        <v>1</v>
      </c>
      <c r="BM680">
        <f t="shared" si="70"/>
        <v>0</v>
      </c>
      <c r="BN680">
        <f t="shared" si="70"/>
        <v>0</v>
      </c>
      <c r="BO680">
        <f t="shared" si="70"/>
        <v>1</v>
      </c>
      <c r="BP680">
        <f t="shared" si="70"/>
        <v>0</v>
      </c>
      <c r="BQ680">
        <f t="shared" si="72"/>
        <v>0</v>
      </c>
      <c r="BR680">
        <f t="shared" si="70"/>
        <v>0</v>
      </c>
      <c r="BS680">
        <f t="shared" si="70"/>
        <v>0</v>
      </c>
      <c r="BT680" s="256">
        <f t="shared" si="69"/>
        <v>2</v>
      </c>
    </row>
    <row r="681" spans="2:72" ht="14.3" x14ac:dyDescent="0.25">
      <c r="B681" s="93" t="str">
        <f>IFERROR(VLOOKUP(TABLA!$F681,BLIOTECAS!$C$1:$E$26,2,FALSE),"")</f>
        <v>FAR</v>
      </c>
      <c r="C681" s="93" t="str">
        <f>IFERROR(VLOOKUP(TABLA!F681,BLIOTECAS!$C$1:$E$26,3,FALSE),"")</f>
        <v>Ciencias de la Salud</v>
      </c>
      <c r="D681" s="266" t="s">
        <v>1069</v>
      </c>
      <c r="E681" s="120" t="s">
        <v>8</v>
      </c>
      <c r="F681" s="119" t="s">
        <v>28</v>
      </c>
      <c r="G681" s="119" t="s">
        <v>46</v>
      </c>
      <c r="H681" s="119" t="s">
        <v>46</v>
      </c>
      <c r="I681" s="119"/>
      <c r="J681" s="119" t="s">
        <v>17</v>
      </c>
      <c r="K681" s="119" t="s">
        <v>36</v>
      </c>
      <c r="L681" s="119" t="s">
        <v>28</v>
      </c>
      <c r="M681" s="119"/>
      <c r="N681" s="119">
        <v>4</v>
      </c>
      <c r="O681" s="119">
        <v>3</v>
      </c>
      <c r="P681" s="119">
        <v>4</v>
      </c>
      <c r="Q681" s="119">
        <v>2</v>
      </c>
      <c r="R681" s="119">
        <v>5</v>
      </c>
      <c r="S681" s="119" t="s">
        <v>88</v>
      </c>
      <c r="T681" s="119" t="s">
        <v>87</v>
      </c>
      <c r="U681" s="119">
        <v>2</v>
      </c>
      <c r="V681" s="119">
        <v>1</v>
      </c>
      <c r="W681" s="119">
        <v>2</v>
      </c>
      <c r="X681" s="119">
        <v>1</v>
      </c>
      <c r="Y681" s="119">
        <v>5</v>
      </c>
      <c r="Z681" s="119">
        <v>4</v>
      </c>
      <c r="AA681" s="119">
        <v>4</v>
      </c>
      <c r="AB681" s="119">
        <v>2</v>
      </c>
      <c r="AC681" s="119">
        <v>4</v>
      </c>
      <c r="AD681" s="119">
        <v>5</v>
      </c>
      <c r="AE681" s="119">
        <v>3</v>
      </c>
      <c r="AF681" s="119">
        <v>1</v>
      </c>
      <c r="AG681" s="119">
        <v>5</v>
      </c>
      <c r="AH681" s="119">
        <v>2</v>
      </c>
      <c r="AI681" s="119">
        <v>3</v>
      </c>
      <c r="AJ681" s="119">
        <v>4</v>
      </c>
      <c r="AK681" s="119" t="s">
        <v>88</v>
      </c>
      <c r="AL681" s="119" t="s">
        <v>88</v>
      </c>
      <c r="AM681" s="119">
        <v>2</v>
      </c>
      <c r="AN681" s="119">
        <v>2</v>
      </c>
      <c r="AO681" s="119" t="s">
        <v>113</v>
      </c>
      <c r="AP681" s="119">
        <v>5</v>
      </c>
      <c r="AQ681" s="119">
        <v>5</v>
      </c>
      <c r="AR681" s="119">
        <v>5</v>
      </c>
      <c r="AS681" s="119">
        <v>5</v>
      </c>
      <c r="AT681" s="119">
        <v>5</v>
      </c>
      <c r="AU681" s="119">
        <v>3</v>
      </c>
      <c r="AV681" s="119">
        <v>4</v>
      </c>
      <c r="AW681" s="119">
        <v>3</v>
      </c>
      <c r="AX681" s="119" t="s">
        <v>88</v>
      </c>
      <c r="AY681" s="119" t="s">
        <v>88</v>
      </c>
      <c r="AZ681" s="119"/>
      <c r="BA681" s="119">
        <v>5</v>
      </c>
      <c r="BB681" s="119">
        <v>5</v>
      </c>
      <c r="BC681" s="119" t="s">
        <v>133</v>
      </c>
      <c r="BD681" s="119"/>
      <c r="BE681" s="119"/>
      <c r="BF681">
        <f t="shared" si="67"/>
        <v>0</v>
      </c>
      <c r="BG681">
        <f t="shared" si="73"/>
        <v>0</v>
      </c>
      <c r="BH681">
        <f t="shared" si="73"/>
        <v>0</v>
      </c>
      <c r="BI681">
        <f t="shared" si="73"/>
        <v>0</v>
      </c>
      <c r="BJ681">
        <f t="shared" si="73"/>
        <v>0</v>
      </c>
      <c r="BK681">
        <f t="shared" si="73"/>
        <v>0</v>
      </c>
      <c r="BL681">
        <f t="shared" si="71"/>
        <v>0</v>
      </c>
      <c r="BM681">
        <f t="shared" si="70"/>
        <v>0</v>
      </c>
      <c r="BN681">
        <f t="shared" si="70"/>
        <v>0</v>
      </c>
      <c r="BO681">
        <f t="shared" si="70"/>
        <v>1</v>
      </c>
      <c r="BP681">
        <f t="shared" si="70"/>
        <v>0</v>
      </c>
      <c r="BQ681">
        <f t="shared" si="72"/>
        <v>0</v>
      </c>
      <c r="BR681">
        <f t="shared" si="70"/>
        <v>0</v>
      </c>
      <c r="BS681">
        <f t="shared" si="70"/>
        <v>0</v>
      </c>
      <c r="BT681" s="256">
        <f t="shared" si="69"/>
        <v>3</v>
      </c>
    </row>
    <row r="682" spans="2:72" ht="14.3" x14ac:dyDescent="0.25">
      <c r="B682" s="93" t="str">
        <f>IFERROR(VLOOKUP(TABLA!$F682,BLIOTECAS!$C$1:$E$26,2,FALSE),"")</f>
        <v>FLL</v>
      </c>
      <c r="C682" s="93" t="str">
        <f>IFERROR(VLOOKUP(TABLA!F682,BLIOTECAS!$C$1:$E$26,3,FALSE),"")</f>
        <v>Humanidades</v>
      </c>
      <c r="D682" s="266" t="s">
        <v>1069</v>
      </c>
      <c r="E682" s="120" t="s">
        <v>8</v>
      </c>
      <c r="F682" s="119" t="s">
        <v>15</v>
      </c>
      <c r="G682" s="119" t="s">
        <v>48</v>
      </c>
      <c r="H682" s="119" t="s">
        <v>46</v>
      </c>
      <c r="I682" s="119"/>
      <c r="J682" s="119" t="s">
        <v>476</v>
      </c>
      <c r="K682" s="119" t="s">
        <v>76</v>
      </c>
      <c r="L682" s="119" t="s">
        <v>31</v>
      </c>
      <c r="M682" s="119" t="s">
        <v>477</v>
      </c>
      <c r="N682" s="119">
        <v>5</v>
      </c>
      <c r="O682" s="119">
        <v>5</v>
      </c>
      <c r="P682" s="119">
        <v>5</v>
      </c>
      <c r="Q682" s="119">
        <v>3</v>
      </c>
      <c r="R682" s="119">
        <v>5</v>
      </c>
      <c r="S682" s="119" t="s">
        <v>88</v>
      </c>
      <c r="T682" s="119" t="s">
        <v>87</v>
      </c>
      <c r="U682" s="119">
        <v>2</v>
      </c>
      <c r="V682" s="119">
        <v>2</v>
      </c>
      <c r="W682" s="119">
        <v>4</v>
      </c>
      <c r="X682" s="119">
        <v>4</v>
      </c>
      <c r="Y682" s="119">
        <v>4</v>
      </c>
      <c r="Z682" s="119">
        <v>4</v>
      </c>
      <c r="AA682" s="119">
        <v>3</v>
      </c>
      <c r="AB682" s="119">
        <v>2</v>
      </c>
      <c r="AC682" s="119">
        <v>3</v>
      </c>
      <c r="AD682" s="119">
        <v>4</v>
      </c>
      <c r="AE682" s="119">
        <v>3</v>
      </c>
      <c r="AF682" s="119">
        <v>4</v>
      </c>
      <c r="AG682" s="119">
        <v>4</v>
      </c>
      <c r="AH682" s="119">
        <v>3</v>
      </c>
      <c r="AI682" s="119">
        <v>3</v>
      </c>
      <c r="AJ682" s="119">
        <v>3</v>
      </c>
      <c r="AK682" s="119" t="s">
        <v>88</v>
      </c>
      <c r="AL682" s="119" t="s">
        <v>88</v>
      </c>
      <c r="AM682" s="119">
        <v>3</v>
      </c>
      <c r="AN682" s="119">
        <v>3</v>
      </c>
      <c r="AO682" s="119" t="s">
        <v>115</v>
      </c>
      <c r="AP682" s="119">
        <v>5</v>
      </c>
      <c r="AQ682" s="119">
        <v>4</v>
      </c>
      <c r="AR682" s="119">
        <v>4</v>
      </c>
      <c r="AS682" s="119">
        <v>5</v>
      </c>
      <c r="AT682" s="119">
        <v>5</v>
      </c>
      <c r="AU682" s="119">
        <v>3</v>
      </c>
      <c r="AV682" s="119">
        <v>4</v>
      </c>
      <c r="AW682" s="119">
        <v>3</v>
      </c>
      <c r="AX682" s="119" t="s">
        <v>88</v>
      </c>
      <c r="AY682" s="119" t="s">
        <v>88</v>
      </c>
      <c r="AZ682" s="119"/>
      <c r="BA682" s="119">
        <v>3</v>
      </c>
      <c r="BB682" s="119">
        <v>3</v>
      </c>
      <c r="BC682" s="119" t="s">
        <v>135</v>
      </c>
      <c r="BD682" s="119"/>
      <c r="BE682" s="119"/>
      <c r="BF682">
        <f t="shared" ref="BF682:BF745" si="74">IF(IFERROR(FIND(BF$2,$I682,1),0)&lt;&gt;0,1,0)</f>
        <v>0</v>
      </c>
      <c r="BG682">
        <f t="shared" si="73"/>
        <v>0</v>
      </c>
      <c r="BH682">
        <f t="shared" si="73"/>
        <v>0</v>
      </c>
      <c r="BI682">
        <f t="shared" si="73"/>
        <v>0</v>
      </c>
      <c r="BJ682">
        <f t="shared" si="73"/>
        <v>0</v>
      </c>
      <c r="BK682">
        <f t="shared" si="73"/>
        <v>0</v>
      </c>
      <c r="BL682">
        <f t="shared" si="71"/>
        <v>0</v>
      </c>
      <c r="BM682">
        <f t="shared" si="70"/>
        <v>0</v>
      </c>
      <c r="BN682">
        <f t="shared" si="70"/>
        <v>0</v>
      </c>
      <c r="BO682">
        <f t="shared" si="70"/>
        <v>0</v>
      </c>
      <c r="BP682">
        <f t="shared" si="70"/>
        <v>0</v>
      </c>
      <c r="BQ682">
        <f t="shared" si="72"/>
        <v>0</v>
      </c>
      <c r="BR682">
        <f t="shared" si="70"/>
        <v>1</v>
      </c>
      <c r="BS682">
        <f t="shared" si="70"/>
        <v>0</v>
      </c>
      <c r="BT682" s="256">
        <f t="shared" si="69"/>
        <v>5</v>
      </c>
    </row>
    <row r="683" spans="2:72" ht="14.3" x14ac:dyDescent="0.25">
      <c r="B683" s="93" t="str">
        <f>IFERROR(VLOOKUP(TABLA!$F683,BLIOTECAS!$C$1:$E$26,2,FALSE),"")</f>
        <v>GHI</v>
      </c>
      <c r="C683" s="93" t="str">
        <f>IFERROR(VLOOKUP(TABLA!F683,BLIOTECAS!$C$1:$E$26,3,FALSE),"")</f>
        <v>Humanidades</v>
      </c>
      <c r="D683" s="266" t="s">
        <v>1069</v>
      </c>
      <c r="E683" s="120" t="s">
        <v>8</v>
      </c>
      <c r="F683" s="119" t="s">
        <v>13</v>
      </c>
      <c r="G683" s="119" t="s">
        <v>47</v>
      </c>
      <c r="H683" s="119" t="s">
        <v>46</v>
      </c>
      <c r="I683" s="119"/>
      <c r="J683" s="119" t="s">
        <v>13</v>
      </c>
      <c r="K683" s="119" t="s">
        <v>56</v>
      </c>
      <c r="L683" s="119"/>
      <c r="M683" s="119"/>
      <c r="N683" s="119">
        <v>4</v>
      </c>
      <c r="O683" s="119">
        <v>4</v>
      </c>
      <c r="P683" s="119">
        <v>4</v>
      </c>
      <c r="Q683" s="119">
        <v>3</v>
      </c>
      <c r="R683" s="119">
        <v>4</v>
      </c>
      <c r="S683" s="119" t="s">
        <v>87</v>
      </c>
      <c r="T683" s="119" t="s">
        <v>87</v>
      </c>
      <c r="U683" s="119">
        <v>3</v>
      </c>
      <c r="V683" s="119">
        <v>3</v>
      </c>
      <c r="W683" s="119">
        <v>2</v>
      </c>
      <c r="X683" s="119">
        <v>5</v>
      </c>
      <c r="Y683" s="119">
        <v>3</v>
      </c>
      <c r="Z683" s="119">
        <v>4</v>
      </c>
      <c r="AA683" s="119">
        <v>4</v>
      </c>
      <c r="AB683" s="119">
        <v>5</v>
      </c>
      <c r="AC683" s="119">
        <v>3</v>
      </c>
      <c r="AD683" s="119">
        <v>2</v>
      </c>
      <c r="AE683" s="119">
        <v>3</v>
      </c>
      <c r="AF683" s="119">
        <v>3</v>
      </c>
      <c r="AG683" s="119">
        <v>4</v>
      </c>
      <c r="AH683" s="119">
        <v>4</v>
      </c>
      <c r="AI683" s="119">
        <v>4</v>
      </c>
      <c r="AJ683" s="119">
        <v>3</v>
      </c>
      <c r="AK683" s="119" t="s">
        <v>88</v>
      </c>
      <c r="AL683" s="119" t="s">
        <v>88</v>
      </c>
      <c r="AM683" s="119">
        <v>4</v>
      </c>
      <c r="AN683" s="119">
        <v>2</v>
      </c>
      <c r="AO683" s="119" t="s">
        <v>115</v>
      </c>
      <c r="AP683" s="119">
        <v>5</v>
      </c>
      <c r="AQ683" s="119">
        <v>4</v>
      </c>
      <c r="AR683" s="119">
        <v>4</v>
      </c>
      <c r="AS683" s="119">
        <v>5</v>
      </c>
      <c r="AT683" s="119">
        <v>5</v>
      </c>
      <c r="AU683" s="119">
        <v>5</v>
      </c>
      <c r="AV683" s="119">
        <v>3</v>
      </c>
      <c r="AW683" s="119">
        <v>3</v>
      </c>
      <c r="AX683" s="119" t="s">
        <v>87</v>
      </c>
      <c r="AY683" s="119" t="s">
        <v>88</v>
      </c>
      <c r="AZ683" s="119"/>
      <c r="BA683" s="119">
        <v>4</v>
      </c>
      <c r="BB683" s="119">
        <v>5</v>
      </c>
      <c r="BC683" s="119" t="s">
        <v>134</v>
      </c>
      <c r="BD683" s="119"/>
      <c r="BE683" s="119"/>
      <c r="BF683">
        <f t="shared" si="74"/>
        <v>0</v>
      </c>
      <c r="BG683">
        <f t="shared" si="73"/>
        <v>0</v>
      </c>
      <c r="BH683">
        <f t="shared" si="73"/>
        <v>0</v>
      </c>
      <c r="BI683">
        <f t="shared" si="73"/>
        <v>0</v>
      </c>
      <c r="BJ683">
        <f t="shared" si="73"/>
        <v>0</v>
      </c>
      <c r="BK683">
        <f t="shared" si="73"/>
        <v>0</v>
      </c>
      <c r="BL683">
        <f t="shared" si="71"/>
        <v>0</v>
      </c>
      <c r="BM683">
        <f t="shared" si="70"/>
        <v>0</v>
      </c>
      <c r="BN683">
        <f t="shared" si="70"/>
        <v>0</v>
      </c>
      <c r="BO683">
        <f t="shared" si="70"/>
        <v>0</v>
      </c>
      <c r="BP683">
        <f t="shared" si="70"/>
        <v>0</v>
      </c>
      <c r="BQ683">
        <f t="shared" si="72"/>
        <v>0</v>
      </c>
      <c r="BR683">
        <f t="shared" si="70"/>
        <v>1</v>
      </c>
      <c r="BS683">
        <f t="shared" si="70"/>
        <v>0</v>
      </c>
      <c r="BT683" s="256">
        <f t="shared" si="69"/>
        <v>4</v>
      </c>
    </row>
    <row r="684" spans="2:72" ht="14.3" x14ac:dyDescent="0.25">
      <c r="B684" s="93" t="str">
        <f>IFERROR(VLOOKUP(TABLA!$F684,BLIOTECAS!$C$1:$E$26,2,FALSE),"")</f>
        <v>INF</v>
      </c>
      <c r="C684" s="93" t="str">
        <f>IFERROR(VLOOKUP(TABLA!F684,BLIOTECAS!$C$1:$E$26,3,FALSE),"")</f>
        <v>Ciencias Sociales</v>
      </c>
      <c r="D684" s="266" t="s">
        <v>1069</v>
      </c>
      <c r="E684" s="120" t="s">
        <v>8</v>
      </c>
      <c r="F684" s="119" t="s">
        <v>17</v>
      </c>
      <c r="G684" s="119" t="s">
        <v>47</v>
      </c>
      <c r="H684" s="119" t="s">
        <v>46</v>
      </c>
      <c r="I684" s="119"/>
      <c r="J684" s="119" t="s">
        <v>17</v>
      </c>
      <c r="K684" s="119"/>
      <c r="L684" s="119"/>
      <c r="M684" s="119" t="s">
        <v>692</v>
      </c>
      <c r="N684" s="119">
        <v>5</v>
      </c>
      <c r="O684" s="119">
        <v>4</v>
      </c>
      <c r="P684" s="119">
        <v>5</v>
      </c>
      <c r="Q684" s="119">
        <v>3</v>
      </c>
      <c r="R684" s="119">
        <v>5</v>
      </c>
      <c r="S684" s="119" t="s">
        <v>88</v>
      </c>
      <c r="T684" s="119" t="s">
        <v>88</v>
      </c>
      <c r="U684" s="119">
        <v>3</v>
      </c>
      <c r="V684" s="119">
        <v>4</v>
      </c>
      <c r="W684" s="119">
        <v>2</v>
      </c>
      <c r="X684" s="119">
        <v>3</v>
      </c>
      <c r="Y684" s="119">
        <v>5</v>
      </c>
      <c r="Z684" s="119">
        <v>4</v>
      </c>
      <c r="AA684" s="119">
        <v>5</v>
      </c>
      <c r="AB684" s="119">
        <v>2</v>
      </c>
      <c r="AC684" s="119">
        <v>4</v>
      </c>
      <c r="AD684" s="119">
        <v>4</v>
      </c>
      <c r="AE684" s="119">
        <v>3</v>
      </c>
      <c r="AF684" s="119">
        <v>3</v>
      </c>
      <c r="AG684" s="119">
        <v>3</v>
      </c>
      <c r="AH684" s="119">
        <v>4</v>
      </c>
      <c r="AI684" s="119">
        <v>3</v>
      </c>
      <c r="AJ684" s="119">
        <v>3</v>
      </c>
      <c r="AK684" s="119" t="s">
        <v>87</v>
      </c>
      <c r="AL684" s="119" t="s">
        <v>87</v>
      </c>
      <c r="AM684" s="119">
        <v>4</v>
      </c>
      <c r="AN684" s="119">
        <v>4</v>
      </c>
      <c r="AO684" s="119" t="s">
        <v>115</v>
      </c>
      <c r="AP684" s="119">
        <v>3</v>
      </c>
      <c r="AQ684" s="119">
        <v>3</v>
      </c>
      <c r="AR684" s="119">
        <v>3</v>
      </c>
      <c r="AS684" s="119">
        <v>3</v>
      </c>
      <c r="AT684" s="119">
        <v>3</v>
      </c>
      <c r="AU684" s="119">
        <v>3</v>
      </c>
      <c r="AV684" s="119">
        <v>3</v>
      </c>
      <c r="AW684" s="119">
        <v>3</v>
      </c>
      <c r="AX684" s="119" t="s">
        <v>88</v>
      </c>
      <c r="AY684" s="119" t="s">
        <v>88</v>
      </c>
      <c r="AZ684" s="119"/>
      <c r="BA684" s="119">
        <v>4</v>
      </c>
      <c r="BB684" s="119">
        <v>4</v>
      </c>
      <c r="BC684" s="119" t="s">
        <v>134</v>
      </c>
      <c r="BD684" s="119"/>
      <c r="BE684" s="119"/>
      <c r="BF684">
        <f t="shared" si="74"/>
        <v>0</v>
      </c>
      <c r="BG684">
        <f t="shared" si="73"/>
        <v>0</v>
      </c>
      <c r="BH684">
        <f t="shared" si="73"/>
        <v>0</v>
      </c>
      <c r="BI684">
        <f t="shared" si="73"/>
        <v>0</v>
      </c>
      <c r="BJ684">
        <f t="shared" si="73"/>
        <v>0</v>
      </c>
      <c r="BK684">
        <f t="shared" si="73"/>
        <v>0</v>
      </c>
      <c r="BL684">
        <f t="shared" si="71"/>
        <v>0</v>
      </c>
      <c r="BM684">
        <f t="shared" si="70"/>
        <v>0</v>
      </c>
      <c r="BN684">
        <f t="shared" si="70"/>
        <v>0</v>
      </c>
      <c r="BO684">
        <f t="shared" si="70"/>
        <v>0</v>
      </c>
      <c r="BP684">
        <f t="shared" si="70"/>
        <v>0</v>
      </c>
      <c r="BQ684">
        <f t="shared" si="72"/>
        <v>0</v>
      </c>
      <c r="BR684">
        <f t="shared" si="70"/>
        <v>1</v>
      </c>
      <c r="BS684">
        <f t="shared" si="70"/>
        <v>0</v>
      </c>
      <c r="BT684" s="256">
        <f t="shared" si="69"/>
        <v>4</v>
      </c>
    </row>
    <row r="685" spans="2:72" ht="14.3" x14ac:dyDescent="0.25">
      <c r="B685" s="93" t="str">
        <f>IFERROR(VLOOKUP(TABLA!$F685,BLIOTECAS!$C$1:$E$26,2,FALSE),"")</f>
        <v>CPS</v>
      </c>
      <c r="C685" s="93" t="str">
        <f>IFERROR(VLOOKUP(TABLA!F685,BLIOTECAS!$C$1:$E$26,3,FALSE),"")</f>
        <v>Ciencias Sociales</v>
      </c>
      <c r="D685" s="266" t="s">
        <v>1069</v>
      </c>
      <c r="E685" s="120" t="s">
        <v>8</v>
      </c>
      <c r="F685" s="119" t="s">
        <v>18</v>
      </c>
      <c r="G685" s="119" t="s">
        <v>45</v>
      </c>
      <c r="H685" s="119" t="s">
        <v>44</v>
      </c>
      <c r="I685" s="119"/>
      <c r="J685" s="119" t="s">
        <v>20</v>
      </c>
      <c r="K685" s="119" t="s">
        <v>18</v>
      </c>
      <c r="L685" s="119" t="s">
        <v>56</v>
      </c>
      <c r="M685" s="119" t="s">
        <v>693</v>
      </c>
      <c r="N685" s="119">
        <v>4</v>
      </c>
      <c r="O685" s="119">
        <v>5</v>
      </c>
      <c r="P685" s="119">
        <v>5</v>
      </c>
      <c r="Q685" s="119">
        <v>5</v>
      </c>
      <c r="R685" s="119">
        <v>5</v>
      </c>
      <c r="S685" s="119" t="s">
        <v>87</v>
      </c>
      <c r="T685" s="119" t="s">
        <v>87</v>
      </c>
      <c r="U685" s="119">
        <v>1</v>
      </c>
      <c r="V685" s="119">
        <v>1</v>
      </c>
      <c r="W685" s="119">
        <v>1</v>
      </c>
      <c r="X685" s="119">
        <v>2</v>
      </c>
      <c r="Y685" s="119">
        <v>5</v>
      </c>
      <c r="Z685" s="119">
        <v>2</v>
      </c>
      <c r="AA685" s="119">
        <v>5</v>
      </c>
      <c r="AB685" s="119">
        <v>1</v>
      </c>
      <c r="AC685" s="119">
        <v>4</v>
      </c>
      <c r="AD685" s="119">
        <v>4</v>
      </c>
      <c r="AE685" s="119">
        <v>4</v>
      </c>
      <c r="AF685" s="119">
        <v>4</v>
      </c>
      <c r="AG685" s="119">
        <v>2</v>
      </c>
      <c r="AH685" s="119">
        <v>4</v>
      </c>
      <c r="AI685" s="119">
        <v>4</v>
      </c>
      <c r="AJ685" s="119">
        <v>3</v>
      </c>
      <c r="AK685" s="119" t="s">
        <v>88</v>
      </c>
      <c r="AL685" s="119" t="s">
        <v>88</v>
      </c>
      <c r="AM685" s="119">
        <v>4</v>
      </c>
      <c r="AN685" s="119">
        <v>4</v>
      </c>
      <c r="AO685" s="119" t="s">
        <v>115</v>
      </c>
      <c r="AP685" s="119">
        <v>5</v>
      </c>
      <c r="AQ685" s="119">
        <v>5</v>
      </c>
      <c r="AR685" s="119">
        <v>5</v>
      </c>
      <c r="AS685" s="119">
        <v>5</v>
      </c>
      <c r="AT685" s="119">
        <v>5</v>
      </c>
      <c r="AU685" s="119">
        <v>5</v>
      </c>
      <c r="AV685" s="119">
        <v>4</v>
      </c>
      <c r="AW685" s="119">
        <v>4</v>
      </c>
      <c r="AX685" s="119" t="s">
        <v>87</v>
      </c>
      <c r="AY685" s="119" t="s">
        <v>88</v>
      </c>
      <c r="AZ685" s="119"/>
      <c r="BA685" s="119">
        <v>2</v>
      </c>
      <c r="BB685" s="119">
        <v>1</v>
      </c>
      <c r="BC685" s="119" t="s">
        <v>134</v>
      </c>
      <c r="BD685" s="119"/>
      <c r="BE685" s="119"/>
      <c r="BF685">
        <f t="shared" si="74"/>
        <v>0</v>
      </c>
      <c r="BG685">
        <f t="shared" si="73"/>
        <v>0</v>
      </c>
      <c r="BH685">
        <f t="shared" si="73"/>
        <v>0</v>
      </c>
      <c r="BI685">
        <f t="shared" si="73"/>
        <v>0</v>
      </c>
      <c r="BJ685">
        <f t="shared" si="73"/>
        <v>0</v>
      </c>
      <c r="BK685">
        <f t="shared" si="73"/>
        <v>0</v>
      </c>
      <c r="BL685">
        <f t="shared" si="71"/>
        <v>0</v>
      </c>
      <c r="BM685">
        <f t="shared" si="70"/>
        <v>0</v>
      </c>
      <c r="BN685">
        <f t="shared" si="70"/>
        <v>0</v>
      </c>
      <c r="BO685">
        <f t="shared" si="70"/>
        <v>0</v>
      </c>
      <c r="BP685">
        <f t="shared" si="70"/>
        <v>0</v>
      </c>
      <c r="BQ685">
        <f t="shared" si="72"/>
        <v>0</v>
      </c>
      <c r="BR685">
        <f t="shared" si="70"/>
        <v>1</v>
      </c>
      <c r="BS685">
        <f t="shared" si="70"/>
        <v>0</v>
      </c>
      <c r="BT685" s="256">
        <f t="shared" si="69"/>
        <v>4</v>
      </c>
    </row>
    <row r="686" spans="2:72" ht="14.3" x14ac:dyDescent="0.25">
      <c r="B686" s="93" t="str">
        <f>IFERROR(VLOOKUP(TABLA!$F686,BLIOTECAS!$C$1:$E$26,2,FALSE),"")</f>
        <v>FIS</v>
      </c>
      <c r="C686" s="93" t="str">
        <f>IFERROR(VLOOKUP(TABLA!F686,BLIOTECAS!$C$1:$E$26,3,FALSE),"")</f>
        <v>Ciencias Experimentales</v>
      </c>
      <c r="D686" s="266" t="s">
        <v>1069</v>
      </c>
      <c r="E686" s="120" t="s">
        <v>8</v>
      </c>
      <c r="F686" s="119" t="s">
        <v>26</v>
      </c>
      <c r="G686" s="119" t="s">
        <v>47</v>
      </c>
      <c r="H686" s="119" t="s">
        <v>45</v>
      </c>
      <c r="I686" s="119"/>
      <c r="J686" s="119" t="s">
        <v>26</v>
      </c>
      <c r="K686" s="119" t="s">
        <v>56</v>
      </c>
      <c r="L686" s="119" t="s">
        <v>25</v>
      </c>
      <c r="M686" s="119"/>
      <c r="N686" s="119">
        <v>4</v>
      </c>
      <c r="O686" s="119">
        <v>4</v>
      </c>
      <c r="P686" s="119">
        <v>3</v>
      </c>
      <c r="Q686" s="119">
        <v>3</v>
      </c>
      <c r="R686" s="119">
        <v>4</v>
      </c>
      <c r="S686" s="119" t="s">
        <v>87</v>
      </c>
      <c r="T686" s="119" t="s">
        <v>87</v>
      </c>
      <c r="U686" s="119">
        <v>3</v>
      </c>
      <c r="V686" s="119">
        <v>1</v>
      </c>
      <c r="W686" s="119">
        <v>2</v>
      </c>
      <c r="X686" s="119">
        <v>1</v>
      </c>
      <c r="Y686" s="119">
        <v>5</v>
      </c>
      <c r="Z686" s="119">
        <v>2</v>
      </c>
      <c r="AA686" s="119">
        <v>2</v>
      </c>
      <c r="AB686" s="119">
        <v>1</v>
      </c>
      <c r="AC686" s="119">
        <v>3</v>
      </c>
      <c r="AD686" s="119">
        <v>3</v>
      </c>
      <c r="AE686" s="119">
        <v>4</v>
      </c>
      <c r="AF686" s="119">
        <v>3</v>
      </c>
      <c r="AG686" s="119">
        <v>3</v>
      </c>
      <c r="AH686" s="119">
        <v>4</v>
      </c>
      <c r="AI686" s="119">
        <v>4</v>
      </c>
      <c r="AJ686" s="119">
        <v>3</v>
      </c>
      <c r="AK686" s="119" t="s">
        <v>88</v>
      </c>
      <c r="AL686" s="119" t="s">
        <v>88</v>
      </c>
      <c r="AM686" s="119">
        <v>3</v>
      </c>
      <c r="AN686" s="119">
        <v>2</v>
      </c>
      <c r="AO686" s="119" t="s">
        <v>115</v>
      </c>
      <c r="AP686" s="119">
        <v>5</v>
      </c>
      <c r="AQ686" s="119">
        <v>2</v>
      </c>
      <c r="AR686" s="119">
        <v>4</v>
      </c>
      <c r="AS686" s="119">
        <v>5</v>
      </c>
      <c r="AT686" s="119">
        <v>5</v>
      </c>
      <c r="AU686" s="119">
        <v>5</v>
      </c>
      <c r="AV686" s="119">
        <v>3</v>
      </c>
      <c r="AW686" s="119">
        <v>2</v>
      </c>
      <c r="AX686" s="119" t="s">
        <v>87</v>
      </c>
      <c r="AY686" s="119" t="s">
        <v>88</v>
      </c>
      <c r="AZ686" s="119"/>
      <c r="BA686" s="119">
        <v>4</v>
      </c>
      <c r="BB686" s="119">
        <v>4</v>
      </c>
      <c r="BC686" s="119" t="s">
        <v>134</v>
      </c>
      <c r="BD686" s="119"/>
      <c r="BE686" s="119"/>
      <c r="BF686">
        <f t="shared" si="74"/>
        <v>0</v>
      </c>
      <c r="BG686">
        <f t="shared" si="73"/>
        <v>0</v>
      </c>
      <c r="BH686">
        <f t="shared" si="73"/>
        <v>0</v>
      </c>
      <c r="BI686">
        <f t="shared" si="73"/>
        <v>0</v>
      </c>
      <c r="BJ686">
        <f t="shared" si="73"/>
        <v>0</v>
      </c>
      <c r="BK686">
        <f t="shared" si="73"/>
        <v>0</v>
      </c>
      <c r="BL686">
        <f t="shared" si="71"/>
        <v>0</v>
      </c>
      <c r="BM686">
        <f t="shared" si="70"/>
        <v>0</v>
      </c>
      <c r="BN686">
        <f t="shared" si="70"/>
        <v>0</v>
      </c>
      <c r="BO686">
        <f t="shared" si="70"/>
        <v>0</v>
      </c>
      <c r="BP686">
        <f t="shared" si="70"/>
        <v>0</v>
      </c>
      <c r="BQ686">
        <f t="shared" si="72"/>
        <v>0</v>
      </c>
      <c r="BR686">
        <f t="shared" si="70"/>
        <v>1</v>
      </c>
      <c r="BS686">
        <f t="shared" si="70"/>
        <v>0</v>
      </c>
      <c r="BT686" s="256">
        <f t="shared" si="69"/>
        <v>4</v>
      </c>
    </row>
    <row r="687" spans="2:72" ht="14.3" x14ac:dyDescent="0.25">
      <c r="B687" s="93" t="str">
        <f>IFERROR(VLOOKUP(TABLA!$F687,BLIOTECAS!$C$1:$E$26,2,FALSE),"")</f>
        <v>TRS</v>
      </c>
      <c r="C687" s="93" t="str">
        <f>IFERROR(VLOOKUP(TABLA!F687,BLIOTECAS!$C$1:$E$26,3,FALSE),"")</f>
        <v>Ciencias Sociales</v>
      </c>
      <c r="D687" s="266" t="s">
        <v>1069</v>
      </c>
      <c r="E687" s="120" t="s">
        <v>8</v>
      </c>
      <c r="F687" s="119" t="s">
        <v>32</v>
      </c>
      <c r="G687" s="119" t="s">
        <v>46</v>
      </c>
      <c r="H687" s="119" t="s">
        <v>46</v>
      </c>
      <c r="I687" s="119"/>
      <c r="J687" s="119" t="s">
        <v>32</v>
      </c>
      <c r="K687" s="119" t="s">
        <v>18</v>
      </c>
      <c r="L687" s="119" t="s">
        <v>56</v>
      </c>
      <c r="M687" s="119" t="s">
        <v>694</v>
      </c>
      <c r="N687" s="119">
        <v>5</v>
      </c>
      <c r="O687" s="119">
        <v>5</v>
      </c>
      <c r="P687" s="119">
        <v>5</v>
      </c>
      <c r="Q687" s="119">
        <v>4</v>
      </c>
      <c r="R687" s="119">
        <v>5</v>
      </c>
      <c r="S687" s="119" t="s">
        <v>87</v>
      </c>
      <c r="T687" s="119" t="s">
        <v>87</v>
      </c>
      <c r="U687" s="119">
        <v>5</v>
      </c>
      <c r="V687" s="119">
        <v>1</v>
      </c>
      <c r="W687" s="119">
        <v>3</v>
      </c>
      <c r="X687" s="119">
        <v>1</v>
      </c>
      <c r="Y687" s="119">
        <v>5</v>
      </c>
      <c r="Z687" s="119">
        <v>5</v>
      </c>
      <c r="AA687" s="119">
        <v>5</v>
      </c>
      <c r="AB687" s="119">
        <v>5</v>
      </c>
      <c r="AC687" s="119">
        <v>5</v>
      </c>
      <c r="AD687" s="119">
        <v>5</v>
      </c>
      <c r="AE687" s="119">
        <v>5</v>
      </c>
      <c r="AF687" s="119">
        <v>5</v>
      </c>
      <c r="AG687" s="119">
        <v>5</v>
      </c>
      <c r="AH687" s="119">
        <v>5</v>
      </c>
      <c r="AI687" s="119">
        <v>5</v>
      </c>
      <c r="AJ687" s="119">
        <v>5</v>
      </c>
      <c r="AK687" s="119" t="s">
        <v>87</v>
      </c>
      <c r="AL687" s="119" t="s">
        <v>88</v>
      </c>
      <c r="AM687" s="119">
        <v>5</v>
      </c>
      <c r="AN687" s="119">
        <v>5</v>
      </c>
      <c r="AO687" s="119" t="s">
        <v>113</v>
      </c>
      <c r="AP687" s="119">
        <v>5</v>
      </c>
      <c r="AQ687" s="119">
        <v>5</v>
      </c>
      <c r="AR687" s="119">
        <v>5</v>
      </c>
      <c r="AS687" s="119">
        <v>5</v>
      </c>
      <c r="AT687" s="119">
        <v>5</v>
      </c>
      <c r="AU687" s="119">
        <v>5</v>
      </c>
      <c r="AV687" s="119">
        <v>5</v>
      </c>
      <c r="AW687" s="119">
        <v>5</v>
      </c>
      <c r="AX687" s="119" t="s">
        <v>88</v>
      </c>
      <c r="AY687" s="119" t="s">
        <v>88</v>
      </c>
      <c r="AZ687" s="119"/>
      <c r="BA687" s="119">
        <v>5</v>
      </c>
      <c r="BB687" s="119">
        <v>5</v>
      </c>
      <c r="BC687" s="119" t="s">
        <v>135</v>
      </c>
      <c r="BD687" s="119"/>
      <c r="BE687" s="119"/>
      <c r="BF687">
        <f t="shared" si="74"/>
        <v>0</v>
      </c>
      <c r="BG687">
        <f t="shared" si="73"/>
        <v>0</v>
      </c>
      <c r="BH687">
        <f t="shared" si="73"/>
        <v>0</v>
      </c>
      <c r="BI687">
        <f t="shared" si="73"/>
        <v>0</v>
      </c>
      <c r="BJ687">
        <f t="shared" si="73"/>
        <v>0</v>
      </c>
      <c r="BK687">
        <f t="shared" si="73"/>
        <v>0</v>
      </c>
      <c r="BL687">
        <f t="shared" si="71"/>
        <v>0</v>
      </c>
      <c r="BM687">
        <f t="shared" si="70"/>
        <v>0</v>
      </c>
      <c r="BN687">
        <f t="shared" si="70"/>
        <v>0</v>
      </c>
      <c r="BO687">
        <f t="shared" si="70"/>
        <v>1</v>
      </c>
      <c r="BP687">
        <f t="shared" si="70"/>
        <v>0</v>
      </c>
      <c r="BQ687">
        <f t="shared" si="72"/>
        <v>0</v>
      </c>
      <c r="BR687">
        <f t="shared" si="70"/>
        <v>0</v>
      </c>
      <c r="BS687">
        <f t="shared" si="70"/>
        <v>0</v>
      </c>
      <c r="BT687" s="256">
        <f t="shared" si="69"/>
        <v>5</v>
      </c>
    </row>
    <row r="688" spans="2:72" ht="14.3" x14ac:dyDescent="0.25">
      <c r="B688" s="93" t="str">
        <f>IFERROR(VLOOKUP(TABLA!$F688,BLIOTECAS!$C$1:$E$26,2,FALSE),"")</f>
        <v>MED</v>
      </c>
      <c r="C688" s="93" t="str">
        <f>IFERROR(VLOOKUP(TABLA!F688,BLIOTECAS!$C$1:$E$26,3,FALSE),"")</f>
        <v>Ciencias de la Salud</v>
      </c>
      <c r="D688" s="266" t="s">
        <v>1069</v>
      </c>
      <c r="E688" s="120" t="s">
        <v>8</v>
      </c>
      <c r="F688" s="119" t="s">
        <v>22</v>
      </c>
      <c r="G688" s="119" t="s">
        <v>48</v>
      </c>
      <c r="H688" s="119" t="s">
        <v>44</v>
      </c>
      <c r="I688" s="119"/>
      <c r="J688" s="119" t="s">
        <v>22</v>
      </c>
      <c r="K688" s="119" t="s">
        <v>56</v>
      </c>
      <c r="L688" s="119" t="s">
        <v>28</v>
      </c>
      <c r="M688" s="119"/>
      <c r="N688" s="119">
        <v>4</v>
      </c>
      <c r="O688" s="119">
        <v>4</v>
      </c>
      <c r="P688" s="119">
        <v>5</v>
      </c>
      <c r="Q688" s="119">
        <v>5</v>
      </c>
      <c r="R688" s="119">
        <v>4</v>
      </c>
      <c r="S688" s="119" t="s">
        <v>88</v>
      </c>
      <c r="T688" s="119" t="s">
        <v>88</v>
      </c>
      <c r="U688" s="119">
        <v>1</v>
      </c>
      <c r="V688" s="119">
        <v>1</v>
      </c>
      <c r="W688" s="119">
        <v>1</v>
      </c>
      <c r="X688" s="119">
        <v>1</v>
      </c>
      <c r="Y688" s="119">
        <v>5</v>
      </c>
      <c r="Z688" s="119">
        <v>5</v>
      </c>
      <c r="AA688" s="119">
        <v>5</v>
      </c>
      <c r="AB688" s="119">
        <v>4</v>
      </c>
      <c r="AC688" s="119">
        <v>5</v>
      </c>
      <c r="AD688" s="119">
        <v>5</v>
      </c>
      <c r="AE688" s="119">
        <v>5</v>
      </c>
      <c r="AF688" s="119">
        <v>5</v>
      </c>
      <c r="AG688" s="119">
        <v>5</v>
      </c>
      <c r="AH688" s="119">
        <v>5</v>
      </c>
      <c r="AI688" s="119">
        <v>5</v>
      </c>
      <c r="AJ688" s="119">
        <v>5</v>
      </c>
      <c r="AK688" s="119" t="s">
        <v>88</v>
      </c>
      <c r="AL688" s="119" t="s">
        <v>88</v>
      </c>
      <c r="AM688" s="119">
        <v>4</v>
      </c>
      <c r="AN688" s="119">
        <v>4</v>
      </c>
      <c r="AO688" s="119" t="s">
        <v>115</v>
      </c>
      <c r="AP688" s="119">
        <v>5</v>
      </c>
      <c r="AQ688" s="119">
        <v>5</v>
      </c>
      <c r="AR688" s="119">
        <v>5</v>
      </c>
      <c r="AS688" s="119">
        <v>5</v>
      </c>
      <c r="AT688" s="119">
        <v>5</v>
      </c>
      <c r="AU688" s="119">
        <v>5</v>
      </c>
      <c r="AV688" s="119">
        <v>5</v>
      </c>
      <c r="AW688" s="119">
        <v>5</v>
      </c>
      <c r="AX688" s="119" t="s">
        <v>88</v>
      </c>
      <c r="AY688" s="119" t="s">
        <v>88</v>
      </c>
      <c r="AZ688" s="119"/>
      <c r="BA688" s="119">
        <v>5</v>
      </c>
      <c r="BB688" s="119">
        <v>5</v>
      </c>
      <c r="BC688" s="119" t="s">
        <v>134</v>
      </c>
      <c r="BD688" s="119" t="s">
        <v>695</v>
      </c>
      <c r="BE688" s="119"/>
      <c r="BF688">
        <f t="shared" si="74"/>
        <v>0</v>
      </c>
      <c r="BG688">
        <f t="shared" si="73"/>
        <v>0</v>
      </c>
      <c r="BH688">
        <f t="shared" si="73"/>
        <v>0</v>
      </c>
      <c r="BI688">
        <f t="shared" si="73"/>
        <v>0</v>
      </c>
      <c r="BJ688">
        <f t="shared" si="73"/>
        <v>0</v>
      </c>
      <c r="BK688">
        <f t="shared" si="73"/>
        <v>0</v>
      </c>
      <c r="BL688">
        <f t="shared" si="71"/>
        <v>0</v>
      </c>
      <c r="BM688">
        <f t="shared" si="70"/>
        <v>0</v>
      </c>
      <c r="BN688">
        <f t="shared" si="70"/>
        <v>0</v>
      </c>
      <c r="BO688">
        <f t="shared" si="70"/>
        <v>0</v>
      </c>
      <c r="BP688">
        <f t="shared" si="70"/>
        <v>0</v>
      </c>
      <c r="BQ688">
        <f t="shared" si="72"/>
        <v>0</v>
      </c>
      <c r="BR688">
        <f t="shared" si="70"/>
        <v>1</v>
      </c>
      <c r="BS688">
        <f t="shared" si="70"/>
        <v>0</v>
      </c>
      <c r="BT688" s="256">
        <f t="shared" si="69"/>
        <v>4</v>
      </c>
    </row>
    <row r="689" spans="2:72" ht="14.3" x14ac:dyDescent="0.25">
      <c r="B689" s="93" t="str">
        <f>IFERROR(VLOOKUP(TABLA!$F689,BLIOTECAS!$C$1:$E$26,2,FALSE),"")</f>
        <v>FLL</v>
      </c>
      <c r="C689" s="93" t="str">
        <f>IFERROR(VLOOKUP(TABLA!F689,BLIOTECAS!$C$1:$E$26,3,FALSE),"")</f>
        <v>Humanidades</v>
      </c>
      <c r="D689" s="266" t="s">
        <v>1069</v>
      </c>
      <c r="E689" s="120" t="s">
        <v>8</v>
      </c>
      <c r="F689" s="119" t="s">
        <v>15</v>
      </c>
      <c r="G689" s="119" t="s">
        <v>48</v>
      </c>
      <c r="H689" s="119" t="s">
        <v>48</v>
      </c>
      <c r="I689" s="119"/>
      <c r="J689" s="119" t="s">
        <v>476</v>
      </c>
      <c r="K689" s="119" t="s">
        <v>76</v>
      </c>
      <c r="L689" s="119" t="s">
        <v>17</v>
      </c>
      <c r="M689" s="119"/>
      <c r="N689" s="119">
        <v>5</v>
      </c>
      <c r="O689" s="119">
        <v>5</v>
      </c>
      <c r="P689" s="119">
        <v>4</v>
      </c>
      <c r="Q689" s="119">
        <v>5</v>
      </c>
      <c r="R689" s="119">
        <v>5</v>
      </c>
      <c r="S689" s="119" t="s">
        <v>87</v>
      </c>
      <c r="T689" s="119" t="s">
        <v>87</v>
      </c>
      <c r="U689" s="119">
        <v>5</v>
      </c>
      <c r="V689" s="119">
        <v>5</v>
      </c>
      <c r="W689" s="119">
        <v>5</v>
      </c>
      <c r="X689" s="119">
        <v>3</v>
      </c>
      <c r="Y689" s="119">
        <v>4</v>
      </c>
      <c r="Z689" s="119">
        <v>4</v>
      </c>
      <c r="AA689" s="119">
        <v>2</v>
      </c>
      <c r="AB689" s="119">
        <v>2</v>
      </c>
      <c r="AC689" s="119">
        <v>3</v>
      </c>
      <c r="AD689" s="119">
        <v>5</v>
      </c>
      <c r="AE689" s="119">
        <v>5</v>
      </c>
      <c r="AF689" s="119">
        <v>4</v>
      </c>
      <c r="AG689" s="119">
        <v>5</v>
      </c>
      <c r="AH689" s="119">
        <v>5</v>
      </c>
      <c r="AI689" s="119">
        <v>5</v>
      </c>
      <c r="AJ689" s="119">
        <v>5</v>
      </c>
      <c r="AK689" s="119" t="s">
        <v>87</v>
      </c>
      <c r="AL689" s="119" t="s">
        <v>88</v>
      </c>
      <c r="AM689" s="119">
        <v>5</v>
      </c>
      <c r="AN689" s="119">
        <v>3</v>
      </c>
      <c r="AO689" s="119" t="s">
        <v>659</v>
      </c>
      <c r="AP689" s="119">
        <v>5</v>
      </c>
      <c r="AQ689" s="119">
        <v>5</v>
      </c>
      <c r="AR689" s="119">
        <v>5</v>
      </c>
      <c r="AS689" s="119">
        <v>5</v>
      </c>
      <c r="AT689" s="119">
        <v>4</v>
      </c>
      <c r="AU689" s="119">
        <v>5</v>
      </c>
      <c r="AV689" s="119">
        <v>3</v>
      </c>
      <c r="AW689" s="119">
        <v>1</v>
      </c>
      <c r="AX689" s="119" t="s">
        <v>87</v>
      </c>
      <c r="AY689" s="119" t="s">
        <v>88</v>
      </c>
      <c r="AZ689" s="119"/>
      <c r="BA689" s="119">
        <v>5</v>
      </c>
      <c r="BB689" s="119">
        <v>5</v>
      </c>
      <c r="BC689" s="119" t="s">
        <v>135</v>
      </c>
      <c r="BD689" s="119"/>
      <c r="BE689" s="119"/>
      <c r="BF689">
        <f t="shared" si="74"/>
        <v>0</v>
      </c>
      <c r="BG689">
        <f t="shared" si="73"/>
        <v>0</v>
      </c>
      <c r="BH689">
        <f t="shared" si="73"/>
        <v>0</v>
      </c>
      <c r="BI689">
        <f t="shared" si="73"/>
        <v>0</v>
      </c>
      <c r="BJ689">
        <f t="shared" si="73"/>
        <v>0</v>
      </c>
      <c r="BK689">
        <f t="shared" si="73"/>
        <v>0</v>
      </c>
      <c r="BL689">
        <f t="shared" si="71"/>
        <v>1</v>
      </c>
      <c r="BM689">
        <f t="shared" si="70"/>
        <v>0</v>
      </c>
      <c r="BN689">
        <f t="shared" si="70"/>
        <v>1</v>
      </c>
      <c r="BO689">
        <f t="shared" si="70"/>
        <v>1</v>
      </c>
      <c r="BP689">
        <f t="shared" si="70"/>
        <v>1</v>
      </c>
      <c r="BQ689">
        <f t="shared" si="72"/>
        <v>0</v>
      </c>
      <c r="BR689">
        <f t="shared" si="70"/>
        <v>0</v>
      </c>
      <c r="BS689">
        <f t="shared" si="70"/>
        <v>0</v>
      </c>
      <c r="BT689" s="256">
        <f t="shared" si="69"/>
        <v>5</v>
      </c>
    </row>
    <row r="690" spans="2:72" ht="14.3" x14ac:dyDescent="0.25">
      <c r="B690" s="93" t="str">
        <f>IFERROR(VLOOKUP(TABLA!$F690,BLIOTECAS!$C$1:$E$26,2,FALSE),"")</f>
        <v>MED</v>
      </c>
      <c r="C690" s="93" t="str">
        <f>IFERROR(VLOOKUP(TABLA!F690,BLIOTECAS!$C$1:$E$26,3,FALSE),"")</f>
        <v>Ciencias de la Salud</v>
      </c>
      <c r="D690" s="266" t="s">
        <v>1069</v>
      </c>
      <c r="E690" s="120" t="s">
        <v>8</v>
      </c>
      <c r="F690" s="119" t="s">
        <v>22</v>
      </c>
      <c r="G690" s="119" t="s">
        <v>45</v>
      </c>
      <c r="H690" s="119" t="s">
        <v>44</v>
      </c>
      <c r="I690" s="119"/>
      <c r="J690" s="119" t="s">
        <v>22</v>
      </c>
      <c r="K690" s="119" t="s">
        <v>24</v>
      </c>
      <c r="L690" s="119" t="s">
        <v>56</v>
      </c>
      <c r="M690" s="119"/>
      <c r="N690" s="119">
        <v>5</v>
      </c>
      <c r="O690" s="119">
        <v>2</v>
      </c>
      <c r="P690" s="119">
        <v>1</v>
      </c>
      <c r="Q690" s="119">
        <v>1</v>
      </c>
      <c r="R690" s="119">
        <v>5</v>
      </c>
      <c r="S690" s="119" t="s">
        <v>88</v>
      </c>
      <c r="T690" s="119" t="s">
        <v>87</v>
      </c>
      <c r="U690" s="119">
        <v>1</v>
      </c>
      <c r="V690" s="119">
        <v>1</v>
      </c>
      <c r="W690" s="119">
        <v>1</v>
      </c>
      <c r="X690" s="119">
        <v>1</v>
      </c>
      <c r="Y690" s="119">
        <v>3</v>
      </c>
      <c r="Z690" s="119">
        <v>5</v>
      </c>
      <c r="AA690" s="119">
        <v>5</v>
      </c>
      <c r="AB690" s="119">
        <v>5</v>
      </c>
      <c r="AC690" s="119">
        <v>2</v>
      </c>
      <c r="AD690" s="119">
        <v>2</v>
      </c>
      <c r="AE690" s="119">
        <v>1</v>
      </c>
      <c r="AF690" s="119">
        <v>1</v>
      </c>
      <c r="AG690" s="119">
        <v>1</v>
      </c>
      <c r="AH690" s="119">
        <v>1</v>
      </c>
      <c r="AI690" s="119">
        <v>1</v>
      </c>
      <c r="AJ690" s="119">
        <v>1</v>
      </c>
      <c r="AK690" s="119" t="s">
        <v>88</v>
      </c>
      <c r="AL690" s="119" t="s">
        <v>88</v>
      </c>
      <c r="AM690" s="119">
        <v>1</v>
      </c>
      <c r="AN690" s="119">
        <v>1</v>
      </c>
      <c r="AO690" s="119" t="s">
        <v>115</v>
      </c>
      <c r="AP690" s="119">
        <v>3</v>
      </c>
      <c r="AQ690" s="119">
        <v>1</v>
      </c>
      <c r="AR690" s="119">
        <v>1</v>
      </c>
      <c r="AS690" s="119">
        <v>1</v>
      </c>
      <c r="AT690" s="119">
        <v>1</v>
      </c>
      <c r="AU690" s="119">
        <v>1</v>
      </c>
      <c r="AV690" s="119">
        <v>1</v>
      </c>
      <c r="AW690" s="119">
        <v>3</v>
      </c>
      <c r="AX690" s="119" t="s">
        <v>88</v>
      </c>
      <c r="AY690" s="119" t="s">
        <v>88</v>
      </c>
      <c r="AZ690" s="119"/>
      <c r="BA690" s="119">
        <v>1</v>
      </c>
      <c r="BB690" s="119">
        <v>1</v>
      </c>
      <c r="BC690" s="119" t="s">
        <v>133</v>
      </c>
      <c r="BD690" s="119"/>
      <c r="BE690" s="119"/>
      <c r="BF690">
        <f t="shared" si="74"/>
        <v>0</v>
      </c>
      <c r="BG690">
        <f t="shared" si="73"/>
        <v>0</v>
      </c>
      <c r="BH690">
        <f t="shared" si="73"/>
        <v>0</v>
      </c>
      <c r="BI690">
        <f t="shared" si="73"/>
        <v>0</v>
      </c>
      <c r="BJ690">
        <f t="shared" si="73"/>
        <v>0</v>
      </c>
      <c r="BK690">
        <f t="shared" si="73"/>
        <v>0</v>
      </c>
      <c r="BL690">
        <f t="shared" si="71"/>
        <v>0</v>
      </c>
      <c r="BM690">
        <f t="shared" si="70"/>
        <v>0</v>
      </c>
      <c r="BN690">
        <f t="shared" si="70"/>
        <v>0</v>
      </c>
      <c r="BO690">
        <f t="shared" si="70"/>
        <v>0</v>
      </c>
      <c r="BP690">
        <f t="shared" si="70"/>
        <v>0</v>
      </c>
      <c r="BQ690">
        <f t="shared" si="72"/>
        <v>0</v>
      </c>
      <c r="BR690">
        <f t="shared" si="70"/>
        <v>1</v>
      </c>
      <c r="BS690">
        <f t="shared" si="70"/>
        <v>0</v>
      </c>
      <c r="BT690" s="256">
        <f t="shared" si="69"/>
        <v>3</v>
      </c>
    </row>
    <row r="691" spans="2:72" ht="14.3" x14ac:dyDescent="0.25">
      <c r="B691" s="93" t="str">
        <f>IFERROR(VLOOKUP(TABLA!$F691,BLIOTECAS!$C$1:$E$26,2,FALSE),"")</f>
        <v>ENF</v>
      </c>
      <c r="C691" s="93" t="str">
        <f>IFERROR(VLOOKUP(TABLA!F691,BLIOTECAS!$C$1:$E$26,3,FALSE),"")</f>
        <v>Ciencias de la Salud</v>
      </c>
      <c r="D691" s="266" t="s">
        <v>1069</v>
      </c>
      <c r="E691" s="120" t="s">
        <v>8</v>
      </c>
      <c r="F691" s="119" t="s">
        <v>24</v>
      </c>
      <c r="G691" s="119" t="s">
        <v>46</v>
      </c>
      <c r="H691" s="119" t="s">
        <v>46</v>
      </c>
      <c r="I691" s="119"/>
      <c r="J691" s="119" t="s">
        <v>24</v>
      </c>
      <c r="K691" s="119" t="s">
        <v>22</v>
      </c>
      <c r="L691" s="119"/>
      <c r="M691" s="119"/>
      <c r="N691" s="119">
        <v>5</v>
      </c>
      <c r="O691" s="119">
        <v>5</v>
      </c>
      <c r="P691" s="119">
        <v>5</v>
      </c>
      <c r="Q691" s="119">
        <v>5</v>
      </c>
      <c r="R691" s="119">
        <v>5</v>
      </c>
      <c r="S691" s="119" t="s">
        <v>88</v>
      </c>
      <c r="T691" s="119" t="s">
        <v>87</v>
      </c>
      <c r="U691" s="119">
        <v>2</v>
      </c>
      <c r="V691" s="119">
        <v>2</v>
      </c>
      <c r="W691" s="119">
        <v>3</v>
      </c>
      <c r="X691" s="119">
        <v>4</v>
      </c>
      <c r="Y691" s="119">
        <v>5</v>
      </c>
      <c r="Z691" s="119">
        <v>5</v>
      </c>
      <c r="AA691" s="119">
        <v>5</v>
      </c>
      <c r="AB691" s="119">
        <v>5</v>
      </c>
      <c r="AC691" s="119">
        <v>5</v>
      </c>
      <c r="AD691" s="119">
        <v>5</v>
      </c>
      <c r="AE691" s="119">
        <v>5</v>
      </c>
      <c r="AF691" s="119">
        <v>5</v>
      </c>
      <c r="AG691" s="119">
        <v>3</v>
      </c>
      <c r="AH691" s="119">
        <v>2</v>
      </c>
      <c r="AI691" s="119">
        <v>5</v>
      </c>
      <c r="AJ691" s="119">
        <v>5</v>
      </c>
      <c r="AK691" s="119" t="s">
        <v>87</v>
      </c>
      <c r="AL691" s="119" t="s">
        <v>87</v>
      </c>
      <c r="AM691" s="119">
        <v>5</v>
      </c>
      <c r="AN691" s="119">
        <v>5</v>
      </c>
      <c r="AO691" s="119" t="s">
        <v>356</v>
      </c>
      <c r="AP691" s="119">
        <v>5</v>
      </c>
      <c r="AQ691" s="119">
        <v>2</v>
      </c>
      <c r="AR691" s="119">
        <v>2</v>
      </c>
      <c r="AS691" s="119">
        <v>5</v>
      </c>
      <c r="AT691" s="119">
        <v>5</v>
      </c>
      <c r="AU691" s="119">
        <v>5</v>
      </c>
      <c r="AV691" s="119">
        <v>5</v>
      </c>
      <c r="AW691" s="119">
        <v>5</v>
      </c>
      <c r="AX691" s="119" t="s">
        <v>87</v>
      </c>
      <c r="AY691" s="119" t="s">
        <v>87</v>
      </c>
      <c r="AZ691" s="119" t="s">
        <v>125</v>
      </c>
      <c r="BA691" s="119">
        <v>5</v>
      </c>
      <c r="BB691" s="119">
        <v>5</v>
      </c>
      <c r="BC691" s="119" t="s">
        <v>135</v>
      </c>
      <c r="BD691" s="119"/>
      <c r="BE691" s="119"/>
      <c r="BF691">
        <f t="shared" si="74"/>
        <v>0</v>
      </c>
      <c r="BG691">
        <f t="shared" si="73"/>
        <v>0</v>
      </c>
      <c r="BH691">
        <f t="shared" si="73"/>
        <v>0</v>
      </c>
      <c r="BI691">
        <f t="shared" si="73"/>
        <v>0</v>
      </c>
      <c r="BJ691">
        <f t="shared" si="73"/>
        <v>0</v>
      </c>
      <c r="BK691">
        <f t="shared" si="73"/>
        <v>0</v>
      </c>
      <c r="BL691">
        <f t="shared" si="71"/>
        <v>0</v>
      </c>
      <c r="BM691">
        <f t="shared" si="70"/>
        <v>0</v>
      </c>
      <c r="BN691">
        <f t="shared" si="70"/>
        <v>1</v>
      </c>
      <c r="BO691">
        <f t="shared" si="70"/>
        <v>1</v>
      </c>
      <c r="BP691">
        <f t="shared" si="70"/>
        <v>0</v>
      </c>
      <c r="BQ691">
        <f t="shared" si="72"/>
        <v>0</v>
      </c>
      <c r="BR691">
        <f t="shared" si="70"/>
        <v>0</v>
      </c>
      <c r="BS691">
        <f t="shared" si="70"/>
        <v>0</v>
      </c>
      <c r="BT691" s="256">
        <f t="shared" si="69"/>
        <v>5</v>
      </c>
    </row>
    <row r="692" spans="2:72" ht="14.3" x14ac:dyDescent="0.25">
      <c r="B692" s="93" t="str">
        <f>IFERROR(VLOOKUP(TABLA!$F692,BLIOTECAS!$C$1:$E$26,2,FALSE),"")</f>
        <v>GHI</v>
      </c>
      <c r="C692" s="93" t="str">
        <f>IFERROR(VLOOKUP(TABLA!F692,BLIOTECAS!$C$1:$E$26,3,FALSE),"")</f>
        <v>Humanidades</v>
      </c>
      <c r="D692" s="266" t="s">
        <v>1069</v>
      </c>
      <c r="E692" s="120" t="s">
        <v>10</v>
      </c>
      <c r="F692" s="119" t="s">
        <v>13</v>
      </c>
      <c r="G692" s="119" t="s">
        <v>46</v>
      </c>
      <c r="H692" s="119" t="s">
        <v>44</v>
      </c>
      <c r="I692" s="119"/>
      <c r="J692" s="119" t="s">
        <v>76</v>
      </c>
      <c r="K692" s="119" t="s">
        <v>56</v>
      </c>
      <c r="L692" s="119" t="s">
        <v>13</v>
      </c>
      <c r="M692" s="119" t="s">
        <v>696</v>
      </c>
      <c r="N692" s="119">
        <v>5</v>
      </c>
      <c r="O692" s="119">
        <v>5</v>
      </c>
      <c r="P692" s="119">
        <v>4</v>
      </c>
      <c r="Q692" s="119">
        <v>4</v>
      </c>
      <c r="R692" s="119">
        <v>5</v>
      </c>
      <c r="S692" s="119" t="s">
        <v>87</v>
      </c>
      <c r="T692" s="119" t="s">
        <v>87</v>
      </c>
      <c r="U692" s="119">
        <v>5</v>
      </c>
      <c r="V692" s="119">
        <v>3</v>
      </c>
      <c r="W692" s="119">
        <v>2</v>
      </c>
      <c r="X692" s="119">
        <v>5</v>
      </c>
      <c r="Y692" s="119">
        <v>4</v>
      </c>
      <c r="Z692" s="119">
        <v>4</v>
      </c>
      <c r="AA692" s="119">
        <v>5</v>
      </c>
      <c r="AB692" s="119">
        <v>5</v>
      </c>
      <c r="AC692" s="119">
        <v>4</v>
      </c>
      <c r="AD692" s="119">
        <v>3</v>
      </c>
      <c r="AE692" s="119">
        <v>4</v>
      </c>
      <c r="AF692" s="119">
        <v>4</v>
      </c>
      <c r="AG692" s="119">
        <v>4</v>
      </c>
      <c r="AH692" s="119">
        <v>4</v>
      </c>
      <c r="AI692" s="119">
        <v>4</v>
      </c>
      <c r="AJ692" s="119">
        <v>5</v>
      </c>
      <c r="AK692" s="119" t="s">
        <v>88</v>
      </c>
      <c r="AL692" s="119" t="s">
        <v>88</v>
      </c>
      <c r="AM692" s="119">
        <v>4</v>
      </c>
      <c r="AN692" s="119">
        <v>4</v>
      </c>
      <c r="AO692" s="119" t="s">
        <v>580</v>
      </c>
      <c r="AP692" s="119">
        <v>5</v>
      </c>
      <c r="AQ692" s="119">
        <v>5</v>
      </c>
      <c r="AR692" s="119">
        <v>3</v>
      </c>
      <c r="AS692" s="119">
        <v>4</v>
      </c>
      <c r="AT692" s="119">
        <v>5</v>
      </c>
      <c r="AU692" s="119">
        <v>5</v>
      </c>
      <c r="AV692" s="119">
        <v>5</v>
      </c>
      <c r="AW692" s="119">
        <v>4</v>
      </c>
      <c r="AX692" s="119" t="s">
        <v>88</v>
      </c>
      <c r="AY692" s="119" t="s">
        <v>88</v>
      </c>
      <c r="AZ692" s="119"/>
      <c r="BA692" s="119">
        <v>5</v>
      </c>
      <c r="BB692" s="119">
        <v>5</v>
      </c>
      <c r="BC692" s="119" t="s">
        <v>134</v>
      </c>
      <c r="BD692" s="119" t="s">
        <v>1077</v>
      </c>
      <c r="BE692" s="119"/>
      <c r="BF692">
        <f t="shared" si="74"/>
        <v>0</v>
      </c>
      <c r="BG692">
        <f t="shared" si="73"/>
        <v>0</v>
      </c>
      <c r="BH692">
        <f t="shared" si="73"/>
        <v>0</v>
      </c>
      <c r="BI692">
        <f t="shared" si="73"/>
        <v>0</v>
      </c>
      <c r="BJ692">
        <f t="shared" si="73"/>
        <v>0</v>
      </c>
      <c r="BK692">
        <f t="shared" si="73"/>
        <v>0</v>
      </c>
      <c r="BL692">
        <f t="shared" si="71"/>
        <v>0</v>
      </c>
      <c r="BM692">
        <f t="shared" si="70"/>
        <v>1</v>
      </c>
      <c r="BN692">
        <f t="shared" si="70"/>
        <v>0</v>
      </c>
      <c r="BO692">
        <f t="shared" si="70"/>
        <v>0</v>
      </c>
      <c r="BP692">
        <f t="shared" si="70"/>
        <v>0</v>
      </c>
      <c r="BQ692">
        <f t="shared" si="72"/>
        <v>0</v>
      </c>
      <c r="BR692">
        <f t="shared" si="70"/>
        <v>0</v>
      </c>
      <c r="BS692">
        <f t="shared" si="70"/>
        <v>0</v>
      </c>
      <c r="BT692" s="256">
        <f t="shared" si="69"/>
        <v>4</v>
      </c>
    </row>
    <row r="693" spans="2:72" ht="14.3" x14ac:dyDescent="0.25">
      <c r="B693" s="93" t="str">
        <f>IFERROR(VLOOKUP(TABLA!$F693,BLIOTECAS!$C$1:$E$26,2,FALSE),"")</f>
        <v>MED</v>
      </c>
      <c r="C693" s="93" t="str">
        <f>IFERROR(VLOOKUP(TABLA!F693,BLIOTECAS!$C$1:$E$26,3,FALSE),"")</f>
        <v>Ciencias de la Salud</v>
      </c>
      <c r="D693" s="266" t="s">
        <v>1069</v>
      </c>
      <c r="E693" s="120" t="s">
        <v>8</v>
      </c>
      <c r="F693" s="119" t="s">
        <v>22</v>
      </c>
      <c r="G693" s="119" t="s">
        <v>46</v>
      </c>
      <c r="H693" s="119" t="s">
        <v>46</v>
      </c>
      <c r="I693" s="119"/>
      <c r="J693" s="119" t="s">
        <v>22</v>
      </c>
      <c r="K693" s="119" t="s">
        <v>56</v>
      </c>
      <c r="L693" s="119" t="s">
        <v>17</v>
      </c>
      <c r="M693" s="119" t="s">
        <v>697</v>
      </c>
      <c r="N693" s="119">
        <v>5</v>
      </c>
      <c r="O693" s="119">
        <v>5</v>
      </c>
      <c r="P693" s="119">
        <v>3</v>
      </c>
      <c r="Q693" s="119">
        <v>3</v>
      </c>
      <c r="R693" s="119">
        <v>4</v>
      </c>
      <c r="S693" s="119" t="s">
        <v>88</v>
      </c>
      <c r="T693" s="119" t="s">
        <v>87</v>
      </c>
      <c r="U693" s="119">
        <v>1</v>
      </c>
      <c r="V693" s="119">
        <v>3</v>
      </c>
      <c r="W693" s="119">
        <v>5</v>
      </c>
      <c r="X693" s="119">
        <v>1</v>
      </c>
      <c r="Y693" s="119">
        <v>5</v>
      </c>
      <c r="Z693" s="119">
        <v>5</v>
      </c>
      <c r="AA693" s="119">
        <v>5</v>
      </c>
      <c r="AB693" s="119">
        <v>2</v>
      </c>
      <c r="AC693" s="119">
        <v>3</v>
      </c>
      <c r="AD693" s="119">
        <v>5</v>
      </c>
      <c r="AE693" s="119">
        <v>4</v>
      </c>
      <c r="AF693" s="119">
        <v>4</v>
      </c>
      <c r="AG693" s="119">
        <v>2</v>
      </c>
      <c r="AH693" s="119">
        <v>2</v>
      </c>
      <c r="AI693" s="119">
        <v>4</v>
      </c>
      <c r="AJ693" s="119">
        <v>2</v>
      </c>
      <c r="AK693" s="119" t="s">
        <v>88</v>
      </c>
      <c r="AL693" s="119" t="s">
        <v>88</v>
      </c>
      <c r="AM693" s="119">
        <v>5</v>
      </c>
      <c r="AN693" s="119">
        <v>2</v>
      </c>
      <c r="AO693" s="119" t="s">
        <v>115</v>
      </c>
      <c r="AP693" s="119">
        <v>5</v>
      </c>
      <c r="AQ693" s="119">
        <v>5</v>
      </c>
      <c r="AR693" s="119">
        <v>2</v>
      </c>
      <c r="AS693" s="119">
        <v>5</v>
      </c>
      <c r="AT693" s="119">
        <v>5</v>
      </c>
      <c r="AU693" s="119">
        <v>5</v>
      </c>
      <c r="AV693" s="119">
        <v>5</v>
      </c>
      <c r="AW693" s="119">
        <v>3</v>
      </c>
      <c r="AX693" s="119" t="s">
        <v>87</v>
      </c>
      <c r="AY693" s="119" t="s">
        <v>88</v>
      </c>
      <c r="AZ693" s="119"/>
      <c r="BA693" s="119">
        <v>4</v>
      </c>
      <c r="BB693" s="119">
        <v>5</v>
      </c>
      <c r="BC693" s="119" t="s">
        <v>134</v>
      </c>
      <c r="BD693" s="119"/>
      <c r="BE693" s="119"/>
      <c r="BF693">
        <f t="shared" si="74"/>
        <v>0</v>
      </c>
      <c r="BG693">
        <f t="shared" si="73"/>
        <v>0</v>
      </c>
      <c r="BH693">
        <f t="shared" si="73"/>
        <v>0</v>
      </c>
      <c r="BI693">
        <f t="shared" si="73"/>
        <v>0</v>
      </c>
      <c r="BJ693">
        <f t="shared" si="73"/>
        <v>0</v>
      </c>
      <c r="BK693">
        <f t="shared" si="73"/>
        <v>0</v>
      </c>
      <c r="BL693">
        <f t="shared" si="71"/>
        <v>0</v>
      </c>
      <c r="BM693">
        <f t="shared" si="70"/>
        <v>0</v>
      </c>
      <c r="BN693">
        <f t="shared" si="70"/>
        <v>0</v>
      </c>
      <c r="BO693">
        <f t="shared" si="70"/>
        <v>0</v>
      </c>
      <c r="BP693">
        <f t="shared" si="70"/>
        <v>0</v>
      </c>
      <c r="BQ693">
        <f t="shared" si="72"/>
        <v>0</v>
      </c>
      <c r="BR693">
        <f t="shared" si="70"/>
        <v>1</v>
      </c>
      <c r="BS693">
        <f t="shared" si="70"/>
        <v>0</v>
      </c>
      <c r="BT693" s="256">
        <f t="shared" si="69"/>
        <v>4</v>
      </c>
    </row>
    <row r="694" spans="2:72" ht="14.3" x14ac:dyDescent="0.25">
      <c r="B694" s="93" t="str">
        <f>IFERROR(VLOOKUP(TABLA!$F694,BLIOTECAS!$C$1:$E$26,2,FALSE),"")</f>
        <v>DER</v>
      </c>
      <c r="C694" s="93" t="str">
        <f>IFERROR(VLOOKUP(TABLA!F694,BLIOTECAS!$C$1:$E$26,3,FALSE),"")</f>
        <v>Ciencias Sociales</v>
      </c>
      <c r="D694" s="266" t="s">
        <v>1069</v>
      </c>
      <c r="E694" s="120" t="s">
        <v>10</v>
      </c>
      <c r="F694" s="119" t="s">
        <v>14</v>
      </c>
      <c r="G694" s="119" t="s">
        <v>47</v>
      </c>
      <c r="H694" s="119" t="s">
        <v>47</v>
      </c>
      <c r="I694" s="119"/>
      <c r="J694" s="119" t="s">
        <v>476</v>
      </c>
      <c r="K694" s="119"/>
      <c r="L694" s="119"/>
      <c r="M694" s="119"/>
      <c r="N694" s="119">
        <v>5</v>
      </c>
      <c r="O694" s="119">
        <v>5</v>
      </c>
      <c r="P694" s="119">
        <v>5</v>
      </c>
      <c r="Q694" s="119">
        <v>5</v>
      </c>
      <c r="R694" s="119">
        <v>5</v>
      </c>
      <c r="S694" s="119" t="s">
        <v>87</v>
      </c>
      <c r="T694" s="119" t="s">
        <v>87</v>
      </c>
      <c r="U694" s="119">
        <v>5</v>
      </c>
      <c r="V694" s="119">
        <v>1</v>
      </c>
      <c r="W694" s="119">
        <v>5</v>
      </c>
      <c r="X694" s="119">
        <v>2</v>
      </c>
      <c r="Y694" s="119"/>
      <c r="Z694" s="119">
        <v>4</v>
      </c>
      <c r="AA694" s="119"/>
      <c r="AB694" s="119">
        <v>3</v>
      </c>
      <c r="AC694" s="119">
        <v>5</v>
      </c>
      <c r="AD694" s="119">
        <v>5</v>
      </c>
      <c r="AE694" s="119">
        <v>5</v>
      </c>
      <c r="AF694" s="119">
        <v>5</v>
      </c>
      <c r="AG694" s="119">
        <v>5</v>
      </c>
      <c r="AH694" s="119">
        <v>5</v>
      </c>
      <c r="AI694" s="119">
        <v>3</v>
      </c>
      <c r="AJ694" s="119">
        <v>5</v>
      </c>
      <c r="AK694" s="119" t="s">
        <v>88</v>
      </c>
      <c r="AL694" s="119" t="s">
        <v>88</v>
      </c>
      <c r="AM694" s="119">
        <v>5</v>
      </c>
      <c r="AN694" s="119">
        <v>4</v>
      </c>
      <c r="AO694" s="119" t="s">
        <v>115</v>
      </c>
      <c r="AP694" s="119">
        <v>5</v>
      </c>
      <c r="AQ694" s="119">
        <v>5</v>
      </c>
      <c r="AR694" s="119">
        <v>5</v>
      </c>
      <c r="AS694" s="119">
        <v>5</v>
      </c>
      <c r="AT694" s="119">
        <v>5</v>
      </c>
      <c r="AU694" s="119">
        <v>5</v>
      </c>
      <c r="AV694" s="119">
        <v>4</v>
      </c>
      <c r="AW694" s="119"/>
      <c r="AX694" s="119" t="s">
        <v>87</v>
      </c>
      <c r="AY694" s="119" t="s">
        <v>88</v>
      </c>
      <c r="AZ694" s="119"/>
      <c r="BA694" s="119">
        <v>5</v>
      </c>
      <c r="BB694" s="119">
        <v>5</v>
      </c>
      <c r="BC694" s="119" t="s">
        <v>135</v>
      </c>
      <c r="BD694" s="119" t="s">
        <v>698</v>
      </c>
      <c r="BE694" s="119"/>
      <c r="BF694">
        <f t="shared" si="74"/>
        <v>0</v>
      </c>
      <c r="BG694">
        <f t="shared" si="73"/>
        <v>0</v>
      </c>
      <c r="BH694">
        <f t="shared" si="73"/>
        <v>0</v>
      </c>
      <c r="BI694">
        <f t="shared" si="73"/>
        <v>0</v>
      </c>
      <c r="BJ694">
        <f t="shared" si="73"/>
        <v>0</v>
      </c>
      <c r="BK694">
        <f t="shared" si="73"/>
        <v>0</v>
      </c>
      <c r="BL694">
        <f t="shared" si="71"/>
        <v>0</v>
      </c>
      <c r="BM694">
        <f t="shared" si="70"/>
        <v>0</v>
      </c>
      <c r="BN694">
        <f t="shared" si="70"/>
        <v>0</v>
      </c>
      <c r="BO694">
        <f t="shared" si="70"/>
        <v>0</v>
      </c>
      <c r="BP694">
        <f t="shared" si="70"/>
        <v>0</v>
      </c>
      <c r="BQ694">
        <f t="shared" si="72"/>
        <v>0</v>
      </c>
      <c r="BR694">
        <f t="shared" si="70"/>
        <v>1</v>
      </c>
      <c r="BS694">
        <f t="shared" si="70"/>
        <v>0</v>
      </c>
      <c r="BT694" s="256">
        <f t="shared" si="69"/>
        <v>5</v>
      </c>
    </row>
    <row r="695" spans="2:72" ht="14.3" x14ac:dyDescent="0.25">
      <c r="B695" s="93" t="str">
        <f>IFERROR(VLOOKUP(TABLA!$F695,BLIOTECAS!$C$1:$E$26,2,FALSE),"")</f>
        <v>FLL</v>
      </c>
      <c r="C695" s="93" t="str">
        <f>IFERROR(VLOOKUP(TABLA!F695,BLIOTECAS!$C$1:$E$26,3,FALSE),"")</f>
        <v>Humanidades</v>
      </c>
      <c r="D695" s="266" t="s">
        <v>1069</v>
      </c>
      <c r="E695" s="120" t="s">
        <v>9</v>
      </c>
      <c r="F695" s="119" t="s">
        <v>15</v>
      </c>
      <c r="G695" s="119" t="s">
        <v>45</v>
      </c>
      <c r="H695" s="119" t="s">
        <v>47</v>
      </c>
      <c r="I695" s="119"/>
      <c r="J695" s="119" t="s">
        <v>476</v>
      </c>
      <c r="K695" s="119" t="s">
        <v>31</v>
      </c>
      <c r="L695" s="119"/>
      <c r="M695" s="119"/>
      <c r="N695" s="119">
        <v>5</v>
      </c>
      <c r="O695" s="119">
        <v>4</v>
      </c>
      <c r="P695" s="119">
        <v>4</v>
      </c>
      <c r="Q695" s="119">
        <v>2</v>
      </c>
      <c r="R695" s="119">
        <v>3</v>
      </c>
      <c r="S695" s="119" t="s">
        <v>87</v>
      </c>
      <c r="T695" s="119" t="s">
        <v>87</v>
      </c>
      <c r="U695" s="119">
        <v>4</v>
      </c>
      <c r="V695" s="119">
        <v>4</v>
      </c>
      <c r="W695" s="119">
        <v>1</v>
      </c>
      <c r="X695" s="119">
        <v>2</v>
      </c>
      <c r="Y695" s="119">
        <v>1</v>
      </c>
      <c r="Z695" s="119">
        <v>4</v>
      </c>
      <c r="AA695" s="119">
        <v>1</v>
      </c>
      <c r="AB695" s="119">
        <v>2</v>
      </c>
      <c r="AC695" s="119">
        <v>1</v>
      </c>
      <c r="AD695" s="119">
        <v>3</v>
      </c>
      <c r="AE695" s="119">
        <v>1</v>
      </c>
      <c r="AF695" s="119">
        <v>2</v>
      </c>
      <c r="AG695" s="119">
        <v>2</v>
      </c>
      <c r="AH695" s="119">
        <v>3</v>
      </c>
      <c r="AI695" s="119">
        <v>1</v>
      </c>
      <c r="AJ695" s="119">
        <v>1</v>
      </c>
      <c r="AK695" s="119" t="s">
        <v>87</v>
      </c>
      <c r="AL695" s="119" t="s">
        <v>88</v>
      </c>
      <c r="AM695" s="119">
        <v>4</v>
      </c>
      <c r="AN695" s="119">
        <v>2</v>
      </c>
      <c r="AO695" s="119" t="s">
        <v>115</v>
      </c>
      <c r="AP695" s="119">
        <v>2</v>
      </c>
      <c r="AQ695" s="119">
        <v>5</v>
      </c>
      <c r="AR695" s="119">
        <v>5</v>
      </c>
      <c r="AS695" s="119">
        <v>5</v>
      </c>
      <c r="AT695" s="119">
        <v>5</v>
      </c>
      <c r="AU695" s="119">
        <v>5</v>
      </c>
      <c r="AV695" s="119">
        <v>1</v>
      </c>
      <c r="AW695" s="119">
        <v>2</v>
      </c>
      <c r="AX695" s="119" t="s">
        <v>88</v>
      </c>
      <c r="AY695" s="119" t="s">
        <v>88</v>
      </c>
      <c r="AZ695" s="119"/>
      <c r="BA695" s="119">
        <v>3</v>
      </c>
      <c r="BB695" s="119">
        <v>4</v>
      </c>
      <c r="BC695" s="119" t="s">
        <v>133</v>
      </c>
      <c r="BD695" s="119"/>
      <c r="BE695" s="119"/>
      <c r="BF695">
        <f t="shared" si="74"/>
        <v>0</v>
      </c>
      <c r="BG695">
        <f t="shared" si="73"/>
        <v>0</v>
      </c>
      <c r="BH695">
        <f t="shared" si="73"/>
        <v>0</v>
      </c>
      <c r="BI695">
        <f t="shared" si="73"/>
        <v>0</v>
      </c>
      <c r="BJ695">
        <f t="shared" si="73"/>
        <v>0</v>
      </c>
      <c r="BK695">
        <f t="shared" si="73"/>
        <v>0</v>
      </c>
      <c r="BL695">
        <f t="shared" si="71"/>
        <v>0</v>
      </c>
      <c r="BM695">
        <f t="shared" si="70"/>
        <v>0</v>
      </c>
      <c r="BN695">
        <f t="shared" si="70"/>
        <v>0</v>
      </c>
      <c r="BO695">
        <f t="shared" si="70"/>
        <v>0</v>
      </c>
      <c r="BP695">
        <f t="shared" si="70"/>
        <v>0</v>
      </c>
      <c r="BQ695">
        <f t="shared" si="72"/>
        <v>0</v>
      </c>
      <c r="BR695">
        <f t="shared" si="70"/>
        <v>1</v>
      </c>
      <c r="BS695">
        <f t="shared" si="70"/>
        <v>0</v>
      </c>
      <c r="BT695" s="256">
        <f t="shared" si="69"/>
        <v>3</v>
      </c>
    </row>
    <row r="696" spans="2:72" ht="14.3" x14ac:dyDescent="0.25">
      <c r="B696" s="93" t="str">
        <f>IFERROR(VLOOKUP(TABLA!$F696,BLIOTECAS!$C$1:$E$26,2,FALSE),"")</f>
        <v>TRS</v>
      </c>
      <c r="C696" s="93" t="str">
        <f>IFERROR(VLOOKUP(TABLA!F696,BLIOTECAS!$C$1:$E$26,3,FALSE),"")</f>
        <v>Ciencias Sociales</v>
      </c>
      <c r="D696" s="266" t="s">
        <v>1069</v>
      </c>
      <c r="E696" s="120" t="s">
        <v>10</v>
      </c>
      <c r="F696" s="119" t="s">
        <v>32</v>
      </c>
      <c r="G696" s="119" t="s">
        <v>46</v>
      </c>
      <c r="H696" s="119" t="s">
        <v>47</v>
      </c>
      <c r="I696" s="119"/>
      <c r="J696" s="119" t="s">
        <v>32</v>
      </c>
      <c r="K696" s="119"/>
      <c r="L696" s="119"/>
      <c r="M696" s="119"/>
      <c r="N696" s="119">
        <v>5</v>
      </c>
      <c r="O696" s="119">
        <v>4</v>
      </c>
      <c r="P696" s="119">
        <v>5</v>
      </c>
      <c r="Q696" s="119">
        <v>4</v>
      </c>
      <c r="R696" s="119"/>
      <c r="S696" s="119" t="s">
        <v>87</v>
      </c>
      <c r="T696" s="119" t="s">
        <v>87</v>
      </c>
      <c r="U696" s="119">
        <v>5</v>
      </c>
      <c r="V696" s="119">
        <v>3</v>
      </c>
      <c r="W696" s="119">
        <v>2</v>
      </c>
      <c r="X696" s="119">
        <v>3</v>
      </c>
      <c r="Y696" s="119">
        <v>1</v>
      </c>
      <c r="Z696" s="119">
        <v>2</v>
      </c>
      <c r="AA696" s="119">
        <v>2</v>
      </c>
      <c r="AB696" s="119">
        <v>2</v>
      </c>
      <c r="AC696" s="119">
        <v>4</v>
      </c>
      <c r="AD696" s="119">
        <v>5</v>
      </c>
      <c r="AE696" s="119">
        <v>5</v>
      </c>
      <c r="AF696" s="119">
        <v>4</v>
      </c>
      <c r="AG696" s="119">
        <v>5</v>
      </c>
      <c r="AH696" s="119">
        <v>4</v>
      </c>
      <c r="AI696" s="119">
        <v>5</v>
      </c>
      <c r="AJ696" s="119">
        <v>2</v>
      </c>
      <c r="AK696" s="119" t="s">
        <v>87</v>
      </c>
      <c r="AL696" s="119" t="s">
        <v>88</v>
      </c>
      <c r="AM696" s="119">
        <v>3</v>
      </c>
      <c r="AN696" s="119">
        <v>1</v>
      </c>
      <c r="AO696" s="119" t="s">
        <v>113</v>
      </c>
      <c r="AP696" s="119">
        <v>5</v>
      </c>
      <c r="AQ696" s="119">
        <v>5</v>
      </c>
      <c r="AR696" s="119">
        <v>5</v>
      </c>
      <c r="AS696" s="119">
        <v>5</v>
      </c>
      <c r="AT696" s="119">
        <v>5</v>
      </c>
      <c r="AU696" s="119">
        <v>5</v>
      </c>
      <c r="AV696" s="119">
        <v>5</v>
      </c>
      <c r="AW696" s="119">
        <v>5</v>
      </c>
      <c r="AX696" s="119" t="s">
        <v>87</v>
      </c>
      <c r="AY696" s="119" t="s">
        <v>88</v>
      </c>
      <c r="AZ696" s="119"/>
      <c r="BA696" s="119">
        <v>5</v>
      </c>
      <c r="BB696" s="119">
        <v>5</v>
      </c>
      <c r="BC696" s="119" t="s">
        <v>135</v>
      </c>
      <c r="BD696" s="119"/>
      <c r="BE696" s="119"/>
      <c r="BF696">
        <f t="shared" si="74"/>
        <v>0</v>
      </c>
      <c r="BG696">
        <f t="shared" si="73"/>
        <v>0</v>
      </c>
      <c r="BH696">
        <f t="shared" si="73"/>
        <v>0</v>
      </c>
      <c r="BI696">
        <f t="shared" si="73"/>
        <v>0</v>
      </c>
      <c r="BJ696">
        <f t="shared" si="73"/>
        <v>0</v>
      </c>
      <c r="BK696">
        <f t="shared" si="73"/>
        <v>0</v>
      </c>
      <c r="BL696">
        <f t="shared" si="71"/>
        <v>0</v>
      </c>
      <c r="BM696">
        <f t="shared" si="70"/>
        <v>0</v>
      </c>
      <c r="BN696">
        <f t="shared" si="70"/>
        <v>0</v>
      </c>
      <c r="BO696">
        <f t="shared" si="70"/>
        <v>1</v>
      </c>
      <c r="BP696">
        <f t="shared" si="70"/>
        <v>0</v>
      </c>
      <c r="BQ696">
        <f t="shared" si="72"/>
        <v>0</v>
      </c>
      <c r="BR696">
        <f t="shared" si="70"/>
        <v>0</v>
      </c>
      <c r="BS696">
        <f t="shared" si="70"/>
        <v>0</v>
      </c>
      <c r="BT696" s="256">
        <f t="shared" si="69"/>
        <v>5</v>
      </c>
    </row>
    <row r="697" spans="2:72" ht="14.3" x14ac:dyDescent="0.25">
      <c r="B697" s="93" t="str">
        <f>IFERROR(VLOOKUP(TABLA!$F697,BLIOTECAS!$C$1:$E$26,2,FALSE),"")</f>
        <v>MAT</v>
      </c>
      <c r="C697" s="93" t="str">
        <f>IFERROR(VLOOKUP(TABLA!F697,BLIOTECAS!$C$1:$E$26,3,FALSE),"")</f>
        <v>Ciencias Experimentales</v>
      </c>
      <c r="D697" s="266" t="s">
        <v>1069</v>
      </c>
      <c r="E697" s="120" t="s">
        <v>8</v>
      </c>
      <c r="F697" s="119" t="s">
        <v>25</v>
      </c>
      <c r="G697" s="119" t="s">
        <v>46</v>
      </c>
      <c r="H697" s="119" t="s">
        <v>47</v>
      </c>
      <c r="I697" s="119"/>
      <c r="J697" s="119" t="s">
        <v>25</v>
      </c>
      <c r="K697" s="119" t="s">
        <v>17</v>
      </c>
      <c r="L697" s="119" t="s">
        <v>56</v>
      </c>
      <c r="M697" s="119"/>
      <c r="N697" s="119">
        <v>5</v>
      </c>
      <c r="O697" s="119">
        <v>5</v>
      </c>
      <c r="P697" s="119">
        <v>5</v>
      </c>
      <c r="Q697" s="119">
        <v>4</v>
      </c>
      <c r="R697" s="119">
        <v>5</v>
      </c>
      <c r="S697" s="119" t="s">
        <v>87</v>
      </c>
      <c r="T697" s="119" t="s">
        <v>87</v>
      </c>
      <c r="U697" s="119">
        <v>4</v>
      </c>
      <c r="V697" s="119">
        <v>1</v>
      </c>
      <c r="W697" s="119">
        <v>2</v>
      </c>
      <c r="X697" s="119">
        <v>1</v>
      </c>
      <c r="Y697" s="119">
        <v>5</v>
      </c>
      <c r="Z697" s="119">
        <v>2</v>
      </c>
      <c r="AA697" s="119">
        <v>5</v>
      </c>
      <c r="AB697" s="119">
        <v>1</v>
      </c>
      <c r="AC697" s="119">
        <v>4</v>
      </c>
      <c r="AD697" s="119">
        <v>4</v>
      </c>
      <c r="AE697" s="119">
        <v>4</v>
      </c>
      <c r="AF697" s="119">
        <v>4</v>
      </c>
      <c r="AG697" s="119">
        <v>5</v>
      </c>
      <c r="AH697" s="119">
        <v>4</v>
      </c>
      <c r="AI697" s="119">
        <v>3</v>
      </c>
      <c r="AJ697" s="119">
        <v>4</v>
      </c>
      <c r="AK697" s="119" t="s">
        <v>88</v>
      </c>
      <c r="AL697" s="119" t="s">
        <v>88</v>
      </c>
      <c r="AM697" s="119">
        <v>4</v>
      </c>
      <c r="AN697" s="119">
        <v>4</v>
      </c>
      <c r="AO697" s="119" t="s">
        <v>113</v>
      </c>
      <c r="AP697" s="119">
        <v>4</v>
      </c>
      <c r="AQ697" s="119">
        <v>4</v>
      </c>
      <c r="AR697" s="119">
        <v>5</v>
      </c>
      <c r="AS697" s="119">
        <v>5</v>
      </c>
      <c r="AT697" s="119">
        <v>5</v>
      </c>
      <c r="AU697" s="119">
        <v>5</v>
      </c>
      <c r="AV697" s="119">
        <v>5</v>
      </c>
      <c r="AW697" s="119">
        <v>4</v>
      </c>
      <c r="AX697" s="119" t="s">
        <v>87</v>
      </c>
      <c r="AY697" s="119" t="s">
        <v>88</v>
      </c>
      <c r="AZ697" s="119"/>
      <c r="BA697" s="119">
        <v>4</v>
      </c>
      <c r="BB697" s="119">
        <v>4</v>
      </c>
      <c r="BC697" s="119" t="s">
        <v>135</v>
      </c>
      <c r="BD697" s="119"/>
      <c r="BE697" s="119"/>
      <c r="BF697">
        <f t="shared" si="74"/>
        <v>0</v>
      </c>
      <c r="BG697">
        <f t="shared" si="73"/>
        <v>0</v>
      </c>
      <c r="BH697">
        <f t="shared" si="73"/>
        <v>0</v>
      </c>
      <c r="BI697">
        <f t="shared" si="73"/>
        <v>0</v>
      </c>
      <c r="BJ697">
        <f t="shared" si="73"/>
        <v>0</v>
      </c>
      <c r="BK697">
        <f t="shared" si="73"/>
        <v>0</v>
      </c>
      <c r="BL697">
        <f t="shared" si="71"/>
        <v>0</v>
      </c>
      <c r="BM697">
        <f t="shared" si="70"/>
        <v>0</v>
      </c>
      <c r="BN697">
        <f t="shared" si="70"/>
        <v>0</v>
      </c>
      <c r="BO697">
        <f t="shared" si="70"/>
        <v>1</v>
      </c>
      <c r="BP697">
        <f t="shared" si="70"/>
        <v>0</v>
      </c>
      <c r="BQ697">
        <f t="shared" si="72"/>
        <v>0</v>
      </c>
      <c r="BR697">
        <f t="shared" si="70"/>
        <v>0</v>
      </c>
      <c r="BS697">
        <f t="shared" si="70"/>
        <v>0</v>
      </c>
      <c r="BT697" s="256">
        <f t="shared" si="69"/>
        <v>5</v>
      </c>
    </row>
    <row r="698" spans="2:72" ht="14.3" x14ac:dyDescent="0.25">
      <c r="B698" s="93" t="str">
        <f>IFERROR(VLOOKUP(TABLA!$F698,BLIOTECAS!$C$1:$E$26,2,FALSE),"")</f>
        <v>GHI</v>
      </c>
      <c r="C698" s="93" t="str">
        <f>IFERROR(VLOOKUP(TABLA!F698,BLIOTECAS!$C$1:$E$26,3,FALSE),"")</f>
        <v>Humanidades</v>
      </c>
      <c r="D698" s="266" t="s">
        <v>1069</v>
      </c>
      <c r="E698" s="120" t="s">
        <v>10</v>
      </c>
      <c r="F698" s="119" t="s">
        <v>13</v>
      </c>
      <c r="G698" s="119" t="s">
        <v>46</v>
      </c>
      <c r="H698" s="119" t="s">
        <v>48</v>
      </c>
      <c r="I698" s="119"/>
      <c r="J698" s="119" t="s">
        <v>13</v>
      </c>
      <c r="K698" s="119" t="s">
        <v>56</v>
      </c>
      <c r="L698" s="119"/>
      <c r="M698" s="119"/>
      <c r="N698" s="119">
        <v>5</v>
      </c>
      <c r="O698" s="119">
        <v>5</v>
      </c>
      <c r="P698" s="119">
        <v>4</v>
      </c>
      <c r="Q698" s="119">
        <v>4</v>
      </c>
      <c r="R698" s="119">
        <v>5</v>
      </c>
      <c r="S698" s="119" t="s">
        <v>88</v>
      </c>
      <c r="T698" s="119" t="s">
        <v>87</v>
      </c>
      <c r="U698" s="119">
        <v>3</v>
      </c>
      <c r="V698" s="119">
        <v>2</v>
      </c>
      <c r="W698" s="119">
        <v>4</v>
      </c>
      <c r="X698" s="119">
        <v>2</v>
      </c>
      <c r="Y698" s="119">
        <v>3</v>
      </c>
      <c r="Z698" s="119">
        <v>4</v>
      </c>
      <c r="AA698" s="119">
        <v>3</v>
      </c>
      <c r="AB698" s="119">
        <v>2</v>
      </c>
      <c r="AC698" s="119">
        <v>5</v>
      </c>
      <c r="AD698" s="119">
        <v>5</v>
      </c>
      <c r="AE698" s="119">
        <v>4</v>
      </c>
      <c r="AF698" s="119">
        <v>5</v>
      </c>
      <c r="AG698" s="119">
        <v>5</v>
      </c>
      <c r="AH698" s="119">
        <v>4</v>
      </c>
      <c r="AI698" s="119">
        <v>4</v>
      </c>
      <c r="AJ698" s="119">
        <v>4</v>
      </c>
      <c r="AK698" s="119" t="s">
        <v>88</v>
      </c>
      <c r="AL698" s="119" t="s">
        <v>88</v>
      </c>
      <c r="AM698" s="119">
        <v>4</v>
      </c>
      <c r="AN698" s="119">
        <v>3</v>
      </c>
      <c r="AO698" s="119" t="s">
        <v>115</v>
      </c>
      <c r="AP698" s="119">
        <v>5</v>
      </c>
      <c r="AQ698" s="119">
        <v>5</v>
      </c>
      <c r="AR698" s="119">
        <v>5</v>
      </c>
      <c r="AS698" s="119">
        <v>5</v>
      </c>
      <c r="AT698" s="119">
        <v>5</v>
      </c>
      <c r="AU698" s="119">
        <v>5</v>
      </c>
      <c r="AV698" s="119">
        <v>5</v>
      </c>
      <c r="AW698" s="119">
        <v>5</v>
      </c>
      <c r="AX698" s="119" t="s">
        <v>87</v>
      </c>
      <c r="AY698" s="119" t="s">
        <v>88</v>
      </c>
      <c r="AZ698" s="119"/>
      <c r="BA698" s="119">
        <v>5</v>
      </c>
      <c r="BB698" s="119">
        <v>5</v>
      </c>
      <c r="BC698" s="119" t="s">
        <v>134</v>
      </c>
      <c r="BD698" s="119"/>
      <c r="BE698" s="119"/>
      <c r="BF698">
        <f t="shared" si="74"/>
        <v>0</v>
      </c>
      <c r="BG698">
        <f t="shared" si="73"/>
        <v>0</v>
      </c>
      <c r="BH698">
        <f t="shared" si="73"/>
        <v>0</v>
      </c>
      <c r="BI698">
        <f t="shared" si="73"/>
        <v>0</v>
      </c>
      <c r="BJ698">
        <f t="shared" si="73"/>
        <v>0</v>
      </c>
      <c r="BK698">
        <f t="shared" si="73"/>
        <v>0</v>
      </c>
      <c r="BL698">
        <f t="shared" si="71"/>
        <v>0</v>
      </c>
      <c r="BM698">
        <f t="shared" si="70"/>
        <v>0</v>
      </c>
      <c r="BN698">
        <f t="shared" si="70"/>
        <v>0</v>
      </c>
      <c r="BO698">
        <f t="shared" si="70"/>
        <v>0</v>
      </c>
      <c r="BP698">
        <f t="shared" si="70"/>
        <v>0</v>
      </c>
      <c r="BQ698">
        <f t="shared" si="72"/>
        <v>0</v>
      </c>
      <c r="BR698">
        <f t="shared" si="70"/>
        <v>1</v>
      </c>
      <c r="BS698">
        <f t="shared" si="70"/>
        <v>0</v>
      </c>
      <c r="BT698" s="256">
        <f t="shared" si="69"/>
        <v>4</v>
      </c>
    </row>
    <row r="699" spans="2:72" ht="14.3" x14ac:dyDescent="0.25">
      <c r="B699" s="93" t="str">
        <f>IFERROR(VLOOKUP(TABLA!$F699,BLIOTECAS!$C$1:$E$26,2,FALSE),"")</f>
        <v>FAR</v>
      </c>
      <c r="C699" s="93" t="str">
        <f>IFERROR(VLOOKUP(TABLA!F699,BLIOTECAS!$C$1:$E$26,3,FALSE),"")</f>
        <v>Ciencias de la Salud</v>
      </c>
      <c r="D699" s="266" t="s">
        <v>1069</v>
      </c>
      <c r="E699" s="120" t="s">
        <v>8</v>
      </c>
      <c r="F699" s="119" t="s">
        <v>28</v>
      </c>
      <c r="G699" s="119" t="s">
        <v>47</v>
      </c>
      <c r="H699" s="119" t="s">
        <v>45</v>
      </c>
      <c r="I699" s="119"/>
      <c r="J699" s="119" t="s">
        <v>476</v>
      </c>
      <c r="K699" s="119" t="s">
        <v>28</v>
      </c>
      <c r="L699" s="119" t="s">
        <v>22</v>
      </c>
      <c r="M699" s="119"/>
      <c r="N699" s="119">
        <v>2</v>
      </c>
      <c r="O699" s="119">
        <v>3</v>
      </c>
      <c r="P699" s="119">
        <v>4</v>
      </c>
      <c r="Q699" s="119">
        <v>3</v>
      </c>
      <c r="R699" s="119">
        <v>5</v>
      </c>
      <c r="S699" s="119" t="s">
        <v>88</v>
      </c>
      <c r="T699" s="119" t="s">
        <v>88</v>
      </c>
      <c r="U699" s="119">
        <v>3</v>
      </c>
      <c r="V699" s="119">
        <v>3</v>
      </c>
      <c r="W699" s="119">
        <v>3</v>
      </c>
      <c r="X699" s="119">
        <v>3</v>
      </c>
      <c r="Y699" s="119">
        <v>5</v>
      </c>
      <c r="Z699" s="119">
        <v>4</v>
      </c>
      <c r="AA699" s="119">
        <v>4</v>
      </c>
      <c r="AB699" s="119">
        <v>4</v>
      </c>
      <c r="AC699" s="119">
        <v>2</v>
      </c>
      <c r="AD699" s="119">
        <v>3</v>
      </c>
      <c r="AE699" s="119">
        <v>2</v>
      </c>
      <c r="AF699" s="119">
        <v>2</v>
      </c>
      <c r="AG699" s="119">
        <v>3</v>
      </c>
      <c r="AH699" s="119">
        <v>3</v>
      </c>
      <c r="AI699" s="119">
        <v>3</v>
      </c>
      <c r="AJ699" s="119">
        <v>3</v>
      </c>
      <c r="AK699" s="119" t="s">
        <v>88</v>
      </c>
      <c r="AL699" s="119" t="s">
        <v>88</v>
      </c>
      <c r="AM699" s="119">
        <v>3</v>
      </c>
      <c r="AN699" s="119">
        <v>3</v>
      </c>
      <c r="AO699" s="119" t="s">
        <v>115</v>
      </c>
      <c r="AP699" s="119">
        <v>3</v>
      </c>
      <c r="AQ699" s="119">
        <v>3</v>
      </c>
      <c r="AR699" s="119">
        <v>3</v>
      </c>
      <c r="AS699" s="119">
        <v>3</v>
      </c>
      <c r="AT699" s="119">
        <v>3</v>
      </c>
      <c r="AU699" s="119">
        <v>3</v>
      </c>
      <c r="AV699" s="119">
        <v>3</v>
      </c>
      <c r="AW699" s="119">
        <v>3</v>
      </c>
      <c r="AX699" s="119" t="s">
        <v>87</v>
      </c>
      <c r="AY699" s="119" t="s">
        <v>88</v>
      </c>
      <c r="AZ699" s="119"/>
      <c r="BA699" s="119">
        <v>3</v>
      </c>
      <c r="BB699" s="119">
        <v>3</v>
      </c>
      <c r="BC699" s="119" t="s">
        <v>134</v>
      </c>
      <c r="BD699" s="119"/>
      <c r="BE699" s="119"/>
      <c r="BF699">
        <f t="shared" si="74"/>
        <v>0</v>
      </c>
      <c r="BG699">
        <f t="shared" si="73"/>
        <v>0</v>
      </c>
      <c r="BH699">
        <f t="shared" si="73"/>
        <v>0</v>
      </c>
      <c r="BI699">
        <f t="shared" si="73"/>
        <v>0</v>
      </c>
      <c r="BJ699">
        <f t="shared" si="73"/>
        <v>0</v>
      </c>
      <c r="BK699">
        <f t="shared" si="73"/>
        <v>0</v>
      </c>
      <c r="BL699">
        <f t="shared" si="71"/>
        <v>0</v>
      </c>
      <c r="BM699">
        <f t="shared" si="70"/>
        <v>0</v>
      </c>
      <c r="BN699">
        <f t="shared" si="70"/>
        <v>0</v>
      </c>
      <c r="BO699">
        <f t="shared" si="70"/>
        <v>0</v>
      </c>
      <c r="BP699">
        <f t="shared" si="70"/>
        <v>0</v>
      </c>
      <c r="BQ699">
        <f t="shared" si="72"/>
        <v>0</v>
      </c>
      <c r="BR699">
        <f t="shared" si="70"/>
        <v>1</v>
      </c>
      <c r="BS699">
        <f t="shared" si="70"/>
        <v>0</v>
      </c>
      <c r="BT699" s="256">
        <f t="shared" si="69"/>
        <v>4</v>
      </c>
    </row>
    <row r="700" spans="2:72" ht="14.3" x14ac:dyDescent="0.25">
      <c r="B700" s="93" t="str">
        <f>IFERROR(VLOOKUP(TABLA!$F700,BLIOTECAS!$C$1:$E$26,2,FALSE),"")</f>
        <v>GHI</v>
      </c>
      <c r="C700" s="93" t="str">
        <f>IFERROR(VLOOKUP(TABLA!F700,BLIOTECAS!$C$1:$E$26,3,FALSE),"")</f>
        <v>Humanidades</v>
      </c>
      <c r="D700" s="266" t="s">
        <v>1069</v>
      </c>
      <c r="E700" s="120" t="s">
        <v>8</v>
      </c>
      <c r="F700" s="119" t="s">
        <v>13</v>
      </c>
      <c r="G700" s="119" t="s">
        <v>47</v>
      </c>
      <c r="H700" s="119" t="s">
        <v>47</v>
      </c>
      <c r="I700" s="119"/>
      <c r="J700" s="119" t="s">
        <v>13</v>
      </c>
      <c r="K700" s="119" t="s">
        <v>56</v>
      </c>
      <c r="L700" s="119" t="s">
        <v>54</v>
      </c>
      <c r="M700" s="119"/>
      <c r="N700" s="119">
        <v>5</v>
      </c>
      <c r="O700" s="119">
        <v>5</v>
      </c>
      <c r="P700" s="119">
        <v>3</v>
      </c>
      <c r="Q700" s="119">
        <v>4</v>
      </c>
      <c r="R700" s="119">
        <v>5</v>
      </c>
      <c r="S700" s="119" t="s">
        <v>88</v>
      </c>
      <c r="T700" s="119" t="s">
        <v>87</v>
      </c>
      <c r="U700" s="119">
        <v>4</v>
      </c>
      <c r="V700" s="119">
        <v>3</v>
      </c>
      <c r="W700" s="119">
        <v>2</v>
      </c>
      <c r="X700" s="119">
        <v>4</v>
      </c>
      <c r="Y700" s="119">
        <v>5</v>
      </c>
      <c r="Z700" s="119">
        <v>5</v>
      </c>
      <c r="AA700" s="119">
        <v>5</v>
      </c>
      <c r="AB700" s="119">
        <v>3</v>
      </c>
      <c r="AC700" s="119">
        <v>5</v>
      </c>
      <c r="AD700" s="119">
        <v>5</v>
      </c>
      <c r="AE700" s="119">
        <v>5</v>
      </c>
      <c r="AF700" s="119">
        <v>5</v>
      </c>
      <c r="AG700" s="119">
        <v>5</v>
      </c>
      <c r="AH700" s="119">
        <v>5</v>
      </c>
      <c r="AI700" s="119">
        <v>5</v>
      </c>
      <c r="AJ700" s="119">
        <v>5</v>
      </c>
      <c r="AK700" s="119" t="s">
        <v>87</v>
      </c>
      <c r="AL700" s="119" t="s">
        <v>87</v>
      </c>
      <c r="AM700" s="119">
        <v>5</v>
      </c>
      <c r="AN700" s="119">
        <v>5</v>
      </c>
      <c r="AO700" s="119" t="s">
        <v>113</v>
      </c>
      <c r="AP700" s="119">
        <v>5</v>
      </c>
      <c r="AQ700" s="119">
        <v>5</v>
      </c>
      <c r="AR700" s="119">
        <v>5</v>
      </c>
      <c r="AS700" s="119">
        <v>5</v>
      </c>
      <c r="AT700" s="119">
        <v>5</v>
      </c>
      <c r="AU700" s="119">
        <v>5</v>
      </c>
      <c r="AV700" s="119">
        <v>5</v>
      </c>
      <c r="AW700" s="119">
        <v>5</v>
      </c>
      <c r="AX700" s="119" t="s">
        <v>87</v>
      </c>
      <c r="AY700" s="119" t="s">
        <v>88</v>
      </c>
      <c r="AZ700" s="119"/>
      <c r="BA700" s="119">
        <v>5</v>
      </c>
      <c r="BB700" s="119">
        <v>5</v>
      </c>
      <c r="BC700" s="119" t="s">
        <v>135</v>
      </c>
      <c r="BD700" s="119"/>
      <c r="BE700" s="119"/>
      <c r="BF700">
        <f t="shared" si="74"/>
        <v>0</v>
      </c>
      <c r="BG700">
        <f t="shared" si="73"/>
        <v>0</v>
      </c>
      <c r="BH700">
        <f t="shared" si="73"/>
        <v>0</v>
      </c>
      <c r="BI700">
        <f t="shared" si="73"/>
        <v>0</v>
      </c>
      <c r="BJ700">
        <f t="shared" si="73"/>
        <v>0</v>
      </c>
      <c r="BK700">
        <f t="shared" si="73"/>
        <v>0</v>
      </c>
      <c r="BL700">
        <f t="shared" si="71"/>
        <v>0</v>
      </c>
      <c r="BM700">
        <f t="shared" si="70"/>
        <v>0</v>
      </c>
      <c r="BN700">
        <f t="shared" si="70"/>
        <v>0</v>
      </c>
      <c r="BO700">
        <f t="shared" ref="BM700:BS742" si="75">IF(IFERROR(FIND(BO$2,$AO700,1),0)&lt;&gt;0,1,0)</f>
        <v>1</v>
      </c>
      <c r="BP700">
        <f t="shared" si="75"/>
        <v>0</v>
      </c>
      <c r="BQ700">
        <f t="shared" si="72"/>
        <v>0</v>
      </c>
      <c r="BR700">
        <f t="shared" si="75"/>
        <v>0</v>
      </c>
      <c r="BS700">
        <f t="shared" si="75"/>
        <v>0</v>
      </c>
      <c r="BT700" s="256">
        <f t="shared" si="69"/>
        <v>5</v>
      </c>
    </row>
    <row r="701" spans="2:72" ht="14.3" x14ac:dyDescent="0.25">
      <c r="B701" s="93" t="str">
        <f>IFERROR(VLOOKUP(TABLA!$F701,BLIOTECAS!$C$1:$E$26,2,FALSE),"")</f>
        <v>PSI</v>
      </c>
      <c r="C701" s="93" t="str">
        <f>IFERROR(VLOOKUP(TABLA!F701,BLIOTECAS!$C$1:$E$26,3,FALSE),"")</f>
        <v>Ciencias de la Salud</v>
      </c>
      <c r="D701" s="266" t="s">
        <v>1069</v>
      </c>
      <c r="E701" s="120" t="s">
        <v>8</v>
      </c>
      <c r="F701" s="119" t="s">
        <v>23</v>
      </c>
      <c r="G701" s="119" t="s">
        <v>46</v>
      </c>
      <c r="H701" s="119" t="s">
        <v>47</v>
      </c>
      <c r="I701" s="119"/>
      <c r="J701" s="119" t="s">
        <v>23</v>
      </c>
      <c r="K701" s="119"/>
      <c r="L701" s="119"/>
      <c r="M701" s="119"/>
      <c r="N701" s="119">
        <v>2</v>
      </c>
      <c r="O701" s="119">
        <v>4</v>
      </c>
      <c r="P701" s="119">
        <v>5</v>
      </c>
      <c r="Q701" s="119">
        <v>4</v>
      </c>
      <c r="R701" s="119">
        <v>2</v>
      </c>
      <c r="S701" s="119" t="s">
        <v>88</v>
      </c>
      <c r="T701" s="119" t="s">
        <v>88</v>
      </c>
      <c r="U701" s="119">
        <v>1</v>
      </c>
      <c r="V701" s="119">
        <v>3</v>
      </c>
      <c r="W701" s="119">
        <v>3</v>
      </c>
      <c r="X701" s="119">
        <v>1</v>
      </c>
      <c r="Y701" s="119">
        <v>5</v>
      </c>
      <c r="Z701" s="119">
        <v>5</v>
      </c>
      <c r="AA701" s="119">
        <v>5</v>
      </c>
      <c r="AB701" s="119">
        <v>3</v>
      </c>
      <c r="AC701" s="119">
        <v>4</v>
      </c>
      <c r="AD701" s="119">
        <v>4</v>
      </c>
      <c r="AE701" s="119">
        <v>4</v>
      </c>
      <c r="AF701" s="119">
        <v>2</v>
      </c>
      <c r="AG701" s="119">
        <v>3</v>
      </c>
      <c r="AH701" s="119">
        <v>1</v>
      </c>
      <c r="AI701" s="119">
        <v>4</v>
      </c>
      <c r="AJ701" s="119">
        <v>1</v>
      </c>
      <c r="AK701" s="119" t="s">
        <v>87</v>
      </c>
      <c r="AL701" s="119" t="s">
        <v>87</v>
      </c>
      <c r="AM701" s="119">
        <v>3</v>
      </c>
      <c r="AN701" s="119">
        <v>2</v>
      </c>
      <c r="AO701" s="119" t="s">
        <v>115</v>
      </c>
      <c r="AP701" s="119">
        <v>3</v>
      </c>
      <c r="AQ701" s="119">
        <v>5</v>
      </c>
      <c r="AR701" s="119">
        <v>2</v>
      </c>
      <c r="AS701" s="119">
        <v>3</v>
      </c>
      <c r="AT701" s="119">
        <v>3</v>
      </c>
      <c r="AU701" s="119">
        <v>3</v>
      </c>
      <c r="AV701" s="119">
        <v>1</v>
      </c>
      <c r="AW701" s="119">
        <v>1</v>
      </c>
      <c r="AX701" s="119" t="s">
        <v>87</v>
      </c>
      <c r="AY701" s="119" t="s">
        <v>88</v>
      </c>
      <c r="AZ701" s="119"/>
      <c r="BA701" s="119">
        <v>3</v>
      </c>
      <c r="BB701" s="119">
        <v>2</v>
      </c>
      <c r="BC701" s="119" t="s">
        <v>132</v>
      </c>
      <c r="BD701" s="119" t="s">
        <v>1078</v>
      </c>
      <c r="BE701" s="119"/>
      <c r="BF701">
        <f t="shared" si="74"/>
        <v>0</v>
      </c>
      <c r="BG701">
        <f t="shared" si="73"/>
        <v>0</v>
      </c>
      <c r="BH701">
        <f t="shared" si="73"/>
        <v>0</v>
      </c>
      <c r="BI701">
        <f t="shared" si="73"/>
        <v>0</v>
      </c>
      <c r="BJ701">
        <f t="shared" si="73"/>
        <v>0</v>
      </c>
      <c r="BK701">
        <f t="shared" si="73"/>
        <v>0</v>
      </c>
      <c r="BL701">
        <f t="shared" si="71"/>
        <v>0</v>
      </c>
      <c r="BM701">
        <f t="shared" si="75"/>
        <v>0</v>
      </c>
      <c r="BN701">
        <f t="shared" si="75"/>
        <v>0</v>
      </c>
      <c r="BO701">
        <f t="shared" si="75"/>
        <v>0</v>
      </c>
      <c r="BP701">
        <f t="shared" si="75"/>
        <v>0</v>
      </c>
      <c r="BQ701">
        <f t="shared" si="72"/>
        <v>0</v>
      </c>
      <c r="BR701">
        <f t="shared" si="75"/>
        <v>1</v>
      </c>
      <c r="BS701">
        <f t="shared" si="75"/>
        <v>0</v>
      </c>
      <c r="BT701" s="256">
        <f t="shared" si="69"/>
        <v>2</v>
      </c>
    </row>
    <row r="702" spans="2:72" ht="14.3" x14ac:dyDescent="0.25">
      <c r="B702" s="93" t="str">
        <f>IFERROR(VLOOKUP(TABLA!$F702,BLIOTECAS!$C$1:$E$26,2,FALSE),"")</f>
        <v>INF</v>
      </c>
      <c r="C702" s="93" t="str">
        <f>IFERROR(VLOOKUP(TABLA!F702,BLIOTECAS!$C$1:$E$26,3,FALSE),"")</f>
        <v>Ciencias Sociales</v>
      </c>
      <c r="D702" s="266" t="s">
        <v>1069</v>
      </c>
      <c r="E702" s="120" t="s">
        <v>8</v>
      </c>
      <c r="F702" s="119" t="s">
        <v>17</v>
      </c>
      <c r="G702" s="119" t="s">
        <v>47</v>
      </c>
      <c r="H702" s="119" t="s">
        <v>46</v>
      </c>
      <c r="I702" s="119"/>
      <c r="J702" s="119" t="s">
        <v>17</v>
      </c>
      <c r="K702" s="119" t="s">
        <v>56</v>
      </c>
      <c r="L702" s="119"/>
      <c r="M702" s="119"/>
      <c r="N702" s="119">
        <v>4</v>
      </c>
      <c r="O702" s="119">
        <v>5</v>
      </c>
      <c r="P702" s="119">
        <v>5</v>
      </c>
      <c r="Q702" s="119">
        <v>4</v>
      </c>
      <c r="R702" s="119">
        <v>5</v>
      </c>
      <c r="S702" s="119" t="s">
        <v>88</v>
      </c>
      <c r="T702" s="119" t="s">
        <v>87</v>
      </c>
      <c r="U702" s="119">
        <v>3</v>
      </c>
      <c r="V702" s="119">
        <v>3</v>
      </c>
      <c r="W702" s="119">
        <v>4</v>
      </c>
      <c r="X702" s="119">
        <v>5</v>
      </c>
      <c r="Y702" s="119">
        <v>5</v>
      </c>
      <c r="Z702" s="119">
        <v>5</v>
      </c>
      <c r="AA702" s="119">
        <v>5</v>
      </c>
      <c r="AB702" s="119">
        <v>5</v>
      </c>
      <c r="AC702" s="119">
        <v>5</v>
      </c>
      <c r="AD702" s="119">
        <v>5</v>
      </c>
      <c r="AE702" s="119">
        <v>5</v>
      </c>
      <c r="AF702" s="119">
        <v>5</v>
      </c>
      <c r="AG702" s="119">
        <v>5</v>
      </c>
      <c r="AH702" s="119">
        <v>4</v>
      </c>
      <c r="AI702" s="119">
        <v>5</v>
      </c>
      <c r="AJ702" s="119">
        <v>5</v>
      </c>
      <c r="AK702" s="119" t="s">
        <v>88</v>
      </c>
      <c r="AL702" s="119" t="s">
        <v>88</v>
      </c>
      <c r="AM702" s="119">
        <v>4</v>
      </c>
      <c r="AN702" s="119">
        <v>5</v>
      </c>
      <c r="AO702" s="119" t="s">
        <v>699</v>
      </c>
      <c r="AP702" s="119">
        <v>5</v>
      </c>
      <c r="AQ702" s="119">
        <v>4</v>
      </c>
      <c r="AR702" s="119">
        <v>4</v>
      </c>
      <c r="AS702" s="119">
        <v>5</v>
      </c>
      <c r="AT702" s="119">
        <v>5</v>
      </c>
      <c r="AU702" s="119">
        <v>5</v>
      </c>
      <c r="AV702" s="119">
        <v>5</v>
      </c>
      <c r="AW702" s="119">
        <v>5</v>
      </c>
      <c r="AX702" s="119" t="s">
        <v>87</v>
      </c>
      <c r="AY702" s="119" t="s">
        <v>88</v>
      </c>
      <c r="AZ702" s="119"/>
      <c r="BA702" s="119">
        <v>5</v>
      </c>
      <c r="BB702" s="119">
        <v>5</v>
      </c>
      <c r="BC702" s="119" t="s">
        <v>135</v>
      </c>
      <c r="BD702" s="119" t="s">
        <v>700</v>
      </c>
      <c r="BE702" s="119" t="s">
        <v>382</v>
      </c>
      <c r="BF702">
        <f t="shared" si="74"/>
        <v>0</v>
      </c>
      <c r="BG702">
        <f t="shared" si="73"/>
        <v>0</v>
      </c>
      <c r="BH702">
        <f t="shared" si="73"/>
        <v>0</v>
      </c>
      <c r="BI702">
        <f t="shared" si="73"/>
        <v>0</v>
      </c>
      <c r="BJ702">
        <f t="shared" si="73"/>
        <v>0</v>
      </c>
      <c r="BK702">
        <f t="shared" si="73"/>
        <v>0</v>
      </c>
      <c r="BL702">
        <f t="shared" si="71"/>
        <v>1</v>
      </c>
      <c r="BM702">
        <f t="shared" si="75"/>
        <v>0</v>
      </c>
      <c r="BN702">
        <f t="shared" si="75"/>
        <v>0</v>
      </c>
      <c r="BO702">
        <f t="shared" si="75"/>
        <v>1</v>
      </c>
      <c r="BP702">
        <f t="shared" si="75"/>
        <v>1</v>
      </c>
      <c r="BQ702">
        <f t="shared" si="72"/>
        <v>0</v>
      </c>
      <c r="BR702">
        <f t="shared" si="75"/>
        <v>0</v>
      </c>
      <c r="BS702">
        <f t="shared" si="75"/>
        <v>0</v>
      </c>
      <c r="BT702" s="256">
        <f t="shared" si="69"/>
        <v>5</v>
      </c>
    </row>
    <row r="703" spans="2:72" ht="14.3" x14ac:dyDescent="0.25">
      <c r="B703" s="93" t="str">
        <f>IFERROR(VLOOKUP(TABLA!$F703,BLIOTECAS!$C$1:$E$26,2,FALSE),"")</f>
        <v>QUI</v>
      </c>
      <c r="C703" s="93" t="str">
        <f>IFERROR(VLOOKUP(TABLA!F703,BLIOTECAS!$C$1:$E$26,3,FALSE),"")</f>
        <v>Ciencias Experimentales</v>
      </c>
      <c r="D703" s="266" t="s">
        <v>1069</v>
      </c>
      <c r="E703" s="120" t="s">
        <v>9</v>
      </c>
      <c r="F703" s="119" t="s">
        <v>19</v>
      </c>
      <c r="G703" s="119" t="s">
        <v>46</v>
      </c>
      <c r="H703" s="119" t="s">
        <v>45</v>
      </c>
      <c r="I703" s="119"/>
      <c r="J703" s="119" t="s">
        <v>19</v>
      </c>
      <c r="K703" s="119" t="s">
        <v>56</v>
      </c>
      <c r="L703" s="119"/>
      <c r="M703" s="119"/>
      <c r="N703" s="119">
        <v>4</v>
      </c>
      <c r="O703" s="119">
        <v>5</v>
      </c>
      <c r="P703" s="119">
        <v>5</v>
      </c>
      <c r="Q703" s="119">
        <v>5</v>
      </c>
      <c r="R703" s="119">
        <v>5</v>
      </c>
      <c r="S703" s="119" t="s">
        <v>88</v>
      </c>
      <c r="T703" s="119" t="s">
        <v>88</v>
      </c>
      <c r="U703" s="119">
        <v>2</v>
      </c>
      <c r="V703" s="119">
        <v>1</v>
      </c>
      <c r="W703" s="119">
        <v>1</v>
      </c>
      <c r="X703" s="119">
        <v>2</v>
      </c>
      <c r="Y703" s="119">
        <v>5</v>
      </c>
      <c r="Z703" s="119">
        <v>5</v>
      </c>
      <c r="AA703" s="119">
        <v>5</v>
      </c>
      <c r="AB703" s="119">
        <v>5</v>
      </c>
      <c r="AC703" s="119">
        <v>4</v>
      </c>
      <c r="AD703" s="119">
        <v>3</v>
      </c>
      <c r="AE703" s="119">
        <v>4</v>
      </c>
      <c r="AF703" s="119">
        <v>4</v>
      </c>
      <c r="AG703" s="119">
        <v>4</v>
      </c>
      <c r="AH703" s="119">
        <v>4</v>
      </c>
      <c r="AI703" s="119">
        <v>4</v>
      </c>
      <c r="AJ703" s="119">
        <v>3</v>
      </c>
      <c r="AK703" s="119" t="s">
        <v>88</v>
      </c>
      <c r="AL703" s="119" t="s">
        <v>88</v>
      </c>
      <c r="AM703" s="119">
        <v>5</v>
      </c>
      <c r="AN703" s="119">
        <v>4</v>
      </c>
      <c r="AO703" s="119" t="s">
        <v>113</v>
      </c>
      <c r="AP703" s="119">
        <v>5</v>
      </c>
      <c r="AQ703" s="119">
        <v>5</v>
      </c>
      <c r="AR703" s="119">
        <v>5</v>
      </c>
      <c r="AS703" s="119">
        <v>5</v>
      </c>
      <c r="AT703" s="119">
        <v>5</v>
      </c>
      <c r="AU703" s="119">
        <v>5</v>
      </c>
      <c r="AV703" s="119">
        <v>5</v>
      </c>
      <c r="AW703" s="119">
        <v>4</v>
      </c>
      <c r="AX703" s="119" t="s">
        <v>87</v>
      </c>
      <c r="AY703" s="119" t="s">
        <v>88</v>
      </c>
      <c r="AZ703" s="119"/>
      <c r="BA703" s="119">
        <v>4</v>
      </c>
      <c r="BB703" s="119">
        <v>3</v>
      </c>
      <c r="BC703" s="119" t="s">
        <v>135</v>
      </c>
      <c r="BD703" s="119"/>
      <c r="BE703" s="119"/>
      <c r="BF703">
        <f t="shared" si="74"/>
        <v>0</v>
      </c>
      <c r="BG703">
        <f t="shared" si="73"/>
        <v>0</v>
      </c>
      <c r="BH703">
        <f t="shared" si="73"/>
        <v>0</v>
      </c>
      <c r="BI703">
        <f t="shared" si="73"/>
        <v>0</v>
      </c>
      <c r="BJ703">
        <f t="shared" si="73"/>
        <v>0</v>
      </c>
      <c r="BK703">
        <f t="shared" si="73"/>
        <v>0</v>
      </c>
      <c r="BL703">
        <f t="shared" si="71"/>
        <v>0</v>
      </c>
      <c r="BM703">
        <f t="shared" si="75"/>
        <v>0</v>
      </c>
      <c r="BN703">
        <f t="shared" si="75"/>
        <v>0</v>
      </c>
      <c r="BO703">
        <f t="shared" si="75"/>
        <v>1</v>
      </c>
      <c r="BP703">
        <f t="shared" si="75"/>
        <v>0</v>
      </c>
      <c r="BQ703">
        <f t="shared" si="72"/>
        <v>0</v>
      </c>
      <c r="BR703">
        <f t="shared" si="75"/>
        <v>0</v>
      </c>
      <c r="BS703">
        <f t="shared" si="75"/>
        <v>0</v>
      </c>
      <c r="BT703" s="256">
        <f t="shared" si="69"/>
        <v>5</v>
      </c>
    </row>
    <row r="704" spans="2:72" ht="14.3" x14ac:dyDescent="0.25">
      <c r="B704" s="93" t="str">
        <f>IFERROR(VLOOKUP(TABLA!$F704,BLIOTECAS!$C$1:$E$26,2,FALSE),"")</f>
        <v>FLL</v>
      </c>
      <c r="C704" s="93" t="str">
        <f>IFERROR(VLOOKUP(TABLA!F704,BLIOTECAS!$C$1:$E$26,3,FALSE),"")</f>
        <v>Humanidades</v>
      </c>
      <c r="D704" s="266" t="s">
        <v>1069</v>
      </c>
      <c r="E704" s="120" t="s">
        <v>8</v>
      </c>
      <c r="F704" s="119" t="s">
        <v>15</v>
      </c>
      <c r="G704" s="119" t="s">
        <v>48</v>
      </c>
      <c r="H704" s="119" t="s">
        <v>46</v>
      </c>
      <c r="I704" s="119"/>
      <c r="J704" s="119" t="s">
        <v>76</v>
      </c>
      <c r="K704" s="119" t="s">
        <v>56</v>
      </c>
      <c r="L704" s="119" t="s">
        <v>31</v>
      </c>
      <c r="M704" s="119"/>
      <c r="N704" s="119">
        <v>5</v>
      </c>
      <c r="O704" s="119">
        <v>5</v>
      </c>
      <c r="P704" s="119">
        <v>3</v>
      </c>
      <c r="Q704" s="119">
        <v>4</v>
      </c>
      <c r="R704" s="119">
        <v>5</v>
      </c>
      <c r="S704" s="119" t="s">
        <v>87</v>
      </c>
      <c r="T704" s="119" t="s">
        <v>87</v>
      </c>
      <c r="U704" s="119">
        <v>5</v>
      </c>
      <c r="V704" s="119">
        <v>5</v>
      </c>
      <c r="W704" s="119">
        <v>5</v>
      </c>
      <c r="X704" s="119">
        <v>3</v>
      </c>
      <c r="Y704" s="119">
        <v>2</v>
      </c>
      <c r="Z704" s="119">
        <v>4</v>
      </c>
      <c r="AA704" s="119">
        <v>1</v>
      </c>
      <c r="AB704" s="119">
        <v>2</v>
      </c>
      <c r="AC704" s="119">
        <v>3</v>
      </c>
      <c r="AD704" s="119">
        <v>5</v>
      </c>
      <c r="AE704" s="119">
        <v>5</v>
      </c>
      <c r="AF704" s="119">
        <v>5</v>
      </c>
      <c r="AG704" s="119">
        <v>5</v>
      </c>
      <c r="AH704" s="119">
        <v>5</v>
      </c>
      <c r="AI704" s="119">
        <v>5</v>
      </c>
      <c r="AJ704" s="119">
        <v>5</v>
      </c>
      <c r="AK704" s="119" t="s">
        <v>87</v>
      </c>
      <c r="AL704" s="119" t="s">
        <v>87</v>
      </c>
      <c r="AM704" s="119">
        <v>4</v>
      </c>
      <c r="AN704" s="119">
        <v>4</v>
      </c>
      <c r="AO704" s="119" t="s">
        <v>115</v>
      </c>
      <c r="AP704" s="119">
        <v>4</v>
      </c>
      <c r="AQ704" s="119">
        <v>5</v>
      </c>
      <c r="AR704" s="119">
        <v>5</v>
      </c>
      <c r="AS704" s="119">
        <v>5</v>
      </c>
      <c r="AT704" s="119">
        <v>5</v>
      </c>
      <c r="AU704" s="119">
        <v>5</v>
      </c>
      <c r="AV704" s="119">
        <v>4</v>
      </c>
      <c r="AW704" s="119">
        <v>4</v>
      </c>
      <c r="AX704" s="119" t="s">
        <v>88</v>
      </c>
      <c r="AY704" s="119" t="s">
        <v>88</v>
      </c>
      <c r="AZ704" s="119"/>
      <c r="BA704" s="119">
        <v>5</v>
      </c>
      <c r="BB704" s="119">
        <v>5</v>
      </c>
      <c r="BC704" s="119" t="s">
        <v>135</v>
      </c>
      <c r="BD704" s="119"/>
      <c r="BE704" s="119"/>
      <c r="BF704">
        <f t="shared" si="74"/>
        <v>0</v>
      </c>
      <c r="BG704">
        <f t="shared" si="73"/>
        <v>0</v>
      </c>
      <c r="BH704">
        <f t="shared" si="73"/>
        <v>0</v>
      </c>
      <c r="BI704">
        <f t="shared" si="73"/>
        <v>0</v>
      </c>
      <c r="BJ704">
        <f t="shared" si="73"/>
        <v>0</v>
      </c>
      <c r="BK704">
        <f t="shared" si="73"/>
        <v>0</v>
      </c>
      <c r="BL704">
        <f t="shared" si="71"/>
        <v>0</v>
      </c>
      <c r="BM704">
        <f t="shared" si="75"/>
        <v>0</v>
      </c>
      <c r="BN704">
        <f t="shared" si="75"/>
        <v>0</v>
      </c>
      <c r="BO704">
        <f t="shared" si="75"/>
        <v>0</v>
      </c>
      <c r="BP704">
        <f t="shared" si="75"/>
        <v>0</v>
      </c>
      <c r="BQ704">
        <f t="shared" si="72"/>
        <v>0</v>
      </c>
      <c r="BR704">
        <f t="shared" si="75"/>
        <v>1</v>
      </c>
      <c r="BS704">
        <f t="shared" si="75"/>
        <v>0</v>
      </c>
      <c r="BT704" s="256">
        <f t="shared" si="69"/>
        <v>5</v>
      </c>
    </row>
    <row r="705" spans="2:72" ht="14.3" x14ac:dyDescent="0.25">
      <c r="B705" s="93" t="str">
        <f>IFERROR(VLOOKUP(TABLA!$F705,BLIOTECAS!$C$1:$E$26,2,FALSE),"")</f>
        <v>INF</v>
      </c>
      <c r="C705" s="93" t="str">
        <f>IFERROR(VLOOKUP(TABLA!F705,BLIOTECAS!$C$1:$E$26,3,FALSE),"")</f>
        <v>Ciencias Sociales</v>
      </c>
      <c r="D705" s="266" t="s">
        <v>1069</v>
      </c>
      <c r="E705" s="120" t="s">
        <v>9</v>
      </c>
      <c r="F705" s="119" t="s">
        <v>17</v>
      </c>
      <c r="G705" s="119" t="s">
        <v>47</v>
      </c>
      <c r="H705" s="119" t="s">
        <v>46</v>
      </c>
      <c r="I705" s="119"/>
      <c r="J705" s="119" t="s">
        <v>17</v>
      </c>
      <c r="K705" s="119" t="s">
        <v>17</v>
      </c>
      <c r="L705" s="119" t="s">
        <v>17</v>
      </c>
      <c r="M705" s="119"/>
      <c r="N705" s="119">
        <v>4</v>
      </c>
      <c r="O705" s="119">
        <v>4</v>
      </c>
      <c r="P705" s="119">
        <v>4</v>
      </c>
      <c r="Q705" s="119">
        <v>1</v>
      </c>
      <c r="R705" s="119">
        <v>4</v>
      </c>
      <c r="S705" s="119" t="s">
        <v>87</v>
      </c>
      <c r="T705" s="119" t="s">
        <v>87</v>
      </c>
      <c r="U705" s="119">
        <v>4</v>
      </c>
      <c r="V705" s="119">
        <v>4</v>
      </c>
      <c r="W705" s="119">
        <v>4</v>
      </c>
      <c r="X705" s="119">
        <v>2</v>
      </c>
      <c r="Y705" s="119">
        <v>4</v>
      </c>
      <c r="Z705" s="119">
        <v>4</v>
      </c>
      <c r="AA705" s="119">
        <v>4</v>
      </c>
      <c r="AB705" s="119">
        <v>4</v>
      </c>
      <c r="AC705" s="119">
        <v>3</v>
      </c>
      <c r="AD705" s="119">
        <v>4</v>
      </c>
      <c r="AE705" s="119">
        <v>4</v>
      </c>
      <c r="AF705" s="119">
        <v>2</v>
      </c>
      <c r="AG705" s="119">
        <v>4</v>
      </c>
      <c r="AH705" s="119">
        <v>4</v>
      </c>
      <c r="AI705" s="119">
        <v>5</v>
      </c>
      <c r="AJ705" s="119">
        <v>4</v>
      </c>
      <c r="AK705" s="119" t="s">
        <v>88</v>
      </c>
      <c r="AL705" s="119" t="s">
        <v>88</v>
      </c>
      <c r="AM705" s="119">
        <v>3</v>
      </c>
      <c r="AN705" s="119">
        <v>3</v>
      </c>
      <c r="AO705" s="119" t="s">
        <v>113</v>
      </c>
      <c r="AP705" s="119">
        <v>4</v>
      </c>
      <c r="AQ705" s="119">
        <v>4</v>
      </c>
      <c r="AR705" s="119">
        <v>4</v>
      </c>
      <c r="AS705" s="119">
        <v>4</v>
      </c>
      <c r="AT705" s="119">
        <v>5</v>
      </c>
      <c r="AU705" s="119">
        <v>5</v>
      </c>
      <c r="AV705" s="119">
        <v>5</v>
      </c>
      <c r="AW705" s="119">
        <v>5</v>
      </c>
      <c r="AX705" s="119" t="s">
        <v>88</v>
      </c>
      <c r="AY705" s="119" t="s">
        <v>88</v>
      </c>
      <c r="AZ705" s="119"/>
      <c r="BA705" s="119">
        <v>3</v>
      </c>
      <c r="BB705" s="119">
        <v>4</v>
      </c>
      <c r="BC705" s="119" t="s">
        <v>134</v>
      </c>
      <c r="BD705" s="119" t="s">
        <v>701</v>
      </c>
      <c r="BE705" s="119"/>
      <c r="BF705">
        <f t="shared" si="74"/>
        <v>0</v>
      </c>
      <c r="BG705">
        <f t="shared" si="73"/>
        <v>0</v>
      </c>
      <c r="BH705">
        <f t="shared" si="73"/>
        <v>0</v>
      </c>
      <c r="BI705">
        <f t="shared" si="73"/>
        <v>0</v>
      </c>
      <c r="BJ705">
        <f t="shared" si="73"/>
        <v>0</v>
      </c>
      <c r="BK705">
        <f t="shared" si="73"/>
        <v>0</v>
      </c>
      <c r="BL705">
        <f t="shared" si="71"/>
        <v>0</v>
      </c>
      <c r="BM705">
        <f t="shared" si="75"/>
        <v>0</v>
      </c>
      <c r="BN705">
        <f t="shared" si="75"/>
        <v>0</v>
      </c>
      <c r="BO705">
        <f t="shared" si="75"/>
        <v>1</v>
      </c>
      <c r="BP705">
        <f t="shared" si="75"/>
        <v>0</v>
      </c>
      <c r="BQ705">
        <f t="shared" si="72"/>
        <v>0</v>
      </c>
      <c r="BR705">
        <f t="shared" si="75"/>
        <v>0</v>
      </c>
      <c r="BS705">
        <f t="shared" si="75"/>
        <v>0</v>
      </c>
      <c r="BT705" s="256">
        <f t="shared" si="69"/>
        <v>4</v>
      </c>
    </row>
    <row r="706" spans="2:72" ht="14.3" x14ac:dyDescent="0.25">
      <c r="B706" s="93" t="str">
        <f>IFERROR(VLOOKUP(TABLA!$F706,BLIOTECAS!$C$1:$E$26,2,FALSE),"")</f>
        <v>GHI</v>
      </c>
      <c r="C706" s="93" t="str">
        <f>IFERROR(VLOOKUP(TABLA!F706,BLIOTECAS!$C$1:$E$26,3,FALSE),"")</f>
        <v>Humanidades</v>
      </c>
      <c r="D706" s="266" t="s">
        <v>1069</v>
      </c>
      <c r="E706" s="120" t="s">
        <v>8</v>
      </c>
      <c r="F706" s="119" t="s">
        <v>13</v>
      </c>
      <c r="G706" s="119" t="s">
        <v>47</v>
      </c>
      <c r="H706" s="119" t="s">
        <v>47</v>
      </c>
      <c r="I706" s="119"/>
      <c r="J706" s="119" t="s">
        <v>13</v>
      </c>
      <c r="K706" s="119" t="s">
        <v>56</v>
      </c>
      <c r="L706" s="119" t="s">
        <v>31</v>
      </c>
      <c r="M706" s="119"/>
      <c r="N706" s="119">
        <v>4</v>
      </c>
      <c r="O706" s="119">
        <v>4</v>
      </c>
      <c r="P706" s="119">
        <v>5</v>
      </c>
      <c r="Q706" s="119">
        <v>4</v>
      </c>
      <c r="R706" s="119">
        <v>5</v>
      </c>
      <c r="S706" s="119" t="s">
        <v>87</v>
      </c>
      <c r="T706" s="119" t="s">
        <v>87</v>
      </c>
      <c r="U706" s="119">
        <v>5</v>
      </c>
      <c r="V706" s="119">
        <v>5</v>
      </c>
      <c r="W706" s="119">
        <v>5</v>
      </c>
      <c r="X706" s="119">
        <v>2</v>
      </c>
      <c r="Y706" s="119">
        <v>3</v>
      </c>
      <c r="Z706" s="119">
        <v>3</v>
      </c>
      <c r="AA706" s="119">
        <v>3</v>
      </c>
      <c r="AB706" s="119">
        <v>2</v>
      </c>
      <c r="AC706" s="119">
        <v>4</v>
      </c>
      <c r="AD706" s="119">
        <v>4</v>
      </c>
      <c r="AE706" s="119">
        <v>4</v>
      </c>
      <c r="AF706" s="119">
        <v>4</v>
      </c>
      <c r="AG706" s="119">
        <v>4</v>
      </c>
      <c r="AH706" s="119">
        <v>4</v>
      </c>
      <c r="AI706" s="119">
        <v>4</v>
      </c>
      <c r="AJ706" s="119">
        <v>4</v>
      </c>
      <c r="AK706" s="119" t="s">
        <v>87</v>
      </c>
      <c r="AL706" s="119" t="s">
        <v>87</v>
      </c>
      <c r="AM706" s="119">
        <v>4</v>
      </c>
      <c r="AN706" s="119">
        <v>4</v>
      </c>
      <c r="AO706" s="119" t="s">
        <v>516</v>
      </c>
      <c r="AP706" s="119">
        <v>4</v>
      </c>
      <c r="AQ706" s="119">
        <v>5</v>
      </c>
      <c r="AR706" s="119">
        <v>5</v>
      </c>
      <c r="AS706" s="119">
        <v>5</v>
      </c>
      <c r="AT706" s="119">
        <v>5</v>
      </c>
      <c r="AU706" s="119">
        <v>5</v>
      </c>
      <c r="AV706" s="119">
        <v>5</v>
      </c>
      <c r="AW706" s="119">
        <v>3</v>
      </c>
      <c r="AX706" s="119" t="s">
        <v>87</v>
      </c>
      <c r="AY706" s="119" t="s">
        <v>88</v>
      </c>
      <c r="AZ706" s="119"/>
      <c r="BA706" s="119">
        <v>4</v>
      </c>
      <c r="BB706" s="119">
        <v>5</v>
      </c>
      <c r="BC706" s="119" t="s">
        <v>135</v>
      </c>
      <c r="BD706" s="119"/>
      <c r="BE706" s="119"/>
      <c r="BF706">
        <f t="shared" si="74"/>
        <v>0</v>
      </c>
      <c r="BG706">
        <f t="shared" si="73"/>
        <v>0</v>
      </c>
      <c r="BH706">
        <f t="shared" si="73"/>
        <v>0</v>
      </c>
      <c r="BI706">
        <f t="shared" si="73"/>
        <v>0</v>
      </c>
      <c r="BJ706">
        <f t="shared" si="73"/>
        <v>0</v>
      </c>
      <c r="BK706">
        <f t="shared" si="73"/>
        <v>0</v>
      </c>
      <c r="BL706">
        <f t="shared" si="71"/>
        <v>1</v>
      </c>
      <c r="BM706">
        <f t="shared" si="75"/>
        <v>0</v>
      </c>
      <c r="BN706">
        <f t="shared" si="75"/>
        <v>1</v>
      </c>
      <c r="BO706">
        <f t="shared" si="75"/>
        <v>1</v>
      </c>
      <c r="BP706">
        <f t="shared" si="75"/>
        <v>0</v>
      </c>
      <c r="BQ706">
        <f t="shared" si="72"/>
        <v>0</v>
      </c>
      <c r="BR706">
        <f t="shared" si="75"/>
        <v>0</v>
      </c>
      <c r="BS706">
        <f t="shared" si="75"/>
        <v>0</v>
      </c>
      <c r="BT706" s="256">
        <f t="shared" si="69"/>
        <v>5</v>
      </c>
    </row>
    <row r="707" spans="2:72" ht="14.3" x14ac:dyDescent="0.25">
      <c r="B707" s="93" t="str">
        <f>IFERROR(VLOOKUP(TABLA!$F707,BLIOTECAS!$C$1:$E$26,2,FALSE),"")</f>
        <v>EST</v>
      </c>
      <c r="C707" s="93" t="str">
        <f>IFERROR(VLOOKUP(TABLA!F707,BLIOTECAS!$C$1:$E$26,3,FALSE),"")</f>
        <v>Ciencias Experimentales</v>
      </c>
      <c r="D707" s="266" t="s">
        <v>1069</v>
      </c>
      <c r="E707" s="120" t="s">
        <v>8</v>
      </c>
      <c r="F707" s="119" t="s">
        <v>38</v>
      </c>
      <c r="G707" s="119" t="s">
        <v>47</v>
      </c>
      <c r="H707" s="119" t="s">
        <v>45</v>
      </c>
      <c r="I707" s="119"/>
      <c r="J707" s="119" t="s">
        <v>38</v>
      </c>
      <c r="K707" s="119" t="s">
        <v>56</v>
      </c>
      <c r="L707" s="119"/>
      <c r="M707" s="119"/>
      <c r="N707" s="119">
        <v>5</v>
      </c>
      <c r="O707" s="119">
        <v>5</v>
      </c>
      <c r="P707" s="119">
        <v>5</v>
      </c>
      <c r="Q707" s="119">
        <v>5</v>
      </c>
      <c r="R707" s="119">
        <v>5</v>
      </c>
      <c r="S707" s="119" t="s">
        <v>87</v>
      </c>
      <c r="T707" s="119" t="s">
        <v>87</v>
      </c>
      <c r="U707" s="119">
        <v>4</v>
      </c>
      <c r="V707" s="119">
        <v>1</v>
      </c>
      <c r="W707" s="119">
        <v>1</v>
      </c>
      <c r="X707" s="119">
        <v>3</v>
      </c>
      <c r="Y707" s="119">
        <v>5</v>
      </c>
      <c r="Z707" s="119">
        <v>3</v>
      </c>
      <c r="AA707" s="119">
        <v>4</v>
      </c>
      <c r="AB707" s="119">
        <v>1</v>
      </c>
      <c r="AC707" s="119">
        <v>2</v>
      </c>
      <c r="AD707" s="119">
        <v>5</v>
      </c>
      <c r="AE707" s="119">
        <v>5</v>
      </c>
      <c r="AF707" s="119">
        <v>1</v>
      </c>
      <c r="AG707" s="119">
        <v>4</v>
      </c>
      <c r="AH707" s="119">
        <v>3</v>
      </c>
      <c r="AI707" s="119">
        <v>3</v>
      </c>
      <c r="AJ707" s="119">
        <v>4</v>
      </c>
      <c r="AK707" s="119" t="s">
        <v>88</v>
      </c>
      <c r="AL707" s="119" t="s">
        <v>88</v>
      </c>
      <c r="AM707" s="119">
        <v>3</v>
      </c>
      <c r="AN707" s="119">
        <v>2</v>
      </c>
      <c r="AO707" s="119" t="s">
        <v>115</v>
      </c>
      <c r="AP707" s="119">
        <v>3</v>
      </c>
      <c r="AQ707" s="119">
        <v>3</v>
      </c>
      <c r="AR707" s="119">
        <v>4</v>
      </c>
      <c r="AS707" s="119">
        <v>5</v>
      </c>
      <c r="AT707" s="119">
        <v>5</v>
      </c>
      <c r="AU707" s="119">
        <v>5</v>
      </c>
      <c r="AV707" s="119">
        <v>3</v>
      </c>
      <c r="AW707" s="119">
        <v>3</v>
      </c>
      <c r="AX707" s="119" t="s">
        <v>88</v>
      </c>
      <c r="AY707" s="119" t="s">
        <v>88</v>
      </c>
      <c r="AZ707" s="119"/>
      <c r="BA707" s="119">
        <v>4</v>
      </c>
      <c r="BB707" s="119">
        <v>5</v>
      </c>
      <c r="BC707" s="119" t="s">
        <v>134</v>
      </c>
      <c r="BD707" s="119" t="s">
        <v>702</v>
      </c>
      <c r="BE707" s="119"/>
      <c r="BF707">
        <f t="shared" si="74"/>
        <v>0</v>
      </c>
      <c r="BG707">
        <f t="shared" si="73"/>
        <v>0</v>
      </c>
      <c r="BH707">
        <f t="shared" si="73"/>
        <v>0</v>
      </c>
      <c r="BI707">
        <f t="shared" si="73"/>
        <v>0</v>
      </c>
      <c r="BJ707">
        <f t="shared" si="73"/>
        <v>0</v>
      </c>
      <c r="BK707">
        <f t="shared" si="73"/>
        <v>0</v>
      </c>
      <c r="BL707">
        <f t="shared" si="71"/>
        <v>0</v>
      </c>
      <c r="BM707">
        <f t="shared" si="75"/>
        <v>0</v>
      </c>
      <c r="BN707">
        <f t="shared" si="75"/>
        <v>0</v>
      </c>
      <c r="BO707">
        <f t="shared" si="75"/>
        <v>0</v>
      </c>
      <c r="BP707">
        <f t="shared" si="75"/>
        <v>0</v>
      </c>
      <c r="BQ707">
        <f t="shared" si="72"/>
        <v>0</v>
      </c>
      <c r="BR707">
        <f t="shared" si="75"/>
        <v>1</v>
      </c>
      <c r="BS707">
        <f t="shared" si="75"/>
        <v>0</v>
      </c>
      <c r="BT707" s="256">
        <f t="shared" si="69"/>
        <v>4</v>
      </c>
    </row>
    <row r="708" spans="2:72" ht="14.3" x14ac:dyDescent="0.25">
      <c r="B708" s="93" t="str">
        <f>IFERROR(VLOOKUP(TABLA!$F708,BLIOTECAS!$C$1:$E$26,2,FALSE),"")</f>
        <v>EMP</v>
      </c>
      <c r="C708" s="93" t="str">
        <f>IFERROR(VLOOKUP(TABLA!F708,BLIOTECAS!$C$1:$E$26,3,FALSE),"")</f>
        <v>Ciencias Sociales</v>
      </c>
      <c r="D708" s="266" t="s">
        <v>1069</v>
      </c>
      <c r="E708" s="120" t="s">
        <v>9</v>
      </c>
      <c r="F708" s="119" t="s">
        <v>35</v>
      </c>
      <c r="G708" s="119" t="s">
        <v>45</v>
      </c>
      <c r="H708" s="119" t="s">
        <v>46</v>
      </c>
      <c r="I708" s="119"/>
      <c r="J708" s="119" t="s">
        <v>35</v>
      </c>
      <c r="K708" s="119"/>
      <c r="L708" s="119"/>
      <c r="M708" s="119"/>
      <c r="N708" s="119">
        <v>5</v>
      </c>
      <c r="O708" s="119">
        <v>5</v>
      </c>
      <c r="P708" s="119">
        <v>5</v>
      </c>
      <c r="Q708" s="119">
        <v>5</v>
      </c>
      <c r="R708" s="119">
        <v>5</v>
      </c>
      <c r="S708" s="119" t="s">
        <v>88</v>
      </c>
      <c r="T708" s="119" t="s">
        <v>88</v>
      </c>
      <c r="U708" s="119">
        <v>2</v>
      </c>
      <c r="V708" s="119">
        <v>3</v>
      </c>
      <c r="W708" s="119">
        <v>3</v>
      </c>
      <c r="X708" s="119">
        <v>3</v>
      </c>
      <c r="Y708" s="119">
        <v>5</v>
      </c>
      <c r="Z708" s="119">
        <v>5</v>
      </c>
      <c r="AA708" s="119">
        <v>5</v>
      </c>
      <c r="AB708" s="119">
        <v>5</v>
      </c>
      <c r="AC708" s="119">
        <v>3</v>
      </c>
      <c r="AD708" s="119">
        <v>3</v>
      </c>
      <c r="AE708" s="119">
        <v>5</v>
      </c>
      <c r="AF708" s="119">
        <v>5</v>
      </c>
      <c r="AG708" s="119">
        <v>4</v>
      </c>
      <c r="AH708" s="119">
        <v>3</v>
      </c>
      <c r="AI708" s="119">
        <v>3</v>
      </c>
      <c r="AJ708" s="119">
        <v>4</v>
      </c>
      <c r="AK708" s="119" t="s">
        <v>88</v>
      </c>
      <c r="AL708" s="119" t="s">
        <v>88</v>
      </c>
      <c r="AM708" s="119">
        <v>5</v>
      </c>
      <c r="AN708" s="119">
        <v>3</v>
      </c>
      <c r="AO708" s="119" t="s">
        <v>115</v>
      </c>
      <c r="AP708" s="119">
        <v>3</v>
      </c>
      <c r="AQ708" s="119">
        <v>3</v>
      </c>
      <c r="AR708" s="119">
        <v>3</v>
      </c>
      <c r="AS708" s="119">
        <v>3</v>
      </c>
      <c r="AT708" s="119">
        <v>3</v>
      </c>
      <c r="AU708" s="119">
        <v>3</v>
      </c>
      <c r="AV708" s="119">
        <v>3</v>
      </c>
      <c r="AW708" s="119">
        <v>3</v>
      </c>
      <c r="AX708" s="119" t="s">
        <v>88</v>
      </c>
      <c r="AY708" s="119" t="s">
        <v>88</v>
      </c>
      <c r="AZ708" s="119"/>
      <c r="BA708" s="119">
        <v>5</v>
      </c>
      <c r="BB708" s="119">
        <v>5</v>
      </c>
      <c r="BC708" s="119" t="s">
        <v>134</v>
      </c>
      <c r="BD708" s="119"/>
      <c r="BE708" s="119"/>
      <c r="BF708">
        <f t="shared" si="74"/>
        <v>0</v>
      </c>
      <c r="BG708">
        <f t="shared" si="73"/>
        <v>0</v>
      </c>
      <c r="BH708">
        <f t="shared" si="73"/>
        <v>0</v>
      </c>
      <c r="BI708">
        <f t="shared" si="73"/>
        <v>0</v>
      </c>
      <c r="BJ708">
        <f t="shared" si="73"/>
        <v>0</v>
      </c>
      <c r="BK708">
        <f t="shared" si="73"/>
        <v>0</v>
      </c>
      <c r="BL708">
        <f t="shared" si="71"/>
        <v>0</v>
      </c>
      <c r="BM708">
        <f t="shared" si="75"/>
        <v>0</v>
      </c>
      <c r="BN708">
        <f t="shared" si="75"/>
        <v>0</v>
      </c>
      <c r="BO708">
        <f t="shared" si="75"/>
        <v>0</v>
      </c>
      <c r="BP708">
        <f t="shared" si="75"/>
        <v>0</v>
      </c>
      <c r="BQ708">
        <f t="shared" si="72"/>
        <v>0</v>
      </c>
      <c r="BR708">
        <f t="shared" si="75"/>
        <v>1</v>
      </c>
      <c r="BS708">
        <f t="shared" si="75"/>
        <v>0</v>
      </c>
      <c r="BT708" s="256">
        <f t="shared" si="69"/>
        <v>4</v>
      </c>
    </row>
    <row r="709" spans="2:72" ht="14.3" x14ac:dyDescent="0.25">
      <c r="B709" s="93" t="str">
        <f>IFERROR(VLOOKUP(TABLA!$F709,BLIOTECAS!$C$1:$E$26,2,FALSE),"")</f>
        <v>BBA</v>
      </c>
      <c r="C709" s="93" t="str">
        <f>IFERROR(VLOOKUP(TABLA!F709,BLIOTECAS!$C$1:$E$26,3,FALSE),"")</f>
        <v>Humanidades</v>
      </c>
      <c r="D709" s="266" t="s">
        <v>1069</v>
      </c>
      <c r="E709" s="120" t="s">
        <v>10</v>
      </c>
      <c r="F709" s="119" t="s">
        <v>29</v>
      </c>
      <c r="G709" s="119" t="s">
        <v>46</v>
      </c>
      <c r="H709" s="119" t="s">
        <v>46</v>
      </c>
      <c r="I709" s="119"/>
      <c r="J709" s="119" t="s">
        <v>29</v>
      </c>
      <c r="K709" s="119" t="s">
        <v>17</v>
      </c>
      <c r="L709" s="119"/>
      <c r="M709" s="119"/>
      <c r="N709" s="119">
        <v>4</v>
      </c>
      <c r="O709" s="119">
        <v>4</v>
      </c>
      <c r="P709" s="119">
        <v>4</v>
      </c>
      <c r="Q709" s="119">
        <v>4</v>
      </c>
      <c r="R709" s="119">
        <v>4</v>
      </c>
      <c r="S709" s="119" t="s">
        <v>88</v>
      </c>
      <c r="T709" s="119" t="s">
        <v>87</v>
      </c>
      <c r="U709" s="119">
        <v>3</v>
      </c>
      <c r="V709" s="119">
        <v>3</v>
      </c>
      <c r="W709" s="119">
        <v>3</v>
      </c>
      <c r="X709" s="119">
        <v>3</v>
      </c>
      <c r="Y709" s="119">
        <v>3</v>
      </c>
      <c r="Z709" s="119">
        <v>3</v>
      </c>
      <c r="AA709" s="119">
        <v>3</v>
      </c>
      <c r="AB709" s="119">
        <v>3</v>
      </c>
      <c r="AC709" s="119">
        <v>3</v>
      </c>
      <c r="AD709" s="119">
        <v>3</v>
      </c>
      <c r="AE709" s="119">
        <v>3</v>
      </c>
      <c r="AF709" s="119">
        <v>3</v>
      </c>
      <c r="AG709" s="119">
        <v>4</v>
      </c>
      <c r="AH709" s="119">
        <v>4</v>
      </c>
      <c r="AI709" s="119">
        <v>4</v>
      </c>
      <c r="AJ709" s="119">
        <v>4</v>
      </c>
      <c r="AK709" s="119" t="s">
        <v>87</v>
      </c>
      <c r="AL709" s="119" t="s">
        <v>87</v>
      </c>
      <c r="AM709" s="119">
        <v>4</v>
      </c>
      <c r="AN709" s="119">
        <v>4</v>
      </c>
      <c r="AO709" s="119" t="s">
        <v>115</v>
      </c>
      <c r="AP709" s="119">
        <v>4</v>
      </c>
      <c r="AQ709" s="119">
        <v>4</v>
      </c>
      <c r="AR709" s="119">
        <v>4</v>
      </c>
      <c r="AS709" s="119">
        <v>4</v>
      </c>
      <c r="AT709" s="119">
        <v>4</v>
      </c>
      <c r="AU709" s="119">
        <v>4</v>
      </c>
      <c r="AV709" s="119">
        <v>4</v>
      </c>
      <c r="AW709" s="119">
        <v>4</v>
      </c>
      <c r="AX709" s="119" t="s">
        <v>87</v>
      </c>
      <c r="AY709" s="119" t="s">
        <v>88</v>
      </c>
      <c r="AZ709" s="119"/>
      <c r="BA709" s="119">
        <v>4</v>
      </c>
      <c r="BB709" s="119">
        <v>4</v>
      </c>
      <c r="BC709" s="119" t="s">
        <v>135</v>
      </c>
      <c r="BD709" s="119"/>
      <c r="BE709" s="119"/>
      <c r="BF709">
        <f t="shared" si="74"/>
        <v>0</v>
      </c>
      <c r="BG709">
        <f t="shared" si="73"/>
        <v>0</v>
      </c>
      <c r="BH709">
        <f t="shared" si="73"/>
        <v>0</v>
      </c>
      <c r="BI709">
        <f t="shared" si="73"/>
        <v>0</v>
      </c>
      <c r="BJ709">
        <f t="shared" si="73"/>
        <v>0</v>
      </c>
      <c r="BK709">
        <f t="shared" si="73"/>
        <v>0</v>
      </c>
      <c r="BL709">
        <f t="shared" si="71"/>
        <v>0</v>
      </c>
      <c r="BM709">
        <f t="shared" si="75"/>
        <v>0</v>
      </c>
      <c r="BN709">
        <f t="shared" si="75"/>
        <v>0</v>
      </c>
      <c r="BO709">
        <f t="shared" si="75"/>
        <v>0</v>
      </c>
      <c r="BP709">
        <f t="shared" si="75"/>
        <v>0</v>
      </c>
      <c r="BQ709">
        <f t="shared" si="72"/>
        <v>0</v>
      </c>
      <c r="BR709">
        <f t="shared" si="75"/>
        <v>1</v>
      </c>
      <c r="BS709">
        <f t="shared" si="75"/>
        <v>0</v>
      </c>
      <c r="BT709" s="256">
        <f t="shared" ref="BT709:BT772" si="76">IFERROR(VALUE(LEFT(BC709,1)),"NC")</f>
        <v>5</v>
      </c>
    </row>
    <row r="710" spans="2:72" ht="14.3" x14ac:dyDescent="0.25">
      <c r="B710" s="93" t="str">
        <f>IFERROR(VLOOKUP(TABLA!$F710,BLIOTECAS!$C$1:$E$26,2,FALSE),"")</f>
        <v>FDI</v>
      </c>
      <c r="C710" s="93" t="str">
        <f>IFERROR(VLOOKUP(TABLA!F710,BLIOTECAS!$C$1:$E$26,3,FALSE),"")</f>
        <v>Ciencias Experimentales</v>
      </c>
      <c r="D710" s="266" t="s">
        <v>1069</v>
      </c>
      <c r="E710" s="120" t="s">
        <v>8</v>
      </c>
      <c r="F710" s="119" t="s">
        <v>30</v>
      </c>
      <c r="G710" s="119" t="s">
        <v>46</v>
      </c>
      <c r="H710" s="119" t="s">
        <v>44</v>
      </c>
      <c r="I710" s="119"/>
      <c r="J710" s="119" t="s">
        <v>30</v>
      </c>
      <c r="K710" s="119"/>
      <c r="L710" s="119"/>
      <c r="M710" s="119"/>
      <c r="N710" s="119">
        <v>5</v>
      </c>
      <c r="O710" s="119">
        <v>5</v>
      </c>
      <c r="P710" s="119">
        <v>5</v>
      </c>
      <c r="Q710" s="119">
        <v>4</v>
      </c>
      <c r="R710" s="119">
        <v>5</v>
      </c>
      <c r="S710" s="119" t="s">
        <v>88</v>
      </c>
      <c r="T710" s="119" t="s">
        <v>88</v>
      </c>
      <c r="U710" s="119">
        <v>2</v>
      </c>
      <c r="V710" s="119">
        <v>1</v>
      </c>
      <c r="W710" s="119">
        <v>1</v>
      </c>
      <c r="X710" s="119">
        <v>1</v>
      </c>
      <c r="Y710" s="119">
        <v>5</v>
      </c>
      <c r="Z710" s="119">
        <v>5</v>
      </c>
      <c r="AA710" s="119">
        <v>3</v>
      </c>
      <c r="AB710" s="119">
        <v>1</v>
      </c>
      <c r="AC710" s="119">
        <v>1</v>
      </c>
      <c r="AD710" s="119">
        <v>4</v>
      </c>
      <c r="AE710" s="119">
        <v>5</v>
      </c>
      <c r="AF710" s="119">
        <v>3</v>
      </c>
      <c r="AG710" s="119">
        <v>3</v>
      </c>
      <c r="AH710" s="119">
        <v>3</v>
      </c>
      <c r="AI710" s="119">
        <v>3</v>
      </c>
      <c r="AJ710" s="119">
        <v>4</v>
      </c>
      <c r="AK710" s="119" t="s">
        <v>88</v>
      </c>
      <c r="AL710" s="119" t="s">
        <v>88</v>
      </c>
      <c r="AM710" s="119">
        <v>3</v>
      </c>
      <c r="AN710" s="119">
        <v>3</v>
      </c>
      <c r="AO710" s="119" t="s">
        <v>115</v>
      </c>
      <c r="AP710" s="119">
        <v>5</v>
      </c>
      <c r="AQ710" s="119">
        <v>4</v>
      </c>
      <c r="AR710" s="119">
        <v>4</v>
      </c>
      <c r="AS710" s="119">
        <v>4</v>
      </c>
      <c r="AT710" s="119">
        <v>4</v>
      </c>
      <c r="AU710" s="119">
        <v>3</v>
      </c>
      <c r="AV710" s="119">
        <v>3</v>
      </c>
      <c r="AW710" s="119">
        <v>3</v>
      </c>
      <c r="AX710" s="119" t="s">
        <v>88</v>
      </c>
      <c r="AY710" s="119" t="s">
        <v>88</v>
      </c>
      <c r="AZ710" s="119"/>
      <c r="BA710" s="119">
        <v>3</v>
      </c>
      <c r="BB710" s="119">
        <v>4</v>
      </c>
      <c r="BC710" s="119" t="s">
        <v>134</v>
      </c>
      <c r="BD710" s="119"/>
      <c r="BE710" s="119"/>
      <c r="BF710">
        <f t="shared" si="74"/>
        <v>0</v>
      </c>
      <c r="BG710">
        <f t="shared" si="73"/>
        <v>0</v>
      </c>
      <c r="BH710">
        <f t="shared" si="73"/>
        <v>0</v>
      </c>
      <c r="BI710">
        <f t="shared" si="73"/>
        <v>0</v>
      </c>
      <c r="BJ710">
        <f t="shared" si="73"/>
        <v>0</v>
      </c>
      <c r="BK710">
        <f t="shared" si="73"/>
        <v>0</v>
      </c>
      <c r="BL710">
        <f t="shared" si="71"/>
        <v>0</v>
      </c>
      <c r="BM710">
        <f t="shared" si="75"/>
        <v>0</v>
      </c>
      <c r="BN710">
        <f t="shared" si="75"/>
        <v>0</v>
      </c>
      <c r="BO710">
        <f t="shared" si="75"/>
        <v>0</v>
      </c>
      <c r="BP710">
        <f t="shared" si="75"/>
        <v>0</v>
      </c>
      <c r="BQ710">
        <f t="shared" si="72"/>
        <v>0</v>
      </c>
      <c r="BR710">
        <f t="shared" si="75"/>
        <v>1</v>
      </c>
      <c r="BS710">
        <f t="shared" si="75"/>
        <v>0</v>
      </c>
      <c r="BT710" s="256">
        <f t="shared" si="76"/>
        <v>4</v>
      </c>
    </row>
    <row r="711" spans="2:72" ht="14.3" x14ac:dyDescent="0.25">
      <c r="B711" s="93" t="str">
        <f>IFERROR(VLOOKUP(TABLA!$F711,BLIOTECAS!$C$1:$E$26,2,FALSE),"")</f>
        <v>FDI</v>
      </c>
      <c r="C711" s="93" t="str">
        <f>IFERROR(VLOOKUP(TABLA!F711,BLIOTECAS!$C$1:$E$26,3,FALSE),"")</f>
        <v>Ciencias Experimentales</v>
      </c>
      <c r="D711" s="266" t="s">
        <v>1069</v>
      </c>
      <c r="E711" s="120" t="s">
        <v>8</v>
      </c>
      <c r="F711" s="119" t="s">
        <v>30</v>
      </c>
      <c r="G711" s="119" t="s">
        <v>48</v>
      </c>
      <c r="H711" s="119" t="s">
        <v>44</v>
      </c>
      <c r="I711" s="119"/>
      <c r="J711" s="119" t="s">
        <v>30</v>
      </c>
      <c r="K711" s="119"/>
      <c r="L711" s="119"/>
      <c r="M711" s="119" t="s">
        <v>703</v>
      </c>
      <c r="N711" s="119">
        <v>3</v>
      </c>
      <c r="O711" s="119">
        <v>3</v>
      </c>
      <c r="P711" s="119">
        <v>4</v>
      </c>
      <c r="Q711" s="119">
        <v>3</v>
      </c>
      <c r="R711" s="119">
        <v>5</v>
      </c>
      <c r="S711" s="119" t="s">
        <v>88</v>
      </c>
      <c r="T711" s="119" t="s">
        <v>87</v>
      </c>
      <c r="U711" s="119">
        <v>1</v>
      </c>
      <c r="V711" s="119">
        <v>1</v>
      </c>
      <c r="W711" s="119">
        <v>1</v>
      </c>
      <c r="X711" s="119">
        <v>1</v>
      </c>
      <c r="Y711" s="119">
        <v>4</v>
      </c>
      <c r="Z711" s="119">
        <v>4</v>
      </c>
      <c r="AA711" s="119">
        <v>4</v>
      </c>
      <c r="AB711" s="119">
        <v>4</v>
      </c>
      <c r="AC711" s="119">
        <v>4</v>
      </c>
      <c r="AD711" s="119">
        <v>4</v>
      </c>
      <c r="AE711" s="119">
        <v>4</v>
      </c>
      <c r="AF711" s="119">
        <v>4</v>
      </c>
      <c r="AG711" s="119">
        <v>4</v>
      </c>
      <c r="AH711" s="119">
        <v>4</v>
      </c>
      <c r="AI711" s="119">
        <v>4</v>
      </c>
      <c r="AJ711" s="119">
        <v>4</v>
      </c>
      <c r="AK711" s="119" t="s">
        <v>87</v>
      </c>
      <c r="AL711" s="119" t="s">
        <v>87</v>
      </c>
      <c r="AM711" s="119">
        <v>4</v>
      </c>
      <c r="AN711" s="119">
        <v>3</v>
      </c>
      <c r="AO711" s="119" t="s">
        <v>113</v>
      </c>
      <c r="AP711" s="119">
        <v>4</v>
      </c>
      <c r="AQ711" s="119">
        <v>4</v>
      </c>
      <c r="AR711" s="119">
        <v>4</v>
      </c>
      <c r="AS711" s="119">
        <v>4</v>
      </c>
      <c r="AT711" s="119">
        <v>4</v>
      </c>
      <c r="AU711" s="119">
        <v>4</v>
      </c>
      <c r="AV711" s="119">
        <v>4</v>
      </c>
      <c r="AW711" s="119">
        <v>4</v>
      </c>
      <c r="AX711" s="119" t="s">
        <v>88</v>
      </c>
      <c r="AY711" s="119" t="s">
        <v>88</v>
      </c>
      <c r="AZ711" s="119"/>
      <c r="BA711" s="119">
        <v>3</v>
      </c>
      <c r="BB711" s="119">
        <v>3</v>
      </c>
      <c r="BC711" s="119" t="s">
        <v>133</v>
      </c>
      <c r="BD711" s="119"/>
      <c r="BE711" s="119"/>
      <c r="BF711">
        <f t="shared" si="74"/>
        <v>0</v>
      </c>
      <c r="BG711">
        <f t="shared" si="73"/>
        <v>0</v>
      </c>
      <c r="BH711">
        <f t="shared" si="73"/>
        <v>0</v>
      </c>
      <c r="BI711">
        <f t="shared" si="73"/>
        <v>0</v>
      </c>
      <c r="BJ711">
        <f t="shared" si="73"/>
        <v>0</v>
      </c>
      <c r="BK711">
        <f t="shared" si="73"/>
        <v>0</v>
      </c>
      <c r="BL711">
        <f t="shared" si="71"/>
        <v>0</v>
      </c>
      <c r="BM711">
        <f t="shared" si="75"/>
        <v>0</v>
      </c>
      <c r="BN711">
        <f t="shared" si="75"/>
        <v>0</v>
      </c>
      <c r="BO711">
        <f t="shared" si="75"/>
        <v>1</v>
      </c>
      <c r="BP711">
        <f t="shared" si="75"/>
        <v>0</v>
      </c>
      <c r="BQ711">
        <f t="shared" si="72"/>
        <v>0</v>
      </c>
      <c r="BR711">
        <f t="shared" si="75"/>
        <v>0</v>
      </c>
      <c r="BS711">
        <f t="shared" si="75"/>
        <v>0</v>
      </c>
      <c r="BT711" s="256">
        <f t="shared" si="76"/>
        <v>3</v>
      </c>
    </row>
    <row r="712" spans="2:72" ht="14.3" x14ac:dyDescent="0.25">
      <c r="B712" s="93" t="str">
        <f>IFERROR(VLOOKUP(TABLA!$F712,BLIOTECAS!$C$1:$E$26,2,FALSE),"")</f>
        <v/>
      </c>
      <c r="C712" s="93" t="str">
        <f>IFERROR(VLOOKUP(TABLA!F712,BLIOTECAS!$C$1:$E$26,3,FALSE),"")</f>
        <v/>
      </c>
      <c r="D712" s="266" t="s">
        <v>1069</v>
      </c>
      <c r="E712" s="120" t="s">
        <v>10</v>
      </c>
      <c r="F712" s="119"/>
      <c r="G712" s="119" t="s">
        <v>47</v>
      </c>
      <c r="H712" s="119" t="s">
        <v>47</v>
      </c>
      <c r="I712" s="119"/>
      <c r="J712" s="119" t="s">
        <v>18</v>
      </c>
      <c r="K712" s="119"/>
      <c r="L712" s="119"/>
      <c r="M712" s="119"/>
      <c r="N712" s="119">
        <v>4</v>
      </c>
      <c r="O712" s="119">
        <v>4</v>
      </c>
      <c r="P712" s="119">
        <v>4</v>
      </c>
      <c r="Q712" s="119">
        <v>3</v>
      </c>
      <c r="R712" s="119">
        <v>5</v>
      </c>
      <c r="S712" s="119" t="s">
        <v>87</v>
      </c>
      <c r="T712" s="119" t="s">
        <v>87</v>
      </c>
      <c r="U712" s="119">
        <v>3</v>
      </c>
      <c r="V712" s="119">
        <v>1</v>
      </c>
      <c r="W712" s="119">
        <v>3</v>
      </c>
      <c r="X712" s="119">
        <v>4</v>
      </c>
      <c r="Y712" s="119">
        <v>4</v>
      </c>
      <c r="Z712" s="119">
        <v>5</v>
      </c>
      <c r="AA712" s="119">
        <v>5</v>
      </c>
      <c r="AB712" s="119">
        <v>2</v>
      </c>
      <c r="AC712" s="119">
        <v>2</v>
      </c>
      <c r="AD712" s="119">
        <v>4</v>
      </c>
      <c r="AE712" s="119">
        <v>5</v>
      </c>
      <c r="AF712" s="119">
        <v>5</v>
      </c>
      <c r="AG712" s="119">
        <v>5</v>
      </c>
      <c r="AH712" s="119">
        <v>5</v>
      </c>
      <c r="AI712" s="119">
        <v>4</v>
      </c>
      <c r="AJ712" s="119">
        <v>5</v>
      </c>
      <c r="AK712" s="119" t="s">
        <v>87</v>
      </c>
      <c r="AL712" s="119" t="s">
        <v>88</v>
      </c>
      <c r="AM712" s="119">
        <v>5</v>
      </c>
      <c r="AN712" s="119">
        <v>3</v>
      </c>
      <c r="AO712" s="119"/>
      <c r="AP712" s="119">
        <v>5</v>
      </c>
      <c r="AQ712" s="119">
        <v>5</v>
      </c>
      <c r="AR712" s="119">
        <v>5</v>
      </c>
      <c r="AS712" s="119">
        <v>5</v>
      </c>
      <c r="AT712" s="119">
        <v>5</v>
      </c>
      <c r="AU712" s="119">
        <v>5</v>
      </c>
      <c r="AV712" s="119">
        <v>5</v>
      </c>
      <c r="AW712" s="119">
        <v>5</v>
      </c>
      <c r="AX712" s="119" t="s">
        <v>88</v>
      </c>
      <c r="AY712" s="119" t="s">
        <v>88</v>
      </c>
      <c r="AZ712" s="119"/>
      <c r="BA712" s="119">
        <v>5</v>
      </c>
      <c r="BB712" s="119">
        <v>5</v>
      </c>
      <c r="BC712" s="119" t="s">
        <v>134</v>
      </c>
      <c r="BD712" s="119" t="s">
        <v>704</v>
      </c>
      <c r="BE712" s="119"/>
      <c r="BF712">
        <f t="shared" si="74"/>
        <v>0</v>
      </c>
      <c r="BG712">
        <f t="shared" si="73"/>
        <v>0</v>
      </c>
      <c r="BH712">
        <f t="shared" si="73"/>
        <v>0</v>
      </c>
      <c r="BI712">
        <f t="shared" si="73"/>
        <v>0</v>
      </c>
      <c r="BJ712">
        <f t="shared" si="73"/>
        <v>0</v>
      </c>
      <c r="BK712">
        <f t="shared" si="73"/>
        <v>0</v>
      </c>
      <c r="BL712">
        <f t="shared" si="71"/>
        <v>0</v>
      </c>
      <c r="BM712">
        <f t="shared" si="75"/>
        <v>0</v>
      </c>
      <c r="BN712">
        <f t="shared" si="75"/>
        <v>0</v>
      </c>
      <c r="BO712">
        <f t="shared" si="75"/>
        <v>0</v>
      </c>
      <c r="BP712">
        <f t="shared" si="75"/>
        <v>0</v>
      </c>
      <c r="BQ712">
        <f t="shared" si="72"/>
        <v>0</v>
      </c>
      <c r="BR712">
        <f t="shared" si="75"/>
        <v>0</v>
      </c>
      <c r="BS712">
        <f t="shared" si="75"/>
        <v>0</v>
      </c>
      <c r="BT712" s="256">
        <f t="shared" si="76"/>
        <v>4</v>
      </c>
    </row>
    <row r="713" spans="2:72" ht="14.3" x14ac:dyDescent="0.25">
      <c r="B713" s="93" t="str">
        <f>IFERROR(VLOOKUP(TABLA!$F713,BLIOTECAS!$C$1:$E$26,2,FALSE),"")</f>
        <v>FDI</v>
      </c>
      <c r="C713" s="93" t="str">
        <f>IFERROR(VLOOKUP(TABLA!F713,BLIOTECAS!$C$1:$E$26,3,FALSE),"")</f>
        <v>Ciencias Experimentales</v>
      </c>
      <c r="D713" s="266" t="s">
        <v>1069</v>
      </c>
      <c r="E713" s="120" t="s">
        <v>8</v>
      </c>
      <c r="F713" s="119" t="s">
        <v>30</v>
      </c>
      <c r="G713" s="119" t="s">
        <v>46</v>
      </c>
      <c r="H713" s="119" t="s">
        <v>46</v>
      </c>
      <c r="I713" s="119"/>
      <c r="J713" s="119" t="s">
        <v>30</v>
      </c>
      <c r="K713" s="119" t="s">
        <v>56</v>
      </c>
      <c r="L713" s="119" t="s">
        <v>56</v>
      </c>
      <c r="M713" s="119"/>
      <c r="N713" s="119">
        <v>4</v>
      </c>
      <c r="O713" s="119">
        <v>4</v>
      </c>
      <c r="P713" s="119">
        <v>5</v>
      </c>
      <c r="Q713" s="119">
        <v>3</v>
      </c>
      <c r="R713" s="119">
        <v>4</v>
      </c>
      <c r="S713" s="119" t="s">
        <v>87</v>
      </c>
      <c r="T713" s="119" t="s">
        <v>87</v>
      </c>
      <c r="U713" s="119">
        <v>4</v>
      </c>
      <c r="V713" s="119">
        <v>3</v>
      </c>
      <c r="W713" s="119">
        <v>3</v>
      </c>
      <c r="X713" s="119">
        <v>3</v>
      </c>
      <c r="Y713" s="119">
        <v>4</v>
      </c>
      <c r="Z713" s="119">
        <v>4</v>
      </c>
      <c r="AA713" s="119">
        <v>4</v>
      </c>
      <c r="AB713" s="119">
        <v>4</v>
      </c>
      <c r="AC713" s="119">
        <v>4</v>
      </c>
      <c r="AD713" s="119">
        <v>4</v>
      </c>
      <c r="AE713" s="119">
        <v>5</v>
      </c>
      <c r="AF713" s="119">
        <v>3</v>
      </c>
      <c r="AG713" s="119">
        <v>3</v>
      </c>
      <c r="AH713" s="119">
        <v>4</v>
      </c>
      <c r="AI713" s="119">
        <v>3</v>
      </c>
      <c r="AJ713" s="119">
        <v>4</v>
      </c>
      <c r="AK713" s="119" t="s">
        <v>88</v>
      </c>
      <c r="AL713" s="119" t="s">
        <v>88</v>
      </c>
      <c r="AM713" s="119">
        <v>4</v>
      </c>
      <c r="AN713" s="119">
        <v>3</v>
      </c>
      <c r="AO713" s="119" t="s">
        <v>115</v>
      </c>
      <c r="AP713" s="119">
        <v>4</v>
      </c>
      <c r="AQ713" s="119">
        <v>4</v>
      </c>
      <c r="AR713" s="119">
        <v>4</v>
      </c>
      <c r="AS713" s="119">
        <v>4</v>
      </c>
      <c r="AT713" s="119">
        <v>3</v>
      </c>
      <c r="AU713" s="119">
        <v>3</v>
      </c>
      <c r="AV713" s="119">
        <v>4</v>
      </c>
      <c r="AW713" s="119">
        <v>3</v>
      </c>
      <c r="AX713" s="119" t="s">
        <v>87</v>
      </c>
      <c r="AY713" s="119" t="s">
        <v>87</v>
      </c>
      <c r="AZ713" s="119" t="s">
        <v>123</v>
      </c>
      <c r="BA713" s="119">
        <v>4</v>
      </c>
      <c r="BB713" s="119">
        <v>4</v>
      </c>
      <c r="BC713" s="119" t="s">
        <v>134</v>
      </c>
      <c r="BD713" s="119"/>
      <c r="BE713" s="119"/>
      <c r="BF713">
        <f t="shared" si="74"/>
        <v>0</v>
      </c>
      <c r="BG713">
        <f t="shared" si="73"/>
        <v>0</v>
      </c>
      <c r="BH713">
        <f t="shared" si="73"/>
        <v>0</v>
      </c>
      <c r="BI713">
        <f t="shared" si="73"/>
        <v>0</v>
      </c>
      <c r="BJ713">
        <f t="shared" si="73"/>
        <v>0</v>
      </c>
      <c r="BK713">
        <f t="shared" si="73"/>
        <v>0</v>
      </c>
      <c r="BL713">
        <f t="shared" si="71"/>
        <v>0</v>
      </c>
      <c r="BM713">
        <f t="shared" si="75"/>
        <v>0</v>
      </c>
      <c r="BN713">
        <f t="shared" si="75"/>
        <v>0</v>
      </c>
      <c r="BO713">
        <f t="shared" si="75"/>
        <v>0</v>
      </c>
      <c r="BP713">
        <f t="shared" si="75"/>
        <v>0</v>
      </c>
      <c r="BQ713">
        <f t="shared" si="72"/>
        <v>0</v>
      </c>
      <c r="BR713">
        <f t="shared" si="75"/>
        <v>1</v>
      </c>
      <c r="BS713">
        <f t="shared" si="75"/>
        <v>0</v>
      </c>
      <c r="BT713" s="256">
        <f t="shared" si="76"/>
        <v>4</v>
      </c>
    </row>
    <row r="714" spans="2:72" ht="14.3" x14ac:dyDescent="0.25">
      <c r="B714" s="93" t="str">
        <f>IFERROR(VLOOKUP(TABLA!$F714,BLIOTECAS!$C$1:$E$26,2,FALSE),"")</f>
        <v>BIO</v>
      </c>
      <c r="C714" s="93" t="str">
        <f>IFERROR(VLOOKUP(TABLA!F714,BLIOTECAS!$C$1:$E$26,3,FALSE),"")</f>
        <v>Ciencias Experimentales</v>
      </c>
      <c r="D714" s="266" t="s">
        <v>1069</v>
      </c>
      <c r="E714" s="120" t="s">
        <v>8</v>
      </c>
      <c r="F714" s="119" t="s">
        <v>27</v>
      </c>
      <c r="G714" s="119" t="s">
        <v>48</v>
      </c>
      <c r="H714" s="119" t="s">
        <v>46</v>
      </c>
      <c r="I714" s="119"/>
      <c r="J714" s="119" t="s">
        <v>27</v>
      </c>
      <c r="K714" s="119" t="s">
        <v>34</v>
      </c>
      <c r="L714" s="119" t="s">
        <v>56</v>
      </c>
      <c r="M714" s="119"/>
      <c r="N714" s="119">
        <v>4</v>
      </c>
      <c r="O714" s="119">
        <v>5</v>
      </c>
      <c r="P714" s="119">
        <v>5</v>
      </c>
      <c r="Q714" s="119">
        <v>5</v>
      </c>
      <c r="R714" s="119">
        <v>5</v>
      </c>
      <c r="S714" s="119" t="s">
        <v>87</v>
      </c>
      <c r="T714" s="119" t="s">
        <v>87</v>
      </c>
      <c r="U714" s="119">
        <v>4</v>
      </c>
      <c r="V714" s="119">
        <v>1</v>
      </c>
      <c r="W714" s="119">
        <v>4</v>
      </c>
      <c r="X714" s="119">
        <v>3</v>
      </c>
      <c r="Y714" s="119">
        <v>5</v>
      </c>
      <c r="Z714" s="119">
        <v>2</v>
      </c>
      <c r="AA714" s="119">
        <v>2</v>
      </c>
      <c r="AB714" s="119">
        <v>1</v>
      </c>
      <c r="AC714" s="119">
        <v>4</v>
      </c>
      <c r="AD714" s="119">
        <v>4</v>
      </c>
      <c r="AE714" s="119">
        <v>4</v>
      </c>
      <c r="AF714" s="119">
        <v>1</v>
      </c>
      <c r="AG714" s="119">
        <v>5</v>
      </c>
      <c r="AH714" s="119">
        <v>4</v>
      </c>
      <c r="AI714" s="119">
        <v>3</v>
      </c>
      <c r="AJ714" s="119">
        <v>4</v>
      </c>
      <c r="AK714" s="119" t="s">
        <v>87</v>
      </c>
      <c r="AL714" s="119" t="s">
        <v>88</v>
      </c>
      <c r="AM714" s="119">
        <v>4</v>
      </c>
      <c r="AN714" s="119">
        <v>4</v>
      </c>
      <c r="AO714" s="119" t="s">
        <v>115</v>
      </c>
      <c r="AP714" s="119">
        <v>5</v>
      </c>
      <c r="AQ714" s="119">
        <v>3</v>
      </c>
      <c r="AR714" s="119">
        <v>4</v>
      </c>
      <c r="AS714" s="119">
        <v>5</v>
      </c>
      <c r="AT714" s="119">
        <v>5</v>
      </c>
      <c r="AU714" s="119">
        <v>5</v>
      </c>
      <c r="AV714" s="119">
        <v>4</v>
      </c>
      <c r="AW714" s="119">
        <v>4</v>
      </c>
      <c r="AX714" s="119" t="s">
        <v>87</v>
      </c>
      <c r="AY714" s="119" t="s">
        <v>88</v>
      </c>
      <c r="AZ714" s="119"/>
      <c r="BA714" s="119">
        <v>5</v>
      </c>
      <c r="BB714" s="119">
        <v>5</v>
      </c>
      <c r="BC714" s="119" t="s">
        <v>134</v>
      </c>
      <c r="BD714" s="119"/>
      <c r="BE714" s="119"/>
      <c r="BF714">
        <f t="shared" si="74"/>
        <v>0</v>
      </c>
      <c r="BG714">
        <f t="shared" si="73"/>
        <v>0</v>
      </c>
      <c r="BH714">
        <f t="shared" si="73"/>
        <v>0</v>
      </c>
      <c r="BI714">
        <f t="shared" si="73"/>
        <v>0</v>
      </c>
      <c r="BJ714">
        <f t="shared" si="73"/>
        <v>0</v>
      </c>
      <c r="BK714">
        <f t="shared" si="73"/>
        <v>0</v>
      </c>
      <c r="BL714">
        <f t="shared" si="71"/>
        <v>0</v>
      </c>
      <c r="BM714">
        <f t="shared" si="75"/>
        <v>0</v>
      </c>
      <c r="BN714">
        <f t="shared" si="75"/>
        <v>0</v>
      </c>
      <c r="BO714">
        <f t="shared" si="75"/>
        <v>0</v>
      </c>
      <c r="BP714">
        <f t="shared" si="75"/>
        <v>0</v>
      </c>
      <c r="BQ714">
        <f t="shared" si="72"/>
        <v>0</v>
      </c>
      <c r="BR714">
        <f t="shared" si="75"/>
        <v>1</v>
      </c>
      <c r="BS714">
        <f t="shared" si="75"/>
        <v>0</v>
      </c>
      <c r="BT714" s="256">
        <f t="shared" si="76"/>
        <v>4</v>
      </c>
    </row>
    <row r="715" spans="2:72" ht="14.3" x14ac:dyDescent="0.25">
      <c r="B715" s="93" t="str">
        <f>IFERROR(VLOOKUP(TABLA!$F715,BLIOTECAS!$C$1:$E$26,2,FALSE),"")</f>
        <v/>
      </c>
      <c r="C715" s="93" t="str">
        <f>IFERROR(VLOOKUP(TABLA!F715,BLIOTECAS!$C$1:$E$26,3,FALSE),"")</f>
        <v/>
      </c>
      <c r="D715" s="266" t="s">
        <v>1069</v>
      </c>
      <c r="E715" s="120" t="s">
        <v>10</v>
      </c>
      <c r="F715" s="119"/>
      <c r="G715" s="119" t="s">
        <v>45</v>
      </c>
      <c r="H715" s="119" t="s">
        <v>46</v>
      </c>
      <c r="I715" s="119"/>
      <c r="J715" s="119" t="s">
        <v>17</v>
      </c>
      <c r="K715" s="119"/>
      <c r="L715" s="119"/>
      <c r="M715" s="119"/>
      <c r="N715" s="119">
        <v>4</v>
      </c>
      <c r="O715" s="119">
        <v>4</v>
      </c>
      <c r="P715" s="119">
        <v>5</v>
      </c>
      <c r="Q715" s="119">
        <v>4</v>
      </c>
      <c r="R715" s="119">
        <v>5</v>
      </c>
      <c r="S715" s="119" t="s">
        <v>88</v>
      </c>
      <c r="T715" s="119" t="s">
        <v>88</v>
      </c>
      <c r="U715" s="119">
        <v>3</v>
      </c>
      <c r="V715" s="119">
        <v>3</v>
      </c>
      <c r="W715" s="119">
        <v>2</v>
      </c>
      <c r="X715" s="119">
        <v>4</v>
      </c>
      <c r="Y715" s="119">
        <v>4</v>
      </c>
      <c r="Z715" s="119">
        <v>3</v>
      </c>
      <c r="AA715" s="119">
        <v>3</v>
      </c>
      <c r="AB715" s="119">
        <v>3</v>
      </c>
      <c r="AC715" s="119">
        <v>4</v>
      </c>
      <c r="AD715" s="119">
        <v>4</v>
      </c>
      <c r="AE715" s="119">
        <v>4</v>
      </c>
      <c r="AF715" s="119">
        <v>4</v>
      </c>
      <c r="AG715" s="119">
        <v>3</v>
      </c>
      <c r="AH715" s="119">
        <v>3</v>
      </c>
      <c r="AI715" s="119">
        <v>4</v>
      </c>
      <c r="AJ715" s="119">
        <v>4</v>
      </c>
      <c r="AK715" s="119" t="s">
        <v>87</v>
      </c>
      <c r="AL715" s="119" t="s">
        <v>87</v>
      </c>
      <c r="AM715" s="119">
        <v>4</v>
      </c>
      <c r="AN715" s="119">
        <v>4</v>
      </c>
      <c r="AO715" s="119" t="s">
        <v>113</v>
      </c>
      <c r="AP715" s="119">
        <v>4</v>
      </c>
      <c r="AQ715" s="119">
        <v>4</v>
      </c>
      <c r="AR715" s="119">
        <v>3</v>
      </c>
      <c r="AS715" s="119">
        <v>4</v>
      </c>
      <c r="AT715" s="119">
        <v>4</v>
      </c>
      <c r="AU715" s="119">
        <v>4</v>
      </c>
      <c r="AV715" s="119">
        <v>4</v>
      </c>
      <c r="AW715" s="119">
        <v>4</v>
      </c>
      <c r="AX715" s="119" t="s">
        <v>87</v>
      </c>
      <c r="AY715" s="119" t="s">
        <v>87</v>
      </c>
      <c r="AZ715" s="119" t="s">
        <v>123</v>
      </c>
      <c r="BA715" s="119">
        <v>4</v>
      </c>
      <c r="BB715" s="119">
        <v>4</v>
      </c>
      <c r="BC715" s="119" t="s">
        <v>134</v>
      </c>
      <c r="BD715" s="119" t="s">
        <v>705</v>
      </c>
      <c r="BE715" s="119"/>
      <c r="BF715">
        <f t="shared" si="74"/>
        <v>0</v>
      </c>
      <c r="BG715">
        <f t="shared" si="73"/>
        <v>0</v>
      </c>
      <c r="BH715">
        <f t="shared" si="73"/>
        <v>0</v>
      </c>
      <c r="BI715">
        <f t="shared" si="73"/>
        <v>0</v>
      </c>
      <c r="BJ715">
        <f t="shared" si="73"/>
        <v>0</v>
      </c>
      <c r="BK715">
        <f t="shared" si="73"/>
        <v>0</v>
      </c>
      <c r="BL715">
        <f t="shared" si="71"/>
        <v>0</v>
      </c>
      <c r="BM715">
        <f t="shared" si="75"/>
        <v>0</v>
      </c>
      <c r="BN715">
        <f t="shared" si="75"/>
        <v>0</v>
      </c>
      <c r="BO715">
        <f t="shared" si="75"/>
        <v>1</v>
      </c>
      <c r="BP715">
        <f t="shared" si="75"/>
        <v>0</v>
      </c>
      <c r="BQ715">
        <f t="shared" si="72"/>
        <v>0</v>
      </c>
      <c r="BR715">
        <f t="shared" si="75"/>
        <v>0</v>
      </c>
      <c r="BS715">
        <f t="shared" si="75"/>
        <v>0</v>
      </c>
      <c r="BT715" s="256">
        <f t="shared" si="76"/>
        <v>4</v>
      </c>
    </row>
    <row r="716" spans="2:72" ht="14.3" x14ac:dyDescent="0.25">
      <c r="B716" s="93" t="str">
        <f>IFERROR(VLOOKUP(TABLA!$F716,BLIOTECAS!$C$1:$E$26,2,FALSE),"")</f>
        <v/>
      </c>
      <c r="C716" s="93" t="str">
        <f>IFERROR(VLOOKUP(TABLA!F716,BLIOTECAS!$C$1:$E$26,3,FALSE),"")</f>
        <v/>
      </c>
      <c r="D716" s="266" t="s">
        <v>1069</v>
      </c>
      <c r="E716" s="120" t="s">
        <v>8</v>
      </c>
      <c r="F716" s="119"/>
      <c r="G716" s="119" t="s">
        <v>47</v>
      </c>
      <c r="H716" s="119" t="s">
        <v>44</v>
      </c>
      <c r="I716" s="119"/>
      <c r="J716" s="119" t="s">
        <v>24</v>
      </c>
      <c r="K716" s="119" t="s">
        <v>36</v>
      </c>
      <c r="L716" s="119"/>
      <c r="M716" s="119"/>
      <c r="N716" s="119">
        <v>5</v>
      </c>
      <c r="O716" s="119">
        <v>5</v>
      </c>
      <c r="P716" s="119">
        <v>5</v>
      </c>
      <c r="Q716" s="119">
        <v>5</v>
      </c>
      <c r="R716" s="119">
        <v>5</v>
      </c>
      <c r="S716" s="119" t="s">
        <v>88</v>
      </c>
      <c r="T716" s="119" t="s">
        <v>88</v>
      </c>
      <c r="U716" s="119">
        <v>5</v>
      </c>
      <c r="V716" s="119">
        <v>5</v>
      </c>
      <c r="W716" s="119">
        <v>5</v>
      </c>
      <c r="X716" s="119">
        <v>5</v>
      </c>
      <c r="Y716" s="119">
        <v>5</v>
      </c>
      <c r="Z716" s="119">
        <v>5</v>
      </c>
      <c r="AA716" s="119">
        <v>5</v>
      </c>
      <c r="AB716" s="119">
        <v>5</v>
      </c>
      <c r="AC716" s="119">
        <v>5</v>
      </c>
      <c r="AD716" s="119">
        <v>5</v>
      </c>
      <c r="AE716" s="119">
        <v>5</v>
      </c>
      <c r="AF716" s="119">
        <v>5</v>
      </c>
      <c r="AG716" s="119">
        <v>5</v>
      </c>
      <c r="AH716" s="119">
        <v>5</v>
      </c>
      <c r="AI716" s="119">
        <v>5</v>
      </c>
      <c r="AJ716" s="119">
        <v>5</v>
      </c>
      <c r="AK716" s="119" t="s">
        <v>88</v>
      </c>
      <c r="AL716" s="119" t="s">
        <v>88</v>
      </c>
      <c r="AM716" s="119">
        <v>5</v>
      </c>
      <c r="AN716" s="119">
        <v>4</v>
      </c>
      <c r="AO716" s="119" t="s">
        <v>115</v>
      </c>
      <c r="AP716" s="119">
        <v>5</v>
      </c>
      <c r="AQ716" s="119">
        <v>5</v>
      </c>
      <c r="AR716" s="119">
        <v>5</v>
      </c>
      <c r="AS716" s="119">
        <v>5</v>
      </c>
      <c r="AT716" s="119">
        <v>5</v>
      </c>
      <c r="AU716" s="119">
        <v>5</v>
      </c>
      <c r="AV716" s="119">
        <v>5</v>
      </c>
      <c r="AW716" s="119">
        <v>5</v>
      </c>
      <c r="AX716" s="119" t="s">
        <v>88</v>
      </c>
      <c r="AY716" s="119" t="s">
        <v>88</v>
      </c>
      <c r="AZ716" s="119"/>
      <c r="BA716" s="119">
        <v>5</v>
      </c>
      <c r="BB716" s="119">
        <v>5</v>
      </c>
      <c r="BC716" s="119" t="s">
        <v>135</v>
      </c>
      <c r="BD716" s="119"/>
      <c r="BE716" s="119"/>
      <c r="BF716">
        <f t="shared" si="74"/>
        <v>0</v>
      </c>
      <c r="BG716">
        <f t="shared" si="73"/>
        <v>0</v>
      </c>
      <c r="BH716">
        <f t="shared" si="73"/>
        <v>0</v>
      </c>
      <c r="BI716">
        <f t="shared" si="73"/>
        <v>0</v>
      </c>
      <c r="BJ716">
        <f t="shared" si="73"/>
        <v>0</v>
      </c>
      <c r="BK716">
        <f t="shared" si="73"/>
        <v>0</v>
      </c>
      <c r="BL716">
        <f t="shared" si="71"/>
        <v>0</v>
      </c>
      <c r="BM716">
        <f t="shared" si="75"/>
        <v>0</v>
      </c>
      <c r="BN716">
        <f t="shared" si="75"/>
        <v>0</v>
      </c>
      <c r="BO716">
        <f t="shared" si="75"/>
        <v>0</v>
      </c>
      <c r="BP716">
        <f t="shared" si="75"/>
        <v>0</v>
      </c>
      <c r="BQ716">
        <f t="shared" si="72"/>
        <v>0</v>
      </c>
      <c r="BR716">
        <f t="shared" si="75"/>
        <v>1</v>
      </c>
      <c r="BS716">
        <f t="shared" si="75"/>
        <v>0</v>
      </c>
      <c r="BT716" s="256">
        <f t="shared" si="76"/>
        <v>5</v>
      </c>
    </row>
    <row r="717" spans="2:72" ht="14.3" x14ac:dyDescent="0.25">
      <c r="B717" s="93" t="str">
        <f>IFERROR(VLOOKUP(TABLA!$F717,BLIOTECAS!$C$1:$E$26,2,FALSE),"")</f>
        <v>BIO</v>
      </c>
      <c r="C717" s="93" t="str">
        <f>IFERROR(VLOOKUP(TABLA!F717,BLIOTECAS!$C$1:$E$26,3,FALSE),"")</f>
        <v>Ciencias Experimentales</v>
      </c>
      <c r="D717" s="266" t="s">
        <v>1069</v>
      </c>
      <c r="E717" s="120" t="s">
        <v>8</v>
      </c>
      <c r="F717" s="119" t="s">
        <v>27</v>
      </c>
      <c r="G717" s="119" t="s">
        <v>47</v>
      </c>
      <c r="H717" s="119" t="s">
        <v>44</v>
      </c>
      <c r="I717" s="119"/>
      <c r="J717" s="119" t="s">
        <v>27</v>
      </c>
      <c r="K717" s="119" t="s">
        <v>25</v>
      </c>
      <c r="L717" s="119" t="s">
        <v>56</v>
      </c>
      <c r="M717" s="119"/>
      <c r="N717" s="119">
        <v>5</v>
      </c>
      <c r="O717" s="119">
        <v>5</v>
      </c>
      <c r="P717" s="119">
        <v>4</v>
      </c>
      <c r="Q717" s="119">
        <v>3</v>
      </c>
      <c r="R717" s="119">
        <v>5</v>
      </c>
      <c r="S717" s="119" t="s">
        <v>88</v>
      </c>
      <c r="T717" s="119" t="s">
        <v>88</v>
      </c>
      <c r="U717" s="119">
        <v>2</v>
      </c>
      <c r="V717" s="119">
        <v>1</v>
      </c>
      <c r="W717" s="119">
        <v>1</v>
      </c>
      <c r="X717" s="119">
        <v>5</v>
      </c>
      <c r="Y717" s="119">
        <v>5</v>
      </c>
      <c r="Z717" s="119">
        <v>5</v>
      </c>
      <c r="AA717" s="119">
        <v>5</v>
      </c>
      <c r="AB717" s="119">
        <v>5</v>
      </c>
      <c r="AC717" s="119">
        <v>3</v>
      </c>
      <c r="AD717" s="119">
        <v>5</v>
      </c>
      <c r="AE717" s="119">
        <v>5</v>
      </c>
      <c r="AF717" s="119">
        <v>5</v>
      </c>
      <c r="AG717" s="119">
        <v>5</v>
      </c>
      <c r="AH717" s="119">
        <v>4</v>
      </c>
      <c r="AI717" s="119">
        <v>4</v>
      </c>
      <c r="AJ717" s="119">
        <v>4</v>
      </c>
      <c r="AK717" s="119" t="s">
        <v>87</v>
      </c>
      <c r="AL717" s="119" t="s">
        <v>88</v>
      </c>
      <c r="AM717" s="119">
        <v>5</v>
      </c>
      <c r="AN717" s="119">
        <v>3</v>
      </c>
      <c r="AO717" s="119" t="s">
        <v>659</v>
      </c>
      <c r="AP717" s="119">
        <v>5</v>
      </c>
      <c r="AQ717" s="119">
        <v>5</v>
      </c>
      <c r="AR717" s="119">
        <v>5</v>
      </c>
      <c r="AS717" s="119">
        <v>5</v>
      </c>
      <c r="AT717" s="119">
        <v>5</v>
      </c>
      <c r="AU717" s="119">
        <v>5</v>
      </c>
      <c r="AV717" s="119">
        <v>5</v>
      </c>
      <c r="AW717" s="119">
        <v>5</v>
      </c>
      <c r="AX717" s="119" t="s">
        <v>88</v>
      </c>
      <c r="AY717" s="119" t="s">
        <v>88</v>
      </c>
      <c r="AZ717" s="119"/>
      <c r="BA717" s="119">
        <v>5</v>
      </c>
      <c r="BB717" s="119">
        <v>5</v>
      </c>
      <c r="BC717" s="119" t="s">
        <v>135</v>
      </c>
      <c r="BD717" s="119"/>
      <c r="BE717" s="119"/>
      <c r="BF717">
        <f t="shared" si="74"/>
        <v>0</v>
      </c>
      <c r="BG717">
        <f t="shared" si="73"/>
        <v>0</v>
      </c>
      <c r="BH717">
        <f t="shared" si="73"/>
        <v>0</v>
      </c>
      <c r="BI717">
        <f t="shared" si="73"/>
        <v>0</v>
      </c>
      <c r="BJ717">
        <f t="shared" si="73"/>
        <v>0</v>
      </c>
      <c r="BK717">
        <f t="shared" si="73"/>
        <v>0</v>
      </c>
      <c r="BL717">
        <f t="shared" si="71"/>
        <v>1</v>
      </c>
      <c r="BM717">
        <f t="shared" si="75"/>
        <v>0</v>
      </c>
      <c r="BN717">
        <f t="shared" si="75"/>
        <v>1</v>
      </c>
      <c r="BO717">
        <f t="shared" si="75"/>
        <v>1</v>
      </c>
      <c r="BP717">
        <f t="shared" si="75"/>
        <v>1</v>
      </c>
      <c r="BQ717">
        <f t="shared" si="72"/>
        <v>0</v>
      </c>
      <c r="BR717">
        <f t="shared" si="75"/>
        <v>0</v>
      </c>
      <c r="BS717">
        <f t="shared" si="75"/>
        <v>0</v>
      </c>
      <c r="BT717" s="256">
        <f t="shared" si="76"/>
        <v>5</v>
      </c>
    </row>
    <row r="718" spans="2:72" ht="14.3" x14ac:dyDescent="0.25">
      <c r="B718" s="93" t="str">
        <f>IFERROR(VLOOKUP(TABLA!$F718,BLIOTECAS!$C$1:$E$26,2,FALSE),"")</f>
        <v>QUI</v>
      </c>
      <c r="C718" s="93" t="str">
        <f>IFERROR(VLOOKUP(TABLA!F718,BLIOTECAS!$C$1:$E$26,3,FALSE),"")</f>
        <v>Ciencias Experimentales</v>
      </c>
      <c r="D718" s="266" t="s">
        <v>1069</v>
      </c>
      <c r="E718" s="120" t="s">
        <v>8</v>
      </c>
      <c r="F718" s="119" t="s">
        <v>19</v>
      </c>
      <c r="G718" s="119" t="s">
        <v>46</v>
      </c>
      <c r="H718" s="119" t="s">
        <v>46</v>
      </c>
      <c r="I718" s="119"/>
      <c r="J718" s="119" t="s">
        <v>19</v>
      </c>
      <c r="K718" s="119"/>
      <c r="L718" s="119"/>
      <c r="M718" s="119"/>
      <c r="N718" s="119">
        <v>4</v>
      </c>
      <c r="O718" s="119">
        <v>5</v>
      </c>
      <c r="P718" s="119">
        <v>3</v>
      </c>
      <c r="Q718" s="119">
        <v>3</v>
      </c>
      <c r="R718" s="119">
        <v>5</v>
      </c>
      <c r="S718" s="119" t="s">
        <v>88</v>
      </c>
      <c r="T718" s="119" t="s">
        <v>87</v>
      </c>
      <c r="U718" s="119">
        <v>2</v>
      </c>
      <c r="V718" s="119">
        <v>4</v>
      </c>
      <c r="W718" s="119">
        <v>2</v>
      </c>
      <c r="X718" s="119">
        <v>3</v>
      </c>
      <c r="Y718" s="119">
        <v>5</v>
      </c>
      <c r="Z718" s="119">
        <v>5</v>
      </c>
      <c r="AA718" s="119">
        <v>5</v>
      </c>
      <c r="AB718" s="119">
        <v>1</v>
      </c>
      <c r="AC718" s="119">
        <v>5</v>
      </c>
      <c r="AD718" s="119">
        <v>5</v>
      </c>
      <c r="AE718" s="119">
        <v>5</v>
      </c>
      <c r="AF718" s="119">
        <v>4</v>
      </c>
      <c r="AG718" s="119">
        <v>4</v>
      </c>
      <c r="AH718" s="119">
        <v>4</v>
      </c>
      <c r="AI718" s="119">
        <v>4</v>
      </c>
      <c r="AJ718" s="119">
        <v>5</v>
      </c>
      <c r="AK718" s="119" t="s">
        <v>87</v>
      </c>
      <c r="AL718" s="119" t="s">
        <v>88</v>
      </c>
      <c r="AM718" s="119">
        <v>4</v>
      </c>
      <c r="AN718" s="119">
        <v>4</v>
      </c>
      <c r="AO718" s="119" t="s">
        <v>115</v>
      </c>
      <c r="AP718" s="119">
        <v>5</v>
      </c>
      <c r="AQ718" s="119">
        <v>4</v>
      </c>
      <c r="AR718" s="119">
        <v>4</v>
      </c>
      <c r="AS718" s="119">
        <v>5</v>
      </c>
      <c r="AT718" s="119">
        <v>5</v>
      </c>
      <c r="AU718" s="119">
        <v>5</v>
      </c>
      <c r="AV718" s="119">
        <v>5</v>
      </c>
      <c r="AW718" s="119">
        <v>5</v>
      </c>
      <c r="AX718" s="119" t="s">
        <v>87</v>
      </c>
      <c r="AY718" s="119" t="s">
        <v>88</v>
      </c>
      <c r="AZ718" s="119"/>
      <c r="BA718" s="119">
        <v>5</v>
      </c>
      <c r="BB718" s="119">
        <v>4</v>
      </c>
      <c r="BC718" s="119" t="s">
        <v>134</v>
      </c>
      <c r="BD718" s="119"/>
      <c r="BE718" s="119"/>
      <c r="BF718">
        <f t="shared" si="74"/>
        <v>0</v>
      </c>
      <c r="BG718">
        <f t="shared" si="73"/>
        <v>0</v>
      </c>
      <c r="BH718">
        <f t="shared" si="73"/>
        <v>0</v>
      </c>
      <c r="BI718">
        <f t="shared" si="73"/>
        <v>0</v>
      </c>
      <c r="BJ718">
        <f t="shared" si="73"/>
        <v>0</v>
      </c>
      <c r="BK718">
        <f t="shared" si="73"/>
        <v>0</v>
      </c>
      <c r="BL718">
        <f t="shared" si="71"/>
        <v>0</v>
      </c>
      <c r="BM718">
        <f t="shared" si="75"/>
        <v>0</v>
      </c>
      <c r="BN718">
        <f t="shared" si="75"/>
        <v>0</v>
      </c>
      <c r="BO718">
        <f t="shared" si="75"/>
        <v>0</v>
      </c>
      <c r="BP718">
        <f t="shared" si="75"/>
        <v>0</v>
      </c>
      <c r="BQ718">
        <f t="shared" si="72"/>
        <v>0</v>
      </c>
      <c r="BR718">
        <f t="shared" si="75"/>
        <v>1</v>
      </c>
      <c r="BS718">
        <f t="shared" si="75"/>
        <v>0</v>
      </c>
      <c r="BT718" s="256">
        <f t="shared" si="76"/>
        <v>4</v>
      </c>
    </row>
    <row r="719" spans="2:72" ht="14.3" x14ac:dyDescent="0.25">
      <c r="B719" s="93" t="str">
        <f>IFERROR(VLOOKUP(TABLA!$F719,BLIOTECAS!$C$1:$E$26,2,FALSE),"")</f>
        <v>GHI</v>
      </c>
      <c r="C719" s="93" t="str">
        <f>IFERROR(VLOOKUP(TABLA!F719,BLIOTECAS!$C$1:$E$26,3,FALSE),"")</f>
        <v>Humanidades</v>
      </c>
      <c r="D719" s="266" t="s">
        <v>1069</v>
      </c>
      <c r="E719" s="120" t="s">
        <v>8</v>
      </c>
      <c r="F719" s="119" t="s">
        <v>13</v>
      </c>
      <c r="G719" s="119" t="s">
        <v>48</v>
      </c>
      <c r="H719" s="119" t="s">
        <v>48</v>
      </c>
      <c r="I719" s="119"/>
      <c r="J719" s="119" t="s">
        <v>13</v>
      </c>
      <c r="K719" s="119" t="s">
        <v>56</v>
      </c>
      <c r="L719" s="119"/>
      <c r="M719" s="119"/>
      <c r="N719" s="119">
        <v>5</v>
      </c>
      <c r="O719" s="119">
        <v>5</v>
      </c>
      <c r="P719" s="119">
        <v>5</v>
      </c>
      <c r="Q719" s="119">
        <v>3</v>
      </c>
      <c r="R719" s="119">
        <v>5</v>
      </c>
      <c r="S719" s="119" t="s">
        <v>87</v>
      </c>
      <c r="T719" s="119" t="s">
        <v>87</v>
      </c>
      <c r="U719" s="119">
        <v>5</v>
      </c>
      <c r="V719" s="119">
        <v>5</v>
      </c>
      <c r="W719" s="119">
        <v>5</v>
      </c>
      <c r="X719" s="119">
        <v>1</v>
      </c>
      <c r="Y719" s="119">
        <v>4</v>
      </c>
      <c r="Z719" s="119">
        <v>4</v>
      </c>
      <c r="AA719" s="119">
        <v>3</v>
      </c>
      <c r="AB719" s="119">
        <v>3</v>
      </c>
      <c r="AC719" s="119">
        <v>5</v>
      </c>
      <c r="AD719" s="119">
        <v>5</v>
      </c>
      <c r="AE719" s="119">
        <v>4</v>
      </c>
      <c r="AF719" s="119">
        <v>4</v>
      </c>
      <c r="AG719" s="119">
        <v>5</v>
      </c>
      <c r="AH719" s="119">
        <v>5</v>
      </c>
      <c r="AI719" s="119">
        <v>5</v>
      </c>
      <c r="AJ719" s="119">
        <v>5</v>
      </c>
      <c r="AK719" s="119" t="s">
        <v>87</v>
      </c>
      <c r="AL719" s="119" t="s">
        <v>88</v>
      </c>
      <c r="AM719" s="119">
        <v>5</v>
      </c>
      <c r="AN719" s="119">
        <v>5</v>
      </c>
      <c r="AO719" s="119" t="s">
        <v>533</v>
      </c>
      <c r="AP719" s="119">
        <v>5</v>
      </c>
      <c r="AQ719" s="119">
        <v>5</v>
      </c>
      <c r="AR719" s="119">
        <v>5</v>
      </c>
      <c r="AS719" s="119">
        <v>5</v>
      </c>
      <c r="AT719" s="119">
        <v>5</v>
      </c>
      <c r="AU719" s="119">
        <v>5</v>
      </c>
      <c r="AV719" s="119">
        <v>5</v>
      </c>
      <c r="AW719" s="119">
        <v>5</v>
      </c>
      <c r="AX719" s="119" t="s">
        <v>87</v>
      </c>
      <c r="AY719" s="119" t="s">
        <v>87</v>
      </c>
      <c r="AZ719" s="119" t="s">
        <v>125</v>
      </c>
      <c r="BA719" s="119">
        <v>5</v>
      </c>
      <c r="BB719" s="119">
        <v>5</v>
      </c>
      <c r="BC719" s="119" t="s">
        <v>135</v>
      </c>
      <c r="BD719" s="119" t="s">
        <v>1079</v>
      </c>
      <c r="BE719" s="119"/>
      <c r="BF719">
        <f t="shared" si="74"/>
        <v>0</v>
      </c>
      <c r="BG719">
        <f t="shared" si="73"/>
        <v>0</v>
      </c>
      <c r="BH719">
        <f t="shared" si="73"/>
        <v>0</v>
      </c>
      <c r="BI719">
        <f t="shared" si="73"/>
        <v>0</v>
      </c>
      <c r="BJ719">
        <f t="shared" si="73"/>
        <v>0</v>
      </c>
      <c r="BK719">
        <f t="shared" si="73"/>
        <v>0</v>
      </c>
      <c r="BL719">
        <f t="shared" si="71"/>
        <v>1</v>
      </c>
      <c r="BM719">
        <f t="shared" si="75"/>
        <v>1</v>
      </c>
      <c r="BN719">
        <f t="shared" si="75"/>
        <v>1</v>
      </c>
      <c r="BO719">
        <f t="shared" si="75"/>
        <v>1</v>
      </c>
      <c r="BP719">
        <f t="shared" si="75"/>
        <v>0</v>
      </c>
      <c r="BQ719">
        <f t="shared" si="72"/>
        <v>0</v>
      </c>
      <c r="BR719">
        <f t="shared" si="75"/>
        <v>0</v>
      </c>
      <c r="BS719">
        <f t="shared" si="75"/>
        <v>0</v>
      </c>
      <c r="BT719" s="256">
        <f t="shared" si="76"/>
        <v>5</v>
      </c>
    </row>
    <row r="720" spans="2:72" ht="14.3" x14ac:dyDescent="0.25">
      <c r="B720" s="93" t="str">
        <f>IFERROR(VLOOKUP(TABLA!$F720,BLIOTECAS!$C$1:$E$26,2,FALSE),"")</f>
        <v>ENF</v>
      </c>
      <c r="C720" s="93" t="str">
        <f>IFERROR(VLOOKUP(TABLA!F720,BLIOTECAS!$C$1:$E$26,3,FALSE),"")</f>
        <v>Ciencias de la Salud</v>
      </c>
      <c r="D720" s="266" t="s">
        <v>1069</v>
      </c>
      <c r="E720" s="120" t="s">
        <v>8</v>
      </c>
      <c r="F720" s="119" t="s">
        <v>24</v>
      </c>
      <c r="G720" s="119" t="s">
        <v>47</v>
      </c>
      <c r="H720" s="119" t="s">
        <v>45</v>
      </c>
      <c r="I720" s="119"/>
      <c r="J720" s="119" t="s">
        <v>24</v>
      </c>
      <c r="K720" s="119"/>
      <c r="L720" s="119"/>
      <c r="M720" s="119"/>
      <c r="N720" s="119">
        <v>5</v>
      </c>
      <c r="O720" s="119">
        <v>5</v>
      </c>
      <c r="P720" s="119">
        <v>5</v>
      </c>
      <c r="Q720" s="119">
        <v>5</v>
      </c>
      <c r="R720" s="119">
        <v>5</v>
      </c>
      <c r="S720" s="119" t="s">
        <v>88</v>
      </c>
      <c r="T720" s="119" t="s">
        <v>88</v>
      </c>
      <c r="U720" s="119">
        <v>5</v>
      </c>
      <c r="V720" s="119">
        <v>5</v>
      </c>
      <c r="W720" s="119">
        <v>5</v>
      </c>
      <c r="X720" s="119">
        <v>5</v>
      </c>
      <c r="Y720" s="119">
        <v>5</v>
      </c>
      <c r="Z720" s="119">
        <v>5</v>
      </c>
      <c r="AA720" s="119">
        <v>5</v>
      </c>
      <c r="AB720" s="119">
        <v>5</v>
      </c>
      <c r="AC720" s="119">
        <v>5</v>
      </c>
      <c r="AD720" s="119">
        <v>5</v>
      </c>
      <c r="AE720" s="119">
        <v>5</v>
      </c>
      <c r="AF720" s="119">
        <v>5</v>
      </c>
      <c r="AG720" s="119">
        <v>5</v>
      </c>
      <c r="AH720" s="119">
        <v>5</v>
      </c>
      <c r="AI720" s="119">
        <v>5</v>
      </c>
      <c r="AJ720" s="119">
        <v>5</v>
      </c>
      <c r="AK720" s="119" t="s">
        <v>87</v>
      </c>
      <c r="AL720" s="119" t="s">
        <v>87</v>
      </c>
      <c r="AM720" s="119">
        <v>5</v>
      </c>
      <c r="AN720" s="119">
        <v>5</v>
      </c>
      <c r="AO720" s="119"/>
      <c r="AP720" s="119">
        <v>5</v>
      </c>
      <c r="AQ720" s="119">
        <v>5</v>
      </c>
      <c r="AR720" s="119">
        <v>5</v>
      </c>
      <c r="AS720" s="119">
        <v>5</v>
      </c>
      <c r="AT720" s="119">
        <v>5</v>
      </c>
      <c r="AU720" s="119">
        <v>5</v>
      </c>
      <c r="AV720" s="119">
        <v>5</v>
      </c>
      <c r="AW720" s="119">
        <v>5</v>
      </c>
      <c r="AX720" s="119" t="s">
        <v>88</v>
      </c>
      <c r="AY720" s="119" t="s">
        <v>88</v>
      </c>
      <c r="AZ720" s="119"/>
      <c r="BA720" s="119">
        <v>5</v>
      </c>
      <c r="BB720" s="119">
        <v>5</v>
      </c>
      <c r="BC720" s="119" t="s">
        <v>135</v>
      </c>
      <c r="BD720" s="119"/>
      <c r="BE720" s="119"/>
      <c r="BF720">
        <f t="shared" si="74"/>
        <v>0</v>
      </c>
      <c r="BG720">
        <f t="shared" si="73"/>
        <v>0</v>
      </c>
      <c r="BH720">
        <f t="shared" si="73"/>
        <v>0</v>
      </c>
      <c r="BI720">
        <f t="shared" si="73"/>
        <v>0</v>
      </c>
      <c r="BJ720">
        <f t="shared" si="73"/>
        <v>0</v>
      </c>
      <c r="BK720">
        <f t="shared" si="73"/>
        <v>0</v>
      </c>
      <c r="BL720">
        <f t="shared" si="71"/>
        <v>0</v>
      </c>
      <c r="BM720">
        <f t="shared" si="75"/>
        <v>0</v>
      </c>
      <c r="BN720">
        <f t="shared" si="75"/>
        <v>0</v>
      </c>
      <c r="BO720">
        <f t="shared" si="75"/>
        <v>0</v>
      </c>
      <c r="BP720">
        <f t="shared" si="75"/>
        <v>0</v>
      </c>
      <c r="BQ720">
        <f t="shared" si="72"/>
        <v>0</v>
      </c>
      <c r="BR720">
        <f t="shared" si="75"/>
        <v>0</v>
      </c>
      <c r="BS720">
        <f t="shared" si="75"/>
        <v>0</v>
      </c>
      <c r="BT720" s="256">
        <f t="shared" si="76"/>
        <v>5</v>
      </c>
    </row>
    <row r="721" spans="2:72" ht="14.3" x14ac:dyDescent="0.25">
      <c r="B721" s="93" t="str">
        <f>IFERROR(VLOOKUP(TABLA!$F721,BLIOTECAS!$C$1:$E$26,2,FALSE),"")</f>
        <v>GHI</v>
      </c>
      <c r="C721" s="93" t="str">
        <f>IFERROR(VLOOKUP(TABLA!F721,BLIOTECAS!$C$1:$E$26,3,FALSE),"")</f>
        <v>Humanidades</v>
      </c>
      <c r="D721" s="266" t="s">
        <v>1069</v>
      </c>
      <c r="E721" s="120" t="s">
        <v>10</v>
      </c>
      <c r="F721" s="119" t="s">
        <v>13</v>
      </c>
      <c r="G721" s="119" t="s">
        <v>45</v>
      </c>
      <c r="H721" s="119" t="s">
        <v>45</v>
      </c>
      <c r="I721" s="119"/>
      <c r="J721" s="119" t="s">
        <v>13</v>
      </c>
      <c r="K721" s="119"/>
      <c r="L721" s="119"/>
      <c r="M721" s="119"/>
      <c r="N721" s="119">
        <v>5</v>
      </c>
      <c r="O721" s="119">
        <v>5</v>
      </c>
      <c r="P721" s="119">
        <v>5</v>
      </c>
      <c r="Q721" s="119">
        <v>3</v>
      </c>
      <c r="R721" s="119">
        <v>5</v>
      </c>
      <c r="S721" s="119" t="s">
        <v>88</v>
      </c>
      <c r="T721" s="119" t="s">
        <v>87</v>
      </c>
      <c r="U721" s="119">
        <v>1</v>
      </c>
      <c r="V721" s="119">
        <v>1</v>
      </c>
      <c r="W721" s="119">
        <v>1</v>
      </c>
      <c r="X721" s="119">
        <v>1</v>
      </c>
      <c r="Y721" s="119">
        <v>1</v>
      </c>
      <c r="Z721" s="119">
        <v>5</v>
      </c>
      <c r="AA721" s="119">
        <v>2</v>
      </c>
      <c r="AB721" s="119">
        <v>5</v>
      </c>
      <c r="AC721" s="119">
        <v>4</v>
      </c>
      <c r="AD721" s="119">
        <v>4</v>
      </c>
      <c r="AE721" s="119">
        <v>3</v>
      </c>
      <c r="AF721" s="119">
        <v>3</v>
      </c>
      <c r="AG721" s="119">
        <v>5</v>
      </c>
      <c r="AH721" s="119">
        <v>4</v>
      </c>
      <c r="AI721" s="119">
        <v>4</v>
      </c>
      <c r="AJ721" s="119">
        <v>3</v>
      </c>
      <c r="AK721" s="119" t="s">
        <v>87</v>
      </c>
      <c r="AL721" s="119" t="s">
        <v>88</v>
      </c>
      <c r="AM721" s="119">
        <v>3</v>
      </c>
      <c r="AN721" s="119">
        <v>2</v>
      </c>
      <c r="AO721" s="119" t="s">
        <v>580</v>
      </c>
      <c r="AP721" s="119">
        <v>5</v>
      </c>
      <c r="AQ721" s="119">
        <v>5</v>
      </c>
      <c r="AR721" s="119">
        <v>5</v>
      </c>
      <c r="AS721" s="119">
        <v>5</v>
      </c>
      <c r="AT721" s="119">
        <v>5</v>
      </c>
      <c r="AU721" s="119">
        <v>5</v>
      </c>
      <c r="AV721" s="119">
        <v>3</v>
      </c>
      <c r="AW721" s="119">
        <v>3</v>
      </c>
      <c r="AX721" s="119" t="s">
        <v>87</v>
      </c>
      <c r="AY721" s="119" t="s">
        <v>87</v>
      </c>
      <c r="AZ721" s="119" t="s">
        <v>124</v>
      </c>
      <c r="BA721" s="119">
        <v>5</v>
      </c>
      <c r="BB721" s="119">
        <v>5</v>
      </c>
      <c r="BC721" s="119" t="s">
        <v>134</v>
      </c>
      <c r="BD721" s="119"/>
      <c r="BE721" s="119"/>
      <c r="BF721">
        <f t="shared" si="74"/>
        <v>0</v>
      </c>
      <c r="BG721">
        <f t="shared" si="73"/>
        <v>0</v>
      </c>
      <c r="BH721">
        <f t="shared" si="73"/>
        <v>0</v>
      </c>
      <c r="BI721">
        <f t="shared" si="73"/>
        <v>0</v>
      </c>
      <c r="BJ721">
        <f t="shared" si="73"/>
        <v>0</v>
      </c>
      <c r="BK721">
        <f t="shared" si="73"/>
        <v>0</v>
      </c>
      <c r="BL721">
        <f t="shared" si="71"/>
        <v>0</v>
      </c>
      <c r="BM721">
        <f t="shared" si="75"/>
        <v>1</v>
      </c>
      <c r="BN721">
        <f t="shared" si="75"/>
        <v>0</v>
      </c>
      <c r="BO721">
        <f t="shared" si="75"/>
        <v>0</v>
      </c>
      <c r="BP721">
        <f t="shared" si="75"/>
        <v>0</v>
      </c>
      <c r="BQ721">
        <f t="shared" si="72"/>
        <v>0</v>
      </c>
      <c r="BR721">
        <f t="shared" si="75"/>
        <v>0</v>
      </c>
      <c r="BS721">
        <f t="shared" si="75"/>
        <v>0</v>
      </c>
      <c r="BT721" s="256">
        <f t="shared" si="76"/>
        <v>4</v>
      </c>
    </row>
    <row r="722" spans="2:72" ht="14.3" x14ac:dyDescent="0.25">
      <c r="B722" s="93" t="str">
        <f>IFERROR(VLOOKUP(TABLA!$F722,BLIOTECAS!$C$1:$E$26,2,FALSE),"")</f>
        <v>FIS</v>
      </c>
      <c r="C722" s="93" t="str">
        <f>IFERROR(VLOOKUP(TABLA!F722,BLIOTECAS!$C$1:$E$26,3,FALSE),"")</f>
        <v>Ciencias Experimentales</v>
      </c>
      <c r="D722" s="266" t="s">
        <v>1069</v>
      </c>
      <c r="E722" s="120" t="s">
        <v>11</v>
      </c>
      <c r="F722" s="119" t="s">
        <v>26</v>
      </c>
      <c r="G722" s="119" t="s">
        <v>46</v>
      </c>
      <c r="H722" s="119" t="s">
        <v>47</v>
      </c>
      <c r="I722" s="119"/>
      <c r="J722" s="119" t="s">
        <v>13</v>
      </c>
      <c r="K722" s="119"/>
      <c r="L722" s="119"/>
      <c r="M722" s="119"/>
      <c r="N722" s="119">
        <v>4</v>
      </c>
      <c r="O722" s="119">
        <v>4</v>
      </c>
      <c r="P722" s="119">
        <v>4</v>
      </c>
      <c r="Q722" s="119">
        <v>4</v>
      </c>
      <c r="R722" s="119">
        <v>5</v>
      </c>
      <c r="S722" s="119" t="s">
        <v>88</v>
      </c>
      <c r="T722" s="119" t="s">
        <v>88</v>
      </c>
      <c r="U722" s="119">
        <v>4</v>
      </c>
      <c r="V722" s="119">
        <v>4</v>
      </c>
      <c r="W722" s="119">
        <v>1</v>
      </c>
      <c r="X722" s="119">
        <v>5</v>
      </c>
      <c r="Y722" s="119">
        <v>5</v>
      </c>
      <c r="Z722" s="119">
        <v>3</v>
      </c>
      <c r="AA722" s="119">
        <v>4</v>
      </c>
      <c r="AB722" s="119">
        <v>1</v>
      </c>
      <c r="AC722" s="119">
        <v>4</v>
      </c>
      <c r="AD722" s="119">
        <v>3</v>
      </c>
      <c r="AE722" s="119">
        <v>3</v>
      </c>
      <c r="AF722" s="119">
        <v>4</v>
      </c>
      <c r="AG722" s="119">
        <v>5</v>
      </c>
      <c r="AH722" s="119">
        <v>4</v>
      </c>
      <c r="AI722" s="119">
        <v>4</v>
      </c>
      <c r="AJ722" s="119">
        <v>2</v>
      </c>
      <c r="AK722" s="119" t="s">
        <v>88</v>
      </c>
      <c r="AL722" s="119" t="s">
        <v>88</v>
      </c>
      <c r="AM722" s="119">
        <v>4</v>
      </c>
      <c r="AN722" s="119">
        <v>4</v>
      </c>
      <c r="AO722" s="119" t="s">
        <v>115</v>
      </c>
      <c r="AP722" s="119">
        <v>4</v>
      </c>
      <c r="AQ722" s="119">
        <v>4</v>
      </c>
      <c r="AR722" s="119">
        <v>4</v>
      </c>
      <c r="AS722" s="119">
        <v>4</v>
      </c>
      <c r="AT722" s="119">
        <v>4</v>
      </c>
      <c r="AU722" s="119">
        <v>4</v>
      </c>
      <c r="AV722" s="119">
        <v>4</v>
      </c>
      <c r="AW722" s="119">
        <v>3</v>
      </c>
      <c r="AX722" s="119" t="s">
        <v>88</v>
      </c>
      <c r="AY722" s="119" t="s">
        <v>88</v>
      </c>
      <c r="AZ722" s="119"/>
      <c r="BA722" s="119">
        <v>5</v>
      </c>
      <c r="BB722" s="119">
        <v>5</v>
      </c>
      <c r="BC722" s="119" t="s">
        <v>135</v>
      </c>
      <c r="BD722" s="119"/>
      <c r="BE722" s="119"/>
      <c r="BF722">
        <f t="shared" si="74"/>
        <v>0</v>
      </c>
      <c r="BG722">
        <f t="shared" si="73"/>
        <v>0</v>
      </c>
      <c r="BH722">
        <f t="shared" si="73"/>
        <v>0</v>
      </c>
      <c r="BI722">
        <f t="shared" si="73"/>
        <v>0</v>
      </c>
      <c r="BJ722">
        <f t="shared" si="73"/>
        <v>0</v>
      </c>
      <c r="BK722">
        <f t="shared" si="73"/>
        <v>0</v>
      </c>
      <c r="BL722">
        <f t="shared" si="71"/>
        <v>0</v>
      </c>
      <c r="BM722">
        <f t="shared" si="75"/>
        <v>0</v>
      </c>
      <c r="BN722">
        <f t="shared" si="75"/>
        <v>0</v>
      </c>
      <c r="BO722">
        <f t="shared" si="75"/>
        <v>0</v>
      </c>
      <c r="BP722">
        <f t="shared" si="75"/>
        <v>0</v>
      </c>
      <c r="BQ722">
        <f t="shared" si="72"/>
        <v>0</v>
      </c>
      <c r="BR722">
        <f t="shared" si="75"/>
        <v>1</v>
      </c>
      <c r="BS722">
        <f t="shared" si="75"/>
        <v>0</v>
      </c>
      <c r="BT722" s="256">
        <f t="shared" si="76"/>
        <v>5</v>
      </c>
    </row>
    <row r="723" spans="2:72" ht="14.3" x14ac:dyDescent="0.25">
      <c r="B723" s="93" t="str">
        <f>IFERROR(VLOOKUP(TABLA!$F723,BLIOTECAS!$C$1:$E$26,2,FALSE),"")</f>
        <v>CEE</v>
      </c>
      <c r="C723" s="93" t="str">
        <f>IFERROR(VLOOKUP(TABLA!F723,BLIOTECAS!$C$1:$E$26,3,FALSE),"")</f>
        <v>Ciencias Sociales</v>
      </c>
      <c r="D723" s="266" t="s">
        <v>1069</v>
      </c>
      <c r="E723" s="120" t="s">
        <v>8</v>
      </c>
      <c r="F723" s="119" t="s">
        <v>20</v>
      </c>
      <c r="G723" s="119" t="s">
        <v>46</v>
      </c>
      <c r="H723" s="119" t="s">
        <v>44</v>
      </c>
      <c r="I723" s="119"/>
      <c r="J723" s="119" t="s">
        <v>20</v>
      </c>
      <c r="K723" s="119" t="s">
        <v>56</v>
      </c>
      <c r="L723" s="119"/>
      <c r="M723" s="119"/>
      <c r="N723" s="119">
        <v>4</v>
      </c>
      <c r="O723" s="119">
        <v>3</v>
      </c>
      <c r="P723" s="119">
        <v>4</v>
      </c>
      <c r="Q723" s="119">
        <v>3</v>
      </c>
      <c r="R723" s="119">
        <v>5</v>
      </c>
      <c r="S723" s="119" t="s">
        <v>87</v>
      </c>
      <c r="T723" s="119" t="s">
        <v>87</v>
      </c>
      <c r="U723" s="119">
        <v>3</v>
      </c>
      <c r="V723" s="119">
        <v>1</v>
      </c>
      <c r="W723" s="119">
        <v>1</v>
      </c>
      <c r="X723" s="119">
        <v>4</v>
      </c>
      <c r="Y723" s="119"/>
      <c r="Z723" s="119">
        <v>5</v>
      </c>
      <c r="AA723" s="119">
        <v>5</v>
      </c>
      <c r="AB723" s="119">
        <v>3</v>
      </c>
      <c r="AC723" s="119">
        <v>3</v>
      </c>
      <c r="AD723" s="119">
        <v>4</v>
      </c>
      <c r="AE723" s="119">
        <v>4</v>
      </c>
      <c r="AF723" s="119">
        <v>3</v>
      </c>
      <c r="AG723" s="119">
        <v>3</v>
      </c>
      <c r="AH723" s="119">
        <v>3</v>
      </c>
      <c r="AI723" s="119">
        <v>3</v>
      </c>
      <c r="AJ723" s="119">
        <v>4</v>
      </c>
      <c r="AK723" s="119" t="s">
        <v>88</v>
      </c>
      <c r="AL723" s="119" t="s">
        <v>88</v>
      </c>
      <c r="AM723" s="119">
        <v>3</v>
      </c>
      <c r="AN723" s="119">
        <v>3</v>
      </c>
      <c r="AO723" s="119" t="s">
        <v>115</v>
      </c>
      <c r="AP723" s="119">
        <v>4</v>
      </c>
      <c r="AQ723" s="119">
        <v>3</v>
      </c>
      <c r="AR723" s="119"/>
      <c r="AS723" s="119">
        <v>5</v>
      </c>
      <c r="AT723" s="119">
        <v>5</v>
      </c>
      <c r="AU723" s="119">
        <v>5</v>
      </c>
      <c r="AV723" s="119">
        <v>5</v>
      </c>
      <c r="AW723" s="119">
        <v>4</v>
      </c>
      <c r="AX723" s="119" t="s">
        <v>88</v>
      </c>
      <c r="AY723" s="119" t="s">
        <v>88</v>
      </c>
      <c r="AZ723" s="119"/>
      <c r="BA723" s="119">
        <v>3</v>
      </c>
      <c r="BB723" s="119">
        <v>4</v>
      </c>
      <c r="BC723" s="119" t="s">
        <v>134</v>
      </c>
      <c r="BD723" s="119"/>
      <c r="BE723" s="119"/>
      <c r="BF723">
        <f t="shared" si="74"/>
        <v>0</v>
      </c>
      <c r="BG723">
        <f t="shared" si="73"/>
        <v>0</v>
      </c>
      <c r="BH723">
        <f t="shared" si="73"/>
        <v>0</v>
      </c>
      <c r="BI723">
        <f t="shared" si="73"/>
        <v>0</v>
      </c>
      <c r="BJ723">
        <f t="shared" si="73"/>
        <v>0</v>
      </c>
      <c r="BK723">
        <f t="shared" si="73"/>
        <v>0</v>
      </c>
      <c r="BL723">
        <f t="shared" si="71"/>
        <v>0</v>
      </c>
      <c r="BM723">
        <f t="shared" si="75"/>
        <v>0</v>
      </c>
      <c r="BN723">
        <f t="shared" si="75"/>
        <v>0</v>
      </c>
      <c r="BO723">
        <f t="shared" si="75"/>
        <v>0</v>
      </c>
      <c r="BP723">
        <f t="shared" si="75"/>
        <v>0</v>
      </c>
      <c r="BQ723">
        <f t="shared" si="72"/>
        <v>0</v>
      </c>
      <c r="BR723">
        <f t="shared" si="75"/>
        <v>1</v>
      </c>
      <c r="BS723">
        <f t="shared" si="75"/>
        <v>0</v>
      </c>
      <c r="BT723" s="256">
        <f t="shared" si="76"/>
        <v>4</v>
      </c>
    </row>
    <row r="724" spans="2:72" ht="14.3" x14ac:dyDescent="0.25">
      <c r="B724" s="93" t="str">
        <f>IFERROR(VLOOKUP(TABLA!$F724,BLIOTECAS!$C$1:$E$26,2,FALSE),"")</f>
        <v>CEE</v>
      </c>
      <c r="C724" s="93" t="str">
        <f>IFERROR(VLOOKUP(TABLA!F724,BLIOTECAS!$C$1:$E$26,3,FALSE),"")</f>
        <v>Ciencias Sociales</v>
      </c>
      <c r="D724" s="266" t="s">
        <v>1069</v>
      </c>
      <c r="E724" s="120" t="s">
        <v>9</v>
      </c>
      <c r="F724" s="119" t="s">
        <v>20</v>
      </c>
      <c r="G724" s="119" t="s">
        <v>47</v>
      </c>
      <c r="H724" s="119" t="s">
        <v>46</v>
      </c>
      <c r="I724" s="119"/>
      <c r="J724" s="119" t="s">
        <v>476</v>
      </c>
      <c r="K724" s="119" t="s">
        <v>20</v>
      </c>
      <c r="L724" s="119"/>
      <c r="M724" s="119"/>
      <c r="N724" s="119">
        <v>1</v>
      </c>
      <c r="O724" s="119">
        <v>1</v>
      </c>
      <c r="P724" s="119">
        <v>1</v>
      </c>
      <c r="Q724" s="119">
        <v>1</v>
      </c>
      <c r="R724" s="119">
        <v>1</v>
      </c>
      <c r="S724" s="119" t="s">
        <v>88</v>
      </c>
      <c r="T724" s="119" t="s">
        <v>88</v>
      </c>
      <c r="U724" s="119">
        <v>1</v>
      </c>
      <c r="V724" s="119">
        <v>1</v>
      </c>
      <c r="W724" s="119">
        <v>1</v>
      </c>
      <c r="X724" s="119">
        <v>1</v>
      </c>
      <c r="Y724" s="119">
        <v>1</v>
      </c>
      <c r="Z724" s="119">
        <v>1</v>
      </c>
      <c r="AA724" s="119">
        <v>1</v>
      </c>
      <c r="AB724" s="119">
        <v>1</v>
      </c>
      <c r="AC724" s="119">
        <v>1</v>
      </c>
      <c r="AD724" s="119">
        <v>1</v>
      </c>
      <c r="AE724" s="119">
        <v>1</v>
      </c>
      <c r="AF724" s="119">
        <v>1</v>
      </c>
      <c r="AG724" s="119">
        <v>1</v>
      </c>
      <c r="AH724" s="119">
        <v>1</v>
      </c>
      <c r="AI724" s="119">
        <v>1</v>
      </c>
      <c r="AJ724" s="119">
        <v>1</v>
      </c>
      <c r="AK724" s="119" t="s">
        <v>88</v>
      </c>
      <c r="AL724" s="119" t="s">
        <v>88</v>
      </c>
      <c r="AM724" s="119">
        <v>1</v>
      </c>
      <c r="AN724" s="119">
        <v>1</v>
      </c>
      <c r="AO724" s="119" t="s">
        <v>115</v>
      </c>
      <c r="AP724" s="119">
        <v>1</v>
      </c>
      <c r="AQ724" s="119">
        <v>1</v>
      </c>
      <c r="AR724" s="119">
        <v>1</v>
      </c>
      <c r="AS724" s="119">
        <v>1</v>
      </c>
      <c r="AT724" s="119">
        <v>1</v>
      </c>
      <c r="AU724" s="119">
        <v>1</v>
      </c>
      <c r="AV724" s="119">
        <v>1</v>
      </c>
      <c r="AW724" s="119">
        <v>1</v>
      </c>
      <c r="AX724" s="119" t="s">
        <v>87</v>
      </c>
      <c r="AY724" s="119" t="s">
        <v>87</v>
      </c>
      <c r="AZ724" s="119" t="s">
        <v>121</v>
      </c>
      <c r="BA724" s="119">
        <v>1</v>
      </c>
      <c r="BB724" s="119">
        <v>1</v>
      </c>
      <c r="BC724" s="119" t="s">
        <v>131</v>
      </c>
      <c r="BD724" s="119"/>
      <c r="BE724" s="119"/>
      <c r="BF724">
        <f t="shared" si="74"/>
        <v>0</v>
      </c>
      <c r="BG724">
        <f t="shared" si="73"/>
        <v>0</v>
      </c>
      <c r="BH724">
        <f t="shared" si="73"/>
        <v>0</v>
      </c>
      <c r="BI724">
        <f t="shared" si="73"/>
        <v>0</v>
      </c>
      <c r="BJ724">
        <f t="shared" si="73"/>
        <v>0</v>
      </c>
      <c r="BK724">
        <f t="shared" si="73"/>
        <v>0</v>
      </c>
      <c r="BL724">
        <f t="shared" ref="BL724:BL781" si="77">IF(IFERROR(FIND(BL$2,$AO724,1),0)&lt;&gt;0,1,0)</f>
        <v>0</v>
      </c>
      <c r="BM724">
        <f t="shared" si="75"/>
        <v>0</v>
      </c>
      <c r="BN724">
        <f t="shared" si="75"/>
        <v>0</v>
      </c>
      <c r="BO724">
        <f t="shared" si="75"/>
        <v>0</v>
      </c>
      <c r="BP724">
        <f t="shared" si="75"/>
        <v>0</v>
      </c>
      <c r="BQ724">
        <f t="shared" si="72"/>
        <v>0</v>
      </c>
      <c r="BR724">
        <f t="shared" si="75"/>
        <v>1</v>
      </c>
      <c r="BS724">
        <f t="shared" si="75"/>
        <v>0</v>
      </c>
      <c r="BT724" s="256">
        <f t="shared" si="76"/>
        <v>1</v>
      </c>
    </row>
    <row r="725" spans="2:72" ht="14.3" x14ac:dyDescent="0.25">
      <c r="B725" s="93" t="str">
        <f>IFERROR(VLOOKUP(TABLA!$F725,BLIOTECAS!$C$1:$E$26,2,FALSE),"")</f>
        <v/>
      </c>
      <c r="C725" s="93" t="str">
        <f>IFERROR(VLOOKUP(TABLA!F725,BLIOTECAS!$C$1:$E$26,3,FALSE),"")</f>
        <v/>
      </c>
      <c r="D725" s="266" t="s">
        <v>1069</v>
      </c>
      <c r="E725" s="120" t="s">
        <v>8</v>
      </c>
      <c r="F725" s="119" t="s">
        <v>39</v>
      </c>
      <c r="G725" s="119" t="s">
        <v>46</v>
      </c>
      <c r="H725" s="119" t="s">
        <v>47</v>
      </c>
      <c r="I725" s="119"/>
      <c r="J725" s="119"/>
      <c r="K725" s="119"/>
      <c r="L725" s="119"/>
      <c r="M725" s="119"/>
      <c r="N725" s="119">
        <v>4</v>
      </c>
      <c r="O725" s="119">
        <v>2</v>
      </c>
      <c r="P725" s="119">
        <v>4</v>
      </c>
      <c r="Q725" s="119">
        <v>4</v>
      </c>
      <c r="R725" s="119"/>
      <c r="S725" s="119" t="s">
        <v>88</v>
      </c>
      <c r="T725" s="119" t="s">
        <v>87</v>
      </c>
      <c r="U725" s="119">
        <v>2</v>
      </c>
      <c r="V725" s="119">
        <v>2</v>
      </c>
      <c r="W725" s="119">
        <v>3</v>
      </c>
      <c r="X725" s="119">
        <v>1</v>
      </c>
      <c r="Y725" s="119">
        <v>3</v>
      </c>
      <c r="Z725" s="119">
        <v>4</v>
      </c>
      <c r="AA725" s="119">
        <v>4</v>
      </c>
      <c r="AB725" s="119">
        <v>5</v>
      </c>
      <c r="AC725" s="119">
        <v>3</v>
      </c>
      <c r="AD725" s="119">
        <v>4</v>
      </c>
      <c r="AE725" s="119">
        <v>3</v>
      </c>
      <c r="AF725" s="119">
        <v>4</v>
      </c>
      <c r="AG725" s="119">
        <v>5</v>
      </c>
      <c r="AH725" s="119">
        <v>4</v>
      </c>
      <c r="AI725" s="119">
        <v>3</v>
      </c>
      <c r="AJ725" s="119">
        <v>3</v>
      </c>
      <c r="AK725" s="119" t="s">
        <v>87</v>
      </c>
      <c r="AL725" s="119" t="s">
        <v>88</v>
      </c>
      <c r="AM725" s="119">
        <v>4</v>
      </c>
      <c r="AN725" s="119">
        <v>4</v>
      </c>
      <c r="AO725" s="119" t="s">
        <v>113</v>
      </c>
      <c r="AP725" s="119">
        <v>5</v>
      </c>
      <c r="AQ725" s="119">
        <v>4</v>
      </c>
      <c r="AR725" s="119">
        <v>4</v>
      </c>
      <c r="AS725" s="119">
        <v>4</v>
      </c>
      <c r="AT725" s="119">
        <v>4</v>
      </c>
      <c r="AU725" s="119">
        <v>4</v>
      </c>
      <c r="AV725" s="119">
        <v>2</v>
      </c>
      <c r="AW725" s="119">
        <v>2</v>
      </c>
      <c r="AX725" s="119" t="s">
        <v>87</v>
      </c>
      <c r="AY725" s="119" t="s">
        <v>87</v>
      </c>
      <c r="AZ725" s="119" t="s">
        <v>124</v>
      </c>
      <c r="BA725" s="119">
        <v>5</v>
      </c>
      <c r="BB725" s="119">
        <v>5</v>
      </c>
      <c r="BC725" s="119" t="s">
        <v>135</v>
      </c>
      <c r="BD725" s="119" t="s">
        <v>706</v>
      </c>
      <c r="BE725" s="119"/>
      <c r="BF725">
        <f t="shared" si="74"/>
        <v>0</v>
      </c>
      <c r="BG725">
        <f t="shared" si="73"/>
        <v>0</v>
      </c>
      <c r="BH725">
        <f t="shared" si="73"/>
        <v>0</v>
      </c>
      <c r="BI725">
        <f t="shared" si="73"/>
        <v>0</v>
      </c>
      <c r="BJ725">
        <f t="shared" si="73"/>
        <v>0</v>
      </c>
      <c r="BK725">
        <f t="shared" si="73"/>
        <v>0</v>
      </c>
      <c r="BL725">
        <f t="shared" si="77"/>
        <v>0</v>
      </c>
      <c r="BM725">
        <f t="shared" si="75"/>
        <v>0</v>
      </c>
      <c r="BN725">
        <f t="shared" si="75"/>
        <v>0</v>
      </c>
      <c r="BO725">
        <f t="shared" si="75"/>
        <v>1</v>
      </c>
      <c r="BP725">
        <f t="shared" si="75"/>
        <v>0</v>
      </c>
      <c r="BQ725">
        <f t="shared" ref="BQ725:BQ788" si="78">IF(IFERROR(FIND(BQ$2,$AO725,1),0)&lt;&gt;0,1,0)</f>
        <v>0</v>
      </c>
      <c r="BR725">
        <f t="shared" si="75"/>
        <v>0</v>
      </c>
      <c r="BS725">
        <f t="shared" si="75"/>
        <v>0</v>
      </c>
      <c r="BT725" s="256">
        <f t="shared" si="76"/>
        <v>5</v>
      </c>
    </row>
    <row r="726" spans="2:72" ht="14.3" x14ac:dyDescent="0.25">
      <c r="B726" s="93" t="str">
        <f>IFERROR(VLOOKUP(TABLA!$F726,BLIOTECAS!$C$1:$E$26,2,FALSE),"")</f>
        <v>INF</v>
      </c>
      <c r="C726" s="93" t="str">
        <f>IFERROR(VLOOKUP(TABLA!F726,BLIOTECAS!$C$1:$E$26,3,FALSE),"")</f>
        <v>Ciencias Sociales</v>
      </c>
      <c r="D726" s="266" t="s">
        <v>1069</v>
      </c>
      <c r="E726" s="120" t="s">
        <v>8</v>
      </c>
      <c r="F726" s="119" t="s">
        <v>17</v>
      </c>
      <c r="G726" s="119" t="s">
        <v>47</v>
      </c>
      <c r="H726" s="119" t="s">
        <v>46</v>
      </c>
      <c r="I726" s="119"/>
      <c r="J726" s="119" t="s">
        <v>17</v>
      </c>
      <c r="K726" s="119" t="s">
        <v>56</v>
      </c>
      <c r="L726" s="119"/>
      <c r="M726" s="119" t="s">
        <v>707</v>
      </c>
      <c r="N726" s="119">
        <v>3</v>
      </c>
      <c r="O726" s="119">
        <v>3</v>
      </c>
      <c r="P726" s="119">
        <v>4</v>
      </c>
      <c r="Q726" s="119">
        <v>2</v>
      </c>
      <c r="R726" s="119">
        <v>5</v>
      </c>
      <c r="S726" s="119" t="s">
        <v>88</v>
      </c>
      <c r="T726" s="119" t="s">
        <v>87</v>
      </c>
      <c r="U726" s="119">
        <v>3</v>
      </c>
      <c r="V726" s="119">
        <v>1</v>
      </c>
      <c r="W726" s="119">
        <v>3</v>
      </c>
      <c r="X726" s="119">
        <v>4</v>
      </c>
      <c r="Y726" s="119">
        <v>5</v>
      </c>
      <c r="Z726" s="119">
        <v>5</v>
      </c>
      <c r="AA726" s="119">
        <v>2</v>
      </c>
      <c r="AB726" s="119">
        <v>1</v>
      </c>
      <c r="AC726" s="119">
        <v>1</v>
      </c>
      <c r="AD726" s="119">
        <v>3</v>
      </c>
      <c r="AE726" s="119">
        <v>4</v>
      </c>
      <c r="AF726" s="119">
        <v>3</v>
      </c>
      <c r="AG726" s="119">
        <v>4</v>
      </c>
      <c r="AH726" s="119">
        <v>4</v>
      </c>
      <c r="AI726" s="119">
        <v>2</v>
      </c>
      <c r="AJ726" s="119">
        <v>1</v>
      </c>
      <c r="AK726" s="119" t="s">
        <v>88</v>
      </c>
      <c r="AL726" s="119" t="s">
        <v>88</v>
      </c>
      <c r="AM726" s="119">
        <v>2</v>
      </c>
      <c r="AN726" s="119">
        <v>1</v>
      </c>
      <c r="AO726" s="119" t="s">
        <v>115</v>
      </c>
      <c r="AP726" s="119">
        <v>5</v>
      </c>
      <c r="AQ726" s="119">
        <v>5</v>
      </c>
      <c r="AR726" s="119">
        <v>4</v>
      </c>
      <c r="AS726" s="119">
        <v>5</v>
      </c>
      <c r="AT726" s="119">
        <v>5</v>
      </c>
      <c r="AU726" s="119">
        <v>5</v>
      </c>
      <c r="AV726" s="119">
        <v>2</v>
      </c>
      <c r="AW726" s="119">
        <v>2</v>
      </c>
      <c r="AX726" s="119" t="s">
        <v>88</v>
      </c>
      <c r="AY726" s="119" t="s">
        <v>88</v>
      </c>
      <c r="AZ726" s="119"/>
      <c r="BA726" s="119">
        <v>3</v>
      </c>
      <c r="BB726" s="119">
        <v>5</v>
      </c>
      <c r="BC726" s="119" t="s">
        <v>133</v>
      </c>
      <c r="BD726" s="119"/>
      <c r="BE726" s="119"/>
      <c r="BF726">
        <f t="shared" si="74"/>
        <v>0</v>
      </c>
      <c r="BG726">
        <f t="shared" si="73"/>
        <v>0</v>
      </c>
      <c r="BH726">
        <f t="shared" si="73"/>
        <v>0</v>
      </c>
      <c r="BI726">
        <f t="shared" si="73"/>
        <v>0</v>
      </c>
      <c r="BJ726">
        <f t="shared" si="73"/>
        <v>0</v>
      </c>
      <c r="BK726">
        <f t="shared" si="73"/>
        <v>0</v>
      </c>
      <c r="BL726">
        <f t="shared" si="77"/>
        <v>0</v>
      </c>
      <c r="BM726">
        <f t="shared" si="75"/>
        <v>0</v>
      </c>
      <c r="BN726">
        <f t="shared" si="75"/>
        <v>0</v>
      </c>
      <c r="BO726">
        <f t="shared" si="75"/>
        <v>0</v>
      </c>
      <c r="BP726">
        <f t="shared" si="75"/>
        <v>0</v>
      </c>
      <c r="BQ726">
        <f t="shared" si="78"/>
        <v>0</v>
      </c>
      <c r="BR726">
        <f t="shared" si="75"/>
        <v>1</v>
      </c>
      <c r="BS726">
        <f t="shared" si="75"/>
        <v>0</v>
      </c>
      <c r="BT726" s="256">
        <f t="shared" si="76"/>
        <v>3</v>
      </c>
    </row>
    <row r="727" spans="2:72" ht="14.3" x14ac:dyDescent="0.25">
      <c r="B727" s="93" t="str">
        <f>IFERROR(VLOOKUP(TABLA!$F727,BLIOTECAS!$C$1:$E$26,2,FALSE),"")</f>
        <v>CEE</v>
      </c>
      <c r="C727" s="93" t="str">
        <f>IFERROR(VLOOKUP(TABLA!F727,BLIOTECAS!$C$1:$E$26,3,FALSE),"")</f>
        <v>Ciencias Sociales</v>
      </c>
      <c r="D727" s="266" t="s">
        <v>1069</v>
      </c>
      <c r="E727" s="120" t="s">
        <v>10</v>
      </c>
      <c r="F727" s="119" t="s">
        <v>20</v>
      </c>
      <c r="G727" s="119" t="s">
        <v>46</v>
      </c>
      <c r="H727" s="119" t="s">
        <v>47</v>
      </c>
      <c r="I727" s="119"/>
      <c r="J727" s="119" t="s">
        <v>20</v>
      </c>
      <c r="K727" s="119"/>
      <c r="L727" s="119"/>
      <c r="M727" s="119" t="s">
        <v>708</v>
      </c>
      <c r="N727" s="119">
        <v>5</v>
      </c>
      <c r="O727" s="119">
        <v>5</v>
      </c>
      <c r="P727" s="119">
        <v>4</v>
      </c>
      <c r="Q727" s="119">
        <v>3</v>
      </c>
      <c r="R727" s="119">
        <v>5</v>
      </c>
      <c r="S727" s="119" t="s">
        <v>87</v>
      </c>
      <c r="T727" s="119" t="s">
        <v>87</v>
      </c>
      <c r="U727" s="119">
        <v>5</v>
      </c>
      <c r="V727" s="119">
        <v>3</v>
      </c>
      <c r="W727" s="119">
        <v>4</v>
      </c>
      <c r="X727" s="119">
        <v>3</v>
      </c>
      <c r="Y727" s="119">
        <v>2</v>
      </c>
      <c r="Z727" s="119">
        <v>5</v>
      </c>
      <c r="AA727" s="119">
        <v>1</v>
      </c>
      <c r="AB727" s="119">
        <v>5</v>
      </c>
      <c r="AC727" s="119">
        <v>3</v>
      </c>
      <c r="AD727" s="119">
        <v>5</v>
      </c>
      <c r="AE727" s="119">
        <v>4</v>
      </c>
      <c r="AF727" s="119">
        <v>4</v>
      </c>
      <c r="AG727" s="119">
        <v>5</v>
      </c>
      <c r="AH727" s="119">
        <v>4</v>
      </c>
      <c r="AI727" s="119">
        <v>4</v>
      </c>
      <c r="AJ727" s="119">
        <v>4</v>
      </c>
      <c r="AK727" s="119" t="s">
        <v>87</v>
      </c>
      <c r="AL727" s="119" t="s">
        <v>87</v>
      </c>
      <c r="AM727" s="119">
        <v>4</v>
      </c>
      <c r="AN727" s="119">
        <v>5</v>
      </c>
      <c r="AO727" s="119" t="s">
        <v>505</v>
      </c>
      <c r="AP727" s="119">
        <v>5</v>
      </c>
      <c r="AQ727" s="119">
        <v>5</v>
      </c>
      <c r="AR727" s="119">
        <v>5</v>
      </c>
      <c r="AS727" s="119">
        <v>5</v>
      </c>
      <c r="AT727" s="119">
        <v>5</v>
      </c>
      <c r="AU727" s="119">
        <v>5</v>
      </c>
      <c r="AV727" s="119">
        <v>5</v>
      </c>
      <c r="AW727" s="119">
        <v>5</v>
      </c>
      <c r="AX727" s="119" t="s">
        <v>87</v>
      </c>
      <c r="AY727" s="119" t="s">
        <v>87</v>
      </c>
      <c r="AZ727" s="119"/>
      <c r="BA727" s="119">
        <v>5</v>
      </c>
      <c r="BB727" s="119">
        <v>5</v>
      </c>
      <c r="BC727" s="119" t="s">
        <v>135</v>
      </c>
      <c r="BD727" s="119" t="s">
        <v>1080</v>
      </c>
      <c r="BE727" s="119"/>
      <c r="BF727">
        <f t="shared" si="74"/>
        <v>0</v>
      </c>
      <c r="BG727">
        <f t="shared" si="73"/>
        <v>0</v>
      </c>
      <c r="BH727">
        <f t="shared" si="73"/>
        <v>0</v>
      </c>
      <c r="BI727">
        <f t="shared" si="73"/>
        <v>0</v>
      </c>
      <c r="BJ727">
        <f t="shared" si="73"/>
        <v>0</v>
      </c>
      <c r="BK727">
        <f t="shared" si="73"/>
        <v>0</v>
      </c>
      <c r="BL727">
        <f t="shared" si="77"/>
        <v>1</v>
      </c>
      <c r="BM727">
        <f t="shared" si="75"/>
        <v>0</v>
      </c>
      <c r="BN727">
        <f t="shared" si="75"/>
        <v>0</v>
      </c>
      <c r="BO727">
        <f t="shared" si="75"/>
        <v>1</v>
      </c>
      <c r="BP727">
        <f t="shared" si="75"/>
        <v>0</v>
      </c>
      <c r="BQ727">
        <f t="shared" si="78"/>
        <v>0</v>
      </c>
      <c r="BR727">
        <f t="shared" si="75"/>
        <v>0</v>
      </c>
      <c r="BS727">
        <f t="shared" si="75"/>
        <v>0</v>
      </c>
      <c r="BT727" s="256">
        <f t="shared" si="76"/>
        <v>5</v>
      </c>
    </row>
    <row r="728" spans="2:72" ht="14.3" x14ac:dyDescent="0.25">
      <c r="B728" s="93" t="str">
        <f>IFERROR(VLOOKUP(TABLA!$F728,BLIOTECAS!$C$1:$E$26,2,FALSE),"")</f>
        <v>FDI</v>
      </c>
      <c r="C728" s="93" t="str">
        <f>IFERROR(VLOOKUP(TABLA!F728,BLIOTECAS!$C$1:$E$26,3,FALSE),"")</f>
        <v>Ciencias Experimentales</v>
      </c>
      <c r="D728" s="266" t="s">
        <v>1069</v>
      </c>
      <c r="E728" s="120" t="s">
        <v>8</v>
      </c>
      <c r="F728" s="119" t="s">
        <v>30</v>
      </c>
      <c r="G728" s="119" t="s">
        <v>47</v>
      </c>
      <c r="H728" s="119" t="s">
        <v>45</v>
      </c>
      <c r="I728" s="119"/>
      <c r="J728" s="119" t="s">
        <v>22</v>
      </c>
      <c r="K728" s="119" t="s">
        <v>30</v>
      </c>
      <c r="L728" s="119" t="s">
        <v>36</v>
      </c>
      <c r="M728" s="119"/>
      <c r="N728" s="119">
        <v>5</v>
      </c>
      <c r="O728" s="119">
        <v>3</v>
      </c>
      <c r="P728" s="119">
        <v>4</v>
      </c>
      <c r="Q728" s="119">
        <v>5</v>
      </c>
      <c r="R728" s="119">
        <v>3</v>
      </c>
      <c r="S728" s="119" t="s">
        <v>88</v>
      </c>
      <c r="T728" s="119" t="s">
        <v>87</v>
      </c>
      <c r="U728" s="119">
        <v>2</v>
      </c>
      <c r="V728" s="119">
        <v>1</v>
      </c>
      <c r="W728" s="119">
        <v>1</v>
      </c>
      <c r="X728" s="119">
        <v>1</v>
      </c>
      <c r="Y728" s="119">
        <v>4</v>
      </c>
      <c r="Z728" s="119">
        <v>4</v>
      </c>
      <c r="AA728" s="119">
        <v>4</v>
      </c>
      <c r="AB728" s="119">
        <v>4</v>
      </c>
      <c r="AC728" s="119">
        <v>1</v>
      </c>
      <c r="AD728" s="119">
        <v>3</v>
      </c>
      <c r="AE728" s="119">
        <v>4</v>
      </c>
      <c r="AF728" s="119">
        <v>3</v>
      </c>
      <c r="AG728" s="119">
        <v>4</v>
      </c>
      <c r="AH728" s="119">
        <v>2</v>
      </c>
      <c r="AI728" s="119">
        <v>1</v>
      </c>
      <c r="AJ728" s="119">
        <v>3</v>
      </c>
      <c r="AK728" s="119" t="s">
        <v>88</v>
      </c>
      <c r="AL728" s="119" t="s">
        <v>88</v>
      </c>
      <c r="AM728" s="119">
        <v>5</v>
      </c>
      <c r="AN728" s="119">
        <v>1</v>
      </c>
      <c r="AO728" s="119" t="s">
        <v>115</v>
      </c>
      <c r="AP728" s="119">
        <v>5</v>
      </c>
      <c r="AQ728" s="119">
        <v>5</v>
      </c>
      <c r="AR728" s="119">
        <v>3</v>
      </c>
      <c r="AS728" s="119">
        <v>5</v>
      </c>
      <c r="AT728" s="119">
        <v>3</v>
      </c>
      <c r="AU728" s="119">
        <v>4</v>
      </c>
      <c r="AV728" s="119">
        <v>2</v>
      </c>
      <c r="AW728" s="119">
        <v>4</v>
      </c>
      <c r="AX728" s="119" t="s">
        <v>88</v>
      </c>
      <c r="AY728" s="119" t="s">
        <v>88</v>
      </c>
      <c r="AZ728" s="119"/>
      <c r="BA728" s="119">
        <v>4</v>
      </c>
      <c r="BB728" s="119">
        <v>4</v>
      </c>
      <c r="BC728" s="119" t="s">
        <v>134</v>
      </c>
      <c r="BD728" s="119" t="s">
        <v>709</v>
      </c>
      <c r="BE728" s="119"/>
      <c r="BF728">
        <f t="shared" si="74"/>
        <v>0</v>
      </c>
      <c r="BG728">
        <f t="shared" si="73"/>
        <v>0</v>
      </c>
      <c r="BH728">
        <f t="shared" si="73"/>
        <v>0</v>
      </c>
      <c r="BI728">
        <f t="shared" si="73"/>
        <v>0</v>
      </c>
      <c r="BJ728">
        <f t="shared" si="73"/>
        <v>0</v>
      </c>
      <c r="BK728">
        <f t="shared" si="73"/>
        <v>0</v>
      </c>
      <c r="BL728">
        <f t="shared" si="77"/>
        <v>0</v>
      </c>
      <c r="BM728">
        <f t="shared" si="75"/>
        <v>0</v>
      </c>
      <c r="BN728">
        <f t="shared" si="75"/>
        <v>0</v>
      </c>
      <c r="BO728">
        <f t="shared" si="75"/>
        <v>0</v>
      </c>
      <c r="BP728">
        <f t="shared" si="75"/>
        <v>0</v>
      </c>
      <c r="BQ728">
        <f t="shared" si="78"/>
        <v>0</v>
      </c>
      <c r="BR728">
        <f t="shared" si="75"/>
        <v>1</v>
      </c>
      <c r="BS728">
        <f t="shared" si="75"/>
        <v>0</v>
      </c>
      <c r="BT728" s="256">
        <f t="shared" si="76"/>
        <v>4</v>
      </c>
    </row>
    <row r="729" spans="2:72" ht="14.3" x14ac:dyDescent="0.25">
      <c r="B729" s="93" t="str">
        <f>IFERROR(VLOOKUP(TABLA!$F729,BLIOTECAS!$C$1:$E$26,2,FALSE),"")</f>
        <v>PSI</v>
      </c>
      <c r="C729" s="93" t="str">
        <f>IFERROR(VLOOKUP(TABLA!F729,BLIOTECAS!$C$1:$E$26,3,FALSE),"")</f>
        <v>Ciencias de la Salud</v>
      </c>
      <c r="D729" s="266" t="s">
        <v>1069</v>
      </c>
      <c r="E729" s="120" t="s">
        <v>8</v>
      </c>
      <c r="F729" s="119" t="s">
        <v>23</v>
      </c>
      <c r="G729" s="119" t="s">
        <v>47</v>
      </c>
      <c r="H729" s="119" t="s">
        <v>46</v>
      </c>
      <c r="I729" s="119"/>
      <c r="J729" s="119" t="s">
        <v>23</v>
      </c>
      <c r="K729" s="119" t="s">
        <v>18</v>
      </c>
      <c r="L729" s="119" t="s">
        <v>20</v>
      </c>
      <c r="M729" s="119"/>
      <c r="N729" s="119">
        <v>4</v>
      </c>
      <c r="O729" s="119">
        <v>5</v>
      </c>
      <c r="P729" s="119">
        <v>5</v>
      </c>
      <c r="Q729" s="119">
        <v>3</v>
      </c>
      <c r="R729" s="119">
        <v>3</v>
      </c>
      <c r="S729" s="119" t="s">
        <v>88</v>
      </c>
      <c r="T729" s="119" t="s">
        <v>87</v>
      </c>
      <c r="U729" s="119">
        <v>3</v>
      </c>
      <c r="V729" s="119">
        <v>1</v>
      </c>
      <c r="W729" s="119">
        <v>3</v>
      </c>
      <c r="X729" s="119">
        <v>5</v>
      </c>
      <c r="Y729" s="119">
        <v>4</v>
      </c>
      <c r="Z729" s="119">
        <v>5</v>
      </c>
      <c r="AA729" s="119">
        <v>4</v>
      </c>
      <c r="AB729" s="119">
        <v>4</v>
      </c>
      <c r="AC729" s="119">
        <v>3</v>
      </c>
      <c r="AD729" s="119">
        <v>2</v>
      </c>
      <c r="AE729" s="119">
        <v>5</v>
      </c>
      <c r="AF729" s="119">
        <v>3</v>
      </c>
      <c r="AG729" s="119">
        <v>4</v>
      </c>
      <c r="AH729" s="119">
        <v>4</v>
      </c>
      <c r="AI729" s="119">
        <v>3</v>
      </c>
      <c r="AJ729" s="119">
        <v>2</v>
      </c>
      <c r="AK729" s="119" t="s">
        <v>88</v>
      </c>
      <c r="AL729" s="119" t="s">
        <v>88</v>
      </c>
      <c r="AM729" s="119">
        <v>4</v>
      </c>
      <c r="AN729" s="119">
        <v>3</v>
      </c>
      <c r="AO729" s="119" t="s">
        <v>115</v>
      </c>
      <c r="AP729" s="119">
        <v>4</v>
      </c>
      <c r="AQ729" s="119">
        <v>4</v>
      </c>
      <c r="AR729" s="119">
        <v>4</v>
      </c>
      <c r="AS729" s="119">
        <v>4</v>
      </c>
      <c r="AT729" s="119">
        <v>4</v>
      </c>
      <c r="AU729" s="119">
        <v>4</v>
      </c>
      <c r="AV729" s="119">
        <v>4</v>
      </c>
      <c r="AW729" s="119">
        <v>4</v>
      </c>
      <c r="AX729" s="119" t="s">
        <v>88</v>
      </c>
      <c r="AY729" s="119" t="s">
        <v>88</v>
      </c>
      <c r="AZ729" s="119"/>
      <c r="BA729" s="119">
        <v>4</v>
      </c>
      <c r="BB729" s="119">
        <v>4</v>
      </c>
      <c r="BC729" s="119" t="s">
        <v>134</v>
      </c>
      <c r="BD729" s="119"/>
      <c r="BE729" s="119"/>
      <c r="BF729">
        <f t="shared" si="74"/>
        <v>0</v>
      </c>
      <c r="BG729">
        <f t="shared" si="73"/>
        <v>0</v>
      </c>
      <c r="BH729">
        <f t="shared" si="73"/>
        <v>0</v>
      </c>
      <c r="BI729">
        <f t="shared" si="73"/>
        <v>0</v>
      </c>
      <c r="BJ729">
        <f t="shared" si="73"/>
        <v>0</v>
      </c>
      <c r="BK729">
        <f t="shared" si="73"/>
        <v>0</v>
      </c>
      <c r="BL729">
        <f t="shared" si="77"/>
        <v>0</v>
      </c>
      <c r="BM729">
        <f t="shared" si="75"/>
        <v>0</v>
      </c>
      <c r="BN729">
        <f t="shared" si="75"/>
        <v>0</v>
      </c>
      <c r="BO729">
        <f t="shared" si="75"/>
        <v>0</v>
      </c>
      <c r="BP729">
        <f t="shared" si="75"/>
        <v>0</v>
      </c>
      <c r="BQ729">
        <f t="shared" si="78"/>
        <v>0</v>
      </c>
      <c r="BR729">
        <f t="shared" si="75"/>
        <v>1</v>
      </c>
      <c r="BS729">
        <f t="shared" si="75"/>
        <v>0</v>
      </c>
      <c r="BT729" s="256">
        <f t="shared" si="76"/>
        <v>4</v>
      </c>
    </row>
    <row r="730" spans="2:72" ht="14.3" x14ac:dyDescent="0.25">
      <c r="B730" s="93" t="str">
        <f>IFERROR(VLOOKUP(TABLA!$F730,BLIOTECAS!$C$1:$E$26,2,FALSE),"")</f>
        <v/>
      </c>
      <c r="C730" s="93" t="str">
        <f>IFERROR(VLOOKUP(TABLA!F730,BLIOTECAS!$C$1:$E$26,3,FALSE),"")</f>
        <v/>
      </c>
      <c r="D730" s="266" t="s">
        <v>1069</v>
      </c>
      <c r="E730" s="120" t="s">
        <v>8</v>
      </c>
      <c r="F730" s="119"/>
      <c r="G730" s="119" t="s">
        <v>48</v>
      </c>
      <c r="H730" s="119" t="s">
        <v>46</v>
      </c>
      <c r="I730" s="119"/>
      <c r="J730" s="119" t="s">
        <v>476</v>
      </c>
      <c r="K730" s="119"/>
      <c r="L730" s="119"/>
      <c r="M730" s="119"/>
      <c r="N730" s="119">
        <v>3</v>
      </c>
      <c r="O730" s="119">
        <v>4</v>
      </c>
      <c r="P730" s="119">
        <v>5</v>
      </c>
      <c r="Q730" s="119">
        <v>4</v>
      </c>
      <c r="R730" s="119">
        <v>5</v>
      </c>
      <c r="S730" s="119" t="s">
        <v>87</v>
      </c>
      <c r="T730" s="119" t="s">
        <v>87</v>
      </c>
      <c r="U730" s="119">
        <v>5</v>
      </c>
      <c r="V730" s="119">
        <v>5</v>
      </c>
      <c r="W730" s="119">
        <v>5</v>
      </c>
      <c r="X730" s="119">
        <v>5</v>
      </c>
      <c r="Y730" s="119">
        <v>5</v>
      </c>
      <c r="Z730" s="119">
        <v>5</v>
      </c>
      <c r="AA730" s="119">
        <v>4</v>
      </c>
      <c r="AB730" s="119">
        <v>1</v>
      </c>
      <c r="AC730" s="119">
        <v>5</v>
      </c>
      <c r="AD730" s="119">
        <v>4</v>
      </c>
      <c r="AE730" s="119">
        <v>4</v>
      </c>
      <c r="AF730" s="119">
        <v>4</v>
      </c>
      <c r="AG730" s="119">
        <v>5</v>
      </c>
      <c r="AH730" s="119">
        <v>4</v>
      </c>
      <c r="AI730" s="119">
        <v>5</v>
      </c>
      <c r="AJ730" s="119">
        <v>4</v>
      </c>
      <c r="AK730" s="119" t="s">
        <v>88</v>
      </c>
      <c r="AL730" s="119" t="s">
        <v>88</v>
      </c>
      <c r="AM730" s="119">
        <v>5</v>
      </c>
      <c r="AN730" s="119">
        <v>4</v>
      </c>
      <c r="AO730" s="119" t="s">
        <v>113</v>
      </c>
      <c r="AP730" s="119">
        <v>5</v>
      </c>
      <c r="AQ730" s="119">
        <v>5</v>
      </c>
      <c r="AR730" s="119">
        <v>5</v>
      </c>
      <c r="AS730" s="119">
        <v>5</v>
      </c>
      <c r="AT730" s="119">
        <v>5</v>
      </c>
      <c r="AU730" s="119">
        <v>5</v>
      </c>
      <c r="AV730" s="119">
        <v>5</v>
      </c>
      <c r="AW730" s="119">
        <v>4</v>
      </c>
      <c r="AX730" s="119" t="s">
        <v>87</v>
      </c>
      <c r="AY730" s="119" t="s">
        <v>88</v>
      </c>
      <c r="AZ730" s="119"/>
      <c r="BA730" s="119">
        <v>5</v>
      </c>
      <c r="BB730" s="119">
        <v>5</v>
      </c>
      <c r="BC730" s="119" t="s">
        <v>135</v>
      </c>
      <c r="BD730" s="119"/>
      <c r="BE730" s="119"/>
      <c r="BF730">
        <f t="shared" si="74"/>
        <v>0</v>
      </c>
      <c r="BG730">
        <f t="shared" si="73"/>
        <v>0</v>
      </c>
      <c r="BH730">
        <f t="shared" si="73"/>
        <v>0</v>
      </c>
      <c r="BI730">
        <f t="shared" ref="BG730:BK781" si="79">IF(IFERROR(FIND(BI$2,$I730,1),0)&lt;&gt;0,1,0)</f>
        <v>0</v>
      </c>
      <c r="BJ730">
        <f t="shared" si="79"/>
        <v>0</v>
      </c>
      <c r="BK730">
        <f t="shared" si="79"/>
        <v>0</v>
      </c>
      <c r="BL730">
        <f t="shared" si="77"/>
        <v>0</v>
      </c>
      <c r="BM730">
        <f t="shared" si="75"/>
        <v>0</v>
      </c>
      <c r="BN730">
        <f t="shared" si="75"/>
        <v>0</v>
      </c>
      <c r="BO730">
        <f t="shared" si="75"/>
        <v>1</v>
      </c>
      <c r="BP730">
        <f t="shared" si="75"/>
        <v>0</v>
      </c>
      <c r="BQ730">
        <f t="shared" si="78"/>
        <v>0</v>
      </c>
      <c r="BR730">
        <f t="shared" si="75"/>
        <v>0</v>
      </c>
      <c r="BS730">
        <f t="shared" si="75"/>
        <v>0</v>
      </c>
      <c r="BT730" s="256">
        <f t="shared" si="76"/>
        <v>5</v>
      </c>
    </row>
    <row r="731" spans="2:72" ht="14.3" x14ac:dyDescent="0.25">
      <c r="B731" s="93" t="str">
        <f>IFERROR(VLOOKUP(TABLA!$F731,BLIOTECAS!$C$1:$E$26,2,FALSE),"")</f>
        <v>VET</v>
      </c>
      <c r="C731" s="93" t="str">
        <f>IFERROR(VLOOKUP(TABLA!F731,BLIOTECAS!$C$1:$E$26,3,FALSE),"")</f>
        <v>Ciencias de la Salud</v>
      </c>
      <c r="D731" s="266" t="s">
        <v>1069</v>
      </c>
      <c r="E731" s="120" t="s">
        <v>8</v>
      </c>
      <c r="F731" s="119" t="s">
        <v>21</v>
      </c>
      <c r="G731" s="119" t="s">
        <v>45</v>
      </c>
      <c r="H731" s="119" t="s">
        <v>45</v>
      </c>
      <c r="I731" s="119"/>
      <c r="J731" s="119" t="s">
        <v>21</v>
      </c>
      <c r="K731" s="119" t="s">
        <v>69</v>
      </c>
      <c r="L731" s="119" t="s">
        <v>22</v>
      </c>
      <c r="M731" s="119" t="s">
        <v>710</v>
      </c>
      <c r="N731" s="119">
        <v>4</v>
      </c>
      <c r="O731" s="119">
        <v>2</v>
      </c>
      <c r="P731" s="119">
        <v>4</v>
      </c>
      <c r="Q731" s="119">
        <v>4</v>
      </c>
      <c r="R731" s="119">
        <v>3</v>
      </c>
      <c r="S731" s="119" t="s">
        <v>88</v>
      </c>
      <c r="T731" s="119" t="s">
        <v>88</v>
      </c>
      <c r="U731" s="119">
        <v>1</v>
      </c>
      <c r="V731" s="119">
        <v>4</v>
      </c>
      <c r="W731" s="119">
        <v>5</v>
      </c>
      <c r="X731" s="119">
        <v>1</v>
      </c>
      <c r="Y731" s="119">
        <v>5</v>
      </c>
      <c r="Z731" s="119">
        <v>5</v>
      </c>
      <c r="AA731" s="119">
        <v>5</v>
      </c>
      <c r="AB731" s="119">
        <v>2</v>
      </c>
      <c r="AC731" s="119">
        <v>3</v>
      </c>
      <c r="AD731" s="119">
        <v>4</v>
      </c>
      <c r="AE731" s="119">
        <v>4</v>
      </c>
      <c r="AF731" s="119">
        <v>4</v>
      </c>
      <c r="AG731" s="119">
        <v>4</v>
      </c>
      <c r="AH731" s="119">
        <v>2</v>
      </c>
      <c r="AI731" s="119">
        <v>3</v>
      </c>
      <c r="AJ731" s="119">
        <v>4</v>
      </c>
      <c r="AK731" s="119" t="s">
        <v>88</v>
      </c>
      <c r="AL731" s="119" t="s">
        <v>88</v>
      </c>
      <c r="AM731" s="119">
        <v>2</v>
      </c>
      <c r="AN731" s="119">
        <v>3</v>
      </c>
      <c r="AO731" s="119" t="s">
        <v>115</v>
      </c>
      <c r="AP731" s="119">
        <v>3</v>
      </c>
      <c r="AQ731" s="119">
        <v>3</v>
      </c>
      <c r="AR731" s="119">
        <v>3</v>
      </c>
      <c r="AS731" s="119">
        <v>3</v>
      </c>
      <c r="AT731" s="119">
        <v>3</v>
      </c>
      <c r="AU731" s="119"/>
      <c r="AV731" s="119">
        <v>3</v>
      </c>
      <c r="AW731" s="119">
        <v>3</v>
      </c>
      <c r="AX731" s="119" t="s">
        <v>88</v>
      </c>
      <c r="AY731" s="119" t="s">
        <v>88</v>
      </c>
      <c r="AZ731" s="119"/>
      <c r="BA731" s="119">
        <v>4</v>
      </c>
      <c r="BB731" s="119">
        <v>4</v>
      </c>
      <c r="BC731" s="119" t="s">
        <v>134</v>
      </c>
      <c r="BD731" s="119"/>
      <c r="BE731" s="119"/>
      <c r="BF731">
        <f t="shared" si="74"/>
        <v>0</v>
      </c>
      <c r="BG731">
        <f t="shared" si="79"/>
        <v>0</v>
      </c>
      <c r="BH731">
        <f t="shared" si="79"/>
        <v>0</v>
      </c>
      <c r="BI731">
        <f t="shared" si="79"/>
        <v>0</v>
      </c>
      <c r="BJ731">
        <f t="shared" si="79"/>
        <v>0</v>
      </c>
      <c r="BK731">
        <f t="shared" si="79"/>
        <v>0</v>
      </c>
      <c r="BL731">
        <f t="shared" si="77"/>
        <v>0</v>
      </c>
      <c r="BM731">
        <f t="shared" si="75"/>
        <v>0</v>
      </c>
      <c r="BN731">
        <f t="shared" si="75"/>
        <v>0</v>
      </c>
      <c r="BO731">
        <f t="shared" si="75"/>
        <v>0</v>
      </c>
      <c r="BP731">
        <f t="shared" si="75"/>
        <v>0</v>
      </c>
      <c r="BQ731">
        <f t="shared" si="78"/>
        <v>0</v>
      </c>
      <c r="BR731">
        <f t="shared" si="75"/>
        <v>1</v>
      </c>
      <c r="BS731">
        <f t="shared" si="75"/>
        <v>0</v>
      </c>
      <c r="BT731" s="256">
        <f t="shared" si="76"/>
        <v>4</v>
      </c>
    </row>
    <row r="732" spans="2:72" ht="14.3" x14ac:dyDescent="0.25">
      <c r="B732" s="93" t="str">
        <f>IFERROR(VLOOKUP(TABLA!$F732,BLIOTECAS!$C$1:$E$26,2,FALSE),"")</f>
        <v>FLS</v>
      </c>
      <c r="C732" s="93" t="str">
        <f>IFERROR(VLOOKUP(TABLA!F732,BLIOTECAS!$C$1:$E$26,3,FALSE),"")</f>
        <v>Humanidades</v>
      </c>
      <c r="D732" s="266" t="s">
        <v>1069</v>
      </c>
      <c r="E732" s="120" t="s">
        <v>11</v>
      </c>
      <c r="F732" s="119" t="s">
        <v>31</v>
      </c>
      <c r="G732" s="119" t="s">
        <v>46</v>
      </c>
      <c r="H732" s="119" t="s">
        <v>46</v>
      </c>
      <c r="I732" s="119"/>
      <c r="J732" s="119" t="s">
        <v>476</v>
      </c>
      <c r="K732" s="119" t="s">
        <v>31</v>
      </c>
      <c r="L732" s="119" t="s">
        <v>13</v>
      </c>
      <c r="M732" s="119" t="s">
        <v>711</v>
      </c>
      <c r="N732" s="119">
        <v>4</v>
      </c>
      <c r="O732" s="119">
        <v>4</v>
      </c>
      <c r="P732" s="119">
        <v>4</v>
      </c>
      <c r="Q732" s="119">
        <v>4</v>
      </c>
      <c r="R732" s="119">
        <v>5</v>
      </c>
      <c r="S732" s="119" t="s">
        <v>87</v>
      </c>
      <c r="T732" s="119" t="s">
        <v>87</v>
      </c>
      <c r="U732" s="119">
        <v>4</v>
      </c>
      <c r="V732" s="119"/>
      <c r="W732" s="119"/>
      <c r="X732" s="119"/>
      <c r="Y732" s="119">
        <v>4</v>
      </c>
      <c r="Z732" s="119">
        <v>4</v>
      </c>
      <c r="AA732" s="119">
        <v>2</v>
      </c>
      <c r="AB732" s="119">
        <v>3</v>
      </c>
      <c r="AC732" s="119"/>
      <c r="AD732" s="119">
        <v>4</v>
      </c>
      <c r="AE732" s="119">
        <v>3</v>
      </c>
      <c r="AF732" s="119">
        <v>4</v>
      </c>
      <c r="AG732" s="119">
        <v>4</v>
      </c>
      <c r="AH732" s="119">
        <v>4</v>
      </c>
      <c r="AI732" s="119"/>
      <c r="AJ732" s="119"/>
      <c r="AK732" s="119" t="s">
        <v>87</v>
      </c>
      <c r="AL732" s="119" t="s">
        <v>88</v>
      </c>
      <c r="AM732" s="119">
        <v>4</v>
      </c>
      <c r="AN732" s="119">
        <v>3</v>
      </c>
      <c r="AO732" s="119" t="s">
        <v>115</v>
      </c>
      <c r="AP732" s="119">
        <v>4</v>
      </c>
      <c r="AQ732" s="119">
        <v>4</v>
      </c>
      <c r="AR732" s="119">
        <v>4</v>
      </c>
      <c r="AS732" s="119">
        <v>4</v>
      </c>
      <c r="AT732" s="119">
        <v>4</v>
      </c>
      <c r="AU732" s="119">
        <v>4</v>
      </c>
      <c r="AV732" s="119"/>
      <c r="AW732" s="119"/>
      <c r="AX732" s="119" t="s">
        <v>88</v>
      </c>
      <c r="AY732" s="119" t="s">
        <v>88</v>
      </c>
      <c r="AZ732" s="119"/>
      <c r="BA732" s="119">
        <v>4</v>
      </c>
      <c r="BB732" s="119">
        <v>4</v>
      </c>
      <c r="BC732" s="119" t="s">
        <v>134</v>
      </c>
      <c r="BD732" s="119"/>
      <c r="BE732" s="119"/>
      <c r="BF732">
        <f t="shared" si="74"/>
        <v>0</v>
      </c>
      <c r="BG732">
        <f t="shared" si="79"/>
        <v>0</v>
      </c>
      <c r="BH732">
        <f t="shared" si="79"/>
        <v>0</v>
      </c>
      <c r="BI732">
        <f t="shared" si="79"/>
        <v>0</v>
      </c>
      <c r="BJ732">
        <f t="shared" si="79"/>
        <v>0</v>
      </c>
      <c r="BK732">
        <f t="shared" si="79"/>
        <v>0</v>
      </c>
      <c r="BL732">
        <f t="shared" si="77"/>
        <v>0</v>
      </c>
      <c r="BM732">
        <f t="shared" si="75"/>
        <v>0</v>
      </c>
      <c r="BN732">
        <f t="shared" si="75"/>
        <v>0</v>
      </c>
      <c r="BO732">
        <f t="shared" si="75"/>
        <v>0</v>
      </c>
      <c r="BP732">
        <f t="shared" si="75"/>
        <v>0</v>
      </c>
      <c r="BQ732">
        <f t="shared" si="78"/>
        <v>0</v>
      </c>
      <c r="BR732">
        <f t="shared" si="75"/>
        <v>1</v>
      </c>
      <c r="BS732">
        <f t="shared" si="75"/>
        <v>0</v>
      </c>
      <c r="BT732" s="256">
        <f t="shared" si="76"/>
        <v>4</v>
      </c>
    </row>
    <row r="733" spans="2:72" ht="14.3" x14ac:dyDescent="0.25">
      <c r="B733" s="93" t="str">
        <f>IFERROR(VLOOKUP(TABLA!$F733,BLIOTECAS!$C$1:$E$26,2,FALSE),"")</f>
        <v>CPS</v>
      </c>
      <c r="C733" s="93" t="str">
        <f>IFERROR(VLOOKUP(TABLA!F733,BLIOTECAS!$C$1:$E$26,3,FALSE),"")</f>
        <v>Ciencias Sociales</v>
      </c>
      <c r="D733" s="266" t="s">
        <v>1069</v>
      </c>
      <c r="E733" s="120" t="s">
        <v>8</v>
      </c>
      <c r="F733" s="119" t="s">
        <v>18</v>
      </c>
      <c r="G733" s="119" t="s">
        <v>48</v>
      </c>
      <c r="H733" s="119" t="s">
        <v>45</v>
      </c>
      <c r="I733" s="119"/>
      <c r="J733" s="119" t="s">
        <v>18</v>
      </c>
      <c r="K733" s="119" t="s">
        <v>56</v>
      </c>
      <c r="L733" s="119"/>
      <c r="M733" s="119"/>
      <c r="N733" s="119">
        <v>4</v>
      </c>
      <c r="O733" s="119">
        <v>4</v>
      </c>
      <c r="P733" s="119">
        <v>4</v>
      </c>
      <c r="Q733" s="119">
        <v>3</v>
      </c>
      <c r="R733" s="119">
        <v>4</v>
      </c>
      <c r="S733" s="119" t="s">
        <v>88</v>
      </c>
      <c r="T733" s="119" t="s">
        <v>87</v>
      </c>
      <c r="U733" s="119">
        <v>2</v>
      </c>
      <c r="V733" s="119">
        <v>2</v>
      </c>
      <c r="W733" s="119">
        <v>2</v>
      </c>
      <c r="X733" s="119">
        <v>3</v>
      </c>
      <c r="Y733" s="119">
        <v>4</v>
      </c>
      <c r="Z733" s="119">
        <v>5</v>
      </c>
      <c r="AA733" s="119">
        <v>4</v>
      </c>
      <c r="AB733" s="119">
        <v>1</v>
      </c>
      <c r="AC733" s="119">
        <v>3</v>
      </c>
      <c r="AD733" s="119">
        <v>4</v>
      </c>
      <c r="AE733" s="119">
        <v>3</v>
      </c>
      <c r="AF733" s="119">
        <v>3</v>
      </c>
      <c r="AG733" s="119">
        <v>5</v>
      </c>
      <c r="AH733" s="119">
        <v>4</v>
      </c>
      <c r="AI733" s="119">
        <v>3</v>
      </c>
      <c r="AJ733" s="119">
        <v>4</v>
      </c>
      <c r="AK733" s="119" t="s">
        <v>87</v>
      </c>
      <c r="AL733" s="119" t="s">
        <v>88</v>
      </c>
      <c r="AM733" s="119">
        <v>3</v>
      </c>
      <c r="AN733" s="119">
        <v>3</v>
      </c>
      <c r="AO733" s="119" t="s">
        <v>115</v>
      </c>
      <c r="AP733" s="119">
        <v>5</v>
      </c>
      <c r="AQ733" s="119">
        <v>4</v>
      </c>
      <c r="AR733" s="119">
        <v>4</v>
      </c>
      <c r="AS733" s="119">
        <v>5</v>
      </c>
      <c r="AT733" s="119">
        <v>5</v>
      </c>
      <c r="AU733" s="119">
        <v>3</v>
      </c>
      <c r="AV733" s="119">
        <v>4</v>
      </c>
      <c r="AW733" s="119">
        <v>3</v>
      </c>
      <c r="AX733" s="119" t="s">
        <v>87</v>
      </c>
      <c r="AY733" s="119" t="s">
        <v>88</v>
      </c>
      <c r="AZ733" s="119"/>
      <c r="BA733" s="119">
        <v>4</v>
      </c>
      <c r="BB733" s="119">
        <v>5</v>
      </c>
      <c r="BC733" s="119" t="s">
        <v>134</v>
      </c>
      <c r="BD733" s="119"/>
      <c r="BE733" s="119"/>
      <c r="BF733">
        <f t="shared" si="74"/>
        <v>0</v>
      </c>
      <c r="BG733">
        <f t="shared" si="79"/>
        <v>0</v>
      </c>
      <c r="BH733">
        <f t="shared" si="79"/>
        <v>0</v>
      </c>
      <c r="BI733">
        <f t="shared" si="79"/>
        <v>0</v>
      </c>
      <c r="BJ733">
        <f t="shared" si="79"/>
        <v>0</v>
      </c>
      <c r="BK733">
        <f t="shared" si="79"/>
        <v>0</v>
      </c>
      <c r="BL733">
        <f t="shared" si="77"/>
        <v>0</v>
      </c>
      <c r="BM733">
        <f t="shared" si="75"/>
        <v>0</v>
      </c>
      <c r="BN733">
        <f t="shared" si="75"/>
        <v>0</v>
      </c>
      <c r="BO733">
        <f t="shared" si="75"/>
        <v>0</v>
      </c>
      <c r="BP733">
        <f t="shared" si="75"/>
        <v>0</v>
      </c>
      <c r="BQ733">
        <f t="shared" si="78"/>
        <v>0</v>
      </c>
      <c r="BR733">
        <f t="shared" si="75"/>
        <v>1</v>
      </c>
      <c r="BS733">
        <f t="shared" si="75"/>
        <v>0</v>
      </c>
      <c r="BT733" s="256">
        <f t="shared" si="76"/>
        <v>4</v>
      </c>
    </row>
    <row r="734" spans="2:72" ht="14.3" x14ac:dyDescent="0.25">
      <c r="B734" s="93" t="str">
        <f>IFERROR(VLOOKUP(TABLA!$F734,BLIOTECAS!$C$1:$E$26,2,FALSE),"")</f>
        <v>GEO</v>
      </c>
      <c r="C734" s="93" t="str">
        <f>IFERROR(VLOOKUP(TABLA!F734,BLIOTECAS!$C$1:$E$26,3,FALSE),"")</f>
        <v>Ciencias Experimentales</v>
      </c>
      <c r="D734" s="266" t="s">
        <v>1069</v>
      </c>
      <c r="E734" s="120" t="s">
        <v>10</v>
      </c>
      <c r="F734" s="119" t="s">
        <v>34</v>
      </c>
      <c r="G734" s="119" t="s">
        <v>46</v>
      </c>
      <c r="H734" s="119" t="s">
        <v>46</v>
      </c>
      <c r="I734" s="119"/>
      <c r="J734" s="119" t="s">
        <v>34</v>
      </c>
      <c r="K734" s="119"/>
      <c r="L734" s="119"/>
      <c r="M734" s="119"/>
      <c r="N734" s="119">
        <v>5</v>
      </c>
      <c r="O734" s="119">
        <v>5</v>
      </c>
      <c r="P734" s="119">
        <v>5</v>
      </c>
      <c r="Q734" s="119">
        <v>5</v>
      </c>
      <c r="R734" s="119"/>
      <c r="S734" s="119" t="s">
        <v>87</v>
      </c>
      <c r="T734" s="119" t="s">
        <v>87</v>
      </c>
      <c r="U734" s="119">
        <v>3</v>
      </c>
      <c r="V734" s="119">
        <v>1</v>
      </c>
      <c r="W734" s="119">
        <v>2</v>
      </c>
      <c r="X734" s="119">
        <v>1</v>
      </c>
      <c r="Y734" s="119">
        <v>2</v>
      </c>
      <c r="Z734" s="119">
        <v>4</v>
      </c>
      <c r="AA734" s="119">
        <v>3</v>
      </c>
      <c r="AB734" s="119">
        <v>1</v>
      </c>
      <c r="AC734" s="119">
        <v>3</v>
      </c>
      <c r="AD734" s="119">
        <v>3</v>
      </c>
      <c r="AE734" s="119">
        <v>4</v>
      </c>
      <c r="AF734" s="119">
        <v>5</v>
      </c>
      <c r="AG734" s="119">
        <v>5</v>
      </c>
      <c r="AH734" s="119">
        <v>3</v>
      </c>
      <c r="AI734" s="119">
        <v>5</v>
      </c>
      <c r="AJ734" s="119">
        <v>4</v>
      </c>
      <c r="AK734" s="119" t="s">
        <v>87</v>
      </c>
      <c r="AL734" s="119" t="s">
        <v>88</v>
      </c>
      <c r="AM734" s="119">
        <v>5</v>
      </c>
      <c r="AN734" s="119">
        <v>4</v>
      </c>
      <c r="AO734" s="119" t="s">
        <v>115</v>
      </c>
      <c r="AP734" s="119">
        <v>5</v>
      </c>
      <c r="AQ734" s="119">
        <v>5</v>
      </c>
      <c r="AR734" s="119">
        <v>5</v>
      </c>
      <c r="AS734" s="119">
        <v>5</v>
      </c>
      <c r="AT734" s="119">
        <v>5</v>
      </c>
      <c r="AU734" s="119">
        <v>5</v>
      </c>
      <c r="AV734" s="119">
        <v>5</v>
      </c>
      <c r="AW734" s="119">
        <v>5</v>
      </c>
      <c r="AX734" s="119" t="s">
        <v>87</v>
      </c>
      <c r="AY734" s="119" t="s">
        <v>87</v>
      </c>
      <c r="AZ734" s="119" t="s">
        <v>125</v>
      </c>
      <c r="BA734" s="119"/>
      <c r="BB734" s="119">
        <v>5</v>
      </c>
      <c r="BC734" s="119" t="s">
        <v>135</v>
      </c>
      <c r="BD734" s="119"/>
      <c r="BE734" s="119"/>
      <c r="BF734">
        <f t="shared" si="74"/>
        <v>0</v>
      </c>
      <c r="BG734">
        <f t="shared" si="79"/>
        <v>0</v>
      </c>
      <c r="BH734">
        <f t="shared" si="79"/>
        <v>0</v>
      </c>
      <c r="BI734">
        <f t="shared" si="79"/>
        <v>0</v>
      </c>
      <c r="BJ734">
        <f t="shared" si="79"/>
        <v>0</v>
      </c>
      <c r="BK734">
        <f t="shared" si="79"/>
        <v>0</v>
      </c>
      <c r="BL734">
        <f t="shared" si="77"/>
        <v>0</v>
      </c>
      <c r="BM734">
        <f t="shared" si="75"/>
        <v>0</v>
      </c>
      <c r="BN734">
        <f t="shared" si="75"/>
        <v>0</v>
      </c>
      <c r="BO734">
        <f t="shared" si="75"/>
        <v>0</v>
      </c>
      <c r="BP734">
        <f t="shared" si="75"/>
        <v>0</v>
      </c>
      <c r="BQ734">
        <f t="shared" si="78"/>
        <v>0</v>
      </c>
      <c r="BR734">
        <f t="shared" si="75"/>
        <v>1</v>
      </c>
      <c r="BS734">
        <f t="shared" si="75"/>
        <v>0</v>
      </c>
      <c r="BT734" s="256">
        <f t="shared" si="76"/>
        <v>5</v>
      </c>
    </row>
    <row r="735" spans="2:72" ht="14.3" x14ac:dyDescent="0.25">
      <c r="B735" s="93" t="str">
        <f>IFERROR(VLOOKUP(TABLA!$F735,BLIOTECAS!$C$1:$E$26,2,FALSE),"")</f>
        <v>TRS</v>
      </c>
      <c r="C735" s="93" t="str">
        <f>IFERROR(VLOOKUP(TABLA!F735,BLIOTECAS!$C$1:$E$26,3,FALSE),"")</f>
        <v>Ciencias Sociales</v>
      </c>
      <c r="D735" s="266" t="s">
        <v>1069</v>
      </c>
      <c r="E735" s="120" t="s">
        <v>10</v>
      </c>
      <c r="F735" s="119" t="s">
        <v>32</v>
      </c>
      <c r="G735" s="119" t="s">
        <v>46</v>
      </c>
      <c r="H735" s="119" t="s">
        <v>47</v>
      </c>
      <c r="I735" s="119"/>
      <c r="J735" s="119" t="s">
        <v>32</v>
      </c>
      <c r="K735" s="119"/>
      <c r="L735" s="119"/>
      <c r="M735" s="119"/>
      <c r="N735" s="119">
        <v>5</v>
      </c>
      <c r="O735" s="119">
        <v>5</v>
      </c>
      <c r="P735" s="119">
        <v>4</v>
      </c>
      <c r="Q735" s="119">
        <v>4</v>
      </c>
      <c r="R735" s="119">
        <v>5</v>
      </c>
      <c r="S735" s="119" t="s">
        <v>87</v>
      </c>
      <c r="T735" s="119" t="s">
        <v>87</v>
      </c>
      <c r="U735" s="119">
        <v>4</v>
      </c>
      <c r="V735" s="119">
        <v>4</v>
      </c>
      <c r="W735" s="119">
        <v>4</v>
      </c>
      <c r="X735" s="119">
        <v>3</v>
      </c>
      <c r="Y735" s="119">
        <v>4</v>
      </c>
      <c r="Z735" s="119">
        <v>4</v>
      </c>
      <c r="AA735" s="119">
        <v>2</v>
      </c>
      <c r="AB735" s="119">
        <v>3</v>
      </c>
      <c r="AC735" s="119">
        <v>3</v>
      </c>
      <c r="AD735" s="119">
        <v>5</v>
      </c>
      <c r="AE735" s="119">
        <v>5</v>
      </c>
      <c r="AF735" s="119">
        <v>5</v>
      </c>
      <c r="AG735" s="119">
        <v>5</v>
      </c>
      <c r="AH735" s="119">
        <v>5</v>
      </c>
      <c r="AI735" s="119">
        <v>5</v>
      </c>
      <c r="AJ735" s="119">
        <v>5</v>
      </c>
      <c r="AK735" s="119" t="s">
        <v>87</v>
      </c>
      <c r="AL735" s="119" t="s">
        <v>88</v>
      </c>
      <c r="AM735" s="119">
        <v>4</v>
      </c>
      <c r="AN735" s="119">
        <v>4</v>
      </c>
      <c r="AO735" s="119" t="s">
        <v>115</v>
      </c>
      <c r="AP735" s="119">
        <v>5</v>
      </c>
      <c r="AQ735" s="119">
        <v>5</v>
      </c>
      <c r="AR735" s="119">
        <v>5</v>
      </c>
      <c r="AS735" s="119">
        <v>5</v>
      </c>
      <c r="AT735" s="119">
        <v>5</v>
      </c>
      <c r="AU735" s="119">
        <v>5</v>
      </c>
      <c r="AV735" s="119">
        <v>5</v>
      </c>
      <c r="AW735" s="119">
        <v>5</v>
      </c>
      <c r="AX735" s="119" t="s">
        <v>88</v>
      </c>
      <c r="AY735" s="119" t="s">
        <v>88</v>
      </c>
      <c r="AZ735" s="119"/>
      <c r="BA735" s="119">
        <v>5</v>
      </c>
      <c r="BB735" s="119">
        <v>5</v>
      </c>
      <c r="BC735" s="119" t="s">
        <v>135</v>
      </c>
      <c r="BD735" s="119"/>
      <c r="BE735" s="119"/>
      <c r="BF735">
        <f t="shared" si="74"/>
        <v>0</v>
      </c>
      <c r="BG735">
        <f t="shared" si="79"/>
        <v>0</v>
      </c>
      <c r="BH735">
        <f t="shared" si="79"/>
        <v>0</v>
      </c>
      <c r="BI735">
        <f t="shared" si="79"/>
        <v>0</v>
      </c>
      <c r="BJ735">
        <f t="shared" si="79"/>
        <v>0</v>
      </c>
      <c r="BK735">
        <f t="shared" si="79"/>
        <v>0</v>
      </c>
      <c r="BL735">
        <f t="shared" si="77"/>
        <v>0</v>
      </c>
      <c r="BM735">
        <f t="shared" si="75"/>
        <v>0</v>
      </c>
      <c r="BN735">
        <f t="shared" si="75"/>
        <v>0</v>
      </c>
      <c r="BO735">
        <f t="shared" si="75"/>
        <v>0</v>
      </c>
      <c r="BP735">
        <f t="shared" si="75"/>
        <v>0</v>
      </c>
      <c r="BQ735">
        <f t="shared" si="78"/>
        <v>0</v>
      </c>
      <c r="BR735">
        <f t="shared" si="75"/>
        <v>1</v>
      </c>
      <c r="BS735">
        <f t="shared" si="75"/>
        <v>0</v>
      </c>
      <c r="BT735" s="256">
        <f t="shared" si="76"/>
        <v>5</v>
      </c>
    </row>
    <row r="736" spans="2:72" ht="14.3" x14ac:dyDescent="0.25">
      <c r="B736" s="93" t="str">
        <f>IFERROR(VLOOKUP(TABLA!$F736,BLIOTECAS!$C$1:$E$26,2,FALSE),"")</f>
        <v/>
      </c>
      <c r="C736" s="93" t="str">
        <f>IFERROR(VLOOKUP(TABLA!F736,BLIOTECAS!$C$1:$E$26,3,FALSE),"")</f>
        <v/>
      </c>
      <c r="D736" s="266" t="s">
        <v>1069</v>
      </c>
      <c r="E736" s="120" t="s">
        <v>8</v>
      </c>
      <c r="F736" s="119"/>
      <c r="G736" s="119" t="s">
        <v>46</v>
      </c>
      <c r="H736" s="119" t="s">
        <v>46</v>
      </c>
      <c r="I736" s="119"/>
      <c r="J736" s="119" t="s">
        <v>29</v>
      </c>
      <c r="K736" s="119" t="s">
        <v>26</v>
      </c>
      <c r="L736" s="119" t="s">
        <v>56</v>
      </c>
      <c r="M736" s="119"/>
      <c r="N736" s="119">
        <v>4</v>
      </c>
      <c r="O736" s="119">
        <v>4</v>
      </c>
      <c r="P736" s="119">
        <v>3</v>
      </c>
      <c r="Q736" s="119">
        <v>4</v>
      </c>
      <c r="R736" s="119">
        <v>4</v>
      </c>
      <c r="S736" s="119" t="s">
        <v>87</v>
      </c>
      <c r="T736" s="119" t="s">
        <v>87</v>
      </c>
      <c r="U736" s="119">
        <v>3</v>
      </c>
      <c r="V736" s="119">
        <v>3</v>
      </c>
      <c r="W736" s="119">
        <v>3</v>
      </c>
      <c r="X736" s="119">
        <v>4</v>
      </c>
      <c r="Y736" s="119">
        <v>4</v>
      </c>
      <c r="Z736" s="119">
        <v>5</v>
      </c>
      <c r="AA736" s="119">
        <v>4</v>
      </c>
      <c r="AB736" s="119">
        <v>4</v>
      </c>
      <c r="AC736" s="119">
        <v>2</v>
      </c>
      <c r="AD736" s="119">
        <v>3</v>
      </c>
      <c r="AE736" s="119">
        <v>3</v>
      </c>
      <c r="AF736" s="119">
        <v>5</v>
      </c>
      <c r="AG736" s="119">
        <v>4</v>
      </c>
      <c r="AH736" s="119">
        <v>3</v>
      </c>
      <c r="AI736" s="119">
        <v>2</v>
      </c>
      <c r="AJ736" s="119">
        <v>1</v>
      </c>
      <c r="AK736" s="119" t="s">
        <v>88</v>
      </c>
      <c r="AL736" s="119" t="s">
        <v>88</v>
      </c>
      <c r="AM736" s="119">
        <v>5</v>
      </c>
      <c r="AN736" s="119">
        <v>4</v>
      </c>
      <c r="AO736" s="119" t="s">
        <v>113</v>
      </c>
      <c r="AP736" s="119">
        <v>5</v>
      </c>
      <c r="AQ736" s="119">
        <v>5</v>
      </c>
      <c r="AR736" s="119">
        <v>5</v>
      </c>
      <c r="AS736" s="119">
        <v>5</v>
      </c>
      <c r="AT736" s="119">
        <v>4</v>
      </c>
      <c r="AU736" s="119">
        <v>3</v>
      </c>
      <c r="AV736" s="119">
        <v>4</v>
      </c>
      <c r="AW736" s="119">
        <v>3</v>
      </c>
      <c r="AX736" s="119" t="s">
        <v>87</v>
      </c>
      <c r="AY736" s="119" t="s">
        <v>88</v>
      </c>
      <c r="AZ736" s="119"/>
      <c r="BA736" s="119">
        <v>5</v>
      </c>
      <c r="BB736" s="119">
        <v>5</v>
      </c>
      <c r="BC736" s="119" t="s">
        <v>134</v>
      </c>
      <c r="BD736" s="119"/>
      <c r="BE736" s="119"/>
      <c r="BF736">
        <f t="shared" si="74"/>
        <v>0</v>
      </c>
      <c r="BG736">
        <f t="shared" si="79"/>
        <v>0</v>
      </c>
      <c r="BH736">
        <f t="shared" si="79"/>
        <v>0</v>
      </c>
      <c r="BI736">
        <f t="shared" si="79"/>
        <v>0</v>
      </c>
      <c r="BJ736">
        <f t="shared" si="79"/>
        <v>0</v>
      </c>
      <c r="BK736">
        <f t="shared" si="79"/>
        <v>0</v>
      </c>
      <c r="BL736">
        <f t="shared" si="77"/>
        <v>0</v>
      </c>
      <c r="BM736">
        <f t="shared" si="75"/>
        <v>0</v>
      </c>
      <c r="BN736">
        <f t="shared" si="75"/>
        <v>0</v>
      </c>
      <c r="BO736">
        <f t="shared" si="75"/>
        <v>1</v>
      </c>
      <c r="BP736">
        <f t="shared" si="75"/>
        <v>0</v>
      </c>
      <c r="BQ736">
        <f t="shared" si="78"/>
        <v>0</v>
      </c>
      <c r="BR736">
        <f t="shared" si="75"/>
        <v>0</v>
      </c>
      <c r="BS736">
        <f t="shared" si="75"/>
        <v>0</v>
      </c>
      <c r="BT736" s="256">
        <f t="shared" si="76"/>
        <v>4</v>
      </c>
    </row>
    <row r="737" spans="2:72" ht="14.3" x14ac:dyDescent="0.25">
      <c r="B737" s="93" t="str">
        <f>IFERROR(VLOOKUP(TABLA!$F737,BLIOTECAS!$C$1:$E$26,2,FALSE),"")</f>
        <v>DER</v>
      </c>
      <c r="C737" s="93" t="str">
        <f>IFERROR(VLOOKUP(TABLA!F737,BLIOTECAS!$C$1:$E$26,3,FALSE),"")</f>
        <v>Ciencias Sociales</v>
      </c>
      <c r="D737" s="266" t="s">
        <v>1069</v>
      </c>
      <c r="E737" s="120" t="s">
        <v>8</v>
      </c>
      <c r="F737" s="119" t="s">
        <v>14</v>
      </c>
      <c r="G737" s="119" t="s">
        <v>47</v>
      </c>
      <c r="H737" s="119" t="s">
        <v>45</v>
      </c>
      <c r="I737" s="119"/>
      <c r="J737" s="119" t="s">
        <v>476</v>
      </c>
      <c r="K737" s="119"/>
      <c r="L737" s="119"/>
      <c r="M737" s="119"/>
      <c r="N737" s="119">
        <v>5</v>
      </c>
      <c r="O737" s="119">
        <v>4</v>
      </c>
      <c r="P737" s="119">
        <v>2</v>
      </c>
      <c r="Q737" s="119">
        <v>1</v>
      </c>
      <c r="R737" s="119">
        <v>5</v>
      </c>
      <c r="S737" s="119" t="s">
        <v>88</v>
      </c>
      <c r="T737" s="119" t="s">
        <v>88</v>
      </c>
      <c r="U737" s="119">
        <v>1</v>
      </c>
      <c r="V737" s="119">
        <v>1</v>
      </c>
      <c r="W737" s="119">
        <v>1</v>
      </c>
      <c r="X737" s="119">
        <v>2</v>
      </c>
      <c r="Y737" s="119">
        <v>4</v>
      </c>
      <c r="Z737" s="119">
        <v>2</v>
      </c>
      <c r="AA737" s="119">
        <v>4</v>
      </c>
      <c r="AB737" s="119">
        <v>1</v>
      </c>
      <c r="AC737" s="119">
        <v>2</v>
      </c>
      <c r="AD737" s="119">
        <v>5</v>
      </c>
      <c r="AE737" s="119">
        <v>2</v>
      </c>
      <c r="AF737" s="119">
        <v>1</v>
      </c>
      <c r="AG737" s="119">
        <v>5</v>
      </c>
      <c r="AH737" s="119">
        <v>1</v>
      </c>
      <c r="AI737" s="119">
        <v>3</v>
      </c>
      <c r="AJ737" s="119">
        <v>3</v>
      </c>
      <c r="AK737" s="119" t="s">
        <v>88</v>
      </c>
      <c r="AL737" s="119" t="s">
        <v>88</v>
      </c>
      <c r="AM737" s="119">
        <v>1</v>
      </c>
      <c r="AN737" s="119">
        <v>2</v>
      </c>
      <c r="AO737" s="119" t="s">
        <v>115</v>
      </c>
      <c r="AP737" s="119">
        <v>5</v>
      </c>
      <c r="AQ737" s="119">
        <v>4</v>
      </c>
      <c r="AR737" s="119">
        <v>4</v>
      </c>
      <c r="AS737" s="119">
        <v>3</v>
      </c>
      <c r="AT737" s="119">
        <v>4</v>
      </c>
      <c r="AU737" s="119">
        <v>3</v>
      </c>
      <c r="AV737" s="119">
        <v>2</v>
      </c>
      <c r="AW737" s="119">
        <v>3</v>
      </c>
      <c r="AX737" s="119" t="s">
        <v>87</v>
      </c>
      <c r="AY737" s="119" t="s">
        <v>88</v>
      </c>
      <c r="AZ737" s="119"/>
      <c r="BA737" s="119">
        <v>5</v>
      </c>
      <c r="BB737" s="119">
        <v>5</v>
      </c>
      <c r="BC737" s="119" t="s">
        <v>134</v>
      </c>
      <c r="BD737" s="119"/>
      <c r="BE737" s="119"/>
      <c r="BF737">
        <f t="shared" si="74"/>
        <v>0</v>
      </c>
      <c r="BG737">
        <f t="shared" si="79"/>
        <v>0</v>
      </c>
      <c r="BH737">
        <f t="shared" si="79"/>
        <v>0</v>
      </c>
      <c r="BI737">
        <f t="shared" si="79"/>
        <v>0</v>
      </c>
      <c r="BJ737">
        <f t="shared" si="79"/>
        <v>0</v>
      </c>
      <c r="BK737">
        <f t="shared" si="79"/>
        <v>0</v>
      </c>
      <c r="BL737">
        <f t="shared" si="77"/>
        <v>0</v>
      </c>
      <c r="BM737">
        <f t="shared" si="75"/>
        <v>0</v>
      </c>
      <c r="BN737">
        <f t="shared" si="75"/>
        <v>0</v>
      </c>
      <c r="BO737">
        <f t="shared" si="75"/>
        <v>0</v>
      </c>
      <c r="BP737">
        <f t="shared" si="75"/>
        <v>0</v>
      </c>
      <c r="BQ737">
        <f t="shared" si="78"/>
        <v>0</v>
      </c>
      <c r="BR737">
        <f t="shared" si="75"/>
        <v>1</v>
      </c>
      <c r="BS737">
        <f t="shared" si="75"/>
        <v>0</v>
      </c>
      <c r="BT737" s="256">
        <f t="shared" si="76"/>
        <v>4</v>
      </c>
    </row>
    <row r="738" spans="2:72" ht="14.3" x14ac:dyDescent="0.25">
      <c r="B738" s="93" t="str">
        <f>IFERROR(VLOOKUP(TABLA!$F738,BLIOTECAS!$C$1:$E$26,2,FALSE),"")</f>
        <v>PSI</v>
      </c>
      <c r="C738" s="93" t="str">
        <f>IFERROR(VLOOKUP(TABLA!F738,BLIOTECAS!$C$1:$E$26,3,FALSE),"")</f>
        <v>Ciencias de la Salud</v>
      </c>
      <c r="D738" s="266" t="s">
        <v>1069</v>
      </c>
      <c r="E738" s="120" t="s">
        <v>8</v>
      </c>
      <c r="F738" s="119" t="s">
        <v>23</v>
      </c>
      <c r="G738" s="119" t="s">
        <v>47</v>
      </c>
      <c r="H738" s="119" t="s">
        <v>47</v>
      </c>
      <c r="I738" s="119"/>
      <c r="J738" s="119" t="s">
        <v>23</v>
      </c>
      <c r="K738" s="119" t="s">
        <v>56</v>
      </c>
      <c r="L738" s="119"/>
      <c r="M738" s="119"/>
      <c r="N738" s="119">
        <v>5</v>
      </c>
      <c r="O738" s="119">
        <v>5</v>
      </c>
      <c r="P738" s="119">
        <v>5</v>
      </c>
      <c r="Q738" s="119">
        <v>5</v>
      </c>
      <c r="R738" s="119">
        <v>5</v>
      </c>
      <c r="S738" s="119" t="s">
        <v>88</v>
      </c>
      <c r="T738" s="119" t="s">
        <v>87</v>
      </c>
      <c r="U738" s="119">
        <v>5</v>
      </c>
      <c r="V738" s="119">
        <v>2</v>
      </c>
      <c r="W738" s="119">
        <v>5</v>
      </c>
      <c r="X738" s="119">
        <v>1</v>
      </c>
      <c r="Y738" s="119">
        <v>4</v>
      </c>
      <c r="Z738" s="119">
        <v>4</v>
      </c>
      <c r="AA738" s="119">
        <v>4</v>
      </c>
      <c r="AB738" s="119">
        <v>4</v>
      </c>
      <c r="AC738" s="119">
        <v>4</v>
      </c>
      <c r="AD738" s="119">
        <v>5</v>
      </c>
      <c r="AE738" s="119">
        <v>5</v>
      </c>
      <c r="AF738" s="119">
        <v>5</v>
      </c>
      <c r="AG738" s="119">
        <v>5</v>
      </c>
      <c r="AH738" s="119">
        <v>4</v>
      </c>
      <c r="AI738" s="119">
        <v>5</v>
      </c>
      <c r="AJ738" s="119">
        <v>4</v>
      </c>
      <c r="AK738" s="119" t="s">
        <v>87</v>
      </c>
      <c r="AL738" s="119" t="s">
        <v>88</v>
      </c>
      <c r="AM738" s="119">
        <v>4</v>
      </c>
      <c r="AN738" s="119">
        <v>2</v>
      </c>
      <c r="AO738" s="119" t="s">
        <v>113</v>
      </c>
      <c r="AP738" s="119">
        <v>5</v>
      </c>
      <c r="AQ738" s="119">
        <v>5</v>
      </c>
      <c r="AR738" s="119">
        <v>5</v>
      </c>
      <c r="AS738" s="119">
        <v>5</v>
      </c>
      <c r="AT738" s="119">
        <v>5</v>
      </c>
      <c r="AU738" s="119">
        <v>5</v>
      </c>
      <c r="AV738" s="119">
        <v>5</v>
      </c>
      <c r="AW738" s="119">
        <v>3</v>
      </c>
      <c r="AX738" s="119" t="s">
        <v>87</v>
      </c>
      <c r="AY738" s="119" t="s">
        <v>87</v>
      </c>
      <c r="AZ738" s="119" t="s">
        <v>124</v>
      </c>
      <c r="BA738" s="119">
        <v>5</v>
      </c>
      <c r="BB738" s="119">
        <v>5</v>
      </c>
      <c r="BC738" s="119" t="s">
        <v>135</v>
      </c>
      <c r="BD738" s="119"/>
      <c r="BE738" s="119"/>
      <c r="BF738">
        <f t="shared" si="74"/>
        <v>0</v>
      </c>
      <c r="BG738">
        <f t="shared" si="79"/>
        <v>0</v>
      </c>
      <c r="BH738">
        <f t="shared" si="79"/>
        <v>0</v>
      </c>
      <c r="BI738">
        <f t="shared" si="79"/>
        <v>0</v>
      </c>
      <c r="BJ738">
        <f t="shared" si="79"/>
        <v>0</v>
      </c>
      <c r="BK738">
        <f t="shared" si="79"/>
        <v>0</v>
      </c>
      <c r="BL738">
        <f t="shared" si="77"/>
        <v>0</v>
      </c>
      <c r="BM738">
        <f t="shared" si="75"/>
        <v>0</v>
      </c>
      <c r="BN738">
        <f t="shared" si="75"/>
        <v>0</v>
      </c>
      <c r="BO738">
        <f t="shared" si="75"/>
        <v>1</v>
      </c>
      <c r="BP738">
        <f t="shared" si="75"/>
        <v>0</v>
      </c>
      <c r="BQ738">
        <f t="shared" si="78"/>
        <v>0</v>
      </c>
      <c r="BR738">
        <f t="shared" si="75"/>
        <v>0</v>
      </c>
      <c r="BS738">
        <f t="shared" si="75"/>
        <v>0</v>
      </c>
      <c r="BT738" s="256">
        <f t="shared" si="76"/>
        <v>5</v>
      </c>
    </row>
    <row r="739" spans="2:72" ht="14.3" x14ac:dyDescent="0.25">
      <c r="B739" s="93" t="str">
        <f>IFERROR(VLOOKUP(TABLA!$F739,BLIOTECAS!$C$1:$E$26,2,FALSE),"")</f>
        <v>CPS</v>
      </c>
      <c r="C739" s="93" t="str">
        <f>IFERROR(VLOOKUP(TABLA!F739,BLIOTECAS!$C$1:$E$26,3,FALSE),"")</f>
        <v>Ciencias Sociales</v>
      </c>
      <c r="D739" s="266" t="s">
        <v>1069</v>
      </c>
      <c r="E739" s="120" t="s">
        <v>8</v>
      </c>
      <c r="F739" s="119" t="s">
        <v>18</v>
      </c>
      <c r="G739" s="119" t="s">
        <v>46</v>
      </c>
      <c r="H739" s="119" t="s">
        <v>47</v>
      </c>
      <c r="I739" s="119"/>
      <c r="J739" s="119" t="s">
        <v>18</v>
      </c>
      <c r="K739" s="119" t="s">
        <v>32</v>
      </c>
      <c r="L739" s="119"/>
      <c r="M739" s="119"/>
      <c r="N739" s="119">
        <v>5</v>
      </c>
      <c r="O739" s="119">
        <v>5</v>
      </c>
      <c r="P739" s="119">
        <v>5</v>
      </c>
      <c r="Q739" s="119">
        <v>5</v>
      </c>
      <c r="R739" s="119">
        <v>5</v>
      </c>
      <c r="S739" s="119" t="s">
        <v>87</v>
      </c>
      <c r="T739" s="119" t="s">
        <v>87</v>
      </c>
      <c r="U739" s="119">
        <v>2</v>
      </c>
      <c r="V739" s="119">
        <v>4</v>
      </c>
      <c r="W739" s="119">
        <v>3</v>
      </c>
      <c r="X739" s="119">
        <v>2</v>
      </c>
      <c r="Y739" s="119">
        <v>5</v>
      </c>
      <c r="Z739" s="119">
        <v>5</v>
      </c>
      <c r="AA739" s="119">
        <v>4</v>
      </c>
      <c r="AB739" s="119">
        <v>5</v>
      </c>
      <c r="AC739" s="119">
        <v>5</v>
      </c>
      <c r="AD739" s="119">
        <v>5</v>
      </c>
      <c r="AE739" s="119">
        <v>5</v>
      </c>
      <c r="AF739" s="119">
        <v>4</v>
      </c>
      <c r="AG739" s="119">
        <v>5</v>
      </c>
      <c r="AH739" s="119">
        <v>5</v>
      </c>
      <c r="AI739" s="119">
        <v>4</v>
      </c>
      <c r="AJ739" s="119">
        <v>5</v>
      </c>
      <c r="AK739" s="119" t="s">
        <v>87</v>
      </c>
      <c r="AL739" s="119" t="s">
        <v>87</v>
      </c>
      <c r="AM739" s="119">
        <v>5</v>
      </c>
      <c r="AN739" s="119">
        <v>4</v>
      </c>
      <c r="AO739" s="119" t="s">
        <v>115</v>
      </c>
      <c r="AP739" s="119">
        <v>5</v>
      </c>
      <c r="AQ739" s="119">
        <v>5</v>
      </c>
      <c r="AR739" s="119">
        <v>5</v>
      </c>
      <c r="AS739" s="119">
        <v>4</v>
      </c>
      <c r="AT739" s="119">
        <v>5</v>
      </c>
      <c r="AU739" s="119">
        <v>5</v>
      </c>
      <c r="AV739" s="119">
        <v>4</v>
      </c>
      <c r="AW739" s="119">
        <v>4</v>
      </c>
      <c r="AX739" s="119" t="s">
        <v>87</v>
      </c>
      <c r="AY739" s="119" t="s">
        <v>87</v>
      </c>
      <c r="AZ739" s="119" t="s">
        <v>124</v>
      </c>
      <c r="BA739" s="119">
        <v>5</v>
      </c>
      <c r="BB739" s="119">
        <v>5</v>
      </c>
      <c r="BC739" s="119" t="s">
        <v>135</v>
      </c>
      <c r="BD739" s="119" t="s">
        <v>712</v>
      </c>
      <c r="BE739" s="119" t="s">
        <v>360</v>
      </c>
      <c r="BF739">
        <f t="shared" si="74"/>
        <v>0</v>
      </c>
      <c r="BG739">
        <f t="shared" si="79"/>
        <v>0</v>
      </c>
      <c r="BH739">
        <f t="shared" si="79"/>
        <v>0</v>
      </c>
      <c r="BI739">
        <f t="shared" si="79"/>
        <v>0</v>
      </c>
      <c r="BJ739">
        <f t="shared" si="79"/>
        <v>0</v>
      </c>
      <c r="BK739">
        <f t="shared" si="79"/>
        <v>0</v>
      </c>
      <c r="BL739">
        <f t="shared" si="77"/>
        <v>0</v>
      </c>
      <c r="BM739">
        <f t="shared" si="75"/>
        <v>0</v>
      </c>
      <c r="BN739">
        <f t="shared" si="75"/>
        <v>0</v>
      </c>
      <c r="BO739">
        <f t="shared" si="75"/>
        <v>0</v>
      </c>
      <c r="BP739">
        <f t="shared" si="75"/>
        <v>0</v>
      </c>
      <c r="BQ739">
        <f t="shared" si="78"/>
        <v>0</v>
      </c>
      <c r="BR739">
        <f t="shared" si="75"/>
        <v>1</v>
      </c>
      <c r="BS739">
        <f t="shared" si="75"/>
        <v>0</v>
      </c>
      <c r="BT739" s="256">
        <f t="shared" si="76"/>
        <v>5</v>
      </c>
    </row>
    <row r="740" spans="2:72" ht="14.3" x14ac:dyDescent="0.25">
      <c r="B740" s="93" t="str">
        <f>IFERROR(VLOOKUP(TABLA!$F740,BLIOTECAS!$C$1:$E$26,2,FALSE),"")</f>
        <v>FIS</v>
      </c>
      <c r="C740" s="93" t="str">
        <f>IFERROR(VLOOKUP(TABLA!F740,BLIOTECAS!$C$1:$E$26,3,FALSE),"")</f>
        <v>Ciencias Experimentales</v>
      </c>
      <c r="D740" s="266" t="s">
        <v>1069</v>
      </c>
      <c r="E740" s="120" t="s">
        <v>8</v>
      </c>
      <c r="F740" s="119" t="s">
        <v>26</v>
      </c>
      <c r="G740" s="119" t="s">
        <v>47</v>
      </c>
      <c r="H740" s="119" t="s">
        <v>44</v>
      </c>
      <c r="I740" s="119"/>
      <c r="J740" s="119" t="s">
        <v>17</v>
      </c>
      <c r="K740" s="119" t="s">
        <v>22</v>
      </c>
      <c r="L740" s="119" t="s">
        <v>56</v>
      </c>
      <c r="M740" s="119" t="s">
        <v>713</v>
      </c>
      <c r="N740" s="119">
        <v>4</v>
      </c>
      <c r="O740" s="119">
        <v>4</v>
      </c>
      <c r="P740" s="119">
        <v>3</v>
      </c>
      <c r="Q740" s="119">
        <v>3</v>
      </c>
      <c r="R740" s="119">
        <v>5</v>
      </c>
      <c r="S740" s="119" t="s">
        <v>87</v>
      </c>
      <c r="T740" s="119" t="s">
        <v>87</v>
      </c>
      <c r="U740" s="119">
        <v>3</v>
      </c>
      <c r="V740" s="119">
        <v>1</v>
      </c>
      <c r="W740" s="119">
        <v>1</v>
      </c>
      <c r="X740" s="119">
        <v>3</v>
      </c>
      <c r="Y740" s="119">
        <v>2</v>
      </c>
      <c r="Z740" s="119">
        <v>5</v>
      </c>
      <c r="AA740" s="119">
        <v>5</v>
      </c>
      <c r="AB740" s="119">
        <v>5</v>
      </c>
      <c r="AC740" s="119">
        <v>4</v>
      </c>
      <c r="AD740" s="119">
        <v>4</v>
      </c>
      <c r="AE740" s="119">
        <v>3</v>
      </c>
      <c r="AF740" s="119">
        <v>3</v>
      </c>
      <c r="AG740" s="119">
        <v>3</v>
      </c>
      <c r="AH740" s="119">
        <v>3</v>
      </c>
      <c r="AI740" s="119">
        <v>4</v>
      </c>
      <c r="AJ740" s="119">
        <v>4</v>
      </c>
      <c r="AK740" s="119" t="s">
        <v>88</v>
      </c>
      <c r="AL740" s="119" t="s">
        <v>88</v>
      </c>
      <c r="AM740" s="119">
        <v>3</v>
      </c>
      <c r="AN740" s="119">
        <v>3</v>
      </c>
      <c r="AO740" s="119" t="s">
        <v>115</v>
      </c>
      <c r="AP740" s="119">
        <v>5</v>
      </c>
      <c r="AQ740" s="119">
        <v>2</v>
      </c>
      <c r="AR740" s="119">
        <v>5</v>
      </c>
      <c r="AS740" s="119">
        <v>4</v>
      </c>
      <c r="AT740" s="119">
        <v>3</v>
      </c>
      <c r="AU740" s="119">
        <v>3</v>
      </c>
      <c r="AV740" s="119">
        <v>4</v>
      </c>
      <c r="AW740" s="119">
        <v>4</v>
      </c>
      <c r="AX740" s="119" t="s">
        <v>88</v>
      </c>
      <c r="AY740" s="119" t="s">
        <v>88</v>
      </c>
      <c r="AZ740" s="119"/>
      <c r="BA740" s="119">
        <v>4</v>
      </c>
      <c r="BB740" s="119">
        <v>4</v>
      </c>
      <c r="BC740" s="119" t="s">
        <v>134</v>
      </c>
      <c r="BD740" s="119"/>
      <c r="BE740" s="119"/>
      <c r="BF740">
        <f t="shared" si="74"/>
        <v>0</v>
      </c>
      <c r="BG740">
        <f t="shared" si="79"/>
        <v>0</v>
      </c>
      <c r="BH740">
        <f t="shared" si="79"/>
        <v>0</v>
      </c>
      <c r="BI740">
        <f t="shared" si="79"/>
        <v>0</v>
      </c>
      <c r="BJ740">
        <f t="shared" si="79"/>
        <v>0</v>
      </c>
      <c r="BK740">
        <f t="shared" si="79"/>
        <v>0</v>
      </c>
      <c r="BL740">
        <f t="shared" si="77"/>
        <v>0</v>
      </c>
      <c r="BM740">
        <f t="shared" si="75"/>
        <v>0</v>
      </c>
      <c r="BN740">
        <f t="shared" si="75"/>
        <v>0</v>
      </c>
      <c r="BO740">
        <f t="shared" si="75"/>
        <v>0</v>
      </c>
      <c r="BP740">
        <f t="shared" si="75"/>
        <v>0</v>
      </c>
      <c r="BQ740">
        <f t="shared" si="78"/>
        <v>0</v>
      </c>
      <c r="BR740">
        <f t="shared" si="75"/>
        <v>1</v>
      </c>
      <c r="BS740">
        <f t="shared" si="75"/>
        <v>0</v>
      </c>
      <c r="BT740" s="256">
        <f t="shared" si="76"/>
        <v>4</v>
      </c>
    </row>
    <row r="741" spans="2:72" ht="14.3" x14ac:dyDescent="0.25">
      <c r="B741" s="93" t="str">
        <f>IFERROR(VLOOKUP(TABLA!$F741,BLIOTECAS!$C$1:$E$26,2,FALSE),"")</f>
        <v>ENF</v>
      </c>
      <c r="C741" s="93" t="str">
        <f>IFERROR(VLOOKUP(TABLA!F741,BLIOTECAS!$C$1:$E$26,3,FALSE),"")</f>
        <v>Ciencias de la Salud</v>
      </c>
      <c r="D741" s="266" t="s">
        <v>1069</v>
      </c>
      <c r="E741" s="120" t="s">
        <v>8</v>
      </c>
      <c r="F741" s="119" t="s">
        <v>24</v>
      </c>
      <c r="G741" s="119" t="s">
        <v>47</v>
      </c>
      <c r="H741" s="119" t="s">
        <v>47</v>
      </c>
      <c r="I741" s="119"/>
      <c r="J741" s="119" t="s">
        <v>24</v>
      </c>
      <c r="K741" s="119" t="s">
        <v>22</v>
      </c>
      <c r="L741" s="119" t="s">
        <v>27</v>
      </c>
      <c r="M741" s="119"/>
      <c r="N741" s="119">
        <v>2</v>
      </c>
      <c r="O741" s="119">
        <v>4</v>
      </c>
      <c r="P741" s="119">
        <v>4</v>
      </c>
      <c r="Q741" s="119">
        <v>4</v>
      </c>
      <c r="R741" s="119">
        <v>4</v>
      </c>
      <c r="S741" s="119" t="s">
        <v>88</v>
      </c>
      <c r="T741" s="119" t="s">
        <v>88</v>
      </c>
      <c r="U741" s="119">
        <v>3</v>
      </c>
      <c r="V741" s="119">
        <v>3</v>
      </c>
      <c r="W741" s="119">
        <v>5</v>
      </c>
      <c r="X741" s="119">
        <v>3</v>
      </c>
      <c r="Y741" s="119">
        <v>4</v>
      </c>
      <c r="Z741" s="119">
        <v>4</v>
      </c>
      <c r="AA741" s="119">
        <v>5</v>
      </c>
      <c r="AB741" s="119">
        <v>4</v>
      </c>
      <c r="AC741" s="119">
        <v>4</v>
      </c>
      <c r="AD741" s="119">
        <v>4</v>
      </c>
      <c r="AE741" s="119">
        <v>4</v>
      </c>
      <c r="AF741" s="119">
        <v>4</v>
      </c>
      <c r="AG741" s="119">
        <v>4</v>
      </c>
      <c r="AH741" s="119">
        <v>4</v>
      </c>
      <c r="AI741" s="119">
        <v>4</v>
      </c>
      <c r="AJ741" s="119">
        <v>4</v>
      </c>
      <c r="AK741" s="119" t="s">
        <v>88</v>
      </c>
      <c r="AL741" s="119" t="s">
        <v>88</v>
      </c>
      <c r="AM741" s="119">
        <v>4</v>
      </c>
      <c r="AN741" s="119">
        <v>4</v>
      </c>
      <c r="AO741" s="119" t="s">
        <v>115</v>
      </c>
      <c r="AP741" s="119">
        <v>4</v>
      </c>
      <c r="AQ741" s="119">
        <v>4</v>
      </c>
      <c r="AR741" s="119">
        <v>4</v>
      </c>
      <c r="AS741" s="119">
        <v>4</v>
      </c>
      <c r="AT741" s="119">
        <v>4</v>
      </c>
      <c r="AU741" s="119">
        <v>4</v>
      </c>
      <c r="AV741" s="119">
        <v>4</v>
      </c>
      <c r="AW741" s="119">
        <v>4</v>
      </c>
      <c r="AX741" s="119" t="s">
        <v>87</v>
      </c>
      <c r="AY741" s="119" t="s">
        <v>87</v>
      </c>
      <c r="AZ741" s="119" t="s">
        <v>125</v>
      </c>
      <c r="BA741" s="119">
        <v>5</v>
      </c>
      <c r="BB741" s="119">
        <v>5</v>
      </c>
      <c r="BC741" s="119" t="s">
        <v>135</v>
      </c>
      <c r="BD741" s="119"/>
      <c r="BE741" s="119" t="s">
        <v>375</v>
      </c>
      <c r="BF741">
        <f t="shared" si="74"/>
        <v>0</v>
      </c>
      <c r="BG741">
        <f t="shared" si="79"/>
        <v>0</v>
      </c>
      <c r="BH741">
        <f t="shared" si="79"/>
        <v>0</v>
      </c>
      <c r="BI741">
        <f t="shared" si="79"/>
        <v>0</v>
      </c>
      <c r="BJ741">
        <f t="shared" si="79"/>
        <v>0</v>
      </c>
      <c r="BK741">
        <f t="shared" si="79"/>
        <v>0</v>
      </c>
      <c r="BL741">
        <f t="shared" si="77"/>
        <v>0</v>
      </c>
      <c r="BM741">
        <f t="shared" si="75"/>
        <v>0</v>
      </c>
      <c r="BN741">
        <f t="shared" si="75"/>
        <v>0</v>
      </c>
      <c r="BO741">
        <f t="shared" si="75"/>
        <v>0</v>
      </c>
      <c r="BP741">
        <f t="shared" si="75"/>
        <v>0</v>
      </c>
      <c r="BQ741">
        <f t="shared" si="78"/>
        <v>0</v>
      </c>
      <c r="BR741">
        <f t="shared" si="75"/>
        <v>1</v>
      </c>
      <c r="BS741">
        <f t="shared" si="75"/>
        <v>0</v>
      </c>
      <c r="BT741" s="256">
        <f t="shared" si="76"/>
        <v>5</v>
      </c>
    </row>
    <row r="742" spans="2:72" ht="14.3" x14ac:dyDescent="0.25">
      <c r="B742" s="93" t="str">
        <f>IFERROR(VLOOKUP(TABLA!$F742,BLIOTECAS!$C$1:$E$26,2,FALSE),"")</f>
        <v>GHI</v>
      </c>
      <c r="C742" s="93" t="str">
        <f>IFERROR(VLOOKUP(TABLA!F742,BLIOTECAS!$C$1:$E$26,3,FALSE),"")</f>
        <v>Humanidades</v>
      </c>
      <c r="D742" s="266" t="s">
        <v>1069</v>
      </c>
      <c r="E742" s="120" t="s">
        <v>8</v>
      </c>
      <c r="F742" s="119" t="s">
        <v>13</v>
      </c>
      <c r="G742" s="119" t="s">
        <v>46</v>
      </c>
      <c r="H742" s="119" t="s">
        <v>47</v>
      </c>
      <c r="I742" s="119"/>
      <c r="J742" s="119" t="s">
        <v>13</v>
      </c>
      <c r="K742" s="119" t="s">
        <v>56</v>
      </c>
      <c r="L742" s="119"/>
      <c r="M742" s="119" t="s">
        <v>714</v>
      </c>
      <c r="N742" s="119">
        <v>4</v>
      </c>
      <c r="O742" s="119">
        <v>5</v>
      </c>
      <c r="P742" s="119">
        <v>4</v>
      </c>
      <c r="Q742" s="119">
        <v>4</v>
      </c>
      <c r="R742" s="119">
        <v>5</v>
      </c>
      <c r="S742" s="119" t="s">
        <v>87</v>
      </c>
      <c r="T742" s="119" t="s">
        <v>87</v>
      </c>
      <c r="U742" s="119">
        <v>4</v>
      </c>
      <c r="V742" s="119">
        <v>2</v>
      </c>
      <c r="W742" s="119">
        <v>4</v>
      </c>
      <c r="X742" s="119">
        <v>4</v>
      </c>
      <c r="Y742" s="119">
        <v>5</v>
      </c>
      <c r="Z742" s="119">
        <v>5</v>
      </c>
      <c r="AA742" s="119">
        <v>1</v>
      </c>
      <c r="AB742" s="119">
        <v>4</v>
      </c>
      <c r="AC742" s="119">
        <v>4</v>
      </c>
      <c r="AD742" s="119">
        <v>5</v>
      </c>
      <c r="AE742" s="119">
        <v>4</v>
      </c>
      <c r="AF742" s="119">
        <v>5</v>
      </c>
      <c r="AG742" s="119">
        <v>5</v>
      </c>
      <c r="AH742" s="119">
        <v>4</v>
      </c>
      <c r="AI742" s="119">
        <v>3</v>
      </c>
      <c r="AJ742" s="119">
        <v>3</v>
      </c>
      <c r="AK742" s="119" t="s">
        <v>88</v>
      </c>
      <c r="AL742" s="119" t="s">
        <v>88</v>
      </c>
      <c r="AM742" s="119">
        <v>4</v>
      </c>
      <c r="AN742" s="119">
        <v>4</v>
      </c>
      <c r="AO742" s="119" t="s">
        <v>664</v>
      </c>
      <c r="AP742" s="119">
        <v>5</v>
      </c>
      <c r="AQ742" s="119">
        <v>5</v>
      </c>
      <c r="AR742" s="119">
        <v>5</v>
      </c>
      <c r="AS742" s="119">
        <v>5</v>
      </c>
      <c r="AT742" s="119">
        <v>5</v>
      </c>
      <c r="AU742" s="119">
        <v>5</v>
      </c>
      <c r="AV742" s="119">
        <v>4</v>
      </c>
      <c r="AW742" s="119">
        <v>3</v>
      </c>
      <c r="AX742" s="119" t="s">
        <v>87</v>
      </c>
      <c r="AY742" s="119" t="s">
        <v>87</v>
      </c>
      <c r="AZ742" s="119" t="s">
        <v>124</v>
      </c>
      <c r="BA742" s="119">
        <v>5</v>
      </c>
      <c r="BB742" s="119">
        <v>5</v>
      </c>
      <c r="BC742" s="119" t="s">
        <v>135</v>
      </c>
      <c r="BD742" s="119"/>
      <c r="BE742" s="119"/>
      <c r="BF742">
        <f t="shared" si="74"/>
        <v>0</v>
      </c>
      <c r="BG742">
        <f t="shared" si="79"/>
        <v>0</v>
      </c>
      <c r="BH742">
        <f t="shared" si="79"/>
        <v>0</v>
      </c>
      <c r="BI742">
        <f t="shared" si="79"/>
        <v>0</v>
      </c>
      <c r="BJ742">
        <f t="shared" si="79"/>
        <v>0</v>
      </c>
      <c r="BK742">
        <f t="shared" si="79"/>
        <v>0</v>
      </c>
      <c r="BL742">
        <f t="shared" si="77"/>
        <v>0</v>
      </c>
      <c r="BM742">
        <f t="shared" si="75"/>
        <v>1</v>
      </c>
      <c r="BN742">
        <f t="shared" si="75"/>
        <v>1</v>
      </c>
      <c r="BO742">
        <f t="shared" si="75"/>
        <v>0</v>
      </c>
      <c r="BP742">
        <f t="shared" si="75"/>
        <v>0</v>
      </c>
      <c r="BQ742">
        <f t="shared" si="78"/>
        <v>0</v>
      </c>
      <c r="BR742">
        <f t="shared" si="75"/>
        <v>0</v>
      </c>
      <c r="BS742">
        <f t="shared" ref="BM742:BS781" si="80">IF(IFERROR(FIND(BS$2,$AO742,1),0)&lt;&gt;0,1,0)</f>
        <v>0</v>
      </c>
      <c r="BT742" s="256">
        <f t="shared" si="76"/>
        <v>5</v>
      </c>
    </row>
    <row r="743" spans="2:72" ht="14.3" x14ac:dyDescent="0.25">
      <c r="B743" s="93" t="str">
        <f>IFERROR(VLOOKUP(TABLA!$F743,BLIOTECAS!$C$1:$E$26,2,FALSE),"")</f>
        <v>QUI</v>
      </c>
      <c r="C743" s="93" t="str">
        <f>IFERROR(VLOOKUP(TABLA!F743,BLIOTECAS!$C$1:$E$26,3,FALSE),"")</f>
        <v>Ciencias Experimentales</v>
      </c>
      <c r="D743" s="266" t="s">
        <v>1069</v>
      </c>
      <c r="E743" s="120" t="s">
        <v>10</v>
      </c>
      <c r="F743" s="119" t="s">
        <v>19</v>
      </c>
      <c r="G743" s="119" t="s">
        <v>46</v>
      </c>
      <c r="H743" s="119" t="s">
        <v>46</v>
      </c>
      <c r="I743" s="119"/>
      <c r="J743" s="119" t="s">
        <v>19</v>
      </c>
      <c r="K743" s="119"/>
      <c r="L743" s="119"/>
      <c r="M743" s="119"/>
      <c r="N743" s="119">
        <v>5</v>
      </c>
      <c r="O743" s="119">
        <v>5</v>
      </c>
      <c r="P743" s="119">
        <v>5</v>
      </c>
      <c r="Q743" s="119">
        <v>4</v>
      </c>
      <c r="R743" s="119">
        <v>4</v>
      </c>
      <c r="S743" s="119" t="s">
        <v>88</v>
      </c>
      <c r="T743" s="119" t="s">
        <v>88</v>
      </c>
      <c r="U743" s="119">
        <v>2</v>
      </c>
      <c r="V743" s="119">
        <v>3</v>
      </c>
      <c r="W743" s="119">
        <v>3</v>
      </c>
      <c r="X743" s="119">
        <v>1</v>
      </c>
      <c r="Y743" s="119">
        <v>3</v>
      </c>
      <c r="Z743" s="119">
        <v>3</v>
      </c>
      <c r="AA743" s="119">
        <v>4</v>
      </c>
      <c r="AB743" s="119">
        <v>3</v>
      </c>
      <c r="AC743" s="119">
        <v>3</v>
      </c>
      <c r="AD743" s="119">
        <v>3</v>
      </c>
      <c r="AE743" s="119">
        <v>3</v>
      </c>
      <c r="AF743" s="119">
        <v>3</v>
      </c>
      <c r="AG743" s="119">
        <v>3</v>
      </c>
      <c r="AH743" s="119">
        <v>3</v>
      </c>
      <c r="AI743" s="119">
        <v>3</v>
      </c>
      <c r="AJ743" s="119">
        <v>3</v>
      </c>
      <c r="AK743" s="119" t="s">
        <v>87</v>
      </c>
      <c r="AL743" s="119" t="s">
        <v>88</v>
      </c>
      <c r="AM743" s="119">
        <v>4</v>
      </c>
      <c r="AN743" s="119">
        <v>4</v>
      </c>
      <c r="AO743" s="119" t="s">
        <v>115</v>
      </c>
      <c r="AP743" s="119">
        <v>4</v>
      </c>
      <c r="AQ743" s="119">
        <v>4</v>
      </c>
      <c r="AR743" s="119">
        <v>4</v>
      </c>
      <c r="AS743" s="119">
        <v>4</v>
      </c>
      <c r="AT743" s="119">
        <v>5</v>
      </c>
      <c r="AU743" s="119">
        <v>4</v>
      </c>
      <c r="AV743" s="119">
        <v>4</v>
      </c>
      <c r="AW743" s="119">
        <v>4</v>
      </c>
      <c r="AX743" s="119" t="s">
        <v>87</v>
      </c>
      <c r="AY743" s="119" t="s">
        <v>88</v>
      </c>
      <c r="AZ743" s="119"/>
      <c r="BA743" s="119">
        <v>4</v>
      </c>
      <c r="BB743" s="119">
        <v>4</v>
      </c>
      <c r="BC743" s="119" t="s">
        <v>134</v>
      </c>
      <c r="BD743" s="119"/>
      <c r="BE743" s="119"/>
      <c r="BF743">
        <f t="shared" si="74"/>
        <v>0</v>
      </c>
      <c r="BG743">
        <f t="shared" si="79"/>
        <v>0</v>
      </c>
      <c r="BH743">
        <f t="shared" si="79"/>
        <v>0</v>
      </c>
      <c r="BI743">
        <f t="shared" si="79"/>
        <v>0</v>
      </c>
      <c r="BJ743">
        <f t="shared" si="79"/>
        <v>0</v>
      </c>
      <c r="BK743">
        <f t="shared" si="79"/>
        <v>0</v>
      </c>
      <c r="BL743">
        <f t="shared" si="77"/>
        <v>0</v>
      </c>
      <c r="BM743">
        <f t="shared" si="80"/>
        <v>0</v>
      </c>
      <c r="BN743">
        <f t="shared" si="80"/>
        <v>0</v>
      </c>
      <c r="BO743">
        <f t="shared" si="80"/>
        <v>0</v>
      </c>
      <c r="BP743">
        <f t="shared" si="80"/>
        <v>0</v>
      </c>
      <c r="BQ743">
        <f t="shared" si="78"/>
        <v>0</v>
      </c>
      <c r="BR743">
        <f t="shared" si="80"/>
        <v>1</v>
      </c>
      <c r="BS743">
        <f t="shared" si="80"/>
        <v>0</v>
      </c>
      <c r="BT743" s="256">
        <f t="shared" si="76"/>
        <v>4</v>
      </c>
    </row>
    <row r="744" spans="2:72" ht="14.3" x14ac:dyDescent="0.25">
      <c r="B744" s="93" t="str">
        <f>IFERROR(VLOOKUP(TABLA!$F744,BLIOTECAS!$C$1:$E$26,2,FALSE),"")</f>
        <v>QUI</v>
      </c>
      <c r="C744" s="93" t="str">
        <f>IFERROR(VLOOKUP(TABLA!F744,BLIOTECAS!$C$1:$E$26,3,FALSE),"")</f>
        <v>Ciencias Experimentales</v>
      </c>
      <c r="D744" s="266" t="s">
        <v>1069</v>
      </c>
      <c r="E744" s="120" t="s">
        <v>8</v>
      </c>
      <c r="F744" s="119" t="s">
        <v>19</v>
      </c>
      <c r="G744" s="119" t="s">
        <v>45</v>
      </c>
      <c r="H744" s="119" t="s">
        <v>46</v>
      </c>
      <c r="I744" s="119"/>
      <c r="J744" s="119" t="s">
        <v>19</v>
      </c>
      <c r="K744" s="119" t="s">
        <v>56</v>
      </c>
      <c r="L744" s="119"/>
      <c r="M744" s="119"/>
      <c r="N744" s="119">
        <v>4</v>
      </c>
      <c r="O744" s="119">
        <v>3</v>
      </c>
      <c r="P744" s="119">
        <v>3</v>
      </c>
      <c r="Q744" s="119">
        <v>4</v>
      </c>
      <c r="R744" s="119">
        <v>4</v>
      </c>
      <c r="S744" s="119" t="s">
        <v>88</v>
      </c>
      <c r="T744" s="119" t="s">
        <v>88</v>
      </c>
      <c r="U744" s="119">
        <v>3</v>
      </c>
      <c r="V744" s="119">
        <v>5</v>
      </c>
      <c r="W744" s="119">
        <v>4</v>
      </c>
      <c r="X744" s="119">
        <v>2</v>
      </c>
      <c r="Y744" s="119">
        <v>4</v>
      </c>
      <c r="Z744" s="119">
        <v>4</v>
      </c>
      <c r="AA744" s="119">
        <v>4</v>
      </c>
      <c r="AB744" s="119">
        <v>4</v>
      </c>
      <c r="AC744" s="119">
        <v>2</v>
      </c>
      <c r="AD744" s="119">
        <v>3</v>
      </c>
      <c r="AE744" s="119">
        <v>3</v>
      </c>
      <c r="AF744" s="119">
        <v>4</v>
      </c>
      <c r="AG744" s="119">
        <v>4</v>
      </c>
      <c r="AH744" s="119">
        <v>3</v>
      </c>
      <c r="AI744" s="119">
        <v>3</v>
      </c>
      <c r="AJ744" s="119">
        <v>3</v>
      </c>
      <c r="AK744" s="119" t="s">
        <v>87</v>
      </c>
      <c r="AL744" s="119" t="s">
        <v>88</v>
      </c>
      <c r="AM744" s="119">
        <v>3</v>
      </c>
      <c r="AN744" s="119">
        <v>3</v>
      </c>
      <c r="AO744" s="119" t="s">
        <v>113</v>
      </c>
      <c r="AP744" s="119">
        <v>4</v>
      </c>
      <c r="AQ744" s="119">
        <v>4</v>
      </c>
      <c r="AR744" s="119">
        <v>4</v>
      </c>
      <c r="AS744" s="119">
        <v>4</v>
      </c>
      <c r="AT744" s="119">
        <v>4</v>
      </c>
      <c r="AU744" s="119">
        <v>4</v>
      </c>
      <c r="AV744" s="119">
        <v>4</v>
      </c>
      <c r="AW744" s="119">
        <v>3</v>
      </c>
      <c r="AX744" s="119" t="s">
        <v>87</v>
      </c>
      <c r="AY744" s="119" t="s">
        <v>87</v>
      </c>
      <c r="AZ744" s="119" t="s">
        <v>123</v>
      </c>
      <c r="BA744" s="119">
        <v>4</v>
      </c>
      <c r="BB744" s="119">
        <v>3</v>
      </c>
      <c r="BC744" s="119" t="s">
        <v>134</v>
      </c>
      <c r="BD744" s="119"/>
      <c r="BE744" s="119"/>
      <c r="BF744">
        <f t="shared" si="74"/>
        <v>0</v>
      </c>
      <c r="BG744">
        <f t="shared" si="79"/>
        <v>0</v>
      </c>
      <c r="BH744">
        <f t="shared" si="79"/>
        <v>0</v>
      </c>
      <c r="BI744">
        <f t="shared" si="79"/>
        <v>0</v>
      </c>
      <c r="BJ744">
        <f t="shared" si="79"/>
        <v>0</v>
      </c>
      <c r="BK744">
        <f t="shared" si="79"/>
        <v>0</v>
      </c>
      <c r="BL744">
        <f t="shared" si="77"/>
        <v>0</v>
      </c>
      <c r="BM744">
        <f t="shared" si="80"/>
        <v>0</v>
      </c>
      <c r="BN744">
        <f t="shared" si="80"/>
        <v>0</v>
      </c>
      <c r="BO744">
        <f t="shared" si="80"/>
        <v>1</v>
      </c>
      <c r="BP744">
        <f t="shared" si="80"/>
        <v>0</v>
      </c>
      <c r="BQ744">
        <f t="shared" si="78"/>
        <v>0</v>
      </c>
      <c r="BR744">
        <f t="shared" si="80"/>
        <v>0</v>
      </c>
      <c r="BS744">
        <f t="shared" si="80"/>
        <v>0</v>
      </c>
      <c r="BT744" s="256">
        <f t="shared" si="76"/>
        <v>4</v>
      </c>
    </row>
    <row r="745" spans="2:72" ht="14.3" x14ac:dyDescent="0.25">
      <c r="B745" s="93" t="str">
        <f>IFERROR(VLOOKUP(TABLA!$F745,BLIOTECAS!$C$1:$E$26,2,FALSE),"")</f>
        <v>ENF</v>
      </c>
      <c r="C745" s="93" t="str">
        <f>IFERROR(VLOOKUP(TABLA!F745,BLIOTECAS!$C$1:$E$26,3,FALSE),"")</f>
        <v>Ciencias de la Salud</v>
      </c>
      <c r="D745" s="266" t="s">
        <v>1069</v>
      </c>
      <c r="E745" s="120" t="s">
        <v>8</v>
      </c>
      <c r="F745" s="119" t="s">
        <v>24</v>
      </c>
      <c r="G745" s="119" t="s">
        <v>47</v>
      </c>
      <c r="H745" s="119" t="s">
        <v>47</v>
      </c>
      <c r="I745" s="119"/>
      <c r="J745" s="119" t="s">
        <v>24</v>
      </c>
      <c r="K745" s="119" t="s">
        <v>22</v>
      </c>
      <c r="L745" s="119" t="s">
        <v>27</v>
      </c>
      <c r="M745" s="119"/>
      <c r="N745" s="119">
        <v>2</v>
      </c>
      <c r="O745" s="119">
        <v>5</v>
      </c>
      <c r="P745" s="119">
        <v>4</v>
      </c>
      <c r="Q745" s="119">
        <v>4</v>
      </c>
      <c r="R745" s="119">
        <v>5</v>
      </c>
      <c r="S745" s="119" t="s">
        <v>88</v>
      </c>
      <c r="T745" s="119" t="s">
        <v>87</v>
      </c>
      <c r="U745" s="119">
        <v>3</v>
      </c>
      <c r="V745" s="119">
        <v>3</v>
      </c>
      <c r="W745" s="119">
        <v>5</v>
      </c>
      <c r="X745" s="119">
        <v>2</v>
      </c>
      <c r="Y745" s="119">
        <v>4</v>
      </c>
      <c r="Z745" s="119">
        <v>4</v>
      </c>
      <c r="AA745" s="119">
        <v>4</v>
      </c>
      <c r="AB745" s="119">
        <v>4</v>
      </c>
      <c r="AC745" s="119">
        <v>4</v>
      </c>
      <c r="AD745" s="119">
        <v>4</v>
      </c>
      <c r="AE745" s="119">
        <v>4</v>
      </c>
      <c r="AF745" s="119">
        <v>5</v>
      </c>
      <c r="AG745" s="119">
        <v>5</v>
      </c>
      <c r="AH745" s="119">
        <v>5</v>
      </c>
      <c r="AI745" s="119">
        <v>4</v>
      </c>
      <c r="AJ745" s="119">
        <v>4</v>
      </c>
      <c r="AK745" s="119" t="s">
        <v>88</v>
      </c>
      <c r="AL745" s="119" t="s">
        <v>88</v>
      </c>
      <c r="AM745" s="119">
        <v>5</v>
      </c>
      <c r="AN745" s="119">
        <v>4</v>
      </c>
      <c r="AO745" s="119" t="s">
        <v>115</v>
      </c>
      <c r="AP745" s="119">
        <v>5</v>
      </c>
      <c r="AQ745" s="119">
        <v>5</v>
      </c>
      <c r="AR745" s="119">
        <v>5</v>
      </c>
      <c r="AS745" s="119">
        <v>5</v>
      </c>
      <c r="AT745" s="119">
        <v>5</v>
      </c>
      <c r="AU745" s="119">
        <v>5</v>
      </c>
      <c r="AV745" s="119">
        <v>5</v>
      </c>
      <c r="AW745" s="119">
        <v>5</v>
      </c>
      <c r="AX745" s="119" t="s">
        <v>87</v>
      </c>
      <c r="AY745" s="119" t="s">
        <v>87</v>
      </c>
      <c r="AZ745" s="119" t="s">
        <v>125</v>
      </c>
      <c r="BA745" s="119">
        <v>4</v>
      </c>
      <c r="BB745" s="119">
        <v>4</v>
      </c>
      <c r="BC745" s="119" t="s">
        <v>134</v>
      </c>
      <c r="BD745" s="119"/>
      <c r="BE745" s="119"/>
      <c r="BF745">
        <f t="shared" si="74"/>
        <v>0</v>
      </c>
      <c r="BG745">
        <f t="shared" si="79"/>
        <v>0</v>
      </c>
      <c r="BH745">
        <f t="shared" si="79"/>
        <v>0</v>
      </c>
      <c r="BI745">
        <f t="shared" si="79"/>
        <v>0</v>
      </c>
      <c r="BJ745">
        <f t="shared" si="79"/>
        <v>0</v>
      </c>
      <c r="BK745">
        <f t="shared" si="79"/>
        <v>0</v>
      </c>
      <c r="BL745">
        <f t="shared" si="77"/>
        <v>0</v>
      </c>
      <c r="BM745">
        <f t="shared" si="80"/>
        <v>0</v>
      </c>
      <c r="BN745">
        <f t="shared" si="80"/>
        <v>0</v>
      </c>
      <c r="BO745">
        <f t="shared" si="80"/>
        <v>0</v>
      </c>
      <c r="BP745">
        <f t="shared" si="80"/>
        <v>0</v>
      </c>
      <c r="BQ745">
        <f t="shared" si="78"/>
        <v>0</v>
      </c>
      <c r="BR745">
        <f t="shared" si="80"/>
        <v>1</v>
      </c>
      <c r="BS745">
        <f t="shared" si="80"/>
        <v>0</v>
      </c>
      <c r="BT745" s="256">
        <f t="shared" si="76"/>
        <v>4</v>
      </c>
    </row>
    <row r="746" spans="2:72" ht="14.3" x14ac:dyDescent="0.25">
      <c r="B746" s="93" t="str">
        <f>IFERROR(VLOOKUP(TABLA!$F746,BLIOTECAS!$C$1:$E$26,2,FALSE),"")</f>
        <v>BYD</v>
      </c>
      <c r="C746" s="93" t="str">
        <f>IFERROR(VLOOKUP(TABLA!F746,BLIOTECAS!$C$1:$E$26,3,FALSE),"")</f>
        <v>Ciencias Sociales</v>
      </c>
      <c r="D746" s="266" t="s">
        <v>1069</v>
      </c>
      <c r="E746" s="120" t="s">
        <v>10</v>
      </c>
      <c r="F746" s="119" t="s">
        <v>33</v>
      </c>
      <c r="G746" s="119" t="s">
        <v>47</v>
      </c>
      <c r="H746" s="119" t="s">
        <v>47</v>
      </c>
      <c r="I746" s="119"/>
      <c r="J746" s="119" t="s">
        <v>33</v>
      </c>
      <c r="K746" s="119"/>
      <c r="L746" s="119"/>
      <c r="M746" s="119" t="s">
        <v>370</v>
      </c>
      <c r="N746" s="119">
        <v>3</v>
      </c>
      <c r="O746" s="119">
        <v>2</v>
      </c>
      <c r="P746" s="119">
        <v>3</v>
      </c>
      <c r="Q746" s="119">
        <v>2</v>
      </c>
      <c r="R746" s="119">
        <v>5</v>
      </c>
      <c r="S746" s="119" t="s">
        <v>87</v>
      </c>
      <c r="T746" s="119" t="s">
        <v>87</v>
      </c>
      <c r="U746" s="119">
        <v>5</v>
      </c>
      <c r="V746" s="119">
        <v>5</v>
      </c>
      <c r="W746" s="119">
        <v>5</v>
      </c>
      <c r="X746" s="119">
        <v>5</v>
      </c>
      <c r="Y746" s="119">
        <v>3</v>
      </c>
      <c r="Z746" s="119">
        <v>5</v>
      </c>
      <c r="AA746" s="119">
        <v>1</v>
      </c>
      <c r="AB746" s="119">
        <v>5</v>
      </c>
      <c r="AC746" s="119">
        <v>5</v>
      </c>
      <c r="AD746" s="119">
        <v>5</v>
      </c>
      <c r="AE746" s="119">
        <v>5</v>
      </c>
      <c r="AF746" s="119">
        <v>5</v>
      </c>
      <c r="AG746" s="119">
        <v>5</v>
      </c>
      <c r="AH746" s="119">
        <v>5</v>
      </c>
      <c r="AI746" s="119">
        <v>3</v>
      </c>
      <c r="AJ746" s="119">
        <v>5</v>
      </c>
      <c r="AK746" s="119" t="s">
        <v>88</v>
      </c>
      <c r="AL746" s="119" t="s">
        <v>87</v>
      </c>
      <c r="AM746" s="119">
        <v>5</v>
      </c>
      <c r="AN746" s="119">
        <v>5</v>
      </c>
      <c r="AO746" s="119" t="s">
        <v>510</v>
      </c>
      <c r="AP746" s="119">
        <v>5</v>
      </c>
      <c r="AQ746" s="119">
        <v>5</v>
      </c>
      <c r="AR746" s="119">
        <v>5</v>
      </c>
      <c r="AS746" s="119">
        <v>5</v>
      </c>
      <c r="AT746" s="119">
        <v>5</v>
      </c>
      <c r="AU746" s="119">
        <v>5</v>
      </c>
      <c r="AV746" s="119">
        <v>5</v>
      </c>
      <c r="AW746" s="119">
        <v>5</v>
      </c>
      <c r="AX746" s="119" t="s">
        <v>87</v>
      </c>
      <c r="AY746" s="119" t="s">
        <v>87</v>
      </c>
      <c r="AZ746" s="119" t="s">
        <v>125</v>
      </c>
      <c r="BA746" s="119">
        <v>5</v>
      </c>
      <c r="BB746" s="119">
        <v>5</v>
      </c>
      <c r="BC746" s="119" t="s">
        <v>135</v>
      </c>
      <c r="BD746" s="119"/>
      <c r="BE746" s="119"/>
      <c r="BF746">
        <f t="shared" ref="BF746:BF781" si="81">IF(IFERROR(FIND(BF$2,$I746,1),0)&lt;&gt;0,1,0)</f>
        <v>0</v>
      </c>
      <c r="BG746">
        <f t="shared" si="79"/>
        <v>0</v>
      </c>
      <c r="BH746">
        <f t="shared" si="79"/>
        <v>0</v>
      </c>
      <c r="BI746">
        <f t="shared" si="79"/>
        <v>0</v>
      </c>
      <c r="BJ746">
        <f t="shared" si="79"/>
        <v>0</v>
      </c>
      <c r="BK746">
        <f t="shared" si="79"/>
        <v>0</v>
      </c>
      <c r="BL746">
        <f t="shared" si="77"/>
        <v>0</v>
      </c>
      <c r="BM746">
        <f t="shared" si="80"/>
        <v>1</v>
      </c>
      <c r="BN746">
        <f t="shared" si="80"/>
        <v>0</v>
      </c>
      <c r="BO746">
        <f t="shared" si="80"/>
        <v>1</v>
      </c>
      <c r="BP746">
        <f t="shared" si="80"/>
        <v>0</v>
      </c>
      <c r="BQ746">
        <f t="shared" si="78"/>
        <v>0</v>
      </c>
      <c r="BR746">
        <f t="shared" si="80"/>
        <v>0</v>
      </c>
      <c r="BS746">
        <f t="shared" si="80"/>
        <v>0</v>
      </c>
      <c r="BT746" s="256">
        <f t="shared" si="76"/>
        <v>5</v>
      </c>
    </row>
    <row r="747" spans="2:72" ht="14.3" x14ac:dyDescent="0.25">
      <c r="B747" s="93" t="str">
        <f>IFERROR(VLOOKUP(TABLA!$F747,BLIOTECAS!$C$1:$E$26,2,FALSE),"")</f>
        <v>CEE</v>
      </c>
      <c r="C747" s="93" t="str">
        <f>IFERROR(VLOOKUP(TABLA!F747,BLIOTECAS!$C$1:$E$26,3,FALSE),"")</f>
        <v>Ciencias Sociales</v>
      </c>
      <c r="D747" s="266" t="s">
        <v>1069</v>
      </c>
      <c r="E747" s="120" t="s">
        <v>8</v>
      </c>
      <c r="F747" s="119" t="s">
        <v>20</v>
      </c>
      <c r="G747" s="119" t="s">
        <v>46</v>
      </c>
      <c r="H747" s="119" t="s">
        <v>46</v>
      </c>
      <c r="I747" s="119"/>
      <c r="J747" s="119" t="s">
        <v>20</v>
      </c>
      <c r="K747" s="119" t="s">
        <v>19</v>
      </c>
      <c r="L747" s="119" t="s">
        <v>56</v>
      </c>
      <c r="M747" s="119"/>
      <c r="N747" s="119">
        <v>5</v>
      </c>
      <c r="O747" s="119">
        <v>5</v>
      </c>
      <c r="P747" s="119">
        <v>5</v>
      </c>
      <c r="Q747" s="119">
        <v>5</v>
      </c>
      <c r="R747" s="119">
        <v>5</v>
      </c>
      <c r="S747" s="119" t="s">
        <v>87</v>
      </c>
      <c r="T747" s="119" t="s">
        <v>87</v>
      </c>
      <c r="U747" s="119">
        <v>2</v>
      </c>
      <c r="V747" s="119">
        <v>1</v>
      </c>
      <c r="W747" s="119">
        <v>1</v>
      </c>
      <c r="X747" s="119">
        <v>3</v>
      </c>
      <c r="Y747" s="119">
        <v>5</v>
      </c>
      <c r="Z747" s="119">
        <v>3</v>
      </c>
      <c r="AA747" s="119">
        <v>5</v>
      </c>
      <c r="AB747" s="119">
        <v>2</v>
      </c>
      <c r="AC747" s="119">
        <v>3</v>
      </c>
      <c r="AD747" s="119">
        <v>5</v>
      </c>
      <c r="AE747" s="119">
        <v>5</v>
      </c>
      <c r="AF747" s="119">
        <v>5</v>
      </c>
      <c r="AG747" s="119">
        <v>5</v>
      </c>
      <c r="AH747" s="119">
        <v>5</v>
      </c>
      <c r="AI747" s="119">
        <v>3</v>
      </c>
      <c r="AJ747" s="119">
        <v>5</v>
      </c>
      <c r="AK747" s="119" t="s">
        <v>88</v>
      </c>
      <c r="AL747" s="119" t="s">
        <v>88</v>
      </c>
      <c r="AM747" s="119">
        <v>5</v>
      </c>
      <c r="AN747" s="119">
        <v>5</v>
      </c>
      <c r="AO747" s="119" t="s">
        <v>115</v>
      </c>
      <c r="AP747" s="119">
        <v>5</v>
      </c>
      <c r="AQ747" s="119">
        <v>5</v>
      </c>
      <c r="AR747" s="119">
        <v>5</v>
      </c>
      <c r="AS747" s="119">
        <v>5</v>
      </c>
      <c r="AT747" s="119">
        <v>5</v>
      </c>
      <c r="AU747" s="119">
        <v>5</v>
      </c>
      <c r="AV747" s="119">
        <v>5</v>
      </c>
      <c r="AW747" s="119">
        <v>3</v>
      </c>
      <c r="AX747" s="119" t="s">
        <v>88</v>
      </c>
      <c r="AY747" s="119" t="s">
        <v>88</v>
      </c>
      <c r="AZ747" s="119"/>
      <c r="BA747" s="119">
        <v>5</v>
      </c>
      <c r="BB747" s="119">
        <v>5</v>
      </c>
      <c r="BC747" s="119" t="s">
        <v>135</v>
      </c>
      <c r="BD747" s="119"/>
      <c r="BE747" s="119"/>
      <c r="BF747">
        <f t="shared" si="81"/>
        <v>0</v>
      </c>
      <c r="BG747">
        <f t="shared" si="79"/>
        <v>0</v>
      </c>
      <c r="BH747">
        <f t="shared" si="79"/>
        <v>0</v>
      </c>
      <c r="BI747">
        <f t="shared" si="79"/>
        <v>0</v>
      </c>
      <c r="BJ747">
        <f t="shared" si="79"/>
        <v>0</v>
      </c>
      <c r="BK747">
        <f t="shared" si="79"/>
        <v>0</v>
      </c>
      <c r="BL747">
        <f t="shared" si="77"/>
        <v>0</v>
      </c>
      <c r="BM747">
        <f t="shared" si="80"/>
        <v>0</v>
      </c>
      <c r="BN747">
        <f t="shared" si="80"/>
        <v>0</v>
      </c>
      <c r="BO747">
        <f t="shared" si="80"/>
        <v>0</v>
      </c>
      <c r="BP747">
        <f t="shared" si="80"/>
        <v>0</v>
      </c>
      <c r="BQ747">
        <f t="shared" si="78"/>
        <v>0</v>
      </c>
      <c r="BR747">
        <f t="shared" si="80"/>
        <v>1</v>
      </c>
      <c r="BS747">
        <f t="shared" si="80"/>
        <v>0</v>
      </c>
      <c r="BT747" s="256">
        <f t="shared" si="76"/>
        <v>5</v>
      </c>
    </row>
    <row r="748" spans="2:72" ht="14.3" x14ac:dyDescent="0.25">
      <c r="B748" s="93" t="str">
        <f>IFERROR(VLOOKUP(TABLA!$F748,BLIOTECAS!$C$1:$E$26,2,FALSE),"")</f>
        <v>INF</v>
      </c>
      <c r="C748" s="93" t="str">
        <f>IFERROR(VLOOKUP(TABLA!F748,BLIOTECAS!$C$1:$E$26,3,FALSE),"")</f>
        <v>Ciencias Sociales</v>
      </c>
      <c r="D748" s="266" t="s">
        <v>1069</v>
      </c>
      <c r="E748" s="120" t="s">
        <v>8</v>
      </c>
      <c r="F748" s="119" t="s">
        <v>17</v>
      </c>
      <c r="G748" s="119" t="s">
        <v>47</v>
      </c>
      <c r="H748" s="119" t="s">
        <v>45</v>
      </c>
      <c r="I748" s="119"/>
      <c r="J748" s="119" t="s">
        <v>17</v>
      </c>
      <c r="K748" s="119" t="s">
        <v>56</v>
      </c>
      <c r="L748" s="119"/>
      <c r="M748" s="119"/>
      <c r="N748" s="119">
        <v>5</v>
      </c>
      <c r="O748" s="119">
        <v>5</v>
      </c>
      <c r="P748" s="119">
        <v>5</v>
      </c>
      <c r="Q748" s="119">
        <v>4</v>
      </c>
      <c r="R748" s="119">
        <v>5</v>
      </c>
      <c r="S748" s="119" t="s">
        <v>88</v>
      </c>
      <c r="T748" s="119" t="s">
        <v>88</v>
      </c>
      <c r="U748" s="119">
        <v>3</v>
      </c>
      <c r="V748" s="119">
        <v>5</v>
      </c>
      <c r="W748" s="119">
        <v>5</v>
      </c>
      <c r="X748" s="119">
        <v>3</v>
      </c>
      <c r="Y748" s="119">
        <v>5</v>
      </c>
      <c r="Z748" s="119">
        <v>5</v>
      </c>
      <c r="AA748" s="119">
        <v>5</v>
      </c>
      <c r="AB748" s="119">
        <v>5</v>
      </c>
      <c r="AC748" s="119">
        <v>3</v>
      </c>
      <c r="AD748" s="119">
        <v>3</v>
      </c>
      <c r="AE748" s="119">
        <v>4</v>
      </c>
      <c r="AF748" s="119">
        <v>3</v>
      </c>
      <c r="AG748" s="119">
        <v>5</v>
      </c>
      <c r="AH748" s="119">
        <v>4</v>
      </c>
      <c r="AI748" s="119">
        <v>3</v>
      </c>
      <c r="AJ748" s="119">
        <v>3</v>
      </c>
      <c r="AK748" s="119" t="s">
        <v>87</v>
      </c>
      <c r="AL748" s="119" t="s">
        <v>88</v>
      </c>
      <c r="AM748" s="119">
        <v>3</v>
      </c>
      <c r="AN748" s="119">
        <v>2</v>
      </c>
      <c r="AO748" s="119" t="s">
        <v>115</v>
      </c>
      <c r="AP748" s="119">
        <v>3</v>
      </c>
      <c r="AQ748" s="119">
        <v>2</v>
      </c>
      <c r="AR748" s="119">
        <v>3</v>
      </c>
      <c r="AS748" s="119">
        <v>5</v>
      </c>
      <c r="AT748" s="119">
        <v>4</v>
      </c>
      <c r="AU748" s="119">
        <v>5</v>
      </c>
      <c r="AV748" s="119">
        <v>2</v>
      </c>
      <c r="AW748" s="119">
        <v>2</v>
      </c>
      <c r="AX748" s="119" t="s">
        <v>88</v>
      </c>
      <c r="AY748" s="119" t="s">
        <v>88</v>
      </c>
      <c r="AZ748" s="119"/>
      <c r="BA748" s="119">
        <v>4</v>
      </c>
      <c r="BB748" s="119">
        <v>4</v>
      </c>
      <c r="BC748" s="119" t="s">
        <v>134</v>
      </c>
      <c r="BD748" s="119" t="s">
        <v>715</v>
      </c>
      <c r="BE748" s="119"/>
      <c r="BF748">
        <f t="shared" si="81"/>
        <v>0</v>
      </c>
      <c r="BG748">
        <f t="shared" si="79"/>
        <v>0</v>
      </c>
      <c r="BH748">
        <f t="shared" si="79"/>
        <v>0</v>
      </c>
      <c r="BI748">
        <f t="shared" si="79"/>
        <v>0</v>
      </c>
      <c r="BJ748">
        <f t="shared" si="79"/>
        <v>0</v>
      </c>
      <c r="BK748">
        <f t="shared" si="79"/>
        <v>0</v>
      </c>
      <c r="BL748">
        <f t="shared" si="77"/>
        <v>0</v>
      </c>
      <c r="BM748">
        <f t="shared" si="80"/>
        <v>0</v>
      </c>
      <c r="BN748">
        <f t="shared" si="80"/>
        <v>0</v>
      </c>
      <c r="BO748">
        <f t="shared" si="80"/>
        <v>0</v>
      </c>
      <c r="BP748">
        <f t="shared" si="80"/>
        <v>0</v>
      </c>
      <c r="BQ748">
        <f t="shared" si="78"/>
        <v>0</v>
      </c>
      <c r="BR748">
        <f t="shared" si="80"/>
        <v>1</v>
      </c>
      <c r="BS748">
        <f t="shared" si="80"/>
        <v>0</v>
      </c>
      <c r="BT748" s="256">
        <f t="shared" si="76"/>
        <v>4</v>
      </c>
    </row>
    <row r="749" spans="2:72" ht="14.3" x14ac:dyDescent="0.25">
      <c r="B749" s="93" t="str">
        <f>IFERROR(VLOOKUP(TABLA!$F749,BLIOTECAS!$C$1:$E$26,2,FALSE),"")</f>
        <v>FLL</v>
      </c>
      <c r="C749" s="93" t="str">
        <f>IFERROR(VLOOKUP(TABLA!F749,BLIOTECAS!$C$1:$E$26,3,FALSE),"")</f>
        <v>Humanidades</v>
      </c>
      <c r="D749" s="266" t="s">
        <v>1069</v>
      </c>
      <c r="E749" s="120" t="s">
        <v>8</v>
      </c>
      <c r="F749" s="119" t="s">
        <v>15</v>
      </c>
      <c r="G749" s="119" t="s">
        <v>47</v>
      </c>
      <c r="H749" s="119" t="s">
        <v>47</v>
      </c>
      <c r="I749" s="119"/>
      <c r="J749" s="119" t="s">
        <v>476</v>
      </c>
      <c r="K749" s="119" t="s">
        <v>76</v>
      </c>
      <c r="L749" s="119"/>
      <c r="M749" s="119"/>
      <c r="N749" s="119">
        <v>1</v>
      </c>
      <c r="O749" s="119">
        <v>1</v>
      </c>
      <c r="P749" s="119">
        <v>3</v>
      </c>
      <c r="Q749" s="119">
        <v>4</v>
      </c>
      <c r="R749" s="119">
        <v>5</v>
      </c>
      <c r="S749" s="119" t="s">
        <v>88</v>
      </c>
      <c r="T749" s="119" t="s">
        <v>87</v>
      </c>
      <c r="U749" s="119">
        <v>4</v>
      </c>
      <c r="V749" s="119">
        <v>1</v>
      </c>
      <c r="W749" s="119">
        <v>3</v>
      </c>
      <c r="X749" s="119">
        <v>4</v>
      </c>
      <c r="Y749" s="119">
        <v>5</v>
      </c>
      <c r="Z749" s="119">
        <v>5</v>
      </c>
      <c r="AA749" s="119">
        <v>4</v>
      </c>
      <c r="AB749" s="119">
        <v>2</v>
      </c>
      <c r="AC749" s="119">
        <v>4</v>
      </c>
      <c r="AD749" s="119">
        <v>4</v>
      </c>
      <c r="AE749" s="119">
        <v>2</v>
      </c>
      <c r="AF749" s="119">
        <v>3</v>
      </c>
      <c r="AG749" s="119">
        <v>4</v>
      </c>
      <c r="AH749" s="119">
        <v>4</v>
      </c>
      <c r="AI749" s="119">
        <v>4</v>
      </c>
      <c r="AJ749" s="119">
        <v>4</v>
      </c>
      <c r="AK749" s="119" t="s">
        <v>88</v>
      </c>
      <c r="AL749" s="119" t="s">
        <v>88</v>
      </c>
      <c r="AM749" s="119">
        <v>3</v>
      </c>
      <c r="AN749" s="119">
        <v>3</v>
      </c>
      <c r="AO749" s="119" t="s">
        <v>716</v>
      </c>
      <c r="AP749" s="119">
        <v>4</v>
      </c>
      <c r="AQ749" s="119">
        <v>4</v>
      </c>
      <c r="AR749" s="119">
        <v>4</v>
      </c>
      <c r="AS749" s="119">
        <v>4</v>
      </c>
      <c r="AT749" s="119">
        <v>4</v>
      </c>
      <c r="AU749" s="119">
        <v>4</v>
      </c>
      <c r="AV749" s="119">
        <v>4</v>
      </c>
      <c r="AW749" s="119">
        <v>4</v>
      </c>
      <c r="AX749" s="119" t="s">
        <v>88</v>
      </c>
      <c r="AY749" s="119" t="s">
        <v>88</v>
      </c>
      <c r="AZ749" s="119"/>
      <c r="BA749" s="119">
        <v>5</v>
      </c>
      <c r="BB749" s="119">
        <v>5</v>
      </c>
      <c r="BC749" s="119" t="s">
        <v>134</v>
      </c>
      <c r="BD749" s="119" t="s">
        <v>717</v>
      </c>
      <c r="BE749" s="119"/>
      <c r="BF749">
        <f t="shared" si="81"/>
        <v>0</v>
      </c>
      <c r="BG749">
        <f t="shared" si="79"/>
        <v>0</v>
      </c>
      <c r="BH749">
        <f t="shared" si="79"/>
        <v>0</v>
      </c>
      <c r="BI749">
        <f t="shared" si="79"/>
        <v>0</v>
      </c>
      <c r="BJ749">
        <f t="shared" si="79"/>
        <v>0</v>
      </c>
      <c r="BK749">
        <f t="shared" si="79"/>
        <v>0</v>
      </c>
      <c r="BL749">
        <f t="shared" si="77"/>
        <v>1</v>
      </c>
      <c r="BM749">
        <f t="shared" si="80"/>
        <v>0</v>
      </c>
      <c r="BN749">
        <f t="shared" si="80"/>
        <v>1</v>
      </c>
      <c r="BO749">
        <f t="shared" si="80"/>
        <v>1</v>
      </c>
      <c r="BP749">
        <f t="shared" si="80"/>
        <v>1</v>
      </c>
      <c r="BQ749">
        <f t="shared" si="78"/>
        <v>1</v>
      </c>
      <c r="BR749">
        <f t="shared" si="80"/>
        <v>0</v>
      </c>
      <c r="BS749">
        <f t="shared" si="80"/>
        <v>0</v>
      </c>
      <c r="BT749" s="256">
        <f t="shared" si="76"/>
        <v>4</v>
      </c>
    </row>
    <row r="750" spans="2:72" ht="14.3" x14ac:dyDescent="0.25">
      <c r="B750" s="93" t="str">
        <f>IFERROR(VLOOKUP(TABLA!$F750,BLIOTECAS!$C$1:$E$26,2,FALSE),"")</f>
        <v>ENF</v>
      </c>
      <c r="C750" s="93" t="str">
        <f>IFERROR(VLOOKUP(TABLA!F750,BLIOTECAS!$C$1:$E$26,3,FALSE),"")</f>
        <v>Ciencias de la Salud</v>
      </c>
      <c r="D750" s="266" t="s">
        <v>1069</v>
      </c>
      <c r="E750" s="120" t="s">
        <v>8</v>
      </c>
      <c r="F750" s="119" t="s">
        <v>24</v>
      </c>
      <c r="G750" s="119" t="s">
        <v>46</v>
      </c>
      <c r="H750" s="119" t="s">
        <v>47</v>
      </c>
      <c r="I750" s="119"/>
      <c r="J750" s="119" t="s">
        <v>24</v>
      </c>
      <c r="K750" s="119" t="s">
        <v>22</v>
      </c>
      <c r="L750" s="119"/>
      <c r="M750" s="119"/>
      <c r="N750" s="119">
        <v>4</v>
      </c>
      <c r="O750" s="119">
        <v>4</v>
      </c>
      <c r="P750" s="119">
        <v>5</v>
      </c>
      <c r="Q750" s="119">
        <v>5</v>
      </c>
      <c r="R750" s="119">
        <v>4</v>
      </c>
      <c r="S750" s="119" t="s">
        <v>88</v>
      </c>
      <c r="T750" s="119" t="s">
        <v>87</v>
      </c>
      <c r="U750" s="119">
        <v>4</v>
      </c>
      <c r="V750" s="119">
        <v>1</v>
      </c>
      <c r="W750" s="119">
        <v>4</v>
      </c>
      <c r="X750" s="119">
        <v>1</v>
      </c>
      <c r="Y750" s="119">
        <v>5</v>
      </c>
      <c r="Z750" s="119">
        <v>1</v>
      </c>
      <c r="AA750" s="119">
        <v>5</v>
      </c>
      <c r="AB750" s="119">
        <v>1</v>
      </c>
      <c r="AC750" s="119">
        <v>4</v>
      </c>
      <c r="AD750" s="119">
        <v>5</v>
      </c>
      <c r="AE750" s="119">
        <v>5</v>
      </c>
      <c r="AF750" s="119">
        <v>5</v>
      </c>
      <c r="AG750" s="119">
        <v>5</v>
      </c>
      <c r="AH750" s="119">
        <v>5</v>
      </c>
      <c r="AI750" s="119">
        <v>4</v>
      </c>
      <c r="AJ750" s="119">
        <v>4</v>
      </c>
      <c r="AK750" s="119" t="s">
        <v>88</v>
      </c>
      <c r="AL750" s="119" t="s">
        <v>88</v>
      </c>
      <c r="AM750" s="119">
        <v>4</v>
      </c>
      <c r="AN750" s="119">
        <v>5</v>
      </c>
      <c r="AO750" s="119" t="s">
        <v>115</v>
      </c>
      <c r="AP750" s="119">
        <v>5</v>
      </c>
      <c r="AQ750" s="119">
        <v>5</v>
      </c>
      <c r="AR750" s="119">
        <v>4</v>
      </c>
      <c r="AS750" s="119">
        <v>4</v>
      </c>
      <c r="AT750" s="119">
        <v>5</v>
      </c>
      <c r="AU750" s="119">
        <v>5</v>
      </c>
      <c r="AV750" s="119">
        <v>2</v>
      </c>
      <c r="AW750" s="119">
        <v>3</v>
      </c>
      <c r="AX750" s="119" t="s">
        <v>88</v>
      </c>
      <c r="AY750" s="119" t="s">
        <v>88</v>
      </c>
      <c r="AZ750" s="119"/>
      <c r="BA750" s="119">
        <v>5</v>
      </c>
      <c r="BB750" s="119">
        <v>5</v>
      </c>
      <c r="BC750" s="119" t="s">
        <v>134</v>
      </c>
      <c r="BD750" s="119" t="s">
        <v>718</v>
      </c>
      <c r="BE750" s="119" t="s">
        <v>719</v>
      </c>
      <c r="BF750">
        <f t="shared" si="81"/>
        <v>0</v>
      </c>
      <c r="BG750">
        <f t="shared" si="79"/>
        <v>0</v>
      </c>
      <c r="BH750">
        <f t="shared" si="79"/>
        <v>0</v>
      </c>
      <c r="BI750">
        <f t="shared" si="79"/>
        <v>0</v>
      </c>
      <c r="BJ750">
        <f t="shared" si="79"/>
        <v>0</v>
      </c>
      <c r="BK750">
        <f t="shared" si="79"/>
        <v>0</v>
      </c>
      <c r="BL750">
        <f t="shared" si="77"/>
        <v>0</v>
      </c>
      <c r="BM750">
        <f t="shared" si="80"/>
        <v>0</v>
      </c>
      <c r="BN750">
        <f t="shared" si="80"/>
        <v>0</v>
      </c>
      <c r="BO750">
        <f t="shared" si="80"/>
        <v>0</v>
      </c>
      <c r="BP750">
        <f t="shared" si="80"/>
        <v>0</v>
      </c>
      <c r="BQ750">
        <f t="shared" si="78"/>
        <v>0</v>
      </c>
      <c r="BR750">
        <f t="shared" si="80"/>
        <v>1</v>
      </c>
      <c r="BS750">
        <f t="shared" si="80"/>
        <v>0</v>
      </c>
      <c r="BT750" s="256">
        <f t="shared" si="76"/>
        <v>4</v>
      </c>
    </row>
    <row r="751" spans="2:72" ht="14.3" x14ac:dyDescent="0.25">
      <c r="B751" s="93" t="str">
        <f>IFERROR(VLOOKUP(TABLA!$F751,BLIOTECAS!$C$1:$E$26,2,FALSE),"")</f>
        <v>GHI</v>
      </c>
      <c r="C751" s="93" t="str">
        <f>IFERROR(VLOOKUP(TABLA!F751,BLIOTECAS!$C$1:$E$26,3,FALSE),"")</f>
        <v>Humanidades</v>
      </c>
      <c r="D751" s="266" t="s">
        <v>1069</v>
      </c>
      <c r="E751" s="120" t="s">
        <v>8</v>
      </c>
      <c r="F751" s="119" t="s">
        <v>13</v>
      </c>
      <c r="G751" s="119" t="s">
        <v>46</v>
      </c>
      <c r="H751" s="119" t="s">
        <v>47</v>
      </c>
      <c r="I751" s="119"/>
      <c r="J751" s="119" t="s">
        <v>13</v>
      </c>
      <c r="K751" s="119" t="s">
        <v>18</v>
      </c>
      <c r="L751" s="119" t="s">
        <v>71</v>
      </c>
      <c r="M751" s="119"/>
      <c r="N751" s="119">
        <v>1</v>
      </c>
      <c r="O751" s="119">
        <v>1</v>
      </c>
      <c r="P751" s="119">
        <v>1</v>
      </c>
      <c r="Q751" s="119">
        <v>1</v>
      </c>
      <c r="R751" s="119">
        <v>1</v>
      </c>
      <c r="S751" s="119" t="s">
        <v>87</v>
      </c>
      <c r="T751" s="119" t="s">
        <v>87</v>
      </c>
      <c r="U751" s="119">
        <v>5</v>
      </c>
      <c r="V751" s="119">
        <v>5</v>
      </c>
      <c r="W751" s="119">
        <v>1</v>
      </c>
      <c r="X751" s="119">
        <v>1</v>
      </c>
      <c r="Y751" s="119">
        <v>5</v>
      </c>
      <c r="Z751" s="119">
        <v>5</v>
      </c>
      <c r="AA751" s="119">
        <v>5</v>
      </c>
      <c r="AB751" s="119">
        <v>1</v>
      </c>
      <c r="AC751" s="119">
        <v>5</v>
      </c>
      <c r="AD751" s="119">
        <v>5</v>
      </c>
      <c r="AE751" s="119">
        <v>5</v>
      </c>
      <c r="AF751" s="119">
        <v>5</v>
      </c>
      <c r="AG751" s="119">
        <v>5</v>
      </c>
      <c r="AH751" s="119">
        <v>5</v>
      </c>
      <c r="AI751" s="119">
        <v>5</v>
      </c>
      <c r="AJ751" s="119">
        <v>5</v>
      </c>
      <c r="AK751" s="119" t="s">
        <v>88</v>
      </c>
      <c r="AL751" s="119" t="s">
        <v>88</v>
      </c>
      <c r="AM751" s="119">
        <v>5</v>
      </c>
      <c r="AN751" s="119">
        <v>5</v>
      </c>
      <c r="AO751" s="119" t="s">
        <v>115</v>
      </c>
      <c r="AP751" s="119">
        <v>5</v>
      </c>
      <c r="AQ751" s="119">
        <v>5</v>
      </c>
      <c r="AR751" s="119">
        <v>5</v>
      </c>
      <c r="AS751" s="119">
        <v>5</v>
      </c>
      <c r="AT751" s="119">
        <v>5</v>
      </c>
      <c r="AU751" s="119">
        <v>5</v>
      </c>
      <c r="AV751" s="119">
        <v>5</v>
      </c>
      <c r="AW751" s="119">
        <v>5</v>
      </c>
      <c r="AX751" s="119" t="s">
        <v>87</v>
      </c>
      <c r="AY751" s="119" t="s">
        <v>87</v>
      </c>
      <c r="AZ751" s="119" t="s">
        <v>125</v>
      </c>
      <c r="BA751" s="119">
        <v>5</v>
      </c>
      <c r="BB751" s="119">
        <v>5</v>
      </c>
      <c r="BC751" s="119" t="s">
        <v>135</v>
      </c>
      <c r="BD751" s="119"/>
      <c r="BE751" s="119"/>
      <c r="BF751">
        <f t="shared" si="81"/>
        <v>0</v>
      </c>
      <c r="BG751">
        <f t="shared" si="79"/>
        <v>0</v>
      </c>
      <c r="BH751">
        <f t="shared" si="79"/>
        <v>0</v>
      </c>
      <c r="BI751">
        <f t="shared" si="79"/>
        <v>0</v>
      </c>
      <c r="BJ751">
        <f t="shared" si="79"/>
        <v>0</v>
      </c>
      <c r="BK751">
        <f t="shared" si="79"/>
        <v>0</v>
      </c>
      <c r="BL751">
        <f t="shared" si="77"/>
        <v>0</v>
      </c>
      <c r="BM751">
        <f t="shared" si="80"/>
        <v>0</v>
      </c>
      <c r="BN751">
        <f t="shared" si="80"/>
        <v>0</v>
      </c>
      <c r="BO751">
        <f t="shared" si="80"/>
        <v>0</v>
      </c>
      <c r="BP751">
        <f t="shared" si="80"/>
        <v>0</v>
      </c>
      <c r="BQ751">
        <f t="shared" si="78"/>
        <v>0</v>
      </c>
      <c r="BR751">
        <f t="shared" si="80"/>
        <v>1</v>
      </c>
      <c r="BS751">
        <f t="shared" si="80"/>
        <v>0</v>
      </c>
      <c r="BT751" s="256">
        <f t="shared" si="76"/>
        <v>5</v>
      </c>
    </row>
    <row r="752" spans="2:72" ht="14.3" x14ac:dyDescent="0.25">
      <c r="B752" s="93" t="str">
        <f>IFERROR(VLOOKUP(TABLA!$F752,BLIOTECAS!$C$1:$E$26,2,FALSE),"")</f>
        <v>PSI</v>
      </c>
      <c r="C752" s="93" t="str">
        <f>IFERROR(VLOOKUP(TABLA!F752,BLIOTECAS!$C$1:$E$26,3,FALSE),"")</f>
        <v>Ciencias de la Salud</v>
      </c>
      <c r="D752" s="266" t="s">
        <v>1069</v>
      </c>
      <c r="E752" s="120" t="s">
        <v>8</v>
      </c>
      <c r="F752" s="119" t="s">
        <v>23</v>
      </c>
      <c r="G752" s="119" t="s">
        <v>47</v>
      </c>
      <c r="H752" s="119" t="s">
        <v>46</v>
      </c>
      <c r="I752" s="119"/>
      <c r="J752" s="119" t="s">
        <v>23</v>
      </c>
      <c r="K752" s="119"/>
      <c r="L752" s="119"/>
      <c r="M752" s="119"/>
      <c r="N752" s="119">
        <v>5</v>
      </c>
      <c r="O752" s="119">
        <v>5</v>
      </c>
      <c r="P752" s="119">
        <v>4</v>
      </c>
      <c r="Q752" s="119">
        <v>5</v>
      </c>
      <c r="R752" s="119">
        <v>5</v>
      </c>
      <c r="S752" s="119" t="s">
        <v>87</v>
      </c>
      <c r="T752" s="119" t="s">
        <v>87</v>
      </c>
      <c r="U752" s="119">
        <v>2</v>
      </c>
      <c r="V752" s="119">
        <v>4</v>
      </c>
      <c r="W752" s="119">
        <v>5</v>
      </c>
      <c r="X752" s="119">
        <v>1</v>
      </c>
      <c r="Y752" s="119">
        <v>5</v>
      </c>
      <c r="Z752" s="119">
        <v>5</v>
      </c>
      <c r="AA752" s="119">
        <v>5</v>
      </c>
      <c r="AB752" s="119">
        <v>2</v>
      </c>
      <c r="AC752" s="119">
        <v>5</v>
      </c>
      <c r="AD752" s="119">
        <v>5</v>
      </c>
      <c r="AE752" s="119">
        <v>5</v>
      </c>
      <c r="AF752" s="119">
        <v>5</v>
      </c>
      <c r="AG752" s="119">
        <v>5</v>
      </c>
      <c r="AH752" s="119">
        <v>5</v>
      </c>
      <c r="AI752" s="119">
        <v>5</v>
      </c>
      <c r="AJ752" s="119">
        <v>5</v>
      </c>
      <c r="AK752" s="119" t="s">
        <v>88</v>
      </c>
      <c r="AL752" s="119" t="s">
        <v>88</v>
      </c>
      <c r="AM752" s="119">
        <v>5</v>
      </c>
      <c r="AN752" s="119">
        <v>5</v>
      </c>
      <c r="AO752" s="119" t="s">
        <v>115</v>
      </c>
      <c r="AP752" s="119">
        <v>5</v>
      </c>
      <c r="AQ752" s="119">
        <v>5</v>
      </c>
      <c r="AR752" s="119">
        <v>5</v>
      </c>
      <c r="AS752" s="119">
        <v>5</v>
      </c>
      <c r="AT752" s="119">
        <v>5</v>
      </c>
      <c r="AU752" s="119">
        <v>5</v>
      </c>
      <c r="AV752" s="119">
        <v>5</v>
      </c>
      <c r="AW752" s="119">
        <v>5</v>
      </c>
      <c r="AX752" s="119" t="s">
        <v>87</v>
      </c>
      <c r="AY752" s="119" t="s">
        <v>88</v>
      </c>
      <c r="AZ752" s="119"/>
      <c r="BA752" s="119">
        <v>5</v>
      </c>
      <c r="BB752" s="119">
        <v>5</v>
      </c>
      <c r="BC752" s="119" t="s">
        <v>135</v>
      </c>
      <c r="BD752" s="119" t="s">
        <v>1081</v>
      </c>
      <c r="BE752" s="119"/>
      <c r="BF752">
        <f t="shared" si="81"/>
        <v>0</v>
      </c>
      <c r="BG752">
        <f t="shared" si="79"/>
        <v>0</v>
      </c>
      <c r="BH752">
        <f t="shared" si="79"/>
        <v>0</v>
      </c>
      <c r="BI752">
        <f t="shared" si="79"/>
        <v>0</v>
      </c>
      <c r="BJ752">
        <f t="shared" si="79"/>
        <v>0</v>
      </c>
      <c r="BK752">
        <f t="shared" si="79"/>
        <v>0</v>
      </c>
      <c r="BL752">
        <f t="shared" si="77"/>
        <v>0</v>
      </c>
      <c r="BM752">
        <f t="shared" si="80"/>
        <v>0</v>
      </c>
      <c r="BN752">
        <f t="shared" si="80"/>
        <v>0</v>
      </c>
      <c r="BO752">
        <f t="shared" si="80"/>
        <v>0</v>
      </c>
      <c r="BP752">
        <f t="shared" si="80"/>
        <v>0</v>
      </c>
      <c r="BQ752">
        <f t="shared" si="78"/>
        <v>0</v>
      </c>
      <c r="BR752">
        <f t="shared" si="80"/>
        <v>1</v>
      </c>
      <c r="BS752">
        <f t="shared" si="80"/>
        <v>0</v>
      </c>
      <c r="BT752" s="256">
        <f t="shared" si="76"/>
        <v>5</v>
      </c>
    </row>
    <row r="753" spans="2:72" ht="14.3" x14ac:dyDescent="0.25">
      <c r="B753" s="93" t="str">
        <f>IFERROR(VLOOKUP(TABLA!$F753,BLIOTECAS!$C$1:$E$26,2,FALSE),"")</f>
        <v>VET</v>
      </c>
      <c r="C753" s="93" t="str">
        <f>IFERROR(VLOOKUP(TABLA!F753,BLIOTECAS!$C$1:$E$26,3,FALSE),"")</f>
        <v>Ciencias de la Salud</v>
      </c>
      <c r="D753" s="266" t="s">
        <v>1069</v>
      </c>
      <c r="E753" s="120" t="s">
        <v>8</v>
      </c>
      <c r="F753" s="119" t="s">
        <v>21</v>
      </c>
      <c r="G753" s="119" t="s">
        <v>45</v>
      </c>
      <c r="H753" s="119" t="s">
        <v>46</v>
      </c>
      <c r="I753" s="119"/>
      <c r="J753" s="119" t="s">
        <v>21</v>
      </c>
      <c r="K753" s="119"/>
      <c r="L753" s="119"/>
      <c r="M753" s="119"/>
      <c r="N753" s="119">
        <v>5</v>
      </c>
      <c r="O753" s="119">
        <v>2</v>
      </c>
      <c r="P753" s="119">
        <v>2</v>
      </c>
      <c r="Q753" s="119">
        <v>2</v>
      </c>
      <c r="R753" s="119">
        <v>5</v>
      </c>
      <c r="S753" s="119" t="s">
        <v>88</v>
      </c>
      <c r="T753" s="119" t="s">
        <v>87</v>
      </c>
      <c r="U753" s="119">
        <v>2</v>
      </c>
      <c r="V753" s="119">
        <v>1</v>
      </c>
      <c r="W753" s="119">
        <v>2</v>
      </c>
      <c r="X753" s="119">
        <v>1</v>
      </c>
      <c r="Y753" s="119">
        <v>5</v>
      </c>
      <c r="Z753" s="119">
        <v>2</v>
      </c>
      <c r="AA753" s="119">
        <v>5</v>
      </c>
      <c r="AB753" s="119">
        <v>1</v>
      </c>
      <c r="AC753" s="119">
        <v>5</v>
      </c>
      <c r="AD753" s="119">
        <v>5</v>
      </c>
      <c r="AE753" s="119">
        <v>5</v>
      </c>
      <c r="AF753" s="119">
        <v>5</v>
      </c>
      <c r="AG753" s="119">
        <v>5</v>
      </c>
      <c r="AH753" s="119">
        <v>5</v>
      </c>
      <c r="AI753" s="119">
        <v>5</v>
      </c>
      <c r="AJ753" s="119">
        <v>5</v>
      </c>
      <c r="AK753" s="119" t="s">
        <v>87</v>
      </c>
      <c r="AL753" s="119" t="s">
        <v>88</v>
      </c>
      <c r="AM753" s="119">
        <v>5</v>
      </c>
      <c r="AN753" s="119">
        <v>5</v>
      </c>
      <c r="AO753" s="119" t="s">
        <v>113</v>
      </c>
      <c r="AP753" s="119">
        <v>5</v>
      </c>
      <c r="AQ753" s="119">
        <v>5</v>
      </c>
      <c r="AR753" s="119">
        <v>5</v>
      </c>
      <c r="AS753" s="119">
        <v>5</v>
      </c>
      <c r="AT753" s="119">
        <v>5</v>
      </c>
      <c r="AU753" s="119">
        <v>5</v>
      </c>
      <c r="AV753" s="119">
        <v>5</v>
      </c>
      <c r="AW753" s="119">
        <v>5</v>
      </c>
      <c r="AX753" s="119" t="s">
        <v>87</v>
      </c>
      <c r="AY753" s="119" t="s">
        <v>88</v>
      </c>
      <c r="AZ753" s="119"/>
      <c r="BA753" s="119">
        <v>5</v>
      </c>
      <c r="BB753" s="119">
        <v>5</v>
      </c>
      <c r="BC753" s="119" t="s">
        <v>133</v>
      </c>
      <c r="BD753" s="119" t="s">
        <v>1082</v>
      </c>
      <c r="BE753" s="119"/>
      <c r="BF753">
        <f t="shared" si="81"/>
        <v>0</v>
      </c>
      <c r="BG753">
        <f t="shared" si="79"/>
        <v>0</v>
      </c>
      <c r="BH753">
        <f t="shared" si="79"/>
        <v>0</v>
      </c>
      <c r="BI753">
        <f t="shared" si="79"/>
        <v>0</v>
      </c>
      <c r="BJ753">
        <f t="shared" si="79"/>
        <v>0</v>
      </c>
      <c r="BK753">
        <f t="shared" si="79"/>
        <v>0</v>
      </c>
      <c r="BL753">
        <f t="shared" si="77"/>
        <v>0</v>
      </c>
      <c r="BM753">
        <f t="shared" si="80"/>
        <v>0</v>
      </c>
      <c r="BN753">
        <f t="shared" si="80"/>
        <v>0</v>
      </c>
      <c r="BO753">
        <f t="shared" si="80"/>
        <v>1</v>
      </c>
      <c r="BP753">
        <f t="shared" si="80"/>
        <v>0</v>
      </c>
      <c r="BQ753">
        <f t="shared" si="78"/>
        <v>0</v>
      </c>
      <c r="BR753">
        <f t="shared" si="80"/>
        <v>0</v>
      </c>
      <c r="BS753">
        <f t="shared" si="80"/>
        <v>0</v>
      </c>
      <c r="BT753" s="256">
        <f t="shared" si="76"/>
        <v>3</v>
      </c>
    </row>
    <row r="754" spans="2:72" ht="14.3" x14ac:dyDescent="0.25">
      <c r="B754" s="93" t="str">
        <f>IFERROR(VLOOKUP(TABLA!$F754,BLIOTECAS!$C$1:$E$26,2,FALSE),"")</f>
        <v>CEE</v>
      </c>
      <c r="C754" s="93" t="str">
        <f>IFERROR(VLOOKUP(TABLA!F754,BLIOTECAS!$C$1:$E$26,3,FALSE),"")</f>
        <v>Ciencias Sociales</v>
      </c>
      <c r="D754" s="266" t="s">
        <v>1069</v>
      </c>
      <c r="E754" s="120" t="s">
        <v>8</v>
      </c>
      <c r="F754" s="119" t="s">
        <v>20</v>
      </c>
      <c r="G754" s="119" t="s">
        <v>47</v>
      </c>
      <c r="H754" s="119" t="s">
        <v>44</v>
      </c>
      <c r="I754" s="119"/>
      <c r="J754" s="119"/>
      <c r="K754" s="119"/>
      <c r="L754" s="119"/>
      <c r="M754" s="119"/>
      <c r="N754" s="119">
        <v>4</v>
      </c>
      <c r="O754" s="119">
        <v>4</v>
      </c>
      <c r="P754" s="119">
        <v>3</v>
      </c>
      <c r="Q754" s="119">
        <v>2</v>
      </c>
      <c r="R754" s="119">
        <v>5</v>
      </c>
      <c r="S754" s="119" t="s">
        <v>87</v>
      </c>
      <c r="T754" s="119" t="s">
        <v>87</v>
      </c>
      <c r="U754" s="119">
        <v>3</v>
      </c>
      <c r="V754" s="119">
        <v>1</v>
      </c>
      <c r="W754" s="119">
        <v>1</v>
      </c>
      <c r="X754" s="119">
        <v>2</v>
      </c>
      <c r="Y754" s="119">
        <v>5</v>
      </c>
      <c r="Z754" s="119">
        <v>4</v>
      </c>
      <c r="AA754" s="119">
        <v>3</v>
      </c>
      <c r="AB754" s="119">
        <v>4</v>
      </c>
      <c r="AC754" s="119">
        <v>3</v>
      </c>
      <c r="AD754" s="119">
        <v>3</v>
      </c>
      <c r="AE754" s="119">
        <v>3</v>
      </c>
      <c r="AF754" s="119">
        <v>3</v>
      </c>
      <c r="AG754" s="119">
        <v>3</v>
      </c>
      <c r="AH754" s="119">
        <v>3</v>
      </c>
      <c r="AI754" s="119">
        <v>3</v>
      </c>
      <c r="AJ754" s="119">
        <v>1</v>
      </c>
      <c r="AK754" s="119" t="s">
        <v>87</v>
      </c>
      <c r="AL754" s="119" t="s">
        <v>88</v>
      </c>
      <c r="AM754" s="119">
        <v>3</v>
      </c>
      <c r="AN754" s="119">
        <v>3</v>
      </c>
      <c r="AO754" s="119" t="s">
        <v>115</v>
      </c>
      <c r="AP754" s="119">
        <v>2</v>
      </c>
      <c r="AQ754" s="119">
        <v>2</v>
      </c>
      <c r="AR754" s="119">
        <v>2</v>
      </c>
      <c r="AS754" s="119">
        <v>4</v>
      </c>
      <c r="AT754" s="119">
        <v>5</v>
      </c>
      <c r="AU754" s="119">
        <v>5</v>
      </c>
      <c r="AV754" s="119">
        <v>5</v>
      </c>
      <c r="AW754" s="119">
        <v>5</v>
      </c>
      <c r="AX754" s="119" t="s">
        <v>88</v>
      </c>
      <c r="AY754" s="119" t="s">
        <v>88</v>
      </c>
      <c r="AZ754" s="119"/>
      <c r="BA754" s="119">
        <v>4</v>
      </c>
      <c r="BB754" s="119">
        <v>1</v>
      </c>
      <c r="BC754" s="119" t="s">
        <v>134</v>
      </c>
      <c r="BD754" s="119"/>
      <c r="BE754" s="119"/>
      <c r="BF754">
        <f t="shared" si="81"/>
        <v>0</v>
      </c>
      <c r="BG754">
        <f t="shared" si="79"/>
        <v>0</v>
      </c>
      <c r="BH754">
        <f t="shared" si="79"/>
        <v>0</v>
      </c>
      <c r="BI754">
        <f t="shared" si="79"/>
        <v>0</v>
      </c>
      <c r="BJ754">
        <f t="shared" si="79"/>
        <v>0</v>
      </c>
      <c r="BK754">
        <f t="shared" si="79"/>
        <v>0</v>
      </c>
      <c r="BL754">
        <f t="shared" si="77"/>
        <v>0</v>
      </c>
      <c r="BM754">
        <f t="shared" si="80"/>
        <v>0</v>
      </c>
      <c r="BN754">
        <f t="shared" si="80"/>
        <v>0</v>
      </c>
      <c r="BO754">
        <f t="shared" si="80"/>
        <v>0</v>
      </c>
      <c r="BP754">
        <f t="shared" si="80"/>
        <v>0</v>
      </c>
      <c r="BQ754">
        <f t="shared" si="78"/>
        <v>0</v>
      </c>
      <c r="BR754">
        <f t="shared" si="80"/>
        <v>1</v>
      </c>
      <c r="BS754">
        <f t="shared" si="80"/>
        <v>0</v>
      </c>
      <c r="BT754" s="256">
        <f t="shared" si="76"/>
        <v>4</v>
      </c>
    </row>
    <row r="755" spans="2:72" ht="14.3" x14ac:dyDescent="0.25">
      <c r="B755" s="93" t="str">
        <f>IFERROR(VLOOKUP(TABLA!$F755,BLIOTECAS!$C$1:$E$26,2,FALSE),"")</f>
        <v>ENF</v>
      </c>
      <c r="C755" s="93" t="str">
        <f>IFERROR(VLOOKUP(TABLA!F755,BLIOTECAS!$C$1:$E$26,3,FALSE),"")</f>
        <v>Ciencias de la Salud</v>
      </c>
      <c r="D755" s="266" t="s">
        <v>1069</v>
      </c>
      <c r="E755" s="120" t="s">
        <v>8</v>
      </c>
      <c r="F755" s="119" t="s">
        <v>24</v>
      </c>
      <c r="G755" s="119" t="s">
        <v>47</v>
      </c>
      <c r="H755" s="119" t="s">
        <v>44</v>
      </c>
      <c r="I755" s="119"/>
      <c r="J755" s="119" t="s">
        <v>24</v>
      </c>
      <c r="K755" s="119" t="s">
        <v>22</v>
      </c>
      <c r="L755" s="119"/>
      <c r="M755" s="119"/>
      <c r="N755" s="119">
        <v>5</v>
      </c>
      <c r="O755" s="119">
        <v>3</v>
      </c>
      <c r="P755" s="119">
        <v>4</v>
      </c>
      <c r="Q755" s="119">
        <v>4</v>
      </c>
      <c r="R755" s="119">
        <v>5</v>
      </c>
      <c r="S755" s="119" t="s">
        <v>88</v>
      </c>
      <c r="T755" s="119" t="s">
        <v>88</v>
      </c>
      <c r="U755" s="119">
        <v>1</v>
      </c>
      <c r="V755" s="119">
        <v>1</v>
      </c>
      <c r="W755" s="119">
        <v>1</v>
      </c>
      <c r="X755" s="119">
        <v>1</v>
      </c>
      <c r="Y755" s="119">
        <v>4</v>
      </c>
      <c r="Z755" s="119">
        <v>4</v>
      </c>
      <c r="AA755" s="119">
        <v>5</v>
      </c>
      <c r="AB755" s="119">
        <v>3</v>
      </c>
      <c r="AC755" s="119">
        <v>3</v>
      </c>
      <c r="AD755" s="119">
        <v>3</v>
      </c>
      <c r="AE755" s="119">
        <v>3</v>
      </c>
      <c r="AF755" s="119">
        <v>3</v>
      </c>
      <c r="AG755" s="119">
        <v>3</v>
      </c>
      <c r="AH755" s="119">
        <v>3</v>
      </c>
      <c r="AI755" s="119">
        <v>3</v>
      </c>
      <c r="AJ755" s="119">
        <v>3</v>
      </c>
      <c r="AK755" s="119" t="s">
        <v>88</v>
      </c>
      <c r="AL755" s="119" t="s">
        <v>88</v>
      </c>
      <c r="AM755" s="119">
        <v>3</v>
      </c>
      <c r="AN755" s="119">
        <v>3</v>
      </c>
      <c r="AO755" s="119" t="s">
        <v>115</v>
      </c>
      <c r="AP755" s="119">
        <v>4</v>
      </c>
      <c r="AQ755" s="119">
        <v>3</v>
      </c>
      <c r="AR755" s="119">
        <v>3</v>
      </c>
      <c r="AS755" s="119">
        <v>3</v>
      </c>
      <c r="AT755" s="119">
        <v>3</v>
      </c>
      <c r="AU755" s="119">
        <v>3</v>
      </c>
      <c r="AV755" s="119">
        <v>3</v>
      </c>
      <c r="AW755" s="119">
        <v>3</v>
      </c>
      <c r="AX755" s="119" t="s">
        <v>88</v>
      </c>
      <c r="AY755" s="119" t="s">
        <v>88</v>
      </c>
      <c r="AZ755" s="119"/>
      <c r="BA755" s="119">
        <v>5</v>
      </c>
      <c r="BB755" s="119">
        <v>5</v>
      </c>
      <c r="BC755" s="119" t="s">
        <v>134</v>
      </c>
      <c r="BD755" s="119"/>
      <c r="BE755" s="119"/>
      <c r="BF755">
        <f t="shared" si="81"/>
        <v>0</v>
      </c>
      <c r="BG755">
        <f t="shared" si="79"/>
        <v>0</v>
      </c>
      <c r="BH755">
        <f t="shared" si="79"/>
        <v>0</v>
      </c>
      <c r="BI755">
        <f t="shared" si="79"/>
        <v>0</v>
      </c>
      <c r="BJ755">
        <f t="shared" si="79"/>
        <v>0</v>
      </c>
      <c r="BK755">
        <f t="shared" si="79"/>
        <v>0</v>
      </c>
      <c r="BL755">
        <f t="shared" si="77"/>
        <v>0</v>
      </c>
      <c r="BM755">
        <f t="shared" si="80"/>
        <v>0</v>
      </c>
      <c r="BN755">
        <f t="shared" si="80"/>
        <v>0</v>
      </c>
      <c r="BO755">
        <f t="shared" si="80"/>
        <v>0</v>
      </c>
      <c r="BP755">
        <f t="shared" si="80"/>
        <v>0</v>
      </c>
      <c r="BQ755">
        <f t="shared" si="78"/>
        <v>0</v>
      </c>
      <c r="BR755">
        <f t="shared" si="80"/>
        <v>1</v>
      </c>
      <c r="BS755">
        <f t="shared" si="80"/>
        <v>0</v>
      </c>
      <c r="BT755" s="256">
        <f t="shared" si="76"/>
        <v>4</v>
      </c>
    </row>
    <row r="756" spans="2:72" ht="14.3" x14ac:dyDescent="0.25">
      <c r="B756" s="93" t="str">
        <f>IFERROR(VLOOKUP(TABLA!$F756,BLIOTECAS!$C$1:$E$26,2,FALSE),"")</f>
        <v>CPS</v>
      </c>
      <c r="C756" s="93" t="str">
        <f>IFERROR(VLOOKUP(TABLA!F756,BLIOTECAS!$C$1:$E$26,3,FALSE),"")</f>
        <v>Ciencias Sociales</v>
      </c>
      <c r="D756" s="266" t="s">
        <v>1069</v>
      </c>
      <c r="E756" s="120" t="s">
        <v>8</v>
      </c>
      <c r="F756" s="119" t="s">
        <v>18</v>
      </c>
      <c r="G756" s="119" t="s">
        <v>47</v>
      </c>
      <c r="H756" s="119" t="s">
        <v>47</v>
      </c>
      <c r="I756" s="119"/>
      <c r="J756" s="119" t="s">
        <v>18</v>
      </c>
      <c r="K756" s="119" t="s">
        <v>56</v>
      </c>
      <c r="L756" s="119" t="s">
        <v>69</v>
      </c>
      <c r="M756" s="119"/>
      <c r="N756" s="119">
        <v>5</v>
      </c>
      <c r="O756" s="119">
        <v>5</v>
      </c>
      <c r="P756" s="119">
        <v>5</v>
      </c>
      <c r="Q756" s="119">
        <v>5</v>
      </c>
      <c r="R756" s="119">
        <v>5</v>
      </c>
      <c r="S756" s="119" t="s">
        <v>87</v>
      </c>
      <c r="T756" s="119" t="s">
        <v>87</v>
      </c>
      <c r="U756" s="119">
        <v>5</v>
      </c>
      <c r="V756" s="119">
        <v>5</v>
      </c>
      <c r="W756" s="119">
        <v>5</v>
      </c>
      <c r="X756" s="119">
        <v>2</v>
      </c>
      <c r="Y756" s="119">
        <v>2</v>
      </c>
      <c r="Z756" s="119">
        <v>4</v>
      </c>
      <c r="AA756" s="119">
        <v>4</v>
      </c>
      <c r="AB756" s="119">
        <v>2</v>
      </c>
      <c r="AC756" s="119">
        <v>1</v>
      </c>
      <c r="AD756" s="119">
        <v>2</v>
      </c>
      <c r="AE756" s="119">
        <v>5</v>
      </c>
      <c r="AF756" s="119">
        <v>4</v>
      </c>
      <c r="AG756" s="119">
        <v>3</v>
      </c>
      <c r="AH756" s="119">
        <v>3</v>
      </c>
      <c r="AI756" s="119">
        <v>5</v>
      </c>
      <c r="AJ756" s="119">
        <v>4</v>
      </c>
      <c r="AK756" s="119" t="s">
        <v>87</v>
      </c>
      <c r="AL756" s="119" t="s">
        <v>88</v>
      </c>
      <c r="AM756" s="119">
        <v>4</v>
      </c>
      <c r="AN756" s="119">
        <v>1</v>
      </c>
      <c r="AO756" s="119" t="s">
        <v>115</v>
      </c>
      <c r="AP756" s="119">
        <v>5</v>
      </c>
      <c r="AQ756" s="119">
        <v>5</v>
      </c>
      <c r="AR756" s="119">
        <v>5</v>
      </c>
      <c r="AS756" s="119">
        <v>5</v>
      </c>
      <c r="AT756" s="119">
        <v>5</v>
      </c>
      <c r="AU756" s="119">
        <v>5</v>
      </c>
      <c r="AV756" s="119">
        <v>5</v>
      </c>
      <c r="AW756" s="119">
        <v>3</v>
      </c>
      <c r="AX756" s="119" t="s">
        <v>87</v>
      </c>
      <c r="AY756" s="119" t="s">
        <v>87</v>
      </c>
      <c r="AZ756" s="119" t="s">
        <v>122</v>
      </c>
      <c r="BA756" s="119">
        <v>5</v>
      </c>
      <c r="BB756" s="119">
        <v>5</v>
      </c>
      <c r="BC756" s="119" t="s">
        <v>135</v>
      </c>
      <c r="BD756" s="119" t="s">
        <v>1083</v>
      </c>
      <c r="BE756" s="119"/>
      <c r="BF756">
        <f t="shared" si="81"/>
        <v>0</v>
      </c>
      <c r="BG756">
        <f t="shared" si="79"/>
        <v>0</v>
      </c>
      <c r="BH756">
        <f t="shared" si="79"/>
        <v>0</v>
      </c>
      <c r="BI756">
        <f t="shared" si="79"/>
        <v>0</v>
      </c>
      <c r="BJ756">
        <f t="shared" si="79"/>
        <v>0</v>
      </c>
      <c r="BK756">
        <f t="shared" si="79"/>
        <v>0</v>
      </c>
      <c r="BL756">
        <f t="shared" si="77"/>
        <v>0</v>
      </c>
      <c r="BM756">
        <f t="shared" si="80"/>
        <v>0</v>
      </c>
      <c r="BN756">
        <f t="shared" si="80"/>
        <v>0</v>
      </c>
      <c r="BO756">
        <f t="shared" si="80"/>
        <v>0</v>
      </c>
      <c r="BP756">
        <f t="shared" si="80"/>
        <v>0</v>
      </c>
      <c r="BQ756">
        <f t="shared" si="78"/>
        <v>0</v>
      </c>
      <c r="BR756">
        <f t="shared" si="80"/>
        <v>1</v>
      </c>
      <c r="BS756">
        <f t="shared" si="80"/>
        <v>0</v>
      </c>
      <c r="BT756" s="256">
        <f t="shared" si="76"/>
        <v>5</v>
      </c>
    </row>
    <row r="757" spans="2:72" ht="14.3" x14ac:dyDescent="0.25">
      <c r="B757" s="93" t="str">
        <f>IFERROR(VLOOKUP(TABLA!$F757,BLIOTECAS!$C$1:$E$26,2,FALSE),"")</f>
        <v>FLS</v>
      </c>
      <c r="C757" s="93" t="str">
        <f>IFERROR(VLOOKUP(TABLA!F757,BLIOTECAS!$C$1:$E$26,3,FALSE),"")</f>
        <v>Humanidades</v>
      </c>
      <c r="D757" s="266" t="s">
        <v>1069</v>
      </c>
      <c r="E757" s="120" t="s">
        <v>8</v>
      </c>
      <c r="F757" s="119" t="s">
        <v>31</v>
      </c>
      <c r="G757" s="119" t="s">
        <v>45</v>
      </c>
      <c r="H757" s="119" t="s">
        <v>44</v>
      </c>
      <c r="I757" s="119"/>
      <c r="J757" s="119" t="s">
        <v>476</v>
      </c>
      <c r="K757" s="119" t="s">
        <v>31</v>
      </c>
      <c r="L757" s="119" t="s">
        <v>13</v>
      </c>
      <c r="M757" s="119"/>
      <c r="N757" s="119">
        <v>5</v>
      </c>
      <c r="O757" s="119">
        <v>5</v>
      </c>
      <c r="P757" s="119">
        <v>4</v>
      </c>
      <c r="Q757" s="119">
        <v>4</v>
      </c>
      <c r="R757" s="119">
        <v>5</v>
      </c>
      <c r="S757" s="119" t="s">
        <v>88</v>
      </c>
      <c r="T757" s="119" t="s">
        <v>87</v>
      </c>
      <c r="U757" s="119">
        <v>4</v>
      </c>
      <c r="V757" s="119">
        <v>2</v>
      </c>
      <c r="W757" s="119">
        <v>2</v>
      </c>
      <c r="X757" s="119">
        <v>4</v>
      </c>
      <c r="Y757" s="119">
        <v>5</v>
      </c>
      <c r="Z757" s="119">
        <v>5</v>
      </c>
      <c r="AA757" s="119">
        <v>5</v>
      </c>
      <c r="AB757" s="119">
        <v>2</v>
      </c>
      <c r="AC757" s="119">
        <v>3</v>
      </c>
      <c r="AD757" s="119">
        <v>3</v>
      </c>
      <c r="AE757" s="119">
        <v>5</v>
      </c>
      <c r="AF757" s="119">
        <v>5</v>
      </c>
      <c r="AG757" s="119">
        <v>4</v>
      </c>
      <c r="AH757" s="119">
        <v>3</v>
      </c>
      <c r="AI757" s="119">
        <v>3</v>
      </c>
      <c r="AJ757" s="119">
        <v>4</v>
      </c>
      <c r="AK757" s="119" t="s">
        <v>87</v>
      </c>
      <c r="AL757" s="119" t="s">
        <v>88</v>
      </c>
      <c r="AM757" s="119">
        <v>4</v>
      </c>
      <c r="AN757" s="119">
        <v>2</v>
      </c>
      <c r="AO757" s="119" t="s">
        <v>113</v>
      </c>
      <c r="AP757" s="119">
        <v>4</v>
      </c>
      <c r="AQ757" s="119">
        <v>4</v>
      </c>
      <c r="AR757" s="119">
        <v>3</v>
      </c>
      <c r="AS757" s="119">
        <v>4</v>
      </c>
      <c r="AT757" s="119"/>
      <c r="AU757" s="119">
        <v>3</v>
      </c>
      <c r="AV757" s="119">
        <v>3</v>
      </c>
      <c r="AW757" s="119">
        <v>3</v>
      </c>
      <c r="AX757" s="119" t="s">
        <v>88</v>
      </c>
      <c r="AY757" s="119" t="s">
        <v>88</v>
      </c>
      <c r="AZ757" s="119"/>
      <c r="BA757" s="119">
        <v>3</v>
      </c>
      <c r="BB757" s="119">
        <v>4</v>
      </c>
      <c r="BC757" s="119" t="s">
        <v>134</v>
      </c>
      <c r="BD757" s="119"/>
      <c r="BE757" s="119"/>
      <c r="BF757">
        <f t="shared" si="81"/>
        <v>0</v>
      </c>
      <c r="BG757">
        <f t="shared" si="79"/>
        <v>0</v>
      </c>
      <c r="BH757">
        <f t="shared" si="79"/>
        <v>0</v>
      </c>
      <c r="BI757">
        <f t="shared" si="79"/>
        <v>0</v>
      </c>
      <c r="BJ757">
        <f t="shared" si="79"/>
        <v>0</v>
      </c>
      <c r="BK757">
        <f t="shared" si="79"/>
        <v>0</v>
      </c>
      <c r="BL757">
        <f t="shared" si="77"/>
        <v>0</v>
      </c>
      <c r="BM757">
        <f t="shared" si="80"/>
        <v>0</v>
      </c>
      <c r="BN757">
        <f t="shared" si="80"/>
        <v>0</v>
      </c>
      <c r="BO757">
        <f t="shared" si="80"/>
        <v>1</v>
      </c>
      <c r="BP757">
        <f t="shared" si="80"/>
        <v>0</v>
      </c>
      <c r="BQ757">
        <f t="shared" si="78"/>
        <v>0</v>
      </c>
      <c r="BR757">
        <f t="shared" si="80"/>
        <v>0</v>
      </c>
      <c r="BS757">
        <f t="shared" si="80"/>
        <v>0</v>
      </c>
      <c r="BT757" s="256">
        <f t="shared" si="76"/>
        <v>4</v>
      </c>
    </row>
    <row r="758" spans="2:72" ht="14.3" x14ac:dyDescent="0.25">
      <c r="B758" s="93" t="str">
        <f>IFERROR(VLOOKUP(TABLA!$F758,BLIOTECAS!$C$1:$E$26,2,FALSE),"")</f>
        <v>OPT</v>
      </c>
      <c r="C758" s="93" t="str">
        <f>IFERROR(VLOOKUP(TABLA!F758,BLIOTECAS!$C$1:$E$26,3,FALSE),"")</f>
        <v>Ciencias de la Salud</v>
      </c>
      <c r="D758" s="266" t="s">
        <v>1069</v>
      </c>
      <c r="E758" s="120" t="s">
        <v>8</v>
      </c>
      <c r="F758" s="119" t="s">
        <v>37</v>
      </c>
      <c r="G758" s="119" t="s">
        <v>46</v>
      </c>
      <c r="H758" s="119" t="s">
        <v>46</v>
      </c>
      <c r="I758" s="119"/>
      <c r="J758" s="119" t="s">
        <v>37</v>
      </c>
      <c r="K758" s="119" t="s">
        <v>56</v>
      </c>
      <c r="L758" s="119"/>
      <c r="M758" s="119" t="s">
        <v>720</v>
      </c>
      <c r="N758" s="119">
        <v>4</v>
      </c>
      <c r="O758" s="119">
        <v>5</v>
      </c>
      <c r="P758" s="119">
        <v>5</v>
      </c>
      <c r="Q758" s="119">
        <v>4</v>
      </c>
      <c r="R758" s="119">
        <v>5</v>
      </c>
      <c r="S758" s="119" t="s">
        <v>87</v>
      </c>
      <c r="T758" s="119" t="s">
        <v>87</v>
      </c>
      <c r="U758" s="119">
        <v>5</v>
      </c>
      <c r="V758" s="119">
        <v>2</v>
      </c>
      <c r="W758" s="119">
        <v>3</v>
      </c>
      <c r="X758" s="119">
        <v>1</v>
      </c>
      <c r="Y758" s="119">
        <v>1</v>
      </c>
      <c r="Z758" s="119">
        <v>4</v>
      </c>
      <c r="AA758" s="119">
        <v>4</v>
      </c>
      <c r="AB758" s="119">
        <v>4</v>
      </c>
      <c r="AC758" s="119">
        <v>4</v>
      </c>
      <c r="AD758" s="119">
        <v>4</v>
      </c>
      <c r="AE758" s="119">
        <v>4</v>
      </c>
      <c r="AF758" s="119">
        <v>4</v>
      </c>
      <c r="AG758" s="119">
        <v>5</v>
      </c>
      <c r="AH758" s="119">
        <v>5</v>
      </c>
      <c r="AI758" s="119">
        <v>5</v>
      </c>
      <c r="AJ758" s="119">
        <v>5</v>
      </c>
      <c r="AK758" s="119" t="s">
        <v>88</v>
      </c>
      <c r="AL758" s="119" t="s">
        <v>88</v>
      </c>
      <c r="AM758" s="119">
        <v>5</v>
      </c>
      <c r="AN758" s="119">
        <v>4</v>
      </c>
      <c r="AO758" s="119" t="s">
        <v>115</v>
      </c>
      <c r="AP758" s="119">
        <v>5</v>
      </c>
      <c r="AQ758" s="119">
        <v>5</v>
      </c>
      <c r="AR758" s="119">
        <v>5</v>
      </c>
      <c r="AS758" s="119">
        <v>5</v>
      </c>
      <c r="AT758" s="119">
        <v>5</v>
      </c>
      <c r="AU758" s="119">
        <v>5</v>
      </c>
      <c r="AV758" s="119">
        <v>5</v>
      </c>
      <c r="AW758" s="119">
        <v>5</v>
      </c>
      <c r="AX758" s="119" t="s">
        <v>87</v>
      </c>
      <c r="AY758" s="119" t="s">
        <v>88</v>
      </c>
      <c r="AZ758" s="119"/>
      <c r="BA758" s="119">
        <v>5</v>
      </c>
      <c r="BB758" s="119">
        <v>4</v>
      </c>
      <c r="BC758" s="119" t="s">
        <v>134</v>
      </c>
      <c r="BD758" s="119"/>
      <c r="BE758" s="119"/>
      <c r="BF758">
        <f t="shared" si="81"/>
        <v>0</v>
      </c>
      <c r="BG758">
        <f t="shared" si="79"/>
        <v>0</v>
      </c>
      <c r="BH758">
        <f t="shared" si="79"/>
        <v>0</v>
      </c>
      <c r="BI758">
        <f t="shared" si="79"/>
        <v>0</v>
      </c>
      <c r="BJ758">
        <f t="shared" si="79"/>
        <v>0</v>
      </c>
      <c r="BK758">
        <f t="shared" si="79"/>
        <v>0</v>
      </c>
      <c r="BL758">
        <f t="shared" si="77"/>
        <v>0</v>
      </c>
      <c r="BM758">
        <f t="shared" si="80"/>
        <v>0</v>
      </c>
      <c r="BN758">
        <f t="shared" si="80"/>
        <v>0</v>
      </c>
      <c r="BO758">
        <f t="shared" si="80"/>
        <v>0</v>
      </c>
      <c r="BP758">
        <f t="shared" si="80"/>
        <v>0</v>
      </c>
      <c r="BQ758">
        <f t="shared" si="78"/>
        <v>0</v>
      </c>
      <c r="BR758">
        <f t="shared" si="80"/>
        <v>1</v>
      </c>
      <c r="BS758">
        <f t="shared" si="80"/>
        <v>0</v>
      </c>
      <c r="BT758" s="256">
        <f t="shared" si="76"/>
        <v>4</v>
      </c>
    </row>
    <row r="759" spans="2:72" ht="14.3" x14ac:dyDescent="0.25">
      <c r="B759" s="93" t="str">
        <f>IFERROR(VLOOKUP(TABLA!$F759,BLIOTECAS!$C$1:$E$26,2,FALSE),"")</f>
        <v/>
      </c>
      <c r="C759" s="93" t="str">
        <f>IFERROR(VLOOKUP(TABLA!F759,BLIOTECAS!$C$1:$E$26,3,FALSE),"")</f>
        <v/>
      </c>
      <c r="D759" s="266" t="s">
        <v>1069</v>
      </c>
      <c r="E759" s="120" t="s">
        <v>8</v>
      </c>
      <c r="F759" s="119"/>
      <c r="G759" s="119" t="s">
        <v>48</v>
      </c>
      <c r="H759" s="119" t="s">
        <v>48</v>
      </c>
      <c r="I759" s="119"/>
      <c r="J759" s="119" t="s">
        <v>13</v>
      </c>
      <c r="K759" s="119" t="s">
        <v>31</v>
      </c>
      <c r="L759" s="119" t="s">
        <v>29</v>
      </c>
      <c r="M759" s="119"/>
      <c r="N759" s="119">
        <v>5</v>
      </c>
      <c r="O759" s="119">
        <v>5</v>
      </c>
      <c r="P759" s="119">
        <v>5</v>
      </c>
      <c r="Q759" s="119">
        <v>5</v>
      </c>
      <c r="R759" s="119">
        <v>5</v>
      </c>
      <c r="S759" s="119" t="s">
        <v>87</v>
      </c>
      <c r="T759" s="119" t="s">
        <v>87</v>
      </c>
      <c r="U759" s="119">
        <v>5</v>
      </c>
      <c r="V759" s="119">
        <v>3</v>
      </c>
      <c r="W759" s="119">
        <v>4</v>
      </c>
      <c r="X759" s="119">
        <v>5</v>
      </c>
      <c r="Y759" s="119">
        <v>5</v>
      </c>
      <c r="Z759" s="119">
        <v>5</v>
      </c>
      <c r="AA759" s="119">
        <v>5</v>
      </c>
      <c r="AB759" s="119">
        <v>5</v>
      </c>
      <c r="AC759" s="119">
        <v>5</v>
      </c>
      <c r="AD759" s="119">
        <v>5</v>
      </c>
      <c r="AE759" s="119">
        <v>5</v>
      </c>
      <c r="AF759" s="119">
        <v>5</v>
      </c>
      <c r="AG759" s="119">
        <v>5</v>
      </c>
      <c r="AH759" s="119">
        <v>5</v>
      </c>
      <c r="AI759" s="119">
        <v>5</v>
      </c>
      <c r="AJ759" s="119">
        <v>5</v>
      </c>
      <c r="AK759" s="119" t="s">
        <v>88</v>
      </c>
      <c r="AL759" s="119" t="s">
        <v>87</v>
      </c>
      <c r="AM759" s="119">
        <v>5</v>
      </c>
      <c r="AN759" s="119">
        <v>5</v>
      </c>
      <c r="AO759" s="119" t="s">
        <v>113</v>
      </c>
      <c r="AP759" s="119">
        <v>5</v>
      </c>
      <c r="AQ759" s="119">
        <v>5</v>
      </c>
      <c r="AR759" s="119">
        <v>5</v>
      </c>
      <c r="AS759" s="119">
        <v>5</v>
      </c>
      <c r="AT759" s="119">
        <v>5</v>
      </c>
      <c r="AU759" s="119">
        <v>5</v>
      </c>
      <c r="AV759" s="119">
        <v>5</v>
      </c>
      <c r="AW759" s="119">
        <v>5</v>
      </c>
      <c r="AX759" s="119" t="s">
        <v>87</v>
      </c>
      <c r="AY759" s="119" t="s">
        <v>88</v>
      </c>
      <c r="AZ759" s="119"/>
      <c r="BA759" s="119">
        <v>5</v>
      </c>
      <c r="BB759" s="119">
        <v>5</v>
      </c>
      <c r="BC759" s="119" t="s">
        <v>135</v>
      </c>
      <c r="BD759" s="119"/>
      <c r="BE759" s="119"/>
      <c r="BF759">
        <f t="shared" si="81"/>
        <v>0</v>
      </c>
      <c r="BG759">
        <f t="shared" si="79"/>
        <v>0</v>
      </c>
      <c r="BH759">
        <f t="shared" si="79"/>
        <v>0</v>
      </c>
      <c r="BI759">
        <f t="shared" si="79"/>
        <v>0</v>
      </c>
      <c r="BJ759">
        <f t="shared" si="79"/>
        <v>0</v>
      </c>
      <c r="BK759">
        <f t="shared" si="79"/>
        <v>0</v>
      </c>
      <c r="BL759">
        <f t="shared" si="77"/>
        <v>0</v>
      </c>
      <c r="BM759">
        <f t="shared" si="80"/>
        <v>0</v>
      </c>
      <c r="BN759">
        <f t="shared" si="80"/>
        <v>0</v>
      </c>
      <c r="BO759">
        <f t="shared" si="80"/>
        <v>1</v>
      </c>
      <c r="BP759">
        <f t="shared" si="80"/>
        <v>0</v>
      </c>
      <c r="BQ759">
        <f t="shared" si="78"/>
        <v>0</v>
      </c>
      <c r="BR759">
        <f t="shared" si="80"/>
        <v>0</v>
      </c>
      <c r="BS759">
        <f t="shared" si="80"/>
        <v>0</v>
      </c>
      <c r="BT759" s="256">
        <f t="shared" si="76"/>
        <v>5</v>
      </c>
    </row>
    <row r="760" spans="2:72" ht="14.3" x14ac:dyDescent="0.25">
      <c r="B760" s="93" t="str">
        <f>IFERROR(VLOOKUP(TABLA!$F760,BLIOTECAS!$C$1:$E$26,2,FALSE),"")</f>
        <v>BIO</v>
      </c>
      <c r="C760" s="93" t="str">
        <f>IFERROR(VLOOKUP(TABLA!F760,BLIOTECAS!$C$1:$E$26,3,FALSE),"")</f>
        <v>Ciencias Experimentales</v>
      </c>
      <c r="D760" s="266" t="s">
        <v>1069</v>
      </c>
      <c r="E760" s="120" t="s">
        <v>8</v>
      </c>
      <c r="F760" s="119" t="s">
        <v>27</v>
      </c>
      <c r="G760" s="119" t="s">
        <v>47</v>
      </c>
      <c r="H760" s="119" t="s">
        <v>47</v>
      </c>
      <c r="I760" s="119"/>
      <c r="J760" s="119" t="s">
        <v>27</v>
      </c>
      <c r="K760" s="119" t="s">
        <v>56</v>
      </c>
      <c r="L760" s="119" t="s">
        <v>76</v>
      </c>
      <c r="M760" s="119"/>
      <c r="N760" s="119">
        <v>4</v>
      </c>
      <c r="O760" s="119">
        <v>4</v>
      </c>
      <c r="P760" s="119">
        <v>5</v>
      </c>
      <c r="Q760" s="119">
        <v>4</v>
      </c>
      <c r="R760" s="119">
        <v>4</v>
      </c>
      <c r="S760" s="119" t="s">
        <v>87</v>
      </c>
      <c r="T760" s="119" t="s">
        <v>87</v>
      </c>
      <c r="U760" s="119">
        <v>2</v>
      </c>
      <c r="V760" s="119">
        <v>4</v>
      </c>
      <c r="W760" s="119">
        <v>3</v>
      </c>
      <c r="X760" s="119">
        <v>1</v>
      </c>
      <c r="Y760" s="119">
        <v>5</v>
      </c>
      <c r="Z760" s="119">
        <v>2</v>
      </c>
      <c r="AA760" s="119">
        <v>4</v>
      </c>
      <c r="AB760" s="119">
        <v>2</v>
      </c>
      <c r="AC760" s="119">
        <v>4</v>
      </c>
      <c r="AD760" s="119">
        <v>5</v>
      </c>
      <c r="AE760" s="119">
        <v>4</v>
      </c>
      <c r="AF760" s="119">
        <v>4</v>
      </c>
      <c r="AG760" s="119">
        <v>4</v>
      </c>
      <c r="AH760" s="119">
        <v>4</v>
      </c>
      <c r="AI760" s="119">
        <v>4</v>
      </c>
      <c r="AJ760" s="119">
        <v>5</v>
      </c>
      <c r="AK760" s="119" t="s">
        <v>87</v>
      </c>
      <c r="AL760" s="119" t="s">
        <v>87</v>
      </c>
      <c r="AM760" s="119">
        <v>5</v>
      </c>
      <c r="AN760" s="119">
        <v>5</v>
      </c>
      <c r="AO760" s="119" t="s">
        <v>115</v>
      </c>
      <c r="AP760" s="119">
        <v>4</v>
      </c>
      <c r="AQ760" s="119">
        <v>5</v>
      </c>
      <c r="AR760" s="119">
        <v>5</v>
      </c>
      <c r="AS760" s="119">
        <v>5</v>
      </c>
      <c r="AT760" s="119">
        <v>5</v>
      </c>
      <c r="AU760" s="119">
        <v>5</v>
      </c>
      <c r="AV760" s="119">
        <v>5</v>
      </c>
      <c r="AW760" s="119">
        <v>4</v>
      </c>
      <c r="AX760" s="119" t="s">
        <v>87</v>
      </c>
      <c r="AY760" s="119" t="s">
        <v>87</v>
      </c>
      <c r="AZ760" s="119" t="s">
        <v>124</v>
      </c>
      <c r="BA760" s="119">
        <v>4</v>
      </c>
      <c r="BB760" s="119">
        <v>4</v>
      </c>
      <c r="BC760" s="119" t="s">
        <v>135</v>
      </c>
      <c r="BD760" s="119"/>
      <c r="BE760" s="119"/>
      <c r="BF760">
        <f t="shared" si="81"/>
        <v>0</v>
      </c>
      <c r="BG760">
        <f t="shared" si="79"/>
        <v>0</v>
      </c>
      <c r="BH760">
        <f t="shared" si="79"/>
        <v>0</v>
      </c>
      <c r="BI760">
        <f t="shared" si="79"/>
        <v>0</v>
      </c>
      <c r="BJ760">
        <f t="shared" si="79"/>
        <v>0</v>
      </c>
      <c r="BK760">
        <f t="shared" si="79"/>
        <v>0</v>
      </c>
      <c r="BL760">
        <f t="shared" si="77"/>
        <v>0</v>
      </c>
      <c r="BM760">
        <f t="shared" si="80"/>
        <v>0</v>
      </c>
      <c r="BN760">
        <f t="shared" si="80"/>
        <v>0</v>
      </c>
      <c r="BO760">
        <f t="shared" si="80"/>
        <v>0</v>
      </c>
      <c r="BP760">
        <f t="shared" si="80"/>
        <v>0</v>
      </c>
      <c r="BQ760">
        <f t="shared" si="78"/>
        <v>0</v>
      </c>
      <c r="BR760">
        <f t="shared" si="80"/>
        <v>1</v>
      </c>
      <c r="BS760">
        <f t="shared" si="80"/>
        <v>0</v>
      </c>
      <c r="BT760" s="256">
        <f t="shared" si="76"/>
        <v>5</v>
      </c>
    </row>
    <row r="761" spans="2:72" ht="14.3" x14ac:dyDescent="0.25">
      <c r="B761" s="93" t="str">
        <f>IFERROR(VLOOKUP(TABLA!$F761,BLIOTECAS!$C$1:$E$26,2,FALSE),"")</f>
        <v>FLL</v>
      </c>
      <c r="C761" s="93" t="str">
        <f>IFERROR(VLOOKUP(TABLA!F761,BLIOTECAS!$C$1:$E$26,3,FALSE),"")</f>
        <v>Humanidades</v>
      </c>
      <c r="D761" s="266" t="s">
        <v>1069</v>
      </c>
      <c r="E761" s="120" t="s">
        <v>9</v>
      </c>
      <c r="F761" s="119" t="s">
        <v>15</v>
      </c>
      <c r="G761" s="119" t="s">
        <v>47</v>
      </c>
      <c r="H761" s="119" t="s">
        <v>48</v>
      </c>
      <c r="I761" s="119"/>
      <c r="J761" s="119" t="s">
        <v>476</v>
      </c>
      <c r="K761" s="119"/>
      <c r="L761" s="119"/>
      <c r="M761" s="119"/>
      <c r="N761" s="119">
        <v>5</v>
      </c>
      <c r="O761" s="119">
        <v>5</v>
      </c>
      <c r="P761" s="119">
        <v>5</v>
      </c>
      <c r="Q761" s="119">
        <v>5</v>
      </c>
      <c r="R761" s="119">
        <v>5</v>
      </c>
      <c r="S761" s="119" t="s">
        <v>87</v>
      </c>
      <c r="T761" s="119" t="s">
        <v>87</v>
      </c>
      <c r="U761" s="119">
        <v>5</v>
      </c>
      <c r="V761" s="119">
        <v>1</v>
      </c>
      <c r="W761" s="119">
        <v>1</v>
      </c>
      <c r="X761" s="119">
        <v>1</v>
      </c>
      <c r="Y761" s="119">
        <v>5</v>
      </c>
      <c r="Z761" s="119">
        <v>5</v>
      </c>
      <c r="AA761" s="119">
        <v>5</v>
      </c>
      <c r="AB761" s="119">
        <v>4</v>
      </c>
      <c r="AC761" s="119">
        <v>5</v>
      </c>
      <c r="AD761" s="119">
        <v>5</v>
      </c>
      <c r="AE761" s="119">
        <v>5</v>
      </c>
      <c r="AF761" s="119">
        <v>3</v>
      </c>
      <c r="AG761" s="119">
        <v>5</v>
      </c>
      <c r="AH761" s="119">
        <v>5</v>
      </c>
      <c r="AI761" s="119">
        <v>5</v>
      </c>
      <c r="AJ761" s="119">
        <v>3</v>
      </c>
      <c r="AK761" s="119" t="s">
        <v>88</v>
      </c>
      <c r="AL761" s="119" t="s">
        <v>88</v>
      </c>
      <c r="AM761" s="119">
        <v>5</v>
      </c>
      <c r="AN761" s="119">
        <v>4</v>
      </c>
      <c r="AO761" s="119" t="s">
        <v>113</v>
      </c>
      <c r="AP761" s="119">
        <v>5</v>
      </c>
      <c r="AQ761" s="119">
        <v>5</v>
      </c>
      <c r="AR761" s="119">
        <v>5</v>
      </c>
      <c r="AS761" s="119">
        <v>5</v>
      </c>
      <c r="AT761" s="119">
        <v>5</v>
      </c>
      <c r="AU761" s="119">
        <v>5</v>
      </c>
      <c r="AV761" s="119">
        <v>5</v>
      </c>
      <c r="AW761" s="119">
        <v>5</v>
      </c>
      <c r="AX761" s="119" t="s">
        <v>87</v>
      </c>
      <c r="AY761" s="119" t="s">
        <v>88</v>
      </c>
      <c r="AZ761" s="119"/>
      <c r="BA761" s="119">
        <v>5</v>
      </c>
      <c r="BB761" s="119">
        <v>5</v>
      </c>
      <c r="BC761" s="119" t="s">
        <v>135</v>
      </c>
      <c r="BD761" s="119"/>
      <c r="BE761" s="119"/>
      <c r="BF761">
        <f t="shared" si="81"/>
        <v>0</v>
      </c>
      <c r="BG761">
        <f t="shared" si="79"/>
        <v>0</v>
      </c>
      <c r="BH761">
        <f t="shared" si="79"/>
        <v>0</v>
      </c>
      <c r="BI761">
        <f t="shared" si="79"/>
        <v>0</v>
      </c>
      <c r="BJ761">
        <f t="shared" si="79"/>
        <v>0</v>
      </c>
      <c r="BK761">
        <f t="shared" si="79"/>
        <v>0</v>
      </c>
      <c r="BL761">
        <f t="shared" si="77"/>
        <v>0</v>
      </c>
      <c r="BM761">
        <f t="shared" si="80"/>
        <v>0</v>
      </c>
      <c r="BN761">
        <f t="shared" si="80"/>
        <v>0</v>
      </c>
      <c r="BO761">
        <f t="shared" si="80"/>
        <v>1</v>
      </c>
      <c r="BP761">
        <f t="shared" si="80"/>
        <v>0</v>
      </c>
      <c r="BQ761">
        <f t="shared" si="78"/>
        <v>0</v>
      </c>
      <c r="BR761">
        <f t="shared" si="80"/>
        <v>0</v>
      </c>
      <c r="BS761">
        <f t="shared" si="80"/>
        <v>0</v>
      </c>
      <c r="BT761" s="256">
        <f t="shared" si="76"/>
        <v>5</v>
      </c>
    </row>
    <row r="762" spans="2:72" ht="14.3" x14ac:dyDescent="0.25">
      <c r="B762" s="93" t="str">
        <f>IFERROR(VLOOKUP(TABLA!$F762,BLIOTECAS!$C$1:$E$26,2,FALSE),"")</f>
        <v>PSI</v>
      </c>
      <c r="C762" s="93" t="str">
        <f>IFERROR(VLOOKUP(TABLA!F762,BLIOTECAS!$C$1:$E$26,3,FALSE),"")</f>
        <v>Ciencias de la Salud</v>
      </c>
      <c r="D762" s="266" t="s">
        <v>1069</v>
      </c>
      <c r="E762" s="120" t="s">
        <v>8</v>
      </c>
      <c r="F762" s="119" t="s">
        <v>23</v>
      </c>
      <c r="G762" s="119" t="s">
        <v>48</v>
      </c>
      <c r="H762" s="119" t="s">
        <v>47</v>
      </c>
      <c r="I762" s="119"/>
      <c r="J762" s="119" t="s">
        <v>23</v>
      </c>
      <c r="K762" s="119"/>
      <c r="L762" s="119"/>
      <c r="M762" s="119" t="s">
        <v>721</v>
      </c>
      <c r="N762" s="119">
        <v>4</v>
      </c>
      <c r="O762" s="119">
        <v>5</v>
      </c>
      <c r="P762" s="119">
        <v>4</v>
      </c>
      <c r="Q762" s="119">
        <v>5</v>
      </c>
      <c r="R762" s="119">
        <v>5</v>
      </c>
      <c r="S762" s="119" t="s">
        <v>88</v>
      </c>
      <c r="T762" s="119" t="s">
        <v>87</v>
      </c>
      <c r="U762" s="119">
        <v>4</v>
      </c>
      <c r="V762" s="119">
        <v>5</v>
      </c>
      <c r="W762" s="119">
        <v>5</v>
      </c>
      <c r="X762" s="119">
        <v>3</v>
      </c>
      <c r="Y762" s="119">
        <v>5</v>
      </c>
      <c r="Z762" s="119">
        <v>5</v>
      </c>
      <c r="AA762" s="119">
        <v>5</v>
      </c>
      <c r="AB762" s="119">
        <v>3</v>
      </c>
      <c r="AC762" s="119">
        <v>4</v>
      </c>
      <c r="AD762" s="119">
        <v>4</v>
      </c>
      <c r="AE762" s="119">
        <v>4</v>
      </c>
      <c r="AF762" s="119">
        <v>4</v>
      </c>
      <c r="AG762" s="119"/>
      <c r="AH762" s="119">
        <v>5</v>
      </c>
      <c r="AI762" s="119"/>
      <c r="AJ762" s="119"/>
      <c r="AK762" s="119" t="s">
        <v>88</v>
      </c>
      <c r="AL762" s="119" t="s">
        <v>88</v>
      </c>
      <c r="AM762" s="119">
        <v>4</v>
      </c>
      <c r="AN762" s="119">
        <v>4</v>
      </c>
      <c r="AO762" s="119" t="s">
        <v>113</v>
      </c>
      <c r="AP762" s="119">
        <v>5</v>
      </c>
      <c r="AQ762" s="119">
        <v>4</v>
      </c>
      <c r="AR762" s="119">
        <v>4</v>
      </c>
      <c r="AS762" s="119">
        <v>4</v>
      </c>
      <c r="AT762" s="119">
        <v>4</v>
      </c>
      <c r="AU762" s="119">
        <v>4</v>
      </c>
      <c r="AV762" s="119">
        <v>3</v>
      </c>
      <c r="AW762" s="119"/>
      <c r="AX762" s="119" t="s">
        <v>87</v>
      </c>
      <c r="AY762" s="119" t="s">
        <v>88</v>
      </c>
      <c r="AZ762" s="119"/>
      <c r="BA762" s="119">
        <v>4</v>
      </c>
      <c r="BB762" s="119">
        <v>4</v>
      </c>
      <c r="BC762" s="119" t="s">
        <v>135</v>
      </c>
      <c r="BD762" s="119"/>
      <c r="BE762" s="119"/>
      <c r="BF762">
        <f t="shared" si="81"/>
        <v>0</v>
      </c>
      <c r="BG762">
        <f t="shared" si="79"/>
        <v>0</v>
      </c>
      <c r="BH762">
        <f t="shared" si="79"/>
        <v>0</v>
      </c>
      <c r="BI762">
        <f t="shared" si="79"/>
        <v>0</v>
      </c>
      <c r="BJ762">
        <f t="shared" si="79"/>
        <v>0</v>
      </c>
      <c r="BK762">
        <f t="shared" si="79"/>
        <v>0</v>
      </c>
      <c r="BL762">
        <f t="shared" si="77"/>
        <v>0</v>
      </c>
      <c r="BM762">
        <f t="shared" si="80"/>
        <v>0</v>
      </c>
      <c r="BN762">
        <f t="shared" si="80"/>
        <v>0</v>
      </c>
      <c r="BO762">
        <f t="shared" si="80"/>
        <v>1</v>
      </c>
      <c r="BP762">
        <f t="shared" si="80"/>
        <v>0</v>
      </c>
      <c r="BQ762">
        <f t="shared" si="78"/>
        <v>0</v>
      </c>
      <c r="BR762">
        <f t="shared" si="80"/>
        <v>0</v>
      </c>
      <c r="BS762">
        <f t="shared" si="80"/>
        <v>0</v>
      </c>
      <c r="BT762" s="256">
        <f t="shared" si="76"/>
        <v>5</v>
      </c>
    </row>
    <row r="763" spans="2:72" ht="14.3" x14ac:dyDescent="0.25">
      <c r="B763" s="93" t="str">
        <f>IFERROR(VLOOKUP(TABLA!$F763,BLIOTECAS!$C$1:$E$26,2,FALSE),"")</f>
        <v>FIS</v>
      </c>
      <c r="C763" s="93" t="str">
        <f>IFERROR(VLOOKUP(TABLA!F763,BLIOTECAS!$C$1:$E$26,3,FALSE),"")</f>
        <v>Ciencias Experimentales</v>
      </c>
      <c r="D763" s="266" t="s">
        <v>1069</v>
      </c>
      <c r="E763" s="120" t="s">
        <v>8</v>
      </c>
      <c r="F763" s="119" t="s">
        <v>26</v>
      </c>
      <c r="G763" s="119" t="s">
        <v>47</v>
      </c>
      <c r="H763" s="119" t="s">
        <v>44</v>
      </c>
      <c r="I763" s="119"/>
      <c r="J763" s="119" t="s">
        <v>26</v>
      </c>
      <c r="K763" s="119" t="s">
        <v>19</v>
      </c>
      <c r="L763" s="119" t="s">
        <v>56</v>
      </c>
      <c r="M763" s="119" t="s">
        <v>722</v>
      </c>
      <c r="N763" s="119">
        <v>4</v>
      </c>
      <c r="O763" s="119">
        <v>3</v>
      </c>
      <c r="P763" s="119">
        <v>3</v>
      </c>
      <c r="Q763" s="119">
        <v>3</v>
      </c>
      <c r="R763" s="119">
        <v>5</v>
      </c>
      <c r="S763" s="119" t="s">
        <v>87</v>
      </c>
      <c r="T763" s="119" t="s">
        <v>87</v>
      </c>
      <c r="U763" s="119">
        <v>5</v>
      </c>
      <c r="V763" s="119">
        <v>3</v>
      </c>
      <c r="W763" s="119">
        <v>5</v>
      </c>
      <c r="X763" s="119">
        <v>1</v>
      </c>
      <c r="Y763" s="119">
        <v>5</v>
      </c>
      <c r="Z763" s="119">
        <v>3</v>
      </c>
      <c r="AA763" s="119">
        <v>5</v>
      </c>
      <c r="AB763" s="119">
        <v>1</v>
      </c>
      <c r="AC763" s="119">
        <v>3</v>
      </c>
      <c r="AD763" s="119">
        <v>5</v>
      </c>
      <c r="AE763" s="119">
        <v>5</v>
      </c>
      <c r="AF763" s="119">
        <v>5</v>
      </c>
      <c r="AG763" s="119">
        <v>5</v>
      </c>
      <c r="AH763" s="119">
        <v>3</v>
      </c>
      <c r="AI763" s="119">
        <v>5</v>
      </c>
      <c r="AJ763" s="119">
        <v>5</v>
      </c>
      <c r="AK763" s="119" t="s">
        <v>88</v>
      </c>
      <c r="AL763" s="119" t="s">
        <v>88</v>
      </c>
      <c r="AM763" s="119">
        <v>4</v>
      </c>
      <c r="AN763" s="119">
        <v>5</v>
      </c>
      <c r="AO763" s="119" t="s">
        <v>113</v>
      </c>
      <c r="AP763" s="119">
        <v>5</v>
      </c>
      <c r="AQ763" s="119">
        <v>5</v>
      </c>
      <c r="AR763" s="119">
        <v>5</v>
      </c>
      <c r="AS763" s="119">
        <v>5</v>
      </c>
      <c r="AT763" s="119">
        <v>5</v>
      </c>
      <c r="AU763" s="119">
        <v>5</v>
      </c>
      <c r="AV763" s="119">
        <v>3</v>
      </c>
      <c r="AW763" s="119">
        <v>3</v>
      </c>
      <c r="AX763" s="119" t="s">
        <v>88</v>
      </c>
      <c r="AY763" s="119" t="s">
        <v>88</v>
      </c>
      <c r="AZ763" s="119"/>
      <c r="BA763" s="119">
        <v>5</v>
      </c>
      <c r="BB763" s="119">
        <v>5</v>
      </c>
      <c r="BC763" s="119" t="s">
        <v>135</v>
      </c>
      <c r="BD763" s="119" t="s">
        <v>1084</v>
      </c>
      <c r="BE763" s="119" t="s">
        <v>723</v>
      </c>
      <c r="BF763">
        <f t="shared" si="81"/>
        <v>0</v>
      </c>
      <c r="BG763">
        <f t="shared" si="79"/>
        <v>0</v>
      </c>
      <c r="BH763">
        <f t="shared" si="79"/>
        <v>0</v>
      </c>
      <c r="BI763">
        <f t="shared" si="79"/>
        <v>0</v>
      </c>
      <c r="BJ763">
        <f t="shared" si="79"/>
        <v>0</v>
      </c>
      <c r="BK763">
        <f t="shared" si="79"/>
        <v>0</v>
      </c>
      <c r="BL763">
        <f t="shared" si="77"/>
        <v>0</v>
      </c>
      <c r="BM763">
        <f t="shared" si="80"/>
        <v>0</v>
      </c>
      <c r="BN763">
        <f t="shared" si="80"/>
        <v>0</v>
      </c>
      <c r="BO763">
        <f t="shared" si="80"/>
        <v>1</v>
      </c>
      <c r="BP763">
        <f t="shared" si="80"/>
        <v>0</v>
      </c>
      <c r="BQ763">
        <f t="shared" si="78"/>
        <v>0</v>
      </c>
      <c r="BR763">
        <f t="shared" si="80"/>
        <v>0</v>
      </c>
      <c r="BS763">
        <f t="shared" si="80"/>
        <v>0</v>
      </c>
      <c r="BT763" s="256">
        <f t="shared" si="76"/>
        <v>5</v>
      </c>
    </row>
    <row r="764" spans="2:72" ht="14.3" x14ac:dyDescent="0.25">
      <c r="B764" s="93" t="str">
        <f>IFERROR(VLOOKUP(TABLA!$F764,BLIOTECAS!$C$1:$E$26,2,FALSE),"")</f>
        <v>ENF</v>
      </c>
      <c r="C764" s="93" t="str">
        <f>IFERROR(VLOOKUP(TABLA!F764,BLIOTECAS!$C$1:$E$26,3,FALSE),"")</f>
        <v>Ciencias de la Salud</v>
      </c>
      <c r="D764" s="266" t="s">
        <v>1069</v>
      </c>
      <c r="E764" s="120" t="s">
        <v>8</v>
      </c>
      <c r="F764" s="119" t="s">
        <v>24</v>
      </c>
      <c r="G764" s="119" t="s">
        <v>48</v>
      </c>
      <c r="H764" s="119" t="s">
        <v>46</v>
      </c>
      <c r="I764" s="119"/>
      <c r="J764" s="119" t="s">
        <v>24</v>
      </c>
      <c r="K764" s="119" t="s">
        <v>36</v>
      </c>
      <c r="L764" s="119"/>
      <c r="M764" s="119"/>
      <c r="N764" s="119">
        <v>4</v>
      </c>
      <c r="O764" s="119">
        <v>3</v>
      </c>
      <c r="P764" s="119">
        <v>4</v>
      </c>
      <c r="Q764" s="119">
        <v>4</v>
      </c>
      <c r="R764" s="119">
        <v>3</v>
      </c>
      <c r="S764" s="119" t="s">
        <v>87</v>
      </c>
      <c r="T764" s="119" t="s">
        <v>87</v>
      </c>
      <c r="U764" s="119">
        <v>3</v>
      </c>
      <c r="V764" s="119">
        <v>2</v>
      </c>
      <c r="W764" s="119">
        <v>3</v>
      </c>
      <c r="X764" s="119">
        <v>3</v>
      </c>
      <c r="Y764" s="119">
        <v>4</v>
      </c>
      <c r="Z764" s="119">
        <v>3</v>
      </c>
      <c r="AA764" s="119">
        <v>4</v>
      </c>
      <c r="AB764" s="119">
        <v>4</v>
      </c>
      <c r="AC764" s="119">
        <v>4</v>
      </c>
      <c r="AD764" s="119">
        <v>4</v>
      </c>
      <c r="AE764" s="119">
        <v>4</v>
      </c>
      <c r="AF764" s="119">
        <v>4</v>
      </c>
      <c r="AG764" s="119">
        <v>3</v>
      </c>
      <c r="AH764" s="119">
        <v>3</v>
      </c>
      <c r="AI764" s="119">
        <v>3</v>
      </c>
      <c r="AJ764" s="119">
        <v>3</v>
      </c>
      <c r="AK764" s="119" t="s">
        <v>88</v>
      </c>
      <c r="AL764" s="119" t="s">
        <v>88</v>
      </c>
      <c r="AM764" s="119">
        <v>4</v>
      </c>
      <c r="AN764" s="119">
        <v>4</v>
      </c>
      <c r="AO764" s="119" t="s">
        <v>115</v>
      </c>
      <c r="AP764" s="119">
        <v>4</v>
      </c>
      <c r="AQ764" s="119">
        <v>4</v>
      </c>
      <c r="AR764" s="119">
        <v>4</v>
      </c>
      <c r="AS764" s="119">
        <v>4</v>
      </c>
      <c r="AT764" s="119">
        <v>4</v>
      </c>
      <c r="AU764" s="119">
        <v>5</v>
      </c>
      <c r="AV764" s="119">
        <v>4</v>
      </c>
      <c r="AW764" s="119">
        <v>5</v>
      </c>
      <c r="AX764" s="119" t="s">
        <v>88</v>
      </c>
      <c r="AY764" s="119" t="s">
        <v>88</v>
      </c>
      <c r="AZ764" s="119"/>
      <c r="BA764" s="119">
        <v>4</v>
      </c>
      <c r="BB764" s="119">
        <v>5</v>
      </c>
      <c r="BC764" s="119" t="s">
        <v>135</v>
      </c>
      <c r="BD764" s="119" t="s">
        <v>724</v>
      </c>
      <c r="BE764" s="119"/>
      <c r="BF764">
        <f t="shared" si="81"/>
        <v>0</v>
      </c>
      <c r="BG764">
        <f t="shared" si="79"/>
        <v>0</v>
      </c>
      <c r="BH764">
        <f t="shared" si="79"/>
        <v>0</v>
      </c>
      <c r="BI764">
        <f t="shared" si="79"/>
        <v>0</v>
      </c>
      <c r="BJ764">
        <f t="shared" si="79"/>
        <v>0</v>
      </c>
      <c r="BK764">
        <f t="shared" si="79"/>
        <v>0</v>
      </c>
      <c r="BL764">
        <f t="shared" si="77"/>
        <v>0</v>
      </c>
      <c r="BM764">
        <f t="shared" si="80"/>
        <v>0</v>
      </c>
      <c r="BN764">
        <f t="shared" si="80"/>
        <v>0</v>
      </c>
      <c r="BO764">
        <f t="shared" si="80"/>
        <v>0</v>
      </c>
      <c r="BP764">
        <f t="shared" si="80"/>
        <v>0</v>
      </c>
      <c r="BQ764">
        <f t="shared" si="78"/>
        <v>0</v>
      </c>
      <c r="BR764">
        <f t="shared" si="80"/>
        <v>1</v>
      </c>
      <c r="BS764">
        <f t="shared" si="80"/>
        <v>0</v>
      </c>
      <c r="BT764" s="256">
        <f t="shared" si="76"/>
        <v>5</v>
      </c>
    </row>
    <row r="765" spans="2:72" ht="14.3" x14ac:dyDescent="0.25">
      <c r="B765" s="93" t="str">
        <f>IFERROR(VLOOKUP(TABLA!$F765,BLIOTECAS!$C$1:$E$26,2,FALSE),"")</f>
        <v>GHI</v>
      </c>
      <c r="C765" s="93" t="str">
        <f>IFERROR(VLOOKUP(TABLA!F765,BLIOTECAS!$C$1:$E$26,3,FALSE),"")</f>
        <v>Humanidades</v>
      </c>
      <c r="D765" s="266" t="s">
        <v>1069</v>
      </c>
      <c r="E765" s="120" t="s">
        <v>8</v>
      </c>
      <c r="F765" s="119" t="s">
        <v>13</v>
      </c>
      <c r="G765" s="119" t="s">
        <v>47</v>
      </c>
      <c r="H765" s="119" t="s">
        <v>47</v>
      </c>
      <c r="I765" s="119"/>
      <c r="J765" s="119" t="s">
        <v>13</v>
      </c>
      <c r="K765" s="119" t="s">
        <v>56</v>
      </c>
      <c r="L765" s="119" t="s">
        <v>21</v>
      </c>
      <c r="M765" s="119" t="s">
        <v>725</v>
      </c>
      <c r="N765" s="119">
        <v>5</v>
      </c>
      <c r="O765" s="119">
        <v>5</v>
      </c>
      <c r="P765" s="119">
        <v>5</v>
      </c>
      <c r="Q765" s="119">
        <v>5</v>
      </c>
      <c r="R765" s="119">
        <v>5</v>
      </c>
      <c r="S765" s="119" t="s">
        <v>87</v>
      </c>
      <c r="T765" s="119" t="s">
        <v>87</v>
      </c>
      <c r="U765" s="119">
        <v>5</v>
      </c>
      <c r="V765" s="119">
        <v>3</v>
      </c>
      <c r="W765" s="119">
        <v>5</v>
      </c>
      <c r="X765" s="119">
        <v>5</v>
      </c>
      <c r="Y765" s="119">
        <v>5</v>
      </c>
      <c r="Z765" s="119">
        <v>5</v>
      </c>
      <c r="AA765" s="119">
        <v>2</v>
      </c>
      <c r="AB765" s="119">
        <v>2</v>
      </c>
      <c r="AC765" s="119">
        <v>5</v>
      </c>
      <c r="AD765" s="119">
        <v>5</v>
      </c>
      <c r="AE765" s="119">
        <v>5</v>
      </c>
      <c r="AF765" s="119">
        <v>5</v>
      </c>
      <c r="AG765" s="119">
        <v>5</v>
      </c>
      <c r="AH765" s="119">
        <v>5</v>
      </c>
      <c r="AI765" s="119">
        <v>5</v>
      </c>
      <c r="AJ765" s="119">
        <v>5</v>
      </c>
      <c r="AK765" s="119" t="s">
        <v>88</v>
      </c>
      <c r="AL765" s="119" t="s">
        <v>88</v>
      </c>
      <c r="AM765" s="119">
        <v>5</v>
      </c>
      <c r="AN765" s="119">
        <v>5</v>
      </c>
      <c r="AO765" s="119" t="s">
        <v>361</v>
      </c>
      <c r="AP765" s="119">
        <v>5</v>
      </c>
      <c r="AQ765" s="119">
        <v>5</v>
      </c>
      <c r="AR765" s="119">
        <v>5</v>
      </c>
      <c r="AS765" s="119">
        <v>5</v>
      </c>
      <c r="AT765" s="119">
        <v>5</v>
      </c>
      <c r="AU765" s="119">
        <v>5</v>
      </c>
      <c r="AV765" s="119">
        <v>5</v>
      </c>
      <c r="AW765" s="119">
        <v>5</v>
      </c>
      <c r="AX765" s="119" t="s">
        <v>88</v>
      </c>
      <c r="AY765" s="119" t="s">
        <v>88</v>
      </c>
      <c r="AZ765" s="119"/>
      <c r="BA765" s="119">
        <v>5</v>
      </c>
      <c r="BB765" s="119">
        <v>5</v>
      </c>
      <c r="BC765" s="119" t="s">
        <v>135</v>
      </c>
      <c r="BD765" s="119"/>
      <c r="BE765" s="119"/>
      <c r="BF765">
        <f t="shared" si="81"/>
        <v>0</v>
      </c>
      <c r="BG765">
        <f t="shared" si="79"/>
        <v>0</v>
      </c>
      <c r="BH765">
        <f t="shared" si="79"/>
        <v>0</v>
      </c>
      <c r="BI765">
        <f t="shared" si="79"/>
        <v>0</v>
      </c>
      <c r="BJ765">
        <f t="shared" si="79"/>
        <v>0</v>
      </c>
      <c r="BK765">
        <f t="shared" si="79"/>
        <v>0</v>
      </c>
      <c r="BL765">
        <f t="shared" si="77"/>
        <v>0</v>
      </c>
      <c r="BM765">
        <f t="shared" si="80"/>
        <v>0</v>
      </c>
      <c r="BN765">
        <f t="shared" si="80"/>
        <v>0</v>
      </c>
      <c r="BO765">
        <f t="shared" si="80"/>
        <v>0</v>
      </c>
      <c r="BP765">
        <f t="shared" si="80"/>
        <v>0</v>
      </c>
      <c r="BQ765">
        <f t="shared" si="78"/>
        <v>0</v>
      </c>
      <c r="BR765">
        <f t="shared" si="80"/>
        <v>0</v>
      </c>
      <c r="BS765">
        <f t="shared" si="80"/>
        <v>1</v>
      </c>
      <c r="BT765" s="256">
        <f t="shared" si="76"/>
        <v>5</v>
      </c>
    </row>
    <row r="766" spans="2:72" ht="14.3" x14ac:dyDescent="0.25">
      <c r="B766" s="93" t="str">
        <f>IFERROR(VLOOKUP(TABLA!$F766,BLIOTECAS!$C$1:$E$26,2,FALSE),"")</f>
        <v/>
      </c>
      <c r="C766" s="93" t="str">
        <f>IFERROR(VLOOKUP(TABLA!F766,BLIOTECAS!$C$1:$E$26,3,FALSE),"")</f>
        <v/>
      </c>
      <c r="D766" s="266" t="s">
        <v>1069</v>
      </c>
      <c r="E766" s="120" t="s">
        <v>9</v>
      </c>
      <c r="F766" s="119"/>
      <c r="G766" s="119" t="s">
        <v>47</v>
      </c>
      <c r="H766" s="119" t="s">
        <v>48</v>
      </c>
      <c r="I766" s="119"/>
      <c r="J766" s="119" t="s">
        <v>18</v>
      </c>
      <c r="K766" s="119" t="s">
        <v>17</v>
      </c>
      <c r="L766" s="119" t="s">
        <v>56</v>
      </c>
      <c r="M766" s="119"/>
      <c r="N766" s="119">
        <v>4</v>
      </c>
      <c r="O766" s="119">
        <v>4</v>
      </c>
      <c r="P766" s="119">
        <v>4</v>
      </c>
      <c r="Q766" s="119">
        <v>4</v>
      </c>
      <c r="R766" s="119">
        <v>4</v>
      </c>
      <c r="S766" s="119" t="s">
        <v>87</v>
      </c>
      <c r="T766" s="119" t="s">
        <v>87</v>
      </c>
      <c r="U766" s="119">
        <v>4</v>
      </c>
      <c r="V766" s="119">
        <v>4</v>
      </c>
      <c r="W766" s="119">
        <v>4</v>
      </c>
      <c r="X766" s="119">
        <v>3</v>
      </c>
      <c r="Y766" s="119">
        <v>4</v>
      </c>
      <c r="Z766" s="119">
        <v>4</v>
      </c>
      <c r="AA766" s="119">
        <v>4</v>
      </c>
      <c r="AB766" s="119">
        <v>4</v>
      </c>
      <c r="AC766" s="119">
        <v>4</v>
      </c>
      <c r="AD766" s="119">
        <v>4</v>
      </c>
      <c r="AE766" s="119">
        <v>4</v>
      </c>
      <c r="AF766" s="119">
        <v>4</v>
      </c>
      <c r="AG766" s="119">
        <v>4</v>
      </c>
      <c r="AH766" s="119">
        <v>4</v>
      </c>
      <c r="AI766" s="119">
        <v>3</v>
      </c>
      <c r="AJ766" s="119">
        <v>4</v>
      </c>
      <c r="AK766" s="119" t="s">
        <v>87</v>
      </c>
      <c r="AL766" s="119" t="s">
        <v>88</v>
      </c>
      <c r="AM766" s="119">
        <v>4</v>
      </c>
      <c r="AN766" s="119">
        <v>4</v>
      </c>
      <c r="AO766" s="119" t="s">
        <v>115</v>
      </c>
      <c r="AP766" s="119">
        <v>4</v>
      </c>
      <c r="AQ766" s="119">
        <v>4</v>
      </c>
      <c r="AR766" s="119">
        <v>4</v>
      </c>
      <c r="AS766" s="119">
        <v>4</v>
      </c>
      <c r="AT766" s="119">
        <v>4</v>
      </c>
      <c r="AU766" s="119">
        <v>4</v>
      </c>
      <c r="AV766" s="119">
        <v>4</v>
      </c>
      <c r="AW766" s="119">
        <v>4</v>
      </c>
      <c r="AX766" s="119" t="s">
        <v>87</v>
      </c>
      <c r="AY766" s="119" t="s">
        <v>87</v>
      </c>
      <c r="AZ766" s="119"/>
      <c r="BA766" s="119">
        <v>4</v>
      </c>
      <c r="BB766" s="119">
        <v>4</v>
      </c>
      <c r="BC766" s="119" t="s">
        <v>134</v>
      </c>
      <c r="BD766" s="119"/>
      <c r="BE766" s="119"/>
      <c r="BF766">
        <f t="shared" si="81"/>
        <v>0</v>
      </c>
      <c r="BG766">
        <f t="shared" si="79"/>
        <v>0</v>
      </c>
      <c r="BH766">
        <f t="shared" si="79"/>
        <v>0</v>
      </c>
      <c r="BI766">
        <f t="shared" si="79"/>
        <v>0</v>
      </c>
      <c r="BJ766">
        <f t="shared" si="79"/>
        <v>0</v>
      </c>
      <c r="BK766">
        <f t="shared" si="79"/>
        <v>0</v>
      </c>
      <c r="BL766">
        <f t="shared" si="77"/>
        <v>0</v>
      </c>
      <c r="BM766">
        <f t="shared" si="80"/>
        <v>0</v>
      </c>
      <c r="BN766">
        <f t="shared" si="80"/>
        <v>0</v>
      </c>
      <c r="BO766">
        <f t="shared" si="80"/>
        <v>0</v>
      </c>
      <c r="BP766">
        <f t="shared" si="80"/>
        <v>0</v>
      </c>
      <c r="BQ766">
        <f t="shared" si="78"/>
        <v>0</v>
      </c>
      <c r="BR766">
        <f t="shared" si="80"/>
        <v>1</v>
      </c>
      <c r="BS766">
        <f t="shared" si="80"/>
        <v>0</v>
      </c>
      <c r="BT766" s="256">
        <f t="shared" si="76"/>
        <v>4</v>
      </c>
    </row>
    <row r="767" spans="2:72" ht="14.3" x14ac:dyDescent="0.25">
      <c r="B767" s="93" t="str">
        <f>IFERROR(VLOOKUP(TABLA!$F767,BLIOTECAS!$C$1:$E$26,2,FALSE),"")</f>
        <v>FDI</v>
      </c>
      <c r="C767" s="93" t="str">
        <f>IFERROR(VLOOKUP(TABLA!F767,BLIOTECAS!$C$1:$E$26,3,FALSE),"")</f>
        <v>Ciencias Experimentales</v>
      </c>
      <c r="D767" s="266" t="s">
        <v>1069</v>
      </c>
      <c r="E767" s="120" t="s">
        <v>8</v>
      </c>
      <c r="F767" s="119" t="s">
        <v>30</v>
      </c>
      <c r="G767" s="119" t="s">
        <v>46</v>
      </c>
      <c r="H767" s="119" t="s">
        <v>44</v>
      </c>
      <c r="I767" s="119"/>
      <c r="J767" s="119" t="s">
        <v>30</v>
      </c>
      <c r="K767" s="119" t="s">
        <v>56</v>
      </c>
      <c r="L767" s="119"/>
      <c r="M767" s="119"/>
      <c r="N767" s="119">
        <v>5</v>
      </c>
      <c r="O767" s="119">
        <v>4</v>
      </c>
      <c r="P767" s="119">
        <v>3</v>
      </c>
      <c r="Q767" s="119">
        <v>2</v>
      </c>
      <c r="R767" s="119">
        <v>4</v>
      </c>
      <c r="S767" s="119" t="s">
        <v>87</v>
      </c>
      <c r="T767" s="119" t="s">
        <v>87</v>
      </c>
      <c r="U767" s="119">
        <v>2</v>
      </c>
      <c r="V767" s="119">
        <v>1</v>
      </c>
      <c r="W767" s="119">
        <v>3</v>
      </c>
      <c r="X767" s="119">
        <v>1</v>
      </c>
      <c r="Y767" s="119">
        <v>5</v>
      </c>
      <c r="Z767" s="119">
        <v>5</v>
      </c>
      <c r="AA767" s="119">
        <v>4</v>
      </c>
      <c r="AB767" s="119">
        <v>1</v>
      </c>
      <c r="AC767" s="119">
        <v>4</v>
      </c>
      <c r="AD767" s="119">
        <v>4</v>
      </c>
      <c r="AE767" s="119">
        <v>3</v>
      </c>
      <c r="AF767" s="119">
        <v>3</v>
      </c>
      <c r="AG767" s="119">
        <v>5</v>
      </c>
      <c r="AH767" s="119">
        <v>4</v>
      </c>
      <c r="AI767" s="119">
        <v>4</v>
      </c>
      <c r="AJ767" s="119">
        <v>5</v>
      </c>
      <c r="AK767" s="119" t="s">
        <v>88</v>
      </c>
      <c r="AL767" s="119" t="s">
        <v>88</v>
      </c>
      <c r="AM767" s="119">
        <v>4</v>
      </c>
      <c r="AN767" s="119">
        <v>2</v>
      </c>
      <c r="AO767" s="119" t="s">
        <v>115</v>
      </c>
      <c r="AP767" s="119">
        <v>5</v>
      </c>
      <c r="AQ767" s="119">
        <v>3</v>
      </c>
      <c r="AR767" s="119">
        <v>4</v>
      </c>
      <c r="AS767" s="119">
        <v>4</v>
      </c>
      <c r="AT767" s="119">
        <v>5</v>
      </c>
      <c r="AU767" s="119">
        <v>4</v>
      </c>
      <c r="AV767" s="119">
        <v>4</v>
      </c>
      <c r="AW767" s="119">
        <v>3</v>
      </c>
      <c r="AX767" s="119" t="s">
        <v>88</v>
      </c>
      <c r="AY767" s="119" t="s">
        <v>88</v>
      </c>
      <c r="AZ767" s="119"/>
      <c r="BA767" s="119">
        <v>5</v>
      </c>
      <c r="BB767" s="119">
        <v>5</v>
      </c>
      <c r="BC767" s="119" t="s">
        <v>134</v>
      </c>
      <c r="BD767" s="119" t="s">
        <v>726</v>
      </c>
      <c r="BE767" s="119"/>
      <c r="BF767">
        <f t="shared" si="81"/>
        <v>0</v>
      </c>
      <c r="BG767">
        <f t="shared" si="79"/>
        <v>0</v>
      </c>
      <c r="BH767">
        <f t="shared" si="79"/>
        <v>0</v>
      </c>
      <c r="BI767">
        <f t="shared" si="79"/>
        <v>0</v>
      </c>
      <c r="BJ767">
        <f t="shared" si="79"/>
        <v>0</v>
      </c>
      <c r="BK767">
        <f t="shared" si="79"/>
        <v>0</v>
      </c>
      <c r="BL767">
        <f t="shared" si="77"/>
        <v>0</v>
      </c>
      <c r="BM767">
        <f t="shared" si="80"/>
        <v>0</v>
      </c>
      <c r="BN767">
        <f t="shared" si="80"/>
        <v>0</v>
      </c>
      <c r="BO767">
        <f t="shared" si="80"/>
        <v>0</v>
      </c>
      <c r="BP767">
        <f t="shared" si="80"/>
        <v>0</v>
      </c>
      <c r="BQ767">
        <f t="shared" si="78"/>
        <v>0</v>
      </c>
      <c r="BR767">
        <f t="shared" si="80"/>
        <v>1</v>
      </c>
      <c r="BS767">
        <f t="shared" si="80"/>
        <v>0</v>
      </c>
      <c r="BT767" s="256">
        <f t="shared" si="76"/>
        <v>4</v>
      </c>
    </row>
    <row r="768" spans="2:72" ht="14.3" x14ac:dyDescent="0.25">
      <c r="B768" s="93" t="str">
        <f>IFERROR(VLOOKUP(TABLA!$F768,BLIOTECAS!$C$1:$E$26,2,FALSE),"")</f>
        <v>TRS</v>
      </c>
      <c r="C768" s="93" t="str">
        <f>IFERROR(VLOOKUP(TABLA!F768,BLIOTECAS!$C$1:$E$26,3,FALSE),"")</f>
        <v>Ciencias Sociales</v>
      </c>
      <c r="D768" s="266" t="s">
        <v>1069</v>
      </c>
      <c r="E768" s="120" t="s">
        <v>8</v>
      </c>
      <c r="F768" s="119" t="s">
        <v>32</v>
      </c>
      <c r="G768" s="119" t="s">
        <v>46</v>
      </c>
      <c r="H768" s="119" t="s">
        <v>46</v>
      </c>
      <c r="I768" s="119"/>
      <c r="J768" s="119" t="s">
        <v>32</v>
      </c>
      <c r="K768" s="119"/>
      <c r="L768" s="119"/>
      <c r="M768" s="119"/>
      <c r="N768" s="119">
        <v>4</v>
      </c>
      <c r="O768" s="119">
        <v>4</v>
      </c>
      <c r="P768" s="119">
        <v>4</v>
      </c>
      <c r="Q768" s="119">
        <v>4</v>
      </c>
      <c r="R768" s="119"/>
      <c r="S768" s="119" t="s">
        <v>87</v>
      </c>
      <c r="T768" s="119" t="s">
        <v>87</v>
      </c>
      <c r="U768" s="119">
        <v>4</v>
      </c>
      <c r="V768" s="119">
        <v>3</v>
      </c>
      <c r="W768" s="119">
        <v>3</v>
      </c>
      <c r="X768" s="119">
        <v>3</v>
      </c>
      <c r="Y768" s="119">
        <v>4</v>
      </c>
      <c r="Z768" s="119">
        <v>4</v>
      </c>
      <c r="AA768" s="119">
        <v>4</v>
      </c>
      <c r="AB768" s="119">
        <v>4</v>
      </c>
      <c r="AC768" s="119">
        <v>4</v>
      </c>
      <c r="AD768" s="119">
        <v>4</v>
      </c>
      <c r="AE768" s="119">
        <v>3</v>
      </c>
      <c r="AF768" s="119">
        <v>3</v>
      </c>
      <c r="AG768" s="119">
        <v>5</v>
      </c>
      <c r="AH768" s="119">
        <v>3</v>
      </c>
      <c r="AI768" s="119">
        <v>5</v>
      </c>
      <c r="AJ768" s="119">
        <v>3</v>
      </c>
      <c r="AK768" s="119" t="s">
        <v>88</v>
      </c>
      <c r="AL768" s="119" t="s">
        <v>88</v>
      </c>
      <c r="AM768" s="119">
        <v>3</v>
      </c>
      <c r="AN768" s="119">
        <v>3</v>
      </c>
      <c r="AO768" s="119" t="s">
        <v>494</v>
      </c>
      <c r="AP768" s="119">
        <v>5</v>
      </c>
      <c r="AQ768" s="119">
        <v>5</v>
      </c>
      <c r="AR768" s="119">
        <v>5</v>
      </c>
      <c r="AS768" s="119">
        <v>5</v>
      </c>
      <c r="AT768" s="119">
        <v>5</v>
      </c>
      <c r="AU768" s="119">
        <v>5</v>
      </c>
      <c r="AV768" s="119">
        <v>5</v>
      </c>
      <c r="AW768" s="119">
        <v>5</v>
      </c>
      <c r="AX768" s="119" t="s">
        <v>87</v>
      </c>
      <c r="AY768" s="119" t="s">
        <v>87</v>
      </c>
      <c r="AZ768" s="119" t="s">
        <v>124</v>
      </c>
      <c r="BA768" s="119">
        <v>5</v>
      </c>
      <c r="BB768" s="119">
        <v>5</v>
      </c>
      <c r="BC768" s="119" t="s">
        <v>135</v>
      </c>
      <c r="BD768" s="119"/>
      <c r="BE768" s="119" t="s">
        <v>727</v>
      </c>
      <c r="BF768">
        <f t="shared" si="81"/>
        <v>0</v>
      </c>
      <c r="BG768">
        <f t="shared" si="79"/>
        <v>0</v>
      </c>
      <c r="BH768">
        <f t="shared" si="79"/>
        <v>0</v>
      </c>
      <c r="BI768">
        <f t="shared" si="79"/>
        <v>0</v>
      </c>
      <c r="BJ768">
        <f t="shared" si="79"/>
        <v>0</v>
      </c>
      <c r="BK768">
        <f t="shared" si="79"/>
        <v>0</v>
      </c>
      <c r="BL768">
        <f t="shared" si="77"/>
        <v>0</v>
      </c>
      <c r="BM768">
        <f t="shared" si="80"/>
        <v>0</v>
      </c>
      <c r="BN768">
        <f t="shared" si="80"/>
        <v>0</v>
      </c>
      <c r="BO768">
        <f t="shared" si="80"/>
        <v>1</v>
      </c>
      <c r="BP768">
        <f t="shared" si="80"/>
        <v>0</v>
      </c>
      <c r="BQ768">
        <f t="shared" si="78"/>
        <v>1</v>
      </c>
      <c r="BR768">
        <f t="shared" si="80"/>
        <v>0</v>
      </c>
      <c r="BS768">
        <f t="shared" si="80"/>
        <v>0</v>
      </c>
      <c r="BT768" s="256">
        <f t="shared" si="76"/>
        <v>5</v>
      </c>
    </row>
    <row r="769" spans="2:72" ht="14.3" x14ac:dyDescent="0.25">
      <c r="B769" s="93" t="str">
        <f>IFERROR(VLOOKUP(TABLA!$F769,BLIOTECAS!$C$1:$E$26,2,FALSE),"")</f>
        <v>GHI</v>
      </c>
      <c r="C769" s="93" t="str">
        <f>IFERROR(VLOOKUP(TABLA!F769,BLIOTECAS!$C$1:$E$26,3,FALSE),"")</f>
        <v>Humanidades</v>
      </c>
      <c r="D769" s="266" t="s">
        <v>1069</v>
      </c>
      <c r="E769" s="120" t="s">
        <v>8</v>
      </c>
      <c r="F769" s="119" t="s">
        <v>13</v>
      </c>
      <c r="G769" s="119" t="s">
        <v>46</v>
      </c>
      <c r="H769" s="119" t="s">
        <v>47</v>
      </c>
      <c r="I769" s="119"/>
      <c r="J769" s="119" t="s">
        <v>13</v>
      </c>
      <c r="K769" s="119" t="s">
        <v>56</v>
      </c>
      <c r="L769" s="119"/>
      <c r="M769" s="119"/>
      <c r="N769" s="119">
        <v>5</v>
      </c>
      <c r="O769" s="119">
        <v>5</v>
      </c>
      <c r="P769" s="119">
        <v>5</v>
      </c>
      <c r="Q769" s="119">
        <v>5</v>
      </c>
      <c r="R769" s="119">
        <v>5</v>
      </c>
      <c r="S769" s="119" t="s">
        <v>87</v>
      </c>
      <c r="T769" s="119" t="s">
        <v>87</v>
      </c>
      <c r="U769" s="119">
        <v>5</v>
      </c>
      <c r="V769" s="119">
        <v>3</v>
      </c>
      <c r="W769" s="119">
        <v>4</v>
      </c>
      <c r="X769" s="119">
        <v>5</v>
      </c>
      <c r="Y769" s="119">
        <v>3</v>
      </c>
      <c r="Z769" s="119">
        <v>4</v>
      </c>
      <c r="AA769" s="119">
        <v>3</v>
      </c>
      <c r="AB769" s="119">
        <v>5</v>
      </c>
      <c r="AC769" s="119">
        <v>5</v>
      </c>
      <c r="AD769" s="119">
        <v>5</v>
      </c>
      <c r="AE769" s="119">
        <v>5</v>
      </c>
      <c r="AF769" s="119">
        <v>5</v>
      </c>
      <c r="AG769" s="119">
        <v>5</v>
      </c>
      <c r="AH769" s="119">
        <v>5</v>
      </c>
      <c r="AI769" s="119">
        <v>5</v>
      </c>
      <c r="AJ769" s="119">
        <v>5</v>
      </c>
      <c r="AK769" s="119" t="s">
        <v>87</v>
      </c>
      <c r="AL769" s="119" t="s">
        <v>88</v>
      </c>
      <c r="AM769" s="119">
        <v>5</v>
      </c>
      <c r="AN769" s="119">
        <v>5</v>
      </c>
      <c r="AO769" s="119" t="s">
        <v>115</v>
      </c>
      <c r="AP769" s="119">
        <v>5</v>
      </c>
      <c r="AQ769" s="119">
        <v>5</v>
      </c>
      <c r="AR769" s="119">
        <v>5</v>
      </c>
      <c r="AS769" s="119">
        <v>5</v>
      </c>
      <c r="AT769" s="119">
        <v>5</v>
      </c>
      <c r="AU769" s="119">
        <v>5</v>
      </c>
      <c r="AV769" s="119">
        <v>5</v>
      </c>
      <c r="AW769" s="119">
        <v>5</v>
      </c>
      <c r="AX769" s="119" t="s">
        <v>87</v>
      </c>
      <c r="AY769" s="119" t="s">
        <v>88</v>
      </c>
      <c r="AZ769" s="119"/>
      <c r="BA769" s="119">
        <v>5</v>
      </c>
      <c r="BB769" s="119">
        <v>5</v>
      </c>
      <c r="BC769" s="119" t="s">
        <v>135</v>
      </c>
      <c r="BD769" s="119"/>
      <c r="BE769" s="119"/>
      <c r="BF769">
        <f t="shared" si="81"/>
        <v>0</v>
      </c>
      <c r="BG769">
        <f t="shared" si="79"/>
        <v>0</v>
      </c>
      <c r="BH769">
        <f t="shared" si="79"/>
        <v>0</v>
      </c>
      <c r="BI769">
        <f t="shared" si="79"/>
        <v>0</v>
      </c>
      <c r="BJ769">
        <f t="shared" si="79"/>
        <v>0</v>
      </c>
      <c r="BK769">
        <f t="shared" si="79"/>
        <v>0</v>
      </c>
      <c r="BL769">
        <f t="shared" si="77"/>
        <v>0</v>
      </c>
      <c r="BM769">
        <f t="shared" si="80"/>
        <v>0</v>
      </c>
      <c r="BN769">
        <f t="shared" si="80"/>
        <v>0</v>
      </c>
      <c r="BO769">
        <f t="shared" si="80"/>
        <v>0</v>
      </c>
      <c r="BP769">
        <f t="shared" si="80"/>
        <v>0</v>
      </c>
      <c r="BQ769">
        <f t="shared" si="78"/>
        <v>0</v>
      </c>
      <c r="BR769">
        <f t="shared" si="80"/>
        <v>1</v>
      </c>
      <c r="BS769">
        <f t="shared" si="80"/>
        <v>0</v>
      </c>
      <c r="BT769" s="256">
        <f t="shared" si="76"/>
        <v>5</v>
      </c>
    </row>
    <row r="770" spans="2:72" ht="14.3" x14ac:dyDescent="0.25">
      <c r="B770" s="93" t="str">
        <f>IFERROR(VLOOKUP(TABLA!$F770,BLIOTECAS!$C$1:$E$26,2,FALSE),"")</f>
        <v>FLL</v>
      </c>
      <c r="C770" s="93" t="str">
        <f>IFERROR(VLOOKUP(TABLA!F770,BLIOTECAS!$C$1:$E$26,3,FALSE),"")</f>
        <v>Humanidades</v>
      </c>
      <c r="D770" s="266" t="s">
        <v>1069</v>
      </c>
      <c r="E770" s="120" t="s">
        <v>10</v>
      </c>
      <c r="F770" s="119" t="s">
        <v>15</v>
      </c>
      <c r="G770" s="119" t="s">
        <v>45</v>
      </c>
      <c r="H770" s="119" t="s">
        <v>44</v>
      </c>
      <c r="I770" s="119"/>
      <c r="J770" s="119" t="s">
        <v>76</v>
      </c>
      <c r="K770" s="119" t="s">
        <v>71</v>
      </c>
      <c r="L770" s="119" t="s">
        <v>30</v>
      </c>
      <c r="M770" s="119" t="s">
        <v>728</v>
      </c>
      <c r="N770" s="119">
        <v>5</v>
      </c>
      <c r="O770" s="119">
        <v>5</v>
      </c>
      <c r="P770" s="119">
        <v>5</v>
      </c>
      <c r="Q770" s="119">
        <v>5</v>
      </c>
      <c r="R770" s="119">
        <v>5</v>
      </c>
      <c r="S770" s="119" t="s">
        <v>87</v>
      </c>
      <c r="T770" s="119" t="s">
        <v>87</v>
      </c>
      <c r="U770" s="119">
        <v>5</v>
      </c>
      <c r="V770" s="119">
        <v>5</v>
      </c>
      <c r="W770" s="119">
        <v>5</v>
      </c>
      <c r="X770" s="119">
        <v>5</v>
      </c>
      <c r="Y770" s="119">
        <v>5</v>
      </c>
      <c r="Z770" s="119">
        <v>5</v>
      </c>
      <c r="AA770" s="119">
        <v>5</v>
      </c>
      <c r="AB770" s="119">
        <v>5</v>
      </c>
      <c r="AC770" s="119">
        <v>5</v>
      </c>
      <c r="AD770" s="119">
        <v>5</v>
      </c>
      <c r="AE770" s="119">
        <v>5</v>
      </c>
      <c r="AF770" s="119">
        <v>5</v>
      </c>
      <c r="AG770" s="119">
        <v>5</v>
      </c>
      <c r="AH770" s="119">
        <v>5</v>
      </c>
      <c r="AI770" s="119">
        <v>5</v>
      </c>
      <c r="AJ770" s="119">
        <v>5</v>
      </c>
      <c r="AK770" s="119" t="s">
        <v>88</v>
      </c>
      <c r="AL770" s="119" t="s">
        <v>88</v>
      </c>
      <c r="AM770" s="119">
        <v>5</v>
      </c>
      <c r="AN770" s="119">
        <v>5</v>
      </c>
      <c r="AO770" s="119" t="s">
        <v>115</v>
      </c>
      <c r="AP770" s="119">
        <v>5</v>
      </c>
      <c r="AQ770" s="119">
        <v>5</v>
      </c>
      <c r="AR770" s="119">
        <v>5</v>
      </c>
      <c r="AS770" s="119">
        <v>5</v>
      </c>
      <c r="AT770" s="119">
        <v>5</v>
      </c>
      <c r="AU770" s="119">
        <v>5</v>
      </c>
      <c r="AV770" s="119">
        <v>5</v>
      </c>
      <c r="AW770" s="119">
        <v>5</v>
      </c>
      <c r="AX770" s="119" t="s">
        <v>88</v>
      </c>
      <c r="AY770" s="119" t="s">
        <v>88</v>
      </c>
      <c r="AZ770" s="119"/>
      <c r="BA770" s="119">
        <v>5</v>
      </c>
      <c r="BB770" s="119">
        <v>5</v>
      </c>
      <c r="BC770" s="119" t="s">
        <v>135</v>
      </c>
      <c r="BD770" s="119" t="s">
        <v>729</v>
      </c>
      <c r="BE770" s="119"/>
      <c r="BF770">
        <f t="shared" si="81"/>
        <v>0</v>
      </c>
      <c r="BG770">
        <f t="shared" si="79"/>
        <v>0</v>
      </c>
      <c r="BH770">
        <f t="shared" si="79"/>
        <v>0</v>
      </c>
      <c r="BI770">
        <f t="shared" si="79"/>
        <v>0</v>
      </c>
      <c r="BJ770">
        <f t="shared" si="79"/>
        <v>0</v>
      </c>
      <c r="BK770">
        <f t="shared" si="79"/>
        <v>0</v>
      </c>
      <c r="BL770">
        <f t="shared" si="77"/>
        <v>0</v>
      </c>
      <c r="BM770">
        <f t="shared" si="80"/>
        <v>0</v>
      </c>
      <c r="BN770">
        <f t="shared" si="80"/>
        <v>0</v>
      </c>
      <c r="BO770">
        <f t="shared" si="80"/>
        <v>0</v>
      </c>
      <c r="BP770">
        <f t="shared" si="80"/>
        <v>0</v>
      </c>
      <c r="BQ770">
        <f t="shared" si="78"/>
        <v>0</v>
      </c>
      <c r="BR770">
        <f t="shared" si="80"/>
        <v>1</v>
      </c>
      <c r="BS770">
        <f t="shared" si="80"/>
        <v>0</v>
      </c>
      <c r="BT770" s="256">
        <f t="shared" si="76"/>
        <v>5</v>
      </c>
    </row>
    <row r="771" spans="2:72" ht="14.3" x14ac:dyDescent="0.25">
      <c r="B771" s="93" t="str">
        <f>IFERROR(VLOOKUP(TABLA!$F771,BLIOTECAS!$C$1:$E$26,2,FALSE),"")</f>
        <v>CPS</v>
      </c>
      <c r="C771" s="93" t="str">
        <f>IFERROR(VLOOKUP(TABLA!F771,BLIOTECAS!$C$1:$E$26,3,FALSE),"")</f>
        <v>Ciencias Sociales</v>
      </c>
      <c r="D771" s="266" t="s">
        <v>1069</v>
      </c>
      <c r="E771" s="120" t="s">
        <v>8</v>
      </c>
      <c r="F771" s="119" t="s">
        <v>18</v>
      </c>
      <c r="G771" s="119" t="s">
        <v>47</v>
      </c>
      <c r="H771" s="119" t="s">
        <v>48</v>
      </c>
      <c r="I771" s="119"/>
      <c r="J771" s="119" t="s">
        <v>18</v>
      </c>
      <c r="K771" s="119"/>
      <c r="L771" s="119"/>
      <c r="M771" s="119"/>
      <c r="N771" s="119">
        <v>5</v>
      </c>
      <c r="O771" s="119">
        <v>5</v>
      </c>
      <c r="P771" s="119">
        <v>5</v>
      </c>
      <c r="Q771" s="119">
        <v>5</v>
      </c>
      <c r="R771" s="119">
        <v>5</v>
      </c>
      <c r="S771" s="119" t="s">
        <v>87</v>
      </c>
      <c r="T771" s="119" t="s">
        <v>87</v>
      </c>
      <c r="U771" s="119">
        <v>4</v>
      </c>
      <c r="V771" s="119">
        <v>5</v>
      </c>
      <c r="W771" s="119">
        <v>5</v>
      </c>
      <c r="X771" s="119">
        <v>2</v>
      </c>
      <c r="Y771" s="119">
        <v>5</v>
      </c>
      <c r="Z771" s="119">
        <v>5</v>
      </c>
      <c r="AA771" s="119">
        <v>3</v>
      </c>
      <c r="AB771" s="119">
        <v>3</v>
      </c>
      <c r="AC771" s="119">
        <v>5</v>
      </c>
      <c r="AD771" s="119">
        <v>4</v>
      </c>
      <c r="AE771" s="119">
        <v>4</v>
      </c>
      <c r="AF771" s="119">
        <v>5</v>
      </c>
      <c r="AG771" s="119">
        <v>5</v>
      </c>
      <c r="AH771" s="119">
        <v>4</v>
      </c>
      <c r="AI771" s="119">
        <v>5</v>
      </c>
      <c r="AJ771" s="119">
        <v>5</v>
      </c>
      <c r="AK771" s="119" t="s">
        <v>88</v>
      </c>
      <c r="AL771" s="119" t="s">
        <v>87</v>
      </c>
      <c r="AM771" s="119">
        <v>4</v>
      </c>
      <c r="AN771" s="119">
        <v>3</v>
      </c>
      <c r="AO771" s="119" t="s">
        <v>115</v>
      </c>
      <c r="AP771" s="119">
        <v>5</v>
      </c>
      <c r="AQ771" s="119">
        <v>5</v>
      </c>
      <c r="AR771" s="119">
        <v>5</v>
      </c>
      <c r="AS771" s="119">
        <v>5</v>
      </c>
      <c r="AT771" s="119">
        <v>5</v>
      </c>
      <c r="AU771" s="119">
        <v>5</v>
      </c>
      <c r="AV771" s="119">
        <v>3</v>
      </c>
      <c r="AW771" s="119">
        <v>3</v>
      </c>
      <c r="AX771" s="119" t="s">
        <v>87</v>
      </c>
      <c r="AY771" s="119" t="s">
        <v>88</v>
      </c>
      <c r="AZ771" s="119"/>
      <c r="BA771" s="119">
        <v>5</v>
      </c>
      <c r="BB771" s="119">
        <v>5</v>
      </c>
      <c r="BC771" s="119" t="s">
        <v>134</v>
      </c>
      <c r="BD771" s="119"/>
      <c r="BE771" s="119"/>
      <c r="BF771">
        <f t="shared" si="81"/>
        <v>0</v>
      </c>
      <c r="BG771">
        <f t="shared" si="79"/>
        <v>0</v>
      </c>
      <c r="BH771">
        <f t="shared" si="79"/>
        <v>0</v>
      </c>
      <c r="BI771">
        <f t="shared" si="79"/>
        <v>0</v>
      </c>
      <c r="BJ771">
        <f t="shared" si="79"/>
        <v>0</v>
      </c>
      <c r="BK771">
        <f t="shared" si="79"/>
        <v>0</v>
      </c>
      <c r="BL771">
        <f t="shared" si="77"/>
        <v>0</v>
      </c>
      <c r="BM771">
        <f t="shared" si="80"/>
        <v>0</v>
      </c>
      <c r="BN771">
        <f t="shared" si="80"/>
        <v>0</v>
      </c>
      <c r="BO771">
        <f t="shared" si="80"/>
        <v>0</v>
      </c>
      <c r="BP771">
        <f t="shared" si="80"/>
        <v>0</v>
      </c>
      <c r="BQ771">
        <f t="shared" si="78"/>
        <v>0</v>
      </c>
      <c r="BR771">
        <f t="shared" si="80"/>
        <v>1</v>
      </c>
      <c r="BS771">
        <f t="shared" si="80"/>
        <v>0</v>
      </c>
      <c r="BT771" s="256">
        <f t="shared" si="76"/>
        <v>4</v>
      </c>
    </row>
    <row r="772" spans="2:72" ht="14.3" x14ac:dyDescent="0.25">
      <c r="B772" s="93" t="str">
        <f>IFERROR(VLOOKUP(TABLA!$F772,BLIOTECAS!$C$1:$E$26,2,FALSE),"")</f>
        <v>FLL</v>
      </c>
      <c r="C772" s="93" t="str">
        <f>IFERROR(VLOOKUP(TABLA!F772,BLIOTECAS!$C$1:$E$26,3,FALSE),"")</f>
        <v>Humanidades</v>
      </c>
      <c r="D772" s="266" t="s">
        <v>1069</v>
      </c>
      <c r="E772" s="120" t="s">
        <v>8</v>
      </c>
      <c r="F772" s="119" t="s">
        <v>15</v>
      </c>
      <c r="G772" s="119" t="s">
        <v>46</v>
      </c>
      <c r="H772" s="119" t="s">
        <v>46</v>
      </c>
      <c r="I772" s="119"/>
      <c r="J772" s="119" t="s">
        <v>76</v>
      </c>
      <c r="K772" s="119" t="s">
        <v>17</v>
      </c>
      <c r="L772" s="119" t="s">
        <v>56</v>
      </c>
      <c r="M772" s="119"/>
      <c r="N772" s="119">
        <v>4</v>
      </c>
      <c r="O772" s="119">
        <v>3</v>
      </c>
      <c r="P772" s="119">
        <v>3</v>
      </c>
      <c r="Q772" s="119">
        <v>2</v>
      </c>
      <c r="R772" s="119">
        <v>5</v>
      </c>
      <c r="S772" s="119" t="s">
        <v>87</v>
      </c>
      <c r="T772" s="119" t="s">
        <v>87</v>
      </c>
      <c r="U772" s="119">
        <v>4</v>
      </c>
      <c r="V772" s="119">
        <v>1</v>
      </c>
      <c r="W772" s="119">
        <v>1</v>
      </c>
      <c r="X772" s="119">
        <v>3</v>
      </c>
      <c r="Y772" s="119">
        <v>5</v>
      </c>
      <c r="Z772" s="119">
        <v>5</v>
      </c>
      <c r="AA772" s="119">
        <v>4</v>
      </c>
      <c r="AB772" s="119">
        <v>2</v>
      </c>
      <c r="AC772" s="119">
        <v>3</v>
      </c>
      <c r="AD772" s="119">
        <v>5</v>
      </c>
      <c r="AE772" s="119">
        <v>4</v>
      </c>
      <c r="AF772" s="119">
        <v>3</v>
      </c>
      <c r="AG772" s="119">
        <v>4</v>
      </c>
      <c r="AH772" s="119">
        <v>5</v>
      </c>
      <c r="AI772" s="119">
        <v>2</v>
      </c>
      <c r="AJ772" s="119">
        <v>4</v>
      </c>
      <c r="AK772" s="119" t="s">
        <v>87</v>
      </c>
      <c r="AL772" s="119" t="s">
        <v>87</v>
      </c>
      <c r="AM772" s="119">
        <v>3</v>
      </c>
      <c r="AN772" s="119">
        <v>2</v>
      </c>
      <c r="AO772" s="119" t="s">
        <v>115</v>
      </c>
      <c r="AP772" s="119">
        <v>4</v>
      </c>
      <c r="AQ772" s="119">
        <v>4</v>
      </c>
      <c r="AR772" s="119">
        <v>4</v>
      </c>
      <c r="AS772" s="119">
        <v>4</v>
      </c>
      <c r="AT772" s="119">
        <v>5</v>
      </c>
      <c r="AU772" s="119">
        <v>5</v>
      </c>
      <c r="AV772" s="119">
        <v>3</v>
      </c>
      <c r="AW772" s="119">
        <v>2</v>
      </c>
      <c r="AX772" s="119" t="s">
        <v>87</v>
      </c>
      <c r="AY772" s="119" t="s">
        <v>88</v>
      </c>
      <c r="AZ772" s="119"/>
      <c r="BA772" s="119">
        <v>3</v>
      </c>
      <c r="BB772" s="119">
        <v>4</v>
      </c>
      <c r="BC772" s="119" t="s">
        <v>134</v>
      </c>
      <c r="BD772" s="119"/>
      <c r="BE772" s="119"/>
      <c r="BF772">
        <f t="shared" si="81"/>
        <v>0</v>
      </c>
      <c r="BG772">
        <f t="shared" si="79"/>
        <v>0</v>
      </c>
      <c r="BH772">
        <f t="shared" si="79"/>
        <v>0</v>
      </c>
      <c r="BI772">
        <f t="shared" si="79"/>
        <v>0</v>
      </c>
      <c r="BJ772">
        <f t="shared" si="79"/>
        <v>0</v>
      </c>
      <c r="BK772">
        <f t="shared" si="79"/>
        <v>0</v>
      </c>
      <c r="BL772">
        <f t="shared" si="77"/>
        <v>0</v>
      </c>
      <c r="BM772">
        <f t="shared" si="80"/>
        <v>0</v>
      </c>
      <c r="BN772">
        <f t="shared" si="80"/>
        <v>0</v>
      </c>
      <c r="BO772">
        <f t="shared" si="80"/>
        <v>0</v>
      </c>
      <c r="BP772">
        <f t="shared" si="80"/>
        <v>0</v>
      </c>
      <c r="BQ772">
        <f t="shared" si="78"/>
        <v>0</v>
      </c>
      <c r="BR772">
        <f t="shared" si="80"/>
        <v>1</v>
      </c>
      <c r="BS772">
        <f t="shared" si="80"/>
        <v>0</v>
      </c>
      <c r="BT772" s="256">
        <f t="shared" si="76"/>
        <v>4</v>
      </c>
    </row>
    <row r="773" spans="2:72" ht="14.3" x14ac:dyDescent="0.25">
      <c r="B773" s="93" t="str">
        <f>IFERROR(VLOOKUP(TABLA!$F773,BLIOTECAS!$C$1:$E$26,2,FALSE),"")</f>
        <v>GEO</v>
      </c>
      <c r="C773" s="93" t="str">
        <f>IFERROR(VLOOKUP(TABLA!F773,BLIOTECAS!$C$1:$E$26,3,FALSE),"")</f>
        <v>Ciencias Experimentales</v>
      </c>
      <c r="D773" s="266" t="s">
        <v>1069</v>
      </c>
      <c r="E773" s="120" t="s">
        <v>8</v>
      </c>
      <c r="F773" s="119" t="s">
        <v>34</v>
      </c>
      <c r="G773" s="119" t="s">
        <v>45</v>
      </c>
      <c r="H773" s="119" t="s">
        <v>44</v>
      </c>
      <c r="I773" s="119"/>
      <c r="J773" s="119" t="s">
        <v>34</v>
      </c>
      <c r="K773" s="119" t="s">
        <v>27</v>
      </c>
      <c r="L773" s="119" t="s">
        <v>56</v>
      </c>
      <c r="M773" s="119"/>
      <c r="N773" s="119">
        <v>3</v>
      </c>
      <c r="O773" s="119">
        <v>3</v>
      </c>
      <c r="P773" s="119">
        <v>3</v>
      </c>
      <c r="Q773" s="119">
        <v>1</v>
      </c>
      <c r="R773" s="119">
        <v>2</v>
      </c>
      <c r="S773" s="119" t="s">
        <v>88</v>
      </c>
      <c r="T773" s="119" t="s">
        <v>88</v>
      </c>
      <c r="U773" s="119">
        <v>4</v>
      </c>
      <c r="V773" s="119">
        <v>3</v>
      </c>
      <c r="W773" s="119">
        <v>3</v>
      </c>
      <c r="X773" s="119">
        <v>3</v>
      </c>
      <c r="Y773" s="119">
        <v>3</v>
      </c>
      <c r="Z773" s="119">
        <v>3</v>
      </c>
      <c r="AA773" s="119">
        <v>4</v>
      </c>
      <c r="AB773" s="119">
        <v>3</v>
      </c>
      <c r="AC773" s="119">
        <v>3</v>
      </c>
      <c r="AD773" s="119">
        <v>4</v>
      </c>
      <c r="AE773" s="119">
        <v>3</v>
      </c>
      <c r="AF773" s="119">
        <v>2</v>
      </c>
      <c r="AG773" s="119">
        <v>4</v>
      </c>
      <c r="AH773" s="119">
        <v>3</v>
      </c>
      <c r="AI773" s="119">
        <v>3</v>
      </c>
      <c r="AJ773" s="119">
        <v>3</v>
      </c>
      <c r="AK773" s="119" t="s">
        <v>88</v>
      </c>
      <c r="AL773" s="119" t="s">
        <v>87</v>
      </c>
      <c r="AM773" s="119">
        <v>3</v>
      </c>
      <c r="AN773" s="119">
        <v>3</v>
      </c>
      <c r="AO773" s="119" t="s">
        <v>115</v>
      </c>
      <c r="AP773" s="119">
        <v>4</v>
      </c>
      <c r="AQ773" s="119">
        <v>3</v>
      </c>
      <c r="AR773" s="119">
        <v>2</v>
      </c>
      <c r="AS773" s="119">
        <v>3</v>
      </c>
      <c r="AT773" s="119">
        <v>3</v>
      </c>
      <c r="AU773" s="119">
        <v>4</v>
      </c>
      <c r="AV773" s="119">
        <v>3</v>
      </c>
      <c r="AW773" s="119">
        <v>3</v>
      </c>
      <c r="AX773" s="119" t="s">
        <v>88</v>
      </c>
      <c r="AY773" s="119" t="s">
        <v>88</v>
      </c>
      <c r="AZ773" s="119"/>
      <c r="BA773" s="119">
        <v>4</v>
      </c>
      <c r="BB773" s="119">
        <v>3</v>
      </c>
      <c r="BC773" s="119" t="s">
        <v>133</v>
      </c>
      <c r="BD773" s="119"/>
      <c r="BE773" s="119"/>
      <c r="BF773">
        <f t="shared" si="81"/>
        <v>0</v>
      </c>
      <c r="BG773">
        <f t="shared" si="79"/>
        <v>0</v>
      </c>
      <c r="BH773">
        <f t="shared" si="79"/>
        <v>0</v>
      </c>
      <c r="BI773">
        <f t="shared" si="79"/>
        <v>0</v>
      </c>
      <c r="BJ773">
        <f t="shared" si="79"/>
        <v>0</v>
      </c>
      <c r="BK773">
        <f t="shared" si="79"/>
        <v>0</v>
      </c>
      <c r="BL773">
        <f t="shared" si="77"/>
        <v>0</v>
      </c>
      <c r="BM773">
        <f t="shared" si="80"/>
        <v>0</v>
      </c>
      <c r="BN773">
        <f t="shared" si="80"/>
        <v>0</v>
      </c>
      <c r="BO773">
        <f t="shared" si="80"/>
        <v>0</v>
      </c>
      <c r="BP773">
        <f t="shared" si="80"/>
        <v>0</v>
      </c>
      <c r="BQ773">
        <f t="shared" si="78"/>
        <v>0</v>
      </c>
      <c r="BR773">
        <f t="shared" si="80"/>
        <v>1</v>
      </c>
      <c r="BS773">
        <f t="shared" si="80"/>
        <v>0</v>
      </c>
      <c r="BT773" s="256">
        <f t="shared" ref="BT773:BT836" si="82">IFERROR(VALUE(LEFT(BC773,1)),"NC")</f>
        <v>3</v>
      </c>
    </row>
    <row r="774" spans="2:72" ht="14.3" x14ac:dyDescent="0.25">
      <c r="B774" s="93" t="str">
        <f>IFERROR(VLOOKUP(TABLA!$F774,BLIOTECAS!$C$1:$E$26,2,FALSE),"")</f>
        <v>CEE</v>
      </c>
      <c r="C774" s="93" t="str">
        <f>IFERROR(VLOOKUP(TABLA!F774,BLIOTECAS!$C$1:$E$26,3,FALSE),"")</f>
        <v>Ciencias Sociales</v>
      </c>
      <c r="D774" s="266" t="s">
        <v>1069</v>
      </c>
      <c r="E774" s="120" t="s">
        <v>8</v>
      </c>
      <c r="F774" s="119" t="s">
        <v>20</v>
      </c>
      <c r="G774" s="119" t="s">
        <v>46</v>
      </c>
      <c r="H774" s="119" t="s">
        <v>48</v>
      </c>
      <c r="I774" s="119"/>
      <c r="J774" s="119" t="s">
        <v>18</v>
      </c>
      <c r="K774" s="119" t="s">
        <v>20</v>
      </c>
      <c r="L774" s="119" t="s">
        <v>56</v>
      </c>
      <c r="M774" s="119" t="s">
        <v>730</v>
      </c>
      <c r="N774" s="119">
        <v>5</v>
      </c>
      <c r="O774" s="119">
        <v>5</v>
      </c>
      <c r="P774" s="119">
        <v>4</v>
      </c>
      <c r="Q774" s="119">
        <v>4</v>
      </c>
      <c r="R774" s="119">
        <v>5</v>
      </c>
      <c r="S774" s="119" t="s">
        <v>87</v>
      </c>
      <c r="T774" s="119" t="s">
        <v>87</v>
      </c>
      <c r="U774" s="119">
        <v>2</v>
      </c>
      <c r="V774" s="119">
        <v>2</v>
      </c>
      <c r="W774" s="119">
        <v>5</v>
      </c>
      <c r="X774" s="119">
        <v>1</v>
      </c>
      <c r="Y774" s="119">
        <v>5</v>
      </c>
      <c r="Z774" s="119">
        <v>5</v>
      </c>
      <c r="AA774" s="119">
        <v>5</v>
      </c>
      <c r="AB774" s="119">
        <v>4</v>
      </c>
      <c r="AC774" s="119">
        <v>4</v>
      </c>
      <c r="AD774" s="119">
        <v>4</v>
      </c>
      <c r="AE774" s="119">
        <v>5</v>
      </c>
      <c r="AF774" s="119">
        <v>4</v>
      </c>
      <c r="AG774" s="119">
        <v>5</v>
      </c>
      <c r="AH774" s="119">
        <v>5</v>
      </c>
      <c r="AI774" s="119">
        <v>5</v>
      </c>
      <c r="AJ774" s="119"/>
      <c r="AK774" s="119" t="s">
        <v>87</v>
      </c>
      <c r="AL774" s="119" t="s">
        <v>87</v>
      </c>
      <c r="AM774" s="119">
        <v>4</v>
      </c>
      <c r="AN774" s="119">
        <v>5</v>
      </c>
      <c r="AO774" s="119" t="s">
        <v>560</v>
      </c>
      <c r="AP774" s="119">
        <v>5</v>
      </c>
      <c r="AQ774" s="119">
        <v>2</v>
      </c>
      <c r="AR774" s="119">
        <v>5</v>
      </c>
      <c r="AS774" s="119">
        <v>5</v>
      </c>
      <c r="AT774" s="119">
        <v>5</v>
      </c>
      <c r="AU774" s="119">
        <v>5</v>
      </c>
      <c r="AV774" s="119">
        <v>5</v>
      </c>
      <c r="AW774" s="119">
        <v>5</v>
      </c>
      <c r="AX774" s="119" t="s">
        <v>87</v>
      </c>
      <c r="AY774" s="119" t="s">
        <v>87</v>
      </c>
      <c r="AZ774" s="119" t="s">
        <v>124</v>
      </c>
      <c r="BA774" s="119">
        <v>4</v>
      </c>
      <c r="BB774" s="119">
        <v>5</v>
      </c>
      <c r="BC774" s="119" t="s">
        <v>135</v>
      </c>
      <c r="BD774" s="119" t="s">
        <v>1085</v>
      </c>
      <c r="BE774" s="119"/>
      <c r="BF774">
        <f t="shared" si="81"/>
        <v>0</v>
      </c>
      <c r="BG774">
        <f t="shared" si="79"/>
        <v>0</v>
      </c>
      <c r="BH774">
        <f t="shared" si="79"/>
        <v>0</v>
      </c>
      <c r="BI774">
        <f t="shared" si="79"/>
        <v>0</v>
      </c>
      <c r="BJ774">
        <f t="shared" si="79"/>
        <v>0</v>
      </c>
      <c r="BK774">
        <f t="shared" si="79"/>
        <v>0</v>
      </c>
      <c r="BL774">
        <f t="shared" si="77"/>
        <v>1</v>
      </c>
      <c r="BM774">
        <f t="shared" si="80"/>
        <v>0</v>
      </c>
      <c r="BN774">
        <f t="shared" si="80"/>
        <v>0</v>
      </c>
      <c r="BO774">
        <f t="shared" si="80"/>
        <v>0</v>
      </c>
      <c r="BP774">
        <f t="shared" si="80"/>
        <v>0</v>
      </c>
      <c r="BQ774">
        <f t="shared" si="78"/>
        <v>0</v>
      </c>
      <c r="BR774">
        <f t="shared" si="80"/>
        <v>0</v>
      </c>
      <c r="BS774">
        <f t="shared" si="80"/>
        <v>0</v>
      </c>
      <c r="BT774" s="256">
        <f t="shared" si="82"/>
        <v>5</v>
      </c>
    </row>
    <row r="775" spans="2:72" ht="14.3" x14ac:dyDescent="0.25">
      <c r="B775" s="93" t="str">
        <f>IFERROR(VLOOKUP(TABLA!$F775,BLIOTECAS!$C$1:$E$26,2,FALSE),"")</f>
        <v>ENF</v>
      </c>
      <c r="C775" s="93" t="str">
        <f>IFERROR(VLOOKUP(TABLA!F775,BLIOTECAS!$C$1:$E$26,3,FALSE),"")</f>
        <v>Ciencias de la Salud</v>
      </c>
      <c r="D775" s="266" t="s">
        <v>1069</v>
      </c>
      <c r="E775" s="120" t="s">
        <v>8</v>
      </c>
      <c r="F775" s="119" t="s">
        <v>24</v>
      </c>
      <c r="G775" s="119" t="s">
        <v>47</v>
      </c>
      <c r="H775" s="119" t="s">
        <v>44</v>
      </c>
      <c r="I775" s="119"/>
      <c r="J775" s="119" t="s">
        <v>17</v>
      </c>
      <c r="K775" s="119" t="s">
        <v>24</v>
      </c>
      <c r="L775" s="119" t="s">
        <v>27</v>
      </c>
      <c r="M775" s="119"/>
      <c r="N775" s="119">
        <v>4</v>
      </c>
      <c r="O775" s="119">
        <v>4</v>
      </c>
      <c r="P775" s="119">
        <v>3</v>
      </c>
      <c r="Q775" s="119">
        <v>4</v>
      </c>
      <c r="R775" s="119">
        <v>5</v>
      </c>
      <c r="S775" s="119" t="s">
        <v>88</v>
      </c>
      <c r="T775" s="119" t="s">
        <v>88</v>
      </c>
      <c r="U775" s="119">
        <v>1</v>
      </c>
      <c r="V775" s="119">
        <v>1</v>
      </c>
      <c r="W775" s="119">
        <v>1</v>
      </c>
      <c r="X775" s="119">
        <v>2</v>
      </c>
      <c r="Y775" s="119">
        <v>5</v>
      </c>
      <c r="Z775" s="119">
        <v>4</v>
      </c>
      <c r="AA775" s="119">
        <v>4</v>
      </c>
      <c r="AB775" s="119">
        <v>1</v>
      </c>
      <c r="AC775" s="119">
        <v>2</v>
      </c>
      <c r="AD775" s="119">
        <v>2</v>
      </c>
      <c r="AE775" s="119">
        <v>4</v>
      </c>
      <c r="AF775" s="119">
        <v>4</v>
      </c>
      <c r="AG775" s="119">
        <v>2</v>
      </c>
      <c r="AH775" s="119">
        <v>2</v>
      </c>
      <c r="AI775" s="119">
        <v>2</v>
      </c>
      <c r="AJ775" s="119">
        <v>4</v>
      </c>
      <c r="AK775" s="119" t="s">
        <v>87</v>
      </c>
      <c r="AL775" s="119" t="s">
        <v>88</v>
      </c>
      <c r="AM775" s="119">
        <v>3</v>
      </c>
      <c r="AN775" s="119">
        <v>3</v>
      </c>
      <c r="AO775" s="119" t="s">
        <v>113</v>
      </c>
      <c r="AP775" s="119">
        <v>4</v>
      </c>
      <c r="AQ775" s="119">
        <v>3</v>
      </c>
      <c r="AR775" s="119">
        <v>3</v>
      </c>
      <c r="AS775" s="119">
        <v>3</v>
      </c>
      <c r="AT775" s="119">
        <v>3</v>
      </c>
      <c r="AU775" s="119">
        <v>3</v>
      </c>
      <c r="AV775" s="119">
        <v>3</v>
      </c>
      <c r="AW775" s="119">
        <v>3</v>
      </c>
      <c r="AX775" s="119" t="s">
        <v>87</v>
      </c>
      <c r="AY775" s="119" t="s">
        <v>88</v>
      </c>
      <c r="AZ775" s="119"/>
      <c r="BA775" s="119">
        <v>4</v>
      </c>
      <c r="BB775" s="119">
        <v>4</v>
      </c>
      <c r="BC775" s="119" t="s">
        <v>134</v>
      </c>
      <c r="BD775" s="119"/>
      <c r="BE775" s="119"/>
      <c r="BF775">
        <f t="shared" si="81"/>
        <v>0</v>
      </c>
      <c r="BG775">
        <f t="shared" si="79"/>
        <v>0</v>
      </c>
      <c r="BH775">
        <f t="shared" si="79"/>
        <v>0</v>
      </c>
      <c r="BI775">
        <f t="shared" si="79"/>
        <v>0</v>
      </c>
      <c r="BJ775">
        <f t="shared" si="79"/>
        <v>0</v>
      </c>
      <c r="BK775">
        <f t="shared" si="79"/>
        <v>0</v>
      </c>
      <c r="BL775">
        <f t="shared" si="77"/>
        <v>0</v>
      </c>
      <c r="BM775">
        <f t="shared" si="80"/>
        <v>0</v>
      </c>
      <c r="BN775">
        <f t="shared" si="80"/>
        <v>0</v>
      </c>
      <c r="BO775">
        <f t="shared" si="80"/>
        <v>1</v>
      </c>
      <c r="BP775">
        <f t="shared" si="80"/>
        <v>0</v>
      </c>
      <c r="BQ775">
        <f t="shared" si="78"/>
        <v>0</v>
      </c>
      <c r="BR775">
        <f t="shared" si="80"/>
        <v>0</v>
      </c>
      <c r="BS775">
        <f t="shared" si="80"/>
        <v>0</v>
      </c>
      <c r="BT775" s="256">
        <f t="shared" si="82"/>
        <v>4</v>
      </c>
    </row>
    <row r="776" spans="2:72" ht="14.3" x14ac:dyDescent="0.25">
      <c r="B776" s="93" t="str">
        <f>IFERROR(VLOOKUP(TABLA!$F776,BLIOTECAS!$C$1:$E$26,2,FALSE),"")</f>
        <v>INF</v>
      </c>
      <c r="C776" s="93" t="str">
        <f>IFERROR(VLOOKUP(TABLA!F776,BLIOTECAS!$C$1:$E$26,3,FALSE),"")</f>
        <v>Ciencias Sociales</v>
      </c>
      <c r="D776" s="266" t="s">
        <v>1069</v>
      </c>
      <c r="E776" s="120" t="s">
        <v>8</v>
      </c>
      <c r="F776" s="119" t="s">
        <v>17</v>
      </c>
      <c r="G776" s="119" t="s">
        <v>47</v>
      </c>
      <c r="H776" s="119" t="s">
        <v>47</v>
      </c>
      <c r="I776" s="119"/>
      <c r="J776" s="119" t="s">
        <v>17</v>
      </c>
      <c r="K776" s="119"/>
      <c r="L776" s="119"/>
      <c r="M776" s="119"/>
      <c r="N776" s="119">
        <v>5</v>
      </c>
      <c r="O776" s="119">
        <v>5</v>
      </c>
      <c r="P776" s="119">
        <v>5</v>
      </c>
      <c r="Q776" s="119">
        <v>5</v>
      </c>
      <c r="R776" s="119"/>
      <c r="S776" s="119" t="s">
        <v>87</v>
      </c>
      <c r="T776" s="119" t="s">
        <v>87</v>
      </c>
      <c r="U776" s="119">
        <v>5</v>
      </c>
      <c r="V776" s="119">
        <v>1</v>
      </c>
      <c r="W776" s="119">
        <v>3</v>
      </c>
      <c r="X776" s="119">
        <v>3</v>
      </c>
      <c r="Y776" s="119">
        <v>5</v>
      </c>
      <c r="Z776" s="119">
        <v>1</v>
      </c>
      <c r="AA776" s="119">
        <v>4</v>
      </c>
      <c r="AB776" s="119">
        <v>1</v>
      </c>
      <c r="AC776" s="119">
        <v>4</v>
      </c>
      <c r="AD776" s="119">
        <v>5</v>
      </c>
      <c r="AE776" s="119">
        <v>5</v>
      </c>
      <c r="AF776" s="119">
        <v>4</v>
      </c>
      <c r="AG776" s="119">
        <v>5</v>
      </c>
      <c r="AH776" s="119">
        <v>5</v>
      </c>
      <c r="AI776" s="119">
        <v>3</v>
      </c>
      <c r="AJ776" s="119">
        <v>5</v>
      </c>
      <c r="AK776" s="119" t="s">
        <v>88</v>
      </c>
      <c r="AL776" s="119" t="s">
        <v>88</v>
      </c>
      <c r="AM776" s="119">
        <v>4</v>
      </c>
      <c r="AN776" s="119">
        <v>5</v>
      </c>
      <c r="AO776" s="119" t="s">
        <v>115</v>
      </c>
      <c r="AP776" s="119">
        <v>5</v>
      </c>
      <c r="AQ776" s="119">
        <v>2</v>
      </c>
      <c r="AR776" s="119">
        <v>5</v>
      </c>
      <c r="AS776" s="119">
        <v>5</v>
      </c>
      <c r="AT776" s="119">
        <v>5</v>
      </c>
      <c r="AU776" s="119">
        <v>5</v>
      </c>
      <c r="AV776" s="119">
        <v>5</v>
      </c>
      <c r="AW776" s="119">
        <v>3</v>
      </c>
      <c r="AX776" s="119" t="s">
        <v>87</v>
      </c>
      <c r="AY776" s="119" t="s">
        <v>88</v>
      </c>
      <c r="AZ776" s="119"/>
      <c r="BA776" s="119">
        <v>5</v>
      </c>
      <c r="BB776" s="119">
        <v>5</v>
      </c>
      <c r="BC776" s="119" t="s">
        <v>135</v>
      </c>
      <c r="BD776" s="119"/>
      <c r="BE776" s="119"/>
      <c r="BF776">
        <f t="shared" si="81"/>
        <v>0</v>
      </c>
      <c r="BG776">
        <f t="shared" si="79"/>
        <v>0</v>
      </c>
      <c r="BH776">
        <f t="shared" si="79"/>
        <v>0</v>
      </c>
      <c r="BI776">
        <f t="shared" si="79"/>
        <v>0</v>
      </c>
      <c r="BJ776">
        <f t="shared" si="79"/>
        <v>0</v>
      </c>
      <c r="BK776">
        <f t="shared" si="79"/>
        <v>0</v>
      </c>
      <c r="BL776">
        <f t="shared" si="77"/>
        <v>0</v>
      </c>
      <c r="BM776">
        <f t="shared" si="80"/>
        <v>0</v>
      </c>
      <c r="BN776">
        <f t="shared" si="80"/>
        <v>0</v>
      </c>
      <c r="BO776">
        <f t="shared" si="80"/>
        <v>0</v>
      </c>
      <c r="BP776">
        <f t="shared" si="80"/>
        <v>0</v>
      </c>
      <c r="BQ776">
        <f t="shared" si="78"/>
        <v>0</v>
      </c>
      <c r="BR776">
        <f t="shared" si="80"/>
        <v>1</v>
      </c>
      <c r="BS776">
        <f t="shared" si="80"/>
        <v>0</v>
      </c>
      <c r="BT776" s="256">
        <f t="shared" si="82"/>
        <v>5</v>
      </c>
    </row>
    <row r="777" spans="2:72" ht="14.3" x14ac:dyDescent="0.25">
      <c r="B777" s="93" t="str">
        <f>IFERROR(VLOOKUP(TABLA!$F777,BLIOTECAS!$C$1:$E$26,2,FALSE),"")</f>
        <v>QUI</v>
      </c>
      <c r="C777" s="93" t="str">
        <f>IFERROR(VLOOKUP(TABLA!F777,BLIOTECAS!$C$1:$E$26,3,FALSE),"")</f>
        <v>Ciencias Experimentales</v>
      </c>
      <c r="D777" s="266" t="s">
        <v>1069</v>
      </c>
      <c r="E777" s="120" t="s">
        <v>8</v>
      </c>
      <c r="F777" s="119" t="s">
        <v>19</v>
      </c>
      <c r="G777" s="119" t="s">
        <v>44</v>
      </c>
      <c r="H777" s="119" t="s">
        <v>44</v>
      </c>
      <c r="I777" s="119"/>
      <c r="J777" s="119"/>
      <c r="K777" s="119"/>
      <c r="L777" s="119"/>
      <c r="M777" s="119"/>
      <c r="N777" s="119">
        <v>5</v>
      </c>
      <c r="O777" s="119">
        <v>3</v>
      </c>
      <c r="P777" s="119">
        <v>5</v>
      </c>
      <c r="Q777" s="119">
        <v>2</v>
      </c>
      <c r="R777" s="119">
        <v>5</v>
      </c>
      <c r="S777" s="119" t="s">
        <v>88</v>
      </c>
      <c r="T777" s="119" t="s">
        <v>88</v>
      </c>
      <c r="U777" s="119">
        <v>1</v>
      </c>
      <c r="V777" s="119">
        <v>1</v>
      </c>
      <c r="W777" s="119">
        <v>1</v>
      </c>
      <c r="X777" s="119">
        <v>1</v>
      </c>
      <c r="Y777" s="119">
        <v>5</v>
      </c>
      <c r="Z777" s="119">
        <v>4</v>
      </c>
      <c r="AA777" s="119">
        <v>3</v>
      </c>
      <c r="AB777" s="119">
        <v>1</v>
      </c>
      <c r="AC777" s="119">
        <v>3</v>
      </c>
      <c r="AD777" s="119">
        <v>3</v>
      </c>
      <c r="AE777" s="119">
        <v>3</v>
      </c>
      <c r="AF777" s="119">
        <v>3</v>
      </c>
      <c r="AG777" s="119">
        <v>3</v>
      </c>
      <c r="AH777" s="119">
        <v>3</v>
      </c>
      <c r="AI777" s="119">
        <v>3</v>
      </c>
      <c r="AJ777" s="119">
        <v>3</v>
      </c>
      <c r="AK777" s="119" t="s">
        <v>88</v>
      </c>
      <c r="AL777" s="119" t="s">
        <v>88</v>
      </c>
      <c r="AM777" s="119">
        <v>3</v>
      </c>
      <c r="AN777" s="119">
        <v>3</v>
      </c>
      <c r="AO777" s="119"/>
      <c r="AP777" s="119">
        <v>4</v>
      </c>
      <c r="AQ777" s="119">
        <v>3</v>
      </c>
      <c r="AR777" s="119">
        <v>3</v>
      </c>
      <c r="AS777" s="119">
        <v>3</v>
      </c>
      <c r="AT777" s="119">
        <v>3</v>
      </c>
      <c r="AU777" s="119">
        <v>3</v>
      </c>
      <c r="AV777" s="119">
        <v>3</v>
      </c>
      <c r="AW777" s="119">
        <v>3</v>
      </c>
      <c r="AX777" s="119" t="s">
        <v>88</v>
      </c>
      <c r="AY777" s="119" t="s">
        <v>88</v>
      </c>
      <c r="AZ777" s="119"/>
      <c r="BA777" s="119">
        <v>4</v>
      </c>
      <c r="BB777" s="119">
        <v>4</v>
      </c>
      <c r="BC777" s="119" t="s">
        <v>133</v>
      </c>
      <c r="BD777" s="119"/>
      <c r="BE777" s="119"/>
      <c r="BF777">
        <f t="shared" si="81"/>
        <v>0</v>
      </c>
      <c r="BG777">
        <f t="shared" si="79"/>
        <v>0</v>
      </c>
      <c r="BH777">
        <f t="shared" si="79"/>
        <v>0</v>
      </c>
      <c r="BI777">
        <f t="shared" si="79"/>
        <v>0</v>
      </c>
      <c r="BJ777">
        <f t="shared" si="79"/>
        <v>0</v>
      </c>
      <c r="BK777">
        <f t="shared" si="79"/>
        <v>0</v>
      </c>
      <c r="BL777">
        <f t="shared" si="77"/>
        <v>0</v>
      </c>
      <c r="BM777">
        <f t="shared" si="80"/>
        <v>0</v>
      </c>
      <c r="BN777">
        <f t="shared" si="80"/>
        <v>0</v>
      </c>
      <c r="BO777">
        <f t="shared" si="80"/>
        <v>0</v>
      </c>
      <c r="BP777">
        <f t="shared" si="80"/>
        <v>0</v>
      </c>
      <c r="BQ777">
        <f t="shared" si="78"/>
        <v>0</v>
      </c>
      <c r="BR777">
        <f t="shared" si="80"/>
        <v>0</v>
      </c>
      <c r="BS777">
        <f t="shared" si="80"/>
        <v>0</v>
      </c>
      <c r="BT777" s="256">
        <f t="shared" si="82"/>
        <v>3</v>
      </c>
    </row>
    <row r="778" spans="2:72" ht="14.3" x14ac:dyDescent="0.25">
      <c r="B778" s="93" t="str">
        <f>IFERROR(VLOOKUP(TABLA!$F778,BLIOTECAS!$C$1:$E$26,2,FALSE),"")</f>
        <v>PSI</v>
      </c>
      <c r="C778" s="93" t="str">
        <f>IFERROR(VLOOKUP(TABLA!F778,BLIOTECAS!$C$1:$E$26,3,FALSE),"")</f>
        <v>Ciencias de la Salud</v>
      </c>
      <c r="D778" s="266" t="s">
        <v>1069</v>
      </c>
      <c r="E778" s="120" t="s">
        <v>8</v>
      </c>
      <c r="F778" s="119" t="s">
        <v>23</v>
      </c>
      <c r="G778" s="119" t="s">
        <v>46</v>
      </c>
      <c r="H778" s="119" t="s">
        <v>47</v>
      </c>
      <c r="I778" s="119"/>
      <c r="J778" s="119" t="s">
        <v>23</v>
      </c>
      <c r="K778" s="119" t="s">
        <v>22</v>
      </c>
      <c r="L778" s="119" t="s">
        <v>56</v>
      </c>
      <c r="M778" s="119"/>
      <c r="N778" s="119">
        <v>5</v>
      </c>
      <c r="O778" s="119">
        <v>4</v>
      </c>
      <c r="P778" s="119">
        <v>5</v>
      </c>
      <c r="Q778" s="119">
        <v>4</v>
      </c>
      <c r="R778" s="119">
        <v>5</v>
      </c>
      <c r="S778" s="119" t="s">
        <v>88</v>
      </c>
      <c r="T778" s="119" t="s">
        <v>87</v>
      </c>
      <c r="U778" s="119">
        <v>3</v>
      </c>
      <c r="V778" s="119">
        <v>5</v>
      </c>
      <c r="W778" s="119">
        <v>5</v>
      </c>
      <c r="X778" s="119">
        <v>5</v>
      </c>
      <c r="Y778" s="119"/>
      <c r="Z778" s="119">
        <v>5</v>
      </c>
      <c r="AA778" s="119">
        <v>5</v>
      </c>
      <c r="AB778" s="119">
        <v>5</v>
      </c>
      <c r="AC778" s="119">
        <v>5</v>
      </c>
      <c r="AD778" s="119">
        <v>5</v>
      </c>
      <c r="AE778" s="119">
        <v>5</v>
      </c>
      <c r="AF778" s="119">
        <v>5</v>
      </c>
      <c r="AG778" s="119">
        <v>5</v>
      </c>
      <c r="AH778" s="119">
        <v>5</v>
      </c>
      <c r="AI778" s="119">
        <v>4</v>
      </c>
      <c r="AJ778" s="119">
        <v>4</v>
      </c>
      <c r="AK778" s="119" t="s">
        <v>88</v>
      </c>
      <c r="AL778" s="119" t="s">
        <v>88</v>
      </c>
      <c r="AM778" s="119">
        <v>4</v>
      </c>
      <c r="AN778" s="119">
        <v>4</v>
      </c>
      <c r="AO778" s="119" t="s">
        <v>113</v>
      </c>
      <c r="AP778" s="119">
        <v>5</v>
      </c>
      <c r="AQ778" s="119">
        <v>5</v>
      </c>
      <c r="AR778" s="119">
        <v>3</v>
      </c>
      <c r="AS778" s="119">
        <v>5</v>
      </c>
      <c r="AT778" s="119">
        <v>5</v>
      </c>
      <c r="AU778" s="119">
        <v>4</v>
      </c>
      <c r="AV778" s="119">
        <v>4</v>
      </c>
      <c r="AW778" s="119">
        <v>4</v>
      </c>
      <c r="AX778" s="119" t="s">
        <v>87</v>
      </c>
      <c r="AY778" s="119" t="s">
        <v>88</v>
      </c>
      <c r="AZ778" s="119"/>
      <c r="BA778" s="119">
        <v>5</v>
      </c>
      <c r="BB778" s="119">
        <v>5</v>
      </c>
      <c r="BC778" s="119" t="s">
        <v>135</v>
      </c>
      <c r="BD778" s="119"/>
      <c r="BE778" s="119"/>
      <c r="BF778">
        <f t="shared" si="81"/>
        <v>0</v>
      </c>
      <c r="BG778">
        <f t="shared" si="79"/>
        <v>0</v>
      </c>
      <c r="BH778">
        <f t="shared" si="79"/>
        <v>0</v>
      </c>
      <c r="BI778">
        <f t="shared" si="79"/>
        <v>0</v>
      </c>
      <c r="BJ778">
        <f t="shared" si="79"/>
        <v>0</v>
      </c>
      <c r="BK778">
        <f t="shared" si="79"/>
        <v>0</v>
      </c>
      <c r="BL778">
        <f t="shared" si="77"/>
        <v>0</v>
      </c>
      <c r="BM778">
        <f t="shared" si="80"/>
        <v>0</v>
      </c>
      <c r="BN778">
        <f t="shared" si="80"/>
        <v>0</v>
      </c>
      <c r="BO778">
        <f t="shared" si="80"/>
        <v>1</v>
      </c>
      <c r="BP778">
        <f t="shared" si="80"/>
        <v>0</v>
      </c>
      <c r="BQ778">
        <f t="shared" si="78"/>
        <v>0</v>
      </c>
      <c r="BR778">
        <f t="shared" si="80"/>
        <v>0</v>
      </c>
      <c r="BS778">
        <f t="shared" si="80"/>
        <v>0</v>
      </c>
      <c r="BT778" s="256">
        <f t="shared" si="82"/>
        <v>5</v>
      </c>
    </row>
    <row r="779" spans="2:72" ht="14.3" x14ac:dyDescent="0.25">
      <c r="B779" s="93" t="str">
        <f>IFERROR(VLOOKUP(TABLA!$F779,BLIOTECAS!$C$1:$E$26,2,FALSE),"")</f>
        <v>FIS</v>
      </c>
      <c r="C779" s="93" t="str">
        <f>IFERROR(VLOOKUP(TABLA!F779,BLIOTECAS!$C$1:$E$26,3,FALSE),"")</f>
        <v>Ciencias Experimentales</v>
      </c>
      <c r="D779" s="266" t="s">
        <v>1069</v>
      </c>
      <c r="E779" s="120" t="s">
        <v>8</v>
      </c>
      <c r="F779" s="119" t="s">
        <v>26</v>
      </c>
      <c r="G779" s="119" t="s">
        <v>45</v>
      </c>
      <c r="H779" s="119" t="s">
        <v>46</v>
      </c>
      <c r="I779" s="119"/>
      <c r="J779" s="119" t="s">
        <v>19</v>
      </c>
      <c r="K779" s="119" t="s">
        <v>25</v>
      </c>
      <c r="L779" s="119" t="s">
        <v>26</v>
      </c>
      <c r="M779" s="119"/>
      <c r="N779" s="119">
        <v>4</v>
      </c>
      <c r="O779" s="119">
        <v>4</v>
      </c>
      <c r="P779" s="119">
        <v>3</v>
      </c>
      <c r="Q779" s="119">
        <v>3</v>
      </c>
      <c r="R779" s="119">
        <v>4</v>
      </c>
      <c r="S779" s="119" t="s">
        <v>88</v>
      </c>
      <c r="T779" s="119" t="s">
        <v>87</v>
      </c>
      <c r="U779" s="119">
        <v>3</v>
      </c>
      <c r="V779" s="119">
        <v>1</v>
      </c>
      <c r="W779" s="119">
        <v>1</v>
      </c>
      <c r="X779" s="119">
        <v>3</v>
      </c>
      <c r="Y779" s="119">
        <v>5</v>
      </c>
      <c r="Z779" s="119">
        <v>4</v>
      </c>
      <c r="AA779" s="119">
        <v>4</v>
      </c>
      <c r="AB779" s="119">
        <v>4</v>
      </c>
      <c r="AC779" s="119">
        <v>3</v>
      </c>
      <c r="AD779" s="119">
        <v>4</v>
      </c>
      <c r="AE779" s="119">
        <v>4</v>
      </c>
      <c r="AF779" s="119">
        <v>2</v>
      </c>
      <c r="AG779" s="119">
        <v>4</v>
      </c>
      <c r="AH779" s="119">
        <v>4</v>
      </c>
      <c r="AI779" s="119">
        <v>4</v>
      </c>
      <c r="AJ779" s="119">
        <v>4</v>
      </c>
      <c r="AK779" s="119" t="s">
        <v>87</v>
      </c>
      <c r="AL779" s="119" t="s">
        <v>88</v>
      </c>
      <c r="AM779" s="119">
        <v>4</v>
      </c>
      <c r="AN779" s="119">
        <v>4</v>
      </c>
      <c r="AO779" s="119" t="s">
        <v>659</v>
      </c>
      <c r="AP779" s="119">
        <v>4</v>
      </c>
      <c r="AQ779" s="119">
        <v>5</v>
      </c>
      <c r="AR779" s="119">
        <v>5</v>
      </c>
      <c r="AS779" s="119">
        <v>5</v>
      </c>
      <c r="AT779" s="119">
        <v>5</v>
      </c>
      <c r="AU779" s="119">
        <v>5</v>
      </c>
      <c r="AV779" s="119">
        <v>3</v>
      </c>
      <c r="AW779" s="119">
        <v>3</v>
      </c>
      <c r="AX779" s="119" t="s">
        <v>87</v>
      </c>
      <c r="AY779" s="119" t="s">
        <v>87</v>
      </c>
      <c r="AZ779" s="119" t="s">
        <v>124</v>
      </c>
      <c r="BA779" s="119">
        <v>5</v>
      </c>
      <c r="BB779" s="119">
        <v>5</v>
      </c>
      <c r="BC779" s="119" t="s">
        <v>134</v>
      </c>
      <c r="BD779" s="119"/>
      <c r="BE779" s="119"/>
      <c r="BF779">
        <f t="shared" si="81"/>
        <v>0</v>
      </c>
      <c r="BG779">
        <f t="shared" si="79"/>
        <v>0</v>
      </c>
      <c r="BH779">
        <f t="shared" si="79"/>
        <v>0</v>
      </c>
      <c r="BI779">
        <f t="shared" si="79"/>
        <v>0</v>
      </c>
      <c r="BJ779">
        <f t="shared" si="79"/>
        <v>0</v>
      </c>
      <c r="BK779">
        <f t="shared" si="79"/>
        <v>0</v>
      </c>
      <c r="BL779">
        <f t="shared" si="77"/>
        <v>1</v>
      </c>
      <c r="BM779">
        <f t="shared" si="80"/>
        <v>0</v>
      </c>
      <c r="BN779">
        <f t="shared" si="80"/>
        <v>1</v>
      </c>
      <c r="BO779">
        <f t="shared" si="80"/>
        <v>1</v>
      </c>
      <c r="BP779">
        <f t="shared" si="80"/>
        <v>1</v>
      </c>
      <c r="BQ779">
        <f t="shared" si="78"/>
        <v>0</v>
      </c>
      <c r="BR779">
        <f t="shared" si="80"/>
        <v>0</v>
      </c>
      <c r="BS779">
        <f t="shared" si="80"/>
        <v>0</v>
      </c>
      <c r="BT779" s="256">
        <f t="shared" si="82"/>
        <v>4</v>
      </c>
    </row>
    <row r="780" spans="2:72" ht="14.3" x14ac:dyDescent="0.25">
      <c r="B780" s="93" t="str">
        <f>IFERROR(VLOOKUP(TABLA!$F780,BLIOTECAS!$C$1:$E$26,2,FALSE),"")</f>
        <v>FAR</v>
      </c>
      <c r="C780" s="93" t="str">
        <f>IFERROR(VLOOKUP(TABLA!F780,BLIOTECAS!$C$1:$E$26,3,FALSE),"")</f>
        <v>Ciencias de la Salud</v>
      </c>
      <c r="D780" s="266" t="s">
        <v>1069</v>
      </c>
      <c r="E780" s="120" t="s">
        <v>8</v>
      </c>
      <c r="F780" s="119" t="s">
        <v>28</v>
      </c>
      <c r="G780" s="119" t="s">
        <v>47</v>
      </c>
      <c r="H780" s="119" t="s">
        <v>47</v>
      </c>
      <c r="I780" s="119"/>
      <c r="J780" s="119" t="s">
        <v>28</v>
      </c>
      <c r="K780" s="119" t="s">
        <v>23</v>
      </c>
      <c r="L780" s="119"/>
      <c r="M780" s="119" t="s">
        <v>366</v>
      </c>
      <c r="N780" s="119">
        <v>3</v>
      </c>
      <c r="O780" s="119">
        <v>1</v>
      </c>
      <c r="P780" s="119">
        <v>2</v>
      </c>
      <c r="Q780" s="119">
        <v>4</v>
      </c>
      <c r="R780" s="119">
        <v>5</v>
      </c>
      <c r="S780" s="119" t="s">
        <v>88</v>
      </c>
      <c r="T780" s="119" t="s">
        <v>87</v>
      </c>
      <c r="U780" s="119">
        <v>3</v>
      </c>
      <c r="V780" s="119">
        <v>3</v>
      </c>
      <c r="W780" s="119">
        <v>5</v>
      </c>
      <c r="X780" s="119">
        <v>1</v>
      </c>
      <c r="Y780" s="119">
        <v>5</v>
      </c>
      <c r="Z780" s="119">
        <v>3</v>
      </c>
      <c r="AA780" s="119">
        <v>5</v>
      </c>
      <c r="AB780" s="119">
        <v>3</v>
      </c>
      <c r="AC780" s="119">
        <v>4</v>
      </c>
      <c r="AD780" s="119">
        <v>4</v>
      </c>
      <c r="AE780" s="119">
        <v>3</v>
      </c>
      <c r="AF780" s="119">
        <v>4</v>
      </c>
      <c r="AG780" s="119">
        <v>5</v>
      </c>
      <c r="AH780" s="119">
        <v>5</v>
      </c>
      <c r="AI780" s="119">
        <v>3</v>
      </c>
      <c r="AJ780" s="119">
        <v>5</v>
      </c>
      <c r="AK780" s="119" t="s">
        <v>87</v>
      </c>
      <c r="AL780" s="119" t="s">
        <v>87</v>
      </c>
      <c r="AM780" s="119">
        <v>4</v>
      </c>
      <c r="AN780" s="119">
        <v>5</v>
      </c>
      <c r="AO780" s="119" t="s">
        <v>115</v>
      </c>
      <c r="AP780" s="119">
        <v>5</v>
      </c>
      <c r="AQ780" s="119">
        <v>5</v>
      </c>
      <c r="AR780" s="119">
        <v>5</v>
      </c>
      <c r="AS780" s="119">
        <v>4</v>
      </c>
      <c r="AT780" s="119">
        <v>5</v>
      </c>
      <c r="AU780" s="119">
        <v>5</v>
      </c>
      <c r="AV780" s="119">
        <v>5</v>
      </c>
      <c r="AW780" s="119">
        <v>4</v>
      </c>
      <c r="AX780" s="119" t="s">
        <v>87</v>
      </c>
      <c r="AY780" s="119" t="s">
        <v>88</v>
      </c>
      <c r="AZ780" s="119"/>
      <c r="BA780" s="119">
        <v>5</v>
      </c>
      <c r="BB780" s="119">
        <v>5</v>
      </c>
      <c r="BC780" s="119" t="s">
        <v>133</v>
      </c>
      <c r="BD780" s="119"/>
      <c r="BE780" s="119"/>
      <c r="BF780">
        <f t="shared" si="81"/>
        <v>0</v>
      </c>
      <c r="BG780">
        <f t="shared" si="79"/>
        <v>0</v>
      </c>
      <c r="BH780">
        <f t="shared" si="79"/>
        <v>0</v>
      </c>
      <c r="BI780">
        <f t="shared" si="79"/>
        <v>0</v>
      </c>
      <c r="BJ780">
        <f t="shared" si="79"/>
        <v>0</v>
      </c>
      <c r="BK780">
        <f t="shared" si="79"/>
        <v>0</v>
      </c>
      <c r="BL780">
        <f t="shared" si="77"/>
        <v>0</v>
      </c>
      <c r="BM780">
        <f t="shared" si="80"/>
        <v>0</v>
      </c>
      <c r="BN780">
        <f t="shared" si="80"/>
        <v>0</v>
      </c>
      <c r="BO780">
        <f t="shared" si="80"/>
        <v>0</v>
      </c>
      <c r="BP780">
        <f t="shared" si="80"/>
        <v>0</v>
      </c>
      <c r="BQ780">
        <f t="shared" si="78"/>
        <v>0</v>
      </c>
      <c r="BR780">
        <f t="shared" si="80"/>
        <v>1</v>
      </c>
      <c r="BS780">
        <f t="shared" si="80"/>
        <v>0</v>
      </c>
      <c r="BT780" s="256">
        <f t="shared" si="82"/>
        <v>3</v>
      </c>
    </row>
    <row r="781" spans="2:72" ht="14.3" x14ac:dyDescent="0.25">
      <c r="B781" s="93" t="str">
        <f>IFERROR(VLOOKUP(TABLA!$F781,BLIOTECAS!$C$1:$E$26,2,FALSE),"")</f>
        <v>ODO</v>
      </c>
      <c r="C781" s="93" t="str">
        <f>IFERROR(VLOOKUP(TABLA!F781,BLIOTECAS!$C$1:$E$26,3,FALSE),"")</f>
        <v>Ciencias de la Salud</v>
      </c>
      <c r="D781" s="266" t="s">
        <v>1069</v>
      </c>
      <c r="E781" s="120" t="s">
        <v>8</v>
      </c>
      <c r="F781" s="119" t="s">
        <v>36</v>
      </c>
      <c r="G781" s="119" t="s">
        <v>45</v>
      </c>
      <c r="H781" s="119" t="s">
        <v>44</v>
      </c>
      <c r="I781" s="119"/>
      <c r="J781" s="119" t="s">
        <v>36</v>
      </c>
      <c r="K781" s="119" t="s">
        <v>22</v>
      </c>
      <c r="L781" s="119" t="s">
        <v>56</v>
      </c>
      <c r="M781" s="119"/>
      <c r="N781" s="119">
        <v>4</v>
      </c>
      <c r="O781" s="119">
        <v>4</v>
      </c>
      <c r="P781" s="119">
        <v>5</v>
      </c>
      <c r="Q781" s="119">
        <v>1</v>
      </c>
      <c r="R781" s="119">
        <v>5</v>
      </c>
      <c r="S781" s="119" t="s">
        <v>88</v>
      </c>
      <c r="T781" s="119" t="s">
        <v>88</v>
      </c>
      <c r="U781" s="119">
        <v>1</v>
      </c>
      <c r="V781" s="119">
        <v>1</v>
      </c>
      <c r="W781" s="119">
        <v>1</v>
      </c>
      <c r="X781" s="119">
        <v>5</v>
      </c>
      <c r="Y781" s="119">
        <v>5</v>
      </c>
      <c r="Z781" s="119">
        <v>5</v>
      </c>
      <c r="AA781" s="119">
        <v>5</v>
      </c>
      <c r="AB781" s="119">
        <v>1</v>
      </c>
      <c r="AC781" s="119">
        <v>5</v>
      </c>
      <c r="AD781" s="119">
        <v>4</v>
      </c>
      <c r="AE781" s="119">
        <v>5</v>
      </c>
      <c r="AF781" s="119">
        <v>3</v>
      </c>
      <c r="AG781" s="119">
        <v>5</v>
      </c>
      <c r="AH781" s="119">
        <v>3</v>
      </c>
      <c r="AI781" s="119">
        <v>3</v>
      </c>
      <c r="AJ781" s="119">
        <v>3</v>
      </c>
      <c r="AK781" s="119" t="s">
        <v>88</v>
      </c>
      <c r="AL781" s="119" t="s">
        <v>88</v>
      </c>
      <c r="AM781" s="119">
        <v>3</v>
      </c>
      <c r="AN781" s="119">
        <v>4</v>
      </c>
      <c r="AO781" s="119" t="s">
        <v>115</v>
      </c>
      <c r="AP781" s="119">
        <v>5</v>
      </c>
      <c r="AQ781" s="119">
        <v>5</v>
      </c>
      <c r="AR781" s="119">
        <v>5</v>
      </c>
      <c r="AS781" s="119">
        <v>5</v>
      </c>
      <c r="AT781" s="119">
        <v>5</v>
      </c>
      <c r="AU781" s="119">
        <v>5</v>
      </c>
      <c r="AV781" s="119">
        <v>5</v>
      </c>
      <c r="AW781" s="119">
        <v>5</v>
      </c>
      <c r="AX781" s="119" t="s">
        <v>88</v>
      </c>
      <c r="AY781" s="119" t="s">
        <v>88</v>
      </c>
      <c r="AZ781" s="119"/>
      <c r="BA781" s="119">
        <v>4</v>
      </c>
      <c r="BB781" s="119">
        <v>4</v>
      </c>
      <c r="BC781" s="119" t="s">
        <v>134</v>
      </c>
      <c r="BD781" s="119"/>
      <c r="BE781" s="119"/>
      <c r="BF781">
        <f t="shared" si="81"/>
        <v>0</v>
      </c>
      <c r="BG781">
        <f t="shared" si="79"/>
        <v>0</v>
      </c>
      <c r="BH781">
        <f t="shared" si="79"/>
        <v>0</v>
      </c>
      <c r="BI781">
        <f t="shared" ref="BI781:BK781" si="83">IF(IFERROR(FIND(BI$2,$I781,1),0)&lt;&gt;0,1,0)</f>
        <v>0</v>
      </c>
      <c r="BJ781">
        <f t="shared" si="83"/>
        <v>0</v>
      </c>
      <c r="BK781">
        <f t="shared" si="83"/>
        <v>0</v>
      </c>
      <c r="BL781">
        <f t="shared" si="77"/>
        <v>0</v>
      </c>
      <c r="BM781">
        <f t="shared" si="80"/>
        <v>0</v>
      </c>
      <c r="BN781">
        <f t="shared" si="80"/>
        <v>0</v>
      </c>
      <c r="BO781">
        <f t="shared" si="80"/>
        <v>0</v>
      </c>
      <c r="BP781">
        <f t="shared" si="80"/>
        <v>0</v>
      </c>
      <c r="BQ781">
        <f t="shared" si="78"/>
        <v>0</v>
      </c>
      <c r="BR781">
        <f t="shared" si="80"/>
        <v>1</v>
      </c>
      <c r="BS781">
        <f t="shared" si="80"/>
        <v>0</v>
      </c>
      <c r="BT781" s="256">
        <f t="shared" si="82"/>
        <v>4</v>
      </c>
    </row>
    <row r="782" spans="2:72" x14ac:dyDescent="0.2">
      <c r="B782" s="93" t="str">
        <f>IFERROR(VLOOKUP(TABLA!$F782,BLIOTECAS!$C$1:$E$26,2,FALSE),"")</f>
        <v>BBA</v>
      </c>
      <c r="C782" s="93" t="str">
        <f>IFERROR(VLOOKUP(TABLA!F782,BLIOTECAS!$C$1:$E$26,3,FALSE),"")</f>
        <v>Humanidades</v>
      </c>
      <c r="D782" s="267" t="s">
        <v>1069</v>
      </c>
      <c r="E782" s="128" t="s">
        <v>8</v>
      </c>
      <c r="F782" t="s">
        <v>29</v>
      </c>
      <c r="G782" t="s">
        <v>46</v>
      </c>
      <c r="H782" t="s">
        <v>47</v>
      </c>
      <c r="J782" t="s">
        <v>29</v>
      </c>
      <c r="K782" t="s">
        <v>29</v>
      </c>
      <c r="L782" t="s">
        <v>13</v>
      </c>
      <c r="N782">
        <v>4</v>
      </c>
      <c r="O782">
        <v>3</v>
      </c>
      <c r="P782">
        <v>4</v>
      </c>
      <c r="Q782">
        <v>3</v>
      </c>
      <c r="R782">
        <v>5</v>
      </c>
      <c r="S782" t="s">
        <v>87</v>
      </c>
      <c r="T782" t="s">
        <v>88</v>
      </c>
      <c r="U782">
        <v>5</v>
      </c>
      <c r="V782">
        <v>3</v>
      </c>
      <c r="W782">
        <v>4</v>
      </c>
      <c r="X782">
        <v>2</v>
      </c>
      <c r="Y782">
        <v>3</v>
      </c>
      <c r="Z782">
        <v>4</v>
      </c>
      <c r="AA782">
        <v>4</v>
      </c>
      <c r="AB782">
        <v>3</v>
      </c>
      <c r="AC782">
        <v>3</v>
      </c>
      <c r="AD782">
        <v>4</v>
      </c>
      <c r="AE782">
        <v>5</v>
      </c>
      <c r="AF782">
        <v>5</v>
      </c>
      <c r="AG782">
        <v>5</v>
      </c>
      <c r="AH782">
        <v>5</v>
      </c>
      <c r="AI782">
        <v>3</v>
      </c>
      <c r="AJ782">
        <v>4</v>
      </c>
      <c r="AK782" t="s">
        <v>87</v>
      </c>
      <c r="AL782" t="s">
        <v>88</v>
      </c>
      <c r="AM782">
        <v>5</v>
      </c>
      <c r="AN782">
        <v>4</v>
      </c>
      <c r="AO782" t="s">
        <v>113</v>
      </c>
      <c r="AP782">
        <v>4</v>
      </c>
      <c r="AQ782">
        <v>5</v>
      </c>
      <c r="AR782">
        <v>5</v>
      </c>
      <c r="AS782">
        <v>5</v>
      </c>
      <c r="AT782">
        <v>5</v>
      </c>
      <c r="AU782">
        <v>5</v>
      </c>
      <c r="AV782">
        <v>5</v>
      </c>
      <c r="AW782">
        <v>3</v>
      </c>
      <c r="AX782" s="67" t="s">
        <v>88</v>
      </c>
      <c r="AY782" t="s">
        <v>88</v>
      </c>
      <c r="BA782">
        <v>5</v>
      </c>
      <c r="BB782" s="67">
        <v>5</v>
      </c>
      <c r="BC782" s="117" t="s">
        <v>135</v>
      </c>
      <c r="BF782">
        <f t="shared" ref="BF782:BF807" si="84">IF(IFERROR(FIND(BF$2,$I782,1),0)&lt;&gt;0,1,0)</f>
        <v>0</v>
      </c>
      <c r="BG782">
        <f t="shared" ref="BG782:BK830" si="85">IF(IFERROR(FIND(BG$2,$I782,1),0)&lt;&gt;0,1,0)</f>
        <v>0</v>
      </c>
      <c r="BH782">
        <f t="shared" si="85"/>
        <v>0</v>
      </c>
      <c r="BI782">
        <f t="shared" si="85"/>
        <v>0</v>
      </c>
      <c r="BJ782">
        <f t="shared" si="85"/>
        <v>0</v>
      </c>
      <c r="BK782">
        <f t="shared" si="85"/>
        <v>0</v>
      </c>
      <c r="BL782">
        <f t="shared" ref="BL782:BL822" si="86">IF(IFERROR(FIND(BL$2,$AO782,1),0)&lt;&gt;0,1,0)</f>
        <v>0</v>
      </c>
      <c r="BM782">
        <f t="shared" ref="BM782:BS819" si="87">IF(IFERROR(FIND(BM$2,$AO782,1),0)&lt;&gt;0,1,0)</f>
        <v>0</v>
      </c>
      <c r="BN782">
        <f t="shared" si="87"/>
        <v>0</v>
      </c>
      <c r="BO782">
        <f t="shared" si="87"/>
        <v>1</v>
      </c>
      <c r="BP782">
        <f t="shared" si="87"/>
        <v>0</v>
      </c>
      <c r="BQ782">
        <f t="shared" si="78"/>
        <v>0</v>
      </c>
      <c r="BR782">
        <f t="shared" si="87"/>
        <v>0</v>
      </c>
      <c r="BS782">
        <f t="shared" si="87"/>
        <v>0</v>
      </c>
      <c r="BT782" s="256">
        <f t="shared" si="82"/>
        <v>5</v>
      </c>
    </row>
    <row r="783" spans="2:72" x14ac:dyDescent="0.2">
      <c r="B783" s="93" t="str">
        <f>IFERROR(VLOOKUP(TABLA!$F783,BLIOTECAS!$C$1:$E$26,2,FALSE),"")</f>
        <v>INF</v>
      </c>
      <c r="C783" s="93" t="str">
        <f>IFERROR(VLOOKUP(TABLA!F783,BLIOTECAS!$C$1:$E$26,3,FALSE),"")</f>
        <v>Ciencias Sociales</v>
      </c>
      <c r="D783" s="267" t="s">
        <v>1069</v>
      </c>
      <c r="E783" s="128" t="s">
        <v>10</v>
      </c>
      <c r="F783" t="s">
        <v>17</v>
      </c>
      <c r="G783" t="s">
        <v>46</v>
      </c>
      <c r="H783" t="s">
        <v>47</v>
      </c>
      <c r="J783" t="s">
        <v>17</v>
      </c>
      <c r="N783">
        <v>4</v>
      </c>
      <c r="O783">
        <v>4</v>
      </c>
      <c r="P783">
        <v>2</v>
      </c>
      <c r="Q783">
        <v>3</v>
      </c>
      <c r="R783">
        <v>5</v>
      </c>
      <c r="S783" t="s">
        <v>87</v>
      </c>
      <c r="T783" t="s">
        <v>87</v>
      </c>
      <c r="U783">
        <v>5</v>
      </c>
      <c r="V783">
        <v>5</v>
      </c>
      <c r="W783">
        <v>5</v>
      </c>
      <c r="X783">
        <v>2</v>
      </c>
      <c r="Z783">
        <v>5</v>
      </c>
      <c r="AB783">
        <v>3</v>
      </c>
      <c r="AC783">
        <v>2</v>
      </c>
      <c r="AD783">
        <v>4</v>
      </c>
      <c r="AE783">
        <v>4</v>
      </c>
      <c r="AF783">
        <v>4</v>
      </c>
      <c r="AG783">
        <v>4</v>
      </c>
      <c r="AH783">
        <v>4</v>
      </c>
      <c r="AK783" t="s">
        <v>87</v>
      </c>
      <c r="AL783" t="s">
        <v>88</v>
      </c>
      <c r="AM783">
        <v>4</v>
      </c>
      <c r="AN783">
        <v>4</v>
      </c>
      <c r="AO783" t="s">
        <v>115</v>
      </c>
      <c r="AP783">
        <v>5</v>
      </c>
      <c r="AQ783">
        <v>5</v>
      </c>
      <c r="AR783">
        <v>5</v>
      </c>
      <c r="AS783">
        <v>5</v>
      </c>
      <c r="AT783">
        <v>5</v>
      </c>
      <c r="AU783">
        <v>5</v>
      </c>
      <c r="AV783">
        <v>5</v>
      </c>
      <c r="AW783">
        <v>5</v>
      </c>
      <c r="AX783" s="67" t="s">
        <v>87</v>
      </c>
      <c r="AY783" t="s">
        <v>87</v>
      </c>
      <c r="AZ783" t="s">
        <v>123</v>
      </c>
      <c r="BA783">
        <v>4</v>
      </c>
      <c r="BB783" s="67">
        <v>4</v>
      </c>
      <c r="BC783" s="117" t="s">
        <v>134</v>
      </c>
      <c r="BF783">
        <f t="shared" si="84"/>
        <v>0</v>
      </c>
      <c r="BG783">
        <f t="shared" si="85"/>
        <v>0</v>
      </c>
      <c r="BH783">
        <f t="shared" si="85"/>
        <v>0</v>
      </c>
      <c r="BI783">
        <f t="shared" si="85"/>
        <v>0</v>
      </c>
      <c r="BJ783">
        <f t="shared" si="85"/>
        <v>0</v>
      </c>
      <c r="BK783">
        <f t="shared" si="85"/>
        <v>0</v>
      </c>
      <c r="BL783">
        <f t="shared" si="86"/>
        <v>0</v>
      </c>
      <c r="BM783">
        <f t="shared" si="87"/>
        <v>0</v>
      </c>
      <c r="BN783">
        <f t="shared" si="87"/>
        <v>0</v>
      </c>
      <c r="BO783">
        <f t="shared" si="87"/>
        <v>0</v>
      </c>
      <c r="BP783">
        <f t="shared" si="87"/>
        <v>0</v>
      </c>
      <c r="BQ783">
        <f t="shared" si="78"/>
        <v>0</v>
      </c>
      <c r="BR783">
        <f t="shared" si="87"/>
        <v>1</v>
      </c>
      <c r="BS783">
        <f t="shared" si="87"/>
        <v>0</v>
      </c>
      <c r="BT783" s="256">
        <f t="shared" si="82"/>
        <v>4</v>
      </c>
    </row>
    <row r="784" spans="2:72" x14ac:dyDescent="0.2">
      <c r="B784" s="93" t="str">
        <f>IFERROR(VLOOKUP(TABLA!$F784,BLIOTECAS!$C$1:$E$26,2,FALSE),"")</f>
        <v>CPS</v>
      </c>
      <c r="C784" s="93" t="str">
        <f>IFERROR(VLOOKUP(TABLA!F784,BLIOTECAS!$C$1:$E$26,3,FALSE),"")</f>
        <v>Ciencias Sociales</v>
      </c>
      <c r="D784" s="267" t="s">
        <v>1069</v>
      </c>
      <c r="E784" s="128" t="s">
        <v>362</v>
      </c>
      <c r="F784" t="s">
        <v>18</v>
      </c>
      <c r="G784" t="s">
        <v>47</v>
      </c>
      <c r="H784" t="s">
        <v>46</v>
      </c>
      <c r="J784" t="s">
        <v>18</v>
      </c>
      <c r="N784">
        <v>3</v>
      </c>
      <c r="O784">
        <v>3</v>
      </c>
      <c r="P784">
        <v>4</v>
      </c>
      <c r="Q784">
        <v>4</v>
      </c>
      <c r="S784" t="s">
        <v>87</v>
      </c>
      <c r="T784" t="s">
        <v>87</v>
      </c>
      <c r="U784">
        <v>5</v>
      </c>
      <c r="V784">
        <v>4</v>
      </c>
      <c r="W784">
        <v>3</v>
      </c>
      <c r="X784">
        <v>2</v>
      </c>
      <c r="Y784">
        <v>4</v>
      </c>
      <c r="Z784">
        <v>5</v>
      </c>
      <c r="AA784">
        <v>5</v>
      </c>
      <c r="AB784">
        <v>4</v>
      </c>
      <c r="AC784">
        <v>4</v>
      </c>
      <c r="AD784">
        <v>5</v>
      </c>
      <c r="AE784">
        <v>5</v>
      </c>
      <c r="AF784">
        <v>3</v>
      </c>
      <c r="AG784">
        <v>4</v>
      </c>
      <c r="AH784">
        <v>5</v>
      </c>
      <c r="AI784">
        <v>4</v>
      </c>
      <c r="AJ784">
        <v>4</v>
      </c>
      <c r="AK784" t="s">
        <v>88</v>
      </c>
      <c r="AL784" t="s">
        <v>88</v>
      </c>
      <c r="AM784">
        <v>5</v>
      </c>
      <c r="AN784">
        <v>4</v>
      </c>
      <c r="AO784" t="s">
        <v>115</v>
      </c>
      <c r="AP784">
        <v>5</v>
      </c>
      <c r="AQ784">
        <v>5</v>
      </c>
      <c r="AR784">
        <v>5</v>
      </c>
      <c r="AS784">
        <v>5</v>
      </c>
      <c r="AT784">
        <v>5</v>
      </c>
      <c r="AU784">
        <v>5</v>
      </c>
      <c r="AV784">
        <v>4</v>
      </c>
      <c r="AW784">
        <v>5</v>
      </c>
      <c r="AX784" s="67" t="s">
        <v>88</v>
      </c>
      <c r="AY784" t="s">
        <v>88</v>
      </c>
      <c r="BA784">
        <v>5</v>
      </c>
      <c r="BB784" s="67">
        <v>5</v>
      </c>
      <c r="BC784" s="117" t="s">
        <v>134</v>
      </c>
      <c r="BD784" t="s">
        <v>731</v>
      </c>
      <c r="BF784">
        <f t="shared" si="84"/>
        <v>0</v>
      </c>
      <c r="BG784">
        <f t="shared" si="85"/>
        <v>0</v>
      </c>
      <c r="BH784">
        <f t="shared" si="85"/>
        <v>0</v>
      </c>
      <c r="BI784">
        <f t="shared" si="85"/>
        <v>0</v>
      </c>
      <c r="BJ784">
        <f t="shared" si="85"/>
        <v>0</v>
      </c>
      <c r="BK784">
        <f t="shared" si="85"/>
        <v>0</v>
      </c>
      <c r="BL784">
        <f t="shared" si="86"/>
        <v>0</v>
      </c>
      <c r="BM784">
        <f t="shared" si="87"/>
        <v>0</v>
      </c>
      <c r="BN784">
        <f t="shared" si="87"/>
        <v>0</v>
      </c>
      <c r="BO784">
        <f t="shared" si="87"/>
        <v>0</v>
      </c>
      <c r="BP784">
        <f t="shared" si="87"/>
        <v>0</v>
      </c>
      <c r="BQ784">
        <f t="shared" si="78"/>
        <v>0</v>
      </c>
      <c r="BR784">
        <f t="shared" si="87"/>
        <v>1</v>
      </c>
      <c r="BS784">
        <f t="shared" si="87"/>
        <v>0</v>
      </c>
      <c r="BT784" s="256">
        <f t="shared" si="82"/>
        <v>4</v>
      </c>
    </row>
    <row r="785" spans="2:72" x14ac:dyDescent="0.2">
      <c r="B785" s="93" t="str">
        <f>IFERROR(VLOOKUP(TABLA!$F785,BLIOTECAS!$C$1:$E$26,2,FALSE),"")</f>
        <v>EDU</v>
      </c>
      <c r="C785" s="93" t="str">
        <f>IFERROR(VLOOKUP(TABLA!F785,BLIOTECAS!$C$1:$E$26,3,FALSE),"")</f>
        <v>Humanidades</v>
      </c>
      <c r="D785" s="267" t="s">
        <v>1069</v>
      </c>
      <c r="E785" s="128" t="s">
        <v>8</v>
      </c>
      <c r="F785" t="s">
        <v>16</v>
      </c>
      <c r="G785" t="s">
        <v>47</v>
      </c>
      <c r="H785" t="s">
        <v>47</v>
      </c>
      <c r="J785" t="s">
        <v>71</v>
      </c>
      <c r="N785">
        <v>5</v>
      </c>
      <c r="O785">
        <v>5</v>
      </c>
      <c r="P785">
        <v>5</v>
      </c>
      <c r="Q785">
        <v>3</v>
      </c>
      <c r="R785">
        <v>5</v>
      </c>
      <c r="S785" t="s">
        <v>87</v>
      </c>
      <c r="T785" t="s">
        <v>87</v>
      </c>
      <c r="U785">
        <v>5</v>
      </c>
      <c r="V785">
        <v>3</v>
      </c>
      <c r="W785">
        <v>4</v>
      </c>
      <c r="X785">
        <v>2</v>
      </c>
      <c r="Y785">
        <v>5</v>
      </c>
      <c r="Z785">
        <v>4</v>
      </c>
      <c r="AA785">
        <v>5</v>
      </c>
      <c r="AB785">
        <v>5</v>
      </c>
      <c r="AC785">
        <v>5</v>
      </c>
      <c r="AD785">
        <v>4</v>
      </c>
      <c r="AE785">
        <v>4</v>
      </c>
      <c r="AF785">
        <v>5</v>
      </c>
      <c r="AG785">
        <v>5</v>
      </c>
      <c r="AH785">
        <v>5</v>
      </c>
      <c r="AI785">
        <v>3</v>
      </c>
      <c r="AJ785">
        <v>2</v>
      </c>
      <c r="AK785" t="s">
        <v>87</v>
      </c>
      <c r="AM785">
        <v>4</v>
      </c>
      <c r="AN785">
        <v>3</v>
      </c>
      <c r="AO785" t="s">
        <v>112</v>
      </c>
      <c r="AP785">
        <v>5</v>
      </c>
      <c r="AQ785">
        <v>3</v>
      </c>
      <c r="AR785">
        <v>5</v>
      </c>
      <c r="AS785">
        <v>5</v>
      </c>
      <c r="AT785">
        <v>5</v>
      </c>
      <c r="AU785">
        <v>5</v>
      </c>
      <c r="AV785">
        <v>5</v>
      </c>
      <c r="AW785">
        <v>3</v>
      </c>
      <c r="AX785" s="67" t="s">
        <v>87</v>
      </c>
      <c r="AY785" t="s">
        <v>87</v>
      </c>
      <c r="AZ785" t="s">
        <v>124</v>
      </c>
      <c r="BA785">
        <v>5</v>
      </c>
      <c r="BB785" s="67">
        <v>5</v>
      </c>
      <c r="BC785" s="117" t="s">
        <v>135</v>
      </c>
      <c r="BF785">
        <f t="shared" si="84"/>
        <v>0</v>
      </c>
      <c r="BG785">
        <f t="shared" si="85"/>
        <v>0</v>
      </c>
      <c r="BH785">
        <f t="shared" si="85"/>
        <v>0</v>
      </c>
      <c r="BI785">
        <f t="shared" si="85"/>
        <v>0</v>
      </c>
      <c r="BJ785">
        <f t="shared" si="85"/>
        <v>0</v>
      </c>
      <c r="BK785">
        <f t="shared" si="85"/>
        <v>0</v>
      </c>
      <c r="BL785">
        <f t="shared" si="86"/>
        <v>0</v>
      </c>
      <c r="BM785">
        <f t="shared" si="87"/>
        <v>0</v>
      </c>
      <c r="BN785">
        <f t="shared" si="87"/>
        <v>1</v>
      </c>
      <c r="BO785">
        <f t="shared" si="87"/>
        <v>0</v>
      </c>
      <c r="BP785">
        <f t="shared" si="87"/>
        <v>0</v>
      </c>
      <c r="BQ785">
        <f t="shared" si="78"/>
        <v>0</v>
      </c>
      <c r="BR785">
        <f t="shared" si="87"/>
        <v>0</v>
      </c>
      <c r="BS785">
        <f t="shared" si="87"/>
        <v>0</v>
      </c>
      <c r="BT785" s="256">
        <f t="shared" si="82"/>
        <v>5</v>
      </c>
    </row>
    <row r="786" spans="2:72" x14ac:dyDescent="0.2">
      <c r="B786" s="93" t="str">
        <f>IFERROR(VLOOKUP(TABLA!$F786,BLIOTECAS!$C$1:$E$26,2,FALSE),"")</f>
        <v>BBA</v>
      </c>
      <c r="C786" s="93" t="str">
        <f>IFERROR(VLOOKUP(TABLA!F786,BLIOTECAS!$C$1:$E$26,3,FALSE),"")</f>
        <v>Humanidades</v>
      </c>
      <c r="D786" s="267" t="s">
        <v>1069</v>
      </c>
      <c r="E786" s="128" t="s">
        <v>8</v>
      </c>
      <c r="F786" t="s">
        <v>29</v>
      </c>
      <c r="G786" t="s">
        <v>45</v>
      </c>
      <c r="H786" t="s">
        <v>45</v>
      </c>
      <c r="J786" t="s">
        <v>29</v>
      </c>
      <c r="K786" t="s">
        <v>56</v>
      </c>
      <c r="N786">
        <v>5</v>
      </c>
      <c r="O786">
        <v>4</v>
      </c>
      <c r="P786">
        <v>3</v>
      </c>
      <c r="Q786">
        <v>2</v>
      </c>
      <c r="R786">
        <v>5</v>
      </c>
      <c r="S786" t="s">
        <v>88</v>
      </c>
      <c r="T786" t="s">
        <v>88</v>
      </c>
      <c r="U786">
        <v>1</v>
      </c>
      <c r="V786">
        <v>2</v>
      </c>
      <c r="W786">
        <v>2</v>
      </c>
      <c r="X786">
        <v>4</v>
      </c>
      <c r="Y786">
        <v>4</v>
      </c>
      <c r="Z786">
        <v>5</v>
      </c>
      <c r="AA786">
        <v>5</v>
      </c>
      <c r="AB786">
        <v>3</v>
      </c>
      <c r="AC786">
        <v>3</v>
      </c>
      <c r="AD786">
        <v>3</v>
      </c>
      <c r="AE786">
        <v>4</v>
      </c>
      <c r="AF786">
        <v>4</v>
      </c>
      <c r="AG786">
        <v>4</v>
      </c>
      <c r="AH786">
        <v>4</v>
      </c>
      <c r="AI786">
        <v>5</v>
      </c>
      <c r="AJ786">
        <v>4</v>
      </c>
      <c r="AK786" t="s">
        <v>88</v>
      </c>
      <c r="AL786" t="s">
        <v>88</v>
      </c>
      <c r="AM786">
        <v>4</v>
      </c>
      <c r="AN786">
        <v>4</v>
      </c>
      <c r="AO786" t="s">
        <v>115</v>
      </c>
      <c r="AP786">
        <v>4</v>
      </c>
      <c r="AQ786">
        <v>4</v>
      </c>
      <c r="AR786">
        <v>4</v>
      </c>
      <c r="AS786">
        <v>4</v>
      </c>
      <c r="AT786">
        <v>4</v>
      </c>
      <c r="AU786">
        <v>4</v>
      </c>
      <c r="AV786">
        <v>4</v>
      </c>
      <c r="AW786">
        <v>4</v>
      </c>
      <c r="AX786" s="67" t="s">
        <v>88</v>
      </c>
      <c r="AY786" t="s">
        <v>88</v>
      </c>
      <c r="BA786">
        <v>4</v>
      </c>
      <c r="BB786" s="67">
        <v>4</v>
      </c>
      <c r="BC786" s="117" t="s">
        <v>134</v>
      </c>
      <c r="BF786">
        <f t="shared" si="84"/>
        <v>0</v>
      </c>
      <c r="BG786">
        <f t="shared" si="85"/>
        <v>0</v>
      </c>
      <c r="BH786">
        <f t="shared" si="85"/>
        <v>0</v>
      </c>
      <c r="BI786">
        <f t="shared" si="85"/>
        <v>0</v>
      </c>
      <c r="BJ786">
        <f t="shared" si="85"/>
        <v>0</v>
      </c>
      <c r="BK786">
        <f t="shared" si="85"/>
        <v>0</v>
      </c>
      <c r="BL786">
        <f t="shared" si="86"/>
        <v>0</v>
      </c>
      <c r="BM786">
        <f t="shared" si="87"/>
        <v>0</v>
      </c>
      <c r="BN786">
        <f t="shared" si="87"/>
        <v>0</v>
      </c>
      <c r="BO786">
        <f t="shared" si="87"/>
        <v>0</v>
      </c>
      <c r="BP786">
        <f t="shared" si="87"/>
        <v>0</v>
      </c>
      <c r="BQ786">
        <f t="shared" si="78"/>
        <v>0</v>
      </c>
      <c r="BR786">
        <f t="shared" si="87"/>
        <v>1</v>
      </c>
      <c r="BS786">
        <f t="shared" si="87"/>
        <v>0</v>
      </c>
      <c r="BT786" s="256">
        <f t="shared" si="82"/>
        <v>4</v>
      </c>
    </row>
    <row r="787" spans="2:72" x14ac:dyDescent="0.2">
      <c r="B787" s="93" t="str">
        <f>IFERROR(VLOOKUP(TABLA!$F787,BLIOTECAS!$C$1:$E$26,2,FALSE),"")</f>
        <v>FLL</v>
      </c>
      <c r="C787" s="93" t="str">
        <f>IFERROR(VLOOKUP(TABLA!F787,BLIOTECAS!$C$1:$E$26,3,FALSE),"")</f>
        <v>Humanidades</v>
      </c>
      <c r="D787" s="267" t="s">
        <v>1069</v>
      </c>
      <c r="E787" s="128" t="s">
        <v>8</v>
      </c>
      <c r="F787" t="s">
        <v>15</v>
      </c>
      <c r="G787" t="s">
        <v>46</v>
      </c>
      <c r="H787" t="s">
        <v>46</v>
      </c>
      <c r="J787" t="s">
        <v>476</v>
      </c>
      <c r="K787" t="s">
        <v>76</v>
      </c>
      <c r="L787" t="s">
        <v>31</v>
      </c>
      <c r="N787">
        <v>4</v>
      </c>
      <c r="O787">
        <v>5</v>
      </c>
      <c r="P787">
        <v>5</v>
      </c>
      <c r="Q787">
        <v>2</v>
      </c>
      <c r="R787">
        <v>4</v>
      </c>
      <c r="S787" t="s">
        <v>87</v>
      </c>
      <c r="T787" t="s">
        <v>87</v>
      </c>
      <c r="U787">
        <v>1</v>
      </c>
      <c r="V787">
        <v>1</v>
      </c>
      <c r="W787">
        <v>1</v>
      </c>
      <c r="X787">
        <v>2</v>
      </c>
      <c r="Y787">
        <v>5</v>
      </c>
      <c r="Z787">
        <v>5</v>
      </c>
      <c r="AA787">
        <v>5</v>
      </c>
      <c r="AB787">
        <v>5</v>
      </c>
      <c r="AC787">
        <v>4</v>
      </c>
      <c r="AD787">
        <v>4</v>
      </c>
      <c r="AE787">
        <v>5</v>
      </c>
      <c r="AF787">
        <v>5</v>
      </c>
      <c r="AG787">
        <v>5</v>
      </c>
      <c r="AH787">
        <v>5</v>
      </c>
      <c r="AI787">
        <v>5</v>
      </c>
      <c r="AJ787">
        <v>4</v>
      </c>
      <c r="AK787" t="s">
        <v>88</v>
      </c>
      <c r="AL787" t="s">
        <v>88</v>
      </c>
      <c r="AM787">
        <v>4</v>
      </c>
      <c r="AN787">
        <v>3</v>
      </c>
      <c r="AO787" t="s">
        <v>115</v>
      </c>
      <c r="AP787">
        <v>5</v>
      </c>
      <c r="AQ787">
        <v>5</v>
      </c>
      <c r="AR787">
        <v>5</v>
      </c>
      <c r="AS787">
        <v>5</v>
      </c>
      <c r="AT787">
        <v>5</v>
      </c>
      <c r="AU787">
        <v>5</v>
      </c>
      <c r="AV787">
        <v>5</v>
      </c>
      <c r="AW787">
        <v>5</v>
      </c>
      <c r="AX787" s="67" t="s">
        <v>88</v>
      </c>
      <c r="AY787" t="s">
        <v>88</v>
      </c>
      <c r="BA787">
        <v>4</v>
      </c>
      <c r="BB787" s="67">
        <v>4</v>
      </c>
      <c r="BC787" s="117" t="s">
        <v>134</v>
      </c>
      <c r="BF787">
        <f t="shared" si="84"/>
        <v>0</v>
      </c>
      <c r="BG787">
        <f t="shared" si="85"/>
        <v>0</v>
      </c>
      <c r="BH787">
        <f t="shared" si="85"/>
        <v>0</v>
      </c>
      <c r="BI787">
        <f t="shared" si="85"/>
        <v>0</v>
      </c>
      <c r="BJ787">
        <f t="shared" si="85"/>
        <v>0</v>
      </c>
      <c r="BK787">
        <f t="shared" si="85"/>
        <v>0</v>
      </c>
      <c r="BL787">
        <f t="shared" si="86"/>
        <v>0</v>
      </c>
      <c r="BM787">
        <f t="shared" si="87"/>
        <v>0</v>
      </c>
      <c r="BN787">
        <f t="shared" si="87"/>
        <v>0</v>
      </c>
      <c r="BO787">
        <f t="shared" si="87"/>
        <v>0</v>
      </c>
      <c r="BP787">
        <f t="shared" si="87"/>
        <v>0</v>
      </c>
      <c r="BQ787">
        <f t="shared" si="78"/>
        <v>0</v>
      </c>
      <c r="BR787">
        <f t="shared" si="87"/>
        <v>1</v>
      </c>
      <c r="BS787">
        <f t="shared" si="87"/>
        <v>0</v>
      </c>
      <c r="BT787" s="256">
        <f t="shared" si="82"/>
        <v>4</v>
      </c>
    </row>
    <row r="788" spans="2:72" x14ac:dyDescent="0.2">
      <c r="B788" s="93" t="str">
        <f>IFERROR(VLOOKUP(TABLA!$F788,BLIOTECAS!$C$1:$E$26,2,FALSE),"")</f>
        <v/>
      </c>
      <c r="C788" s="93" t="str">
        <f>IFERROR(VLOOKUP(TABLA!F788,BLIOTECAS!$C$1:$E$26,3,FALSE),"")</f>
        <v/>
      </c>
      <c r="D788" s="267" t="s">
        <v>1069</v>
      </c>
      <c r="E788" s="128" t="s">
        <v>8</v>
      </c>
      <c r="G788" t="s">
        <v>46</v>
      </c>
      <c r="H788" t="s">
        <v>46</v>
      </c>
      <c r="J788" t="s">
        <v>476</v>
      </c>
      <c r="K788" t="s">
        <v>76</v>
      </c>
      <c r="M788" t="s">
        <v>732</v>
      </c>
      <c r="N788">
        <v>4</v>
      </c>
      <c r="O788">
        <v>4</v>
      </c>
      <c r="P788">
        <v>5</v>
      </c>
      <c r="Q788">
        <v>4</v>
      </c>
      <c r="R788">
        <v>4</v>
      </c>
      <c r="S788" t="s">
        <v>87</v>
      </c>
      <c r="T788" t="s">
        <v>87</v>
      </c>
      <c r="U788">
        <v>2</v>
      </c>
      <c r="V788">
        <v>5</v>
      </c>
      <c r="W788">
        <v>4</v>
      </c>
      <c r="X788">
        <v>2</v>
      </c>
      <c r="Y788">
        <v>2</v>
      </c>
      <c r="Z788">
        <v>1</v>
      </c>
      <c r="AA788">
        <v>2</v>
      </c>
      <c r="AB788">
        <v>3</v>
      </c>
      <c r="AC788">
        <v>4</v>
      </c>
      <c r="AD788">
        <v>3</v>
      </c>
      <c r="AE788">
        <v>3</v>
      </c>
      <c r="AF788">
        <v>3</v>
      </c>
      <c r="AG788">
        <v>4</v>
      </c>
      <c r="AH788">
        <v>4</v>
      </c>
      <c r="AI788">
        <v>3</v>
      </c>
      <c r="AJ788">
        <v>2</v>
      </c>
      <c r="AK788" t="s">
        <v>87</v>
      </c>
      <c r="AL788" t="s">
        <v>88</v>
      </c>
      <c r="AM788">
        <v>3</v>
      </c>
      <c r="AN788">
        <v>3</v>
      </c>
      <c r="AO788" t="s">
        <v>115</v>
      </c>
      <c r="AP788">
        <v>4</v>
      </c>
      <c r="AQ788">
        <v>4</v>
      </c>
      <c r="AR788">
        <v>4</v>
      </c>
      <c r="AS788">
        <v>4</v>
      </c>
      <c r="AT788">
        <v>5</v>
      </c>
      <c r="AU788">
        <v>3</v>
      </c>
      <c r="AV788">
        <v>3</v>
      </c>
      <c r="AW788">
        <v>2</v>
      </c>
      <c r="AX788" s="67" t="s">
        <v>87</v>
      </c>
      <c r="AY788" t="s">
        <v>88</v>
      </c>
      <c r="BA788">
        <v>5</v>
      </c>
      <c r="BB788" s="67">
        <v>5</v>
      </c>
      <c r="BC788" s="117" t="s">
        <v>134</v>
      </c>
      <c r="BF788">
        <f t="shared" si="84"/>
        <v>0</v>
      </c>
      <c r="BG788">
        <f t="shared" si="85"/>
        <v>0</v>
      </c>
      <c r="BH788">
        <f t="shared" si="85"/>
        <v>0</v>
      </c>
      <c r="BI788">
        <f t="shared" si="85"/>
        <v>0</v>
      </c>
      <c r="BJ788">
        <f t="shared" si="85"/>
        <v>0</v>
      </c>
      <c r="BK788">
        <f t="shared" si="85"/>
        <v>0</v>
      </c>
      <c r="BL788">
        <f t="shared" si="86"/>
        <v>0</v>
      </c>
      <c r="BM788">
        <f t="shared" si="87"/>
        <v>0</v>
      </c>
      <c r="BN788">
        <f t="shared" si="87"/>
        <v>0</v>
      </c>
      <c r="BO788">
        <f t="shared" si="87"/>
        <v>0</v>
      </c>
      <c r="BP788">
        <f t="shared" si="87"/>
        <v>0</v>
      </c>
      <c r="BQ788">
        <f t="shared" si="78"/>
        <v>0</v>
      </c>
      <c r="BR788">
        <f t="shared" si="87"/>
        <v>1</v>
      </c>
      <c r="BS788">
        <f t="shared" si="87"/>
        <v>0</v>
      </c>
      <c r="BT788" s="256">
        <f t="shared" si="82"/>
        <v>4</v>
      </c>
    </row>
    <row r="789" spans="2:72" x14ac:dyDescent="0.2">
      <c r="B789" s="93" t="str">
        <f>IFERROR(VLOOKUP(TABLA!$F789,BLIOTECAS!$C$1:$E$26,2,FALSE),"")</f>
        <v>EDU</v>
      </c>
      <c r="C789" s="93" t="str">
        <f>IFERROR(VLOOKUP(TABLA!F789,BLIOTECAS!$C$1:$E$26,3,FALSE),"")</f>
        <v>Humanidades</v>
      </c>
      <c r="D789" s="267" t="s">
        <v>1069</v>
      </c>
      <c r="E789" s="128" t="s">
        <v>10</v>
      </c>
      <c r="F789" t="s">
        <v>16</v>
      </c>
      <c r="G789" t="s">
        <v>46</v>
      </c>
      <c r="H789" t="s">
        <v>48</v>
      </c>
      <c r="J789" t="s">
        <v>71</v>
      </c>
      <c r="K789" t="s">
        <v>23</v>
      </c>
      <c r="L789" t="s">
        <v>56</v>
      </c>
      <c r="N789">
        <v>5</v>
      </c>
      <c r="O789">
        <v>5</v>
      </c>
      <c r="P789">
        <v>3</v>
      </c>
      <c r="Q789">
        <v>3</v>
      </c>
      <c r="R789">
        <v>5</v>
      </c>
      <c r="S789" t="s">
        <v>87</v>
      </c>
      <c r="T789" t="s">
        <v>87</v>
      </c>
      <c r="U789">
        <v>3</v>
      </c>
      <c r="V789">
        <v>4</v>
      </c>
      <c r="W789">
        <v>4</v>
      </c>
      <c r="X789">
        <v>1</v>
      </c>
      <c r="Y789">
        <v>1</v>
      </c>
      <c r="Z789">
        <v>5</v>
      </c>
      <c r="AA789">
        <v>1</v>
      </c>
      <c r="AB789">
        <v>5</v>
      </c>
      <c r="AC789">
        <v>4</v>
      </c>
      <c r="AD789">
        <v>3</v>
      </c>
      <c r="AE789">
        <v>4</v>
      </c>
      <c r="AF789">
        <v>4</v>
      </c>
      <c r="AG789">
        <v>5</v>
      </c>
      <c r="AH789">
        <v>4</v>
      </c>
      <c r="AI789">
        <v>1</v>
      </c>
      <c r="AJ789">
        <v>4</v>
      </c>
      <c r="AK789" t="s">
        <v>87</v>
      </c>
      <c r="AL789" t="s">
        <v>88</v>
      </c>
      <c r="AM789">
        <v>4</v>
      </c>
      <c r="AN789">
        <v>4</v>
      </c>
      <c r="AO789" t="s">
        <v>115</v>
      </c>
      <c r="AP789">
        <v>5</v>
      </c>
      <c r="AQ789">
        <v>5</v>
      </c>
      <c r="AR789">
        <v>5</v>
      </c>
      <c r="AS789">
        <v>5</v>
      </c>
      <c r="AT789">
        <v>5</v>
      </c>
      <c r="AU789">
        <v>1</v>
      </c>
      <c r="AV789">
        <v>5</v>
      </c>
      <c r="AW789">
        <v>5</v>
      </c>
      <c r="AX789" s="67" t="s">
        <v>87</v>
      </c>
      <c r="AY789" t="s">
        <v>87</v>
      </c>
      <c r="AZ789" t="s">
        <v>124</v>
      </c>
      <c r="BA789">
        <v>5</v>
      </c>
      <c r="BB789" s="67">
        <v>5</v>
      </c>
      <c r="BC789" s="117" t="s">
        <v>134</v>
      </c>
      <c r="BD789" t="s">
        <v>733</v>
      </c>
      <c r="BF789">
        <f t="shared" si="84"/>
        <v>0</v>
      </c>
      <c r="BG789">
        <f t="shared" si="85"/>
        <v>0</v>
      </c>
      <c r="BH789">
        <f t="shared" si="85"/>
        <v>0</v>
      </c>
      <c r="BI789">
        <f t="shared" si="85"/>
        <v>0</v>
      </c>
      <c r="BJ789">
        <f t="shared" si="85"/>
        <v>0</v>
      </c>
      <c r="BK789">
        <f t="shared" si="85"/>
        <v>0</v>
      </c>
      <c r="BL789">
        <f t="shared" si="86"/>
        <v>0</v>
      </c>
      <c r="BM789">
        <f t="shared" si="87"/>
        <v>0</v>
      </c>
      <c r="BN789">
        <f t="shared" si="87"/>
        <v>0</v>
      </c>
      <c r="BO789">
        <f t="shared" si="87"/>
        <v>0</v>
      </c>
      <c r="BP789">
        <f t="shared" si="87"/>
        <v>0</v>
      </c>
      <c r="BQ789">
        <f t="shared" si="87"/>
        <v>0</v>
      </c>
      <c r="BR789">
        <f t="shared" si="87"/>
        <v>1</v>
      </c>
      <c r="BS789">
        <f t="shared" si="87"/>
        <v>0</v>
      </c>
      <c r="BT789" s="256">
        <f t="shared" si="82"/>
        <v>4</v>
      </c>
    </row>
    <row r="790" spans="2:72" x14ac:dyDescent="0.2">
      <c r="B790" s="93" t="str">
        <f>IFERROR(VLOOKUP(TABLA!$F790,BLIOTECAS!$C$1:$E$26,2,FALSE),"")</f>
        <v/>
      </c>
      <c r="C790" s="93" t="str">
        <f>IFERROR(VLOOKUP(TABLA!F790,BLIOTECAS!$C$1:$E$26,3,FALSE),"")</f>
        <v/>
      </c>
      <c r="D790" s="267" t="s">
        <v>1069</v>
      </c>
      <c r="E790" s="128" t="s">
        <v>8</v>
      </c>
      <c r="G790" t="s">
        <v>46</v>
      </c>
      <c r="H790" t="s">
        <v>47</v>
      </c>
      <c r="J790" t="s">
        <v>71</v>
      </c>
      <c r="K790" t="s">
        <v>56</v>
      </c>
      <c r="L790" t="s">
        <v>23</v>
      </c>
      <c r="N790">
        <v>3</v>
      </c>
      <c r="O790">
        <v>3</v>
      </c>
      <c r="P790">
        <v>4</v>
      </c>
      <c r="Q790">
        <v>3</v>
      </c>
      <c r="R790">
        <v>4</v>
      </c>
      <c r="S790" t="s">
        <v>88</v>
      </c>
      <c r="T790" t="s">
        <v>87</v>
      </c>
      <c r="U790">
        <v>2</v>
      </c>
      <c r="V790">
        <v>1</v>
      </c>
      <c r="W790">
        <v>2</v>
      </c>
      <c r="X790">
        <v>4</v>
      </c>
      <c r="Y790">
        <v>5</v>
      </c>
      <c r="Z790">
        <v>4</v>
      </c>
      <c r="AA790">
        <v>5</v>
      </c>
      <c r="AB790">
        <v>2</v>
      </c>
      <c r="AC790">
        <v>3</v>
      </c>
      <c r="AD790">
        <v>4</v>
      </c>
      <c r="AE790">
        <v>3</v>
      </c>
      <c r="AF790">
        <v>4</v>
      </c>
      <c r="AG790">
        <v>4</v>
      </c>
      <c r="AH790">
        <v>2</v>
      </c>
      <c r="AI790">
        <v>4</v>
      </c>
      <c r="AJ790">
        <v>3</v>
      </c>
      <c r="AK790" t="s">
        <v>88</v>
      </c>
      <c r="AL790" t="s">
        <v>88</v>
      </c>
      <c r="AM790">
        <v>4</v>
      </c>
      <c r="AN790">
        <v>4</v>
      </c>
      <c r="AO790" t="s">
        <v>113</v>
      </c>
      <c r="AP790">
        <v>5</v>
      </c>
      <c r="AQ790">
        <v>3</v>
      </c>
      <c r="AR790">
        <v>4</v>
      </c>
      <c r="AS790">
        <v>5</v>
      </c>
      <c r="AT790">
        <v>3</v>
      </c>
      <c r="AU790">
        <v>4</v>
      </c>
      <c r="AV790">
        <v>4</v>
      </c>
      <c r="AW790">
        <v>4</v>
      </c>
      <c r="AX790" s="67" t="s">
        <v>88</v>
      </c>
      <c r="AY790" t="s">
        <v>88</v>
      </c>
      <c r="BA790">
        <v>4</v>
      </c>
      <c r="BB790" s="67">
        <v>5</v>
      </c>
      <c r="BC790" s="117" t="s">
        <v>133</v>
      </c>
      <c r="BF790">
        <f t="shared" si="84"/>
        <v>0</v>
      </c>
      <c r="BG790">
        <f t="shared" si="85"/>
        <v>0</v>
      </c>
      <c r="BH790">
        <f t="shared" si="85"/>
        <v>0</v>
      </c>
      <c r="BI790">
        <f t="shared" si="85"/>
        <v>0</v>
      </c>
      <c r="BJ790">
        <f t="shared" si="85"/>
        <v>0</v>
      </c>
      <c r="BK790">
        <f t="shared" si="85"/>
        <v>0</v>
      </c>
      <c r="BL790">
        <f t="shared" si="86"/>
        <v>0</v>
      </c>
      <c r="BM790">
        <f t="shared" si="87"/>
        <v>0</v>
      </c>
      <c r="BN790">
        <f t="shared" si="87"/>
        <v>0</v>
      </c>
      <c r="BO790">
        <f t="shared" si="87"/>
        <v>1</v>
      </c>
      <c r="BP790">
        <f t="shared" si="87"/>
        <v>0</v>
      </c>
      <c r="BQ790">
        <f t="shared" si="87"/>
        <v>0</v>
      </c>
      <c r="BR790">
        <f t="shared" si="87"/>
        <v>0</v>
      </c>
      <c r="BS790">
        <f t="shared" si="87"/>
        <v>0</v>
      </c>
      <c r="BT790" s="256">
        <f t="shared" si="82"/>
        <v>3</v>
      </c>
    </row>
    <row r="791" spans="2:72" x14ac:dyDescent="0.2">
      <c r="B791" s="93" t="str">
        <f>IFERROR(VLOOKUP(TABLA!$F791,BLIOTECAS!$C$1:$E$26,2,FALSE),"")</f>
        <v>FLL</v>
      </c>
      <c r="C791" s="93" t="str">
        <f>IFERROR(VLOOKUP(TABLA!F791,BLIOTECAS!$C$1:$E$26,3,FALSE),"")</f>
        <v>Humanidades</v>
      </c>
      <c r="D791" s="267" t="s">
        <v>1069</v>
      </c>
      <c r="E791" s="128" t="s">
        <v>8</v>
      </c>
      <c r="F791" t="s">
        <v>15</v>
      </c>
      <c r="G791" t="s">
        <v>48</v>
      </c>
      <c r="H791" t="s">
        <v>47</v>
      </c>
      <c r="J791" t="s">
        <v>76</v>
      </c>
      <c r="K791" t="s">
        <v>31</v>
      </c>
      <c r="L791" t="s">
        <v>56</v>
      </c>
      <c r="N791">
        <v>4</v>
      </c>
      <c r="O791">
        <v>4</v>
      </c>
      <c r="P791">
        <v>2</v>
      </c>
      <c r="Q791">
        <v>3</v>
      </c>
      <c r="R791">
        <v>4</v>
      </c>
      <c r="S791" t="s">
        <v>87</v>
      </c>
      <c r="T791" t="s">
        <v>87</v>
      </c>
      <c r="U791">
        <v>3</v>
      </c>
      <c r="V791">
        <v>2</v>
      </c>
      <c r="W791">
        <v>4</v>
      </c>
      <c r="X791">
        <v>5</v>
      </c>
      <c r="Y791">
        <v>4</v>
      </c>
      <c r="Z791">
        <v>5</v>
      </c>
      <c r="AA791">
        <v>3</v>
      </c>
      <c r="AB791">
        <v>4</v>
      </c>
      <c r="AC791">
        <v>1</v>
      </c>
      <c r="AD791">
        <v>3</v>
      </c>
      <c r="AE791">
        <v>2</v>
      </c>
      <c r="AF791">
        <v>3</v>
      </c>
      <c r="AG791">
        <v>5</v>
      </c>
      <c r="AH791">
        <v>5</v>
      </c>
      <c r="AI791">
        <v>5</v>
      </c>
      <c r="AJ791">
        <v>5</v>
      </c>
      <c r="AK791" t="s">
        <v>87</v>
      </c>
      <c r="AL791" t="s">
        <v>87</v>
      </c>
      <c r="AM791">
        <v>4</v>
      </c>
      <c r="AN791">
        <v>4</v>
      </c>
      <c r="AO791" t="s">
        <v>115</v>
      </c>
      <c r="AP791">
        <v>5</v>
      </c>
      <c r="AQ791">
        <v>4</v>
      </c>
      <c r="AR791">
        <v>4</v>
      </c>
      <c r="AS791">
        <v>4</v>
      </c>
      <c r="AT791">
        <v>4</v>
      </c>
      <c r="AU791">
        <v>4</v>
      </c>
      <c r="AV791">
        <v>4</v>
      </c>
      <c r="AW791">
        <v>4</v>
      </c>
      <c r="AX791" s="67" t="s">
        <v>88</v>
      </c>
      <c r="AY791" t="s">
        <v>88</v>
      </c>
      <c r="BA791">
        <v>4</v>
      </c>
      <c r="BB791" s="67">
        <v>5</v>
      </c>
      <c r="BC791" s="117" t="s">
        <v>134</v>
      </c>
      <c r="BF791">
        <f t="shared" si="84"/>
        <v>0</v>
      </c>
      <c r="BG791">
        <f t="shared" si="85"/>
        <v>0</v>
      </c>
      <c r="BH791">
        <f t="shared" si="85"/>
        <v>0</v>
      </c>
      <c r="BI791">
        <f t="shared" si="85"/>
        <v>0</v>
      </c>
      <c r="BJ791">
        <f t="shared" si="85"/>
        <v>0</v>
      </c>
      <c r="BK791">
        <f t="shared" si="85"/>
        <v>0</v>
      </c>
      <c r="BL791">
        <f t="shared" si="86"/>
        <v>0</v>
      </c>
      <c r="BM791">
        <f t="shared" si="87"/>
        <v>0</v>
      </c>
      <c r="BN791">
        <f t="shared" si="87"/>
        <v>0</v>
      </c>
      <c r="BO791">
        <f t="shared" si="87"/>
        <v>0</v>
      </c>
      <c r="BP791">
        <f t="shared" si="87"/>
        <v>0</v>
      </c>
      <c r="BQ791">
        <f t="shared" si="87"/>
        <v>0</v>
      </c>
      <c r="BR791">
        <f t="shared" si="87"/>
        <v>1</v>
      </c>
      <c r="BS791">
        <f t="shared" si="87"/>
        <v>0</v>
      </c>
      <c r="BT791" s="256">
        <f t="shared" si="82"/>
        <v>4</v>
      </c>
    </row>
    <row r="792" spans="2:72" x14ac:dyDescent="0.2">
      <c r="B792" s="93" t="str">
        <f>IFERROR(VLOOKUP(TABLA!$F792,BLIOTECAS!$C$1:$E$26,2,FALSE),"")</f>
        <v/>
      </c>
      <c r="C792" s="93" t="str">
        <f>IFERROR(VLOOKUP(TABLA!F792,BLIOTECAS!$C$1:$E$26,3,FALSE),"")</f>
        <v/>
      </c>
      <c r="D792" s="267" t="s">
        <v>1069</v>
      </c>
      <c r="E792" s="128" t="s">
        <v>9</v>
      </c>
      <c r="G792" t="s">
        <v>44</v>
      </c>
      <c r="H792" t="s">
        <v>44</v>
      </c>
      <c r="N792">
        <v>4</v>
      </c>
      <c r="O792">
        <v>5</v>
      </c>
      <c r="P792">
        <v>5</v>
      </c>
      <c r="Q792">
        <v>4</v>
      </c>
      <c r="R792">
        <v>5</v>
      </c>
      <c r="S792" t="s">
        <v>88</v>
      </c>
      <c r="T792" t="s">
        <v>87</v>
      </c>
      <c r="U792">
        <v>4</v>
      </c>
      <c r="V792">
        <v>5</v>
      </c>
      <c r="W792">
        <v>5</v>
      </c>
      <c r="X792">
        <v>2</v>
      </c>
      <c r="Y792">
        <v>4</v>
      </c>
      <c r="Z792">
        <v>5</v>
      </c>
      <c r="AA792">
        <v>3</v>
      </c>
      <c r="AB792">
        <v>2</v>
      </c>
      <c r="AC792">
        <v>1</v>
      </c>
      <c r="AD792">
        <v>4</v>
      </c>
      <c r="AE792">
        <v>4</v>
      </c>
      <c r="AF792">
        <v>2</v>
      </c>
      <c r="AG792">
        <v>3</v>
      </c>
      <c r="AH792">
        <v>4</v>
      </c>
      <c r="AI792">
        <v>3</v>
      </c>
      <c r="AJ792">
        <v>5</v>
      </c>
      <c r="AK792" t="s">
        <v>88</v>
      </c>
      <c r="AL792" t="s">
        <v>88</v>
      </c>
      <c r="AM792">
        <v>4</v>
      </c>
      <c r="AN792">
        <v>4</v>
      </c>
      <c r="AO792" t="s">
        <v>115</v>
      </c>
      <c r="AP792">
        <v>4</v>
      </c>
      <c r="AQ792">
        <v>5</v>
      </c>
      <c r="AR792">
        <v>4</v>
      </c>
      <c r="AS792">
        <v>5</v>
      </c>
      <c r="AT792">
        <v>5</v>
      </c>
      <c r="AU792">
        <v>5</v>
      </c>
      <c r="AV792">
        <v>5</v>
      </c>
      <c r="AW792">
        <v>5</v>
      </c>
      <c r="AX792" s="67" t="s">
        <v>88</v>
      </c>
      <c r="AY792" t="s">
        <v>88</v>
      </c>
      <c r="BA792">
        <v>2</v>
      </c>
      <c r="BB792" s="67">
        <v>3</v>
      </c>
      <c r="BC792" s="117" t="s">
        <v>134</v>
      </c>
      <c r="BF792">
        <f t="shared" si="84"/>
        <v>0</v>
      </c>
      <c r="BG792">
        <f t="shared" si="85"/>
        <v>0</v>
      </c>
      <c r="BH792">
        <f t="shared" si="85"/>
        <v>0</v>
      </c>
      <c r="BI792">
        <f t="shared" si="85"/>
        <v>0</v>
      </c>
      <c r="BJ792">
        <f t="shared" si="85"/>
        <v>0</v>
      </c>
      <c r="BK792">
        <f t="shared" si="85"/>
        <v>0</v>
      </c>
      <c r="BL792">
        <f t="shared" si="86"/>
        <v>0</v>
      </c>
      <c r="BM792">
        <f t="shared" si="87"/>
        <v>0</v>
      </c>
      <c r="BN792">
        <f t="shared" si="87"/>
        <v>0</v>
      </c>
      <c r="BO792">
        <f t="shared" si="87"/>
        <v>0</v>
      </c>
      <c r="BP792">
        <f t="shared" si="87"/>
        <v>0</v>
      </c>
      <c r="BQ792">
        <f t="shared" si="87"/>
        <v>0</v>
      </c>
      <c r="BR792">
        <f t="shared" si="87"/>
        <v>1</v>
      </c>
      <c r="BS792">
        <f t="shared" si="87"/>
        <v>0</v>
      </c>
      <c r="BT792" s="256">
        <f t="shared" si="82"/>
        <v>4</v>
      </c>
    </row>
    <row r="793" spans="2:72" x14ac:dyDescent="0.2">
      <c r="B793" s="93" t="str">
        <f>IFERROR(VLOOKUP(TABLA!$F793,BLIOTECAS!$C$1:$E$26,2,FALSE),"")</f>
        <v/>
      </c>
      <c r="C793" s="93" t="str">
        <f>IFERROR(VLOOKUP(TABLA!F793,BLIOTECAS!$C$1:$E$26,3,FALSE),"")</f>
        <v/>
      </c>
      <c r="D793" s="267" t="s">
        <v>1069</v>
      </c>
      <c r="E793" s="128" t="s">
        <v>10</v>
      </c>
      <c r="G793" t="s">
        <v>47</v>
      </c>
      <c r="H793" t="s">
        <v>46</v>
      </c>
      <c r="J793" t="s">
        <v>33</v>
      </c>
      <c r="K793" t="s">
        <v>54</v>
      </c>
      <c r="L793" t="s">
        <v>13</v>
      </c>
      <c r="N793">
        <v>4</v>
      </c>
      <c r="O793">
        <v>5</v>
      </c>
      <c r="P793">
        <v>5</v>
      </c>
      <c r="Q793">
        <v>5</v>
      </c>
      <c r="R793">
        <v>5</v>
      </c>
      <c r="S793" t="s">
        <v>87</v>
      </c>
      <c r="T793" t="s">
        <v>87</v>
      </c>
      <c r="U793">
        <v>5</v>
      </c>
      <c r="V793">
        <v>5</v>
      </c>
      <c r="W793">
        <v>5</v>
      </c>
      <c r="X793">
        <v>4</v>
      </c>
      <c r="Y793">
        <v>4</v>
      </c>
      <c r="Z793">
        <v>4</v>
      </c>
      <c r="AB793">
        <v>4</v>
      </c>
      <c r="AC793">
        <v>4</v>
      </c>
      <c r="AD793">
        <v>5</v>
      </c>
      <c r="AE793">
        <v>5</v>
      </c>
      <c r="AF793">
        <v>5</v>
      </c>
      <c r="AG793">
        <v>5</v>
      </c>
      <c r="AH793">
        <v>5</v>
      </c>
      <c r="AI793">
        <v>5</v>
      </c>
      <c r="AJ793">
        <v>5</v>
      </c>
      <c r="AK793" t="s">
        <v>87</v>
      </c>
      <c r="AL793" t="s">
        <v>87</v>
      </c>
      <c r="AM793">
        <v>5</v>
      </c>
      <c r="AN793">
        <v>5</v>
      </c>
      <c r="AO793" t="s">
        <v>664</v>
      </c>
      <c r="AP793">
        <v>5</v>
      </c>
      <c r="AQ793">
        <v>5</v>
      </c>
      <c r="AR793">
        <v>5</v>
      </c>
      <c r="AS793">
        <v>5</v>
      </c>
      <c r="AT793">
        <v>5</v>
      </c>
      <c r="AU793">
        <v>5</v>
      </c>
      <c r="AV793">
        <v>5</v>
      </c>
      <c r="AW793">
        <v>5</v>
      </c>
      <c r="AX793" s="67" t="s">
        <v>87</v>
      </c>
      <c r="AY793" t="s">
        <v>87</v>
      </c>
      <c r="AZ793" t="s">
        <v>121</v>
      </c>
      <c r="BA793">
        <v>5</v>
      </c>
      <c r="BB793" s="67">
        <v>5</v>
      </c>
      <c r="BC793" s="117" t="s">
        <v>135</v>
      </c>
      <c r="BF793">
        <f t="shared" si="84"/>
        <v>0</v>
      </c>
      <c r="BG793">
        <f t="shared" si="85"/>
        <v>0</v>
      </c>
      <c r="BH793">
        <f t="shared" si="85"/>
        <v>0</v>
      </c>
      <c r="BI793">
        <f t="shared" si="85"/>
        <v>0</v>
      </c>
      <c r="BJ793">
        <f t="shared" si="85"/>
        <v>0</v>
      </c>
      <c r="BK793">
        <f t="shared" si="85"/>
        <v>0</v>
      </c>
      <c r="BL793">
        <f t="shared" si="86"/>
        <v>0</v>
      </c>
      <c r="BM793">
        <f t="shared" si="87"/>
        <v>1</v>
      </c>
      <c r="BN793">
        <f t="shared" si="87"/>
        <v>1</v>
      </c>
      <c r="BO793">
        <f t="shared" si="87"/>
        <v>0</v>
      </c>
      <c r="BP793">
        <f t="shared" si="87"/>
        <v>0</v>
      </c>
      <c r="BQ793">
        <f t="shared" si="87"/>
        <v>0</v>
      </c>
      <c r="BR793">
        <f t="shared" si="87"/>
        <v>0</v>
      </c>
      <c r="BS793">
        <f t="shared" si="87"/>
        <v>0</v>
      </c>
      <c r="BT793" s="256">
        <f t="shared" si="82"/>
        <v>5</v>
      </c>
    </row>
    <row r="794" spans="2:72" x14ac:dyDescent="0.2">
      <c r="B794" s="93" t="str">
        <f>IFERROR(VLOOKUP(TABLA!$F794,BLIOTECAS!$C$1:$E$26,2,FALSE),"")</f>
        <v>GEO</v>
      </c>
      <c r="C794" s="93" t="str">
        <f>IFERROR(VLOOKUP(TABLA!F794,BLIOTECAS!$C$1:$E$26,3,FALSE),"")</f>
        <v>Ciencias Experimentales</v>
      </c>
      <c r="D794" s="267" t="s">
        <v>1069</v>
      </c>
      <c r="E794" s="128" t="s">
        <v>8</v>
      </c>
      <c r="F794" t="s">
        <v>34</v>
      </c>
      <c r="G794" t="s">
        <v>48</v>
      </c>
      <c r="H794" t="s">
        <v>47</v>
      </c>
      <c r="J794" t="s">
        <v>34</v>
      </c>
      <c r="K794" t="s">
        <v>27</v>
      </c>
      <c r="N794">
        <v>5</v>
      </c>
      <c r="O794">
        <v>5</v>
      </c>
      <c r="P794">
        <v>5</v>
      </c>
      <c r="Q794">
        <v>5</v>
      </c>
      <c r="R794">
        <v>5</v>
      </c>
      <c r="S794" t="s">
        <v>87</v>
      </c>
      <c r="T794" t="s">
        <v>87</v>
      </c>
      <c r="U794">
        <v>5</v>
      </c>
      <c r="V794">
        <v>5</v>
      </c>
      <c r="W794">
        <v>5</v>
      </c>
      <c r="X794">
        <v>5</v>
      </c>
      <c r="Y794">
        <v>5</v>
      </c>
      <c r="Z794">
        <v>5</v>
      </c>
      <c r="AA794">
        <v>5</v>
      </c>
      <c r="AB794">
        <v>5</v>
      </c>
      <c r="AC794">
        <v>5</v>
      </c>
      <c r="AD794">
        <v>5</v>
      </c>
      <c r="AE794">
        <v>5</v>
      </c>
      <c r="AF794">
        <v>5</v>
      </c>
      <c r="AG794">
        <v>5</v>
      </c>
      <c r="AH794">
        <v>5</v>
      </c>
      <c r="AI794">
        <v>5</v>
      </c>
      <c r="AJ794">
        <v>5</v>
      </c>
      <c r="AK794" t="s">
        <v>88</v>
      </c>
      <c r="AL794" t="s">
        <v>88</v>
      </c>
      <c r="AM794">
        <v>5</v>
      </c>
      <c r="AN794">
        <v>3</v>
      </c>
      <c r="AO794" t="s">
        <v>115</v>
      </c>
      <c r="AP794">
        <v>5</v>
      </c>
      <c r="AQ794">
        <v>5</v>
      </c>
      <c r="AR794">
        <v>5</v>
      </c>
      <c r="AS794">
        <v>5</v>
      </c>
      <c r="AT794">
        <v>5</v>
      </c>
      <c r="AU794">
        <v>5</v>
      </c>
      <c r="AV794">
        <v>5</v>
      </c>
      <c r="AW794">
        <v>5</v>
      </c>
      <c r="AX794" s="67" t="s">
        <v>88</v>
      </c>
      <c r="AY794" t="s">
        <v>88</v>
      </c>
      <c r="BA794">
        <v>5</v>
      </c>
      <c r="BB794" s="67">
        <v>5</v>
      </c>
      <c r="BC794" s="117" t="s">
        <v>135</v>
      </c>
      <c r="BF794">
        <f t="shared" si="84"/>
        <v>0</v>
      </c>
      <c r="BG794">
        <f t="shared" si="85"/>
        <v>0</v>
      </c>
      <c r="BH794">
        <f t="shared" si="85"/>
        <v>0</v>
      </c>
      <c r="BI794">
        <f t="shared" si="85"/>
        <v>0</v>
      </c>
      <c r="BJ794">
        <f t="shared" si="85"/>
        <v>0</v>
      </c>
      <c r="BK794">
        <f t="shared" si="85"/>
        <v>0</v>
      </c>
      <c r="BL794">
        <f t="shared" si="86"/>
        <v>0</v>
      </c>
      <c r="BM794">
        <f t="shared" si="87"/>
        <v>0</v>
      </c>
      <c r="BN794">
        <f t="shared" si="87"/>
        <v>0</v>
      </c>
      <c r="BO794">
        <f t="shared" si="87"/>
        <v>0</v>
      </c>
      <c r="BP794">
        <f t="shared" si="87"/>
        <v>0</v>
      </c>
      <c r="BQ794">
        <f t="shared" si="87"/>
        <v>0</v>
      </c>
      <c r="BR794">
        <f t="shared" si="87"/>
        <v>1</v>
      </c>
      <c r="BS794">
        <f t="shared" si="87"/>
        <v>0</v>
      </c>
      <c r="BT794" s="256">
        <f t="shared" si="82"/>
        <v>5</v>
      </c>
    </row>
    <row r="795" spans="2:72" x14ac:dyDescent="0.2">
      <c r="B795" s="93" t="str">
        <f>IFERROR(VLOOKUP(TABLA!$F795,BLIOTECAS!$C$1:$E$26,2,FALSE),"")</f>
        <v/>
      </c>
      <c r="C795" s="93" t="str">
        <f>IFERROR(VLOOKUP(TABLA!F795,BLIOTECAS!$C$1:$E$26,3,FALSE),"")</f>
        <v/>
      </c>
      <c r="D795" s="267" t="s">
        <v>1069</v>
      </c>
      <c r="E795" s="128" t="s">
        <v>11</v>
      </c>
      <c r="G795" t="s">
        <v>48</v>
      </c>
      <c r="H795" t="s">
        <v>48</v>
      </c>
      <c r="J795" t="s">
        <v>36</v>
      </c>
      <c r="N795">
        <v>5</v>
      </c>
      <c r="O795">
        <v>5</v>
      </c>
      <c r="P795">
        <v>5</v>
      </c>
      <c r="Q795">
        <v>5</v>
      </c>
      <c r="R795">
        <v>5</v>
      </c>
      <c r="S795" t="s">
        <v>88</v>
      </c>
      <c r="T795" t="s">
        <v>87</v>
      </c>
      <c r="U795">
        <v>5</v>
      </c>
      <c r="V795">
        <v>5</v>
      </c>
      <c r="W795">
        <v>5</v>
      </c>
      <c r="X795">
        <v>5</v>
      </c>
      <c r="Y795">
        <v>5</v>
      </c>
      <c r="Z795">
        <v>5</v>
      </c>
      <c r="AA795">
        <v>5</v>
      </c>
      <c r="AB795">
        <v>5</v>
      </c>
      <c r="AC795">
        <v>5</v>
      </c>
      <c r="AD795">
        <v>5</v>
      </c>
      <c r="AE795">
        <v>5</v>
      </c>
      <c r="AF795">
        <v>5</v>
      </c>
      <c r="AG795">
        <v>5</v>
      </c>
      <c r="AH795">
        <v>5</v>
      </c>
      <c r="AI795">
        <v>5</v>
      </c>
      <c r="AJ795">
        <v>5</v>
      </c>
      <c r="AK795" t="s">
        <v>87</v>
      </c>
      <c r="AL795" t="s">
        <v>87</v>
      </c>
      <c r="AM795">
        <v>5</v>
      </c>
      <c r="AN795">
        <v>5</v>
      </c>
      <c r="AO795" t="s">
        <v>113</v>
      </c>
      <c r="AP795">
        <v>5</v>
      </c>
      <c r="AQ795">
        <v>5</v>
      </c>
      <c r="AR795">
        <v>5</v>
      </c>
      <c r="AS795">
        <v>5</v>
      </c>
      <c r="AT795">
        <v>5</v>
      </c>
      <c r="AU795">
        <v>5</v>
      </c>
      <c r="AV795">
        <v>5</v>
      </c>
      <c r="AW795">
        <v>5</v>
      </c>
      <c r="AX795" s="67" t="s">
        <v>87</v>
      </c>
      <c r="AY795" t="s">
        <v>88</v>
      </c>
      <c r="BA795">
        <v>5</v>
      </c>
      <c r="BB795" s="67">
        <v>5</v>
      </c>
      <c r="BC795" s="117" t="s">
        <v>135</v>
      </c>
      <c r="BF795">
        <f t="shared" si="84"/>
        <v>0</v>
      </c>
      <c r="BG795">
        <f t="shared" si="85"/>
        <v>0</v>
      </c>
      <c r="BH795">
        <f t="shared" si="85"/>
        <v>0</v>
      </c>
      <c r="BI795">
        <f t="shared" si="85"/>
        <v>0</v>
      </c>
      <c r="BJ795">
        <f t="shared" si="85"/>
        <v>0</v>
      </c>
      <c r="BK795">
        <f t="shared" si="85"/>
        <v>0</v>
      </c>
      <c r="BL795">
        <f t="shared" si="86"/>
        <v>0</v>
      </c>
      <c r="BM795">
        <f t="shared" si="87"/>
        <v>0</v>
      </c>
      <c r="BN795">
        <f t="shared" si="87"/>
        <v>0</v>
      </c>
      <c r="BO795">
        <f t="shared" si="87"/>
        <v>1</v>
      </c>
      <c r="BP795">
        <f t="shared" si="87"/>
        <v>0</v>
      </c>
      <c r="BQ795">
        <f t="shared" si="87"/>
        <v>0</v>
      </c>
      <c r="BR795">
        <f t="shared" si="87"/>
        <v>0</v>
      </c>
      <c r="BS795">
        <f t="shared" si="87"/>
        <v>0</v>
      </c>
      <c r="BT795" s="256">
        <f t="shared" si="82"/>
        <v>5</v>
      </c>
    </row>
    <row r="796" spans="2:72" x14ac:dyDescent="0.2">
      <c r="B796" s="93" t="str">
        <f>IFERROR(VLOOKUP(TABLA!$F796,BLIOTECAS!$C$1:$E$26,2,FALSE),"")</f>
        <v>MED</v>
      </c>
      <c r="C796" s="93" t="str">
        <f>IFERROR(VLOOKUP(TABLA!F796,BLIOTECAS!$C$1:$E$26,3,FALSE),"")</f>
        <v>Ciencias de la Salud</v>
      </c>
      <c r="D796" s="267" t="s">
        <v>1069</v>
      </c>
      <c r="E796" s="128" t="s">
        <v>8</v>
      </c>
      <c r="F796" t="s">
        <v>22</v>
      </c>
      <c r="G796" t="s">
        <v>48</v>
      </c>
      <c r="H796" t="s">
        <v>46</v>
      </c>
      <c r="J796" t="s">
        <v>22</v>
      </c>
      <c r="K796" t="s">
        <v>56</v>
      </c>
      <c r="L796" t="s">
        <v>24</v>
      </c>
      <c r="N796">
        <v>5</v>
      </c>
      <c r="O796">
        <v>3</v>
      </c>
      <c r="P796">
        <v>5</v>
      </c>
      <c r="Q796">
        <v>5</v>
      </c>
      <c r="R796">
        <v>5</v>
      </c>
      <c r="S796" t="s">
        <v>87</v>
      </c>
      <c r="T796" t="s">
        <v>87</v>
      </c>
      <c r="U796">
        <v>1</v>
      </c>
      <c r="V796">
        <v>1</v>
      </c>
      <c r="W796">
        <v>1</v>
      </c>
      <c r="X796">
        <v>5</v>
      </c>
      <c r="Y796">
        <v>1</v>
      </c>
      <c r="Z796">
        <v>5</v>
      </c>
      <c r="AA796">
        <v>5</v>
      </c>
      <c r="AB796">
        <v>5</v>
      </c>
      <c r="AD796">
        <v>3</v>
      </c>
      <c r="AE796">
        <v>2</v>
      </c>
      <c r="AF796">
        <v>5</v>
      </c>
      <c r="AH796">
        <v>5</v>
      </c>
      <c r="AI796">
        <v>5</v>
      </c>
      <c r="AK796" t="s">
        <v>88</v>
      </c>
      <c r="AL796" t="s">
        <v>88</v>
      </c>
      <c r="AM796">
        <v>4</v>
      </c>
      <c r="AN796">
        <v>2</v>
      </c>
      <c r="AO796" t="s">
        <v>115</v>
      </c>
      <c r="AQ796">
        <v>3</v>
      </c>
      <c r="AR796">
        <v>4</v>
      </c>
      <c r="AS796">
        <v>5</v>
      </c>
      <c r="AT796">
        <v>5</v>
      </c>
      <c r="AU796">
        <v>5</v>
      </c>
      <c r="AV796">
        <v>5</v>
      </c>
      <c r="AW796">
        <v>5</v>
      </c>
      <c r="AX796" s="67" t="s">
        <v>88</v>
      </c>
      <c r="AY796" t="s">
        <v>88</v>
      </c>
      <c r="BC796" s="117" t="s">
        <v>134</v>
      </c>
      <c r="BD796" t="s">
        <v>734</v>
      </c>
      <c r="BF796">
        <f t="shared" si="84"/>
        <v>0</v>
      </c>
      <c r="BG796">
        <f t="shared" si="85"/>
        <v>0</v>
      </c>
      <c r="BH796">
        <f t="shared" si="85"/>
        <v>0</v>
      </c>
      <c r="BI796">
        <f t="shared" si="85"/>
        <v>0</v>
      </c>
      <c r="BJ796">
        <f t="shared" si="85"/>
        <v>0</v>
      </c>
      <c r="BK796">
        <f t="shared" si="85"/>
        <v>0</v>
      </c>
      <c r="BL796">
        <f t="shared" si="86"/>
        <v>0</v>
      </c>
      <c r="BM796">
        <f t="shared" si="87"/>
        <v>0</v>
      </c>
      <c r="BN796">
        <f t="shared" si="87"/>
        <v>0</v>
      </c>
      <c r="BO796">
        <f t="shared" si="87"/>
        <v>0</v>
      </c>
      <c r="BP796">
        <f t="shared" si="87"/>
        <v>0</v>
      </c>
      <c r="BQ796">
        <f t="shared" si="87"/>
        <v>0</v>
      </c>
      <c r="BR796">
        <f t="shared" si="87"/>
        <v>1</v>
      </c>
      <c r="BS796">
        <f t="shared" si="87"/>
        <v>0</v>
      </c>
      <c r="BT796" s="256">
        <f t="shared" si="82"/>
        <v>4</v>
      </c>
    </row>
    <row r="797" spans="2:72" x14ac:dyDescent="0.2">
      <c r="B797" s="93" t="str">
        <f>IFERROR(VLOOKUP(TABLA!$F797,BLIOTECAS!$C$1:$E$26,2,FALSE),"")</f>
        <v>MED</v>
      </c>
      <c r="C797" s="93" t="str">
        <f>IFERROR(VLOOKUP(TABLA!F797,BLIOTECAS!$C$1:$E$26,3,FALSE),"")</f>
        <v>Ciencias de la Salud</v>
      </c>
      <c r="D797" s="267" t="s">
        <v>1069</v>
      </c>
      <c r="E797" s="128" t="s">
        <v>8</v>
      </c>
      <c r="F797" t="s">
        <v>22</v>
      </c>
      <c r="G797" t="s">
        <v>45</v>
      </c>
      <c r="H797" t="s">
        <v>46</v>
      </c>
      <c r="J797" t="s">
        <v>22</v>
      </c>
      <c r="K797" t="s">
        <v>24</v>
      </c>
      <c r="N797">
        <v>5</v>
      </c>
      <c r="O797">
        <v>5</v>
      </c>
      <c r="P797">
        <v>3</v>
      </c>
      <c r="Q797">
        <v>4</v>
      </c>
      <c r="R797">
        <v>5</v>
      </c>
      <c r="S797" t="s">
        <v>88</v>
      </c>
      <c r="T797" t="s">
        <v>88</v>
      </c>
      <c r="U797">
        <v>2</v>
      </c>
      <c r="V797">
        <v>1</v>
      </c>
      <c r="W797">
        <v>2</v>
      </c>
      <c r="X797">
        <v>1</v>
      </c>
      <c r="Y797">
        <v>4</v>
      </c>
      <c r="Z797">
        <v>3</v>
      </c>
      <c r="AA797">
        <v>4</v>
      </c>
      <c r="AB797">
        <v>1</v>
      </c>
      <c r="AC797">
        <v>4</v>
      </c>
      <c r="AD797">
        <v>4</v>
      </c>
      <c r="AE797">
        <v>5</v>
      </c>
      <c r="AF797">
        <v>5</v>
      </c>
      <c r="AG797">
        <v>5</v>
      </c>
      <c r="AH797">
        <v>4</v>
      </c>
      <c r="AI797">
        <v>3</v>
      </c>
      <c r="AJ797">
        <v>5</v>
      </c>
      <c r="AK797" t="s">
        <v>87</v>
      </c>
      <c r="AL797" t="s">
        <v>88</v>
      </c>
      <c r="AM797">
        <v>4</v>
      </c>
      <c r="AN797">
        <v>4</v>
      </c>
      <c r="AO797" t="s">
        <v>115</v>
      </c>
      <c r="AP797">
        <v>4</v>
      </c>
      <c r="AQ797">
        <v>5</v>
      </c>
      <c r="AR797">
        <v>3</v>
      </c>
      <c r="AS797">
        <v>3</v>
      </c>
      <c r="AT797">
        <v>3</v>
      </c>
      <c r="AU797">
        <v>3</v>
      </c>
      <c r="AV797">
        <v>3</v>
      </c>
      <c r="AW797">
        <v>3</v>
      </c>
      <c r="AX797" s="67" t="s">
        <v>87</v>
      </c>
      <c r="AY797" t="s">
        <v>88</v>
      </c>
      <c r="BA797">
        <v>5</v>
      </c>
      <c r="BB797" s="67">
        <v>5</v>
      </c>
      <c r="BC797" s="117" t="s">
        <v>135</v>
      </c>
      <c r="BF797">
        <f t="shared" si="84"/>
        <v>0</v>
      </c>
      <c r="BG797">
        <f t="shared" si="85"/>
        <v>0</v>
      </c>
      <c r="BH797">
        <f t="shared" si="85"/>
        <v>0</v>
      </c>
      <c r="BI797">
        <f t="shared" si="85"/>
        <v>0</v>
      </c>
      <c r="BJ797">
        <f t="shared" si="85"/>
        <v>0</v>
      </c>
      <c r="BK797">
        <f t="shared" si="85"/>
        <v>0</v>
      </c>
      <c r="BL797">
        <f t="shared" si="86"/>
        <v>0</v>
      </c>
      <c r="BM797">
        <f t="shared" si="87"/>
        <v>0</v>
      </c>
      <c r="BN797">
        <f t="shared" si="87"/>
        <v>0</v>
      </c>
      <c r="BO797">
        <f t="shared" si="87"/>
        <v>0</v>
      </c>
      <c r="BP797">
        <f t="shared" si="87"/>
        <v>0</v>
      </c>
      <c r="BQ797">
        <f t="shared" si="87"/>
        <v>0</v>
      </c>
      <c r="BR797">
        <f t="shared" si="87"/>
        <v>1</v>
      </c>
      <c r="BS797">
        <f t="shared" si="87"/>
        <v>0</v>
      </c>
      <c r="BT797" s="256">
        <f t="shared" si="82"/>
        <v>5</v>
      </c>
    </row>
    <row r="798" spans="2:72" x14ac:dyDescent="0.2">
      <c r="B798" s="93" t="str">
        <f>IFERROR(VLOOKUP(TABLA!$F798,BLIOTECAS!$C$1:$E$26,2,FALSE),"")</f>
        <v>EDU</v>
      </c>
      <c r="C798" s="93" t="str">
        <f>IFERROR(VLOOKUP(TABLA!F798,BLIOTECAS!$C$1:$E$26,3,FALSE),"")</f>
        <v>Humanidades</v>
      </c>
      <c r="D798" s="267" t="s">
        <v>1069</v>
      </c>
      <c r="E798" s="128" t="s">
        <v>8</v>
      </c>
      <c r="F798" t="s">
        <v>16</v>
      </c>
      <c r="G798" t="s">
        <v>47</v>
      </c>
      <c r="H798" t="s">
        <v>44</v>
      </c>
      <c r="J798" t="s">
        <v>71</v>
      </c>
      <c r="K798" t="s">
        <v>56</v>
      </c>
      <c r="L798" t="s">
        <v>13</v>
      </c>
      <c r="N798">
        <v>4</v>
      </c>
      <c r="O798">
        <v>4</v>
      </c>
      <c r="P798">
        <v>4</v>
      </c>
      <c r="Q798">
        <v>3</v>
      </c>
      <c r="R798">
        <v>4</v>
      </c>
      <c r="S798" t="s">
        <v>88</v>
      </c>
      <c r="T798" t="s">
        <v>88</v>
      </c>
      <c r="U798">
        <v>2</v>
      </c>
      <c r="V798">
        <v>1</v>
      </c>
      <c r="W798">
        <v>1</v>
      </c>
      <c r="X798">
        <v>3</v>
      </c>
      <c r="Y798">
        <v>4</v>
      </c>
      <c r="Z798">
        <v>4</v>
      </c>
      <c r="AA798">
        <v>3</v>
      </c>
      <c r="AB798">
        <v>2</v>
      </c>
      <c r="AC798">
        <v>3</v>
      </c>
      <c r="AD798">
        <v>4</v>
      </c>
      <c r="AE798">
        <v>3</v>
      </c>
      <c r="AF798">
        <v>3</v>
      </c>
      <c r="AG798">
        <v>3</v>
      </c>
      <c r="AH798">
        <v>3</v>
      </c>
      <c r="AI798">
        <v>2</v>
      </c>
      <c r="AJ798">
        <v>3</v>
      </c>
      <c r="AK798" t="s">
        <v>87</v>
      </c>
      <c r="AL798" t="s">
        <v>88</v>
      </c>
      <c r="AM798">
        <v>4</v>
      </c>
      <c r="AN798">
        <v>4</v>
      </c>
      <c r="AO798" t="s">
        <v>115</v>
      </c>
      <c r="AP798">
        <v>3</v>
      </c>
      <c r="AQ798">
        <v>3</v>
      </c>
      <c r="AR798">
        <v>3</v>
      </c>
      <c r="AS798">
        <v>3</v>
      </c>
      <c r="AT798">
        <v>3</v>
      </c>
      <c r="AU798">
        <v>3</v>
      </c>
      <c r="AV798">
        <v>3</v>
      </c>
      <c r="AW798">
        <v>3</v>
      </c>
      <c r="AX798" s="67" t="s">
        <v>87</v>
      </c>
      <c r="AY798" t="s">
        <v>88</v>
      </c>
      <c r="BA798">
        <v>3</v>
      </c>
      <c r="BB798" s="67">
        <v>2</v>
      </c>
      <c r="BC798" s="117" t="s">
        <v>133</v>
      </c>
      <c r="BF798">
        <f t="shared" si="84"/>
        <v>0</v>
      </c>
      <c r="BG798">
        <f t="shared" si="85"/>
        <v>0</v>
      </c>
      <c r="BH798">
        <f t="shared" si="85"/>
        <v>0</v>
      </c>
      <c r="BI798">
        <f t="shared" si="85"/>
        <v>0</v>
      </c>
      <c r="BJ798">
        <f t="shared" si="85"/>
        <v>0</v>
      </c>
      <c r="BK798">
        <f t="shared" si="85"/>
        <v>0</v>
      </c>
      <c r="BL798">
        <f t="shared" si="86"/>
        <v>0</v>
      </c>
      <c r="BM798">
        <f t="shared" si="87"/>
        <v>0</v>
      </c>
      <c r="BN798">
        <f t="shared" si="87"/>
        <v>0</v>
      </c>
      <c r="BO798">
        <f t="shared" si="87"/>
        <v>0</v>
      </c>
      <c r="BP798">
        <f t="shared" si="87"/>
        <v>0</v>
      </c>
      <c r="BQ798">
        <f t="shared" si="87"/>
        <v>0</v>
      </c>
      <c r="BR798">
        <f t="shared" si="87"/>
        <v>1</v>
      </c>
      <c r="BS798">
        <f t="shared" si="87"/>
        <v>0</v>
      </c>
      <c r="BT798" s="256">
        <f t="shared" si="82"/>
        <v>3</v>
      </c>
    </row>
    <row r="799" spans="2:72" x14ac:dyDescent="0.2">
      <c r="B799" s="93" t="str">
        <f>IFERROR(VLOOKUP(TABLA!$F799,BLIOTECAS!$C$1:$E$26,2,FALSE),"")</f>
        <v>EDU</v>
      </c>
      <c r="C799" s="93" t="str">
        <f>IFERROR(VLOOKUP(TABLA!F799,BLIOTECAS!$C$1:$E$26,3,FALSE),"")</f>
        <v>Humanidades</v>
      </c>
      <c r="D799" s="267" t="s">
        <v>1069</v>
      </c>
      <c r="E799" s="128" t="s">
        <v>8</v>
      </c>
      <c r="F799" t="s">
        <v>16</v>
      </c>
      <c r="G799" t="s">
        <v>46</v>
      </c>
      <c r="H799" t="s">
        <v>44</v>
      </c>
      <c r="J799" t="s">
        <v>71</v>
      </c>
      <c r="K799" t="s">
        <v>31</v>
      </c>
      <c r="L799" t="s">
        <v>29</v>
      </c>
      <c r="N799">
        <v>5</v>
      </c>
      <c r="O799">
        <v>5</v>
      </c>
      <c r="P799">
        <v>5</v>
      </c>
      <c r="Q799">
        <v>5</v>
      </c>
      <c r="R799">
        <v>4</v>
      </c>
      <c r="S799" t="s">
        <v>88</v>
      </c>
      <c r="T799" t="s">
        <v>88</v>
      </c>
      <c r="U799">
        <v>1</v>
      </c>
      <c r="V799">
        <v>1</v>
      </c>
      <c r="W799">
        <v>3</v>
      </c>
      <c r="X799">
        <v>4</v>
      </c>
      <c r="Y799">
        <v>5</v>
      </c>
      <c r="Z799">
        <v>5</v>
      </c>
      <c r="AA799">
        <v>5</v>
      </c>
      <c r="AB799">
        <v>2</v>
      </c>
      <c r="AC799">
        <v>3</v>
      </c>
      <c r="AD799">
        <v>3</v>
      </c>
      <c r="AE799">
        <v>4</v>
      </c>
      <c r="AF799">
        <v>4</v>
      </c>
      <c r="AG799">
        <v>4</v>
      </c>
      <c r="AH799">
        <v>3</v>
      </c>
      <c r="AI799">
        <v>4</v>
      </c>
      <c r="AJ799">
        <v>3</v>
      </c>
      <c r="AK799" t="s">
        <v>87</v>
      </c>
      <c r="AL799" t="s">
        <v>87</v>
      </c>
      <c r="AM799">
        <v>4</v>
      </c>
      <c r="AN799">
        <v>3</v>
      </c>
      <c r="AO799" t="s">
        <v>115</v>
      </c>
      <c r="AP799">
        <v>4</v>
      </c>
      <c r="AQ799">
        <v>3</v>
      </c>
      <c r="AR799">
        <v>2</v>
      </c>
      <c r="AS799">
        <v>3</v>
      </c>
      <c r="AT799">
        <v>3</v>
      </c>
      <c r="AU799">
        <v>3</v>
      </c>
      <c r="AV799">
        <v>3</v>
      </c>
      <c r="AW799">
        <v>3</v>
      </c>
      <c r="AX799" s="67" t="s">
        <v>88</v>
      </c>
      <c r="AY799" t="s">
        <v>88</v>
      </c>
      <c r="BA799">
        <v>4</v>
      </c>
      <c r="BB799" s="67">
        <v>3</v>
      </c>
      <c r="BC799" s="117" t="s">
        <v>134</v>
      </c>
      <c r="BF799">
        <f t="shared" si="84"/>
        <v>0</v>
      </c>
      <c r="BG799">
        <f t="shared" si="85"/>
        <v>0</v>
      </c>
      <c r="BH799">
        <f t="shared" si="85"/>
        <v>0</v>
      </c>
      <c r="BI799">
        <f t="shared" si="85"/>
        <v>0</v>
      </c>
      <c r="BJ799">
        <f t="shared" si="85"/>
        <v>0</v>
      </c>
      <c r="BK799">
        <f t="shared" si="85"/>
        <v>0</v>
      </c>
      <c r="BL799">
        <f t="shared" si="86"/>
        <v>0</v>
      </c>
      <c r="BM799">
        <f t="shared" si="87"/>
        <v>0</v>
      </c>
      <c r="BN799">
        <f t="shared" si="87"/>
        <v>0</v>
      </c>
      <c r="BO799">
        <f t="shared" si="87"/>
        <v>0</v>
      </c>
      <c r="BP799">
        <f t="shared" si="87"/>
        <v>0</v>
      </c>
      <c r="BQ799">
        <f t="shared" si="87"/>
        <v>0</v>
      </c>
      <c r="BR799">
        <f t="shared" si="87"/>
        <v>1</v>
      </c>
      <c r="BS799">
        <f t="shared" si="87"/>
        <v>0</v>
      </c>
      <c r="BT799" s="256">
        <f t="shared" si="82"/>
        <v>4</v>
      </c>
    </row>
    <row r="800" spans="2:72" x14ac:dyDescent="0.2">
      <c r="B800" s="93" t="str">
        <f>IFERROR(VLOOKUP(TABLA!$F800,BLIOTECAS!$C$1:$E$26,2,FALSE),"")</f>
        <v>GHI</v>
      </c>
      <c r="C800" s="93" t="str">
        <f>IFERROR(VLOOKUP(TABLA!F800,BLIOTECAS!$C$1:$E$26,3,FALSE),"")</f>
        <v>Humanidades</v>
      </c>
      <c r="D800" s="267" t="s">
        <v>1069</v>
      </c>
      <c r="E800" s="128" t="s">
        <v>9</v>
      </c>
      <c r="F800" t="s">
        <v>13</v>
      </c>
      <c r="G800" t="s">
        <v>47</v>
      </c>
      <c r="H800" t="s">
        <v>44</v>
      </c>
      <c r="J800" t="s">
        <v>476</v>
      </c>
      <c r="K800" t="s">
        <v>54</v>
      </c>
      <c r="L800" t="s">
        <v>17</v>
      </c>
      <c r="N800">
        <v>5</v>
      </c>
      <c r="O800">
        <v>5</v>
      </c>
      <c r="P800">
        <v>5</v>
      </c>
      <c r="Q800">
        <v>5</v>
      </c>
      <c r="R800">
        <v>5</v>
      </c>
      <c r="S800" t="s">
        <v>88</v>
      </c>
      <c r="T800" t="s">
        <v>88</v>
      </c>
      <c r="U800">
        <v>1</v>
      </c>
      <c r="V800">
        <v>1</v>
      </c>
      <c r="W800">
        <v>1</v>
      </c>
      <c r="X800">
        <v>2</v>
      </c>
      <c r="Y800">
        <v>5</v>
      </c>
      <c r="Z800">
        <v>5</v>
      </c>
      <c r="AA800">
        <v>5</v>
      </c>
      <c r="AB800">
        <v>5</v>
      </c>
      <c r="AC800">
        <v>5</v>
      </c>
      <c r="AD800">
        <v>5</v>
      </c>
      <c r="AE800">
        <v>5</v>
      </c>
      <c r="AF800">
        <v>5</v>
      </c>
      <c r="AG800">
        <v>5</v>
      </c>
      <c r="AH800">
        <v>5</v>
      </c>
      <c r="AI800">
        <v>5</v>
      </c>
      <c r="AJ800">
        <v>5</v>
      </c>
      <c r="AK800" t="s">
        <v>87</v>
      </c>
      <c r="AL800" t="s">
        <v>88</v>
      </c>
      <c r="AM800">
        <v>5</v>
      </c>
      <c r="AN800">
        <v>5</v>
      </c>
      <c r="AO800" t="s">
        <v>115</v>
      </c>
      <c r="AP800">
        <v>5</v>
      </c>
      <c r="AQ800">
        <v>5</v>
      </c>
      <c r="AR800">
        <v>5</v>
      </c>
      <c r="AS800">
        <v>5</v>
      </c>
      <c r="AT800">
        <v>5</v>
      </c>
      <c r="AU800">
        <v>5</v>
      </c>
      <c r="AV800">
        <v>5</v>
      </c>
      <c r="AW800">
        <v>5</v>
      </c>
      <c r="AX800" s="67" t="s">
        <v>87</v>
      </c>
      <c r="AY800" t="s">
        <v>88</v>
      </c>
      <c r="BA800">
        <v>5</v>
      </c>
      <c r="BB800" s="67">
        <v>5</v>
      </c>
      <c r="BC800" s="117" t="s">
        <v>135</v>
      </c>
      <c r="BF800">
        <f t="shared" si="84"/>
        <v>0</v>
      </c>
      <c r="BG800">
        <f t="shared" si="85"/>
        <v>0</v>
      </c>
      <c r="BH800">
        <f t="shared" si="85"/>
        <v>0</v>
      </c>
      <c r="BI800">
        <f t="shared" si="85"/>
        <v>0</v>
      </c>
      <c r="BJ800">
        <f t="shared" si="85"/>
        <v>0</v>
      </c>
      <c r="BK800">
        <f t="shared" si="85"/>
        <v>0</v>
      </c>
      <c r="BL800">
        <f t="shared" si="86"/>
        <v>0</v>
      </c>
      <c r="BM800">
        <f t="shared" si="87"/>
        <v>0</v>
      </c>
      <c r="BN800">
        <f t="shared" si="87"/>
        <v>0</v>
      </c>
      <c r="BO800">
        <f t="shared" si="87"/>
        <v>0</v>
      </c>
      <c r="BP800">
        <f t="shared" si="87"/>
        <v>0</v>
      </c>
      <c r="BQ800">
        <f t="shared" si="87"/>
        <v>0</v>
      </c>
      <c r="BR800">
        <f t="shared" si="87"/>
        <v>1</v>
      </c>
      <c r="BS800">
        <f t="shared" si="87"/>
        <v>0</v>
      </c>
      <c r="BT800" s="256">
        <f t="shared" si="82"/>
        <v>5</v>
      </c>
    </row>
    <row r="801" spans="2:72" x14ac:dyDescent="0.2">
      <c r="B801" s="93" t="str">
        <f>IFERROR(VLOOKUP(TABLA!$F801,BLIOTECAS!$C$1:$E$26,2,FALSE),"")</f>
        <v>GHI</v>
      </c>
      <c r="C801" s="93" t="str">
        <f>IFERROR(VLOOKUP(TABLA!F801,BLIOTECAS!$C$1:$E$26,3,FALSE),"")</f>
        <v>Humanidades</v>
      </c>
      <c r="D801" s="267" t="s">
        <v>1069</v>
      </c>
      <c r="E801" s="128" t="s">
        <v>11</v>
      </c>
      <c r="F801" t="s">
        <v>13</v>
      </c>
      <c r="G801" t="s">
        <v>46</v>
      </c>
      <c r="H801" t="s">
        <v>46</v>
      </c>
      <c r="J801" t="s">
        <v>13</v>
      </c>
      <c r="K801" t="s">
        <v>31</v>
      </c>
      <c r="L801" t="s">
        <v>56</v>
      </c>
      <c r="N801">
        <v>1</v>
      </c>
      <c r="O801">
        <v>1</v>
      </c>
      <c r="P801">
        <v>1</v>
      </c>
      <c r="Q801">
        <v>1</v>
      </c>
      <c r="R801">
        <v>1</v>
      </c>
      <c r="S801" t="s">
        <v>88</v>
      </c>
      <c r="T801" t="s">
        <v>87</v>
      </c>
      <c r="U801">
        <v>4</v>
      </c>
      <c r="V801">
        <v>1</v>
      </c>
      <c r="W801">
        <v>1</v>
      </c>
      <c r="X801">
        <v>1</v>
      </c>
      <c r="Y801">
        <v>4</v>
      </c>
      <c r="Z801">
        <v>3</v>
      </c>
      <c r="AA801">
        <v>5</v>
      </c>
      <c r="AB801">
        <v>1</v>
      </c>
      <c r="AC801">
        <v>3</v>
      </c>
      <c r="AD801">
        <v>3</v>
      </c>
      <c r="AE801">
        <v>4</v>
      </c>
      <c r="AF801">
        <v>4</v>
      </c>
      <c r="AG801">
        <v>5</v>
      </c>
      <c r="AH801">
        <v>3</v>
      </c>
      <c r="AI801">
        <v>2</v>
      </c>
      <c r="AJ801">
        <v>3</v>
      </c>
      <c r="AK801" t="s">
        <v>88</v>
      </c>
      <c r="AL801" t="s">
        <v>87</v>
      </c>
      <c r="AM801">
        <v>4</v>
      </c>
      <c r="AN801">
        <v>4</v>
      </c>
      <c r="AO801" t="s">
        <v>510</v>
      </c>
      <c r="AP801">
        <v>4</v>
      </c>
      <c r="AQ801">
        <v>3</v>
      </c>
      <c r="AR801">
        <v>3</v>
      </c>
      <c r="AS801">
        <v>3</v>
      </c>
      <c r="AT801">
        <v>3</v>
      </c>
      <c r="AU801">
        <v>4</v>
      </c>
      <c r="AV801">
        <v>3</v>
      </c>
      <c r="AW801">
        <v>3</v>
      </c>
      <c r="AX801" s="67" t="s">
        <v>87</v>
      </c>
      <c r="AY801" t="s">
        <v>88</v>
      </c>
      <c r="BA801">
        <v>4</v>
      </c>
      <c r="BB801" s="67">
        <v>4</v>
      </c>
      <c r="BC801" s="117" t="s">
        <v>135</v>
      </c>
      <c r="BF801">
        <f t="shared" si="84"/>
        <v>0</v>
      </c>
      <c r="BG801">
        <f t="shared" si="85"/>
        <v>0</v>
      </c>
      <c r="BH801">
        <f t="shared" si="85"/>
        <v>0</v>
      </c>
      <c r="BI801">
        <f t="shared" si="85"/>
        <v>0</v>
      </c>
      <c r="BJ801">
        <f t="shared" si="85"/>
        <v>0</v>
      </c>
      <c r="BK801">
        <f t="shared" si="85"/>
        <v>0</v>
      </c>
      <c r="BL801">
        <f t="shared" si="86"/>
        <v>0</v>
      </c>
      <c r="BM801">
        <f t="shared" si="87"/>
        <v>1</v>
      </c>
      <c r="BN801">
        <f t="shared" si="87"/>
        <v>0</v>
      </c>
      <c r="BO801">
        <f t="shared" si="87"/>
        <v>1</v>
      </c>
      <c r="BP801">
        <f t="shared" si="87"/>
        <v>0</v>
      </c>
      <c r="BQ801">
        <f t="shared" si="87"/>
        <v>0</v>
      </c>
      <c r="BR801">
        <f t="shared" si="87"/>
        <v>0</v>
      </c>
      <c r="BS801">
        <f t="shared" si="87"/>
        <v>0</v>
      </c>
      <c r="BT801" s="256">
        <f t="shared" si="82"/>
        <v>5</v>
      </c>
    </row>
    <row r="802" spans="2:72" x14ac:dyDescent="0.2">
      <c r="B802" s="93" t="str">
        <f>IFERROR(VLOOKUP(TABLA!$F802,BLIOTECAS!$C$1:$E$26,2,FALSE),"")</f>
        <v>FIS</v>
      </c>
      <c r="C802" s="93" t="str">
        <f>IFERROR(VLOOKUP(TABLA!F802,BLIOTECAS!$C$1:$E$26,3,FALSE),"")</f>
        <v>Ciencias Experimentales</v>
      </c>
      <c r="D802" s="267" t="s">
        <v>1069</v>
      </c>
      <c r="E802" s="128" t="s">
        <v>8</v>
      </c>
      <c r="F802" t="s">
        <v>26</v>
      </c>
      <c r="G802" t="s">
        <v>47</v>
      </c>
      <c r="H802" t="s">
        <v>44</v>
      </c>
      <c r="J802" t="s">
        <v>476</v>
      </c>
      <c r="K802" t="s">
        <v>26</v>
      </c>
      <c r="L802" t="s">
        <v>27</v>
      </c>
      <c r="N802">
        <v>4</v>
      </c>
      <c r="O802">
        <v>5</v>
      </c>
      <c r="P802">
        <v>4</v>
      </c>
      <c r="Q802">
        <v>4</v>
      </c>
      <c r="R802">
        <v>5</v>
      </c>
      <c r="S802" t="s">
        <v>88</v>
      </c>
      <c r="T802" t="s">
        <v>87</v>
      </c>
      <c r="U802">
        <v>4</v>
      </c>
      <c r="V802">
        <v>1</v>
      </c>
      <c r="W802">
        <v>1</v>
      </c>
      <c r="X802">
        <v>4</v>
      </c>
      <c r="Y802">
        <v>5</v>
      </c>
      <c r="Z802">
        <v>5</v>
      </c>
      <c r="AA802">
        <v>5</v>
      </c>
      <c r="AB802">
        <v>2</v>
      </c>
      <c r="AC802">
        <v>3</v>
      </c>
      <c r="AD802">
        <v>4</v>
      </c>
      <c r="AE802">
        <v>4</v>
      </c>
      <c r="AF802">
        <v>3</v>
      </c>
      <c r="AG802">
        <v>4</v>
      </c>
      <c r="AH802">
        <v>3</v>
      </c>
      <c r="AI802">
        <v>4</v>
      </c>
      <c r="AJ802">
        <v>4</v>
      </c>
      <c r="AK802" t="s">
        <v>88</v>
      </c>
      <c r="AL802" t="s">
        <v>88</v>
      </c>
      <c r="AM802">
        <v>3</v>
      </c>
      <c r="AN802">
        <v>2</v>
      </c>
      <c r="AO802" t="s">
        <v>115</v>
      </c>
      <c r="AP802">
        <v>4</v>
      </c>
      <c r="AQ802">
        <v>5</v>
      </c>
      <c r="AR802">
        <v>4</v>
      </c>
      <c r="AS802">
        <v>4</v>
      </c>
      <c r="AT802">
        <v>5</v>
      </c>
      <c r="AU802">
        <v>4</v>
      </c>
      <c r="AV802">
        <v>5</v>
      </c>
      <c r="AW802">
        <v>4</v>
      </c>
      <c r="AX802" s="67" t="s">
        <v>88</v>
      </c>
      <c r="AY802" t="s">
        <v>88</v>
      </c>
      <c r="BA802">
        <v>4</v>
      </c>
      <c r="BB802" s="67">
        <v>5</v>
      </c>
      <c r="BC802" s="117" t="s">
        <v>135</v>
      </c>
      <c r="BD802" t="s">
        <v>735</v>
      </c>
      <c r="BF802">
        <f t="shared" si="84"/>
        <v>0</v>
      </c>
      <c r="BG802">
        <f t="shared" si="85"/>
        <v>0</v>
      </c>
      <c r="BH802">
        <f t="shared" si="85"/>
        <v>0</v>
      </c>
      <c r="BI802">
        <f t="shared" si="85"/>
        <v>0</v>
      </c>
      <c r="BJ802">
        <f t="shared" si="85"/>
        <v>0</v>
      </c>
      <c r="BK802">
        <f t="shared" si="85"/>
        <v>0</v>
      </c>
      <c r="BL802">
        <f t="shared" si="86"/>
        <v>0</v>
      </c>
      <c r="BM802">
        <f t="shared" si="87"/>
        <v>0</v>
      </c>
      <c r="BN802">
        <f t="shared" si="87"/>
        <v>0</v>
      </c>
      <c r="BO802">
        <f t="shared" si="87"/>
        <v>0</v>
      </c>
      <c r="BP802">
        <f t="shared" si="87"/>
        <v>0</v>
      </c>
      <c r="BQ802">
        <f t="shared" si="87"/>
        <v>0</v>
      </c>
      <c r="BR802">
        <f t="shared" si="87"/>
        <v>1</v>
      </c>
      <c r="BS802">
        <f t="shared" si="87"/>
        <v>0</v>
      </c>
      <c r="BT802" s="256">
        <f t="shared" si="82"/>
        <v>5</v>
      </c>
    </row>
    <row r="803" spans="2:72" x14ac:dyDescent="0.2">
      <c r="B803" s="93" t="str">
        <f>IFERROR(VLOOKUP(TABLA!$F803,BLIOTECAS!$C$1:$E$26,2,FALSE),"")</f>
        <v>MAT</v>
      </c>
      <c r="C803" s="93" t="str">
        <f>IFERROR(VLOOKUP(TABLA!F803,BLIOTECAS!$C$1:$E$26,3,FALSE),"")</f>
        <v>Ciencias Experimentales</v>
      </c>
      <c r="D803" s="267" t="s">
        <v>1069</v>
      </c>
      <c r="E803" s="128" t="s">
        <v>8</v>
      </c>
      <c r="F803" t="s">
        <v>25</v>
      </c>
      <c r="G803" t="s">
        <v>47</v>
      </c>
      <c r="H803" t="s">
        <v>46</v>
      </c>
      <c r="J803" t="s">
        <v>476</v>
      </c>
      <c r="K803" t="s">
        <v>25</v>
      </c>
      <c r="N803">
        <v>5</v>
      </c>
      <c r="O803">
        <v>3</v>
      </c>
      <c r="P803">
        <v>4</v>
      </c>
      <c r="Q803">
        <v>3</v>
      </c>
      <c r="R803">
        <v>5</v>
      </c>
      <c r="S803" t="s">
        <v>88</v>
      </c>
      <c r="T803" t="s">
        <v>87</v>
      </c>
      <c r="U803">
        <v>3</v>
      </c>
      <c r="V803">
        <v>1</v>
      </c>
      <c r="W803">
        <v>2</v>
      </c>
      <c r="X803">
        <v>2</v>
      </c>
      <c r="Y803">
        <v>5</v>
      </c>
      <c r="Z803">
        <v>2</v>
      </c>
      <c r="AA803">
        <v>5</v>
      </c>
      <c r="AB803">
        <v>1</v>
      </c>
      <c r="AC803">
        <v>3</v>
      </c>
      <c r="AD803">
        <v>5</v>
      </c>
      <c r="AE803">
        <v>5</v>
      </c>
      <c r="AF803">
        <v>5</v>
      </c>
      <c r="AG803">
        <v>5</v>
      </c>
      <c r="AH803">
        <v>5</v>
      </c>
      <c r="AI803">
        <v>3</v>
      </c>
      <c r="AJ803">
        <v>5</v>
      </c>
      <c r="AK803" t="s">
        <v>87</v>
      </c>
      <c r="AL803" t="s">
        <v>87</v>
      </c>
      <c r="AM803">
        <v>5</v>
      </c>
      <c r="AN803">
        <v>4</v>
      </c>
      <c r="AO803" t="s">
        <v>113</v>
      </c>
      <c r="AP803">
        <v>5</v>
      </c>
      <c r="AQ803">
        <v>3</v>
      </c>
      <c r="AR803">
        <v>5</v>
      </c>
      <c r="AS803">
        <v>5</v>
      </c>
      <c r="AT803">
        <v>5</v>
      </c>
      <c r="AU803">
        <v>5</v>
      </c>
      <c r="AV803">
        <v>2</v>
      </c>
      <c r="AX803" s="67" t="s">
        <v>87</v>
      </c>
      <c r="AY803" t="s">
        <v>87</v>
      </c>
      <c r="AZ803" t="s">
        <v>125</v>
      </c>
      <c r="BA803">
        <v>5</v>
      </c>
      <c r="BB803" s="67">
        <v>5</v>
      </c>
      <c r="BC803" s="117" t="s">
        <v>135</v>
      </c>
      <c r="BF803">
        <f t="shared" si="84"/>
        <v>0</v>
      </c>
      <c r="BG803">
        <f t="shared" si="85"/>
        <v>0</v>
      </c>
      <c r="BH803">
        <f t="shared" si="85"/>
        <v>0</v>
      </c>
      <c r="BI803">
        <f t="shared" si="85"/>
        <v>0</v>
      </c>
      <c r="BJ803">
        <f t="shared" si="85"/>
        <v>0</v>
      </c>
      <c r="BK803">
        <f t="shared" si="85"/>
        <v>0</v>
      </c>
      <c r="BL803">
        <f t="shared" si="86"/>
        <v>0</v>
      </c>
      <c r="BM803">
        <f t="shared" si="87"/>
        <v>0</v>
      </c>
      <c r="BN803">
        <f t="shared" si="87"/>
        <v>0</v>
      </c>
      <c r="BO803">
        <f t="shared" si="87"/>
        <v>1</v>
      </c>
      <c r="BP803">
        <f t="shared" si="87"/>
        <v>0</v>
      </c>
      <c r="BQ803">
        <f t="shared" si="87"/>
        <v>0</v>
      </c>
      <c r="BR803">
        <f t="shared" si="87"/>
        <v>0</v>
      </c>
      <c r="BS803">
        <f t="shared" si="87"/>
        <v>0</v>
      </c>
      <c r="BT803" s="256">
        <f t="shared" si="82"/>
        <v>5</v>
      </c>
    </row>
    <row r="804" spans="2:72" x14ac:dyDescent="0.2">
      <c r="B804" s="93" t="str">
        <f>IFERROR(VLOOKUP(TABLA!$F804,BLIOTECAS!$C$1:$E$26,2,FALSE),"")</f>
        <v/>
      </c>
      <c r="C804" s="93" t="str">
        <f>IFERROR(VLOOKUP(TABLA!F804,BLIOTECAS!$C$1:$E$26,3,FALSE),"")</f>
        <v/>
      </c>
      <c r="D804" s="267" t="s">
        <v>1069</v>
      </c>
      <c r="E804" s="128" t="s">
        <v>11</v>
      </c>
      <c r="G804" t="s">
        <v>44</v>
      </c>
      <c r="H804" t="s">
        <v>46</v>
      </c>
      <c r="J804" t="s">
        <v>476</v>
      </c>
      <c r="K804" t="s">
        <v>35</v>
      </c>
      <c r="N804">
        <v>5</v>
      </c>
      <c r="O804">
        <v>4</v>
      </c>
      <c r="P804">
        <v>4</v>
      </c>
      <c r="Q804">
        <v>5</v>
      </c>
      <c r="R804">
        <v>5</v>
      </c>
      <c r="S804" t="s">
        <v>88</v>
      </c>
      <c r="T804" t="s">
        <v>88</v>
      </c>
      <c r="U804">
        <v>1</v>
      </c>
      <c r="V804">
        <v>1</v>
      </c>
      <c r="W804">
        <v>3</v>
      </c>
      <c r="X804">
        <v>1</v>
      </c>
      <c r="Y804">
        <v>5</v>
      </c>
      <c r="Z804">
        <v>4</v>
      </c>
      <c r="AA804">
        <v>4</v>
      </c>
      <c r="AB804">
        <v>1</v>
      </c>
      <c r="AC804">
        <v>4</v>
      </c>
      <c r="AD804">
        <v>4</v>
      </c>
      <c r="AE804">
        <v>3</v>
      </c>
      <c r="AF804">
        <v>3</v>
      </c>
      <c r="AG804">
        <v>5</v>
      </c>
      <c r="AH804">
        <v>5</v>
      </c>
      <c r="AI804">
        <v>3</v>
      </c>
      <c r="AJ804">
        <v>3</v>
      </c>
      <c r="AK804" t="s">
        <v>88</v>
      </c>
      <c r="AL804" t="s">
        <v>87</v>
      </c>
      <c r="AM804">
        <v>5</v>
      </c>
      <c r="AN804">
        <v>5</v>
      </c>
      <c r="AO804" t="s">
        <v>115</v>
      </c>
      <c r="AP804">
        <v>5</v>
      </c>
      <c r="AQ804">
        <v>5</v>
      </c>
      <c r="AR804">
        <v>5</v>
      </c>
      <c r="AS804">
        <v>5</v>
      </c>
      <c r="AT804">
        <v>5</v>
      </c>
      <c r="AU804">
        <v>5</v>
      </c>
      <c r="AV804">
        <v>5</v>
      </c>
      <c r="AW804">
        <v>5</v>
      </c>
      <c r="AX804" s="67" t="s">
        <v>87</v>
      </c>
      <c r="AY804" t="s">
        <v>88</v>
      </c>
      <c r="BA804">
        <v>5</v>
      </c>
      <c r="BB804" s="67">
        <v>5</v>
      </c>
      <c r="BC804" s="117" t="s">
        <v>135</v>
      </c>
      <c r="BF804">
        <f t="shared" si="84"/>
        <v>0</v>
      </c>
      <c r="BG804">
        <f t="shared" si="85"/>
        <v>0</v>
      </c>
      <c r="BH804">
        <f t="shared" si="85"/>
        <v>0</v>
      </c>
      <c r="BI804">
        <f t="shared" si="85"/>
        <v>0</v>
      </c>
      <c r="BJ804">
        <f t="shared" si="85"/>
        <v>0</v>
      </c>
      <c r="BK804">
        <f t="shared" si="85"/>
        <v>0</v>
      </c>
      <c r="BL804">
        <f t="shared" si="86"/>
        <v>0</v>
      </c>
      <c r="BM804">
        <f t="shared" si="87"/>
        <v>0</v>
      </c>
      <c r="BN804">
        <f t="shared" si="87"/>
        <v>0</v>
      </c>
      <c r="BO804">
        <f t="shared" si="87"/>
        <v>0</v>
      </c>
      <c r="BP804">
        <f t="shared" si="87"/>
        <v>0</v>
      </c>
      <c r="BQ804">
        <f t="shared" si="87"/>
        <v>0</v>
      </c>
      <c r="BR804">
        <f t="shared" si="87"/>
        <v>1</v>
      </c>
      <c r="BS804">
        <f t="shared" si="87"/>
        <v>0</v>
      </c>
      <c r="BT804" s="256">
        <f t="shared" si="82"/>
        <v>5</v>
      </c>
    </row>
    <row r="805" spans="2:72" x14ac:dyDescent="0.2">
      <c r="B805" s="93" t="str">
        <f>IFERROR(VLOOKUP(TABLA!$F805,BLIOTECAS!$C$1:$E$26,2,FALSE),"")</f>
        <v>CEE</v>
      </c>
      <c r="C805" s="93" t="str">
        <f>IFERROR(VLOOKUP(TABLA!F805,BLIOTECAS!$C$1:$E$26,3,FALSE),"")</f>
        <v>Ciencias Sociales</v>
      </c>
      <c r="D805" s="267" t="s">
        <v>1069</v>
      </c>
      <c r="E805" s="128" t="s">
        <v>8</v>
      </c>
      <c r="F805" t="s">
        <v>20</v>
      </c>
      <c r="G805" t="s">
        <v>46</v>
      </c>
      <c r="H805" t="s">
        <v>46</v>
      </c>
      <c r="J805" t="s">
        <v>20</v>
      </c>
      <c r="K805" t="s">
        <v>18</v>
      </c>
      <c r="L805" t="s">
        <v>17</v>
      </c>
      <c r="N805">
        <v>5</v>
      </c>
      <c r="O805">
        <v>4</v>
      </c>
      <c r="P805">
        <v>4</v>
      </c>
      <c r="Q805">
        <v>4</v>
      </c>
      <c r="R805">
        <v>5</v>
      </c>
      <c r="S805" t="s">
        <v>87</v>
      </c>
      <c r="T805" t="s">
        <v>87</v>
      </c>
      <c r="U805">
        <v>3</v>
      </c>
      <c r="V805">
        <v>1</v>
      </c>
      <c r="W805">
        <v>1</v>
      </c>
      <c r="X805">
        <v>1</v>
      </c>
      <c r="Y805">
        <v>5</v>
      </c>
      <c r="Z805">
        <v>4</v>
      </c>
      <c r="AA805">
        <v>5</v>
      </c>
      <c r="AB805">
        <v>1</v>
      </c>
      <c r="AC805">
        <v>5</v>
      </c>
      <c r="AD805">
        <v>5</v>
      </c>
      <c r="AE805">
        <v>5</v>
      </c>
      <c r="AF805">
        <v>4</v>
      </c>
      <c r="AG805">
        <v>3</v>
      </c>
      <c r="AH805">
        <v>3</v>
      </c>
      <c r="AI805">
        <v>3</v>
      </c>
      <c r="AJ805">
        <v>4</v>
      </c>
      <c r="AK805" t="s">
        <v>88</v>
      </c>
      <c r="AL805" t="s">
        <v>88</v>
      </c>
      <c r="AM805">
        <v>4</v>
      </c>
      <c r="AN805">
        <v>4</v>
      </c>
      <c r="AO805" t="s">
        <v>357</v>
      </c>
      <c r="AP805">
        <v>4</v>
      </c>
      <c r="AQ805">
        <v>5</v>
      </c>
      <c r="AR805">
        <v>5</v>
      </c>
      <c r="AS805">
        <v>5</v>
      </c>
      <c r="AT805">
        <v>5</v>
      </c>
      <c r="AU805">
        <v>5</v>
      </c>
      <c r="AV805">
        <v>5</v>
      </c>
      <c r="AW805">
        <v>4</v>
      </c>
      <c r="AX805" s="67" t="s">
        <v>87</v>
      </c>
      <c r="AY805" t="s">
        <v>88</v>
      </c>
      <c r="BA805">
        <v>4</v>
      </c>
      <c r="BB805" s="67">
        <v>3</v>
      </c>
      <c r="BC805" s="117" t="s">
        <v>135</v>
      </c>
      <c r="BF805">
        <f t="shared" si="84"/>
        <v>0</v>
      </c>
      <c r="BG805">
        <f t="shared" si="85"/>
        <v>0</v>
      </c>
      <c r="BH805">
        <f t="shared" si="85"/>
        <v>0</v>
      </c>
      <c r="BI805">
        <f t="shared" si="85"/>
        <v>0</v>
      </c>
      <c r="BJ805">
        <f t="shared" si="85"/>
        <v>0</v>
      </c>
      <c r="BK805">
        <f t="shared" si="85"/>
        <v>0</v>
      </c>
      <c r="BL805">
        <f t="shared" si="86"/>
        <v>0</v>
      </c>
      <c r="BM805">
        <f t="shared" si="87"/>
        <v>0</v>
      </c>
      <c r="BN805">
        <f t="shared" si="87"/>
        <v>1</v>
      </c>
      <c r="BO805">
        <f t="shared" si="87"/>
        <v>1</v>
      </c>
      <c r="BP805">
        <f t="shared" si="87"/>
        <v>1</v>
      </c>
      <c r="BQ805">
        <f t="shared" si="87"/>
        <v>0</v>
      </c>
      <c r="BR805">
        <f t="shared" si="87"/>
        <v>0</v>
      </c>
      <c r="BS805">
        <f t="shared" si="87"/>
        <v>0</v>
      </c>
      <c r="BT805" s="256">
        <f t="shared" si="82"/>
        <v>5</v>
      </c>
    </row>
    <row r="806" spans="2:72" x14ac:dyDescent="0.2">
      <c r="B806" s="93" t="str">
        <f>IFERROR(VLOOKUP(TABLA!$F806,BLIOTECAS!$C$1:$E$26,2,FALSE),"")</f>
        <v>GHI</v>
      </c>
      <c r="C806" s="93" t="str">
        <f>IFERROR(VLOOKUP(TABLA!F806,BLIOTECAS!$C$1:$E$26,3,FALSE),"")</f>
        <v>Humanidades</v>
      </c>
      <c r="D806" s="267" t="s">
        <v>1069</v>
      </c>
      <c r="E806" s="128" t="s">
        <v>8</v>
      </c>
      <c r="F806" t="s">
        <v>13</v>
      </c>
      <c r="G806" t="s">
        <v>47</v>
      </c>
      <c r="H806" t="s">
        <v>48</v>
      </c>
      <c r="J806" t="s">
        <v>13</v>
      </c>
      <c r="K806" t="s">
        <v>56</v>
      </c>
      <c r="N806">
        <v>5</v>
      </c>
      <c r="O806">
        <v>5</v>
      </c>
      <c r="P806">
        <v>3</v>
      </c>
      <c r="R806">
        <v>5</v>
      </c>
      <c r="S806" t="s">
        <v>87</v>
      </c>
      <c r="T806" t="s">
        <v>87</v>
      </c>
      <c r="U806">
        <v>5</v>
      </c>
      <c r="V806">
        <v>1</v>
      </c>
      <c r="W806">
        <v>2</v>
      </c>
      <c r="X806">
        <v>2</v>
      </c>
      <c r="Y806">
        <v>4</v>
      </c>
      <c r="Z806">
        <v>3</v>
      </c>
      <c r="AA806">
        <v>1</v>
      </c>
      <c r="AB806">
        <v>1</v>
      </c>
      <c r="AC806">
        <v>3</v>
      </c>
      <c r="AD806">
        <v>3</v>
      </c>
      <c r="AE806">
        <v>4</v>
      </c>
      <c r="AF806">
        <v>4</v>
      </c>
      <c r="AG806">
        <v>4</v>
      </c>
      <c r="AH806">
        <v>4</v>
      </c>
      <c r="AI806">
        <v>2</v>
      </c>
      <c r="AJ806">
        <v>4</v>
      </c>
      <c r="AK806" t="s">
        <v>87</v>
      </c>
      <c r="AL806" t="s">
        <v>87</v>
      </c>
      <c r="AM806">
        <v>3</v>
      </c>
      <c r="AN806">
        <v>4</v>
      </c>
      <c r="AO806" t="s">
        <v>356</v>
      </c>
      <c r="AP806">
        <v>5</v>
      </c>
      <c r="AQ806">
        <v>5</v>
      </c>
      <c r="AR806">
        <v>5</v>
      </c>
      <c r="AS806">
        <v>5</v>
      </c>
      <c r="AT806">
        <v>5</v>
      </c>
      <c r="AU806">
        <v>5</v>
      </c>
      <c r="AV806">
        <v>4</v>
      </c>
      <c r="AX806" s="67" t="s">
        <v>87</v>
      </c>
      <c r="AY806" t="s">
        <v>87</v>
      </c>
      <c r="AZ806" t="s">
        <v>124</v>
      </c>
      <c r="BA806">
        <v>5</v>
      </c>
      <c r="BB806" s="67">
        <v>4</v>
      </c>
      <c r="BC806" s="117" t="s">
        <v>134</v>
      </c>
      <c r="BF806">
        <f t="shared" si="84"/>
        <v>0</v>
      </c>
      <c r="BG806">
        <f t="shared" si="85"/>
        <v>0</v>
      </c>
      <c r="BH806">
        <f t="shared" si="85"/>
        <v>0</v>
      </c>
      <c r="BI806">
        <f t="shared" si="85"/>
        <v>0</v>
      </c>
      <c r="BJ806">
        <f t="shared" si="85"/>
        <v>0</v>
      </c>
      <c r="BK806">
        <f t="shared" si="85"/>
        <v>0</v>
      </c>
      <c r="BL806">
        <f t="shared" si="86"/>
        <v>0</v>
      </c>
      <c r="BM806">
        <f t="shared" si="87"/>
        <v>0</v>
      </c>
      <c r="BN806">
        <f t="shared" si="87"/>
        <v>1</v>
      </c>
      <c r="BO806">
        <f t="shared" si="87"/>
        <v>1</v>
      </c>
      <c r="BP806">
        <f t="shared" si="87"/>
        <v>0</v>
      </c>
      <c r="BQ806">
        <f t="shared" si="87"/>
        <v>0</v>
      </c>
      <c r="BR806">
        <f t="shared" si="87"/>
        <v>0</v>
      </c>
      <c r="BS806">
        <f t="shared" si="87"/>
        <v>0</v>
      </c>
      <c r="BT806" s="256">
        <f t="shared" si="82"/>
        <v>4</v>
      </c>
    </row>
    <row r="807" spans="2:72" x14ac:dyDescent="0.2">
      <c r="B807" s="93" t="str">
        <f>IFERROR(VLOOKUP(TABLA!$F807,BLIOTECAS!$C$1:$E$26,2,FALSE),"")</f>
        <v>OPT</v>
      </c>
      <c r="C807" s="93" t="str">
        <f>IFERROR(VLOOKUP(TABLA!F807,BLIOTECAS!$C$1:$E$26,3,FALSE),"")</f>
        <v>Ciencias de la Salud</v>
      </c>
      <c r="D807" s="267" t="s">
        <v>1069</v>
      </c>
      <c r="E807" s="128" t="s">
        <v>8</v>
      </c>
      <c r="F807" t="s">
        <v>37</v>
      </c>
      <c r="G807" t="s">
        <v>46</v>
      </c>
      <c r="H807" t="s">
        <v>46</v>
      </c>
      <c r="J807" t="s">
        <v>37</v>
      </c>
      <c r="K807" t="s">
        <v>37</v>
      </c>
      <c r="L807" t="s">
        <v>37</v>
      </c>
      <c r="M807" t="s">
        <v>368</v>
      </c>
      <c r="N807">
        <v>4</v>
      </c>
      <c r="O807">
        <v>4</v>
      </c>
      <c r="P807">
        <v>4</v>
      </c>
      <c r="Q807">
        <v>3</v>
      </c>
      <c r="R807">
        <v>4</v>
      </c>
      <c r="S807" t="s">
        <v>88</v>
      </c>
      <c r="T807" t="s">
        <v>88</v>
      </c>
      <c r="U807">
        <v>4</v>
      </c>
      <c r="V807">
        <v>3</v>
      </c>
      <c r="W807">
        <v>4</v>
      </c>
      <c r="X807">
        <v>2</v>
      </c>
      <c r="Y807">
        <v>4</v>
      </c>
      <c r="Z807">
        <v>2</v>
      </c>
      <c r="AA807">
        <v>4</v>
      </c>
      <c r="AB807">
        <v>4</v>
      </c>
      <c r="AC807">
        <v>3</v>
      </c>
      <c r="AD807">
        <v>3</v>
      </c>
      <c r="AE807">
        <v>3</v>
      </c>
      <c r="AF807">
        <v>4</v>
      </c>
      <c r="AG807">
        <v>4</v>
      </c>
      <c r="AH807">
        <v>3</v>
      </c>
      <c r="AI807">
        <v>4</v>
      </c>
      <c r="AJ807">
        <v>4</v>
      </c>
      <c r="AK807" t="s">
        <v>88</v>
      </c>
      <c r="AL807" t="s">
        <v>88</v>
      </c>
      <c r="AM807">
        <v>4</v>
      </c>
      <c r="AN807">
        <v>4</v>
      </c>
      <c r="AO807" t="s">
        <v>113</v>
      </c>
      <c r="AP807">
        <v>5</v>
      </c>
      <c r="AQ807">
        <v>4</v>
      </c>
      <c r="AR807">
        <v>4</v>
      </c>
      <c r="AS807">
        <v>4</v>
      </c>
      <c r="AT807">
        <v>5</v>
      </c>
      <c r="AU807">
        <v>5</v>
      </c>
      <c r="AV807">
        <v>4</v>
      </c>
      <c r="AW807">
        <v>4</v>
      </c>
      <c r="AX807" s="67" t="s">
        <v>88</v>
      </c>
      <c r="AY807" t="s">
        <v>88</v>
      </c>
      <c r="BA807">
        <v>4</v>
      </c>
      <c r="BB807" s="67">
        <v>5</v>
      </c>
      <c r="BC807" s="117" t="s">
        <v>134</v>
      </c>
      <c r="BF807">
        <f t="shared" si="84"/>
        <v>0</v>
      </c>
      <c r="BG807">
        <f t="shared" si="85"/>
        <v>0</v>
      </c>
      <c r="BH807">
        <f t="shared" si="85"/>
        <v>0</v>
      </c>
      <c r="BI807">
        <f t="shared" si="85"/>
        <v>0</v>
      </c>
      <c r="BJ807">
        <f t="shared" si="85"/>
        <v>0</v>
      </c>
      <c r="BK807">
        <f t="shared" si="85"/>
        <v>0</v>
      </c>
      <c r="BL807">
        <f t="shared" si="86"/>
        <v>0</v>
      </c>
      <c r="BM807">
        <f t="shared" si="87"/>
        <v>0</v>
      </c>
      <c r="BN807">
        <f t="shared" si="87"/>
        <v>0</v>
      </c>
      <c r="BO807">
        <f t="shared" si="87"/>
        <v>1</v>
      </c>
      <c r="BP807">
        <f t="shared" si="87"/>
        <v>0</v>
      </c>
      <c r="BQ807">
        <f t="shared" si="87"/>
        <v>0</v>
      </c>
      <c r="BR807">
        <f t="shared" si="87"/>
        <v>0</v>
      </c>
      <c r="BS807">
        <f t="shared" si="87"/>
        <v>0</v>
      </c>
      <c r="BT807" s="256">
        <f t="shared" si="82"/>
        <v>4</v>
      </c>
    </row>
    <row r="808" spans="2:72" x14ac:dyDescent="0.2">
      <c r="B808" s="93" t="str">
        <f>IFERROR(VLOOKUP(TABLA!$F808,BLIOTECAS!$C$1:$E$26,2,FALSE),"")</f>
        <v>FAR</v>
      </c>
      <c r="C808" s="93" t="str">
        <f>IFERROR(VLOOKUP(TABLA!F808,BLIOTECAS!$C$1:$E$26,3,FALSE),"")</f>
        <v>Ciencias de la Salud</v>
      </c>
      <c r="D808" s="267" t="s">
        <v>1069</v>
      </c>
      <c r="E808" s="128" t="s">
        <v>9</v>
      </c>
      <c r="F808" t="s">
        <v>28</v>
      </c>
      <c r="G808" t="s">
        <v>44</v>
      </c>
      <c r="H808" t="s">
        <v>47</v>
      </c>
      <c r="N808">
        <v>4</v>
      </c>
      <c r="O808">
        <v>4</v>
      </c>
      <c r="P808">
        <v>4</v>
      </c>
      <c r="Q808">
        <v>4</v>
      </c>
      <c r="R808">
        <v>4</v>
      </c>
      <c r="S808" t="s">
        <v>88</v>
      </c>
      <c r="T808" t="s">
        <v>88</v>
      </c>
      <c r="U808">
        <v>4</v>
      </c>
      <c r="V808">
        <v>4</v>
      </c>
      <c r="W808">
        <v>4</v>
      </c>
      <c r="X808">
        <v>4</v>
      </c>
      <c r="Y808">
        <v>4</v>
      </c>
      <c r="Z808">
        <v>4</v>
      </c>
      <c r="AA808">
        <v>4</v>
      </c>
      <c r="AB808">
        <v>4</v>
      </c>
      <c r="AC808">
        <v>4</v>
      </c>
      <c r="AD808">
        <v>4</v>
      </c>
      <c r="AE808">
        <v>4</v>
      </c>
      <c r="AF808">
        <v>4</v>
      </c>
      <c r="AG808">
        <v>4</v>
      </c>
      <c r="AH808">
        <v>4</v>
      </c>
      <c r="AI808">
        <v>4</v>
      </c>
      <c r="AJ808">
        <v>4</v>
      </c>
      <c r="AK808" t="s">
        <v>87</v>
      </c>
      <c r="AL808" t="s">
        <v>88</v>
      </c>
      <c r="AM808">
        <v>4</v>
      </c>
      <c r="AN808">
        <v>4</v>
      </c>
      <c r="AO808" t="s">
        <v>115</v>
      </c>
      <c r="AP808">
        <v>4</v>
      </c>
      <c r="AQ808">
        <v>4</v>
      </c>
      <c r="AR808">
        <v>4</v>
      </c>
      <c r="AS808">
        <v>4</v>
      </c>
      <c r="AT808">
        <v>4</v>
      </c>
      <c r="AU808">
        <v>4</v>
      </c>
      <c r="AV808">
        <v>4</v>
      </c>
      <c r="AW808">
        <v>4</v>
      </c>
      <c r="AX808" s="67" t="s">
        <v>88</v>
      </c>
      <c r="AY808" t="s">
        <v>88</v>
      </c>
      <c r="BA808">
        <v>4</v>
      </c>
      <c r="BB808" s="67">
        <v>4</v>
      </c>
      <c r="BC808" s="117" t="s">
        <v>134</v>
      </c>
      <c r="BF808">
        <f t="shared" ref="BF808:BF871" si="88">IF(IFERROR(FIND(BF$2,$I808,1),0)&lt;&gt;0,1,0)</f>
        <v>0</v>
      </c>
      <c r="BG808">
        <f t="shared" si="85"/>
        <v>0</v>
      </c>
      <c r="BH808">
        <f t="shared" si="85"/>
        <v>0</v>
      </c>
      <c r="BI808">
        <f t="shared" si="85"/>
        <v>0</v>
      </c>
      <c r="BJ808">
        <f t="shared" si="85"/>
        <v>0</v>
      </c>
      <c r="BK808">
        <f t="shared" si="85"/>
        <v>0</v>
      </c>
      <c r="BL808">
        <f t="shared" si="86"/>
        <v>0</v>
      </c>
      <c r="BM808">
        <f t="shared" si="87"/>
        <v>0</v>
      </c>
      <c r="BN808">
        <f t="shared" si="87"/>
        <v>0</v>
      </c>
      <c r="BO808">
        <f t="shared" si="87"/>
        <v>0</v>
      </c>
      <c r="BP808">
        <f t="shared" si="87"/>
        <v>0</v>
      </c>
      <c r="BQ808">
        <f t="shared" si="87"/>
        <v>0</v>
      </c>
      <c r="BR808">
        <f t="shared" si="87"/>
        <v>1</v>
      </c>
      <c r="BS808">
        <f t="shared" si="87"/>
        <v>0</v>
      </c>
      <c r="BT808" s="256">
        <f t="shared" si="82"/>
        <v>4</v>
      </c>
    </row>
    <row r="809" spans="2:72" x14ac:dyDescent="0.2">
      <c r="B809" s="93" t="str">
        <f>IFERROR(VLOOKUP(TABLA!$F809,BLIOTECAS!$C$1:$E$26,2,FALSE),"")</f>
        <v>BIO</v>
      </c>
      <c r="C809" s="93" t="str">
        <f>IFERROR(VLOOKUP(TABLA!F809,BLIOTECAS!$C$1:$E$26,3,FALSE),"")</f>
        <v>Ciencias Experimentales</v>
      </c>
      <c r="D809" s="267" t="s">
        <v>1069</v>
      </c>
      <c r="E809" s="128" t="s">
        <v>8</v>
      </c>
      <c r="F809" t="s">
        <v>27</v>
      </c>
      <c r="G809" t="s">
        <v>48</v>
      </c>
      <c r="H809" t="s">
        <v>45</v>
      </c>
      <c r="J809" t="s">
        <v>27</v>
      </c>
      <c r="M809" t="s">
        <v>736</v>
      </c>
      <c r="N809">
        <v>4</v>
      </c>
      <c r="O809">
        <v>5</v>
      </c>
      <c r="P809">
        <v>4</v>
      </c>
      <c r="Q809">
        <v>3</v>
      </c>
      <c r="S809" t="s">
        <v>88</v>
      </c>
      <c r="T809" t="s">
        <v>87</v>
      </c>
      <c r="U809">
        <v>1</v>
      </c>
      <c r="V809">
        <v>1</v>
      </c>
      <c r="W809">
        <v>1</v>
      </c>
      <c r="X809">
        <v>1</v>
      </c>
      <c r="Y809">
        <v>3</v>
      </c>
      <c r="Z809">
        <v>5</v>
      </c>
      <c r="AA809">
        <v>3</v>
      </c>
      <c r="AB809">
        <v>1</v>
      </c>
      <c r="AC809">
        <v>2</v>
      </c>
      <c r="AD809">
        <v>4</v>
      </c>
      <c r="AE809">
        <v>4</v>
      </c>
      <c r="AF809">
        <v>5</v>
      </c>
      <c r="AG809">
        <v>5</v>
      </c>
      <c r="AH809">
        <v>3</v>
      </c>
      <c r="AI809">
        <v>5</v>
      </c>
      <c r="AJ809">
        <v>4</v>
      </c>
      <c r="AK809" t="s">
        <v>88</v>
      </c>
      <c r="AL809" t="s">
        <v>88</v>
      </c>
      <c r="AM809">
        <v>3</v>
      </c>
      <c r="AN809">
        <v>1</v>
      </c>
      <c r="AO809" t="s">
        <v>115</v>
      </c>
      <c r="AP809">
        <v>4</v>
      </c>
      <c r="AQ809">
        <v>5</v>
      </c>
      <c r="AR809">
        <v>3</v>
      </c>
      <c r="AS809">
        <v>5</v>
      </c>
      <c r="AT809">
        <v>5</v>
      </c>
      <c r="AU809">
        <v>5</v>
      </c>
      <c r="AV809">
        <v>4</v>
      </c>
      <c r="AW809">
        <v>2</v>
      </c>
      <c r="AX809" s="67" t="s">
        <v>88</v>
      </c>
      <c r="AY809" t="s">
        <v>88</v>
      </c>
      <c r="BA809">
        <v>5</v>
      </c>
      <c r="BB809" s="67">
        <v>5</v>
      </c>
      <c r="BC809" s="117" t="s">
        <v>134</v>
      </c>
      <c r="BF809">
        <f t="shared" si="88"/>
        <v>0</v>
      </c>
      <c r="BG809">
        <f t="shared" si="85"/>
        <v>0</v>
      </c>
      <c r="BH809">
        <f t="shared" si="85"/>
        <v>0</v>
      </c>
      <c r="BI809">
        <f t="shared" si="85"/>
        <v>0</v>
      </c>
      <c r="BJ809">
        <f t="shared" si="85"/>
        <v>0</v>
      </c>
      <c r="BK809">
        <f t="shared" si="85"/>
        <v>0</v>
      </c>
      <c r="BL809">
        <f t="shared" si="86"/>
        <v>0</v>
      </c>
      <c r="BM809">
        <f t="shared" si="87"/>
        <v>0</v>
      </c>
      <c r="BN809">
        <f t="shared" si="87"/>
        <v>0</v>
      </c>
      <c r="BO809">
        <f t="shared" si="87"/>
        <v>0</v>
      </c>
      <c r="BP809">
        <f t="shared" si="87"/>
        <v>0</v>
      </c>
      <c r="BQ809">
        <f t="shared" si="87"/>
        <v>0</v>
      </c>
      <c r="BR809">
        <f t="shared" si="87"/>
        <v>1</v>
      </c>
      <c r="BS809">
        <f t="shared" si="87"/>
        <v>0</v>
      </c>
      <c r="BT809" s="256">
        <f t="shared" si="82"/>
        <v>4</v>
      </c>
    </row>
    <row r="810" spans="2:72" x14ac:dyDescent="0.2">
      <c r="B810" s="93" t="str">
        <f>IFERROR(VLOOKUP(TABLA!$F810,BLIOTECAS!$C$1:$E$26,2,FALSE),"")</f>
        <v>BBA</v>
      </c>
      <c r="C810" s="93" t="str">
        <f>IFERROR(VLOOKUP(TABLA!F810,BLIOTECAS!$C$1:$E$26,3,FALSE),"")</f>
        <v>Humanidades</v>
      </c>
      <c r="D810" s="267" t="s">
        <v>1069</v>
      </c>
      <c r="E810" s="128" t="s">
        <v>8</v>
      </c>
      <c r="F810" t="s">
        <v>29</v>
      </c>
      <c r="G810" t="s">
        <v>46</v>
      </c>
      <c r="H810" t="s">
        <v>46</v>
      </c>
      <c r="J810" t="s">
        <v>29</v>
      </c>
      <c r="K810" t="s">
        <v>31</v>
      </c>
      <c r="L810" t="s">
        <v>13</v>
      </c>
      <c r="N810">
        <v>4</v>
      </c>
      <c r="O810">
        <v>4</v>
      </c>
      <c r="P810">
        <v>4</v>
      </c>
      <c r="Q810">
        <v>3</v>
      </c>
      <c r="R810">
        <v>4</v>
      </c>
      <c r="S810" t="s">
        <v>87</v>
      </c>
      <c r="T810" t="s">
        <v>87</v>
      </c>
      <c r="U810">
        <v>5</v>
      </c>
      <c r="V810">
        <v>2</v>
      </c>
      <c r="W810">
        <v>4</v>
      </c>
      <c r="X810">
        <v>4</v>
      </c>
      <c r="Y810">
        <v>4</v>
      </c>
      <c r="Z810">
        <v>5</v>
      </c>
      <c r="AA810">
        <v>3</v>
      </c>
      <c r="AB810">
        <v>4</v>
      </c>
      <c r="AC810">
        <v>4</v>
      </c>
      <c r="AD810">
        <v>5</v>
      </c>
      <c r="AE810">
        <v>4</v>
      </c>
      <c r="AF810">
        <v>4</v>
      </c>
      <c r="AG810">
        <v>4</v>
      </c>
      <c r="AH810">
        <v>4</v>
      </c>
      <c r="AI810">
        <v>3</v>
      </c>
      <c r="AJ810">
        <v>4</v>
      </c>
      <c r="AK810" t="s">
        <v>88</v>
      </c>
      <c r="AL810" t="s">
        <v>88</v>
      </c>
      <c r="AM810">
        <v>4</v>
      </c>
      <c r="AN810">
        <v>3</v>
      </c>
      <c r="AO810" t="s">
        <v>115</v>
      </c>
      <c r="AP810">
        <v>5</v>
      </c>
      <c r="AQ810">
        <v>4</v>
      </c>
      <c r="AR810">
        <v>5</v>
      </c>
      <c r="AS810">
        <v>5</v>
      </c>
      <c r="AT810">
        <v>5</v>
      </c>
      <c r="AU810">
        <v>4</v>
      </c>
      <c r="AV810">
        <v>5</v>
      </c>
      <c r="AW810">
        <v>4</v>
      </c>
      <c r="AX810" s="67" t="s">
        <v>88</v>
      </c>
      <c r="AY810" t="s">
        <v>88</v>
      </c>
      <c r="BA810">
        <v>4</v>
      </c>
      <c r="BB810" s="67">
        <v>5</v>
      </c>
      <c r="BC810" s="117" t="s">
        <v>135</v>
      </c>
      <c r="BF810">
        <f t="shared" si="88"/>
        <v>0</v>
      </c>
      <c r="BG810">
        <f t="shared" si="85"/>
        <v>0</v>
      </c>
      <c r="BH810">
        <f t="shared" si="85"/>
        <v>0</v>
      </c>
      <c r="BI810">
        <f t="shared" si="85"/>
        <v>0</v>
      </c>
      <c r="BJ810">
        <f t="shared" si="85"/>
        <v>0</v>
      </c>
      <c r="BK810">
        <f t="shared" si="85"/>
        <v>0</v>
      </c>
      <c r="BL810">
        <f t="shared" si="86"/>
        <v>0</v>
      </c>
      <c r="BM810">
        <f t="shared" si="87"/>
        <v>0</v>
      </c>
      <c r="BN810">
        <f t="shared" si="87"/>
        <v>0</v>
      </c>
      <c r="BO810">
        <f t="shared" si="87"/>
        <v>0</v>
      </c>
      <c r="BP810">
        <f t="shared" si="87"/>
        <v>0</v>
      </c>
      <c r="BQ810">
        <f t="shared" si="87"/>
        <v>0</v>
      </c>
      <c r="BR810">
        <f t="shared" si="87"/>
        <v>1</v>
      </c>
      <c r="BS810">
        <f t="shared" si="87"/>
        <v>0</v>
      </c>
      <c r="BT810" s="256">
        <f t="shared" si="82"/>
        <v>5</v>
      </c>
    </row>
    <row r="811" spans="2:72" x14ac:dyDescent="0.2">
      <c r="B811" s="93" t="str">
        <f>IFERROR(VLOOKUP(TABLA!$F811,BLIOTECAS!$C$1:$E$26,2,FALSE),"")</f>
        <v>BBA</v>
      </c>
      <c r="C811" s="93" t="str">
        <f>IFERROR(VLOOKUP(TABLA!F811,BLIOTECAS!$C$1:$E$26,3,FALSE),"")</f>
        <v>Humanidades</v>
      </c>
      <c r="D811" s="267" t="s">
        <v>1069</v>
      </c>
      <c r="E811" s="128" t="s">
        <v>8</v>
      </c>
      <c r="F811" t="s">
        <v>29</v>
      </c>
      <c r="G811" t="s">
        <v>45</v>
      </c>
      <c r="H811" t="s">
        <v>46</v>
      </c>
      <c r="J811" t="s">
        <v>29</v>
      </c>
      <c r="K811" t="s">
        <v>56</v>
      </c>
      <c r="N811">
        <v>5</v>
      </c>
      <c r="O811">
        <v>5</v>
      </c>
      <c r="P811">
        <v>3</v>
      </c>
      <c r="Q811">
        <v>4</v>
      </c>
      <c r="R811">
        <v>5</v>
      </c>
      <c r="S811" t="s">
        <v>88</v>
      </c>
      <c r="T811" t="s">
        <v>88</v>
      </c>
      <c r="U811">
        <v>1</v>
      </c>
      <c r="V811">
        <v>4</v>
      </c>
      <c r="W811">
        <v>4</v>
      </c>
      <c r="X811">
        <v>1</v>
      </c>
      <c r="Y811">
        <v>4</v>
      </c>
      <c r="Z811">
        <v>5</v>
      </c>
      <c r="AA811">
        <v>5</v>
      </c>
      <c r="AB811">
        <v>5</v>
      </c>
      <c r="AC811">
        <v>3</v>
      </c>
      <c r="AD811">
        <v>3</v>
      </c>
      <c r="AE811">
        <v>3</v>
      </c>
      <c r="AF811">
        <v>4</v>
      </c>
      <c r="AG811">
        <v>4</v>
      </c>
      <c r="AH811">
        <v>3</v>
      </c>
      <c r="AI811">
        <v>3</v>
      </c>
      <c r="AJ811">
        <v>2</v>
      </c>
      <c r="AK811" t="s">
        <v>87</v>
      </c>
      <c r="AL811" t="s">
        <v>87</v>
      </c>
      <c r="AM811">
        <v>4</v>
      </c>
      <c r="AN811">
        <v>3</v>
      </c>
      <c r="AO811" t="s">
        <v>115</v>
      </c>
      <c r="AP811">
        <v>3</v>
      </c>
      <c r="AQ811">
        <v>4</v>
      </c>
      <c r="AR811">
        <v>4</v>
      </c>
      <c r="AS811">
        <v>4</v>
      </c>
      <c r="AT811">
        <v>4</v>
      </c>
      <c r="AU811">
        <v>4</v>
      </c>
      <c r="AV811">
        <v>4</v>
      </c>
      <c r="AW811">
        <v>4</v>
      </c>
      <c r="AX811" s="67" t="s">
        <v>88</v>
      </c>
      <c r="AY811" t="s">
        <v>88</v>
      </c>
      <c r="BA811">
        <v>3</v>
      </c>
      <c r="BB811" s="67">
        <v>3</v>
      </c>
      <c r="BC811" s="117" t="s">
        <v>133</v>
      </c>
      <c r="BD811" t="s">
        <v>1086</v>
      </c>
      <c r="BF811">
        <f t="shared" si="88"/>
        <v>0</v>
      </c>
      <c r="BG811">
        <f t="shared" si="85"/>
        <v>0</v>
      </c>
      <c r="BH811">
        <f t="shared" si="85"/>
        <v>0</v>
      </c>
      <c r="BI811">
        <f t="shared" si="85"/>
        <v>0</v>
      </c>
      <c r="BJ811">
        <f t="shared" si="85"/>
        <v>0</v>
      </c>
      <c r="BK811">
        <f t="shared" si="85"/>
        <v>0</v>
      </c>
      <c r="BL811">
        <f t="shared" si="86"/>
        <v>0</v>
      </c>
      <c r="BM811">
        <f t="shared" si="87"/>
        <v>0</v>
      </c>
      <c r="BN811">
        <f t="shared" si="87"/>
        <v>0</v>
      </c>
      <c r="BO811">
        <f t="shared" si="87"/>
        <v>0</v>
      </c>
      <c r="BP811">
        <f t="shared" si="87"/>
        <v>0</v>
      </c>
      <c r="BQ811">
        <f t="shared" si="87"/>
        <v>0</v>
      </c>
      <c r="BR811">
        <f t="shared" si="87"/>
        <v>1</v>
      </c>
      <c r="BS811">
        <f t="shared" si="87"/>
        <v>0</v>
      </c>
      <c r="BT811" s="256">
        <f t="shared" si="82"/>
        <v>3</v>
      </c>
    </row>
    <row r="812" spans="2:72" x14ac:dyDescent="0.2">
      <c r="B812" s="93" t="str">
        <f>IFERROR(VLOOKUP(TABLA!$F812,BLIOTECAS!$C$1:$E$26,2,FALSE),"")</f>
        <v>GEO</v>
      </c>
      <c r="C812" s="93" t="str">
        <f>IFERROR(VLOOKUP(TABLA!F812,BLIOTECAS!$C$1:$E$26,3,FALSE),"")</f>
        <v>Ciencias Experimentales</v>
      </c>
      <c r="D812" s="267" t="s">
        <v>1069</v>
      </c>
      <c r="E812" s="128" t="s">
        <v>8</v>
      </c>
      <c r="F812" t="s">
        <v>34</v>
      </c>
      <c r="G812" t="s">
        <v>47</v>
      </c>
      <c r="H812" t="s">
        <v>47</v>
      </c>
      <c r="J812" t="s">
        <v>34</v>
      </c>
      <c r="K812" t="s">
        <v>27</v>
      </c>
      <c r="L812" t="s">
        <v>25</v>
      </c>
      <c r="N812">
        <v>5</v>
      </c>
      <c r="O812">
        <v>5</v>
      </c>
      <c r="P812">
        <v>3</v>
      </c>
      <c r="Q812">
        <v>4</v>
      </c>
      <c r="R812">
        <v>5</v>
      </c>
      <c r="S812" t="s">
        <v>88</v>
      </c>
      <c r="T812" t="s">
        <v>87</v>
      </c>
      <c r="U812">
        <v>2</v>
      </c>
      <c r="V812">
        <v>1</v>
      </c>
      <c r="W812">
        <v>1</v>
      </c>
      <c r="X812">
        <v>1</v>
      </c>
      <c r="Y812">
        <v>5</v>
      </c>
      <c r="Z812">
        <v>4</v>
      </c>
      <c r="AA812">
        <v>3</v>
      </c>
      <c r="AB812">
        <v>1</v>
      </c>
      <c r="AC812">
        <v>1</v>
      </c>
      <c r="AD812">
        <v>1</v>
      </c>
      <c r="AE812">
        <v>2</v>
      </c>
      <c r="AF812">
        <v>5</v>
      </c>
      <c r="AG812">
        <v>5</v>
      </c>
      <c r="AH812">
        <v>5</v>
      </c>
      <c r="AI812">
        <v>5</v>
      </c>
      <c r="AJ812">
        <v>5</v>
      </c>
      <c r="AK812" t="s">
        <v>88</v>
      </c>
      <c r="AL812" t="s">
        <v>88</v>
      </c>
      <c r="AM812">
        <v>5</v>
      </c>
      <c r="AN812">
        <v>3</v>
      </c>
      <c r="AO812" t="s">
        <v>363</v>
      </c>
      <c r="AP812">
        <v>5</v>
      </c>
      <c r="AQ812">
        <v>3</v>
      </c>
      <c r="AR812">
        <v>5</v>
      </c>
      <c r="AS812">
        <v>5</v>
      </c>
      <c r="AT812">
        <v>5</v>
      </c>
      <c r="AU812">
        <v>5</v>
      </c>
      <c r="AV812">
        <v>5</v>
      </c>
      <c r="AW812">
        <v>3</v>
      </c>
      <c r="AX812" s="67" t="s">
        <v>87</v>
      </c>
      <c r="AY812" t="s">
        <v>87</v>
      </c>
      <c r="AZ812" t="s">
        <v>123</v>
      </c>
      <c r="BA812">
        <v>3</v>
      </c>
      <c r="BB812" s="67">
        <v>5</v>
      </c>
      <c r="BC812" s="117" t="s">
        <v>135</v>
      </c>
      <c r="BD812" t="s">
        <v>1087</v>
      </c>
      <c r="BE812" t="s">
        <v>737</v>
      </c>
      <c r="BF812">
        <f t="shared" si="88"/>
        <v>0</v>
      </c>
      <c r="BG812">
        <f t="shared" si="85"/>
        <v>0</v>
      </c>
      <c r="BH812">
        <f t="shared" si="85"/>
        <v>0</v>
      </c>
      <c r="BI812">
        <f t="shared" si="85"/>
        <v>0</v>
      </c>
      <c r="BJ812">
        <f t="shared" si="85"/>
        <v>0</v>
      </c>
      <c r="BK812">
        <f t="shared" si="85"/>
        <v>0</v>
      </c>
      <c r="BL812">
        <f t="shared" si="86"/>
        <v>0</v>
      </c>
      <c r="BM812">
        <f t="shared" si="87"/>
        <v>0</v>
      </c>
      <c r="BN812">
        <f t="shared" si="87"/>
        <v>0</v>
      </c>
      <c r="BO812">
        <f t="shared" si="87"/>
        <v>1</v>
      </c>
      <c r="BP812">
        <f t="shared" si="87"/>
        <v>0</v>
      </c>
      <c r="BQ812">
        <f t="shared" si="87"/>
        <v>0</v>
      </c>
      <c r="BR812">
        <f t="shared" si="87"/>
        <v>0</v>
      </c>
      <c r="BS812">
        <f t="shared" si="87"/>
        <v>1</v>
      </c>
      <c r="BT812" s="256">
        <f t="shared" si="82"/>
        <v>5</v>
      </c>
    </row>
    <row r="813" spans="2:72" x14ac:dyDescent="0.2">
      <c r="B813" s="93" t="str">
        <f>IFERROR(VLOOKUP(TABLA!$F813,BLIOTECAS!$C$1:$E$26,2,FALSE),"")</f>
        <v>QUI</v>
      </c>
      <c r="C813" s="93" t="str">
        <f>IFERROR(VLOOKUP(TABLA!F813,BLIOTECAS!$C$1:$E$26,3,FALSE),"")</f>
        <v>Ciencias Experimentales</v>
      </c>
      <c r="D813" s="267" t="s">
        <v>1069</v>
      </c>
      <c r="E813" s="128" t="s">
        <v>8</v>
      </c>
      <c r="F813" t="s">
        <v>19</v>
      </c>
      <c r="G813" t="s">
        <v>48</v>
      </c>
      <c r="H813" t="s">
        <v>44</v>
      </c>
      <c r="J813" t="s">
        <v>19</v>
      </c>
      <c r="K813" t="s">
        <v>27</v>
      </c>
      <c r="N813">
        <v>4</v>
      </c>
      <c r="O813">
        <v>5</v>
      </c>
      <c r="P813">
        <v>5</v>
      </c>
      <c r="Q813">
        <v>4</v>
      </c>
      <c r="R813">
        <v>5</v>
      </c>
      <c r="S813" t="s">
        <v>88</v>
      </c>
      <c r="T813" t="s">
        <v>88</v>
      </c>
      <c r="U813">
        <v>1</v>
      </c>
      <c r="V813">
        <v>1</v>
      </c>
      <c r="W813">
        <v>1</v>
      </c>
      <c r="X813">
        <v>1</v>
      </c>
      <c r="Y813">
        <v>3</v>
      </c>
      <c r="Z813">
        <v>5</v>
      </c>
      <c r="AA813">
        <v>3</v>
      </c>
      <c r="AB813">
        <v>1</v>
      </c>
      <c r="AC813">
        <v>3</v>
      </c>
      <c r="AD813">
        <v>3</v>
      </c>
      <c r="AE813">
        <v>4</v>
      </c>
      <c r="AF813">
        <v>4</v>
      </c>
      <c r="AG813">
        <v>4</v>
      </c>
      <c r="AH813">
        <v>3</v>
      </c>
      <c r="AI813">
        <v>3</v>
      </c>
      <c r="AJ813">
        <v>2</v>
      </c>
      <c r="AK813" t="s">
        <v>88</v>
      </c>
      <c r="AL813" t="s">
        <v>88</v>
      </c>
      <c r="AM813">
        <v>3</v>
      </c>
      <c r="AN813">
        <v>2</v>
      </c>
      <c r="AO813" t="s">
        <v>113</v>
      </c>
      <c r="AP813">
        <v>3</v>
      </c>
      <c r="AQ813">
        <v>3</v>
      </c>
      <c r="AR813">
        <v>3</v>
      </c>
      <c r="AS813">
        <v>5</v>
      </c>
      <c r="AT813">
        <v>5</v>
      </c>
      <c r="AU813">
        <v>3</v>
      </c>
      <c r="AV813">
        <v>3</v>
      </c>
      <c r="AW813">
        <v>3</v>
      </c>
      <c r="AX813" s="67" t="s">
        <v>88</v>
      </c>
      <c r="AY813" t="s">
        <v>88</v>
      </c>
      <c r="BA813">
        <v>4</v>
      </c>
      <c r="BB813" s="67">
        <v>1</v>
      </c>
      <c r="BC813" s="117" t="s">
        <v>134</v>
      </c>
      <c r="BD813" t="s">
        <v>738</v>
      </c>
      <c r="BF813">
        <f t="shared" si="88"/>
        <v>0</v>
      </c>
      <c r="BG813">
        <f t="shared" si="85"/>
        <v>0</v>
      </c>
      <c r="BH813">
        <f t="shared" si="85"/>
        <v>0</v>
      </c>
      <c r="BI813">
        <f t="shared" si="85"/>
        <v>0</v>
      </c>
      <c r="BJ813">
        <f t="shared" si="85"/>
        <v>0</v>
      </c>
      <c r="BK813">
        <f t="shared" si="85"/>
        <v>0</v>
      </c>
      <c r="BL813">
        <f t="shared" si="86"/>
        <v>0</v>
      </c>
      <c r="BM813">
        <f t="shared" si="87"/>
        <v>0</v>
      </c>
      <c r="BN813">
        <f t="shared" si="87"/>
        <v>0</v>
      </c>
      <c r="BO813">
        <f t="shared" si="87"/>
        <v>1</v>
      </c>
      <c r="BP813">
        <f t="shared" si="87"/>
        <v>0</v>
      </c>
      <c r="BQ813">
        <f t="shared" si="87"/>
        <v>0</v>
      </c>
      <c r="BR813">
        <f t="shared" si="87"/>
        <v>0</v>
      </c>
      <c r="BS813">
        <f t="shared" si="87"/>
        <v>0</v>
      </c>
      <c r="BT813" s="256">
        <f t="shared" si="82"/>
        <v>4</v>
      </c>
    </row>
    <row r="814" spans="2:72" x14ac:dyDescent="0.2">
      <c r="B814" s="93" t="str">
        <f>IFERROR(VLOOKUP(TABLA!$F814,BLIOTECAS!$C$1:$E$26,2,FALSE),"")</f>
        <v>DER</v>
      </c>
      <c r="C814" s="93" t="str">
        <f>IFERROR(VLOOKUP(TABLA!F814,BLIOTECAS!$C$1:$E$26,3,FALSE),"")</f>
        <v>Ciencias Sociales</v>
      </c>
      <c r="D814" s="267" t="s">
        <v>1069</v>
      </c>
      <c r="E814" s="128" t="s">
        <v>8</v>
      </c>
      <c r="F814" t="s">
        <v>14</v>
      </c>
      <c r="G814" t="s">
        <v>48</v>
      </c>
      <c r="H814" t="s">
        <v>45</v>
      </c>
      <c r="J814" t="s">
        <v>476</v>
      </c>
      <c r="K814" t="s">
        <v>76</v>
      </c>
      <c r="L814" t="s">
        <v>13</v>
      </c>
      <c r="N814">
        <v>4</v>
      </c>
      <c r="O814">
        <v>5</v>
      </c>
      <c r="P814">
        <v>4</v>
      </c>
      <c r="R814">
        <v>5</v>
      </c>
      <c r="S814" t="s">
        <v>88</v>
      </c>
      <c r="T814" t="s">
        <v>87</v>
      </c>
      <c r="U814">
        <v>4</v>
      </c>
      <c r="V814">
        <v>4</v>
      </c>
      <c r="W814">
        <v>4</v>
      </c>
      <c r="X814">
        <v>4</v>
      </c>
      <c r="Y814">
        <v>4</v>
      </c>
      <c r="Z814">
        <v>4</v>
      </c>
      <c r="AA814">
        <v>4</v>
      </c>
      <c r="AB814">
        <v>4</v>
      </c>
      <c r="AC814">
        <v>5</v>
      </c>
      <c r="AD814">
        <v>4</v>
      </c>
      <c r="AE814">
        <v>4</v>
      </c>
      <c r="AF814">
        <v>4</v>
      </c>
      <c r="AG814">
        <v>4</v>
      </c>
      <c r="AH814">
        <v>4</v>
      </c>
      <c r="AI814">
        <v>4</v>
      </c>
      <c r="AJ814">
        <v>3</v>
      </c>
      <c r="AK814" t="s">
        <v>87</v>
      </c>
      <c r="AL814" t="s">
        <v>87</v>
      </c>
      <c r="AM814">
        <v>4</v>
      </c>
      <c r="AN814">
        <v>4</v>
      </c>
      <c r="AO814" t="s">
        <v>361</v>
      </c>
      <c r="AP814">
        <v>4</v>
      </c>
      <c r="AQ814">
        <v>3</v>
      </c>
      <c r="AR814">
        <v>3</v>
      </c>
      <c r="AS814">
        <v>4</v>
      </c>
      <c r="AT814">
        <v>4</v>
      </c>
      <c r="AU814">
        <v>4</v>
      </c>
      <c r="AV814">
        <v>4</v>
      </c>
      <c r="AW814">
        <v>4</v>
      </c>
      <c r="AX814" s="67" t="s">
        <v>87</v>
      </c>
      <c r="AY814" t="s">
        <v>87</v>
      </c>
      <c r="AZ814" t="s">
        <v>124</v>
      </c>
      <c r="BA814">
        <v>4</v>
      </c>
      <c r="BB814" s="67">
        <v>5</v>
      </c>
      <c r="BC814" s="117" t="s">
        <v>134</v>
      </c>
      <c r="BF814">
        <f t="shared" si="88"/>
        <v>0</v>
      </c>
      <c r="BG814">
        <f t="shared" si="85"/>
        <v>0</v>
      </c>
      <c r="BH814">
        <f t="shared" si="85"/>
        <v>0</v>
      </c>
      <c r="BI814">
        <f t="shared" si="85"/>
        <v>0</v>
      </c>
      <c r="BJ814">
        <f t="shared" si="85"/>
        <v>0</v>
      </c>
      <c r="BK814">
        <f t="shared" si="85"/>
        <v>0</v>
      </c>
      <c r="BL814">
        <f t="shared" si="86"/>
        <v>0</v>
      </c>
      <c r="BM814">
        <f t="shared" si="87"/>
        <v>0</v>
      </c>
      <c r="BN814">
        <f t="shared" si="87"/>
        <v>0</v>
      </c>
      <c r="BO814">
        <f t="shared" si="87"/>
        <v>0</v>
      </c>
      <c r="BP814">
        <f t="shared" si="87"/>
        <v>0</v>
      </c>
      <c r="BQ814">
        <f t="shared" si="87"/>
        <v>0</v>
      </c>
      <c r="BR814">
        <f t="shared" si="87"/>
        <v>0</v>
      </c>
      <c r="BS814">
        <f t="shared" si="87"/>
        <v>1</v>
      </c>
      <c r="BT814" s="256">
        <f t="shared" si="82"/>
        <v>4</v>
      </c>
    </row>
    <row r="815" spans="2:72" x14ac:dyDescent="0.2">
      <c r="B815" s="93" t="str">
        <f>IFERROR(VLOOKUP(TABLA!$F815,BLIOTECAS!$C$1:$E$26,2,FALSE),"")</f>
        <v>PSI</v>
      </c>
      <c r="C815" s="93" t="str">
        <f>IFERROR(VLOOKUP(TABLA!F815,BLIOTECAS!$C$1:$E$26,3,FALSE),"")</f>
        <v>Ciencias de la Salud</v>
      </c>
      <c r="D815" s="267" t="s">
        <v>1069</v>
      </c>
      <c r="E815" s="128" t="s">
        <v>8</v>
      </c>
      <c r="F815" t="s">
        <v>23</v>
      </c>
      <c r="G815" t="s">
        <v>46</v>
      </c>
      <c r="H815" t="s">
        <v>46</v>
      </c>
      <c r="J815" t="s">
        <v>23</v>
      </c>
      <c r="K815" t="s">
        <v>56</v>
      </c>
      <c r="N815">
        <v>5</v>
      </c>
      <c r="O815">
        <v>5</v>
      </c>
      <c r="P815">
        <v>5</v>
      </c>
      <c r="Q815">
        <v>4</v>
      </c>
      <c r="R815">
        <v>5</v>
      </c>
      <c r="S815" t="s">
        <v>87</v>
      </c>
      <c r="T815" t="s">
        <v>87</v>
      </c>
      <c r="U815">
        <v>1</v>
      </c>
      <c r="V815">
        <v>1</v>
      </c>
      <c r="W815">
        <v>2</v>
      </c>
      <c r="X815">
        <v>1</v>
      </c>
      <c r="Y815">
        <v>5</v>
      </c>
      <c r="Z815">
        <v>2</v>
      </c>
      <c r="AA815">
        <v>5</v>
      </c>
      <c r="AB815">
        <v>2</v>
      </c>
      <c r="AC815">
        <v>4</v>
      </c>
      <c r="AD815">
        <v>3</v>
      </c>
      <c r="AE815">
        <v>5</v>
      </c>
      <c r="AF815">
        <v>4</v>
      </c>
      <c r="AG815">
        <v>5</v>
      </c>
      <c r="AH815">
        <v>4</v>
      </c>
      <c r="AI815">
        <v>5</v>
      </c>
      <c r="AJ815">
        <v>5</v>
      </c>
      <c r="AK815" t="s">
        <v>88</v>
      </c>
      <c r="AL815" t="s">
        <v>88</v>
      </c>
      <c r="AM815">
        <v>4</v>
      </c>
      <c r="AN815">
        <v>4</v>
      </c>
      <c r="AO815" t="s">
        <v>115</v>
      </c>
      <c r="AP815">
        <v>5</v>
      </c>
      <c r="AQ815">
        <v>4</v>
      </c>
      <c r="AR815">
        <v>5</v>
      </c>
      <c r="AS815">
        <v>5</v>
      </c>
      <c r="AT815">
        <v>5</v>
      </c>
      <c r="AU815">
        <v>5</v>
      </c>
      <c r="AV815">
        <v>4</v>
      </c>
      <c r="AW815">
        <v>3</v>
      </c>
      <c r="AX815" s="67" t="s">
        <v>87</v>
      </c>
      <c r="AY815" t="s">
        <v>88</v>
      </c>
      <c r="BA815">
        <v>5</v>
      </c>
      <c r="BB815" s="67">
        <v>5</v>
      </c>
      <c r="BC815" s="117" t="s">
        <v>135</v>
      </c>
      <c r="BF815">
        <f t="shared" si="88"/>
        <v>0</v>
      </c>
      <c r="BG815">
        <f t="shared" si="85"/>
        <v>0</v>
      </c>
      <c r="BH815">
        <f t="shared" si="85"/>
        <v>0</v>
      </c>
      <c r="BI815">
        <f t="shared" si="85"/>
        <v>0</v>
      </c>
      <c r="BJ815">
        <f t="shared" si="85"/>
        <v>0</v>
      </c>
      <c r="BK815">
        <f t="shared" si="85"/>
        <v>0</v>
      </c>
      <c r="BL815">
        <f t="shared" si="86"/>
        <v>0</v>
      </c>
      <c r="BM815">
        <f t="shared" si="87"/>
        <v>0</v>
      </c>
      <c r="BN815">
        <f t="shared" si="87"/>
        <v>0</v>
      </c>
      <c r="BO815">
        <f t="shared" si="87"/>
        <v>0</v>
      </c>
      <c r="BP815">
        <f t="shared" si="87"/>
        <v>0</v>
      </c>
      <c r="BQ815">
        <f t="shared" si="87"/>
        <v>0</v>
      </c>
      <c r="BR815">
        <f t="shared" si="87"/>
        <v>1</v>
      </c>
      <c r="BS815">
        <f t="shared" si="87"/>
        <v>0</v>
      </c>
      <c r="BT815" s="256">
        <f t="shared" si="82"/>
        <v>5</v>
      </c>
    </row>
    <row r="816" spans="2:72" x14ac:dyDescent="0.2">
      <c r="B816" s="93" t="str">
        <f>IFERROR(VLOOKUP(TABLA!$F816,BLIOTECAS!$C$1:$E$26,2,FALSE),"")</f>
        <v>FLL</v>
      </c>
      <c r="C816" s="93" t="str">
        <f>IFERROR(VLOOKUP(TABLA!F816,BLIOTECAS!$C$1:$E$26,3,FALSE),"")</f>
        <v>Humanidades</v>
      </c>
      <c r="D816" s="267" t="s">
        <v>1069</v>
      </c>
      <c r="E816" s="128" t="s">
        <v>8</v>
      </c>
      <c r="F816" t="s">
        <v>15</v>
      </c>
      <c r="G816" t="s">
        <v>47</v>
      </c>
      <c r="H816" t="s">
        <v>44</v>
      </c>
      <c r="J816" t="s">
        <v>76</v>
      </c>
      <c r="K816" t="s">
        <v>56</v>
      </c>
      <c r="N816">
        <v>5</v>
      </c>
      <c r="O816">
        <v>4</v>
      </c>
      <c r="P816">
        <v>3</v>
      </c>
      <c r="Q816">
        <v>3</v>
      </c>
      <c r="R816">
        <v>5</v>
      </c>
      <c r="S816" t="s">
        <v>88</v>
      </c>
      <c r="T816" t="s">
        <v>88</v>
      </c>
      <c r="U816">
        <v>1</v>
      </c>
      <c r="V816">
        <v>1</v>
      </c>
      <c r="W816">
        <v>1</v>
      </c>
      <c r="X816">
        <v>2</v>
      </c>
      <c r="Y816">
        <v>3</v>
      </c>
      <c r="Z816">
        <v>5</v>
      </c>
      <c r="AA816">
        <v>2</v>
      </c>
      <c r="AB816">
        <v>5</v>
      </c>
      <c r="AC816">
        <v>3</v>
      </c>
      <c r="AD816">
        <v>2</v>
      </c>
      <c r="AE816">
        <v>1</v>
      </c>
      <c r="AF816">
        <v>1</v>
      </c>
      <c r="AG816">
        <v>3</v>
      </c>
      <c r="AH816">
        <v>1</v>
      </c>
      <c r="AI816">
        <v>3</v>
      </c>
      <c r="AJ816">
        <v>3</v>
      </c>
      <c r="AK816" t="s">
        <v>87</v>
      </c>
      <c r="AL816" t="s">
        <v>88</v>
      </c>
      <c r="AM816">
        <v>1</v>
      </c>
      <c r="AN816">
        <v>3</v>
      </c>
      <c r="AO816" t="s">
        <v>115</v>
      </c>
      <c r="AP816">
        <v>4</v>
      </c>
      <c r="AQ816">
        <v>4</v>
      </c>
      <c r="AR816">
        <v>2</v>
      </c>
      <c r="AS816">
        <v>4</v>
      </c>
      <c r="AT816">
        <v>3</v>
      </c>
      <c r="AU816">
        <v>4</v>
      </c>
      <c r="AV816">
        <v>3</v>
      </c>
      <c r="AW816">
        <v>3</v>
      </c>
      <c r="AX816" s="67" t="s">
        <v>87</v>
      </c>
      <c r="AY816" t="s">
        <v>88</v>
      </c>
      <c r="BA816">
        <v>4</v>
      </c>
      <c r="BB816" s="67">
        <v>3</v>
      </c>
      <c r="BC816" s="117" t="s">
        <v>133</v>
      </c>
      <c r="BF816">
        <f t="shared" si="88"/>
        <v>0</v>
      </c>
      <c r="BG816">
        <f t="shared" si="85"/>
        <v>0</v>
      </c>
      <c r="BH816">
        <f t="shared" si="85"/>
        <v>0</v>
      </c>
      <c r="BI816">
        <f t="shared" si="85"/>
        <v>0</v>
      </c>
      <c r="BJ816">
        <f t="shared" si="85"/>
        <v>0</v>
      </c>
      <c r="BK816">
        <f t="shared" si="85"/>
        <v>0</v>
      </c>
      <c r="BL816">
        <f t="shared" si="86"/>
        <v>0</v>
      </c>
      <c r="BM816">
        <f t="shared" si="87"/>
        <v>0</v>
      </c>
      <c r="BN816">
        <f t="shared" si="87"/>
        <v>0</v>
      </c>
      <c r="BO816">
        <f t="shared" si="87"/>
        <v>0</v>
      </c>
      <c r="BP816">
        <f t="shared" si="87"/>
        <v>0</v>
      </c>
      <c r="BQ816">
        <f t="shared" si="87"/>
        <v>0</v>
      </c>
      <c r="BR816">
        <f t="shared" si="87"/>
        <v>1</v>
      </c>
      <c r="BS816">
        <f t="shared" si="87"/>
        <v>0</v>
      </c>
      <c r="BT816" s="256">
        <f t="shared" si="82"/>
        <v>3</v>
      </c>
    </row>
    <row r="817" spans="2:72" x14ac:dyDescent="0.2">
      <c r="B817" s="93" t="str">
        <f>IFERROR(VLOOKUP(TABLA!$F817,BLIOTECAS!$C$1:$E$26,2,FALSE),"")</f>
        <v>EMP</v>
      </c>
      <c r="C817" s="93" t="str">
        <f>IFERROR(VLOOKUP(TABLA!F817,BLIOTECAS!$C$1:$E$26,3,FALSE),"")</f>
        <v>Ciencias Sociales</v>
      </c>
      <c r="D817" s="267" t="s">
        <v>1069</v>
      </c>
      <c r="E817" s="128" t="s">
        <v>8</v>
      </c>
      <c r="F817" t="s">
        <v>35</v>
      </c>
      <c r="G817" t="s">
        <v>48</v>
      </c>
      <c r="H817" t="s">
        <v>47</v>
      </c>
      <c r="J817" t="s">
        <v>35</v>
      </c>
      <c r="N817">
        <v>1</v>
      </c>
      <c r="O817">
        <v>1</v>
      </c>
      <c r="P817">
        <v>1</v>
      </c>
      <c r="Q817">
        <v>1</v>
      </c>
      <c r="R817">
        <v>4</v>
      </c>
      <c r="S817" t="s">
        <v>87</v>
      </c>
      <c r="T817" t="s">
        <v>87</v>
      </c>
      <c r="U817">
        <v>3</v>
      </c>
      <c r="V817">
        <v>1</v>
      </c>
      <c r="W817">
        <v>3</v>
      </c>
      <c r="X817">
        <v>4</v>
      </c>
      <c r="Y817">
        <v>4</v>
      </c>
      <c r="Z817">
        <v>5</v>
      </c>
      <c r="AA817">
        <v>4</v>
      </c>
      <c r="AB817">
        <v>4</v>
      </c>
      <c r="AC817">
        <v>1</v>
      </c>
      <c r="AD817">
        <v>1</v>
      </c>
      <c r="AE817">
        <v>1</v>
      </c>
      <c r="AF817">
        <v>1</v>
      </c>
      <c r="AG817">
        <v>1</v>
      </c>
      <c r="AH817">
        <v>1</v>
      </c>
      <c r="AI817">
        <v>1</v>
      </c>
      <c r="AJ817">
        <v>4</v>
      </c>
      <c r="AK817" t="s">
        <v>87</v>
      </c>
      <c r="AL817" t="s">
        <v>87</v>
      </c>
      <c r="AM817">
        <v>2</v>
      </c>
      <c r="AN817">
        <v>2</v>
      </c>
      <c r="AO817" t="s">
        <v>115</v>
      </c>
      <c r="AP817">
        <v>1</v>
      </c>
      <c r="AQ817">
        <v>4</v>
      </c>
      <c r="AR817">
        <v>4</v>
      </c>
      <c r="AS817">
        <v>1</v>
      </c>
      <c r="AT817">
        <v>3</v>
      </c>
      <c r="AU817">
        <v>4</v>
      </c>
      <c r="AV817">
        <v>5</v>
      </c>
      <c r="AW817">
        <v>2</v>
      </c>
      <c r="AX817" s="67" t="s">
        <v>88</v>
      </c>
      <c r="AY817" t="s">
        <v>87</v>
      </c>
      <c r="BA817">
        <v>1</v>
      </c>
      <c r="BB817" s="67">
        <v>1</v>
      </c>
      <c r="BC817" s="117" t="s">
        <v>131</v>
      </c>
      <c r="BF817">
        <f t="shared" si="88"/>
        <v>0</v>
      </c>
      <c r="BG817">
        <f t="shared" si="85"/>
        <v>0</v>
      </c>
      <c r="BH817">
        <f t="shared" si="85"/>
        <v>0</v>
      </c>
      <c r="BI817">
        <f t="shared" si="85"/>
        <v>0</v>
      </c>
      <c r="BJ817">
        <f t="shared" si="85"/>
        <v>0</v>
      </c>
      <c r="BK817">
        <f t="shared" si="85"/>
        <v>0</v>
      </c>
      <c r="BL817">
        <f t="shared" si="86"/>
        <v>0</v>
      </c>
      <c r="BM817">
        <f t="shared" si="87"/>
        <v>0</v>
      </c>
      <c r="BN817">
        <f t="shared" si="87"/>
        <v>0</v>
      </c>
      <c r="BO817">
        <f t="shared" si="87"/>
        <v>0</v>
      </c>
      <c r="BP817">
        <f t="shared" si="87"/>
        <v>0</v>
      </c>
      <c r="BQ817">
        <f t="shared" si="87"/>
        <v>0</v>
      </c>
      <c r="BR817">
        <f t="shared" si="87"/>
        <v>1</v>
      </c>
      <c r="BS817">
        <f t="shared" si="87"/>
        <v>0</v>
      </c>
      <c r="BT817" s="256">
        <f t="shared" si="82"/>
        <v>1</v>
      </c>
    </row>
    <row r="818" spans="2:72" x14ac:dyDescent="0.2">
      <c r="B818" s="93" t="str">
        <f>IFERROR(VLOOKUP(TABLA!$F818,BLIOTECAS!$C$1:$E$26,2,FALSE),"")</f>
        <v>QUI</v>
      </c>
      <c r="C818" s="93" t="str">
        <f>IFERROR(VLOOKUP(TABLA!F818,BLIOTECAS!$C$1:$E$26,3,FALSE),"")</f>
        <v>Ciencias Experimentales</v>
      </c>
      <c r="D818" s="267" t="s">
        <v>1069</v>
      </c>
      <c r="E818" s="128" t="s">
        <v>8</v>
      </c>
      <c r="F818" t="s">
        <v>19</v>
      </c>
      <c r="G818" t="s">
        <v>47</v>
      </c>
      <c r="H818" t="s">
        <v>44</v>
      </c>
      <c r="J818" t="s">
        <v>19</v>
      </c>
      <c r="N818">
        <v>4</v>
      </c>
      <c r="O818">
        <v>4</v>
      </c>
      <c r="P818">
        <v>4</v>
      </c>
      <c r="Q818">
        <v>3</v>
      </c>
      <c r="R818">
        <v>5</v>
      </c>
      <c r="S818" t="s">
        <v>88</v>
      </c>
      <c r="T818" t="s">
        <v>87</v>
      </c>
      <c r="U818">
        <v>3</v>
      </c>
      <c r="V818">
        <v>3</v>
      </c>
      <c r="W818">
        <v>3</v>
      </c>
      <c r="X818">
        <v>3</v>
      </c>
      <c r="Y818">
        <v>2</v>
      </c>
      <c r="Z818">
        <v>4</v>
      </c>
      <c r="AA818">
        <v>2</v>
      </c>
      <c r="AB818">
        <v>3</v>
      </c>
      <c r="AC818">
        <v>3</v>
      </c>
      <c r="AD818">
        <v>3</v>
      </c>
      <c r="AE818">
        <v>2</v>
      </c>
      <c r="AF818">
        <v>3</v>
      </c>
      <c r="AG818">
        <v>4</v>
      </c>
      <c r="AH818">
        <v>3</v>
      </c>
      <c r="AI818">
        <v>3</v>
      </c>
      <c r="AJ818">
        <v>3</v>
      </c>
      <c r="AK818" t="s">
        <v>88</v>
      </c>
      <c r="AL818" t="s">
        <v>88</v>
      </c>
      <c r="AM818">
        <v>3</v>
      </c>
      <c r="AN818">
        <v>3</v>
      </c>
      <c r="AO818" t="s">
        <v>115</v>
      </c>
      <c r="AP818">
        <v>4</v>
      </c>
      <c r="AQ818">
        <v>1</v>
      </c>
      <c r="AR818">
        <v>3</v>
      </c>
      <c r="AS818">
        <v>4</v>
      </c>
      <c r="AT818">
        <v>4</v>
      </c>
      <c r="AU818">
        <v>5</v>
      </c>
      <c r="AV818">
        <v>4</v>
      </c>
      <c r="AW818">
        <v>3</v>
      </c>
      <c r="AX818" s="67" t="s">
        <v>88</v>
      </c>
      <c r="AY818" t="s">
        <v>88</v>
      </c>
      <c r="BA818">
        <v>4</v>
      </c>
      <c r="BB818" s="67">
        <v>4</v>
      </c>
      <c r="BC818" s="117" t="s">
        <v>133</v>
      </c>
      <c r="BF818">
        <f t="shared" si="88"/>
        <v>0</v>
      </c>
      <c r="BG818">
        <f t="shared" si="85"/>
        <v>0</v>
      </c>
      <c r="BH818">
        <f t="shared" si="85"/>
        <v>0</v>
      </c>
      <c r="BI818">
        <f t="shared" si="85"/>
        <v>0</v>
      </c>
      <c r="BJ818">
        <f t="shared" si="85"/>
        <v>0</v>
      </c>
      <c r="BK818">
        <f t="shared" si="85"/>
        <v>0</v>
      </c>
      <c r="BL818">
        <f t="shared" si="86"/>
        <v>0</v>
      </c>
      <c r="BM818">
        <f t="shared" si="87"/>
        <v>0</v>
      </c>
      <c r="BN818">
        <f t="shared" si="87"/>
        <v>0</v>
      </c>
      <c r="BO818">
        <f t="shared" si="87"/>
        <v>0</v>
      </c>
      <c r="BP818">
        <f t="shared" si="87"/>
        <v>0</v>
      </c>
      <c r="BQ818">
        <f t="shared" si="87"/>
        <v>0</v>
      </c>
      <c r="BR818">
        <f t="shared" si="87"/>
        <v>1</v>
      </c>
      <c r="BS818">
        <f t="shared" si="87"/>
        <v>0</v>
      </c>
      <c r="BT818" s="256">
        <f t="shared" si="82"/>
        <v>3</v>
      </c>
    </row>
    <row r="819" spans="2:72" x14ac:dyDescent="0.2">
      <c r="B819" s="93" t="str">
        <f>IFERROR(VLOOKUP(TABLA!$F819,BLIOTECAS!$C$1:$E$26,2,FALSE),"")</f>
        <v>FLL</v>
      </c>
      <c r="C819" s="93" t="str">
        <f>IFERROR(VLOOKUP(TABLA!F819,BLIOTECAS!$C$1:$E$26,3,FALSE),"")</f>
        <v>Humanidades</v>
      </c>
      <c r="D819" s="267" t="s">
        <v>1069</v>
      </c>
      <c r="E819" s="128" t="s">
        <v>10</v>
      </c>
      <c r="F819" t="s">
        <v>15</v>
      </c>
      <c r="G819" t="s">
        <v>46</v>
      </c>
      <c r="H819" t="s">
        <v>48</v>
      </c>
      <c r="J819" t="s">
        <v>476</v>
      </c>
      <c r="K819" t="s">
        <v>76</v>
      </c>
      <c r="L819" t="s">
        <v>17</v>
      </c>
      <c r="N819">
        <v>5</v>
      </c>
      <c r="O819">
        <v>5</v>
      </c>
      <c r="P819">
        <v>5</v>
      </c>
      <c r="Q819">
        <v>5</v>
      </c>
      <c r="R819">
        <v>5</v>
      </c>
      <c r="S819" t="s">
        <v>87</v>
      </c>
      <c r="T819" t="s">
        <v>87</v>
      </c>
      <c r="U819">
        <v>4</v>
      </c>
      <c r="V819">
        <v>4</v>
      </c>
      <c r="W819">
        <v>4</v>
      </c>
      <c r="X819">
        <v>5</v>
      </c>
      <c r="Y819">
        <v>1</v>
      </c>
      <c r="Z819">
        <v>5</v>
      </c>
      <c r="AA819">
        <v>1</v>
      </c>
      <c r="AB819">
        <v>5</v>
      </c>
      <c r="AC819">
        <v>5</v>
      </c>
      <c r="AD819">
        <v>5</v>
      </c>
      <c r="AE819">
        <v>5</v>
      </c>
      <c r="AF819">
        <v>5</v>
      </c>
      <c r="AG819">
        <v>5</v>
      </c>
      <c r="AH819">
        <v>4</v>
      </c>
      <c r="AI819">
        <v>5</v>
      </c>
      <c r="AJ819">
        <v>3</v>
      </c>
      <c r="AK819" t="s">
        <v>87</v>
      </c>
      <c r="AL819" t="s">
        <v>87</v>
      </c>
      <c r="AM819">
        <v>5</v>
      </c>
      <c r="AN819">
        <v>5</v>
      </c>
      <c r="AO819" t="s">
        <v>490</v>
      </c>
      <c r="AP819">
        <v>5</v>
      </c>
      <c r="AQ819">
        <v>5</v>
      </c>
      <c r="AR819">
        <v>5</v>
      </c>
      <c r="AS819">
        <v>5</v>
      </c>
      <c r="AT819">
        <v>5</v>
      </c>
      <c r="AU819">
        <v>5</v>
      </c>
      <c r="AV819">
        <v>5</v>
      </c>
      <c r="AW819">
        <v>4</v>
      </c>
      <c r="AX819" s="67" t="s">
        <v>87</v>
      </c>
      <c r="AY819" t="s">
        <v>87</v>
      </c>
      <c r="AZ819" t="s">
        <v>124</v>
      </c>
      <c r="BA819">
        <v>5</v>
      </c>
      <c r="BB819" s="67">
        <v>5</v>
      </c>
      <c r="BC819" s="117" t="s">
        <v>135</v>
      </c>
      <c r="BF819">
        <f t="shared" si="88"/>
        <v>0</v>
      </c>
      <c r="BG819">
        <f t="shared" si="85"/>
        <v>0</v>
      </c>
      <c r="BH819">
        <f t="shared" si="85"/>
        <v>0</v>
      </c>
      <c r="BI819">
        <f t="shared" si="85"/>
        <v>0</v>
      </c>
      <c r="BJ819">
        <f t="shared" si="85"/>
        <v>0</v>
      </c>
      <c r="BK819">
        <f t="shared" si="85"/>
        <v>0</v>
      </c>
      <c r="BL819">
        <f t="shared" si="86"/>
        <v>1</v>
      </c>
      <c r="BM819">
        <f t="shared" si="87"/>
        <v>0</v>
      </c>
      <c r="BN819">
        <f t="shared" ref="BM819:BS861" si="89">IF(IFERROR(FIND(BN$2,$AO819,1),0)&lt;&gt;0,1,0)</f>
        <v>1</v>
      </c>
      <c r="BO819">
        <f t="shared" si="89"/>
        <v>1</v>
      </c>
      <c r="BP819">
        <f t="shared" si="89"/>
        <v>0</v>
      </c>
      <c r="BQ819">
        <f t="shared" si="87"/>
        <v>1</v>
      </c>
      <c r="BR819">
        <f t="shared" si="89"/>
        <v>0</v>
      </c>
      <c r="BS819">
        <f t="shared" si="89"/>
        <v>0</v>
      </c>
      <c r="BT819" s="256">
        <f t="shared" si="82"/>
        <v>5</v>
      </c>
    </row>
    <row r="820" spans="2:72" x14ac:dyDescent="0.2">
      <c r="B820" s="93" t="str">
        <f>IFERROR(VLOOKUP(TABLA!$F820,BLIOTECAS!$C$1:$E$26,2,FALSE),"")</f>
        <v>FLL</v>
      </c>
      <c r="C820" s="93" t="str">
        <f>IFERROR(VLOOKUP(TABLA!F820,BLIOTECAS!$C$1:$E$26,3,FALSE),"")</f>
        <v>Humanidades</v>
      </c>
      <c r="D820" s="267" t="s">
        <v>1069</v>
      </c>
      <c r="E820" s="128" t="s">
        <v>8</v>
      </c>
      <c r="F820" t="s">
        <v>15</v>
      </c>
      <c r="G820" t="s">
        <v>47</v>
      </c>
      <c r="H820" t="s">
        <v>47</v>
      </c>
      <c r="J820" t="s">
        <v>76</v>
      </c>
      <c r="N820">
        <v>5</v>
      </c>
      <c r="O820">
        <v>5</v>
      </c>
      <c r="P820">
        <v>4</v>
      </c>
      <c r="Q820">
        <v>4</v>
      </c>
      <c r="R820">
        <v>5</v>
      </c>
      <c r="S820" t="s">
        <v>87</v>
      </c>
      <c r="T820" t="s">
        <v>87</v>
      </c>
      <c r="U820">
        <v>3</v>
      </c>
      <c r="V820">
        <v>2</v>
      </c>
      <c r="W820">
        <v>2</v>
      </c>
      <c r="X820">
        <v>2</v>
      </c>
      <c r="Y820">
        <v>5</v>
      </c>
      <c r="Z820">
        <v>2</v>
      </c>
      <c r="AA820">
        <v>3</v>
      </c>
      <c r="AB820">
        <v>3</v>
      </c>
      <c r="AC820">
        <v>4</v>
      </c>
      <c r="AD820">
        <v>5</v>
      </c>
      <c r="AE820">
        <v>4</v>
      </c>
      <c r="AF820">
        <v>4</v>
      </c>
      <c r="AG820">
        <v>5</v>
      </c>
      <c r="AH820">
        <v>4</v>
      </c>
      <c r="AI820">
        <v>4</v>
      </c>
      <c r="AJ820">
        <v>2</v>
      </c>
      <c r="AK820" t="s">
        <v>88</v>
      </c>
      <c r="AL820" t="s">
        <v>88</v>
      </c>
      <c r="AM820">
        <v>4</v>
      </c>
      <c r="AN820">
        <v>4</v>
      </c>
      <c r="AO820" t="s">
        <v>115</v>
      </c>
      <c r="AP820">
        <v>5</v>
      </c>
      <c r="AQ820">
        <v>5</v>
      </c>
      <c r="AR820">
        <v>5</v>
      </c>
      <c r="AS820">
        <v>5</v>
      </c>
      <c r="AT820">
        <v>5</v>
      </c>
      <c r="AU820">
        <v>5</v>
      </c>
      <c r="AV820">
        <v>3</v>
      </c>
      <c r="AW820">
        <v>3</v>
      </c>
      <c r="AX820" s="67" t="s">
        <v>87</v>
      </c>
      <c r="AY820" t="s">
        <v>88</v>
      </c>
      <c r="BA820">
        <v>5</v>
      </c>
      <c r="BB820" s="67">
        <v>5</v>
      </c>
      <c r="BC820" s="117" t="s">
        <v>135</v>
      </c>
      <c r="BF820">
        <f t="shared" si="88"/>
        <v>0</v>
      </c>
      <c r="BG820">
        <f t="shared" si="85"/>
        <v>0</v>
      </c>
      <c r="BH820">
        <f t="shared" si="85"/>
        <v>0</v>
      </c>
      <c r="BI820">
        <f t="shared" si="85"/>
        <v>0</v>
      </c>
      <c r="BJ820">
        <f t="shared" si="85"/>
        <v>0</v>
      </c>
      <c r="BK820">
        <f t="shared" si="85"/>
        <v>0</v>
      </c>
      <c r="BL820">
        <f t="shared" si="86"/>
        <v>0</v>
      </c>
      <c r="BM820">
        <f t="shared" si="89"/>
        <v>0</v>
      </c>
      <c r="BN820">
        <f t="shared" si="89"/>
        <v>0</v>
      </c>
      <c r="BO820">
        <f t="shared" si="89"/>
        <v>0</v>
      </c>
      <c r="BP820">
        <f t="shared" si="89"/>
        <v>0</v>
      </c>
      <c r="BQ820">
        <f t="shared" ref="BQ820:BQ883" si="90">IF(IFERROR(FIND(BQ$2,$AO820,1),0)&lt;&gt;0,1,0)</f>
        <v>0</v>
      </c>
      <c r="BR820">
        <f t="shared" si="89"/>
        <v>1</v>
      </c>
      <c r="BS820">
        <f t="shared" si="89"/>
        <v>0</v>
      </c>
      <c r="BT820" s="256">
        <f t="shared" si="82"/>
        <v>5</v>
      </c>
    </row>
    <row r="821" spans="2:72" x14ac:dyDescent="0.2">
      <c r="B821" s="93" t="str">
        <f>IFERROR(VLOOKUP(TABLA!$F821,BLIOTECAS!$C$1:$E$26,2,FALSE),"")</f>
        <v>VET</v>
      </c>
      <c r="C821" s="93" t="str">
        <f>IFERROR(VLOOKUP(TABLA!F821,BLIOTECAS!$C$1:$E$26,3,FALSE),"")</f>
        <v>Ciencias de la Salud</v>
      </c>
      <c r="D821" s="267" t="s">
        <v>1069</v>
      </c>
      <c r="E821" s="128" t="s">
        <v>8</v>
      </c>
      <c r="F821" t="s">
        <v>21</v>
      </c>
      <c r="G821" t="s">
        <v>48</v>
      </c>
      <c r="H821" t="s">
        <v>46</v>
      </c>
      <c r="J821" t="s">
        <v>21</v>
      </c>
      <c r="K821" t="s">
        <v>56</v>
      </c>
      <c r="N821">
        <v>1</v>
      </c>
      <c r="O821">
        <v>5</v>
      </c>
      <c r="P821">
        <v>5</v>
      </c>
      <c r="Q821">
        <v>4</v>
      </c>
      <c r="R821">
        <v>2</v>
      </c>
      <c r="S821" t="s">
        <v>87</v>
      </c>
      <c r="T821" t="s">
        <v>87</v>
      </c>
      <c r="U821">
        <v>2</v>
      </c>
      <c r="V821">
        <v>2</v>
      </c>
      <c r="W821">
        <v>2</v>
      </c>
      <c r="X821">
        <v>2</v>
      </c>
      <c r="Y821">
        <v>5</v>
      </c>
      <c r="Z821">
        <v>5</v>
      </c>
      <c r="AA821">
        <v>5</v>
      </c>
      <c r="AB821">
        <v>2</v>
      </c>
      <c r="AC821">
        <v>2</v>
      </c>
      <c r="AD821">
        <v>4</v>
      </c>
      <c r="AE821">
        <v>5</v>
      </c>
      <c r="AF821">
        <v>5</v>
      </c>
      <c r="AG821">
        <v>5</v>
      </c>
      <c r="AH821">
        <v>4</v>
      </c>
      <c r="AI821">
        <v>5</v>
      </c>
      <c r="AJ821">
        <v>5</v>
      </c>
      <c r="AK821" t="s">
        <v>88</v>
      </c>
      <c r="AL821" t="s">
        <v>88</v>
      </c>
      <c r="AM821">
        <v>2</v>
      </c>
      <c r="AN821">
        <v>2</v>
      </c>
      <c r="AO821" t="s">
        <v>115</v>
      </c>
      <c r="AP821">
        <v>5</v>
      </c>
      <c r="AQ821">
        <v>2</v>
      </c>
      <c r="AS821">
        <v>5</v>
      </c>
      <c r="AT821">
        <v>5</v>
      </c>
      <c r="AU821">
        <v>5</v>
      </c>
      <c r="AV821">
        <v>1</v>
      </c>
      <c r="AW821">
        <v>1</v>
      </c>
      <c r="AX821" s="67" t="s">
        <v>87</v>
      </c>
      <c r="AY821" t="s">
        <v>88</v>
      </c>
      <c r="BA821">
        <v>5</v>
      </c>
      <c r="BB821" s="67">
        <v>5</v>
      </c>
      <c r="BC821" s="117" t="s">
        <v>133</v>
      </c>
      <c r="BD821" t="s">
        <v>1088</v>
      </c>
      <c r="BF821">
        <f t="shared" si="88"/>
        <v>0</v>
      </c>
      <c r="BG821">
        <f t="shared" si="85"/>
        <v>0</v>
      </c>
      <c r="BH821">
        <f t="shared" si="85"/>
        <v>0</v>
      </c>
      <c r="BI821">
        <f t="shared" si="85"/>
        <v>0</v>
      </c>
      <c r="BJ821">
        <f t="shared" si="85"/>
        <v>0</v>
      </c>
      <c r="BK821">
        <f t="shared" si="85"/>
        <v>0</v>
      </c>
      <c r="BL821">
        <f t="shared" si="86"/>
        <v>0</v>
      </c>
      <c r="BM821">
        <f t="shared" si="89"/>
        <v>0</v>
      </c>
      <c r="BN821">
        <f t="shared" si="89"/>
        <v>0</v>
      </c>
      <c r="BO821">
        <f t="shared" si="89"/>
        <v>0</v>
      </c>
      <c r="BP821">
        <f t="shared" si="89"/>
        <v>0</v>
      </c>
      <c r="BQ821">
        <f t="shared" si="90"/>
        <v>0</v>
      </c>
      <c r="BR821">
        <f t="shared" si="89"/>
        <v>1</v>
      </c>
      <c r="BS821">
        <f t="shared" si="89"/>
        <v>0</v>
      </c>
      <c r="BT821" s="256">
        <f t="shared" si="82"/>
        <v>3</v>
      </c>
    </row>
    <row r="822" spans="2:72" x14ac:dyDescent="0.2">
      <c r="B822" s="93" t="str">
        <f>IFERROR(VLOOKUP(TABLA!$F822,BLIOTECAS!$C$1:$E$26,2,FALSE),"")</f>
        <v/>
      </c>
      <c r="C822" s="93" t="str">
        <f>IFERROR(VLOOKUP(TABLA!F822,BLIOTECAS!$C$1:$E$26,3,FALSE),"")</f>
        <v/>
      </c>
      <c r="D822" s="267" t="s">
        <v>1069</v>
      </c>
      <c r="E822" s="128" t="s">
        <v>8</v>
      </c>
      <c r="G822" t="s">
        <v>46</v>
      </c>
      <c r="H822" t="s">
        <v>47</v>
      </c>
      <c r="J822" t="s">
        <v>476</v>
      </c>
      <c r="N822">
        <v>4</v>
      </c>
      <c r="O822">
        <v>3</v>
      </c>
      <c r="P822">
        <v>4</v>
      </c>
      <c r="Q822">
        <v>3</v>
      </c>
      <c r="R822">
        <v>5</v>
      </c>
      <c r="S822" t="s">
        <v>88</v>
      </c>
      <c r="T822" t="s">
        <v>88</v>
      </c>
      <c r="U822">
        <v>4</v>
      </c>
      <c r="V822">
        <v>2</v>
      </c>
      <c r="W822">
        <v>4</v>
      </c>
      <c r="X822">
        <v>3</v>
      </c>
      <c r="Y822">
        <v>2</v>
      </c>
      <c r="Z822">
        <v>4</v>
      </c>
      <c r="AA822">
        <v>4</v>
      </c>
      <c r="AB822">
        <v>3</v>
      </c>
      <c r="AC822">
        <v>4</v>
      </c>
      <c r="AD822">
        <v>4</v>
      </c>
      <c r="AE822">
        <v>3</v>
      </c>
      <c r="AF822">
        <v>3</v>
      </c>
      <c r="AG822">
        <v>2</v>
      </c>
      <c r="AH822">
        <v>3</v>
      </c>
      <c r="AI822">
        <v>3</v>
      </c>
      <c r="AJ822">
        <v>3</v>
      </c>
      <c r="AK822" t="s">
        <v>87</v>
      </c>
      <c r="AL822" t="s">
        <v>88</v>
      </c>
      <c r="AM822">
        <v>3</v>
      </c>
      <c r="AN822">
        <v>4</v>
      </c>
      <c r="AO822" t="s">
        <v>115</v>
      </c>
      <c r="AP822">
        <v>3</v>
      </c>
      <c r="AQ822">
        <v>4</v>
      </c>
      <c r="AR822">
        <v>4</v>
      </c>
      <c r="AS822">
        <v>3</v>
      </c>
      <c r="AT822">
        <v>3</v>
      </c>
      <c r="AU822">
        <v>4</v>
      </c>
      <c r="AV822">
        <v>3</v>
      </c>
      <c r="AW822">
        <v>2</v>
      </c>
      <c r="AX822" s="67" t="s">
        <v>88</v>
      </c>
      <c r="AY822" t="s">
        <v>88</v>
      </c>
      <c r="BA822">
        <v>3</v>
      </c>
      <c r="BB822" s="67">
        <v>3</v>
      </c>
      <c r="BC822" s="117" t="s">
        <v>133</v>
      </c>
      <c r="BF822">
        <f t="shared" si="88"/>
        <v>0</v>
      </c>
      <c r="BG822">
        <f t="shared" si="85"/>
        <v>0</v>
      </c>
      <c r="BH822">
        <f t="shared" si="85"/>
        <v>0</v>
      </c>
      <c r="BI822">
        <f t="shared" si="85"/>
        <v>0</v>
      </c>
      <c r="BJ822">
        <f t="shared" si="85"/>
        <v>0</v>
      </c>
      <c r="BK822">
        <f t="shared" si="85"/>
        <v>0</v>
      </c>
      <c r="BL822">
        <f t="shared" si="86"/>
        <v>0</v>
      </c>
      <c r="BM822">
        <f t="shared" si="89"/>
        <v>0</v>
      </c>
      <c r="BN822">
        <f t="shared" si="89"/>
        <v>0</v>
      </c>
      <c r="BO822">
        <f t="shared" si="89"/>
        <v>0</v>
      </c>
      <c r="BP822">
        <f t="shared" si="89"/>
        <v>0</v>
      </c>
      <c r="BQ822">
        <f t="shared" si="90"/>
        <v>0</v>
      </c>
      <c r="BR822">
        <f t="shared" si="89"/>
        <v>1</v>
      </c>
      <c r="BS822">
        <f t="shared" si="89"/>
        <v>0</v>
      </c>
      <c r="BT822" s="256">
        <f t="shared" si="82"/>
        <v>3</v>
      </c>
    </row>
    <row r="823" spans="2:72" x14ac:dyDescent="0.2">
      <c r="B823" s="93" t="str">
        <f>IFERROR(VLOOKUP(TABLA!$F823,BLIOTECAS!$C$1:$E$26,2,FALSE),"")</f>
        <v>GHI</v>
      </c>
      <c r="C823" s="93" t="str">
        <f>IFERROR(VLOOKUP(TABLA!F823,BLIOTECAS!$C$1:$E$26,3,FALSE),"")</f>
        <v>Humanidades</v>
      </c>
      <c r="D823" s="267" t="s">
        <v>1069</v>
      </c>
      <c r="E823" s="128" t="s">
        <v>8</v>
      </c>
      <c r="F823" t="s">
        <v>13</v>
      </c>
      <c r="G823" t="s">
        <v>47</v>
      </c>
      <c r="H823" t="s">
        <v>45</v>
      </c>
      <c r="J823" t="s">
        <v>13</v>
      </c>
      <c r="K823" t="s">
        <v>56</v>
      </c>
      <c r="N823">
        <v>4</v>
      </c>
      <c r="O823">
        <v>4</v>
      </c>
      <c r="P823">
        <v>4</v>
      </c>
      <c r="Q823">
        <v>3</v>
      </c>
      <c r="R823">
        <v>4</v>
      </c>
      <c r="S823" t="s">
        <v>88</v>
      </c>
      <c r="T823" t="s">
        <v>88</v>
      </c>
      <c r="U823">
        <v>1</v>
      </c>
      <c r="V823">
        <v>3</v>
      </c>
      <c r="W823">
        <v>4</v>
      </c>
      <c r="X823">
        <v>1</v>
      </c>
      <c r="Y823">
        <v>3</v>
      </c>
      <c r="Z823">
        <v>5</v>
      </c>
      <c r="AA823">
        <v>3</v>
      </c>
      <c r="AB823">
        <v>2</v>
      </c>
      <c r="AC823">
        <v>4</v>
      </c>
      <c r="AD823">
        <v>4</v>
      </c>
      <c r="AE823">
        <v>3</v>
      </c>
      <c r="AF823">
        <v>3</v>
      </c>
      <c r="AG823">
        <v>4</v>
      </c>
      <c r="AH823">
        <v>3</v>
      </c>
      <c r="AI823">
        <v>2</v>
      </c>
      <c r="AJ823">
        <v>3</v>
      </c>
      <c r="AK823" t="s">
        <v>88</v>
      </c>
      <c r="AL823" t="s">
        <v>88</v>
      </c>
      <c r="AM823">
        <v>3</v>
      </c>
      <c r="AN823">
        <v>2</v>
      </c>
      <c r="AO823" t="s">
        <v>115</v>
      </c>
      <c r="AX823" s="67" t="s">
        <v>87</v>
      </c>
      <c r="AY823" t="s">
        <v>88</v>
      </c>
      <c r="BA823">
        <v>4</v>
      </c>
      <c r="BB823" s="67">
        <v>4</v>
      </c>
      <c r="BC823" s="117" t="s">
        <v>134</v>
      </c>
      <c r="BF823">
        <f t="shared" si="88"/>
        <v>0</v>
      </c>
      <c r="BG823">
        <f t="shared" si="85"/>
        <v>0</v>
      </c>
      <c r="BH823">
        <f t="shared" si="85"/>
        <v>0</v>
      </c>
      <c r="BI823">
        <f t="shared" si="85"/>
        <v>0</v>
      </c>
      <c r="BJ823">
        <f t="shared" si="85"/>
        <v>0</v>
      </c>
      <c r="BK823">
        <f t="shared" si="85"/>
        <v>0</v>
      </c>
      <c r="BL823">
        <f t="shared" ref="BL823:BL886" si="91">IF(IFERROR(FIND(BL$2,$AO823,1),0)&lt;&gt;0,1,0)</f>
        <v>0</v>
      </c>
      <c r="BM823">
        <f t="shared" si="89"/>
        <v>0</v>
      </c>
      <c r="BN823">
        <f t="shared" si="89"/>
        <v>0</v>
      </c>
      <c r="BO823">
        <f t="shared" si="89"/>
        <v>0</v>
      </c>
      <c r="BP823">
        <f t="shared" si="89"/>
        <v>0</v>
      </c>
      <c r="BQ823">
        <f t="shared" si="90"/>
        <v>0</v>
      </c>
      <c r="BR823">
        <f t="shared" si="89"/>
        <v>1</v>
      </c>
      <c r="BS823">
        <f t="shared" si="89"/>
        <v>0</v>
      </c>
      <c r="BT823" s="256">
        <f t="shared" si="82"/>
        <v>4</v>
      </c>
    </row>
    <row r="824" spans="2:72" x14ac:dyDescent="0.2">
      <c r="B824" s="93" t="str">
        <f>IFERROR(VLOOKUP(TABLA!$F824,BLIOTECAS!$C$1:$E$26,2,FALSE),"")</f>
        <v>BBA</v>
      </c>
      <c r="C824" s="93" t="str">
        <f>IFERROR(VLOOKUP(TABLA!F824,BLIOTECAS!$C$1:$E$26,3,FALSE),"")</f>
        <v>Humanidades</v>
      </c>
      <c r="D824" s="267" t="s">
        <v>1069</v>
      </c>
      <c r="E824" s="128" t="s">
        <v>8</v>
      </c>
      <c r="F824" t="s">
        <v>29</v>
      </c>
      <c r="G824" t="s">
        <v>46</v>
      </c>
      <c r="H824" t="s">
        <v>45</v>
      </c>
      <c r="J824" t="s">
        <v>29</v>
      </c>
      <c r="N824">
        <v>5</v>
      </c>
      <c r="O824">
        <v>5</v>
      </c>
      <c r="P824">
        <v>5</v>
      </c>
      <c r="Q824">
        <v>5</v>
      </c>
      <c r="S824" t="s">
        <v>88</v>
      </c>
      <c r="T824" t="s">
        <v>87</v>
      </c>
      <c r="U824">
        <v>2</v>
      </c>
      <c r="V824">
        <v>1</v>
      </c>
      <c r="W824">
        <v>1</v>
      </c>
      <c r="X824">
        <v>4</v>
      </c>
      <c r="Y824">
        <v>5</v>
      </c>
      <c r="Z824">
        <v>2</v>
      </c>
      <c r="AA824">
        <v>1</v>
      </c>
      <c r="AB824">
        <v>5</v>
      </c>
      <c r="AC824">
        <v>4</v>
      </c>
      <c r="AG824">
        <v>5</v>
      </c>
      <c r="AH824">
        <v>5</v>
      </c>
      <c r="AI824">
        <v>1</v>
      </c>
      <c r="AJ824">
        <v>1</v>
      </c>
      <c r="AK824" t="s">
        <v>88</v>
      </c>
      <c r="AL824" t="s">
        <v>88</v>
      </c>
      <c r="AM824">
        <v>3</v>
      </c>
      <c r="AN824">
        <v>5</v>
      </c>
      <c r="AO824" t="s">
        <v>115</v>
      </c>
      <c r="AP824">
        <v>5</v>
      </c>
      <c r="AQ824">
        <v>3</v>
      </c>
      <c r="AR824">
        <v>5</v>
      </c>
      <c r="AS824">
        <v>5</v>
      </c>
      <c r="AT824">
        <v>5</v>
      </c>
      <c r="AU824">
        <v>3</v>
      </c>
      <c r="AV824">
        <v>4</v>
      </c>
      <c r="AW824">
        <v>3</v>
      </c>
      <c r="AX824" s="67" t="s">
        <v>88</v>
      </c>
      <c r="AY824" t="s">
        <v>88</v>
      </c>
      <c r="BA824">
        <v>5</v>
      </c>
      <c r="BB824" s="67">
        <v>5</v>
      </c>
      <c r="BC824" s="117" t="s">
        <v>135</v>
      </c>
      <c r="BF824">
        <f t="shared" si="88"/>
        <v>0</v>
      </c>
      <c r="BG824">
        <f t="shared" si="85"/>
        <v>0</v>
      </c>
      <c r="BH824">
        <f t="shared" si="85"/>
        <v>0</v>
      </c>
      <c r="BI824">
        <f t="shared" si="85"/>
        <v>0</v>
      </c>
      <c r="BJ824">
        <f t="shared" si="85"/>
        <v>0</v>
      </c>
      <c r="BK824">
        <f t="shared" si="85"/>
        <v>0</v>
      </c>
      <c r="BL824">
        <f t="shared" si="91"/>
        <v>0</v>
      </c>
      <c r="BM824">
        <f t="shared" si="89"/>
        <v>0</v>
      </c>
      <c r="BN824">
        <f t="shared" si="89"/>
        <v>0</v>
      </c>
      <c r="BO824">
        <f t="shared" si="89"/>
        <v>0</v>
      </c>
      <c r="BP824">
        <f t="shared" si="89"/>
        <v>0</v>
      </c>
      <c r="BQ824">
        <f t="shared" si="90"/>
        <v>0</v>
      </c>
      <c r="BR824">
        <f t="shared" si="89"/>
        <v>1</v>
      </c>
      <c r="BS824">
        <f t="shared" si="89"/>
        <v>0</v>
      </c>
      <c r="BT824" s="256">
        <f t="shared" si="82"/>
        <v>5</v>
      </c>
    </row>
    <row r="825" spans="2:72" x14ac:dyDescent="0.2">
      <c r="B825" s="93" t="str">
        <f>IFERROR(VLOOKUP(TABLA!$F825,BLIOTECAS!$C$1:$E$26,2,FALSE),"")</f>
        <v>MAT</v>
      </c>
      <c r="C825" s="93" t="str">
        <f>IFERROR(VLOOKUP(TABLA!F825,BLIOTECAS!$C$1:$E$26,3,FALSE),"")</f>
        <v>Ciencias Experimentales</v>
      </c>
      <c r="D825" s="267" t="s">
        <v>1069</v>
      </c>
      <c r="E825" s="128" t="s">
        <v>8</v>
      </c>
      <c r="F825" t="s">
        <v>25</v>
      </c>
      <c r="G825" t="s">
        <v>44</v>
      </c>
      <c r="H825" t="s">
        <v>44</v>
      </c>
      <c r="T825" t="s">
        <v>87</v>
      </c>
      <c r="U825">
        <v>1</v>
      </c>
      <c r="V825">
        <v>1</v>
      </c>
      <c r="W825">
        <v>1</v>
      </c>
      <c r="X825">
        <v>5</v>
      </c>
      <c r="Y825">
        <v>5</v>
      </c>
      <c r="Z825">
        <v>5</v>
      </c>
      <c r="AA825">
        <v>5</v>
      </c>
      <c r="AB825">
        <v>5</v>
      </c>
      <c r="AC825">
        <v>1</v>
      </c>
      <c r="AD825">
        <v>1</v>
      </c>
      <c r="AE825">
        <v>1</v>
      </c>
      <c r="AF825">
        <v>1</v>
      </c>
      <c r="AG825">
        <v>3</v>
      </c>
      <c r="AH825">
        <v>1</v>
      </c>
      <c r="AI825">
        <v>1</v>
      </c>
      <c r="AJ825">
        <v>1</v>
      </c>
      <c r="AK825" t="s">
        <v>88</v>
      </c>
      <c r="AL825" t="s">
        <v>88</v>
      </c>
      <c r="AO825" t="s">
        <v>115</v>
      </c>
      <c r="AP825">
        <v>5</v>
      </c>
      <c r="AQ825">
        <v>5</v>
      </c>
      <c r="AR825">
        <v>3</v>
      </c>
      <c r="AS825">
        <v>5</v>
      </c>
      <c r="AT825">
        <v>5</v>
      </c>
      <c r="AU825">
        <v>2</v>
      </c>
      <c r="AV825">
        <v>5</v>
      </c>
      <c r="AW825">
        <v>3</v>
      </c>
      <c r="AX825" s="67" t="s">
        <v>88</v>
      </c>
      <c r="AY825" t="s">
        <v>88</v>
      </c>
      <c r="BC825" s="117" t="s">
        <v>132</v>
      </c>
      <c r="BF825">
        <f t="shared" si="88"/>
        <v>0</v>
      </c>
      <c r="BG825">
        <f t="shared" si="85"/>
        <v>0</v>
      </c>
      <c r="BH825">
        <f t="shared" si="85"/>
        <v>0</v>
      </c>
      <c r="BI825">
        <f t="shared" si="85"/>
        <v>0</v>
      </c>
      <c r="BJ825">
        <f t="shared" si="85"/>
        <v>0</v>
      </c>
      <c r="BK825">
        <f t="shared" si="85"/>
        <v>0</v>
      </c>
      <c r="BL825">
        <f t="shared" si="91"/>
        <v>0</v>
      </c>
      <c r="BM825">
        <f t="shared" si="89"/>
        <v>0</v>
      </c>
      <c r="BN825">
        <f t="shared" si="89"/>
        <v>0</v>
      </c>
      <c r="BO825">
        <f t="shared" si="89"/>
        <v>0</v>
      </c>
      <c r="BP825">
        <f t="shared" si="89"/>
        <v>0</v>
      </c>
      <c r="BQ825">
        <f t="shared" si="90"/>
        <v>0</v>
      </c>
      <c r="BR825">
        <f t="shared" si="89"/>
        <v>1</v>
      </c>
      <c r="BS825">
        <f t="shared" si="89"/>
        <v>0</v>
      </c>
      <c r="BT825" s="256">
        <f t="shared" si="82"/>
        <v>2</v>
      </c>
    </row>
    <row r="826" spans="2:72" x14ac:dyDescent="0.2">
      <c r="B826" s="93" t="str">
        <f>IFERROR(VLOOKUP(TABLA!$F826,BLIOTECAS!$C$1:$E$26,2,FALSE),"")</f>
        <v>INF</v>
      </c>
      <c r="C826" s="93" t="str">
        <f>IFERROR(VLOOKUP(TABLA!F826,BLIOTECAS!$C$1:$E$26,3,FALSE),"")</f>
        <v>Ciencias Sociales</v>
      </c>
      <c r="D826" s="267" t="s">
        <v>1069</v>
      </c>
      <c r="E826" s="128" t="s">
        <v>10</v>
      </c>
      <c r="F826" t="s">
        <v>17</v>
      </c>
      <c r="G826" t="s">
        <v>47</v>
      </c>
      <c r="H826" t="s">
        <v>47</v>
      </c>
      <c r="J826" t="s">
        <v>17</v>
      </c>
      <c r="N826">
        <v>5</v>
      </c>
      <c r="O826">
        <v>5</v>
      </c>
      <c r="P826">
        <v>5</v>
      </c>
      <c r="Q826">
        <v>5</v>
      </c>
      <c r="R826">
        <v>5</v>
      </c>
      <c r="S826" t="s">
        <v>87</v>
      </c>
      <c r="T826" t="s">
        <v>87</v>
      </c>
      <c r="U826">
        <v>4</v>
      </c>
      <c r="V826">
        <v>4</v>
      </c>
      <c r="W826">
        <v>4</v>
      </c>
      <c r="X826">
        <v>1</v>
      </c>
      <c r="Y826">
        <v>1</v>
      </c>
      <c r="Z826">
        <v>5</v>
      </c>
      <c r="AA826">
        <v>1</v>
      </c>
      <c r="AB826">
        <v>4</v>
      </c>
      <c r="AC826">
        <v>4</v>
      </c>
      <c r="AD826">
        <v>4</v>
      </c>
      <c r="AE826">
        <v>4</v>
      </c>
      <c r="AF826">
        <v>4</v>
      </c>
      <c r="AG826">
        <v>4</v>
      </c>
      <c r="AH826">
        <v>4</v>
      </c>
      <c r="AI826">
        <v>4</v>
      </c>
      <c r="AJ826">
        <v>4</v>
      </c>
      <c r="AK826" t="s">
        <v>87</v>
      </c>
      <c r="AL826" t="s">
        <v>88</v>
      </c>
      <c r="AM826">
        <v>4</v>
      </c>
      <c r="AN826">
        <v>4</v>
      </c>
      <c r="AO826" t="s">
        <v>115</v>
      </c>
      <c r="AP826">
        <v>5</v>
      </c>
      <c r="AQ826">
        <v>5</v>
      </c>
      <c r="AR826">
        <v>5</v>
      </c>
      <c r="AS826">
        <v>5</v>
      </c>
      <c r="AT826">
        <v>5</v>
      </c>
      <c r="AU826">
        <v>5</v>
      </c>
      <c r="AV826">
        <v>5</v>
      </c>
      <c r="AW826">
        <v>5</v>
      </c>
      <c r="AX826" s="67" t="s">
        <v>88</v>
      </c>
      <c r="AY826" t="s">
        <v>88</v>
      </c>
      <c r="BA826">
        <v>5</v>
      </c>
      <c r="BB826" s="67">
        <v>5</v>
      </c>
      <c r="BC826" s="117" t="s">
        <v>135</v>
      </c>
      <c r="BF826">
        <f t="shared" si="88"/>
        <v>0</v>
      </c>
      <c r="BG826">
        <f t="shared" si="85"/>
        <v>0</v>
      </c>
      <c r="BH826">
        <f t="shared" si="85"/>
        <v>0</v>
      </c>
      <c r="BI826">
        <f t="shared" si="85"/>
        <v>0</v>
      </c>
      <c r="BJ826">
        <f t="shared" si="85"/>
        <v>0</v>
      </c>
      <c r="BK826">
        <f t="shared" si="85"/>
        <v>0</v>
      </c>
      <c r="BL826">
        <f t="shared" si="91"/>
        <v>0</v>
      </c>
      <c r="BM826">
        <f t="shared" si="89"/>
        <v>0</v>
      </c>
      <c r="BN826">
        <f t="shared" si="89"/>
        <v>0</v>
      </c>
      <c r="BO826">
        <f t="shared" si="89"/>
        <v>0</v>
      </c>
      <c r="BP826">
        <f t="shared" si="89"/>
        <v>0</v>
      </c>
      <c r="BQ826">
        <f t="shared" si="90"/>
        <v>0</v>
      </c>
      <c r="BR826">
        <f t="shared" si="89"/>
        <v>1</v>
      </c>
      <c r="BS826">
        <f t="shared" si="89"/>
        <v>0</v>
      </c>
      <c r="BT826" s="256">
        <f t="shared" si="82"/>
        <v>5</v>
      </c>
    </row>
    <row r="827" spans="2:72" x14ac:dyDescent="0.2">
      <c r="B827" s="93" t="str">
        <f>IFERROR(VLOOKUP(TABLA!$F827,BLIOTECAS!$C$1:$E$26,2,FALSE),"")</f>
        <v>FLL</v>
      </c>
      <c r="C827" s="93" t="str">
        <f>IFERROR(VLOOKUP(TABLA!F827,BLIOTECAS!$C$1:$E$26,3,FALSE),"")</f>
        <v>Humanidades</v>
      </c>
      <c r="D827" s="267" t="s">
        <v>1069</v>
      </c>
      <c r="E827" s="128" t="s">
        <v>10</v>
      </c>
      <c r="F827" t="s">
        <v>15</v>
      </c>
      <c r="G827" t="s">
        <v>46</v>
      </c>
      <c r="H827" t="s">
        <v>48</v>
      </c>
      <c r="J827" t="s">
        <v>476</v>
      </c>
      <c r="K827" t="s">
        <v>76</v>
      </c>
      <c r="L827" t="s">
        <v>23</v>
      </c>
      <c r="N827">
        <v>5</v>
      </c>
      <c r="O827">
        <v>3</v>
      </c>
      <c r="P827">
        <v>5</v>
      </c>
      <c r="Q827">
        <v>3</v>
      </c>
      <c r="R827">
        <v>4</v>
      </c>
      <c r="S827" t="s">
        <v>87</v>
      </c>
      <c r="T827" t="s">
        <v>87</v>
      </c>
      <c r="U827">
        <v>5</v>
      </c>
      <c r="V827">
        <v>4</v>
      </c>
      <c r="W827">
        <v>1</v>
      </c>
      <c r="X827">
        <v>4</v>
      </c>
      <c r="Y827">
        <v>1</v>
      </c>
      <c r="Z827">
        <v>4</v>
      </c>
      <c r="AA827">
        <v>1</v>
      </c>
      <c r="AB827">
        <v>4</v>
      </c>
      <c r="AC827">
        <v>5</v>
      </c>
      <c r="AD827">
        <v>5</v>
      </c>
      <c r="AE827">
        <v>3</v>
      </c>
      <c r="AF827">
        <v>4</v>
      </c>
      <c r="AG827">
        <v>4</v>
      </c>
      <c r="AH827">
        <v>4</v>
      </c>
      <c r="AI827">
        <v>4</v>
      </c>
      <c r="AJ827">
        <v>4</v>
      </c>
      <c r="AK827" t="s">
        <v>88</v>
      </c>
      <c r="AL827" t="s">
        <v>88</v>
      </c>
      <c r="AM827">
        <v>4</v>
      </c>
      <c r="AN827">
        <v>4</v>
      </c>
      <c r="AO827" t="s">
        <v>115</v>
      </c>
      <c r="AP827">
        <v>5</v>
      </c>
      <c r="AQ827">
        <v>4</v>
      </c>
      <c r="AR827">
        <v>5</v>
      </c>
      <c r="AS827">
        <v>5</v>
      </c>
      <c r="AT827">
        <v>5</v>
      </c>
      <c r="AU827">
        <v>5</v>
      </c>
      <c r="AV827">
        <v>3</v>
      </c>
      <c r="AW827">
        <v>3</v>
      </c>
      <c r="AX827" s="67" t="s">
        <v>87</v>
      </c>
      <c r="AY827" t="s">
        <v>87</v>
      </c>
      <c r="AZ827" t="s">
        <v>124</v>
      </c>
      <c r="BA827">
        <v>5</v>
      </c>
      <c r="BB827" s="67">
        <v>5</v>
      </c>
      <c r="BC827" s="117" t="s">
        <v>135</v>
      </c>
      <c r="BD827" t="s">
        <v>739</v>
      </c>
      <c r="BF827">
        <f t="shared" si="88"/>
        <v>0</v>
      </c>
      <c r="BG827">
        <f t="shared" si="85"/>
        <v>0</v>
      </c>
      <c r="BH827">
        <f t="shared" si="85"/>
        <v>0</v>
      </c>
      <c r="BI827">
        <f t="shared" si="85"/>
        <v>0</v>
      </c>
      <c r="BJ827">
        <f t="shared" si="85"/>
        <v>0</v>
      </c>
      <c r="BK827">
        <f t="shared" si="85"/>
        <v>0</v>
      </c>
      <c r="BL827">
        <f t="shared" si="91"/>
        <v>0</v>
      </c>
      <c r="BM827">
        <f t="shared" si="89"/>
        <v>0</v>
      </c>
      <c r="BN827">
        <f t="shared" si="89"/>
        <v>0</v>
      </c>
      <c r="BO827">
        <f t="shared" si="89"/>
        <v>0</v>
      </c>
      <c r="BP827">
        <f t="shared" si="89"/>
        <v>0</v>
      </c>
      <c r="BQ827">
        <f t="shared" si="90"/>
        <v>0</v>
      </c>
      <c r="BR827">
        <f t="shared" si="89"/>
        <v>1</v>
      </c>
      <c r="BS827">
        <f t="shared" si="89"/>
        <v>0</v>
      </c>
      <c r="BT827" s="256">
        <f t="shared" si="82"/>
        <v>5</v>
      </c>
    </row>
    <row r="828" spans="2:72" x14ac:dyDescent="0.2">
      <c r="B828" s="93" t="str">
        <f>IFERROR(VLOOKUP(TABLA!$F828,BLIOTECAS!$C$1:$E$26,2,FALSE),"")</f>
        <v>QUI</v>
      </c>
      <c r="C828" s="93" t="str">
        <f>IFERROR(VLOOKUP(TABLA!F828,BLIOTECAS!$C$1:$E$26,3,FALSE),"")</f>
        <v>Ciencias Experimentales</v>
      </c>
      <c r="D828" s="267" t="s">
        <v>1069</v>
      </c>
      <c r="E828" s="128" t="s">
        <v>9</v>
      </c>
      <c r="F828" t="s">
        <v>19</v>
      </c>
      <c r="G828" t="s">
        <v>46</v>
      </c>
      <c r="H828" t="s">
        <v>44</v>
      </c>
      <c r="J828" t="s">
        <v>19</v>
      </c>
      <c r="N828">
        <v>4</v>
      </c>
      <c r="O828">
        <v>3</v>
      </c>
      <c r="P828">
        <v>4</v>
      </c>
      <c r="Q828">
        <v>3</v>
      </c>
      <c r="R828">
        <v>4</v>
      </c>
      <c r="S828" t="s">
        <v>88</v>
      </c>
      <c r="T828" t="s">
        <v>88</v>
      </c>
      <c r="U828">
        <v>1</v>
      </c>
      <c r="V828">
        <v>1</v>
      </c>
      <c r="W828">
        <v>1</v>
      </c>
      <c r="X828">
        <v>1</v>
      </c>
      <c r="Y828">
        <v>4</v>
      </c>
      <c r="Z828">
        <v>5</v>
      </c>
      <c r="AA828">
        <v>4</v>
      </c>
      <c r="AB828">
        <v>4</v>
      </c>
      <c r="AC828">
        <v>2</v>
      </c>
      <c r="AD828">
        <v>3</v>
      </c>
      <c r="AE828">
        <v>3</v>
      </c>
      <c r="AF828">
        <v>3</v>
      </c>
      <c r="AG828">
        <v>1</v>
      </c>
      <c r="AH828">
        <v>2</v>
      </c>
      <c r="AI828">
        <v>2</v>
      </c>
      <c r="AJ828">
        <v>2</v>
      </c>
      <c r="AK828" t="s">
        <v>88</v>
      </c>
      <c r="AL828" t="s">
        <v>88</v>
      </c>
      <c r="AM828">
        <v>2</v>
      </c>
      <c r="AN828">
        <v>2</v>
      </c>
      <c r="AO828" t="s">
        <v>115</v>
      </c>
      <c r="BA828">
        <v>1</v>
      </c>
      <c r="BB828" s="67">
        <v>1</v>
      </c>
      <c r="BC828" s="117" t="s">
        <v>133</v>
      </c>
      <c r="BD828" t="s">
        <v>740</v>
      </c>
      <c r="BF828">
        <f t="shared" si="88"/>
        <v>0</v>
      </c>
      <c r="BG828">
        <f t="shared" si="85"/>
        <v>0</v>
      </c>
      <c r="BH828">
        <f t="shared" si="85"/>
        <v>0</v>
      </c>
      <c r="BI828">
        <f t="shared" si="85"/>
        <v>0</v>
      </c>
      <c r="BJ828">
        <f t="shared" si="85"/>
        <v>0</v>
      </c>
      <c r="BK828">
        <f t="shared" si="85"/>
        <v>0</v>
      </c>
      <c r="BL828">
        <f t="shared" si="91"/>
        <v>0</v>
      </c>
      <c r="BM828">
        <f t="shared" si="89"/>
        <v>0</v>
      </c>
      <c r="BN828">
        <f t="shared" si="89"/>
        <v>0</v>
      </c>
      <c r="BO828">
        <f t="shared" si="89"/>
        <v>0</v>
      </c>
      <c r="BP828">
        <f t="shared" si="89"/>
        <v>0</v>
      </c>
      <c r="BQ828">
        <f t="shared" si="90"/>
        <v>0</v>
      </c>
      <c r="BR828">
        <f t="shared" si="89"/>
        <v>1</v>
      </c>
      <c r="BS828">
        <f t="shared" si="89"/>
        <v>0</v>
      </c>
      <c r="BT828" s="256">
        <f t="shared" si="82"/>
        <v>3</v>
      </c>
    </row>
    <row r="829" spans="2:72" x14ac:dyDescent="0.2">
      <c r="B829" s="93" t="str">
        <f>IFERROR(VLOOKUP(TABLA!$F829,BLIOTECAS!$C$1:$E$26,2,FALSE),"")</f>
        <v>DER</v>
      </c>
      <c r="C829" s="93" t="str">
        <f>IFERROR(VLOOKUP(TABLA!F829,BLIOTECAS!$C$1:$E$26,3,FALSE),"")</f>
        <v>Ciencias Sociales</v>
      </c>
      <c r="D829" s="267" t="s">
        <v>1069</v>
      </c>
      <c r="E829" s="128" t="s">
        <v>8</v>
      </c>
      <c r="F829" t="s">
        <v>14</v>
      </c>
      <c r="G829" t="s">
        <v>47</v>
      </c>
      <c r="H829" t="s">
        <v>46</v>
      </c>
      <c r="J829" t="s">
        <v>476</v>
      </c>
      <c r="N829">
        <v>5</v>
      </c>
      <c r="O829">
        <v>5</v>
      </c>
      <c r="P829">
        <v>4</v>
      </c>
      <c r="Q829">
        <v>2</v>
      </c>
      <c r="R829">
        <v>5</v>
      </c>
      <c r="S829" t="s">
        <v>87</v>
      </c>
      <c r="T829" t="s">
        <v>87</v>
      </c>
      <c r="U829">
        <v>5</v>
      </c>
      <c r="V829">
        <v>1</v>
      </c>
      <c r="W829">
        <v>1</v>
      </c>
      <c r="X829">
        <v>5</v>
      </c>
      <c r="Y829">
        <v>5</v>
      </c>
      <c r="Z829">
        <v>5</v>
      </c>
      <c r="AA829">
        <v>5</v>
      </c>
      <c r="AB829">
        <v>5</v>
      </c>
      <c r="AC829">
        <v>3</v>
      </c>
      <c r="AD829">
        <v>5</v>
      </c>
      <c r="AE829">
        <v>4</v>
      </c>
      <c r="AF829">
        <v>4</v>
      </c>
      <c r="AG829">
        <v>4</v>
      </c>
      <c r="AH829">
        <v>4</v>
      </c>
      <c r="AI829">
        <v>4</v>
      </c>
      <c r="AJ829">
        <v>4</v>
      </c>
      <c r="AK829" t="s">
        <v>88</v>
      </c>
      <c r="AL829" t="s">
        <v>88</v>
      </c>
      <c r="AM829">
        <v>5</v>
      </c>
      <c r="AN829">
        <v>2</v>
      </c>
      <c r="AO829" t="s">
        <v>113</v>
      </c>
      <c r="AP829">
        <v>4</v>
      </c>
      <c r="AQ829">
        <v>4</v>
      </c>
      <c r="AR829">
        <v>5</v>
      </c>
      <c r="AS829">
        <v>5</v>
      </c>
      <c r="AT829">
        <v>4</v>
      </c>
      <c r="AU829">
        <v>5</v>
      </c>
      <c r="AV829">
        <v>5</v>
      </c>
      <c r="AW829">
        <v>2</v>
      </c>
      <c r="AX829" s="67" t="s">
        <v>88</v>
      </c>
      <c r="AY829" t="s">
        <v>88</v>
      </c>
      <c r="BA829">
        <v>4</v>
      </c>
      <c r="BB829" s="67">
        <v>4</v>
      </c>
      <c r="BC829" s="117" t="s">
        <v>134</v>
      </c>
      <c r="BF829">
        <f t="shared" si="88"/>
        <v>0</v>
      </c>
      <c r="BG829">
        <f t="shared" si="85"/>
        <v>0</v>
      </c>
      <c r="BH829">
        <f t="shared" si="85"/>
        <v>0</v>
      </c>
      <c r="BI829">
        <f t="shared" si="85"/>
        <v>0</v>
      </c>
      <c r="BJ829">
        <f t="shared" si="85"/>
        <v>0</v>
      </c>
      <c r="BK829">
        <f t="shared" si="85"/>
        <v>0</v>
      </c>
      <c r="BL829">
        <f t="shared" si="91"/>
        <v>0</v>
      </c>
      <c r="BM829">
        <f t="shared" si="89"/>
        <v>0</v>
      </c>
      <c r="BN829">
        <f t="shared" si="89"/>
        <v>0</v>
      </c>
      <c r="BO829">
        <f t="shared" si="89"/>
        <v>1</v>
      </c>
      <c r="BP829">
        <f t="shared" si="89"/>
        <v>0</v>
      </c>
      <c r="BQ829">
        <f t="shared" si="90"/>
        <v>0</v>
      </c>
      <c r="BR829">
        <f t="shared" si="89"/>
        <v>0</v>
      </c>
      <c r="BS829">
        <f t="shared" si="89"/>
        <v>0</v>
      </c>
      <c r="BT829" s="256">
        <f t="shared" si="82"/>
        <v>4</v>
      </c>
    </row>
    <row r="830" spans="2:72" x14ac:dyDescent="0.2">
      <c r="B830" s="93" t="str">
        <f>IFERROR(VLOOKUP(TABLA!$F830,BLIOTECAS!$C$1:$E$26,2,FALSE),"")</f>
        <v/>
      </c>
      <c r="C830" s="93" t="str">
        <f>IFERROR(VLOOKUP(TABLA!F830,BLIOTECAS!$C$1:$E$26,3,FALSE),"")</f>
        <v/>
      </c>
      <c r="D830" s="267" t="s">
        <v>1069</v>
      </c>
      <c r="E830" s="128" t="s">
        <v>11</v>
      </c>
      <c r="F830" t="s">
        <v>39</v>
      </c>
      <c r="G830" t="s">
        <v>47</v>
      </c>
      <c r="H830" t="s">
        <v>47</v>
      </c>
      <c r="J830" t="s">
        <v>476</v>
      </c>
      <c r="K830" t="s">
        <v>13</v>
      </c>
      <c r="M830" t="s">
        <v>359</v>
      </c>
      <c r="N830">
        <v>5</v>
      </c>
      <c r="O830">
        <v>5</v>
      </c>
      <c r="P830">
        <v>5</v>
      </c>
      <c r="Q830">
        <v>4</v>
      </c>
      <c r="R830">
        <v>5</v>
      </c>
      <c r="S830" t="s">
        <v>87</v>
      </c>
      <c r="T830" t="s">
        <v>87</v>
      </c>
      <c r="U830">
        <v>3</v>
      </c>
      <c r="V830">
        <v>3</v>
      </c>
      <c r="W830">
        <v>3</v>
      </c>
      <c r="X830">
        <v>4</v>
      </c>
      <c r="Y830">
        <v>4</v>
      </c>
      <c r="Z830">
        <v>3</v>
      </c>
      <c r="AA830">
        <v>3</v>
      </c>
      <c r="AB830">
        <v>4</v>
      </c>
      <c r="AC830">
        <v>4</v>
      </c>
      <c r="AD830">
        <v>4</v>
      </c>
      <c r="AE830">
        <v>3</v>
      </c>
      <c r="AF830">
        <v>4</v>
      </c>
      <c r="AG830">
        <v>4</v>
      </c>
      <c r="AH830">
        <v>5</v>
      </c>
      <c r="AI830">
        <v>3</v>
      </c>
      <c r="AJ830">
        <v>4</v>
      </c>
      <c r="AK830" t="s">
        <v>88</v>
      </c>
      <c r="AL830" t="s">
        <v>88</v>
      </c>
      <c r="AM830">
        <v>4</v>
      </c>
      <c r="AN830">
        <v>4</v>
      </c>
      <c r="AO830" t="s">
        <v>115</v>
      </c>
      <c r="AP830">
        <v>5</v>
      </c>
      <c r="AQ830">
        <v>4</v>
      </c>
      <c r="AR830">
        <v>5</v>
      </c>
      <c r="AS830">
        <v>5</v>
      </c>
      <c r="AT830">
        <v>5</v>
      </c>
      <c r="AU830">
        <v>5</v>
      </c>
      <c r="AV830">
        <v>5</v>
      </c>
      <c r="AW830">
        <v>5</v>
      </c>
      <c r="AX830" s="67" t="s">
        <v>88</v>
      </c>
      <c r="AY830" t="s">
        <v>88</v>
      </c>
      <c r="BA830">
        <v>5</v>
      </c>
      <c r="BB830" s="67">
        <v>4</v>
      </c>
      <c r="BC830" s="117" t="s">
        <v>135</v>
      </c>
      <c r="BF830">
        <f t="shared" si="88"/>
        <v>0</v>
      </c>
      <c r="BG830">
        <f t="shared" si="85"/>
        <v>0</v>
      </c>
      <c r="BH830">
        <f t="shared" si="85"/>
        <v>0</v>
      </c>
      <c r="BI830">
        <f t="shared" ref="BG830:BK881" si="92">IF(IFERROR(FIND(BI$2,$I830,1),0)&lt;&gt;0,1,0)</f>
        <v>0</v>
      </c>
      <c r="BJ830">
        <f t="shared" si="92"/>
        <v>0</v>
      </c>
      <c r="BK830">
        <f t="shared" si="92"/>
        <v>0</v>
      </c>
      <c r="BL830">
        <f t="shared" si="91"/>
        <v>0</v>
      </c>
      <c r="BM830">
        <f t="shared" si="89"/>
        <v>0</v>
      </c>
      <c r="BN830">
        <f t="shared" si="89"/>
        <v>0</v>
      </c>
      <c r="BO830">
        <f t="shared" si="89"/>
        <v>0</v>
      </c>
      <c r="BP830">
        <f t="shared" si="89"/>
        <v>0</v>
      </c>
      <c r="BQ830">
        <f t="shared" si="90"/>
        <v>0</v>
      </c>
      <c r="BR830">
        <f t="shared" si="89"/>
        <v>1</v>
      </c>
      <c r="BS830">
        <f t="shared" si="89"/>
        <v>0</v>
      </c>
      <c r="BT830" s="256">
        <f t="shared" si="82"/>
        <v>5</v>
      </c>
    </row>
    <row r="831" spans="2:72" x14ac:dyDescent="0.2">
      <c r="B831" s="93" t="str">
        <f>IFERROR(VLOOKUP(TABLA!$F831,BLIOTECAS!$C$1:$E$26,2,FALSE),"")</f>
        <v>BIO</v>
      </c>
      <c r="C831" s="93" t="str">
        <f>IFERROR(VLOOKUP(TABLA!F831,BLIOTECAS!$C$1:$E$26,3,FALSE),"")</f>
        <v>Ciencias Experimentales</v>
      </c>
      <c r="D831" s="267" t="s">
        <v>1069</v>
      </c>
      <c r="E831" s="128" t="s">
        <v>8</v>
      </c>
      <c r="F831" t="s">
        <v>27</v>
      </c>
      <c r="G831" t="s">
        <v>48</v>
      </c>
      <c r="H831" t="s">
        <v>46</v>
      </c>
      <c r="J831" t="s">
        <v>27</v>
      </c>
      <c r="N831">
        <v>4</v>
      </c>
      <c r="O831">
        <v>5</v>
      </c>
      <c r="P831">
        <v>5</v>
      </c>
      <c r="Q831">
        <v>5</v>
      </c>
      <c r="R831">
        <v>5</v>
      </c>
      <c r="S831" t="s">
        <v>87</v>
      </c>
      <c r="T831" t="s">
        <v>87</v>
      </c>
      <c r="U831">
        <v>3</v>
      </c>
      <c r="V831">
        <v>2</v>
      </c>
      <c r="W831">
        <v>1</v>
      </c>
      <c r="X831">
        <v>1</v>
      </c>
      <c r="Y831">
        <v>5</v>
      </c>
      <c r="Z831">
        <v>5</v>
      </c>
      <c r="AA831">
        <v>5</v>
      </c>
      <c r="AB831">
        <v>4</v>
      </c>
      <c r="AC831">
        <v>4</v>
      </c>
      <c r="AD831">
        <v>4</v>
      </c>
      <c r="AE831">
        <v>5</v>
      </c>
      <c r="AF831">
        <v>5</v>
      </c>
      <c r="AG831">
        <v>5</v>
      </c>
      <c r="AH831">
        <v>5</v>
      </c>
      <c r="AI831">
        <v>5</v>
      </c>
      <c r="AJ831">
        <v>5</v>
      </c>
      <c r="AK831" t="s">
        <v>88</v>
      </c>
      <c r="AL831" t="s">
        <v>88</v>
      </c>
      <c r="AM831">
        <v>3</v>
      </c>
      <c r="AN831">
        <v>4</v>
      </c>
      <c r="AO831" t="s">
        <v>115</v>
      </c>
      <c r="AP831">
        <v>5</v>
      </c>
      <c r="AQ831">
        <v>3</v>
      </c>
      <c r="AR831">
        <v>5</v>
      </c>
      <c r="AS831">
        <v>5</v>
      </c>
      <c r="AT831">
        <v>5</v>
      </c>
      <c r="AU831">
        <v>5</v>
      </c>
      <c r="AV831">
        <v>5</v>
      </c>
      <c r="AW831">
        <v>5</v>
      </c>
      <c r="AX831" s="67" t="s">
        <v>88</v>
      </c>
      <c r="AY831" t="s">
        <v>88</v>
      </c>
      <c r="BA831">
        <v>5</v>
      </c>
      <c r="BB831" s="67">
        <v>5</v>
      </c>
      <c r="BC831" s="117" t="s">
        <v>135</v>
      </c>
      <c r="BF831">
        <f t="shared" si="88"/>
        <v>0</v>
      </c>
      <c r="BG831">
        <f t="shared" si="92"/>
        <v>0</v>
      </c>
      <c r="BH831">
        <f t="shared" si="92"/>
        <v>0</v>
      </c>
      <c r="BI831">
        <f t="shared" si="92"/>
        <v>0</v>
      </c>
      <c r="BJ831">
        <f t="shared" si="92"/>
        <v>0</v>
      </c>
      <c r="BK831">
        <f t="shared" si="92"/>
        <v>0</v>
      </c>
      <c r="BL831">
        <f t="shared" si="91"/>
        <v>0</v>
      </c>
      <c r="BM831">
        <f t="shared" si="89"/>
        <v>0</v>
      </c>
      <c r="BN831">
        <f t="shared" si="89"/>
        <v>0</v>
      </c>
      <c r="BO831">
        <f t="shared" si="89"/>
        <v>0</v>
      </c>
      <c r="BP831">
        <f t="shared" si="89"/>
        <v>0</v>
      </c>
      <c r="BQ831">
        <f t="shared" si="90"/>
        <v>0</v>
      </c>
      <c r="BR831">
        <f t="shared" si="89"/>
        <v>1</v>
      </c>
      <c r="BS831">
        <f t="shared" si="89"/>
        <v>0</v>
      </c>
      <c r="BT831" s="256">
        <f t="shared" si="82"/>
        <v>5</v>
      </c>
    </row>
    <row r="832" spans="2:72" x14ac:dyDescent="0.2">
      <c r="B832" s="93" t="str">
        <f>IFERROR(VLOOKUP(TABLA!$F832,BLIOTECAS!$C$1:$E$26,2,FALSE),"")</f>
        <v>MED</v>
      </c>
      <c r="C832" s="93" t="str">
        <f>IFERROR(VLOOKUP(TABLA!F832,BLIOTECAS!$C$1:$E$26,3,FALSE),"")</f>
        <v>Ciencias de la Salud</v>
      </c>
      <c r="D832" s="267" t="s">
        <v>1069</v>
      </c>
      <c r="E832" s="128" t="s">
        <v>8</v>
      </c>
      <c r="F832" t="s">
        <v>22</v>
      </c>
      <c r="G832" t="s">
        <v>46</v>
      </c>
      <c r="H832" t="s">
        <v>48</v>
      </c>
      <c r="J832" t="s">
        <v>22</v>
      </c>
      <c r="N832">
        <v>5</v>
      </c>
      <c r="O832">
        <v>5</v>
      </c>
      <c r="P832">
        <v>4</v>
      </c>
      <c r="Q832">
        <v>4</v>
      </c>
      <c r="R832">
        <v>5</v>
      </c>
      <c r="S832" t="s">
        <v>88</v>
      </c>
      <c r="T832" t="s">
        <v>88</v>
      </c>
      <c r="U832">
        <v>3</v>
      </c>
      <c r="V832">
        <v>5</v>
      </c>
      <c r="W832">
        <v>5</v>
      </c>
      <c r="X832">
        <v>4</v>
      </c>
      <c r="Y832">
        <v>3</v>
      </c>
      <c r="Z832">
        <v>5</v>
      </c>
      <c r="AA832">
        <v>5</v>
      </c>
      <c r="AB832">
        <v>4</v>
      </c>
      <c r="AC832">
        <v>4</v>
      </c>
      <c r="AD832">
        <v>4</v>
      </c>
      <c r="AE832">
        <v>4</v>
      </c>
      <c r="AF832">
        <v>5</v>
      </c>
      <c r="AG832">
        <v>4</v>
      </c>
      <c r="AH832">
        <v>3</v>
      </c>
      <c r="AI832">
        <v>3</v>
      </c>
      <c r="AJ832">
        <v>3</v>
      </c>
      <c r="AK832" t="s">
        <v>87</v>
      </c>
      <c r="AL832" t="s">
        <v>87</v>
      </c>
      <c r="AM832">
        <v>4</v>
      </c>
      <c r="AN832">
        <v>4</v>
      </c>
      <c r="AO832" t="s">
        <v>565</v>
      </c>
      <c r="AP832">
        <v>4</v>
      </c>
      <c r="AQ832">
        <v>4</v>
      </c>
      <c r="AR832">
        <v>4</v>
      </c>
      <c r="AS832">
        <v>4</v>
      </c>
      <c r="AT832">
        <v>4</v>
      </c>
      <c r="AU832">
        <v>4</v>
      </c>
      <c r="AV832">
        <v>4</v>
      </c>
      <c r="AW832">
        <v>4</v>
      </c>
      <c r="AX832" s="67" t="s">
        <v>87</v>
      </c>
      <c r="AY832" t="s">
        <v>88</v>
      </c>
      <c r="BA832">
        <v>4</v>
      </c>
      <c r="BB832" s="67">
        <v>4</v>
      </c>
      <c r="BC832" s="117" t="s">
        <v>134</v>
      </c>
      <c r="BF832">
        <f t="shared" si="88"/>
        <v>0</v>
      </c>
      <c r="BG832">
        <f t="shared" si="92"/>
        <v>0</v>
      </c>
      <c r="BH832">
        <f t="shared" si="92"/>
        <v>0</v>
      </c>
      <c r="BI832">
        <f t="shared" si="92"/>
        <v>0</v>
      </c>
      <c r="BJ832">
        <f t="shared" si="92"/>
        <v>0</v>
      </c>
      <c r="BK832">
        <f t="shared" si="92"/>
        <v>0</v>
      </c>
      <c r="BL832">
        <f t="shared" si="91"/>
        <v>0</v>
      </c>
      <c r="BM832">
        <f t="shared" si="89"/>
        <v>0</v>
      </c>
      <c r="BN832">
        <f t="shared" si="89"/>
        <v>1</v>
      </c>
      <c r="BO832">
        <f t="shared" si="89"/>
        <v>0</v>
      </c>
      <c r="BP832">
        <f t="shared" si="89"/>
        <v>0</v>
      </c>
      <c r="BQ832">
        <f t="shared" si="90"/>
        <v>0</v>
      </c>
      <c r="BR832">
        <f t="shared" si="89"/>
        <v>0</v>
      </c>
      <c r="BS832">
        <f t="shared" si="89"/>
        <v>1</v>
      </c>
      <c r="BT832" s="256">
        <f t="shared" si="82"/>
        <v>4</v>
      </c>
    </row>
    <row r="833" spans="2:72" x14ac:dyDescent="0.2">
      <c r="B833" s="93" t="str">
        <f>IFERROR(VLOOKUP(TABLA!$F833,BLIOTECAS!$C$1:$E$26,2,FALSE),"")</f>
        <v>BBA</v>
      </c>
      <c r="C833" s="93" t="str">
        <f>IFERROR(VLOOKUP(TABLA!F833,BLIOTECAS!$C$1:$E$26,3,FALSE),"")</f>
        <v>Humanidades</v>
      </c>
      <c r="D833" s="267" t="s">
        <v>1069</v>
      </c>
      <c r="E833" s="128" t="s">
        <v>10</v>
      </c>
      <c r="F833" t="s">
        <v>29</v>
      </c>
      <c r="G833" t="s">
        <v>47</v>
      </c>
      <c r="H833" t="s">
        <v>47</v>
      </c>
      <c r="J833" t="s">
        <v>29</v>
      </c>
      <c r="M833" t="s">
        <v>741</v>
      </c>
      <c r="N833">
        <v>5</v>
      </c>
      <c r="O833">
        <v>5</v>
      </c>
      <c r="P833">
        <v>5</v>
      </c>
      <c r="Q833">
        <v>5</v>
      </c>
      <c r="R833">
        <v>5</v>
      </c>
      <c r="S833" t="s">
        <v>87</v>
      </c>
      <c r="T833" t="s">
        <v>87</v>
      </c>
      <c r="U833">
        <v>5</v>
      </c>
      <c r="V833">
        <v>5</v>
      </c>
      <c r="W833">
        <v>5</v>
      </c>
      <c r="X833">
        <v>5</v>
      </c>
      <c r="Y833">
        <v>5</v>
      </c>
      <c r="Z833">
        <v>5</v>
      </c>
      <c r="AA833">
        <v>5</v>
      </c>
      <c r="AB833">
        <v>5</v>
      </c>
      <c r="AC833">
        <v>5</v>
      </c>
      <c r="AD833">
        <v>5</v>
      </c>
      <c r="AE833">
        <v>5</v>
      </c>
      <c r="AF833">
        <v>5</v>
      </c>
      <c r="AG833">
        <v>5</v>
      </c>
      <c r="AH833">
        <v>5</v>
      </c>
      <c r="AI833">
        <v>5</v>
      </c>
      <c r="AJ833">
        <v>5</v>
      </c>
      <c r="AK833" t="s">
        <v>87</v>
      </c>
      <c r="AL833" t="s">
        <v>87</v>
      </c>
      <c r="AM833">
        <v>5</v>
      </c>
      <c r="AN833">
        <v>5</v>
      </c>
      <c r="AO833" t="s">
        <v>115</v>
      </c>
      <c r="AP833">
        <v>5</v>
      </c>
      <c r="AQ833">
        <v>5</v>
      </c>
      <c r="AR833">
        <v>5</v>
      </c>
      <c r="AS833">
        <v>5</v>
      </c>
      <c r="AT833">
        <v>5</v>
      </c>
      <c r="AU833">
        <v>5</v>
      </c>
      <c r="AV833">
        <v>5</v>
      </c>
      <c r="AW833">
        <v>5</v>
      </c>
      <c r="AX833" s="67" t="s">
        <v>87</v>
      </c>
      <c r="AY833" t="s">
        <v>87</v>
      </c>
      <c r="AZ833" t="s">
        <v>125</v>
      </c>
      <c r="BA833">
        <v>5</v>
      </c>
      <c r="BB833" s="67">
        <v>5</v>
      </c>
      <c r="BC833" s="117" t="s">
        <v>135</v>
      </c>
      <c r="BF833">
        <f t="shared" si="88"/>
        <v>0</v>
      </c>
      <c r="BG833">
        <f t="shared" si="92"/>
        <v>0</v>
      </c>
      <c r="BH833">
        <f t="shared" si="92"/>
        <v>0</v>
      </c>
      <c r="BI833">
        <f t="shared" si="92"/>
        <v>0</v>
      </c>
      <c r="BJ833">
        <f t="shared" si="92"/>
        <v>0</v>
      </c>
      <c r="BK833">
        <f t="shared" si="92"/>
        <v>0</v>
      </c>
      <c r="BL833">
        <f t="shared" si="91"/>
        <v>0</v>
      </c>
      <c r="BM833">
        <f t="shared" si="89"/>
        <v>0</v>
      </c>
      <c r="BN833">
        <f t="shared" si="89"/>
        <v>0</v>
      </c>
      <c r="BO833">
        <f t="shared" si="89"/>
        <v>0</v>
      </c>
      <c r="BP833">
        <f t="shared" si="89"/>
        <v>0</v>
      </c>
      <c r="BQ833">
        <f t="shared" si="90"/>
        <v>0</v>
      </c>
      <c r="BR833">
        <f t="shared" si="89"/>
        <v>1</v>
      </c>
      <c r="BS833">
        <f t="shared" si="89"/>
        <v>0</v>
      </c>
      <c r="BT833" s="256">
        <f t="shared" si="82"/>
        <v>5</v>
      </c>
    </row>
    <row r="834" spans="2:72" x14ac:dyDescent="0.2">
      <c r="B834" s="93" t="str">
        <f>IFERROR(VLOOKUP(TABLA!$F834,BLIOTECAS!$C$1:$E$26,2,FALSE),"")</f>
        <v>BBA</v>
      </c>
      <c r="C834" s="93" t="str">
        <f>IFERROR(VLOOKUP(TABLA!F834,BLIOTECAS!$C$1:$E$26,3,FALSE),"")</f>
        <v>Humanidades</v>
      </c>
      <c r="D834" s="267" t="s">
        <v>1069</v>
      </c>
      <c r="E834" s="128" t="s">
        <v>8</v>
      </c>
      <c r="F834" t="s">
        <v>29</v>
      </c>
      <c r="G834" t="s">
        <v>46</v>
      </c>
      <c r="H834" t="s">
        <v>47</v>
      </c>
      <c r="J834" t="s">
        <v>29</v>
      </c>
      <c r="K834" t="s">
        <v>22</v>
      </c>
      <c r="L834" t="s">
        <v>24</v>
      </c>
      <c r="M834" t="s">
        <v>742</v>
      </c>
      <c r="N834">
        <v>5</v>
      </c>
      <c r="O834">
        <v>4</v>
      </c>
      <c r="P834">
        <v>4</v>
      </c>
      <c r="Q834">
        <v>4</v>
      </c>
      <c r="R834">
        <v>5</v>
      </c>
      <c r="S834" t="s">
        <v>88</v>
      </c>
      <c r="T834" t="s">
        <v>87</v>
      </c>
      <c r="U834">
        <v>3</v>
      </c>
      <c r="V834">
        <v>3</v>
      </c>
      <c r="W834">
        <v>3</v>
      </c>
      <c r="X834">
        <v>4</v>
      </c>
      <c r="Y834">
        <v>5</v>
      </c>
      <c r="Z834">
        <v>5</v>
      </c>
      <c r="AA834">
        <v>5</v>
      </c>
      <c r="AB834">
        <v>5</v>
      </c>
      <c r="AC834">
        <v>3</v>
      </c>
      <c r="AD834">
        <v>4</v>
      </c>
      <c r="AE834">
        <v>3</v>
      </c>
      <c r="AF834">
        <v>3</v>
      </c>
      <c r="AG834">
        <v>5</v>
      </c>
      <c r="AH834">
        <v>4</v>
      </c>
      <c r="AI834">
        <v>4</v>
      </c>
      <c r="AJ834">
        <v>4</v>
      </c>
      <c r="AK834" t="s">
        <v>88</v>
      </c>
      <c r="AL834" t="s">
        <v>88</v>
      </c>
      <c r="AM834">
        <v>5</v>
      </c>
      <c r="AN834">
        <v>3</v>
      </c>
      <c r="AO834" t="s">
        <v>115</v>
      </c>
      <c r="AP834">
        <v>5</v>
      </c>
      <c r="AQ834">
        <v>5</v>
      </c>
      <c r="AR834">
        <v>5</v>
      </c>
      <c r="AS834">
        <v>5</v>
      </c>
      <c r="AT834">
        <v>5</v>
      </c>
      <c r="AU834">
        <v>5</v>
      </c>
      <c r="AV834">
        <v>4</v>
      </c>
      <c r="AW834">
        <v>5</v>
      </c>
      <c r="AX834" s="67" t="s">
        <v>87</v>
      </c>
      <c r="AY834" t="s">
        <v>88</v>
      </c>
      <c r="BA834">
        <v>5</v>
      </c>
      <c r="BB834" s="67">
        <v>5</v>
      </c>
      <c r="BC834" s="117" t="s">
        <v>134</v>
      </c>
      <c r="BD834" t="s">
        <v>743</v>
      </c>
      <c r="BE834" t="s">
        <v>744</v>
      </c>
      <c r="BF834">
        <f t="shared" si="88"/>
        <v>0</v>
      </c>
      <c r="BG834">
        <f t="shared" si="92"/>
        <v>0</v>
      </c>
      <c r="BH834">
        <f t="shared" si="92"/>
        <v>0</v>
      </c>
      <c r="BI834">
        <f t="shared" si="92"/>
        <v>0</v>
      </c>
      <c r="BJ834">
        <f t="shared" si="92"/>
        <v>0</v>
      </c>
      <c r="BK834">
        <f t="shared" si="92"/>
        <v>0</v>
      </c>
      <c r="BL834">
        <f t="shared" si="91"/>
        <v>0</v>
      </c>
      <c r="BM834">
        <f t="shared" si="89"/>
        <v>0</v>
      </c>
      <c r="BN834">
        <f t="shared" si="89"/>
        <v>0</v>
      </c>
      <c r="BO834">
        <f t="shared" si="89"/>
        <v>0</v>
      </c>
      <c r="BP834">
        <f t="shared" si="89"/>
        <v>0</v>
      </c>
      <c r="BQ834">
        <f t="shared" si="90"/>
        <v>0</v>
      </c>
      <c r="BR834">
        <f t="shared" si="89"/>
        <v>1</v>
      </c>
      <c r="BS834">
        <f t="shared" si="89"/>
        <v>0</v>
      </c>
      <c r="BT834" s="256">
        <f t="shared" si="82"/>
        <v>4</v>
      </c>
    </row>
    <row r="835" spans="2:72" x14ac:dyDescent="0.2">
      <c r="B835" s="93" t="str">
        <f>IFERROR(VLOOKUP(TABLA!$F835,BLIOTECAS!$C$1:$E$26,2,FALSE),"")</f>
        <v>GHI</v>
      </c>
      <c r="C835" s="93" t="str">
        <f>IFERROR(VLOOKUP(TABLA!F835,BLIOTECAS!$C$1:$E$26,3,FALSE),"")</f>
        <v>Humanidades</v>
      </c>
      <c r="D835" s="267" t="s">
        <v>1069</v>
      </c>
      <c r="E835" s="128" t="s">
        <v>8</v>
      </c>
      <c r="F835" t="s">
        <v>13</v>
      </c>
      <c r="G835" t="s">
        <v>46</v>
      </c>
      <c r="H835" t="s">
        <v>46</v>
      </c>
      <c r="J835" t="s">
        <v>476</v>
      </c>
      <c r="K835" t="s">
        <v>13</v>
      </c>
      <c r="N835">
        <v>4</v>
      </c>
      <c r="O835">
        <v>5</v>
      </c>
      <c r="P835">
        <v>5</v>
      </c>
      <c r="Q835">
        <v>3</v>
      </c>
      <c r="R835">
        <v>5</v>
      </c>
      <c r="S835" t="s">
        <v>88</v>
      </c>
      <c r="T835" t="s">
        <v>87</v>
      </c>
      <c r="U835">
        <v>2</v>
      </c>
      <c r="V835">
        <v>2</v>
      </c>
      <c r="W835">
        <v>2</v>
      </c>
      <c r="X835">
        <v>5</v>
      </c>
      <c r="Y835">
        <v>5</v>
      </c>
      <c r="Z835">
        <v>5</v>
      </c>
      <c r="AA835">
        <v>1</v>
      </c>
      <c r="AB835">
        <v>3</v>
      </c>
      <c r="AC835">
        <v>2</v>
      </c>
      <c r="AD835">
        <v>4</v>
      </c>
      <c r="AE835">
        <v>3</v>
      </c>
      <c r="AF835">
        <v>4</v>
      </c>
      <c r="AG835">
        <v>2</v>
      </c>
      <c r="AH835">
        <v>4</v>
      </c>
      <c r="AI835">
        <v>3</v>
      </c>
      <c r="AJ835">
        <v>4</v>
      </c>
      <c r="AK835" t="s">
        <v>87</v>
      </c>
      <c r="AL835" t="s">
        <v>87</v>
      </c>
      <c r="AM835">
        <v>4</v>
      </c>
      <c r="AN835">
        <v>4</v>
      </c>
      <c r="AO835" t="s">
        <v>113</v>
      </c>
      <c r="AP835">
        <v>5</v>
      </c>
      <c r="AQ835">
        <v>5</v>
      </c>
      <c r="AR835">
        <v>5</v>
      </c>
      <c r="AS835">
        <v>5</v>
      </c>
      <c r="AT835">
        <v>5</v>
      </c>
      <c r="AU835">
        <v>5</v>
      </c>
      <c r="AV835">
        <v>3</v>
      </c>
      <c r="AW835">
        <v>3</v>
      </c>
      <c r="AX835" s="67" t="s">
        <v>87</v>
      </c>
      <c r="AY835" t="s">
        <v>87</v>
      </c>
      <c r="AZ835" t="s">
        <v>125</v>
      </c>
      <c r="BA835">
        <v>3</v>
      </c>
      <c r="BB835" s="67">
        <v>2</v>
      </c>
      <c r="BC835" s="117" t="s">
        <v>134</v>
      </c>
      <c r="BF835">
        <f t="shared" si="88"/>
        <v>0</v>
      </c>
      <c r="BG835">
        <f t="shared" si="92"/>
        <v>0</v>
      </c>
      <c r="BH835">
        <f t="shared" si="92"/>
        <v>0</v>
      </c>
      <c r="BI835">
        <f t="shared" si="92"/>
        <v>0</v>
      </c>
      <c r="BJ835">
        <f t="shared" si="92"/>
        <v>0</v>
      </c>
      <c r="BK835">
        <f t="shared" si="92"/>
        <v>0</v>
      </c>
      <c r="BL835">
        <f t="shared" si="91"/>
        <v>0</v>
      </c>
      <c r="BM835">
        <f t="shared" si="89"/>
        <v>0</v>
      </c>
      <c r="BN835">
        <f t="shared" si="89"/>
        <v>0</v>
      </c>
      <c r="BO835">
        <f t="shared" si="89"/>
        <v>1</v>
      </c>
      <c r="BP835">
        <f t="shared" si="89"/>
        <v>0</v>
      </c>
      <c r="BQ835">
        <f t="shared" si="90"/>
        <v>0</v>
      </c>
      <c r="BR835">
        <f t="shared" si="89"/>
        <v>0</v>
      </c>
      <c r="BS835">
        <f t="shared" si="89"/>
        <v>0</v>
      </c>
      <c r="BT835" s="256">
        <f t="shared" si="82"/>
        <v>4</v>
      </c>
    </row>
    <row r="836" spans="2:72" x14ac:dyDescent="0.2">
      <c r="B836" s="93" t="str">
        <f>IFERROR(VLOOKUP(TABLA!$F836,BLIOTECAS!$C$1:$E$26,2,FALSE),"")</f>
        <v>FDI</v>
      </c>
      <c r="C836" s="93" t="str">
        <f>IFERROR(VLOOKUP(TABLA!F836,BLIOTECAS!$C$1:$E$26,3,FALSE),"")</f>
        <v>Ciencias Experimentales</v>
      </c>
      <c r="D836" s="267" t="s">
        <v>1069</v>
      </c>
      <c r="E836" s="128" t="s">
        <v>8</v>
      </c>
      <c r="F836" t="s">
        <v>30</v>
      </c>
      <c r="G836" t="s">
        <v>46</v>
      </c>
      <c r="H836" t="s">
        <v>44</v>
      </c>
      <c r="J836" t="s">
        <v>30</v>
      </c>
      <c r="N836">
        <v>4</v>
      </c>
      <c r="O836">
        <v>4</v>
      </c>
      <c r="P836">
        <v>4</v>
      </c>
      <c r="Q836">
        <v>3</v>
      </c>
      <c r="R836">
        <v>3</v>
      </c>
      <c r="S836" t="s">
        <v>87</v>
      </c>
      <c r="T836" t="s">
        <v>87</v>
      </c>
      <c r="U836">
        <v>5</v>
      </c>
      <c r="V836">
        <v>1</v>
      </c>
      <c r="W836">
        <v>1</v>
      </c>
      <c r="X836">
        <v>1</v>
      </c>
      <c r="Y836">
        <v>5</v>
      </c>
      <c r="Z836">
        <v>5</v>
      </c>
      <c r="AA836">
        <v>5</v>
      </c>
      <c r="AB836">
        <v>4</v>
      </c>
      <c r="AC836">
        <v>4</v>
      </c>
      <c r="AD836">
        <v>3</v>
      </c>
      <c r="AE836">
        <v>4</v>
      </c>
      <c r="AF836">
        <v>3</v>
      </c>
      <c r="AG836">
        <v>3</v>
      </c>
      <c r="AH836">
        <v>2</v>
      </c>
      <c r="AI836">
        <v>2</v>
      </c>
      <c r="AJ836">
        <v>2</v>
      </c>
      <c r="AK836" t="s">
        <v>88</v>
      </c>
      <c r="AL836" t="s">
        <v>88</v>
      </c>
      <c r="AM836">
        <v>3</v>
      </c>
      <c r="AN836">
        <v>3</v>
      </c>
      <c r="AO836" t="s">
        <v>115</v>
      </c>
      <c r="AP836">
        <v>5</v>
      </c>
      <c r="AQ836">
        <v>5</v>
      </c>
      <c r="AR836">
        <v>5</v>
      </c>
      <c r="AS836">
        <v>5</v>
      </c>
      <c r="AT836">
        <v>5</v>
      </c>
      <c r="AU836">
        <v>3</v>
      </c>
      <c r="AV836">
        <v>3</v>
      </c>
      <c r="AW836">
        <v>3</v>
      </c>
      <c r="AX836" s="67" t="s">
        <v>88</v>
      </c>
      <c r="AY836" t="s">
        <v>88</v>
      </c>
      <c r="BA836">
        <v>3</v>
      </c>
      <c r="BB836" s="67">
        <v>4</v>
      </c>
      <c r="BC836" s="117" t="s">
        <v>134</v>
      </c>
      <c r="BF836">
        <f t="shared" si="88"/>
        <v>0</v>
      </c>
      <c r="BG836">
        <f t="shared" si="92"/>
        <v>0</v>
      </c>
      <c r="BH836">
        <f t="shared" si="92"/>
        <v>0</v>
      </c>
      <c r="BI836">
        <f t="shared" si="92"/>
        <v>0</v>
      </c>
      <c r="BJ836">
        <f t="shared" si="92"/>
        <v>0</v>
      </c>
      <c r="BK836">
        <f t="shared" si="92"/>
        <v>0</v>
      </c>
      <c r="BL836">
        <f t="shared" si="91"/>
        <v>0</v>
      </c>
      <c r="BM836">
        <f t="shared" si="89"/>
        <v>0</v>
      </c>
      <c r="BN836">
        <f t="shared" si="89"/>
        <v>0</v>
      </c>
      <c r="BO836">
        <f t="shared" si="89"/>
        <v>0</v>
      </c>
      <c r="BP836">
        <f t="shared" si="89"/>
        <v>0</v>
      </c>
      <c r="BQ836">
        <f t="shared" si="90"/>
        <v>0</v>
      </c>
      <c r="BR836">
        <f t="shared" si="89"/>
        <v>1</v>
      </c>
      <c r="BS836">
        <f t="shared" si="89"/>
        <v>0</v>
      </c>
      <c r="BT836" s="256">
        <f t="shared" si="82"/>
        <v>4</v>
      </c>
    </row>
    <row r="837" spans="2:72" x14ac:dyDescent="0.2">
      <c r="B837" s="93" t="str">
        <f>IFERROR(VLOOKUP(TABLA!$F837,BLIOTECAS!$C$1:$E$26,2,FALSE),"")</f>
        <v>FIS</v>
      </c>
      <c r="C837" s="93" t="str">
        <f>IFERROR(VLOOKUP(TABLA!F837,BLIOTECAS!$C$1:$E$26,3,FALSE),"")</f>
        <v>Ciencias Experimentales</v>
      </c>
      <c r="D837" s="267" t="s">
        <v>1069</v>
      </c>
      <c r="E837" s="128" t="s">
        <v>8</v>
      </c>
      <c r="F837" t="s">
        <v>26</v>
      </c>
      <c r="G837" t="s">
        <v>47</v>
      </c>
      <c r="H837" t="s">
        <v>44</v>
      </c>
      <c r="J837" t="s">
        <v>476</v>
      </c>
      <c r="N837">
        <v>2</v>
      </c>
      <c r="O837">
        <v>5</v>
      </c>
      <c r="P837">
        <v>4</v>
      </c>
      <c r="Q837">
        <v>3</v>
      </c>
      <c r="R837">
        <v>3</v>
      </c>
      <c r="S837" t="s">
        <v>88</v>
      </c>
      <c r="T837" t="s">
        <v>87</v>
      </c>
      <c r="U837">
        <v>4</v>
      </c>
      <c r="V837">
        <v>1</v>
      </c>
      <c r="W837">
        <v>1</v>
      </c>
      <c r="X837">
        <v>2</v>
      </c>
      <c r="Y837">
        <v>5</v>
      </c>
      <c r="Z837">
        <v>4</v>
      </c>
      <c r="AA837">
        <v>4</v>
      </c>
      <c r="AB837">
        <v>4</v>
      </c>
      <c r="AC837">
        <v>3</v>
      </c>
      <c r="AD837">
        <v>5</v>
      </c>
      <c r="AE837">
        <v>4</v>
      </c>
      <c r="AF837">
        <v>3</v>
      </c>
      <c r="AG837">
        <v>4</v>
      </c>
      <c r="AH837">
        <v>3</v>
      </c>
      <c r="AI837">
        <v>5</v>
      </c>
      <c r="AJ837">
        <v>3</v>
      </c>
      <c r="AK837" t="s">
        <v>88</v>
      </c>
      <c r="AL837" t="s">
        <v>88</v>
      </c>
      <c r="AM837">
        <v>4</v>
      </c>
      <c r="AN837">
        <v>3</v>
      </c>
      <c r="AO837" t="s">
        <v>115</v>
      </c>
      <c r="AP837">
        <v>4</v>
      </c>
      <c r="AQ837">
        <v>5</v>
      </c>
      <c r="AR837">
        <v>4</v>
      </c>
      <c r="AS837">
        <v>4</v>
      </c>
      <c r="AT837">
        <v>5</v>
      </c>
      <c r="AU837">
        <v>3</v>
      </c>
      <c r="AV837">
        <v>3</v>
      </c>
      <c r="AW837">
        <v>3</v>
      </c>
      <c r="AX837" s="67" t="s">
        <v>88</v>
      </c>
      <c r="AY837" t="s">
        <v>88</v>
      </c>
      <c r="BA837">
        <v>5</v>
      </c>
      <c r="BB837" s="67">
        <v>5</v>
      </c>
      <c r="BC837" s="117" t="s">
        <v>134</v>
      </c>
      <c r="BF837">
        <f t="shared" si="88"/>
        <v>0</v>
      </c>
      <c r="BG837">
        <f t="shared" si="92"/>
        <v>0</v>
      </c>
      <c r="BH837">
        <f t="shared" si="92"/>
        <v>0</v>
      </c>
      <c r="BI837">
        <f t="shared" si="92"/>
        <v>0</v>
      </c>
      <c r="BJ837">
        <f t="shared" si="92"/>
        <v>0</v>
      </c>
      <c r="BK837">
        <f t="shared" si="92"/>
        <v>0</v>
      </c>
      <c r="BL837">
        <f t="shared" si="91"/>
        <v>0</v>
      </c>
      <c r="BM837">
        <f t="shared" si="89"/>
        <v>0</v>
      </c>
      <c r="BN837">
        <f t="shared" si="89"/>
        <v>0</v>
      </c>
      <c r="BO837">
        <f t="shared" si="89"/>
        <v>0</v>
      </c>
      <c r="BP837">
        <f t="shared" si="89"/>
        <v>0</v>
      </c>
      <c r="BQ837">
        <f t="shared" si="90"/>
        <v>0</v>
      </c>
      <c r="BR837">
        <f t="shared" si="89"/>
        <v>1</v>
      </c>
      <c r="BS837">
        <f t="shared" si="89"/>
        <v>0</v>
      </c>
      <c r="BT837" s="256">
        <f t="shared" ref="BT837:BT900" si="93">IFERROR(VALUE(LEFT(BC837,1)),"NC")</f>
        <v>4</v>
      </c>
    </row>
    <row r="838" spans="2:72" x14ac:dyDescent="0.2">
      <c r="B838" s="93" t="str">
        <f>IFERROR(VLOOKUP(TABLA!$F838,BLIOTECAS!$C$1:$E$26,2,FALSE),"")</f>
        <v>BBA</v>
      </c>
      <c r="C838" s="93" t="str">
        <f>IFERROR(VLOOKUP(TABLA!F838,BLIOTECAS!$C$1:$E$26,3,FALSE),"")</f>
        <v>Humanidades</v>
      </c>
      <c r="D838" s="267" t="s">
        <v>1069</v>
      </c>
      <c r="E838" s="128" t="s">
        <v>8</v>
      </c>
      <c r="F838" t="s">
        <v>29</v>
      </c>
      <c r="G838" t="s">
        <v>47</v>
      </c>
      <c r="H838" t="s">
        <v>46</v>
      </c>
      <c r="J838" t="s">
        <v>29</v>
      </c>
      <c r="K838" t="s">
        <v>22</v>
      </c>
      <c r="N838">
        <v>4</v>
      </c>
      <c r="O838">
        <v>5</v>
      </c>
      <c r="P838">
        <v>5</v>
      </c>
      <c r="Q838">
        <v>4</v>
      </c>
      <c r="R838">
        <v>4</v>
      </c>
      <c r="S838" t="s">
        <v>87</v>
      </c>
      <c r="T838" t="s">
        <v>87</v>
      </c>
      <c r="U838">
        <v>4</v>
      </c>
      <c r="V838">
        <v>4</v>
      </c>
      <c r="Y838">
        <v>4</v>
      </c>
      <c r="Z838">
        <v>4</v>
      </c>
      <c r="AA838">
        <v>1</v>
      </c>
      <c r="AB838">
        <v>2</v>
      </c>
      <c r="AC838">
        <v>4</v>
      </c>
      <c r="AD838">
        <v>4</v>
      </c>
      <c r="AE838">
        <v>4</v>
      </c>
      <c r="AG838">
        <v>4</v>
      </c>
      <c r="AH838">
        <v>3</v>
      </c>
      <c r="AI838">
        <v>2</v>
      </c>
      <c r="AJ838">
        <v>3</v>
      </c>
      <c r="AK838" t="s">
        <v>88</v>
      </c>
      <c r="AL838" t="s">
        <v>88</v>
      </c>
      <c r="AM838">
        <v>4</v>
      </c>
      <c r="AN838">
        <v>4</v>
      </c>
      <c r="AO838" t="s">
        <v>112</v>
      </c>
      <c r="AP838">
        <v>5</v>
      </c>
      <c r="AQ838">
        <v>5</v>
      </c>
      <c r="AR838">
        <v>5</v>
      </c>
      <c r="AS838">
        <v>5</v>
      </c>
      <c r="AT838">
        <v>5</v>
      </c>
      <c r="AU838">
        <v>5</v>
      </c>
      <c r="AV838">
        <v>4</v>
      </c>
      <c r="AW838">
        <v>4</v>
      </c>
      <c r="AX838" s="67" t="s">
        <v>88</v>
      </c>
      <c r="BA838">
        <v>4</v>
      </c>
      <c r="BB838" s="67">
        <v>4</v>
      </c>
      <c r="BC838" s="117" t="s">
        <v>134</v>
      </c>
      <c r="BF838">
        <f t="shared" si="88"/>
        <v>0</v>
      </c>
      <c r="BG838">
        <f t="shared" si="92"/>
        <v>0</v>
      </c>
      <c r="BH838">
        <f t="shared" si="92"/>
        <v>0</v>
      </c>
      <c r="BI838">
        <f t="shared" si="92"/>
        <v>0</v>
      </c>
      <c r="BJ838">
        <f t="shared" si="92"/>
        <v>0</v>
      </c>
      <c r="BK838">
        <f t="shared" si="92"/>
        <v>0</v>
      </c>
      <c r="BL838">
        <f t="shared" si="91"/>
        <v>0</v>
      </c>
      <c r="BM838">
        <f t="shared" si="89"/>
        <v>0</v>
      </c>
      <c r="BN838">
        <f t="shared" si="89"/>
        <v>1</v>
      </c>
      <c r="BO838">
        <f t="shared" si="89"/>
        <v>0</v>
      </c>
      <c r="BP838">
        <f t="shared" si="89"/>
        <v>0</v>
      </c>
      <c r="BQ838">
        <f t="shared" si="90"/>
        <v>0</v>
      </c>
      <c r="BR838">
        <f t="shared" si="89"/>
        <v>0</v>
      </c>
      <c r="BS838">
        <f t="shared" si="89"/>
        <v>0</v>
      </c>
      <c r="BT838" s="256">
        <f t="shared" si="93"/>
        <v>4</v>
      </c>
    </row>
    <row r="839" spans="2:72" x14ac:dyDescent="0.2">
      <c r="B839" s="93" t="str">
        <f>IFERROR(VLOOKUP(TABLA!$F839,BLIOTECAS!$C$1:$E$26,2,FALSE),"")</f>
        <v>EMP</v>
      </c>
      <c r="C839" s="93" t="str">
        <f>IFERROR(VLOOKUP(TABLA!F839,BLIOTECAS!$C$1:$E$26,3,FALSE),"")</f>
        <v>Ciencias Sociales</v>
      </c>
      <c r="D839" s="267" t="s">
        <v>1069</v>
      </c>
      <c r="E839" s="128" t="s">
        <v>8</v>
      </c>
      <c r="F839" t="s">
        <v>35</v>
      </c>
      <c r="G839" t="s">
        <v>46</v>
      </c>
      <c r="H839" t="s">
        <v>46</v>
      </c>
      <c r="J839" t="s">
        <v>35</v>
      </c>
      <c r="N839">
        <v>5</v>
      </c>
      <c r="O839">
        <v>4</v>
      </c>
      <c r="P839">
        <v>4</v>
      </c>
      <c r="Q839">
        <v>4</v>
      </c>
      <c r="R839">
        <v>5</v>
      </c>
      <c r="S839" t="s">
        <v>88</v>
      </c>
      <c r="T839" t="s">
        <v>87</v>
      </c>
      <c r="U839">
        <v>5</v>
      </c>
      <c r="V839">
        <v>3</v>
      </c>
      <c r="W839">
        <v>1</v>
      </c>
      <c r="X839">
        <v>3</v>
      </c>
      <c r="Y839">
        <v>5</v>
      </c>
      <c r="Z839">
        <v>5</v>
      </c>
      <c r="AA839">
        <v>5</v>
      </c>
      <c r="AB839">
        <v>3</v>
      </c>
      <c r="AC839">
        <v>4</v>
      </c>
      <c r="AD839">
        <v>3</v>
      </c>
      <c r="AE839">
        <v>4</v>
      </c>
      <c r="AF839">
        <v>3</v>
      </c>
      <c r="AG839">
        <v>3</v>
      </c>
      <c r="AH839">
        <v>3</v>
      </c>
      <c r="AI839">
        <v>2</v>
      </c>
      <c r="AJ839">
        <v>2</v>
      </c>
      <c r="AK839" t="s">
        <v>88</v>
      </c>
      <c r="AL839" t="s">
        <v>88</v>
      </c>
      <c r="AM839">
        <v>4</v>
      </c>
      <c r="AN839">
        <v>3</v>
      </c>
      <c r="AO839" t="s">
        <v>113</v>
      </c>
      <c r="AP839">
        <v>4</v>
      </c>
      <c r="AQ839">
        <v>3</v>
      </c>
      <c r="AR839">
        <v>3</v>
      </c>
      <c r="AS839">
        <v>5</v>
      </c>
      <c r="AT839">
        <v>5</v>
      </c>
      <c r="AU839">
        <v>5</v>
      </c>
      <c r="AV839">
        <v>4</v>
      </c>
      <c r="AW839">
        <v>3</v>
      </c>
      <c r="AX839" s="67" t="s">
        <v>88</v>
      </c>
      <c r="AY839" t="s">
        <v>88</v>
      </c>
      <c r="BA839">
        <v>4</v>
      </c>
      <c r="BB839" s="67">
        <v>5</v>
      </c>
      <c r="BC839" s="117" t="s">
        <v>134</v>
      </c>
      <c r="BF839">
        <f t="shared" si="88"/>
        <v>0</v>
      </c>
      <c r="BG839">
        <f t="shared" si="92"/>
        <v>0</v>
      </c>
      <c r="BH839">
        <f t="shared" si="92"/>
        <v>0</v>
      </c>
      <c r="BI839">
        <f t="shared" si="92"/>
        <v>0</v>
      </c>
      <c r="BJ839">
        <f t="shared" si="92"/>
        <v>0</v>
      </c>
      <c r="BK839">
        <f t="shared" si="92"/>
        <v>0</v>
      </c>
      <c r="BL839">
        <f t="shared" si="91"/>
        <v>0</v>
      </c>
      <c r="BM839">
        <f t="shared" si="89"/>
        <v>0</v>
      </c>
      <c r="BN839">
        <f t="shared" si="89"/>
        <v>0</v>
      </c>
      <c r="BO839">
        <f t="shared" si="89"/>
        <v>1</v>
      </c>
      <c r="BP839">
        <f t="shared" si="89"/>
        <v>0</v>
      </c>
      <c r="BQ839">
        <f t="shared" si="90"/>
        <v>0</v>
      </c>
      <c r="BR839">
        <f t="shared" si="89"/>
        <v>0</v>
      </c>
      <c r="BS839">
        <f t="shared" si="89"/>
        <v>0</v>
      </c>
      <c r="BT839" s="256">
        <f t="shared" si="93"/>
        <v>4</v>
      </c>
    </row>
    <row r="840" spans="2:72" x14ac:dyDescent="0.2">
      <c r="B840" s="93" t="str">
        <f>IFERROR(VLOOKUP(TABLA!$F840,BLIOTECAS!$C$1:$E$26,2,FALSE),"")</f>
        <v>PSI</v>
      </c>
      <c r="C840" s="93" t="str">
        <f>IFERROR(VLOOKUP(TABLA!F840,BLIOTECAS!$C$1:$E$26,3,FALSE),"")</f>
        <v>Ciencias de la Salud</v>
      </c>
      <c r="D840" s="267" t="s">
        <v>1069</v>
      </c>
      <c r="E840" s="128" t="s">
        <v>9</v>
      </c>
      <c r="F840" t="s">
        <v>23</v>
      </c>
      <c r="G840" t="s">
        <v>47</v>
      </c>
      <c r="H840" t="s">
        <v>46</v>
      </c>
      <c r="J840" t="s">
        <v>23</v>
      </c>
      <c r="K840" t="s">
        <v>56</v>
      </c>
      <c r="N840">
        <v>5</v>
      </c>
      <c r="O840">
        <v>5</v>
      </c>
      <c r="P840">
        <v>5</v>
      </c>
      <c r="Q840">
        <v>5</v>
      </c>
      <c r="R840">
        <v>5</v>
      </c>
      <c r="S840" t="s">
        <v>88</v>
      </c>
      <c r="T840" t="s">
        <v>88</v>
      </c>
      <c r="U840">
        <v>5</v>
      </c>
      <c r="V840">
        <v>5</v>
      </c>
      <c r="W840">
        <v>5</v>
      </c>
      <c r="X840">
        <v>5</v>
      </c>
      <c r="Y840">
        <v>5</v>
      </c>
      <c r="Z840">
        <v>5</v>
      </c>
      <c r="AA840">
        <v>5</v>
      </c>
      <c r="AB840">
        <v>5</v>
      </c>
      <c r="AC840">
        <v>5</v>
      </c>
      <c r="AD840">
        <v>5</v>
      </c>
      <c r="AE840">
        <v>5</v>
      </c>
      <c r="AF840">
        <v>5</v>
      </c>
      <c r="AG840">
        <v>5</v>
      </c>
      <c r="AH840">
        <v>5</v>
      </c>
      <c r="AI840">
        <v>5</v>
      </c>
      <c r="AJ840">
        <v>5</v>
      </c>
      <c r="AK840" t="s">
        <v>87</v>
      </c>
      <c r="AL840" t="s">
        <v>87</v>
      </c>
      <c r="AM840">
        <v>5</v>
      </c>
      <c r="AN840">
        <v>5</v>
      </c>
      <c r="AO840" t="s">
        <v>115</v>
      </c>
      <c r="AP840">
        <v>5</v>
      </c>
      <c r="AQ840">
        <v>5</v>
      </c>
      <c r="AR840">
        <v>5</v>
      </c>
      <c r="AS840">
        <v>5</v>
      </c>
      <c r="AT840">
        <v>5</v>
      </c>
      <c r="AU840">
        <v>5</v>
      </c>
      <c r="AV840">
        <v>5</v>
      </c>
      <c r="AW840">
        <v>5</v>
      </c>
      <c r="AX840" s="67" t="s">
        <v>87</v>
      </c>
      <c r="AY840" t="s">
        <v>88</v>
      </c>
      <c r="BA840">
        <v>5</v>
      </c>
      <c r="BB840" s="67">
        <v>5</v>
      </c>
      <c r="BC840" s="117" t="s">
        <v>135</v>
      </c>
      <c r="BF840">
        <f t="shared" si="88"/>
        <v>0</v>
      </c>
      <c r="BG840">
        <f t="shared" si="92"/>
        <v>0</v>
      </c>
      <c r="BH840">
        <f t="shared" si="92"/>
        <v>0</v>
      </c>
      <c r="BI840">
        <f t="shared" si="92"/>
        <v>0</v>
      </c>
      <c r="BJ840">
        <f t="shared" si="92"/>
        <v>0</v>
      </c>
      <c r="BK840">
        <f t="shared" si="92"/>
        <v>0</v>
      </c>
      <c r="BL840">
        <f t="shared" si="91"/>
        <v>0</v>
      </c>
      <c r="BM840">
        <f t="shared" si="89"/>
        <v>0</v>
      </c>
      <c r="BN840">
        <f t="shared" si="89"/>
        <v>0</v>
      </c>
      <c r="BO840">
        <f t="shared" si="89"/>
        <v>0</v>
      </c>
      <c r="BP840">
        <f t="shared" si="89"/>
        <v>0</v>
      </c>
      <c r="BQ840">
        <f t="shared" si="90"/>
        <v>0</v>
      </c>
      <c r="BR840">
        <f t="shared" si="89"/>
        <v>1</v>
      </c>
      <c r="BS840">
        <f t="shared" si="89"/>
        <v>0</v>
      </c>
      <c r="BT840" s="256">
        <f t="shared" si="93"/>
        <v>5</v>
      </c>
    </row>
    <row r="841" spans="2:72" x14ac:dyDescent="0.2">
      <c r="B841" s="93" t="str">
        <f>IFERROR(VLOOKUP(TABLA!$F841,BLIOTECAS!$C$1:$E$26,2,FALSE),"")</f>
        <v>EST</v>
      </c>
      <c r="C841" s="93" t="str">
        <f>IFERROR(VLOOKUP(TABLA!F841,BLIOTECAS!$C$1:$E$26,3,FALSE),"")</f>
        <v>Ciencias Experimentales</v>
      </c>
      <c r="D841" s="267" t="s">
        <v>1069</v>
      </c>
      <c r="E841" s="128" t="s">
        <v>8</v>
      </c>
      <c r="F841" t="s">
        <v>38</v>
      </c>
      <c r="G841" t="s">
        <v>46</v>
      </c>
      <c r="H841" t="s">
        <v>44</v>
      </c>
      <c r="J841" t="s">
        <v>476</v>
      </c>
      <c r="M841" t="s">
        <v>745</v>
      </c>
      <c r="N841">
        <v>4</v>
      </c>
      <c r="O841">
        <v>4</v>
      </c>
      <c r="P841">
        <v>3</v>
      </c>
      <c r="Q841">
        <v>2</v>
      </c>
      <c r="R841">
        <v>5</v>
      </c>
      <c r="S841" t="s">
        <v>88</v>
      </c>
      <c r="T841" t="s">
        <v>88</v>
      </c>
      <c r="U841">
        <v>1</v>
      </c>
      <c r="V841">
        <v>1</v>
      </c>
      <c r="W841">
        <v>1</v>
      </c>
      <c r="X841">
        <v>1</v>
      </c>
      <c r="Y841">
        <v>5</v>
      </c>
      <c r="Z841">
        <v>4</v>
      </c>
      <c r="AA841">
        <v>4</v>
      </c>
      <c r="AB841">
        <v>4</v>
      </c>
      <c r="AC841">
        <v>2</v>
      </c>
      <c r="AD841">
        <v>2</v>
      </c>
      <c r="AE841">
        <v>1</v>
      </c>
      <c r="AF841">
        <v>2</v>
      </c>
      <c r="AG841">
        <v>3</v>
      </c>
      <c r="AH841">
        <v>2</v>
      </c>
      <c r="AI841">
        <v>1</v>
      </c>
      <c r="AJ841">
        <v>2</v>
      </c>
      <c r="AK841" t="s">
        <v>88</v>
      </c>
      <c r="AL841" t="s">
        <v>88</v>
      </c>
      <c r="AM841">
        <v>2</v>
      </c>
      <c r="AN841">
        <v>4</v>
      </c>
      <c r="AO841" t="s">
        <v>115</v>
      </c>
      <c r="AP841">
        <v>3</v>
      </c>
      <c r="AQ841">
        <v>3</v>
      </c>
      <c r="AR841">
        <v>3</v>
      </c>
      <c r="AS841">
        <v>3</v>
      </c>
      <c r="AT841">
        <v>3</v>
      </c>
      <c r="AU841">
        <v>3</v>
      </c>
      <c r="AV841">
        <v>3</v>
      </c>
      <c r="AW841">
        <v>3</v>
      </c>
      <c r="AX841" s="67" t="s">
        <v>87</v>
      </c>
      <c r="AY841" t="s">
        <v>88</v>
      </c>
      <c r="BA841">
        <v>3</v>
      </c>
      <c r="BB841" s="67">
        <v>3</v>
      </c>
      <c r="BC841" s="117" t="s">
        <v>133</v>
      </c>
      <c r="BF841">
        <f t="shared" si="88"/>
        <v>0</v>
      </c>
      <c r="BG841">
        <f t="shared" si="92"/>
        <v>0</v>
      </c>
      <c r="BH841">
        <f t="shared" si="92"/>
        <v>0</v>
      </c>
      <c r="BI841">
        <f t="shared" si="92"/>
        <v>0</v>
      </c>
      <c r="BJ841">
        <f t="shared" si="92"/>
        <v>0</v>
      </c>
      <c r="BK841">
        <f t="shared" si="92"/>
        <v>0</v>
      </c>
      <c r="BL841">
        <f t="shared" si="91"/>
        <v>0</v>
      </c>
      <c r="BM841">
        <f t="shared" si="89"/>
        <v>0</v>
      </c>
      <c r="BN841">
        <f t="shared" si="89"/>
        <v>0</v>
      </c>
      <c r="BO841">
        <f t="shared" si="89"/>
        <v>0</v>
      </c>
      <c r="BP841">
        <f t="shared" si="89"/>
        <v>0</v>
      </c>
      <c r="BQ841">
        <f t="shared" si="90"/>
        <v>0</v>
      </c>
      <c r="BR841">
        <f t="shared" si="89"/>
        <v>1</v>
      </c>
      <c r="BS841">
        <f t="shared" si="89"/>
        <v>0</v>
      </c>
      <c r="BT841" s="256">
        <f t="shared" si="93"/>
        <v>3</v>
      </c>
    </row>
    <row r="842" spans="2:72" x14ac:dyDescent="0.2">
      <c r="B842" s="93" t="str">
        <f>IFERROR(VLOOKUP(TABLA!$F842,BLIOTECAS!$C$1:$E$26,2,FALSE),"")</f>
        <v>EDU</v>
      </c>
      <c r="C842" s="93" t="str">
        <f>IFERROR(VLOOKUP(TABLA!F842,BLIOTECAS!$C$1:$E$26,3,FALSE),"")</f>
        <v>Humanidades</v>
      </c>
      <c r="D842" s="267" t="s">
        <v>1069</v>
      </c>
      <c r="E842" s="128" t="s">
        <v>8</v>
      </c>
      <c r="F842" t="s">
        <v>16</v>
      </c>
      <c r="G842" t="s">
        <v>47</v>
      </c>
      <c r="H842" t="s">
        <v>47</v>
      </c>
      <c r="J842" t="s">
        <v>71</v>
      </c>
      <c r="M842" t="s">
        <v>381</v>
      </c>
      <c r="N842">
        <v>5</v>
      </c>
      <c r="O842">
        <v>5</v>
      </c>
      <c r="P842">
        <v>3</v>
      </c>
      <c r="Q842">
        <v>1</v>
      </c>
      <c r="S842" t="s">
        <v>87</v>
      </c>
      <c r="T842" t="s">
        <v>87</v>
      </c>
      <c r="U842">
        <v>5</v>
      </c>
      <c r="V842">
        <v>5</v>
      </c>
      <c r="W842">
        <v>5</v>
      </c>
      <c r="X842">
        <v>1</v>
      </c>
      <c r="Y842">
        <v>5</v>
      </c>
      <c r="Z842">
        <v>3</v>
      </c>
      <c r="AA842">
        <v>1</v>
      </c>
      <c r="AB842">
        <v>1</v>
      </c>
      <c r="AC842">
        <v>5</v>
      </c>
      <c r="AD842">
        <v>5</v>
      </c>
      <c r="AE842">
        <v>5</v>
      </c>
      <c r="AF842">
        <v>1</v>
      </c>
      <c r="AG842">
        <v>5</v>
      </c>
      <c r="AH842">
        <v>1</v>
      </c>
      <c r="AI842">
        <v>2</v>
      </c>
      <c r="AJ842">
        <v>3</v>
      </c>
      <c r="AK842" t="s">
        <v>87</v>
      </c>
      <c r="AL842" t="s">
        <v>87</v>
      </c>
      <c r="AM842">
        <v>5</v>
      </c>
      <c r="AN842">
        <v>5</v>
      </c>
      <c r="AO842" t="s">
        <v>115</v>
      </c>
      <c r="AP842">
        <v>5</v>
      </c>
      <c r="AQ842">
        <v>5</v>
      </c>
      <c r="AR842">
        <v>5</v>
      </c>
      <c r="AS842">
        <v>5</v>
      </c>
      <c r="AT842">
        <v>5</v>
      </c>
      <c r="AU842">
        <v>5</v>
      </c>
      <c r="AV842">
        <v>1</v>
      </c>
      <c r="AW842">
        <v>1</v>
      </c>
      <c r="AX842" s="67" t="s">
        <v>87</v>
      </c>
      <c r="AY842" t="s">
        <v>88</v>
      </c>
      <c r="BA842">
        <v>3</v>
      </c>
      <c r="BB842" s="67">
        <v>5</v>
      </c>
      <c r="BC842" s="117" t="s">
        <v>134</v>
      </c>
      <c r="BD842" t="s">
        <v>746</v>
      </c>
      <c r="BF842">
        <f t="shared" si="88"/>
        <v>0</v>
      </c>
      <c r="BG842">
        <f t="shared" si="92"/>
        <v>0</v>
      </c>
      <c r="BH842">
        <f t="shared" si="92"/>
        <v>0</v>
      </c>
      <c r="BI842">
        <f t="shared" si="92"/>
        <v>0</v>
      </c>
      <c r="BJ842">
        <f t="shared" si="92"/>
        <v>0</v>
      </c>
      <c r="BK842">
        <f t="shared" si="92"/>
        <v>0</v>
      </c>
      <c r="BL842">
        <f t="shared" si="91"/>
        <v>0</v>
      </c>
      <c r="BM842">
        <f t="shared" si="89"/>
        <v>0</v>
      </c>
      <c r="BN842">
        <f t="shared" si="89"/>
        <v>0</v>
      </c>
      <c r="BO842">
        <f t="shared" si="89"/>
        <v>0</v>
      </c>
      <c r="BP842">
        <f t="shared" si="89"/>
        <v>0</v>
      </c>
      <c r="BQ842">
        <f t="shared" si="90"/>
        <v>0</v>
      </c>
      <c r="BR842">
        <f t="shared" si="89"/>
        <v>1</v>
      </c>
      <c r="BS842">
        <f t="shared" si="89"/>
        <v>0</v>
      </c>
      <c r="BT842" s="256">
        <f t="shared" si="93"/>
        <v>4</v>
      </c>
    </row>
    <row r="843" spans="2:72" x14ac:dyDescent="0.2">
      <c r="B843" s="93" t="str">
        <f>IFERROR(VLOOKUP(TABLA!$F843,BLIOTECAS!$C$1:$E$26,2,FALSE),"")</f>
        <v>ENF</v>
      </c>
      <c r="C843" s="93" t="str">
        <f>IFERROR(VLOOKUP(TABLA!F843,BLIOTECAS!$C$1:$E$26,3,FALSE),"")</f>
        <v>Ciencias de la Salud</v>
      </c>
      <c r="D843" s="267" t="s">
        <v>1069</v>
      </c>
      <c r="E843" s="128" t="s">
        <v>8</v>
      </c>
      <c r="F843" t="s">
        <v>24</v>
      </c>
      <c r="G843" t="s">
        <v>48</v>
      </c>
      <c r="H843" t="s">
        <v>44</v>
      </c>
      <c r="J843" t="s">
        <v>24</v>
      </c>
      <c r="K843" t="s">
        <v>56</v>
      </c>
      <c r="N843">
        <v>4</v>
      </c>
      <c r="O843">
        <v>4</v>
      </c>
      <c r="P843">
        <v>4</v>
      </c>
      <c r="Q843">
        <v>4</v>
      </c>
      <c r="R843">
        <v>5</v>
      </c>
      <c r="S843" t="s">
        <v>88</v>
      </c>
      <c r="T843" t="s">
        <v>88</v>
      </c>
      <c r="U843">
        <v>1</v>
      </c>
      <c r="V843">
        <v>1</v>
      </c>
      <c r="W843">
        <v>1</v>
      </c>
      <c r="X843">
        <v>1</v>
      </c>
      <c r="Y843">
        <v>5</v>
      </c>
      <c r="Z843">
        <v>4</v>
      </c>
      <c r="AA843">
        <v>3</v>
      </c>
      <c r="AB843">
        <v>2</v>
      </c>
      <c r="AC843">
        <v>3</v>
      </c>
      <c r="AD843">
        <v>4</v>
      </c>
      <c r="AE843">
        <v>4</v>
      </c>
      <c r="AF843">
        <v>4</v>
      </c>
      <c r="AG843">
        <v>4</v>
      </c>
      <c r="AH843">
        <v>3</v>
      </c>
      <c r="AI843">
        <v>4</v>
      </c>
      <c r="AJ843">
        <v>3</v>
      </c>
      <c r="AK843" t="s">
        <v>88</v>
      </c>
      <c r="AL843" t="s">
        <v>88</v>
      </c>
      <c r="AM843">
        <v>4</v>
      </c>
      <c r="AN843">
        <v>3</v>
      </c>
      <c r="AO843" t="s">
        <v>115</v>
      </c>
      <c r="AP843">
        <v>5</v>
      </c>
      <c r="AQ843">
        <v>4</v>
      </c>
      <c r="AR843">
        <v>4</v>
      </c>
      <c r="AS843">
        <v>4</v>
      </c>
      <c r="AT843">
        <v>4</v>
      </c>
      <c r="AU843">
        <v>3</v>
      </c>
      <c r="AV843">
        <v>3</v>
      </c>
      <c r="AW843">
        <v>3</v>
      </c>
      <c r="AX843" s="67" t="s">
        <v>88</v>
      </c>
      <c r="AY843" t="s">
        <v>88</v>
      </c>
      <c r="BA843">
        <v>5</v>
      </c>
      <c r="BB843" s="67">
        <v>5</v>
      </c>
      <c r="BC843" s="117" t="s">
        <v>135</v>
      </c>
      <c r="BF843">
        <f t="shared" si="88"/>
        <v>0</v>
      </c>
      <c r="BG843">
        <f t="shared" si="92"/>
        <v>0</v>
      </c>
      <c r="BH843">
        <f t="shared" si="92"/>
        <v>0</v>
      </c>
      <c r="BI843">
        <f t="shared" si="92"/>
        <v>0</v>
      </c>
      <c r="BJ843">
        <f t="shared" si="92"/>
        <v>0</v>
      </c>
      <c r="BK843">
        <f t="shared" si="92"/>
        <v>0</v>
      </c>
      <c r="BL843">
        <f t="shared" si="91"/>
        <v>0</v>
      </c>
      <c r="BM843">
        <f t="shared" si="89"/>
        <v>0</v>
      </c>
      <c r="BN843">
        <f t="shared" si="89"/>
        <v>0</v>
      </c>
      <c r="BO843">
        <f t="shared" si="89"/>
        <v>0</v>
      </c>
      <c r="BP843">
        <f t="shared" si="89"/>
        <v>0</v>
      </c>
      <c r="BQ843">
        <f t="shared" si="90"/>
        <v>0</v>
      </c>
      <c r="BR843">
        <f t="shared" si="89"/>
        <v>1</v>
      </c>
      <c r="BS843">
        <f t="shared" si="89"/>
        <v>0</v>
      </c>
      <c r="BT843" s="256">
        <f t="shared" si="93"/>
        <v>5</v>
      </c>
    </row>
    <row r="844" spans="2:72" x14ac:dyDescent="0.2">
      <c r="B844" s="93" t="str">
        <f>IFERROR(VLOOKUP(TABLA!$F844,BLIOTECAS!$C$1:$E$26,2,FALSE),"")</f>
        <v>FLS</v>
      </c>
      <c r="C844" s="93" t="str">
        <f>IFERROR(VLOOKUP(TABLA!F844,BLIOTECAS!$C$1:$E$26,3,FALSE),"")</f>
        <v>Humanidades</v>
      </c>
      <c r="D844" s="267" t="s">
        <v>1069</v>
      </c>
      <c r="E844" s="128" t="s">
        <v>8</v>
      </c>
      <c r="F844" t="s">
        <v>31</v>
      </c>
      <c r="G844" t="s">
        <v>46</v>
      </c>
      <c r="H844" t="s">
        <v>46</v>
      </c>
      <c r="J844" t="s">
        <v>31</v>
      </c>
      <c r="K844" t="s">
        <v>13</v>
      </c>
      <c r="L844" t="s">
        <v>18</v>
      </c>
      <c r="M844" t="s">
        <v>747</v>
      </c>
      <c r="N844">
        <v>5</v>
      </c>
      <c r="O844">
        <v>4</v>
      </c>
      <c r="P844">
        <v>5</v>
      </c>
      <c r="Q844">
        <v>4</v>
      </c>
      <c r="R844">
        <v>5</v>
      </c>
      <c r="S844" t="s">
        <v>87</v>
      </c>
      <c r="T844" t="s">
        <v>87</v>
      </c>
      <c r="U844">
        <v>4</v>
      </c>
      <c r="V844">
        <v>1</v>
      </c>
      <c r="W844">
        <v>2</v>
      </c>
      <c r="X844">
        <v>5</v>
      </c>
      <c r="Y844">
        <v>5</v>
      </c>
      <c r="Z844">
        <v>5</v>
      </c>
      <c r="AA844">
        <v>5</v>
      </c>
      <c r="AB844">
        <v>5</v>
      </c>
      <c r="AC844">
        <v>3</v>
      </c>
      <c r="AD844">
        <v>4</v>
      </c>
      <c r="AE844">
        <v>2</v>
      </c>
      <c r="AF844">
        <v>4</v>
      </c>
      <c r="AG844">
        <v>5</v>
      </c>
      <c r="AH844">
        <v>3</v>
      </c>
      <c r="AI844">
        <v>3</v>
      </c>
      <c r="AJ844">
        <v>4</v>
      </c>
      <c r="AK844" t="s">
        <v>88</v>
      </c>
      <c r="AL844" t="s">
        <v>87</v>
      </c>
      <c r="AM844">
        <v>4</v>
      </c>
      <c r="AN844">
        <v>1</v>
      </c>
      <c r="AO844" t="s">
        <v>115</v>
      </c>
      <c r="AP844">
        <v>5</v>
      </c>
      <c r="AQ844">
        <v>4</v>
      </c>
      <c r="AR844">
        <v>5</v>
      </c>
      <c r="AS844">
        <v>5</v>
      </c>
      <c r="AT844">
        <v>5</v>
      </c>
      <c r="AU844">
        <v>5</v>
      </c>
      <c r="AV844">
        <v>4</v>
      </c>
      <c r="AW844">
        <v>3</v>
      </c>
      <c r="AX844" s="67" t="s">
        <v>87</v>
      </c>
      <c r="AY844" t="s">
        <v>88</v>
      </c>
      <c r="BA844">
        <v>5</v>
      </c>
      <c r="BB844" s="67">
        <v>4</v>
      </c>
      <c r="BC844" s="117" t="s">
        <v>135</v>
      </c>
      <c r="BF844">
        <f t="shared" si="88"/>
        <v>0</v>
      </c>
      <c r="BG844">
        <f t="shared" si="92"/>
        <v>0</v>
      </c>
      <c r="BH844">
        <f t="shared" si="92"/>
        <v>0</v>
      </c>
      <c r="BI844">
        <f t="shared" si="92"/>
        <v>0</v>
      </c>
      <c r="BJ844">
        <f t="shared" si="92"/>
        <v>0</v>
      </c>
      <c r="BK844">
        <f t="shared" si="92"/>
        <v>0</v>
      </c>
      <c r="BL844">
        <f t="shared" si="91"/>
        <v>0</v>
      </c>
      <c r="BM844">
        <f t="shared" si="89"/>
        <v>0</v>
      </c>
      <c r="BN844">
        <f t="shared" si="89"/>
        <v>0</v>
      </c>
      <c r="BO844">
        <f t="shared" si="89"/>
        <v>0</v>
      </c>
      <c r="BP844">
        <f t="shared" si="89"/>
        <v>0</v>
      </c>
      <c r="BQ844">
        <f t="shared" si="90"/>
        <v>0</v>
      </c>
      <c r="BR844">
        <f t="shared" si="89"/>
        <v>1</v>
      </c>
      <c r="BS844">
        <f t="shared" si="89"/>
        <v>0</v>
      </c>
      <c r="BT844" s="256">
        <f t="shared" si="93"/>
        <v>5</v>
      </c>
    </row>
    <row r="845" spans="2:72" x14ac:dyDescent="0.2">
      <c r="B845" s="93" t="str">
        <f>IFERROR(VLOOKUP(TABLA!$F845,BLIOTECAS!$C$1:$E$26,2,FALSE),"")</f>
        <v>FLL</v>
      </c>
      <c r="C845" s="93" t="str">
        <f>IFERROR(VLOOKUP(TABLA!F845,BLIOTECAS!$C$1:$E$26,3,FALSE),"")</f>
        <v>Humanidades</v>
      </c>
      <c r="D845" s="267" t="s">
        <v>1069</v>
      </c>
      <c r="E845" s="128" t="s">
        <v>8</v>
      </c>
      <c r="F845" t="s">
        <v>15</v>
      </c>
      <c r="G845" t="s">
        <v>47</v>
      </c>
      <c r="H845" t="s">
        <v>47</v>
      </c>
      <c r="J845" t="s">
        <v>476</v>
      </c>
      <c r="K845" t="s">
        <v>76</v>
      </c>
      <c r="N845">
        <v>5</v>
      </c>
      <c r="O845">
        <v>4</v>
      </c>
      <c r="P845">
        <v>3</v>
      </c>
      <c r="Q845">
        <v>3</v>
      </c>
      <c r="R845">
        <v>5</v>
      </c>
      <c r="S845" t="s">
        <v>88</v>
      </c>
      <c r="T845" t="s">
        <v>87</v>
      </c>
      <c r="U845">
        <v>4</v>
      </c>
      <c r="V845">
        <v>1</v>
      </c>
      <c r="W845">
        <v>2</v>
      </c>
      <c r="X845">
        <v>2</v>
      </c>
      <c r="Y845">
        <v>5</v>
      </c>
      <c r="Z845">
        <v>5</v>
      </c>
      <c r="AA845">
        <v>5</v>
      </c>
      <c r="AB845">
        <v>3</v>
      </c>
      <c r="AC845">
        <v>3</v>
      </c>
      <c r="AD845">
        <v>4</v>
      </c>
      <c r="AE845">
        <v>2</v>
      </c>
      <c r="AF845">
        <v>3</v>
      </c>
      <c r="AG845">
        <v>4</v>
      </c>
      <c r="AH845">
        <v>3</v>
      </c>
      <c r="AI845">
        <v>2</v>
      </c>
      <c r="AJ845">
        <v>3</v>
      </c>
      <c r="AK845" t="s">
        <v>88</v>
      </c>
      <c r="AL845" t="s">
        <v>88</v>
      </c>
      <c r="AM845">
        <v>3</v>
      </c>
      <c r="AN845">
        <v>3</v>
      </c>
      <c r="AO845" t="s">
        <v>113</v>
      </c>
      <c r="AP845">
        <v>5</v>
      </c>
      <c r="AQ845">
        <v>2</v>
      </c>
      <c r="AR845">
        <v>4</v>
      </c>
      <c r="AS845">
        <v>4</v>
      </c>
      <c r="AT845">
        <v>4</v>
      </c>
      <c r="AU845">
        <v>4</v>
      </c>
      <c r="AV845">
        <v>3</v>
      </c>
      <c r="AW845">
        <v>3</v>
      </c>
      <c r="AX845" s="67" t="s">
        <v>87</v>
      </c>
      <c r="AY845" t="s">
        <v>88</v>
      </c>
      <c r="BA845">
        <v>4</v>
      </c>
      <c r="BB845" s="67">
        <v>5</v>
      </c>
      <c r="BC845" s="117" t="s">
        <v>134</v>
      </c>
      <c r="BD845" t="s">
        <v>748</v>
      </c>
      <c r="BF845">
        <f t="shared" si="88"/>
        <v>0</v>
      </c>
      <c r="BG845">
        <f t="shared" si="92"/>
        <v>0</v>
      </c>
      <c r="BH845">
        <f t="shared" si="92"/>
        <v>0</v>
      </c>
      <c r="BI845">
        <f t="shared" si="92"/>
        <v>0</v>
      </c>
      <c r="BJ845">
        <f t="shared" si="92"/>
        <v>0</v>
      </c>
      <c r="BK845">
        <f t="shared" si="92"/>
        <v>0</v>
      </c>
      <c r="BL845">
        <f t="shared" si="91"/>
        <v>0</v>
      </c>
      <c r="BM845">
        <f t="shared" si="89"/>
        <v>0</v>
      </c>
      <c r="BN845">
        <f t="shared" si="89"/>
        <v>0</v>
      </c>
      <c r="BO845">
        <f t="shared" si="89"/>
        <v>1</v>
      </c>
      <c r="BP845">
        <f t="shared" si="89"/>
        <v>0</v>
      </c>
      <c r="BQ845">
        <f t="shared" si="90"/>
        <v>0</v>
      </c>
      <c r="BR845">
        <f t="shared" si="89"/>
        <v>0</v>
      </c>
      <c r="BS845">
        <f t="shared" si="89"/>
        <v>0</v>
      </c>
      <c r="BT845" s="256">
        <f t="shared" si="93"/>
        <v>4</v>
      </c>
    </row>
    <row r="846" spans="2:72" x14ac:dyDescent="0.2">
      <c r="B846" s="93" t="str">
        <f>IFERROR(VLOOKUP(TABLA!$F846,BLIOTECAS!$C$1:$E$26,2,FALSE),"")</f>
        <v>GHI</v>
      </c>
      <c r="C846" s="93" t="str">
        <f>IFERROR(VLOOKUP(TABLA!F846,BLIOTECAS!$C$1:$E$26,3,FALSE),"")</f>
        <v>Humanidades</v>
      </c>
      <c r="D846" s="267" t="s">
        <v>1069</v>
      </c>
      <c r="E846" s="128" t="s">
        <v>8</v>
      </c>
      <c r="F846" t="s">
        <v>13</v>
      </c>
      <c r="G846" t="s">
        <v>48</v>
      </c>
      <c r="H846" t="s">
        <v>48</v>
      </c>
      <c r="J846" t="s">
        <v>13</v>
      </c>
      <c r="K846" t="s">
        <v>31</v>
      </c>
      <c r="L846" t="s">
        <v>76</v>
      </c>
      <c r="N846">
        <v>3</v>
      </c>
      <c r="O846">
        <v>4</v>
      </c>
      <c r="P846">
        <v>3</v>
      </c>
      <c r="Q846">
        <v>3</v>
      </c>
      <c r="R846">
        <v>4</v>
      </c>
      <c r="S846" t="s">
        <v>87</v>
      </c>
      <c r="T846" t="s">
        <v>87</v>
      </c>
      <c r="U846">
        <v>4</v>
      </c>
      <c r="V846">
        <v>3</v>
      </c>
      <c r="W846">
        <v>2</v>
      </c>
      <c r="X846">
        <v>5</v>
      </c>
      <c r="Y846">
        <v>2</v>
      </c>
      <c r="Z846">
        <v>4</v>
      </c>
      <c r="AA846">
        <v>1</v>
      </c>
      <c r="AB846">
        <v>1</v>
      </c>
      <c r="AC846">
        <v>3</v>
      </c>
      <c r="AD846">
        <v>3</v>
      </c>
      <c r="AE846">
        <v>5</v>
      </c>
      <c r="AF846">
        <v>4</v>
      </c>
      <c r="AG846">
        <v>4</v>
      </c>
      <c r="AH846">
        <v>4</v>
      </c>
      <c r="AI846">
        <v>3</v>
      </c>
      <c r="AJ846">
        <v>2</v>
      </c>
      <c r="AK846" t="s">
        <v>88</v>
      </c>
      <c r="AL846" t="s">
        <v>88</v>
      </c>
      <c r="AM846">
        <v>4</v>
      </c>
      <c r="AN846">
        <v>2</v>
      </c>
      <c r="AO846" t="s">
        <v>113</v>
      </c>
      <c r="AP846">
        <v>5</v>
      </c>
      <c r="AQ846">
        <v>5</v>
      </c>
      <c r="AR846">
        <v>5</v>
      </c>
      <c r="AS846">
        <v>5</v>
      </c>
      <c r="AT846">
        <v>5</v>
      </c>
      <c r="AU846">
        <v>3</v>
      </c>
      <c r="AV846">
        <v>2</v>
      </c>
      <c r="AW846">
        <v>2</v>
      </c>
      <c r="AX846" s="67" t="s">
        <v>88</v>
      </c>
      <c r="AY846" t="s">
        <v>88</v>
      </c>
      <c r="BA846">
        <v>4</v>
      </c>
      <c r="BB846" s="67">
        <v>5</v>
      </c>
      <c r="BC846" s="117" t="s">
        <v>135</v>
      </c>
      <c r="BF846">
        <f t="shared" si="88"/>
        <v>0</v>
      </c>
      <c r="BG846">
        <f t="shared" si="92"/>
        <v>0</v>
      </c>
      <c r="BH846">
        <f t="shared" si="92"/>
        <v>0</v>
      </c>
      <c r="BI846">
        <f t="shared" si="92"/>
        <v>0</v>
      </c>
      <c r="BJ846">
        <f t="shared" si="92"/>
        <v>0</v>
      </c>
      <c r="BK846">
        <f t="shared" si="92"/>
        <v>0</v>
      </c>
      <c r="BL846">
        <f t="shared" si="91"/>
        <v>0</v>
      </c>
      <c r="BM846">
        <f t="shared" si="89"/>
        <v>0</v>
      </c>
      <c r="BN846">
        <f t="shared" si="89"/>
        <v>0</v>
      </c>
      <c r="BO846">
        <f t="shared" si="89"/>
        <v>1</v>
      </c>
      <c r="BP846">
        <f t="shared" si="89"/>
        <v>0</v>
      </c>
      <c r="BQ846">
        <f t="shared" si="90"/>
        <v>0</v>
      </c>
      <c r="BR846">
        <f t="shared" si="89"/>
        <v>0</v>
      </c>
      <c r="BS846">
        <f t="shared" si="89"/>
        <v>0</v>
      </c>
      <c r="BT846" s="256">
        <f t="shared" si="93"/>
        <v>5</v>
      </c>
    </row>
    <row r="847" spans="2:72" x14ac:dyDescent="0.2">
      <c r="B847" s="93" t="str">
        <f>IFERROR(VLOOKUP(TABLA!$F847,BLIOTECAS!$C$1:$E$26,2,FALSE),"")</f>
        <v>PSI</v>
      </c>
      <c r="C847" s="93" t="str">
        <f>IFERROR(VLOOKUP(TABLA!F847,BLIOTECAS!$C$1:$E$26,3,FALSE),"")</f>
        <v>Ciencias de la Salud</v>
      </c>
      <c r="D847" s="267" t="s">
        <v>1069</v>
      </c>
      <c r="E847" s="128" t="s">
        <v>8</v>
      </c>
      <c r="F847" t="s">
        <v>23</v>
      </c>
      <c r="G847" t="s">
        <v>46</v>
      </c>
      <c r="H847" t="s">
        <v>44</v>
      </c>
      <c r="J847" t="s">
        <v>23</v>
      </c>
      <c r="N847">
        <v>5</v>
      </c>
      <c r="O847">
        <v>4</v>
      </c>
      <c r="P847">
        <v>4</v>
      </c>
      <c r="Q847">
        <v>5</v>
      </c>
      <c r="R847">
        <v>5</v>
      </c>
      <c r="S847" t="s">
        <v>88</v>
      </c>
      <c r="T847" t="s">
        <v>87</v>
      </c>
      <c r="U847">
        <v>1</v>
      </c>
      <c r="V847">
        <v>3</v>
      </c>
      <c r="W847">
        <v>3</v>
      </c>
      <c r="X847">
        <v>1</v>
      </c>
      <c r="Y847">
        <v>4</v>
      </c>
      <c r="Z847">
        <v>5</v>
      </c>
      <c r="AA847">
        <v>4</v>
      </c>
      <c r="AB847">
        <v>5</v>
      </c>
      <c r="AC847">
        <v>3</v>
      </c>
      <c r="AE847">
        <v>4</v>
      </c>
      <c r="AF847">
        <v>4</v>
      </c>
      <c r="AG847">
        <v>5</v>
      </c>
      <c r="AH847">
        <v>3</v>
      </c>
      <c r="AI847">
        <v>3</v>
      </c>
      <c r="AJ847">
        <v>4</v>
      </c>
      <c r="AK847" t="s">
        <v>88</v>
      </c>
      <c r="AL847" t="s">
        <v>88</v>
      </c>
      <c r="AM847">
        <v>4</v>
      </c>
      <c r="AN847">
        <v>2</v>
      </c>
      <c r="AO847" t="s">
        <v>115</v>
      </c>
      <c r="AP847">
        <v>5</v>
      </c>
      <c r="AQ847">
        <v>4</v>
      </c>
      <c r="AR847">
        <v>5</v>
      </c>
      <c r="AS847">
        <v>5</v>
      </c>
      <c r="AT847">
        <v>4</v>
      </c>
      <c r="AU847">
        <v>4</v>
      </c>
      <c r="AV847">
        <v>5</v>
      </c>
      <c r="AW847">
        <v>4</v>
      </c>
      <c r="AX847" s="67" t="s">
        <v>87</v>
      </c>
      <c r="AY847" t="s">
        <v>88</v>
      </c>
      <c r="BA847">
        <v>5</v>
      </c>
      <c r="BB847" s="67">
        <v>5</v>
      </c>
      <c r="BC847" s="117" t="s">
        <v>134</v>
      </c>
      <c r="BF847">
        <f t="shared" si="88"/>
        <v>0</v>
      </c>
      <c r="BG847">
        <f t="shared" si="92"/>
        <v>0</v>
      </c>
      <c r="BH847">
        <f t="shared" si="92"/>
        <v>0</v>
      </c>
      <c r="BI847">
        <f t="shared" si="92"/>
        <v>0</v>
      </c>
      <c r="BJ847">
        <f t="shared" si="92"/>
        <v>0</v>
      </c>
      <c r="BK847">
        <f t="shared" si="92"/>
        <v>0</v>
      </c>
      <c r="BL847">
        <f t="shared" si="91"/>
        <v>0</v>
      </c>
      <c r="BM847">
        <f t="shared" si="89"/>
        <v>0</v>
      </c>
      <c r="BN847">
        <f t="shared" si="89"/>
        <v>0</v>
      </c>
      <c r="BO847">
        <f t="shared" si="89"/>
        <v>0</v>
      </c>
      <c r="BP847">
        <f t="shared" si="89"/>
        <v>0</v>
      </c>
      <c r="BQ847">
        <f t="shared" si="90"/>
        <v>0</v>
      </c>
      <c r="BR847">
        <f t="shared" si="89"/>
        <v>1</v>
      </c>
      <c r="BS847">
        <f t="shared" si="89"/>
        <v>0</v>
      </c>
      <c r="BT847" s="256">
        <f t="shared" si="93"/>
        <v>4</v>
      </c>
    </row>
    <row r="848" spans="2:72" x14ac:dyDescent="0.2">
      <c r="B848" s="93" t="str">
        <f>IFERROR(VLOOKUP(TABLA!$F848,BLIOTECAS!$C$1:$E$26,2,FALSE),"")</f>
        <v>EMP</v>
      </c>
      <c r="C848" s="93" t="str">
        <f>IFERROR(VLOOKUP(TABLA!F848,BLIOTECAS!$C$1:$E$26,3,FALSE),"")</f>
        <v>Ciencias Sociales</v>
      </c>
      <c r="D848" s="267" t="s">
        <v>1069</v>
      </c>
      <c r="E848" s="128" t="s">
        <v>8</v>
      </c>
      <c r="F848" t="s">
        <v>35</v>
      </c>
      <c r="G848" t="s">
        <v>45</v>
      </c>
      <c r="H848" t="s">
        <v>44</v>
      </c>
      <c r="J848" t="s">
        <v>35</v>
      </c>
      <c r="N848">
        <v>5</v>
      </c>
      <c r="O848">
        <v>5</v>
      </c>
      <c r="P848">
        <v>5</v>
      </c>
      <c r="Q848">
        <v>5</v>
      </c>
      <c r="R848">
        <v>5</v>
      </c>
      <c r="S848" t="s">
        <v>88</v>
      </c>
      <c r="T848" t="s">
        <v>87</v>
      </c>
      <c r="U848">
        <v>4</v>
      </c>
      <c r="V848">
        <v>5</v>
      </c>
      <c r="W848">
        <v>4</v>
      </c>
      <c r="X848">
        <v>2</v>
      </c>
      <c r="Y848">
        <v>2</v>
      </c>
      <c r="Z848">
        <v>2</v>
      </c>
      <c r="AA848">
        <v>3</v>
      </c>
      <c r="AB848">
        <v>4</v>
      </c>
      <c r="AC848">
        <v>5</v>
      </c>
      <c r="AD848">
        <v>5</v>
      </c>
      <c r="AE848">
        <v>5</v>
      </c>
      <c r="AF848">
        <v>5</v>
      </c>
      <c r="AG848">
        <v>5</v>
      </c>
      <c r="AH848">
        <v>5</v>
      </c>
      <c r="AI848">
        <v>5</v>
      </c>
      <c r="AJ848">
        <v>4</v>
      </c>
      <c r="AK848" t="s">
        <v>88</v>
      </c>
      <c r="AL848" t="s">
        <v>88</v>
      </c>
      <c r="AM848">
        <v>5</v>
      </c>
      <c r="AN848">
        <v>3</v>
      </c>
      <c r="AO848" t="s">
        <v>113</v>
      </c>
      <c r="AP848">
        <v>5</v>
      </c>
      <c r="AQ848">
        <v>5</v>
      </c>
      <c r="AR848">
        <v>5</v>
      </c>
      <c r="AS848">
        <v>5</v>
      </c>
      <c r="AT848">
        <v>5</v>
      </c>
      <c r="AU848">
        <v>5</v>
      </c>
      <c r="AV848">
        <v>5</v>
      </c>
      <c r="AW848">
        <v>5</v>
      </c>
      <c r="BA848">
        <v>5</v>
      </c>
      <c r="BB848" s="67">
        <v>5</v>
      </c>
      <c r="BC848" s="117" t="s">
        <v>135</v>
      </c>
      <c r="BF848">
        <f t="shared" si="88"/>
        <v>0</v>
      </c>
      <c r="BG848">
        <f t="shared" si="92"/>
        <v>0</v>
      </c>
      <c r="BH848">
        <f t="shared" si="92"/>
        <v>0</v>
      </c>
      <c r="BI848">
        <f t="shared" si="92"/>
        <v>0</v>
      </c>
      <c r="BJ848">
        <f t="shared" si="92"/>
        <v>0</v>
      </c>
      <c r="BK848">
        <f t="shared" si="92"/>
        <v>0</v>
      </c>
      <c r="BL848">
        <f t="shared" si="91"/>
        <v>0</v>
      </c>
      <c r="BM848">
        <f t="shared" si="89"/>
        <v>0</v>
      </c>
      <c r="BN848">
        <f t="shared" si="89"/>
        <v>0</v>
      </c>
      <c r="BO848">
        <f t="shared" si="89"/>
        <v>1</v>
      </c>
      <c r="BP848">
        <f t="shared" si="89"/>
        <v>0</v>
      </c>
      <c r="BQ848">
        <f t="shared" si="90"/>
        <v>0</v>
      </c>
      <c r="BR848">
        <f t="shared" si="89"/>
        <v>0</v>
      </c>
      <c r="BS848">
        <f t="shared" si="89"/>
        <v>0</v>
      </c>
      <c r="BT848" s="256">
        <f t="shared" si="93"/>
        <v>5</v>
      </c>
    </row>
    <row r="849" spans="2:72" x14ac:dyDescent="0.2">
      <c r="B849" s="93" t="str">
        <f>IFERROR(VLOOKUP(TABLA!$F849,BLIOTECAS!$C$1:$E$26,2,FALSE),"")</f>
        <v>GEO</v>
      </c>
      <c r="C849" s="93" t="str">
        <f>IFERROR(VLOOKUP(TABLA!F849,BLIOTECAS!$C$1:$E$26,3,FALSE),"")</f>
        <v>Ciencias Experimentales</v>
      </c>
      <c r="D849" s="267" t="s">
        <v>1069</v>
      </c>
      <c r="E849" s="128" t="s">
        <v>8</v>
      </c>
      <c r="F849" t="s">
        <v>34</v>
      </c>
      <c r="G849" t="s">
        <v>48</v>
      </c>
      <c r="H849" t="s">
        <v>44</v>
      </c>
      <c r="J849" t="s">
        <v>34</v>
      </c>
      <c r="K849" t="s">
        <v>34</v>
      </c>
      <c r="L849" t="s">
        <v>34</v>
      </c>
      <c r="N849">
        <v>4</v>
      </c>
      <c r="O849">
        <v>5</v>
      </c>
      <c r="P849">
        <v>4</v>
      </c>
      <c r="Q849">
        <v>2</v>
      </c>
      <c r="R849">
        <v>3</v>
      </c>
      <c r="S849" t="s">
        <v>88</v>
      </c>
      <c r="T849" t="s">
        <v>88</v>
      </c>
      <c r="U849">
        <v>2</v>
      </c>
      <c r="V849">
        <v>1</v>
      </c>
      <c r="W849">
        <v>1</v>
      </c>
      <c r="X849">
        <v>3</v>
      </c>
      <c r="Y849">
        <v>5</v>
      </c>
      <c r="Z849">
        <v>4</v>
      </c>
      <c r="AA849">
        <v>5</v>
      </c>
      <c r="AB849">
        <v>5</v>
      </c>
      <c r="AC849">
        <v>2</v>
      </c>
      <c r="AD849">
        <v>4</v>
      </c>
      <c r="AE849">
        <v>5</v>
      </c>
      <c r="AF849">
        <v>2</v>
      </c>
      <c r="AG849">
        <v>5</v>
      </c>
      <c r="AH849">
        <v>3</v>
      </c>
      <c r="AI849">
        <v>4</v>
      </c>
      <c r="AJ849">
        <v>5</v>
      </c>
      <c r="AK849" t="s">
        <v>88</v>
      </c>
      <c r="AL849" t="s">
        <v>88</v>
      </c>
      <c r="AM849">
        <v>3</v>
      </c>
      <c r="AN849">
        <v>2</v>
      </c>
      <c r="AP849">
        <v>5</v>
      </c>
      <c r="AQ849">
        <v>5</v>
      </c>
      <c r="AR849">
        <v>5</v>
      </c>
      <c r="AS849">
        <v>5</v>
      </c>
      <c r="AT849">
        <v>5</v>
      </c>
      <c r="AU849">
        <v>4</v>
      </c>
      <c r="AV849">
        <v>3</v>
      </c>
      <c r="AW849">
        <v>5</v>
      </c>
      <c r="AX849" s="67" t="s">
        <v>88</v>
      </c>
      <c r="AY849" t="s">
        <v>88</v>
      </c>
      <c r="BA849">
        <v>5</v>
      </c>
      <c r="BB849" s="67">
        <v>5</v>
      </c>
      <c r="BC849" s="117" t="s">
        <v>135</v>
      </c>
      <c r="BD849" t="s">
        <v>1089</v>
      </c>
      <c r="BF849">
        <f t="shared" si="88"/>
        <v>0</v>
      </c>
      <c r="BG849">
        <f t="shared" si="92"/>
        <v>0</v>
      </c>
      <c r="BH849">
        <f t="shared" si="92"/>
        <v>0</v>
      </c>
      <c r="BI849">
        <f t="shared" si="92"/>
        <v>0</v>
      </c>
      <c r="BJ849">
        <f t="shared" si="92"/>
        <v>0</v>
      </c>
      <c r="BK849">
        <f t="shared" si="92"/>
        <v>0</v>
      </c>
      <c r="BL849">
        <f t="shared" si="91"/>
        <v>0</v>
      </c>
      <c r="BM849">
        <f t="shared" si="89"/>
        <v>0</v>
      </c>
      <c r="BN849">
        <f t="shared" si="89"/>
        <v>0</v>
      </c>
      <c r="BO849">
        <f t="shared" si="89"/>
        <v>0</v>
      </c>
      <c r="BP849">
        <f t="shared" si="89"/>
        <v>0</v>
      </c>
      <c r="BQ849">
        <f t="shared" si="90"/>
        <v>0</v>
      </c>
      <c r="BR849">
        <f t="shared" si="89"/>
        <v>0</v>
      </c>
      <c r="BS849">
        <f t="shared" si="89"/>
        <v>0</v>
      </c>
      <c r="BT849" s="256">
        <f t="shared" si="93"/>
        <v>5</v>
      </c>
    </row>
    <row r="850" spans="2:72" x14ac:dyDescent="0.2">
      <c r="B850" s="93" t="str">
        <f>IFERROR(VLOOKUP(TABLA!$F850,BLIOTECAS!$C$1:$E$26,2,FALSE),"")</f>
        <v>TRS</v>
      </c>
      <c r="C850" s="93" t="str">
        <f>IFERROR(VLOOKUP(TABLA!F850,BLIOTECAS!$C$1:$E$26,3,FALSE),"")</f>
        <v>Ciencias Sociales</v>
      </c>
      <c r="D850" s="267" t="s">
        <v>1069</v>
      </c>
      <c r="E850" s="128" t="s">
        <v>8</v>
      </c>
      <c r="F850" t="s">
        <v>32</v>
      </c>
      <c r="G850" t="s">
        <v>46</v>
      </c>
      <c r="H850" t="s">
        <v>44</v>
      </c>
      <c r="J850" t="s">
        <v>32</v>
      </c>
      <c r="K850" t="s">
        <v>56</v>
      </c>
      <c r="L850" t="s">
        <v>18</v>
      </c>
      <c r="N850">
        <v>5</v>
      </c>
      <c r="O850">
        <v>5</v>
      </c>
      <c r="P850">
        <v>5</v>
      </c>
      <c r="Q850">
        <v>5</v>
      </c>
      <c r="R850">
        <v>5</v>
      </c>
      <c r="S850" t="s">
        <v>88</v>
      </c>
      <c r="T850" t="s">
        <v>87</v>
      </c>
      <c r="U850">
        <v>1</v>
      </c>
      <c r="V850">
        <v>1</v>
      </c>
      <c r="W850">
        <v>1</v>
      </c>
      <c r="X850">
        <v>5</v>
      </c>
      <c r="Y850">
        <v>5</v>
      </c>
      <c r="Z850">
        <v>5</v>
      </c>
      <c r="AA850">
        <v>5</v>
      </c>
      <c r="AB850">
        <v>5</v>
      </c>
      <c r="AC850">
        <v>5</v>
      </c>
      <c r="AD850">
        <v>5</v>
      </c>
      <c r="AE850">
        <v>5</v>
      </c>
      <c r="AF850">
        <v>5</v>
      </c>
      <c r="AG850">
        <v>5</v>
      </c>
      <c r="AH850">
        <v>5</v>
      </c>
      <c r="AI850">
        <v>5</v>
      </c>
      <c r="AJ850">
        <v>5</v>
      </c>
      <c r="AK850" t="s">
        <v>88</v>
      </c>
      <c r="AL850" t="s">
        <v>87</v>
      </c>
      <c r="AN850">
        <v>5</v>
      </c>
      <c r="AO850" t="s">
        <v>115</v>
      </c>
      <c r="AP850">
        <v>5</v>
      </c>
      <c r="AQ850">
        <v>5</v>
      </c>
      <c r="AR850">
        <v>5</v>
      </c>
      <c r="AS850">
        <v>5</v>
      </c>
      <c r="AT850">
        <v>5</v>
      </c>
      <c r="AU850">
        <v>5</v>
      </c>
      <c r="AV850">
        <v>5</v>
      </c>
      <c r="AW850">
        <v>5</v>
      </c>
      <c r="AX850" s="67" t="s">
        <v>88</v>
      </c>
      <c r="AY850" t="s">
        <v>88</v>
      </c>
      <c r="BA850">
        <v>5</v>
      </c>
      <c r="BB850" s="67">
        <v>5</v>
      </c>
      <c r="BC850" s="117" t="s">
        <v>135</v>
      </c>
      <c r="BF850">
        <f t="shared" si="88"/>
        <v>0</v>
      </c>
      <c r="BG850">
        <f t="shared" si="92"/>
        <v>0</v>
      </c>
      <c r="BH850">
        <f t="shared" si="92"/>
        <v>0</v>
      </c>
      <c r="BI850">
        <f t="shared" si="92"/>
        <v>0</v>
      </c>
      <c r="BJ850">
        <f t="shared" si="92"/>
        <v>0</v>
      </c>
      <c r="BK850">
        <f t="shared" si="92"/>
        <v>0</v>
      </c>
      <c r="BL850">
        <f t="shared" si="91"/>
        <v>0</v>
      </c>
      <c r="BM850">
        <f t="shared" si="89"/>
        <v>0</v>
      </c>
      <c r="BN850">
        <f t="shared" si="89"/>
        <v>0</v>
      </c>
      <c r="BO850">
        <f t="shared" si="89"/>
        <v>0</v>
      </c>
      <c r="BP850">
        <f t="shared" si="89"/>
        <v>0</v>
      </c>
      <c r="BQ850">
        <f t="shared" si="90"/>
        <v>0</v>
      </c>
      <c r="BR850">
        <f t="shared" si="89"/>
        <v>1</v>
      </c>
      <c r="BS850">
        <f t="shared" si="89"/>
        <v>0</v>
      </c>
      <c r="BT850" s="256">
        <f t="shared" si="93"/>
        <v>5</v>
      </c>
    </row>
    <row r="851" spans="2:72" x14ac:dyDescent="0.2">
      <c r="B851" s="93" t="str">
        <f>IFERROR(VLOOKUP(TABLA!$F851,BLIOTECAS!$C$1:$E$26,2,FALSE),"")</f>
        <v>BBA</v>
      </c>
      <c r="C851" s="93" t="str">
        <f>IFERROR(VLOOKUP(TABLA!F851,BLIOTECAS!$C$1:$E$26,3,FALSE),"")</f>
        <v>Humanidades</v>
      </c>
      <c r="D851" s="267" t="s">
        <v>1069</v>
      </c>
      <c r="E851" s="128" t="s">
        <v>8</v>
      </c>
      <c r="F851" t="s">
        <v>29</v>
      </c>
      <c r="G851" t="s">
        <v>46</v>
      </c>
      <c r="H851" t="s">
        <v>45</v>
      </c>
      <c r="J851" t="s">
        <v>29</v>
      </c>
      <c r="K851" t="s">
        <v>56</v>
      </c>
      <c r="N851">
        <v>3</v>
      </c>
      <c r="O851">
        <v>4</v>
      </c>
      <c r="P851">
        <v>4</v>
      </c>
      <c r="Q851">
        <v>4</v>
      </c>
      <c r="R851">
        <v>4</v>
      </c>
      <c r="S851" t="s">
        <v>88</v>
      </c>
      <c r="T851" t="s">
        <v>88</v>
      </c>
      <c r="U851">
        <v>5</v>
      </c>
      <c r="V851">
        <v>4</v>
      </c>
      <c r="W851">
        <v>4</v>
      </c>
      <c r="X851">
        <v>4</v>
      </c>
      <c r="Y851">
        <v>5</v>
      </c>
      <c r="Z851">
        <v>4</v>
      </c>
      <c r="AA851">
        <v>3</v>
      </c>
      <c r="AB851">
        <v>3</v>
      </c>
      <c r="AC851">
        <v>4</v>
      </c>
      <c r="AD851">
        <v>4</v>
      </c>
      <c r="AE851">
        <v>5</v>
      </c>
      <c r="AF851">
        <v>5</v>
      </c>
      <c r="AG851">
        <v>4</v>
      </c>
      <c r="AH851">
        <v>4</v>
      </c>
      <c r="AI851">
        <v>4</v>
      </c>
      <c r="AJ851">
        <v>4</v>
      </c>
      <c r="AK851" t="s">
        <v>88</v>
      </c>
      <c r="AL851" t="s">
        <v>88</v>
      </c>
      <c r="AM851">
        <v>4</v>
      </c>
      <c r="AO851" t="s">
        <v>115</v>
      </c>
      <c r="AP851">
        <v>4</v>
      </c>
      <c r="AQ851">
        <v>4</v>
      </c>
      <c r="AR851">
        <v>4</v>
      </c>
      <c r="AS851">
        <v>5</v>
      </c>
      <c r="AT851">
        <v>4</v>
      </c>
      <c r="AU851">
        <v>5</v>
      </c>
      <c r="AV851">
        <v>5</v>
      </c>
      <c r="AW851">
        <v>5</v>
      </c>
      <c r="AX851" s="67" t="s">
        <v>88</v>
      </c>
      <c r="AY851" t="s">
        <v>88</v>
      </c>
      <c r="BA851">
        <v>4</v>
      </c>
      <c r="BB851" s="67">
        <v>4</v>
      </c>
      <c r="BC851" s="117" t="s">
        <v>134</v>
      </c>
      <c r="BE851" t="s">
        <v>749</v>
      </c>
      <c r="BF851">
        <f t="shared" si="88"/>
        <v>0</v>
      </c>
      <c r="BG851">
        <f t="shared" si="92"/>
        <v>0</v>
      </c>
      <c r="BH851">
        <f t="shared" si="92"/>
        <v>0</v>
      </c>
      <c r="BI851">
        <f t="shared" si="92"/>
        <v>0</v>
      </c>
      <c r="BJ851">
        <f t="shared" si="92"/>
        <v>0</v>
      </c>
      <c r="BK851">
        <f t="shared" si="92"/>
        <v>0</v>
      </c>
      <c r="BL851">
        <f t="shared" si="91"/>
        <v>0</v>
      </c>
      <c r="BM851">
        <f t="shared" si="89"/>
        <v>0</v>
      </c>
      <c r="BN851">
        <f t="shared" si="89"/>
        <v>0</v>
      </c>
      <c r="BO851">
        <f t="shared" si="89"/>
        <v>0</v>
      </c>
      <c r="BP851">
        <f t="shared" si="89"/>
        <v>0</v>
      </c>
      <c r="BQ851">
        <f t="shared" si="90"/>
        <v>0</v>
      </c>
      <c r="BR851">
        <f t="shared" si="89"/>
        <v>1</v>
      </c>
      <c r="BS851">
        <f t="shared" si="89"/>
        <v>0</v>
      </c>
      <c r="BT851" s="256">
        <f t="shared" si="93"/>
        <v>4</v>
      </c>
    </row>
    <row r="852" spans="2:72" x14ac:dyDescent="0.2">
      <c r="B852" s="93" t="str">
        <f>IFERROR(VLOOKUP(TABLA!$F852,BLIOTECAS!$C$1:$E$26,2,FALSE),"")</f>
        <v>PSI</v>
      </c>
      <c r="C852" s="93" t="str">
        <f>IFERROR(VLOOKUP(TABLA!F852,BLIOTECAS!$C$1:$E$26,3,FALSE),"")</f>
        <v>Ciencias de la Salud</v>
      </c>
      <c r="D852" s="267" t="s">
        <v>1069</v>
      </c>
      <c r="E852" s="128" t="s">
        <v>8</v>
      </c>
      <c r="F852" t="s">
        <v>23</v>
      </c>
      <c r="G852" t="s">
        <v>48</v>
      </c>
      <c r="H852" t="s">
        <v>46</v>
      </c>
      <c r="J852" t="s">
        <v>23</v>
      </c>
      <c r="K852" t="s">
        <v>23</v>
      </c>
      <c r="L852" t="s">
        <v>23</v>
      </c>
      <c r="N852">
        <v>5</v>
      </c>
      <c r="O852">
        <v>5</v>
      </c>
      <c r="P852">
        <v>5</v>
      </c>
      <c r="Q852">
        <v>5</v>
      </c>
      <c r="S852" t="s">
        <v>87</v>
      </c>
      <c r="T852" t="s">
        <v>87</v>
      </c>
      <c r="U852">
        <v>5</v>
      </c>
      <c r="V852">
        <v>1</v>
      </c>
      <c r="W852">
        <v>3</v>
      </c>
      <c r="X852">
        <v>3</v>
      </c>
      <c r="Y852">
        <v>5</v>
      </c>
      <c r="Z852">
        <v>5</v>
      </c>
      <c r="AA852">
        <v>5</v>
      </c>
      <c r="AB852">
        <v>5</v>
      </c>
      <c r="AC852">
        <v>3</v>
      </c>
      <c r="AD852">
        <v>5</v>
      </c>
      <c r="AE852">
        <v>5</v>
      </c>
      <c r="AF852">
        <v>3</v>
      </c>
      <c r="AG852">
        <v>5</v>
      </c>
      <c r="AH852">
        <v>3</v>
      </c>
      <c r="AI852">
        <v>5</v>
      </c>
      <c r="AJ852">
        <v>5</v>
      </c>
      <c r="AK852" t="s">
        <v>88</v>
      </c>
      <c r="AL852" t="s">
        <v>88</v>
      </c>
      <c r="AM852">
        <v>5</v>
      </c>
      <c r="AN852">
        <v>5</v>
      </c>
      <c r="AO852" t="s">
        <v>373</v>
      </c>
      <c r="AP852">
        <v>5</v>
      </c>
      <c r="AQ852">
        <v>5</v>
      </c>
      <c r="AR852">
        <v>5</v>
      </c>
      <c r="AS852">
        <v>5</v>
      </c>
      <c r="AT852">
        <v>5</v>
      </c>
      <c r="AU852">
        <v>5</v>
      </c>
      <c r="AV852">
        <v>5</v>
      </c>
      <c r="AW852">
        <v>5</v>
      </c>
      <c r="AX852" s="67" t="s">
        <v>88</v>
      </c>
      <c r="AY852" t="s">
        <v>88</v>
      </c>
      <c r="BA852">
        <v>5</v>
      </c>
      <c r="BB852" s="67">
        <v>5</v>
      </c>
      <c r="BC852" s="117" t="s">
        <v>135</v>
      </c>
      <c r="BD852" t="s">
        <v>1090</v>
      </c>
      <c r="BE852" t="s">
        <v>750</v>
      </c>
      <c r="BF852">
        <f t="shared" si="88"/>
        <v>0</v>
      </c>
      <c r="BG852">
        <f t="shared" si="92"/>
        <v>0</v>
      </c>
      <c r="BH852">
        <f t="shared" si="92"/>
        <v>0</v>
      </c>
      <c r="BI852">
        <f t="shared" si="92"/>
        <v>0</v>
      </c>
      <c r="BJ852">
        <f t="shared" si="92"/>
        <v>0</v>
      </c>
      <c r="BK852">
        <f t="shared" si="92"/>
        <v>0</v>
      </c>
      <c r="BL852">
        <f t="shared" si="91"/>
        <v>0</v>
      </c>
      <c r="BM852">
        <f t="shared" si="89"/>
        <v>0</v>
      </c>
      <c r="BN852">
        <f t="shared" si="89"/>
        <v>0</v>
      </c>
      <c r="BO852">
        <f t="shared" si="89"/>
        <v>1</v>
      </c>
      <c r="BP852">
        <f t="shared" si="89"/>
        <v>0</v>
      </c>
      <c r="BQ852">
        <f t="shared" si="90"/>
        <v>0</v>
      </c>
      <c r="BR852">
        <f t="shared" si="89"/>
        <v>1</v>
      </c>
      <c r="BS852">
        <f t="shared" si="89"/>
        <v>0</v>
      </c>
      <c r="BT852" s="256">
        <f t="shared" si="93"/>
        <v>5</v>
      </c>
    </row>
    <row r="853" spans="2:72" x14ac:dyDescent="0.2">
      <c r="B853" s="93" t="str">
        <f>IFERROR(VLOOKUP(TABLA!$F853,BLIOTECAS!$C$1:$E$26,2,FALSE),"")</f>
        <v>BIO</v>
      </c>
      <c r="C853" s="93" t="str">
        <f>IFERROR(VLOOKUP(TABLA!F853,BLIOTECAS!$C$1:$E$26,3,FALSE),"")</f>
        <v>Ciencias Experimentales</v>
      </c>
      <c r="D853" s="267" t="s">
        <v>1069</v>
      </c>
      <c r="E853" s="128" t="s">
        <v>10</v>
      </c>
      <c r="F853" t="s">
        <v>27</v>
      </c>
      <c r="G853" t="s">
        <v>44</v>
      </c>
      <c r="H853" t="s">
        <v>46</v>
      </c>
      <c r="J853" t="s">
        <v>27</v>
      </c>
      <c r="K853" t="s">
        <v>21</v>
      </c>
      <c r="L853" t="s">
        <v>56</v>
      </c>
      <c r="N853">
        <v>4</v>
      </c>
      <c r="O853">
        <v>4</v>
      </c>
      <c r="P853">
        <v>4</v>
      </c>
      <c r="Q853">
        <v>4</v>
      </c>
      <c r="R853">
        <v>4</v>
      </c>
      <c r="S853" t="s">
        <v>88</v>
      </c>
      <c r="T853" t="s">
        <v>88</v>
      </c>
      <c r="U853">
        <v>1</v>
      </c>
      <c r="V853">
        <v>5</v>
      </c>
      <c r="W853">
        <v>5</v>
      </c>
      <c r="X853">
        <v>1</v>
      </c>
      <c r="Y853">
        <v>1</v>
      </c>
      <c r="Z853">
        <v>5</v>
      </c>
      <c r="AA853">
        <v>1</v>
      </c>
      <c r="AB853">
        <v>5</v>
      </c>
      <c r="AC853">
        <v>3</v>
      </c>
      <c r="AD853">
        <v>4</v>
      </c>
      <c r="AE853">
        <v>4</v>
      </c>
      <c r="AF853">
        <v>4</v>
      </c>
      <c r="AG853">
        <v>4</v>
      </c>
      <c r="AH853">
        <v>3</v>
      </c>
      <c r="AI853">
        <v>4</v>
      </c>
      <c r="AJ853">
        <v>4</v>
      </c>
      <c r="AK853" t="s">
        <v>87</v>
      </c>
      <c r="AL853" t="s">
        <v>88</v>
      </c>
      <c r="AM853">
        <v>3</v>
      </c>
      <c r="AN853">
        <v>3</v>
      </c>
      <c r="AO853" t="s">
        <v>113</v>
      </c>
      <c r="AP853">
        <v>5</v>
      </c>
      <c r="AQ853">
        <v>5</v>
      </c>
      <c r="AR853">
        <v>3</v>
      </c>
      <c r="AS853">
        <v>4</v>
      </c>
      <c r="AT853">
        <v>4</v>
      </c>
      <c r="AU853">
        <v>5</v>
      </c>
      <c r="AV853">
        <v>4</v>
      </c>
      <c r="AW853">
        <v>4</v>
      </c>
      <c r="AX853" s="67" t="s">
        <v>87</v>
      </c>
      <c r="AY853" t="s">
        <v>87</v>
      </c>
      <c r="AZ853" t="s">
        <v>124</v>
      </c>
      <c r="BA853">
        <v>4</v>
      </c>
      <c r="BB853" s="67">
        <v>4</v>
      </c>
      <c r="BC853" s="117" t="s">
        <v>133</v>
      </c>
      <c r="BF853">
        <f t="shared" si="88"/>
        <v>0</v>
      </c>
      <c r="BG853">
        <f t="shared" si="92"/>
        <v>0</v>
      </c>
      <c r="BH853">
        <f t="shared" si="92"/>
        <v>0</v>
      </c>
      <c r="BI853">
        <f t="shared" si="92"/>
        <v>0</v>
      </c>
      <c r="BJ853">
        <f t="shared" si="92"/>
        <v>0</v>
      </c>
      <c r="BK853">
        <f t="shared" si="92"/>
        <v>0</v>
      </c>
      <c r="BL853">
        <f t="shared" si="91"/>
        <v>0</v>
      </c>
      <c r="BM853">
        <f t="shared" si="89"/>
        <v>0</v>
      </c>
      <c r="BN853">
        <f t="shared" si="89"/>
        <v>0</v>
      </c>
      <c r="BO853">
        <f t="shared" si="89"/>
        <v>1</v>
      </c>
      <c r="BP853">
        <f t="shared" si="89"/>
        <v>0</v>
      </c>
      <c r="BQ853">
        <f t="shared" si="90"/>
        <v>0</v>
      </c>
      <c r="BR853">
        <f t="shared" si="89"/>
        <v>0</v>
      </c>
      <c r="BS853">
        <f t="shared" si="89"/>
        <v>0</v>
      </c>
      <c r="BT853" s="256">
        <f t="shared" si="93"/>
        <v>3</v>
      </c>
    </row>
    <row r="854" spans="2:72" x14ac:dyDescent="0.2">
      <c r="B854" s="93" t="str">
        <f>IFERROR(VLOOKUP(TABLA!$F854,BLIOTECAS!$C$1:$E$26,2,FALSE),"")</f>
        <v>GHI</v>
      </c>
      <c r="C854" s="93" t="str">
        <f>IFERROR(VLOOKUP(TABLA!F854,BLIOTECAS!$C$1:$E$26,3,FALSE),"")</f>
        <v>Humanidades</v>
      </c>
      <c r="D854" s="267" t="s">
        <v>1069</v>
      </c>
      <c r="E854" s="128" t="s">
        <v>8</v>
      </c>
      <c r="F854" t="s">
        <v>13</v>
      </c>
      <c r="G854" t="s">
        <v>46</v>
      </c>
      <c r="H854" t="s">
        <v>47</v>
      </c>
      <c r="J854" t="s">
        <v>13</v>
      </c>
      <c r="K854" t="s">
        <v>33</v>
      </c>
      <c r="L854" t="s">
        <v>17</v>
      </c>
      <c r="M854" t="s">
        <v>751</v>
      </c>
      <c r="N854">
        <v>4</v>
      </c>
      <c r="O854">
        <v>4</v>
      </c>
      <c r="P854">
        <v>4</v>
      </c>
      <c r="Q854">
        <v>3</v>
      </c>
      <c r="R854">
        <v>4</v>
      </c>
      <c r="S854" t="s">
        <v>87</v>
      </c>
      <c r="T854" t="s">
        <v>87</v>
      </c>
      <c r="U854">
        <v>5</v>
      </c>
      <c r="V854">
        <v>4</v>
      </c>
      <c r="W854">
        <v>4</v>
      </c>
      <c r="X854">
        <v>4</v>
      </c>
      <c r="Y854">
        <v>4</v>
      </c>
      <c r="Z854">
        <v>4</v>
      </c>
      <c r="AA854">
        <v>4</v>
      </c>
      <c r="AB854">
        <v>4</v>
      </c>
      <c r="AC854">
        <v>4</v>
      </c>
      <c r="AD854">
        <v>4</v>
      </c>
      <c r="AE854">
        <v>4</v>
      </c>
      <c r="AF854">
        <v>4</v>
      </c>
      <c r="AG854">
        <v>4</v>
      </c>
      <c r="AH854">
        <v>4</v>
      </c>
      <c r="AI854">
        <v>4</v>
      </c>
      <c r="AJ854">
        <v>5</v>
      </c>
      <c r="AK854" t="s">
        <v>87</v>
      </c>
      <c r="AL854" t="s">
        <v>87</v>
      </c>
      <c r="AM854">
        <v>4</v>
      </c>
      <c r="AN854">
        <v>4</v>
      </c>
      <c r="AO854" t="s">
        <v>657</v>
      </c>
      <c r="AP854">
        <v>4</v>
      </c>
      <c r="AQ854">
        <v>4</v>
      </c>
      <c r="AR854">
        <v>4</v>
      </c>
      <c r="AS854">
        <v>4</v>
      </c>
      <c r="AT854">
        <v>4</v>
      </c>
      <c r="AU854">
        <v>4</v>
      </c>
      <c r="AV854">
        <v>4</v>
      </c>
      <c r="AW854">
        <v>4</v>
      </c>
      <c r="AX854" s="67" t="s">
        <v>87</v>
      </c>
      <c r="AY854" t="s">
        <v>87</v>
      </c>
      <c r="AZ854" t="s">
        <v>125</v>
      </c>
      <c r="BA854">
        <v>4</v>
      </c>
      <c r="BB854" s="67">
        <v>4</v>
      </c>
      <c r="BC854" s="117" t="s">
        <v>134</v>
      </c>
      <c r="BF854">
        <f t="shared" si="88"/>
        <v>0</v>
      </c>
      <c r="BG854">
        <f t="shared" si="92"/>
        <v>0</v>
      </c>
      <c r="BH854">
        <f t="shared" si="92"/>
        <v>0</v>
      </c>
      <c r="BI854">
        <f t="shared" si="92"/>
        <v>0</v>
      </c>
      <c r="BJ854">
        <f t="shared" si="92"/>
        <v>0</v>
      </c>
      <c r="BK854">
        <f t="shared" si="92"/>
        <v>0</v>
      </c>
      <c r="BL854">
        <f t="shared" si="91"/>
        <v>1</v>
      </c>
      <c r="BM854">
        <f t="shared" si="89"/>
        <v>0</v>
      </c>
      <c r="BN854">
        <f t="shared" si="89"/>
        <v>1</v>
      </c>
      <c r="BO854">
        <f t="shared" si="89"/>
        <v>0</v>
      </c>
      <c r="BP854">
        <f t="shared" si="89"/>
        <v>0</v>
      </c>
      <c r="BQ854">
        <f t="shared" si="90"/>
        <v>0</v>
      </c>
      <c r="BR854">
        <f t="shared" si="89"/>
        <v>0</v>
      </c>
      <c r="BS854">
        <f t="shared" si="89"/>
        <v>0</v>
      </c>
      <c r="BT854" s="256">
        <f t="shared" si="93"/>
        <v>4</v>
      </c>
    </row>
    <row r="855" spans="2:72" x14ac:dyDescent="0.2">
      <c r="B855" s="93" t="str">
        <f>IFERROR(VLOOKUP(TABLA!$F855,BLIOTECAS!$C$1:$E$26,2,FALSE),"")</f>
        <v>TRS</v>
      </c>
      <c r="C855" s="93" t="str">
        <f>IFERROR(VLOOKUP(TABLA!F855,BLIOTECAS!$C$1:$E$26,3,FALSE),"")</f>
        <v>Ciencias Sociales</v>
      </c>
      <c r="D855" s="267" t="s">
        <v>1069</v>
      </c>
      <c r="E855" s="128" t="s">
        <v>8</v>
      </c>
      <c r="F855" t="s">
        <v>32</v>
      </c>
      <c r="G855" t="s">
        <v>46</v>
      </c>
      <c r="H855" t="s">
        <v>46</v>
      </c>
      <c r="J855" t="s">
        <v>23</v>
      </c>
      <c r="K855" t="s">
        <v>32</v>
      </c>
      <c r="L855" t="s">
        <v>56</v>
      </c>
      <c r="N855">
        <v>4</v>
      </c>
      <c r="O855">
        <v>4</v>
      </c>
      <c r="P855">
        <v>4</v>
      </c>
      <c r="Q855">
        <v>3</v>
      </c>
      <c r="R855">
        <v>4</v>
      </c>
      <c r="S855" t="s">
        <v>87</v>
      </c>
      <c r="T855" t="s">
        <v>87</v>
      </c>
      <c r="U855">
        <v>3</v>
      </c>
      <c r="V855">
        <v>2</v>
      </c>
      <c r="W855">
        <v>3</v>
      </c>
      <c r="X855">
        <v>4</v>
      </c>
      <c r="Y855">
        <v>4</v>
      </c>
      <c r="Z855">
        <v>3</v>
      </c>
      <c r="AA855">
        <v>4</v>
      </c>
      <c r="AB855">
        <v>2</v>
      </c>
      <c r="AC855">
        <v>3</v>
      </c>
      <c r="AD855">
        <v>3</v>
      </c>
      <c r="AE855">
        <v>3</v>
      </c>
      <c r="AF855">
        <v>3</v>
      </c>
      <c r="AG855">
        <v>4</v>
      </c>
      <c r="AH855">
        <v>3</v>
      </c>
      <c r="AI855">
        <v>3</v>
      </c>
      <c r="AJ855">
        <v>3</v>
      </c>
      <c r="AK855" t="s">
        <v>88</v>
      </c>
      <c r="AL855" t="s">
        <v>88</v>
      </c>
      <c r="AM855">
        <v>3</v>
      </c>
      <c r="AN855">
        <v>3</v>
      </c>
      <c r="AO855" t="s">
        <v>113</v>
      </c>
      <c r="AP855">
        <v>4</v>
      </c>
      <c r="AQ855">
        <v>4</v>
      </c>
      <c r="AR855">
        <v>4</v>
      </c>
      <c r="AS855">
        <v>4</v>
      </c>
      <c r="AT855">
        <v>4</v>
      </c>
      <c r="AU855">
        <v>4</v>
      </c>
      <c r="AV855">
        <v>4</v>
      </c>
      <c r="AW855">
        <v>4</v>
      </c>
      <c r="AX855" s="67" t="s">
        <v>88</v>
      </c>
      <c r="AY855" t="s">
        <v>88</v>
      </c>
      <c r="BA855">
        <v>4</v>
      </c>
      <c r="BB855" s="67">
        <v>4</v>
      </c>
      <c r="BC855" s="117" t="s">
        <v>134</v>
      </c>
      <c r="BF855">
        <f t="shared" si="88"/>
        <v>0</v>
      </c>
      <c r="BG855">
        <f t="shared" si="92"/>
        <v>0</v>
      </c>
      <c r="BH855">
        <f t="shared" si="92"/>
        <v>0</v>
      </c>
      <c r="BI855">
        <f t="shared" si="92"/>
        <v>0</v>
      </c>
      <c r="BJ855">
        <f t="shared" si="92"/>
        <v>0</v>
      </c>
      <c r="BK855">
        <f t="shared" si="92"/>
        <v>0</v>
      </c>
      <c r="BL855">
        <f t="shared" si="91"/>
        <v>0</v>
      </c>
      <c r="BM855">
        <f t="shared" si="89"/>
        <v>0</v>
      </c>
      <c r="BN855">
        <f t="shared" si="89"/>
        <v>0</v>
      </c>
      <c r="BO855">
        <f t="shared" si="89"/>
        <v>1</v>
      </c>
      <c r="BP855">
        <f t="shared" si="89"/>
        <v>0</v>
      </c>
      <c r="BQ855">
        <f t="shared" si="90"/>
        <v>0</v>
      </c>
      <c r="BR855">
        <f t="shared" si="89"/>
        <v>0</v>
      </c>
      <c r="BS855">
        <f t="shared" si="89"/>
        <v>0</v>
      </c>
      <c r="BT855" s="256">
        <f t="shared" si="93"/>
        <v>4</v>
      </c>
    </row>
    <row r="856" spans="2:72" x14ac:dyDescent="0.2">
      <c r="B856" s="93" t="str">
        <f>IFERROR(VLOOKUP(TABLA!$F856,BLIOTECAS!$C$1:$E$26,2,FALSE),"")</f>
        <v>GHI</v>
      </c>
      <c r="C856" s="93" t="str">
        <f>IFERROR(VLOOKUP(TABLA!F856,BLIOTECAS!$C$1:$E$26,3,FALSE),"")</f>
        <v>Humanidades</v>
      </c>
      <c r="D856" s="267" t="s">
        <v>1069</v>
      </c>
      <c r="E856" s="128" t="s">
        <v>8</v>
      </c>
      <c r="F856" t="s">
        <v>13</v>
      </c>
      <c r="G856" t="s">
        <v>47</v>
      </c>
      <c r="H856" t="s">
        <v>46</v>
      </c>
      <c r="J856" t="s">
        <v>13</v>
      </c>
      <c r="K856" t="s">
        <v>56</v>
      </c>
      <c r="L856" t="s">
        <v>76</v>
      </c>
      <c r="N856">
        <v>5</v>
      </c>
      <c r="O856">
        <v>5</v>
      </c>
      <c r="P856">
        <v>5</v>
      </c>
      <c r="Q856">
        <v>3</v>
      </c>
      <c r="R856">
        <v>5</v>
      </c>
      <c r="S856" t="s">
        <v>88</v>
      </c>
      <c r="T856" t="s">
        <v>87</v>
      </c>
      <c r="U856">
        <v>4</v>
      </c>
      <c r="V856">
        <v>4</v>
      </c>
      <c r="W856">
        <v>2</v>
      </c>
      <c r="X856">
        <v>5</v>
      </c>
      <c r="Y856">
        <v>4</v>
      </c>
      <c r="Z856">
        <v>5</v>
      </c>
      <c r="AA856">
        <v>5</v>
      </c>
      <c r="AB856">
        <v>4</v>
      </c>
      <c r="AC856">
        <v>5</v>
      </c>
      <c r="AD856">
        <v>5</v>
      </c>
      <c r="AE856">
        <v>5</v>
      </c>
      <c r="AF856">
        <v>5</v>
      </c>
      <c r="AG856">
        <v>5</v>
      </c>
      <c r="AH856">
        <v>5</v>
      </c>
      <c r="AI856">
        <v>5</v>
      </c>
      <c r="AJ856">
        <v>5</v>
      </c>
      <c r="AK856" t="s">
        <v>88</v>
      </c>
      <c r="AL856" t="s">
        <v>87</v>
      </c>
      <c r="AM856">
        <v>4</v>
      </c>
      <c r="AN856">
        <v>4</v>
      </c>
      <c r="AO856" t="s">
        <v>115</v>
      </c>
      <c r="AP856">
        <v>5</v>
      </c>
      <c r="AQ856">
        <v>4</v>
      </c>
      <c r="AR856">
        <v>5</v>
      </c>
      <c r="AS856">
        <v>5</v>
      </c>
      <c r="AT856">
        <v>5</v>
      </c>
      <c r="AU856">
        <v>5</v>
      </c>
      <c r="AV856">
        <v>5</v>
      </c>
      <c r="AW856">
        <v>5</v>
      </c>
      <c r="AX856" s="67" t="s">
        <v>88</v>
      </c>
      <c r="AY856" t="s">
        <v>88</v>
      </c>
      <c r="BA856">
        <v>5</v>
      </c>
      <c r="BB856" s="67">
        <v>5</v>
      </c>
      <c r="BC856" s="117" t="s">
        <v>134</v>
      </c>
      <c r="BF856">
        <f t="shared" si="88"/>
        <v>0</v>
      </c>
      <c r="BG856">
        <f t="shared" si="92"/>
        <v>0</v>
      </c>
      <c r="BH856">
        <f t="shared" si="92"/>
        <v>0</v>
      </c>
      <c r="BI856">
        <f t="shared" si="92"/>
        <v>0</v>
      </c>
      <c r="BJ856">
        <f t="shared" si="92"/>
        <v>0</v>
      </c>
      <c r="BK856">
        <f t="shared" si="92"/>
        <v>0</v>
      </c>
      <c r="BL856">
        <f t="shared" si="91"/>
        <v>0</v>
      </c>
      <c r="BM856">
        <f t="shared" si="89"/>
        <v>0</v>
      </c>
      <c r="BN856">
        <f t="shared" si="89"/>
        <v>0</v>
      </c>
      <c r="BO856">
        <f t="shared" si="89"/>
        <v>0</v>
      </c>
      <c r="BP856">
        <f t="shared" si="89"/>
        <v>0</v>
      </c>
      <c r="BQ856">
        <f t="shared" si="90"/>
        <v>0</v>
      </c>
      <c r="BR856">
        <f t="shared" si="89"/>
        <v>1</v>
      </c>
      <c r="BS856">
        <f t="shared" si="89"/>
        <v>0</v>
      </c>
      <c r="BT856" s="256">
        <f t="shared" si="93"/>
        <v>4</v>
      </c>
    </row>
    <row r="857" spans="2:72" x14ac:dyDescent="0.2">
      <c r="B857" s="93" t="str">
        <f>IFERROR(VLOOKUP(TABLA!$F857,BLIOTECAS!$C$1:$E$26,2,FALSE),"")</f>
        <v>FLL</v>
      </c>
      <c r="C857" s="93" t="str">
        <f>IFERROR(VLOOKUP(TABLA!F857,BLIOTECAS!$C$1:$E$26,3,FALSE),"")</f>
        <v>Humanidades</v>
      </c>
      <c r="D857" s="267" t="s">
        <v>1069</v>
      </c>
      <c r="E857" s="128" t="s">
        <v>10</v>
      </c>
      <c r="F857" t="s">
        <v>15</v>
      </c>
      <c r="G857" t="s">
        <v>47</v>
      </c>
      <c r="H857" t="s">
        <v>48</v>
      </c>
      <c r="J857" t="s">
        <v>476</v>
      </c>
      <c r="K857" t="s">
        <v>29</v>
      </c>
      <c r="L857" t="s">
        <v>54</v>
      </c>
      <c r="M857" t="s">
        <v>752</v>
      </c>
      <c r="N857">
        <v>5</v>
      </c>
      <c r="O857">
        <v>5</v>
      </c>
      <c r="P857">
        <v>5</v>
      </c>
      <c r="Q857">
        <v>5</v>
      </c>
      <c r="R857">
        <v>5</v>
      </c>
      <c r="S857" t="s">
        <v>87</v>
      </c>
      <c r="T857" t="s">
        <v>87</v>
      </c>
      <c r="U857">
        <v>5</v>
      </c>
      <c r="V857">
        <v>5</v>
      </c>
      <c r="W857">
        <v>5</v>
      </c>
      <c r="X857">
        <v>4</v>
      </c>
      <c r="Y857">
        <v>4</v>
      </c>
      <c r="Z857">
        <v>5</v>
      </c>
      <c r="AA857">
        <v>1</v>
      </c>
      <c r="AB857">
        <v>3</v>
      </c>
      <c r="AC857">
        <v>4</v>
      </c>
      <c r="AD857">
        <v>4</v>
      </c>
      <c r="AE857">
        <v>4</v>
      </c>
      <c r="AF857">
        <v>4</v>
      </c>
      <c r="AG857">
        <v>4</v>
      </c>
      <c r="AH857">
        <v>3</v>
      </c>
      <c r="AI857">
        <v>3</v>
      </c>
      <c r="AJ857">
        <v>4</v>
      </c>
      <c r="AK857" t="s">
        <v>87</v>
      </c>
      <c r="AL857" t="s">
        <v>87</v>
      </c>
      <c r="AM857">
        <v>5</v>
      </c>
      <c r="AN857">
        <v>5</v>
      </c>
      <c r="AO857" t="s">
        <v>113</v>
      </c>
      <c r="AP857">
        <v>5</v>
      </c>
      <c r="AQ857">
        <v>5</v>
      </c>
      <c r="AR857">
        <v>5</v>
      </c>
      <c r="AS857">
        <v>5</v>
      </c>
      <c r="AT857">
        <v>5</v>
      </c>
      <c r="AU857">
        <v>5</v>
      </c>
      <c r="AV857">
        <v>5</v>
      </c>
      <c r="AW857">
        <v>5</v>
      </c>
      <c r="AX857" s="67" t="s">
        <v>88</v>
      </c>
      <c r="AY857" t="s">
        <v>88</v>
      </c>
      <c r="BA857">
        <v>4</v>
      </c>
      <c r="BB857" s="67">
        <v>4</v>
      </c>
      <c r="BC857" s="117" t="s">
        <v>134</v>
      </c>
      <c r="BF857">
        <f t="shared" si="88"/>
        <v>0</v>
      </c>
      <c r="BG857">
        <f t="shared" si="92"/>
        <v>0</v>
      </c>
      <c r="BH857">
        <f t="shared" si="92"/>
        <v>0</v>
      </c>
      <c r="BI857">
        <f t="shared" si="92"/>
        <v>0</v>
      </c>
      <c r="BJ857">
        <f t="shared" si="92"/>
        <v>0</v>
      </c>
      <c r="BK857">
        <f t="shared" si="92"/>
        <v>0</v>
      </c>
      <c r="BL857">
        <f t="shared" si="91"/>
        <v>0</v>
      </c>
      <c r="BM857">
        <f t="shared" si="89"/>
        <v>0</v>
      </c>
      <c r="BN857">
        <f t="shared" si="89"/>
        <v>0</v>
      </c>
      <c r="BO857">
        <f t="shared" si="89"/>
        <v>1</v>
      </c>
      <c r="BP857">
        <f t="shared" si="89"/>
        <v>0</v>
      </c>
      <c r="BQ857">
        <f t="shared" si="90"/>
        <v>0</v>
      </c>
      <c r="BR857">
        <f t="shared" si="89"/>
        <v>0</v>
      </c>
      <c r="BS857">
        <f t="shared" si="89"/>
        <v>0</v>
      </c>
      <c r="BT857" s="256">
        <f t="shared" si="93"/>
        <v>4</v>
      </c>
    </row>
    <row r="858" spans="2:72" x14ac:dyDescent="0.2">
      <c r="B858" s="93" t="str">
        <f>IFERROR(VLOOKUP(TABLA!$F858,BLIOTECAS!$C$1:$E$26,2,FALSE),"")</f>
        <v>BIO</v>
      </c>
      <c r="C858" s="93" t="str">
        <f>IFERROR(VLOOKUP(TABLA!F858,BLIOTECAS!$C$1:$E$26,3,FALSE),"")</f>
        <v>Ciencias Experimentales</v>
      </c>
      <c r="D858" s="267" t="s">
        <v>1069</v>
      </c>
      <c r="E858" s="128" t="s">
        <v>8</v>
      </c>
      <c r="F858" t="s">
        <v>27</v>
      </c>
      <c r="G858" t="s">
        <v>47</v>
      </c>
      <c r="H858" t="s">
        <v>46</v>
      </c>
      <c r="J858" t="s">
        <v>27</v>
      </c>
      <c r="K858" t="s">
        <v>56</v>
      </c>
      <c r="N858">
        <v>4</v>
      </c>
      <c r="O858">
        <v>4</v>
      </c>
      <c r="P858">
        <v>3</v>
      </c>
      <c r="Q858">
        <v>2</v>
      </c>
      <c r="R858">
        <v>5</v>
      </c>
      <c r="S858" t="s">
        <v>88</v>
      </c>
      <c r="T858" t="s">
        <v>87</v>
      </c>
      <c r="U858">
        <v>3</v>
      </c>
      <c r="V858">
        <v>4</v>
      </c>
      <c r="W858">
        <v>3</v>
      </c>
      <c r="X858">
        <v>4</v>
      </c>
      <c r="Y858">
        <v>5</v>
      </c>
      <c r="Z858">
        <v>5</v>
      </c>
      <c r="AA858">
        <v>5</v>
      </c>
      <c r="AB858">
        <v>5</v>
      </c>
      <c r="AC858">
        <v>3</v>
      </c>
      <c r="AD858">
        <v>4</v>
      </c>
      <c r="AE858">
        <v>4</v>
      </c>
      <c r="AF858">
        <v>4</v>
      </c>
      <c r="AG858">
        <v>3</v>
      </c>
      <c r="AH858">
        <v>3</v>
      </c>
      <c r="AI858">
        <v>3</v>
      </c>
      <c r="AJ858">
        <v>4</v>
      </c>
      <c r="AK858" t="s">
        <v>88</v>
      </c>
      <c r="AL858" t="s">
        <v>88</v>
      </c>
      <c r="AM858">
        <v>3</v>
      </c>
      <c r="AN858">
        <v>4</v>
      </c>
      <c r="AO858" t="s">
        <v>113</v>
      </c>
      <c r="AP858">
        <v>4</v>
      </c>
      <c r="AQ858">
        <v>4</v>
      </c>
      <c r="AR858">
        <v>4</v>
      </c>
      <c r="AS858">
        <v>5</v>
      </c>
      <c r="AT858">
        <v>4</v>
      </c>
      <c r="AU858">
        <v>5</v>
      </c>
      <c r="AV858">
        <v>4</v>
      </c>
      <c r="AW858">
        <v>4</v>
      </c>
      <c r="AX858" s="67" t="s">
        <v>87</v>
      </c>
      <c r="AY858" t="s">
        <v>87</v>
      </c>
      <c r="BA858">
        <v>3</v>
      </c>
      <c r="BB858" s="67">
        <v>3</v>
      </c>
      <c r="BC858" s="117" t="s">
        <v>133</v>
      </c>
      <c r="BD858" t="s">
        <v>1091</v>
      </c>
      <c r="BF858">
        <f t="shared" si="88"/>
        <v>0</v>
      </c>
      <c r="BG858">
        <f t="shared" si="92"/>
        <v>0</v>
      </c>
      <c r="BH858">
        <f t="shared" si="92"/>
        <v>0</v>
      </c>
      <c r="BI858">
        <f t="shared" si="92"/>
        <v>0</v>
      </c>
      <c r="BJ858">
        <f t="shared" si="92"/>
        <v>0</v>
      </c>
      <c r="BK858">
        <f t="shared" si="92"/>
        <v>0</v>
      </c>
      <c r="BL858">
        <f t="shared" si="91"/>
        <v>0</v>
      </c>
      <c r="BM858">
        <f t="shared" si="89"/>
        <v>0</v>
      </c>
      <c r="BN858">
        <f t="shared" si="89"/>
        <v>0</v>
      </c>
      <c r="BO858">
        <f t="shared" si="89"/>
        <v>1</v>
      </c>
      <c r="BP858">
        <f t="shared" si="89"/>
        <v>0</v>
      </c>
      <c r="BQ858">
        <f t="shared" si="90"/>
        <v>0</v>
      </c>
      <c r="BR858">
        <f t="shared" si="89"/>
        <v>0</v>
      </c>
      <c r="BS858">
        <f t="shared" si="89"/>
        <v>0</v>
      </c>
      <c r="BT858" s="256">
        <f t="shared" si="93"/>
        <v>3</v>
      </c>
    </row>
    <row r="859" spans="2:72" x14ac:dyDescent="0.2">
      <c r="B859" s="93" t="str">
        <f>IFERROR(VLOOKUP(TABLA!$F859,BLIOTECAS!$C$1:$E$26,2,FALSE),"")</f>
        <v>FIS</v>
      </c>
      <c r="C859" s="93" t="str">
        <f>IFERROR(VLOOKUP(TABLA!F859,BLIOTECAS!$C$1:$E$26,3,FALSE),"")</f>
        <v>Ciencias Experimentales</v>
      </c>
      <c r="D859" s="267" t="s">
        <v>1069</v>
      </c>
      <c r="E859" s="128" t="s">
        <v>11</v>
      </c>
      <c r="F859" t="s">
        <v>26</v>
      </c>
      <c r="G859" t="s">
        <v>47</v>
      </c>
      <c r="H859" t="s">
        <v>47</v>
      </c>
      <c r="J859" t="s">
        <v>25</v>
      </c>
      <c r="K859" t="s">
        <v>26</v>
      </c>
      <c r="N859">
        <v>4</v>
      </c>
      <c r="O859">
        <v>3</v>
      </c>
      <c r="P859">
        <v>4</v>
      </c>
      <c r="Q859">
        <v>4</v>
      </c>
      <c r="S859" t="s">
        <v>87</v>
      </c>
      <c r="T859" t="s">
        <v>87</v>
      </c>
      <c r="U859">
        <v>4</v>
      </c>
      <c r="V859">
        <v>4</v>
      </c>
      <c r="W859">
        <v>4</v>
      </c>
      <c r="X859">
        <v>4</v>
      </c>
      <c r="Y859">
        <v>3</v>
      </c>
      <c r="Z859">
        <v>3</v>
      </c>
      <c r="AA859">
        <v>3</v>
      </c>
      <c r="AB859">
        <v>3</v>
      </c>
      <c r="AC859">
        <v>5</v>
      </c>
      <c r="AD859">
        <v>4</v>
      </c>
      <c r="AE859">
        <v>5</v>
      </c>
      <c r="AF859">
        <v>4</v>
      </c>
      <c r="AG859">
        <v>5</v>
      </c>
      <c r="AH859">
        <v>4</v>
      </c>
      <c r="AI859">
        <v>4</v>
      </c>
      <c r="AK859" t="s">
        <v>87</v>
      </c>
      <c r="AL859" t="s">
        <v>87</v>
      </c>
      <c r="AM859">
        <v>4</v>
      </c>
      <c r="AN859">
        <v>4</v>
      </c>
      <c r="AO859" t="s">
        <v>753</v>
      </c>
      <c r="AP859">
        <v>5</v>
      </c>
      <c r="AQ859">
        <v>4</v>
      </c>
      <c r="AR859">
        <v>4</v>
      </c>
      <c r="AS859">
        <v>5</v>
      </c>
      <c r="AT859">
        <v>5</v>
      </c>
      <c r="AU859">
        <v>5</v>
      </c>
      <c r="AV859">
        <v>4</v>
      </c>
      <c r="AW859">
        <v>3</v>
      </c>
      <c r="AX859" s="67" t="s">
        <v>87</v>
      </c>
      <c r="AY859" t="s">
        <v>88</v>
      </c>
      <c r="BA859">
        <v>5</v>
      </c>
      <c r="BB859" s="67">
        <v>5</v>
      </c>
      <c r="BC859" s="117" t="s">
        <v>134</v>
      </c>
      <c r="BD859" t="s">
        <v>754</v>
      </c>
      <c r="BE859" t="s">
        <v>755</v>
      </c>
      <c r="BF859">
        <f t="shared" si="88"/>
        <v>0</v>
      </c>
      <c r="BG859">
        <f t="shared" si="92"/>
        <v>0</v>
      </c>
      <c r="BH859">
        <f t="shared" si="92"/>
        <v>0</v>
      </c>
      <c r="BI859">
        <f t="shared" si="92"/>
        <v>0</v>
      </c>
      <c r="BJ859">
        <f t="shared" si="92"/>
        <v>0</v>
      </c>
      <c r="BK859">
        <f t="shared" si="92"/>
        <v>0</v>
      </c>
      <c r="BL859">
        <f t="shared" si="91"/>
        <v>0</v>
      </c>
      <c r="BM859">
        <f t="shared" si="89"/>
        <v>1</v>
      </c>
      <c r="BN859">
        <f t="shared" si="89"/>
        <v>1</v>
      </c>
      <c r="BO859">
        <f t="shared" si="89"/>
        <v>1</v>
      </c>
      <c r="BP859">
        <f t="shared" si="89"/>
        <v>0</v>
      </c>
      <c r="BQ859">
        <f t="shared" si="90"/>
        <v>0</v>
      </c>
      <c r="BR859">
        <f t="shared" si="89"/>
        <v>0</v>
      </c>
      <c r="BS859">
        <f t="shared" si="89"/>
        <v>0</v>
      </c>
      <c r="BT859" s="256">
        <f t="shared" si="93"/>
        <v>4</v>
      </c>
    </row>
    <row r="860" spans="2:72" x14ac:dyDescent="0.2">
      <c r="B860" s="93" t="str">
        <f>IFERROR(VLOOKUP(TABLA!$F860,BLIOTECAS!$C$1:$E$26,2,FALSE),"")</f>
        <v/>
      </c>
      <c r="C860" s="93" t="str">
        <f>IFERROR(VLOOKUP(TABLA!F860,BLIOTECAS!$C$1:$E$26,3,FALSE),"")</f>
        <v/>
      </c>
      <c r="D860" s="267" t="s">
        <v>1069</v>
      </c>
      <c r="E860" s="128" t="s">
        <v>8</v>
      </c>
      <c r="G860" t="s">
        <v>46</v>
      </c>
      <c r="H860" t="s">
        <v>44</v>
      </c>
      <c r="J860" t="s">
        <v>71</v>
      </c>
      <c r="K860" t="s">
        <v>56</v>
      </c>
      <c r="L860" t="s">
        <v>19</v>
      </c>
      <c r="M860" t="s">
        <v>756</v>
      </c>
      <c r="N860">
        <v>4</v>
      </c>
      <c r="O860">
        <v>4</v>
      </c>
      <c r="P860">
        <v>2</v>
      </c>
      <c r="R860">
        <v>4</v>
      </c>
      <c r="S860" t="s">
        <v>88</v>
      </c>
      <c r="T860" t="s">
        <v>87</v>
      </c>
      <c r="U860">
        <v>1</v>
      </c>
      <c r="V860">
        <v>1</v>
      </c>
      <c r="W860">
        <v>1</v>
      </c>
      <c r="X860">
        <v>3</v>
      </c>
      <c r="Y860">
        <v>4</v>
      </c>
      <c r="Z860">
        <v>5</v>
      </c>
      <c r="AA860">
        <v>3</v>
      </c>
      <c r="AB860">
        <v>1</v>
      </c>
      <c r="AC860">
        <v>3</v>
      </c>
      <c r="AD860">
        <v>4</v>
      </c>
      <c r="AE860">
        <v>3</v>
      </c>
      <c r="AF860">
        <v>4</v>
      </c>
      <c r="AH860">
        <v>4</v>
      </c>
      <c r="AJ860">
        <v>3</v>
      </c>
      <c r="AK860" t="s">
        <v>88</v>
      </c>
      <c r="AL860" t="s">
        <v>87</v>
      </c>
      <c r="AM860">
        <v>3</v>
      </c>
      <c r="AN860">
        <v>2</v>
      </c>
      <c r="AO860" t="s">
        <v>113</v>
      </c>
      <c r="AP860">
        <v>5</v>
      </c>
      <c r="AQ860">
        <v>4</v>
      </c>
      <c r="AS860">
        <v>5</v>
      </c>
      <c r="AT860">
        <v>5</v>
      </c>
      <c r="AU860">
        <v>5</v>
      </c>
      <c r="AV860">
        <v>3</v>
      </c>
      <c r="AW860">
        <v>3</v>
      </c>
      <c r="AX860" s="67" t="s">
        <v>88</v>
      </c>
      <c r="AY860" t="s">
        <v>88</v>
      </c>
      <c r="BA860">
        <v>5</v>
      </c>
      <c r="BB860" s="67">
        <v>5</v>
      </c>
      <c r="BC860" s="117" t="s">
        <v>134</v>
      </c>
      <c r="BF860">
        <f t="shared" si="88"/>
        <v>0</v>
      </c>
      <c r="BG860">
        <f t="shared" si="92"/>
        <v>0</v>
      </c>
      <c r="BH860">
        <f t="shared" si="92"/>
        <v>0</v>
      </c>
      <c r="BI860">
        <f t="shared" si="92"/>
        <v>0</v>
      </c>
      <c r="BJ860">
        <f t="shared" si="92"/>
        <v>0</v>
      </c>
      <c r="BK860">
        <f t="shared" si="92"/>
        <v>0</v>
      </c>
      <c r="BL860">
        <f t="shared" si="91"/>
        <v>0</v>
      </c>
      <c r="BM860">
        <f t="shared" si="89"/>
        <v>0</v>
      </c>
      <c r="BN860">
        <f t="shared" si="89"/>
        <v>0</v>
      </c>
      <c r="BO860">
        <f t="shared" si="89"/>
        <v>1</v>
      </c>
      <c r="BP860">
        <f t="shared" si="89"/>
        <v>0</v>
      </c>
      <c r="BQ860">
        <f t="shared" si="90"/>
        <v>0</v>
      </c>
      <c r="BR860">
        <f t="shared" si="89"/>
        <v>0</v>
      </c>
      <c r="BS860">
        <f t="shared" si="89"/>
        <v>0</v>
      </c>
      <c r="BT860" s="256">
        <f t="shared" si="93"/>
        <v>4</v>
      </c>
    </row>
    <row r="861" spans="2:72" x14ac:dyDescent="0.2">
      <c r="B861" s="93" t="str">
        <f>IFERROR(VLOOKUP(TABLA!$F861,BLIOTECAS!$C$1:$E$26,2,FALSE),"")</f>
        <v>QUI</v>
      </c>
      <c r="C861" s="93" t="str">
        <f>IFERROR(VLOOKUP(TABLA!F861,BLIOTECAS!$C$1:$E$26,3,FALSE),"")</f>
        <v>Ciencias Experimentales</v>
      </c>
      <c r="D861" s="267" t="s">
        <v>1069</v>
      </c>
      <c r="E861" s="128" t="s">
        <v>9</v>
      </c>
      <c r="F861" t="s">
        <v>19</v>
      </c>
      <c r="G861" t="s">
        <v>46</v>
      </c>
      <c r="H861" t="s">
        <v>47</v>
      </c>
      <c r="J861" t="s">
        <v>19</v>
      </c>
      <c r="K861" t="s">
        <v>26</v>
      </c>
      <c r="L861" t="s">
        <v>56</v>
      </c>
      <c r="N861">
        <v>4</v>
      </c>
      <c r="O861">
        <v>4</v>
      </c>
      <c r="P861">
        <v>4</v>
      </c>
      <c r="Q861">
        <v>4</v>
      </c>
      <c r="R861">
        <v>4</v>
      </c>
      <c r="S861" t="s">
        <v>88</v>
      </c>
      <c r="T861" t="s">
        <v>88</v>
      </c>
      <c r="U861">
        <v>2</v>
      </c>
      <c r="V861">
        <v>3</v>
      </c>
      <c r="W861">
        <v>2</v>
      </c>
      <c r="X861">
        <v>2</v>
      </c>
      <c r="Y861">
        <v>5</v>
      </c>
      <c r="Z861">
        <v>5</v>
      </c>
      <c r="AA861">
        <v>4</v>
      </c>
      <c r="AB861">
        <v>4</v>
      </c>
      <c r="AC861">
        <v>3</v>
      </c>
      <c r="AD861">
        <v>3</v>
      </c>
      <c r="AE861">
        <v>4</v>
      </c>
      <c r="AF861">
        <v>4</v>
      </c>
      <c r="AG861">
        <v>4</v>
      </c>
      <c r="AH861">
        <v>4</v>
      </c>
      <c r="AI861">
        <v>4</v>
      </c>
      <c r="AJ861">
        <v>4</v>
      </c>
      <c r="AK861" t="s">
        <v>88</v>
      </c>
      <c r="AL861" t="s">
        <v>88</v>
      </c>
      <c r="AM861">
        <v>4</v>
      </c>
      <c r="AN861">
        <v>4</v>
      </c>
      <c r="AO861" t="s">
        <v>115</v>
      </c>
      <c r="AP861">
        <v>3</v>
      </c>
      <c r="AQ861">
        <v>4</v>
      </c>
      <c r="AR861">
        <v>4</v>
      </c>
      <c r="AS861">
        <v>4</v>
      </c>
      <c r="AT861">
        <v>4</v>
      </c>
      <c r="AU861">
        <v>4</v>
      </c>
      <c r="AV861">
        <v>4</v>
      </c>
      <c r="AW861">
        <v>4</v>
      </c>
      <c r="AX861" s="67" t="s">
        <v>88</v>
      </c>
      <c r="AY861" t="s">
        <v>88</v>
      </c>
      <c r="BA861">
        <v>3</v>
      </c>
      <c r="BB861" s="67">
        <v>4</v>
      </c>
      <c r="BC861" s="117" t="s">
        <v>134</v>
      </c>
      <c r="BF861">
        <f t="shared" si="88"/>
        <v>0</v>
      </c>
      <c r="BG861">
        <f t="shared" si="92"/>
        <v>0</v>
      </c>
      <c r="BH861">
        <f t="shared" si="92"/>
        <v>0</v>
      </c>
      <c r="BI861">
        <f t="shared" si="92"/>
        <v>0</v>
      </c>
      <c r="BJ861">
        <f t="shared" si="92"/>
        <v>0</v>
      </c>
      <c r="BK861">
        <f t="shared" si="92"/>
        <v>0</v>
      </c>
      <c r="BL861">
        <f t="shared" si="91"/>
        <v>0</v>
      </c>
      <c r="BM861">
        <f t="shared" si="89"/>
        <v>0</v>
      </c>
      <c r="BN861">
        <f t="shared" si="89"/>
        <v>0</v>
      </c>
      <c r="BO861">
        <f t="shared" si="89"/>
        <v>0</v>
      </c>
      <c r="BP861">
        <f t="shared" si="89"/>
        <v>0</v>
      </c>
      <c r="BQ861">
        <f t="shared" si="90"/>
        <v>0</v>
      </c>
      <c r="BR861">
        <f t="shared" ref="BM861:BS904" si="94">IF(IFERROR(FIND(BR$2,$AO861,1),0)&lt;&gt;0,1,0)</f>
        <v>1</v>
      </c>
      <c r="BS861">
        <f t="shared" si="94"/>
        <v>0</v>
      </c>
      <c r="BT861" s="256">
        <f t="shared" si="93"/>
        <v>4</v>
      </c>
    </row>
    <row r="862" spans="2:72" x14ac:dyDescent="0.2">
      <c r="B862" s="93" t="str">
        <f>IFERROR(VLOOKUP(TABLA!$F862,BLIOTECAS!$C$1:$E$26,2,FALSE),"")</f>
        <v>FLL</v>
      </c>
      <c r="C862" s="93" t="str">
        <f>IFERROR(VLOOKUP(TABLA!F862,BLIOTECAS!$C$1:$E$26,3,FALSE),"")</f>
        <v>Humanidades</v>
      </c>
      <c r="D862" s="267" t="s">
        <v>1069</v>
      </c>
      <c r="E862" s="128" t="s">
        <v>10</v>
      </c>
      <c r="F862" t="s">
        <v>15</v>
      </c>
      <c r="G862" t="s">
        <v>46</v>
      </c>
      <c r="H862" t="s">
        <v>48</v>
      </c>
      <c r="J862" t="s">
        <v>476</v>
      </c>
      <c r="K862" t="s">
        <v>71</v>
      </c>
      <c r="M862" t="s">
        <v>757</v>
      </c>
      <c r="N862">
        <v>5</v>
      </c>
      <c r="O862">
        <v>5</v>
      </c>
      <c r="P862">
        <v>5</v>
      </c>
      <c r="Q862">
        <v>3</v>
      </c>
      <c r="R862">
        <v>5</v>
      </c>
      <c r="S862" t="s">
        <v>87</v>
      </c>
      <c r="T862" t="s">
        <v>87</v>
      </c>
      <c r="U862">
        <v>4</v>
      </c>
      <c r="V862">
        <v>3</v>
      </c>
      <c r="W862">
        <v>5</v>
      </c>
      <c r="X862">
        <v>5</v>
      </c>
      <c r="Y862">
        <v>1</v>
      </c>
      <c r="Z862">
        <v>2</v>
      </c>
      <c r="AA862">
        <v>1</v>
      </c>
      <c r="AB862">
        <v>4</v>
      </c>
      <c r="AC862">
        <v>4</v>
      </c>
      <c r="AD862">
        <v>5</v>
      </c>
      <c r="AE862">
        <v>5</v>
      </c>
      <c r="AF862">
        <v>4</v>
      </c>
      <c r="AG862">
        <v>5</v>
      </c>
      <c r="AH862">
        <v>3</v>
      </c>
      <c r="AI862">
        <v>4</v>
      </c>
      <c r="AJ862">
        <v>5</v>
      </c>
      <c r="AK862" t="s">
        <v>87</v>
      </c>
      <c r="AL862" t="s">
        <v>87</v>
      </c>
      <c r="AM862">
        <v>3</v>
      </c>
      <c r="AN862">
        <v>5</v>
      </c>
      <c r="AO862" t="s">
        <v>113</v>
      </c>
      <c r="AP862">
        <v>5</v>
      </c>
      <c r="AQ862">
        <v>5</v>
      </c>
      <c r="AR862">
        <v>5</v>
      </c>
      <c r="AS862">
        <v>5</v>
      </c>
      <c r="AT862">
        <v>5</v>
      </c>
      <c r="AU862">
        <v>4</v>
      </c>
      <c r="AV862">
        <v>5</v>
      </c>
      <c r="AW862">
        <v>4</v>
      </c>
      <c r="AX862" s="67" t="s">
        <v>87</v>
      </c>
      <c r="AY862" t="s">
        <v>87</v>
      </c>
      <c r="AZ862" t="s">
        <v>124</v>
      </c>
      <c r="BA862">
        <v>5</v>
      </c>
      <c r="BB862" s="67">
        <v>5</v>
      </c>
      <c r="BC862" s="117" t="s">
        <v>135</v>
      </c>
      <c r="BF862">
        <f t="shared" si="88"/>
        <v>0</v>
      </c>
      <c r="BG862">
        <f t="shared" si="92"/>
        <v>0</v>
      </c>
      <c r="BH862">
        <f t="shared" si="92"/>
        <v>0</v>
      </c>
      <c r="BI862">
        <f t="shared" si="92"/>
        <v>0</v>
      </c>
      <c r="BJ862">
        <f t="shared" si="92"/>
        <v>0</v>
      </c>
      <c r="BK862">
        <f t="shared" si="92"/>
        <v>0</v>
      </c>
      <c r="BL862">
        <f t="shared" si="91"/>
        <v>0</v>
      </c>
      <c r="BM862">
        <f t="shared" si="94"/>
        <v>0</v>
      </c>
      <c r="BN862">
        <f t="shared" si="94"/>
        <v>0</v>
      </c>
      <c r="BO862">
        <f t="shared" si="94"/>
        <v>1</v>
      </c>
      <c r="BP862">
        <f t="shared" si="94"/>
        <v>0</v>
      </c>
      <c r="BQ862">
        <f t="shared" si="90"/>
        <v>0</v>
      </c>
      <c r="BR862">
        <f t="shared" si="94"/>
        <v>0</v>
      </c>
      <c r="BS862">
        <f t="shared" si="94"/>
        <v>0</v>
      </c>
      <c r="BT862" s="256">
        <f t="shared" si="93"/>
        <v>5</v>
      </c>
    </row>
    <row r="863" spans="2:72" x14ac:dyDescent="0.2">
      <c r="B863" s="93" t="str">
        <f>IFERROR(VLOOKUP(TABLA!$F863,BLIOTECAS!$C$1:$E$26,2,FALSE),"")</f>
        <v>EDU</v>
      </c>
      <c r="C863" s="93" t="str">
        <f>IFERROR(VLOOKUP(TABLA!F863,BLIOTECAS!$C$1:$E$26,3,FALSE),"")</f>
        <v>Humanidades</v>
      </c>
      <c r="D863" s="267" t="s">
        <v>1069</v>
      </c>
      <c r="E863" s="128" t="s">
        <v>9</v>
      </c>
      <c r="F863" t="s">
        <v>16</v>
      </c>
      <c r="G863" t="s">
        <v>47</v>
      </c>
      <c r="H863" t="s">
        <v>45</v>
      </c>
      <c r="J863" t="s">
        <v>476</v>
      </c>
      <c r="K863" t="s">
        <v>25</v>
      </c>
      <c r="N863">
        <v>4</v>
      </c>
      <c r="O863">
        <v>4</v>
      </c>
      <c r="P863">
        <v>4</v>
      </c>
      <c r="Q863">
        <v>5</v>
      </c>
      <c r="R863">
        <v>5</v>
      </c>
      <c r="S863" t="s">
        <v>88</v>
      </c>
      <c r="T863" t="s">
        <v>88</v>
      </c>
      <c r="U863">
        <v>3</v>
      </c>
      <c r="V863">
        <v>1</v>
      </c>
      <c r="W863">
        <v>1</v>
      </c>
      <c r="X863">
        <v>3</v>
      </c>
      <c r="Y863">
        <v>5</v>
      </c>
      <c r="Z863">
        <v>4</v>
      </c>
      <c r="AA863">
        <v>5</v>
      </c>
      <c r="AB863">
        <v>4</v>
      </c>
      <c r="AC863">
        <v>4</v>
      </c>
      <c r="AD863">
        <v>3</v>
      </c>
      <c r="AE863">
        <v>5</v>
      </c>
      <c r="AF863">
        <v>4</v>
      </c>
      <c r="AG863">
        <v>1</v>
      </c>
      <c r="AH863">
        <v>5</v>
      </c>
      <c r="AI863">
        <v>1</v>
      </c>
      <c r="AJ863">
        <v>5</v>
      </c>
      <c r="AK863" t="s">
        <v>88</v>
      </c>
      <c r="AL863" t="s">
        <v>88</v>
      </c>
      <c r="AM863">
        <v>4</v>
      </c>
      <c r="AN863">
        <v>4</v>
      </c>
      <c r="AO863" t="s">
        <v>112</v>
      </c>
      <c r="AP863">
        <v>5</v>
      </c>
      <c r="AQ863">
        <v>4</v>
      </c>
      <c r="AR863">
        <v>2</v>
      </c>
      <c r="AS863">
        <v>5</v>
      </c>
      <c r="AT863">
        <v>5</v>
      </c>
      <c r="AU863">
        <v>5</v>
      </c>
      <c r="AV863">
        <v>3</v>
      </c>
      <c r="AW863">
        <v>3</v>
      </c>
      <c r="AX863" s="67" t="s">
        <v>88</v>
      </c>
      <c r="AY863" t="s">
        <v>88</v>
      </c>
      <c r="BA863">
        <v>1</v>
      </c>
      <c r="BB863" s="67">
        <v>1</v>
      </c>
      <c r="BC863" s="117" t="s">
        <v>134</v>
      </c>
      <c r="BD863" t="s">
        <v>1092</v>
      </c>
      <c r="BF863">
        <f t="shared" si="88"/>
        <v>0</v>
      </c>
      <c r="BG863">
        <f t="shared" si="92"/>
        <v>0</v>
      </c>
      <c r="BH863">
        <f t="shared" si="92"/>
        <v>0</v>
      </c>
      <c r="BI863">
        <f t="shared" si="92"/>
        <v>0</v>
      </c>
      <c r="BJ863">
        <f t="shared" si="92"/>
        <v>0</v>
      </c>
      <c r="BK863">
        <f t="shared" si="92"/>
        <v>0</v>
      </c>
      <c r="BL863">
        <f t="shared" si="91"/>
        <v>0</v>
      </c>
      <c r="BM863">
        <f t="shared" si="94"/>
        <v>0</v>
      </c>
      <c r="BN863">
        <f t="shared" si="94"/>
        <v>1</v>
      </c>
      <c r="BO863">
        <f t="shared" si="94"/>
        <v>0</v>
      </c>
      <c r="BP863">
        <f t="shared" si="94"/>
        <v>0</v>
      </c>
      <c r="BQ863">
        <f t="shared" si="90"/>
        <v>0</v>
      </c>
      <c r="BR863">
        <f t="shared" si="94"/>
        <v>0</v>
      </c>
      <c r="BS863">
        <f t="shared" si="94"/>
        <v>0</v>
      </c>
      <c r="BT863" s="256">
        <f t="shared" si="93"/>
        <v>4</v>
      </c>
    </row>
    <row r="864" spans="2:72" x14ac:dyDescent="0.2">
      <c r="B864" s="93" t="str">
        <f>IFERROR(VLOOKUP(TABLA!$F864,BLIOTECAS!$C$1:$E$26,2,FALSE),"")</f>
        <v>BYD</v>
      </c>
      <c r="C864" s="93" t="str">
        <f>IFERROR(VLOOKUP(TABLA!F864,BLIOTECAS!$C$1:$E$26,3,FALSE),"")</f>
        <v>Ciencias Sociales</v>
      </c>
      <c r="D864" s="267" t="s">
        <v>1069</v>
      </c>
      <c r="E864" s="128" t="s">
        <v>362</v>
      </c>
      <c r="F864" t="s">
        <v>33</v>
      </c>
      <c r="G864" t="s">
        <v>46</v>
      </c>
      <c r="H864" t="s">
        <v>47</v>
      </c>
      <c r="J864" t="s">
        <v>33</v>
      </c>
      <c r="M864" t="s">
        <v>758</v>
      </c>
      <c r="N864">
        <v>5</v>
      </c>
      <c r="O864">
        <v>4</v>
      </c>
      <c r="P864">
        <v>4</v>
      </c>
      <c r="Q864">
        <v>3</v>
      </c>
      <c r="R864">
        <v>5</v>
      </c>
      <c r="S864" t="s">
        <v>87</v>
      </c>
      <c r="T864" t="s">
        <v>87</v>
      </c>
      <c r="U864">
        <v>4</v>
      </c>
      <c r="V864">
        <v>3</v>
      </c>
      <c r="W864">
        <v>2</v>
      </c>
      <c r="X864">
        <v>5</v>
      </c>
      <c r="Y864">
        <v>2</v>
      </c>
      <c r="Z864">
        <v>4</v>
      </c>
      <c r="AA864">
        <v>1</v>
      </c>
      <c r="AB864">
        <v>4</v>
      </c>
      <c r="AC864">
        <v>4</v>
      </c>
      <c r="AD864">
        <v>5</v>
      </c>
      <c r="AE864">
        <v>4</v>
      </c>
      <c r="AF864">
        <v>4</v>
      </c>
      <c r="AG864">
        <v>4</v>
      </c>
      <c r="AH864">
        <v>4</v>
      </c>
      <c r="AI864">
        <v>3</v>
      </c>
      <c r="AJ864">
        <v>3</v>
      </c>
      <c r="AK864" t="s">
        <v>87</v>
      </c>
      <c r="AL864" t="s">
        <v>87</v>
      </c>
      <c r="AM864">
        <v>4</v>
      </c>
      <c r="AN864">
        <v>4</v>
      </c>
      <c r="AO864" t="s">
        <v>113</v>
      </c>
      <c r="AP864">
        <v>2</v>
      </c>
      <c r="AQ864">
        <v>4</v>
      </c>
      <c r="AR864">
        <v>4</v>
      </c>
      <c r="AS864">
        <v>3</v>
      </c>
      <c r="AT864">
        <v>4</v>
      </c>
      <c r="AU864">
        <v>5</v>
      </c>
      <c r="AV864">
        <v>4</v>
      </c>
      <c r="AW864">
        <v>2</v>
      </c>
      <c r="AX864" s="67" t="s">
        <v>87</v>
      </c>
      <c r="AY864" t="s">
        <v>87</v>
      </c>
      <c r="AZ864" t="s">
        <v>124</v>
      </c>
      <c r="BA864">
        <v>4</v>
      </c>
      <c r="BB864" s="67">
        <v>4</v>
      </c>
      <c r="BC864" s="117" t="s">
        <v>134</v>
      </c>
      <c r="BF864">
        <f t="shared" si="88"/>
        <v>0</v>
      </c>
      <c r="BG864">
        <f t="shared" si="92"/>
        <v>0</v>
      </c>
      <c r="BH864">
        <f t="shared" si="92"/>
        <v>0</v>
      </c>
      <c r="BI864">
        <f t="shared" si="92"/>
        <v>0</v>
      </c>
      <c r="BJ864">
        <f t="shared" si="92"/>
        <v>0</v>
      </c>
      <c r="BK864">
        <f t="shared" si="92"/>
        <v>0</v>
      </c>
      <c r="BL864">
        <f t="shared" si="91"/>
        <v>0</v>
      </c>
      <c r="BM864">
        <f t="shared" si="94"/>
        <v>0</v>
      </c>
      <c r="BN864">
        <f t="shared" si="94"/>
        <v>0</v>
      </c>
      <c r="BO864">
        <f t="shared" si="94"/>
        <v>1</v>
      </c>
      <c r="BP864">
        <f t="shared" si="94"/>
        <v>0</v>
      </c>
      <c r="BQ864">
        <f t="shared" si="90"/>
        <v>0</v>
      </c>
      <c r="BR864">
        <f t="shared" si="94"/>
        <v>0</v>
      </c>
      <c r="BS864">
        <f t="shared" si="94"/>
        <v>0</v>
      </c>
      <c r="BT864" s="256">
        <f t="shared" si="93"/>
        <v>4</v>
      </c>
    </row>
    <row r="865" spans="2:72" x14ac:dyDescent="0.2">
      <c r="B865" s="93" t="str">
        <f>IFERROR(VLOOKUP(TABLA!$F865,BLIOTECAS!$C$1:$E$26,2,FALSE),"")</f>
        <v>FDI</v>
      </c>
      <c r="C865" s="93" t="str">
        <f>IFERROR(VLOOKUP(TABLA!F865,BLIOTECAS!$C$1:$E$26,3,FALSE),"")</f>
        <v>Ciencias Experimentales</v>
      </c>
      <c r="D865" s="267" t="s">
        <v>1069</v>
      </c>
      <c r="E865" s="128" t="s">
        <v>8</v>
      </c>
      <c r="F865" t="s">
        <v>30</v>
      </c>
      <c r="G865" t="s">
        <v>46</v>
      </c>
      <c r="H865" t="s">
        <v>44</v>
      </c>
      <c r="J865" t="s">
        <v>476</v>
      </c>
      <c r="K865" t="s">
        <v>30</v>
      </c>
      <c r="N865">
        <v>5</v>
      </c>
      <c r="O865">
        <v>5</v>
      </c>
      <c r="P865">
        <v>5</v>
      </c>
      <c r="Q865">
        <v>5</v>
      </c>
      <c r="R865">
        <v>5</v>
      </c>
      <c r="S865" t="s">
        <v>87</v>
      </c>
      <c r="T865" t="s">
        <v>87</v>
      </c>
      <c r="U865">
        <v>5</v>
      </c>
      <c r="V865">
        <v>1</v>
      </c>
      <c r="W865">
        <v>1</v>
      </c>
      <c r="X865">
        <v>1</v>
      </c>
      <c r="Y865">
        <v>5</v>
      </c>
      <c r="Z865">
        <v>5</v>
      </c>
      <c r="AA865">
        <v>5</v>
      </c>
      <c r="AB865">
        <v>3</v>
      </c>
      <c r="AC865">
        <v>2</v>
      </c>
      <c r="AD865">
        <v>2</v>
      </c>
      <c r="AE865">
        <v>4</v>
      </c>
      <c r="AF865">
        <v>5</v>
      </c>
      <c r="AG865">
        <v>3</v>
      </c>
      <c r="AH865">
        <v>4</v>
      </c>
      <c r="AI865">
        <v>2</v>
      </c>
      <c r="AJ865">
        <v>4</v>
      </c>
      <c r="AK865" t="s">
        <v>88</v>
      </c>
      <c r="AL865" t="s">
        <v>88</v>
      </c>
      <c r="AM865">
        <v>4</v>
      </c>
      <c r="AO865" t="s">
        <v>115</v>
      </c>
      <c r="AP865">
        <v>4</v>
      </c>
      <c r="AQ865">
        <v>2</v>
      </c>
      <c r="AR865">
        <v>2</v>
      </c>
      <c r="AS865">
        <v>5</v>
      </c>
      <c r="AT865">
        <v>5</v>
      </c>
      <c r="AU865">
        <v>5</v>
      </c>
      <c r="AV865">
        <v>4</v>
      </c>
      <c r="AW865">
        <v>5</v>
      </c>
      <c r="AX865" s="67" t="s">
        <v>88</v>
      </c>
      <c r="AY865" t="s">
        <v>88</v>
      </c>
      <c r="BA865">
        <v>5</v>
      </c>
      <c r="BB865" s="67">
        <v>5</v>
      </c>
      <c r="BC865" s="117" t="s">
        <v>134</v>
      </c>
      <c r="BF865">
        <f t="shared" si="88"/>
        <v>0</v>
      </c>
      <c r="BG865">
        <f t="shared" si="92"/>
        <v>0</v>
      </c>
      <c r="BH865">
        <f t="shared" si="92"/>
        <v>0</v>
      </c>
      <c r="BI865">
        <f t="shared" si="92"/>
        <v>0</v>
      </c>
      <c r="BJ865">
        <f t="shared" si="92"/>
        <v>0</v>
      </c>
      <c r="BK865">
        <f t="shared" si="92"/>
        <v>0</v>
      </c>
      <c r="BL865">
        <f t="shared" si="91"/>
        <v>0</v>
      </c>
      <c r="BM865">
        <f t="shared" si="94"/>
        <v>0</v>
      </c>
      <c r="BN865">
        <f t="shared" si="94"/>
        <v>0</v>
      </c>
      <c r="BO865">
        <f t="shared" si="94"/>
        <v>0</v>
      </c>
      <c r="BP865">
        <f t="shared" si="94"/>
        <v>0</v>
      </c>
      <c r="BQ865">
        <f t="shared" si="90"/>
        <v>0</v>
      </c>
      <c r="BR865">
        <f t="shared" si="94"/>
        <v>1</v>
      </c>
      <c r="BS865">
        <f t="shared" si="94"/>
        <v>0</v>
      </c>
      <c r="BT865" s="256">
        <f t="shared" si="93"/>
        <v>4</v>
      </c>
    </row>
    <row r="866" spans="2:72" x14ac:dyDescent="0.2">
      <c r="B866" s="93" t="str">
        <f>IFERROR(VLOOKUP(TABLA!$F866,BLIOTECAS!$C$1:$E$26,2,FALSE),"")</f>
        <v/>
      </c>
      <c r="C866" s="93" t="str">
        <f>IFERROR(VLOOKUP(TABLA!F866,BLIOTECAS!$C$1:$E$26,3,FALSE),"")</f>
        <v/>
      </c>
      <c r="D866" s="267" t="s">
        <v>1069</v>
      </c>
      <c r="E866" s="128" t="s">
        <v>11</v>
      </c>
      <c r="F866" t="s">
        <v>39</v>
      </c>
      <c r="G866" t="s">
        <v>46</v>
      </c>
      <c r="H866" t="s">
        <v>46</v>
      </c>
      <c r="J866" t="s">
        <v>38</v>
      </c>
      <c r="K866" t="s">
        <v>18</v>
      </c>
      <c r="L866" t="s">
        <v>20</v>
      </c>
      <c r="N866">
        <v>5</v>
      </c>
      <c r="O866">
        <v>5</v>
      </c>
      <c r="P866">
        <v>3</v>
      </c>
      <c r="Q866">
        <v>3</v>
      </c>
      <c r="R866">
        <v>5</v>
      </c>
      <c r="S866" t="s">
        <v>88</v>
      </c>
      <c r="T866" t="s">
        <v>87</v>
      </c>
      <c r="U866">
        <v>3</v>
      </c>
      <c r="V866">
        <v>3</v>
      </c>
      <c r="W866">
        <v>3</v>
      </c>
      <c r="X866">
        <v>5</v>
      </c>
      <c r="Y866">
        <v>3</v>
      </c>
      <c r="Z866">
        <v>3</v>
      </c>
      <c r="AA866">
        <v>5</v>
      </c>
      <c r="AB866">
        <v>4</v>
      </c>
      <c r="AC866">
        <v>5</v>
      </c>
      <c r="AD866">
        <v>5</v>
      </c>
      <c r="AE866">
        <v>5</v>
      </c>
      <c r="AF866">
        <v>5</v>
      </c>
      <c r="AG866">
        <v>5</v>
      </c>
      <c r="AH866">
        <v>5</v>
      </c>
      <c r="AI866">
        <v>5</v>
      </c>
      <c r="AJ866">
        <v>5</v>
      </c>
      <c r="AK866" t="s">
        <v>88</v>
      </c>
      <c r="AL866" t="s">
        <v>88</v>
      </c>
      <c r="AM866">
        <v>5</v>
      </c>
      <c r="AN866">
        <v>5</v>
      </c>
      <c r="AO866" t="s">
        <v>115</v>
      </c>
      <c r="AP866">
        <v>5</v>
      </c>
      <c r="AQ866">
        <v>5</v>
      </c>
      <c r="AR866">
        <v>5</v>
      </c>
      <c r="AS866">
        <v>5</v>
      </c>
      <c r="AT866">
        <v>5</v>
      </c>
      <c r="AU866">
        <v>5</v>
      </c>
      <c r="AV866">
        <v>5</v>
      </c>
      <c r="AW866">
        <v>5</v>
      </c>
      <c r="AX866" s="67" t="s">
        <v>87</v>
      </c>
      <c r="AY866" t="s">
        <v>88</v>
      </c>
      <c r="BA866">
        <v>5</v>
      </c>
      <c r="BB866" s="67">
        <v>5</v>
      </c>
      <c r="BC866" s="117" t="s">
        <v>135</v>
      </c>
      <c r="BF866">
        <f t="shared" si="88"/>
        <v>0</v>
      </c>
      <c r="BG866">
        <f t="shared" si="92"/>
        <v>0</v>
      </c>
      <c r="BH866">
        <f t="shared" si="92"/>
        <v>0</v>
      </c>
      <c r="BI866">
        <f t="shared" si="92"/>
        <v>0</v>
      </c>
      <c r="BJ866">
        <f t="shared" si="92"/>
        <v>0</v>
      </c>
      <c r="BK866">
        <f t="shared" si="92"/>
        <v>0</v>
      </c>
      <c r="BL866">
        <f t="shared" si="91"/>
        <v>0</v>
      </c>
      <c r="BM866">
        <f t="shared" si="94"/>
        <v>0</v>
      </c>
      <c r="BN866">
        <f t="shared" si="94"/>
        <v>0</v>
      </c>
      <c r="BO866">
        <f t="shared" si="94"/>
        <v>0</v>
      </c>
      <c r="BP866">
        <f t="shared" si="94"/>
        <v>0</v>
      </c>
      <c r="BQ866">
        <f t="shared" si="90"/>
        <v>0</v>
      </c>
      <c r="BR866">
        <f t="shared" si="94"/>
        <v>1</v>
      </c>
      <c r="BS866">
        <f t="shared" si="94"/>
        <v>0</v>
      </c>
      <c r="BT866" s="256">
        <f t="shared" si="93"/>
        <v>5</v>
      </c>
    </row>
    <row r="867" spans="2:72" x14ac:dyDescent="0.2">
      <c r="B867" s="93" t="str">
        <f>IFERROR(VLOOKUP(TABLA!$F867,BLIOTECAS!$C$1:$E$26,2,FALSE),"")</f>
        <v>FIS</v>
      </c>
      <c r="C867" s="93" t="str">
        <f>IFERROR(VLOOKUP(TABLA!F867,BLIOTECAS!$C$1:$E$26,3,FALSE),"")</f>
        <v>Ciencias Experimentales</v>
      </c>
      <c r="D867" s="267" t="s">
        <v>1069</v>
      </c>
      <c r="E867" s="128" t="s">
        <v>8</v>
      </c>
      <c r="F867" t="s">
        <v>26</v>
      </c>
      <c r="G867" t="s">
        <v>48</v>
      </c>
      <c r="H867" t="s">
        <v>46</v>
      </c>
      <c r="J867" t="s">
        <v>26</v>
      </c>
      <c r="K867" t="s">
        <v>25</v>
      </c>
      <c r="L867" t="s">
        <v>19</v>
      </c>
      <c r="N867">
        <v>5</v>
      </c>
      <c r="O867">
        <v>5</v>
      </c>
      <c r="P867">
        <v>5</v>
      </c>
      <c r="Q867">
        <v>4</v>
      </c>
      <c r="R867">
        <v>5</v>
      </c>
      <c r="S867" t="s">
        <v>87</v>
      </c>
      <c r="T867" t="s">
        <v>87</v>
      </c>
      <c r="U867">
        <v>3</v>
      </c>
      <c r="V867">
        <v>1</v>
      </c>
      <c r="W867">
        <v>3</v>
      </c>
      <c r="X867">
        <v>2</v>
      </c>
      <c r="Y867">
        <v>5</v>
      </c>
      <c r="Z867">
        <v>4</v>
      </c>
      <c r="AA867">
        <v>5</v>
      </c>
      <c r="AB867">
        <v>1</v>
      </c>
      <c r="AC867">
        <v>3</v>
      </c>
      <c r="AD867">
        <v>4</v>
      </c>
      <c r="AE867">
        <v>4</v>
      </c>
      <c r="AF867">
        <v>5</v>
      </c>
      <c r="AG867">
        <v>4</v>
      </c>
      <c r="AH867">
        <v>4</v>
      </c>
      <c r="AI867">
        <v>3</v>
      </c>
      <c r="AJ867">
        <v>4</v>
      </c>
      <c r="AK867" t="s">
        <v>88</v>
      </c>
      <c r="AL867" t="s">
        <v>88</v>
      </c>
      <c r="AM867">
        <v>4</v>
      </c>
      <c r="AN867">
        <v>3</v>
      </c>
      <c r="AO867" t="s">
        <v>115</v>
      </c>
      <c r="AP867">
        <v>5</v>
      </c>
      <c r="AQ867">
        <v>5</v>
      </c>
      <c r="AR867">
        <v>5</v>
      </c>
      <c r="AS867">
        <v>5</v>
      </c>
      <c r="AT867">
        <v>5</v>
      </c>
      <c r="AU867">
        <v>5</v>
      </c>
      <c r="AV867">
        <v>5</v>
      </c>
      <c r="AW867">
        <v>5</v>
      </c>
      <c r="AX867" s="67" t="s">
        <v>87</v>
      </c>
      <c r="AY867" t="s">
        <v>88</v>
      </c>
      <c r="BA867">
        <v>5</v>
      </c>
      <c r="BB867" s="67">
        <v>5</v>
      </c>
      <c r="BC867" s="117" t="s">
        <v>134</v>
      </c>
      <c r="BF867">
        <f t="shared" si="88"/>
        <v>0</v>
      </c>
      <c r="BG867">
        <f t="shared" si="92"/>
        <v>0</v>
      </c>
      <c r="BH867">
        <f t="shared" si="92"/>
        <v>0</v>
      </c>
      <c r="BI867">
        <f t="shared" si="92"/>
        <v>0</v>
      </c>
      <c r="BJ867">
        <f t="shared" si="92"/>
        <v>0</v>
      </c>
      <c r="BK867">
        <f t="shared" si="92"/>
        <v>0</v>
      </c>
      <c r="BL867">
        <f t="shared" si="91"/>
        <v>0</v>
      </c>
      <c r="BM867">
        <f t="shared" si="94"/>
        <v>0</v>
      </c>
      <c r="BN867">
        <f t="shared" si="94"/>
        <v>0</v>
      </c>
      <c r="BO867">
        <f t="shared" si="94"/>
        <v>0</v>
      </c>
      <c r="BP867">
        <f t="shared" si="94"/>
        <v>0</v>
      </c>
      <c r="BQ867">
        <f t="shared" si="90"/>
        <v>0</v>
      </c>
      <c r="BR867">
        <f t="shared" si="94"/>
        <v>1</v>
      </c>
      <c r="BS867">
        <f t="shared" si="94"/>
        <v>0</v>
      </c>
      <c r="BT867" s="256">
        <f t="shared" si="93"/>
        <v>4</v>
      </c>
    </row>
    <row r="868" spans="2:72" x14ac:dyDescent="0.2">
      <c r="B868" s="93" t="str">
        <f>IFERROR(VLOOKUP(TABLA!$F868,BLIOTECAS!$C$1:$E$26,2,FALSE),"")</f>
        <v>FLS</v>
      </c>
      <c r="C868" s="93" t="str">
        <f>IFERROR(VLOOKUP(TABLA!F868,BLIOTECAS!$C$1:$E$26,3,FALSE),"")</f>
        <v>Humanidades</v>
      </c>
      <c r="D868" s="267" t="s">
        <v>1069</v>
      </c>
      <c r="E868" s="128" t="s">
        <v>10</v>
      </c>
      <c r="F868" t="s">
        <v>31</v>
      </c>
      <c r="G868" t="s">
        <v>48</v>
      </c>
      <c r="H868" t="s">
        <v>47</v>
      </c>
      <c r="J868" t="s">
        <v>476</v>
      </c>
      <c r="K868" t="s">
        <v>31</v>
      </c>
      <c r="L868" t="s">
        <v>76</v>
      </c>
      <c r="M868" t="s">
        <v>359</v>
      </c>
      <c r="N868">
        <v>3</v>
      </c>
      <c r="O868">
        <v>4</v>
      </c>
      <c r="P868">
        <v>4</v>
      </c>
      <c r="Q868">
        <v>3</v>
      </c>
      <c r="R868">
        <v>5</v>
      </c>
      <c r="S868" t="s">
        <v>88</v>
      </c>
      <c r="T868" t="s">
        <v>88</v>
      </c>
      <c r="U868">
        <v>3</v>
      </c>
      <c r="V868">
        <v>2</v>
      </c>
      <c r="W868">
        <v>4</v>
      </c>
      <c r="X868">
        <v>5</v>
      </c>
      <c r="Y868">
        <v>3</v>
      </c>
      <c r="Z868">
        <v>4</v>
      </c>
      <c r="AA868">
        <v>5</v>
      </c>
      <c r="AB868">
        <v>4</v>
      </c>
      <c r="AC868">
        <v>5</v>
      </c>
      <c r="AD868">
        <v>4</v>
      </c>
      <c r="AE868">
        <v>4</v>
      </c>
      <c r="AF868">
        <v>4</v>
      </c>
      <c r="AG868">
        <v>3</v>
      </c>
      <c r="AH868">
        <v>5</v>
      </c>
      <c r="AI868">
        <v>4</v>
      </c>
      <c r="AJ868">
        <v>4</v>
      </c>
      <c r="AK868" t="s">
        <v>88</v>
      </c>
      <c r="AL868" t="s">
        <v>87</v>
      </c>
      <c r="AM868">
        <v>4</v>
      </c>
      <c r="AN868">
        <v>4</v>
      </c>
      <c r="AO868" t="s">
        <v>510</v>
      </c>
      <c r="AP868">
        <v>3</v>
      </c>
      <c r="AQ868">
        <v>4</v>
      </c>
      <c r="AR868">
        <v>2</v>
      </c>
      <c r="AS868">
        <v>2</v>
      </c>
      <c r="AT868">
        <v>2</v>
      </c>
      <c r="AU868">
        <v>2</v>
      </c>
      <c r="AV868">
        <v>2</v>
      </c>
      <c r="AW868">
        <v>1</v>
      </c>
      <c r="AX868" s="67" t="s">
        <v>87</v>
      </c>
      <c r="AY868" t="s">
        <v>87</v>
      </c>
      <c r="AZ868" t="s">
        <v>123</v>
      </c>
      <c r="BA868">
        <v>4</v>
      </c>
      <c r="BB868" s="67">
        <v>4</v>
      </c>
      <c r="BC868" s="117" t="s">
        <v>133</v>
      </c>
      <c r="BF868">
        <f t="shared" si="88"/>
        <v>0</v>
      </c>
      <c r="BG868">
        <f t="shared" si="92"/>
        <v>0</v>
      </c>
      <c r="BH868">
        <f t="shared" si="92"/>
        <v>0</v>
      </c>
      <c r="BI868">
        <f t="shared" si="92"/>
        <v>0</v>
      </c>
      <c r="BJ868">
        <f t="shared" si="92"/>
        <v>0</v>
      </c>
      <c r="BK868">
        <f t="shared" si="92"/>
        <v>0</v>
      </c>
      <c r="BL868">
        <f t="shared" si="91"/>
        <v>0</v>
      </c>
      <c r="BM868">
        <f t="shared" si="94"/>
        <v>1</v>
      </c>
      <c r="BN868">
        <f t="shared" si="94"/>
        <v>0</v>
      </c>
      <c r="BO868">
        <f t="shared" si="94"/>
        <v>1</v>
      </c>
      <c r="BP868">
        <f t="shared" si="94"/>
        <v>0</v>
      </c>
      <c r="BQ868">
        <f t="shared" si="90"/>
        <v>0</v>
      </c>
      <c r="BR868">
        <f t="shared" si="94"/>
        <v>0</v>
      </c>
      <c r="BS868">
        <f t="shared" si="94"/>
        <v>0</v>
      </c>
      <c r="BT868" s="256">
        <f t="shared" si="93"/>
        <v>3</v>
      </c>
    </row>
    <row r="869" spans="2:72" x14ac:dyDescent="0.2">
      <c r="B869" s="93" t="str">
        <f>IFERROR(VLOOKUP(TABLA!$F869,BLIOTECAS!$C$1:$E$26,2,FALSE),"")</f>
        <v>BIO</v>
      </c>
      <c r="C869" s="93" t="str">
        <f>IFERROR(VLOOKUP(TABLA!F869,BLIOTECAS!$C$1:$E$26,3,FALSE),"")</f>
        <v>Ciencias Experimentales</v>
      </c>
      <c r="D869" s="267" t="s">
        <v>1069</v>
      </c>
      <c r="E869" s="128" t="s">
        <v>10</v>
      </c>
      <c r="F869" t="s">
        <v>27</v>
      </c>
      <c r="G869" t="s">
        <v>45</v>
      </c>
      <c r="H869" t="s">
        <v>45</v>
      </c>
      <c r="J869" t="s">
        <v>27</v>
      </c>
      <c r="K869" t="s">
        <v>34</v>
      </c>
      <c r="N869">
        <v>3</v>
      </c>
      <c r="O869">
        <v>4</v>
      </c>
      <c r="P869">
        <v>4</v>
      </c>
      <c r="Q869">
        <v>3</v>
      </c>
      <c r="R869">
        <v>4</v>
      </c>
      <c r="S869" t="s">
        <v>88</v>
      </c>
      <c r="T869" t="s">
        <v>87</v>
      </c>
      <c r="U869">
        <v>2</v>
      </c>
      <c r="V869">
        <v>5</v>
      </c>
      <c r="W869">
        <v>1</v>
      </c>
      <c r="X869">
        <v>3</v>
      </c>
      <c r="Y869">
        <v>2</v>
      </c>
      <c r="Z869">
        <v>5</v>
      </c>
      <c r="AA869">
        <v>2</v>
      </c>
      <c r="AB869">
        <v>3</v>
      </c>
      <c r="AC869">
        <v>2</v>
      </c>
      <c r="AD869">
        <v>2</v>
      </c>
      <c r="AE869">
        <v>4</v>
      </c>
      <c r="AF869">
        <v>4</v>
      </c>
      <c r="AG869">
        <v>5</v>
      </c>
      <c r="AH869">
        <v>4</v>
      </c>
      <c r="AI869">
        <v>4</v>
      </c>
      <c r="AJ869">
        <v>2</v>
      </c>
      <c r="AL869" t="s">
        <v>87</v>
      </c>
      <c r="AM869">
        <v>4</v>
      </c>
      <c r="AN869">
        <v>5</v>
      </c>
      <c r="AO869" t="s">
        <v>494</v>
      </c>
      <c r="AP869">
        <v>5</v>
      </c>
      <c r="AQ869">
        <v>3</v>
      </c>
      <c r="AR869">
        <v>3</v>
      </c>
      <c r="AS869">
        <v>5</v>
      </c>
      <c r="AT869">
        <v>5</v>
      </c>
      <c r="AU869">
        <v>5</v>
      </c>
      <c r="AV869">
        <v>5</v>
      </c>
      <c r="AW869">
        <v>5</v>
      </c>
      <c r="AX869" s="67" t="s">
        <v>87</v>
      </c>
      <c r="AY869" t="s">
        <v>87</v>
      </c>
      <c r="AZ869" t="s">
        <v>124</v>
      </c>
      <c r="BA869">
        <v>5</v>
      </c>
      <c r="BB869" s="67">
        <v>5</v>
      </c>
      <c r="BC869" s="117" t="s">
        <v>134</v>
      </c>
      <c r="BF869">
        <f t="shared" si="88"/>
        <v>0</v>
      </c>
      <c r="BG869">
        <f t="shared" si="92"/>
        <v>0</v>
      </c>
      <c r="BH869">
        <f t="shared" si="92"/>
        <v>0</v>
      </c>
      <c r="BI869">
        <f t="shared" si="92"/>
        <v>0</v>
      </c>
      <c r="BJ869">
        <f t="shared" si="92"/>
        <v>0</v>
      </c>
      <c r="BK869">
        <f t="shared" si="92"/>
        <v>0</v>
      </c>
      <c r="BL869">
        <f t="shared" si="91"/>
        <v>0</v>
      </c>
      <c r="BM869">
        <f t="shared" si="94"/>
        <v>0</v>
      </c>
      <c r="BN869">
        <f t="shared" si="94"/>
        <v>0</v>
      </c>
      <c r="BO869">
        <f t="shared" si="94"/>
        <v>1</v>
      </c>
      <c r="BP869">
        <f t="shared" si="94"/>
        <v>0</v>
      </c>
      <c r="BQ869">
        <f t="shared" si="90"/>
        <v>1</v>
      </c>
      <c r="BR869">
        <f t="shared" si="94"/>
        <v>0</v>
      </c>
      <c r="BS869">
        <f t="shared" si="94"/>
        <v>0</v>
      </c>
      <c r="BT869" s="256">
        <f t="shared" si="93"/>
        <v>4</v>
      </c>
    </row>
    <row r="870" spans="2:72" x14ac:dyDescent="0.2">
      <c r="B870" s="93" t="str">
        <f>IFERROR(VLOOKUP(TABLA!$F870,BLIOTECAS!$C$1:$E$26,2,FALSE),"")</f>
        <v/>
      </c>
      <c r="C870" s="93" t="str">
        <f>IFERROR(VLOOKUP(TABLA!F870,BLIOTECAS!$C$1:$E$26,3,FALSE),"")</f>
        <v/>
      </c>
      <c r="D870" s="267" t="s">
        <v>1069</v>
      </c>
      <c r="E870" s="128" t="s">
        <v>11</v>
      </c>
      <c r="G870" t="s">
        <v>46</v>
      </c>
      <c r="H870" t="s">
        <v>46</v>
      </c>
      <c r="J870" t="s">
        <v>476</v>
      </c>
      <c r="K870" t="s">
        <v>13</v>
      </c>
      <c r="L870" t="s">
        <v>31</v>
      </c>
      <c r="M870" t="s">
        <v>759</v>
      </c>
      <c r="N870">
        <v>5</v>
      </c>
      <c r="O870">
        <v>5</v>
      </c>
      <c r="P870">
        <v>5</v>
      </c>
      <c r="Q870">
        <v>5</v>
      </c>
      <c r="R870">
        <v>5</v>
      </c>
      <c r="S870" t="s">
        <v>87</v>
      </c>
      <c r="T870" t="s">
        <v>87</v>
      </c>
      <c r="U870">
        <v>2</v>
      </c>
      <c r="V870">
        <v>2</v>
      </c>
      <c r="W870">
        <v>2</v>
      </c>
      <c r="X870">
        <v>3</v>
      </c>
      <c r="Y870">
        <v>5</v>
      </c>
      <c r="Z870">
        <v>4</v>
      </c>
      <c r="AA870">
        <v>5</v>
      </c>
      <c r="AB870">
        <v>3</v>
      </c>
      <c r="AC870">
        <v>5</v>
      </c>
      <c r="AD870">
        <v>5</v>
      </c>
      <c r="AE870">
        <v>5</v>
      </c>
      <c r="AF870">
        <v>5</v>
      </c>
      <c r="AG870">
        <v>5</v>
      </c>
      <c r="AH870">
        <v>5</v>
      </c>
      <c r="AI870">
        <v>5</v>
      </c>
      <c r="AJ870">
        <v>4</v>
      </c>
      <c r="AK870" t="s">
        <v>88</v>
      </c>
      <c r="AL870" t="s">
        <v>88</v>
      </c>
      <c r="AM870">
        <v>5</v>
      </c>
      <c r="AN870">
        <v>4</v>
      </c>
      <c r="AO870" t="s">
        <v>115</v>
      </c>
      <c r="AP870">
        <v>5</v>
      </c>
      <c r="AQ870">
        <v>5</v>
      </c>
      <c r="AR870">
        <v>5</v>
      </c>
      <c r="AS870">
        <v>5</v>
      </c>
      <c r="AT870">
        <v>5</v>
      </c>
      <c r="AU870">
        <v>5</v>
      </c>
      <c r="AV870">
        <v>5</v>
      </c>
      <c r="AW870">
        <v>4</v>
      </c>
      <c r="AX870" s="67" t="s">
        <v>88</v>
      </c>
      <c r="AY870" t="s">
        <v>88</v>
      </c>
      <c r="BA870">
        <v>5</v>
      </c>
      <c r="BB870" s="67">
        <v>5</v>
      </c>
      <c r="BC870" s="117" t="s">
        <v>135</v>
      </c>
      <c r="BF870">
        <f t="shared" si="88"/>
        <v>0</v>
      </c>
      <c r="BG870">
        <f t="shared" si="92"/>
        <v>0</v>
      </c>
      <c r="BH870">
        <f t="shared" si="92"/>
        <v>0</v>
      </c>
      <c r="BI870">
        <f t="shared" si="92"/>
        <v>0</v>
      </c>
      <c r="BJ870">
        <f t="shared" si="92"/>
        <v>0</v>
      </c>
      <c r="BK870">
        <f t="shared" si="92"/>
        <v>0</v>
      </c>
      <c r="BL870">
        <f t="shared" si="91"/>
        <v>0</v>
      </c>
      <c r="BM870">
        <f t="shared" si="94"/>
        <v>0</v>
      </c>
      <c r="BN870">
        <f t="shared" si="94"/>
        <v>0</v>
      </c>
      <c r="BO870">
        <f t="shared" si="94"/>
        <v>0</v>
      </c>
      <c r="BP870">
        <f t="shared" si="94"/>
        <v>0</v>
      </c>
      <c r="BQ870">
        <f t="shared" si="90"/>
        <v>0</v>
      </c>
      <c r="BR870">
        <f t="shared" si="94"/>
        <v>1</v>
      </c>
      <c r="BS870">
        <f t="shared" si="94"/>
        <v>0</v>
      </c>
      <c r="BT870" s="256">
        <f t="shared" si="93"/>
        <v>5</v>
      </c>
    </row>
    <row r="871" spans="2:72" x14ac:dyDescent="0.2">
      <c r="B871" s="93" t="str">
        <f>IFERROR(VLOOKUP(TABLA!$F871,BLIOTECAS!$C$1:$E$26,2,FALSE),"")</f>
        <v/>
      </c>
      <c r="C871" s="93" t="str">
        <f>IFERROR(VLOOKUP(TABLA!F871,BLIOTECAS!$C$1:$E$26,3,FALSE),"")</f>
        <v/>
      </c>
      <c r="D871" s="267" t="s">
        <v>1069</v>
      </c>
      <c r="E871" s="128" t="s">
        <v>10</v>
      </c>
      <c r="G871" t="s">
        <v>44</v>
      </c>
      <c r="H871" t="s">
        <v>48</v>
      </c>
      <c r="S871" t="s">
        <v>88</v>
      </c>
      <c r="T871" t="s">
        <v>87</v>
      </c>
      <c r="V871">
        <v>5</v>
      </c>
      <c r="W871">
        <v>5</v>
      </c>
      <c r="Z871">
        <v>5</v>
      </c>
      <c r="AB871">
        <v>3</v>
      </c>
      <c r="AC871">
        <v>5</v>
      </c>
      <c r="AD871">
        <v>5</v>
      </c>
      <c r="AE871">
        <v>5</v>
      </c>
      <c r="AF871">
        <v>5</v>
      </c>
      <c r="AG871">
        <v>5</v>
      </c>
      <c r="AI871">
        <v>5</v>
      </c>
      <c r="AJ871">
        <v>5</v>
      </c>
      <c r="AK871" t="s">
        <v>87</v>
      </c>
      <c r="AL871" t="s">
        <v>88</v>
      </c>
      <c r="AM871">
        <v>5</v>
      </c>
      <c r="AN871">
        <v>4</v>
      </c>
      <c r="AO871" t="s">
        <v>115</v>
      </c>
      <c r="AP871">
        <v>5</v>
      </c>
      <c r="AQ871">
        <v>5</v>
      </c>
      <c r="AR871">
        <v>5</v>
      </c>
      <c r="AS871">
        <v>5</v>
      </c>
      <c r="AT871">
        <v>5</v>
      </c>
      <c r="AU871">
        <v>5</v>
      </c>
      <c r="AV871">
        <v>5</v>
      </c>
      <c r="AW871">
        <v>5</v>
      </c>
      <c r="AX871" s="67" t="s">
        <v>87</v>
      </c>
      <c r="AY871" t="s">
        <v>87</v>
      </c>
      <c r="AZ871" t="s">
        <v>125</v>
      </c>
      <c r="BA871">
        <v>5</v>
      </c>
      <c r="BB871" s="67">
        <v>5</v>
      </c>
      <c r="BC871" s="117" t="s">
        <v>135</v>
      </c>
      <c r="BF871">
        <f t="shared" si="88"/>
        <v>0</v>
      </c>
      <c r="BG871">
        <f t="shared" si="92"/>
        <v>0</v>
      </c>
      <c r="BH871">
        <f t="shared" si="92"/>
        <v>0</v>
      </c>
      <c r="BI871">
        <f t="shared" si="92"/>
        <v>0</v>
      </c>
      <c r="BJ871">
        <f t="shared" si="92"/>
        <v>0</v>
      </c>
      <c r="BK871">
        <f t="shared" si="92"/>
        <v>0</v>
      </c>
      <c r="BL871">
        <f t="shared" si="91"/>
        <v>0</v>
      </c>
      <c r="BM871">
        <f t="shared" si="94"/>
        <v>0</v>
      </c>
      <c r="BN871">
        <f t="shared" si="94"/>
        <v>0</v>
      </c>
      <c r="BO871">
        <f t="shared" si="94"/>
        <v>0</v>
      </c>
      <c r="BP871">
        <f t="shared" si="94"/>
        <v>0</v>
      </c>
      <c r="BQ871">
        <f t="shared" si="90"/>
        <v>0</v>
      </c>
      <c r="BR871">
        <f t="shared" si="94"/>
        <v>1</v>
      </c>
      <c r="BS871">
        <f t="shared" si="94"/>
        <v>0</v>
      </c>
      <c r="BT871" s="256">
        <f t="shared" si="93"/>
        <v>5</v>
      </c>
    </row>
    <row r="872" spans="2:72" x14ac:dyDescent="0.2">
      <c r="B872" s="93" t="str">
        <f>IFERROR(VLOOKUP(TABLA!$F872,BLIOTECAS!$C$1:$E$26,2,FALSE),"")</f>
        <v>MAT</v>
      </c>
      <c r="C872" s="93" t="str">
        <f>IFERROR(VLOOKUP(TABLA!F872,BLIOTECAS!$C$1:$E$26,3,FALSE),"")</f>
        <v>Ciencias Experimentales</v>
      </c>
      <c r="D872" s="267" t="s">
        <v>1069</v>
      </c>
      <c r="E872" s="128" t="s">
        <v>8</v>
      </c>
      <c r="F872" t="s">
        <v>25</v>
      </c>
      <c r="G872" t="s">
        <v>47</v>
      </c>
      <c r="H872" t="s">
        <v>47</v>
      </c>
      <c r="J872" t="s">
        <v>25</v>
      </c>
      <c r="K872" t="s">
        <v>26</v>
      </c>
      <c r="L872" t="s">
        <v>56</v>
      </c>
      <c r="N872">
        <v>5</v>
      </c>
      <c r="O872">
        <v>5</v>
      </c>
      <c r="P872">
        <v>5</v>
      </c>
      <c r="Q872">
        <v>3</v>
      </c>
      <c r="R872">
        <v>5</v>
      </c>
      <c r="S872" t="s">
        <v>87</v>
      </c>
      <c r="T872" t="s">
        <v>87</v>
      </c>
      <c r="U872">
        <v>5</v>
      </c>
      <c r="V872">
        <v>2</v>
      </c>
      <c r="W872">
        <v>2</v>
      </c>
      <c r="X872">
        <v>1</v>
      </c>
      <c r="Y872">
        <v>5</v>
      </c>
      <c r="Z872">
        <v>5</v>
      </c>
      <c r="AA872">
        <v>5</v>
      </c>
      <c r="AB872">
        <v>5</v>
      </c>
      <c r="AC872">
        <v>3</v>
      </c>
      <c r="AD872">
        <v>5</v>
      </c>
      <c r="AE872">
        <v>5</v>
      </c>
      <c r="AF872">
        <v>3</v>
      </c>
      <c r="AH872">
        <v>4</v>
      </c>
      <c r="AJ872">
        <v>5</v>
      </c>
      <c r="AK872" t="s">
        <v>88</v>
      </c>
      <c r="AL872" t="s">
        <v>88</v>
      </c>
      <c r="AM872">
        <v>4</v>
      </c>
      <c r="AQ872">
        <v>5</v>
      </c>
      <c r="AR872">
        <v>5</v>
      </c>
      <c r="AS872">
        <v>5</v>
      </c>
      <c r="AT872">
        <v>5</v>
      </c>
      <c r="AU872">
        <v>5</v>
      </c>
      <c r="AV872">
        <v>5</v>
      </c>
      <c r="AW872">
        <v>3</v>
      </c>
      <c r="AX872" s="67" t="s">
        <v>88</v>
      </c>
      <c r="AY872" t="s">
        <v>88</v>
      </c>
      <c r="BC872" s="117" t="s">
        <v>135</v>
      </c>
      <c r="BF872">
        <f t="shared" ref="BF872:BF935" si="95">IF(IFERROR(FIND(BF$2,$I872,1),0)&lt;&gt;0,1,0)</f>
        <v>0</v>
      </c>
      <c r="BG872">
        <f t="shared" si="92"/>
        <v>0</v>
      </c>
      <c r="BH872">
        <f t="shared" si="92"/>
        <v>0</v>
      </c>
      <c r="BI872">
        <f t="shared" si="92"/>
        <v>0</v>
      </c>
      <c r="BJ872">
        <f t="shared" si="92"/>
        <v>0</v>
      </c>
      <c r="BK872">
        <f t="shared" si="92"/>
        <v>0</v>
      </c>
      <c r="BL872">
        <f t="shared" si="91"/>
        <v>0</v>
      </c>
      <c r="BM872">
        <f t="shared" si="94"/>
        <v>0</v>
      </c>
      <c r="BN872">
        <f t="shared" si="94"/>
        <v>0</v>
      </c>
      <c r="BO872">
        <f t="shared" si="94"/>
        <v>0</v>
      </c>
      <c r="BP872">
        <f t="shared" si="94"/>
        <v>0</v>
      </c>
      <c r="BQ872">
        <f t="shared" si="90"/>
        <v>0</v>
      </c>
      <c r="BR872">
        <f t="shared" si="94"/>
        <v>0</v>
      </c>
      <c r="BS872">
        <f t="shared" si="94"/>
        <v>0</v>
      </c>
      <c r="BT872" s="256">
        <f t="shared" si="93"/>
        <v>5</v>
      </c>
    </row>
    <row r="873" spans="2:72" x14ac:dyDescent="0.2">
      <c r="B873" s="93" t="str">
        <f>IFERROR(VLOOKUP(TABLA!$F873,BLIOTECAS!$C$1:$E$26,2,FALSE),"")</f>
        <v>EDU</v>
      </c>
      <c r="C873" s="93" t="str">
        <f>IFERROR(VLOOKUP(TABLA!F873,BLIOTECAS!$C$1:$E$26,3,FALSE),"")</f>
        <v>Humanidades</v>
      </c>
      <c r="D873" s="267" t="s">
        <v>1069</v>
      </c>
      <c r="E873" s="128" t="s">
        <v>8</v>
      </c>
      <c r="F873" t="s">
        <v>16</v>
      </c>
      <c r="G873" t="s">
        <v>46</v>
      </c>
      <c r="H873" t="s">
        <v>45</v>
      </c>
      <c r="N873">
        <v>3</v>
      </c>
      <c r="O873">
        <v>3</v>
      </c>
      <c r="P873">
        <v>3</v>
      </c>
      <c r="Q873">
        <v>3</v>
      </c>
      <c r="R873">
        <v>4</v>
      </c>
      <c r="S873" t="s">
        <v>87</v>
      </c>
      <c r="T873" t="s">
        <v>87</v>
      </c>
      <c r="U873">
        <v>4</v>
      </c>
      <c r="V873">
        <v>2</v>
      </c>
      <c r="W873">
        <v>2</v>
      </c>
      <c r="X873">
        <v>1</v>
      </c>
      <c r="Y873">
        <v>5</v>
      </c>
      <c r="Z873">
        <v>5</v>
      </c>
      <c r="AA873">
        <v>5</v>
      </c>
      <c r="AB873">
        <v>2</v>
      </c>
      <c r="AC873">
        <v>3</v>
      </c>
      <c r="AD873">
        <v>3</v>
      </c>
      <c r="AE873">
        <v>2</v>
      </c>
      <c r="AF873">
        <v>3</v>
      </c>
      <c r="AG873">
        <v>4</v>
      </c>
      <c r="AH873">
        <v>2</v>
      </c>
      <c r="AI873">
        <v>3</v>
      </c>
      <c r="AJ873">
        <v>3</v>
      </c>
      <c r="AK873" t="s">
        <v>88</v>
      </c>
      <c r="AL873" t="s">
        <v>88</v>
      </c>
      <c r="AM873">
        <v>3</v>
      </c>
      <c r="AN873">
        <v>4</v>
      </c>
      <c r="AO873" t="s">
        <v>115</v>
      </c>
      <c r="AP873">
        <v>4</v>
      </c>
      <c r="AQ873">
        <v>3</v>
      </c>
      <c r="AR873">
        <v>3</v>
      </c>
      <c r="AS873">
        <v>4</v>
      </c>
      <c r="AT873">
        <v>3</v>
      </c>
      <c r="AU873">
        <v>3</v>
      </c>
      <c r="AV873">
        <v>3</v>
      </c>
      <c r="AW873">
        <v>3</v>
      </c>
      <c r="AX873" s="67" t="s">
        <v>88</v>
      </c>
      <c r="AY873" t="s">
        <v>88</v>
      </c>
      <c r="BA873">
        <v>4</v>
      </c>
      <c r="BB873" s="67">
        <v>4</v>
      </c>
      <c r="BC873" s="117" t="s">
        <v>133</v>
      </c>
      <c r="BD873" t="s">
        <v>1093</v>
      </c>
      <c r="BF873">
        <f t="shared" si="95"/>
        <v>0</v>
      </c>
      <c r="BG873">
        <f t="shared" si="92"/>
        <v>0</v>
      </c>
      <c r="BH873">
        <f t="shared" si="92"/>
        <v>0</v>
      </c>
      <c r="BI873">
        <f t="shared" si="92"/>
        <v>0</v>
      </c>
      <c r="BJ873">
        <f t="shared" si="92"/>
        <v>0</v>
      </c>
      <c r="BK873">
        <f t="shared" si="92"/>
        <v>0</v>
      </c>
      <c r="BL873">
        <f t="shared" si="91"/>
        <v>0</v>
      </c>
      <c r="BM873">
        <f t="shared" si="94"/>
        <v>0</v>
      </c>
      <c r="BN873">
        <f t="shared" si="94"/>
        <v>0</v>
      </c>
      <c r="BO873">
        <f t="shared" si="94"/>
        <v>0</v>
      </c>
      <c r="BP873">
        <f t="shared" si="94"/>
        <v>0</v>
      </c>
      <c r="BQ873">
        <f t="shared" si="90"/>
        <v>0</v>
      </c>
      <c r="BR873">
        <f t="shared" si="94"/>
        <v>1</v>
      </c>
      <c r="BS873">
        <f t="shared" si="94"/>
        <v>0</v>
      </c>
      <c r="BT873" s="256">
        <f t="shared" si="93"/>
        <v>3</v>
      </c>
    </row>
    <row r="874" spans="2:72" x14ac:dyDescent="0.2">
      <c r="B874" s="93" t="str">
        <f>IFERROR(VLOOKUP(TABLA!$F874,BLIOTECAS!$C$1:$E$26,2,FALSE),"")</f>
        <v>VET</v>
      </c>
      <c r="C874" s="93" t="str">
        <f>IFERROR(VLOOKUP(TABLA!F874,BLIOTECAS!$C$1:$E$26,3,FALSE),"")</f>
        <v>Ciencias de la Salud</v>
      </c>
      <c r="D874" s="267" t="s">
        <v>1069</v>
      </c>
      <c r="E874" s="128" t="s">
        <v>8</v>
      </c>
      <c r="F874" t="s">
        <v>21</v>
      </c>
      <c r="G874" t="s">
        <v>46</v>
      </c>
      <c r="H874" t="s">
        <v>48</v>
      </c>
      <c r="J874" t="s">
        <v>476</v>
      </c>
      <c r="K874" t="s">
        <v>21</v>
      </c>
      <c r="L874" t="s">
        <v>27</v>
      </c>
      <c r="M874" t="s">
        <v>760</v>
      </c>
      <c r="N874">
        <v>5</v>
      </c>
      <c r="O874">
        <v>5</v>
      </c>
      <c r="P874">
        <v>4</v>
      </c>
      <c r="Q874">
        <v>4</v>
      </c>
      <c r="R874">
        <v>5</v>
      </c>
      <c r="S874" t="s">
        <v>87</v>
      </c>
      <c r="T874" t="s">
        <v>87</v>
      </c>
      <c r="U874">
        <v>4</v>
      </c>
      <c r="V874">
        <v>5</v>
      </c>
      <c r="W874">
        <v>2</v>
      </c>
      <c r="X874">
        <v>1</v>
      </c>
      <c r="Y874">
        <v>4</v>
      </c>
      <c r="Z874">
        <v>4</v>
      </c>
      <c r="AA874">
        <v>2</v>
      </c>
      <c r="AB874">
        <v>2</v>
      </c>
      <c r="AC874">
        <v>3</v>
      </c>
      <c r="AD874">
        <v>4</v>
      </c>
      <c r="AE874">
        <v>2</v>
      </c>
      <c r="AF874">
        <v>5</v>
      </c>
      <c r="AG874">
        <v>5</v>
      </c>
      <c r="AH874">
        <v>4</v>
      </c>
      <c r="AI874">
        <v>4</v>
      </c>
      <c r="AJ874">
        <v>3</v>
      </c>
      <c r="AK874" t="s">
        <v>88</v>
      </c>
      <c r="AL874" t="s">
        <v>87</v>
      </c>
      <c r="AM874">
        <v>5</v>
      </c>
      <c r="AN874">
        <v>4</v>
      </c>
      <c r="AO874" t="s">
        <v>115</v>
      </c>
      <c r="AP874">
        <v>5</v>
      </c>
      <c r="AQ874">
        <v>5</v>
      </c>
      <c r="AR874">
        <v>5</v>
      </c>
      <c r="AS874">
        <v>5</v>
      </c>
      <c r="AT874">
        <v>5</v>
      </c>
      <c r="AU874">
        <v>5</v>
      </c>
      <c r="AV874">
        <v>4</v>
      </c>
      <c r="AW874">
        <v>4</v>
      </c>
      <c r="AX874" s="67" t="s">
        <v>87</v>
      </c>
      <c r="AY874" t="s">
        <v>88</v>
      </c>
      <c r="BA874">
        <v>5</v>
      </c>
      <c r="BB874" s="67">
        <v>5</v>
      </c>
      <c r="BC874" s="117" t="s">
        <v>135</v>
      </c>
      <c r="BF874">
        <f t="shared" si="95"/>
        <v>0</v>
      </c>
      <c r="BG874">
        <f t="shared" si="92"/>
        <v>0</v>
      </c>
      <c r="BH874">
        <f t="shared" si="92"/>
        <v>0</v>
      </c>
      <c r="BI874">
        <f t="shared" si="92"/>
        <v>0</v>
      </c>
      <c r="BJ874">
        <f t="shared" si="92"/>
        <v>0</v>
      </c>
      <c r="BK874">
        <f t="shared" si="92"/>
        <v>0</v>
      </c>
      <c r="BL874">
        <f t="shared" si="91"/>
        <v>0</v>
      </c>
      <c r="BM874">
        <f t="shared" si="94"/>
        <v>0</v>
      </c>
      <c r="BN874">
        <f t="shared" si="94"/>
        <v>0</v>
      </c>
      <c r="BO874">
        <f t="shared" si="94"/>
        <v>0</v>
      </c>
      <c r="BP874">
        <f t="shared" si="94"/>
        <v>0</v>
      </c>
      <c r="BQ874">
        <f t="shared" si="90"/>
        <v>0</v>
      </c>
      <c r="BR874">
        <f t="shared" si="94"/>
        <v>1</v>
      </c>
      <c r="BS874">
        <f t="shared" si="94"/>
        <v>0</v>
      </c>
      <c r="BT874" s="256">
        <f t="shared" si="93"/>
        <v>5</v>
      </c>
    </row>
    <row r="875" spans="2:72" x14ac:dyDescent="0.2">
      <c r="B875" s="93" t="str">
        <f>IFERROR(VLOOKUP(TABLA!$F875,BLIOTECAS!$C$1:$E$26,2,FALSE),"")</f>
        <v>FLL</v>
      </c>
      <c r="C875" s="93" t="str">
        <f>IFERROR(VLOOKUP(TABLA!F875,BLIOTECAS!$C$1:$E$26,3,FALSE),"")</f>
        <v>Humanidades</v>
      </c>
      <c r="D875" s="267" t="s">
        <v>1069</v>
      </c>
      <c r="E875" s="128" t="s">
        <v>8</v>
      </c>
      <c r="F875" t="s">
        <v>15</v>
      </c>
      <c r="G875" t="s">
        <v>47</v>
      </c>
      <c r="H875" t="s">
        <v>47</v>
      </c>
      <c r="J875" t="s">
        <v>76</v>
      </c>
      <c r="K875" t="s">
        <v>56</v>
      </c>
      <c r="N875">
        <v>5</v>
      </c>
      <c r="O875">
        <v>5</v>
      </c>
      <c r="P875">
        <v>5</v>
      </c>
      <c r="Q875">
        <v>5</v>
      </c>
      <c r="R875">
        <v>5</v>
      </c>
      <c r="S875" t="s">
        <v>87</v>
      </c>
      <c r="T875" t="s">
        <v>87</v>
      </c>
      <c r="U875">
        <v>4</v>
      </c>
      <c r="V875">
        <v>2</v>
      </c>
      <c r="W875">
        <v>1</v>
      </c>
      <c r="X875">
        <v>2</v>
      </c>
      <c r="Y875">
        <v>5</v>
      </c>
      <c r="Z875">
        <v>2</v>
      </c>
      <c r="AA875">
        <v>5</v>
      </c>
      <c r="AB875">
        <v>3</v>
      </c>
      <c r="AC875">
        <v>5</v>
      </c>
      <c r="AD875">
        <v>5</v>
      </c>
      <c r="AE875">
        <v>5</v>
      </c>
      <c r="AF875">
        <v>5</v>
      </c>
      <c r="AG875">
        <v>5</v>
      </c>
      <c r="AH875">
        <v>5</v>
      </c>
      <c r="AI875">
        <v>5</v>
      </c>
      <c r="AJ875">
        <v>5</v>
      </c>
      <c r="AK875" t="s">
        <v>87</v>
      </c>
      <c r="AL875" t="s">
        <v>88</v>
      </c>
      <c r="AM875">
        <v>5</v>
      </c>
      <c r="AN875">
        <v>5</v>
      </c>
      <c r="AO875" t="s">
        <v>115</v>
      </c>
      <c r="AP875">
        <v>5</v>
      </c>
      <c r="AQ875">
        <v>5</v>
      </c>
      <c r="AR875">
        <v>5</v>
      </c>
      <c r="AS875">
        <v>5</v>
      </c>
      <c r="AT875">
        <v>5</v>
      </c>
      <c r="AU875">
        <v>5</v>
      </c>
      <c r="AV875">
        <v>4</v>
      </c>
      <c r="AW875">
        <v>3</v>
      </c>
      <c r="AX875" s="67" t="s">
        <v>87</v>
      </c>
      <c r="AY875" t="s">
        <v>88</v>
      </c>
      <c r="BA875">
        <v>5</v>
      </c>
      <c r="BB875" s="67">
        <v>5</v>
      </c>
      <c r="BC875" s="117" t="s">
        <v>135</v>
      </c>
      <c r="BF875">
        <f t="shared" si="95"/>
        <v>0</v>
      </c>
      <c r="BG875">
        <f t="shared" si="92"/>
        <v>0</v>
      </c>
      <c r="BH875">
        <f t="shared" si="92"/>
        <v>0</v>
      </c>
      <c r="BI875">
        <f t="shared" si="92"/>
        <v>0</v>
      </c>
      <c r="BJ875">
        <f t="shared" si="92"/>
        <v>0</v>
      </c>
      <c r="BK875">
        <f t="shared" si="92"/>
        <v>0</v>
      </c>
      <c r="BL875">
        <f t="shared" si="91"/>
        <v>0</v>
      </c>
      <c r="BM875">
        <f t="shared" si="94"/>
        <v>0</v>
      </c>
      <c r="BN875">
        <f t="shared" si="94"/>
        <v>0</v>
      </c>
      <c r="BO875">
        <f t="shared" si="94"/>
        <v>0</v>
      </c>
      <c r="BP875">
        <f t="shared" si="94"/>
        <v>0</v>
      </c>
      <c r="BQ875">
        <f t="shared" si="90"/>
        <v>0</v>
      </c>
      <c r="BR875">
        <f t="shared" si="94"/>
        <v>1</v>
      </c>
      <c r="BS875">
        <f t="shared" si="94"/>
        <v>0</v>
      </c>
      <c r="BT875" s="256">
        <f t="shared" si="93"/>
        <v>5</v>
      </c>
    </row>
    <row r="876" spans="2:72" x14ac:dyDescent="0.2">
      <c r="B876" s="93" t="str">
        <f>IFERROR(VLOOKUP(TABLA!$F876,BLIOTECAS!$C$1:$E$26,2,FALSE),"")</f>
        <v>FLS</v>
      </c>
      <c r="C876" s="93" t="str">
        <f>IFERROR(VLOOKUP(TABLA!F876,BLIOTECAS!$C$1:$E$26,3,FALSE),"")</f>
        <v>Humanidades</v>
      </c>
      <c r="D876" s="267" t="s">
        <v>1069</v>
      </c>
      <c r="E876" s="128" t="s">
        <v>8</v>
      </c>
      <c r="F876" t="s">
        <v>31</v>
      </c>
      <c r="G876" t="s">
        <v>48</v>
      </c>
      <c r="H876" t="s">
        <v>44</v>
      </c>
      <c r="J876" t="s">
        <v>31</v>
      </c>
      <c r="K876" t="s">
        <v>56</v>
      </c>
      <c r="M876" t="s">
        <v>761</v>
      </c>
      <c r="N876">
        <v>4</v>
      </c>
      <c r="O876">
        <v>4</v>
      </c>
      <c r="P876">
        <v>4</v>
      </c>
      <c r="Q876">
        <v>3</v>
      </c>
      <c r="R876">
        <v>5</v>
      </c>
      <c r="S876" t="s">
        <v>87</v>
      </c>
      <c r="T876" t="s">
        <v>87</v>
      </c>
      <c r="U876">
        <v>4</v>
      </c>
      <c r="V876">
        <v>1</v>
      </c>
      <c r="W876">
        <v>2</v>
      </c>
      <c r="X876">
        <v>2</v>
      </c>
      <c r="Y876">
        <v>4</v>
      </c>
      <c r="Z876">
        <v>1</v>
      </c>
      <c r="AA876">
        <v>5</v>
      </c>
      <c r="AB876">
        <v>2</v>
      </c>
      <c r="AC876">
        <v>3</v>
      </c>
      <c r="AD876">
        <v>4</v>
      </c>
      <c r="AE876">
        <v>4</v>
      </c>
      <c r="AF876">
        <v>3</v>
      </c>
      <c r="AG876">
        <v>5</v>
      </c>
      <c r="AH876">
        <v>3</v>
      </c>
      <c r="AI876">
        <v>3</v>
      </c>
      <c r="AJ876">
        <v>4</v>
      </c>
      <c r="AK876" t="s">
        <v>88</v>
      </c>
      <c r="AL876" t="s">
        <v>88</v>
      </c>
      <c r="AM876">
        <v>4</v>
      </c>
      <c r="AN876">
        <v>3</v>
      </c>
      <c r="AO876" t="s">
        <v>112</v>
      </c>
      <c r="AP876">
        <v>5</v>
      </c>
      <c r="AQ876">
        <v>3</v>
      </c>
      <c r="AR876">
        <v>5</v>
      </c>
      <c r="AS876">
        <v>4</v>
      </c>
      <c r="AT876">
        <v>4</v>
      </c>
      <c r="AU876">
        <v>4</v>
      </c>
      <c r="AV876">
        <v>4</v>
      </c>
      <c r="AW876">
        <v>3</v>
      </c>
      <c r="AX876" s="67" t="s">
        <v>88</v>
      </c>
      <c r="AY876" t="s">
        <v>88</v>
      </c>
      <c r="BA876">
        <v>5</v>
      </c>
      <c r="BB876" s="67">
        <v>5</v>
      </c>
      <c r="BC876" s="117" t="s">
        <v>135</v>
      </c>
      <c r="BF876">
        <f t="shared" si="95"/>
        <v>0</v>
      </c>
      <c r="BG876">
        <f t="shared" si="92"/>
        <v>0</v>
      </c>
      <c r="BH876">
        <f t="shared" si="92"/>
        <v>0</v>
      </c>
      <c r="BI876">
        <f t="shared" si="92"/>
        <v>0</v>
      </c>
      <c r="BJ876">
        <f t="shared" si="92"/>
        <v>0</v>
      </c>
      <c r="BK876">
        <f t="shared" si="92"/>
        <v>0</v>
      </c>
      <c r="BL876">
        <f t="shared" si="91"/>
        <v>0</v>
      </c>
      <c r="BM876">
        <f t="shared" si="94"/>
        <v>0</v>
      </c>
      <c r="BN876">
        <f t="shared" si="94"/>
        <v>1</v>
      </c>
      <c r="BO876">
        <f t="shared" si="94"/>
        <v>0</v>
      </c>
      <c r="BP876">
        <f t="shared" si="94"/>
        <v>0</v>
      </c>
      <c r="BQ876">
        <f t="shared" si="90"/>
        <v>0</v>
      </c>
      <c r="BR876">
        <f t="shared" si="94"/>
        <v>0</v>
      </c>
      <c r="BS876">
        <f t="shared" si="94"/>
        <v>0</v>
      </c>
      <c r="BT876" s="256">
        <f t="shared" si="93"/>
        <v>5</v>
      </c>
    </row>
    <row r="877" spans="2:72" x14ac:dyDescent="0.2">
      <c r="B877" s="93" t="str">
        <f>IFERROR(VLOOKUP(TABLA!$F877,BLIOTECAS!$C$1:$E$26,2,FALSE),"")</f>
        <v>GHI</v>
      </c>
      <c r="C877" s="93" t="str">
        <f>IFERROR(VLOOKUP(TABLA!F877,BLIOTECAS!$C$1:$E$26,3,FALSE),"")</f>
        <v>Humanidades</v>
      </c>
      <c r="D877" s="267" t="s">
        <v>1069</v>
      </c>
      <c r="E877" s="128" t="s">
        <v>11</v>
      </c>
      <c r="F877" t="s">
        <v>13</v>
      </c>
      <c r="G877" t="s">
        <v>47</v>
      </c>
      <c r="H877" t="s">
        <v>46</v>
      </c>
      <c r="J877" t="s">
        <v>476</v>
      </c>
      <c r="K877" t="s">
        <v>13</v>
      </c>
      <c r="N877">
        <v>5</v>
      </c>
      <c r="O877">
        <v>5</v>
      </c>
      <c r="P877">
        <v>5</v>
      </c>
      <c r="Q877">
        <v>5</v>
      </c>
      <c r="R877">
        <v>4</v>
      </c>
      <c r="S877" t="s">
        <v>87</v>
      </c>
      <c r="T877" t="s">
        <v>88</v>
      </c>
      <c r="X877">
        <v>4</v>
      </c>
      <c r="Z877">
        <v>4</v>
      </c>
      <c r="AA877">
        <v>5</v>
      </c>
      <c r="AC877">
        <v>3</v>
      </c>
      <c r="AD877">
        <v>4</v>
      </c>
      <c r="AE877">
        <v>4</v>
      </c>
      <c r="AF877">
        <v>4</v>
      </c>
      <c r="AG877">
        <v>5</v>
      </c>
      <c r="AH877">
        <v>4</v>
      </c>
      <c r="AI877">
        <v>4</v>
      </c>
      <c r="AJ877">
        <v>4</v>
      </c>
      <c r="AK877" t="s">
        <v>88</v>
      </c>
      <c r="AL877" t="s">
        <v>88</v>
      </c>
      <c r="AM877">
        <v>3</v>
      </c>
      <c r="AO877" t="s">
        <v>115</v>
      </c>
      <c r="AP877">
        <v>5</v>
      </c>
      <c r="AQ877">
        <v>4</v>
      </c>
      <c r="AS877">
        <v>4</v>
      </c>
      <c r="AT877">
        <v>4</v>
      </c>
      <c r="AU877">
        <v>4</v>
      </c>
      <c r="AV877">
        <v>4</v>
      </c>
      <c r="AW877">
        <v>3</v>
      </c>
      <c r="AX877" s="67" t="s">
        <v>88</v>
      </c>
      <c r="AY877" t="s">
        <v>88</v>
      </c>
      <c r="BA877">
        <v>5</v>
      </c>
      <c r="BB877" s="67">
        <v>5</v>
      </c>
      <c r="BC877" s="117" t="s">
        <v>135</v>
      </c>
      <c r="BF877">
        <f t="shared" si="95"/>
        <v>0</v>
      </c>
      <c r="BG877">
        <f t="shared" si="92"/>
        <v>0</v>
      </c>
      <c r="BH877">
        <f t="shared" si="92"/>
        <v>0</v>
      </c>
      <c r="BI877">
        <f t="shared" si="92"/>
        <v>0</v>
      </c>
      <c r="BJ877">
        <f t="shared" si="92"/>
        <v>0</v>
      </c>
      <c r="BK877">
        <f t="shared" si="92"/>
        <v>0</v>
      </c>
      <c r="BL877">
        <f t="shared" si="91"/>
        <v>0</v>
      </c>
      <c r="BM877">
        <f t="shared" si="94"/>
        <v>0</v>
      </c>
      <c r="BN877">
        <f t="shared" si="94"/>
        <v>0</v>
      </c>
      <c r="BO877">
        <f t="shared" si="94"/>
        <v>0</v>
      </c>
      <c r="BP877">
        <f t="shared" si="94"/>
        <v>0</v>
      </c>
      <c r="BQ877">
        <f t="shared" si="90"/>
        <v>0</v>
      </c>
      <c r="BR877">
        <f t="shared" si="94"/>
        <v>1</v>
      </c>
      <c r="BS877">
        <f t="shared" si="94"/>
        <v>0</v>
      </c>
      <c r="BT877" s="256">
        <f t="shared" si="93"/>
        <v>5</v>
      </c>
    </row>
    <row r="878" spans="2:72" x14ac:dyDescent="0.2">
      <c r="B878" s="93" t="str">
        <f>IFERROR(VLOOKUP(TABLA!$F878,BLIOTECAS!$C$1:$E$26,2,FALSE),"")</f>
        <v>ENF</v>
      </c>
      <c r="C878" s="93" t="str">
        <f>IFERROR(VLOOKUP(TABLA!F878,BLIOTECAS!$C$1:$E$26,3,FALSE),"")</f>
        <v>Ciencias de la Salud</v>
      </c>
      <c r="D878" s="267" t="s">
        <v>1069</v>
      </c>
      <c r="E878" s="128" t="s">
        <v>8</v>
      </c>
      <c r="F878" t="s">
        <v>24</v>
      </c>
      <c r="G878" t="s">
        <v>47</v>
      </c>
      <c r="H878" t="s">
        <v>47</v>
      </c>
      <c r="J878" t="s">
        <v>24</v>
      </c>
      <c r="K878" t="s">
        <v>22</v>
      </c>
      <c r="N878">
        <v>4</v>
      </c>
      <c r="O878">
        <v>4</v>
      </c>
      <c r="P878">
        <v>4</v>
      </c>
      <c r="Q878">
        <v>4</v>
      </c>
      <c r="R878">
        <v>4</v>
      </c>
      <c r="S878" t="s">
        <v>87</v>
      </c>
      <c r="T878" t="s">
        <v>87</v>
      </c>
      <c r="U878">
        <v>4</v>
      </c>
      <c r="V878">
        <v>1</v>
      </c>
      <c r="W878">
        <v>1</v>
      </c>
      <c r="X878">
        <v>2</v>
      </c>
      <c r="Y878">
        <v>5</v>
      </c>
      <c r="Z878">
        <v>4</v>
      </c>
      <c r="AA878">
        <v>4</v>
      </c>
      <c r="AB878">
        <v>4</v>
      </c>
      <c r="AC878">
        <v>4</v>
      </c>
      <c r="AD878">
        <v>4</v>
      </c>
      <c r="AE878">
        <v>4</v>
      </c>
      <c r="AF878">
        <v>4</v>
      </c>
      <c r="AG878">
        <v>4</v>
      </c>
      <c r="AH878">
        <v>4</v>
      </c>
      <c r="AI878">
        <v>4</v>
      </c>
      <c r="AJ878">
        <v>4</v>
      </c>
      <c r="AK878" t="s">
        <v>88</v>
      </c>
      <c r="AL878" t="s">
        <v>88</v>
      </c>
      <c r="AM878">
        <v>5</v>
      </c>
      <c r="AN878">
        <v>5</v>
      </c>
      <c r="AO878" t="s">
        <v>115</v>
      </c>
      <c r="AP878">
        <v>5</v>
      </c>
      <c r="AQ878">
        <v>5</v>
      </c>
      <c r="AR878">
        <v>5</v>
      </c>
      <c r="AS878">
        <v>5</v>
      </c>
      <c r="AT878">
        <v>5</v>
      </c>
      <c r="AU878">
        <v>5</v>
      </c>
      <c r="AV878">
        <v>5</v>
      </c>
      <c r="AW878">
        <v>4</v>
      </c>
      <c r="AX878" s="67" t="s">
        <v>88</v>
      </c>
      <c r="AY878" t="s">
        <v>87</v>
      </c>
      <c r="AZ878" t="s">
        <v>124</v>
      </c>
      <c r="BA878">
        <v>4</v>
      </c>
      <c r="BB878" s="67">
        <v>4</v>
      </c>
      <c r="BC878" s="117" t="s">
        <v>135</v>
      </c>
      <c r="BF878">
        <f t="shared" si="95"/>
        <v>0</v>
      </c>
      <c r="BG878">
        <f t="shared" si="92"/>
        <v>0</v>
      </c>
      <c r="BH878">
        <f t="shared" si="92"/>
        <v>0</v>
      </c>
      <c r="BI878">
        <f t="shared" si="92"/>
        <v>0</v>
      </c>
      <c r="BJ878">
        <f t="shared" si="92"/>
        <v>0</v>
      </c>
      <c r="BK878">
        <f t="shared" si="92"/>
        <v>0</v>
      </c>
      <c r="BL878">
        <f t="shared" si="91"/>
        <v>0</v>
      </c>
      <c r="BM878">
        <f t="shared" si="94"/>
        <v>0</v>
      </c>
      <c r="BN878">
        <f t="shared" si="94"/>
        <v>0</v>
      </c>
      <c r="BO878">
        <f t="shared" si="94"/>
        <v>0</v>
      </c>
      <c r="BP878">
        <f t="shared" si="94"/>
        <v>0</v>
      </c>
      <c r="BQ878">
        <f t="shared" si="90"/>
        <v>0</v>
      </c>
      <c r="BR878">
        <f t="shared" si="94"/>
        <v>1</v>
      </c>
      <c r="BS878">
        <f t="shared" si="94"/>
        <v>0</v>
      </c>
      <c r="BT878" s="256">
        <f t="shared" si="93"/>
        <v>5</v>
      </c>
    </row>
    <row r="879" spans="2:72" x14ac:dyDescent="0.2">
      <c r="B879" s="93" t="str">
        <f>IFERROR(VLOOKUP(TABLA!$F879,BLIOTECAS!$C$1:$E$26,2,FALSE),"")</f>
        <v>GHI</v>
      </c>
      <c r="C879" s="93" t="str">
        <f>IFERROR(VLOOKUP(TABLA!F879,BLIOTECAS!$C$1:$E$26,3,FALSE),"")</f>
        <v>Humanidades</v>
      </c>
      <c r="D879" s="267" t="s">
        <v>1069</v>
      </c>
      <c r="E879" s="128" t="s">
        <v>8</v>
      </c>
      <c r="F879" t="s">
        <v>13</v>
      </c>
      <c r="G879" t="s">
        <v>46</v>
      </c>
      <c r="H879" t="s">
        <v>48</v>
      </c>
      <c r="J879" t="s">
        <v>13</v>
      </c>
      <c r="K879" t="s">
        <v>56</v>
      </c>
      <c r="L879" t="s">
        <v>71</v>
      </c>
      <c r="N879">
        <v>5</v>
      </c>
      <c r="O879">
        <v>5</v>
      </c>
      <c r="P879">
        <v>5</v>
      </c>
      <c r="Q879">
        <v>4</v>
      </c>
      <c r="R879">
        <v>5</v>
      </c>
      <c r="S879" t="s">
        <v>87</v>
      </c>
      <c r="T879" t="s">
        <v>87</v>
      </c>
      <c r="U879">
        <v>5</v>
      </c>
      <c r="V879">
        <v>5</v>
      </c>
      <c r="W879">
        <v>4</v>
      </c>
      <c r="X879">
        <v>5</v>
      </c>
      <c r="Y879">
        <v>4</v>
      </c>
      <c r="Z879">
        <v>5</v>
      </c>
      <c r="AA879">
        <v>3</v>
      </c>
      <c r="AB879">
        <v>5</v>
      </c>
      <c r="AC879">
        <v>4</v>
      </c>
      <c r="AD879">
        <v>3</v>
      </c>
      <c r="AE879">
        <v>3</v>
      </c>
      <c r="AF879">
        <v>4</v>
      </c>
      <c r="AG879">
        <v>5</v>
      </c>
      <c r="AH879">
        <v>3</v>
      </c>
      <c r="AI879">
        <v>3</v>
      </c>
      <c r="AJ879">
        <v>4</v>
      </c>
      <c r="AK879" t="s">
        <v>87</v>
      </c>
      <c r="AL879" t="s">
        <v>87</v>
      </c>
      <c r="AM879">
        <v>4</v>
      </c>
      <c r="AN879">
        <v>5</v>
      </c>
      <c r="AO879" t="s">
        <v>115</v>
      </c>
      <c r="AP879">
        <v>5</v>
      </c>
      <c r="AQ879">
        <v>3</v>
      </c>
      <c r="AR879">
        <v>4</v>
      </c>
      <c r="AS879">
        <v>5</v>
      </c>
      <c r="AT879">
        <v>4</v>
      </c>
      <c r="AU879">
        <v>4</v>
      </c>
      <c r="AV879">
        <v>4</v>
      </c>
      <c r="AW879">
        <v>3</v>
      </c>
      <c r="AX879" s="67" t="s">
        <v>87</v>
      </c>
      <c r="AY879" t="s">
        <v>88</v>
      </c>
      <c r="BA879">
        <v>5</v>
      </c>
      <c r="BB879" s="67">
        <v>5</v>
      </c>
      <c r="BC879" s="117" t="s">
        <v>135</v>
      </c>
      <c r="BD879" t="s">
        <v>762</v>
      </c>
      <c r="BE879" t="s">
        <v>763</v>
      </c>
      <c r="BF879">
        <f t="shared" si="95"/>
        <v>0</v>
      </c>
      <c r="BG879">
        <f t="shared" si="92"/>
        <v>0</v>
      </c>
      <c r="BH879">
        <f t="shared" si="92"/>
        <v>0</v>
      </c>
      <c r="BI879">
        <f t="shared" si="92"/>
        <v>0</v>
      </c>
      <c r="BJ879">
        <f t="shared" si="92"/>
        <v>0</v>
      </c>
      <c r="BK879">
        <f t="shared" si="92"/>
        <v>0</v>
      </c>
      <c r="BL879">
        <f t="shared" si="91"/>
        <v>0</v>
      </c>
      <c r="BM879">
        <f t="shared" si="94"/>
        <v>0</v>
      </c>
      <c r="BN879">
        <f t="shared" si="94"/>
        <v>0</v>
      </c>
      <c r="BO879">
        <f t="shared" si="94"/>
        <v>0</v>
      </c>
      <c r="BP879">
        <f t="shared" si="94"/>
        <v>0</v>
      </c>
      <c r="BQ879">
        <f t="shared" si="90"/>
        <v>0</v>
      </c>
      <c r="BR879">
        <f t="shared" si="94"/>
        <v>1</v>
      </c>
      <c r="BS879">
        <f t="shared" si="94"/>
        <v>0</v>
      </c>
      <c r="BT879" s="256">
        <f t="shared" si="93"/>
        <v>5</v>
      </c>
    </row>
    <row r="880" spans="2:72" x14ac:dyDescent="0.2">
      <c r="B880" s="93" t="str">
        <f>IFERROR(VLOOKUP(TABLA!$F880,BLIOTECAS!$C$1:$E$26,2,FALSE),"")</f>
        <v>CEE</v>
      </c>
      <c r="C880" s="93" t="str">
        <f>IFERROR(VLOOKUP(TABLA!F880,BLIOTECAS!$C$1:$E$26,3,FALSE),"")</f>
        <v>Ciencias Sociales</v>
      </c>
      <c r="D880" s="267" t="s">
        <v>1069</v>
      </c>
      <c r="E880" s="128" t="s">
        <v>8</v>
      </c>
      <c r="F880" t="s">
        <v>20</v>
      </c>
      <c r="G880" t="s">
        <v>47</v>
      </c>
      <c r="H880" t="s">
        <v>44</v>
      </c>
      <c r="J880" t="s">
        <v>20</v>
      </c>
      <c r="K880" t="s">
        <v>18</v>
      </c>
      <c r="N880">
        <v>5</v>
      </c>
      <c r="O880">
        <v>5</v>
      </c>
      <c r="P880">
        <v>4</v>
      </c>
      <c r="Q880">
        <v>3</v>
      </c>
      <c r="R880">
        <v>5</v>
      </c>
      <c r="S880" t="s">
        <v>87</v>
      </c>
      <c r="T880" t="s">
        <v>87</v>
      </c>
      <c r="U880">
        <v>5</v>
      </c>
      <c r="V880">
        <v>1</v>
      </c>
      <c r="W880">
        <v>1</v>
      </c>
      <c r="X880">
        <v>4</v>
      </c>
      <c r="Y880">
        <v>5</v>
      </c>
      <c r="Z880">
        <v>3</v>
      </c>
      <c r="AA880">
        <v>5</v>
      </c>
      <c r="AB880">
        <v>1</v>
      </c>
      <c r="AC880">
        <v>4</v>
      </c>
      <c r="AD880">
        <v>5</v>
      </c>
      <c r="AE880">
        <v>4</v>
      </c>
      <c r="AF880">
        <v>5</v>
      </c>
      <c r="AG880">
        <v>5</v>
      </c>
      <c r="AH880">
        <v>4</v>
      </c>
      <c r="AI880">
        <v>3</v>
      </c>
      <c r="AJ880">
        <v>5</v>
      </c>
      <c r="AK880" t="s">
        <v>87</v>
      </c>
      <c r="AL880" t="s">
        <v>88</v>
      </c>
      <c r="AM880">
        <v>5</v>
      </c>
      <c r="AN880">
        <v>1</v>
      </c>
      <c r="AO880" t="s">
        <v>115</v>
      </c>
      <c r="AP880">
        <v>5</v>
      </c>
      <c r="AQ880">
        <v>5</v>
      </c>
      <c r="AR880">
        <v>5</v>
      </c>
      <c r="AS880">
        <v>5</v>
      </c>
      <c r="AT880">
        <v>5</v>
      </c>
      <c r="AU880">
        <v>5</v>
      </c>
      <c r="AV880">
        <v>3</v>
      </c>
      <c r="AW880">
        <v>3</v>
      </c>
      <c r="AX880" s="67" t="s">
        <v>88</v>
      </c>
      <c r="AY880" t="s">
        <v>88</v>
      </c>
      <c r="BA880">
        <v>5</v>
      </c>
      <c r="BB880" s="67">
        <v>5</v>
      </c>
      <c r="BC880" s="117" t="s">
        <v>135</v>
      </c>
      <c r="BF880">
        <f t="shared" si="95"/>
        <v>0</v>
      </c>
      <c r="BG880">
        <f t="shared" si="92"/>
        <v>0</v>
      </c>
      <c r="BH880">
        <f t="shared" si="92"/>
        <v>0</v>
      </c>
      <c r="BI880">
        <f t="shared" si="92"/>
        <v>0</v>
      </c>
      <c r="BJ880">
        <f t="shared" si="92"/>
        <v>0</v>
      </c>
      <c r="BK880">
        <f t="shared" si="92"/>
        <v>0</v>
      </c>
      <c r="BL880">
        <f t="shared" si="91"/>
        <v>0</v>
      </c>
      <c r="BM880">
        <f t="shared" si="94"/>
        <v>0</v>
      </c>
      <c r="BN880">
        <f t="shared" si="94"/>
        <v>0</v>
      </c>
      <c r="BO880">
        <f t="shared" si="94"/>
        <v>0</v>
      </c>
      <c r="BP880">
        <f t="shared" si="94"/>
        <v>0</v>
      </c>
      <c r="BQ880">
        <f t="shared" si="90"/>
        <v>0</v>
      </c>
      <c r="BR880">
        <f t="shared" si="94"/>
        <v>1</v>
      </c>
      <c r="BS880">
        <f t="shared" si="94"/>
        <v>0</v>
      </c>
      <c r="BT880" s="256">
        <f t="shared" si="93"/>
        <v>5</v>
      </c>
    </row>
    <row r="881" spans="2:72" x14ac:dyDescent="0.2">
      <c r="B881" s="93" t="str">
        <f>IFERROR(VLOOKUP(TABLA!$F881,BLIOTECAS!$C$1:$E$26,2,FALSE),"")</f>
        <v>BYD</v>
      </c>
      <c r="C881" s="93" t="str">
        <f>IFERROR(VLOOKUP(TABLA!F881,BLIOTECAS!$C$1:$E$26,3,FALSE),"")</f>
        <v>Ciencias Sociales</v>
      </c>
      <c r="D881" s="267" t="s">
        <v>1069</v>
      </c>
      <c r="E881" s="128" t="s">
        <v>9</v>
      </c>
      <c r="F881" t="s">
        <v>33</v>
      </c>
      <c r="G881" t="s">
        <v>46</v>
      </c>
      <c r="H881" t="s">
        <v>44</v>
      </c>
      <c r="J881" t="s">
        <v>33</v>
      </c>
      <c r="M881" t="s">
        <v>764</v>
      </c>
      <c r="N881">
        <v>5</v>
      </c>
      <c r="O881">
        <v>5</v>
      </c>
      <c r="P881">
        <v>5</v>
      </c>
      <c r="Q881">
        <v>4</v>
      </c>
      <c r="R881">
        <v>5</v>
      </c>
      <c r="S881" t="s">
        <v>88</v>
      </c>
      <c r="T881" t="s">
        <v>87</v>
      </c>
      <c r="U881">
        <v>5</v>
      </c>
      <c r="V881">
        <v>3</v>
      </c>
      <c r="W881">
        <v>3</v>
      </c>
      <c r="X881">
        <v>3</v>
      </c>
      <c r="Y881">
        <v>5</v>
      </c>
      <c r="Z881">
        <v>5</v>
      </c>
      <c r="AA881">
        <v>4</v>
      </c>
      <c r="AB881">
        <v>4</v>
      </c>
      <c r="AC881">
        <v>5</v>
      </c>
      <c r="AD881">
        <v>5</v>
      </c>
      <c r="AE881">
        <v>5</v>
      </c>
      <c r="AF881">
        <v>4</v>
      </c>
      <c r="AG881">
        <v>5</v>
      </c>
      <c r="AH881">
        <v>3</v>
      </c>
      <c r="AI881">
        <v>3</v>
      </c>
      <c r="AJ881">
        <v>5</v>
      </c>
      <c r="AK881" t="s">
        <v>88</v>
      </c>
      <c r="AL881" t="s">
        <v>88</v>
      </c>
      <c r="AM881">
        <v>3</v>
      </c>
      <c r="AN881">
        <v>3</v>
      </c>
      <c r="AO881" t="s">
        <v>113</v>
      </c>
      <c r="AP881">
        <v>5</v>
      </c>
      <c r="AQ881">
        <v>5</v>
      </c>
      <c r="AR881">
        <v>5</v>
      </c>
      <c r="AS881">
        <v>5</v>
      </c>
      <c r="AT881">
        <v>5</v>
      </c>
      <c r="AU881">
        <v>5</v>
      </c>
      <c r="AV881">
        <v>5</v>
      </c>
      <c r="AW881">
        <v>5</v>
      </c>
      <c r="AX881" s="67" t="s">
        <v>88</v>
      </c>
      <c r="AY881" t="s">
        <v>88</v>
      </c>
      <c r="BA881">
        <v>5</v>
      </c>
      <c r="BB881" s="67">
        <v>5</v>
      </c>
      <c r="BC881" s="117" t="s">
        <v>135</v>
      </c>
      <c r="BD881" t="s">
        <v>1094</v>
      </c>
      <c r="BE881" t="s">
        <v>765</v>
      </c>
      <c r="BF881">
        <f t="shared" si="95"/>
        <v>0</v>
      </c>
      <c r="BG881">
        <f t="shared" si="92"/>
        <v>0</v>
      </c>
      <c r="BH881">
        <f t="shared" si="92"/>
        <v>0</v>
      </c>
      <c r="BI881">
        <f t="shared" ref="BG881:BK932" si="96">IF(IFERROR(FIND(BI$2,$I881,1),0)&lt;&gt;0,1,0)</f>
        <v>0</v>
      </c>
      <c r="BJ881">
        <f t="shared" si="96"/>
        <v>0</v>
      </c>
      <c r="BK881">
        <f t="shared" si="96"/>
        <v>0</v>
      </c>
      <c r="BL881">
        <f t="shared" si="91"/>
        <v>0</v>
      </c>
      <c r="BM881">
        <f t="shared" si="94"/>
        <v>0</v>
      </c>
      <c r="BN881">
        <f t="shared" si="94"/>
        <v>0</v>
      </c>
      <c r="BO881">
        <f t="shared" si="94"/>
        <v>1</v>
      </c>
      <c r="BP881">
        <f t="shared" si="94"/>
        <v>0</v>
      </c>
      <c r="BQ881">
        <f t="shared" si="90"/>
        <v>0</v>
      </c>
      <c r="BR881">
        <f t="shared" si="94"/>
        <v>0</v>
      </c>
      <c r="BS881">
        <f t="shared" si="94"/>
        <v>0</v>
      </c>
      <c r="BT881" s="256">
        <f t="shared" si="93"/>
        <v>5</v>
      </c>
    </row>
    <row r="882" spans="2:72" x14ac:dyDescent="0.2">
      <c r="B882" s="93" t="str">
        <f>IFERROR(VLOOKUP(TABLA!$F882,BLIOTECAS!$C$1:$E$26,2,FALSE),"")</f>
        <v>GHI</v>
      </c>
      <c r="C882" s="93" t="str">
        <f>IFERROR(VLOOKUP(TABLA!F882,BLIOTECAS!$C$1:$E$26,3,FALSE),"")</f>
        <v>Humanidades</v>
      </c>
      <c r="D882" s="267" t="s">
        <v>1069</v>
      </c>
      <c r="E882" s="128" t="s">
        <v>8</v>
      </c>
      <c r="F882" t="s">
        <v>13</v>
      </c>
      <c r="G882" t="s">
        <v>48</v>
      </c>
      <c r="H882" t="s">
        <v>48</v>
      </c>
      <c r="J882" t="s">
        <v>13</v>
      </c>
      <c r="K882" t="s">
        <v>76</v>
      </c>
      <c r="N882">
        <v>5</v>
      </c>
      <c r="O882">
        <v>5</v>
      </c>
      <c r="P882">
        <v>4</v>
      </c>
      <c r="Q882">
        <v>4</v>
      </c>
      <c r="R882">
        <v>5</v>
      </c>
      <c r="S882" t="s">
        <v>87</v>
      </c>
      <c r="T882" t="s">
        <v>87</v>
      </c>
      <c r="U882">
        <v>4</v>
      </c>
      <c r="V882">
        <v>4</v>
      </c>
      <c r="W882">
        <v>2</v>
      </c>
      <c r="X882">
        <v>2</v>
      </c>
      <c r="Y882">
        <v>1</v>
      </c>
      <c r="Z882">
        <v>4</v>
      </c>
      <c r="AA882">
        <v>1</v>
      </c>
      <c r="AB882">
        <v>3</v>
      </c>
      <c r="AC882">
        <v>4</v>
      </c>
      <c r="AD882">
        <v>5</v>
      </c>
      <c r="AE882">
        <v>4</v>
      </c>
      <c r="AF882">
        <v>4</v>
      </c>
      <c r="AG882">
        <v>5</v>
      </c>
      <c r="AH882">
        <v>5</v>
      </c>
      <c r="AI882">
        <v>3</v>
      </c>
      <c r="AJ882">
        <v>4</v>
      </c>
      <c r="AK882" t="s">
        <v>87</v>
      </c>
      <c r="AL882" t="s">
        <v>87</v>
      </c>
      <c r="AM882">
        <v>5</v>
      </c>
      <c r="AN882">
        <v>5</v>
      </c>
      <c r="AO882" t="s">
        <v>113</v>
      </c>
      <c r="AP882">
        <v>5</v>
      </c>
      <c r="AQ882">
        <v>5</v>
      </c>
      <c r="AR882">
        <v>5</v>
      </c>
      <c r="AS882">
        <v>5</v>
      </c>
      <c r="AT882">
        <v>5</v>
      </c>
      <c r="AU882">
        <v>5</v>
      </c>
      <c r="AV882">
        <v>5</v>
      </c>
      <c r="AW882">
        <v>3</v>
      </c>
      <c r="AX882" s="67" t="s">
        <v>87</v>
      </c>
      <c r="AY882" t="s">
        <v>88</v>
      </c>
      <c r="BA882">
        <v>5</v>
      </c>
      <c r="BB882" s="67">
        <v>4</v>
      </c>
      <c r="BC882" s="117" t="s">
        <v>135</v>
      </c>
      <c r="BD882" t="s">
        <v>1095</v>
      </c>
      <c r="BE882" t="s">
        <v>766</v>
      </c>
      <c r="BF882">
        <f t="shared" si="95"/>
        <v>0</v>
      </c>
      <c r="BG882">
        <f t="shared" si="96"/>
        <v>0</v>
      </c>
      <c r="BH882">
        <f t="shared" si="96"/>
        <v>0</v>
      </c>
      <c r="BI882">
        <f t="shared" si="96"/>
        <v>0</v>
      </c>
      <c r="BJ882">
        <f t="shared" si="96"/>
        <v>0</v>
      </c>
      <c r="BK882">
        <f t="shared" si="96"/>
        <v>0</v>
      </c>
      <c r="BL882">
        <f t="shared" si="91"/>
        <v>0</v>
      </c>
      <c r="BM882">
        <f t="shared" si="94"/>
        <v>0</v>
      </c>
      <c r="BN882">
        <f t="shared" si="94"/>
        <v>0</v>
      </c>
      <c r="BO882">
        <f t="shared" si="94"/>
        <v>1</v>
      </c>
      <c r="BP882">
        <f t="shared" si="94"/>
        <v>0</v>
      </c>
      <c r="BQ882">
        <f t="shared" si="90"/>
        <v>0</v>
      </c>
      <c r="BR882">
        <f t="shared" si="94"/>
        <v>0</v>
      </c>
      <c r="BS882">
        <f t="shared" si="94"/>
        <v>0</v>
      </c>
      <c r="BT882" s="256">
        <f t="shared" si="93"/>
        <v>5</v>
      </c>
    </row>
    <row r="883" spans="2:72" x14ac:dyDescent="0.2">
      <c r="B883" s="93" t="str">
        <f>IFERROR(VLOOKUP(TABLA!$F883,BLIOTECAS!$C$1:$E$26,2,FALSE),"")</f>
        <v>INF</v>
      </c>
      <c r="C883" s="93" t="str">
        <f>IFERROR(VLOOKUP(TABLA!F883,BLIOTECAS!$C$1:$E$26,3,FALSE),"")</f>
        <v>Ciencias Sociales</v>
      </c>
      <c r="D883" s="267" t="s">
        <v>1069</v>
      </c>
      <c r="E883" s="128" t="s">
        <v>8</v>
      </c>
      <c r="F883" t="s">
        <v>17</v>
      </c>
      <c r="G883" t="s">
        <v>48</v>
      </c>
      <c r="H883" t="s">
        <v>44</v>
      </c>
      <c r="J883" t="s">
        <v>17</v>
      </c>
      <c r="K883" t="s">
        <v>56</v>
      </c>
      <c r="N883">
        <v>2</v>
      </c>
      <c r="O883">
        <v>4</v>
      </c>
      <c r="P883">
        <v>3</v>
      </c>
      <c r="Q883">
        <v>3</v>
      </c>
      <c r="R883">
        <v>5</v>
      </c>
      <c r="S883" t="s">
        <v>88</v>
      </c>
      <c r="T883" t="s">
        <v>88</v>
      </c>
      <c r="U883">
        <v>1</v>
      </c>
      <c r="V883">
        <v>1</v>
      </c>
      <c r="W883">
        <v>1</v>
      </c>
      <c r="X883">
        <v>1</v>
      </c>
      <c r="Y883">
        <v>3</v>
      </c>
      <c r="Z883">
        <v>4</v>
      </c>
      <c r="AA883">
        <v>4</v>
      </c>
      <c r="AB883">
        <v>2</v>
      </c>
      <c r="AC883">
        <v>3</v>
      </c>
      <c r="AD883">
        <v>3</v>
      </c>
      <c r="AF883">
        <v>2</v>
      </c>
      <c r="AG883">
        <v>4</v>
      </c>
      <c r="AH883">
        <v>3</v>
      </c>
      <c r="AI883">
        <v>3</v>
      </c>
      <c r="AJ883">
        <v>3</v>
      </c>
      <c r="AK883" t="s">
        <v>87</v>
      </c>
      <c r="AL883" t="s">
        <v>88</v>
      </c>
      <c r="AM883">
        <v>3</v>
      </c>
      <c r="AN883">
        <v>3</v>
      </c>
      <c r="AO883" t="s">
        <v>115</v>
      </c>
      <c r="AP883">
        <v>3</v>
      </c>
      <c r="AQ883">
        <v>3</v>
      </c>
      <c r="AR883">
        <v>3</v>
      </c>
      <c r="AS883">
        <v>4</v>
      </c>
      <c r="AT883">
        <v>4</v>
      </c>
      <c r="AU883">
        <v>3</v>
      </c>
      <c r="AV883">
        <v>4</v>
      </c>
      <c r="AW883">
        <v>3</v>
      </c>
      <c r="AX883" s="67" t="s">
        <v>88</v>
      </c>
      <c r="AY883" t="s">
        <v>88</v>
      </c>
      <c r="BA883">
        <v>4</v>
      </c>
      <c r="BB883" s="67">
        <v>4</v>
      </c>
      <c r="BC883" s="117" t="s">
        <v>134</v>
      </c>
      <c r="BF883">
        <f t="shared" si="95"/>
        <v>0</v>
      </c>
      <c r="BG883">
        <f t="shared" si="96"/>
        <v>0</v>
      </c>
      <c r="BH883">
        <f t="shared" si="96"/>
        <v>0</v>
      </c>
      <c r="BI883">
        <f t="shared" si="96"/>
        <v>0</v>
      </c>
      <c r="BJ883">
        <f t="shared" si="96"/>
        <v>0</v>
      </c>
      <c r="BK883">
        <f t="shared" si="96"/>
        <v>0</v>
      </c>
      <c r="BL883">
        <f t="shared" si="91"/>
        <v>0</v>
      </c>
      <c r="BM883">
        <f t="shared" si="94"/>
        <v>0</v>
      </c>
      <c r="BN883">
        <f t="shared" si="94"/>
        <v>0</v>
      </c>
      <c r="BO883">
        <f t="shared" si="94"/>
        <v>0</v>
      </c>
      <c r="BP883">
        <f t="shared" si="94"/>
        <v>0</v>
      </c>
      <c r="BQ883">
        <f t="shared" si="90"/>
        <v>0</v>
      </c>
      <c r="BR883">
        <f t="shared" si="94"/>
        <v>1</v>
      </c>
      <c r="BS883">
        <f t="shared" si="94"/>
        <v>0</v>
      </c>
      <c r="BT883" s="256">
        <f t="shared" si="93"/>
        <v>4</v>
      </c>
    </row>
    <row r="884" spans="2:72" x14ac:dyDescent="0.2">
      <c r="B884" s="93" t="str">
        <f>IFERROR(VLOOKUP(TABLA!$F884,BLIOTECAS!$C$1:$E$26,2,FALSE),"")</f>
        <v/>
      </c>
      <c r="C884" s="93" t="str">
        <f>IFERROR(VLOOKUP(TABLA!F884,BLIOTECAS!$C$1:$E$26,3,FALSE),"")</f>
        <v/>
      </c>
      <c r="D884" s="267" t="s">
        <v>1069</v>
      </c>
      <c r="E884" s="128" t="s">
        <v>10</v>
      </c>
      <c r="G884" t="s">
        <v>47</v>
      </c>
      <c r="H884" t="s">
        <v>48</v>
      </c>
      <c r="J884" t="s">
        <v>476</v>
      </c>
      <c r="K884" t="s">
        <v>76</v>
      </c>
      <c r="L884" t="s">
        <v>17</v>
      </c>
      <c r="N884">
        <v>4</v>
      </c>
      <c r="O884">
        <v>2</v>
      </c>
      <c r="P884">
        <v>3</v>
      </c>
      <c r="Q884">
        <v>4</v>
      </c>
      <c r="R884">
        <v>4</v>
      </c>
      <c r="S884" t="s">
        <v>87</v>
      </c>
      <c r="T884" t="s">
        <v>87</v>
      </c>
      <c r="U884">
        <v>5</v>
      </c>
      <c r="V884">
        <v>5</v>
      </c>
      <c r="W884">
        <v>5</v>
      </c>
      <c r="X884">
        <v>3</v>
      </c>
      <c r="Y884">
        <v>1</v>
      </c>
      <c r="Z884">
        <v>4</v>
      </c>
      <c r="AA884">
        <v>1</v>
      </c>
      <c r="AB884">
        <v>3</v>
      </c>
      <c r="AC884">
        <v>3</v>
      </c>
      <c r="AD884">
        <v>3</v>
      </c>
      <c r="AE884">
        <v>4</v>
      </c>
      <c r="AF884">
        <v>4</v>
      </c>
      <c r="AG884">
        <v>4</v>
      </c>
      <c r="AH884">
        <v>3</v>
      </c>
      <c r="AI884">
        <v>3</v>
      </c>
      <c r="AJ884">
        <v>4</v>
      </c>
      <c r="AK884" t="s">
        <v>87</v>
      </c>
      <c r="AL884" t="s">
        <v>87</v>
      </c>
      <c r="AM884">
        <v>3</v>
      </c>
      <c r="AN884">
        <v>3</v>
      </c>
      <c r="AO884" t="s">
        <v>767</v>
      </c>
      <c r="AP884">
        <v>5</v>
      </c>
      <c r="AQ884">
        <v>4</v>
      </c>
      <c r="AR884">
        <v>4</v>
      </c>
      <c r="AS884">
        <v>4</v>
      </c>
      <c r="AT884">
        <v>4</v>
      </c>
      <c r="AU884">
        <v>4</v>
      </c>
      <c r="AV884">
        <v>3</v>
      </c>
      <c r="AW884">
        <v>2</v>
      </c>
      <c r="AX884" s="67" t="s">
        <v>87</v>
      </c>
      <c r="AY884" t="s">
        <v>88</v>
      </c>
      <c r="BA884">
        <v>4</v>
      </c>
      <c r="BB884" s="67">
        <v>5</v>
      </c>
      <c r="BC884" s="117" t="s">
        <v>134</v>
      </c>
      <c r="BF884">
        <f t="shared" si="95"/>
        <v>0</v>
      </c>
      <c r="BG884">
        <f t="shared" si="96"/>
        <v>0</v>
      </c>
      <c r="BH884">
        <f t="shared" si="96"/>
        <v>0</v>
      </c>
      <c r="BI884">
        <f t="shared" si="96"/>
        <v>0</v>
      </c>
      <c r="BJ884">
        <f t="shared" si="96"/>
        <v>0</v>
      </c>
      <c r="BK884">
        <f t="shared" si="96"/>
        <v>0</v>
      </c>
      <c r="BL884">
        <f t="shared" si="91"/>
        <v>1</v>
      </c>
      <c r="BM884">
        <f t="shared" si="94"/>
        <v>0</v>
      </c>
      <c r="BN884">
        <f t="shared" si="94"/>
        <v>0</v>
      </c>
      <c r="BO884">
        <f t="shared" si="94"/>
        <v>1</v>
      </c>
      <c r="BP884">
        <f t="shared" si="94"/>
        <v>0</v>
      </c>
      <c r="BQ884">
        <f t="shared" ref="BQ884:BQ947" si="97">IF(IFERROR(FIND(BQ$2,$AO884,1),0)&lt;&gt;0,1,0)</f>
        <v>1</v>
      </c>
      <c r="BR884">
        <f t="shared" si="94"/>
        <v>0</v>
      </c>
      <c r="BS884">
        <f t="shared" si="94"/>
        <v>0</v>
      </c>
      <c r="BT884" s="256">
        <f t="shared" si="93"/>
        <v>4</v>
      </c>
    </row>
    <row r="885" spans="2:72" x14ac:dyDescent="0.2">
      <c r="B885" s="93" t="str">
        <f>IFERROR(VLOOKUP(TABLA!$F885,BLIOTECAS!$C$1:$E$26,2,FALSE),"")</f>
        <v>BYD</v>
      </c>
      <c r="C885" s="93" t="str">
        <f>IFERROR(VLOOKUP(TABLA!F885,BLIOTECAS!$C$1:$E$26,3,FALSE),"")</f>
        <v>Ciencias Sociales</v>
      </c>
      <c r="D885" s="267" t="s">
        <v>1069</v>
      </c>
      <c r="E885" s="128" t="s">
        <v>10</v>
      </c>
      <c r="F885" t="s">
        <v>33</v>
      </c>
      <c r="G885" t="s">
        <v>46</v>
      </c>
      <c r="H885" t="s">
        <v>47</v>
      </c>
      <c r="J885" t="s">
        <v>33</v>
      </c>
      <c r="K885" t="s">
        <v>33</v>
      </c>
      <c r="L885" t="s">
        <v>33</v>
      </c>
      <c r="N885">
        <v>5</v>
      </c>
      <c r="O885">
        <v>4</v>
      </c>
      <c r="P885">
        <v>5</v>
      </c>
      <c r="Q885">
        <v>3</v>
      </c>
      <c r="S885" t="s">
        <v>87</v>
      </c>
      <c r="T885" t="s">
        <v>87</v>
      </c>
      <c r="U885">
        <v>4</v>
      </c>
      <c r="V885">
        <v>4</v>
      </c>
      <c r="W885">
        <v>2</v>
      </c>
      <c r="X885">
        <v>5</v>
      </c>
      <c r="Y885">
        <v>5</v>
      </c>
      <c r="Z885">
        <v>5</v>
      </c>
      <c r="AA885">
        <v>3</v>
      </c>
      <c r="AB885">
        <v>5</v>
      </c>
      <c r="AC885">
        <v>5</v>
      </c>
      <c r="AD885">
        <v>5</v>
      </c>
      <c r="AE885">
        <v>5</v>
      </c>
      <c r="AF885">
        <v>5</v>
      </c>
      <c r="AG885">
        <v>5</v>
      </c>
      <c r="AH885">
        <v>5</v>
      </c>
      <c r="AI885">
        <v>5</v>
      </c>
      <c r="AJ885">
        <v>5</v>
      </c>
      <c r="AK885" t="s">
        <v>87</v>
      </c>
      <c r="AL885" t="s">
        <v>87</v>
      </c>
      <c r="AM885">
        <v>5</v>
      </c>
      <c r="AN885">
        <v>5</v>
      </c>
      <c r="AO885" t="s">
        <v>115</v>
      </c>
      <c r="AP885">
        <v>5</v>
      </c>
      <c r="AQ885">
        <v>5</v>
      </c>
      <c r="AR885">
        <v>5</v>
      </c>
      <c r="AS885">
        <v>5</v>
      </c>
      <c r="AT885">
        <v>5</v>
      </c>
      <c r="AU885">
        <v>5</v>
      </c>
      <c r="AV885">
        <v>5</v>
      </c>
      <c r="AW885">
        <v>5</v>
      </c>
      <c r="AX885" s="67" t="s">
        <v>87</v>
      </c>
      <c r="AY885" t="s">
        <v>87</v>
      </c>
      <c r="AZ885" t="s">
        <v>121</v>
      </c>
      <c r="BA885">
        <v>5</v>
      </c>
      <c r="BB885" s="67">
        <v>5</v>
      </c>
      <c r="BC885" s="117" t="s">
        <v>134</v>
      </c>
      <c r="BF885">
        <f t="shared" si="95"/>
        <v>0</v>
      </c>
      <c r="BG885">
        <f t="shared" si="96"/>
        <v>0</v>
      </c>
      <c r="BH885">
        <f t="shared" si="96"/>
        <v>0</v>
      </c>
      <c r="BI885">
        <f t="shared" si="96"/>
        <v>0</v>
      </c>
      <c r="BJ885">
        <f t="shared" si="96"/>
        <v>0</v>
      </c>
      <c r="BK885">
        <f t="shared" si="96"/>
        <v>0</v>
      </c>
      <c r="BL885">
        <f t="shared" si="91"/>
        <v>0</v>
      </c>
      <c r="BM885">
        <f t="shared" si="94"/>
        <v>0</v>
      </c>
      <c r="BN885">
        <f t="shared" si="94"/>
        <v>0</v>
      </c>
      <c r="BO885">
        <f t="shared" si="94"/>
        <v>0</v>
      </c>
      <c r="BP885">
        <f t="shared" si="94"/>
        <v>0</v>
      </c>
      <c r="BQ885">
        <f t="shared" si="97"/>
        <v>0</v>
      </c>
      <c r="BR885">
        <f t="shared" si="94"/>
        <v>1</v>
      </c>
      <c r="BS885">
        <f t="shared" si="94"/>
        <v>0</v>
      </c>
      <c r="BT885" s="256">
        <f t="shared" si="93"/>
        <v>4</v>
      </c>
    </row>
    <row r="886" spans="2:72" x14ac:dyDescent="0.2">
      <c r="B886" s="93" t="str">
        <f>IFERROR(VLOOKUP(TABLA!$F886,BLIOTECAS!$C$1:$E$26,2,FALSE),"")</f>
        <v>QUI</v>
      </c>
      <c r="C886" s="93" t="str">
        <f>IFERROR(VLOOKUP(TABLA!F886,BLIOTECAS!$C$1:$E$26,3,FALSE),"")</f>
        <v>Ciencias Experimentales</v>
      </c>
      <c r="D886" s="267" t="s">
        <v>1069</v>
      </c>
      <c r="E886" s="128" t="s">
        <v>8</v>
      </c>
      <c r="F886" t="s">
        <v>19</v>
      </c>
      <c r="G886" t="s">
        <v>48</v>
      </c>
      <c r="H886" t="s">
        <v>46</v>
      </c>
      <c r="J886" t="s">
        <v>19</v>
      </c>
      <c r="K886" t="s">
        <v>56</v>
      </c>
      <c r="N886">
        <v>4</v>
      </c>
      <c r="O886">
        <v>5</v>
      </c>
      <c r="P886">
        <v>5</v>
      </c>
      <c r="Q886">
        <v>3</v>
      </c>
      <c r="R886">
        <v>5</v>
      </c>
      <c r="S886" t="s">
        <v>87</v>
      </c>
      <c r="T886" t="s">
        <v>87</v>
      </c>
      <c r="U886">
        <v>3</v>
      </c>
      <c r="V886">
        <v>4</v>
      </c>
      <c r="W886">
        <v>4</v>
      </c>
      <c r="X886">
        <v>1</v>
      </c>
      <c r="Y886">
        <v>4</v>
      </c>
      <c r="Z886">
        <v>4</v>
      </c>
      <c r="AA886">
        <v>3</v>
      </c>
      <c r="AB886">
        <v>3</v>
      </c>
      <c r="AC886">
        <v>1</v>
      </c>
      <c r="AD886">
        <v>3</v>
      </c>
      <c r="AE886">
        <v>4</v>
      </c>
      <c r="AF886">
        <v>2</v>
      </c>
      <c r="AG886">
        <v>1</v>
      </c>
      <c r="AH886">
        <v>3</v>
      </c>
      <c r="AI886">
        <v>1</v>
      </c>
      <c r="AJ886">
        <v>1</v>
      </c>
      <c r="AK886" t="s">
        <v>88</v>
      </c>
      <c r="AL886" t="s">
        <v>88</v>
      </c>
      <c r="AM886">
        <v>2</v>
      </c>
      <c r="AN886">
        <v>1</v>
      </c>
      <c r="AO886" t="s">
        <v>505</v>
      </c>
      <c r="AP886">
        <v>5</v>
      </c>
      <c r="AQ886">
        <v>4</v>
      </c>
      <c r="AR886">
        <v>5</v>
      </c>
      <c r="AS886">
        <v>5</v>
      </c>
      <c r="AT886">
        <v>5</v>
      </c>
      <c r="AU886">
        <v>5</v>
      </c>
      <c r="AV886">
        <v>5</v>
      </c>
      <c r="AW886">
        <v>5</v>
      </c>
      <c r="AX886" s="67" t="s">
        <v>87</v>
      </c>
      <c r="AY886" t="s">
        <v>88</v>
      </c>
      <c r="BA886">
        <v>1</v>
      </c>
      <c r="BB886" s="67">
        <v>1</v>
      </c>
      <c r="BC886" s="117" t="s">
        <v>134</v>
      </c>
      <c r="BD886" t="s">
        <v>1096</v>
      </c>
      <c r="BE886" t="s">
        <v>768</v>
      </c>
      <c r="BF886">
        <f t="shared" si="95"/>
        <v>0</v>
      </c>
      <c r="BG886">
        <f t="shared" si="96"/>
        <v>0</v>
      </c>
      <c r="BH886">
        <f t="shared" si="96"/>
        <v>0</v>
      </c>
      <c r="BI886">
        <f t="shared" si="96"/>
        <v>0</v>
      </c>
      <c r="BJ886">
        <f t="shared" si="96"/>
        <v>0</v>
      </c>
      <c r="BK886">
        <f t="shared" si="96"/>
        <v>0</v>
      </c>
      <c r="BL886">
        <f t="shared" si="91"/>
        <v>1</v>
      </c>
      <c r="BM886">
        <f t="shared" si="94"/>
        <v>0</v>
      </c>
      <c r="BN886">
        <f t="shared" si="94"/>
        <v>0</v>
      </c>
      <c r="BO886">
        <f t="shared" si="94"/>
        <v>1</v>
      </c>
      <c r="BP886">
        <f t="shared" si="94"/>
        <v>0</v>
      </c>
      <c r="BQ886">
        <f t="shared" si="97"/>
        <v>0</v>
      </c>
      <c r="BR886">
        <f t="shared" si="94"/>
        <v>0</v>
      </c>
      <c r="BS886">
        <f t="shared" si="94"/>
        <v>0</v>
      </c>
      <c r="BT886" s="256">
        <f t="shared" si="93"/>
        <v>4</v>
      </c>
    </row>
    <row r="887" spans="2:72" x14ac:dyDescent="0.2">
      <c r="B887" s="93" t="str">
        <f>IFERROR(VLOOKUP(TABLA!$F887,BLIOTECAS!$C$1:$E$26,2,FALSE),"")</f>
        <v>FLL</v>
      </c>
      <c r="C887" s="93" t="str">
        <f>IFERROR(VLOOKUP(TABLA!F887,BLIOTECAS!$C$1:$E$26,3,FALSE),"")</f>
        <v>Humanidades</v>
      </c>
      <c r="D887" s="267" t="s">
        <v>1069</v>
      </c>
      <c r="E887" s="128" t="s">
        <v>10</v>
      </c>
      <c r="F887" t="s">
        <v>15</v>
      </c>
      <c r="G887" t="s">
        <v>47</v>
      </c>
      <c r="H887" t="s">
        <v>48</v>
      </c>
      <c r="J887" t="s">
        <v>76</v>
      </c>
      <c r="K887" t="s">
        <v>31</v>
      </c>
      <c r="L887" t="s">
        <v>22</v>
      </c>
      <c r="N887">
        <v>5</v>
      </c>
      <c r="O887">
        <v>5</v>
      </c>
      <c r="P887">
        <v>3</v>
      </c>
      <c r="Q887">
        <v>3</v>
      </c>
      <c r="R887">
        <v>5</v>
      </c>
      <c r="S887" t="s">
        <v>87</v>
      </c>
      <c r="T887" t="s">
        <v>87</v>
      </c>
      <c r="U887">
        <v>3</v>
      </c>
      <c r="V887">
        <v>5</v>
      </c>
      <c r="W887">
        <v>5</v>
      </c>
      <c r="X887">
        <v>4</v>
      </c>
      <c r="Y887">
        <v>3</v>
      </c>
      <c r="Z887">
        <v>4</v>
      </c>
      <c r="AA887">
        <v>3</v>
      </c>
      <c r="AB887">
        <v>2</v>
      </c>
      <c r="AC887">
        <v>3</v>
      </c>
      <c r="AD887">
        <v>4</v>
      </c>
      <c r="AE887">
        <v>5</v>
      </c>
      <c r="AF887">
        <v>5</v>
      </c>
      <c r="AG887">
        <v>5</v>
      </c>
      <c r="AH887">
        <v>5</v>
      </c>
      <c r="AI887">
        <v>5</v>
      </c>
      <c r="AJ887">
        <v>4</v>
      </c>
      <c r="AK887" t="s">
        <v>87</v>
      </c>
      <c r="AL887" t="s">
        <v>87</v>
      </c>
      <c r="AM887">
        <v>5</v>
      </c>
      <c r="AN887">
        <v>5</v>
      </c>
      <c r="AO887" t="s">
        <v>358</v>
      </c>
      <c r="AP887">
        <v>5</v>
      </c>
      <c r="AQ887">
        <v>5</v>
      </c>
      <c r="AR887">
        <v>5</v>
      </c>
      <c r="AS887">
        <v>5</v>
      </c>
      <c r="AT887">
        <v>5</v>
      </c>
      <c r="AU887">
        <v>5</v>
      </c>
      <c r="AV887">
        <v>5</v>
      </c>
      <c r="AW887">
        <v>5</v>
      </c>
      <c r="AX887" s="67" t="s">
        <v>87</v>
      </c>
      <c r="AY887" t="s">
        <v>87</v>
      </c>
      <c r="AZ887" t="s">
        <v>125</v>
      </c>
      <c r="BA887">
        <v>5</v>
      </c>
      <c r="BB887" s="67">
        <v>5</v>
      </c>
      <c r="BC887" s="117" t="s">
        <v>131</v>
      </c>
      <c r="BF887">
        <f t="shared" si="95"/>
        <v>0</v>
      </c>
      <c r="BG887">
        <f t="shared" si="96"/>
        <v>0</v>
      </c>
      <c r="BH887">
        <f t="shared" si="96"/>
        <v>0</v>
      </c>
      <c r="BI887">
        <f t="shared" si="96"/>
        <v>0</v>
      </c>
      <c r="BJ887">
        <f t="shared" si="96"/>
        <v>0</v>
      </c>
      <c r="BK887">
        <f t="shared" si="96"/>
        <v>0</v>
      </c>
      <c r="BL887">
        <f t="shared" ref="BL887:BL950" si="98">IF(IFERROR(FIND(BL$2,$AO887,1),0)&lt;&gt;0,1,0)</f>
        <v>0</v>
      </c>
      <c r="BM887">
        <f t="shared" si="94"/>
        <v>0</v>
      </c>
      <c r="BN887">
        <f t="shared" si="94"/>
        <v>0</v>
      </c>
      <c r="BO887">
        <f t="shared" si="94"/>
        <v>1</v>
      </c>
      <c r="BP887">
        <f t="shared" si="94"/>
        <v>1</v>
      </c>
      <c r="BQ887">
        <f t="shared" si="97"/>
        <v>0</v>
      </c>
      <c r="BR887">
        <f t="shared" si="94"/>
        <v>0</v>
      </c>
      <c r="BS887">
        <f t="shared" si="94"/>
        <v>0</v>
      </c>
      <c r="BT887" s="256">
        <f t="shared" si="93"/>
        <v>1</v>
      </c>
    </row>
    <row r="888" spans="2:72" x14ac:dyDescent="0.2">
      <c r="B888" s="93" t="str">
        <f>IFERROR(VLOOKUP(TABLA!$F888,BLIOTECAS!$C$1:$E$26,2,FALSE),"")</f>
        <v>CPS</v>
      </c>
      <c r="C888" s="93" t="str">
        <f>IFERROR(VLOOKUP(TABLA!F888,BLIOTECAS!$C$1:$E$26,3,FALSE),"")</f>
        <v>Ciencias Sociales</v>
      </c>
      <c r="D888" s="267" t="s">
        <v>1069</v>
      </c>
      <c r="E888" s="128" t="s">
        <v>8</v>
      </c>
      <c r="F888" t="s">
        <v>18</v>
      </c>
      <c r="G888" t="s">
        <v>47</v>
      </c>
      <c r="H888" t="s">
        <v>46</v>
      </c>
      <c r="J888" t="s">
        <v>18</v>
      </c>
      <c r="K888" t="s">
        <v>56</v>
      </c>
      <c r="L888" t="s">
        <v>76</v>
      </c>
      <c r="N888">
        <v>4</v>
      </c>
      <c r="O888">
        <v>4</v>
      </c>
      <c r="P888">
        <v>4</v>
      </c>
      <c r="Q888">
        <v>3</v>
      </c>
      <c r="R888">
        <v>5</v>
      </c>
      <c r="S888" t="s">
        <v>87</v>
      </c>
      <c r="T888" t="s">
        <v>87</v>
      </c>
      <c r="U888">
        <v>4</v>
      </c>
      <c r="V888">
        <v>3</v>
      </c>
      <c r="W888">
        <v>4</v>
      </c>
      <c r="X888">
        <v>2</v>
      </c>
      <c r="Y888">
        <v>5</v>
      </c>
      <c r="Z888">
        <v>4</v>
      </c>
      <c r="AA888">
        <v>5</v>
      </c>
      <c r="AB888">
        <v>1</v>
      </c>
      <c r="AC888">
        <v>2</v>
      </c>
      <c r="AD888">
        <v>5</v>
      </c>
      <c r="AE888">
        <v>5</v>
      </c>
      <c r="AF888">
        <v>5</v>
      </c>
      <c r="AG888">
        <v>5</v>
      </c>
      <c r="AH888">
        <v>5</v>
      </c>
      <c r="AI888">
        <v>4</v>
      </c>
      <c r="AJ888">
        <v>5</v>
      </c>
      <c r="AK888" t="s">
        <v>88</v>
      </c>
      <c r="AL888" t="s">
        <v>88</v>
      </c>
      <c r="AM888">
        <v>4</v>
      </c>
      <c r="AN888">
        <v>4</v>
      </c>
      <c r="AO888" t="s">
        <v>115</v>
      </c>
      <c r="AP888">
        <v>5</v>
      </c>
      <c r="AQ888">
        <v>5</v>
      </c>
      <c r="AR888">
        <v>5</v>
      </c>
      <c r="AS888">
        <v>5</v>
      </c>
      <c r="AT888">
        <v>5</v>
      </c>
      <c r="AU888">
        <v>5</v>
      </c>
      <c r="AV888">
        <v>4</v>
      </c>
      <c r="AW888">
        <v>3</v>
      </c>
      <c r="AX888" s="67" t="s">
        <v>87</v>
      </c>
      <c r="AY888" t="s">
        <v>87</v>
      </c>
      <c r="AZ888" t="s">
        <v>122</v>
      </c>
      <c r="BA888">
        <v>2</v>
      </c>
      <c r="BB888" s="67">
        <v>5</v>
      </c>
      <c r="BC888" s="117" t="s">
        <v>134</v>
      </c>
      <c r="BD888" t="s">
        <v>1097</v>
      </c>
      <c r="BE888" t="s">
        <v>769</v>
      </c>
      <c r="BF888">
        <f t="shared" si="95"/>
        <v>0</v>
      </c>
      <c r="BG888">
        <f t="shared" si="96"/>
        <v>0</v>
      </c>
      <c r="BH888">
        <f t="shared" si="96"/>
        <v>0</v>
      </c>
      <c r="BI888">
        <f t="shared" si="96"/>
        <v>0</v>
      </c>
      <c r="BJ888">
        <f t="shared" si="96"/>
        <v>0</v>
      </c>
      <c r="BK888">
        <f t="shared" si="96"/>
        <v>0</v>
      </c>
      <c r="BL888">
        <f t="shared" si="98"/>
        <v>0</v>
      </c>
      <c r="BM888">
        <f t="shared" si="94"/>
        <v>0</v>
      </c>
      <c r="BN888">
        <f t="shared" si="94"/>
        <v>0</v>
      </c>
      <c r="BO888">
        <f t="shared" si="94"/>
        <v>0</v>
      </c>
      <c r="BP888">
        <f t="shared" si="94"/>
        <v>0</v>
      </c>
      <c r="BQ888">
        <f t="shared" si="97"/>
        <v>0</v>
      </c>
      <c r="BR888">
        <f t="shared" si="94"/>
        <v>1</v>
      </c>
      <c r="BS888">
        <f t="shared" si="94"/>
        <v>0</v>
      </c>
      <c r="BT888" s="256">
        <f t="shared" si="93"/>
        <v>4</v>
      </c>
    </row>
    <row r="889" spans="2:72" x14ac:dyDescent="0.2">
      <c r="B889" s="93" t="str">
        <f>IFERROR(VLOOKUP(TABLA!$F889,BLIOTECAS!$C$1:$E$26,2,FALSE),"")</f>
        <v/>
      </c>
      <c r="C889" s="93" t="str">
        <f>IFERROR(VLOOKUP(TABLA!F889,BLIOTECAS!$C$1:$E$26,3,FALSE),"")</f>
        <v/>
      </c>
      <c r="D889" s="267" t="s">
        <v>1069</v>
      </c>
      <c r="E889" s="128" t="s">
        <v>8</v>
      </c>
      <c r="G889" t="s">
        <v>45</v>
      </c>
      <c r="H889" t="s">
        <v>44</v>
      </c>
      <c r="J889" t="s">
        <v>18</v>
      </c>
      <c r="N889">
        <v>5</v>
      </c>
      <c r="O889">
        <v>5</v>
      </c>
      <c r="P889">
        <v>5</v>
      </c>
      <c r="Q889">
        <v>5</v>
      </c>
      <c r="R889">
        <v>5</v>
      </c>
      <c r="S889" t="s">
        <v>88</v>
      </c>
      <c r="T889" t="s">
        <v>88</v>
      </c>
      <c r="U889">
        <v>2</v>
      </c>
      <c r="V889">
        <v>1</v>
      </c>
      <c r="W889">
        <v>1</v>
      </c>
      <c r="X889">
        <v>2</v>
      </c>
      <c r="Y889">
        <v>5</v>
      </c>
      <c r="Z889">
        <v>5</v>
      </c>
      <c r="AA889">
        <v>5</v>
      </c>
      <c r="AB889">
        <v>1</v>
      </c>
      <c r="AC889">
        <v>5</v>
      </c>
      <c r="AD889">
        <v>5</v>
      </c>
      <c r="AE889">
        <v>5</v>
      </c>
      <c r="AF889">
        <v>5</v>
      </c>
      <c r="AG889">
        <v>5</v>
      </c>
      <c r="AH889">
        <v>5</v>
      </c>
      <c r="AI889">
        <v>5</v>
      </c>
      <c r="AJ889">
        <v>5</v>
      </c>
      <c r="AK889" t="s">
        <v>88</v>
      </c>
      <c r="AL889" t="s">
        <v>87</v>
      </c>
      <c r="AM889">
        <v>5</v>
      </c>
      <c r="AN889">
        <v>4</v>
      </c>
      <c r="AO889" t="s">
        <v>505</v>
      </c>
      <c r="AP889">
        <v>5</v>
      </c>
      <c r="AQ889">
        <v>5</v>
      </c>
      <c r="AR889">
        <v>5</v>
      </c>
      <c r="AS889">
        <v>5</v>
      </c>
      <c r="AT889">
        <v>5</v>
      </c>
      <c r="AU889">
        <v>5</v>
      </c>
      <c r="AV889">
        <v>5</v>
      </c>
      <c r="AW889">
        <v>5</v>
      </c>
      <c r="AX889" s="67" t="s">
        <v>88</v>
      </c>
      <c r="AY889" t="s">
        <v>88</v>
      </c>
      <c r="BA889">
        <v>5</v>
      </c>
      <c r="BB889" s="67">
        <v>5</v>
      </c>
      <c r="BC889" s="117" t="s">
        <v>135</v>
      </c>
      <c r="BF889">
        <f t="shared" si="95"/>
        <v>0</v>
      </c>
      <c r="BG889">
        <f t="shared" si="96"/>
        <v>0</v>
      </c>
      <c r="BH889">
        <f t="shared" si="96"/>
        <v>0</v>
      </c>
      <c r="BI889">
        <f t="shared" si="96"/>
        <v>0</v>
      </c>
      <c r="BJ889">
        <f t="shared" si="96"/>
        <v>0</v>
      </c>
      <c r="BK889">
        <f t="shared" si="96"/>
        <v>0</v>
      </c>
      <c r="BL889">
        <f t="shared" si="98"/>
        <v>1</v>
      </c>
      <c r="BM889">
        <f t="shared" si="94"/>
        <v>0</v>
      </c>
      <c r="BN889">
        <f t="shared" si="94"/>
        <v>0</v>
      </c>
      <c r="BO889">
        <f t="shared" si="94"/>
        <v>1</v>
      </c>
      <c r="BP889">
        <f t="shared" si="94"/>
        <v>0</v>
      </c>
      <c r="BQ889">
        <f t="shared" si="97"/>
        <v>0</v>
      </c>
      <c r="BR889">
        <f t="shared" si="94"/>
        <v>0</v>
      </c>
      <c r="BS889">
        <f t="shared" si="94"/>
        <v>0</v>
      </c>
      <c r="BT889" s="256">
        <f t="shared" si="93"/>
        <v>5</v>
      </c>
    </row>
    <row r="890" spans="2:72" x14ac:dyDescent="0.2">
      <c r="B890" s="93" t="str">
        <f>IFERROR(VLOOKUP(TABLA!$F890,BLIOTECAS!$C$1:$E$26,2,FALSE),"")</f>
        <v>BYD</v>
      </c>
      <c r="C890" s="93" t="str">
        <f>IFERROR(VLOOKUP(TABLA!F890,BLIOTECAS!$C$1:$E$26,3,FALSE),"")</f>
        <v>Ciencias Sociales</v>
      </c>
      <c r="D890" s="267" t="s">
        <v>1069</v>
      </c>
      <c r="E890" s="128" t="s">
        <v>10</v>
      </c>
      <c r="F890" t="s">
        <v>33</v>
      </c>
      <c r="G890" t="s">
        <v>48</v>
      </c>
      <c r="H890" t="s">
        <v>48</v>
      </c>
      <c r="J890" t="s">
        <v>476</v>
      </c>
      <c r="K890" t="s">
        <v>33</v>
      </c>
      <c r="L890" t="s">
        <v>17</v>
      </c>
      <c r="M890" t="s">
        <v>401</v>
      </c>
      <c r="N890">
        <v>4</v>
      </c>
      <c r="O890">
        <v>5</v>
      </c>
      <c r="P890">
        <v>4</v>
      </c>
      <c r="Q890">
        <v>3</v>
      </c>
      <c r="R890">
        <v>5</v>
      </c>
      <c r="S890" t="s">
        <v>87</v>
      </c>
      <c r="T890" t="s">
        <v>87</v>
      </c>
      <c r="U890">
        <v>4</v>
      </c>
      <c r="V890">
        <v>3</v>
      </c>
      <c r="W890">
        <v>3</v>
      </c>
      <c r="X890">
        <v>5</v>
      </c>
      <c r="Y890">
        <v>4</v>
      </c>
      <c r="Z890">
        <v>3</v>
      </c>
      <c r="AA890">
        <v>2</v>
      </c>
      <c r="AB890">
        <v>4</v>
      </c>
      <c r="AC890">
        <v>5</v>
      </c>
      <c r="AD890">
        <v>3</v>
      </c>
      <c r="AE890">
        <v>4</v>
      </c>
      <c r="AF890">
        <v>3</v>
      </c>
      <c r="AG890">
        <v>5</v>
      </c>
      <c r="AH890">
        <v>4</v>
      </c>
      <c r="AI890">
        <v>1</v>
      </c>
      <c r="AJ890">
        <v>3</v>
      </c>
      <c r="AK890" t="s">
        <v>87</v>
      </c>
      <c r="AL890" t="s">
        <v>87</v>
      </c>
      <c r="AM890">
        <v>4</v>
      </c>
      <c r="AN890">
        <v>4</v>
      </c>
      <c r="AO890" t="s">
        <v>770</v>
      </c>
      <c r="AP890">
        <v>5</v>
      </c>
      <c r="AQ890">
        <v>5</v>
      </c>
      <c r="AR890">
        <v>5</v>
      </c>
      <c r="AS890">
        <v>5</v>
      </c>
      <c r="AT890">
        <v>5</v>
      </c>
      <c r="AU890">
        <v>5</v>
      </c>
      <c r="AV890">
        <v>4</v>
      </c>
      <c r="AW890">
        <v>3</v>
      </c>
      <c r="AX890" s="67" t="s">
        <v>87</v>
      </c>
      <c r="AY890" t="s">
        <v>87</v>
      </c>
      <c r="AZ890" t="s">
        <v>124</v>
      </c>
      <c r="BA890">
        <v>4</v>
      </c>
      <c r="BB890" s="67">
        <v>5</v>
      </c>
      <c r="BC890" s="117" t="s">
        <v>134</v>
      </c>
      <c r="BD890" t="s">
        <v>1098</v>
      </c>
      <c r="BE890" t="s">
        <v>365</v>
      </c>
      <c r="BF890">
        <f t="shared" si="95"/>
        <v>0</v>
      </c>
      <c r="BG890">
        <f t="shared" si="96"/>
        <v>0</v>
      </c>
      <c r="BH890">
        <f t="shared" si="96"/>
        <v>0</v>
      </c>
      <c r="BI890">
        <f t="shared" si="96"/>
        <v>0</v>
      </c>
      <c r="BJ890">
        <f t="shared" si="96"/>
        <v>0</v>
      </c>
      <c r="BK890">
        <f t="shared" si="96"/>
        <v>0</v>
      </c>
      <c r="BL890">
        <f t="shared" si="98"/>
        <v>0</v>
      </c>
      <c r="BM890">
        <f t="shared" si="94"/>
        <v>1</v>
      </c>
      <c r="BN890">
        <f t="shared" si="94"/>
        <v>0</v>
      </c>
      <c r="BO890">
        <f t="shared" si="94"/>
        <v>0</v>
      </c>
      <c r="BP890">
        <f t="shared" si="94"/>
        <v>1</v>
      </c>
      <c r="BQ890">
        <f t="shared" si="97"/>
        <v>0</v>
      </c>
      <c r="BR890">
        <f t="shared" si="94"/>
        <v>0</v>
      </c>
      <c r="BS890">
        <f t="shared" si="94"/>
        <v>0</v>
      </c>
      <c r="BT890" s="256">
        <f t="shared" si="93"/>
        <v>4</v>
      </c>
    </row>
    <row r="891" spans="2:72" x14ac:dyDescent="0.2">
      <c r="B891" s="93" t="str">
        <f>IFERROR(VLOOKUP(TABLA!$F891,BLIOTECAS!$C$1:$E$26,2,FALSE),"")</f>
        <v>FAR</v>
      </c>
      <c r="C891" s="93" t="str">
        <f>IFERROR(VLOOKUP(TABLA!F891,BLIOTECAS!$C$1:$E$26,3,FALSE),"")</f>
        <v>Ciencias de la Salud</v>
      </c>
      <c r="D891" s="267" t="s">
        <v>1069</v>
      </c>
      <c r="E891" s="128" t="s">
        <v>8</v>
      </c>
      <c r="F891" t="s">
        <v>28</v>
      </c>
      <c r="G891" t="s">
        <v>48</v>
      </c>
      <c r="H891" t="s">
        <v>44</v>
      </c>
      <c r="J891" t="s">
        <v>28</v>
      </c>
      <c r="K891" t="s">
        <v>17</v>
      </c>
      <c r="L891" t="s">
        <v>56</v>
      </c>
      <c r="N891">
        <v>3</v>
      </c>
      <c r="O891">
        <v>1</v>
      </c>
      <c r="P891">
        <v>3</v>
      </c>
      <c r="Q891">
        <v>4</v>
      </c>
      <c r="R891">
        <v>5</v>
      </c>
      <c r="S891" t="s">
        <v>88</v>
      </c>
      <c r="T891" t="s">
        <v>88</v>
      </c>
      <c r="U891">
        <v>1</v>
      </c>
      <c r="V891">
        <v>1</v>
      </c>
      <c r="W891">
        <v>1</v>
      </c>
      <c r="X891">
        <v>1</v>
      </c>
      <c r="Y891">
        <v>5</v>
      </c>
      <c r="Z891">
        <v>3</v>
      </c>
      <c r="AA891">
        <v>5</v>
      </c>
      <c r="AB891">
        <v>5</v>
      </c>
      <c r="AC891">
        <v>4</v>
      </c>
      <c r="AD891">
        <v>3</v>
      </c>
      <c r="AE891">
        <v>5</v>
      </c>
      <c r="AF891">
        <v>4</v>
      </c>
      <c r="AG891">
        <v>5</v>
      </c>
      <c r="AH891">
        <v>2</v>
      </c>
      <c r="AI891">
        <v>3</v>
      </c>
      <c r="AJ891">
        <v>4</v>
      </c>
      <c r="AK891" t="s">
        <v>88</v>
      </c>
      <c r="AL891" t="s">
        <v>88</v>
      </c>
      <c r="AM891">
        <v>3</v>
      </c>
      <c r="AN891">
        <v>3</v>
      </c>
      <c r="AO891" t="s">
        <v>115</v>
      </c>
      <c r="AP891">
        <v>5</v>
      </c>
      <c r="AQ891">
        <v>3</v>
      </c>
      <c r="AR891">
        <v>5</v>
      </c>
      <c r="AS891">
        <v>5</v>
      </c>
      <c r="AT891">
        <v>5</v>
      </c>
      <c r="AU891">
        <v>5</v>
      </c>
      <c r="AV891">
        <v>5</v>
      </c>
      <c r="AW891">
        <v>5</v>
      </c>
      <c r="AX891" s="67" t="s">
        <v>88</v>
      </c>
      <c r="AY891" t="s">
        <v>88</v>
      </c>
      <c r="BA891">
        <v>5</v>
      </c>
      <c r="BB891" s="67">
        <v>5</v>
      </c>
      <c r="BC891" s="117" t="s">
        <v>133</v>
      </c>
      <c r="BD891" t="s">
        <v>771</v>
      </c>
      <c r="BF891">
        <f t="shared" si="95"/>
        <v>0</v>
      </c>
      <c r="BG891">
        <f t="shared" si="96"/>
        <v>0</v>
      </c>
      <c r="BH891">
        <f t="shared" si="96"/>
        <v>0</v>
      </c>
      <c r="BI891">
        <f t="shared" si="96"/>
        <v>0</v>
      </c>
      <c r="BJ891">
        <f t="shared" si="96"/>
        <v>0</v>
      </c>
      <c r="BK891">
        <f t="shared" si="96"/>
        <v>0</v>
      </c>
      <c r="BL891">
        <f t="shared" si="98"/>
        <v>0</v>
      </c>
      <c r="BM891">
        <f t="shared" si="94"/>
        <v>0</v>
      </c>
      <c r="BN891">
        <f t="shared" si="94"/>
        <v>0</v>
      </c>
      <c r="BO891">
        <f t="shared" si="94"/>
        <v>0</v>
      </c>
      <c r="BP891">
        <f t="shared" si="94"/>
        <v>0</v>
      </c>
      <c r="BQ891">
        <f t="shared" si="97"/>
        <v>0</v>
      </c>
      <c r="BR891">
        <f t="shared" si="94"/>
        <v>1</v>
      </c>
      <c r="BS891">
        <f t="shared" si="94"/>
        <v>0</v>
      </c>
      <c r="BT891" s="256">
        <f t="shared" si="93"/>
        <v>3</v>
      </c>
    </row>
    <row r="892" spans="2:72" x14ac:dyDescent="0.2">
      <c r="B892" s="93" t="str">
        <f>IFERROR(VLOOKUP(TABLA!$F892,BLIOTECAS!$C$1:$E$26,2,FALSE),"")</f>
        <v>BBA</v>
      </c>
      <c r="C892" s="93" t="str">
        <f>IFERROR(VLOOKUP(TABLA!F892,BLIOTECAS!$C$1:$E$26,3,FALSE),"")</f>
        <v>Humanidades</v>
      </c>
      <c r="D892" s="267" t="s">
        <v>1069</v>
      </c>
      <c r="E892" s="128" t="s">
        <v>10</v>
      </c>
      <c r="F892" t="s">
        <v>29</v>
      </c>
      <c r="G892" t="s">
        <v>46</v>
      </c>
      <c r="H892" t="s">
        <v>46</v>
      </c>
      <c r="J892" t="s">
        <v>29</v>
      </c>
      <c r="N892">
        <v>5</v>
      </c>
      <c r="O892">
        <v>4</v>
      </c>
      <c r="P892">
        <v>4</v>
      </c>
      <c r="Q892">
        <v>4</v>
      </c>
      <c r="S892" t="s">
        <v>88</v>
      </c>
      <c r="T892" t="s">
        <v>87</v>
      </c>
      <c r="U892">
        <v>5</v>
      </c>
      <c r="V892">
        <v>3</v>
      </c>
      <c r="W892">
        <v>3</v>
      </c>
      <c r="X892">
        <v>5</v>
      </c>
      <c r="Y892">
        <v>4</v>
      </c>
      <c r="Z892">
        <v>4</v>
      </c>
      <c r="AA892">
        <v>2</v>
      </c>
      <c r="AB892">
        <v>4</v>
      </c>
      <c r="AC892">
        <v>5</v>
      </c>
      <c r="AD892">
        <v>5</v>
      </c>
      <c r="AE892">
        <v>5</v>
      </c>
      <c r="AF892">
        <v>5</v>
      </c>
      <c r="AG892">
        <v>5</v>
      </c>
      <c r="AH892">
        <v>5</v>
      </c>
      <c r="AI892">
        <v>5</v>
      </c>
      <c r="AJ892">
        <v>5</v>
      </c>
      <c r="AK892" t="s">
        <v>87</v>
      </c>
      <c r="AL892" t="s">
        <v>87</v>
      </c>
      <c r="AM892">
        <v>5</v>
      </c>
      <c r="AN892">
        <v>5</v>
      </c>
      <c r="AO892" t="s">
        <v>115</v>
      </c>
      <c r="AP892">
        <v>5</v>
      </c>
      <c r="AQ892">
        <v>5</v>
      </c>
      <c r="AR892">
        <v>5</v>
      </c>
      <c r="AS892">
        <v>5</v>
      </c>
      <c r="AT892">
        <v>5</v>
      </c>
      <c r="AU892">
        <v>5</v>
      </c>
      <c r="AV892">
        <v>5</v>
      </c>
      <c r="AW892">
        <v>5</v>
      </c>
      <c r="AX892" s="67" t="s">
        <v>87</v>
      </c>
      <c r="AY892" t="s">
        <v>87</v>
      </c>
      <c r="AZ892" t="s">
        <v>125</v>
      </c>
      <c r="BA892">
        <v>4</v>
      </c>
      <c r="BB892" s="67">
        <v>4</v>
      </c>
      <c r="BC892" s="117" t="s">
        <v>134</v>
      </c>
      <c r="BF892">
        <f t="shared" si="95"/>
        <v>0</v>
      </c>
      <c r="BG892">
        <f t="shared" si="96"/>
        <v>0</v>
      </c>
      <c r="BH892">
        <f t="shared" si="96"/>
        <v>0</v>
      </c>
      <c r="BI892">
        <f t="shared" si="96"/>
        <v>0</v>
      </c>
      <c r="BJ892">
        <f t="shared" si="96"/>
        <v>0</v>
      </c>
      <c r="BK892">
        <f t="shared" si="96"/>
        <v>0</v>
      </c>
      <c r="BL892">
        <f t="shared" si="98"/>
        <v>0</v>
      </c>
      <c r="BM892">
        <f t="shared" si="94"/>
        <v>0</v>
      </c>
      <c r="BN892">
        <f t="shared" si="94"/>
        <v>0</v>
      </c>
      <c r="BO892">
        <f t="shared" si="94"/>
        <v>0</v>
      </c>
      <c r="BP892">
        <f t="shared" si="94"/>
        <v>0</v>
      </c>
      <c r="BQ892">
        <f t="shared" si="97"/>
        <v>0</v>
      </c>
      <c r="BR892">
        <f t="shared" si="94"/>
        <v>1</v>
      </c>
      <c r="BS892">
        <f t="shared" si="94"/>
        <v>0</v>
      </c>
      <c r="BT892" s="256">
        <f t="shared" si="93"/>
        <v>4</v>
      </c>
    </row>
    <row r="893" spans="2:72" x14ac:dyDescent="0.2">
      <c r="B893" s="93" t="str">
        <f>IFERROR(VLOOKUP(TABLA!$F893,BLIOTECAS!$C$1:$E$26,2,FALSE),"")</f>
        <v/>
      </c>
      <c r="C893" s="93" t="str">
        <f>IFERROR(VLOOKUP(TABLA!F893,BLIOTECAS!$C$1:$E$26,3,FALSE),"")</f>
        <v/>
      </c>
      <c r="D893" s="267" t="s">
        <v>1069</v>
      </c>
      <c r="E893" s="128" t="s">
        <v>8</v>
      </c>
      <c r="G893" t="s">
        <v>47</v>
      </c>
      <c r="H893" t="s">
        <v>46</v>
      </c>
      <c r="J893" t="s">
        <v>20</v>
      </c>
      <c r="N893">
        <v>4</v>
      </c>
      <c r="O893">
        <v>4</v>
      </c>
      <c r="P893">
        <v>4</v>
      </c>
      <c r="Q893">
        <v>4</v>
      </c>
      <c r="R893">
        <v>5</v>
      </c>
      <c r="S893" t="s">
        <v>88</v>
      </c>
      <c r="T893" t="s">
        <v>87</v>
      </c>
      <c r="U893">
        <v>4</v>
      </c>
      <c r="V893">
        <v>4</v>
      </c>
      <c r="W893">
        <v>3</v>
      </c>
      <c r="X893">
        <v>3</v>
      </c>
      <c r="Y893">
        <v>3</v>
      </c>
      <c r="Z893">
        <v>4</v>
      </c>
      <c r="AA893">
        <v>3</v>
      </c>
      <c r="AB893">
        <v>4</v>
      </c>
      <c r="AC893">
        <v>4</v>
      </c>
      <c r="AD893">
        <v>4</v>
      </c>
      <c r="AE893">
        <v>3</v>
      </c>
      <c r="AF893">
        <v>2</v>
      </c>
      <c r="AG893">
        <v>2</v>
      </c>
      <c r="AH893">
        <v>3</v>
      </c>
      <c r="AI893">
        <v>3</v>
      </c>
      <c r="AJ893">
        <v>4</v>
      </c>
      <c r="AK893" t="s">
        <v>88</v>
      </c>
      <c r="AL893" t="s">
        <v>87</v>
      </c>
      <c r="AM893">
        <v>4</v>
      </c>
      <c r="AN893">
        <v>4</v>
      </c>
      <c r="AO893" t="s">
        <v>115</v>
      </c>
      <c r="AP893">
        <v>4</v>
      </c>
      <c r="AQ893">
        <v>4</v>
      </c>
      <c r="AR893">
        <v>3</v>
      </c>
      <c r="AS893">
        <v>4</v>
      </c>
      <c r="AT893">
        <v>4</v>
      </c>
      <c r="AU893">
        <v>4</v>
      </c>
      <c r="AV893">
        <v>4</v>
      </c>
      <c r="AW893">
        <v>3</v>
      </c>
      <c r="AX893" s="67" t="s">
        <v>88</v>
      </c>
      <c r="AY893" t="s">
        <v>88</v>
      </c>
      <c r="BA893">
        <v>3</v>
      </c>
      <c r="BB893" s="67">
        <v>3</v>
      </c>
      <c r="BC893" s="117" t="s">
        <v>134</v>
      </c>
      <c r="BD893" t="s">
        <v>772</v>
      </c>
      <c r="BF893">
        <f t="shared" si="95"/>
        <v>0</v>
      </c>
      <c r="BG893">
        <f t="shared" si="96"/>
        <v>0</v>
      </c>
      <c r="BH893">
        <f t="shared" si="96"/>
        <v>0</v>
      </c>
      <c r="BI893">
        <f t="shared" si="96"/>
        <v>0</v>
      </c>
      <c r="BJ893">
        <f t="shared" si="96"/>
        <v>0</v>
      </c>
      <c r="BK893">
        <f t="shared" si="96"/>
        <v>0</v>
      </c>
      <c r="BL893">
        <f t="shared" si="98"/>
        <v>0</v>
      </c>
      <c r="BM893">
        <f t="shared" si="94"/>
        <v>0</v>
      </c>
      <c r="BN893">
        <f t="shared" si="94"/>
        <v>0</v>
      </c>
      <c r="BO893">
        <f t="shared" si="94"/>
        <v>0</v>
      </c>
      <c r="BP893">
        <f t="shared" si="94"/>
        <v>0</v>
      </c>
      <c r="BQ893">
        <f t="shared" si="97"/>
        <v>0</v>
      </c>
      <c r="BR893">
        <f t="shared" si="94"/>
        <v>1</v>
      </c>
      <c r="BS893">
        <f t="shared" si="94"/>
        <v>0</v>
      </c>
      <c r="BT893" s="256">
        <f t="shared" si="93"/>
        <v>4</v>
      </c>
    </row>
    <row r="894" spans="2:72" x14ac:dyDescent="0.2">
      <c r="B894" s="93" t="str">
        <f>IFERROR(VLOOKUP(TABLA!$F894,BLIOTECAS!$C$1:$E$26,2,FALSE),"")</f>
        <v>FLL</v>
      </c>
      <c r="C894" s="93" t="str">
        <f>IFERROR(VLOOKUP(TABLA!F894,BLIOTECAS!$C$1:$E$26,3,FALSE),"")</f>
        <v>Humanidades</v>
      </c>
      <c r="D894" s="267" t="s">
        <v>1069</v>
      </c>
      <c r="E894" s="128" t="s">
        <v>8</v>
      </c>
      <c r="F894" t="s">
        <v>15</v>
      </c>
      <c r="G894" t="s">
        <v>46</v>
      </c>
      <c r="H894" t="s">
        <v>46</v>
      </c>
      <c r="J894" t="s">
        <v>476</v>
      </c>
      <c r="K894" t="s">
        <v>76</v>
      </c>
      <c r="L894" t="s">
        <v>31</v>
      </c>
      <c r="N894">
        <v>5</v>
      </c>
      <c r="O894">
        <v>5</v>
      </c>
      <c r="P894">
        <v>5</v>
      </c>
      <c r="Q894">
        <v>5</v>
      </c>
      <c r="R894">
        <v>5</v>
      </c>
      <c r="S894" t="s">
        <v>87</v>
      </c>
      <c r="T894" t="s">
        <v>87</v>
      </c>
      <c r="U894">
        <v>3</v>
      </c>
      <c r="V894">
        <v>2</v>
      </c>
      <c r="W894">
        <v>3</v>
      </c>
      <c r="X894">
        <v>2</v>
      </c>
      <c r="Y894">
        <v>5</v>
      </c>
      <c r="Z894">
        <v>5</v>
      </c>
      <c r="AA894">
        <v>5</v>
      </c>
      <c r="AB894">
        <v>5</v>
      </c>
      <c r="AC894">
        <v>5</v>
      </c>
      <c r="AD894">
        <v>5</v>
      </c>
      <c r="AE894">
        <v>5</v>
      </c>
      <c r="AF894">
        <v>5</v>
      </c>
      <c r="AG894">
        <v>5</v>
      </c>
      <c r="AH894">
        <v>5</v>
      </c>
      <c r="AI894">
        <v>5</v>
      </c>
      <c r="AJ894">
        <v>5</v>
      </c>
      <c r="AK894" t="s">
        <v>87</v>
      </c>
      <c r="AL894" t="s">
        <v>87</v>
      </c>
      <c r="AM894">
        <v>5</v>
      </c>
      <c r="AN894">
        <v>5</v>
      </c>
      <c r="AO894" t="s">
        <v>505</v>
      </c>
      <c r="AP894">
        <v>5</v>
      </c>
      <c r="AQ894">
        <v>5</v>
      </c>
      <c r="AR894">
        <v>2</v>
      </c>
      <c r="AS894">
        <v>5</v>
      </c>
      <c r="AT894">
        <v>5</v>
      </c>
      <c r="AU894">
        <v>5</v>
      </c>
      <c r="AV894">
        <v>5</v>
      </c>
      <c r="AW894">
        <v>5</v>
      </c>
      <c r="AX894" s="67" t="s">
        <v>87</v>
      </c>
      <c r="AY894" t="s">
        <v>88</v>
      </c>
      <c r="BA894">
        <v>5</v>
      </c>
      <c r="BB894" s="67">
        <v>5</v>
      </c>
      <c r="BC894" s="117" t="s">
        <v>135</v>
      </c>
      <c r="BF894">
        <f t="shared" si="95"/>
        <v>0</v>
      </c>
      <c r="BG894">
        <f t="shared" si="96"/>
        <v>0</v>
      </c>
      <c r="BH894">
        <f t="shared" si="96"/>
        <v>0</v>
      </c>
      <c r="BI894">
        <f t="shared" si="96"/>
        <v>0</v>
      </c>
      <c r="BJ894">
        <f t="shared" si="96"/>
        <v>0</v>
      </c>
      <c r="BK894">
        <f t="shared" si="96"/>
        <v>0</v>
      </c>
      <c r="BL894">
        <f t="shared" si="98"/>
        <v>1</v>
      </c>
      <c r="BM894">
        <f t="shared" si="94"/>
        <v>0</v>
      </c>
      <c r="BN894">
        <f t="shared" si="94"/>
        <v>0</v>
      </c>
      <c r="BO894">
        <f t="shared" si="94"/>
        <v>1</v>
      </c>
      <c r="BP894">
        <f t="shared" si="94"/>
        <v>0</v>
      </c>
      <c r="BQ894">
        <f t="shared" si="97"/>
        <v>0</v>
      </c>
      <c r="BR894">
        <f t="shared" si="94"/>
        <v>0</v>
      </c>
      <c r="BS894">
        <f t="shared" si="94"/>
        <v>0</v>
      </c>
      <c r="BT894" s="256">
        <f t="shared" si="93"/>
        <v>5</v>
      </c>
    </row>
    <row r="895" spans="2:72" x14ac:dyDescent="0.2">
      <c r="B895" s="93" t="str">
        <f>IFERROR(VLOOKUP(TABLA!$F895,BLIOTECAS!$C$1:$E$26,2,FALSE),"")</f>
        <v>GHI</v>
      </c>
      <c r="C895" s="93" t="str">
        <f>IFERROR(VLOOKUP(TABLA!F895,BLIOTECAS!$C$1:$E$26,3,FALSE),"")</f>
        <v>Humanidades</v>
      </c>
      <c r="D895" s="267" t="s">
        <v>1069</v>
      </c>
      <c r="E895" s="128" t="s">
        <v>11</v>
      </c>
      <c r="F895" t="s">
        <v>13</v>
      </c>
      <c r="G895" t="s">
        <v>46</v>
      </c>
      <c r="H895" t="s">
        <v>47</v>
      </c>
      <c r="J895" t="s">
        <v>476</v>
      </c>
      <c r="K895" t="s">
        <v>31</v>
      </c>
      <c r="L895" t="s">
        <v>13</v>
      </c>
      <c r="M895" t="s">
        <v>773</v>
      </c>
      <c r="N895">
        <v>5</v>
      </c>
      <c r="O895">
        <v>5</v>
      </c>
      <c r="P895">
        <v>4</v>
      </c>
      <c r="Q895">
        <v>4</v>
      </c>
      <c r="R895">
        <v>5</v>
      </c>
      <c r="S895" t="s">
        <v>88</v>
      </c>
      <c r="T895" t="s">
        <v>87</v>
      </c>
      <c r="U895">
        <v>5</v>
      </c>
      <c r="V895">
        <v>2</v>
      </c>
      <c r="W895">
        <v>2</v>
      </c>
      <c r="X895">
        <v>4</v>
      </c>
      <c r="Y895">
        <v>5</v>
      </c>
      <c r="Z895">
        <v>4</v>
      </c>
      <c r="AA895">
        <v>1</v>
      </c>
      <c r="AB895">
        <v>3</v>
      </c>
      <c r="AC895">
        <v>4</v>
      </c>
      <c r="AD895">
        <v>4</v>
      </c>
      <c r="AE895">
        <v>5</v>
      </c>
      <c r="AF895">
        <v>2</v>
      </c>
      <c r="AG895">
        <v>4</v>
      </c>
      <c r="AH895">
        <v>4</v>
      </c>
      <c r="AI895">
        <v>3</v>
      </c>
      <c r="AJ895">
        <v>4</v>
      </c>
      <c r="AK895" t="s">
        <v>88</v>
      </c>
      <c r="AL895" t="s">
        <v>87</v>
      </c>
      <c r="AM895">
        <v>5</v>
      </c>
      <c r="AN895">
        <v>4</v>
      </c>
      <c r="AO895" t="s">
        <v>115</v>
      </c>
      <c r="AP895">
        <v>5</v>
      </c>
      <c r="AQ895">
        <v>5</v>
      </c>
      <c r="AR895">
        <v>5</v>
      </c>
      <c r="AS895">
        <v>5</v>
      </c>
      <c r="AT895">
        <v>4</v>
      </c>
      <c r="AU895">
        <v>5</v>
      </c>
      <c r="AV895">
        <v>3</v>
      </c>
      <c r="AW895">
        <v>3</v>
      </c>
      <c r="AX895" s="67" t="s">
        <v>87</v>
      </c>
      <c r="AY895" t="s">
        <v>88</v>
      </c>
      <c r="BA895">
        <v>5</v>
      </c>
      <c r="BB895" s="67">
        <v>5</v>
      </c>
      <c r="BC895" s="117" t="s">
        <v>134</v>
      </c>
      <c r="BD895" t="s">
        <v>774</v>
      </c>
      <c r="BF895">
        <f t="shared" si="95"/>
        <v>0</v>
      </c>
      <c r="BG895">
        <f t="shared" si="96"/>
        <v>0</v>
      </c>
      <c r="BH895">
        <f t="shared" si="96"/>
        <v>0</v>
      </c>
      <c r="BI895">
        <f t="shared" si="96"/>
        <v>0</v>
      </c>
      <c r="BJ895">
        <f t="shared" si="96"/>
        <v>0</v>
      </c>
      <c r="BK895">
        <f t="shared" si="96"/>
        <v>0</v>
      </c>
      <c r="BL895">
        <f t="shared" si="98"/>
        <v>0</v>
      </c>
      <c r="BM895">
        <f t="shared" si="94"/>
        <v>0</v>
      </c>
      <c r="BN895">
        <f t="shared" si="94"/>
        <v>0</v>
      </c>
      <c r="BO895">
        <f t="shared" si="94"/>
        <v>0</v>
      </c>
      <c r="BP895">
        <f t="shared" si="94"/>
        <v>0</v>
      </c>
      <c r="BQ895">
        <f t="shared" si="97"/>
        <v>0</v>
      </c>
      <c r="BR895">
        <f t="shared" si="94"/>
        <v>1</v>
      </c>
      <c r="BS895">
        <f t="shared" si="94"/>
        <v>0</v>
      </c>
      <c r="BT895" s="256">
        <f t="shared" si="93"/>
        <v>4</v>
      </c>
    </row>
    <row r="896" spans="2:72" x14ac:dyDescent="0.2">
      <c r="B896" s="93" t="str">
        <f>IFERROR(VLOOKUP(TABLA!$F896,BLIOTECAS!$C$1:$E$26,2,FALSE),"")</f>
        <v>PSI</v>
      </c>
      <c r="C896" s="93" t="str">
        <f>IFERROR(VLOOKUP(TABLA!F896,BLIOTECAS!$C$1:$E$26,3,FALSE),"")</f>
        <v>Ciencias de la Salud</v>
      </c>
      <c r="D896" s="267" t="s">
        <v>1069</v>
      </c>
      <c r="E896" s="128" t="s">
        <v>8</v>
      </c>
      <c r="F896" t="s">
        <v>23</v>
      </c>
      <c r="G896" t="s">
        <v>47</v>
      </c>
      <c r="H896" t="s">
        <v>48</v>
      </c>
      <c r="J896" t="s">
        <v>23</v>
      </c>
      <c r="N896">
        <v>4</v>
      </c>
      <c r="O896">
        <v>5</v>
      </c>
      <c r="P896">
        <v>5</v>
      </c>
      <c r="Q896">
        <v>5</v>
      </c>
      <c r="R896">
        <v>4</v>
      </c>
      <c r="S896" t="s">
        <v>88</v>
      </c>
      <c r="T896" t="s">
        <v>87</v>
      </c>
      <c r="U896">
        <v>2</v>
      </c>
      <c r="V896">
        <v>5</v>
      </c>
      <c r="W896">
        <v>5</v>
      </c>
      <c r="X896">
        <v>1</v>
      </c>
      <c r="Y896">
        <v>5</v>
      </c>
      <c r="Z896">
        <v>4</v>
      </c>
      <c r="AA896">
        <v>4</v>
      </c>
      <c r="AB896">
        <v>4</v>
      </c>
      <c r="AC896">
        <v>5</v>
      </c>
      <c r="AD896">
        <v>5</v>
      </c>
      <c r="AE896">
        <v>4</v>
      </c>
      <c r="AF896">
        <v>5</v>
      </c>
      <c r="AG896">
        <v>4</v>
      </c>
      <c r="AH896">
        <v>5</v>
      </c>
      <c r="AI896">
        <v>4</v>
      </c>
      <c r="AJ896">
        <v>5</v>
      </c>
      <c r="AK896" t="s">
        <v>88</v>
      </c>
      <c r="AL896" t="s">
        <v>88</v>
      </c>
      <c r="AM896">
        <v>5</v>
      </c>
      <c r="AN896">
        <v>4</v>
      </c>
      <c r="AO896" t="s">
        <v>115</v>
      </c>
      <c r="AP896">
        <v>5</v>
      </c>
      <c r="AQ896">
        <v>4</v>
      </c>
      <c r="AR896">
        <v>5</v>
      </c>
      <c r="AS896">
        <v>4</v>
      </c>
      <c r="AT896">
        <v>4</v>
      </c>
      <c r="AU896">
        <v>4</v>
      </c>
      <c r="AV896">
        <v>4</v>
      </c>
      <c r="AW896">
        <v>4</v>
      </c>
      <c r="AX896" s="67" t="s">
        <v>87</v>
      </c>
      <c r="AY896" t="s">
        <v>88</v>
      </c>
      <c r="BA896">
        <v>5</v>
      </c>
      <c r="BB896" s="67">
        <v>5</v>
      </c>
      <c r="BC896" s="117" t="s">
        <v>135</v>
      </c>
      <c r="BD896" t="s">
        <v>775</v>
      </c>
      <c r="BF896">
        <f t="shared" si="95"/>
        <v>0</v>
      </c>
      <c r="BG896">
        <f t="shared" si="96"/>
        <v>0</v>
      </c>
      <c r="BH896">
        <f t="shared" si="96"/>
        <v>0</v>
      </c>
      <c r="BI896">
        <f t="shared" si="96"/>
        <v>0</v>
      </c>
      <c r="BJ896">
        <f t="shared" si="96"/>
        <v>0</v>
      </c>
      <c r="BK896">
        <f t="shared" si="96"/>
        <v>0</v>
      </c>
      <c r="BL896">
        <f t="shared" si="98"/>
        <v>0</v>
      </c>
      <c r="BM896">
        <f t="shared" si="94"/>
        <v>0</v>
      </c>
      <c r="BN896">
        <f t="shared" si="94"/>
        <v>0</v>
      </c>
      <c r="BO896">
        <f t="shared" si="94"/>
        <v>0</v>
      </c>
      <c r="BP896">
        <f t="shared" si="94"/>
        <v>0</v>
      </c>
      <c r="BQ896">
        <f t="shared" si="97"/>
        <v>0</v>
      </c>
      <c r="BR896">
        <f t="shared" si="94"/>
        <v>1</v>
      </c>
      <c r="BS896">
        <f t="shared" si="94"/>
        <v>0</v>
      </c>
      <c r="BT896" s="256">
        <f t="shared" si="93"/>
        <v>5</v>
      </c>
    </row>
    <row r="897" spans="2:72" x14ac:dyDescent="0.2">
      <c r="B897" s="93" t="str">
        <f>IFERROR(VLOOKUP(TABLA!$F897,BLIOTECAS!$C$1:$E$26,2,FALSE),"")</f>
        <v>BYD</v>
      </c>
      <c r="C897" s="93" t="str">
        <f>IFERROR(VLOOKUP(TABLA!F897,BLIOTECAS!$C$1:$E$26,3,FALSE),"")</f>
        <v>Ciencias Sociales</v>
      </c>
      <c r="D897" s="267" t="s">
        <v>1069</v>
      </c>
      <c r="E897" s="128" t="s">
        <v>9</v>
      </c>
      <c r="F897" t="s">
        <v>33</v>
      </c>
      <c r="G897" t="s">
        <v>47</v>
      </c>
      <c r="H897" t="s">
        <v>46</v>
      </c>
      <c r="J897" t="s">
        <v>33</v>
      </c>
      <c r="K897" t="s">
        <v>56</v>
      </c>
      <c r="L897" t="s">
        <v>76</v>
      </c>
      <c r="M897" t="s">
        <v>776</v>
      </c>
      <c r="N897">
        <v>5</v>
      </c>
      <c r="O897">
        <v>2</v>
      </c>
      <c r="P897">
        <v>5</v>
      </c>
      <c r="Q897">
        <v>5</v>
      </c>
      <c r="R897">
        <v>5</v>
      </c>
      <c r="S897" t="s">
        <v>87</v>
      </c>
      <c r="T897" t="s">
        <v>87</v>
      </c>
      <c r="U897">
        <v>4</v>
      </c>
      <c r="V897">
        <v>4</v>
      </c>
      <c r="W897">
        <v>4</v>
      </c>
      <c r="X897">
        <v>2</v>
      </c>
      <c r="Y897">
        <v>3</v>
      </c>
      <c r="Z897">
        <v>4</v>
      </c>
      <c r="AA897">
        <v>2</v>
      </c>
      <c r="AB897">
        <v>1</v>
      </c>
      <c r="AC897">
        <v>3</v>
      </c>
      <c r="AD897">
        <v>4</v>
      </c>
      <c r="AE897">
        <v>5</v>
      </c>
      <c r="AF897">
        <v>4</v>
      </c>
      <c r="AG897">
        <v>5</v>
      </c>
      <c r="AH897">
        <v>2</v>
      </c>
      <c r="AI897">
        <v>4</v>
      </c>
      <c r="AJ897">
        <v>5</v>
      </c>
      <c r="AK897" t="s">
        <v>87</v>
      </c>
      <c r="AL897" t="s">
        <v>88</v>
      </c>
      <c r="AM897">
        <v>5</v>
      </c>
      <c r="AN897">
        <v>4</v>
      </c>
      <c r="AO897" t="s">
        <v>113</v>
      </c>
      <c r="AP897">
        <v>5</v>
      </c>
      <c r="AQ897">
        <v>5</v>
      </c>
      <c r="AR897">
        <v>5</v>
      </c>
      <c r="AS897">
        <v>5</v>
      </c>
      <c r="AT897">
        <v>5</v>
      </c>
      <c r="AU897">
        <v>5</v>
      </c>
      <c r="AV897">
        <v>5</v>
      </c>
      <c r="AW897">
        <v>2</v>
      </c>
      <c r="AX897" s="67" t="s">
        <v>87</v>
      </c>
      <c r="AY897" t="s">
        <v>88</v>
      </c>
      <c r="BA897">
        <v>5</v>
      </c>
      <c r="BB897" s="67">
        <v>5</v>
      </c>
      <c r="BC897" s="117" t="s">
        <v>134</v>
      </c>
      <c r="BE897" t="s">
        <v>777</v>
      </c>
      <c r="BF897">
        <f t="shared" si="95"/>
        <v>0</v>
      </c>
      <c r="BG897">
        <f t="shared" si="96"/>
        <v>0</v>
      </c>
      <c r="BH897">
        <f t="shared" si="96"/>
        <v>0</v>
      </c>
      <c r="BI897">
        <f t="shared" si="96"/>
        <v>0</v>
      </c>
      <c r="BJ897">
        <f t="shared" si="96"/>
        <v>0</v>
      </c>
      <c r="BK897">
        <f t="shared" si="96"/>
        <v>0</v>
      </c>
      <c r="BL897">
        <f t="shared" si="98"/>
        <v>0</v>
      </c>
      <c r="BM897">
        <f t="shared" si="94"/>
        <v>0</v>
      </c>
      <c r="BN897">
        <f t="shared" si="94"/>
        <v>0</v>
      </c>
      <c r="BO897">
        <f t="shared" si="94"/>
        <v>1</v>
      </c>
      <c r="BP897">
        <f t="shared" si="94"/>
        <v>0</v>
      </c>
      <c r="BQ897">
        <f t="shared" si="97"/>
        <v>0</v>
      </c>
      <c r="BR897">
        <f t="shared" si="94"/>
        <v>0</v>
      </c>
      <c r="BS897">
        <f t="shared" si="94"/>
        <v>0</v>
      </c>
      <c r="BT897" s="256">
        <f t="shared" si="93"/>
        <v>4</v>
      </c>
    </row>
    <row r="898" spans="2:72" x14ac:dyDescent="0.2">
      <c r="B898" s="93" t="str">
        <f>IFERROR(VLOOKUP(TABLA!$F898,BLIOTECAS!$C$1:$E$26,2,FALSE),"")</f>
        <v>DER</v>
      </c>
      <c r="C898" s="93" t="str">
        <f>IFERROR(VLOOKUP(TABLA!F898,BLIOTECAS!$C$1:$E$26,3,FALSE),"")</f>
        <v>Ciencias Sociales</v>
      </c>
      <c r="D898" s="267" t="s">
        <v>1069</v>
      </c>
      <c r="E898" s="128" t="s">
        <v>8</v>
      </c>
      <c r="F898" t="s">
        <v>14</v>
      </c>
      <c r="G898" t="s">
        <v>46</v>
      </c>
      <c r="H898" t="s">
        <v>46</v>
      </c>
      <c r="J898" t="s">
        <v>476</v>
      </c>
      <c r="N898">
        <v>5</v>
      </c>
      <c r="O898">
        <v>5</v>
      </c>
      <c r="P898">
        <v>5</v>
      </c>
      <c r="Q898">
        <v>5</v>
      </c>
      <c r="R898">
        <v>5</v>
      </c>
      <c r="S898" t="s">
        <v>88</v>
      </c>
      <c r="T898" t="s">
        <v>87</v>
      </c>
      <c r="U898">
        <v>3</v>
      </c>
      <c r="V898">
        <v>2</v>
      </c>
      <c r="W898">
        <v>4</v>
      </c>
      <c r="X898">
        <v>3</v>
      </c>
      <c r="Y898">
        <v>5</v>
      </c>
      <c r="Z898">
        <v>5</v>
      </c>
      <c r="AA898">
        <v>3</v>
      </c>
      <c r="AB898">
        <v>4</v>
      </c>
      <c r="AC898">
        <v>4</v>
      </c>
      <c r="AD898">
        <v>4</v>
      </c>
      <c r="AE898">
        <v>4</v>
      </c>
      <c r="AF898">
        <v>4</v>
      </c>
      <c r="AG898">
        <v>5</v>
      </c>
      <c r="AH898">
        <v>5</v>
      </c>
      <c r="AI898">
        <v>5</v>
      </c>
      <c r="AJ898">
        <v>5</v>
      </c>
      <c r="AK898" t="s">
        <v>88</v>
      </c>
      <c r="AL898" t="s">
        <v>88</v>
      </c>
      <c r="AM898">
        <v>5</v>
      </c>
      <c r="AN898">
        <v>2</v>
      </c>
      <c r="AO898" t="s">
        <v>113</v>
      </c>
      <c r="AP898">
        <v>4</v>
      </c>
      <c r="AQ898">
        <v>4</v>
      </c>
      <c r="AR898">
        <v>4</v>
      </c>
      <c r="AS898">
        <v>4</v>
      </c>
      <c r="AT898">
        <v>4</v>
      </c>
      <c r="AU898">
        <v>4</v>
      </c>
      <c r="AV898">
        <v>4</v>
      </c>
      <c r="AW898">
        <v>4</v>
      </c>
      <c r="AX898" s="67" t="s">
        <v>88</v>
      </c>
      <c r="AY898" t="s">
        <v>88</v>
      </c>
      <c r="BA898">
        <v>4</v>
      </c>
      <c r="BB898" s="67">
        <v>5</v>
      </c>
      <c r="BC898" s="117" t="s">
        <v>135</v>
      </c>
      <c r="BF898">
        <f t="shared" si="95"/>
        <v>0</v>
      </c>
      <c r="BG898">
        <f t="shared" si="96"/>
        <v>0</v>
      </c>
      <c r="BH898">
        <f t="shared" si="96"/>
        <v>0</v>
      </c>
      <c r="BI898">
        <f t="shared" si="96"/>
        <v>0</v>
      </c>
      <c r="BJ898">
        <f t="shared" si="96"/>
        <v>0</v>
      </c>
      <c r="BK898">
        <f t="shared" si="96"/>
        <v>0</v>
      </c>
      <c r="BL898">
        <f t="shared" si="98"/>
        <v>0</v>
      </c>
      <c r="BM898">
        <f t="shared" si="94"/>
        <v>0</v>
      </c>
      <c r="BN898">
        <f t="shared" si="94"/>
        <v>0</v>
      </c>
      <c r="BO898">
        <f t="shared" si="94"/>
        <v>1</v>
      </c>
      <c r="BP898">
        <f t="shared" si="94"/>
        <v>0</v>
      </c>
      <c r="BQ898">
        <f t="shared" si="97"/>
        <v>0</v>
      </c>
      <c r="BR898">
        <f t="shared" si="94"/>
        <v>0</v>
      </c>
      <c r="BS898">
        <f t="shared" si="94"/>
        <v>0</v>
      </c>
      <c r="BT898" s="256">
        <f t="shared" si="93"/>
        <v>5</v>
      </c>
    </row>
    <row r="899" spans="2:72" x14ac:dyDescent="0.2">
      <c r="B899" s="93" t="str">
        <f>IFERROR(VLOOKUP(TABLA!$F899,BLIOTECAS!$C$1:$E$26,2,FALSE),"")</f>
        <v>EDU</v>
      </c>
      <c r="C899" s="93" t="str">
        <f>IFERROR(VLOOKUP(TABLA!F899,BLIOTECAS!$C$1:$E$26,3,FALSE),"")</f>
        <v>Humanidades</v>
      </c>
      <c r="D899" s="267" t="s">
        <v>1069</v>
      </c>
      <c r="E899" s="128" t="s">
        <v>8</v>
      </c>
      <c r="F899" t="s">
        <v>16</v>
      </c>
      <c r="G899" t="s">
        <v>47</v>
      </c>
      <c r="H899" t="s">
        <v>44</v>
      </c>
      <c r="J899" t="s">
        <v>71</v>
      </c>
      <c r="N899">
        <v>5</v>
      </c>
      <c r="O899">
        <v>4</v>
      </c>
      <c r="P899">
        <v>4</v>
      </c>
      <c r="Q899">
        <v>2</v>
      </c>
      <c r="R899">
        <v>5</v>
      </c>
      <c r="S899" t="s">
        <v>88</v>
      </c>
      <c r="T899" t="s">
        <v>88</v>
      </c>
      <c r="U899">
        <v>2</v>
      </c>
      <c r="V899">
        <v>2</v>
      </c>
      <c r="W899">
        <v>2</v>
      </c>
      <c r="X899">
        <v>2</v>
      </c>
      <c r="Y899">
        <v>4</v>
      </c>
      <c r="Z899">
        <v>2</v>
      </c>
      <c r="AA899">
        <v>5</v>
      </c>
      <c r="AB899">
        <v>5</v>
      </c>
      <c r="AC899">
        <v>4</v>
      </c>
      <c r="AD899">
        <v>4</v>
      </c>
      <c r="AE899">
        <v>3</v>
      </c>
      <c r="AF899">
        <v>3</v>
      </c>
      <c r="AG899">
        <v>4</v>
      </c>
      <c r="AH899">
        <v>4</v>
      </c>
      <c r="AI899">
        <v>2</v>
      </c>
      <c r="AJ899">
        <v>3</v>
      </c>
      <c r="AK899" t="s">
        <v>88</v>
      </c>
      <c r="AL899" t="s">
        <v>88</v>
      </c>
      <c r="AM899">
        <v>4</v>
      </c>
      <c r="AN899">
        <v>3</v>
      </c>
      <c r="AO899" t="s">
        <v>115</v>
      </c>
      <c r="AP899">
        <v>4</v>
      </c>
      <c r="AQ899">
        <v>3</v>
      </c>
      <c r="AR899">
        <v>4</v>
      </c>
      <c r="AS899">
        <v>2</v>
      </c>
      <c r="AT899">
        <v>2</v>
      </c>
      <c r="AU899">
        <v>4</v>
      </c>
      <c r="AV899">
        <v>3</v>
      </c>
      <c r="AW899">
        <v>4</v>
      </c>
      <c r="AX899" s="67" t="s">
        <v>88</v>
      </c>
      <c r="AY899" t="s">
        <v>88</v>
      </c>
      <c r="BA899">
        <v>4</v>
      </c>
      <c r="BB899" s="67">
        <v>4</v>
      </c>
      <c r="BC899" s="117" t="s">
        <v>134</v>
      </c>
      <c r="BF899">
        <f t="shared" si="95"/>
        <v>0</v>
      </c>
      <c r="BG899">
        <f t="shared" si="96"/>
        <v>0</v>
      </c>
      <c r="BH899">
        <f t="shared" si="96"/>
        <v>0</v>
      </c>
      <c r="BI899">
        <f t="shared" si="96"/>
        <v>0</v>
      </c>
      <c r="BJ899">
        <f t="shared" si="96"/>
        <v>0</v>
      </c>
      <c r="BK899">
        <f t="shared" si="96"/>
        <v>0</v>
      </c>
      <c r="BL899">
        <f t="shared" si="98"/>
        <v>0</v>
      </c>
      <c r="BM899">
        <f t="shared" si="94"/>
        <v>0</v>
      </c>
      <c r="BN899">
        <f t="shared" si="94"/>
        <v>0</v>
      </c>
      <c r="BO899">
        <f t="shared" si="94"/>
        <v>0</v>
      </c>
      <c r="BP899">
        <f t="shared" si="94"/>
        <v>0</v>
      </c>
      <c r="BQ899">
        <f t="shared" si="97"/>
        <v>0</v>
      </c>
      <c r="BR899">
        <f t="shared" si="94"/>
        <v>1</v>
      </c>
      <c r="BS899">
        <f t="shared" si="94"/>
        <v>0</v>
      </c>
      <c r="BT899" s="256">
        <f t="shared" si="93"/>
        <v>4</v>
      </c>
    </row>
    <row r="900" spans="2:72" x14ac:dyDescent="0.2">
      <c r="B900" s="93" t="str">
        <f>IFERROR(VLOOKUP(TABLA!$F900,BLIOTECAS!$C$1:$E$26,2,FALSE),"")</f>
        <v>DER</v>
      </c>
      <c r="C900" s="93" t="str">
        <f>IFERROR(VLOOKUP(TABLA!F900,BLIOTECAS!$C$1:$E$26,3,FALSE),"")</f>
        <v>Ciencias Sociales</v>
      </c>
      <c r="D900" s="267" t="s">
        <v>1069</v>
      </c>
      <c r="E900" s="128" t="s">
        <v>8</v>
      </c>
      <c r="F900" t="s">
        <v>14</v>
      </c>
      <c r="G900" t="s">
        <v>46</v>
      </c>
      <c r="H900" t="s">
        <v>46</v>
      </c>
      <c r="J900" t="s">
        <v>476</v>
      </c>
      <c r="K900" t="s">
        <v>56</v>
      </c>
      <c r="L900" t="s">
        <v>56</v>
      </c>
      <c r="M900" t="s">
        <v>88</v>
      </c>
      <c r="N900">
        <v>4</v>
      </c>
      <c r="O900">
        <v>3</v>
      </c>
      <c r="P900">
        <v>4</v>
      </c>
      <c r="Q900">
        <v>4</v>
      </c>
      <c r="R900">
        <v>4</v>
      </c>
      <c r="S900" t="s">
        <v>88</v>
      </c>
      <c r="T900" t="s">
        <v>88</v>
      </c>
      <c r="U900">
        <v>3</v>
      </c>
      <c r="V900">
        <v>3</v>
      </c>
      <c r="W900">
        <v>3</v>
      </c>
      <c r="X900">
        <v>5</v>
      </c>
      <c r="Y900">
        <v>4</v>
      </c>
      <c r="Z900">
        <v>4</v>
      </c>
      <c r="AA900">
        <v>4</v>
      </c>
      <c r="AB900">
        <v>4</v>
      </c>
      <c r="AC900">
        <v>3</v>
      </c>
      <c r="AD900">
        <v>3</v>
      </c>
      <c r="AE900">
        <v>4</v>
      </c>
      <c r="AF900">
        <v>4</v>
      </c>
      <c r="AG900">
        <v>3</v>
      </c>
      <c r="AH900">
        <v>3</v>
      </c>
      <c r="AI900">
        <v>4</v>
      </c>
      <c r="AJ900">
        <v>2</v>
      </c>
      <c r="AK900" t="s">
        <v>88</v>
      </c>
      <c r="AL900" t="s">
        <v>88</v>
      </c>
      <c r="AM900">
        <v>4</v>
      </c>
      <c r="AN900">
        <v>4</v>
      </c>
      <c r="AO900" t="s">
        <v>361</v>
      </c>
      <c r="AP900">
        <v>5</v>
      </c>
      <c r="AQ900">
        <v>5</v>
      </c>
      <c r="AR900">
        <v>5</v>
      </c>
      <c r="AS900">
        <v>5</v>
      </c>
      <c r="AT900">
        <v>5</v>
      </c>
      <c r="AU900">
        <v>5</v>
      </c>
      <c r="AV900">
        <v>5</v>
      </c>
      <c r="AW900">
        <v>5</v>
      </c>
      <c r="AX900" s="67" t="s">
        <v>88</v>
      </c>
      <c r="AY900" t="s">
        <v>88</v>
      </c>
      <c r="BA900">
        <v>5</v>
      </c>
      <c r="BB900" s="67">
        <v>5</v>
      </c>
      <c r="BC900" s="117" t="s">
        <v>134</v>
      </c>
      <c r="BD900" t="s">
        <v>778</v>
      </c>
      <c r="BF900">
        <f t="shared" si="95"/>
        <v>0</v>
      </c>
      <c r="BG900">
        <f t="shared" si="96"/>
        <v>0</v>
      </c>
      <c r="BH900">
        <f t="shared" si="96"/>
        <v>0</v>
      </c>
      <c r="BI900">
        <f t="shared" si="96"/>
        <v>0</v>
      </c>
      <c r="BJ900">
        <f t="shared" si="96"/>
        <v>0</v>
      </c>
      <c r="BK900">
        <f t="shared" si="96"/>
        <v>0</v>
      </c>
      <c r="BL900">
        <f t="shared" si="98"/>
        <v>0</v>
      </c>
      <c r="BM900">
        <f t="shared" si="94"/>
        <v>0</v>
      </c>
      <c r="BN900">
        <f t="shared" si="94"/>
        <v>0</v>
      </c>
      <c r="BO900">
        <f t="shared" si="94"/>
        <v>0</v>
      </c>
      <c r="BP900">
        <f t="shared" si="94"/>
        <v>0</v>
      </c>
      <c r="BQ900">
        <f t="shared" si="97"/>
        <v>0</v>
      </c>
      <c r="BR900">
        <f t="shared" si="94"/>
        <v>0</v>
      </c>
      <c r="BS900">
        <f t="shared" si="94"/>
        <v>1</v>
      </c>
      <c r="BT900" s="256">
        <f t="shared" si="93"/>
        <v>4</v>
      </c>
    </row>
    <row r="901" spans="2:72" x14ac:dyDescent="0.2">
      <c r="B901" s="93" t="str">
        <f>IFERROR(VLOOKUP(TABLA!$F901,BLIOTECAS!$C$1:$E$26,2,FALSE),"")</f>
        <v>MED</v>
      </c>
      <c r="C901" s="93" t="str">
        <f>IFERROR(VLOOKUP(TABLA!F901,BLIOTECAS!$C$1:$E$26,3,FALSE),"")</f>
        <v>Ciencias de la Salud</v>
      </c>
      <c r="D901" s="267" t="s">
        <v>1069</v>
      </c>
      <c r="E901" s="128" t="s">
        <v>9</v>
      </c>
      <c r="F901" t="s">
        <v>22</v>
      </c>
      <c r="G901" t="s">
        <v>46</v>
      </c>
      <c r="H901" t="s">
        <v>47</v>
      </c>
      <c r="J901" t="s">
        <v>22</v>
      </c>
      <c r="K901" t="s">
        <v>56</v>
      </c>
      <c r="N901">
        <v>3</v>
      </c>
      <c r="O901">
        <v>5</v>
      </c>
      <c r="P901">
        <v>4</v>
      </c>
      <c r="Q901">
        <v>5</v>
      </c>
      <c r="R901">
        <v>5</v>
      </c>
      <c r="S901" t="s">
        <v>88</v>
      </c>
      <c r="T901" t="s">
        <v>88</v>
      </c>
      <c r="U901">
        <v>1</v>
      </c>
      <c r="V901">
        <v>5</v>
      </c>
      <c r="W901">
        <v>4</v>
      </c>
      <c r="X901">
        <v>1</v>
      </c>
      <c r="Y901">
        <v>5</v>
      </c>
      <c r="Z901">
        <v>5</v>
      </c>
      <c r="AA901">
        <v>1</v>
      </c>
      <c r="AB901">
        <v>4</v>
      </c>
      <c r="AC901">
        <v>3</v>
      </c>
      <c r="AD901">
        <v>3</v>
      </c>
      <c r="AE901">
        <v>3</v>
      </c>
      <c r="AF901">
        <v>3</v>
      </c>
      <c r="AG901">
        <v>5</v>
      </c>
      <c r="AH901">
        <v>2</v>
      </c>
      <c r="AI901">
        <v>3</v>
      </c>
      <c r="AJ901">
        <v>3</v>
      </c>
      <c r="AK901" t="s">
        <v>87</v>
      </c>
      <c r="AL901" t="s">
        <v>88</v>
      </c>
      <c r="AM901">
        <v>4</v>
      </c>
      <c r="AN901">
        <v>4</v>
      </c>
      <c r="AO901" t="s">
        <v>113</v>
      </c>
      <c r="AP901">
        <v>4</v>
      </c>
      <c r="AQ901">
        <v>4</v>
      </c>
      <c r="AR901">
        <v>4</v>
      </c>
      <c r="AS901">
        <v>4</v>
      </c>
      <c r="AT901">
        <v>4</v>
      </c>
      <c r="AU901">
        <v>4</v>
      </c>
      <c r="AV901">
        <v>4</v>
      </c>
      <c r="AW901">
        <v>4</v>
      </c>
      <c r="AX901" s="67" t="s">
        <v>88</v>
      </c>
      <c r="AY901" t="s">
        <v>88</v>
      </c>
      <c r="BA901">
        <v>5</v>
      </c>
      <c r="BB901" s="67">
        <v>5</v>
      </c>
      <c r="BC901" s="117" t="s">
        <v>134</v>
      </c>
      <c r="BF901">
        <f t="shared" si="95"/>
        <v>0</v>
      </c>
      <c r="BG901">
        <f t="shared" si="96"/>
        <v>0</v>
      </c>
      <c r="BH901">
        <f t="shared" si="96"/>
        <v>0</v>
      </c>
      <c r="BI901">
        <f t="shared" si="96"/>
        <v>0</v>
      </c>
      <c r="BJ901">
        <f t="shared" si="96"/>
        <v>0</v>
      </c>
      <c r="BK901">
        <f t="shared" si="96"/>
        <v>0</v>
      </c>
      <c r="BL901">
        <f t="shared" si="98"/>
        <v>0</v>
      </c>
      <c r="BM901">
        <f t="shared" si="94"/>
        <v>0</v>
      </c>
      <c r="BN901">
        <f t="shared" si="94"/>
        <v>0</v>
      </c>
      <c r="BO901">
        <f t="shared" si="94"/>
        <v>1</v>
      </c>
      <c r="BP901">
        <f t="shared" si="94"/>
        <v>0</v>
      </c>
      <c r="BQ901">
        <f t="shared" si="97"/>
        <v>0</v>
      </c>
      <c r="BR901">
        <f t="shared" si="94"/>
        <v>0</v>
      </c>
      <c r="BS901">
        <f t="shared" si="94"/>
        <v>0</v>
      </c>
      <c r="BT901" s="256">
        <f t="shared" ref="BT901:BT964" si="99">IFERROR(VALUE(LEFT(BC901,1)),"NC")</f>
        <v>4</v>
      </c>
    </row>
    <row r="902" spans="2:72" x14ac:dyDescent="0.2">
      <c r="B902" s="93" t="str">
        <f>IFERROR(VLOOKUP(TABLA!$F902,BLIOTECAS!$C$1:$E$26,2,FALSE),"")</f>
        <v>FDI</v>
      </c>
      <c r="C902" s="93" t="str">
        <f>IFERROR(VLOOKUP(TABLA!F902,BLIOTECAS!$C$1:$E$26,3,FALSE),"")</f>
        <v>Ciencias Experimentales</v>
      </c>
      <c r="D902" s="267" t="s">
        <v>1069</v>
      </c>
      <c r="E902" s="128" t="s">
        <v>8</v>
      </c>
      <c r="F902" t="s">
        <v>30</v>
      </c>
      <c r="G902" t="s">
        <v>46</v>
      </c>
      <c r="H902" t="s">
        <v>45</v>
      </c>
      <c r="J902" t="s">
        <v>30</v>
      </c>
      <c r="K902" t="s">
        <v>56</v>
      </c>
      <c r="L902" t="s">
        <v>25</v>
      </c>
      <c r="N902">
        <v>4</v>
      </c>
      <c r="O902">
        <v>4</v>
      </c>
      <c r="P902">
        <v>4</v>
      </c>
      <c r="Q902">
        <v>4</v>
      </c>
      <c r="R902">
        <v>3</v>
      </c>
      <c r="S902" t="s">
        <v>87</v>
      </c>
      <c r="T902" t="s">
        <v>87</v>
      </c>
      <c r="U902">
        <v>3</v>
      </c>
      <c r="V902">
        <v>1</v>
      </c>
      <c r="W902">
        <v>1</v>
      </c>
      <c r="X902">
        <v>2</v>
      </c>
      <c r="Y902">
        <v>3</v>
      </c>
      <c r="Z902">
        <v>4</v>
      </c>
      <c r="AA902">
        <v>4</v>
      </c>
      <c r="AB902">
        <v>5</v>
      </c>
      <c r="AC902">
        <v>4</v>
      </c>
      <c r="AD902">
        <v>4</v>
      </c>
      <c r="AE902">
        <v>4</v>
      </c>
      <c r="AF902">
        <v>4</v>
      </c>
      <c r="AG902">
        <v>5</v>
      </c>
      <c r="AH902">
        <v>4</v>
      </c>
      <c r="AI902">
        <v>4</v>
      </c>
      <c r="AJ902">
        <v>4</v>
      </c>
      <c r="AK902" t="s">
        <v>88</v>
      </c>
      <c r="AL902" t="s">
        <v>88</v>
      </c>
      <c r="AM902">
        <v>5</v>
      </c>
      <c r="AN902">
        <v>4</v>
      </c>
      <c r="AO902" t="s">
        <v>361</v>
      </c>
      <c r="AP902">
        <v>5</v>
      </c>
      <c r="AQ902">
        <v>5</v>
      </c>
      <c r="AR902">
        <v>4</v>
      </c>
      <c r="AS902">
        <v>5</v>
      </c>
      <c r="AT902">
        <v>5</v>
      </c>
      <c r="AU902">
        <v>4</v>
      </c>
      <c r="AV902">
        <v>4</v>
      </c>
      <c r="AW902">
        <v>4</v>
      </c>
      <c r="AX902" s="67" t="s">
        <v>88</v>
      </c>
      <c r="AY902" t="s">
        <v>88</v>
      </c>
      <c r="BA902">
        <v>4</v>
      </c>
      <c r="BB902" s="67">
        <v>4</v>
      </c>
      <c r="BC902" s="117" t="s">
        <v>134</v>
      </c>
      <c r="BF902">
        <f t="shared" si="95"/>
        <v>0</v>
      </c>
      <c r="BG902">
        <f t="shared" si="96"/>
        <v>0</v>
      </c>
      <c r="BH902">
        <f t="shared" si="96"/>
        <v>0</v>
      </c>
      <c r="BI902">
        <f t="shared" si="96"/>
        <v>0</v>
      </c>
      <c r="BJ902">
        <f t="shared" si="96"/>
        <v>0</v>
      </c>
      <c r="BK902">
        <f t="shared" si="96"/>
        <v>0</v>
      </c>
      <c r="BL902">
        <f t="shared" si="98"/>
        <v>0</v>
      </c>
      <c r="BM902">
        <f t="shared" si="94"/>
        <v>0</v>
      </c>
      <c r="BN902">
        <f t="shared" si="94"/>
        <v>0</v>
      </c>
      <c r="BO902">
        <f t="shared" si="94"/>
        <v>0</v>
      </c>
      <c r="BP902">
        <f t="shared" si="94"/>
        <v>0</v>
      </c>
      <c r="BQ902">
        <f t="shared" si="97"/>
        <v>0</v>
      </c>
      <c r="BR902">
        <f t="shared" si="94"/>
        <v>0</v>
      </c>
      <c r="BS902">
        <f t="shared" si="94"/>
        <v>1</v>
      </c>
      <c r="BT902" s="256">
        <f t="shared" si="99"/>
        <v>4</v>
      </c>
    </row>
    <row r="903" spans="2:72" x14ac:dyDescent="0.2">
      <c r="B903" s="93" t="str">
        <f>IFERROR(VLOOKUP(TABLA!$F903,BLIOTECAS!$C$1:$E$26,2,FALSE),"")</f>
        <v>VET</v>
      </c>
      <c r="C903" s="93" t="str">
        <f>IFERROR(VLOOKUP(TABLA!F903,BLIOTECAS!$C$1:$E$26,3,FALSE),"")</f>
        <v>Ciencias de la Salud</v>
      </c>
      <c r="D903" s="267" t="s">
        <v>1069</v>
      </c>
      <c r="E903" s="128" t="s">
        <v>8</v>
      </c>
      <c r="F903" t="s">
        <v>21</v>
      </c>
      <c r="G903" t="s">
        <v>48</v>
      </c>
      <c r="H903" t="s">
        <v>46</v>
      </c>
      <c r="J903" t="s">
        <v>21</v>
      </c>
      <c r="K903" t="s">
        <v>56</v>
      </c>
      <c r="N903">
        <v>5</v>
      </c>
      <c r="O903">
        <v>5</v>
      </c>
      <c r="P903">
        <v>3</v>
      </c>
      <c r="Q903">
        <v>4</v>
      </c>
      <c r="R903">
        <v>5</v>
      </c>
      <c r="S903" t="s">
        <v>88</v>
      </c>
      <c r="T903" t="s">
        <v>87</v>
      </c>
      <c r="U903">
        <v>5</v>
      </c>
      <c r="X903">
        <v>4</v>
      </c>
      <c r="Y903">
        <v>5</v>
      </c>
      <c r="Z903">
        <v>3</v>
      </c>
      <c r="AA903">
        <v>5</v>
      </c>
      <c r="AB903">
        <v>2</v>
      </c>
      <c r="AC903">
        <v>4</v>
      </c>
      <c r="AD903">
        <v>5</v>
      </c>
      <c r="AE903">
        <v>5</v>
      </c>
      <c r="AF903">
        <v>4</v>
      </c>
      <c r="AG903">
        <v>5</v>
      </c>
      <c r="AH903">
        <v>3</v>
      </c>
      <c r="AI903">
        <v>4</v>
      </c>
      <c r="AJ903">
        <v>4</v>
      </c>
      <c r="AK903" t="s">
        <v>88</v>
      </c>
      <c r="AL903" t="s">
        <v>88</v>
      </c>
      <c r="AM903">
        <v>4</v>
      </c>
      <c r="AN903">
        <v>4</v>
      </c>
      <c r="AO903" t="s">
        <v>113</v>
      </c>
      <c r="AP903">
        <v>5</v>
      </c>
      <c r="AQ903">
        <v>4</v>
      </c>
      <c r="AR903">
        <v>4</v>
      </c>
      <c r="AS903">
        <v>4</v>
      </c>
      <c r="AT903">
        <v>3</v>
      </c>
      <c r="AU903">
        <v>4</v>
      </c>
      <c r="AV903">
        <v>3</v>
      </c>
      <c r="AW903">
        <v>3</v>
      </c>
      <c r="AX903" s="67" t="s">
        <v>87</v>
      </c>
      <c r="AY903" t="s">
        <v>88</v>
      </c>
      <c r="BA903">
        <v>4</v>
      </c>
      <c r="BB903" s="67">
        <v>5</v>
      </c>
      <c r="BC903" s="117" t="s">
        <v>134</v>
      </c>
      <c r="BF903">
        <f t="shared" si="95"/>
        <v>0</v>
      </c>
      <c r="BG903">
        <f t="shared" si="96"/>
        <v>0</v>
      </c>
      <c r="BH903">
        <f t="shared" si="96"/>
        <v>0</v>
      </c>
      <c r="BI903">
        <f t="shared" si="96"/>
        <v>0</v>
      </c>
      <c r="BJ903">
        <f t="shared" si="96"/>
        <v>0</v>
      </c>
      <c r="BK903">
        <f t="shared" si="96"/>
        <v>0</v>
      </c>
      <c r="BL903">
        <f t="shared" si="98"/>
        <v>0</v>
      </c>
      <c r="BM903">
        <f t="shared" si="94"/>
        <v>0</v>
      </c>
      <c r="BN903">
        <f t="shared" si="94"/>
        <v>0</v>
      </c>
      <c r="BO903">
        <f t="shared" si="94"/>
        <v>1</v>
      </c>
      <c r="BP903">
        <f t="shared" si="94"/>
        <v>0</v>
      </c>
      <c r="BQ903">
        <f t="shared" si="97"/>
        <v>0</v>
      </c>
      <c r="BR903">
        <f t="shared" si="94"/>
        <v>0</v>
      </c>
      <c r="BS903">
        <f t="shared" si="94"/>
        <v>0</v>
      </c>
      <c r="BT903" s="256">
        <f t="shared" si="99"/>
        <v>4</v>
      </c>
    </row>
    <row r="904" spans="2:72" x14ac:dyDescent="0.2">
      <c r="B904" s="93" t="str">
        <f>IFERROR(VLOOKUP(TABLA!$F904,BLIOTECAS!$C$1:$E$26,2,FALSE),"")</f>
        <v>FLS</v>
      </c>
      <c r="C904" s="93" t="str">
        <f>IFERROR(VLOOKUP(TABLA!F904,BLIOTECAS!$C$1:$E$26,3,FALSE),"")</f>
        <v>Humanidades</v>
      </c>
      <c r="D904" s="267" t="s">
        <v>1069</v>
      </c>
      <c r="E904" s="128" t="s">
        <v>8</v>
      </c>
      <c r="F904" t="s">
        <v>31</v>
      </c>
      <c r="G904" t="s">
        <v>47</v>
      </c>
      <c r="H904" t="s">
        <v>47</v>
      </c>
      <c r="J904" t="s">
        <v>31</v>
      </c>
      <c r="K904" t="s">
        <v>56</v>
      </c>
      <c r="L904" t="s">
        <v>76</v>
      </c>
      <c r="N904">
        <v>5</v>
      </c>
      <c r="O904">
        <v>5</v>
      </c>
      <c r="P904">
        <v>5</v>
      </c>
      <c r="Q904">
        <v>3</v>
      </c>
      <c r="R904">
        <v>5</v>
      </c>
      <c r="S904" t="s">
        <v>87</v>
      </c>
      <c r="T904" t="s">
        <v>87</v>
      </c>
      <c r="U904">
        <v>5</v>
      </c>
      <c r="V904">
        <v>3</v>
      </c>
      <c r="W904">
        <v>2</v>
      </c>
      <c r="X904">
        <v>2</v>
      </c>
      <c r="Y904">
        <v>4</v>
      </c>
      <c r="Z904">
        <v>2</v>
      </c>
      <c r="AA904">
        <v>2</v>
      </c>
      <c r="AB904">
        <v>1</v>
      </c>
      <c r="AC904">
        <v>4</v>
      </c>
      <c r="AD904">
        <v>4</v>
      </c>
      <c r="AE904">
        <v>3</v>
      </c>
      <c r="AF904">
        <v>5</v>
      </c>
      <c r="AG904">
        <v>5</v>
      </c>
      <c r="AH904">
        <v>5</v>
      </c>
      <c r="AI904">
        <v>5</v>
      </c>
      <c r="AJ904">
        <v>4</v>
      </c>
      <c r="AK904" t="s">
        <v>87</v>
      </c>
      <c r="AL904" t="s">
        <v>88</v>
      </c>
      <c r="AM904">
        <v>4</v>
      </c>
      <c r="AN904">
        <v>4</v>
      </c>
      <c r="AO904" t="s">
        <v>115</v>
      </c>
      <c r="AP904">
        <v>5</v>
      </c>
      <c r="AQ904">
        <v>5</v>
      </c>
      <c r="AR904">
        <v>5</v>
      </c>
      <c r="AS904">
        <v>5</v>
      </c>
      <c r="AT904">
        <v>5</v>
      </c>
      <c r="AU904">
        <v>5</v>
      </c>
      <c r="AV904">
        <v>5</v>
      </c>
      <c r="AW904">
        <v>5</v>
      </c>
      <c r="AX904" s="67" t="s">
        <v>88</v>
      </c>
      <c r="AY904" t="s">
        <v>88</v>
      </c>
      <c r="BA904">
        <v>4</v>
      </c>
      <c r="BB904" s="67">
        <v>5</v>
      </c>
      <c r="BC904" s="117" t="s">
        <v>135</v>
      </c>
      <c r="BF904">
        <f t="shared" si="95"/>
        <v>0</v>
      </c>
      <c r="BG904">
        <f t="shared" si="96"/>
        <v>0</v>
      </c>
      <c r="BH904">
        <f t="shared" si="96"/>
        <v>0</v>
      </c>
      <c r="BI904">
        <f t="shared" si="96"/>
        <v>0</v>
      </c>
      <c r="BJ904">
        <f t="shared" si="96"/>
        <v>0</v>
      </c>
      <c r="BK904">
        <f t="shared" si="96"/>
        <v>0</v>
      </c>
      <c r="BL904">
        <f t="shared" si="98"/>
        <v>0</v>
      </c>
      <c r="BM904">
        <f t="shared" si="94"/>
        <v>0</v>
      </c>
      <c r="BN904">
        <f t="shared" ref="BM904:BS946" si="100">IF(IFERROR(FIND(BN$2,$AO904,1),0)&lt;&gt;0,1,0)</f>
        <v>0</v>
      </c>
      <c r="BO904">
        <f t="shared" si="100"/>
        <v>0</v>
      </c>
      <c r="BP904">
        <f t="shared" si="100"/>
        <v>0</v>
      </c>
      <c r="BQ904">
        <f t="shared" si="97"/>
        <v>0</v>
      </c>
      <c r="BR904">
        <f t="shared" si="100"/>
        <v>1</v>
      </c>
      <c r="BS904">
        <f t="shared" si="100"/>
        <v>0</v>
      </c>
      <c r="BT904" s="256">
        <f t="shared" si="99"/>
        <v>5</v>
      </c>
    </row>
    <row r="905" spans="2:72" x14ac:dyDescent="0.2">
      <c r="B905" s="93" t="str">
        <f>IFERROR(VLOOKUP(TABLA!$F905,BLIOTECAS!$C$1:$E$26,2,FALSE),"")</f>
        <v>FAR</v>
      </c>
      <c r="C905" s="93" t="str">
        <f>IFERROR(VLOOKUP(TABLA!F905,BLIOTECAS!$C$1:$E$26,3,FALSE),"")</f>
        <v>Ciencias de la Salud</v>
      </c>
      <c r="D905" s="267" t="s">
        <v>1069</v>
      </c>
      <c r="E905" s="128" t="s">
        <v>8</v>
      </c>
      <c r="F905" t="s">
        <v>28</v>
      </c>
      <c r="G905" t="s">
        <v>46</v>
      </c>
      <c r="H905" t="s">
        <v>44</v>
      </c>
      <c r="J905" t="s">
        <v>28</v>
      </c>
      <c r="N905">
        <v>3</v>
      </c>
      <c r="O905">
        <v>5</v>
      </c>
      <c r="P905">
        <v>4</v>
      </c>
      <c r="R905">
        <v>3</v>
      </c>
      <c r="S905" t="s">
        <v>88</v>
      </c>
      <c r="T905" t="s">
        <v>87</v>
      </c>
      <c r="U905">
        <v>1</v>
      </c>
      <c r="V905">
        <v>1</v>
      </c>
      <c r="W905">
        <v>1</v>
      </c>
      <c r="X905">
        <v>1</v>
      </c>
      <c r="Y905">
        <v>4</v>
      </c>
      <c r="Z905">
        <v>5</v>
      </c>
      <c r="AA905">
        <v>5</v>
      </c>
      <c r="AB905">
        <v>4</v>
      </c>
      <c r="AC905">
        <v>3</v>
      </c>
      <c r="AD905">
        <v>4</v>
      </c>
      <c r="AE905">
        <v>4</v>
      </c>
      <c r="AF905">
        <v>3</v>
      </c>
      <c r="AG905">
        <v>3</v>
      </c>
      <c r="AH905">
        <v>4</v>
      </c>
      <c r="AI905">
        <v>3</v>
      </c>
      <c r="AJ905">
        <v>3</v>
      </c>
      <c r="AK905" t="s">
        <v>88</v>
      </c>
      <c r="AL905" t="s">
        <v>88</v>
      </c>
      <c r="AM905">
        <v>4</v>
      </c>
      <c r="AN905">
        <v>3</v>
      </c>
      <c r="AO905" t="s">
        <v>115</v>
      </c>
      <c r="AP905">
        <v>5</v>
      </c>
      <c r="AQ905">
        <v>4</v>
      </c>
      <c r="AR905">
        <v>4</v>
      </c>
      <c r="AS905">
        <v>5</v>
      </c>
      <c r="AT905">
        <v>5</v>
      </c>
      <c r="AU905">
        <v>5</v>
      </c>
      <c r="AV905">
        <v>4</v>
      </c>
      <c r="AW905">
        <v>4</v>
      </c>
      <c r="AX905" s="67" t="s">
        <v>88</v>
      </c>
      <c r="AY905" t="s">
        <v>88</v>
      </c>
      <c r="BA905">
        <v>4</v>
      </c>
      <c r="BB905" s="67">
        <v>4</v>
      </c>
      <c r="BC905" s="117" t="s">
        <v>134</v>
      </c>
      <c r="BF905">
        <f t="shared" si="95"/>
        <v>0</v>
      </c>
      <c r="BG905">
        <f t="shared" si="96"/>
        <v>0</v>
      </c>
      <c r="BH905">
        <f t="shared" si="96"/>
        <v>0</v>
      </c>
      <c r="BI905">
        <f t="shared" si="96"/>
        <v>0</v>
      </c>
      <c r="BJ905">
        <f t="shared" si="96"/>
        <v>0</v>
      </c>
      <c r="BK905">
        <f t="shared" si="96"/>
        <v>0</v>
      </c>
      <c r="BL905">
        <f t="shared" si="98"/>
        <v>0</v>
      </c>
      <c r="BM905">
        <f t="shared" si="100"/>
        <v>0</v>
      </c>
      <c r="BN905">
        <f t="shared" si="100"/>
        <v>0</v>
      </c>
      <c r="BO905">
        <f t="shared" si="100"/>
        <v>0</v>
      </c>
      <c r="BP905">
        <f t="shared" si="100"/>
        <v>0</v>
      </c>
      <c r="BQ905">
        <f t="shared" si="97"/>
        <v>0</v>
      </c>
      <c r="BR905">
        <f t="shared" si="100"/>
        <v>1</v>
      </c>
      <c r="BS905">
        <f t="shared" si="100"/>
        <v>0</v>
      </c>
      <c r="BT905" s="256">
        <f t="shared" si="99"/>
        <v>4</v>
      </c>
    </row>
    <row r="906" spans="2:72" x14ac:dyDescent="0.2">
      <c r="B906" s="93" t="str">
        <f>IFERROR(VLOOKUP(TABLA!$F906,BLIOTECAS!$C$1:$E$26,2,FALSE),"")</f>
        <v>VET</v>
      </c>
      <c r="C906" s="93" t="str">
        <f>IFERROR(VLOOKUP(TABLA!F906,BLIOTECAS!$C$1:$E$26,3,FALSE),"")</f>
        <v>Ciencias de la Salud</v>
      </c>
      <c r="D906" s="267" t="s">
        <v>1069</v>
      </c>
      <c r="E906" s="128" t="s">
        <v>8</v>
      </c>
      <c r="F906" t="s">
        <v>21</v>
      </c>
      <c r="G906" t="s">
        <v>47</v>
      </c>
      <c r="H906" t="s">
        <v>44</v>
      </c>
      <c r="J906" t="s">
        <v>476</v>
      </c>
      <c r="K906" t="s">
        <v>21</v>
      </c>
      <c r="N906">
        <v>5</v>
      </c>
      <c r="O906">
        <v>5</v>
      </c>
      <c r="P906">
        <v>5</v>
      </c>
      <c r="Q906">
        <v>4</v>
      </c>
      <c r="R906">
        <v>5</v>
      </c>
      <c r="S906" t="s">
        <v>88</v>
      </c>
      <c r="T906" t="s">
        <v>88</v>
      </c>
      <c r="U906">
        <v>2</v>
      </c>
      <c r="V906">
        <v>1</v>
      </c>
      <c r="W906">
        <v>1</v>
      </c>
      <c r="X906">
        <v>1</v>
      </c>
      <c r="Y906">
        <v>5</v>
      </c>
      <c r="Z906">
        <v>2</v>
      </c>
      <c r="AA906">
        <v>3</v>
      </c>
      <c r="AB906">
        <v>1</v>
      </c>
      <c r="AC906">
        <v>4</v>
      </c>
      <c r="AD906">
        <v>5</v>
      </c>
      <c r="AE906">
        <v>4</v>
      </c>
      <c r="AF906">
        <v>2</v>
      </c>
      <c r="AG906">
        <v>4</v>
      </c>
      <c r="AH906">
        <v>2</v>
      </c>
      <c r="AI906">
        <v>3</v>
      </c>
      <c r="AJ906">
        <v>4</v>
      </c>
      <c r="AK906" t="s">
        <v>88</v>
      </c>
      <c r="AL906" t="s">
        <v>88</v>
      </c>
      <c r="AM906">
        <v>4</v>
      </c>
      <c r="AN906">
        <v>5</v>
      </c>
      <c r="AO906" t="s">
        <v>505</v>
      </c>
      <c r="AP906">
        <v>3</v>
      </c>
      <c r="AQ906">
        <v>3</v>
      </c>
      <c r="AR906">
        <v>3</v>
      </c>
      <c r="AS906">
        <v>3</v>
      </c>
      <c r="AT906">
        <v>3</v>
      </c>
      <c r="AU906">
        <v>3</v>
      </c>
      <c r="AV906">
        <v>3</v>
      </c>
      <c r="AW906">
        <v>3</v>
      </c>
      <c r="AX906" s="67" t="s">
        <v>87</v>
      </c>
      <c r="AY906" t="s">
        <v>88</v>
      </c>
      <c r="BA906">
        <v>4</v>
      </c>
      <c r="BB906" s="67">
        <v>5</v>
      </c>
      <c r="BC906" s="117" t="s">
        <v>134</v>
      </c>
      <c r="BF906">
        <f t="shared" si="95"/>
        <v>0</v>
      </c>
      <c r="BG906">
        <f t="shared" si="96"/>
        <v>0</v>
      </c>
      <c r="BH906">
        <f t="shared" si="96"/>
        <v>0</v>
      </c>
      <c r="BI906">
        <f t="shared" si="96"/>
        <v>0</v>
      </c>
      <c r="BJ906">
        <f t="shared" si="96"/>
        <v>0</v>
      </c>
      <c r="BK906">
        <f t="shared" si="96"/>
        <v>0</v>
      </c>
      <c r="BL906">
        <f t="shared" si="98"/>
        <v>1</v>
      </c>
      <c r="BM906">
        <f t="shared" si="100"/>
        <v>0</v>
      </c>
      <c r="BN906">
        <f t="shared" si="100"/>
        <v>0</v>
      </c>
      <c r="BO906">
        <f t="shared" si="100"/>
        <v>1</v>
      </c>
      <c r="BP906">
        <f t="shared" si="100"/>
        <v>0</v>
      </c>
      <c r="BQ906">
        <f t="shared" si="97"/>
        <v>0</v>
      </c>
      <c r="BR906">
        <f t="shared" si="100"/>
        <v>0</v>
      </c>
      <c r="BS906">
        <f t="shared" si="100"/>
        <v>0</v>
      </c>
      <c r="BT906" s="256">
        <f t="shared" si="99"/>
        <v>4</v>
      </c>
    </row>
    <row r="907" spans="2:72" x14ac:dyDescent="0.2">
      <c r="B907" s="93" t="str">
        <f>IFERROR(VLOOKUP(TABLA!$F907,BLIOTECAS!$C$1:$E$26,2,FALSE),"")</f>
        <v>DER</v>
      </c>
      <c r="C907" s="93" t="str">
        <f>IFERROR(VLOOKUP(TABLA!F907,BLIOTECAS!$C$1:$E$26,3,FALSE),"")</f>
        <v>Ciencias Sociales</v>
      </c>
      <c r="D907" s="267" t="s">
        <v>1069</v>
      </c>
      <c r="E907" s="128" t="s">
        <v>8</v>
      </c>
      <c r="F907" t="s">
        <v>14</v>
      </c>
      <c r="G907" t="s">
        <v>47</v>
      </c>
      <c r="H907" t="s">
        <v>47</v>
      </c>
      <c r="J907" t="s">
        <v>476</v>
      </c>
      <c r="N907">
        <v>4</v>
      </c>
      <c r="O907">
        <v>5</v>
      </c>
      <c r="P907">
        <v>5</v>
      </c>
      <c r="Q907">
        <v>4</v>
      </c>
      <c r="R907">
        <v>5</v>
      </c>
      <c r="S907" t="s">
        <v>87</v>
      </c>
      <c r="T907" t="s">
        <v>87</v>
      </c>
      <c r="U907">
        <v>4</v>
      </c>
      <c r="V907">
        <v>4</v>
      </c>
      <c r="W907">
        <v>5</v>
      </c>
      <c r="X907">
        <v>1</v>
      </c>
      <c r="Y907">
        <v>5</v>
      </c>
      <c r="Z907">
        <v>4</v>
      </c>
      <c r="AA907">
        <v>5</v>
      </c>
      <c r="AB907">
        <v>2</v>
      </c>
      <c r="AC907">
        <v>3</v>
      </c>
      <c r="AD907">
        <v>3</v>
      </c>
      <c r="AE907">
        <v>2</v>
      </c>
      <c r="AF907">
        <v>4</v>
      </c>
      <c r="AG907">
        <v>4</v>
      </c>
      <c r="AH907">
        <v>4</v>
      </c>
      <c r="AI907">
        <v>3</v>
      </c>
      <c r="AJ907">
        <v>4</v>
      </c>
      <c r="AK907" t="s">
        <v>87</v>
      </c>
      <c r="AL907" t="s">
        <v>88</v>
      </c>
      <c r="AM907">
        <v>5</v>
      </c>
      <c r="AN907">
        <v>5</v>
      </c>
      <c r="AO907" t="s">
        <v>113</v>
      </c>
      <c r="AP907">
        <v>5</v>
      </c>
      <c r="AQ907">
        <v>5</v>
      </c>
      <c r="AR907">
        <v>5</v>
      </c>
      <c r="AS907">
        <v>5</v>
      </c>
      <c r="AT907">
        <v>5</v>
      </c>
      <c r="AU907">
        <v>5</v>
      </c>
      <c r="AV907">
        <v>3</v>
      </c>
      <c r="AW907">
        <v>2</v>
      </c>
      <c r="AX907" s="67" t="s">
        <v>88</v>
      </c>
      <c r="AY907" t="s">
        <v>88</v>
      </c>
      <c r="BA907">
        <v>3</v>
      </c>
      <c r="BB907" s="67">
        <v>3</v>
      </c>
      <c r="BC907" s="117" t="s">
        <v>134</v>
      </c>
      <c r="BF907">
        <f t="shared" si="95"/>
        <v>0</v>
      </c>
      <c r="BG907">
        <f t="shared" si="96"/>
        <v>0</v>
      </c>
      <c r="BH907">
        <f t="shared" si="96"/>
        <v>0</v>
      </c>
      <c r="BI907">
        <f t="shared" si="96"/>
        <v>0</v>
      </c>
      <c r="BJ907">
        <f t="shared" si="96"/>
        <v>0</v>
      </c>
      <c r="BK907">
        <f t="shared" si="96"/>
        <v>0</v>
      </c>
      <c r="BL907">
        <f t="shared" si="98"/>
        <v>0</v>
      </c>
      <c r="BM907">
        <f t="shared" si="100"/>
        <v>0</v>
      </c>
      <c r="BN907">
        <f t="shared" si="100"/>
        <v>0</v>
      </c>
      <c r="BO907">
        <f t="shared" si="100"/>
        <v>1</v>
      </c>
      <c r="BP907">
        <f t="shared" si="100"/>
        <v>0</v>
      </c>
      <c r="BQ907">
        <f t="shared" si="97"/>
        <v>0</v>
      </c>
      <c r="BR907">
        <f t="shared" si="100"/>
        <v>0</v>
      </c>
      <c r="BS907">
        <f t="shared" si="100"/>
        <v>0</v>
      </c>
      <c r="BT907" s="256">
        <f t="shared" si="99"/>
        <v>4</v>
      </c>
    </row>
    <row r="908" spans="2:72" x14ac:dyDescent="0.2">
      <c r="B908" s="93" t="str">
        <f>IFERROR(VLOOKUP(TABLA!$F908,BLIOTECAS!$C$1:$E$26,2,FALSE),"")</f>
        <v>MAT</v>
      </c>
      <c r="C908" s="93" t="str">
        <f>IFERROR(VLOOKUP(TABLA!F908,BLIOTECAS!$C$1:$E$26,3,FALSE),"")</f>
        <v>Ciencias Experimentales</v>
      </c>
      <c r="D908" s="267" t="s">
        <v>1069</v>
      </c>
      <c r="E908" s="128" t="s">
        <v>8</v>
      </c>
      <c r="F908" t="s">
        <v>25</v>
      </c>
      <c r="G908" t="s">
        <v>48</v>
      </c>
      <c r="H908" t="s">
        <v>47</v>
      </c>
      <c r="J908" t="s">
        <v>19</v>
      </c>
      <c r="K908" t="s">
        <v>25</v>
      </c>
      <c r="L908" t="s">
        <v>56</v>
      </c>
      <c r="M908" t="s">
        <v>779</v>
      </c>
      <c r="N908">
        <v>3</v>
      </c>
      <c r="O908">
        <v>5</v>
      </c>
      <c r="P908">
        <v>4</v>
      </c>
      <c r="Q908">
        <v>3</v>
      </c>
      <c r="R908">
        <v>4</v>
      </c>
      <c r="S908" t="s">
        <v>88</v>
      </c>
      <c r="T908" t="s">
        <v>87</v>
      </c>
      <c r="U908">
        <v>3</v>
      </c>
      <c r="V908">
        <v>1</v>
      </c>
      <c r="W908">
        <v>1</v>
      </c>
      <c r="X908">
        <v>4</v>
      </c>
      <c r="Y908">
        <v>5</v>
      </c>
      <c r="Z908">
        <v>4</v>
      </c>
      <c r="AA908">
        <v>4</v>
      </c>
      <c r="AB908">
        <v>2</v>
      </c>
      <c r="AC908">
        <v>3</v>
      </c>
      <c r="AD908">
        <v>3</v>
      </c>
      <c r="AE908">
        <v>4</v>
      </c>
      <c r="AF908">
        <v>3</v>
      </c>
      <c r="AG908">
        <v>4</v>
      </c>
      <c r="AH908">
        <v>4</v>
      </c>
      <c r="AI908">
        <v>3</v>
      </c>
      <c r="AJ908">
        <v>4</v>
      </c>
      <c r="AK908" t="s">
        <v>88</v>
      </c>
      <c r="AL908" t="s">
        <v>88</v>
      </c>
      <c r="AM908">
        <v>4</v>
      </c>
      <c r="AN908">
        <v>4</v>
      </c>
      <c r="AO908" t="s">
        <v>113</v>
      </c>
      <c r="AP908">
        <v>4</v>
      </c>
      <c r="AQ908">
        <v>4</v>
      </c>
      <c r="AR908">
        <v>4</v>
      </c>
      <c r="AS908">
        <v>5</v>
      </c>
      <c r="AT908">
        <v>5</v>
      </c>
      <c r="AU908">
        <v>5</v>
      </c>
      <c r="AV908">
        <v>4</v>
      </c>
      <c r="AW908">
        <v>3</v>
      </c>
      <c r="AX908" s="67" t="s">
        <v>87</v>
      </c>
      <c r="AY908" t="s">
        <v>88</v>
      </c>
      <c r="BA908">
        <v>4</v>
      </c>
      <c r="BB908" s="67">
        <v>4</v>
      </c>
      <c r="BC908" s="117" t="s">
        <v>134</v>
      </c>
      <c r="BF908">
        <f t="shared" si="95"/>
        <v>0</v>
      </c>
      <c r="BG908">
        <f t="shared" si="96"/>
        <v>0</v>
      </c>
      <c r="BH908">
        <f t="shared" si="96"/>
        <v>0</v>
      </c>
      <c r="BI908">
        <f t="shared" si="96"/>
        <v>0</v>
      </c>
      <c r="BJ908">
        <f t="shared" si="96"/>
        <v>0</v>
      </c>
      <c r="BK908">
        <f t="shared" si="96"/>
        <v>0</v>
      </c>
      <c r="BL908">
        <f t="shared" si="98"/>
        <v>0</v>
      </c>
      <c r="BM908">
        <f t="shared" si="100"/>
        <v>0</v>
      </c>
      <c r="BN908">
        <f t="shared" si="100"/>
        <v>0</v>
      </c>
      <c r="BO908">
        <f t="shared" si="100"/>
        <v>1</v>
      </c>
      <c r="BP908">
        <f t="shared" si="100"/>
        <v>0</v>
      </c>
      <c r="BQ908">
        <f t="shared" si="97"/>
        <v>0</v>
      </c>
      <c r="BR908">
        <f t="shared" si="100"/>
        <v>0</v>
      </c>
      <c r="BS908">
        <f t="shared" si="100"/>
        <v>0</v>
      </c>
      <c r="BT908" s="256">
        <f t="shared" si="99"/>
        <v>4</v>
      </c>
    </row>
    <row r="909" spans="2:72" x14ac:dyDescent="0.2">
      <c r="B909" s="93" t="str">
        <f>IFERROR(VLOOKUP(TABLA!$F909,BLIOTECAS!$C$1:$E$26,2,FALSE),"")</f>
        <v>GHI</v>
      </c>
      <c r="C909" s="93" t="str">
        <f>IFERROR(VLOOKUP(TABLA!F909,BLIOTECAS!$C$1:$E$26,3,FALSE),"")</f>
        <v>Humanidades</v>
      </c>
      <c r="D909" s="267" t="s">
        <v>1069</v>
      </c>
      <c r="E909" s="128" t="s">
        <v>10</v>
      </c>
      <c r="F909" t="s">
        <v>13</v>
      </c>
      <c r="G909" t="s">
        <v>46</v>
      </c>
      <c r="H909" t="s">
        <v>46</v>
      </c>
      <c r="J909" t="s">
        <v>13</v>
      </c>
      <c r="K909" t="s">
        <v>56</v>
      </c>
      <c r="L909" t="s">
        <v>54</v>
      </c>
      <c r="N909">
        <v>5</v>
      </c>
      <c r="O909">
        <v>5</v>
      </c>
      <c r="P909">
        <v>5</v>
      </c>
      <c r="Q909">
        <v>5</v>
      </c>
      <c r="R909">
        <v>5</v>
      </c>
      <c r="S909" t="s">
        <v>88</v>
      </c>
      <c r="T909" t="s">
        <v>88</v>
      </c>
      <c r="U909">
        <v>5</v>
      </c>
      <c r="V909">
        <v>5</v>
      </c>
      <c r="W909">
        <v>5</v>
      </c>
      <c r="X909">
        <v>5</v>
      </c>
      <c r="Y909">
        <v>5</v>
      </c>
      <c r="Z909">
        <v>5</v>
      </c>
      <c r="AA909">
        <v>1</v>
      </c>
      <c r="AB909">
        <v>5</v>
      </c>
      <c r="AC909">
        <v>5</v>
      </c>
      <c r="AD909">
        <v>5</v>
      </c>
      <c r="AE909">
        <v>5</v>
      </c>
      <c r="AF909">
        <v>5</v>
      </c>
      <c r="AG909">
        <v>5</v>
      </c>
      <c r="AH909">
        <v>5</v>
      </c>
      <c r="AI909">
        <v>5</v>
      </c>
      <c r="AJ909">
        <v>5</v>
      </c>
      <c r="AK909" t="s">
        <v>87</v>
      </c>
      <c r="AL909" t="s">
        <v>87</v>
      </c>
      <c r="AM909">
        <v>5</v>
      </c>
      <c r="AN909">
        <v>5</v>
      </c>
      <c r="AO909" t="s">
        <v>115</v>
      </c>
      <c r="AP909">
        <v>5</v>
      </c>
      <c r="AQ909">
        <v>5</v>
      </c>
      <c r="AR909">
        <v>5</v>
      </c>
      <c r="AS909">
        <v>5</v>
      </c>
      <c r="AT909">
        <v>5</v>
      </c>
      <c r="AU909">
        <v>5</v>
      </c>
      <c r="AV909">
        <v>5</v>
      </c>
      <c r="AW909">
        <v>5</v>
      </c>
      <c r="AX909" s="67" t="s">
        <v>88</v>
      </c>
      <c r="AY909" t="s">
        <v>88</v>
      </c>
      <c r="BA909">
        <v>5</v>
      </c>
      <c r="BB909" s="67">
        <v>5</v>
      </c>
      <c r="BC909" s="117" t="s">
        <v>135</v>
      </c>
      <c r="BF909">
        <f t="shared" si="95"/>
        <v>0</v>
      </c>
      <c r="BG909">
        <f t="shared" si="96"/>
        <v>0</v>
      </c>
      <c r="BH909">
        <f t="shared" si="96"/>
        <v>0</v>
      </c>
      <c r="BI909">
        <f t="shared" si="96"/>
        <v>0</v>
      </c>
      <c r="BJ909">
        <f t="shared" si="96"/>
        <v>0</v>
      </c>
      <c r="BK909">
        <f t="shared" si="96"/>
        <v>0</v>
      </c>
      <c r="BL909">
        <f t="shared" si="98"/>
        <v>0</v>
      </c>
      <c r="BM909">
        <f t="shared" si="100"/>
        <v>0</v>
      </c>
      <c r="BN909">
        <f t="shared" si="100"/>
        <v>0</v>
      </c>
      <c r="BO909">
        <f t="shared" si="100"/>
        <v>0</v>
      </c>
      <c r="BP909">
        <f t="shared" si="100"/>
        <v>0</v>
      </c>
      <c r="BQ909">
        <f t="shared" si="97"/>
        <v>0</v>
      </c>
      <c r="BR909">
        <f t="shared" si="100"/>
        <v>1</v>
      </c>
      <c r="BS909">
        <f t="shared" si="100"/>
        <v>0</v>
      </c>
      <c r="BT909" s="256">
        <f t="shared" si="99"/>
        <v>5</v>
      </c>
    </row>
    <row r="910" spans="2:72" x14ac:dyDescent="0.2">
      <c r="B910" s="93" t="str">
        <f>IFERROR(VLOOKUP(TABLA!$F910,BLIOTECAS!$C$1:$E$26,2,FALSE),"")</f>
        <v>PSI</v>
      </c>
      <c r="C910" s="93" t="str">
        <f>IFERROR(VLOOKUP(TABLA!F910,BLIOTECAS!$C$1:$E$26,3,FALSE),"")</f>
        <v>Ciencias de la Salud</v>
      </c>
      <c r="D910" s="267" t="s">
        <v>1069</v>
      </c>
      <c r="E910" s="128" t="s">
        <v>8</v>
      </c>
      <c r="F910" t="s">
        <v>23</v>
      </c>
      <c r="G910" t="s">
        <v>48</v>
      </c>
      <c r="H910" t="s">
        <v>46</v>
      </c>
      <c r="J910" t="s">
        <v>23</v>
      </c>
      <c r="N910">
        <v>3</v>
      </c>
      <c r="O910">
        <v>4</v>
      </c>
      <c r="P910">
        <v>5</v>
      </c>
      <c r="Q910">
        <v>5</v>
      </c>
      <c r="R910">
        <v>5</v>
      </c>
      <c r="S910" t="s">
        <v>88</v>
      </c>
      <c r="T910" t="s">
        <v>87</v>
      </c>
      <c r="U910">
        <v>2</v>
      </c>
      <c r="V910">
        <v>1</v>
      </c>
      <c r="W910">
        <v>1</v>
      </c>
      <c r="X910">
        <v>1</v>
      </c>
      <c r="Y910">
        <v>4</v>
      </c>
      <c r="Z910">
        <v>3</v>
      </c>
      <c r="AA910">
        <v>2</v>
      </c>
      <c r="AB910">
        <v>2</v>
      </c>
      <c r="AC910">
        <v>5</v>
      </c>
      <c r="AD910">
        <v>5</v>
      </c>
      <c r="AE910">
        <v>5</v>
      </c>
      <c r="AF910">
        <v>5</v>
      </c>
      <c r="AG910">
        <v>5</v>
      </c>
      <c r="AH910">
        <v>5</v>
      </c>
      <c r="AI910">
        <v>5</v>
      </c>
      <c r="AJ910">
        <v>4</v>
      </c>
      <c r="AK910" t="s">
        <v>88</v>
      </c>
      <c r="AL910" t="s">
        <v>88</v>
      </c>
      <c r="AM910">
        <v>5</v>
      </c>
      <c r="AN910">
        <v>4</v>
      </c>
      <c r="AO910" t="s">
        <v>115</v>
      </c>
      <c r="AP910">
        <v>5</v>
      </c>
      <c r="AQ910">
        <v>4</v>
      </c>
      <c r="AR910">
        <v>5</v>
      </c>
      <c r="AS910">
        <v>5</v>
      </c>
      <c r="AT910">
        <v>5</v>
      </c>
      <c r="AU910">
        <v>5</v>
      </c>
      <c r="AV910">
        <v>3</v>
      </c>
      <c r="AW910">
        <v>3</v>
      </c>
      <c r="AX910" s="67" t="s">
        <v>87</v>
      </c>
      <c r="AY910" t="s">
        <v>87</v>
      </c>
      <c r="AZ910" t="s">
        <v>125</v>
      </c>
      <c r="BA910">
        <v>5</v>
      </c>
      <c r="BB910" s="67">
        <v>5</v>
      </c>
      <c r="BC910" s="117" t="s">
        <v>135</v>
      </c>
      <c r="BF910">
        <f t="shared" si="95"/>
        <v>0</v>
      </c>
      <c r="BG910">
        <f t="shared" si="96"/>
        <v>0</v>
      </c>
      <c r="BH910">
        <f t="shared" si="96"/>
        <v>0</v>
      </c>
      <c r="BI910">
        <f t="shared" si="96"/>
        <v>0</v>
      </c>
      <c r="BJ910">
        <f t="shared" si="96"/>
        <v>0</v>
      </c>
      <c r="BK910">
        <f t="shared" si="96"/>
        <v>0</v>
      </c>
      <c r="BL910">
        <f t="shared" si="98"/>
        <v>0</v>
      </c>
      <c r="BM910">
        <f t="shared" si="100"/>
        <v>0</v>
      </c>
      <c r="BN910">
        <f t="shared" si="100"/>
        <v>0</v>
      </c>
      <c r="BO910">
        <f t="shared" si="100"/>
        <v>0</v>
      </c>
      <c r="BP910">
        <f t="shared" si="100"/>
        <v>0</v>
      </c>
      <c r="BQ910">
        <f t="shared" si="97"/>
        <v>0</v>
      </c>
      <c r="BR910">
        <f t="shared" si="100"/>
        <v>1</v>
      </c>
      <c r="BS910">
        <f t="shared" si="100"/>
        <v>0</v>
      </c>
      <c r="BT910" s="256">
        <f t="shared" si="99"/>
        <v>5</v>
      </c>
    </row>
    <row r="911" spans="2:72" x14ac:dyDescent="0.2">
      <c r="B911" s="93" t="str">
        <f>IFERROR(VLOOKUP(TABLA!$F911,BLIOTECAS!$C$1:$E$26,2,FALSE),"")</f>
        <v/>
      </c>
      <c r="C911" s="93" t="str">
        <f>IFERROR(VLOOKUP(TABLA!F911,BLIOTECAS!$C$1:$E$26,3,FALSE),"")</f>
        <v/>
      </c>
      <c r="D911" s="267" t="s">
        <v>1069</v>
      </c>
      <c r="E911" s="128" t="s">
        <v>8</v>
      </c>
      <c r="G911" t="s">
        <v>45</v>
      </c>
      <c r="H911" t="s">
        <v>45</v>
      </c>
      <c r="J911" t="s">
        <v>71</v>
      </c>
      <c r="N911">
        <v>5</v>
      </c>
      <c r="O911">
        <v>5</v>
      </c>
      <c r="P911">
        <v>5</v>
      </c>
      <c r="Q911">
        <v>5</v>
      </c>
      <c r="S911" t="s">
        <v>88</v>
      </c>
      <c r="T911" t="s">
        <v>88</v>
      </c>
      <c r="U911">
        <v>5</v>
      </c>
      <c r="V911">
        <v>5</v>
      </c>
      <c r="W911">
        <v>4</v>
      </c>
      <c r="X911">
        <v>3</v>
      </c>
      <c r="Y911">
        <v>4</v>
      </c>
      <c r="Z911">
        <v>4</v>
      </c>
      <c r="AA911">
        <v>4</v>
      </c>
      <c r="AB911">
        <v>3</v>
      </c>
      <c r="AC911">
        <v>3</v>
      </c>
      <c r="AD911">
        <v>4</v>
      </c>
      <c r="AE911">
        <v>4</v>
      </c>
      <c r="AF911">
        <v>5</v>
      </c>
      <c r="AG911">
        <v>4</v>
      </c>
      <c r="AH911">
        <v>3</v>
      </c>
      <c r="AI911">
        <v>4</v>
      </c>
      <c r="AJ911">
        <v>4</v>
      </c>
      <c r="AK911" t="s">
        <v>87</v>
      </c>
      <c r="AL911" t="s">
        <v>87</v>
      </c>
      <c r="AM911">
        <v>5</v>
      </c>
      <c r="AN911">
        <v>4</v>
      </c>
      <c r="AO911" t="s">
        <v>113</v>
      </c>
      <c r="AP911">
        <v>4</v>
      </c>
      <c r="AQ911">
        <v>4</v>
      </c>
      <c r="AR911">
        <v>4</v>
      </c>
      <c r="AS911">
        <v>4</v>
      </c>
      <c r="AT911">
        <v>3</v>
      </c>
      <c r="AU911">
        <v>4</v>
      </c>
      <c r="AV911">
        <v>4</v>
      </c>
      <c r="AW911">
        <v>5</v>
      </c>
      <c r="AX911" s="67" t="s">
        <v>88</v>
      </c>
      <c r="AY911" t="s">
        <v>88</v>
      </c>
      <c r="BA911">
        <v>5</v>
      </c>
      <c r="BB911" s="67">
        <v>5</v>
      </c>
      <c r="BC911" s="117" t="s">
        <v>134</v>
      </c>
      <c r="BF911">
        <f t="shared" si="95"/>
        <v>0</v>
      </c>
      <c r="BG911">
        <f t="shared" si="96"/>
        <v>0</v>
      </c>
      <c r="BH911">
        <f t="shared" si="96"/>
        <v>0</v>
      </c>
      <c r="BI911">
        <f t="shared" si="96"/>
        <v>0</v>
      </c>
      <c r="BJ911">
        <f t="shared" si="96"/>
        <v>0</v>
      </c>
      <c r="BK911">
        <f t="shared" si="96"/>
        <v>0</v>
      </c>
      <c r="BL911">
        <f t="shared" si="98"/>
        <v>0</v>
      </c>
      <c r="BM911">
        <f t="shared" si="100"/>
        <v>0</v>
      </c>
      <c r="BN911">
        <f t="shared" si="100"/>
        <v>0</v>
      </c>
      <c r="BO911">
        <f t="shared" si="100"/>
        <v>1</v>
      </c>
      <c r="BP911">
        <f t="shared" si="100"/>
        <v>0</v>
      </c>
      <c r="BQ911">
        <f t="shared" si="97"/>
        <v>0</v>
      </c>
      <c r="BR911">
        <f t="shared" si="100"/>
        <v>0</v>
      </c>
      <c r="BS911">
        <f t="shared" si="100"/>
        <v>0</v>
      </c>
      <c r="BT911" s="256">
        <f t="shared" si="99"/>
        <v>4</v>
      </c>
    </row>
    <row r="912" spans="2:72" x14ac:dyDescent="0.2">
      <c r="B912" s="93" t="str">
        <f>IFERROR(VLOOKUP(TABLA!$F912,BLIOTECAS!$C$1:$E$26,2,FALSE),"")</f>
        <v>PSI</v>
      </c>
      <c r="C912" s="93" t="str">
        <f>IFERROR(VLOOKUP(TABLA!F912,BLIOTECAS!$C$1:$E$26,3,FALSE),"")</f>
        <v>Ciencias de la Salud</v>
      </c>
      <c r="D912" s="267" t="s">
        <v>1069</v>
      </c>
      <c r="E912" s="128" t="s">
        <v>8</v>
      </c>
      <c r="F912" t="s">
        <v>23</v>
      </c>
      <c r="G912" t="s">
        <v>47</v>
      </c>
      <c r="H912" t="s">
        <v>47</v>
      </c>
      <c r="J912" t="s">
        <v>23</v>
      </c>
      <c r="K912" t="s">
        <v>56</v>
      </c>
      <c r="L912" t="s">
        <v>22</v>
      </c>
      <c r="N912">
        <v>4</v>
      </c>
      <c r="O912">
        <v>5</v>
      </c>
      <c r="P912">
        <v>5</v>
      </c>
      <c r="Q912">
        <v>4</v>
      </c>
      <c r="R912">
        <v>5</v>
      </c>
      <c r="S912" t="s">
        <v>87</v>
      </c>
      <c r="T912" t="s">
        <v>87</v>
      </c>
      <c r="U912">
        <v>4</v>
      </c>
      <c r="V912">
        <v>2</v>
      </c>
      <c r="W912">
        <v>4</v>
      </c>
      <c r="X912">
        <v>3</v>
      </c>
      <c r="Y912">
        <v>4</v>
      </c>
      <c r="Z912">
        <v>5</v>
      </c>
      <c r="AA912">
        <v>3</v>
      </c>
      <c r="AB912">
        <v>2</v>
      </c>
      <c r="AC912">
        <v>5</v>
      </c>
      <c r="AD912">
        <v>4</v>
      </c>
      <c r="AE912">
        <v>4</v>
      </c>
      <c r="AF912">
        <v>4</v>
      </c>
      <c r="AG912">
        <v>5</v>
      </c>
      <c r="AH912">
        <v>5</v>
      </c>
      <c r="AI912">
        <v>2</v>
      </c>
      <c r="AJ912">
        <v>2</v>
      </c>
      <c r="AK912" t="s">
        <v>87</v>
      </c>
      <c r="AL912" t="s">
        <v>88</v>
      </c>
      <c r="AM912">
        <v>4</v>
      </c>
      <c r="AN912">
        <v>4</v>
      </c>
      <c r="AO912" t="s">
        <v>505</v>
      </c>
      <c r="AP912">
        <v>5</v>
      </c>
      <c r="AQ912">
        <v>5</v>
      </c>
      <c r="AR912">
        <v>5</v>
      </c>
      <c r="AS912">
        <v>5</v>
      </c>
      <c r="AT912">
        <v>5</v>
      </c>
      <c r="AU912">
        <v>4</v>
      </c>
      <c r="AV912">
        <v>5</v>
      </c>
      <c r="AW912">
        <v>4</v>
      </c>
      <c r="AX912" s="67" t="s">
        <v>87</v>
      </c>
      <c r="AY912" t="s">
        <v>87</v>
      </c>
      <c r="AZ912" t="s">
        <v>124</v>
      </c>
      <c r="BA912">
        <v>5</v>
      </c>
      <c r="BB912" s="67">
        <v>5</v>
      </c>
      <c r="BC912" s="117" t="s">
        <v>135</v>
      </c>
      <c r="BF912">
        <f t="shared" si="95"/>
        <v>0</v>
      </c>
      <c r="BG912">
        <f t="shared" si="96"/>
        <v>0</v>
      </c>
      <c r="BH912">
        <f t="shared" si="96"/>
        <v>0</v>
      </c>
      <c r="BI912">
        <f t="shared" si="96"/>
        <v>0</v>
      </c>
      <c r="BJ912">
        <f t="shared" si="96"/>
        <v>0</v>
      </c>
      <c r="BK912">
        <f t="shared" si="96"/>
        <v>0</v>
      </c>
      <c r="BL912">
        <f t="shared" si="98"/>
        <v>1</v>
      </c>
      <c r="BM912">
        <f t="shared" si="100"/>
        <v>0</v>
      </c>
      <c r="BN912">
        <f t="shared" si="100"/>
        <v>0</v>
      </c>
      <c r="BO912">
        <f t="shared" si="100"/>
        <v>1</v>
      </c>
      <c r="BP912">
        <f t="shared" si="100"/>
        <v>0</v>
      </c>
      <c r="BQ912">
        <f t="shared" si="97"/>
        <v>0</v>
      </c>
      <c r="BR912">
        <f t="shared" si="100"/>
        <v>0</v>
      </c>
      <c r="BS912">
        <f t="shared" si="100"/>
        <v>0</v>
      </c>
      <c r="BT912" s="256">
        <f t="shared" si="99"/>
        <v>5</v>
      </c>
    </row>
    <row r="913" spans="2:72" x14ac:dyDescent="0.2">
      <c r="B913" s="93" t="str">
        <f>IFERROR(VLOOKUP(TABLA!$F913,BLIOTECAS!$C$1:$E$26,2,FALSE),"")</f>
        <v>FLS</v>
      </c>
      <c r="C913" s="93" t="str">
        <f>IFERROR(VLOOKUP(TABLA!F913,BLIOTECAS!$C$1:$E$26,3,FALSE),"")</f>
        <v>Humanidades</v>
      </c>
      <c r="D913" s="267" t="s">
        <v>1069</v>
      </c>
      <c r="E913" s="128" t="s">
        <v>9</v>
      </c>
      <c r="F913" t="s">
        <v>31</v>
      </c>
      <c r="G913" t="s">
        <v>47</v>
      </c>
      <c r="H913" t="s">
        <v>47</v>
      </c>
      <c r="J913" t="s">
        <v>476</v>
      </c>
      <c r="K913" t="s">
        <v>31</v>
      </c>
      <c r="L913" t="s">
        <v>69</v>
      </c>
      <c r="N913">
        <v>5</v>
      </c>
      <c r="O913">
        <v>5</v>
      </c>
      <c r="P913">
        <v>5</v>
      </c>
      <c r="Q913">
        <v>5</v>
      </c>
      <c r="R913">
        <v>5</v>
      </c>
      <c r="S913" t="s">
        <v>87</v>
      </c>
      <c r="T913" t="s">
        <v>87</v>
      </c>
      <c r="U913">
        <v>5</v>
      </c>
      <c r="V913">
        <v>5</v>
      </c>
      <c r="W913">
        <v>5</v>
      </c>
      <c r="X913">
        <v>3</v>
      </c>
      <c r="Y913">
        <v>4</v>
      </c>
      <c r="Z913">
        <v>4</v>
      </c>
      <c r="AA913">
        <v>2</v>
      </c>
      <c r="AB913">
        <v>1</v>
      </c>
      <c r="AC913">
        <v>5</v>
      </c>
      <c r="AD913">
        <v>5</v>
      </c>
      <c r="AE913">
        <v>5</v>
      </c>
      <c r="AF913">
        <v>5</v>
      </c>
      <c r="AG913">
        <v>5</v>
      </c>
      <c r="AH913">
        <v>5</v>
      </c>
      <c r="AI913">
        <v>5</v>
      </c>
      <c r="AJ913">
        <v>5</v>
      </c>
      <c r="AK913" t="s">
        <v>87</v>
      </c>
      <c r="AL913" t="s">
        <v>87</v>
      </c>
      <c r="AM913">
        <v>5</v>
      </c>
      <c r="AN913">
        <v>5</v>
      </c>
      <c r="AO913" t="s">
        <v>497</v>
      </c>
      <c r="AP913">
        <v>5</v>
      </c>
      <c r="AQ913">
        <v>5</v>
      </c>
      <c r="AR913">
        <v>5</v>
      </c>
      <c r="AS913">
        <v>5</v>
      </c>
      <c r="AT913">
        <v>5</v>
      </c>
      <c r="AU913">
        <v>5</v>
      </c>
      <c r="AV913">
        <v>5</v>
      </c>
      <c r="AW913">
        <v>5</v>
      </c>
      <c r="AX913" s="67" t="s">
        <v>87</v>
      </c>
      <c r="AY913" t="s">
        <v>87</v>
      </c>
      <c r="AZ913" t="s">
        <v>124</v>
      </c>
      <c r="BA913">
        <v>5</v>
      </c>
      <c r="BB913" s="67">
        <v>5</v>
      </c>
      <c r="BC913" s="117" t="s">
        <v>135</v>
      </c>
      <c r="BD913" t="s">
        <v>780</v>
      </c>
      <c r="BE913" t="s">
        <v>484</v>
      </c>
      <c r="BF913">
        <f t="shared" si="95"/>
        <v>0</v>
      </c>
      <c r="BG913">
        <f t="shared" si="96"/>
        <v>0</v>
      </c>
      <c r="BH913">
        <f t="shared" si="96"/>
        <v>0</v>
      </c>
      <c r="BI913">
        <f t="shared" si="96"/>
        <v>0</v>
      </c>
      <c r="BJ913">
        <f t="shared" si="96"/>
        <v>0</v>
      </c>
      <c r="BK913">
        <f t="shared" si="96"/>
        <v>0</v>
      </c>
      <c r="BL913">
        <f t="shared" si="98"/>
        <v>1</v>
      </c>
      <c r="BM913">
        <f t="shared" si="100"/>
        <v>1</v>
      </c>
      <c r="BN913">
        <f t="shared" si="100"/>
        <v>1</v>
      </c>
      <c r="BO913">
        <f t="shared" si="100"/>
        <v>0</v>
      </c>
      <c r="BP913">
        <f t="shared" si="100"/>
        <v>0</v>
      </c>
      <c r="BQ913">
        <f t="shared" si="97"/>
        <v>0</v>
      </c>
      <c r="BR913">
        <f t="shared" si="100"/>
        <v>0</v>
      </c>
      <c r="BS913">
        <f t="shared" si="100"/>
        <v>0</v>
      </c>
      <c r="BT913" s="256">
        <f t="shared" si="99"/>
        <v>5</v>
      </c>
    </row>
    <row r="914" spans="2:72" x14ac:dyDescent="0.2">
      <c r="B914" s="93" t="str">
        <f>IFERROR(VLOOKUP(TABLA!$F914,BLIOTECAS!$C$1:$E$26,2,FALSE),"")</f>
        <v>BIO</v>
      </c>
      <c r="C914" s="93" t="str">
        <f>IFERROR(VLOOKUP(TABLA!F914,BLIOTECAS!$C$1:$E$26,3,FALSE),"")</f>
        <v>Ciencias Experimentales</v>
      </c>
      <c r="D914" s="267" t="s">
        <v>1069</v>
      </c>
      <c r="E914" s="128" t="s">
        <v>9</v>
      </c>
      <c r="F914" t="s">
        <v>27</v>
      </c>
      <c r="G914" t="s">
        <v>46</v>
      </c>
      <c r="H914" t="s">
        <v>45</v>
      </c>
      <c r="J914" t="s">
        <v>27</v>
      </c>
      <c r="N914">
        <v>4</v>
      </c>
      <c r="O914">
        <v>2</v>
      </c>
      <c r="P914">
        <v>3</v>
      </c>
      <c r="Q914">
        <v>3</v>
      </c>
      <c r="R914">
        <v>5</v>
      </c>
      <c r="S914" t="s">
        <v>87</v>
      </c>
      <c r="T914" t="s">
        <v>87</v>
      </c>
      <c r="U914">
        <v>4</v>
      </c>
      <c r="V914">
        <v>4</v>
      </c>
      <c r="W914">
        <v>3</v>
      </c>
      <c r="X914">
        <v>3</v>
      </c>
      <c r="Y914">
        <v>5</v>
      </c>
      <c r="Z914">
        <v>2</v>
      </c>
      <c r="AA914">
        <v>3</v>
      </c>
      <c r="AB914">
        <v>1</v>
      </c>
      <c r="AC914">
        <v>2</v>
      </c>
      <c r="AD914">
        <v>3</v>
      </c>
      <c r="AE914">
        <v>4</v>
      </c>
      <c r="AF914">
        <v>4</v>
      </c>
      <c r="AG914">
        <v>3</v>
      </c>
      <c r="AH914">
        <v>3</v>
      </c>
      <c r="AJ914">
        <v>5</v>
      </c>
      <c r="AK914" t="s">
        <v>87</v>
      </c>
      <c r="AL914" t="s">
        <v>88</v>
      </c>
      <c r="AM914">
        <v>4</v>
      </c>
      <c r="AN914">
        <v>4</v>
      </c>
      <c r="AO914" t="s">
        <v>115</v>
      </c>
      <c r="AP914">
        <v>4</v>
      </c>
      <c r="AQ914">
        <v>4</v>
      </c>
      <c r="AR914">
        <v>4</v>
      </c>
      <c r="AS914">
        <v>5</v>
      </c>
      <c r="AT914">
        <v>5</v>
      </c>
      <c r="AU914">
        <v>5</v>
      </c>
      <c r="AV914">
        <v>4</v>
      </c>
      <c r="AW914">
        <v>3</v>
      </c>
      <c r="AX914" s="67" t="s">
        <v>87</v>
      </c>
      <c r="AY914" t="s">
        <v>88</v>
      </c>
      <c r="BA914">
        <v>3</v>
      </c>
      <c r="BB914" s="67">
        <v>4</v>
      </c>
      <c r="BC914" s="117" t="s">
        <v>134</v>
      </c>
      <c r="BF914">
        <f t="shared" si="95"/>
        <v>0</v>
      </c>
      <c r="BG914">
        <f t="shared" si="96"/>
        <v>0</v>
      </c>
      <c r="BH914">
        <f t="shared" si="96"/>
        <v>0</v>
      </c>
      <c r="BI914">
        <f t="shared" si="96"/>
        <v>0</v>
      </c>
      <c r="BJ914">
        <f t="shared" si="96"/>
        <v>0</v>
      </c>
      <c r="BK914">
        <f t="shared" si="96"/>
        <v>0</v>
      </c>
      <c r="BL914">
        <f t="shared" si="98"/>
        <v>0</v>
      </c>
      <c r="BM914">
        <f t="shared" si="100"/>
        <v>0</v>
      </c>
      <c r="BN914">
        <f t="shared" si="100"/>
        <v>0</v>
      </c>
      <c r="BO914">
        <f t="shared" si="100"/>
        <v>0</v>
      </c>
      <c r="BP914">
        <f t="shared" si="100"/>
        <v>0</v>
      </c>
      <c r="BQ914">
        <f t="shared" si="97"/>
        <v>0</v>
      </c>
      <c r="BR914">
        <f t="shared" si="100"/>
        <v>1</v>
      </c>
      <c r="BS914">
        <f t="shared" si="100"/>
        <v>0</v>
      </c>
      <c r="BT914" s="256">
        <f t="shared" si="99"/>
        <v>4</v>
      </c>
    </row>
    <row r="915" spans="2:72" x14ac:dyDescent="0.2">
      <c r="B915" s="93" t="str">
        <f>IFERROR(VLOOKUP(TABLA!$F915,BLIOTECAS!$C$1:$E$26,2,FALSE),"")</f>
        <v>MAT</v>
      </c>
      <c r="C915" s="93" t="str">
        <f>IFERROR(VLOOKUP(TABLA!F915,BLIOTECAS!$C$1:$E$26,3,FALSE),"")</f>
        <v>Ciencias Experimentales</v>
      </c>
      <c r="D915" s="267" t="s">
        <v>1069</v>
      </c>
      <c r="E915" s="128" t="s">
        <v>8</v>
      </c>
      <c r="F915" t="s">
        <v>25</v>
      </c>
      <c r="G915" t="s">
        <v>47</v>
      </c>
      <c r="H915" t="s">
        <v>45</v>
      </c>
      <c r="J915" t="s">
        <v>25</v>
      </c>
      <c r="N915">
        <v>5</v>
      </c>
      <c r="O915">
        <v>3</v>
      </c>
      <c r="P915">
        <v>4</v>
      </c>
      <c r="Q915">
        <v>3</v>
      </c>
      <c r="R915">
        <v>4</v>
      </c>
      <c r="S915" t="s">
        <v>88</v>
      </c>
      <c r="T915" t="s">
        <v>88</v>
      </c>
      <c r="U915">
        <v>3</v>
      </c>
      <c r="V915">
        <v>1</v>
      </c>
      <c r="W915">
        <v>2</v>
      </c>
      <c r="X915">
        <v>3</v>
      </c>
      <c r="Y915">
        <v>5</v>
      </c>
      <c r="Z915">
        <v>5</v>
      </c>
      <c r="AA915">
        <v>5</v>
      </c>
      <c r="AB915">
        <v>1</v>
      </c>
      <c r="AC915">
        <v>3</v>
      </c>
      <c r="AD915">
        <v>4</v>
      </c>
      <c r="AE915">
        <v>3</v>
      </c>
      <c r="AF915">
        <v>4</v>
      </c>
      <c r="AG915">
        <v>4</v>
      </c>
      <c r="AH915">
        <v>4</v>
      </c>
      <c r="AI915">
        <v>3</v>
      </c>
      <c r="AJ915">
        <v>3</v>
      </c>
      <c r="AK915" t="s">
        <v>87</v>
      </c>
      <c r="AL915" t="s">
        <v>88</v>
      </c>
      <c r="AM915">
        <v>3</v>
      </c>
      <c r="AN915">
        <v>3</v>
      </c>
      <c r="AO915" t="s">
        <v>115</v>
      </c>
      <c r="AP915">
        <v>4</v>
      </c>
      <c r="AQ915">
        <v>5</v>
      </c>
      <c r="AR915">
        <v>3</v>
      </c>
      <c r="AS915">
        <v>5</v>
      </c>
      <c r="AT915">
        <v>5</v>
      </c>
      <c r="AU915">
        <v>4</v>
      </c>
      <c r="AV915">
        <v>3</v>
      </c>
      <c r="AW915">
        <v>3</v>
      </c>
      <c r="AX915" s="67" t="s">
        <v>87</v>
      </c>
      <c r="AY915" t="s">
        <v>88</v>
      </c>
      <c r="BA915">
        <v>4</v>
      </c>
      <c r="BB915" s="67">
        <v>3</v>
      </c>
      <c r="BC915" s="117" t="s">
        <v>134</v>
      </c>
      <c r="BF915">
        <f t="shared" si="95"/>
        <v>0</v>
      </c>
      <c r="BG915">
        <f t="shared" si="96"/>
        <v>0</v>
      </c>
      <c r="BH915">
        <f t="shared" si="96"/>
        <v>0</v>
      </c>
      <c r="BI915">
        <f t="shared" si="96"/>
        <v>0</v>
      </c>
      <c r="BJ915">
        <f t="shared" si="96"/>
        <v>0</v>
      </c>
      <c r="BK915">
        <f t="shared" si="96"/>
        <v>0</v>
      </c>
      <c r="BL915">
        <f t="shared" si="98"/>
        <v>0</v>
      </c>
      <c r="BM915">
        <f t="shared" si="100"/>
        <v>0</v>
      </c>
      <c r="BN915">
        <f t="shared" si="100"/>
        <v>0</v>
      </c>
      <c r="BO915">
        <f t="shared" si="100"/>
        <v>0</v>
      </c>
      <c r="BP915">
        <f t="shared" si="100"/>
        <v>0</v>
      </c>
      <c r="BQ915">
        <f t="shared" si="97"/>
        <v>0</v>
      </c>
      <c r="BR915">
        <f t="shared" si="100"/>
        <v>1</v>
      </c>
      <c r="BS915">
        <f t="shared" si="100"/>
        <v>0</v>
      </c>
      <c r="BT915" s="256">
        <f t="shared" si="99"/>
        <v>4</v>
      </c>
    </row>
    <row r="916" spans="2:72" x14ac:dyDescent="0.2">
      <c r="B916" s="93" t="str">
        <f>IFERROR(VLOOKUP(TABLA!$F916,BLIOTECAS!$C$1:$E$26,2,FALSE),"")</f>
        <v>FLS</v>
      </c>
      <c r="C916" s="93" t="str">
        <f>IFERROR(VLOOKUP(TABLA!F916,BLIOTECAS!$C$1:$E$26,3,FALSE),"")</f>
        <v>Humanidades</v>
      </c>
      <c r="D916" s="267" t="s">
        <v>1069</v>
      </c>
      <c r="E916" s="128" t="s">
        <v>8</v>
      </c>
      <c r="F916" t="s">
        <v>31</v>
      </c>
      <c r="G916" t="s">
        <v>46</v>
      </c>
      <c r="H916" t="s">
        <v>46</v>
      </c>
      <c r="N916">
        <v>5</v>
      </c>
      <c r="R916">
        <v>5</v>
      </c>
      <c r="S916" t="s">
        <v>88</v>
      </c>
      <c r="T916" t="s">
        <v>87</v>
      </c>
      <c r="U916">
        <v>5</v>
      </c>
      <c r="V916">
        <v>1</v>
      </c>
      <c r="W916">
        <v>1</v>
      </c>
      <c r="X916">
        <v>3</v>
      </c>
      <c r="Y916">
        <v>5</v>
      </c>
      <c r="Z916">
        <v>5</v>
      </c>
      <c r="AA916">
        <v>5</v>
      </c>
      <c r="AB916">
        <v>2</v>
      </c>
      <c r="AC916">
        <v>5</v>
      </c>
      <c r="AD916">
        <v>5</v>
      </c>
      <c r="AE916">
        <v>5</v>
      </c>
      <c r="AF916">
        <v>5</v>
      </c>
      <c r="AG916">
        <v>5</v>
      </c>
      <c r="AH916">
        <v>5</v>
      </c>
      <c r="AJ916">
        <v>5</v>
      </c>
      <c r="AK916" t="s">
        <v>88</v>
      </c>
      <c r="AL916" t="s">
        <v>88</v>
      </c>
      <c r="AM916">
        <v>5</v>
      </c>
      <c r="AN916">
        <v>3</v>
      </c>
      <c r="AO916" t="s">
        <v>115</v>
      </c>
      <c r="AP916">
        <v>5</v>
      </c>
      <c r="AQ916">
        <v>5</v>
      </c>
      <c r="AR916">
        <v>5</v>
      </c>
      <c r="AS916">
        <v>5</v>
      </c>
      <c r="AT916">
        <v>5</v>
      </c>
      <c r="AU916">
        <v>5</v>
      </c>
      <c r="AX916" s="67" t="s">
        <v>87</v>
      </c>
      <c r="AY916" t="s">
        <v>88</v>
      </c>
      <c r="BA916">
        <v>5</v>
      </c>
      <c r="BB916" s="67">
        <v>5</v>
      </c>
      <c r="BC916" s="117" t="s">
        <v>135</v>
      </c>
      <c r="BF916">
        <f t="shared" si="95"/>
        <v>0</v>
      </c>
      <c r="BG916">
        <f t="shared" si="96"/>
        <v>0</v>
      </c>
      <c r="BH916">
        <f t="shared" si="96"/>
        <v>0</v>
      </c>
      <c r="BI916">
        <f t="shared" si="96"/>
        <v>0</v>
      </c>
      <c r="BJ916">
        <f t="shared" si="96"/>
        <v>0</v>
      </c>
      <c r="BK916">
        <f t="shared" si="96"/>
        <v>0</v>
      </c>
      <c r="BL916">
        <f t="shared" si="98"/>
        <v>0</v>
      </c>
      <c r="BM916">
        <f t="shared" si="100"/>
        <v>0</v>
      </c>
      <c r="BN916">
        <f t="shared" si="100"/>
        <v>0</v>
      </c>
      <c r="BO916">
        <f t="shared" si="100"/>
        <v>0</v>
      </c>
      <c r="BP916">
        <f t="shared" si="100"/>
        <v>0</v>
      </c>
      <c r="BQ916">
        <f t="shared" si="97"/>
        <v>0</v>
      </c>
      <c r="BR916">
        <f t="shared" si="100"/>
        <v>1</v>
      </c>
      <c r="BS916">
        <f t="shared" si="100"/>
        <v>0</v>
      </c>
      <c r="BT916" s="256">
        <f t="shared" si="99"/>
        <v>5</v>
      </c>
    </row>
    <row r="917" spans="2:72" x14ac:dyDescent="0.2">
      <c r="B917" s="93" t="str">
        <f>IFERROR(VLOOKUP(TABLA!$F917,BLIOTECAS!$C$1:$E$26,2,FALSE),"")</f>
        <v>GHI</v>
      </c>
      <c r="C917" s="93" t="str">
        <f>IFERROR(VLOOKUP(TABLA!F917,BLIOTECAS!$C$1:$E$26,3,FALSE),"")</f>
        <v>Humanidades</v>
      </c>
      <c r="D917" s="267" t="s">
        <v>1069</v>
      </c>
      <c r="E917" s="128" t="s">
        <v>11</v>
      </c>
      <c r="F917" t="s">
        <v>13</v>
      </c>
      <c r="G917" t="s">
        <v>44</v>
      </c>
      <c r="H917" t="s">
        <v>44</v>
      </c>
      <c r="N917">
        <v>5</v>
      </c>
      <c r="O917">
        <v>5</v>
      </c>
      <c r="P917">
        <v>5</v>
      </c>
      <c r="Q917">
        <v>5</v>
      </c>
      <c r="R917">
        <v>5</v>
      </c>
      <c r="S917" t="s">
        <v>88</v>
      </c>
      <c r="T917" t="s">
        <v>88</v>
      </c>
      <c r="U917">
        <v>1</v>
      </c>
      <c r="V917">
        <v>1</v>
      </c>
      <c r="W917">
        <v>1</v>
      </c>
      <c r="X917">
        <v>5</v>
      </c>
      <c r="Y917">
        <v>5</v>
      </c>
      <c r="Z917">
        <v>5</v>
      </c>
      <c r="AA917">
        <v>3</v>
      </c>
      <c r="AB917">
        <v>1</v>
      </c>
      <c r="AC917">
        <v>5</v>
      </c>
      <c r="AD917">
        <v>5</v>
      </c>
      <c r="AE917">
        <v>5</v>
      </c>
      <c r="AF917">
        <v>5</v>
      </c>
      <c r="AG917">
        <v>5</v>
      </c>
      <c r="AH917">
        <v>5</v>
      </c>
      <c r="AI917">
        <v>5</v>
      </c>
      <c r="AJ917">
        <v>5</v>
      </c>
      <c r="AK917" t="s">
        <v>87</v>
      </c>
      <c r="AL917" t="s">
        <v>87</v>
      </c>
      <c r="AM917">
        <v>5</v>
      </c>
      <c r="AN917">
        <v>5</v>
      </c>
      <c r="AO917" t="s">
        <v>115</v>
      </c>
      <c r="AP917">
        <v>5</v>
      </c>
      <c r="AQ917">
        <v>5</v>
      </c>
      <c r="AR917">
        <v>5</v>
      </c>
      <c r="AS917">
        <v>5</v>
      </c>
      <c r="AT917">
        <v>5</v>
      </c>
      <c r="AU917">
        <v>5</v>
      </c>
      <c r="AV917">
        <v>5</v>
      </c>
      <c r="AW917">
        <v>5</v>
      </c>
      <c r="AX917" s="67" t="s">
        <v>87</v>
      </c>
      <c r="AY917" t="s">
        <v>88</v>
      </c>
      <c r="BA917">
        <v>5</v>
      </c>
      <c r="BB917" s="67">
        <v>5</v>
      </c>
      <c r="BC917" s="117" t="s">
        <v>135</v>
      </c>
      <c r="BF917">
        <f t="shared" si="95"/>
        <v>0</v>
      </c>
      <c r="BG917">
        <f t="shared" si="96"/>
        <v>0</v>
      </c>
      <c r="BH917">
        <f t="shared" si="96"/>
        <v>0</v>
      </c>
      <c r="BI917">
        <f t="shared" si="96"/>
        <v>0</v>
      </c>
      <c r="BJ917">
        <f t="shared" si="96"/>
        <v>0</v>
      </c>
      <c r="BK917">
        <f t="shared" si="96"/>
        <v>0</v>
      </c>
      <c r="BL917">
        <f t="shared" si="98"/>
        <v>0</v>
      </c>
      <c r="BM917">
        <f t="shared" si="100"/>
        <v>0</v>
      </c>
      <c r="BN917">
        <f t="shared" si="100"/>
        <v>0</v>
      </c>
      <c r="BO917">
        <f t="shared" si="100"/>
        <v>0</v>
      </c>
      <c r="BP917">
        <f t="shared" si="100"/>
        <v>0</v>
      </c>
      <c r="BQ917">
        <f t="shared" si="97"/>
        <v>0</v>
      </c>
      <c r="BR917">
        <f t="shared" si="100"/>
        <v>1</v>
      </c>
      <c r="BS917">
        <f t="shared" si="100"/>
        <v>0</v>
      </c>
      <c r="BT917" s="256">
        <f t="shared" si="99"/>
        <v>5</v>
      </c>
    </row>
    <row r="918" spans="2:72" x14ac:dyDescent="0.2">
      <c r="B918" s="93" t="str">
        <f>IFERROR(VLOOKUP(TABLA!$F918,BLIOTECAS!$C$1:$E$26,2,FALSE),"")</f>
        <v>CPS</v>
      </c>
      <c r="C918" s="93" t="str">
        <f>IFERROR(VLOOKUP(TABLA!F918,BLIOTECAS!$C$1:$E$26,3,FALSE),"")</f>
        <v>Ciencias Sociales</v>
      </c>
      <c r="D918" s="267" t="s">
        <v>1069</v>
      </c>
      <c r="E918" s="128" t="s">
        <v>8</v>
      </c>
      <c r="F918" t="s">
        <v>18</v>
      </c>
      <c r="G918" t="s">
        <v>47</v>
      </c>
      <c r="H918" t="s">
        <v>48</v>
      </c>
      <c r="J918" t="s">
        <v>18</v>
      </c>
      <c r="K918" t="s">
        <v>23</v>
      </c>
      <c r="L918" t="s">
        <v>32</v>
      </c>
      <c r="M918" t="s">
        <v>781</v>
      </c>
      <c r="N918">
        <v>4</v>
      </c>
      <c r="O918">
        <v>5</v>
      </c>
      <c r="P918">
        <v>5</v>
      </c>
      <c r="Q918">
        <v>5</v>
      </c>
      <c r="R918">
        <v>5</v>
      </c>
      <c r="S918" t="s">
        <v>87</v>
      </c>
      <c r="T918" t="s">
        <v>87</v>
      </c>
      <c r="U918">
        <v>4</v>
      </c>
      <c r="V918">
        <v>5</v>
      </c>
      <c r="W918">
        <v>4</v>
      </c>
      <c r="X918">
        <v>1</v>
      </c>
      <c r="Y918">
        <v>5</v>
      </c>
      <c r="Z918">
        <v>4</v>
      </c>
      <c r="AA918">
        <v>2</v>
      </c>
      <c r="AB918">
        <v>2</v>
      </c>
      <c r="AC918">
        <v>4</v>
      </c>
      <c r="AD918">
        <v>4</v>
      </c>
      <c r="AE918">
        <v>3</v>
      </c>
      <c r="AF918">
        <v>4</v>
      </c>
      <c r="AG918">
        <v>5</v>
      </c>
      <c r="AH918">
        <v>5</v>
      </c>
      <c r="AI918">
        <v>5</v>
      </c>
      <c r="AJ918">
        <v>5</v>
      </c>
      <c r="AK918" t="s">
        <v>88</v>
      </c>
      <c r="AL918" t="s">
        <v>88</v>
      </c>
      <c r="AM918">
        <v>4</v>
      </c>
      <c r="AN918">
        <v>4</v>
      </c>
      <c r="AO918" t="s">
        <v>115</v>
      </c>
      <c r="AP918">
        <v>5</v>
      </c>
      <c r="AQ918">
        <v>5</v>
      </c>
      <c r="AR918">
        <v>5</v>
      </c>
      <c r="AS918">
        <v>5</v>
      </c>
      <c r="AT918">
        <v>4</v>
      </c>
      <c r="AU918">
        <v>4</v>
      </c>
      <c r="AV918">
        <v>4</v>
      </c>
      <c r="AW918">
        <v>3</v>
      </c>
      <c r="AX918" s="67" t="s">
        <v>87</v>
      </c>
      <c r="AY918" t="s">
        <v>87</v>
      </c>
      <c r="AZ918" t="s">
        <v>124</v>
      </c>
      <c r="BA918">
        <v>4</v>
      </c>
      <c r="BB918" s="67">
        <v>5</v>
      </c>
      <c r="BC918" s="117" t="s">
        <v>135</v>
      </c>
      <c r="BF918">
        <f t="shared" si="95"/>
        <v>0</v>
      </c>
      <c r="BG918">
        <f t="shared" si="96"/>
        <v>0</v>
      </c>
      <c r="BH918">
        <f t="shared" si="96"/>
        <v>0</v>
      </c>
      <c r="BI918">
        <f t="shared" si="96"/>
        <v>0</v>
      </c>
      <c r="BJ918">
        <f t="shared" si="96"/>
        <v>0</v>
      </c>
      <c r="BK918">
        <f t="shared" si="96"/>
        <v>0</v>
      </c>
      <c r="BL918">
        <f t="shared" si="98"/>
        <v>0</v>
      </c>
      <c r="BM918">
        <f t="shared" si="100"/>
        <v>0</v>
      </c>
      <c r="BN918">
        <f t="shared" si="100"/>
        <v>0</v>
      </c>
      <c r="BO918">
        <f t="shared" si="100"/>
        <v>0</v>
      </c>
      <c r="BP918">
        <f t="shared" si="100"/>
        <v>0</v>
      </c>
      <c r="BQ918">
        <f t="shared" si="97"/>
        <v>0</v>
      </c>
      <c r="BR918">
        <f t="shared" si="100"/>
        <v>1</v>
      </c>
      <c r="BS918">
        <f t="shared" si="100"/>
        <v>0</v>
      </c>
      <c r="BT918" s="256">
        <f t="shared" si="99"/>
        <v>5</v>
      </c>
    </row>
    <row r="919" spans="2:72" x14ac:dyDescent="0.2">
      <c r="B919" s="93" t="str">
        <f>IFERROR(VLOOKUP(TABLA!$F919,BLIOTECAS!$C$1:$E$26,2,FALSE),"")</f>
        <v>INF</v>
      </c>
      <c r="C919" s="93" t="str">
        <f>IFERROR(VLOOKUP(TABLA!F919,BLIOTECAS!$C$1:$E$26,3,FALSE),"")</f>
        <v>Ciencias Sociales</v>
      </c>
      <c r="D919" s="267" t="s">
        <v>1069</v>
      </c>
      <c r="E919" s="128" t="s">
        <v>9</v>
      </c>
      <c r="F919" t="s">
        <v>17</v>
      </c>
      <c r="G919" t="s">
        <v>46</v>
      </c>
      <c r="H919" t="s">
        <v>48</v>
      </c>
      <c r="J919" t="s">
        <v>17</v>
      </c>
      <c r="N919">
        <v>2</v>
      </c>
      <c r="O919">
        <v>2</v>
      </c>
      <c r="P919">
        <v>2</v>
      </c>
      <c r="Q919">
        <v>3</v>
      </c>
      <c r="R919">
        <v>2</v>
      </c>
      <c r="S919" t="s">
        <v>88</v>
      </c>
      <c r="T919" t="s">
        <v>87</v>
      </c>
      <c r="U919">
        <v>4</v>
      </c>
      <c r="V919">
        <v>4</v>
      </c>
      <c r="W919">
        <v>4</v>
      </c>
      <c r="X919">
        <v>4</v>
      </c>
      <c r="Y919">
        <v>4</v>
      </c>
      <c r="Z919">
        <v>4</v>
      </c>
      <c r="AA919">
        <v>4</v>
      </c>
      <c r="AB919">
        <v>4</v>
      </c>
      <c r="AC919">
        <v>4</v>
      </c>
      <c r="AD919">
        <v>4</v>
      </c>
      <c r="AE919">
        <v>4</v>
      </c>
      <c r="AF919">
        <v>4</v>
      </c>
      <c r="AG919">
        <v>4</v>
      </c>
      <c r="AH919">
        <v>4</v>
      </c>
      <c r="AI919">
        <v>3</v>
      </c>
      <c r="AJ919">
        <v>4</v>
      </c>
      <c r="AK919" t="s">
        <v>87</v>
      </c>
      <c r="AL919" t="s">
        <v>87</v>
      </c>
      <c r="AM919">
        <v>4</v>
      </c>
      <c r="AN919">
        <v>4</v>
      </c>
      <c r="AO919" t="s">
        <v>361</v>
      </c>
      <c r="AP919">
        <v>4</v>
      </c>
      <c r="AQ919">
        <v>4</v>
      </c>
      <c r="AR919">
        <v>4</v>
      </c>
      <c r="AS919">
        <v>4</v>
      </c>
      <c r="AT919">
        <v>5</v>
      </c>
      <c r="AU919">
        <v>4</v>
      </c>
      <c r="AV919">
        <v>4</v>
      </c>
      <c r="AW919">
        <v>4</v>
      </c>
      <c r="AX919" s="67" t="s">
        <v>87</v>
      </c>
      <c r="AY919" t="s">
        <v>87</v>
      </c>
      <c r="AZ919" t="s">
        <v>124</v>
      </c>
      <c r="BA919">
        <v>4</v>
      </c>
      <c r="BB919" s="67">
        <v>5</v>
      </c>
      <c r="BC919" s="117" t="s">
        <v>134</v>
      </c>
      <c r="BF919">
        <f t="shared" si="95"/>
        <v>0</v>
      </c>
      <c r="BG919">
        <f t="shared" si="96"/>
        <v>0</v>
      </c>
      <c r="BH919">
        <f t="shared" si="96"/>
        <v>0</v>
      </c>
      <c r="BI919">
        <f t="shared" si="96"/>
        <v>0</v>
      </c>
      <c r="BJ919">
        <f t="shared" si="96"/>
        <v>0</v>
      </c>
      <c r="BK919">
        <f t="shared" si="96"/>
        <v>0</v>
      </c>
      <c r="BL919">
        <f t="shared" si="98"/>
        <v>0</v>
      </c>
      <c r="BM919">
        <f t="shared" si="100"/>
        <v>0</v>
      </c>
      <c r="BN919">
        <f t="shared" si="100"/>
        <v>0</v>
      </c>
      <c r="BO919">
        <f t="shared" si="100"/>
        <v>0</v>
      </c>
      <c r="BP919">
        <f t="shared" si="100"/>
        <v>0</v>
      </c>
      <c r="BQ919">
        <f t="shared" si="97"/>
        <v>0</v>
      </c>
      <c r="BR919">
        <f t="shared" si="100"/>
        <v>0</v>
      </c>
      <c r="BS919">
        <f t="shared" si="100"/>
        <v>1</v>
      </c>
      <c r="BT919" s="256">
        <f t="shared" si="99"/>
        <v>4</v>
      </c>
    </row>
    <row r="920" spans="2:72" x14ac:dyDescent="0.2">
      <c r="B920" s="93" t="str">
        <f>IFERROR(VLOOKUP(TABLA!$F920,BLIOTECAS!$C$1:$E$26,2,FALSE),"")</f>
        <v>GHI</v>
      </c>
      <c r="C920" s="93" t="str">
        <f>IFERROR(VLOOKUP(TABLA!F920,BLIOTECAS!$C$1:$E$26,3,FALSE),"")</f>
        <v>Humanidades</v>
      </c>
      <c r="D920" s="267" t="s">
        <v>1069</v>
      </c>
      <c r="E920" s="128" t="s">
        <v>9</v>
      </c>
      <c r="F920" t="s">
        <v>13</v>
      </c>
      <c r="G920" t="s">
        <v>47</v>
      </c>
      <c r="H920" t="s">
        <v>46</v>
      </c>
      <c r="J920" t="s">
        <v>476</v>
      </c>
      <c r="N920">
        <v>5</v>
      </c>
      <c r="O920">
        <v>5</v>
      </c>
      <c r="P920">
        <v>5</v>
      </c>
      <c r="Q920">
        <v>5</v>
      </c>
      <c r="R920">
        <v>5</v>
      </c>
      <c r="S920" t="s">
        <v>88</v>
      </c>
      <c r="T920" t="s">
        <v>88</v>
      </c>
      <c r="U920">
        <v>3</v>
      </c>
      <c r="V920">
        <v>2</v>
      </c>
      <c r="W920">
        <v>2</v>
      </c>
      <c r="X920">
        <v>4</v>
      </c>
      <c r="Y920">
        <v>3</v>
      </c>
      <c r="Z920">
        <v>5</v>
      </c>
      <c r="AA920">
        <v>3</v>
      </c>
      <c r="AB920">
        <v>4</v>
      </c>
      <c r="AC920">
        <v>5</v>
      </c>
      <c r="AD920">
        <v>4</v>
      </c>
      <c r="AE920">
        <v>5</v>
      </c>
      <c r="AF920">
        <v>4</v>
      </c>
      <c r="AG920">
        <v>5</v>
      </c>
      <c r="AH920">
        <v>4</v>
      </c>
      <c r="AI920">
        <v>5</v>
      </c>
      <c r="AJ920">
        <v>5</v>
      </c>
      <c r="AK920" t="s">
        <v>88</v>
      </c>
      <c r="AL920" t="s">
        <v>87</v>
      </c>
      <c r="AM920">
        <v>5</v>
      </c>
      <c r="AN920">
        <v>4</v>
      </c>
      <c r="AO920" t="s">
        <v>115</v>
      </c>
      <c r="AX920" s="67" t="s">
        <v>88</v>
      </c>
      <c r="AY920" t="s">
        <v>88</v>
      </c>
      <c r="BA920">
        <v>5</v>
      </c>
      <c r="BB920" s="67">
        <v>5</v>
      </c>
      <c r="BC920" s="117" t="s">
        <v>135</v>
      </c>
      <c r="BF920">
        <f t="shared" si="95"/>
        <v>0</v>
      </c>
      <c r="BG920">
        <f t="shared" si="96"/>
        <v>0</v>
      </c>
      <c r="BH920">
        <f t="shared" si="96"/>
        <v>0</v>
      </c>
      <c r="BI920">
        <f t="shared" si="96"/>
        <v>0</v>
      </c>
      <c r="BJ920">
        <f t="shared" si="96"/>
        <v>0</v>
      </c>
      <c r="BK920">
        <f t="shared" si="96"/>
        <v>0</v>
      </c>
      <c r="BL920">
        <f t="shared" si="98"/>
        <v>0</v>
      </c>
      <c r="BM920">
        <f t="shared" si="100"/>
        <v>0</v>
      </c>
      <c r="BN920">
        <f t="shared" si="100"/>
        <v>0</v>
      </c>
      <c r="BO920">
        <f t="shared" si="100"/>
        <v>0</v>
      </c>
      <c r="BP920">
        <f t="shared" si="100"/>
        <v>0</v>
      </c>
      <c r="BQ920">
        <f t="shared" si="97"/>
        <v>0</v>
      </c>
      <c r="BR920">
        <f t="shared" si="100"/>
        <v>1</v>
      </c>
      <c r="BS920">
        <f t="shared" si="100"/>
        <v>0</v>
      </c>
      <c r="BT920" s="256">
        <f t="shared" si="99"/>
        <v>5</v>
      </c>
    </row>
    <row r="921" spans="2:72" x14ac:dyDescent="0.2">
      <c r="B921" s="93" t="str">
        <f>IFERROR(VLOOKUP(TABLA!$F921,BLIOTECAS!$C$1:$E$26,2,FALSE),"")</f>
        <v>FDI</v>
      </c>
      <c r="C921" s="93" t="str">
        <f>IFERROR(VLOOKUP(TABLA!F921,BLIOTECAS!$C$1:$E$26,3,FALSE),"")</f>
        <v>Ciencias Experimentales</v>
      </c>
      <c r="D921" s="267" t="s">
        <v>1069</v>
      </c>
      <c r="E921" s="128" t="s">
        <v>8</v>
      </c>
      <c r="F921" t="s">
        <v>30</v>
      </c>
      <c r="G921" t="s">
        <v>47</v>
      </c>
      <c r="H921" t="s">
        <v>46</v>
      </c>
      <c r="J921" t="s">
        <v>30</v>
      </c>
      <c r="K921" t="s">
        <v>56</v>
      </c>
      <c r="L921" t="s">
        <v>27</v>
      </c>
      <c r="N921">
        <v>5</v>
      </c>
      <c r="O921">
        <v>4</v>
      </c>
      <c r="P921">
        <v>3</v>
      </c>
      <c r="Q921">
        <v>5</v>
      </c>
      <c r="R921">
        <v>5</v>
      </c>
      <c r="S921" t="s">
        <v>87</v>
      </c>
      <c r="T921" t="s">
        <v>87</v>
      </c>
      <c r="U921">
        <v>5</v>
      </c>
      <c r="V921">
        <v>1</v>
      </c>
      <c r="W921">
        <v>1</v>
      </c>
      <c r="X921">
        <v>1</v>
      </c>
      <c r="Y921">
        <v>4</v>
      </c>
      <c r="Z921">
        <v>4</v>
      </c>
      <c r="AA921">
        <v>2</v>
      </c>
      <c r="AB921">
        <v>5</v>
      </c>
      <c r="AC921">
        <v>4</v>
      </c>
      <c r="AD921">
        <v>4</v>
      </c>
      <c r="AE921">
        <v>5</v>
      </c>
      <c r="AF921">
        <v>5</v>
      </c>
      <c r="AG921">
        <v>5</v>
      </c>
      <c r="AH921">
        <v>5</v>
      </c>
      <c r="AI921">
        <v>5</v>
      </c>
      <c r="AJ921">
        <v>5</v>
      </c>
      <c r="AK921" t="s">
        <v>88</v>
      </c>
      <c r="AL921" t="s">
        <v>88</v>
      </c>
      <c r="AM921">
        <v>5</v>
      </c>
      <c r="AN921">
        <v>5</v>
      </c>
      <c r="AO921" t="s">
        <v>115</v>
      </c>
      <c r="AP921">
        <v>5</v>
      </c>
      <c r="AQ921">
        <v>5</v>
      </c>
      <c r="AR921">
        <v>5</v>
      </c>
      <c r="AS921">
        <v>5</v>
      </c>
      <c r="AT921">
        <v>5</v>
      </c>
      <c r="AU921">
        <v>5</v>
      </c>
      <c r="AV921">
        <v>5</v>
      </c>
      <c r="AW921">
        <v>5</v>
      </c>
      <c r="AX921" s="67" t="s">
        <v>87</v>
      </c>
      <c r="AY921" t="s">
        <v>88</v>
      </c>
      <c r="BA921">
        <v>5</v>
      </c>
      <c r="BB921" s="67">
        <v>5</v>
      </c>
      <c r="BC921" s="117" t="s">
        <v>135</v>
      </c>
      <c r="BF921">
        <f t="shared" si="95"/>
        <v>0</v>
      </c>
      <c r="BG921">
        <f t="shared" si="96"/>
        <v>0</v>
      </c>
      <c r="BH921">
        <f t="shared" si="96"/>
        <v>0</v>
      </c>
      <c r="BI921">
        <f t="shared" si="96"/>
        <v>0</v>
      </c>
      <c r="BJ921">
        <f t="shared" si="96"/>
        <v>0</v>
      </c>
      <c r="BK921">
        <f t="shared" si="96"/>
        <v>0</v>
      </c>
      <c r="BL921">
        <f t="shared" si="98"/>
        <v>0</v>
      </c>
      <c r="BM921">
        <f t="shared" si="100"/>
        <v>0</v>
      </c>
      <c r="BN921">
        <f t="shared" si="100"/>
        <v>0</v>
      </c>
      <c r="BO921">
        <f t="shared" si="100"/>
        <v>0</v>
      </c>
      <c r="BP921">
        <f t="shared" si="100"/>
        <v>0</v>
      </c>
      <c r="BQ921">
        <f t="shared" si="97"/>
        <v>0</v>
      </c>
      <c r="BR921">
        <f t="shared" si="100"/>
        <v>1</v>
      </c>
      <c r="BS921">
        <f t="shared" si="100"/>
        <v>0</v>
      </c>
      <c r="BT921" s="256">
        <f t="shared" si="99"/>
        <v>5</v>
      </c>
    </row>
    <row r="922" spans="2:72" x14ac:dyDescent="0.2">
      <c r="B922" s="93" t="str">
        <f>IFERROR(VLOOKUP(TABLA!$F922,BLIOTECAS!$C$1:$E$26,2,FALSE),"")</f>
        <v/>
      </c>
      <c r="C922" s="93" t="str">
        <f>IFERROR(VLOOKUP(TABLA!F922,BLIOTECAS!$C$1:$E$26,3,FALSE),"")</f>
        <v/>
      </c>
      <c r="D922" s="267" t="s">
        <v>1069</v>
      </c>
      <c r="E922" s="128" t="s">
        <v>8</v>
      </c>
      <c r="G922" t="s">
        <v>48</v>
      </c>
      <c r="H922" t="s">
        <v>48</v>
      </c>
      <c r="J922" t="s">
        <v>71</v>
      </c>
      <c r="K922" t="s">
        <v>56</v>
      </c>
      <c r="N922">
        <v>5</v>
      </c>
      <c r="O922">
        <v>5</v>
      </c>
      <c r="P922">
        <v>5</v>
      </c>
      <c r="Q922">
        <v>5</v>
      </c>
      <c r="R922">
        <v>5</v>
      </c>
      <c r="S922" t="s">
        <v>88</v>
      </c>
      <c r="T922" t="s">
        <v>88</v>
      </c>
      <c r="U922">
        <v>2</v>
      </c>
      <c r="V922">
        <v>3</v>
      </c>
      <c r="W922">
        <v>2</v>
      </c>
      <c r="X922">
        <v>5</v>
      </c>
      <c r="Y922">
        <v>4</v>
      </c>
      <c r="Z922">
        <v>5</v>
      </c>
      <c r="AA922">
        <v>5</v>
      </c>
      <c r="AB922">
        <v>5</v>
      </c>
      <c r="AC922">
        <v>2</v>
      </c>
      <c r="AD922">
        <v>5</v>
      </c>
      <c r="AE922">
        <v>5</v>
      </c>
      <c r="AF922">
        <v>5</v>
      </c>
      <c r="AG922">
        <v>5</v>
      </c>
      <c r="AH922">
        <v>5</v>
      </c>
      <c r="AI922">
        <v>5</v>
      </c>
      <c r="AJ922">
        <v>5</v>
      </c>
      <c r="AK922" t="s">
        <v>87</v>
      </c>
      <c r="AL922" t="s">
        <v>88</v>
      </c>
      <c r="AM922">
        <v>5</v>
      </c>
      <c r="AN922">
        <v>5</v>
      </c>
      <c r="AO922" t="s">
        <v>115</v>
      </c>
      <c r="AP922">
        <v>5</v>
      </c>
      <c r="AQ922">
        <v>5</v>
      </c>
      <c r="AR922">
        <v>5</v>
      </c>
      <c r="AS922">
        <v>5</v>
      </c>
      <c r="AT922">
        <v>5</v>
      </c>
      <c r="AU922">
        <v>5</v>
      </c>
      <c r="AV922">
        <v>5</v>
      </c>
      <c r="AW922">
        <v>5</v>
      </c>
      <c r="AX922" s="67" t="s">
        <v>87</v>
      </c>
      <c r="AY922" t="s">
        <v>87</v>
      </c>
      <c r="AZ922" t="s">
        <v>125</v>
      </c>
      <c r="BA922">
        <v>5</v>
      </c>
      <c r="BB922" s="67">
        <v>5</v>
      </c>
      <c r="BC922" s="117" t="s">
        <v>135</v>
      </c>
      <c r="BF922">
        <f t="shared" si="95"/>
        <v>0</v>
      </c>
      <c r="BG922">
        <f t="shared" si="96"/>
        <v>0</v>
      </c>
      <c r="BH922">
        <f t="shared" si="96"/>
        <v>0</v>
      </c>
      <c r="BI922">
        <f t="shared" si="96"/>
        <v>0</v>
      </c>
      <c r="BJ922">
        <f t="shared" si="96"/>
        <v>0</v>
      </c>
      <c r="BK922">
        <f t="shared" si="96"/>
        <v>0</v>
      </c>
      <c r="BL922">
        <f t="shared" si="98"/>
        <v>0</v>
      </c>
      <c r="BM922">
        <f t="shared" si="100"/>
        <v>0</v>
      </c>
      <c r="BN922">
        <f t="shared" si="100"/>
        <v>0</v>
      </c>
      <c r="BO922">
        <f t="shared" si="100"/>
        <v>0</v>
      </c>
      <c r="BP922">
        <f t="shared" si="100"/>
        <v>0</v>
      </c>
      <c r="BQ922">
        <f t="shared" si="97"/>
        <v>0</v>
      </c>
      <c r="BR922">
        <f t="shared" si="100"/>
        <v>1</v>
      </c>
      <c r="BS922">
        <f t="shared" si="100"/>
        <v>0</v>
      </c>
      <c r="BT922" s="256">
        <f t="shared" si="99"/>
        <v>5</v>
      </c>
    </row>
    <row r="923" spans="2:72" x14ac:dyDescent="0.2">
      <c r="B923" s="93" t="str">
        <f>IFERROR(VLOOKUP(TABLA!$F923,BLIOTECAS!$C$1:$E$26,2,FALSE),"")</f>
        <v>DER</v>
      </c>
      <c r="C923" s="93" t="str">
        <f>IFERROR(VLOOKUP(TABLA!F923,BLIOTECAS!$C$1:$E$26,3,FALSE),"")</f>
        <v>Ciencias Sociales</v>
      </c>
      <c r="D923" s="267" t="s">
        <v>1069</v>
      </c>
      <c r="E923" s="128" t="s">
        <v>9</v>
      </c>
      <c r="F923" t="s">
        <v>14</v>
      </c>
      <c r="G923" t="s">
        <v>46</v>
      </c>
      <c r="H923" t="s">
        <v>47</v>
      </c>
      <c r="J923" t="s">
        <v>69</v>
      </c>
      <c r="K923" t="s">
        <v>56</v>
      </c>
      <c r="N923">
        <v>5</v>
      </c>
      <c r="O923">
        <v>5</v>
      </c>
      <c r="P923">
        <v>5</v>
      </c>
      <c r="Q923">
        <v>5</v>
      </c>
      <c r="R923">
        <v>5</v>
      </c>
      <c r="S923" t="s">
        <v>87</v>
      </c>
      <c r="T923" t="s">
        <v>87</v>
      </c>
      <c r="U923">
        <v>3</v>
      </c>
      <c r="V923">
        <v>2</v>
      </c>
      <c r="W923">
        <v>2</v>
      </c>
      <c r="X923">
        <v>2</v>
      </c>
      <c r="Y923">
        <v>4</v>
      </c>
      <c r="Z923">
        <v>5</v>
      </c>
      <c r="AA923">
        <v>2</v>
      </c>
      <c r="AB923">
        <v>5</v>
      </c>
      <c r="AC923">
        <v>4</v>
      </c>
      <c r="AD923">
        <v>3</v>
      </c>
      <c r="AE923">
        <v>4</v>
      </c>
      <c r="AF923">
        <v>2</v>
      </c>
      <c r="AG923">
        <v>4</v>
      </c>
      <c r="AH923">
        <v>4</v>
      </c>
      <c r="AI923">
        <v>3</v>
      </c>
      <c r="AJ923">
        <v>3</v>
      </c>
      <c r="AK923" t="s">
        <v>88</v>
      </c>
      <c r="AL923" t="s">
        <v>88</v>
      </c>
      <c r="AM923">
        <v>4</v>
      </c>
      <c r="AN923">
        <v>5</v>
      </c>
      <c r="AO923" t="s">
        <v>115</v>
      </c>
      <c r="AP923">
        <v>5</v>
      </c>
      <c r="AQ923">
        <v>3</v>
      </c>
      <c r="AR923">
        <v>4</v>
      </c>
      <c r="AS923">
        <v>5</v>
      </c>
      <c r="AT923">
        <v>5</v>
      </c>
      <c r="AU923">
        <v>5</v>
      </c>
      <c r="AV923">
        <v>5</v>
      </c>
      <c r="AW923">
        <v>5</v>
      </c>
      <c r="AX923" s="67" t="s">
        <v>87</v>
      </c>
      <c r="AY923" t="s">
        <v>88</v>
      </c>
      <c r="BA923">
        <v>5</v>
      </c>
      <c r="BB923" s="67">
        <v>4</v>
      </c>
      <c r="BC923" s="117" t="s">
        <v>134</v>
      </c>
      <c r="BF923">
        <f t="shared" si="95"/>
        <v>0</v>
      </c>
      <c r="BG923">
        <f t="shared" si="96"/>
        <v>0</v>
      </c>
      <c r="BH923">
        <f t="shared" si="96"/>
        <v>0</v>
      </c>
      <c r="BI923">
        <f t="shared" si="96"/>
        <v>0</v>
      </c>
      <c r="BJ923">
        <f t="shared" si="96"/>
        <v>0</v>
      </c>
      <c r="BK923">
        <f t="shared" si="96"/>
        <v>0</v>
      </c>
      <c r="BL923">
        <f t="shared" si="98"/>
        <v>0</v>
      </c>
      <c r="BM923">
        <f t="shared" si="100"/>
        <v>0</v>
      </c>
      <c r="BN923">
        <f t="shared" si="100"/>
        <v>0</v>
      </c>
      <c r="BO923">
        <f t="shared" si="100"/>
        <v>0</v>
      </c>
      <c r="BP923">
        <f t="shared" si="100"/>
        <v>0</v>
      </c>
      <c r="BQ923">
        <f t="shared" si="97"/>
        <v>0</v>
      </c>
      <c r="BR923">
        <f t="shared" si="100"/>
        <v>1</v>
      </c>
      <c r="BS923">
        <f t="shared" si="100"/>
        <v>0</v>
      </c>
      <c r="BT923" s="256">
        <f t="shared" si="99"/>
        <v>4</v>
      </c>
    </row>
    <row r="924" spans="2:72" x14ac:dyDescent="0.2">
      <c r="B924" s="93" t="str">
        <f>IFERROR(VLOOKUP(TABLA!$F924,BLIOTECAS!$C$1:$E$26,2,FALSE),"")</f>
        <v>GHI</v>
      </c>
      <c r="C924" s="93" t="str">
        <f>IFERROR(VLOOKUP(TABLA!F924,BLIOTECAS!$C$1:$E$26,3,FALSE),"")</f>
        <v>Humanidades</v>
      </c>
      <c r="D924" s="267" t="s">
        <v>1069</v>
      </c>
      <c r="E924" s="128" t="s">
        <v>8</v>
      </c>
      <c r="F924" t="s">
        <v>13</v>
      </c>
      <c r="G924" t="s">
        <v>45</v>
      </c>
      <c r="H924" t="s">
        <v>47</v>
      </c>
      <c r="J924" t="s">
        <v>13</v>
      </c>
      <c r="K924" t="s">
        <v>31</v>
      </c>
      <c r="L924" t="s">
        <v>56</v>
      </c>
      <c r="N924">
        <v>4</v>
      </c>
      <c r="O924">
        <v>4</v>
      </c>
      <c r="P924">
        <v>4</v>
      </c>
      <c r="Q924">
        <v>4</v>
      </c>
      <c r="R924">
        <v>4</v>
      </c>
      <c r="S924" t="s">
        <v>88</v>
      </c>
      <c r="T924" t="s">
        <v>88</v>
      </c>
      <c r="U924">
        <v>4</v>
      </c>
      <c r="V924">
        <v>4</v>
      </c>
      <c r="W924">
        <v>4</v>
      </c>
      <c r="X924">
        <v>4</v>
      </c>
      <c r="Y924">
        <v>4</v>
      </c>
      <c r="Z924">
        <v>4</v>
      </c>
      <c r="AA924">
        <v>4</v>
      </c>
      <c r="AB924">
        <v>4</v>
      </c>
      <c r="AC924">
        <v>4</v>
      </c>
      <c r="AD924">
        <v>4</v>
      </c>
      <c r="AE924">
        <v>4</v>
      </c>
      <c r="AF924">
        <v>4</v>
      </c>
      <c r="AG924">
        <v>4</v>
      </c>
      <c r="AH924">
        <v>4</v>
      </c>
      <c r="AI924">
        <v>4</v>
      </c>
      <c r="AJ924">
        <v>4</v>
      </c>
      <c r="AK924" t="s">
        <v>87</v>
      </c>
      <c r="AL924" t="s">
        <v>87</v>
      </c>
      <c r="AM924">
        <v>4</v>
      </c>
      <c r="AN924">
        <v>4</v>
      </c>
      <c r="AO924" t="s">
        <v>115</v>
      </c>
      <c r="AP924">
        <v>4</v>
      </c>
      <c r="AQ924">
        <v>4</v>
      </c>
      <c r="AR924">
        <v>4</v>
      </c>
      <c r="AS924">
        <v>4</v>
      </c>
      <c r="AT924">
        <v>4</v>
      </c>
      <c r="AU924">
        <v>4</v>
      </c>
      <c r="AV924">
        <v>4</v>
      </c>
      <c r="AW924">
        <v>4</v>
      </c>
      <c r="AX924" s="67" t="s">
        <v>87</v>
      </c>
      <c r="AY924" t="s">
        <v>88</v>
      </c>
      <c r="BA924">
        <v>4</v>
      </c>
      <c r="BB924" s="67">
        <v>4</v>
      </c>
      <c r="BC924" s="117" t="s">
        <v>134</v>
      </c>
      <c r="BF924">
        <f t="shared" si="95"/>
        <v>0</v>
      </c>
      <c r="BG924">
        <f t="shared" si="96"/>
        <v>0</v>
      </c>
      <c r="BH924">
        <f t="shared" si="96"/>
        <v>0</v>
      </c>
      <c r="BI924">
        <f t="shared" si="96"/>
        <v>0</v>
      </c>
      <c r="BJ924">
        <f t="shared" si="96"/>
        <v>0</v>
      </c>
      <c r="BK924">
        <f t="shared" si="96"/>
        <v>0</v>
      </c>
      <c r="BL924">
        <f t="shared" si="98"/>
        <v>0</v>
      </c>
      <c r="BM924">
        <f t="shared" si="100"/>
        <v>0</v>
      </c>
      <c r="BN924">
        <f t="shared" si="100"/>
        <v>0</v>
      </c>
      <c r="BO924">
        <f t="shared" si="100"/>
        <v>0</v>
      </c>
      <c r="BP924">
        <f t="shared" si="100"/>
        <v>0</v>
      </c>
      <c r="BQ924">
        <f t="shared" si="97"/>
        <v>0</v>
      </c>
      <c r="BR924">
        <f t="shared" si="100"/>
        <v>1</v>
      </c>
      <c r="BS924">
        <f t="shared" si="100"/>
        <v>0</v>
      </c>
      <c r="BT924" s="256">
        <f t="shared" si="99"/>
        <v>4</v>
      </c>
    </row>
    <row r="925" spans="2:72" x14ac:dyDescent="0.2">
      <c r="B925" s="93" t="str">
        <f>IFERROR(VLOOKUP(TABLA!$F925,BLIOTECAS!$C$1:$E$26,2,FALSE),"")</f>
        <v>MED</v>
      </c>
      <c r="C925" s="93" t="str">
        <f>IFERROR(VLOOKUP(TABLA!F925,BLIOTECAS!$C$1:$E$26,3,FALSE),"")</f>
        <v>Ciencias de la Salud</v>
      </c>
      <c r="D925" s="267" t="s">
        <v>1069</v>
      </c>
      <c r="E925" s="128" t="s">
        <v>8</v>
      </c>
      <c r="F925" t="s">
        <v>22</v>
      </c>
      <c r="G925" t="s">
        <v>48</v>
      </c>
      <c r="H925" t="s">
        <v>45</v>
      </c>
      <c r="J925" t="s">
        <v>22</v>
      </c>
      <c r="K925" t="s">
        <v>22</v>
      </c>
      <c r="L925" t="s">
        <v>22</v>
      </c>
      <c r="N925">
        <v>3</v>
      </c>
      <c r="O925">
        <v>4</v>
      </c>
      <c r="P925">
        <v>4</v>
      </c>
      <c r="Q925">
        <v>4</v>
      </c>
      <c r="R925">
        <v>5</v>
      </c>
      <c r="S925" t="s">
        <v>88</v>
      </c>
      <c r="T925" t="s">
        <v>87</v>
      </c>
      <c r="U925">
        <v>4</v>
      </c>
      <c r="V925">
        <v>1</v>
      </c>
      <c r="W925">
        <v>1</v>
      </c>
      <c r="X925">
        <v>3</v>
      </c>
      <c r="Y925">
        <v>5</v>
      </c>
      <c r="Z925">
        <v>2</v>
      </c>
      <c r="AA925">
        <v>5</v>
      </c>
      <c r="AB925">
        <v>1</v>
      </c>
      <c r="AC925">
        <v>3</v>
      </c>
      <c r="AD925">
        <v>4</v>
      </c>
      <c r="AE925">
        <v>3</v>
      </c>
      <c r="AF925">
        <v>4</v>
      </c>
      <c r="AG925">
        <v>4</v>
      </c>
      <c r="AH925">
        <v>3</v>
      </c>
      <c r="AI925">
        <v>2</v>
      </c>
      <c r="AJ925">
        <v>4</v>
      </c>
      <c r="AK925" t="s">
        <v>88</v>
      </c>
      <c r="AL925" t="s">
        <v>88</v>
      </c>
      <c r="AM925">
        <v>5</v>
      </c>
      <c r="AN925">
        <v>4</v>
      </c>
      <c r="AO925" t="s">
        <v>115</v>
      </c>
      <c r="AP925">
        <v>4</v>
      </c>
      <c r="AQ925">
        <v>3</v>
      </c>
      <c r="AR925">
        <v>4</v>
      </c>
      <c r="AS925">
        <v>5</v>
      </c>
      <c r="AT925">
        <v>3</v>
      </c>
      <c r="AU925">
        <v>5</v>
      </c>
      <c r="AV925">
        <v>3</v>
      </c>
      <c r="AW925">
        <v>3</v>
      </c>
      <c r="AX925" s="67" t="s">
        <v>88</v>
      </c>
      <c r="AY925" t="s">
        <v>88</v>
      </c>
      <c r="BA925">
        <v>4</v>
      </c>
      <c r="BB925" s="67">
        <v>4</v>
      </c>
      <c r="BC925" s="117" t="s">
        <v>134</v>
      </c>
      <c r="BF925">
        <f t="shared" si="95"/>
        <v>0</v>
      </c>
      <c r="BG925">
        <f t="shared" si="96"/>
        <v>0</v>
      </c>
      <c r="BH925">
        <f t="shared" si="96"/>
        <v>0</v>
      </c>
      <c r="BI925">
        <f t="shared" si="96"/>
        <v>0</v>
      </c>
      <c r="BJ925">
        <f t="shared" si="96"/>
        <v>0</v>
      </c>
      <c r="BK925">
        <f t="shared" si="96"/>
        <v>0</v>
      </c>
      <c r="BL925">
        <f t="shared" si="98"/>
        <v>0</v>
      </c>
      <c r="BM925">
        <f t="shared" si="100"/>
        <v>0</v>
      </c>
      <c r="BN925">
        <f t="shared" si="100"/>
        <v>0</v>
      </c>
      <c r="BO925">
        <f t="shared" si="100"/>
        <v>0</v>
      </c>
      <c r="BP925">
        <f t="shared" si="100"/>
        <v>0</v>
      </c>
      <c r="BQ925">
        <f t="shared" si="97"/>
        <v>0</v>
      </c>
      <c r="BR925">
        <f t="shared" si="100"/>
        <v>1</v>
      </c>
      <c r="BS925">
        <f t="shared" si="100"/>
        <v>0</v>
      </c>
      <c r="BT925" s="256">
        <f t="shared" si="99"/>
        <v>4</v>
      </c>
    </row>
    <row r="926" spans="2:72" x14ac:dyDescent="0.2">
      <c r="B926" s="93" t="str">
        <f>IFERROR(VLOOKUP(TABLA!$F926,BLIOTECAS!$C$1:$E$26,2,FALSE),"")</f>
        <v>BBA</v>
      </c>
      <c r="C926" s="93" t="str">
        <f>IFERROR(VLOOKUP(TABLA!F926,BLIOTECAS!$C$1:$E$26,3,FALSE),"")</f>
        <v>Humanidades</v>
      </c>
      <c r="D926" s="267" t="s">
        <v>1069</v>
      </c>
      <c r="E926" s="128" t="s">
        <v>8</v>
      </c>
      <c r="F926" t="s">
        <v>29</v>
      </c>
      <c r="G926" t="s">
        <v>47</v>
      </c>
      <c r="H926" t="s">
        <v>47</v>
      </c>
      <c r="J926" t="s">
        <v>29</v>
      </c>
      <c r="K926" t="s">
        <v>56</v>
      </c>
      <c r="L926" t="s">
        <v>13</v>
      </c>
      <c r="N926">
        <v>5</v>
      </c>
      <c r="O926">
        <v>5</v>
      </c>
      <c r="P926">
        <v>5</v>
      </c>
      <c r="Q926">
        <v>5</v>
      </c>
      <c r="R926">
        <v>5</v>
      </c>
      <c r="S926" t="s">
        <v>87</v>
      </c>
      <c r="T926" t="s">
        <v>87</v>
      </c>
      <c r="U926">
        <v>5</v>
      </c>
      <c r="V926">
        <v>5</v>
      </c>
      <c r="W926">
        <v>5</v>
      </c>
      <c r="X926">
        <v>5</v>
      </c>
      <c r="Y926">
        <v>5</v>
      </c>
      <c r="Z926">
        <v>5</v>
      </c>
      <c r="AA926">
        <v>2</v>
      </c>
      <c r="AB926">
        <v>5</v>
      </c>
      <c r="AC926">
        <v>5</v>
      </c>
      <c r="AD926">
        <v>5</v>
      </c>
      <c r="AE926">
        <v>5</v>
      </c>
      <c r="AF926">
        <v>5</v>
      </c>
      <c r="AG926">
        <v>5</v>
      </c>
      <c r="AH926">
        <v>5</v>
      </c>
      <c r="AI926">
        <v>5</v>
      </c>
      <c r="AJ926">
        <v>5</v>
      </c>
      <c r="AK926" t="s">
        <v>88</v>
      </c>
      <c r="AL926" t="s">
        <v>88</v>
      </c>
      <c r="AM926">
        <v>5</v>
      </c>
      <c r="AN926">
        <v>5</v>
      </c>
      <c r="AO926" t="s">
        <v>115</v>
      </c>
      <c r="AP926">
        <v>5</v>
      </c>
      <c r="AQ926">
        <v>5</v>
      </c>
      <c r="AR926">
        <v>5</v>
      </c>
      <c r="AS926">
        <v>5</v>
      </c>
      <c r="AT926">
        <v>5</v>
      </c>
      <c r="AU926">
        <v>5</v>
      </c>
      <c r="AV926">
        <v>5</v>
      </c>
      <c r="AW926">
        <v>5</v>
      </c>
      <c r="AX926" s="67" t="s">
        <v>88</v>
      </c>
      <c r="AY926" t="s">
        <v>88</v>
      </c>
      <c r="BA926">
        <v>5</v>
      </c>
      <c r="BB926" s="67">
        <v>5</v>
      </c>
      <c r="BC926" s="117" t="s">
        <v>135</v>
      </c>
      <c r="BD926" t="s">
        <v>782</v>
      </c>
      <c r="BF926">
        <f t="shared" si="95"/>
        <v>0</v>
      </c>
      <c r="BG926">
        <f t="shared" si="96"/>
        <v>0</v>
      </c>
      <c r="BH926">
        <f t="shared" si="96"/>
        <v>0</v>
      </c>
      <c r="BI926">
        <f t="shared" si="96"/>
        <v>0</v>
      </c>
      <c r="BJ926">
        <f t="shared" si="96"/>
        <v>0</v>
      </c>
      <c r="BK926">
        <f t="shared" si="96"/>
        <v>0</v>
      </c>
      <c r="BL926">
        <f t="shared" si="98"/>
        <v>0</v>
      </c>
      <c r="BM926">
        <f t="shared" si="100"/>
        <v>0</v>
      </c>
      <c r="BN926">
        <f t="shared" si="100"/>
        <v>0</v>
      </c>
      <c r="BO926">
        <f t="shared" si="100"/>
        <v>0</v>
      </c>
      <c r="BP926">
        <f t="shared" si="100"/>
        <v>0</v>
      </c>
      <c r="BQ926">
        <f t="shared" si="97"/>
        <v>0</v>
      </c>
      <c r="BR926">
        <f t="shared" si="100"/>
        <v>1</v>
      </c>
      <c r="BS926">
        <f t="shared" si="100"/>
        <v>0</v>
      </c>
      <c r="BT926" s="256">
        <f t="shared" si="99"/>
        <v>5</v>
      </c>
    </row>
    <row r="927" spans="2:72" x14ac:dyDescent="0.2">
      <c r="B927" s="93" t="str">
        <f>IFERROR(VLOOKUP(TABLA!$F927,BLIOTECAS!$C$1:$E$26,2,FALSE),"")</f>
        <v>GEO</v>
      </c>
      <c r="C927" s="93" t="str">
        <f>IFERROR(VLOOKUP(TABLA!F927,BLIOTECAS!$C$1:$E$26,3,FALSE),"")</f>
        <v>Ciencias Experimentales</v>
      </c>
      <c r="D927" s="267" t="s">
        <v>1069</v>
      </c>
      <c r="E927" s="128" t="s">
        <v>9</v>
      </c>
      <c r="F927" t="s">
        <v>34</v>
      </c>
      <c r="G927" t="s">
        <v>46</v>
      </c>
      <c r="H927" t="s">
        <v>46</v>
      </c>
      <c r="J927" t="s">
        <v>34</v>
      </c>
      <c r="K927" t="s">
        <v>56</v>
      </c>
      <c r="N927">
        <v>5</v>
      </c>
      <c r="O927">
        <v>5</v>
      </c>
      <c r="P927">
        <v>5</v>
      </c>
      <c r="Q927">
        <v>4</v>
      </c>
      <c r="R927">
        <v>5</v>
      </c>
      <c r="S927" t="s">
        <v>87</v>
      </c>
      <c r="T927" t="s">
        <v>87</v>
      </c>
      <c r="U927">
        <v>4</v>
      </c>
      <c r="V927">
        <v>1</v>
      </c>
      <c r="W927">
        <v>3</v>
      </c>
      <c r="X927">
        <v>5</v>
      </c>
      <c r="Y927">
        <v>5</v>
      </c>
      <c r="Z927">
        <v>5</v>
      </c>
      <c r="AA927">
        <v>5</v>
      </c>
      <c r="AB927">
        <v>5</v>
      </c>
      <c r="AC927">
        <v>5</v>
      </c>
      <c r="AD927">
        <v>5</v>
      </c>
      <c r="AE927">
        <v>5</v>
      </c>
      <c r="AF927">
        <v>5</v>
      </c>
      <c r="AG927">
        <v>5</v>
      </c>
      <c r="AH927">
        <v>5</v>
      </c>
      <c r="AI927">
        <v>5</v>
      </c>
      <c r="AJ927">
        <v>5</v>
      </c>
      <c r="AK927" t="s">
        <v>87</v>
      </c>
      <c r="AL927" t="s">
        <v>87</v>
      </c>
      <c r="AM927">
        <v>1</v>
      </c>
      <c r="AN927">
        <v>5</v>
      </c>
      <c r="AO927" t="s">
        <v>510</v>
      </c>
      <c r="AP927">
        <v>5</v>
      </c>
      <c r="AQ927">
        <v>5</v>
      </c>
      <c r="AR927">
        <v>5</v>
      </c>
      <c r="AS927">
        <v>5</v>
      </c>
      <c r="AT927">
        <v>5</v>
      </c>
      <c r="AU927">
        <v>5</v>
      </c>
      <c r="AV927">
        <v>5</v>
      </c>
      <c r="AW927">
        <v>5</v>
      </c>
      <c r="AX927" s="67" t="s">
        <v>88</v>
      </c>
      <c r="AY927" t="s">
        <v>88</v>
      </c>
      <c r="BA927">
        <v>5</v>
      </c>
      <c r="BB927" s="67">
        <v>5</v>
      </c>
      <c r="BC927" s="117" t="s">
        <v>135</v>
      </c>
      <c r="BD927" t="s">
        <v>783</v>
      </c>
      <c r="BF927">
        <f t="shared" si="95"/>
        <v>0</v>
      </c>
      <c r="BG927">
        <f t="shared" si="96"/>
        <v>0</v>
      </c>
      <c r="BH927">
        <f t="shared" si="96"/>
        <v>0</v>
      </c>
      <c r="BI927">
        <f t="shared" si="96"/>
        <v>0</v>
      </c>
      <c r="BJ927">
        <f t="shared" si="96"/>
        <v>0</v>
      </c>
      <c r="BK927">
        <f t="shared" si="96"/>
        <v>0</v>
      </c>
      <c r="BL927">
        <f t="shared" si="98"/>
        <v>0</v>
      </c>
      <c r="BM927">
        <f t="shared" si="100"/>
        <v>1</v>
      </c>
      <c r="BN927">
        <f t="shared" si="100"/>
        <v>0</v>
      </c>
      <c r="BO927">
        <f t="shared" si="100"/>
        <v>1</v>
      </c>
      <c r="BP927">
        <f t="shared" si="100"/>
        <v>0</v>
      </c>
      <c r="BQ927">
        <f t="shared" si="97"/>
        <v>0</v>
      </c>
      <c r="BR927">
        <f t="shared" si="100"/>
        <v>0</v>
      </c>
      <c r="BS927">
        <f t="shared" si="100"/>
        <v>0</v>
      </c>
      <c r="BT927" s="256">
        <f t="shared" si="99"/>
        <v>5</v>
      </c>
    </row>
    <row r="928" spans="2:72" x14ac:dyDescent="0.2">
      <c r="B928" s="93" t="str">
        <f>IFERROR(VLOOKUP(TABLA!$F928,BLIOTECAS!$C$1:$E$26,2,FALSE),"")</f>
        <v>EDU</v>
      </c>
      <c r="C928" s="93" t="str">
        <f>IFERROR(VLOOKUP(TABLA!F928,BLIOTECAS!$C$1:$E$26,3,FALSE),"")</f>
        <v>Humanidades</v>
      </c>
      <c r="D928" s="267" t="s">
        <v>1069</v>
      </c>
      <c r="E928" s="128" t="s">
        <v>9</v>
      </c>
      <c r="F928" t="s">
        <v>16</v>
      </c>
      <c r="G928" t="s">
        <v>46</v>
      </c>
      <c r="H928" t="s">
        <v>46</v>
      </c>
      <c r="J928" t="s">
        <v>71</v>
      </c>
      <c r="K928" t="s">
        <v>71</v>
      </c>
      <c r="L928" t="s">
        <v>71</v>
      </c>
      <c r="N928">
        <v>5</v>
      </c>
      <c r="O928">
        <v>3</v>
      </c>
      <c r="P928">
        <v>5</v>
      </c>
      <c r="Q928">
        <v>5</v>
      </c>
      <c r="R928">
        <v>5</v>
      </c>
      <c r="S928" t="s">
        <v>87</v>
      </c>
      <c r="T928" t="s">
        <v>87</v>
      </c>
      <c r="U928">
        <v>3</v>
      </c>
      <c r="V928">
        <v>3</v>
      </c>
      <c r="W928">
        <v>3</v>
      </c>
      <c r="X928">
        <v>2</v>
      </c>
      <c r="Y928">
        <v>5</v>
      </c>
      <c r="Z928">
        <v>5</v>
      </c>
      <c r="AA928">
        <v>5</v>
      </c>
      <c r="AB928">
        <v>5</v>
      </c>
      <c r="AC928">
        <v>4</v>
      </c>
      <c r="AD928">
        <v>4</v>
      </c>
      <c r="AE928">
        <v>5</v>
      </c>
      <c r="AF928">
        <v>5</v>
      </c>
      <c r="AG928">
        <v>5</v>
      </c>
      <c r="AH928">
        <v>5</v>
      </c>
      <c r="AI928">
        <v>4</v>
      </c>
      <c r="AJ928">
        <v>5</v>
      </c>
      <c r="AK928" t="s">
        <v>88</v>
      </c>
      <c r="AL928" t="s">
        <v>88</v>
      </c>
      <c r="AM928">
        <v>5</v>
      </c>
      <c r="AN928">
        <v>4</v>
      </c>
      <c r="AO928" t="s">
        <v>115</v>
      </c>
      <c r="AP928">
        <v>5</v>
      </c>
      <c r="AQ928">
        <v>5</v>
      </c>
      <c r="AR928">
        <v>5</v>
      </c>
      <c r="AS928">
        <v>5</v>
      </c>
      <c r="AT928">
        <v>5</v>
      </c>
      <c r="AU928">
        <v>5</v>
      </c>
      <c r="AV928">
        <v>5</v>
      </c>
      <c r="AW928">
        <v>5</v>
      </c>
      <c r="AX928" s="67" t="s">
        <v>87</v>
      </c>
      <c r="AY928" t="s">
        <v>88</v>
      </c>
      <c r="BA928">
        <v>5</v>
      </c>
      <c r="BB928" s="67">
        <v>5</v>
      </c>
      <c r="BC928" s="117" t="s">
        <v>135</v>
      </c>
      <c r="BF928">
        <f t="shared" si="95"/>
        <v>0</v>
      </c>
      <c r="BG928">
        <f t="shared" si="96"/>
        <v>0</v>
      </c>
      <c r="BH928">
        <f t="shared" si="96"/>
        <v>0</v>
      </c>
      <c r="BI928">
        <f t="shared" si="96"/>
        <v>0</v>
      </c>
      <c r="BJ928">
        <f t="shared" si="96"/>
        <v>0</v>
      </c>
      <c r="BK928">
        <f t="shared" si="96"/>
        <v>0</v>
      </c>
      <c r="BL928">
        <f t="shared" si="98"/>
        <v>0</v>
      </c>
      <c r="BM928">
        <f t="shared" si="100"/>
        <v>0</v>
      </c>
      <c r="BN928">
        <f t="shared" si="100"/>
        <v>0</v>
      </c>
      <c r="BO928">
        <f t="shared" si="100"/>
        <v>0</v>
      </c>
      <c r="BP928">
        <f t="shared" si="100"/>
        <v>0</v>
      </c>
      <c r="BQ928">
        <f t="shared" si="97"/>
        <v>0</v>
      </c>
      <c r="BR928">
        <f t="shared" si="100"/>
        <v>1</v>
      </c>
      <c r="BS928">
        <f t="shared" si="100"/>
        <v>0</v>
      </c>
      <c r="BT928" s="256">
        <f t="shared" si="99"/>
        <v>5</v>
      </c>
    </row>
    <row r="929" spans="2:72" x14ac:dyDescent="0.2">
      <c r="B929" s="93" t="str">
        <f>IFERROR(VLOOKUP(TABLA!$F929,BLIOTECAS!$C$1:$E$26,2,FALSE),"")</f>
        <v>CEE</v>
      </c>
      <c r="C929" s="93" t="str">
        <f>IFERROR(VLOOKUP(TABLA!F929,BLIOTECAS!$C$1:$E$26,3,FALSE),"")</f>
        <v>Ciencias Sociales</v>
      </c>
      <c r="D929" s="267" t="s">
        <v>1069</v>
      </c>
      <c r="E929" s="128" t="s">
        <v>9</v>
      </c>
      <c r="F929" t="s">
        <v>20</v>
      </c>
      <c r="G929" t="s">
        <v>48</v>
      </c>
      <c r="H929" t="s">
        <v>46</v>
      </c>
      <c r="J929" t="s">
        <v>20</v>
      </c>
      <c r="M929" t="s">
        <v>784</v>
      </c>
      <c r="N929">
        <v>5</v>
      </c>
      <c r="O929">
        <v>5</v>
      </c>
      <c r="P929">
        <v>4</v>
      </c>
      <c r="Q929">
        <v>5</v>
      </c>
      <c r="R929">
        <v>5</v>
      </c>
      <c r="S929" t="s">
        <v>88</v>
      </c>
      <c r="T929" t="s">
        <v>87</v>
      </c>
      <c r="U929">
        <v>3</v>
      </c>
      <c r="V929">
        <v>3</v>
      </c>
      <c r="W929">
        <v>3</v>
      </c>
      <c r="X929">
        <v>1</v>
      </c>
      <c r="Y929">
        <v>5</v>
      </c>
      <c r="Z929">
        <v>4</v>
      </c>
      <c r="AA929">
        <v>5</v>
      </c>
      <c r="AB929">
        <v>1</v>
      </c>
      <c r="AC929">
        <v>3</v>
      </c>
      <c r="AD929">
        <v>3</v>
      </c>
      <c r="AE929">
        <v>3</v>
      </c>
      <c r="AF929">
        <v>4</v>
      </c>
      <c r="AG929">
        <v>5</v>
      </c>
      <c r="AH929">
        <v>4</v>
      </c>
      <c r="AI929">
        <v>3</v>
      </c>
      <c r="AJ929">
        <v>3</v>
      </c>
      <c r="AK929" t="s">
        <v>87</v>
      </c>
      <c r="AL929" t="s">
        <v>88</v>
      </c>
      <c r="AM929">
        <v>5</v>
      </c>
      <c r="AN929">
        <v>5</v>
      </c>
      <c r="AO929" t="s">
        <v>113</v>
      </c>
      <c r="AP929">
        <v>5</v>
      </c>
      <c r="AQ929">
        <v>5</v>
      </c>
      <c r="AR929">
        <v>5</v>
      </c>
      <c r="AS929">
        <v>5</v>
      </c>
      <c r="AT929">
        <v>5</v>
      </c>
      <c r="AU929">
        <v>5</v>
      </c>
      <c r="AV929">
        <v>5</v>
      </c>
      <c r="AW929">
        <v>4</v>
      </c>
      <c r="AX929" s="67" t="s">
        <v>87</v>
      </c>
      <c r="AY929" t="s">
        <v>87</v>
      </c>
      <c r="AZ929" t="s">
        <v>124</v>
      </c>
      <c r="BA929">
        <v>5</v>
      </c>
      <c r="BB929" s="67">
        <v>5</v>
      </c>
      <c r="BC929" s="117" t="s">
        <v>134</v>
      </c>
      <c r="BD929" t="s">
        <v>785</v>
      </c>
      <c r="BF929">
        <f t="shared" si="95"/>
        <v>0</v>
      </c>
      <c r="BG929">
        <f t="shared" si="96"/>
        <v>0</v>
      </c>
      <c r="BH929">
        <f t="shared" si="96"/>
        <v>0</v>
      </c>
      <c r="BI929">
        <f t="shared" si="96"/>
        <v>0</v>
      </c>
      <c r="BJ929">
        <f t="shared" si="96"/>
        <v>0</v>
      </c>
      <c r="BK929">
        <f t="shared" si="96"/>
        <v>0</v>
      </c>
      <c r="BL929">
        <f t="shared" si="98"/>
        <v>0</v>
      </c>
      <c r="BM929">
        <f t="shared" si="100"/>
        <v>0</v>
      </c>
      <c r="BN929">
        <f t="shared" si="100"/>
        <v>0</v>
      </c>
      <c r="BO929">
        <f t="shared" si="100"/>
        <v>1</v>
      </c>
      <c r="BP929">
        <f t="shared" si="100"/>
        <v>0</v>
      </c>
      <c r="BQ929">
        <f t="shared" si="97"/>
        <v>0</v>
      </c>
      <c r="BR929">
        <f t="shared" si="100"/>
        <v>0</v>
      </c>
      <c r="BS929">
        <f t="shared" si="100"/>
        <v>0</v>
      </c>
      <c r="BT929" s="256">
        <f t="shared" si="99"/>
        <v>4</v>
      </c>
    </row>
    <row r="930" spans="2:72" x14ac:dyDescent="0.2">
      <c r="B930" s="93" t="str">
        <f>IFERROR(VLOOKUP(TABLA!$F930,BLIOTECAS!$C$1:$E$26,2,FALSE),"")</f>
        <v>QUI</v>
      </c>
      <c r="C930" s="93" t="str">
        <f>IFERROR(VLOOKUP(TABLA!F930,BLIOTECAS!$C$1:$E$26,3,FALSE),"")</f>
        <v>Ciencias Experimentales</v>
      </c>
      <c r="D930" s="267" t="s">
        <v>1069</v>
      </c>
      <c r="E930" s="128" t="s">
        <v>8</v>
      </c>
      <c r="F930" t="s">
        <v>19</v>
      </c>
      <c r="G930" t="s">
        <v>47</v>
      </c>
      <c r="H930" t="s">
        <v>47</v>
      </c>
      <c r="J930" t="s">
        <v>19</v>
      </c>
      <c r="N930">
        <v>4</v>
      </c>
      <c r="O930">
        <v>4</v>
      </c>
      <c r="P930">
        <v>4</v>
      </c>
      <c r="Q930">
        <v>2</v>
      </c>
      <c r="R930">
        <v>4</v>
      </c>
      <c r="S930" t="s">
        <v>87</v>
      </c>
      <c r="T930" t="s">
        <v>87</v>
      </c>
      <c r="U930">
        <v>4</v>
      </c>
      <c r="V930">
        <v>2</v>
      </c>
      <c r="W930">
        <v>4</v>
      </c>
      <c r="X930">
        <v>1</v>
      </c>
      <c r="Y930">
        <v>5</v>
      </c>
      <c r="Z930">
        <v>4</v>
      </c>
      <c r="AA930">
        <v>4</v>
      </c>
      <c r="AB930">
        <v>1</v>
      </c>
      <c r="AC930">
        <v>2</v>
      </c>
      <c r="AD930">
        <v>4</v>
      </c>
      <c r="AE930">
        <v>4</v>
      </c>
      <c r="AF930">
        <v>3</v>
      </c>
      <c r="AG930">
        <v>4</v>
      </c>
      <c r="AH930">
        <v>4</v>
      </c>
      <c r="AI930">
        <v>3</v>
      </c>
      <c r="AJ930">
        <v>4</v>
      </c>
      <c r="AK930" t="s">
        <v>87</v>
      </c>
      <c r="AL930" t="s">
        <v>88</v>
      </c>
      <c r="AM930">
        <v>4</v>
      </c>
      <c r="AN930">
        <v>2</v>
      </c>
      <c r="AO930" t="s">
        <v>115</v>
      </c>
      <c r="AP930">
        <v>5</v>
      </c>
      <c r="AQ930">
        <v>5</v>
      </c>
      <c r="AR930">
        <v>3</v>
      </c>
      <c r="AS930">
        <v>5</v>
      </c>
      <c r="AT930">
        <v>5</v>
      </c>
      <c r="AU930">
        <v>3</v>
      </c>
      <c r="AV930">
        <v>5</v>
      </c>
      <c r="AW930">
        <v>5</v>
      </c>
      <c r="AX930" s="67" t="s">
        <v>88</v>
      </c>
      <c r="AY930" t="s">
        <v>88</v>
      </c>
      <c r="BA930">
        <v>5</v>
      </c>
      <c r="BB930" s="67">
        <v>5</v>
      </c>
      <c r="BC930" s="117" t="s">
        <v>134</v>
      </c>
      <c r="BD930" t="s">
        <v>786</v>
      </c>
      <c r="BF930">
        <f t="shared" si="95"/>
        <v>0</v>
      </c>
      <c r="BG930">
        <f t="shared" si="96"/>
        <v>0</v>
      </c>
      <c r="BH930">
        <f t="shared" si="96"/>
        <v>0</v>
      </c>
      <c r="BI930">
        <f t="shared" si="96"/>
        <v>0</v>
      </c>
      <c r="BJ930">
        <f t="shared" si="96"/>
        <v>0</v>
      </c>
      <c r="BK930">
        <f t="shared" si="96"/>
        <v>0</v>
      </c>
      <c r="BL930">
        <f t="shared" si="98"/>
        <v>0</v>
      </c>
      <c r="BM930">
        <f t="shared" si="100"/>
        <v>0</v>
      </c>
      <c r="BN930">
        <f t="shared" si="100"/>
        <v>0</v>
      </c>
      <c r="BO930">
        <f t="shared" si="100"/>
        <v>0</v>
      </c>
      <c r="BP930">
        <f t="shared" si="100"/>
        <v>0</v>
      </c>
      <c r="BQ930">
        <f t="shared" si="97"/>
        <v>0</v>
      </c>
      <c r="BR930">
        <f t="shared" si="100"/>
        <v>1</v>
      </c>
      <c r="BS930">
        <f t="shared" si="100"/>
        <v>0</v>
      </c>
      <c r="BT930" s="256">
        <f t="shared" si="99"/>
        <v>4</v>
      </c>
    </row>
    <row r="931" spans="2:72" x14ac:dyDescent="0.2">
      <c r="B931" s="93" t="str">
        <f>IFERROR(VLOOKUP(TABLA!$F931,BLIOTECAS!$C$1:$E$26,2,FALSE),"")</f>
        <v>CEE</v>
      </c>
      <c r="C931" s="93" t="str">
        <f>IFERROR(VLOOKUP(TABLA!F931,BLIOTECAS!$C$1:$E$26,3,FALSE),"")</f>
        <v>Ciencias Sociales</v>
      </c>
      <c r="D931" s="267" t="s">
        <v>1069</v>
      </c>
      <c r="E931" s="128" t="s">
        <v>8</v>
      </c>
      <c r="F931" t="s">
        <v>20</v>
      </c>
      <c r="G931" t="s">
        <v>47</v>
      </c>
      <c r="H931" t="s">
        <v>47</v>
      </c>
      <c r="J931" t="s">
        <v>20</v>
      </c>
      <c r="K931" t="s">
        <v>56</v>
      </c>
      <c r="N931">
        <v>5</v>
      </c>
      <c r="O931">
        <v>5</v>
      </c>
      <c r="P931">
        <v>5</v>
      </c>
      <c r="Q931">
        <v>4</v>
      </c>
      <c r="R931">
        <v>5</v>
      </c>
      <c r="S931" t="s">
        <v>87</v>
      </c>
      <c r="T931" t="s">
        <v>87</v>
      </c>
      <c r="U931">
        <v>4</v>
      </c>
      <c r="V931">
        <v>3</v>
      </c>
      <c r="W931">
        <v>4</v>
      </c>
      <c r="X931">
        <v>1</v>
      </c>
      <c r="Y931">
        <v>5</v>
      </c>
      <c r="Z931">
        <v>3</v>
      </c>
      <c r="AA931">
        <v>5</v>
      </c>
      <c r="AB931">
        <v>1</v>
      </c>
      <c r="AC931">
        <v>4</v>
      </c>
      <c r="AD931">
        <v>5</v>
      </c>
      <c r="AE931">
        <v>5</v>
      </c>
      <c r="AF931">
        <v>4</v>
      </c>
      <c r="AG931">
        <v>5</v>
      </c>
      <c r="AH931">
        <v>5</v>
      </c>
      <c r="AI931">
        <v>4</v>
      </c>
      <c r="AJ931">
        <v>4</v>
      </c>
      <c r="AK931" t="s">
        <v>88</v>
      </c>
      <c r="AL931" t="s">
        <v>87</v>
      </c>
      <c r="AM931">
        <v>4</v>
      </c>
      <c r="AN931">
        <v>3</v>
      </c>
      <c r="AO931" t="s">
        <v>115</v>
      </c>
      <c r="AP931">
        <v>5</v>
      </c>
      <c r="AQ931">
        <v>4</v>
      </c>
      <c r="AR931">
        <v>5</v>
      </c>
      <c r="AS931">
        <v>5</v>
      </c>
      <c r="AT931">
        <v>5</v>
      </c>
      <c r="AU931">
        <v>5</v>
      </c>
      <c r="AV931">
        <v>5</v>
      </c>
      <c r="AW931">
        <v>5</v>
      </c>
      <c r="AX931" s="67" t="s">
        <v>87</v>
      </c>
      <c r="AY931" t="s">
        <v>88</v>
      </c>
      <c r="BA931">
        <v>5</v>
      </c>
      <c r="BB931" s="67">
        <v>5</v>
      </c>
      <c r="BC931" s="117" t="s">
        <v>135</v>
      </c>
      <c r="BF931">
        <f t="shared" si="95"/>
        <v>0</v>
      </c>
      <c r="BG931">
        <f t="shared" si="96"/>
        <v>0</v>
      </c>
      <c r="BH931">
        <f t="shared" si="96"/>
        <v>0</v>
      </c>
      <c r="BI931">
        <f t="shared" si="96"/>
        <v>0</v>
      </c>
      <c r="BJ931">
        <f t="shared" si="96"/>
        <v>0</v>
      </c>
      <c r="BK931">
        <f t="shared" si="96"/>
        <v>0</v>
      </c>
      <c r="BL931">
        <f t="shared" si="98"/>
        <v>0</v>
      </c>
      <c r="BM931">
        <f t="shared" si="100"/>
        <v>0</v>
      </c>
      <c r="BN931">
        <f t="shared" si="100"/>
        <v>0</v>
      </c>
      <c r="BO931">
        <f t="shared" si="100"/>
        <v>0</v>
      </c>
      <c r="BP931">
        <f t="shared" si="100"/>
        <v>0</v>
      </c>
      <c r="BQ931">
        <f t="shared" si="97"/>
        <v>0</v>
      </c>
      <c r="BR931">
        <f t="shared" si="100"/>
        <v>1</v>
      </c>
      <c r="BS931">
        <f t="shared" si="100"/>
        <v>0</v>
      </c>
      <c r="BT931" s="256">
        <f t="shared" si="99"/>
        <v>5</v>
      </c>
    </row>
    <row r="932" spans="2:72" x14ac:dyDescent="0.2">
      <c r="B932" s="93" t="str">
        <f>IFERROR(VLOOKUP(TABLA!$F932,BLIOTECAS!$C$1:$E$26,2,FALSE),"")</f>
        <v>FDI</v>
      </c>
      <c r="C932" s="93" t="str">
        <f>IFERROR(VLOOKUP(TABLA!F932,BLIOTECAS!$C$1:$E$26,3,FALSE),"")</f>
        <v>Ciencias Experimentales</v>
      </c>
      <c r="D932" s="267" t="s">
        <v>1069</v>
      </c>
      <c r="E932" s="128" t="s">
        <v>8</v>
      </c>
      <c r="F932" t="s">
        <v>30</v>
      </c>
      <c r="G932" t="s">
        <v>46</v>
      </c>
      <c r="H932" t="s">
        <v>46</v>
      </c>
      <c r="J932" t="s">
        <v>30</v>
      </c>
      <c r="K932" t="s">
        <v>56</v>
      </c>
      <c r="M932" t="s">
        <v>383</v>
      </c>
      <c r="N932">
        <v>5</v>
      </c>
      <c r="O932">
        <v>5</v>
      </c>
      <c r="P932">
        <v>3</v>
      </c>
      <c r="Q932">
        <v>5</v>
      </c>
      <c r="R932">
        <v>5</v>
      </c>
      <c r="S932" t="s">
        <v>87</v>
      </c>
      <c r="T932" t="s">
        <v>87</v>
      </c>
      <c r="U932">
        <v>3</v>
      </c>
      <c r="V932">
        <v>2</v>
      </c>
      <c r="W932">
        <v>4</v>
      </c>
      <c r="X932">
        <v>1</v>
      </c>
      <c r="Y932">
        <v>5</v>
      </c>
      <c r="Z932">
        <v>5</v>
      </c>
      <c r="AA932">
        <v>4</v>
      </c>
      <c r="AB932">
        <v>2</v>
      </c>
      <c r="AC932">
        <v>4</v>
      </c>
      <c r="AD932">
        <v>5</v>
      </c>
      <c r="AE932">
        <v>5</v>
      </c>
      <c r="AF932">
        <v>4</v>
      </c>
      <c r="AG932">
        <v>5</v>
      </c>
      <c r="AH932">
        <v>5</v>
      </c>
      <c r="AI932">
        <v>5</v>
      </c>
      <c r="AJ932">
        <v>5</v>
      </c>
      <c r="AK932" t="s">
        <v>88</v>
      </c>
      <c r="AL932" t="s">
        <v>88</v>
      </c>
      <c r="AM932">
        <v>5</v>
      </c>
      <c r="AN932">
        <v>3</v>
      </c>
      <c r="AO932" t="s">
        <v>115</v>
      </c>
      <c r="AP932">
        <v>5</v>
      </c>
      <c r="AQ932">
        <v>5</v>
      </c>
      <c r="AR932">
        <v>5</v>
      </c>
      <c r="AS932">
        <v>5</v>
      </c>
      <c r="AT932">
        <v>5</v>
      </c>
      <c r="AU932">
        <v>5</v>
      </c>
      <c r="AV932">
        <v>5</v>
      </c>
      <c r="AW932">
        <v>5</v>
      </c>
      <c r="AX932" s="67" t="s">
        <v>87</v>
      </c>
      <c r="AY932" t="s">
        <v>88</v>
      </c>
      <c r="BA932">
        <v>5</v>
      </c>
      <c r="BB932" s="67">
        <v>5</v>
      </c>
      <c r="BC932" s="117" t="s">
        <v>135</v>
      </c>
      <c r="BD932" t="s">
        <v>1099</v>
      </c>
      <c r="BE932" t="s">
        <v>787</v>
      </c>
      <c r="BF932">
        <f t="shared" si="95"/>
        <v>0</v>
      </c>
      <c r="BG932">
        <f t="shared" si="96"/>
        <v>0</v>
      </c>
      <c r="BH932">
        <f t="shared" si="96"/>
        <v>0</v>
      </c>
      <c r="BI932">
        <f t="shared" ref="BG932:BK983" si="101">IF(IFERROR(FIND(BI$2,$I932,1),0)&lt;&gt;0,1,0)</f>
        <v>0</v>
      </c>
      <c r="BJ932">
        <f t="shared" si="101"/>
        <v>0</v>
      </c>
      <c r="BK932">
        <f t="shared" si="101"/>
        <v>0</v>
      </c>
      <c r="BL932">
        <f t="shared" si="98"/>
        <v>0</v>
      </c>
      <c r="BM932">
        <f t="shared" si="100"/>
        <v>0</v>
      </c>
      <c r="BN932">
        <f t="shared" si="100"/>
        <v>0</v>
      </c>
      <c r="BO932">
        <f t="shared" si="100"/>
        <v>0</v>
      </c>
      <c r="BP932">
        <f t="shared" si="100"/>
        <v>0</v>
      </c>
      <c r="BQ932">
        <f t="shared" si="97"/>
        <v>0</v>
      </c>
      <c r="BR932">
        <f t="shared" si="100"/>
        <v>1</v>
      </c>
      <c r="BS932">
        <f t="shared" si="100"/>
        <v>0</v>
      </c>
      <c r="BT932" s="256">
        <f t="shared" si="99"/>
        <v>5</v>
      </c>
    </row>
    <row r="933" spans="2:72" x14ac:dyDescent="0.2">
      <c r="B933" s="93" t="str">
        <f>IFERROR(VLOOKUP(TABLA!$F933,BLIOTECAS!$C$1:$E$26,2,FALSE),"")</f>
        <v>BIO</v>
      </c>
      <c r="C933" s="93" t="str">
        <f>IFERROR(VLOOKUP(TABLA!F933,BLIOTECAS!$C$1:$E$26,3,FALSE),"")</f>
        <v>Ciencias Experimentales</v>
      </c>
      <c r="D933" s="267" t="s">
        <v>1069</v>
      </c>
      <c r="E933" s="128" t="s">
        <v>8</v>
      </c>
      <c r="F933" t="s">
        <v>27</v>
      </c>
      <c r="G933" t="s">
        <v>48</v>
      </c>
      <c r="H933" t="s">
        <v>45</v>
      </c>
      <c r="J933" t="s">
        <v>27</v>
      </c>
      <c r="N933">
        <v>5</v>
      </c>
      <c r="O933">
        <v>5</v>
      </c>
      <c r="P933">
        <v>5</v>
      </c>
      <c r="R933">
        <v>5</v>
      </c>
      <c r="S933" t="s">
        <v>88</v>
      </c>
      <c r="T933" t="s">
        <v>88</v>
      </c>
      <c r="U933">
        <v>3</v>
      </c>
      <c r="V933">
        <v>2</v>
      </c>
      <c r="W933">
        <v>5</v>
      </c>
      <c r="X933">
        <v>2</v>
      </c>
      <c r="Y933">
        <v>5</v>
      </c>
      <c r="Z933">
        <v>5</v>
      </c>
      <c r="AA933">
        <v>5</v>
      </c>
      <c r="AB933">
        <v>2</v>
      </c>
      <c r="AC933">
        <v>4</v>
      </c>
      <c r="AD933">
        <v>5</v>
      </c>
      <c r="AE933">
        <v>5</v>
      </c>
      <c r="AF933">
        <v>5</v>
      </c>
      <c r="AG933">
        <v>5</v>
      </c>
      <c r="AH933">
        <v>5</v>
      </c>
      <c r="AJ933">
        <v>5</v>
      </c>
      <c r="AK933" t="s">
        <v>87</v>
      </c>
      <c r="AL933" t="s">
        <v>88</v>
      </c>
      <c r="AM933">
        <v>5</v>
      </c>
      <c r="AN933">
        <v>4</v>
      </c>
      <c r="AO933" t="s">
        <v>115</v>
      </c>
      <c r="AP933">
        <v>5</v>
      </c>
      <c r="AQ933">
        <v>3</v>
      </c>
      <c r="AR933">
        <v>4</v>
      </c>
      <c r="AS933">
        <v>5</v>
      </c>
      <c r="AT933">
        <v>5</v>
      </c>
      <c r="AU933">
        <v>5</v>
      </c>
      <c r="AV933">
        <v>4</v>
      </c>
      <c r="AX933" s="67" t="s">
        <v>87</v>
      </c>
      <c r="AY933" t="s">
        <v>88</v>
      </c>
      <c r="BA933">
        <v>5</v>
      </c>
      <c r="BB933" s="67">
        <v>5</v>
      </c>
      <c r="BC933" s="117" t="s">
        <v>135</v>
      </c>
      <c r="BF933">
        <f t="shared" si="95"/>
        <v>0</v>
      </c>
      <c r="BG933">
        <f t="shared" si="101"/>
        <v>0</v>
      </c>
      <c r="BH933">
        <f t="shared" si="101"/>
        <v>0</v>
      </c>
      <c r="BI933">
        <f t="shared" si="101"/>
        <v>0</v>
      </c>
      <c r="BJ933">
        <f t="shared" si="101"/>
        <v>0</v>
      </c>
      <c r="BK933">
        <f t="shared" si="101"/>
        <v>0</v>
      </c>
      <c r="BL933">
        <f t="shared" si="98"/>
        <v>0</v>
      </c>
      <c r="BM933">
        <f t="shared" si="100"/>
        <v>0</v>
      </c>
      <c r="BN933">
        <f t="shared" si="100"/>
        <v>0</v>
      </c>
      <c r="BO933">
        <f t="shared" si="100"/>
        <v>0</v>
      </c>
      <c r="BP933">
        <f t="shared" si="100"/>
        <v>0</v>
      </c>
      <c r="BQ933">
        <f t="shared" si="97"/>
        <v>0</v>
      </c>
      <c r="BR933">
        <f t="shared" si="100"/>
        <v>1</v>
      </c>
      <c r="BS933">
        <f t="shared" si="100"/>
        <v>0</v>
      </c>
      <c r="BT933" s="256">
        <f t="shared" si="99"/>
        <v>5</v>
      </c>
    </row>
    <row r="934" spans="2:72" x14ac:dyDescent="0.2">
      <c r="B934" s="93" t="str">
        <f>IFERROR(VLOOKUP(TABLA!$F934,BLIOTECAS!$C$1:$E$26,2,FALSE),"")</f>
        <v>GHI</v>
      </c>
      <c r="C934" s="93" t="str">
        <f>IFERROR(VLOOKUP(TABLA!F934,BLIOTECAS!$C$1:$E$26,3,FALSE),"")</f>
        <v>Humanidades</v>
      </c>
      <c r="D934" s="267" t="s">
        <v>1069</v>
      </c>
      <c r="E934" s="128" t="s">
        <v>362</v>
      </c>
      <c r="F934" t="s">
        <v>13</v>
      </c>
      <c r="G934" t="s">
        <v>45</v>
      </c>
      <c r="H934" t="s">
        <v>47</v>
      </c>
      <c r="J934" t="s">
        <v>13</v>
      </c>
      <c r="K934" t="s">
        <v>23</v>
      </c>
      <c r="L934" t="s">
        <v>18</v>
      </c>
      <c r="N934">
        <v>5</v>
      </c>
      <c r="O934">
        <v>5</v>
      </c>
      <c r="P934">
        <v>5</v>
      </c>
      <c r="Q934">
        <v>5</v>
      </c>
      <c r="R934">
        <v>5</v>
      </c>
      <c r="S934" t="s">
        <v>88</v>
      </c>
      <c r="T934" t="s">
        <v>88</v>
      </c>
      <c r="U934">
        <v>5</v>
      </c>
      <c r="V934">
        <v>5</v>
      </c>
      <c r="W934">
        <v>5</v>
      </c>
      <c r="X934">
        <v>1</v>
      </c>
      <c r="Y934">
        <v>1</v>
      </c>
      <c r="Z934">
        <v>3</v>
      </c>
      <c r="AA934">
        <v>2</v>
      </c>
      <c r="AB934">
        <v>4</v>
      </c>
      <c r="AC934">
        <v>5</v>
      </c>
      <c r="AD934">
        <v>5</v>
      </c>
      <c r="AE934">
        <v>4</v>
      </c>
      <c r="AF934">
        <v>5</v>
      </c>
      <c r="AG934">
        <v>5</v>
      </c>
      <c r="AH934">
        <v>5</v>
      </c>
      <c r="AI934">
        <v>5</v>
      </c>
      <c r="AJ934">
        <v>5</v>
      </c>
      <c r="AK934" t="s">
        <v>87</v>
      </c>
      <c r="AL934" t="s">
        <v>88</v>
      </c>
      <c r="AM934">
        <v>5</v>
      </c>
      <c r="AN934">
        <v>5</v>
      </c>
      <c r="AO934" t="s">
        <v>113</v>
      </c>
      <c r="AP934">
        <v>5</v>
      </c>
      <c r="AQ934">
        <v>5</v>
      </c>
      <c r="AR934">
        <v>5</v>
      </c>
      <c r="AS934">
        <v>5</v>
      </c>
      <c r="AT934">
        <v>5</v>
      </c>
      <c r="AU934">
        <v>5</v>
      </c>
      <c r="AV934">
        <v>5</v>
      </c>
      <c r="AW934">
        <v>5</v>
      </c>
      <c r="AX934" s="67" t="s">
        <v>87</v>
      </c>
      <c r="AY934" t="s">
        <v>88</v>
      </c>
      <c r="BA934">
        <v>5</v>
      </c>
      <c r="BB934" s="67">
        <v>5</v>
      </c>
      <c r="BC934" s="117" t="s">
        <v>135</v>
      </c>
      <c r="BF934">
        <f t="shared" si="95"/>
        <v>0</v>
      </c>
      <c r="BG934">
        <f t="shared" si="101"/>
        <v>0</v>
      </c>
      <c r="BH934">
        <f t="shared" si="101"/>
        <v>0</v>
      </c>
      <c r="BI934">
        <f t="shared" si="101"/>
        <v>0</v>
      </c>
      <c r="BJ934">
        <f t="shared" si="101"/>
        <v>0</v>
      </c>
      <c r="BK934">
        <f t="shared" si="101"/>
        <v>0</v>
      </c>
      <c r="BL934">
        <f t="shared" si="98"/>
        <v>0</v>
      </c>
      <c r="BM934">
        <f t="shared" si="100"/>
        <v>0</v>
      </c>
      <c r="BN934">
        <f t="shared" si="100"/>
        <v>0</v>
      </c>
      <c r="BO934">
        <f t="shared" si="100"/>
        <v>1</v>
      </c>
      <c r="BP934">
        <f t="shared" si="100"/>
        <v>0</v>
      </c>
      <c r="BQ934">
        <f t="shared" si="97"/>
        <v>0</v>
      </c>
      <c r="BR934">
        <f t="shared" si="100"/>
        <v>0</v>
      </c>
      <c r="BS934">
        <f t="shared" si="100"/>
        <v>0</v>
      </c>
      <c r="BT934" s="256">
        <f t="shared" si="99"/>
        <v>5</v>
      </c>
    </row>
    <row r="935" spans="2:72" x14ac:dyDescent="0.2">
      <c r="B935" s="93" t="str">
        <f>IFERROR(VLOOKUP(TABLA!$F935,BLIOTECAS!$C$1:$E$26,2,FALSE),"")</f>
        <v>BIO</v>
      </c>
      <c r="C935" s="93" t="str">
        <f>IFERROR(VLOOKUP(TABLA!F935,BLIOTECAS!$C$1:$E$26,3,FALSE),"")</f>
        <v>Ciencias Experimentales</v>
      </c>
      <c r="D935" s="267" t="s">
        <v>1069</v>
      </c>
      <c r="E935" s="128" t="s">
        <v>8</v>
      </c>
      <c r="F935" t="s">
        <v>27</v>
      </c>
      <c r="G935" t="s">
        <v>47</v>
      </c>
      <c r="H935" t="s">
        <v>46</v>
      </c>
      <c r="J935" t="s">
        <v>27</v>
      </c>
      <c r="K935" t="s">
        <v>28</v>
      </c>
      <c r="L935" t="s">
        <v>19</v>
      </c>
      <c r="N935">
        <v>4</v>
      </c>
      <c r="O935">
        <v>4</v>
      </c>
      <c r="P935">
        <v>4</v>
      </c>
      <c r="Q935">
        <v>4</v>
      </c>
      <c r="R935">
        <v>4</v>
      </c>
      <c r="S935" t="s">
        <v>88</v>
      </c>
      <c r="T935" t="s">
        <v>88</v>
      </c>
      <c r="U935">
        <v>4</v>
      </c>
      <c r="V935">
        <v>4</v>
      </c>
      <c r="W935">
        <v>4</v>
      </c>
      <c r="X935">
        <v>1</v>
      </c>
      <c r="Y935">
        <v>5</v>
      </c>
      <c r="Z935">
        <v>5</v>
      </c>
      <c r="AA935">
        <v>5</v>
      </c>
      <c r="AB935">
        <v>3</v>
      </c>
      <c r="AC935">
        <v>3</v>
      </c>
      <c r="AD935">
        <v>4</v>
      </c>
      <c r="AE935">
        <v>4</v>
      </c>
      <c r="AF935">
        <v>4</v>
      </c>
      <c r="AG935">
        <v>5</v>
      </c>
      <c r="AH935">
        <v>4</v>
      </c>
      <c r="AI935">
        <v>3</v>
      </c>
      <c r="AJ935">
        <v>4</v>
      </c>
      <c r="AK935" t="s">
        <v>88</v>
      </c>
      <c r="AL935" t="s">
        <v>88</v>
      </c>
      <c r="AM935">
        <v>4</v>
      </c>
      <c r="AN935">
        <v>3</v>
      </c>
      <c r="AO935" t="s">
        <v>115</v>
      </c>
      <c r="AP935">
        <v>5</v>
      </c>
      <c r="AQ935">
        <v>4</v>
      </c>
      <c r="AR935">
        <v>4</v>
      </c>
      <c r="AS935">
        <v>5</v>
      </c>
      <c r="AT935">
        <v>5</v>
      </c>
      <c r="AU935">
        <v>5</v>
      </c>
      <c r="AV935">
        <v>4</v>
      </c>
      <c r="AW935">
        <v>3</v>
      </c>
      <c r="AX935" s="67" t="s">
        <v>87</v>
      </c>
      <c r="AY935" t="s">
        <v>88</v>
      </c>
      <c r="BA935">
        <v>5</v>
      </c>
      <c r="BB935" s="67">
        <v>5</v>
      </c>
      <c r="BC935" s="117" t="s">
        <v>135</v>
      </c>
      <c r="BF935">
        <f t="shared" si="95"/>
        <v>0</v>
      </c>
      <c r="BG935">
        <f t="shared" si="101"/>
        <v>0</v>
      </c>
      <c r="BH935">
        <f t="shared" si="101"/>
        <v>0</v>
      </c>
      <c r="BI935">
        <f t="shared" si="101"/>
        <v>0</v>
      </c>
      <c r="BJ935">
        <f t="shared" si="101"/>
        <v>0</v>
      </c>
      <c r="BK935">
        <f t="shared" si="101"/>
        <v>0</v>
      </c>
      <c r="BL935">
        <f t="shared" si="98"/>
        <v>0</v>
      </c>
      <c r="BM935">
        <f t="shared" si="100"/>
        <v>0</v>
      </c>
      <c r="BN935">
        <f t="shared" si="100"/>
        <v>0</v>
      </c>
      <c r="BO935">
        <f t="shared" si="100"/>
        <v>0</v>
      </c>
      <c r="BP935">
        <f t="shared" si="100"/>
        <v>0</v>
      </c>
      <c r="BQ935">
        <f t="shared" si="97"/>
        <v>0</v>
      </c>
      <c r="BR935">
        <f t="shared" si="100"/>
        <v>1</v>
      </c>
      <c r="BS935">
        <f t="shared" si="100"/>
        <v>0</v>
      </c>
      <c r="BT935" s="256">
        <f t="shared" si="99"/>
        <v>5</v>
      </c>
    </row>
    <row r="936" spans="2:72" x14ac:dyDescent="0.2">
      <c r="B936" s="93" t="str">
        <f>IFERROR(VLOOKUP(TABLA!$F936,BLIOTECAS!$C$1:$E$26,2,FALSE),"")</f>
        <v>VET</v>
      </c>
      <c r="C936" s="93" t="str">
        <f>IFERROR(VLOOKUP(TABLA!F936,BLIOTECAS!$C$1:$E$26,3,FALSE),"")</f>
        <v>Ciencias de la Salud</v>
      </c>
      <c r="D936" s="267" t="s">
        <v>1069</v>
      </c>
      <c r="E936" s="128" t="s">
        <v>8</v>
      </c>
      <c r="F936" t="s">
        <v>21</v>
      </c>
      <c r="G936" t="s">
        <v>47</v>
      </c>
      <c r="H936" t="s">
        <v>44</v>
      </c>
      <c r="J936" t="s">
        <v>21</v>
      </c>
      <c r="K936" t="s">
        <v>56</v>
      </c>
      <c r="N936">
        <v>3</v>
      </c>
      <c r="O936">
        <v>4</v>
      </c>
      <c r="P936">
        <v>4</v>
      </c>
      <c r="Q936">
        <v>4</v>
      </c>
      <c r="R936">
        <v>4</v>
      </c>
      <c r="S936" t="s">
        <v>88</v>
      </c>
      <c r="T936" t="s">
        <v>88</v>
      </c>
      <c r="U936">
        <v>4</v>
      </c>
      <c r="V936">
        <v>4</v>
      </c>
      <c r="W936">
        <v>3</v>
      </c>
      <c r="X936">
        <v>4</v>
      </c>
      <c r="Y936">
        <v>4</v>
      </c>
      <c r="Z936">
        <v>4</v>
      </c>
      <c r="AA936">
        <v>4</v>
      </c>
      <c r="AB936">
        <v>3</v>
      </c>
      <c r="AC936">
        <v>3</v>
      </c>
      <c r="AD936">
        <v>4</v>
      </c>
      <c r="AE936">
        <v>4</v>
      </c>
      <c r="AF936">
        <v>4</v>
      </c>
      <c r="AH936">
        <v>4</v>
      </c>
      <c r="AI936">
        <v>3</v>
      </c>
      <c r="AJ936">
        <v>3</v>
      </c>
      <c r="AK936" t="s">
        <v>88</v>
      </c>
      <c r="AL936" t="s">
        <v>88</v>
      </c>
      <c r="AM936">
        <v>3</v>
      </c>
      <c r="AN936">
        <v>3</v>
      </c>
      <c r="AO936" t="s">
        <v>113</v>
      </c>
      <c r="AP936">
        <v>3</v>
      </c>
      <c r="AQ936">
        <v>3</v>
      </c>
      <c r="AR936">
        <v>3</v>
      </c>
      <c r="AS936">
        <v>4</v>
      </c>
      <c r="AT936">
        <v>3</v>
      </c>
      <c r="AU936">
        <v>3</v>
      </c>
      <c r="AV936">
        <v>3</v>
      </c>
      <c r="AW936">
        <v>4</v>
      </c>
      <c r="AX936" s="67" t="s">
        <v>88</v>
      </c>
      <c r="AY936" t="s">
        <v>88</v>
      </c>
      <c r="BA936">
        <v>4</v>
      </c>
      <c r="BB936" s="67">
        <v>4</v>
      </c>
      <c r="BC936" s="117" t="s">
        <v>133</v>
      </c>
      <c r="BF936">
        <f t="shared" ref="BF936:BF999" si="102">IF(IFERROR(FIND(BF$2,$I936,1),0)&lt;&gt;0,1,0)</f>
        <v>0</v>
      </c>
      <c r="BG936">
        <f t="shared" si="101"/>
        <v>0</v>
      </c>
      <c r="BH936">
        <f t="shared" si="101"/>
        <v>0</v>
      </c>
      <c r="BI936">
        <f t="shared" si="101"/>
        <v>0</v>
      </c>
      <c r="BJ936">
        <f t="shared" si="101"/>
        <v>0</v>
      </c>
      <c r="BK936">
        <f t="shared" si="101"/>
        <v>0</v>
      </c>
      <c r="BL936">
        <f t="shared" si="98"/>
        <v>0</v>
      </c>
      <c r="BM936">
        <f t="shared" si="100"/>
        <v>0</v>
      </c>
      <c r="BN936">
        <f t="shared" si="100"/>
        <v>0</v>
      </c>
      <c r="BO936">
        <f t="shared" si="100"/>
        <v>1</v>
      </c>
      <c r="BP936">
        <f t="shared" si="100"/>
        <v>0</v>
      </c>
      <c r="BQ936">
        <f t="shared" si="97"/>
        <v>0</v>
      </c>
      <c r="BR936">
        <f t="shared" si="100"/>
        <v>0</v>
      </c>
      <c r="BS936">
        <f t="shared" si="100"/>
        <v>0</v>
      </c>
      <c r="BT936" s="256">
        <f t="shared" si="99"/>
        <v>3</v>
      </c>
    </row>
    <row r="937" spans="2:72" x14ac:dyDescent="0.2">
      <c r="B937" s="93" t="str">
        <f>IFERROR(VLOOKUP(TABLA!$F937,BLIOTECAS!$C$1:$E$26,2,FALSE),"")</f>
        <v>FAR</v>
      </c>
      <c r="C937" s="93" t="str">
        <f>IFERROR(VLOOKUP(TABLA!F937,BLIOTECAS!$C$1:$E$26,3,FALSE),"")</f>
        <v>Ciencias de la Salud</v>
      </c>
      <c r="D937" s="267" t="s">
        <v>1069</v>
      </c>
      <c r="E937" s="128" t="s">
        <v>11</v>
      </c>
      <c r="F937" t="s">
        <v>28</v>
      </c>
      <c r="G937" t="s">
        <v>44</v>
      </c>
      <c r="H937" t="s">
        <v>46</v>
      </c>
      <c r="S937" t="s">
        <v>88</v>
      </c>
      <c r="T937" t="s">
        <v>88</v>
      </c>
      <c r="U937">
        <v>1</v>
      </c>
      <c r="V937">
        <v>2</v>
      </c>
      <c r="W937">
        <v>5</v>
      </c>
      <c r="X937">
        <v>1</v>
      </c>
      <c r="Y937">
        <v>5</v>
      </c>
      <c r="Z937">
        <v>5</v>
      </c>
      <c r="AA937">
        <v>5</v>
      </c>
      <c r="AB937">
        <v>1</v>
      </c>
      <c r="AC937">
        <v>5</v>
      </c>
      <c r="AD937">
        <v>5</v>
      </c>
      <c r="AE937">
        <v>5</v>
      </c>
      <c r="AF937">
        <v>5</v>
      </c>
      <c r="AH937">
        <v>5</v>
      </c>
      <c r="AJ937">
        <v>5</v>
      </c>
      <c r="AK937" t="s">
        <v>87</v>
      </c>
      <c r="AL937" t="s">
        <v>88</v>
      </c>
      <c r="AM937">
        <v>5</v>
      </c>
      <c r="AN937">
        <v>5</v>
      </c>
      <c r="AO937" t="s">
        <v>115</v>
      </c>
      <c r="AX937" s="67" t="s">
        <v>87</v>
      </c>
      <c r="AY937" t="s">
        <v>88</v>
      </c>
      <c r="BC937" s="117" t="s">
        <v>135</v>
      </c>
      <c r="BF937">
        <f t="shared" si="102"/>
        <v>0</v>
      </c>
      <c r="BG937">
        <f t="shared" si="101"/>
        <v>0</v>
      </c>
      <c r="BH937">
        <f t="shared" si="101"/>
        <v>0</v>
      </c>
      <c r="BI937">
        <f t="shared" si="101"/>
        <v>0</v>
      </c>
      <c r="BJ937">
        <f t="shared" si="101"/>
        <v>0</v>
      </c>
      <c r="BK937">
        <f t="shared" si="101"/>
        <v>0</v>
      </c>
      <c r="BL937">
        <f t="shared" si="98"/>
        <v>0</v>
      </c>
      <c r="BM937">
        <f t="shared" si="100"/>
        <v>0</v>
      </c>
      <c r="BN937">
        <f t="shared" si="100"/>
        <v>0</v>
      </c>
      <c r="BO937">
        <f t="shared" si="100"/>
        <v>0</v>
      </c>
      <c r="BP937">
        <f t="shared" si="100"/>
        <v>0</v>
      </c>
      <c r="BQ937">
        <f t="shared" si="97"/>
        <v>0</v>
      </c>
      <c r="BR937">
        <f t="shared" si="100"/>
        <v>1</v>
      </c>
      <c r="BS937">
        <f t="shared" si="100"/>
        <v>0</v>
      </c>
      <c r="BT937" s="256">
        <f t="shared" si="99"/>
        <v>5</v>
      </c>
    </row>
    <row r="938" spans="2:72" x14ac:dyDescent="0.2">
      <c r="B938" s="93" t="str">
        <f>IFERROR(VLOOKUP(TABLA!$F938,BLIOTECAS!$C$1:$E$26,2,FALSE),"")</f>
        <v>EDU</v>
      </c>
      <c r="C938" s="93" t="str">
        <f>IFERROR(VLOOKUP(TABLA!F938,BLIOTECAS!$C$1:$E$26,3,FALSE),"")</f>
        <v>Humanidades</v>
      </c>
      <c r="D938" s="267" t="s">
        <v>1069</v>
      </c>
      <c r="E938" s="128" t="s">
        <v>8</v>
      </c>
      <c r="F938" t="s">
        <v>16</v>
      </c>
      <c r="G938" t="s">
        <v>46</v>
      </c>
      <c r="H938" t="s">
        <v>47</v>
      </c>
      <c r="J938" t="s">
        <v>71</v>
      </c>
      <c r="N938">
        <v>5</v>
      </c>
      <c r="O938">
        <v>5</v>
      </c>
      <c r="P938">
        <v>5</v>
      </c>
      <c r="Q938">
        <v>3</v>
      </c>
      <c r="R938">
        <v>4</v>
      </c>
      <c r="S938" t="s">
        <v>87</v>
      </c>
      <c r="T938" t="s">
        <v>87</v>
      </c>
      <c r="U938">
        <v>3</v>
      </c>
      <c r="V938">
        <v>4</v>
      </c>
      <c r="W938">
        <v>4</v>
      </c>
      <c r="X938">
        <v>2</v>
      </c>
      <c r="Y938">
        <v>5</v>
      </c>
      <c r="Z938">
        <v>5</v>
      </c>
      <c r="AA938">
        <v>5</v>
      </c>
      <c r="AB938">
        <v>4</v>
      </c>
      <c r="AC938">
        <v>3</v>
      </c>
      <c r="AD938">
        <v>4</v>
      </c>
      <c r="AE938">
        <v>5</v>
      </c>
      <c r="AF938">
        <v>4</v>
      </c>
      <c r="AG938">
        <v>5</v>
      </c>
      <c r="AH938">
        <v>5</v>
      </c>
      <c r="AI938">
        <v>4</v>
      </c>
      <c r="AJ938">
        <v>4</v>
      </c>
      <c r="AK938" t="s">
        <v>88</v>
      </c>
      <c r="AL938" t="s">
        <v>88</v>
      </c>
      <c r="AM938">
        <v>4</v>
      </c>
      <c r="AN938">
        <v>4</v>
      </c>
      <c r="AP938">
        <v>5</v>
      </c>
      <c r="AQ938">
        <v>5</v>
      </c>
      <c r="AR938">
        <v>4</v>
      </c>
      <c r="AS938">
        <v>5</v>
      </c>
      <c r="AT938">
        <v>4</v>
      </c>
      <c r="AU938">
        <v>5</v>
      </c>
      <c r="AV938">
        <v>5</v>
      </c>
      <c r="AW938">
        <v>5</v>
      </c>
      <c r="AX938" s="67" t="s">
        <v>88</v>
      </c>
      <c r="AY938" t="s">
        <v>88</v>
      </c>
      <c r="BA938">
        <v>4</v>
      </c>
      <c r="BB938" s="67">
        <v>4</v>
      </c>
      <c r="BC938" s="117" t="s">
        <v>134</v>
      </c>
      <c r="BF938">
        <f t="shared" si="102"/>
        <v>0</v>
      </c>
      <c r="BG938">
        <f t="shared" si="101"/>
        <v>0</v>
      </c>
      <c r="BH938">
        <f t="shared" si="101"/>
        <v>0</v>
      </c>
      <c r="BI938">
        <f t="shared" si="101"/>
        <v>0</v>
      </c>
      <c r="BJ938">
        <f t="shared" si="101"/>
        <v>0</v>
      </c>
      <c r="BK938">
        <f t="shared" si="101"/>
        <v>0</v>
      </c>
      <c r="BL938">
        <f t="shared" si="98"/>
        <v>0</v>
      </c>
      <c r="BM938">
        <f t="shared" si="100"/>
        <v>0</v>
      </c>
      <c r="BN938">
        <f t="shared" si="100"/>
        <v>0</v>
      </c>
      <c r="BO938">
        <f t="shared" si="100"/>
        <v>0</v>
      </c>
      <c r="BP938">
        <f t="shared" si="100"/>
        <v>0</v>
      </c>
      <c r="BQ938">
        <f t="shared" si="97"/>
        <v>0</v>
      </c>
      <c r="BR938">
        <f t="shared" si="100"/>
        <v>0</v>
      </c>
      <c r="BS938">
        <f t="shared" si="100"/>
        <v>0</v>
      </c>
      <c r="BT938" s="256">
        <f t="shared" si="99"/>
        <v>4</v>
      </c>
    </row>
    <row r="939" spans="2:72" x14ac:dyDescent="0.2">
      <c r="B939" s="93" t="str">
        <f>IFERROR(VLOOKUP(TABLA!$F939,BLIOTECAS!$C$1:$E$26,2,FALSE),"")</f>
        <v>FLL</v>
      </c>
      <c r="C939" s="93" t="str">
        <f>IFERROR(VLOOKUP(TABLA!F939,BLIOTECAS!$C$1:$E$26,3,FALSE),"")</f>
        <v>Humanidades</v>
      </c>
      <c r="D939" s="267" t="s">
        <v>1069</v>
      </c>
      <c r="E939" s="128" t="s">
        <v>11</v>
      </c>
      <c r="F939" t="s">
        <v>15</v>
      </c>
      <c r="G939" t="s">
        <v>47</v>
      </c>
      <c r="H939" t="s">
        <v>46</v>
      </c>
      <c r="J939" t="s">
        <v>76</v>
      </c>
      <c r="K939" t="s">
        <v>31</v>
      </c>
      <c r="L939" t="s">
        <v>76</v>
      </c>
      <c r="N939">
        <v>5</v>
      </c>
      <c r="O939">
        <v>5</v>
      </c>
      <c r="P939">
        <v>4</v>
      </c>
      <c r="Q939">
        <v>1</v>
      </c>
      <c r="S939" t="s">
        <v>87</v>
      </c>
      <c r="T939" t="s">
        <v>87</v>
      </c>
      <c r="U939">
        <v>2</v>
      </c>
      <c r="V939">
        <v>1</v>
      </c>
      <c r="W939">
        <v>3</v>
      </c>
      <c r="X939">
        <v>5</v>
      </c>
      <c r="Y939">
        <v>4</v>
      </c>
      <c r="Z939">
        <v>4</v>
      </c>
      <c r="AA939">
        <v>2</v>
      </c>
      <c r="AB939">
        <v>2</v>
      </c>
      <c r="AC939">
        <v>3</v>
      </c>
      <c r="AD939">
        <v>4</v>
      </c>
      <c r="AE939">
        <v>4</v>
      </c>
      <c r="AF939">
        <v>4</v>
      </c>
      <c r="AG939">
        <v>5</v>
      </c>
      <c r="AH939">
        <v>5</v>
      </c>
      <c r="AI939">
        <v>5</v>
      </c>
      <c r="AJ939">
        <v>4</v>
      </c>
      <c r="AK939" t="s">
        <v>88</v>
      </c>
      <c r="AL939" t="s">
        <v>88</v>
      </c>
      <c r="AM939">
        <v>4</v>
      </c>
      <c r="AN939">
        <v>3</v>
      </c>
      <c r="AO939" t="s">
        <v>115</v>
      </c>
      <c r="AP939">
        <v>5</v>
      </c>
      <c r="AQ939">
        <v>3</v>
      </c>
      <c r="AR939">
        <v>5</v>
      </c>
      <c r="AS939">
        <v>5</v>
      </c>
      <c r="AT939">
        <v>5</v>
      </c>
      <c r="AU939">
        <v>5</v>
      </c>
      <c r="AV939">
        <v>4</v>
      </c>
      <c r="AW939">
        <v>3</v>
      </c>
      <c r="AX939" s="67" t="s">
        <v>88</v>
      </c>
      <c r="AY939" t="s">
        <v>88</v>
      </c>
      <c r="BA939">
        <v>5</v>
      </c>
      <c r="BB939" s="67">
        <v>5</v>
      </c>
      <c r="BC939" s="117" t="s">
        <v>135</v>
      </c>
      <c r="BF939">
        <f t="shared" si="102"/>
        <v>0</v>
      </c>
      <c r="BG939">
        <f t="shared" si="101"/>
        <v>0</v>
      </c>
      <c r="BH939">
        <f t="shared" si="101"/>
        <v>0</v>
      </c>
      <c r="BI939">
        <f t="shared" si="101"/>
        <v>0</v>
      </c>
      <c r="BJ939">
        <f t="shared" si="101"/>
        <v>0</v>
      </c>
      <c r="BK939">
        <f t="shared" si="101"/>
        <v>0</v>
      </c>
      <c r="BL939">
        <f t="shared" si="98"/>
        <v>0</v>
      </c>
      <c r="BM939">
        <f t="shared" si="100"/>
        <v>0</v>
      </c>
      <c r="BN939">
        <f t="shared" si="100"/>
        <v>0</v>
      </c>
      <c r="BO939">
        <f t="shared" si="100"/>
        <v>0</v>
      </c>
      <c r="BP939">
        <f t="shared" si="100"/>
        <v>0</v>
      </c>
      <c r="BQ939">
        <f t="shared" si="97"/>
        <v>0</v>
      </c>
      <c r="BR939">
        <f t="shared" si="100"/>
        <v>1</v>
      </c>
      <c r="BS939">
        <f t="shared" si="100"/>
        <v>0</v>
      </c>
      <c r="BT939" s="256">
        <f t="shared" si="99"/>
        <v>5</v>
      </c>
    </row>
    <row r="940" spans="2:72" x14ac:dyDescent="0.2">
      <c r="B940" s="93" t="str">
        <f>IFERROR(VLOOKUP(TABLA!$F940,BLIOTECAS!$C$1:$E$26,2,FALSE),"")</f>
        <v>GHI</v>
      </c>
      <c r="C940" s="93" t="str">
        <f>IFERROR(VLOOKUP(TABLA!F940,BLIOTECAS!$C$1:$E$26,3,FALSE),"")</f>
        <v>Humanidades</v>
      </c>
      <c r="D940" s="267" t="s">
        <v>1069</v>
      </c>
      <c r="E940" s="128" t="s">
        <v>8</v>
      </c>
      <c r="F940" t="s">
        <v>13</v>
      </c>
      <c r="G940" t="s">
        <v>48</v>
      </c>
      <c r="H940" t="s">
        <v>44</v>
      </c>
      <c r="J940" t="s">
        <v>476</v>
      </c>
      <c r="K940" t="s">
        <v>13</v>
      </c>
      <c r="N940">
        <v>3</v>
      </c>
      <c r="O940">
        <v>3</v>
      </c>
      <c r="P940">
        <v>5</v>
      </c>
      <c r="Q940">
        <v>3</v>
      </c>
      <c r="R940">
        <v>4</v>
      </c>
      <c r="S940" t="s">
        <v>88</v>
      </c>
      <c r="T940" t="s">
        <v>88</v>
      </c>
      <c r="U940">
        <v>1</v>
      </c>
      <c r="V940">
        <v>1</v>
      </c>
      <c r="W940">
        <v>1</v>
      </c>
      <c r="X940">
        <v>3</v>
      </c>
      <c r="Y940">
        <v>5</v>
      </c>
      <c r="Z940">
        <v>5</v>
      </c>
      <c r="AA940">
        <v>5</v>
      </c>
      <c r="AB940">
        <v>1</v>
      </c>
      <c r="AC940">
        <v>3</v>
      </c>
      <c r="AD940">
        <v>3</v>
      </c>
      <c r="AE940">
        <v>3</v>
      </c>
      <c r="AF940">
        <v>3</v>
      </c>
      <c r="AG940">
        <v>4</v>
      </c>
      <c r="AH940">
        <v>3</v>
      </c>
      <c r="AI940">
        <v>3</v>
      </c>
      <c r="AJ940">
        <v>4</v>
      </c>
      <c r="AK940" t="s">
        <v>88</v>
      </c>
      <c r="AL940" t="s">
        <v>88</v>
      </c>
      <c r="AM940">
        <v>3</v>
      </c>
      <c r="AN940">
        <v>3</v>
      </c>
      <c r="AO940" t="s">
        <v>115</v>
      </c>
      <c r="AX940" s="67" t="s">
        <v>88</v>
      </c>
      <c r="AY940" t="s">
        <v>88</v>
      </c>
      <c r="BA940">
        <v>3</v>
      </c>
      <c r="BB940" s="67">
        <v>5</v>
      </c>
      <c r="BC940" s="117" t="s">
        <v>135</v>
      </c>
      <c r="BF940">
        <f t="shared" si="102"/>
        <v>0</v>
      </c>
      <c r="BG940">
        <f t="shared" si="101"/>
        <v>0</v>
      </c>
      <c r="BH940">
        <f t="shared" si="101"/>
        <v>0</v>
      </c>
      <c r="BI940">
        <f t="shared" si="101"/>
        <v>0</v>
      </c>
      <c r="BJ940">
        <f t="shared" si="101"/>
        <v>0</v>
      </c>
      <c r="BK940">
        <f t="shared" si="101"/>
        <v>0</v>
      </c>
      <c r="BL940">
        <f t="shared" si="98"/>
        <v>0</v>
      </c>
      <c r="BM940">
        <f t="shared" si="100"/>
        <v>0</v>
      </c>
      <c r="BN940">
        <f t="shared" si="100"/>
        <v>0</v>
      </c>
      <c r="BO940">
        <f t="shared" si="100"/>
        <v>0</v>
      </c>
      <c r="BP940">
        <f t="shared" si="100"/>
        <v>0</v>
      </c>
      <c r="BQ940">
        <f t="shared" si="97"/>
        <v>0</v>
      </c>
      <c r="BR940">
        <f t="shared" si="100"/>
        <v>1</v>
      </c>
      <c r="BS940">
        <f t="shared" si="100"/>
        <v>0</v>
      </c>
      <c r="BT940" s="256">
        <f t="shared" si="99"/>
        <v>5</v>
      </c>
    </row>
    <row r="941" spans="2:72" x14ac:dyDescent="0.2">
      <c r="B941" s="93" t="str">
        <f>IFERROR(VLOOKUP(TABLA!$F941,BLIOTECAS!$C$1:$E$26,2,FALSE),"")</f>
        <v>CEE</v>
      </c>
      <c r="C941" s="93" t="str">
        <f>IFERROR(VLOOKUP(TABLA!F941,BLIOTECAS!$C$1:$E$26,3,FALSE),"")</f>
        <v>Ciencias Sociales</v>
      </c>
      <c r="D941" s="267" t="s">
        <v>1069</v>
      </c>
      <c r="E941" s="128" t="s">
        <v>8</v>
      </c>
      <c r="F941" t="s">
        <v>20</v>
      </c>
      <c r="G941" t="s">
        <v>46</v>
      </c>
      <c r="H941" t="s">
        <v>46</v>
      </c>
      <c r="J941" t="s">
        <v>25</v>
      </c>
      <c r="K941" t="s">
        <v>20</v>
      </c>
      <c r="L941" t="s">
        <v>56</v>
      </c>
      <c r="N941">
        <v>4</v>
      </c>
      <c r="O941">
        <v>5</v>
      </c>
      <c r="P941">
        <v>5</v>
      </c>
      <c r="Q941">
        <v>4</v>
      </c>
      <c r="R941">
        <v>5</v>
      </c>
      <c r="S941" t="s">
        <v>87</v>
      </c>
      <c r="T941" t="s">
        <v>87</v>
      </c>
      <c r="U941">
        <v>2</v>
      </c>
      <c r="V941">
        <v>1</v>
      </c>
      <c r="W941">
        <v>2</v>
      </c>
      <c r="X941">
        <v>1</v>
      </c>
      <c r="Y941">
        <v>5</v>
      </c>
      <c r="Z941">
        <v>4</v>
      </c>
      <c r="AA941">
        <v>5</v>
      </c>
      <c r="AB941">
        <v>1</v>
      </c>
      <c r="AC941">
        <v>4</v>
      </c>
      <c r="AD941">
        <v>5</v>
      </c>
      <c r="AE941">
        <v>5</v>
      </c>
      <c r="AF941">
        <v>4</v>
      </c>
      <c r="AG941">
        <v>4</v>
      </c>
      <c r="AH941">
        <v>5</v>
      </c>
      <c r="AI941">
        <v>3</v>
      </c>
      <c r="AJ941">
        <v>3</v>
      </c>
      <c r="AK941" t="s">
        <v>88</v>
      </c>
      <c r="AL941" t="s">
        <v>88</v>
      </c>
      <c r="AM941">
        <v>4</v>
      </c>
      <c r="AN941">
        <v>4</v>
      </c>
      <c r="AO941" t="s">
        <v>115</v>
      </c>
      <c r="AP941">
        <v>5</v>
      </c>
      <c r="AQ941">
        <v>5</v>
      </c>
      <c r="AR941">
        <v>5</v>
      </c>
      <c r="AS941">
        <v>5</v>
      </c>
      <c r="AT941">
        <v>5</v>
      </c>
      <c r="AU941">
        <v>5</v>
      </c>
      <c r="AV941">
        <v>4</v>
      </c>
      <c r="AW941">
        <v>5</v>
      </c>
      <c r="AX941" s="67" t="s">
        <v>87</v>
      </c>
      <c r="AY941" t="s">
        <v>87</v>
      </c>
      <c r="AZ941" t="s">
        <v>123</v>
      </c>
      <c r="BA941">
        <v>5</v>
      </c>
      <c r="BB941" s="67">
        <v>4</v>
      </c>
      <c r="BC941" s="117" t="s">
        <v>134</v>
      </c>
      <c r="BF941">
        <f t="shared" si="102"/>
        <v>0</v>
      </c>
      <c r="BG941">
        <f t="shared" si="101"/>
        <v>0</v>
      </c>
      <c r="BH941">
        <f t="shared" si="101"/>
        <v>0</v>
      </c>
      <c r="BI941">
        <f t="shared" si="101"/>
        <v>0</v>
      </c>
      <c r="BJ941">
        <f t="shared" si="101"/>
        <v>0</v>
      </c>
      <c r="BK941">
        <f t="shared" si="101"/>
        <v>0</v>
      </c>
      <c r="BL941">
        <f t="shared" si="98"/>
        <v>0</v>
      </c>
      <c r="BM941">
        <f t="shared" si="100"/>
        <v>0</v>
      </c>
      <c r="BN941">
        <f t="shared" si="100"/>
        <v>0</v>
      </c>
      <c r="BO941">
        <f t="shared" si="100"/>
        <v>0</v>
      </c>
      <c r="BP941">
        <f t="shared" si="100"/>
        <v>0</v>
      </c>
      <c r="BQ941">
        <f t="shared" si="97"/>
        <v>0</v>
      </c>
      <c r="BR941">
        <f t="shared" si="100"/>
        <v>1</v>
      </c>
      <c r="BS941">
        <f t="shared" si="100"/>
        <v>0</v>
      </c>
      <c r="BT941" s="256">
        <f t="shared" si="99"/>
        <v>4</v>
      </c>
    </row>
    <row r="942" spans="2:72" x14ac:dyDescent="0.2">
      <c r="B942" s="93" t="str">
        <f>IFERROR(VLOOKUP(TABLA!$F942,BLIOTECAS!$C$1:$E$26,2,FALSE),"")</f>
        <v>PSI</v>
      </c>
      <c r="C942" s="93" t="str">
        <f>IFERROR(VLOOKUP(TABLA!F942,BLIOTECAS!$C$1:$E$26,3,FALSE),"")</f>
        <v>Ciencias de la Salud</v>
      </c>
      <c r="D942" s="267" t="s">
        <v>1069</v>
      </c>
      <c r="E942" s="128" t="s">
        <v>8</v>
      </c>
      <c r="F942" t="s">
        <v>23</v>
      </c>
      <c r="G942" t="s">
        <v>47</v>
      </c>
      <c r="H942" t="s">
        <v>46</v>
      </c>
      <c r="J942" t="s">
        <v>23</v>
      </c>
      <c r="N942">
        <v>5</v>
      </c>
      <c r="O942">
        <v>5</v>
      </c>
      <c r="P942">
        <v>5</v>
      </c>
      <c r="Q942">
        <v>5</v>
      </c>
      <c r="R942">
        <v>5</v>
      </c>
      <c r="S942" t="s">
        <v>87</v>
      </c>
      <c r="T942" t="s">
        <v>87</v>
      </c>
      <c r="U942">
        <v>5</v>
      </c>
      <c r="V942">
        <v>5</v>
      </c>
      <c r="W942">
        <v>5</v>
      </c>
      <c r="AC942">
        <v>5</v>
      </c>
      <c r="AD942">
        <v>5</v>
      </c>
      <c r="AE942">
        <v>5</v>
      </c>
      <c r="AF942">
        <v>5</v>
      </c>
      <c r="AG942">
        <v>5</v>
      </c>
      <c r="AH942">
        <v>5</v>
      </c>
      <c r="AI942">
        <v>5</v>
      </c>
      <c r="AJ942">
        <v>5</v>
      </c>
      <c r="AK942" t="s">
        <v>88</v>
      </c>
      <c r="AL942" t="s">
        <v>88</v>
      </c>
      <c r="AM942">
        <v>5</v>
      </c>
      <c r="AN942">
        <v>5</v>
      </c>
      <c r="AO942" t="s">
        <v>115</v>
      </c>
      <c r="AP942">
        <v>5</v>
      </c>
      <c r="AQ942">
        <v>5</v>
      </c>
      <c r="AR942">
        <v>5</v>
      </c>
      <c r="AS942">
        <v>5</v>
      </c>
      <c r="AT942">
        <v>5</v>
      </c>
      <c r="AU942">
        <v>5</v>
      </c>
      <c r="AV942">
        <v>5</v>
      </c>
      <c r="AW942">
        <v>5</v>
      </c>
      <c r="AX942" s="67" t="s">
        <v>87</v>
      </c>
      <c r="AY942" t="s">
        <v>87</v>
      </c>
      <c r="BA942">
        <v>5</v>
      </c>
      <c r="BB942" s="67">
        <v>5</v>
      </c>
      <c r="BC942" s="117" t="s">
        <v>135</v>
      </c>
      <c r="BF942">
        <f t="shared" si="102"/>
        <v>0</v>
      </c>
      <c r="BG942">
        <f t="shared" si="101"/>
        <v>0</v>
      </c>
      <c r="BH942">
        <f t="shared" si="101"/>
        <v>0</v>
      </c>
      <c r="BI942">
        <f t="shared" si="101"/>
        <v>0</v>
      </c>
      <c r="BJ942">
        <f t="shared" si="101"/>
        <v>0</v>
      </c>
      <c r="BK942">
        <f t="shared" si="101"/>
        <v>0</v>
      </c>
      <c r="BL942">
        <f t="shared" si="98"/>
        <v>0</v>
      </c>
      <c r="BM942">
        <f t="shared" si="100"/>
        <v>0</v>
      </c>
      <c r="BN942">
        <f t="shared" si="100"/>
        <v>0</v>
      </c>
      <c r="BO942">
        <f t="shared" si="100"/>
        <v>0</v>
      </c>
      <c r="BP942">
        <f t="shared" si="100"/>
        <v>0</v>
      </c>
      <c r="BQ942">
        <f t="shared" si="97"/>
        <v>0</v>
      </c>
      <c r="BR942">
        <f t="shared" si="100"/>
        <v>1</v>
      </c>
      <c r="BS942">
        <f t="shared" si="100"/>
        <v>0</v>
      </c>
      <c r="BT942" s="256">
        <f t="shared" si="99"/>
        <v>5</v>
      </c>
    </row>
    <row r="943" spans="2:72" x14ac:dyDescent="0.2">
      <c r="B943" s="93" t="str">
        <f>IFERROR(VLOOKUP(TABLA!$F943,BLIOTECAS!$C$1:$E$26,2,FALSE),"")</f>
        <v>FLL</v>
      </c>
      <c r="C943" s="93" t="str">
        <f>IFERROR(VLOOKUP(TABLA!F943,BLIOTECAS!$C$1:$E$26,3,FALSE),"")</f>
        <v>Humanidades</v>
      </c>
      <c r="D943" s="267" t="s">
        <v>1069</v>
      </c>
      <c r="E943" s="128" t="s">
        <v>8</v>
      </c>
      <c r="F943" t="s">
        <v>15</v>
      </c>
      <c r="G943" t="s">
        <v>48</v>
      </c>
      <c r="H943" t="s">
        <v>47</v>
      </c>
      <c r="J943" t="s">
        <v>476</v>
      </c>
      <c r="K943" t="s">
        <v>76</v>
      </c>
      <c r="L943" t="s">
        <v>18</v>
      </c>
      <c r="N943">
        <v>4</v>
      </c>
      <c r="O943">
        <v>5</v>
      </c>
      <c r="P943">
        <v>5</v>
      </c>
      <c r="Q943">
        <v>3</v>
      </c>
      <c r="R943">
        <v>5</v>
      </c>
      <c r="S943" t="s">
        <v>87</v>
      </c>
      <c r="T943" t="s">
        <v>87</v>
      </c>
      <c r="U943">
        <v>5</v>
      </c>
      <c r="V943">
        <v>3</v>
      </c>
      <c r="W943">
        <v>4</v>
      </c>
      <c r="X943">
        <v>2</v>
      </c>
      <c r="Y943">
        <v>5</v>
      </c>
      <c r="Z943">
        <v>4</v>
      </c>
      <c r="AA943">
        <v>1</v>
      </c>
      <c r="AB943">
        <v>5</v>
      </c>
      <c r="AC943">
        <v>4</v>
      </c>
      <c r="AD943">
        <v>5</v>
      </c>
      <c r="AE943">
        <v>5</v>
      </c>
      <c r="AF943">
        <v>5</v>
      </c>
      <c r="AG943">
        <v>5</v>
      </c>
      <c r="AH943">
        <v>5</v>
      </c>
      <c r="AI943">
        <v>3</v>
      </c>
      <c r="AJ943">
        <v>4</v>
      </c>
      <c r="AK943" t="s">
        <v>88</v>
      </c>
      <c r="AL943" t="s">
        <v>88</v>
      </c>
      <c r="AM943">
        <v>5</v>
      </c>
      <c r="AN943">
        <v>4</v>
      </c>
      <c r="AO943" t="s">
        <v>113</v>
      </c>
      <c r="AP943">
        <v>4</v>
      </c>
      <c r="AQ943">
        <v>3</v>
      </c>
      <c r="AR943">
        <v>3</v>
      </c>
      <c r="AS943">
        <v>3</v>
      </c>
      <c r="AT943">
        <v>3</v>
      </c>
      <c r="AU943">
        <v>4</v>
      </c>
      <c r="AV943">
        <v>3</v>
      </c>
      <c r="AW943">
        <v>4</v>
      </c>
      <c r="AX943" s="67" t="s">
        <v>88</v>
      </c>
      <c r="AY943" t="s">
        <v>88</v>
      </c>
      <c r="BA943">
        <v>5</v>
      </c>
      <c r="BB943" s="67">
        <v>5</v>
      </c>
      <c r="BC943" s="117" t="s">
        <v>135</v>
      </c>
      <c r="BF943">
        <f t="shared" si="102"/>
        <v>0</v>
      </c>
      <c r="BG943">
        <f t="shared" si="101"/>
        <v>0</v>
      </c>
      <c r="BH943">
        <f t="shared" si="101"/>
        <v>0</v>
      </c>
      <c r="BI943">
        <f t="shared" si="101"/>
        <v>0</v>
      </c>
      <c r="BJ943">
        <f t="shared" si="101"/>
        <v>0</v>
      </c>
      <c r="BK943">
        <f t="shared" si="101"/>
        <v>0</v>
      </c>
      <c r="BL943">
        <f t="shared" si="98"/>
        <v>0</v>
      </c>
      <c r="BM943">
        <f t="shared" si="100"/>
        <v>0</v>
      </c>
      <c r="BN943">
        <f t="shared" si="100"/>
        <v>0</v>
      </c>
      <c r="BO943">
        <f t="shared" si="100"/>
        <v>1</v>
      </c>
      <c r="BP943">
        <f t="shared" si="100"/>
        <v>0</v>
      </c>
      <c r="BQ943">
        <f t="shared" si="97"/>
        <v>0</v>
      </c>
      <c r="BR943">
        <f t="shared" si="100"/>
        <v>0</v>
      </c>
      <c r="BS943">
        <f t="shared" si="100"/>
        <v>0</v>
      </c>
      <c r="BT943" s="256">
        <f t="shared" si="99"/>
        <v>5</v>
      </c>
    </row>
    <row r="944" spans="2:72" x14ac:dyDescent="0.2">
      <c r="B944" s="93" t="str">
        <f>IFERROR(VLOOKUP(TABLA!$F944,BLIOTECAS!$C$1:$E$26,2,FALSE),"")</f>
        <v>BIO</v>
      </c>
      <c r="C944" s="93" t="str">
        <f>IFERROR(VLOOKUP(TABLA!F944,BLIOTECAS!$C$1:$E$26,3,FALSE),"")</f>
        <v>Ciencias Experimentales</v>
      </c>
      <c r="D944" s="267" t="s">
        <v>1069</v>
      </c>
      <c r="E944" s="128" t="s">
        <v>9</v>
      </c>
      <c r="F944" t="s">
        <v>27</v>
      </c>
      <c r="G944" t="s">
        <v>44</v>
      </c>
      <c r="H944" t="s">
        <v>44</v>
      </c>
      <c r="N944">
        <v>5</v>
      </c>
      <c r="O944">
        <v>5</v>
      </c>
      <c r="P944">
        <v>5</v>
      </c>
      <c r="Q944">
        <v>5</v>
      </c>
      <c r="R944">
        <v>5</v>
      </c>
      <c r="S944" t="s">
        <v>88</v>
      </c>
      <c r="T944" t="s">
        <v>88</v>
      </c>
      <c r="U944">
        <v>1</v>
      </c>
      <c r="V944">
        <v>1</v>
      </c>
      <c r="W944">
        <v>1</v>
      </c>
      <c r="X944">
        <v>1</v>
      </c>
      <c r="Y944">
        <v>5</v>
      </c>
      <c r="Z944">
        <v>5</v>
      </c>
      <c r="AA944">
        <v>3</v>
      </c>
      <c r="AB944">
        <v>5</v>
      </c>
      <c r="AC944">
        <v>5</v>
      </c>
      <c r="AD944">
        <v>5</v>
      </c>
      <c r="AE944">
        <v>4</v>
      </c>
      <c r="AF944">
        <v>4</v>
      </c>
      <c r="AG944">
        <v>4</v>
      </c>
      <c r="AH944">
        <v>5</v>
      </c>
      <c r="AI944">
        <v>5</v>
      </c>
      <c r="AJ944">
        <v>4</v>
      </c>
      <c r="AK944" t="s">
        <v>88</v>
      </c>
      <c r="AL944" t="s">
        <v>88</v>
      </c>
      <c r="AM944">
        <v>5</v>
      </c>
      <c r="AN944">
        <v>4</v>
      </c>
      <c r="AO944" t="s">
        <v>113</v>
      </c>
      <c r="AP944">
        <v>5</v>
      </c>
      <c r="AQ944">
        <v>5</v>
      </c>
      <c r="AR944">
        <v>5</v>
      </c>
      <c r="AS944">
        <v>5</v>
      </c>
      <c r="AT944">
        <v>5</v>
      </c>
      <c r="AU944">
        <v>5</v>
      </c>
      <c r="AV944">
        <v>5</v>
      </c>
      <c r="AW944">
        <v>3</v>
      </c>
      <c r="AX944" s="67" t="s">
        <v>88</v>
      </c>
      <c r="AY944" t="s">
        <v>88</v>
      </c>
      <c r="BA944">
        <v>5</v>
      </c>
      <c r="BB944" s="67">
        <v>5</v>
      </c>
      <c r="BC944" s="117" t="s">
        <v>135</v>
      </c>
      <c r="BF944">
        <f t="shared" si="102"/>
        <v>0</v>
      </c>
      <c r="BG944">
        <f t="shared" si="101"/>
        <v>0</v>
      </c>
      <c r="BH944">
        <f t="shared" si="101"/>
        <v>0</v>
      </c>
      <c r="BI944">
        <f t="shared" si="101"/>
        <v>0</v>
      </c>
      <c r="BJ944">
        <f t="shared" si="101"/>
        <v>0</v>
      </c>
      <c r="BK944">
        <f t="shared" si="101"/>
        <v>0</v>
      </c>
      <c r="BL944">
        <f t="shared" si="98"/>
        <v>0</v>
      </c>
      <c r="BM944">
        <f t="shared" si="100"/>
        <v>0</v>
      </c>
      <c r="BN944">
        <f t="shared" si="100"/>
        <v>0</v>
      </c>
      <c r="BO944">
        <f t="shared" si="100"/>
        <v>1</v>
      </c>
      <c r="BP944">
        <f t="shared" si="100"/>
        <v>0</v>
      </c>
      <c r="BQ944">
        <f t="shared" si="97"/>
        <v>0</v>
      </c>
      <c r="BR944">
        <f t="shared" si="100"/>
        <v>0</v>
      </c>
      <c r="BS944">
        <f t="shared" si="100"/>
        <v>0</v>
      </c>
      <c r="BT944" s="256">
        <f t="shared" si="99"/>
        <v>5</v>
      </c>
    </row>
    <row r="945" spans="2:72" x14ac:dyDescent="0.2">
      <c r="B945" s="93" t="str">
        <f>IFERROR(VLOOKUP(TABLA!$F945,BLIOTECAS!$C$1:$E$26,2,FALSE),"")</f>
        <v>CEE</v>
      </c>
      <c r="C945" s="93" t="str">
        <f>IFERROR(VLOOKUP(TABLA!F945,BLIOTECAS!$C$1:$E$26,3,FALSE),"")</f>
        <v>Ciencias Sociales</v>
      </c>
      <c r="D945" s="267" t="s">
        <v>1069</v>
      </c>
      <c r="E945" s="128" t="s">
        <v>8</v>
      </c>
      <c r="F945" t="s">
        <v>20</v>
      </c>
      <c r="G945" t="s">
        <v>45</v>
      </c>
      <c r="H945" t="s">
        <v>45</v>
      </c>
      <c r="J945" t="s">
        <v>20</v>
      </c>
      <c r="K945" t="s">
        <v>30</v>
      </c>
      <c r="N945">
        <v>4</v>
      </c>
      <c r="O945">
        <v>4</v>
      </c>
      <c r="P945">
        <v>3</v>
      </c>
      <c r="Q945">
        <v>3</v>
      </c>
      <c r="R945">
        <v>4</v>
      </c>
      <c r="S945" t="s">
        <v>87</v>
      </c>
      <c r="T945" t="s">
        <v>87</v>
      </c>
      <c r="U945">
        <v>4</v>
      </c>
      <c r="V945">
        <v>3</v>
      </c>
      <c r="W945">
        <v>4</v>
      </c>
      <c r="X945">
        <v>4</v>
      </c>
      <c r="Y945">
        <v>4</v>
      </c>
      <c r="Z945">
        <v>4</v>
      </c>
      <c r="AA945">
        <v>4</v>
      </c>
      <c r="AB945">
        <v>4</v>
      </c>
      <c r="AC945">
        <v>5</v>
      </c>
      <c r="AD945">
        <v>4</v>
      </c>
      <c r="AE945">
        <v>4</v>
      </c>
      <c r="AF945">
        <v>4</v>
      </c>
      <c r="AG945">
        <v>5</v>
      </c>
      <c r="AH945">
        <v>5</v>
      </c>
      <c r="AI945">
        <v>4</v>
      </c>
      <c r="AJ945">
        <v>4</v>
      </c>
      <c r="AK945" t="s">
        <v>88</v>
      </c>
      <c r="AL945" t="s">
        <v>88</v>
      </c>
      <c r="AM945">
        <v>4</v>
      </c>
      <c r="AN945">
        <v>4</v>
      </c>
      <c r="AO945" t="s">
        <v>115</v>
      </c>
      <c r="AP945">
        <v>5</v>
      </c>
      <c r="AQ945">
        <v>5</v>
      </c>
      <c r="AR945">
        <v>5</v>
      </c>
      <c r="AS945">
        <v>5</v>
      </c>
      <c r="AT945">
        <v>5</v>
      </c>
      <c r="AU945">
        <v>5</v>
      </c>
      <c r="AV945">
        <v>4</v>
      </c>
      <c r="AW945">
        <v>4</v>
      </c>
      <c r="AX945" s="67" t="s">
        <v>88</v>
      </c>
      <c r="AY945" t="s">
        <v>88</v>
      </c>
      <c r="BA945">
        <v>5</v>
      </c>
      <c r="BB945" s="67">
        <v>5</v>
      </c>
      <c r="BC945" s="117" t="s">
        <v>134</v>
      </c>
      <c r="BF945">
        <f t="shared" si="102"/>
        <v>0</v>
      </c>
      <c r="BG945">
        <f t="shared" si="101"/>
        <v>0</v>
      </c>
      <c r="BH945">
        <f t="shared" si="101"/>
        <v>0</v>
      </c>
      <c r="BI945">
        <f t="shared" si="101"/>
        <v>0</v>
      </c>
      <c r="BJ945">
        <f t="shared" si="101"/>
        <v>0</v>
      </c>
      <c r="BK945">
        <f t="shared" si="101"/>
        <v>0</v>
      </c>
      <c r="BL945">
        <f t="shared" si="98"/>
        <v>0</v>
      </c>
      <c r="BM945">
        <f t="shared" si="100"/>
        <v>0</v>
      </c>
      <c r="BN945">
        <f t="shared" si="100"/>
        <v>0</v>
      </c>
      <c r="BO945">
        <f t="shared" si="100"/>
        <v>0</v>
      </c>
      <c r="BP945">
        <f t="shared" si="100"/>
        <v>0</v>
      </c>
      <c r="BQ945">
        <f t="shared" si="97"/>
        <v>0</v>
      </c>
      <c r="BR945">
        <f t="shared" si="100"/>
        <v>1</v>
      </c>
      <c r="BS945">
        <f t="shared" si="100"/>
        <v>0</v>
      </c>
      <c r="BT945" s="256">
        <f t="shared" si="99"/>
        <v>4</v>
      </c>
    </row>
    <row r="946" spans="2:72" x14ac:dyDescent="0.2">
      <c r="B946" s="93" t="str">
        <f>IFERROR(VLOOKUP(TABLA!$F946,BLIOTECAS!$C$1:$E$26,2,FALSE),"")</f>
        <v>BIO</v>
      </c>
      <c r="C946" s="93" t="str">
        <f>IFERROR(VLOOKUP(TABLA!F946,BLIOTECAS!$C$1:$E$26,3,FALSE),"")</f>
        <v>Ciencias Experimentales</v>
      </c>
      <c r="D946" s="267" t="s">
        <v>1069</v>
      </c>
      <c r="E946" s="128" t="s">
        <v>8</v>
      </c>
      <c r="F946" t="s">
        <v>27</v>
      </c>
      <c r="G946" t="s">
        <v>46</v>
      </c>
      <c r="H946" t="s">
        <v>44</v>
      </c>
      <c r="J946" t="s">
        <v>27</v>
      </c>
      <c r="N946">
        <v>4</v>
      </c>
      <c r="O946">
        <v>4</v>
      </c>
      <c r="P946">
        <v>4</v>
      </c>
      <c r="Q946">
        <v>3</v>
      </c>
      <c r="S946" t="s">
        <v>88</v>
      </c>
      <c r="T946" t="s">
        <v>87</v>
      </c>
      <c r="U946">
        <v>3</v>
      </c>
      <c r="V946">
        <v>1</v>
      </c>
      <c r="W946">
        <v>1</v>
      </c>
      <c r="X946">
        <v>3</v>
      </c>
      <c r="Y946">
        <v>5</v>
      </c>
      <c r="Z946">
        <v>4</v>
      </c>
      <c r="AA946">
        <v>5</v>
      </c>
      <c r="AB946">
        <v>1</v>
      </c>
      <c r="AC946">
        <v>2</v>
      </c>
      <c r="AD946">
        <v>4</v>
      </c>
      <c r="AE946">
        <v>5</v>
      </c>
      <c r="AF946">
        <v>3</v>
      </c>
      <c r="AG946">
        <v>5</v>
      </c>
      <c r="AH946">
        <v>4</v>
      </c>
      <c r="AJ946">
        <v>4</v>
      </c>
      <c r="AK946" t="s">
        <v>88</v>
      </c>
      <c r="AL946" t="s">
        <v>88</v>
      </c>
      <c r="AN946">
        <v>3</v>
      </c>
      <c r="AO946" t="s">
        <v>115</v>
      </c>
      <c r="AP946">
        <v>5</v>
      </c>
      <c r="AQ946">
        <v>4</v>
      </c>
      <c r="AR946">
        <v>3</v>
      </c>
      <c r="AS946">
        <v>5</v>
      </c>
      <c r="AT946">
        <v>5</v>
      </c>
      <c r="AU946">
        <v>4</v>
      </c>
      <c r="AX946" s="67" t="s">
        <v>88</v>
      </c>
      <c r="AY946" t="s">
        <v>88</v>
      </c>
      <c r="BA946">
        <v>5</v>
      </c>
      <c r="BB946" s="67">
        <v>5</v>
      </c>
      <c r="BC946" s="117" t="s">
        <v>134</v>
      </c>
      <c r="BD946" t="s">
        <v>788</v>
      </c>
      <c r="BF946">
        <f t="shared" si="102"/>
        <v>0</v>
      </c>
      <c r="BG946">
        <f t="shared" si="101"/>
        <v>0</v>
      </c>
      <c r="BH946">
        <f t="shared" si="101"/>
        <v>0</v>
      </c>
      <c r="BI946">
        <f t="shared" si="101"/>
        <v>0</v>
      </c>
      <c r="BJ946">
        <f t="shared" si="101"/>
        <v>0</v>
      </c>
      <c r="BK946">
        <f t="shared" si="101"/>
        <v>0</v>
      </c>
      <c r="BL946">
        <f t="shared" si="98"/>
        <v>0</v>
      </c>
      <c r="BM946">
        <f t="shared" si="100"/>
        <v>0</v>
      </c>
      <c r="BN946">
        <f t="shared" si="100"/>
        <v>0</v>
      </c>
      <c r="BO946">
        <f t="shared" si="100"/>
        <v>0</v>
      </c>
      <c r="BP946">
        <f t="shared" si="100"/>
        <v>0</v>
      </c>
      <c r="BQ946">
        <f t="shared" si="97"/>
        <v>0</v>
      </c>
      <c r="BR946">
        <f t="shared" ref="BM946:BS989" si="103">IF(IFERROR(FIND(BR$2,$AO946,1),0)&lt;&gt;0,1,0)</f>
        <v>1</v>
      </c>
      <c r="BS946">
        <f t="shared" si="103"/>
        <v>0</v>
      </c>
      <c r="BT946" s="256">
        <f t="shared" si="99"/>
        <v>4</v>
      </c>
    </row>
    <row r="947" spans="2:72" x14ac:dyDescent="0.2">
      <c r="B947" s="93" t="str">
        <f>IFERROR(VLOOKUP(TABLA!$F947,BLIOTECAS!$C$1:$E$26,2,FALSE),"")</f>
        <v>DER</v>
      </c>
      <c r="C947" s="93" t="str">
        <f>IFERROR(VLOOKUP(TABLA!F947,BLIOTECAS!$C$1:$E$26,3,FALSE),"")</f>
        <v>Ciencias Sociales</v>
      </c>
      <c r="D947" s="267" t="s">
        <v>1069</v>
      </c>
      <c r="E947" s="128" t="s">
        <v>9</v>
      </c>
      <c r="F947" t="s">
        <v>14</v>
      </c>
      <c r="G947" t="s">
        <v>46</v>
      </c>
      <c r="H947" t="s">
        <v>47</v>
      </c>
      <c r="J947" t="s">
        <v>476</v>
      </c>
      <c r="K947" t="s">
        <v>56</v>
      </c>
      <c r="L947" t="s">
        <v>31</v>
      </c>
      <c r="N947">
        <v>3</v>
      </c>
      <c r="O947">
        <v>4</v>
      </c>
      <c r="P947">
        <v>5</v>
      </c>
      <c r="Q947">
        <v>3</v>
      </c>
      <c r="R947">
        <v>3</v>
      </c>
      <c r="S947" t="s">
        <v>87</v>
      </c>
      <c r="T947" t="s">
        <v>87</v>
      </c>
      <c r="U947">
        <v>3</v>
      </c>
      <c r="V947">
        <v>2</v>
      </c>
      <c r="W947">
        <v>3</v>
      </c>
      <c r="X947">
        <v>5</v>
      </c>
      <c r="Y947">
        <v>5</v>
      </c>
      <c r="Z947">
        <v>5</v>
      </c>
      <c r="AA947">
        <v>5</v>
      </c>
      <c r="AB947">
        <v>1</v>
      </c>
      <c r="AC947">
        <v>4</v>
      </c>
      <c r="AD947">
        <v>4</v>
      </c>
      <c r="AE947">
        <v>3</v>
      </c>
      <c r="AF947">
        <v>4</v>
      </c>
      <c r="AG947">
        <v>5</v>
      </c>
      <c r="AH947">
        <v>4</v>
      </c>
      <c r="AI947">
        <v>3</v>
      </c>
      <c r="AJ947">
        <v>3</v>
      </c>
      <c r="AK947" t="s">
        <v>87</v>
      </c>
      <c r="AL947" t="s">
        <v>88</v>
      </c>
      <c r="AM947">
        <v>4</v>
      </c>
      <c r="AN947">
        <v>3</v>
      </c>
      <c r="AO947" t="s">
        <v>113</v>
      </c>
      <c r="AP947">
        <v>5</v>
      </c>
      <c r="AQ947">
        <v>5</v>
      </c>
      <c r="AR947">
        <v>5</v>
      </c>
      <c r="AS947">
        <v>5</v>
      </c>
      <c r="AT947">
        <v>5</v>
      </c>
      <c r="AU947">
        <v>5</v>
      </c>
      <c r="AV947">
        <v>3</v>
      </c>
      <c r="AW947">
        <v>3</v>
      </c>
      <c r="AX947" s="67" t="s">
        <v>87</v>
      </c>
      <c r="AY947" t="s">
        <v>87</v>
      </c>
      <c r="AZ947" t="s">
        <v>125</v>
      </c>
      <c r="BA947">
        <v>5</v>
      </c>
      <c r="BB947" s="67">
        <v>5</v>
      </c>
      <c r="BC947" s="117" t="s">
        <v>134</v>
      </c>
      <c r="BF947">
        <f t="shared" si="102"/>
        <v>0</v>
      </c>
      <c r="BG947">
        <f t="shared" si="101"/>
        <v>0</v>
      </c>
      <c r="BH947">
        <f t="shared" si="101"/>
        <v>0</v>
      </c>
      <c r="BI947">
        <f t="shared" si="101"/>
        <v>0</v>
      </c>
      <c r="BJ947">
        <f t="shared" si="101"/>
        <v>0</v>
      </c>
      <c r="BK947">
        <f t="shared" si="101"/>
        <v>0</v>
      </c>
      <c r="BL947">
        <f t="shared" si="98"/>
        <v>0</v>
      </c>
      <c r="BM947">
        <f t="shared" si="103"/>
        <v>0</v>
      </c>
      <c r="BN947">
        <f t="shared" si="103"/>
        <v>0</v>
      </c>
      <c r="BO947">
        <f t="shared" si="103"/>
        <v>1</v>
      </c>
      <c r="BP947">
        <f t="shared" si="103"/>
        <v>0</v>
      </c>
      <c r="BQ947">
        <f t="shared" si="97"/>
        <v>0</v>
      </c>
      <c r="BR947">
        <f t="shared" si="103"/>
        <v>0</v>
      </c>
      <c r="BS947">
        <f t="shared" si="103"/>
        <v>0</v>
      </c>
      <c r="BT947" s="256">
        <f t="shared" si="99"/>
        <v>4</v>
      </c>
    </row>
    <row r="948" spans="2:72" x14ac:dyDescent="0.2">
      <c r="B948" s="93" t="str">
        <f>IFERROR(VLOOKUP(TABLA!$F948,BLIOTECAS!$C$1:$E$26,2,FALSE),"")</f>
        <v>INF</v>
      </c>
      <c r="C948" s="93" t="str">
        <f>IFERROR(VLOOKUP(TABLA!F948,BLIOTECAS!$C$1:$E$26,3,FALSE),"")</f>
        <v>Ciencias Sociales</v>
      </c>
      <c r="D948" s="267" t="s">
        <v>1069</v>
      </c>
      <c r="E948" s="128" t="s">
        <v>9</v>
      </c>
      <c r="F948" t="s">
        <v>17</v>
      </c>
      <c r="G948" t="s">
        <v>46</v>
      </c>
      <c r="H948" t="s">
        <v>47</v>
      </c>
      <c r="J948" t="s">
        <v>17</v>
      </c>
      <c r="K948" t="s">
        <v>56</v>
      </c>
      <c r="L948" t="s">
        <v>31</v>
      </c>
      <c r="N948">
        <v>3</v>
      </c>
      <c r="O948">
        <v>5</v>
      </c>
      <c r="P948">
        <v>3</v>
      </c>
      <c r="Q948">
        <v>4</v>
      </c>
      <c r="R948">
        <v>4</v>
      </c>
      <c r="S948" t="s">
        <v>87</v>
      </c>
      <c r="T948" t="s">
        <v>87</v>
      </c>
      <c r="U948">
        <v>4</v>
      </c>
      <c r="V948">
        <v>1</v>
      </c>
      <c r="W948">
        <v>4</v>
      </c>
      <c r="X948">
        <v>4</v>
      </c>
      <c r="Y948">
        <v>3</v>
      </c>
      <c r="Z948">
        <v>5</v>
      </c>
      <c r="AA948">
        <v>2</v>
      </c>
      <c r="AB948">
        <v>1</v>
      </c>
      <c r="AC948">
        <v>4</v>
      </c>
      <c r="AD948">
        <v>2</v>
      </c>
      <c r="AE948">
        <v>3</v>
      </c>
      <c r="AF948">
        <v>4</v>
      </c>
      <c r="AG948">
        <v>4</v>
      </c>
      <c r="AH948">
        <v>4</v>
      </c>
      <c r="AI948">
        <v>2</v>
      </c>
      <c r="AJ948">
        <v>3</v>
      </c>
      <c r="AK948" t="s">
        <v>88</v>
      </c>
      <c r="AL948" t="s">
        <v>88</v>
      </c>
      <c r="AM948">
        <v>4</v>
      </c>
      <c r="AN948">
        <v>4</v>
      </c>
      <c r="AO948" t="s">
        <v>505</v>
      </c>
      <c r="AP948">
        <v>4</v>
      </c>
      <c r="AQ948">
        <v>3</v>
      </c>
      <c r="AR948">
        <v>4</v>
      </c>
      <c r="AS948">
        <v>5</v>
      </c>
      <c r="AT948">
        <v>5</v>
      </c>
      <c r="AU948">
        <v>5</v>
      </c>
      <c r="AV948">
        <v>1</v>
      </c>
      <c r="AW948">
        <v>3</v>
      </c>
      <c r="AX948" s="67" t="s">
        <v>87</v>
      </c>
      <c r="AY948" t="s">
        <v>87</v>
      </c>
      <c r="AZ948" t="s">
        <v>122</v>
      </c>
      <c r="BA948">
        <v>3</v>
      </c>
      <c r="BB948" s="67">
        <v>4</v>
      </c>
      <c r="BC948" s="117" t="s">
        <v>133</v>
      </c>
      <c r="BD948" t="s">
        <v>789</v>
      </c>
      <c r="BF948">
        <f t="shared" si="102"/>
        <v>0</v>
      </c>
      <c r="BG948">
        <f t="shared" si="101"/>
        <v>0</v>
      </c>
      <c r="BH948">
        <f t="shared" si="101"/>
        <v>0</v>
      </c>
      <c r="BI948">
        <f t="shared" si="101"/>
        <v>0</v>
      </c>
      <c r="BJ948">
        <f t="shared" si="101"/>
        <v>0</v>
      </c>
      <c r="BK948">
        <f t="shared" si="101"/>
        <v>0</v>
      </c>
      <c r="BL948">
        <f t="shared" si="98"/>
        <v>1</v>
      </c>
      <c r="BM948">
        <f t="shared" si="103"/>
        <v>0</v>
      </c>
      <c r="BN948">
        <f t="shared" si="103"/>
        <v>0</v>
      </c>
      <c r="BO948">
        <f t="shared" si="103"/>
        <v>1</v>
      </c>
      <c r="BP948">
        <f t="shared" si="103"/>
        <v>0</v>
      </c>
      <c r="BQ948">
        <f t="shared" ref="BQ948:BQ1011" si="104">IF(IFERROR(FIND(BQ$2,$AO948,1),0)&lt;&gt;0,1,0)</f>
        <v>0</v>
      </c>
      <c r="BR948">
        <f t="shared" si="103"/>
        <v>0</v>
      </c>
      <c r="BS948">
        <f t="shared" si="103"/>
        <v>0</v>
      </c>
      <c r="BT948" s="256">
        <f t="shared" si="99"/>
        <v>3</v>
      </c>
    </row>
    <row r="949" spans="2:72" x14ac:dyDescent="0.2">
      <c r="B949" s="93" t="str">
        <f>IFERROR(VLOOKUP(TABLA!$F949,BLIOTECAS!$C$1:$E$26,2,FALSE),"")</f>
        <v>BIO</v>
      </c>
      <c r="C949" s="93" t="str">
        <f>IFERROR(VLOOKUP(TABLA!F949,BLIOTECAS!$C$1:$E$26,3,FALSE),"")</f>
        <v>Ciencias Experimentales</v>
      </c>
      <c r="D949" s="267" t="s">
        <v>1069</v>
      </c>
      <c r="E949" s="128" t="s">
        <v>8</v>
      </c>
      <c r="F949" t="s">
        <v>27</v>
      </c>
      <c r="G949" t="s">
        <v>48</v>
      </c>
      <c r="H949" t="s">
        <v>46</v>
      </c>
      <c r="J949" t="s">
        <v>27</v>
      </c>
      <c r="N949">
        <v>5</v>
      </c>
      <c r="O949">
        <v>5</v>
      </c>
      <c r="P949">
        <v>4</v>
      </c>
      <c r="Q949">
        <v>5</v>
      </c>
      <c r="R949">
        <v>5</v>
      </c>
      <c r="S949" t="s">
        <v>87</v>
      </c>
      <c r="T949" t="s">
        <v>87</v>
      </c>
      <c r="U949">
        <v>3</v>
      </c>
      <c r="V949">
        <v>1</v>
      </c>
      <c r="W949">
        <v>1</v>
      </c>
      <c r="X949">
        <v>1</v>
      </c>
      <c r="Y949">
        <v>5</v>
      </c>
      <c r="Z949">
        <v>5</v>
      </c>
      <c r="AA949">
        <v>5</v>
      </c>
      <c r="AB949">
        <v>2</v>
      </c>
      <c r="AC949">
        <v>1</v>
      </c>
      <c r="AD949">
        <v>5</v>
      </c>
      <c r="AE949">
        <v>5</v>
      </c>
      <c r="AF949">
        <v>2</v>
      </c>
      <c r="AG949">
        <v>4</v>
      </c>
      <c r="AH949">
        <v>5</v>
      </c>
      <c r="AI949">
        <v>3</v>
      </c>
      <c r="AJ949">
        <v>3</v>
      </c>
      <c r="AK949" t="s">
        <v>88</v>
      </c>
      <c r="AL949" t="s">
        <v>88</v>
      </c>
      <c r="AM949">
        <v>4</v>
      </c>
      <c r="AN949">
        <v>4</v>
      </c>
      <c r="AO949" t="s">
        <v>115</v>
      </c>
      <c r="AP949">
        <v>5</v>
      </c>
      <c r="AQ949">
        <v>5</v>
      </c>
      <c r="AR949">
        <v>5</v>
      </c>
      <c r="AS949">
        <v>5</v>
      </c>
      <c r="AU949">
        <v>5</v>
      </c>
      <c r="AV949">
        <v>2</v>
      </c>
      <c r="AW949">
        <v>2</v>
      </c>
      <c r="AX949" s="67" t="s">
        <v>88</v>
      </c>
      <c r="AY949" t="s">
        <v>88</v>
      </c>
      <c r="BA949">
        <v>5</v>
      </c>
      <c r="BB949" s="67">
        <v>4</v>
      </c>
      <c r="BC949" s="117" t="s">
        <v>134</v>
      </c>
      <c r="BD949" t="s">
        <v>790</v>
      </c>
      <c r="BF949">
        <f t="shared" si="102"/>
        <v>0</v>
      </c>
      <c r="BG949">
        <f t="shared" si="101"/>
        <v>0</v>
      </c>
      <c r="BH949">
        <f t="shared" si="101"/>
        <v>0</v>
      </c>
      <c r="BI949">
        <f t="shared" si="101"/>
        <v>0</v>
      </c>
      <c r="BJ949">
        <f t="shared" si="101"/>
        <v>0</v>
      </c>
      <c r="BK949">
        <f t="shared" si="101"/>
        <v>0</v>
      </c>
      <c r="BL949">
        <f t="shared" si="98"/>
        <v>0</v>
      </c>
      <c r="BM949">
        <f t="shared" si="103"/>
        <v>0</v>
      </c>
      <c r="BN949">
        <f t="shared" si="103"/>
        <v>0</v>
      </c>
      <c r="BO949">
        <f t="shared" si="103"/>
        <v>0</v>
      </c>
      <c r="BP949">
        <f t="shared" si="103"/>
        <v>0</v>
      </c>
      <c r="BQ949">
        <f t="shared" si="104"/>
        <v>0</v>
      </c>
      <c r="BR949">
        <f t="shared" si="103"/>
        <v>1</v>
      </c>
      <c r="BS949">
        <f t="shared" si="103"/>
        <v>0</v>
      </c>
      <c r="BT949" s="256">
        <f t="shared" si="99"/>
        <v>4</v>
      </c>
    </row>
    <row r="950" spans="2:72" x14ac:dyDescent="0.2">
      <c r="B950" s="93" t="str">
        <f>IFERROR(VLOOKUP(TABLA!$F950,BLIOTECAS!$C$1:$E$26,2,FALSE),"")</f>
        <v>MED</v>
      </c>
      <c r="C950" s="93" t="str">
        <f>IFERROR(VLOOKUP(TABLA!F950,BLIOTECAS!$C$1:$E$26,3,FALSE),"")</f>
        <v>Ciencias de la Salud</v>
      </c>
      <c r="D950" s="267" t="s">
        <v>1069</v>
      </c>
      <c r="E950" s="128" t="s">
        <v>8</v>
      </c>
      <c r="F950" t="s">
        <v>22</v>
      </c>
      <c r="G950" t="s">
        <v>46</v>
      </c>
      <c r="H950" t="s">
        <v>46</v>
      </c>
      <c r="J950" t="s">
        <v>22</v>
      </c>
      <c r="N950">
        <v>2</v>
      </c>
      <c r="P950">
        <v>4</v>
      </c>
      <c r="Q950">
        <v>3</v>
      </c>
      <c r="S950" t="s">
        <v>88</v>
      </c>
      <c r="T950" t="s">
        <v>87</v>
      </c>
      <c r="U950">
        <v>1</v>
      </c>
      <c r="V950">
        <v>2</v>
      </c>
      <c r="W950">
        <v>2</v>
      </c>
      <c r="X950">
        <v>1</v>
      </c>
      <c r="Y950">
        <v>5</v>
      </c>
      <c r="Z950">
        <v>1</v>
      </c>
      <c r="AA950">
        <v>2</v>
      </c>
      <c r="AB950">
        <v>1</v>
      </c>
      <c r="AC950">
        <v>5</v>
      </c>
      <c r="AD950">
        <v>5</v>
      </c>
      <c r="AE950">
        <v>4</v>
      </c>
      <c r="AF950">
        <v>3</v>
      </c>
      <c r="AG950">
        <v>5</v>
      </c>
      <c r="AH950">
        <v>4</v>
      </c>
      <c r="AI950">
        <v>5</v>
      </c>
      <c r="AJ950">
        <v>5</v>
      </c>
      <c r="AK950" t="s">
        <v>88</v>
      </c>
      <c r="AL950" t="s">
        <v>88</v>
      </c>
      <c r="AM950">
        <v>5</v>
      </c>
      <c r="AN950">
        <v>5</v>
      </c>
      <c r="AO950" t="s">
        <v>113</v>
      </c>
      <c r="AP950">
        <v>5</v>
      </c>
      <c r="AQ950">
        <v>5</v>
      </c>
      <c r="AR950">
        <v>5</v>
      </c>
      <c r="AS950">
        <v>5</v>
      </c>
      <c r="AT950">
        <v>5</v>
      </c>
      <c r="AU950">
        <v>5</v>
      </c>
      <c r="AV950">
        <v>5</v>
      </c>
      <c r="AW950">
        <v>5</v>
      </c>
      <c r="AX950" s="67" t="s">
        <v>87</v>
      </c>
      <c r="AY950" t="s">
        <v>88</v>
      </c>
      <c r="BA950">
        <v>5</v>
      </c>
      <c r="BB950" s="67">
        <v>5</v>
      </c>
      <c r="BC950" s="117" t="s">
        <v>135</v>
      </c>
      <c r="BF950">
        <f t="shared" si="102"/>
        <v>0</v>
      </c>
      <c r="BG950">
        <f t="shared" si="101"/>
        <v>0</v>
      </c>
      <c r="BH950">
        <f t="shared" si="101"/>
        <v>0</v>
      </c>
      <c r="BI950">
        <f t="shared" si="101"/>
        <v>0</v>
      </c>
      <c r="BJ950">
        <f t="shared" si="101"/>
        <v>0</v>
      </c>
      <c r="BK950">
        <f t="shared" si="101"/>
        <v>0</v>
      </c>
      <c r="BL950">
        <f t="shared" si="98"/>
        <v>0</v>
      </c>
      <c r="BM950">
        <f t="shared" si="103"/>
        <v>0</v>
      </c>
      <c r="BN950">
        <f t="shared" si="103"/>
        <v>0</v>
      </c>
      <c r="BO950">
        <f t="shared" si="103"/>
        <v>1</v>
      </c>
      <c r="BP950">
        <f t="shared" si="103"/>
        <v>0</v>
      </c>
      <c r="BQ950">
        <f t="shared" si="104"/>
        <v>0</v>
      </c>
      <c r="BR950">
        <f t="shared" si="103"/>
        <v>0</v>
      </c>
      <c r="BS950">
        <f t="shared" si="103"/>
        <v>0</v>
      </c>
      <c r="BT950" s="256">
        <f t="shared" si="99"/>
        <v>5</v>
      </c>
    </row>
    <row r="951" spans="2:72" x14ac:dyDescent="0.2">
      <c r="B951" s="93" t="str">
        <f>IFERROR(VLOOKUP(TABLA!$F951,BLIOTECAS!$C$1:$E$26,2,FALSE),"")</f>
        <v>EDU</v>
      </c>
      <c r="C951" s="93" t="str">
        <f>IFERROR(VLOOKUP(TABLA!F951,BLIOTECAS!$C$1:$E$26,3,FALSE),"")</f>
        <v>Humanidades</v>
      </c>
      <c r="D951" s="267" t="s">
        <v>1069</v>
      </c>
      <c r="E951" s="128" t="s">
        <v>8</v>
      </c>
      <c r="F951" t="s">
        <v>16</v>
      </c>
      <c r="G951" t="s">
        <v>46</v>
      </c>
      <c r="H951" t="s">
        <v>48</v>
      </c>
      <c r="J951" t="s">
        <v>71</v>
      </c>
      <c r="K951" t="s">
        <v>56</v>
      </c>
      <c r="N951">
        <v>4</v>
      </c>
      <c r="O951">
        <v>4</v>
      </c>
      <c r="P951">
        <v>5</v>
      </c>
      <c r="Q951">
        <v>4</v>
      </c>
      <c r="R951">
        <v>5</v>
      </c>
      <c r="S951" t="s">
        <v>88</v>
      </c>
      <c r="T951" t="s">
        <v>87</v>
      </c>
      <c r="U951">
        <v>5</v>
      </c>
      <c r="V951">
        <v>5</v>
      </c>
      <c r="W951">
        <v>5</v>
      </c>
      <c r="X951">
        <v>2</v>
      </c>
      <c r="Y951">
        <v>4</v>
      </c>
      <c r="Z951">
        <v>4</v>
      </c>
      <c r="AA951">
        <v>4</v>
      </c>
      <c r="AB951">
        <v>5</v>
      </c>
      <c r="AC951">
        <v>4</v>
      </c>
      <c r="AD951">
        <v>4</v>
      </c>
      <c r="AE951">
        <v>4</v>
      </c>
      <c r="AF951">
        <v>4</v>
      </c>
      <c r="AG951">
        <v>2</v>
      </c>
      <c r="AH951">
        <v>2</v>
      </c>
      <c r="AI951">
        <v>1</v>
      </c>
      <c r="AJ951">
        <v>4</v>
      </c>
      <c r="AK951" t="s">
        <v>88</v>
      </c>
      <c r="AL951" t="s">
        <v>88</v>
      </c>
      <c r="AM951">
        <v>4</v>
      </c>
      <c r="AN951">
        <v>2</v>
      </c>
      <c r="AO951" t="s">
        <v>115</v>
      </c>
      <c r="AP951">
        <v>2</v>
      </c>
      <c r="AQ951">
        <v>5</v>
      </c>
      <c r="AR951">
        <v>5</v>
      </c>
      <c r="AS951">
        <v>5</v>
      </c>
      <c r="AU951">
        <v>5</v>
      </c>
      <c r="AV951">
        <v>5</v>
      </c>
      <c r="AW951">
        <v>2</v>
      </c>
      <c r="AX951" s="67" t="s">
        <v>88</v>
      </c>
      <c r="AY951" t="s">
        <v>88</v>
      </c>
      <c r="BA951">
        <v>2</v>
      </c>
      <c r="BB951" s="67">
        <v>2</v>
      </c>
      <c r="BC951" s="117" t="s">
        <v>134</v>
      </c>
      <c r="BF951">
        <f t="shared" si="102"/>
        <v>0</v>
      </c>
      <c r="BG951">
        <f t="shared" si="101"/>
        <v>0</v>
      </c>
      <c r="BH951">
        <f t="shared" si="101"/>
        <v>0</v>
      </c>
      <c r="BI951">
        <f t="shared" si="101"/>
        <v>0</v>
      </c>
      <c r="BJ951">
        <f t="shared" si="101"/>
        <v>0</v>
      </c>
      <c r="BK951">
        <f t="shared" si="101"/>
        <v>0</v>
      </c>
      <c r="BL951">
        <f t="shared" ref="BL951:BL1014" si="105">IF(IFERROR(FIND(BL$2,$AO951,1),0)&lt;&gt;0,1,0)</f>
        <v>0</v>
      </c>
      <c r="BM951">
        <f t="shared" si="103"/>
        <v>0</v>
      </c>
      <c r="BN951">
        <f t="shared" si="103"/>
        <v>0</v>
      </c>
      <c r="BO951">
        <f t="shared" si="103"/>
        <v>0</v>
      </c>
      <c r="BP951">
        <f t="shared" si="103"/>
        <v>0</v>
      </c>
      <c r="BQ951">
        <f t="shared" si="104"/>
        <v>0</v>
      </c>
      <c r="BR951">
        <f t="shared" si="103"/>
        <v>1</v>
      </c>
      <c r="BS951">
        <f t="shared" si="103"/>
        <v>0</v>
      </c>
      <c r="BT951" s="256">
        <f t="shared" si="99"/>
        <v>4</v>
      </c>
    </row>
    <row r="952" spans="2:72" x14ac:dyDescent="0.2">
      <c r="B952" s="93" t="str">
        <f>IFERROR(VLOOKUP(TABLA!$F952,BLIOTECAS!$C$1:$E$26,2,FALSE),"")</f>
        <v>FLL</v>
      </c>
      <c r="C952" s="93" t="str">
        <f>IFERROR(VLOOKUP(TABLA!F952,BLIOTECAS!$C$1:$E$26,3,FALSE),"")</f>
        <v>Humanidades</v>
      </c>
      <c r="D952" s="267" t="s">
        <v>1069</v>
      </c>
      <c r="E952" s="128" t="s">
        <v>10</v>
      </c>
      <c r="F952" t="s">
        <v>15</v>
      </c>
      <c r="G952" t="s">
        <v>44</v>
      </c>
      <c r="H952" t="s">
        <v>48</v>
      </c>
      <c r="S952" t="s">
        <v>88</v>
      </c>
      <c r="T952" t="s">
        <v>88</v>
      </c>
      <c r="U952">
        <v>3</v>
      </c>
      <c r="V952">
        <v>4</v>
      </c>
      <c r="W952">
        <v>3</v>
      </c>
      <c r="X952">
        <v>4</v>
      </c>
      <c r="Y952">
        <v>1</v>
      </c>
      <c r="Z952">
        <v>5</v>
      </c>
      <c r="AA952">
        <v>1</v>
      </c>
      <c r="AB952">
        <v>5</v>
      </c>
      <c r="AC952">
        <v>5</v>
      </c>
      <c r="AD952">
        <v>4</v>
      </c>
      <c r="AF952">
        <v>5</v>
      </c>
      <c r="AH952">
        <v>4</v>
      </c>
      <c r="AJ952">
        <v>4</v>
      </c>
      <c r="AK952" t="s">
        <v>87</v>
      </c>
      <c r="AL952" t="s">
        <v>87</v>
      </c>
      <c r="AM952">
        <v>5</v>
      </c>
      <c r="AN952">
        <v>5</v>
      </c>
      <c r="AO952" t="s">
        <v>361</v>
      </c>
      <c r="AX952" s="67" t="s">
        <v>87</v>
      </c>
      <c r="AY952" t="s">
        <v>87</v>
      </c>
      <c r="AZ952" t="s">
        <v>125</v>
      </c>
      <c r="BC952" s="117" t="s">
        <v>135</v>
      </c>
      <c r="BF952">
        <f t="shared" si="102"/>
        <v>0</v>
      </c>
      <c r="BG952">
        <f t="shared" si="101"/>
        <v>0</v>
      </c>
      <c r="BH952">
        <f t="shared" si="101"/>
        <v>0</v>
      </c>
      <c r="BI952">
        <f t="shared" si="101"/>
        <v>0</v>
      </c>
      <c r="BJ952">
        <f t="shared" si="101"/>
        <v>0</v>
      </c>
      <c r="BK952">
        <f t="shared" si="101"/>
        <v>0</v>
      </c>
      <c r="BL952">
        <f t="shared" si="105"/>
        <v>0</v>
      </c>
      <c r="BM952">
        <f t="shared" si="103"/>
        <v>0</v>
      </c>
      <c r="BN952">
        <f t="shared" si="103"/>
        <v>0</v>
      </c>
      <c r="BO952">
        <f t="shared" si="103"/>
        <v>0</v>
      </c>
      <c r="BP952">
        <f t="shared" si="103"/>
        <v>0</v>
      </c>
      <c r="BQ952">
        <f t="shared" si="104"/>
        <v>0</v>
      </c>
      <c r="BR952">
        <f t="shared" si="103"/>
        <v>0</v>
      </c>
      <c r="BS952">
        <f t="shared" si="103"/>
        <v>1</v>
      </c>
      <c r="BT952" s="256">
        <f t="shared" si="99"/>
        <v>5</v>
      </c>
    </row>
    <row r="953" spans="2:72" x14ac:dyDescent="0.2">
      <c r="B953" s="93" t="str">
        <f>IFERROR(VLOOKUP(TABLA!$F953,BLIOTECAS!$C$1:$E$26,2,FALSE),"")</f>
        <v>GHI</v>
      </c>
      <c r="C953" s="93" t="str">
        <f>IFERROR(VLOOKUP(TABLA!F953,BLIOTECAS!$C$1:$E$26,3,FALSE),"")</f>
        <v>Humanidades</v>
      </c>
      <c r="D953" s="267" t="s">
        <v>1069</v>
      </c>
      <c r="E953" s="128" t="s">
        <v>8</v>
      </c>
      <c r="F953" t="s">
        <v>13</v>
      </c>
      <c r="G953" t="s">
        <v>48</v>
      </c>
      <c r="H953" t="s">
        <v>47</v>
      </c>
      <c r="J953" t="s">
        <v>13</v>
      </c>
      <c r="K953" t="s">
        <v>56</v>
      </c>
      <c r="L953" t="s">
        <v>76</v>
      </c>
      <c r="N953">
        <v>4</v>
      </c>
      <c r="O953">
        <v>5</v>
      </c>
      <c r="P953">
        <v>3</v>
      </c>
      <c r="Q953">
        <v>2</v>
      </c>
      <c r="R953">
        <v>5</v>
      </c>
      <c r="S953" t="s">
        <v>87</v>
      </c>
      <c r="T953" t="s">
        <v>87</v>
      </c>
      <c r="U953">
        <v>5</v>
      </c>
      <c r="V953">
        <v>2</v>
      </c>
      <c r="W953">
        <v>4</v>
      </c>
      <c r="X953">
        <v>1</v>
      </c>
      <c r="Y953">
        <v>3</v>
      </c>
      <c r="Z953">
        <v>2</v>
      </c>
      <c r="AA953">
        <v>3</v>
      </c>
      <c r="AB953">
        <v>2</v>
      </c>
      <c r="AC953">
        <v>5</v>
      </c>
      <c r="AD953">
        <v>4</v>
      </c>
      <c r="AE953">
        <v>3</v>
      </c>
      <c r="AF953">
        <v>4</v>
      </c>
      <c r="AG953">
        <v>3</v>
      </c>
      <c r="AH953">
        <v>5</v>
      </c>
      <c r="AI953">
        <v>2</v>
      </c>
      <c r="AJ953">
        <v>3</v>
      </c>
      <c r="AK953" t="s">
        <v>88</v>
      </c>
      <c r="AL953" t="s">
        <v>88</v>
      </c>
      <c r="AM953">
        <v>4</v>
      </c>
      <c r="AN953">
        <v>2</v>
      </c>
      <c r="AO953" t="s">
        <v>113</v>
      </c>
      <c r="AP953">
        <v>4</v>
      </c>
      <c r="AQ953">
        <v>4</v>
      </c>
      <c r="AR953">
        <v>4</v>
      </c>
      <c r="AS953">
        <v>4</v>
      </c>
      <c r="AT953">
        <v>4</v>
      </c>
      <c r="AU953">
        <v>3</v>
      </c>
      <c r="AV953">
        <v>3</v>
      </c>
      <c r="AW953">
        <v>1</v>
      </c>
      <c r="AX953" s="67" t="s">
        <v>88</v>
      </c>
      <c r="AY953" t="s">
        <v>88</v>
      </c>
      <c r="BA953">
        <v>3</v>
      </c>
      <c r="BB953" s="67">
        <v>3</v>
      </c>
      <c r="BC953" s="117" t="s">
        <v>134</v>
      </c>
      <c r="BF953">
        <f t="shared" si="102"/>
        <v>0</v>
      </c>
      <c r="BG953">
        <f t="shared" si="101"/>
        <v>0</v>
      </c>
      <c r="BH953">
        <f t="shared" si="101"/>
        <v>0</v>
      </c>
      <c r="BI953">
        <f t="shared" si="101"/>
        <v>0</v>
      </c>
      <c r="BJ953">
        <f t="shared" si="101"/>
        <v>0</v>
      </c>
      <c r="BK953">
        <f t="shared" si="101"/>
        <v>0</v>
      </c>
      <c r="BL953">
        <f t="shared" si="105"/>
        <v>0</v>
      </c>
      <c r="BM953">
        <f t="shared" si="103"/>
        <v>0</v>
      </c>
      <c r="BN953">
        <f t="shared" si="103"/>
        <v>0</v>
      </c>
      <c r="BO953">
        <f t="shared" si="103"/>
        <v>1</v>
      </c>
      <c r="BP953">
        <f t="shared" si="103"/>
        <v>0</v>
      </c>
      <c r="BQ953">
        <f t="shared" si="104"/>
        <v>0</v>
      </c>
      <c r="BR953">
        <f t="shared" si="103"/>
        <v>0</v>
      </c>
      <c r="BS953">
        <f t="shared" si="103"/>
        <v>0</v>
      </c>
      <c r="BT953" s="256">
        <f t="shared" si="99"/>
        <v>4</v>
      </c>
    </row>
    <row r="954" spans="2:72" x14ac:dyDescent="0.2">
      <c r="B954" s="93" t="str">
        <f>IFERROR(VLOOKUP(TABLA!$F954,BLIOTECAS!$C$1:$E$26,2,FALSE),"")</f>
        <v>PSI</v>
      </c>
      <c r="C954" s="93" t="str">
        <f>IFERROR(VLOOKUP(TABLA!F954,BLIOTECAS!$C$1:$E$26,3,FALSE),"")</f>
        <v>Ciencias de la Salud</v>
      </c>
      <c r="D954" s="267" t="s">
        <v>1069</v>
      </c>
      <c r="E954" s="128" t="s">
        <v>8</v>
      </c>
      <c r="F954" t="s">
        <v>23</v>
      </c>
      <c r="G954" t="s">
        <v>46</v>
      </c>
      <c r="H954" t="s">
        <v>46</v>
      </c>
      <c r="J954" t="s">
        <v>23</v>
      </c>
      <c r="N954">
        <v>4</v>
      </c>
      <c r="O954">
        <v>4</v>
      </c>
      <c r="P954">
        <v>4</v>
      </c>
      <c r="Q954">
        <v>5</v>
      </c>
      <c r="R954">
        <v>3</v>
      </c>
      <c r="S954" t="s">
        <v>88</v>
      </c>
      <c r="T954" t="s">
        <v>88</v>
      </c>
      <c r="U954">
        <v>2</v>
      </c>
      <c r="V954">
        <v>4</v>
      </c>
      <c r="W954">
        <v>2</v>
      </c>
      <c r="X954">
        <v>4</v>
      </c>
      <c r="Y954">
        <v>5</v>
      </c>
      <c r="Z954">
        <v>5</v>
      </c>
      <c r="AA954">
        <v>5</v>
      </c>
      <c r="AB954">
        <v>5</v>
      </c>
      <c r="AC954">
        <v>4</v>
      </c>
      <c r="AD954">
        <v>3</v>
      </c>
      <c r="AE954">
        <v>3</v>
      </c>
      <c r="AF954">
        <v>4</v>
      </c>
      <c r="AG954">
        <v>3</v>
      </c>
      <c r="AH954">
        <v>4</v>
      </c>
      <c r="AI954">
        <v>3</v>
      </c>
      <c r="AJ954">
        <v>3</v>
      </c>
      <c r="AK954" t="s">
        <v>88</v>
      </c>
      <c r="AL954" t="s">
        <v>88</v>
      </c>
      <c r="AM954">
        <v>4</v>
      </c>
      <c r="AN954">
        <v>5</v>
      </c>
      <c r="AO954" t="s">
        <v>115</v>
      </c>
      <c r="AP954">
        <v>3</v>
      </c>
      <c r="AQ954">
        <v>3</v>
      </c>
      <c r="AR954">
        <v>3</v>
      </c>
      <c r="AS954">
        <v>3</v>
      </c>
      <c r="AT954">
        <v>3</v>
      </c>
      <c r="AU954">
        <v>3</v>
      </c>
      <c r="AV954">
        <v>3</v>
      </c>
      <c r="AW954">
        <v>3</v>
      </c>
      <c r="AX954" s="67" t="s">
        <v>87</v>
      </c>
      <c r="AY954" t="s">
        <v>88</v>
      </c>
      <c r="BA954">
        <v>3</v>
      </c>
      <c r="BB954" s="67">
        <v>4</v>
      </c>
      <c r="BC954" s="117" t="s">
        <v>134</v>
      </c>
      <c r="BF954">
        <f t="shared" si="102"/>
        <v>0</v>
      </c>
      <c r="BG954">
        <f t="shared" si="101"/>
        <v>0</v>
      </c>
      <c r="BH954">
        <f t="shared" si="101"/>
        <v>0</v>
      </c>
      <c r="BI954">
        <f t="shared" si="101"/>
        <v>0</v>
      </c>
      <c r="BJ954">
        <f t="shared" si="101"/>
        <v>0</v>
      </c>
      <c r="BK954">
        <f t="shared" si="101"/>
        <v>0</v>
      </c>
      <c r="BL954">
        <f t="shared" si="105"/>
        <v>0</v>
      </c>
      <c r="BM954">
        <f t="shared" si="103"/>
        <v>0</v>
      </c>
      <c r="BN954">
        <f t="shared" si="103"/>
        <v>0</v>
      </c>
      <c r="BO954">
        <f t="shared" si="103"/>
        <v>0</v>
      </c>
      <c r="BP954">
        <f t="shared" si="103"/>
        <v>0</v>
      </c>
      <c r="BQ954">
        <f t="shared" si="104"/>
        <v>0</v>
      </c>
      <c r="BR954">
        <f t="shared" si="103"/>
        <v>1</v>
      </c>
      <c r="BS954">
        <f t="shared" si="103"/>
        <v>0</v>
      </c>
      <c r="BT954" s="256">
        <f t="shared" si="99"/>
        <v>4</v>
      </c>
    </row>
    <row r="955" spans="2:72" x14ac:dyDescent="0.2">
      <c r="B955" s="93" t="str">
        <f>IFERROR(VLOOKUP(TABLA!$F955,BLIOTECAS!$C$1:$E$26,2,FALSE),"")</f>
        <v>GEO</v>
      </c>
      <c r="C955" s="93" t="str">
        <f>IFERROR(VLOOKUP(TABLA!F955,BLIOTECAS!$C$1:$E$26,3,FALSE),"")</f>
        <v>Ciencias Experimentales</v>
      </c>
      <c r="D955" s="267" t="s">
        <v>1069</v>
      </c>
      <c r="E955" s="128" t="s">
        <v>8</v>
      </c>
      <c r="F955" t="s">
        <v>34</v>
      </c>
      <c r="G955" t="s">
        <v>46</v>
      </c>
      <c r="H955" t="s">
        <v>45</v>
      </c>
      <c r="J955" t="s">
        <v>34</v>
      </c>
      <c r="K955" t="s">
        <v>56</v>
      </c>
      <c r="L955" t="s">
        <v>27</v>
      </c>
      <c r="N955">
        <v>4</v>
      </c>
      <c r="O955">
        <v>4</v>
      </c>
      <c r="P955">
        <v>5</v>
      </c>
      <c r="Q955">
        <v>4</v>
      </c>
      <c r="R955">
        <v>5</v>
      </c>
      <c r="S955" t="s">
        <v>88</v>
      </c>
      <c r="T955" t="s">
        <v>87</v>
      </c>
      <c r="U955">
        <v>2</v>
      </c>
      <c r="V955">
        <v>1</v>
      </c>
      <c r="W955">
        <v>1</v>
      </c>
      <c r="X955">
        <v>1</v>
      </c>
      <c r="Y955">
        <v>5</v>
      </c>
      <c r="Z955">
        <v>3</v>
      </c>
      <c r="AA955">
        <v>5</v>
      </c>
      <c r="AB955">
        <v>3</v>
      </c>
      <c r="AC955">
        <v>4</v>
      </c>
      <c r="AD955">
        <v>4</v>
      </c>
      <c r="AE955">
        <v>4</v>
      </c>
      <c r="AF955">
        <v>3</v>
      </c>
      <c r="AG955">
        <v>5</v>
      </c>
      <c r="AH955">
        <v>4</v>
      </c>
      <c r="AI955">
        <v>4</v>
      </c>
      <c r="AJ955">
        <v>3</v>
      </c>
      <c r="AK955" t="s">
        <v>88</v>
      </c>
      <c r="AL955" t="s">
        <v>88</v>
      </c>
      <c r="AM955">
        <v>3</v>
      </c>
      <c r="AN955">
        <v>4</v>
      </c>
      <c r="AO955" t="s">
        <v>505</v>
      </c>
      <c r="AP955">
        <v>5</v>
      </c>
      <c r="AQ955">
        <v>5</v>
      </c>
      <c r="AR955">
        <v>5</v>
      </c>
      <c r="AS955">
        <v>5</v>
      </c>
      <c r="AT955">
        <v>5</v>
      </c>
      <c r="AU955">
        <v>5</v>
      </c>
      <c r="AV955">
        <v>3</v>
      </c>
      <c r="AW955">
        <v>3</v>
      </c>
      <c r="AX955" s="67" t="s">
        <v>87</v>
      </c>
      <c r="AY955" t="s">
        <v>88</v>
      </c>
      <c r="BA955">
        <v>5</v>
      </c>
      <c r="BB955" s="67">
        <v>5</v>
      </c>
      <c r="BC955" s="117" t="s">
        <v>134</v>
      </c>
      <c r="BF955">
        <f t="shared" si="102"/>
        <v>0</v>
      </c>
      <c r="BG955">
        <f t="shared" si="101"/>
        <v>0</v>
      </c>
      <c r="BH955">
        <f t="shared" si="101"/>
        <v>0</v>
      </c>
      <c r="BI955">
        <f t="shared" si="101"/>
        <v>0</v>
      </c>
      <c r="BJ955">
        <f t="shared" si="101"/>
        <v>0</v>
      </c>
      <c r="BK955">
        <f t="shared" si="101"/>
        <v>0</v>
      </c>
      <c r="BL955">
        <f t="shared" si="105"/>
        <v>1</v>
      </c>
      <c r="BM955">
        <f t="shared" si="103"/>
        <v>0</v>
      </c>
      <c r="BN955">
        <f t="shared" si="103"/>
        <v>0</v>
      </c>
      <c r="BO955">
        <f t="shared" si="103"/>
        <v>1</v>
      </c>
      <c r="BP955">
        <f t="shared" si="103"/>
        <v>0</v>
      </c>
      <c r="BQ955">
        <f t="shared" si="104"/>
        <v>0</v>
      </c>
      <c r="BR955">
        <f t="shared" si="103"/>
        <v>0</v>
      </c>
      <c r="BS955">
        <f t="shared" si="103"/>
        <v>0</v>
      </c>
      <c r="BT955" s="256">
        <f t="shared" si="99"/>
        <v>4</v>
      </c>
    </row>
    <row r="956" spans="2:72" x14ac:dyDescent="0.2">
      <c r="B956" s="93" t="str">
        <f>IFERROR(VLOOKUP(TABLA!$F956,BLIOTECAS!$C$1:$E$26,2,FALSE),"")</f>
        <v/>
      </c>
      <c r="C956" s="93" t="str">
        <f>IFERROR(VLOOKUP(TABLA!F956,BLIOTECAS!$C$1:$E$26,3,FALSE),"")</f>
        <v/>
      </c>
      <c r="D956" s="267" t="s">
        <v>1069</v>
      </c>
      <c r="E956" s="128" t="s">
        <v>8</v>
      </c>
      <c r="G956" t="s">
        <v>47</v>
      </c>
      <c r="H956" t="s">
        <v>44</v>
      </c>
      <c r="J956" t="s">
        <v>27</v>
      </c>
      <c r="K956" t="s">
        <v>27</v>
      </c>
      <c r="L956" t="s">
        <v>56</v>
      </c>
      <c r="N956">
        <v>3</v>
      </c>
      <c r="O956">
        <v>5</v>
      </c>
      <c r="P956">
        <v>5</v>
      </c>
      <c r="Q956">
        <v>4</v>
      </c>
      <c r="R956">
        <v>4</v>
      </c>
      <c r="S956" t="s">
        <v>88</v>
      </c>
      <c r="T956" t="s">
        <v>88</v>
      </c>
      <c r="U956">
        <v>1</v>
      </c>
      <c r="V956">
        <v>2</v>
      </c>
      <c r="W956">
        <v>2</v>
      </c>
      <c r="X956">
        <v>1</v>
      </c>
      <c r="Y956">
        <v>5</v>
      </c>
      <c r="Z956">
        <v>5</v>
      </c>
      <c r="AA956">
        <v>3</v>
      </c>
      <c r="AB956">
        <v>4</v>
      </c>
      <c r="AC956">
        <v>3</v>
      </c>
      <c r="AD956">
        <v>3</v>
      </c>
      <c r="AE956">
        <v>3</v>
      </c>
      <c r="AF956">
        <v>3</v>
      </c>
      <c r="AG956">
        <v>5</v>
      </c>
      <c r="AH956">
        <v>1</v>
      </c>
      <c r="AI956">
        <v>1</v>
      </c>
      <c r="AJ956">
        <v>1</v>
      </c>
      <c r="AK956" t="s">
        <v>88</v>
      </c>
      <c r="AL956" t="s">
        <v>88</v>
      </c>
      <c r="AM956">
        <v>1</v>
      </c>
      <c r="AN956">
        <v>1</v>
      </c>
      <c r="AO956" t="s">
        <v>115</v>
      </c>
      <c r="AP956">
        <v>5</v>
      </c>
      <c r="AQ956">
        <v>5</v>
      </c>
      <c r="AR956">
        <v>5</v>
      </c>
      <c r="AS956">
        <v>5</v>
      </c>
      <c r="AT956">
        <v>5</v>
      </c>
      <c r="AU956">
        <v>2</v>
      </c>
      <c r="AV956">
        <v>2</v>
      </c>
      <c r="AW956">
        <v>2</v>
      </c>
      <c r="AX956" s="67" t="s">
        <v>88</v>
      </c>
      <c r="AY956" t="s">
        <v>88</v>
      </c>
      <c r="BA956">
        <v>5</v>
      </c>
      <c r="BB956" s="67">
        <v>5</v>
      </c>
      <c r="BC956" s="117" t="s">
        <v>134</v>
      </c>
      <c r="BD956" t="s">
        <v>791</v>
      </c>
      <c r="BE956" t="s">
        <v>792</v>
      </c>
      <c r="BF956">
        <f t="shared" si="102"/>
        <v>0</v>
      </c>
      <c r="BG956">
        <f t="shared" si="101"/>
        <v>0</v>
      </c>
      <c r="BH956">
        <f t="shared" si="101"/>
        <v>0</v>
      </c>
      <c r="BI956">
        <f t="shared" si="101"/>
        <v>0</v>
      </c>
      <c r="BJ956">
        <f t="shared" si="101"/>
        <v>0</v>
      </c>
      <c r="BK956">
        <f t="shared" si="101"/>
        <v>0</v>
      </c>
      <c r="BL956">
        <f t="shared" si="105"/>
        <v>0</v>
      </c>
      <c r="BM956">
        <f t="shared" si="103"/>
        <v>0</v>
      </c>
      <c r="BN956">
        <f t="shared" si="103"/>
        <v>0</v>
      </c>
      <c r="BO956">
        <f t="shared" si="103"/>
        <v>0</v>
      </c>
      <c r="BP956">
        <f t="shared" si="103"/>
        <v>0</v>
      </c>
      <c r="BQ956">
        <f t="shared" si="104"/>
        <v>0</v>
      </c>
      <c r="BR956">
        <f t="shared" si="103"/>
        <v>1</v>
      </c>
      <c r="BS956">
        <f t="shared" si="103"/>
        <v>0</v>
      </c>
      <c r="BT956" s="256">
        <f t="shared" si="99"/>
        <v>4</v>
      </c>
    </row>
    <row r="957" spans="2:72" x14ac:dyDescent="0.2">
      <c r="B957" s="93" t="str">
        <f>IFERROR(VLOOKUP(TABLA!$F957,BLIOTECAS!$C$1:$E$26,2,FALSE),"")</f>
        <v>GHI</v>
      </c>
      <c r="C957" s="93" t="str">
        <f>IFERROR(VLOOKUP(TABLA!F957,BLIOTECAS!$C$1:$E$26,3,FALSE),"")</f>
        <v>Humanidades</v>
      </c>
      <c r="D957" s="267" t="s">
        <v>1069</v>
      </c>
      <c r="E957" s="128" t="s">
        <v>8</v>
      </c>
      <c r="F957" t="s">
        <v>13</v>
      </c>
      <c r="G957" t="s">
        <v>45</v>
      </c>
      <c r="H957" t="s">
        <v>44</v>
      </c>
      <c r="J957" t="s">
        <v>476</v>
      </c>
      <c r="K957" t="s">
        <v>13</v>
      </c>
      <c r="N957">
        <v>5</v>
      </c>
      <c r="O957">
        <v>4</v>
      </c>
      <c r="P957">
        <v>5</v>
      </c>
      <c r="Q957">
        <v>4</v>
      </c>
      <c r="R957">
        <v>5</v>
      </c>
      <c r="S957" t="s">
        <v>88</v>
      </c>
      <c r="T957" t="s">
        <v>87</v>
      </c>
      <c r="U957">
        <v>2</v>
      </c>
      <c r="V957">
        <v>2</v>
      </c>
      <c r="W957">
        <v>2</v>
      </c>
      <c r="X957">
        <v>3</v>
      </c>
      <c r="Y957">
        <v>5</v>
      </c>
      <c r="Z957">
        <v>4</v>
      </c>
      <c r="AA957">
        <v>5</v>
      </c>
      <c r="AB957">
        <v>4</v>
      </c>
      <c r="AC957">
        <v>1</v>
      </c>
      <c r="AD957">
        <v>4</v>
      </c>
      <c r="AE957">
        <v>3</v>
      </c>
      <c r="AF957">
        <v>3</v>
      </c>
      <c r="AG957">
        <v>2</v>
      </c>
      <c r="AH957">
        <v>2</v>
      </c>
      <c r="AI957">
        <v>2</v>
      </c>
      <c r="AJ957">
        <v>4</v>
      </c>
      <c r="AK957" t="s">
        <v>88</v>
      </c>
      <c r="AL957" t="s">
        <v>88</v>
      </c>
      <c r="AM957">
        <v>3</v>
      </c>
      <c r="AN957">
        <v>2</v>
      </c>
      <c r="AP957">
        <v>2</v>
      </c>
      <c r="AQ957">
        <v>4</v>
      </c>
      <c r="AR957">
        <v>3</v>
      </c>
      <c r="AS957">
        <v>3</v>
      </c>
      <c r="AT957">
        <v>3</v>
      </c>
      <c r="AU957">
        <v>3</v>
      </c>
      <c r="AV957">
        <v>3</v>
      </c>
      <c r="AW957">
        <v>3</v>
      </c>
      <c r="AX957" s="67" t="s">
        <v>88</v>
      </c>
      <c r="AY957" t="s">
        <v>88</v>
      </c>
      <c r="BA957">
        <v>3</v>
      </c>
      <c r="BB957" s="67">
        <v>2</v>
      </c>
      <c r="BC957" s="117" t="s">
        <v>133</v>
      </c>
      <c r="BF957">
        <f t="shared" si="102"/>
        <v>0</v>
      </c>
      <c r="BG957">
        <f t="shared" si="101"/>
        <v>0</v>
      </c>
      <c r="BH957">
        <f t="shared" si="101"/>
        <v>0</v>
      </c>
      <c r="BI957">
        <f t="shared" si="101"/>
        <v>0</v>
      </c>
      <c r="BJ957">
        <f t="shared" si="101"/>
        <v>0</v>
      </c>
      <c r="BK957">
        <f t="shared" si="101"/>
        <v>0</v>
      </c>
      <c r="BL957">
        <f t="shared" si="105"/>
        <v>0</v>
      </c>
      <c r="BM957">
        <f t="shared" si="103"/>
        <v>0</v>
      </c>
      <c r="BN957">
        <f t="shared" si="103"/>
        <v>0</v>
      </c>
      <c r="BO957">
        <f t="shared" si="103"/>
        <v>0</v>
      </c>
      <c r="BP957">
        <f t="shared" si="103"/>
        <v>0</v>
      </c>
      <c r="BQ957">
        <f t="shared" si="104"/>
        <v>0</v>
      </c>
      <c r="BR957">
        <f t="shared" si="103"/>
        <v>0</v>
      </c>
      <c r="BS957">
        <f t="shared" si="103"/>
        <v>0</v>
      </c>
      <c r="BT957" s="256">
        <f t="shared" si="99"/>
        <v>3</v>
      </c>
    </row>
    <row r="958" spans="2:72" x14ac:dyDescent="0.2">
      <c r="B958" s="93" t="str">
        <f>IFERROR(VLOOKUP(TABLA!$F958,BLIOTECAS!$C$1:$E$26,2,FALSE),"")</f>
        <v>OPT</v>
      </c>
      <c r="C958" s="93" t="str">
        <f>IFERROR(VLOOKUP(TABLA!F958,BLIOTECAS!$C$1:$E$26,3,FALSE),"")</f>
        <v>Ciencias de la Salud</v>
      </c>
      <c r="D958" s="267" t="s">
        <v>1069</v>
      </c>
      <c r="E958" s="128" t="s">
        <v>8</v>
      </c>
      <c r="F958" t="s">
        <v>37</v>
      </c>
      <c r="G958" t="s">
        <v>47</v>
      </c>
      <c r="H958" t="s">
        <v>44</v>
      </c>
      <c r="J958" t="s">
        <v>37</v>
      </c>
      <c r="K958" t="s">
        <v>37</v>
      </c>
      <c r="L958" t="s">
        <v>37</v>
      </c>
      <c r="N958">
        <v>5</v>
      </c>
      <c r="O958">
        <v>5</v>
      </c>
      <c r="P958">
        <v>4</v>
      </c>
      <c r="Q958">
        <v>5</v>
      </c>
      <c r="S958" t="s">
        <v>88</v>
      </c>
      <c r="T958" t="s">
        <v>88</v>
      </c>
      <c r="U958">
        <v>2</v>
      </c>
      <c r="V958">
        <v>1</v>
      </c>
      <c r="W958">
        <v>1</v>
      </c>
      <c r="X958">
        <v>2</v>
      </c>
      <c r="Y958">
        <v>5</v>
      </c>
      <c r="Z958">
        <v>5</v>
      </c>
      <c r="AA958">
        <v>5</v>
      </c>
      <c r="AB958">
        <v>4</v>
      </c>
      <c r="AC958">
        <v>5</v>
      </c>
      <c r="AD958">
        <v>4</v>
      </c>
      <c r="AE958">
        <v>4</v>
      </c>
      <c r="AF958">
        <v>2</v>
      </c>
      <c r="AX958" s="67" t="s">
        <v>88</v>
      </c>
      <c r="AY958" t="s">
        <v>88</v>
      </c>
      <c r="BA958">
        <v>5</v>
      </c>
      <c r="BB958" s="67">
        <v>5</v>
      </c>
      <c r="BC958" s="117" t="s">
        <v>135</v>
      </c>
      <c r="BF958">
        <f t="shared" si="102"/>
        <v>0</v>
      </c>
      <c r="BG958">
        <f t="shared" si="101"/>
        <v>0</v>
      </c>
      <c r="BH958">
        <f t="shared" si="101"/>
        <v>0</v>
      </c>
      <c r="BI958">
        <f t="shared" si="101"/>
        <v>0</v>
      </c>
      <c r="BJ958">
        <f t="shared" si="101"/>
        <v>0</v>
      </c>
      <c r="BK958">
        <f t="shared" si="101"/>
        <v>0</v>
      </c>
      <c r="BL958">
        <f t="shared" si="105"/>
        <v>0</v>
      </c>
      <c r="BM958">
        <f t="shared" si="103"/>
        <v>0</v>
      </c>
      <c r="BN958">
        <f t="shared" si="103"/>
        <v>0</v>
      </c>
      <c r="BO958">
        <f t="shared" si="103"/>
        <v>0</v>
      </c>
      <c r="BP958">
        <f t="shared" si="103"/>
        <v>0</v>
      </c>
      <c r="BQ958">
        <f t="shared" si="104"/>
        <v>0</v>
      </c>
      <c r="BR958">
        <f t="shared" si="103"/>
        <v>0</v>
      </c>
      <c r="BS958">
        <f t="shared" si="103"/>
        <v>0</v>
      </c>
      <c r="BT958" s="256">
        <f t="shared" si="99"/>
        <v>5</v>
      </c>
    </row>
    <row r="959" spans="2:72" x14ac:dyDescent="0.2">
      <c r="B959" s="93" t="str">
        <f>IFERROR(VLOOKUP(TABLA!$F959,BLIOTECAS!$C$1:$E$26,2,FALSE),"")</f>
        <v>QUI</v>
      </c>
      <c r="C959" s="93" t="str">
        <f>IFERROR(VLOOKUP(TABLA!F959,BLIOTECAS!$C$1:$E$26,3,FALSE),"")</f>
        <v>Ciencias Experimentales</v>
      </c>
      <c r="D959" s="267" t="s">
        <v>1069</v>
      </c>
      <c r="E959" s="128" t="s">
        <v>10</v>
      </c>
      <c r="F959" t="s">
        <v>19</v>
      </c>
      <c r="G959" t="s">
        <v>47</v>
      </c>
      <c r="H959" t="s">
        <v>44</v>
      </c>
      <c r="J959" t="s">
        <v>19</v>
      </c>
      <c r="K959" t="s">
        <v>56</v>
      </c>
      <c r="L959" t="s">
        <v>22</v>
      </c>
      <c r="M959" t="s">
        <v>793</v>
      </c>
      <c r="N959">
        <v>4</v>
      </c>
      <c r="O959">
        <v>5</v>
      </c>
      <c r="P959">
        <v>5</v>
      </c>
      <c r="Q959">
        <v>2</v>
      </c>
      <c r="R959">
        <v>4</v>
      </c>
      <c r="S959" t="s">
        <v>88</v>
      </c>
      <c r="T959" t="s">
        <v>87</v>
      </c>
      <c r="U959">
        <v>4</v>
      </c>
      <c r="V959">
        <v>4</v>
      </c>
      <c r="W959">
        <v>4</v>
      </c>
      <c r="X959">
        <v>4</v>
      </c>
      <c r="Y959">
        <v>2</v>
      </c>
      <c r="Z959">
        <v>5</v>
      </c>
      <c r="AA959">
        <v>4</v>
      </c>
      <c r="AB959">
        <v>4</v>
      </c>
      <c r="AC959">
        <v>4</v>
      </c>
      <c r="AD959">
        <v>4</v>
      </c>
      <c r="AE959">
        <v>4</v>
      </c>
      <c r="AF959">
        <v>4</v>
      </c>
      <c r="AG959">
        <v>4</v>
      </c>
      <c r="AH959">
        <v>4</v>
      </c>
      <c r="AI959">
        <v>4</v>
      </c>
      <c r="AJ959">
        <v>4</v>
      </c>
      <c r="AK959" t="s">
        <v>88</v>
      </c>
      <c r="AL959" t="s">
        <v>88</v>
      </c>
      <c r="AM959">
        <v>3</v>
      </c>
      <c r="AN959">
        <v>3</v>
      </c>
      <c r="AO959" t="s">
        <v>113</v>
      </c>
      <c r="AP959">
        <v>2</v>
      </c>
      <c r="AQ959">
        <v>4</v>
      </c>
      <c r="AR959">
        <v>4</v>
      </c>
      <c r="AS959">
        <v>4</v>
      </c>
      <c r="AT959">
        <v>4</v>
      </c>
      <c r="AU959">
        <v>4</v>
      </c>
      <c r="AV959">
        <v>4</v>
      </c>
      <c r="AW959">
        <v>4</v>
      </c>
      <c r="AX959" s="67" t="s">
        <v>88</v>
      </c>
      <c r="AY959" t="s">
        <v>88</v>
      </c>
      <c r="BA959">
        <v>1</v>
      </c>
      <c r="BB959" s="67">
        <v>1</v>
      </c>
      <c r="BC959" s="117" t="s">
        <v>134</v>
      </c>
      <c r="BD959" t="s">
        <v>1100</v>
      </c>
      <c r="BF959">
        <f t="shared" si="102"/>
        <v>0</v>
      </c>
      <c r="BG959">
        <f t="shared" si="101"/>
        <v>0</v>
      </c>
      <c r="BH959">
        <f t="shared" si="101"/>
        <v>0</v>
      </c>
      <c r="BI959">
        <f t="shared" si="101"/>
        <v>0</v>
      </c>
      <c r="BJ959">
        <f t="shared" si="101"/>
        <v>0</v>
      </c>
      <c r="BK959">
        <f t="shared" si="101"/>
        <v>0</v>
      </c>
      <c r="BL959">
        <f t="shared" si="105"/>
        <v>0</v>
      </c>
      <c r="BM959">
        <f t="shared" si="103"/>
        <v>0</v>
      </c>
      <c r="BN959">
        <f t="shared" si="103"/>
        <v>0</v>
      </c>
      <c r="BO959">
        <f t="shared" si="103"/>
        <v>1</v>
      </c>
      <c r="BP959">
        <f t="shared" si="103"/>
        <v>0</v>
      </c>
      <c r="BQ959">
        <f t="shared" si="104"/>
        <v>0</v>
      </c>
      <c r="BR959">
        <f t="shared" si="103"/>
        <v>0</v>
      </c>
      <c r="BS959">
        <f t="shared" si="103"/>
        <v>0</v>
      </c>
      <c r="BT959" s="256">
        <f t="shared" si="99"/>
        <v>4</v>
      </c>
    </row>
    <row r="960" spans="2:72" x14ac:dyDescent="0.2">
      <c r="B960" s="93" t="str">
        <f>IFERROR(VLOOKUP(TABLA!$F960,BLIOTECAS!$C$1:$E$26,2,FALSE),"")</f>
        <v>MAT</v>
      </c>
      <c r="C960" s="93" t="str">
        <f>IFERROR(VLOOKUP(TABLA!F960,BLIOTECAS!$C$1:$E$26,3,FALSE),"")</f>
        <v>Ciencias Experimentales</v>
      </c>
      <c r="D960" s="267" t="s">
        <v>1069</v>
      </c>
      <c r="E960" s="128" t="s">
        <v>8</v>
      </c>
      <c r="F960" t="s">
        <v>25</v>
      </c>
      <c r="G960" t="s">
        <v>48</v>
      </c>
      <c r="H960" t="s">
        <v>47</v>
      </c>
      <c r="J960" t="s">
        <v>25</v>
      </c>
      <c r="K960" t="s">
        <v>56</v>
      </c>
      <c r="N960">
        <v>4</v>
      </c>
      <c r="O960">
        <v>1</v>
      </c>
      <c r="P960">
        <v>2</v>
      </c>
      <c r="Q960">
        <v>1</v>
      </c>
      <c r="R960">
        <v>2</v>
      </c>
      <c r="S960" t="s">
        <v>87</v>
      </c>
      <c r="T960" t="s">
        <v>87</v>
      </c>
      <c r="U960">
        <v>4</v>
      </c>
      <c r="W960">
        <v>4</v>
      </c>
      <c r="X960">
        <v>2</v>
      </c>
      <c r="Y960">
        <v>5</v>
      </c>
      <c r="Z960">
        <v>3</v>
      </c>
      <c r="AA960">
        <v>1</v>
      </c>
      <c r="AB960">
        <v>1</v>
      </c>
      <c r="AC960">
        <v>4</v>
      </c>
      <c r="AD960">
        <v>5</v>
      </c>
      <c r="AE960">
        <v>4</v>
      </c>
      <c r="AF960">
        <v>4</v>
      </c>
      <c r="AG960">
        <v>5</v>
      </c>
      <c r="AH960">
        <v>4</v>
      </c>
      <c r="AI960">
        <v>3</v>
      </c>
      <c r="AJ960">
        <v>2</v>
      </c>
      <c r="AK960" t="s">
        <v>87</v>
      </c>
      <c r="AL960" t="s">
        <v>87</v>
      </c>
      <c r="AM960">
        <v>4</v>
      </c>
      <c r="AN960">
        <v>5</v>
      </c>
      <c r="AO960" t="s">
        <v>115</v>
      </c>
      <c r="AP960">
        <v>5</v>
      </c>
      <c r="AQ960">
        <v>3</v>
      </c>
      <c r="AR960">
        <v>4</v>
      </c>
      <c r="AS960">
        <v>5</v>
      </c>
      <c r="AT960">
        <v>4</v>
      </c>
      <c r="AU960">
        <v>4</v>
      </c>
      <c r="AV960">
        <v>1</v>
      </c>
      <c r="AW960">
        <v>1</v>
      </c>
      <c r="AX960" s="67" t="s">
        <v>87</v>
      </c>
      <c r="AY960" t="s">
        <v>87</v>
      </c>
      <c r="AZ960" t="s">
        <v>124</v>
      </c>
      <c r="BA960">
        <v>4</v>
      </c>
      <c r="BB960" s="67">
        <v>5</v>
      </c>
      <c r="BC960" s="117" t="s">
        <v>134</v>
      </c>
      <c r="BD960" t="s">
        <v>794</v>
      </c>
      <c r="BE960" t="s">
        <v>795</v>
      </c>
      <c r="BF960">
        <f t="shared" si="102"/>
        <v>0</v>
      </c>
      <c r="BG960">
        <f t="shared" si="101"/>
        <v>0</v>
      </c>
      <c r="BH960">
        <f t="shared" si="101"/>
        <v>0</v>
      </c>
      <c r="BI960">
        <f t="shared" si="101"/>
        <v>0</v>
      </c>
      <c r="BJ960">
        <f t="shared" si="101"/>
        <v>0</v>
      </c>
      <c r="BK960">
        <f t="shared" si="101"/>
        <v>0</v>
      </c>
      <c r="BL960">
        <f t="shared" si="105"/>
        <v>0</v>
      </c>
      <c r="BM960">
        <f t="shared" si="103"/>
        <v>0</v>
      </c>
      <c r="BN960">
        <f t="shared" si="103"/>
        <v>0</v>
      </c>
      <c r="BO960">
        <f t="shared" si="103"/>
        <v>0</v>
      </c>
      <c r="BP960">
        <f t="shared" si="103"/>
        <v>0</v>
      </c>
      <c r="BQ960">
        <f t="shared" si="104"/>
        <v>0</v>
      </c>
      <c r="BR960">
        <f t="shared" si="103"/>
        <v>1</v>
      </c>
      <c r="BS960">
        <f t="shared" si="103"/>
        <v>0</v>
      </c>
      <c r="BT960" s="256">
        <f t="shared" si="99"/>
        <v>4</v>
      </c>
    </row>
    <row r="961" spans="2:72" x14ac:dyDescent="0.2">
      <c r="B961" s="93" t="str">
        <f>IFERROR(VLOOKUP(TABLA!$F961,BLIOTECAS!$C$1:$E$26,2,FALSE),"")</f>
        <v>GHI</v>
      </c>
      <c r="C961" s="93" t="str">
        <f>IFERROR(VLOOKUP(TABLA!F961,BLIOTECAS!$C$1:$E$26,3,FALSE),"")</f>
        <v>Humanidades</v>
      </c>
      <c r="D961" s="267" t="s">
        <v>1069</v>
      </c>
      <c r="E961" s="128" t="s">
        <v>8</v>
      </c>
      <c r="F961" t="s">
        <v>13</v>
      </c>
      <c r="G961" t="s">
        <v>46</v>
      </c>
      <c r="H961" t="s">
        <v>47</v>
      </c>
      <c r="J961" t="s">
        <v>13</v>
      </c>
      <c r="K961" t="s">
        <v>56</v>
      </c>
      <c r="N961">
        <v>5</v>
      </c>
      <c r="O961">
        <v>5</v>
      </c>
      <c r="P961">
        <v>3</v>
      </c>
      <c r="Q961">
        <v>4</v>
      </c>
      <c r="R961">
        <v>5</v>
      </c>
      <c r="S961" t="s">
        <v>88</v>
      </c>
      <c r="T961" t="s">
        <v>87</v>
      </c>
      <c r="U961">
        <v>4</v>
      </c>
      <c r="V961">
        <v>1</v>
      </c>
      <c r="W961">
        <v>4</v>
      </c>
      <c r="X961">
        <v>4</v>
      </c>
      <c r="Y961">
        <v>5</v>
      </c>
      <c r="Z961">
        <v>5</v>
      </c>
      <c r="AA961">
        <v>2</v>
      </c>
      <c r="AB961">
        <v>4</v>
      </c>
      <c r="AC961">
        <v>3</v>
      </c>
      <c r="AD961">
        <v>4</v>
      </c>
      <c r="AE961">
        <v>2</v>
      </c>
      <c r="AF961">
        <v>4</v>
      </c>
      <c r="AG961">
        <v>5</v>
      </c>
      <c r="AH961">
        <v>4</v>
      </c>
      <c r="AI961">
        <v>4</v>
      </c>
      <c r="AJ961">
        <v>3</v>
      </c>
      <c r="AL961" t="s">
        <v>88</v>
      </c>
      <c r="AM961">
        <v>4</v>
      </c>
      <c r="AN961">
        <v>4</v>
      </c>
      <c r="AO961" t="s">
        <v>115</v>
      </c>
      <c r="AP961">
        <v>4</v>
      </c>
      <c r="AQ961">
        <v>4</v>
      </c>
      <c r="AR961">
        <v>4</v>
      </c>
      <c r="AS961">
        <v>4</v>
      </c>
      <c r="AT961">
        <v>4</v>
      </c>
      <c r="AU961">
        <v>4</v>
      </c>
      <c r="AV961">
        <v>4</v>
      </c>
      <c r="AW961">
        <v>3</v>
      </c>
      <c r="AX961" s="67" t="s">
        <v>88</v>
      </c>
      <c r="AY961" t="s">
        <v>88</v>
      </c>
      <c r="BA961">
        <v>5</v>
      </c>
      <c r="BB961" s="67">
        <v>5</v>
      </c>
      <c r="BC961" s="117" t="s">
        <v>134</v>
      </c>
      <c r="BD961" t="s">
        <v>796</v>
      </c>
      <c r="BF961">
        <f t="shared" si="102"/>
        <v>0</v>
      </c>
      <c r="BG961">
        <f t="shared" si="101"/>
        <v>0</v>
      </c>
      <c r="BH961">
        <f t="shared" si="101"/>
        <v>0</v>
      </c>
      <c r="BI961">
        <f t="shared" si="101"/>
        <v>0</v>
      </c>
      <c r="BJ961">
        <f t="shared" si="101"/>
        <v>0</v>
      </c>
      <c r="BK961">
        <f t="shared" si="101"/>
        <v>0</v>
      </c>
      <c r="BL961">
        <f t="shared" si="105"/>
        <v>0</v>
      </c>
      <c r="BM961">
        <f t="shared" si="103"/>
        <v>0</v>
      </c>
      <c r="BN961">
        <f t="shared" si="103"/>
        <v>0</v>
      </c>
      <c r="BO961">
        <f t="shared" si="103"/>
        <v>0</v>
      </c>
      <c r="BP961">
        <f t="shared" si="103"/>
        <v>0</v>
      </c>
      <c r="BQ961">
        <f t="shared" si="104"/>
        <v>0</v>
      </c>
      <c r="BR961">
        <f t="shared" si="103"/>
        <v>1</v>
      </c>
      <c r="BS961">
        <f t="shared" si="103"/>
        <v>0</v>
      </c>
      <c r="BT961" s="256">
        <f t="shared" si="99"/>
        <v>4</v>
      </c>
    </row>
    <row r="962" spans="2:72" x14ac:dyDescent="0.2">
      <c r="B962" s="93" t="str">
        <f>IFERROR(VLOOKUP(TABLA!$F962,BLIOTECAS!$C$1:$E$26,2,FALSE),"")</f>
        <v/>
      </c>
      <c r="C962" s="93" t="str">
        <f>IFERROR(VLOOKUP(TABLA!F962,BLIOTECAS!$C$1:$E$26,3,FALSE),"")</f>
        <v/>
      </c>
      <c r="D962" s="267" t="s">
        <v>1069</v>
      </c>
      <c r="E962" s="128" t="s">
        <v>8</v>
      </c>
      <c r="G962" t="s">
        <v>45</v>
      </c>
      <c r="H962" t="s">
        <v>44</v>
      </c>
      <c r="J962" t="s">
        <v>26</v>
      </c>
      <c r="N962">
        <v>5</v>
      </c>
      <c r="O962">
        <v>4</v>
      </c>
      <c r="P962">
        <v>4</v>
      </c>
      <c r="Q962">
        <v>4</v>
      </c>
      <c r="S962" t="s">
        <v>88</v>
      </c>
      <c r="T962" t="s">
        <v>88</v>
      </c>
      <c r="AC962">
        <v>4</v>
      </c>
      <c r="AD962">
        <v>5</v>
      </c>
      <c r="AK962" t="s">
        <v>88</v>
      </c>
      <c r="AL962" t="s">
        <v>88</v>
      </c>
      <c r="AO962" t="s">
        <v>115</v>
      </c>
      <c r="AX962" s="67" t="s">
        <v>88</v>
      </c>
      <c r="AY962" t="s">
        <v>88</v>
      </c>
      <c r="BC962" s="117" t="s">
        <v>134</v>
      </c>
      <c r="BF962">
        <f t="shared" si="102"/>
        <v>0</v>
      </c>
      <c r="BG962">
        <f t="shared" si="101"/>
        <v>0</v>
      </c>
      <c r="BH962">
        <f t="shared" si="101"/>
        <v>0</v>
      </c>
      <c r="BI962">
        <f t="shared" si="101"/>
        <v>0</v>
      </c>
      <c r="BJ962">
        <f t="shared" si="101"/>
        <v>0</v>
      </c>
      <c r="BK962">
        <f t="shared" si="101"/>
        <v>0</v>
      </c>
      <c r="BL962">
        <f t="shared" si="105"/>
        <v>0</v>
      </c>
      <c r="BM962">
        <f t="shared" si="103"/>
        <v>0</v>
      </c>
      <c r="BN962">
        <f t="shared" si="103"/>
        <v>0</v>
      </c>
      <c r="BO962">
        <f t="shared" si="103"/>
        <v>0</v>
      </c>
      <c r="BP962">
        <f t="shared" si="103"/>
        <v>0</v>
      </c>
      <c r="BQ962">
        <f t="shared" si="104"/>
        <v>0</v>
      </c>
      <c r="BR962">
        <f t="shared" si="103"/>
        <v>1</v>
      </c>
      <c r="BS962">
        <f t="shared" si="103"/>
        <v>0</v>
      </c>
      <c r="BT962" s="256">
        <f t="shared" si="99"/>
        <v>4</v>
      </c>
    </row>
    <row r="963" spans="2:72" x14ac:dyDescent="0.2">
      <c r="B963" s="93" t="str">
        <f>IFERROR(VLOOKUP(TABLA!$F963,BLIOTECAS!$C$1:$E$26,2,FALSE),"")</f>
        <v>ENF</v>
      </c>
      <c r="C963" s="93" t="str">
        <f>IFERROR(VLOOKUP(TABLA!F963,BLIOTECAS!$C$1:$E$26,3,FALSE),"")</f>
        <v>Ciencias de la Salud</v>
      </c>
      <c r="D963" s="267" t="s">
        <v>1069</v>
      </c>
      <c r="E963" s="128" t="s">
        <v>8</v>
      </c>
      <c r="F963" t="s">
        <v>24</v>
      </c>
      <c r="G963" t="s">
        <v>48</v>
      </c>
      <c r="H963" t="s">
        <v>44</v>
      </c>
      <c r="J963" t="s">
        <v>24</v>
      </c>
      <c r="N963">
        <v>3</v>
      </c>
      <c r="O963">
        <v>4</v>
      </c>
      <c r="P963">
        <v>4</v>
      </c>
      <c r="Q963">
        <v>4</v>
      </c>
      <c r="R963">
        <v>5</v>
      </c>
      <c r="S963" t="s">
        <v>88</v>
      </c>
      <c r="T963" t="s">
        <v>88</v>
      </c>
      <c r="U963">
        <v>4</v>
      </c>
      <c r="V963">
        <v>4</v>
      </c>
      <c r="W963">
        <v>5</v>
      </c>
      <c r="X963">
        <v>2</v>
      </c>
      <c r="Y963">
        <v>5</v>
      </c>
      <c r="Z963">
        <v>4</v>
      </c>
      <c r="AA963">
        <v>2</v>
      </c>
      <c r="AB963">
        <v>3</v>
      </c>
      <c r="AC963">
        <v>4</v>
      </c>
      <c r="AD963">
        <v>5</v>
      </c>
      <c r="AE963">
        <v>5</v>
      </c>
      <c r="AF963">
        <v>5</v>
      </c>
      <c r="AG963">
        <v>4</v>
      </c>
      <c r="AH963">
        <v>4</v>
      </c>
      <c r="AI963">
        <v>4</v>
      </c>
      <c r="AJ963">
        <v>4</v>
      </c>
      <c r="AK963" t="s">
        <v>88</v>
      </c>
      <c r="AL963" t="s">
        <v>88</v>
      </c>
      <c r="AM963">
        <v>3</v>
      </c>
      <c r="AN963">
        <v>4</v>
      </c>
      <c r="AO963" t="s">
        <v>115</v>
      </c>
      <c r="AP963">
        <v>5</v>
      </c>
      <c r="AQ963">
        <v>4</v>
      </c>
      <c r="AR963">
        <v>4</v>
      </c>
      <c r="AS963">
        <v>4</v>
      </c>
      <c r="AT963">
        <v>4</v>
      </c>
      <c r="AU963">
        <v>4</v>
      </c>
      <c r="AV963">
        <v>4</v>
      </c>
      <c r="AW963">
        <v>4</v>
      </c>
      <c r="AX963" s="67" t="s">
        <v>88</v>
      </c>
      <c r="AY963" t="s">
        <v>88</v>
      </c>
      <c r="BA963">
        <v>4</v>
      </c>
      <c r="BB963" s="67">
        <v>4</v>
      </c>
      <c r="BC963" s="117" t="s">
        <v>134</v>
      </c>
      <c r="BD963" t="s">
        <v>797</v>
      </c>
      <c r="BE963" t="s">
        <v>798</v>
      </c>
      <c r="BF963">
        <f t="shared" si="102"/>
        <v>0</v>
      </c>
      <c r="BG963">
        <f t="shared" si="101"/>
        <v>0</v>
      </c>
      <c r="BH963">
        <f t="shared" si="101"/>
        <v>0</v>
      </c>
      <c r="BI963">
        <f t="shared" si="101"/>
        <v>0</v>
      </c>
      <c r="BJ963">
        <f t="shared" si="101"/>
        <v>0</v>
      </c>
      <c r="BK963">
        <f t="shared" si="101"/>
        <v>0</v>
      </c>
      <c r="BL963">
        <f t="shared" si="105"/>
        <v>0</v>
      </c>
      <c r="BM963">
        <f t="shared" si="103"/>
        <v>0</v>
      </c>
      <c r="BN963">
        <f t="shared" si="103"/>
        <v>0</v>
      </c>
      <c r="BO963">
        <f t="shared" si="103"/>
        <v>0</v>
      </c>
      <c r="BP963">
        <f t="shared" si="103"/>
        <v>0</v>
      </c>
      <c r="BQ963">
        <f t="shared" si="104"/>
        <v>0</v>
      </c>
      <c r="BR963">
        <f t="shared" si="103"/>
        <v>1</v>
      </c>
      <c r="BS963">
        <f t="shared" si="103"/>
        <v>0</v>
      </c>
      <c r="BT963" s="256">
        <f t="shared" si="99"/>
        <v>4</v>
      </c>
    </row>
    <row r="964" spans="2:72" x14ac:dyDescent="0.2">
      <c r="B964" s="93" t="str">
        <f>IFERROR(VLOOKUP(TABLA!$F964,BLIOTECAS!$C$1:$E$26,2,FALSE),"")</f>
        <v>FLL</v>
      </c>
      <c r="C964" s="93" t="str">
        <f>IFERROR(VLOOKUP(TABLA!F964,BLIOTECAS!$C$1:$E$26,3,FALSE),"")</f>
        <v>Humanidades</v>
      </c>
      <c r="D964" s="267" t="s">
        <v>1069</v>
      </c>
      <c r="E964" s="128" t="s">
        <v>362</v>
      </c>
      <c r="F964" t="s">
        <v>15</v>
      </c>
      <c r="G964" t="s">
        <v>47</v>
      </c>
      <c r="H964" t="s">
        <v>47</v>
      </c>
      <c r="J964" t="s">
        <v>76</v>
      </c>
      <c r="K964" t="s">
        <v>31</v>
      </c>
      <c r="L964" t="s">
        <v>56</v>
      </c>
      <c r="M964" t="s">
        <v>799</v>
      </c>
      <c r="N964">
        <v>5</v>
      </c>
      <c r="O964">
        <v>3</v>
      </c>
      <c r="P964">
        <v>4</v>
      </c>
      <c r="Q964">
        <v>4</v>
      </c>
      <c r="R964">
        <v>5</v>
      </c>
      <c r="S964" t="s">
        <v>88</v>
      </c>
      <c r="T964" t="s">
        <v>87</v>
      </c>
      <c r="U964">
        <v>1</v>
      </c>
      <c r="V964">
        <v>5</v>
      </c>
      <c r="W964">
        <v>5</v>
      </c>
      <c r="X964">
        <v>3</v>
      </c>
      <c r="Y964">
        <v>5</v>
      </c>
      <c r="Z964">
        <v>5</v>
      </c>
      <c r="AA964">
        <v>4</v>
      </c>
      <c r="AB964">
        <v>5</v>
      </c>
      <c r="AC964">
        <v>4</v>
      </c>
      <c r="AD964">
        <v>4</v>
      </c>
      <c r="AE964">
        <v>3</v>
      </c>
      <c r="AF964">
        <v>4</v>
      </c>
      <c r="AG964">
        <v>2</v>
      </c>
      <c r="AH964">
        <v>5</v>
      </c>
      <c r="AI964">
        <v>1</v>
      </c>
      <c r="AJ964">
        <v>5</v>
      </c>
      <c r="AK964" t="s">
        <v>87</v>
      </c>
      <c r="AL964" t="s">
        <v>88</v>
      </c>
      <c r="AM964">
        <v>5</v>
      </c>
      <c r="AN964">
        <v>4</v>
      </c>
      <c r="AO964" t="s">
        <v>113</v>
      </c>
      <c r="AP964">
        <v>4</v>
      </c>
      <c r="AQ964">
        <v>3</v>
      </c>
      <c r="AR964">
        <v>5</v>
      </c>
      <c r="AS964">
        <v>5</v>
      </c>
      <c r="AT964">
        <v>5</v>
      </c>
      <c r="AU964">
        <v>5</v>
      </c>
      <c r="AV964">
        <v>5</v>
      </c>
      <c r="AW964">
        <v>5</v>
      </c>
      <c r="AX964" s="67" t="s">
        <v>87</v>
      </c>
      <c r="AY964" t="s">
        <v>88</v>
      </c>
      <c r="BA964">
        <v>3</v>
      </c>
      <c r="BB964" s="67">
        <v>2</v>
      </c>
      <c r="BC964" s="117" t="s">
        <v>134</v>
      </c>
      <c r="BF964">
        <f t="shared" si="102"/>
        <v>0</v>
      </c>
      <c r="BG964">
        <f t="shared" si="101"/>
        <v>0</v>
      </c>
      <c r="BH964">
        <f t="shared" si="101"/>
        <v>0</v>
      </c>
      <c r="BI964">
        <f t="shared" si="101"/>
        <v>0</v>
      </c>
      <c r="BJ964">
        <f t="shared" si="101"/>
        <v>0</v>
      </c>
      <c r="BK964">
        <f t="shared" si="101"/>
        <v>0</v>
      </c>
      <c r="BL964">
        <f t="shared" si="105"/>
        <v>0</v>
      </c>
      <c r="BM964">
        <f t="shared" si="103"/>
        <v>0</v>
      </c>
      <c r="BN964">
        <f t="shared" si="103"/>
        <v>0</v>
      </c>
      <c r="BO964">
        <f t="shared" si="103"/>
        <v>1</v>
      </c>
      <c r="BP964">
        <f t="shared" si="103"/>
        <v>0</v>
      </c>
      <c r="BQ964">
        <f t="shared" si="104"/>
        <v>0</v>
      </c>
      <c r="BR964">
        <f t="shared" si="103"/>
        <v>0</v>
      </c>
      <c r="BS964">
        <f t="shared" si="103"/>
        <v>0</v>
      </c>
      <c r="BT964" s="256">
        <f t="shared" si="99"/>
        <v>4</v>
      </c>
    </row>
    <row r="965" spans="2:72" x14ac:dyDescent="0.2">
      <c r="B965" s="93" t="str">
        <f>IFERROR(VLOOKUP(TABLA!$F965,BLIOTECAS!$C$1:$E$26,2,FALSE),"")</f>
        <v/>
      </c>
      <c r="C965" s="93" t="str">
        <f>IFERROR(VLOOKUP(TABLA!F965,BLIOTECAS!$C$1:$E$26,3,FALSE),"")</f>
        <v/>
      </c>
      <c r="D965" s="267" t="s">
        <v>1069</v>
      </c>
      <c r="E965" s="128" t="s">
        <v>11</v>
      </c>
      <c r="F965" t="s">
        <v>39</v>
      </c>
      <c r="G965" t="s">
        <v>46</v>
      </c>
      <c r="H965" t="s">
        <v>46</v>
      </c>
      <c r="J965" t="s">
        <v>476</v>
      </c>
      <c r="K965" t="s">
        <v>54</v>
      </c>
      <c r="N965">
        <v>4</v>
      </c>
      <c r="O965">
        <v>5</v>
      </c>
      <c r="P965">
        <v>5</v>
      </c>
      <c r="Q965">
        <v>4</v>
      </c>
      <c r="R965">
        <v>4</v>
      </c>
      <c r="S965" t="s">
        <v>88</v>
      </c>
      <c r="T965" t="s">
        <v>88</v>
      </c>
      <c r="U965">
        <v>4</v>
      </c>
      <c r="V965">
        <v>4</v>
      </c>
      <c r="W965">
        <v>4</v>
      </c>
      <c r="X965">
        <v>4</v>
      </c>
      <c r="Y965">
        <v>5</v>
      </c>
      <c r="Z965">
        <v>5</v>
      </c>
      <c r="AA965">
        <v>4</v>
      </c>
      <c r="AB965">
        <v>4</v>
      </c>
      <c r="AC965">
        <v>4</v>
      </c>
      <c r="AD965">
        <v>4</v>
      </c>
      <c r="AE965">
        <v>4</v>
      </c>
      <c r="AF965">
        <v>4</v>
      </c>
      <c r="AG965">
        <v>4</v>
      </c>
      <c r="AH965">
        <v>4</v>
      </c>
      <c r="AI965">
        <v>4</v>
      </c>
      <c r="AJ965">
        <v>4</v>
      </c>
      <c r="AK965" t="s">
        <v>87</v>
      </c>
      <c r="AL965" t="s">
        <v>88</v>
      </c>
      <c r="AM965">
        <v>4</v>
      </c>
      <c r="AN965">
        <v>4</v>
      </c>
      <c r="AO965" t="s">
        <v>361</v>
      </c>
      <c r="AP965">
        <v>4</v>
      </c>
      <c r="AQ965">
        <v>3</v>
      </c>
      <c r="AR965">
        <v>3</v>
      </c>
      <c r="AS965">
        <v>4</v>
      </c>
      <c r="AT965">
        <v>4</v>
      </c>
      <c r="AU965">
        <v>4</v>
      </c>
      <c r="AV965">
        <v>4</v>
      </c>
      <c r="AW965">
        <v>4</v>
      </c>
      <c r="AX965" s="67" t="s">
        <v>88</v>
      </c>
      <c r="AY965" t="s">
        <v>88</v>
      </c>
      <c r="BA965">
        <v>4</v>
      </c>
      <c r="BB965" s="67">
        <v>4</v>
      </c>
      <c r="BC965" s="117" t="s">
        <v>134</v>
      </c>
      <c r="BF965">
        <f t="shared" si="102"/>
        <v>0</v>
      </c>
      <c r="BG965">
        <f t="shared" si="101"/>
        <v>0</v>
      </c>
      <c r="BH965">
        <f t="shared" si="101"/>
        <v>0</v>
      </c>
      <c r="BI965">
        <f t="shared" si="101"/>
        <v>0</v>
      </c>
      <c r="BJ965">
        <f t="shared" si="101"/>
        <v>0</v>
      </c>
      <c r="BK965">
        <f t="shared" si="101"/>
        <v>0</v>
      </c>
      <c r="BL965">
        <f t="shared" si="105"/>
        <v>0</v>
      </c>
      <c r="BM965">
        <f t="shared" si="103"/>
        <v>0</v>
      </c>
      <c r="BN965">
        <f t="shared" si="103"/>
        <v>0</v>
      </c>
      <c r="BO965">
        <f t="shared" si="103"/>
        <v>0</v>
      </c>
      <c r="BP965">
        <f t="shared" si="103"/>
        <v>0</v>
      </c>
      <c r="BQ965">
        <f t="shared" si="104"/>
        <v>0</v>
      </c>
      <c r="BR965">
        <f t="shared" si="103"/>
        <v>0</v>
      </c>
      <c r="BS965">
        <f t="shared" si="103"/>
        <v>1</v>
      </c>
      <c r="BT965" s="256">
        <f t="shared" ref="BT965:BT1028" si="106">IFERROR(VALUE(LEFT(BC965,1)),"NC")</f>
        <v>4</v>
      </c>
    </row>
    <row r="966" spans="2:72" x14ac:dyDescent="0.2">
      <c r="B966" s="93" t="str">
        <f>IFERROR(VLOOKUP(TABLA!$F966,BLIOTECAS!$C$1:$E$26,2,FALSE),"")</f>
        <v>EDU</v>
      </c>
      <c r="C966" s="93" t="str">
        <f>IFERROR(VLOOKUP(TABLA!F966,BLIOTECAS!$C$1:$E$26,3,FALSE),"")</f>
        <v>Humanidades</v>
      </c>
      <c r="D966" s="267" t="s">
        <v>1069</v>
      </c>
      <c r="E966" s="128" t="s">
        <v>9</v>
      </c>
      <c r="F966" t="s">
        <v>16</v>
      </c>
      <c r="G966" t="s">
        <v>48</v>
      </c>
      <c r="H966" t="s">
        <v>47</v>
      </c>
      <c r="J966" t="s">
        <v>71</v>
      </c>
      <c r="K966" t="s">
        <v>56</v>
      </c>
      <c r="N966">
        <v>5</v>
      </c>
      <c r="O966">
        <v>4</v>
      </c>
      <c r="P966">
        <v>4</v>
      </c>
      <c r="Q966">
        <v>3</v>
      </c>
      <c r="R966">
        <v>5</v>
      </c>
      <c r="S966" t="s">
        <v>88</v>
      </c>
      <c r="T966" t="s">
        <v>87</v>
      </c>
      <c r="U966">
        <v>1</v>
      </c>
      <c r="V966">
        <v>4</v>
      </c>
      <c r="W966">
        <v>4</v>
      </c>
      <c r="X966">
        <v>3</v>
      </c>
      <c r="Y966">
        <v>4</v>
      </c>
      <c r="Z966">
        <v>4</v>
      </c>
      <c r="AA966">
        <v>2</v>
      </c>
      <c r="AB966">
        <v>5</v>
      </c>
      <c r="AC966">
        <v>4</v>
      </c>
      <c r="AD966">
        <v>4</v>
      </c>
      <c r="AE966">
        <v>4</v>
      </c>
      <c r="AF966">
        <v>5</v>
      </c>
      <c r="AG966">
        <v>4</v>
      </c>
      <c r="AH966">
        <v>4</v>
      </c>
      <c r="AI966">
        <v>4</v>
      </c>
      <c r="AJ966">
        <v>5</v>
      </c>
      <c r="AK966" t="s">
        <v>87</v>
      </c>
      <c r="AL966" t="s">
        <v>88</v>
      </c>
      <c r="AM966">
        <v>4</v>
      </c>
      <c r="AN966">
        <v>4</v>
      </c>
      <c r="AO966" t="s">
        <v>115</v>
      </c>
      <c r="AP966">
        <v>5</v>
      </c>
      <c r="AQ966">
        <v>5</v>
      </c>
      <c r="AR966">
        <v>5</v>
      </c>
      <c r="AS966">
        <v>5</v>
      </c>
      <c r="AT966">
        <v>5</v>
      </c>
      <c r="AU966">
        <v>5</v>
      </c>
      <c r="AV966">
        <v>5</v>
      </c>
      <c r="AW966">
        <v>5</v>
      </c>
      <c r="AX966" s="67" t="s">
        <v>88</v>
      </c>
      <c r="AY966" t="s">
        <v>88</v>
      </c>
      <c r="BB966" s="67">
        <v>5</v>
      </c>
      <c r="BC966" s="117" t="s">
        <v>135</v>
      </c>
      <c r="BD966" t="s">
        <v>1101</v>
      </c>
      <c r="BF966">
        <f t="shared" si="102"/>
        <v>0</v>
      </c>
      <c r="BG966">
        <f t="shared" si="101"/>
        <v>0</v>
      </c>
      <c r="BH966">
        <f t="shared" si="101"/>
        <v>0</v>
      </c>
      <c r="BI966">
        <f t="shared" si="101"/>
        <v>0</v>
      </c>
      <c r="BJ966">
        <f t="shared" si="101"/>
        <v>0</v>
      </c>
      <c r="BK966">
        <f t="shared" si="101"/>
        <v>0</v>
      </c>
      <c r="BL966">
        <f t="shared" si="105"/>
        <v>0</v>
      </c>
      <c r="BM966">
        <f t="shared" si="103"/>
        <v>0</v>
      </c>
      <c r="BN966">
        <f t="shared" si="103"/>
        <v>0</v>
      </c>
      <c r="BO966">
        <f t="shared" si="103"/>
        <v>0</v>
      </c>
      <c r="BP966">
        <f t="shared" si="103"/>
        <v>0</v>
      </c>
      <c r="BQ966">
        <f t="shared" si="104"/>
        <v>0</v>
      </c>
      <c r="BR966">
        <f t="shared" si="103"/>
        <v>1</v>
      </c>
      <c r="BS966">
        <f t="shared" si="103"/>
        <v>0</v>
      </c>
      <c r="BT966" s="256">
        <f t="shared" si="106"/>
        <v>5</v>
      </c>
    </row>
    <row r="967" spans="2:72" x14ac:dyDescent="0.2">
      <c r="B967" s="93" t="str">
        <f>IFERROR(VLOOKUP(TABLA!$F967,BLIOTECAS!$C$1:$E$26,2,FALSE),"")</f>
        <v>BBA</v>
      </c>
      <c r="C967" s="93" t="str">
        <f>IFERROR(VLOOKUP(TABLA!F967,BLIOTECAS!$C$1:$E$26,3,FALSE),"")</f>
        <v>Humanidades</v>
      </c>
      <c r="D967" s="267" t="s">
        <v>1069</v>
      </c>
      <c r="E967" s="128" t="s">
        <v>8</v>
      </c>
      <c r="F967" t="s">
        <v>29</v>
      </c>
      <c r="G967" t="s">
        <v>44</v>
      </c>
      <c r="H967" t="s">
        <v>46</v>
      </c>
      <c r="J967" t="s">
        <v>29</v>
      </c>
      <c r="N967">
        <v>5</v>
      </c>
      <c r="O967">
        <v>4</v>
      </c>
      <c r="P967">
        <v>4</v>
      </c>
      <c r="Q967">
        <v>4</v>
      </c>
      <c r="R967">
        <v>5</v>
      </c>
      <c r="S967" t="s">
        <v>88</v>
      </c>
      <c r="T967" t="s">
        <v>87</v>
      </c>
      <c r="U967">
        <v>4</v>
      </c>
      <c r="V967">
        <v>4</v>
      </c>
      <c r="W967">
        <v>4</v>
      </c>
      <c r="X967">
        <v>1</v>
      </c>
      <c r="Y967">
        <v>5</v>
      </c>
      <c r="Z967">
        <v>5</v>
      </c>
      <c r="AA967">
        <v>5</v>
      </c>
      <c r="AB967">
        <v>4</v>
      </c>
      <c r="AC967">
        <v>3</v>
      </c>
      <c r="AD967">
        <v>3</v>
      </c>
      <c r="AE967">
        <v>5</v>
      </c>
      <c r="AF967">
        <v>4</v>
      </c>
      <c r="AG967">
        <v>5</v>
      </c>
      <c r="AH967">
        <v>5</v>
      </c>
      <c r="AI967">
        <v>3</v>
      </c>
      <c r="AJ967">
        <v>3</v>
      </c>
      <c r="AK967" t="s">
        <v>87</v>
      </c>
      <c r="AL967" t="s">
        <v>87</v>
      </c>
      <c r="AM967">
        <v>5</v>
      </c>
      <c r="AN967">
        <v>4</v>
      </c>
      <c r="AO967" t="s">
        <v>115</v>
      </c>
      <c r="AP967">
        <v>5</v>
      </c>
      <c r="AQ967">
        <v>5</v>
      </c>
      <c r="AR967">
        <v>3</v>
      </c>
      <c r="AS967">
        <v>5</v>
      </c>
      <c r="AT967">
        <v>5</v>
      </c>
      <c r="AU967">
        <v>5</v>
      </c>
      <c r="AV967">
        <v>5</v>
      </c>
      <c r="AW967">
        <v>5</v>
      </c>
      <c r="AX967" s="67" t="s">
        <v>88</v>
      </c>
      <c r="AY967" t="s">
        <v>88</v>
      </c>
      <c r="BA967">
        <v>4</v>
      </c>
      <c r="BB967" s="67">
        <v>5</v>
      </c>
      <c r="BC967" s="117" t="s">
        <v>134</v>
      </c>
      <c r="BF967">
        <f t="shared" si="102"/>
        <v>0</v>
      </c>
      <c r="BG967">
        <f t="shared" si="101"/>
        <v>0</v>
      </c>
      <c r="BH967">
        <f t="shared" si="101"/>
        <v>0</v>
      </c>
      <c r="BI967">
        <f t="shared" si="101"/>
        <v>0</v>
      </c>
      <c r="BJ967">
        <f t="shared" si="101"/>
        <v>0</v>
      </c>
      <c r="BK967">
        <f t="shared" si="101"/>
        <v>0</v>
      </c>
      <c r="BL967">
        <f t="shared" si="105"/>
        <v>0</v>
      </c>
      <c r="BM967">
        <f t="shared" si="103"/>
        <v>0</v>
      </c>
      <c r="BN967">
        <f t="shared" si="103"/>
        <v>0</v>
      </c>
      <c r="BO967">
        <f t="shared" si="103"/>
        <v>0</v>
      </c>
      <c r="BP967">
        <f t="shared" si="103"/>
        <v>0</v>
      </c>
      <c r="BQ967">
        <f t="shared" si="104"/>
        <v>0</v>
      </c>
      <c r="BR967">
        <f t="shared" si="103"/>
        <v>1</v>
      </c>
      <c r="BS967">
        <f t="shared" si="103"/>
        <v>0</v>
      </c>
      <c r="BT967" s="256">
        <f t="shared" si="106"/>
        <v>4</v>
      </c>
    </row>
    <row r="968" spans="2:72" x14ac:dyDescent="0.2">
      <c r="B968" s="93" t="str">
        <f>IFERROR(VLOOKUP(TABLA!$F968,BLIOTECAS!$C$1:$E$26,2,FALSE),"")</f>
        <v>DER</v>
      </c>
      <c r="C968" s="93" t="str">
        <f>IFERROR(VLOOKUP(TABLA!F968,BLIOTECAS!$C$1:$E$26,3,FALSE),"")</f>
        <v>Ciencias Sociales</v>
      </c>
      <c r="D968" s="267" t="s">
        <v>1069</v>
      </c>
      <c r="E968" s="128" t="s">
        <v>8</v>
      </c>
      <c r="F968" t="s">
        <v>14</v>
      </c>
      <c r="G968" t="s">
        <v>44</v>
      </c>
      <c r="H968" t="s">
        <v>44</v>
      </c>
      <c r="S968" t="s">
        <v>88</v>
      </c>
      <c r="T968" t="s">
        <v>88</v>
      </c>
      <c r="X968">
        <v>5</v>
      </c>
      <c r="Y968">
        <v>5</v>
      </c>
      <c r="AA968">
        <v>5</v>
      </c>
      <c r="AK968" t="s">
        <v>88</v>
      </c>
      <c r="AO968" t="s">
        <v>115</v>
      </c>
      <c r="AX968" s="67" t="s">
        <v>88</v>
      </c>
      <c r="AY968" t="s">
        <v>88</v>
      </c>
      <c r="BB968" s="67">
        <v>5</v>
      </c>
      <c r="BC968" s="117" t="s">
        <v>134</v>
      </c>
      <c r="BF968">
        <f t="shared" si="102"/>
        <v>0</v>
      </c>
      <c r="BG968">
        <f t="shared" si="101"/>
        <v>0</v>
      </c>
      <c r="BH968">
        <f t="shared" si="101"/>
        <v>0</v>
      </c>
      <c r="BI968">
        <f t="shared" si="101"/>
        <v>0</v>
      </c>
      <c r="BJ968">
        <f t="shared" si="101"/>
        <v>0</v>
      </c>
      <c r="BK968">
        <f t="shared" si="101"/>
        <v>0</v>
      </c>
      <c r="BL968">
        <f t="shared" si="105"/>
        <v>0</v>
      </c>
      <c r="BM968">
        <f t="shared" si="103"/>
        <v>0</v>
      </c>
      <c r="BN968">
        <f t="shared" si="103"/>
        <v>0</v>
      </c>
      <c r="BO968">
        <f t="shared" si="103"/>
        <v>0</v>
      </c>
      <c r="BP968">
        <f t="shared" si="103"/>
        <v>0</v>
      </c>
      <c r="BQ968">
        <f t="shared" si="104"/>
        <v>0</v>
      </c>
      <c r="BR968">
        <f t="shared" si="103"/>
        <v>1</v>
      </c>
      <c r="BS968">
        <f t="shared" si="103"/>
        <v>0</v>
      </c>
      <c r="BT968" s="256">
        <f t="shared" si="106"/>
        <v>4</v>
      </c>
    </row>
    <row r="969" spans="2:72" x14ac:dyDescent="0.2">
      <c r="B969" s="93" t="str">
        <f>IFERROR(VLOOKUP(TABLA!$F969,BLIOTECAS!$C$1:$E$26,2,FALSE),"")</f>
        <v>INF</v>
      </c>
      <c r="C969" s="93" t="str">
        <f>IFERROR(VLOOKUP(TABLA!F969,BLIOTECAS!$C$1:$E$26,3,FALSE),"")</f>
        <v>Ciencias Sociales</v>
      </c>
      <c r="D969" s="267" t="s">
        <v>1069</v>
      </c>
      <c r="E969" s="128" t="s">
        <v>8</v>
      </c>
      <c r="F969" t="s">
        <v>17</v>
      </c>
      <c r="G969" t="s">
        <v>47</v>
      </c>
      <c r="H969" t="s">
        <v>45</v>
      </c>
      <c r="J969" t="s">
        <v>17</v>
      </c>
      <c r="K969" t="s">
        <v>56</v>
      </c>
      <c r="L969" t="s">
        <v>33</v>
      </c>
      <c r="N969">
        <v>3</v>
      </c>
      <c r="O969">
        <v>3</v>
      </c>
      <c r="P969">
        <v>3</v>
      </c>
      <c r="Q969">
        <v>2</v>
      </c>
      <c r="R969">
        <v>5</v>
      </c>
      <c r="S969" t="s">
        <v>88</v>
      </c>
      <c r="T969" t="s">
        <v>88</v>
      </c>
      <c r="U969">
        <v>1</v>
      </c>
      <c r="V969">
        <v>3</v>
      </c>
      <c r="W969">
        <v>1</v>
      </c>
      <c r="X969">
        <v>2</v>
      </c>
      <c r="Y969">
        <v>5</v>
      </c>
      <c r="Z969">
        <v>5</v>
      </c>
      <c r="AA969">
        <v>5</v>
      </c>
      <c r="AB969">
        <v>1</v>
      </c>
      <c r="AC969">
        <v>2</v>
      </c>
      <c r="AD969">
        <v>3</v>
      </c>
      <c r="AE969">
        <v>2</v>
      </c>
      <c r="AF969">
        <v>2</v>
      </c>
      <c r="AG969">
        <v>2</v>
      </c>
      <c r="AH969">
        <v>2</v>
      </c>
      <c r="AI969">
        <v>3</v>
      </c>
      <c r="AJ969">
        <v>2</v>
      </c>
      <c r="AK969" t="s">
        <v>88</v>
      </c>
      <c r="AL969" t="s">
        <v>88</v>
      </c>
      <c r="AM969">
        <v>3</v>
      </c>
      <c r="AN969">
        <v>3</v>
      </c>
      <c r="AO969" t="s">
        <v>115</v>
      </c>
      <c r="AX969" s="67" t="s">
        <v>88</v>
      </c>
      <c r="AY969" t="s">
        <v>88</v>
      </c>
      <c r="BA969">
        <v>4</v>
      </c>
      <c r="BB969" s="67">
        <v>2</v>
      </c>
      <c r="BC969" s="117" t="s">
        <v>132</v>
      </c>
      <c r="BD969" t="s">
        <v>1102</v>
      </c>
      <c r="BF969">
        <f t="shared" si="102"/>
        <v>0</v>
      </c>
      <c r="BG969">
        <f t="shared" si="101"/>
        <v>0</v>
      </c>
      <c r="BH969">
        <f t="shared" si="101"/>
        <v>0</v>
      </c>
      <c r="BI969">
        <f t="shared" si="101"/>
        <v>0</v>
      </c>
      <c r="BJ969">
        <f t="shared" si="101"/>
        <v>0</v>
      </c>
      <c r="BK969">
        <f t="shared" si="101"/>
        <v>0</v>
      </c>
      <c r="BL969">
        <f t="shared" si="105"/>
        <v>0</v>
      </c>
      <c r="BM969">
        <f t="shared" si="103"/>
        <v>0</v>
      </c>
      <c r="BN969">
        <f t="shared" si="103"/>
        <v>0</v>
      </c>
      <c r="BO969">
        <f t="shared" si="103"/>
        <v>0</v>
      </c>
      <c r="BP969">
        <f t="shared" si="103"/>
        <v>0</v>
      </c>
      <c r="BQ969">
        <f t="shared" si="104"/>
        <v>0</v>
      </c>
      <c r="BR969">
        <f t="shared" si="103"/>
        <v>1</v>
      </c>
      <c r="BS969">
        <f t="shared" si="103"/>
        <v>0</v>
      </c>
      <c r="BT969" s="256">
        <f t="shared" si="106"/>
        <v>2</v>
      </c>
    </row>
    <row r="970" spans="2:72" x14ac:dyDescent="0.2">
      <c r="B970" s="93" t="str">
        <f>IFERROR(VLOOKUP(TABLA!$F970,BLIOTECAS!$C$1:$E$26,2,FALSE),"")</f>
        <v>QUI</v>
      </c>
      <c r="C970" s="93" t="str">
        <f>IFERROR(VLOOKUP(TABLA!F970,BLIOTECAS!$C$1:$E$26,3,FALSE),"")</f>
        <v>Ciencias Experimentales</v>
      </c>
      <c r="D970" s="267" t="s">
        <v>1069</v>
      </c>
      <c r="E970" s="128" t="s">
        <v>8</v>
      </c>
      <c r="F970" t="s">
        <v>19</v>
      </c>
      <c r="G970" t="s">
        <v>48</v>
      </c>
      <c r="H970" t="s">
        <v>44</v>
      </c>
      <c r="J970" t="s">
        <v>19</v>
      </c>
      <c r="K970" t="s">
        <v>56</v>
      </c>
      <c r="N970">
        <v>4</v>
      </c>
      <c r="O970">
        <v>4</v>
      </c>
      <c r="P970">
        <v>2</v>
      </c>
      <c r="Q970">
        <v>2</v>
      </c>
      <c r="R970">
        <v>5</v>
      </c>
      <c r="S970" t="s">
        <v>88</v>
      </c>
      <c r="T970" t="s">
        <v>88</v>
      </c>
      <c r="U970">
        <v>1</v>
      </c>
      <c r="V970">
        <v>1</v>
      </c>
      <c r="W970">
        <v>1</v>
      </c>
      <c r="X970">
        <v>5</v>
      </c>
      <c r="Y970">
        <v>5</v>
      </c>
      <c r="Z970">
        <v>4</v>
      </c>
      <c r="AA970">
        <v>4</v>
      </c>
      <c r="AB970">
        <v>4</v>
      </c>
      <c r="AC970">
        <v>3</v>
      </c>
      <c r="AD970">
        <v>3</v>
      </c>
      <c r="AE970">
        <v>4</v>
      </c>
      <c r="AF970">
        <v>4</v>
      </c>
      <c r="AG970">
        <v>2</v>
      </c>
      <c r="AH970">
        <v>3</v>
      </c>
      <c r="AI970">
        <v>3</v>
      </c>
      <c r="AJ970">
        <v>3</v>
      </c>
      <c r="AK970" t="s">
        <v>88</v>
      </c>
      <c r="AL970" t="s">
        <v>88</v>
      </c>
      <c r="AM970">
        <v>2</v>
      </c>
      <c r="AN970">
        <v>3</v>
      </c>
      <c r="AO970" t="s">
        <v>115</v>
      </c>
      <c r="AP970">
        <v>2</v>
      </c>
      <c r="AQ970">
        <v>4</v>
      </c>
      <c r="AR970">
        <v>4</v>
      </c>
      <c r="AS970">
        <v>5</v>
      </c>
      <c r="AT970">
        <v>5</v>
      </c>
      <c r="AU970">
        <v>4</v>
      </c>
      <c r="AV970">
        <v>4</v>
      </c>
      <c r="AW970">
        <v>4</v>
      </c>
      <c r="AX970" s="67" t="s">
        <v>88</v>
      </c>
      <c r="AY970" t="s">
        <v>88</v>
      </c>
      <c r="BA970">
        <v>1</v>
      </c>
      <c r="BB970" s="67">
        <v>1</v>
      </c>
      <c r="BC970" s="117" t="s">
        <v>133</v>
      </c>
      <c r="BF970">
        <f t="shared" si="102"/>
        <v>0</v>
      </c>
      <c r="BG970">
        <f t="shared" si="101"/>
        <v>0</v>
      </c>
      <c r="BH970">
        <f t="shared" si="101"/>
        <v>0</v>
      </c>
      <c r="BI970">
        <f t="shared" si="101"/>
        <v>0</v>
      </c>
      <c r="BJ970">
        <f t="shared" si="101"/>
        <v>0</v>
      </c>
      <c r="BK970">
        <f t="shared" si="101"/>
        <v>0</v>
      </c>
      <c r="BL970">
        <f t="shared" si="105"/>
        <v>0</v>
      </c>
      <c r="BM970">
        <f t="shared" si="103"/>
        <v>0</v>
      </c>
      <c r="BN970">
        <f t="shared" si="103"/>
        <v>0</v>
      </c>
      <c r="BO970">
        <f t="shared" si="103"/>
        <v>0</v>
      </c>
      <c r="BP970">
        <f t="shared" si="103"/>
        <v>0</v>
      </c>
      <c r="BQ970">
        <f t="shared" si="104"/>
        <v>0</v>
      </c>
      <c r="BR970">
        <f t="shared" si="103"/>
        <v>1</v>
      </c>
      <c r="BS970">
        <f t="shared" si="103"/>
        <v>0</v>
      </c>
      <c r="BT970" s="256">
        <f t="shared" si="106"/>
        <v>3</v>
      </c>
    </row>
    <row r="971" spans="2:72" x14ac:dyDescent="0.2">
      <c r="B971" s="93" t="str">
        <f>IFERROR(VLOOKUP(TABLA!$F971,BLIOTECAS!$C$1:$E$26,2,FALSE),"")</f>
        <v>CPS</v>
      </c>
      <c r="C971" s="93" t="str">
        <f>IFERROR(VLOOKUP(TABLA!F971,BLIOTECAS!$C$1:$E$26,3,FALSE),"")</f>
        <v>Ciencias Sociales</v>
      </c>
      <c r="D971" s="267" t="s">
        <v>1069</v>
      </c>
      <c r="E971" s="128" t="s">
        <v>10</v>
      </c>
      <c r="F971" t="s">
        <v>18</v>
      </c>
      <c r="G971" t="s">
        <v>46</v>
      </c>
      <c r="H971" t="s">
        <v>48</v>
      </c>
      <c r="J971" t="s">
        <v>18</v>
      </c>
      <c r="K971" t="s">
        <v>13</v>
      </c>
      <c r="L971" t="s">
        <v>20</v>
      </c>
      <c r="M971" t="s">
        <v>359</v>
      </c>
      <c r="N971">
        <v>5</v>
      </c>
      <c r="O971">
        <v>4</v>
      </c>
      <c r="P971">
        <v>4</v>
      </c>
      <c r="Q971">
        <v>4</v>
      </c>
      <c r="R971">
        <v>5</v>
      </c>
      <c r="S971" t="s">
        <v>87</v>
      </c>
      <c r="T971" t="s">
        <v>87</v>
      </c>
      <c r="U971">
        <v>4</v>
      </c>
      <c r="V971">
        <v>3</v>
      </c>
      <c r="W971">
        <v>4</v>
      </c>
      <c r="X971">
        <v>4</v>
      </c>
      <c r="Y971">
        <v>1</v>
      </c>
      <c r="Z971">
        <v>4</v>
      </c>
      <c r="AA971">
        <v>1</v>
      </c>
      <c r="AB971">
        <v>5</v>
      </c>
      <c r="AC971">
        <v>4</v>
      </c>
      <c r="AD971">
        <v>5</v>
      </c>
      <c r="AE971">
        <v>5</v>
      </c>
      <c r="AF971">
        <v>5</v>
      </c>
      <c r="AG971">
        <v>5</v>
      </c>
      <c r="AH971">
        <v>4</v>
      </c>
      <c r="AI971">
        <v>5</v>
      </c>
      <c r="AJ971">
        <v>3</v>
      </c>
      <c r="AK971" t="s">
        <v>87</v>
      </c>
      <c r="AL971" t="s">
        <v>87</v>
      </c>
      <c r="AM971">
        <v>4</v>
      </c>
      <c r="AN971">
        <v>4</v>
      </c>
      <c r="AO971" t="s">
        <v>115</v>
      </c>
      <c r="AP971">
        <v>5</v>
      </c>
      <c r="AQ971">
        <v>5</v>
      </c>
      <c r="AR971">
        <v>5</v>
      </c>
      <c r="AS971">
        <v>5</v>
      </c>
      <c r="AT971">
        <v>5</v>
      </c>
      <c r="AU971">
        <v>5</v>
      </c>
      <c r="AV971">
        <v>4</v>
      </c>
      <c r="AW971">
        <v>4</v>
      </c>
      <c r="AX971" s="67" t="s">
        <v>87</v>
      </c>
      <c r="AY971" t="s">
        <v>87</v>
      </c>
      <c r="AZ971" t="s">
        <v>124</v>
      </c>
      <c r="BA971">
        <v>5</v>
      </c>
      <c r="BB971" s="67">
        <v>5</v>
      </c>
      <c r="BC971" s="117" t="s">
        <v>135</v>
      </c>
      <c r="BF971">
        <f t="shared" si="102"/>
        <v>0</v>
      </c>
      <c r="BG971">
        <f t="shared" si="101"/>
        <v>0</v>
      </c>
      <c r="BH971">
        <f t="shared" si="101"/>
        <v>0</v>
      </c>
      <c r="BI971">
        <f t="shared" si="101"/>
        <v>0</v>
      </c>
      <c r="BJ971">
        <f t="shared" si="101"/>
        <v>0</v>
      </c>
      <c r="BK971">
        <f t="shared" si="101"/>
        <v>0</v>
      </c>
      <c r="BL971">
        <f t="shared" si="105"/>
        <v>0</v>
      </c>
      <c r="BM971">
        <f t="shared" si="103"/>
        <v>0</v>
      </c>
      <c r="BN971">
        <f t="shared" si="103"/>
        <v>0</v>
      </c>
      <c r="BO971">
        <f t="shared" si="103"/>
        <v>0</v>
      </c>
      <c r="BP971">
        <f t="shared" si="103"/>
        <v>0</v>
      </c>
      <c r="BQ971">
        <f t="shared" si="104"/>
        <v>0</v>
      </c>
      <c r="BR971">
        <f t="shared" si="103"/>
        <v>1</v>
      </c>
      <c r="BS971">
        <f t="shared" si="103"/>
        <v>0</v>
      </c>
      <c r="BT971" s="256">
        <f t="shared" si="106"/>
        <v>5</v>
      </c>
    </row>
    <row r="972" spans="2:72" x14ac:dyDescent="0.2">
      <c r="B972" s="93" t="str">
        <f>IFERROR(VLOOKUP(TABLA!$F972,BLIOTECAS!$C$1:$E$26,2,FALSE),"")</f>
        <v>BIO</v>
      </c>
      <c r="C972" s="93" t="str">
        <f>IFERROR(VLOOKUP(TABLA!F972,BLIOTECAS!$C$1:$E$26,3,FALSE),"")</f>
        <v>Ciencias Experimentales</v>
      </c>
      <c r="D972" s="267" t="s">
        <v>1069</v>
      </c>
      <c r="E972" s="128" t="s">
        <v>8</v>
      </c>
      <c r="F972" t="s">
        <v>27</v>
      </c>
      <c r="G972" t="s">
        <v>45</v>
      </c>
      <c r="H972" t="s">
        <v>45</v>
      </c>
      <c r="J972" t="s">
        <v>27</v>
      </c>
      <c r="K972" t="s">
        <v>56</v>
      </c>
      <c r="L972" t="s">
        <v>34</v>
      </c>
      <c r="N972">
        <v>4</v>
      </c>
      <c r="O972">
        <v>2</v>
      </c>
      <c r="P972">
        <v>3</v>
      </c>
      <c r="Q972">
        <v>3</v>
      </c>
      <c r="R972">
        <v>5</v>
      </c>
      <c r="S972" t="s">
        <v>87</v>
      </c>
      <c r="T972" t="s">
        <v>87</v>
      </c>
      <c r="U972">
        <v>2</v>
      </c>
      <c r="V972">
        <v>1</v>
      </c>
      <c r="W972">
        <v>2</v>
      </c>
      <c r="X972">
        <v>1</v>
      </c>
      <c r="Y972">
        <v>4</v>
      </c>
      <c r="Z972">
        <v>5</v>
      </c>
      <c r="AA972">
        <v>2</v>
      </c>
      <c r="AB972">
        <v>1</v>
      </c>
      <c r="AC972">
        <v>3</v>
      </c>
      <c r="AD972">
        <v>3</v>
      </c>
      <c r="AE972">
        <v>5</v>
      </c>
      <c r="AF972">
        <v>3</v>
      </c>
      <c r="AG972">
        <v>4</v>
      </c>
      <c r="AH972">
        <v>4</v>
      </c>
      <c r="AI972">
        <v>3</v>
      </c>
      <c r="AJ972">
        <v>3</v>
      </c>
      <c r="AK972" t="s">
        <v>88</v>
      </c>
      <c r="AL972" t="s">
        <v>88</v>
      </c>
      <c r="AM972">
        <v>4</v>
      </c>
      <c r="AN972">
        <v>3</v>
      </c>
      <c r="AO972" t="s">
        <v>113</v>
      </c>
      <c r="AP972">
        <v>5</v>
      </c>
      <c r="AQ972">
        <v>5</v>
      </c>
      <c r="AR972">
        <v>5</v>
      </c>
      <c r="AS972">
        <v>5</v>
      </c>
      <c r="AT972">
        <v>5</v>
      </c>
      <c r="AU972">
        <v>5</v>
      </c>
      <c r="AV972">
        <v>5</v>
      </c>
      <c r="AW972">
        <v>5</v>
      </c>
      <c r="AX972" s="67" t="s">
        <v>87</v>
      </c>
      <c r="AY972" t="s">
        <v>88</v>
      </c>
      <c r="BA972">
        <v>5</v>
      </c>
      <c r="BB972" s="67">
        <v>5</v>
      </c>
      <c r="BC972" s="117" t="s">
        <v>134</v>
      </c>
      <c r="BF972">
        <f t="shared" si="102"/>
        <v>0</v>
      </c>
      <c r="BG972">
        <f t="shared" si="101"/>
        <v>0</v>
      </c>
      <c r="BH972">
        <f t="shared" si="101"/>
        <v>0</v>
      </c>
      <c r="BI972">
        <f t="shared" si="101"/>
        <v>0</v>
      </c>
      <c r="BJ972">
        <f t="shared" si="101"/>
        <v>0</v>
      </c>
      <c r="BK972">
        <f t="shared" si="101"/>
        <v>0</v>
      </c>
      <c r="BL972">
        <f t="shared" si="105"/>
        <v>0</v>
      </c>
      <c r="BM972">
        <f t="shared" si="103"/>
        <v>0</v>
      </c>
      <c r="BN972">
        <f t="shared" si="103"/>
        <v>0</v>
      </c>
      <c r="BO972">
        <f t="shared" si="103"/>
        <v>1</v>
      </c>
      <c r="BP972">
        <f t="shared" si="103"/>
        <v>0</v>
      </c>
      <c r="BQ972">
        <f t="shared" si="104"/>
        <v>0</v>
      </c>
      <c r="BR972">
        <f t="shared" si="103"/>
        <v>0</v>
      </c>
      <c r="BS972">
        <f t="shared" si="103"/>
        <v>0</v>
      </c>
      <c r="BT972" s="256">
        <f t="shared" si="106"/>
        <v>4</v>
      </c>
    </row>
    <row r="973" spans="2:72" x14ac:dyDescent="0.2">
      <c r="B973" s="93" t="str">
        <f>IFERROR(VLOOKUP(TABLA!$F973,BLIOTECAS!$C$1:$E$26,2,FALSE),"")</f>
        <v>CEE</v>
      </c>
      <c r="C973" s="93" t="str">
        <f>IFERROR(VLOOKUP(TABLA!F973,BLIOTECAS!$C$1:$E$26,3,FALSE),"")</f>
        <v>Ciencias Sociales</v>
      </c>
      <c r="D973" s="267" t="s">
        <v>1069</v>
      </c>
      <c r="E973" s="128" t="s">
        <v>10</v>
      </c>
      <c r="F973" t="s">
        <v>20</v>
      </c>
      <c r="G973" t="s">
        <v>46</v>
      </c>
      <c r="H973" t="s">
        <v>48</v>
      </c>
      <c r="J973" t="s">
        <v>20</v>
      </c>
      <c r="N973">
        <v>4</v>
      </c>
      <c r="O973">
        <v>4</v>
      </c>
      <c r="P973">
        <v>3</v>
      </c>
      <c r="Q973">
        <v>4</v>
      </c>
      <c r="R973">
        <v>5</v>
      </c>
      <c r="S973" t="s">
        <v>88</v>
      </c>
      <c r="T973" t="s">
        <v>87</v>
      </c>
      <c r="U973">
        <v>1</v>
      </c>
      <c r="V973">
        <v>5</v>
      </c>
      <c r="W973">
        <v>4</v>
      </c>
      <c r="X973">
        <v>1</v>
      </c>
      <c r="Y973">
        <v>1</v>
      </c>
      <c r="Z973">
        <v>5</v>
      </c>
      <c r="AA973">
        <v>1</v>
      </c>
      <c r="AB973">
        <v>4</v>
      </c>
      <c r="AC973">
        <v>3</v>
      </c>
      <c r="AD973">
        <v>4</v>
      </c>
      <c r="AE973">
        <v>4</v>
      </c>
      <c r="AF973">
        <v>4</v>
      </c>
      <c r="AG973">
        <v>4</v>
      </c>
      <c r="AH973">
        <v>3</v>
      </c>
      <c r="AI973">
        <v>3</v>
      </c>
      <c r="AJ973">
        <v>3</v>
      </c>
      <c r="AK973" t="s">
        <v>87</v>
      </c>
      <c r="AL973" t="s">
        <v>88</v>
      </c>
      <c r="AM973">
        <v>3</v>
      </c>
      <c r="AN973">
        <v>2</v>
      </c>
      <c r="AO973" t="s">
        <v>113</v>
      </c>
      <c r="AP973">
        <v>3</v>
      </c>
      <c r="AQ973">
        <v>3</v>
      </c>
      <c r="AR973">
        <v>3</v>
      </c>
      <c r="AS973">
        <v>4</v>
      </c>
      <c r="AT973">
        <v>3</v>
      </c>
      <c r="AU973">
        <v>5</v>
      </c>
      <c r="AV973">
        <v>3</v>
      </c>
      <c r="AW973">
        <v>3</v>
      </c>
      <c r="AX973" s="67" t="s">
        <v>87</v>
      </c>
      <c r="AY973" t="s">
        <v>87</v>
      </c>
      <c r="AZ973" t="s">
        <v>123</v>
      </c>
      <c r="BA973">
        <v>3</v>
      </c>
      <c r="BB973" s="67">
        <v>4</v>
      </c>
      <c r="BC973" s="117" t="s">
        <v>134</v>
      </c>
      <c r="BF973">
        <f t="shared" si="102"/>
        <v>0</v>
      </c>
      <c r="BG973">
        <f t="shared" si="101"/>
        <v>0</v>
      </c>
      <c r="BH973">
        <f t="shared" si="101"/>
        <v>0</v>
      </c>
      <c r="BI973">
        <f t="shared" si="101"/>
        <v>0</v>
      </c>
      <c r="BJ973">
        <f t="shared" si="101"/>
        <v>0</v>
      </c>
      <c r="BK973">
        <f t="shared" si="101"/>
        <v>0</v>
      </c>
      <c r="BL973">
        <f t="shared" si="105"/>
        <v>0</v>
      </c>
      <c r="BM973">
        <f t="shared" si="103"/>
        <v>0</v>
      </c>
      <c r="BN973">
        <f t="shared" si="103"/>
        <v>0</v>
      </c>
      <c r="BO973">
        <f t="shared" si="103"/>
        <v>1</v>
      </c>
      <c r="BP973">
        <f t="shared" si="103"/>
        <v>0</v>
      </c>
      <c r="BQ973">
        <f t="shared" si="104"/>
        <v>0</v>
      </c>
      <c r="BR973">
        <f t="shared" si="103"/>
        <v>0</v>
      </c>
      <c r="BS973">
        <f t="shared" si="103"/>
        <v>0</v>
      </c>
      <c r="BT973" s="256">
        <f t="shared" si="106"/>
        <v>4</v>
      </c>
    </row>
    <row r="974" spans="2:72" x14ac:dyDescent="0.2">
      <c r="B974" s="93" t="str">
        <f>IFERROR(VLOOKUP(TABLA!$F974,BLIOTECAS!$C$1:$E$26,2,FALSE),"")</f>
        <v>MAT</v>
      </c>
      <c r="C974" s="93" t="str">
        <f>IFERROR(VLOOKUP(TABLA!F974,BLIOTECAS!$C$1:$E$26,3,FALSE),"")</f>
        <v>Ciencias Experimentales</v>
      </c>
      <c r="D974" s="267" t="s">
        <v>1069</v>
      </c>
      <c r="E974" s="128" t="s">
        <v>8</v>
      </c>
      <c r="F974" t="s">
        <v>25</v>
      </c>
      <c r="G974" t="s">
        <v>46</v>
      </c>
      <c r="H974" t="s">
        <v>46</v>
      </c>
      <c r="J974" t="s">
        <v>25</v>
      </c>
      <c r="N974">
        <v>5</v>
      </c>
      <c r="O974">
        <v>5</v>
      </c>
      <c r="P974">
        <v>5</v>
      </c>
      <c r="Q974">
        <v>5</v>
      </c>
      <c r="S974" t="s">
        <v>87</v>
      </c>
      <c r="T974" t="s">
        <v>87</v>
      </c>
      <c r="U974">
        <v>3</v>
      </c>
      <c r="V974">
        <v>1</v>
      </c>
      <c r="W974">
        <v>2</v>
      </c>
      <c r="X974">
        <v>3</v>
      </c>
      <c r="Y974">
        <v>4</v>
      </c>
      <c r="Z974">
        <v>2</v>
      </c>
      <c r="AA974">
        <v>3</v>
      </c>
      <c r="AB974">
        <v>2</v>
      </c>
      <c r="AC974">
        <v>4</v>
      </c>
      <c r="AD974">
        <v>4</v>
      </c>
      <c r="AE974">
        <v>1</v>
      </c>
      <c r="AF974">
        <v>4</v>
      </c>
      <c r="AG974">
        <v>4</v>
      </c>
      <c r="AH974">
        <v>5</v>
      </c>
      <c r="AI974">
        <v>4</v>
      </c>
      <c r="AJ974">
        <v>5</v>
      </c>
      <c r="AK974" t="s">
        <v>87</v>
      </c>
      <c r="AL974" t="s">
        <v>88</v>
      </c>
      <c r="AM974">
        <v>3</v>
      </c>
      <c r="AN974">
        <v>4</v>
      </c>
      <c r="AO974" t="s">
        <v>113</v>
      </c>
      <c r="AP974">
        <v>4</v>
      </c>
      <c r="AQ974">
        <v>4</v>
      </c>
      <c r="AR974">
        <v>5</v>
      </c>
      <c r="AS974">
        <v>5</v>
      </c>
      <c r="AT974">
        <v>5</v>
      </c>
      <c r="AU974">
        <v>5</v>
      </c>
      <c r="AV974">
        <v>4</v>
      </c>
      <c r="AW974">
        <v>2</v>
      </c>
      <c r="AX974" s="67" t="s">
        <v>87</v>
      </c>
      <c r="AY974" t="s">
        <v>88</v>
      </c>
      <c r="BA974">
        <v>4</v>
      </c>
      <c r="BB974" s="67">
        <v>5</v>
      </c>
      <c r="BC974" s="117" t="s">
        <v>135</v>
      </c>
      <c r="BD974" t="s">
        <v>800</v>
      </c>
      <c r="BF974">
        <f t="shared" si="102"/>
        <v>0</v>
      </c>
      <c r="BG974">
        <f t="shared" si="101"/>
        <v>0</v>
      </c>
      <c r="BH974">
        <f t="shared" si="101"/>
        <v>0</v>
      </c>
      <c r="BI974">
        <f t="shared" si="101"/>
        <v>0</v>
      </c>
      <c r="BJ974">
        <f t="shared" si="101"/>
        <v>0</v>
      </c>
      <c r="BK974">
        <f t="shared" si="101"/>
        <v>0</v>
      </c>
      <c r="BL974">
        <f t="shared" si="105"/>
        <v>0</v>
      </c>
      <c r="BM974">
        <f t="shared" si="103"/>
        <v>0</v>
      </c>
      <c r="BN974">
        <f t="shared" si="103"/>
        <v>0</v>
      </c>
      <c r="BO974">
        <f t="shared" si="103"/>
        <v>1</v>
      </c>
      <c r="BP974">
        <f t="shared" si="103"/>
        <v>0</v>
      </c>
      <c r="BQ974">
        <f t="shared" si="104"/>
        <v>0</v>
      </c>
      <c r="BR974">
        <f t="shared" si="103"/>
        <v>0</v>
      </c>
      <c r="BS974">
        <f t="shared" si="103"/>
        <v>0</v>
      </c>
      <c r="BT974" s="256">
        <f t="shared" si="106"/>
        <v>5</v>
      </c>
    </row>
    <row r="975" spans="2:72" x14ac:dyDescent="0.2">
      <c r="B975" s="93" t="str">
        <f>IFERROR(VLOOKUP(TABLA!$F975,BLIOTECAS!$C$1:$E$26,2,FALSE),"")</f>
        <v>EMP</v>
      </c>
      <c r="C975" s="93" t="str">
        <f>IFERROR(VLOOKUP(TABLA!F975,BLIOTECAS!$C$1:$E$26,3,FALSE),"")</f>
        <v>Ciencias Sociales</v>
      </c>
      <c r="D975" s="267" t="s">
        <v>1069</v>
      </c>
      <c r="E975" s="128" t="s">
        <v>8</v>
      </c>
      <c r="F975" t="s">
        <v>35</v>
      </c>
      <c r="G975" t="s">
        <v>46</v>
      </c>
      <c r="H975" t="s">
        <v>45</v>
      </c>
      <c r="J975" t="s">
        <v>35</v>
      </c>
      <c r="K975" t="s">
        <v>56</v>
      </c>
      <c r="M975" t="s">
        <v>801</v>
      </c>
      <c r="N975">
        <v>5</v>
      </c>
      <c r="O975">
        <v>4</v>
      </c>
      <c r="P975">
        <v>4</v>
      </c>
      <c r="Q975">
        <v>3</v>
      </c>
      <c r="R975">
        <v>4</v>
      </c>
      <c r="S975" t="s">
        <v>87</v>
      </c>
      <c r="T975" t="s">
        <v>87</v>
      </c>
      <c r="U975">
        <v>4</v>
      </c>
      <c r="V975">
        <v>2</v>
      </c>
      <c r="W975">
        <v>3</v>
      </c>
      <c r="X975">
        <v>2</v>
      </c>
      <c r="Y975">
        <v>4</v>
      </c>
      <c r="Z975">
        <v>5</v>
      </c>
      <c r="AA975">
        <v>4</v>
      </c>
      <c r="AB975">
        <v>5</v>
      </c>
      <c r="AC975">
        <v>4</v>
      </c>
      <c r="AD975">
        <v>5</v>
      </c>
      <c r="AE975">
        <v>5</v>
      </c>
      <c r="AF975">
        <v>4</v>
      </c>
      <c r="AG975">
        <v>5</v>
      </c>
      <c r="AH975">
        <v>4</v>
      </c>
      <c r="AI975">
        <v>4</v>
      </c>
      <c r="AJ975">
        <v>5</v>
      </c>
      <c r="AK975" t="s">
        <v>87</v>
      </c>
      <c r="AL975" t="s">
        <v>87</v>
      </c>
      <c r="AM975">
        <v>4</v>
      </c>
      <c r="AN975">
        <v>4</v>
      </c>
      <c r="AO975" t="s">
        <v>115</v>
      </c>
      <c r="AP975">
        <v>5</v>
      </c>
      <c r="AQ975">
        <v>4</v>
      </c>
      <c r="AR975">
        <v>5</v>
      </c>
      <c r="AS975">
        <v>5</v>
      </c>
      <c r="AT975">
        <v>5</v>
      </c>
      <c r="AU975">
        <v>5</v>
      </c>
      <c r="AV975">
        <v>5</v>
      </c>
      <c r="AW975">
        <v>4</v>
      </c>
      <c r="AX975" s="67" t="s">
        <v>87</v>
      </c>
      <c r="AY975" t="s">
        <v>88</v>
      </c>
      <c r="BA975">
        <v>5</v>
      </c>
      <c r="BB975" s="67">
        <v>5</v>
      </c>
      <c r="BC975" s="117" t="s">
        <v>134</v>
      </c>
      <c r="BD975" t="s">
        <v>1103</v>
      </c>
      <c r="BF975">
        <f t="shared" si="102"/>
        <v>0</v>
      </c>
      <c r="BG975">
        <f t="shared" si="101"/>
        <v>0</v>
      </c>
      <c r="BH975">
        <f t="shared" si="101"/>
        <v>0</v>
      </c>
      <c r="BI975">
        <f t="shared" si="101"/>
        <v>0</v>
      </c>
      <c r="BJ975">
        <f t="shared" si="101"/>
        <v>0</v>
      </c>
      <c r="BK975">
        <f t="shared" si="101"/>
        <v>0</v>
      </c>
      <c r="BL975">
        <f t="shared" si="105"/>
        <v>0</v>
      </c>
      <c r="BM975">
        <f t="shared" si="103"/>
        <v>0</v>
      </c>
      <c r="BN975">
        <f t="shared" si="103"/>
        <v>0</v>
      </c>
      <c r="BO975">
        <f t="shared" si="103"/>
        <v>0</v>
      </c>
      <c r="BP975">
        <f t="shared" si="103"/>
        <v>0</v>
      </c>
      <c r="BQ975">
        <f t="shared" si="104"/>
        <v>0</v>
      </c>
      <c r="BR975">
        <f t="shared" si="103"/>
        <v>1</v>
      </c>
      <c r="BS975">
        <f t="shared" si="103"/>
        <v>0</v>
      </c>
      <c r="BT975" s="256">
        <f t="shared" si="106"/>
        <v>4</v>
      </c>
    </row>
    <row r="976" spans="2:72" x14ac:dyDescent="0.2">
      <c r="B976" s="93" t="str">
        <f>IFERROR(VLOOKUP(TABLA!$F976,BLIOTECAS!$C$1:$E$26,2,FALSE),"")</f>
        <v>FIS</v>
      </c>
      <c r="C976" s="93" t="str">
        <f>IFERROR(VLOOKUP(TABLA!F976,BLIOTECAS!$C$1:$E$26,3,FALSE),"")</f>
        <v>Ciencias Experimentales</v>
      </c>
      <c r="D976" s="267" t="s">
        <v>1069</v>
      </c>
      <c r="E976" s="128" t="s">
        <v>8</v>
      </c>
      <c r="F976" t="s">
        <v>26</v>
      </c>
      <c r="G976" t="s">
        <v>48</v>
      </c>
      <c r="H976" t="s">
        <v>45</v>
      </c>
      <c r="J976" t="s">
        <v>26</v>
      </c>
      <c r="N976">
        <v>5</v>
      </c>
      <c r="O976">
        <v>5</v>
      </c>
      <c r="P976">
        <v>5</v>
      </c>
      <c r="Q976">
        <v>5</v>
      </c>
      <c r="R976">
        <v>5</v>
      </c>
      <c r="S976" t="s">
        <v>88</v>
      </c>
      <c r="T976" t="s">
        <v>87</v>
      </c>
      <c r="U976">
        <v>5</v>
      </c>
      <c r="V976">
        <v>2</v>
      </c>
      <c r="W976">
        <v>4</v>
      </c>
      <c r="X976">
        <v>2</v>
      </c>
      <c r="Y976">
        <v>5</v>
      </c>
      <c r="Z976">
        <v>4</v>
      </c>
      <c r="AA976">
        <v>5</v>
      </c>
      <c r="AB976">
        <v>5</v>
      </c>
      <c r="AC976">
        <v>5</v>
      </c>
      <c r="AD976">
        <v>5</v>
      </c>
      <c r="AE976">
        <v>5</v>
      </c>
      <c r="AF976">
        <v>3</v>
      </c>
      <c r="AG976">
        <v>5</v>
      </c>
      <c r="AH976">
        <v>4</v>
      </c>
      <c r="AI976">
        <v>3</v>
      </c>
      <c r="AJ976">
        <v>5</v>
      </c>
      <c r="AK976" t="s">
        <v>88</v>
      </c>
      <c r="AL976" t="s">
        <v>88</v>
      </c>
      <c r="AM976">
        <v>4</v>
      </c>
      <c r="AN976">
        <v>4</v>
      </c>
      <c r="AO976" t="s">
        <v>115</v>
      </c>
      <c r="AP976">
        <v>4</v>
      </c>
      <c r="AQ976">
        <v>2</v>
      </c>
      <c r="AR976">
        <v>5</v>
      </c>
      <c r="AS976">
        <v>5</v>
      </c>
      <c r="AT976">
        <v>5</v>
      </c>
      <c r="AU976">
        <v>5</v>
      </c>
      <c r="AV976">
        <v>5</v>
      </c>
      <c r="AW976">
        <v>5</v>
      </c>
      <c r="AX976" s="67" t="s">
        <v>87</v>
      </c>
      <c r="AY976" t="s">
        <v>88</v>
      </c>
      <c r="BA976">
        <v>5</v>
      </c>
      <c r="BB976" s="67">
        <v>5</v>
      </c>
      <c r="BC976" s="117" t="s">
        <v>135</v>
      </c>
      <c r="BF976">
        <f t="shared" si="102"/>
        <v>0</v>
      </c>
      <c r="BG976">
        <f t="shared" si="101"/>
        <v>0</v>
      </c>
      <c r="BH976">
        <f t="shared" si="101"/>
        <v>0</v>
      </c>
      <c r="BI976">
        <f t="shared" si="101"/>
        <v>0</v>
      </c>
      <c r="BJ976">
        <f t="shared" si="101"/>
        <v>0</v>
      </c>
      <c r="BK976">
        <f t="shared" si="101"/>
        <v>0</v>
      </c>
      <c r="BL976">
        <f t="shared" si="105"/>
        <v>0</v>
      </c>
      <c r="BM976">
        <f t="shared" si="103"/>
        <v>0</v>
      </c>
      <c r="BN976">
        <f t="shared" si="103"/>
        <v>0</v>
      </c>
      <c r="BO976">
        <f t="shared" si="103"/>
        <v>0</v>
      </c>
      <c r="BP976">
        <f t="shared" si="103"/>
        <v>0</v>
      </c>
      <c r="BQ976">
        <f t="shared" si="104"/>
        <v>0</v>
      </c>
      <c r="BR976">
        <f t="shared" si="103"/>
        <v>1</v>
      </c>
      <c r="BS976">
        <f t="shared" si="103"/>
        <v>0</v>
      </c>
      <c r="BT976" s="256">
        <f t="shared" si="106"/>
        <v>5</v>
      </c>
    </row>
    <row r="977" spans="2:72" x14ac:dyDescent="0.2">
      <c r="B977" s="93" t="str">
        <f>IFERROR(VLOOKUP(TABLA!$F977,BLIOTECAS!$C$1:$E$26,2,FALSE),"")</f>
        <v>GHI</v>
      </c>
      <c r="C977" s="93" t="str">
        <f>IFERROR(VLOOKUP(TABLA!F977,BLIOTECAS!$C$1:$E$26,3,FALSE),"")</f>
        <v>Humanidades</v>
      </c>
      <c r="D977" s="267" t="s">
        <v>1069</v>
      </c>
      <c r="E977" s="128" t="s">
        <v>8</v>
      </c>
      <c r="F977" t="s">
        <v>13</v>
      </c>
      <c r="G977" t="s">
        <v>46</v>
      </c>
      <c r="H977" t="s">
        <v>44</v>
      </c>
      <c r="J977" t="s">
        <v>13</v>
      </c>
      <c r="K977" t="s">
        <v>76</v>
      </c>
      <c r="N977">
        <v>5</v>
      </c>
      <c r="O977">
        <v>5</v>
      </c>
      <c r="P977">
        <v>5</v>
      </c>
      <c r="Q977">
        <v>4</v>
      </c>
      <c r="R977">
        <v>5</v>
      </c>
      <c r="S977" t="s">
        <v>87</v>
      </c>
      <c r="T977" t="s">
        <v>87</v>
      </c>
      <c r="U977">
        <v>3</v>
      </c>
      <c r="V977">
        <v>3</v>
      </c>
      <c r="W977">
        <v>3</v>
      </c>
      <c r="X977">
        <v>4</v>
      </c>
      <c r="Y977">
        <v>4</v>
      </c>
      <c r="Z977">
        <v>4</v>
      </c>
      <c r="AA977">
        <v>3</v>
      </c>
      <c r="AB977">
        <v>2</v>
      </c>
      <c r="AC977">
        <v>2</v>
      </c>
      <c r="AD977">
        <v>4</v>
      </c>
      <c r="AE977">
        <v>4</v>
      </c>
      <c r="AF977">
        <v>3</v>
      </c>
      <c r="AG977">
        <v>3</v>
      </c>
      <c r="AH977">
        <v>2</v>
      </c>
      <c r="AI977">
        <v>2</v>
      </c>
      <c r="AJ977">
        <v>3</v>
      </c>
      <c r="AK977" t="s">
        <v>88</v>
      </c>
      <c r="AL977" t="s">
        <v>88</v>
      </c>
      <c r="AM977">
        <v>4</v>
      </c>
      <c r="AN977">
        <v>2</v>
      </c>
      <c r="AO977" t="s">
        <v>112</v>
      </c>
      <c r="AP977">
        <v>5</v>
      </c>
      <c r="AQ977">
        <v>5</v>
      </c>
      <c r="AR977">
        <v>4</v>
      </c>
      <c r="AS977">
        <v>3</v>
      </c>
      <c r="AT977">
        <v>4</v>
      </c>
      <c r="AU977">
        <v>3</v>
      </c>
      <c r="AV977">
        <v>2</v>
      </c>
      <c r="AW977">
        <v>3</v>
      </c>
      <c r="AX977" s="67" t="s">
        <v>87</v>
      </c>
      <c r="AY977" t="s">
        <v>88</v>
      </c>
      <c r="BA977">
        <v>5</v>
      </c>
      <c r="BB977" s="67">
        <v>5</v>
      </c>
      <c r="BC977" s="117" t="s">
        <v>134</v>
      </c>
      <c r="BD977" t="s">
        <v>802</v>
      </c>
      <c r="BE977" t="s">
        <v>803</v>
      </c>
      <c r="BF977">
        <f t="shared" si="102"/>
        <v>0</v>
      </c>
      <c r="BG977">
        <f t="shared" si="101"/>
        <v>0</v>
      </c>
      <c r="BH977">
        <f t="shared" si="101"/>
        <v>0</v>
      </c>
      <c r="BI977">
        <f t="shared" si="101"/>
        <v>0</v>
      </c>
      <c r="BJ977">
        <f t="shared" si="101"/>
        <v>0</v>
      </c>
      <c r="BK977">
        <f t="shared" si="101"/>
        <v>0</v>
      </c>
      <c r="BL977">
        <f t="shared" si="105"/>
        <v>0</v>
      </c>
      <c r="BM977">
        <f t="shared" si="103"/>
        <v>0</v>
      </c>
      <c r="BN977">
        <f t="shared" si="103"/>
        <v>1</v>
      </c>
      <c r="BO977">
        <f t="shared" si="103"/>
        <v>0</v>
      </c>
      <c r="BP977">
        <f t="shared" si="103"/>
        <v>0</v>
      </c>
      <c r="BQ977">
        <f t="shared" si="104"/>
        <v>0</v>
      </c>
      <c r="BR977">
        <f t="shared" si="103"/>
        <v>0</v>
      </c>
      <c r="BS977">
        <f t="shared" si="103"/>
        <v>0</v>
      </c>
      <c r="BT977" s="256">
        <f t="shared" si="106"/>
        <v>4</v>
      </c>
    </row>
    <row r="978" spans="2:72" x14ac:dyDescent="0.2">
      <c r="B978" s="93" t="str">
        <f>IFERROR(VLOOKUP(TABLA!$F978,BLIOTECAS!$C$1:$E$26,2,FALSE),"")</f>
        <v>FLL</v>
      </c>
      <c r="C978" s="93" t="str">
        <f>IFERROR(VLOOKUP(TABLA!F978,BLIOTECAS!$C$1:$E$26,3,FALSE),"")</f>
        <v>Humanidades</v>
      </c>
      <c r="D978" s="267" t="s">
        <v>1069</v>
      </c>
      <c r="E978" s="128" t="s">
        <v>9</v>
      </c>
      <c r="F978" t="s">
        <v>15</v>
      </c>
      <c r="G978" t="s">
        <v>46</v>
      </c>
      <c r="H978" t="s">
        <v>47</v>
      </c>
      <c r="J978" t="s">
        <v>13</v>
      </c>
      <c r="K978" t="s">
        <v>56</v>
      </c>
      <c r="L978" t="s">
        <v>31</v>
      </c>
      <c r="N978">
        <v>4</v>
      </c>
      <c r="O978">
        <v>4</v>
      </c>
      <c r="P978">
        <v>4</v>
      </c>
      <c r="Q978">
        <v>2</v>
      </c>
      <c r="R978">
        <v>4</v>
      </c>
      <c r="S978" t="s">
        <v>87</v>
      </c>
      <c r="T978" t="s">
        <v>87</v>
      </c>
      <c r="U978">
        <v>3</v>
      </c>
      <c r="V978">
        <v>1</v>
      </c>
      <c r="W978">
        <v>1</v>
      </c>
      <c r="X978">
        <v>4</v>
      </c>
      <c r="Y978">
        <v>4</v>
      </c>
      <c r="Z978">
        <v>4</v>
      </c>
      <c r="AA978">
        <v>1</v>
      </c>
      <c r="AB978">
        <v>3</v>
      </c>
      <c r="AC978">
        <v>4</v>
      </c>
      <c r="AD978">
        <v>3</v>
      </c>
      <c r="AE978">
        <v>4</v>
      </c>
      <c r="AF978">
        <v>4</v>
      </c>
      <c r="AG978">
        <v>4</v>
      </c>
      <c r="AH978">
        <v>3</v>
      </c>
      <c r="AI978">
        <v>3</v>
      </c>
      <c r="AJ978">
        <v>4</v>
      </c>
      <c r="AK978" t="s">
        <v>87</v>
      </c>
      <c r="AL978" t="s">
        <v>87</v>
      </c>
      <c r="AM978">
        <v>4</v>
      </c>
      <c r="AN978">
        <v>4</v>
      </c>
      <c r="AO978" t="s">
        <v>113</v>
      </c>
      <c r="AP978">
        <v>4</v>
      </c>
      <c r="AQ978">
        <v>4</v>
      </c>
      <c r="AR978">
        <v>4</v>
      </c>
      <c r="AS978">
        <v>4</v>
      </c>
      <c r="AT978">
        <v>4</v>
      </c>
      <c r="AU978">
        <v>4</v>
      </c>
      <c r="AV978">
        <v>3</v>
      </c>
      <c r="AW978">
        <v>3</v>
      </c>
      <c r="AX978" s="67" t="s">
        <v>87</v>
      </c>
      <c r="AY978" t="s">
        <v>87</v>
      </c>
      <c r="AZ978" t="s">
        <v>124</v>
      </c>
      <c r="BA978">
        <v>4</v>
      </c>
      <c r="BB978" s="67">
        <v>4</v>
      </c>
      <c r="BC978" s="117" t="s">
        <v>134</v>
      </c>
      <c r="BE978" t="s">
        <v>376</v>
      </c>
      <c r="BF978">
        <f t="shared" si="102"/>
        <v>0</v>
      </c>
      <c r="BG978">
        <f t="shared" si="101"/>
        <v>0</v>
      </c>
      <c r="BH978">
        <f t="shared" si="101"/>
        <v>0</v>
      </c>
      <c r="BI978">
        <f t="shared" si="101"/>
        <v>0</v>
      </c>
      <c r="BJ978">
        <f t="shared" si="101"/>
        <v>0</v>
      </c>
      <c r="BK978">
        <f t="shared" si="101"/>
        <v>0</v>
      </c>
      <c r="BL978">
        <f t="shared" si="105"/>
        <v>0</v>
      </c>
      <c r="BM978">
        <f t="shared" si="103"/>
        <v>0</v>
      </c>
      <c r="BN978">
        <f t="shared" si="103"/>
        <v>0</v>
      </c>
      <c r="BO978">
        <f t="shared" si="103"/>
        <v>1</v>
      </c>
      <c r="BP978">
        <f t="shared" si="103"/>
        <v>0</v>
      </c>
      <c r="BQ978">
        <f t="shared" si="104"/>
        <v>0</v>
      </c>
      <c r="BR978">
        <f t="shared" si="103"/>
        <v>0</v>
      </c>
      <c r="BS978">
        <f t="shared" si="103"/>
        <v>0</v>
      </c>
      <c r="BT978" s="256">
        <f t="shared" si="106"/>
        <v>4</v>
      </c>
    </row>
    <row r="979" spans="2:72" x14ac:dyDescent="0.2">
      <c r="B979" s="93" t="str">
        <f>IFERROR(VLOOKUP(TABLA!$F979,BLIOTECAS!$C$1:$E$26,2,FALSE),"")</f>
        <v>CPS</v>
      </c>
      <c r="C979" s="93" t="str">
        <f>IFERROR(VLOOKUP(TABLA!F979,BLIOTECAS!$C$1:$E$26,3,FALSE),"")</f>
        <v>Ciencias Sociales</v>
      </c>
      <c r="D979" s="267" t="s">
        <v>1069</v>
      </c>
      <c r="E979" s="128" t="s">
        <v>8</v>
      </c>
      <c r="F979" t="s">
        <v>18</v>
      </c>
      <c r="G979" t="s">
        <v>47</v>
      </c>
      <c r="H979" t="s">
        <v>46</v>
      </c>
      <c r="J979" t="s">
        <v>18</v>
      </c>
      <c r="K979" t="s">
        <v>56</v>
      </c>
      <c r="L979" t="s">
        <v>23</v>
      </c>
      <c r="N979">
        <v>5</v>
      </c>
      <c r="O979">
        <v>5</v>
      </c>
      <c r="P979">
        <v>5</v>
      </c>
      <c r="Q979">
        <v>5</v>
      </c>
      <c r="R979">
        <v>4</v>
      </c>
      <c r="S979" t="s">
        <v>87</v>
      </c>
      <c r="T979" t="s">
        <v>87</v>
      </c>
      <c r="U979">
        <v>4</v>
      </c>
      <c r="V979">
        <v>2</v>
      </c>
      <c r="W979">
        <v>3</v>
      </c>
      <c r="X979">
        <v>3</v>
      </c>
      <c r="Y979">
        <v>5</v>
      </c>
      <c r="Z979">
        <v>4</v>
      </c>
      <c r="AA979">
        <v>4</v>
      </c>
      <c r="AB979">
        <v>4</v>
      </c>
      <c r="AC979">
        <v>5</v>
      </c>
      <c r="AD979">
        <v>5</v>
      </c>
      <c r="AE979">
        <v>4</v>
      </c>
      <c r="AF979">
        <v>3</v>
      </c>
      <c r="AG979">
        <v>5</v>
      </c>
      <c r="AH979">
        <v>4</v>
      </c>
      <c r="AI979">
        <v>5</v>
      </c>
      <c r="AJ979">
        <v>5</v>
      </c>
      <c r="AK979" t="s">
        <v>87</v>
      </c>
      <c r="AL979" t="s">
        <v>87</v>
      </c>
      <c r="AM979">
        <v>5</v>
      </c>
      <c r="AN979">
        <v>5</v>
      </c>
      <c r="AO979" t="s">
        <v>115</v>
      </c>
      <c r="AP979">
        <v>5</v>
      </c>
      <c r="AQ979">
        <v>5</v>
      </c>
      <c r="AR979">
        <v>5</v>
      </c>
      <c r="AS979">
        <v>5</v>
      </c>
      <c r="AT979">
        <v>5</v>
      </c>
      <c r="AU979">
        <v>5</v>
      </c>
      <c r="AV979">
        <v>5</v>
      </c>
      <c r="AW979">
        <v>5</v>
      </c>
      <c r="AX979" s="67" t="s">
        <v>87</v>
      </c>
      <c r="AY979" t="s">
        <v>87</v>
      </c>
      <c r="AZ979" t="s">
        <v>125</v>
      </c>
      <c r="BA979">
        <v>5</v>
      </c>
      <c r="BB979" s="67">
        <v>5</v>
      </c>
      <c r="BC979" s="117" t="s">
        <v>135</v>
      </c>
      <c r="BF979">
        <f t="shared" si="102"/>
        <v>0</v>
      </c>
      <c r="BG979">
        <f t="shared" si="101"/>
        <v>0</v>
      </c>
      <c r="BH979">
        <f t="shared" si="101"/>
        <v>0</v>
      </c>
      <c r="BI979">
        <f t="shared" si="101"/>
        <v>0</v>
      </c>
      <c r="BJ979">
        <f t="shared" si="101"/>
        <v>0</v>
      </c>
      <c r="BK979">
        <f t="shared" si="101"/>
        <v>0</v>
      </c>
      <c r="BL979">
        <f t="shared" si="105"/>
        <v>0</v>
      </c>
      <c r="BM979">
        <f t="shared" si="103"/>
        <v>0</v>
      </c>
      <c r="BN979">
        <f t="shared" si="103"/>
        <v>0</v>
      </c>
      <c r="BO979">
        <f t="shared" si="103"/>
        <v>0</v>
      </c>
      <c r="BP979">
        <f t="shared" si="103"/>
        <v>0</v>
      </c>
      <c r="BQ979">
        <f t="shared" si="104"/>
        <v>0</v>
      </c>
      <c r="BR979">
        <f t="shared" si="103"/>
        <v>1</v>
      </c>
      <c r="BS979">
        <f t="shared" si="103"/>
        <v>0</v>
      </c>
      <c r="BT979" s="256">
        <f t="shared" si="106"/>
        <v>5</v>
      </c>
    </row>
    <row r="980" spans="2:72" x14ac:dyDescent="0.2">
      <c r="B980" s="93" t="str">
        <f>IFERROR(VLOOKUP(TABLA!$F980,BLIOTECAS!$C$1:$E$26,2,FALSE),"")</f>
        <v>GHI</v>
      </c>
      <c r="C980" s="93" t="str">
        <f>IFERROR(VLOOKUP(TABLA!F980,BLIOTECAS!$C$1:$E$26,3,FALSE),"")</f>
        <v>Humanidades</v>
      </c>
      <c r="D980" s="267" t="s">
        <v>1069</v>
      </c>
      <c r="E980" s="128" t="s">
        <v>8</v>
      </c>
      <c r="F980" t="s">
        <v>13</v>
      </c>
      <c r="G980" t="s">
        <v>47</v>
      </c>
      <c r="H980" t="s">
        <v>47</v>
      </c>
      <c r="J980" t="s">
        <v>13</v>
      </c>
      <c r="K980" t="s">
        <v>76</v>
      </c>
      <c r="L980" t="s">
        <v>56</v>
      </c>
      <c r="N980">
        <v>3</v>
      </c>
      <c r="O980">
        <v>4</v>
      </c>
      <c r="P980">
        <v>3</v>
      </c>
      <c r="Q980">
        <v>2</v>
      </c>
      <c r="R980">
        <v>4</v>
      </c>
      <c r="S980" t="s">
        <v>87</v>
      </c>
      <c r="T980" t="s">
        <v>87</v>
      </c>
      <c r="U980">
        <v>3</v>
      </c>
      <c r="V980">
        <v>1</v>
      </c>
      <c r="W980">
        <v>2</v>
      </c>
      <c r="X980">
        <v>1</v>
      </c>
      <c r="Y980">
        <v>4</v>
      </c>
      <c r="Z980">
        <v>3</v>
      </c>
      <c r="AA980">
        <v>5</v>
      </c>
      <c r="AB980">
        <v>2</v>
      </c>
      <c r="AC980">
        <v>2</v>
      </c>
      <c r="AD980">
        <v>5</v>
      </c>
      <c r="AE980">
        <v>1</v>
      </c>
      <c r="AF980">
        <v>4</v>
      </c>
      <c r="AG980">
        <v>4</v>
      </c>
      <c r="AH980">
        <v>4</v>
      </c>
      <c r="AI980">
        <v>3</v>
      </c>
      <c r="AJ980">
        <v>4</v>
      </c>
      <c r="AK980" t="s">
        <v>88</v>
      </c>
      <c r="AL980" t="s">
        <v>88</v>
      </c>
      <c r="AM980">
        <v>4</v>
      </c>
      <c r="AN980">
        <v>1</v>
      </c>
      <c r="AO980" t="s">
        <v>115</v>
      </c>
      <c r="AP980">
        <v>4</v>
      </c>
      <c r="AQ980">
        <v>2</v>
      </c>
      <c r="AR980">
        <v>5</v>
      </c>
      <c r="AS980">
        <v>5</v>
      </c>
      <c r="AT980">
        <v>4</v>
      </c>
      <c r="AU980">
        <v>3</v>
      </c>
      <c r="AV980">
        <v>2</v>
      </c>
      <c r="AW980">
        <v>1</v>
      </c>
      <c r="AX980" s="67" t="s">
        <v>87</v>
      </c>
      <c r="AY980" t="s">
        <v>88</v>
      </c>
      <c r="BA980">
        <v>3</v>
      </c>
      <c r="BB980" s="67">
        <v>4</v>
      </c>
      <c r="BC980" s="117" t="s">
        <v>134</v>
      </c>
      <c r="BF980">
        <f t="shared" si="102"/>
        <v>0</v>
      </c>
      <c r="BG980">
        <f t="shared" si="101"/>
        <v>0</v>
      </c>
      <c r="BH980">
        <f t="shared" si="101"/>
        <v>0</v>
      </c>
      <c r="BI980">
        <f t="shared" si="101"/>
        <v>0</v>
      </c>
      <c r="BJ980">
        <f t="shared" si="101"/>
        <v>0</v>
      </c>
      <c r="BK980">
        <f t="shared" si="101"/>
        <v>0</v>
      </c>
      <c r="BL980">
        <f t="shared" si="105"/>
        <v>0</v>
      </c>
      <c r="BM980">
        <f t="shared" si="103"/>
        <v>0</v>
      </c>
      <c r="BN980">
        <f t="shared" si="103"/>
        <v>0</v>
      </c>
      <c r="BO980">
        <f t="shared" si="103"/>
        <v>0</v>
      </c>
      <c r="BP980">
        <f t="shared" si="103"/>
        <v>0</v>
      </c>
      <c r="BQ980">
        <f t="shared" si="104"/>
        <v>0</v>
      </c>
      <c r="BR980">
        <f t="shared" si="103"/>
        <v>1</v>
      </c>
      <c r="BS980">
        <f t="shared" si="103"/>
        <v>0</v>
      </c>
      <c r="BT980" s="256">
        <f t="shared" si="106"/>
        <v>4</v>
      </c>
    </row>
    <row r="981" spans="2:72" x14ac:dyDescent="0.2">
      <c r="B981" s="93" t="str">
        <f>IFERROR(VLOOKUP(TABLA!$F981,BLIOTECAS!$C$1:$E$26,2,FALSE),"")</f>
        <v>VET</v>
      </c>
      <c r="C981" s="93" t="str">
        <f>IFERROR(VLOOKUP(TABLA!F981,BLIOTECAS!$C$1:$E$26,3,FALSE),"")</f>
        <v>Ciencias de la Salud</v>
      </c>
      <c r="D981" s="267" t="s">
        <v>1069</v>
      </c>
      <c r="E981" s="128" t="s">
        <v>8</v>
      </c>
      <c r="F981" t="s">
        <v>21</v>
      </c>
      <c r="G981" t="s">
        <v>46</v>
      </c>
      <c r="H981" t="s">
        <v>47</v>
      </c>
      <c r="J981" t="s">
        <v>21</v>
      </c>
      <c r="K981" t="s">
        <v>56</v>
      </c>
      <c r="N981">
        <v>4</v>
      </c>
      <c r="O981">
        <v>2</v>
      </c>
      <c r="P981">
        <v>2</v>
      </c>
      <c r="Q981">
        <v>1</v>
      </c>
      <c r="R981">
        <v>3</v>
      </c>
      <c r="S981" t="s">
        <v>88</v>
      </c>
      <c r="T981" t="s">
        <v>87</v>
      </c>
      <c r="U981">
        <v>1</v>
      </c>
      <c r="V981">
        <v>1</v>
      </c>
      <c r="W981">
        <v>3</v>
      </c>
      <c r="X981">
        <v>5</v>
      </c>
      <c r="Y981">
        <v>4</v>
      </c>
      <c r="Z981">
        <v>4</v>
      </c>
      <c r="AA981">
        <v>5</v>
      </c>
      <c r="AB981">
        <v>5</v>
      </c>
      <c r="AC981">
        <v>1</v>
      </c>
      <c r="AD981">
        <v>1</v>
      </c>
      <c r="AE981">
        <v>3</v>
      </c>
      <c r="AF981">
        <v>2</v>
      </c>
      <c r="AG981">
        <v>2</v>
      </c>
      <c r="AH981">
        <v>4</v>
      </c>
      <c r="AI981">
        <v>1</v>
      </c>
      <c r="AJ981">
        <v>3</v>
      </c>
      <c r="AK981" t="s">
        <v>88</v>
      </c>
      <c r="AL981" t="s">
        <v>88</v>
      </c>
      <c r="AM981">
        <v>2</v>
      </c>
      <c r="AN981">
        <v>3</v>
      </c>
      <c r="AO981" t="s">
        <v>113</v>
      </c>
      <c r="AP981">
        <v>4</v>
      </c>
      <c r="AQ981">
        <v>3</v>
      </c>
      <c r="AR981">
        <v>3</v>
      </c>
      <c r="AS981">
        <v>3</v>
      </c>
      <c r="AT981">
        <v>3</v>
      </c>
      <c r="AU981">
        <v>1</v>
      </c>
      <c r="AV981">
        <v>1</v>
      </c>
      <c r="AW981">
        <v>1</v>
      </c>
      <c r="AX981" s="67" t="s">
        <v>87</v>
      </c>
      <c r="AY981" t="s">
        <v>88</v>
      </c>
      <c r="BA981">
        <v>4</v>
      </c>
      <c r="BB981" s="67">
        <v>4</v>
      </c>
      <c r="BC981" s="117" t="s">
        <v>132</v>
      </c>
      <c r="BF981">
        <f t="shared" si="102"/>
        <v>0</v>
      </c>
      <c r="BG981">
        <f t="shared" si="101"/>
        <v>0</v>
      </c>
      <c r="BH981">
        <f t="shared" si="101"/>
        <v>0</v>
      </c>
      <c r="BI981">
        <f t="shared" si="101"/>
        <v>0</v>
      </c>
      <c r="BJ981">
        <f t="shared" si="101"/>
        <v>0</v>
      </c>
      <c r="BK981">
        <f t="shared" si="101"/>
        <v>0</v>
      </c>
      <c r="BL981">
        <f t="shared" si="105"/>
        <v>0</v>
      </c>
      <c r="BM981">
        <f t="shared" si="103"/>
        <v>0</v>
      </c>
      <c r="BN981">
        <f t="shared" si="103"/>
        <v>0</v>
      </c>
      <c r="BO981">
        <f t="shared" si="103"/>
        <v>1</v>
      </c>
      <c r="BP981">
        <f t="shared" si="103"/>
        <v>0</v>
      </c>
      <c r="BQ981">
        <f t="shared" si="104"/>
        <v>0</v>
      </c>
      <c r="BR981">
        <f t="shared" si="103"/>
        <v>0</v>
      </c>
      <c r="BS981">
        <f t="shared" si="103"/>
        <v>0</v>
      </c>
      <c r="BT981" s="256">
        <f t="shared" si="106"/>
        <v>2</v>
      </c>
    </row>
    <row r="982" spans="2:72" x14ac:dyDescent="0.2">
      <c r="B982" s="93" t="str">
        <f>IFERROR(VLOOKUP(TABLA!$F982,BLIOTECAS!$C$1:$E$26,2,FALSE),"")</f>
        <v>QUI</v>
      </c>
      <c r="C982" s="93" t="str">
        <f>IFERROR(VLOOKUP(TABLA!F982,BLIOTECAS!$C$1:$E$26,3,FALSE),"")</f>
        <v>Ciencias Experimentales</v>
      </c>
      <c r="D982" s="267" t="s">
        <v>1069</v>
      </c>
      <c r="E982" s="128" t="s">
        <v>8</v>
      </c>
      <c r="F982" t="s">
        <v>19</v>
      </c>
      <c r="G982" t="s">
        <v>47</v>
      </c>
      <c r="H982" t="s">
        <v>46</v>
      </c>
      <c r="J982" t="s">
        <v>19</v>
      </c>
      <c r="K982" t="s">
        <v>25</v>
      </c>
      <c r="L982" t="s">
        <v>34</v>
      </c>
      <c r="N982">
        <v>3</v>
      </c>
      <c r="O982">
        <v>4</v>
      </c>
      <c r="P982">
        <v>4</v>
      </c>
      <c r="Q982">
        <v>4</v>
      </c>
      <c r="R982">
        <v>5</v>
      </c>
      <c r="S982" t="s">
        <v>87</v>
      </c>
      <c r="T982" t="s">
        <v>87</v>
      </c>
      <c r="U982">
        <v>3</v>
      </c>
      <c r="V982">
        <v>3</v>
      </c>
      <c r="W982">
        <v>3</v>
      </c>
      <c r="X982">
        <v>1</v>
      </c>
      <c r="Y982">
        <v>4</v>
      </c>
      <c r="Z982">
        <v>3</v>
      </c>
      <c r="AA982">
        <v>4</v>
      </c>
      <c r="AB982">
        <v>2</v>
      </c>
      <c r="AC982">
        <v>5</v>
      </c>
      <c r="AD982">
        <v>5</v>
      </c>
      <c r="AE982">
        <v>4</v>
      </c>
      <c r="AF982">
        <v>4</v>
      </c>
      <c r="AG982">
        <v>5</v>
      </c>
      <c r="AH982">
        <v>5</v>
      </c>
      <c r="AI982">
        <v>4</v>
      </c>
      <c r="AJ982">
        <v>4</v>
      </c>
      <c r="AK982" t="s">
        <v>87</v>
      </c>
      <c r="AL982" t="s">
        <v>88</v>
      </c>
      <c r="AM982">
        <v>4</v>
      </c>
      <c r="AN982">
        <v>4</v>
      </c>
      <c r="AO982" t="s">
        <v>115</v>
      </c>
      <c r="AP982">
        <v>5</v>
      </c>
      <c r="AQ982">
        <v>4</v>
      </c>
      <c r="AR982">
        <v>5</v>
      </c>
      <c r="AS982">
        <v>5</v>
      </c>
      <c r="AT982">
        <v>5</v>
      </c>
      <c r="AU982">
        <v>5</v>
      </c>
      <c r="AV982">
        <v>4</v>
      </c>
      <c r="AW982">
        <v>4</v>
      </c>
      <c r="AX982" s="67" t="s">
        <v>87</v>
      </c>
      <c r="AY982" t="s">
        <v>88</v>
      </c>
      <c r="BA982">
        <v>5</v>
      </c>
      <c r="BB982" s="67">
        <v>5</v>
      </c>
      <c r="BC982" s="117" t="s">
        <v>135</v>
      </c>
      <c r="BF982">
        <f t="shared" si="102"/>
        <v>0</v>
      </c>
      <c r="BG982">
        <f t="shared" si="101"/>
        <v>0</v>
      </c>
      <c r="BH982">
        <f t="shared" si="101"/>
        <v>0</v>
      </c>
      <c r="BI982">
        <f t="shared" si="101"/>
        <v>0</v>
      </c>
      <c r="BJ982">
        <f t="shared" si="101"/>
        <v>0</v>
      </c>
      <c r="BK982">
        <f t="shared" si="101"/>
        <v>0</v>
      </c>
      <c r="BL982">
        <f t="shared" si="105"/>
        <v>0</v>
      </c>
      <c r="BM982">
        <f t="shared" si="103"/>
        <v>0</v>
      </c>
      <c r="BN982">
        <f t="shared" si="103"/>
        <v>0</v>
      </c>
      <c r="BO982">
        <f t="shared" si="103"/>
        <v>0</v>
      </c>
      <c r="BP982">
        <f t="shared" si="103"/>
        <v>0</v>
      </c>
      <c r="BQ982">
        <f t="shared" si="104"/>
        <v>0</v>
      </c>
      <c r="BR982">
        <f t="shared" si="103"/>
        <v>1</v>
      </c>
      <c r="BS982">
        <f t="shared" si="103"/>
        <v>0</v>
      </c>
      <c r="BT982" s="256">
        <f t="shared" si="106"/>
        <v>5</v>
      </c>
    </row>
    <row r="983" spans="2:72" x14ac:dyDescent="0.2">
      <c r="B983" s="93" t="str">
        <f>IFERROR(VLOOKUP(TABLA!$F983,BLIOTECAS!$C$1:$E$26,2,FALSE),"")</f>
        <v>DER</v>
      </c>
      <c r="C983" s="93" t="str">
        <f>IFERROR(VLOOKUP(TABLA!F983,BLIOTECAS!$C$1:$E$26,3,FALSE),"")</f>
        <v>Ciencias Sociales</v>
      </c>
      <c r="D983" s="267" t="s">
        <v>1069</v>
      </c>
      <c r="E983" s="128" t="s">
        <v>8</v>
      </c>
      <c r="F983" t="s">
        <v>14</v>
      </c>
      <c r="G983" t="s">
        <v>48</v>
      </c>
      <c r="H983" t="s">
        <v>46</v>
      </c>
      <c r="J983" t="s">
        <v>18</v>
      </c>
      <c r="K983" t="s">
        <v>69</v>
      </c>
      <c r="L983" t="s">
        <v>56</v>
      </c>
      <c r="N983">
        <v>4</v>
      </c>
      <c r="O983">
        <v>4</v>
      </c>
      <c r="P983">
        <v>3</v>
      </c>
      <c r="Q983">
        <v>3</v>
      </c>
      <c r="R983">
        <v>5</v>
      </c>
      <c r="S983" t="s">
        <v>87</v>
      </c>
      <c r="T983" t="s">
        <v>88</v>
      </c>
      <c r="U983">
        <v>3</v>
      </c>
      <c r="V983">
        <v>3</v>
      </c>
      <c r="W983">
        <v>4</v>
      </c>
      <c r="X983">
        <v>3</v>
      </c>
      <c r="Y983">
        <v>4</v>
      </c>
      <c r="Z983">
        <v>1</v>
      </c>
      <c r="AA983">
        <v>5</v>
      </c>
      <c r="AB983">
        <v>2</v>
      </c>
      <c r="AC983">
        <v>3</v>
      </c>
      <c r="AD983">
        <v>3</v>
      </c>
      <c r="AE983">
        <v>4</v>
      </c>
      <c r="AF983">
        <v>3</v>
      </c>
      <c r="AG983">
        <v>5</v>
      </c>
      <c r="AH983">
        <v>4</v>
      </c>
      <c r="AI983">
        <v>3</v>
      </c>
      <c r="AJ983">
        <v>3</v>
      </c>
      <c r="AK983" t="s">
        <v>88</v>
      </c>
      <c r="AL983" t="s">
        <v>88</v>
      </c>
      <c r="AM983">
        <v>4</v>
      </c>
      <c r="AN983">
        <v>3</v>
      </c>
      <c r="AO983" t="s">
        <v>115</v>
      </c>
      <c r="AP983">
        <v>5</v>
      </c>
      <c r="AQ983">
        <v>4</v>
      </c>
      <c r="AR983">
        <v>3</v>
      </c>
      <c r="AS983">
        <v>5</v>
      </c>
      <c r="AT983">
        <v>5</v>
      </c>
      <c r="AU983">
        <v>5</v>
      </c>
      <c r="AV983">
        <v>3</v>
      </c>
      <c r="AW983">
        <v>3</v>
      </c>
      <c r="AX983" s="67" t="s">
        <v>88</v>
      </c>
      <c r="AY983" t="s">
        <v>88</v>
      </c>
      <c r="BA983">
        <v>4</v>
      </c>
      <c r="BB983" s="67">
        <v>4</v>
      </c>
      <c r="BC983" s="117" t="s">
        <v>134</v>
      </c>
      <c r="BD983" t="s">
        <v>804</v>
      </c>
      <c r="BF983">
        <f t="shared" si="102"/>
        <v>0</v>
      </c>
      <c r="BG983">
        <f t="shared" si="101"/>
        <v>0</v>
      </c>
      <c r="BH983">
        <f t="shared" si="101"/>
        <v>0</v>
      </c>
      <c r="BI983">
        <f t="shared" ref="BG983:BK1034" si="107">IF(IFERROR(FIND(BI$2,$I983,1),0)&lt;&gt;0,1,0)</f>
        <v>0</v>
      </c>
      <c r="BJ983">
        <f t="shared" si="107"/>
        <v>0</v>
      </c>
      <c r="BK983">
        <f t="shared" si="107"/>
        <v>0</v>
      </c>
      <c r="BL983">
        <f t="shared" si="105"/>
        <v>0</v>
      </c>
      <c r="BM983">
        <f t="shared" si="103"/>
        <v>0</v>
      </c>
      <c r="BN983">
        <f t="shared" si="103"/>
        <v>0</v>
      </c>
      <c r="BO983">
        <f t="shared" si="103"/>
        <v>0</v>
      </c>
      <c r="BP983">
        <f t="shared" si="103"/>
        <v>0</v>
      </c>
      <c r="BQ983">
        <f t="shared" si="104"/>
        <v>0</v>
      </c>
      <c r="BR983">
        <f t="shared" si="103"/>
        <v>1</v>
      </c>
      <c r="BS983">
        <f t="shared" si="103"/>
        <v>0</v>
      </c>
      <c r="BT983" s="256">
        <f t="shared" si="106"/>
        <v>4</v>
      </c>
    </row>
    <row r="984" spans="2:72" x14ac:dyDescent="0.2">
      <c r="B984" s="93" t="str">
        <f>IFERROR(VLOOKUP(TABLA!$F984,BLIOTECAS!$C$1:$E$26,2,FALSE),"")</f>
        <v>MED</v>
      </c>
      <c r="C984" s="93" t="str">
        <f>IFERROR(VLOOKUP(TABLA!F984,BLIOTECAS!$C$1:$E$26,3,FALSE),"")</f>
        <v>Ciencias de la Salud</v>
      </c>
      <c r="D984" s="267" t="s">
        <v>1069</v>
      </c>
      <c r="E984" s="128" t="s">
        <v>8</v>
      </c>
      <c r="F984" t="s">
        <v>22</v>
      </c>
      <c r="G984" t="s">
        <v>46</v>
      </c>
      <c r="H984" t="s">
        <v>44</v>
      </c>
      <c r="J984" t="s">
        <v>22</v>
      </c>
      <c r="M984" t="s">
        <v>805</v>
      </c>
      <c r="N984">
        <v>4</v>
      </c>
      <c r="O984">
        <v>5</v>
      </c>
      <c r="P984">
        <v>5</v>
      </c>
      <c r="Q984">
        <v>3</v>
      </c>
      <c r="R984">
        <v>5</v>
      </c>
      <c r="S984" t="s">
        <v>88</v>
      </c>
      <c r="T984" t="s">
        <v>88</v>
      </c>
      <c r="U984">
        <v>1</v>
      </c>
      <c r="V984">
        <v>1</v>
      </c>
      <c r="W984">
        <v>1</v>
      </c>
      <c r="X984">
        <v>4</v>
      </c>
      <c r="Y984">
        <v>5</v>
      </c>
      <c r="Z984">
        <v>2</v>
      </c>
      <c r="AA984">
        <v>5</v>
      </c>
      <c r="AB984">
        <v>1</v>
      </c>
      <c r="AC984">
        <v>3</v>
      </c>
      <c r="AD984">
        <v>4</v>
      </c>
      <c r="AE984">
        <v>5</v>
      </c>
      <c r="AF984">
        <v>3</v>
      </c>
      <c r="AG984">
        <v>3</v>
      </c>
      <c r="AH984">
        <v>3</v>
      </c>
      <c r="AI984">
        <v>3</v>
      </c>
      <c r="AJ984">
        <v>3</v>
      </c>
      <c r="AK984" t="s">
        <v>88</v>
      </c>
      <c r="AL984" t="s">
        <v>88</v>
      </c>
      <c r="AM984">
        <v>3</v>
      </c>
      <c r="AN984">
        <v>3</v>
      </c>
      <c r="AO984" t="s">
        <v>115</v>
      </c>
      <c r="AP984">
        <v>5</v>
      </c>
      <c r="AQ984">
        <v>4</v>
      </c>
      <c r="AR984">
        <v>4</v>
      </c>
      <c r="AS984">
        <v>4</v>
      </c>
      <c r="AT984">
        <v>4</v>
      </c>
      <c r="AU984">
        <v>4</v>
      </c>
      <c r="AV984">
        <v>4</v>
      </c>
      <c r="AW984">
        <v>4</v>
      </c>
      <c r="AX984" s="67" t="s">
        <v>88</v>
      </c>
      <c r="AY984" t="s">
        <v>88</v>
      </c>
      <c r="BA984">
        <v>5</v>
      </c>
      <c r="BB984" s="67">
        <v>5</v>
      </c>
      <c r="BC984" s="117" t="s">
        <v>135</v>
      </c>
      <c r="BF984">
        <f t="shared" si="102"/>
        <v>0</v>
      </c>
      <c r="BG984">
        <f t="shared" si="107"/>
        <v>0</v>
      </c>
      <c r="BH984">
        <f t="shared" si="107"/>
        <v>0</v>
      </c>
      <c r="BI984">
        <f t="shared" si="107"/>
        <v>0</v>
      </c>
      <c r="BJ984">
        <f t="shared" si="107"/>
        <v>0</v>
      </c>
      <c r="BK984">
        <f t="shared" si="107"/>
        <v>0</v>
      </c>
      <c r="BL984">
        <f t="shared" si="105"/>
        <v>0</v>
      </c>
      <c r="BM984">
        <f t="shared" si="103"/>
        <v>0</v>
      </c>
      <c r="BN984">
        <f t="shared" si="103"/>
        <v>0</v>
      </c>
      <c r="BO984">
        <f t="shared" si="103"/>
        <v>0</v>
      </c>
      <c r="BP984">
        <f t="shared" si="103"/>
        <v>0</v>
      </c>
      <c r="BQ984">
        <f t="shared" si="104"/>
        <v>0</v>
      </c>
      <c r="BR984">
        <f t="shared" si="103"/>
        <v>1</v>
      </c>
      <c r="BS984">
        <f t="shared" si="103"/>
        <v>0</v>
      </c>
      <c r="BT984" s="256">
        <f t="shared" si="106"/>
        <v>5</v>
      </c>
    </row>
    <row r="985" spans="2:72" x14ac:dyDescent="0.2">
      <c r="B985" s="93" t="str">
        <f>IFERROR(VLOOKUP(TABLA!$F985,BLIOTECAS!$C$1:$E$26,2,FALSE),"")</f>
        <v>CPS</v>
      </c>
      <c r="C985" s="93" t="str">
        <f>IFERROR(VLOOKUP(TABLA!F985,BLIOTECAS!$C$1:$E$26,3,FALSE),"")</f>
        <v>Ciencias Sociales</v>
      </c>
      <c r="D985" s="267" t="s">
        <v>1069</v>
      </c>
      <c r="E985" s="128" t="s">
        <v>8</v>
      </c>
      <c r="F985" t="s">
        <v>18</v>
      </c>
      <c r="G985" t="s">
        <v>47</v>
      </c>
      <c r="H985" t="s">
        <v>46</v>
      </c>
      <c r="J985" t="s">
        <v>18</v>
      </c>
      <c r="K985" t="s">
        <v>32</v>
      </c>
      <c r="L985" t="s">
        <v>56</v>
      </c>
      <c r="N985">
        <v>5</v>
      </c>
      <c r="O985">
        <v>5</v>
      </c>
      <c r="P985">
        <v>5</v>
      </c>
      <c r="Q985">
        <v>5</v>
      </c>
      <c r="R985">
        <v>5</v>
      </c>
      <c r="S985" t="s">
        <v>88</v>
      </c>
      <c r="T985" t="s">
        <v>88</v>
      </c>
      <c r="U985">
        <v>2</v>
      </c>
      <c r="V985">
        <v>3</v>
      </c>
      <c r="W985">
        <v>4</v>
      </c>
      <c r="X985">
        <v>3</v>
      </c>
      <c r="Y985">
        <v>5</v>
      </c>
      <c r="Z985">
        <v>5</v>
      </c>
      <c r="AA985">
        <v>5</v>
      </c>
      <c r="AB985">
        <v>4</v>
      </c>
      <c r="AC985">
        <v>3</v>
      </c>
      <c r="AD985">
        <v>3</v>
      </c>
      <c r="AE985">
        <v>4</v>
      </c>
      <c r="AF985">
        <v>4</v>
      </c>
      <c r="AG985">
        <v>4</v>
      </c>
      <c r="AH985">
        <v>3</v>
      </c>
      <c r="AI985">
        <v>2</v>
      </c>
      <c r="AJ985">
        <v>3</v>
      </c>
      <c r="AK985" t="s">
        <v>87</v>
      </c>
      <c r="AL985" t="s">
        <v>88</v>
      </c>
      <c r="AM985">
        <v>4</v>
      </c>
      <c r="AN985">
        <v>4</v>
      </c>
      <c r="AO985" t="s">
        <v>361</v>
      </c>
      <c r="AP985">
        <v>5</v>
      </c>
      <c r="AQ985">
        <v>3</v>
      </c>
      <c r="AR985">
        <v>3</v>
      </c>
      <c r="AS985">
        <v>4</v>
      </c>
      <c r="AT985">
        <v>4</v>
      </c>
      <c r="AU985">
        <v>4</v>
      </c>
      <c r="AV985">
        <v>4</v>
      </c>
      <c r="AW985">
        <v>4</v>
      </c>
      <c r="AX985" s="67" t="s">
        <v>87</v>
      </c>
      <c r="AY985" t="s">
        <v>88</v>
      </c>
      <c r="BA985">
        <v>5</v>
      </c>
      <c r="BB985" s="67">
        <v>5</v>
      </c>
      <c r="BC985" s="117" t="s">
        <v>135</v>
      </c>
      <c r="BF985">
        <f t="shared" si="102"/>
        <v>0</v>
      </c>
      <c r="BG985">
        <f t="shared" si="107"/>
        <v>0</v>
      </c>
      <c r="BH985">
        <f t="shared" si="107"/>
        <v>0</v>
      </c>
      <c r="BI985">
        <f t="shared" si="107"/>
        <v>0</v>
      </c>
      <c r="BJ985">
        <f t="shared" si="107"/>
        <v>0</v>
      </c>
      <c r="BK985">
        <f t="shared" si="107"/>
        <v>0</v>
      </c>
      <c r="BL985">
        <f t="shared" si="105"/>
        <v>0</v>
      </c>
      <c r="BM985">
        <f t="shared" si="103"/>
        <v>0</v>
      </c>
      <c r="BN985">
        <f t="shared" si="103"/>
        <v>0</v>
      </c>
      <c r="BO985">
        <f t="shared" si="103"/>
        <v>0</v>
      </c>
      <c r="BP985">
        <f t="shared" si="103"/>
        <v>0</v>
      </c>
      <c r="BQ985">
        <f t="shared" si="104"/>
        <v>0</v>
      </c>
      <c r="BR985">
        <f t="shared" si="103"/>
        <v>0</v>
      </c>
      <c r="BS985">
        <f t="shared" si="103"/>
        <v>1</v>
      </c>
      <c r="BT985" s="256">
        <f t="shared" si="106"/>
        <v>5</v>
      </c>
    </row>
    <row r="986" spans="2:72" x14ac:dyDescent="0.2">
      <c r="B986" s="93" t="str">
        <f>IFERROR(VLOOKUP(TABLA!$F986,BLIOTECAS!$C$1:$E$26,2,FALSE),"")</f>
        <v/>
      </c>
      <c r="C986" s="93" t="str">
        <f>IFERROR(VLOOKUP(TABLA!F986,BLIOTECAS!$C$1:$E$26,3,FALSE),"")</f>
        <v/>
      </c>
      <c r="D986" s="267" t="s">
        <v>1069</v>
      </c>
      <c r="E986" s="128" t="s">
        <v>8</v>
      </c>
      <c r="G986" t="s">
        <v>47</v>
      </c>
      <c r="H986" t="s">
        <v>48</v>
      </c>
      <c r="J986" t="s">
        <v>476</v>
      </c>
      <c r="N986">
        <v>5</v>
      </c>
      <c r="O986">
        <v>5</v>
      </c>
      <c r="P986">
        <v>5</v>
      </c>
      <c r="Q986">
        <v>5</v>
      </c>
      <c r="R986">
        <v>5</v>
      </c>
      <c r="S986" t="s">
        <v>87</v>
      </c>
      <c r="T986" t="s">
        <v>87</v>
      </c>
      <c r="U986">
        <v>5</v>
      </c>
      <c r="V986">
        <v>5</v>
      </c>
      <c r="W986">
        <v>5</v>
      </c>
      <c r="X986">
        <v>5</v>
      </c>
      <c r="Y986">
        <v>5</v>
      </c>
      <c r="Z986">
        <v>5</v>
      </c>
      <c r="AA986">
        <v>5</v>
      </c>
      <c r="AB986">
        <v>5</v>
      </c>
      <c r="AC986">
        <v>5</v>
      </c>
      <c r="AD986">
        <v>5</v>
      </c>
      <c r="AE986">
        <v>5</v>
      </c>
      <c r="AF986">
        <v>5</v>
      </c>
      <c r="AG986">
        <v>5</v>
      </c>
      <c r="AH986">
        <v>5</v>
      </c>
      <c r="AI986">
        <v>5</v>
      </c>
      <c r="AJ986">
        <v>5</v>
      </c>
      <c r="AK986" t="s">
        <v>88</v>
      </c>
      <c r="AL986" t="s">
        <v>88</v>
      </c>
      <c r="AM986">
        <v>5</v>
      </c>
      <c r="AN986">
        <v>5</v>
      </c>
      <c r="AO986" t="s">
        <v>115</v>
      </c>
      <c r="AP986">
        <v>5</v>
      </c>
      <c r="AQ986">
        <v>5</v>
      </c>
      <c r="AR986">
        <v>5</v>
      </c>
      <c r="AS986">
        <v>5</v>
      </c>
      <c r="AT986">
        <v>5</v>
      </c>
      <c r="AU986">
        <v>5</v>
      </c>
      <c r="AV986">
        <v>5</v>
      </c>
      <c r="AW986">
        <v>5</v>
      </c>
      <c r="AX986" s="67" t="s">
        <v>88</v>
      </c>
      <c r="AY986" t="s">
        <v>88</v>
      </c>
      <c r="BA986">
        <v>5</v>
      </c>
      <c r="BB986" s="67">
        <v>5</v>
      </c>
      <c r="BC986" s="117" t="s">
        <v>135</v>
      </c>
      <c r="BF986">
        <f t="shared" si="102"/>
        <v>0</v>
      </c>
      <c r="BG986">
        <f t="shared" si="107"/>
        <v>0</v>
      </c>
      <c r="BH986">
        <f t="shared" si="107"/>
        <v>0</v>
      </c>
      <c r="BI986">
        <f t="shared" si="107"/>
        <v>0</v>
      </c>
      <c r="BJ986">
        <f t="shared" si="107"/>
        <v>0</v>
      </c>
      <c r="BK986">
        <f t="shared" si="107"/>
        <v>0</v>
      </c>
      <c r="BL986">
        <f t="shared" si="105"/>
        <v>0</v>
      </c>
      <c r="BM986">
        <f t="shared" si="103"/>
        <v>0</v>
      </c>
      <c r="BN986">
        <f t="shared" si="103"/>
        <v>0</v>
      </c>
      <c r="BO986">
        <f t="shared" si="103"/>
        <v>0</v>
      </c>
      <c r="BP986">
        <f t="shared" si="103"/>
        <v>0</v>
      </c>
      <c r="BQ986">
        <f t="shared" si="104"/>
        <v>0</v>
      </c>
      <c r="BR986">
        <f t="shared" si="103"/>
        <v>1</v>
      </c>
      <c r="BS986">
        <f t="shared" si="103"/>
        <v>0</v>
      </c>
      <c r="BT986" s="256">
        <f t="shared" si="106"/>
        <v>5</v>
      </c>
    </row>
    <row r="987" spans="2:72" x14ac:dyDescent="0.2">
      <c r="B987" s="93" t="str">
        <f>IFERROR(VLOOKUP(TABLA!$F987,BLIOTECAS!$C$1:$E$26,2,FALSE),"")</f>
        <v>MAT</v>
      </c>
      <c r="C987" s="93" t="str">
        <f>IFERROR(VLOOKUP(TABLA!F987,BLIOTECAS!$C$1:$E$26,3,FALSE),"")</f>
        <v>Ciencias Experimentales</v>
      </c>
      <c r="D987" s="267" t="s">
        <v>1069</v>
      </c>
      <c r="E987" s="128" t="s">
        <v>8</v>
      </c>
      <c r="F987" t="s">
        <v>25</v>
      </c>
      <c r="G987" t="s">
        <v>46</v>
      </c>
      <c r="H987" t="s">
        <v>46</v>
      </c>
      <c r="J987" t="s">
        <v>25</v>
      </c>
      <c r="K987" t="s">
        <v>20</v>
      </c>
      <c r="N987">
        <v>5</v>
      </c>
      <c r="O987">
        <v>5</v>
      </c>
      <c r="P987">
        <v>5</v>
      </c>
      <c r="Q987">
        <v>5</v>
      </c>
      <c r="R987">
        <v>5</v>
      </c>
      <c r="S987" t="s">
        <v>87</v>
      </c>
      <c r="T987" t="s">
        <v>87</v>
      </c>
      <c r="U987">
        <v>5</v>
      </c>
      <c r="V987">
        <v>5</v>
      </c>
      <c r="W987">
        <v>5</v>
      </c>
      <c r="X987">
        <v>5</v>
      </c>
      <c r="Y987">
        <v>5</v>
      </c>
      <c r="Z987">
        <v>5</v>
      </c>
      <c r="AA987">
        <v>5</v>
      </c>
      <c r="AB987">
        <v>5</v>
      </c>
      <c r="AC987">
        <v>5</v>
      </c>
      <c r="AD987">
        <v>5</v>
      </c>
      <c r="AE987">
        <v>5</v>
      </c>
      <c r="AF987">
        <v>5</v>
      </c>
      <c r="AG987">
        <v>5</v>
      </c>
      <c r="AH987">
        <v>5</v>
      </c>
      <c r="AI987">
        <v>5</v>
      </c>
      <c r="AJ987">
        <v>5</v>
      </c>
      <c r="AK987" t="s">
        <v>88</v>
      </c>
      <c r="AL987" t="s">
        <v>88</v>
      </c>
      <c r="AM987">
        <v>5</v>
      </c>
      <c r="AN987">
        <v>5</v>
      </c>
      <c r="AO987" t="s">
        <v>115</v>
      </c>
      <c r="AP987">
        <v>5</v>
      </c>
      <c r="AQ987">
        <v>5</v>
      </c>
      <c r="AR987">
        <v>5</v>
      </c>
      <c r="AS987">
        <v>5</v>
      </c>
      <c r="AT987">
        <v>5</v>
      </c>
      <c r="AU987">
        <v>5</v>
      </c>
      <c r="AV987">
        <v>5</v>
      </c>
      <c r="AW987">
        <v>5</v>
      </c>
      <c r="AX987" s="67" t="s">
        <v>88</v>
      </c>
      <c r="AY987" t="s">
        <v>88</v>
      </c>
      <c r="BA987">
        <v>5</v>
      </c>
      <c r="BB987" s="67">
        <v>5</v>
      </c>
      <c r="BC987" s="117" t="s">
        <v>135</v>
      </c>
      <c r="BF987">
        <f t="shared" si="102"/>
        <v>0</v>
      </c>
      <c r="BG987">
        <f t="shared" si="107"/>
        <v>0</v>
      </c>
      <c r="BH987">
        <f t="shared" si="107"/>
        <v>0</v>
      </c>
      <c r="BI987">
        <f t="shared" si="107"/>
        <v>0</v>
      </c>
      <c r="BJ987">
        <f t="shared" si="107"/>
        <v>0</v>
      </c>
      <c r="BK987">
        <f t="shared" si="107"/>
        <v>0</v>
      </c>
      <c r="BL987">
        <f t="shared" si="105"/>
        <v>0</v>
      </c>
      <c r="BM987">
        <f t="shared" si="103"/>
        <v>0</v>
      </c>
      <c r="BN987">
        <f t="shared" si="103"/>
        <v>0</v>
      </c>
      <c r="BO987">
        <f t="shared" si="103"/>
        <v>0</v>
      </c>
      <c r="BP987">
        <f t="shared" si="103"/>
        <v>0</v>
      </c>
      <c r="BQ987">
        <f t="shared" si="104"/>
        <v>0</v>
      </c>
      <c r="BR987">
        <f t="shared" si="103"/>
        <v>1</v>
      </c>
      <c r="BS987">
        <f t="shared" si="103"/>
        <v>0</v>
      </c>
      <c r="BT987" s="256">
        <f t="shared" si="106"/>
        <v>5</v>
      </c>
    </row>
    <row r="988" spans="2:72" x14ac:dyDescent="0.2">
      <c r="B988" s="93" t="str">
        <f>IFERROR(VLOOKUP(TABLA!$F988,BLIOTECAS!$C$1:$E$26,2,FALSE),"")</f>
        <v>MED</v>
      </c>
      <c r="C988" s="93" t="str">
        <f>IFERROR(VLOOKUP(TABLA!F988,BLIOTECAS!$C$1:$E$26,3,FALSE),"")</f>
        <v>Ciencias de la Salud</v>
      </c>
      <c r="D988" s="267" t="s">
        <v>1069</v>
      </c>
      <c r="E988" s="128" t="s">
        <v>8</v>
      </c>
      <c r="F988" t="s">
        <v>22</v>
      </c>
      <c r="G988" t="s">
        <v>46</v>
      </c>
      <c r="H988" t="s">
        <v>44</v>
      </c>
      <c r="J988" t="s">
        <v>22</v>
      </c>
      <c r="K988" t="s">
        <v>56</v>
      </c>
      <c r="M988" t="s">
        <v>806</v>
      </c>
      <c r="N988">
        <v>4</v>
      </c>
      <c r="O988">
        <v>4</v>
      </c>
      <c r="P988">
        <v>3</v>
      </c>
      <c r="Q988">
        <v>2</v>
      </c>
      <c r="R988">
        <v>5</v>
      </c>
      <c r="S988" t="s">
        <v>88</v>
      </c>
      <c r="T988" t="s">
        <v>88</v>
      </c>
      <c r="U988">
        <v>3</v>
      </c>
      <c r="V988">
        <v>2</v>
      </c>
      <c r="W988">
        <v>3</v>
      </c>
      <c r="X988">
        <v>4</v>
      </c>
      <c r="Y988">
        <v>5</v>
      </c>
      <c r="Z988">
        <v>5</v>
      </c>
      <c r="AA988">
        <v>5</v>
      </c>
      <c r="AB988">
        <v>1</v>
      </c>
      <c r="AC988">
        <v>3</v>
      </c>
      <c r="AD988">
        <v>4</v>
      </c>
      <c r="AE988">
        <v>5</v>
      </c>
      <c r="AF988">
        <v>4</v>
      </c>
      <c r="AG988">
        <v>4</v>
      </c>
      <c r="AH988">
        <v>3</v>
      </c>
      <c r="AI988">
        <v>4</v>
      </c>
      <c r="AJ988">
        <v>2</v>
      </c>
      <c r="AK988" t="s">
        <v>88</v>
      </c>
      <c r="AL988" t="s">
        <v>87</v>
      </c>
      <c r="AM988">
        <v>4</v>
      </c>
      <c r="AN988">
        <v>3</v>
      </c>
      <c r="AO988" t="s">
        <v>113</v>
      </c>
      <c r="AP988">
        <v>5</v>
      </c>
      <c r="AQ988">
        <v>4</v>
      </c>
      <c r="AR988">
        <v>3</v>
      </c>
      <c r="AS988">
        <v>4</v>
      </c>
      <c r="AT988">
        <v>5</v>
      </c>
      <c r="AU988">
        <v>5</v>
      </c>
      <c r="AV988">
        <v>5</v>
      </c>
      <c r="AW988">
        <v>4</v>
      </c>
      <c r="AX988" s="67" t="s">
        <v>87</v>
      </c>
      <c r="AY988" t="s">
        <v>88</v>
      </c>
      <c r="BA988">
        <v>4</v>
      </c>
      <c r="BB988" s="67">
        <v>4</v>
      </c>
      <c r="BC988" s="117" t="s">
        <v>134</v>
      </c>
      <c r="BF988">
        <f t="shared" si="102"/>
        <v>0</v>
      </c>
      <c r="BG988">
        <f t="shared" si="107"/>
        <v>0</v>
      </c>
      <c r="BH988">
        <f t="shared" si="107"/>
        <v>0</v>
      </c>
      <c r="BI988">
        <f t="shared" si="107"/>
        <v>0</v>
      </c>
      <c r="BJ988">
        <f t="shared" si="107"/>
        <v>0</v>
      </c>
      <c r="BK988">
        <f t="shared" si="107"/>
        <v>0</v>
      </c>
      <c r="BL988">
        <f t="shared" si="105"/>
        <v>0</v>
      </c>
      <c r="BM988">
        <f t="shared" si="103"/>
        <v>0</v>
      </c>
      <c r="BN988">
        <f t="shared" si="103"/>
        <v>0</v>
      </c>
      <c r="BO988">
        <f t="shared" si="103"/>
        <v>1</v>
      </c>
      <c r="BP988">
        <f t="shared" si="103"/>
        <v>0</v>
      </c>
      <c r="BQ988">
        <f t="shared" si="104"/>
        <v>0</v>
      </c>
      <c r="BR988">
        <f t="shared" si="103"/>
        <v>0</v>
      </c>
      <c r="BS988">
        <f t="shared" si="103"/>
        <v>0</v>
      </c>
      <c r="BT988" s="256">
        <f t="shared" si="106"/>
        <v>4</v>
      </c>
    </row>
    <row r="989" spans="2:72" x14ac:dyDescent="0.2">
      <c r="B989" s="93" t="str">
        <f>IFERROR(VLOOKUP(TABLA!$F989,BLIOTECAS!$C$1:$E$26,2,FALSE),"")</f>
        <v>GHI</v>
      </c>
      <c r="C989" s="93" t="str">
        <f>IFERROR(VLOOKUP(TABLA!F989,BLIOTECAS!$C$1:$E$26,3,FALSE),"")</f>
        <v>Humanidades</v>
      </c>
      <c r="D989" s="267" t="s">
        <v>1069</v>
      </c>
      <c r="E989" s="128" t="s">
        <v>10</v>
      </c>
      <c r="F989" t="s">
        <v>13</v>
      </c>
      <c r="G989" t="s">
        <v>48</v>
      </c>
      <c r="H989" t="s">
        <v>47</v>
      </c>
      <c r="J989" t="s">
        <v>13</v>
      </c>
      <c r="K989" t="s">
        <v>56</v>
      </c>
      <c r="L989" t="s">
        <v>76</v>
      </c>
      <c r="N989">
        <v>3</v>
      </c>
      <c r="O989">
        <v>4</v>
      </c>
      <c r="P989">
        <v>4</v>
      </c>
      <c r="Q989">
        <v>4</v>
      </c>
      <c r="R989">
        <v>5</v>
      </c>
      <c r="S989" t="s">
        <v>87</v>
      </c>
      <c r="T989" t="s">
        <v>87</v>
      </c>
      <c r="U989">
        <v>2</v>
      </c>
      <c r="V989">
        <v>4</v>
      </c>
      <c r="W989">
        <v>3</v>
      </c>
      <c r="X989">
        <v>1</v>
      </c>
      <c r="Y989">
        <v>2</v>
      </c>
      <c r="Z989">
        <v>3</v>
      </c>
      <c r="AA989">
        <v>1</v>
      </c>
      <c r="AB989">
        <v>2</v>
      </c>
      <c r="AC989">
        <v>2</v>
      </c>
      <c r="AD989">
        <v>4</v>
      </c>
      <c r="AE989">
        <v>4</v>
      </c>
      <c r="AF989">
        <v>4</v>
      </c>
      <c r="AG989">
        <v>4</v>
      </c>
      <c r="AH989">
        <v>4</v>
      </c>
      <c r="AI989">
        <v>5</v>
      </c>
      <c r="AJ989">
        <v>4</v>
      </c>
      <c r="AK989" t="s">
        <v>87</v>
      </c>
      <c r="AL989" t="s">
        <v>87</v>
      </c>
      <c r="AM989">
        <v>4</v>
      </c>
      <c r="AN989">
        <v>5</v>
      </c>
      <c r="AO989" t="s">
        <v>115</v>
      </c>
      <c r="AP989">
        <v>5</v>
      </c>
      <c r="AQ989">
        <v>5</v>
      </c>
      <c r="AR989">
        <v>5</v>
      </c>
      <c r="AS989">
        <v>5</v>
      </c>
      <c r="AT989">
        <v>3</v>
      </c>
      <c r="AU989">
        <v>5</v>
      </c>
      <c r="AV989">
        <v>5</v>
      </c>
      <c r="AW989">
        <v>5</v>
      </c>
      <c r="AX989" s="67" t="s">
        <v>87</v>
      </c>
      <c r="AY989" t="s">
        <v>87</v>
      </c>
      <c r="AZ989" t="s">
        <v>124</v>
      </c>
      <c r="BA989">
        <v>5</v>
      </c>
      <c r="BB989" s="67">
        <v>5</v>
      </c>
      <c r="BC989" s="117" t="s">
        <v>134</v>
      </c>
      <c r="BD989" t="s">
        <v>807</v>
      </c>
      <c r="BF989">
        <f t="shared" si="102"/>
        <v>0</v>
      </c>
      <c r="BG989">
        <f t="shared" si="107"/>
        <v>0</v>
      </c>
      <c r="BH989">
        <f t="shared" si="107"/>
        <v>0</v>
      </c>
      <c r="BI989">
        <f t="shared" si="107"/>
        <v>0</v>
      </c>
      <c r="BJ989">
        <f t="shared" si="107"/>
        <v>0</v>
      </c>
      <c r="BK989">
        <f t="shared" si="107"/>
        <v>0</v>
      </c>
      <c r="BL989">
        <f t="shared" si="105"/>
        <v>0</v>
      </c>
      <c r="BM989">
        <f t="shared" si="103"/>
        <v>0</v>
      </c>
      <c r="BN989">
        <f t="shared" ref="BM989:BS1031" si="108">IF(IFERROR(FIND(BN$2,$AO989,1),0)&lt;&gt;0,1,0)</f>
        <v>0</v>
      </c>
      <c r="BO989">
        <f t="shared" si="108"/>
        <v>0</v>
      </c>
      <c r="BP989">
        <f t="shared" si="108"/>
        <v>0</v>
      </c>
      <c r="BQ989">
        <f t="shared" si="104"/>
        <v>0</v>
      </c>
      <c r="BR989">
        <f t="shared" si="108"/>
        <v>1</v>
      </c>
      <c r="BS989">
        <f t="shared" si="108"/>
        <v>0</v>
      </c>
      <c r="BT989" s="256">
        <f t="shared" si="106"/>
        <v>4</v>
      </c>
    </row>
    <row r="990" spans="2:72" x14ac:dyDescent="0.2">
      <c r="B990" s="93" t="str">
        <f>IFERROR(VLOOKUP(TABLA!$F990,BLIOTECAS!$C$1:$E$26,2,FALSE),"")</f>
        <v>INF</v>
      </c>
      <c r="C990" s="93" t="str">
        <f>IFERROR(VLOOKUP(TABLA!F990,BLIOTECAS!$C$1:$E$26,3,FALSE),"")</f>
        <v>Ciencias Sociales</v>
      </c>
      <c r="D990" s="267" t="s">
        <v>1069</v>
      </c>
      <c r="E990" s="128" t="s">
        <v>8</v>
      </c>
      <c r="F990" t="s">
        <v>17</v>
      </c>
      <c r="G990" t="s">
        <v>48</v>
      </c>
      <c r="H990" t="s">
        <v>46</v>
      </c>
      <c r="J990" t="s">
        <v>17</v>
      </c>
      <c r="K990" t="s">
        <v>17</v>
      </c>
      <c r="L990" t="s">
        <v>17</v>
      </c>
      <c r="N990">
        <v>5</v>
      </c>
      <c r="O990">
        <v>5</v>
      </c>
      <c r="P990">
        <v>5</v>
      </c>
      <c r="Q990">
        <v>2</v>
      </c>
      <c r="R990">
        <v>3</v>
      </c>
      <c r="S990" t="s">
        <v>87</v>
      </c>
      <c r="T990" t="s">
        <v>87</v>
      </c>
      <c r="U990">
        <v>5</v>
      </c>
      <c r="V990">
        <v>1</v>
      </c>
      <c r="W990">
        <v>5</v>
      </c>
      <c r="X990">
        <v>5</v>
      </c>
      <c r="Y990">
        <v>5</v>
      </c>
      <c r="Z990">
        <v>5</v>
      </c>
      <c r="AA990">
        <v>5</v>
      </c>
      <c r="AB990">
        <v>5</v>
      </c>
      <c r="AC990">
        <v>5</v>
      </c>
      <c r="AD990">
        <v>5</v>
      </c>
      <c r="AE990">
        <v>5</v>
      </c>
      <c r="AF990">
        <v>5</v>
      </c>
      <c r="AG990">
        <v>5</v>
      </c>
      <c r="AH990">
        <v>5</v>
      </c>
      <c r="AI990">
        <v>5</v>
      </c>
      <c r="AJ990">
        <v>5</v>
      </c>
      <c r="AK990" t="s">
        <v>87</v>
      </c>
      <c r="AL990" t="s">
        <v>87</v>
      </c>
      <c r="AM990">
        <v>3</v>
      </c>
      <c r="AN990">
        <v>5</v>
      </c>
      <c r="AO990" t="s">
        <v>113</v>
      </c>
      <c r="AP990">
        <v>5</v>
      </c>
      <c r="AQ990">
        <v>2</v>
      </c>
      <c r="AR990">
        <v>4</v>
      </c>
      <c r="AS990">
        <v>1</v>
      </c>
      <c r="AT990">
        <v>1</v>
      </c>
      <c r="AU990">
        <v>1</v>
      </c>
      <c r="AV990">
        <v>1</v>
      </c>
      <c r="AW990">
        <v>1</v>
      </c>
      <c r="AX990" s="67" t="s">
        <v>88</v>
      </c>
      <c r="AY990" t="s">
        <v>88</v>
      </c>
      <c r="BA990">
        <v>2</v>
      </c>
      <c r="BB990" s="67">
        <v>2</v>
      </c>
      <c r="BC990" s="117" t="s">
        <v>133</v>
      </c>
      <c r="BF990">
        <f t="shared" si="102"/>
        <v>0</v>
      </c>
      <c r="BG990">
        <f t="shared" si="107"/>
        <v>0</v>
      </c>
      <c r="BH990">
        <f t="shared" si="107"/>
        <v>0</v>
      </c>
      <c r="BI990">
        <f t="shared" si="107"/>
        <v>0</v>
      </c>
      <c r="BJ990">
        <f t="shared" si="107"/>
        <v>0</v>
      </c>
      <c r="BK990">
        <f t="shared" si="107"/>
        <v>0</v>
      </c>
      <c r="BL990">
        <f t="shared" si="105"/>
        <v>0</v>
      </c>
      <c r="BM990">
        <f t="shared" si="108"/>
        <v>0</v>
      </c>
      <c r="BN990">
        <f t="shared" si="108"/>
        <v>0</v>
      </c>
      <c r="BO990">
        <f t="shared" si="108"/>
        <v>1</v>
      </c>
      <c r="BP990">
        <f t="shared" si="108"/>
        <v>0</v>
      </c>
      <c r="BQ990">
        <f t="shared" si="104"/>
        <v>0</v>
      </c>
      <c r="BR990">
        <f t="shared" si="108"/>
        <v>0</v>
      </c>
      <c r="BS990">
        <f t="shared" si="108"/>
        <v>0</v>
      </c>
      <c r="BT990" s="256">
        <f t="shared" si="106"/>
        <v>3</v>
      </c>
    </row>
    <row r="991" spans="2:72" x14ac:dyDescent="0.2">
      <c r="B991" s="93" t="str">
        <f>IFERROR(VLOOKUP(TABLA!$F991,BLIOTECAS!$C$1:$E$26,2,FALSE),"")</f>
        <v>BBA</v>
      </c>
      <c r="C991" s="93" t="str">
        <f>IFERROR(VLOOKUP(TABLA!F991,BLIOTECAS!$C$1:$E$26,3,FALSE),"")</f>
        <v>Humanidades</v>
      </c>
      <c r="D991" s="267" t="s">
        <v>1069</v>
      </c>
      <c r="E991" s="128" t="s">
        <v>8</v>
      </c>
      <c r="F991" t="s">
        <v>29</v>
      </c>
      <c r="G991" t="s">
        <v>45</v>
      </c>
      <c r="H991" t="s">
        <v>44</v>
      </c>
      <c r="N991">
        <v>5</v>
      </c>
      <c r="O991">
        <v>3</v>
      </c>
      <c r="P991">
        <v>3</v>
      </c>
      <c r="Q991">
        <v>3</v>
      </c>
      <c r="R991">
        <v>5</v>
      </c>
      <c r="S991" t="s">
        <v>88</v>
      </c>
      <c r="T991" t="s">
        <v>88</v>
      </c>
      <c r="U991">
        <v>2</v>
      </c>
      <c r="V991">
        <v>2</v>
      </c>
      <c r="W991">
        <v>2</v>
      </c>
      <c r="X991">
        <v>3</v>
      </c>
      <c r="Y991">
        <v>5</v>
      </c>
      <c r="Z991">
        <v>5</v>
      </c>
      <c r="AA991">
        <v>4</v>
      </c>
      <c r="AB991">
        <v>2</v>
      </c>
      <c r="AC991">
        <v>4</v>
      </c>
      <c r="AD991">
        <v>5</v>
      </c>
      <c r="AE991">
        <v>4</v>
      </c>
      <c r="AF991">
        <v>4</v>
      </c>
      <c r="AG991">
        <v>4</v>
      </c>
      <c r="AH991">
        <v>3</v>
      </c>
      <c r="AI991">
        <v>3</v>
      </c>
      <c r="AJ991">
        <v>5</v>
      </c>
      <c r="AK991" t="s">
        <v>88</v>
      </c>
      <c r="AL991" t="s">
        <v>88</v>
      </c>
      <c r="AM991">
        <v>3</v>
      </c>
      <c r="AN991">
        <v>3</v>
      </c>
      <c r="AO991" t="s">
        <v>115</v>
      </c>
      <c r="AP991">
        <v>5</v>
      </c>
      <c r="AQ991">
        <v>4</v>
      </c>
      <c r="AR991">
        <v>5</v>
      </c>
      <c r="AS991">
        <v>5</v>
      </c>
      <c r="AT991">
        <v>5</v>
      </c>
      <c r="AU991">
        <v>4</v>
      </c>
      <c r="AV991">
        <v>5</v>
      </c>
      <c r="AW991">
        <v>4</v>
      </c>
      <c r="AX991" s="67" t="s">
        <v>88</v>
      </c>
      <c r="AY991" t="s">
        <v>88</v>
      </c>
      <c r="BA991">
        <v>3</v>
      </c>
      <c r="BB991" s="67">
        <v>5</v>
      </c>
      <c r="BC991" s="117" t="s">
        <v>133</v>
      </c>
      <c r="BF991">
        <f t="shared" si="102"/>
        <v>0</v>
      </c>
      <c r="BG991">
        <f t="shared" si="107"/>
        <v>0</v>
      </c>
      <c r="BH991">
        <f t="shared" si="107"/>
        <v>0</v>
      </c>
      <c r="BI991">
        <f t="shared" si="107"/>
        <v>0</v>
      </c>
      <c r="BJ991">
        <f t="shared" si="107"/>
        <v>0</v>
      </c>
      <c r="BK991">
        <f t="shared" si="107"/>
        <v>0</v>
      </c>
      <c r="BL991">
        <f t="shared" si="105"/>
        <v>0</v>
      </c>
      <c r="BM991">
        <f t="shared" si="108"/>
        <v>0</v>
      </c>
      <c r="BN991">
        <f t="shared" si="108"/>
        <v>0</v>
      </c>
      <c r="BO991">
        <f t="shared" si="108"/>
        <v>0</v>
      </c>
      <c r="BP991">
        <f t="shared" si="108"/>
        <v>0</v>
      </c>
      <c r="BQ991">
        <f t="shared" si="104"/>
        <v>0</v>
      </c>
      <c r="BR991">
        <f t="shared" si="108"/>
        <v>1</v>
      </c>
      <c r="BS991">
        <f t="shared" si="108"/>
        <v>0</v>
      </c>
      <c r="BT991" s="256">
        <f t="shared" si="106"/>
        <v>3</v>
      </c>
    </row>
    <row r="992" spans="2:72" x14ac:dyDescent="0.2">
      <c r="B992" s="93" t="str">
        <f>IFERROR(VLOOKUP(TABLA!$F992,BLIOTECAS!$C$1:$E$26,2,FALSE),"")</f>
        <v>ODO</v>
      </c>
      <c r="C992" s="93" t="str">
        <f>IFERROR(VLOOKUP(TABLA!F992,BLIOTECAS!$C$1:$E$26,3,FALSE),"")</f>
        <v>Ciencias de la Salud</v>
      </c>
      <c r="D992" s="267" t="s">
        <v>1069</v>
      </c>
      <c r="E992" s="128" t="s">
        <v>11</v>
      </c>
      <c r="F992" t="s">
        <v>36</v>
      </c>
      <c r="G992" t="s">
        <v>46</v>
      </c>
      <c r="H992" t="s">
        <v>46</v>
      </c>
      <c r="J992" t="s">
        <v>476</v>
      </c>
      <c r="K992" t="s">
        <v>28</v>
      </c>
      <c r="L992" t="s">
        <v>36</v>
      </c>
      <c r="M992" t="s">
        <v>808</v>
      </c>
      <c r="N992">
        <v>1</v>
      </c>
      <c r="O992">
        <v>1</v>
      </c>
      <c r="P992">
        <v>2</v>
      </c>
      <c r="Q992">
        <v>2</v>
      </c>
      <c r="R992">
        <v>1</v>
      </c>
      <c r="S992" t="s">
        <v>88</v>
      </c>
      <c r="T992" t="s">
        <v>87</v>
      </c>
      <c r="U992">
        <v>5</v>
      </c>
      <c r="V992">
        <v>1</v>
      </c>
      <c r="W992">
        <v>1</v>
      </c>
      <c r="X992">
        <v>4</v>
      </c>
      <c r="Y992">
        <v>4</v>
      </c>
      <c r="Z992">
        <v>4</v>
      </c>
      <c r="AA992">
        <v>3</v>
      </c>
      <c r="AB992">
        <v>3</v>
      </c>
      <c r="AC992">
        <v>3</v>
      </c>
      <c r="AD992">
        <v>5</v>
      </c>
      <c r="AE992">
        <v>4</v>
      </c>
      <c r="AF992">
        <v>2</v>
      </c>
      <c r="AG992">
        <v>5</v>
      </c>
      <c r="AH992">
        <v>4</v>
      </c>
      <c r="AI992">
        <v>2</v>
      </c>
      <c r="AJ992">
        <v>4</v>
      </c>
      <c r="AK992" t="s">
        <v>88</v>
      </c>
      <c r="AL992" t="s">
        <v>88</v>
      </c>
      <c r="AM992">
        <v>4</v>
      </c>
      <c r="AN992">
        <v>4</v>
      </c>
      <c r="AO992" t="s">
        <v>115</v>
      </c>
      <c r="AP992">
        <v>5</v>
      </c>
      <c r="AQ992">
        <v>5</v>
      </c>
      <c r="AR992">
        <v>5</v>
      </c>
      <c r="AS992">
        <v>5</v>
      </c>
      <c r="AT992">
        <v>5</v>
      </c>
      <c r="AU992">
        <v>5</v>
      </c>
      <c r="AV992">
        <v>5</v>
      </c>
      <c r="AW992">
        <v>5</v>
      </c>
      <c r="AX992" s="67" t="s">
        <v>87</v>
      </c>
      <c r="AY992" t="s">
        <v>87</v>
      </c>
      <c r="AZ992" t="s">
        <v>123</v>
      </c>
      <c r="BA992">
        <v>5</v>
      </c>
      <c r="BB992" s="67">
        <v>5</v>
      </c>
      <c r="BC992" s="117" t="s">
        <v>135</v>
      </c>
      <c r="BF992">
        <f t="shared" si="102"/>
        <v>0</v>
      </c>
      <c r="BG992">
        <f t="shared" si="107"/>
        <v>0</v>
      </c>
      <c r="BH992">
        <f t="shared" si="107"/>
        <v>0</v>
      </c>
      <c r="BI992">
        <f t="shared" si="107"/>
        <v>0</v>
      </c>
      <c r="BJ992">
        <f t="shared" si="107"/>
        <v>0</v>
      </c>
      <c r="BK992">
        <f t="shared" si="107"/>
        <v>0</v>
      </c>
      <c r="BL992">
        <f t="shared" si="105"/>
        <v>0</v>
      </c>
      <c r="BM992">
        <f t="shared" si="108"/>
        <v>0</v>
      </c>
      <c r="BN992">
        <f t="shared" si="108"/>
        <v>0</v>
      </c>
      <c r="BO992">
        <f t="shared" si="108"/>
        <v>0</v>
      </c>
      <c r="BP992">
        <f t="shared" si="108"/>
        <v>0</v>
      </c>
      <c r="BQ992">
        <f t="shared" si="104"/>
        <v>0</v>
      </c>
      <c r="BR992">
        <f t="shared" si="108"/>
        <v>1</v>
      </c>
      <c r="BS992">
        <f t="shared" si="108"/>
        <v>0</v>
      </c>
      <c r="BT992" s="256">
        <f t="shared" si="106"/>
        <v>5</v>
      </c>
    </row>
    <row r="993" spans="2:72" x14ac:dyDescent="0.2">
      <c r="B993" s="93" t="str">
        <f>IFERROR(VLOOKUP(TABLA!$F993,BLIOTECAS!$C$1:$E$26,2,FALSE),"")</f>
        <v>BIO</v>
      </c>
      <c r="C993" s="93" t="str">
        <f>IFERROR(VLOOKUP(TABLA!F993,BLIOTECAS!$C$1:$E$26,3,FALSE),"")</f>
        <v>Ciencias Experimentales</v>
      </c>
      <c r="D993" s="267" t="s">
        <v>1069</v>
      </c>
      <c r="E993" s="128" t="s">
        <v>8</v>
      </c>
      <c r="F993" t="s">
        <v>27</v>
      </c>
      <c r="G993" t="s">
        <v>47</v>
      </c>
      <c r="H993" t="s">
        <v>44</v>
      </c>
      <c r="J993" t="s">
        <v>27</v>
      </c>
      <c r="K993" t="s">
        <v>26</v>
      </c>
      <c r="L993" t="s">
        <v>56</v>
      </c>
      <c r="N993">
        <v>4</v>
      </c>
      <c r="O993">
        <v>4</v>
      </c>
      <c r="P993">
        <v>4</v>
      </c>
      <c r="Q993">
        <v>3</v>
      </c>
      <c r="R993">
        <v>5</v>
      </c>
      <c r="S993" t="s">
        <v>88</v>
      </c>
      <c r="T993" t="s">
        <v>88</v>
      </c>
      <c r="U993">
        <v>2</v>
      </c>
      <c r="V993">
        <v>4</v>
      </c>
      <c r="W993">
        <v>3</v>
      </c>
      <c r="X993">
        <v>1</v>
      </c>
      <c r="Y993">
        <v>5</v>
      </c>
      <c r="Z993">
        <v>3</v>
      </c>
      <c r="AA993">
        <v>5</v>
      </c>
      <c r="AB993">
        <v>5</v>
      </c>
      <c r="AC993">
        <v>2</v>
      </c>
      <c r="AD993">
        <v>4</v>
      </c>
      <c r="AE993">
        <v>3</v>
      </c>
      <c r="AF993">
        <v>4</v>
      </c>
      <c r="AG993">
        <v>5</v>
      </c>
      <c r="AH993">
        <v>3</v>
      </c>
      <c r="AI993">
        <v>3</v>
      </c>
      <c r="AJ993">
        <v>3</v>
      </c>
      <c r="AK993" t="s">
        <v>88</v>
      </c>
      <c r="AL993" t="s">
        <v>88</v>
      </c>
      <c r="AM993">
        <v>3</v>
      </c>
      <c r="AN993">
        <v>3</v>
      </c>
      <c r="AO993" t="s">
        <v>699</v>
      </c>
      <c r="AP993">
        <v>5</v>
      </c>
      <c r="AQ993">
        <v>5</v>
      </c>
      <c r="AR993">
        <v>5</v>
      </c>
      <c r="AS993">
        <v>4</v>
      </c>
      <c r="AT993">
        <v>5</v>
      </c>
      <c r="AU993">
        <v>5</v>
      </c>
      <c r="AV993">
        <v>5</v>
      </c>
      <c r="AW993">
        <v>3</v>
      </c>
      <c r="AX993" s="67" t="s">
        <v>88</v>
      </c>
      <c r="AY993" t="s">
        <v>88</v>
      </c>
      <c r="BA993">
        <v>4</v>
      </c>
      <c r="BB993" s="67">
        <v>5</v>
      </c>
      <c r="BC993" s="117" t="s">
        <v>134</v>
      </c>
      <c r="BF993">
        <f t="shared" si="102"/>
        <v>0</v>
      </c>
      <c r="BG993">
        <f t="shared" si="107"/>
        <v>0</v>
      </c>
      <c r="BH993">
        <f t="shared" si="107"/>
        <v>0</v>
      </c>
      <c r="BI993">
        <f t="shared" si="107"/>
        <v>0</v>
      </c>
      <c r="BJ993">
        <f t="shared" si="107"/>
        <v>0</v>
      </c>
      <c r="BK993">
        <f t="shared" si="107"/>
        <v>0</v>
      </c>
      <c r="BL993">
        <f t="shared" si="105"/>
        <v>1</v>
      </c>
      <c r="BM993">
        <f t="shared" si="108"/>
        <v>0</v>
      </c>
      <c r="BN993">
        <f t="shared" si="108"/>
        <v>0</v>
      </c>
      <c r="BO993">
        <f t="shared" si="108"/>
        <v>1</v>
      </c>
      <c r="BP993">
        <f t="shared" si="108"/>
        <v>1</v>
      </c>
      <c r="BQ993">
        <f t="shared" si="104"/>
        <v>0</v>
      </c>
      <c r="BR993">
        <f t="shared" si="108"/>
        <v>0</v>
      </c>
      <c r="BS993">
        <f t="shared" si="108"/>
        <v>0</v>
      </c>
      <c r="BT993" s="256">
        <f t="shared" si="106"/>
        <v>4</v>
      </c>
    </row>
    <row r="994" spans="2:72" x14ac:dyDescent="0.2">
      <c r="B994" s="93" t="str">
        <f>IFERROR(VLOOKUP(TABLA!$F994,BLIOTECAS!$C$1:$E$26,2,FALSE),"")</f>
        <v>EST</v>
      </c>
      <c r="C994" s="93" t="str">
        <f>IFERROR(VLOOKUP(TABLA!F994,BLIOTECAS!$C$1:$E$26,3,FALSE),"")</f>
        <v>Ciencias Experimentales</v>
      </c>
      <c r="D994" s="290" t="s">
        <v>1069</v>
      </c>
      <c r="E994" s="128" t="s">
        <v>8</v>
      </c>
      <c r="F994" t="s">
        <v>38</v>
      </c>
      <c r="G994" t="s">
        <v>47</v>
      </c>
      <c r="H994" t="s">
        <v>46</v>
      </c>
      <c r="N994">
        <v>1</v>
      </c>
      <c r="O994">
        <v>1</v>
      </c>
      <c r="P994">
        <v>1</v>
      </c>
      <c r="Q994">
        <v>1</v>
      </c>
      <c r="R994">
        <v>1</v>
      </c>
      <c r="S994" t="s">
        <v>87</v>
      </c>
      <c r="T994" t="s">
        <v>88</v>
      </c>
      <c r="U994">
        <v>3</v>
      </c>
      <c r="V994">
        <v>1</v>
      </c>
      <c r="W994">
        <v>1</v>
      </c>
      <c r="X994">
        <v>4</v>
      </c>
      <c r="Y994">
        <v>4</v>
      </c>
      <c r="Z994">
        <v>2</v>
      </c>
      <c r="AA994">
        <v>1</v>
      </c>
      <c r="AB994">
        <v>5</v>
      </c>
      <c r="AC994">
        <v>2</v>
      </c>
      <c r="AD994">
        <v>3</v>
      </c>
      <c r="AE994">
        <v>1</v>
      </c>
      <c r="AF994">
        <v>1</v>
      </c>
      <c r="AG994">
        <v>1</v>
      </c>
      <c r="AH994">
        <v>1</v>
      </c>
      <c r="AI994">
        <v>1</v>
      </c>
      <c r="AJ994">
        <v>1</v>
      </c>
      <c r="AK994" t="s">
        <v>88</v>
      </c>
      <c r="AL994" t="s">
        <v>87</v>
      </c>
      <c r="AM994">
        <v>1</v>
      </c>
      <c r="AN994">
        <v>3</v>
      </c>
      <c r="AO994" t="s">
        <v>115</v>
      </c>
      <c r="AP994">
        <v>1</v>
      </c>
      <c r="AQ994">
        <v>2</v>
      </c>
      <c r="AR994">
        <v>5</v>
      </c>
      <c r="AS994">
        <v>4</v>
      </c>
      <c r="AT994">
        <v>4</v>
      </c>
      <c r="AU994">
        <v>4</v>
      </c>
      <c r="AV994">
        <v>3</v>
      </c>
      <c r="AW994">
        <v>3</v>
      </c>
      <c r="AX994" s="67" t="s">
        <v>88</v>
      </c>
      <c r="AY994" t="s">
        <v>88</v>
      </c>
      <c r="BA994">
        <v>1</v>
      </c>
      <c r="BB994" s="67">
        <v>2</v>
      </c>
      <c r="BC994" s="117" t="s">
        <v>133</v>
      </c>
      <c r="BD994" t="s">
        <v>1104</v>
      </c>
      <c r="BE994" t="s">
        <v>809</v>
      </c>
      <c r="BF994">
        <f t="shared" si="102"/>
        <v>0</v>
      </c>
      <c r="BG994">
        <f t="shared" si="107"/>
        <v>0</v>
      </c>
      <c r="BH994">
        <f t="shared" si="107"/>
        <v>0</v>
      </c>
      <c r="BI994">
        <f t="shared" si="107"/>
        <v>0</v>
      </c>
      <c r="BJ994">
        <f t="shared" si="107"/>
        <v>0</v>
      </c>
      <c r="BK994">
        <f t="shared" si="107"/>
        <v>0</v>
      </c>
      <c r="BL994">
        <f t="shared" si="105"/>
        <v>0</v>
      </c>
      <c r="BM994">
        <f t="shared" si="108"/>
        <v>0</v>
      </c>
      <c r="BN994">
        <f t="shared" si="108"/>
        <v>0</v>
      </c>
      <c r="BO994">
        <f t="shared" si="108"/>
        <v>0</v>
      </c>
      <c r="BP994">
        <f t="shared" si="108"/>
        <v>0</v>
      </c>
      <c r="BQ994">
        <f t="shared" si="104"/>
        <v>0</v>
      </c>
      <c r="BR994">
        <f t="shared" si="108"/>
        <v>1</v>
      </c>
      <c r="BS994">
        <f t="shared" si="108"/>
        <v>0</v>
      </c>
      <c r="BT994" s="256">
        <f t="shared" si="106"/>
        <v>3</v>
      </c>
    </row>
    <row r="995" spans="2:72" x14ac:dyDescent="0.2">
      <c r="B995" s="93" t="str">
        <f>IFERROR(VLOOKUP(TABLA!$F995,BLIOTECAS!$C$1:$E$26,2,FALSE),"")</f>
        <v>TRS</v>
      </c>
      <c r="C995" s="93" t="str">
        <f>IFERROR(VLOOKUP(TABLA!F995,BLIOTECAS!$C$1:$E$26,3,FALSE),"")</f>
        <v>Ciencias Sociales</v>
      </c>
      <c r="D995" s="290" t="s">
        <v>1069</v>
      </c>
      <c r="E995" s="128" t="s">
        <v>8</v>
      </c>
      <c r="F995" t="s">
        <v>32</v>
      </c>
      <c r="G995" t="s">
        <v>48</v>
      </c>
      <c r="H995" t="s">
        <v>48</v>
      </c>
      <c r="J995" t="s">
        <v>18</v>
      </c>
      <c r="K995" t="s">
        <v>32</v>
      </c>
      <c r="N995">
        <v>4</v>
      </c>
      <c r="O995">
        <v>5</v>
      </c>
      <c r="P995">
        <v>4</v>
      </c>
      <c r="Q995">
        <v>5</v>
      </c>
      <c r="S995" t="s">
        <v>87</v>
      </c>
      <c r="T995" t="s">
        <v>87</v>
      </c>
      <c r="U995">
        <v>2</v>
      </c>
      <c r="V995">
        <v>1</v>
      </c>
      <c r="W995">
        <v>1</v>
      </c>
      <c r="X995">
        <v>2</v>
      </c>
      <c r="Y995">
        <v>4</v>
      </c>
      <c r="Z995">
        <v>4</v>
      </c>
      <c r="AA995">
        <v>4</v>
      </c>
      <c r="AB995">
        <v>4</v>
      </c>
      <c r="AC995">
        <v>2</v>
      </c>
      <c r="AD995">
        <v>2</v>
      </c>
      <c r="AE995">
        <v>4</v>
      </c>
      <c r="AF995">
        <v>4</v>
      </c>
      <c r="AG995">
        <v>3</v>
      </c>
      <c r="AH995">
        <v>4</v>
      </c>
      <c r="AI995">
        <v>3</v>
      </c>
      <c r="AJ995">
        <v>4</v>
      </c>
      <c r="AK995" t="s">
        <v>88</v>
      </c>
      <c r="AL995" t="s">
        <v>88</v>
      </c>
      <c r="AM995">
        <v>3</v>
      </c>
      <c r="AN995">
        <v>3</v>
      </c>
      <c r="AO995" t="s">
        <v>115</v>
      </c>
      <c r="AP995">
        <v>5</v>
      </c>
      <c r="AQ995">
        <v>5</v>
      </c>
      <c r="AR995">
        <v>5</v>
      </c>
      <c r="AS995">
        <v>5</v>
      </c>
      <c r="AT995">
        <v>5</v>
      </c>
      <c r="AU995">
        <v>5</v>
      </c>
      <c r="AV995">
        <v>5</v>
      </c>
      <c r="AW995">
        <v>5</v>
      </c>
      <c r="AX995" s="67" t="s">
        <v>88</v>
      </c>
      <c r="AY995" t="s">
        <v>88</v>
      </c>
      <c r="BA995">
        <v>4</v>
      </c>
      <c r="BB995" s="67">
        <v>4</v>
      </c>
      <c r="BC995" s="117" t="s">
        <v>135</v>
      </c>
      <c r="BF995">
        <f t="shared" si="102"/>
        <v>0</v>
      </c>
      <c r="BG995">
        <f t="shared" si="107"/>
        <v>0</v>
      </c>
      <c r="BH995">
        <f t="shared" si="107"/>
        <v>0</v>
      </c>
      <c r="BI995">
        <f t="shared" si="107"/>
        <v>0</v>
      </c>
      <c r="BJ995">
        <f t="shared" si="107"/>
        <v>0</v>
      </c>
      <c r="BK995">
        <f t="shared" si="107"/>
        <v>0</v>
      </c>
      <c r="BL995">
        <f t="shared" si="105"/>
        <v>0</v>
      </c>
      <c r="BM995">
        <f t="shared" si="108"/>
        <v>0</v>
      </c>
      <c r="BN995">
        <f t="shared" si="108"/>
        <v>0</v>
      </c>
      <c r="BO995">
        <f t="shared" si="108"/>
        <v>0</v>
      </c>
      <c r="BP995">
        <f t="shared" si="108"/>
        <v>0</v>
      </c>
      <c r="BQ995">
        <f t="shared" si="104"/>
        <v>0</v>
      </c>
      <c r="BR995">
        <f t="shared" si="108"/>
        <v>1</v>
      </c>
      <c r="BS995">
        <f t="shared" si="108"/>
        <v>0</v>
      </c>
      <c r="BT995" s="256">
        <f t="shared" si="106"/>
        <v>5</v>
      </c>
    </row>
    <row r="996" spans="2:72" x14ac:dyDescent="0.2">
      <c r="B996" s="93" t="str">
        <f>IFERROR(VLOOKUP(TABLA!$F996,BLIOTECAS!$C$1:$E$26,2,FALSE),"")</f>
        <v>OPT</v>
      </c>
      <c r="C996" s="93" t="str">
        <f>IFERROR(VLOOKUP(TABLA!F996,BLIOTECAS!$C$1:$E$26,3,FALSE),"")</f>
        <v>Ciencias de la Salud</v>
      </c>
      <c r="D996" s="290" t="s">
        <v>1069</v>
      </c>
      <c r="E996" s="128" t="s">
        <v>8</v>
      </c>
      <c r="F996" t="s">
        <v>37</v>
      </c>
      <c r="G996" t="s">
        <v>47</v>
      </c>
      <c r="H996" t="s">
        <v>44</v>
      </c>
      <c r="J996" t="s">
        <v>29</v>
      </c>
      <c r="K996" t="s">
        <v>37</v>
      </c>
      <c r="N996">
        <v>4</v>
      </c>
      <c r="O996">
        <v>4</v>
      </c>
      <c r="P996">
        <v>2</v>
      </c>
      <c r="S996" t="s">
        <v>88</v>
      </c>
      <c r="T996" t="s">
        <v>88</v>
      </c>
      <c r="U996">
        <v>1</v>
      </c>
      <c r="V996">
        <v>1</v>
      </c>
      <c r="W996">
        <v>4</v>
      </c>
      <c r="X996">
        <v>1</v>
      </c>
      <c r="Y996">
        <v>3</v>
      </c>
      <c r="Z996">
        <v>4</v>
      </c>
      <c r="AA996">
        <v>5</v>
      </c>
      <c r="AB996">
        <v>2</v>
      </c>
      <c r="AC996">
        <v>3</v>
      </c>
      <c r="AD996">
        <v>3</v>
      </c>
      <c r="AF996">
        <v>3</v>
      </c>
      <c r="AK996" t="s">
        <v>88</v>
      </c>
      <c r="AL996" t="s">
        <v>88</v>
      </c>
      <c r="AM996">
        <v>3</v>
      </c>
      <c r="AO996" t="s">
        <v>115</v>
      </c>
      <c r="AP996">
        <v>4</v>
      </c>
      <c r="AQ996">
        <v>4</v>
      </c>
      <c r="AR996">
        <v>3</v>
      </c>
      <c r="AS996">
        <v>5</v>
      </c>
      <c r="AV996">
        <v>4</v>
      </c>
      <c r="AX996" s="67" t="s">
        <v>88</v>
      </c>
      <c r="AY996" t="s">
        <v>88</v>
      </c>
      <c r="BA996">
        <v>4</v>
      </c>
      <c r="BB996" s="67">
        <v>4</v>
      </c>
      <c r="BC996" s="117" t="s">
        <v>134</v>
      </c>
      <c r="BD996" t="s">
        <v>810</v>
      </c>
      <c r="BF996">
        <f t="shared" si="102"/>
        <v>0</v>
      </c>
      <c r="BG996">
        <f t="shared" si="107"/>
        <v>0</v>
      </c>
      <c r="BH996">
        <f t="shared" si="107"/>
        <v>0</v>
      </c>
      <c r="BI996">
        <f t="shared" si="107"/>
        <v>0</v>
      </c>
      <c r="BJ996">
        <f t="shared" si="107"/>
        <v>0</v>
      </c>
      <c r="BK996">
        <f t="shared" si="107"/>
        <v>0</v>
      </c>
      <c r="BL996">
        <f t="shared" si="105"/>
        <v>0</v>
      </c>
      <c r="BM996">
        <f t="shared" si="108"/>
        <v>0</v>
      </c>
      <c r="BN996">
        <f t="shared" si="108"/>
        <v>0</v>
      </c>
      <c r="BO996">
        <f t="shared" si="108"/>
        <v>0</v>
      </c>
      <c r="BP996">
        <f t="shared" si="108"/>
        <v>0</v>
      </c>
      <c r="BQ996">
        <f t="shared" si="104"/>
        <v>0</v>
      </c>
      <c r="BR996">
        <f t="shared" si="108"/>
        <v>1</v>
      </c>
      <c r="BS996">
        <f t="shared" si="108"/>
        <v>0</v>
      </c>
      <c r="BT996" s="256">
        <f t="shared" si="106"/>
        <v>4</v>
      </c>
    </row>
    <row r="997" spans="2:72" x14ac:dyDescent="0.2">
      <c r="B997" s="93" t="str">
        <f>IFERROR(VLOOKUP(TABLA!$F997,BLIOTECAS!$C$1:$E$26,2,FALSE),"")</f>
        <v>GHI</v>
      </c>
      <c r="C997" s="93" t="str">
        <f>IFERROR(VLOOKUP(TABLA!F997,BLIOTECAS!$C$1:$E$26,3,FALSE),"")</f>
        <v>Humanidades</v>
      </c>
      <c r="D997" s="290" t="s">
        <v>1069</v>
      </c>
      <c r="E997" s="128" t="s">
        <v>8</v>
      </c>
      <c r="F997" t="s">
        <v>13</v>
      </c>
      <c r="G997" t="s">
        <v>47</v>
      </c>
      <c r="H997" t="s">
        <v>46</v>
      </c>
      <c r="J997" t="s">
        <v>13</v>
      </c>
      <c r="K997" t="s">
        <v>56</v>
      </c>
      <c r="L997" t="s">
        <v>34</v>
      </c>
      <c r="N997">
        <v>3</v>
      </c>
      <c r="O997">
        <v>4</v>
      </c>
      <c r="P997">
        <v>3</v>
      </c>
      <c r="Q997">
        <v>2</v>
      </c>
      <c r="R997">
        <v>4</v>
      </c>
      <c r="S997" t="s">
        <v>88</v>
      </c>
      <c r="T997" t="s">
        <v>87</v>
      </c>
      <c r="U997">
        <v>4</v>
      </c>
      <c r="V997">
        <v>3</v>
      </c>
      <c r="W997">
        <v>3</v>
      </c>
      <c r="X997">
        <v>4</v>
      </c>
      <c r="Y997">
        <v>3</v>
      </c>
      <c r="Z997">
        <v>5</v>
      </c>
      <c r="AA997">
        <v>3</v>
      </c>
      <c r="AB997">
        <v>5</v>
      </c>
      <c r="AC997">
        <v>2</v>
      </c>
      <c r="AD997">
        <v>2</v>
      </c>
      <c r="AE997">
        <v>3</v>
      </c>
      <c r="AF997">
        <v>4</v>
      </c>
      <c r="AG997">
        <v>3</v>
      </c>
      <c r="AH997">
        <v>4</v>
      </c>
      <c r="AI997">
        <v>3</v>
      </c>
      <c r="AJ997">
        <v>4</v>
      </c>
      <c r="AK997" t="s">
        <v>87</v>
      </c>
      <c r="AL997" t="s">
        <v>87</v>
      </c>
      <c r="AM997">
        <v>4</v>
      </c>
      <c r="AN997">
        <v>2</v>
      </c>
      <c r="AO997" t="s">
        <v>505</v>
      </c>
      <c r="AP997">
        <v>5</v>
      </c>
      <c r="AQ997">
        <v>4</v>
      </c>
      <c r="AR997">
        <v>4</v>
      </c>
      <c r="AS997">
        <v>5</v>
      </c>
      <c r="AT997">
        <v>5</v>
      </c>
      <c r="AU997">
        <v>5</v>
      </c>
      <c r="AV997">
        <v>2</v>
      </c>
      <c r="AW997">
        <v>1</v>
      </c>
      <c r="AX997" s="67" t="s">
        <v>88</v>
      </c>
      <c r="AY997" t="s">
        <v>88</v>
      </c>
      <c r="BA997">
        <v>4</v>
      </c>
      <c r="BB997" s="67">
        <v>4</v>
      </c>
      <c r="BC997" s="117" t="s">
        <v>134</v>
      </c>
      <c r="BF997">
        <f t="shared" si="102"/>
        <v>0</v>
      </c>
      <c r="BG997">
        <f t="shared" si="107"/>
        <v>0</v>
      </c>
      <c r="BH997">
        <f t="shared" si="107"/>
        <v>0</v>
      </c>
      <c r="BI997">
        <f t="shared" si="107"/>
        <v>0</v>
      </c>
      <c r="BJ997">
        <f t="shared" si="107"/>
        <v>0</v>
      </c>
      <c r="BK997">
        <f t="shared" si="107"/>
        <v>0</v>
      </c>
      <c r="BL997">
        <f t="shared" si="105"/>
        <v>1</v>
      </c>
      <c r="BM997">
        <f t="shared" si="108"/>
        <v>0</v>
      </c>
      <c r="BN997">
        <f t="shared" si="108"/>
        <v>0</v>
      </c>
      <c r="BO997">
        <f t="shared" si="108"/>
        <v>1</v>
      </c>
      <c r="BP997">
        <f t="shared" si="108"/>
        <v>0</v>
      </c>
      <c r="BQ997">
        <f t="shared" si="104"/>
        <v>0</v>
      </c>
      <c r="BR997">
        <f t="shared" si="108"/>
        <v>0</v>
      </c>
      <c r="BS997">
        <f t="shared" si="108"/>
        <v>0</v>
      </c>
      <c r="BT997" s="256">
        <f t="shared" si="106"/>
        <v>4</v>
      </c>
    </row>
    <row r="998" spans="2:72" x14ac:dyDescent="0.2">
      <c r="B998" s="93" t="str">
        <f>IFERROR(VLOOKUP(TABLA!$F998,BLIOTECAS!$C$1:$E$26,2,FALSE),"")</f>
        <v>EDU</v>
      </c>
      <c r="C998" s="93" t="str">
        <f>IFERROR(VLOOKUP(TABLA!F998,BLIOTECAS!$C$1:$E$26,3,FALSE),"")</f>
        <v>Humanidades</v>
      </c>
      <c r="D998" s="290" t="s">
        <v>1069</v>
      </c>
      <c r="E998" s="128" t="s">
        <v>9</v>
      </c>
      <c r="F998" t="s">
        <v>16</v>
      </c>
      <c r="G998" t="s">
        <v>46</v>
      </c>
      <c r="H998" t="s">
        <v>46</v>
      </c>
      <c r="J998" t="s">
        <v>71</v>
      </c>
      <c r="M998" t="s">
        <v>811</v>
      </c>
      <c r="N998">
        <v>4</v>
      </c>
      <c r="O998">
        <v>5</v>
      </c>
      <c r="P998">
        <v>5</v>
      </c>
      <c r="Q998">
        <v>5</v>
      </c>
      <c r="R998">
        <v>4</v>
      </c>
      <c r="S998" t="s">
        <v>87</v>
      </c>
      <c r="T998" t="s">
        <v>87</v>
      </c>
      <c r="U998">
        <v>3</v>
      </c>
      <c r="V998">
        <v>3</v>
      </c>
      <c r="W998">
        <v>3</v>
      </c>
      <c r="X998">
        <v>4</v>
      </c>
      <c r="Y998">
        <v>4</v>
      </c>
      <c r="Z998">
        <v>4</v>
      </c>
      <c r="AA998">
        <v>3</v>
      </c>
      <c r="AB998">
        <v>2</v>
      </c>
      <c r="AC998">
        <v>5</v>
      </c>
      <c r="AD998">
        <v>5</v>
      </c>
      <c r="AE998">
        <v>5</v>
      </c>
      <c r="AF998">
        <v>5</v>
      </c>
      <c r="AG998">
        <v>5</v>
      </c>
      <c r="AH998">
        <v>5</v>
      </c>
      <c r="AI998">
        <v>5</v>
      </c>
      <c r="AJ998">
        <v>5</v>
      </c>
      <c r="AK998" t="s">
        <v>87</v>
      </c>
      <c r="AL998" t="s">
        <v>87</v>
      </c>
      <c r="AM998">
        <v>5</v>
      </c>
      <c r="AN998">
        <v>5</v>
      </c>
      <c r="AO998" t="s">
        <v>112</v>
      </c>
      <c r="AP998">
        <v>5</v>
      </c>
      <c r="AQ998">
        <v>5</v>
      </c>
      <c r="AR998">
        <v>5</v>
      </c>
      <c r="AS998">
        <v>5</v>
      </c>
      <c r="AT998">
        <v>5</v>
      </c>
      <c r="AU998">
        <v>5</v>
      </c>
      <c r="AV998">
        <v>5</v>
      </c>
      <c r="AW998">
        <v>5</v>
      </c>
      <c r="AX998" s="67" t="s">
        <v>87</v>
      </c>
      <c r="AY998" t="s">
        <v>87</v>
      </c>
      <c r="AZ998" t="s">
        <v>125</v>
      </c>
      <c r="BA998">
        <v>5</v>
      </c>
      <c r="BB998" s="67">
        <v>5</v>
      </c>
      <c r="BC998" s="117" t="s">
        <v>135</v>
      </c>
      <c r="BD998" t="s">
        <v>1105</v>
      </c>
      <c r="BE998" t="s">
        <v>812</v>
      </c>
      <c r="BF998">
        <f t="shared" si="102"/>
        <v>0</v>
      </c>
      <c r="BG998">
        <f t="shared" si="107"/>
        <v>0</v>
      </c>
      <c r="BH998">
        <f t="shared" si="107"/>
        <v>0</v>
      </c>
      <c r="BI998">
        <f t="shared" si="107"/>
        <v>0</v>
      </c>
      <c r="BJ998">
        <f t="shared" si="107"/>
        <v>0</v>
      </c>
      <c r="BK998">
        <f t="shared" si="107"/>
        <v>0</v>
      </c>
      <c r="BL998">
        <f t="shared" si="105"/>
        <v>0</v>
      </c>
      <c r="BM998">
        <f t="shared" si="108"/>
        <v>0</v>
      </c>
      <c r="BN998">
        <f t="shared" si="108"/>
        <v>1</v>
      </c>
      <c r="BO998">
        <f t="shared" si="108"/>
        <v>0</v>
      </c>
      <c r="BP998">
        <f t="shared" si="108"/>
        <v>0</v>
      </c>
      <c r="BQ998">
        <f t="shared" si="104"/>
        <v>0</v>
      </c>
      <c r="BR998">
        <f t="shared" si="108"/>
        <v>0</v>
      </c>
      <c r="BS998">
        <f t="shared" si="108"/>
        <v>0</v>
      </c>
      <c r="BT998" s="256">
        <f t="shared" si="106"/>
        <v>5</v>
      </c>
    </row>
    <row r="999" spans="2:72" x14ac:dyDescent="0.2">
      <c r="B999" s="93" t="str">
        <f>IFERROR(VLOOKUP(TABLA!$F999,BLIOTECAS!$C$1:$E$26,2,FALSE),"")</f>
        <v>BIO</v>
      </c>
      <c r="C999" s="93" t="str">
        <f>IFERROR(VLOOKUP(TABLA!F999,BLIOTECAS!$C$1:$E$26,3,FALSE),"")</f>
        <v>Ciencias Experimentales</v>
      </c>
      <c r="D999" s="290" t="s">
        <v>1069</v>
      </c>
      <c r="E999" s="128" t="s">
        <v>8</v>
      </c>
      <c r="F999" t="s">
        <v>27</v>
      </c>
      <c r="G999" t="s">
        <v>47</v>
      </c>
      <c r="H999" t="s">
        <v>44</v>
      </c>
      <c r="J999" t="s">
        <v>27</v>
      </c>
      <c r="K999" t="s">
        <v>56</v>
      </c>
      <c r="N999">
        <v>4</v>
      </c>
      <c r="O999">
        <v>4</v>
      </c>
      <c r="P999">
        <v>4</v>
      </c>
      <c r="Q999">
        <v>4</v>
      </c>
      <c r="R999">
        <v>5</v>
      </c>
      <c r="S999" t="s">
        <v>88</v>
      </c>
      <c r="T999" t="s">
        <v>88</v>
      </c>
      <c r="U999">
        <v>1</v>
      </c>
      <c r="V999">
        <v>1</v>
      </c>
      <c r="W999">
        <v>1</v>
      </c>
      <c r="X999">
        <v>1</v>
      </c>
      <c r="Y999">
        <v>5</v>
      </c>
      <c r="Z999">
        <v>2</v>
      </c>
      <c r="AA999">
        <v>3</v>
      </c>
      <c r="AB999">
        <v>1</v>
      </c>
      <c r="AC999">
        <v>3</v>
      </c>
      <c r="AD999">
        <v>4</v>
      </c>
      <c r="AE999">
        <v>4</v>
      </c>
      <c r="AF999">
        <v>3</v>
      </c>
      <c r="AG999">
        <v>4</v>
      </c>
      <c r="AH999">
        <v>3</v>
      </c>
      <c r="AI999">
        <v>4</v>
      </c>
      <c r="AJ999">
        <v>4</v>
      </c>
      <c r="AK999" t="s">
        <v>88</v>
      </c>
      <c r="AL999" t="s">
        <v>88</v>
      </c>
      <c r="AM999">
        <v>4</v>
      </c>
      <c r="AN999">
        <v>4</v>
      </c>
      <c r="AO999" t="s">
        <v>113</v>
      </c>
      <c r="AP999">
        <v>4</v>
      </c>
      <c r="AQ999">
        <v>4</v>
      </c>
      <c r="AR999">
        <v>3</v>
      </c>
      <c r="AS999">
        <v>4</v>
      </c>
      <c r="AT999">
        <v>4</v>
      </c>
      <c r="AU999">
        <v>4</v>
      </c>
      <c r="AV999">
        <v>4</v>
      </c>
      <c r="AW999">
        <v>4</v>
      </c>
      <c r="AX999" s="67" t="s">
        <v>88</v>
      </c>
      <c r="AY999" t="s">
        <v>88</v>
      </c>
      <c r="BA999">
        <v>4</v>
      </c>
      <c r="BB999" s="67">
        <v>4</v>
      </c>
      <c r="BC999" s="117" t="s">
        <v>134</v>
      </c>
      <c r="BF999">
        <f t="shared" si="102"/>
        <v>0</v>
      </c>
      <c r="BG999">
        <f t="shared" si="107"/>
        <v>0</v>
      </c>
      <c r="BH999">
        <f t="shared" si="107"/>
        <v>0</v>
      </c>
      <c r="BI999">
        <f t="shared" si="107"/>
        <v>0</v>
      </c>
      <c r="BJ999">
        <f t="shared" si="107"/>
        <v>0</v>
      </c>
      <c r="BK999">
        <f t="shared" si="107"/>
        <v>0</v>
      </c>
      <c r="BL999">
        <f t="shared" si="105"/>
        <v>0</v>
      </c>
      <c r="BM999">
        <f t="shared" si="108"/>
        <v>0</v>
      </c>
      <c r="BN999">
        <f t="shared" si="108"/>
        <v>0</v>
      </c>
      <c r="BO999">
        <f t="shared" si="108"/>
        <v>1</v>
      </c>
      <c r="BP999">
        <f t="shared" si="108"/>
        <v>0</v>
      </c>
      <c r="BQ999">
        <f t="shared" si="104"/>
        <v>0</v>
      </c>
      <c r="BR999">
        <f t="shared" si="108"/>
        <v>0</v>
      </c>
      <c r="BS999">
        <f t="shared" si="108"/>
        <v>0</v>
      </c>
      <c r="BT999" s="256">
        <f t="shared" si="106"/>
        <v>4</v>
      </c>
    </row>
    <row r="1000" spans="2:72" x14ac:dyDescent="0.2">
      <c r="B1000" s="93" t="str">
        <f>IFERROR(VLOOKUP(TABLA!$F1000,BLIOTECAS!$C$1:$E$26,2,FALSE),"")</f>
        <v>QUI</v>
      </c>
      <c r="C1000" s="93" t="str">
        <f>IFERROR(VLOOKUP(TABLA!F1000,BLIOTECAS!$C$1:$E$26,3,FALSE),"")</f>
        <v>Ciencias Experimentales</v>
      </c>
      <c r="D1000" s="290" t="s">
        <v>1069</v>
      </c>
      <c r="E1000" s="128" t="s">
        <v>10</v>
      </c>
      <c r="F1000" t="s">
        <v>19</v>
      </c>
      <c r="G1000" t="s">
        <v>46</v>
      </c>
      <c r="H1000" t="s">
        <v>46</v>
      </c>
      <c r="J1000" t="s">
        <v>19</v>
      </c>
      <c r="K1000" t="s">
        <v>26</v>
      </c>
      <c r="N1000">
        <v>5</v>
      </c>
      <c r="O1000">
        <v>5</v>
      </c>
      <c r="P1000">
        <v>5</v>
      </c>
      <c r="Q1000">
        <v>5</v>
      </c>
      <c r="R1000">
        <v>5</v>
      </c>
      <c r="S1000" t="s">
        <v>88</v>
      </c>
      <c r="T1000" t="s">
        <v>88</v>
      </c>
      <c r="U1000">
        <v>3</v>
      </c>
      <c r="V1000">
        <v>4</v>
      </c>
      <c r="W1000">
        <v>4</v>
      </c>
      <c r="X1000">
        <v>4</v>
      </c>
      <c r="Y1000">
        <v>4</v>
      </c>
      <c r="Z1000">
        <v>3</v>
      </c>
      <c r="AA1000">
        <v>4</v>
      </c>
      <c r="AB1000">
        <v>4</v>
      </c>
      <c r="AC1000">
        <v>4</v>
      </c>
      <c r="AD1000">
        <v>4</v>
      </c>
      <c r="AE1000">
        <v>4</v>
      </c>
      <c r="AF1000">
        <v>4</v>
      </c>
      <c r="AG1000">
        <v>3</v>
      </c>
      <c r="AH1000">
        <v>4</v>
      </c>
      <c r="AI1000">
        <v>3</v>
      </c>
      <c r="AJ1000">
        <v>3</v>
      </c>
      <c r="AK1000" t="s">
        <v>87</v>
      </c>
      <c r="AL1000" t="s">
        <v>87</v>
      </c>
      <c r="AM1000">
        <v>4</v>
      </c>
      <c r="AN1000">
        <v>4</v>
      </c>
      <c r="AO1000" t="s">
        <v>115</v>
      </c>
      <c r="AP1000">
        <v>4</v>
      </c>
      <c r="AQ1000">
        <v>4</v>
      </c>
      <c r="AR1000">
        <v>4</v>
      </c>
      <c r="AS1000">
        <v>4</v>
      </c>
      <c r="AT1000">
        <v>4</v>
      </c>
      <c r="AU1000">
        <v>4</v>
      </c>
      <c r="AV1000">
        <v>4</v>
      </c>
      <c r="AW1000">
        <v>4</v>
      </c>
      <c r="AX1000" s="67" t="s">
        <v>87</v>
      </c>
      <c r="AY1000" t="s">
        <v>87</v>
      </c>
      <c r="AZ1000" t="s">
        <v>125</v>
      </c>
      <c r="BA1000">
        <v>5</v>
      </c>
      <c r="BB1000" s="67">
        <v>5</v>
      </c>
      <c r="BC1000" s="117" t="s">
        <v>134</v>
      </c>
      <c r="BD1000" t="s">
        <v>813</v>
      </c>
      <c r="BF1000">
        <f t="shared" ref="BF1000:BF1063" si="109">IF(IFERROR(FIND(BF$2,$I1000,1),0)&lt;&gt;0,1,0)</f>
        <v>0</v>
      </c>
      <c r="BG1000">
        <f t="shared" si="107"/>
        <v>0</v>
      </c>
      <c r="BH1000">
        <f t="shared" si="107"/>
        <v>0</v>
      </c>
      <c r="BI1000">
        <f t="shared" si="107"/>
        <v>0</v>
      </c>
      <c r="BJ1000">
        <f t="shared" si="107"/>
        <v>0</v>
      </c>
      <c r="BK1000">
        <f t="shared" si="107"/>
        <v>0</v>
      </c>
      <c r="BL1000">
        <f t="shared" si="105"/>
        <v>0</v>
      </c>
      <c r="BM1000">
        <f t="shared" si="108"/>
        <v>0</v>
      </c>
      <c r="BN1000">
        <f t="shared" si="108"/>
        <v>0</v>
      </c>
      <c r="BO1000">
        <f t="shared" si="108"/>
        <v>0</v>
      </c>
      <c r="BP1000">
        <f t="shared" si="108"/>
        <v>0</v>
      </c>
      <c r="BQ1000">
        <f t="shared" si="104"/>
        <v>0</v>
      </c>
      <c r="BR1000">
        <f t="shared" si="108"/>
        <v>1</v>
      </c>
      <c r="BS1000">
        <f t="shared" si="108"/>
        <v>0</v>
      </c>
      <c r="BT1000" s="256">
        <f t="shared" si="106"/>
        <v>4</v>
      </c>
    </row>
    <row r="1001" spans="2:72" x14ac:dyDescent="0.2">
      <c r="B1001" s="93" t="str">
        <f>IFERROR(VLOOKUP(TABLA!$F1001,BLIOTECAS!$C$1:$E$26,2,FALSE),"")</f>
        <v>ENF</v>
      </c>
      <c r="C1001" s="93" t="str">
        <f>IFERROR(VLOOKUP(TABLA!F1001,BLIOTECAS!$C$1:$E$26,3,FALSE),"")</f>
        <v>Ciencias de la Salud</v>
      </c>
      <c r="D1001" s="290" t="s">
        <v>1069</v>
      </c>
      <c r="E1001" s="128" t="s">
        <v>9</v>
      </c>
      <c r="F1001" t="s">
        <v>24</v>
      </c>
      <c r="G1001" t="s">
        <v>46</v>
      </c>
      <c r="H1001" t="s">
        <v>47</v>
      </c>
      <c r="J1001" t="s">
        <v>24</v>
      </c>
      <c r="K1001" t="s">
        <v>56</v>
      </c>
      <c r="N1001">
        <v>4</v>
      </c>
      <c r="O1001">
        <v>3</v>
      </c>
      <c r="P1001">
        <v>4</v>
      </c>
      <c r="Q1001">
        <v>4</v>
      </c>
      <c r="R1001">
        <v>4</v>
      </c>
      <c r="S1001" t="s">
        <v>88</v>
      </c>
      <c r="T1001" t="s">
        <v>87</v>
      </c>
      <c r="U1001">
        <v>4</v>
      </c>
      <c r="V1001">
        <v>5</v>
      </c>
      <c r="W1001">
        <v>4</v>
      </c>
      <c r="Y1001">
        <v>5</v>
      </c>
      <c r="Z1001">
        <v>5</v>
      </c>
      <c r="AA1001">
        <v>3</v>
      </c>
      <c r="AB1001">
        <v>3</v>
      </c>
      <c r="AC1001">
        <v>4</v>
      </c>
      <c r="AD1001">
        <v>4</v>
      </c>
      <c r="AE1001">
        <v>4</v>
      </c>
      <c r="AF1001">
        <v>4</v>
      </c>
      <c r="AG1001">
        <v>5</v>
      </c>
      <c r="AH1001">
        <v>4</v>
      </c>
      <c r="AI1001">
        <v>4</v>
      </c>
      <c r="AJ1001">
        <v>4</v>
      </c>
      <c r="AK1001" t="s">
        <v>87</v>
      </c>
      <c r="AL1001" t="s">
        <v>88</v>
      </c>
      <c r="AM1001">
        <v>5</v>
      </c>
      <c r="AN1001">
        <v>5</v>
      </c>
      <c r="AO1001" t="s">
        <v>560</v>
      </c>
      <c r="AP1001">
        <v>4</v>
      </c>
      <c r="AQ1001">
        <v>4</v>
      </c>
      <c r="AR1001">
        <v>4</v>
      </c>
      <c r="AS1001">
        <v>4</v>
      </c>
      <c r="AT1001">
        <v>4</v>
      </c>
      <c r="AU1001">
        <v>5</v>
      </c>
      <c r="AV1001">
        <v>5</v>
      </c>
      <c r="AW1001">
        <v>4</v>
      </c>
      <c r="AX1001" s="67" t="s">
        <v>87</v>
      </c>
      <c r="AY1001" t="s">
        <v>87</v>
      </c>
      <c r="AZ1001" t="s">
        <v>125</v>
      </c>
      <c r="BA1001">
        <v>5</v>
      </c>
      <c r="BB1001" s="67">
        <v>5</v>
      </c>
      <c r="BC1001" s="117" t="s">
        <v>135</v>
      </c>
      <c r="BF1001">
        <f t="shared" si="109"/>
        <v>0</v>
      </c>
      <c r="BG1001">
        <f t="shared" si="107"/>
        <v>0</v>
      </c>
      <c r="BH1001">
        <f t="shared" si="107"/>
        <v>0</v>
      </c>
      <c r="BI1001">
        <f t="shared" si="107"/>
        <v>0</v>
      </c>
      <c r="BJ1001">
        <f t="shared" si="107"/>
        <v>0</v>
      </c>
      <c r="BK1001">
        <f t="shared" si="107"/>
        <v>0</v>
      </c>
      <c r="BL1001">
        <f t="shared" si="105"/>
        <v>1</v>
      </c>
      <c r="BM1001">
        <f t="shared" si="108"/>
        <v>0</v>
      </c>
      <c r="BN1001">
        <f t="shared" si="108"/>
        <v>0</v>
      </c>
      <c r="BO1001">
        <f t="shared" si="108"/>
        <v>0</v>
      </c>
      <c r="BP1001">
        <f t="shared" si="108"/>
        <v>0</v>
      </c>
      <c r="BQ1001">
        <f t="shared" si="104"/>
        <v>0</v>
      </c>
      <c r="BR1001">
        <f t="shared" si="108"/>
        <v>0</v>
      </c>
      <c r="BS1001">
        <f t="shared" si="108"/>
        <v>0</v>
      </c>
      <c r="BT1001" s="256">
        <f t="shared" si="106"/>
        <v>5</v>
      </c>
    </row>
    <row r="1002" spans="2:72" x14ac:dyDescent="0.2">
      <c r="B1002" s="93" t="str">
        <f>IFERROR(VLOOKUP(TABLA!$F1002,BLIOTECAS!$C$1:$E$26,2,FALSE),"")</f>
        <v>INF</v>
      </c>
      <c r="C1002" s="93" t="str">
        <f>IFERROR(VLOOKUP(TABLA!F1002,BLIOTECAS!$C$1:$E$26,3,FALSE),"")</f>
        <v>Ciencias Sociales</v>
      </c>
      <c r="D1002" s="290" t="s">
        <v>1069</v>
      </c>
      <c r="E1002" s="128" t="s">
        <v>8</v>
      </c>
      <c r="F1002" t="s">
        <v>17</v>
      </c>
      <c r="G1002" t="s">
        <v>46</v>
      </c>
      <c r="H1002" t="s">
        <v>44</v>
      </c>
      <c r="J1002" t="s">
        <v>17</v>
      </c>
      <c r="K1002" t="s">
        <v>76</v>
      </c>
      <c r="L1002" t="s">
        <v>56</v>
      </c>
      <c r="N1002">
        <v>5</v>
      </c>
      <c r="O1002">
        <v>5</v>
      </c>
      <c r="P1002">
        <v>4</v>
      </c>
      <c r="Q1002">
        <v>4</v>
      </c>
      <c r="R1002">
        <v>5</v>
      </c>
      <c r="S1002" t="s">
        <v>88</v>
      </c>
      <c r="T1002" t="s">
        <v>87</v>
      </c>
      <c r="U1002">
        <v>1</v>
      </c>
      <c r="V1002">
        <v>2</v>
      </c>
      <c r="W1002">
        <v>2</v>
      </c>
      <c r="X1002">
        <v>5</v>
      </c>
      <c r="Y1002">
        <v>5</v>
      </c>
      <c r="Z1002">
        <v>5</v>
      </c>
      <c r="AA1002">
        <v>4</v>
      </c>
      <c r="AB1002">
        <v>2</v>
      </c>
      <c r="AC1002">
        <v>3</v>
      </c>
      <c r="AD1002">
        <v>2</v>
      </c>
      <c r="AE1002">
        <v>2</v>
      </c>
      <c r="AF1002">
        <v>4</v>
      </c>
      <c r="AG1002">
        <v>5</v>
      </c>
      <c r="AH1002">
        <v>4</v>
      </c>
      <c r="AJ1002">
        <v>5</v>
      </c>
      <c r="AK1002" t="s">
        <v>88</v>
      </c>
      <c r="AL1002" t="s">
        <v>88</v>
      </c>
      <c r="AM1002">
        <v>4</v>
      </c>
      <c r="AN1002">
        <v>3</v>
      </c>
      <c r="AO1002" t="s">
        <v>113</v>
      </c>
      <c r="AP1002">
        <v>5</v>
      </c>
      <c r="AQ1002">
        <v>4</v>
      </c>
      <c r="AR1002">
        <v>5</v>
      </c>
      <c r="AS1002">
        <v>5</v>
      </c>
      <c r="AT1002">
        <v>5</v>
      </c>
      <c r="AU1002">
        <v>5</v>
      </c>
      <c r="AV1002">
        <v>3</v>
      </c>
      <c r="AW1002">
        <v>3</v>
      </c>
      <c r="AX1002" s="67" t="s">
        <v>88</v>
      </c>
      <c r="AY1002" t="s">
        <v>88</v>
      </c>
      <c r="BA1002">
        <v>5</v>
      </c>
      <c r="BB1002" s="67">
        <v>4</v>
      </c>
      <c r="BC1002" s="117" t="s">
        <v>134</v>
      </c>
      <c r="BF1002">
        <f t="shared" si="109"/>
        <v>0</v>
      </c>
      <c r="BG1002">
        <f t="shared" si="107"/>
        <v>0</v>
      </c>
      <c r="BH1002">
        <f t="shared" si="107"/>
        <v>0</v>
      </c>
      <c r="BI1002">
        <f t="shared" si="107"/>
        <v>0</v>
      </c>
      <c r="BJ1002">
        <f t="shared" si="107"/>
        <v>0</v>
      </c>
      <c r="BK1002">
        <f t="shared" si="107"/>
        <v>0</v>
      </c>
      <c r="BL1002">
        <f t="shared" si="105"/>
        <v>0</v>
      </c>
      <c r="BM1002">
        <f t="shared" si="108"/>
        <v>0</v>
      </c>
      <c r="BN1002">
        <f t="shared" si="108"/>
        <v>0</v>
      </c>
      <c r="BO1002">
        <f t="shared" si="108"/>
        <v>1</v>
      </c>
      <c r="BP1002">
        <f t="shared" si="108"/>
        <v>0</v>
      </c>
      <c r="BQ1002">
        <f t="shared" si="104"/>
        <v>0</v>
      </c>
      <c r="BR1002">
        <f t="shared" si="108"/>
        <v>0</v>
      </c>
      <c r="BS1002">
        <f t="shared" si="108"/>
        <v>0</v>
      </c>
      <c r="BT1002" s="256">
        <f t="shared" si="106"/>
        <v>4</v>
      </c>
    </row>
    <row r="1003" spans="2:72" x14ac:dyDescent="0.2">
      <c r="B1003" s="93" t="str">
        <f>IFERROR(VLOOKUP(TABLA!$F1003,BLIOTECAS!$C$1:$E$26,2,FALSE),"")</f>
        <v>FLS</v>
      </c>
      <c r="C1003" s="93" t="str">
        <f>IFERROR(VLOOKUP(TABLA!F1003,BLIOTECAS!$C$1:$E$26,3,FALSE),"")</f>
        <v>Humanidades</v>
      </c>
      <c r="D1003" s="290" t="s">
        <v>1069</v>
      </c>
      <c r="E1003" s="128" t="s">
        <v>8</v>
      </c>
      <c r="F1003" t="s">
        <v>31</v>
      </c>
      <c r="G1003" t="s">
        <v>48</v>
      </c>
      <c r="H1003" t="s">
        <v>46</v>
      </c>
      <c r="J1003" t="s">
        <v>13</v>
      </c>
      <c r="K1003" t="s">
        <v>76</v>
      </c>
      <c r="L1003" t="s">
        <v>56</v>
      </c>
      <c r="N1003">
        <v>2</v>
      </c>
      <c r="O1003">
        <v>4</v>
      </c>
      <c r="P1003">
        <v>4</v>
      </c>
      <c r="Q1003">
        <v>4</v>
      </c>
      <c r="R1003">
        <v>4</v>
      </c>
      <c r="S1003" t="s">
        <v>88</v>
      </c>
      <c r="T1003" t="s">
        <v>87</v>
      </c>
      <c r="U1003">
        <v>3</v>
      </c>
      <c r="V1003">
        <v>2</v>
      </c>
      <c r="W1003">
        <v>2</v>
      </c>
      <c r="X1003">
        <v>5</v>
      </c>
      <c r="Y1003">
        <v>5</v>
      </c>
      <c r="Z1003">
        <v>5</v>
      </c>
      <c r="AA1003">
        <v>5</v>
      </c>
      <c r="AB1003">
        <v>1</v>
      </c>
      <c r="AC1003">
        <v>2</v>
      </c>
      <c r="AD1003">
        <v>3</v>
      </c>
      <c r="AE1003">
        <v>2</v>
      </c>
      <c r="AF1003">
        <v>2</v>
      </c>
      <c r="AG1003">
        <v>3</v>
      </c>
      <c r="AH1003">
        <v>4</v>
      </c>
      <c r="AI1003">
        <v>2</v>
      </c>
      <c r="AJ1003">
        <v>3</v>
      </c>
      <c r="AK1003" t="s">
        <v>88</v>
      </c>
      <c r="AL1003" t="s">
        <v>88</v>
      </c>
      <c r="AM1003">
        <v>4</v>
      </c>
      <c r="AN1003">
        <v>2</v>
      </c>
      <c r="AO1003" t="s">
        <v>115</v>
      </c>
      <c r="AP1003">
        <v>4</v>
      </c>
      <c r="AQ1003">
        <v>2</v>
      </c>
      <c r="AR1003">
        <v>5</v>
      </c>
      <c r="AS1003">
        <v>4</v>
      </c>
      <c r="AT1003">
        <v>3</v>
      </c>
      <c r="AU1003">
        <v>4</v>
      </c>
      <c r="AV1003">
        <v>4</v>
      </c>
      <c r="AW1003">
        <v>2</v>
      </c>
      <c r="AX1003" s="67" t="s">
        <v>87</v>
      </c>
      <c r="AY1003" t="s">
        <v>88</v>
      </c>
      <c r="BA1003">
        <v>4</v>
      </c>
      <c r="BB1003" s="67">
        <v>4</v>
      </c>
      <c r="BC1003" s="117" t="s">
        <v>134</v>
      </c>
      <c r="BD1003" t="s">
        <v>1106</v>
      </c>
      <c r="BF1003">
        <f t="shared" si="109"/>
        <v>0</v>
      </c>
      <c r="BG1003">
        <f t="shared" si="107"/>
        <v>0</v>
      </c>
      <c r="BH1003">
        <f t="shared" si="107"/>
        <v>0</v>
      </c>
      <c r="BI1003">
        <f t="shared" si="107"/>
        <v>0</v>
      </c>
      <c r="BJ1003">
        <f t="shared" si="107"/>
        <v>0</v>
      </c>
      <c r="BK1003">
        <f t="shared" si="107"/>
        <v>0</v>
      </c>
      <c r="BL1003">
        <f t="shared" si="105"/>
        <v>0</v>
      </c>
      <c r="BM1003">
        <f t="shared" si="108"/>
        <v>0</v>
      </c>
      <c r="BN1003">
        <f t="shared" si="108"/>
        <v>0</v>
      </c>
      <c r="BO1003">
        <f t="shared" si="108"/>
        <v>0</v>
      </c>
      <c r="BP1003">
        <f t="shared" si="108"/>
        <v>0</v>
      </c>
      <c r="BQ1003">
        <f t="shared" si="104"/>
        <v>0</v>
      </c>
      <c r="BR1003">
        <f t="shared" si="108"/>
        <v>1</v>
      </c>
      <c r="BS1003">
        <f t="shared" si="108"/>
        <v>0</v>
      </c>
      <c r="BT1003" s="256">
        <f t="shared" si="106"/>
        <v>4</v>
      </c>
    </row>
    <row r="1004" spans="2:72" x14ac:dyDescent="0.2">
      <c r="B1004" s="93" t="str">
        <f>IFERROR(VLOOKUP(TABLA!$F1004,BLIOTECAS!$C$1:$E$26,2,FALSE),"")</f>
        <v>DER</v>
      </c>
      <c r="C1004" s="93" t="str">
        <f>IFERROR(VLOOKUP(TABLA!F1004,BLIOTECAS!$C$1:$E$26,3,FALSE),"")</f>
        <v>Ciencias Sociales</v>
      </c>
      <c r="D1004" s="290" t="s">
        <v>1069</v>
      </c>
      <c r="E1004" s="128" t="s">
        <v>10</v>
      </c>
      <c r="F1004" t="s">
        <v>14</v>
      </c>
      <c r="G1004" t="s">
        <v>46</v>
      </c>
      <c r="H1004" t="s">
        <v>47</v>
      </c>
      <c r="J1004" t="s">
        <v>476</v>
      </c>
      <c r="K1004" t="s">
        <v>20</v>
      </c>
      <c r="M1004" t="s">
        <v>814</v>
      </c>
      <c r="N1004">
        <v>4</v>
      </c>
      <c r="O1004">
        <v>4</v>
      </c>
      <c r="P1004">
        <v>4</v>
      </c>
      <c r="Q1004">
        <v>3</v>
      </c>
      <c r="R1004">
        <v>4</v>
      </c>
      <c r="S1004" t="s">
        <v>88</v>
      </c>
      <c r="T1004" t="s">
        <v>87</v>
      </c>
      <c r="U1004">
        <v>3</v>
      </c>
      <c r="V1004">
        <v>3</v>
      </c>
      <c r="W1004">
        <v>3</v>
      </c>
      <c r="X1004">
        <v>4</v>
      </c>
      <c r="Y1004">
        <v>3</v>
      </c>
      <c r="Z1004">
        <v>4</v>
      </c>
      <c r="AA1004">
        <v>2</v>
      </c>
      <c r="AB1004">
        <v>4</v>
      </c>
      <c r="AC1004">
        <v>4</v>
      </c>
      <c r="AD1004">
        <v>3</v>
      </c>
      <c r="AE1004">
        <v>4</v>
      </c>
      <c r="AF1004">
        <v>3</v>
      </c>
      <c r="AG1004">
        <v>4</v>
      </c>
      <c r="AH1004">
        <v>4</v>
      </c>
      <c r="AI1004">
        <v>3</v>
      </c>
      <c r="AJ1004">
        <v>3</v>
      </c>
      <c r="AK1004" t="s">
        <v>87</v>
      </c>
      <c r="AL1004" t="s">
        <v>88</v>
      </c>
      <c r="AM1004">
        <v>3</v>
      </c>
      <c r="AN1004">
        <v>3</v>
      </c>
      <c r="AO1004" t="s">
        <v>112</v>
      </c>
      <c r="AP1004">
        <v>4</v>
      </c>
      <c r="AQ1004">
        <v>3</v>
      </c>
      <c r="AR1004">
        <v>3</v>
      </c>
      <c r="AS1004">
        <v>4</v>
      </c>
      <c r="AT1004">
        <v>4</v>
      </c>
      <c r="AU1004">
        <v>4</v>
      </c>
      <c r="AV1004">
        <v>4</v>
      </c>
      <c r="AW1004">
        <v>2</v>
      </c>
      <c r="AX1004" s="67" t="s">
        <v>87</v>
      </c>
      <c r="AY1004" t="s">
        <v>87</v>
      </c>
      <c r="AZ1004" t="s">
        <v>124</v>
      </c>
      <c r="BA1004">
        <v>3</v>
      </c>
      <c r="BB1004" s="67">
        <v>4</v>
      </c>
      <c r="BC1004" s="117" t="s">
        <v>134</v>
      </c>
      <c r="BD1004" t="s">
        <v>815</v>
      </c>
      <c r="BF1004">
        <f t="shared" si="109"/>
        <v>0</v>
      </c>
      <c r="BG1004">
        <f t="shared" si="107"/>
        <v>0</v>
      </c>
      <c r="BH1004">
        <f t="shared" si="107"/>
        <v>0</v>
      </c>
      <c r="BI1004">
        <f t="shared" si="107"/>
        <v>0</v>
      </c>
      <c r="BJ1004">
        <f t="shared" si="107"/>
        <v>0</v>
      </c>
      <c r="BK1004">
        <f t="shared" si="107"/>
        <v>0</v>
      </c>
      <c r="BL1004">
        <f t="shared" si="105"/>
        <v>0</v>
      </c>
      <c r="BM1004">
        <f t="shared" si="108"/>
        <v>0</v>
      </c>
      <c r="BN1004">
        <f t="shared" si="108"/>
        <v>1</v>
      </c>
      <c r="BO1004">
        <f t="shared" si="108"/>
        <v>0</v>
      </c>
      <c r="BP1004">
        <f t="shared" si="108"/>
        <v>0</v>
      </c>
      <c r="BQ1004">
        <f t="shared" si="104"/>
        <v>0</v>
      </c>
      <c r="BR1004">
        <f t="shared" si="108"/>
        <v>0</v>
      </c>
      <c r="BS1004">
        <f t="shared" si="108"/>
        <v>0</v>
      </c>
      <c r="BT1004" s="256">
        <f t="shared" si="106"/>
        <v>4</v>
      </c>
    </row>
    <row r="1005" spans="2:72" x14ac:dyDescent="0.2">
      <c r="B1005" s="93" t="str">
        <f>IFERROR(VLOOKUP(TABLA!$F1005,BLIOTECAS!$C$1:$E$26,2,FALSE),"")</f>
        <v>FAR</v>
      </c>
      <c r="C1005" s="93" t="str">
        <f>IFERROR(VLOOKUP(TABLA!F1005,BLIOTECAS!$C$1:$E$26,3,FALSE),"")</f>
        <v>Ciencias de la Salud</v>
      </c>
      <c r="D1005" s="290" t="s">
        <v>1069</v>
      </c>
      <c r="E1005" s="128" t="s">
        <v>8</v>
      </c>
      <c r="F1005" t="s">
        <v>28</v>
      </c>
      <c r="G1005" t="s">
        <v>46</v>
      </c>
      <c r="H1005" t="s">
        <v>46</v>
      </c>
      <c r="J1005" t="s">
        <v>28</v>
      </c>
      <c r="N1005">
        <v>4</v>
      </c>
      <c r="O1005">
        <v>4</v>
      </c>
      <c r="P1005">
        <v>3</v>
      </c>
      <c r="Q1005">
        <v>3</v>
      </c>
      <c r="R1005">
        <v>5</v>
      </c>
      <c r="S1005" t="s">
        <v>88</v>
      </c>
      <c r="T1005" t="s">
        <v>87</v>
      </c>
      <c r="U1005">
        <v>2</v>
      </c>
      <c r="V1005">
        <v>2</v>
      </c>
      <c r="W1005">
        <v>2</v>
      </c>
      <c r="X1005">
        <v>1</v>
      </c>
      <c r="Y1005">
        <v>5</v>
      </c>
      <c r="Z1005">
        <v>1</v>
      </c>
      <c r="AA1005">
        <v>5</v>
      </c>
      <c r="AB1005">
        <v>1</v>
      </c>
      <c r="AC1005">
        <v>4</v>
      </c>
      <c r="AD1005">
        <v>4</v>
      </c>
      <c r="AE1005">
        <v>4</v>
      </c>
      <c r="AF1005">
        <v>3</v>
      </c>
      <c r="AG1005">
        <v>4</v>
      </c>
      <c r="AH1005">
        <v>3</v>
      </c>
      <c r="AI1005">
        <v>4</v>
      </c>
      <c r="AJ1005">
        <v>3</v>
      </c>
      <c r="AK1005" t="s">
        <v>88</v>
      </c>
      <c r="AL1005" t="s">
        <v>88</v>
      </c>
      <c r="AM1005">
        <v>3</v>
      </c>
      <c r="AN1005">
        <v>5</v>
      </c>
      <c r="AO1005" t="s">
        <v>113</v>
      </c>
      <c r="AP1005">
        <v>4</v>
      </c>
      <c r="AQ1005">
        <v>4</v>
      </c>
      <c r="AR1005">
        <v>4</v>
      </c>
      <c r="AS1005">
        <v>4</v>
      </c>
      <c r="AT1005">
        <v>4</v>
      </c>
      <c r="AU1005">
        <v>3</v>
      </c>
      <c r="AV1005">
        <v>4</v>
      </c>
      <c r="AW1005">
        <v>4</v>
      </c>
      <c r="AX1005" s="67" t="s">
        <v>87</v>
      </c>
      <c r="AY1005" t="s">
        <v>88</v>
      </c>
      <c r="BA1005">
        <v>4</v>
      </c>
      <c r="BB1005" s="67">
        <v>4</v>
      </c>
      <c r="BC1005" s="117" t="s">
        <v>134</v>
      </c>
      <c r="BF1005">
        <f t="shared" si="109"/>
        <v>0</v>
      </c>
      <c r="BG1005">
        <f t="shared" si="107"/>
        <v>0</v>
      </c>
      <c r="BH1005">
        <f t="shared" si="107"/>
        <v>0</v>
      </c>
      <c r="BI1005">
        <f t="shared" si="107"/>
        <v>0</v>
      </c>
      <c r="BJ1005">
        <f t="shared" si="107"/>
        <v>0</v>
      </c>
      <c r="BK1005">
        <f t="shared" si="107"/>
        <v>0</v>
      </c>
      <c r="BL1005">
        <f t="shared" si="105"/>
        <v>0</v>
      </c>
      <c r="BM1005">
        <f t="shared" si="108"/>
        <v>0</v>
      </c>
      <c r="BN1005">
        <f t="shared" si="108"/>
        <v>0</v>
      </c>
      <c r="BO1005">
        <f t="shared" si="108"/>
        <v>1</v>
      </c>
      <c r="BP1005">
        <f t="shared" si="108"/>
        <v>0</v>
      </c>
      <c r="BQ1005">
        <f t="shared" si="104"/>
        <v>0</v>
      </c>
      <c r="BR1005">
        <f t="shared" si="108"/>
        <v>0</v>
      </c>
      <c r="BS1005">
        <f t="shared" si="108"/>
        <v>0</v>
      </c>
      <c r="BT1005" s="256">
        <f t="shared" si="106"/>
        <v>4</v>
      </c>
    </row>
    <row r="1006" spans="2:72" x14ac:dyDescent="0.2">
      <c r="B1006" s="93" t="str">
        <f>IFERROR(VLOOKUP(TABLA!$F1006,BLIOTECAS!$C$1:$E$26,2,FALSE),"")</f>
        <v/>
      </c>
      <c r="C1006" s="93" t="str">
        <f>IFERROR(VLOOKUP(TABLA!F1006,BLIOTECAS!$C$1:$E$26,3,FALSE),"")</f>
        <v/>
      </c>
      <c r="D1006" s="290" t="s">
        <v>1069</v>
      </c>
      <c r="E1006" s="128" t="s">
        <v>10</v>
      </c>
      <c r="G1006" t="s">
        <v>46</v>
      </c>
      <c r="H1006" t="s">
        <v>47</v>
      </c>
      <c r="J1006" t="s">
        <v>18</v>
      </c>
      <c r="K1006" t="s">
        <v>13</v>
      </c>
      <c r="L1006" t="s">
        <v>56</v>
      </c>
      <c r="S1006" t="s">
        <v>87</v>
      </c>
      <c r="T1006" t="s">
        <v>87</v>
      </c>
      <c r="U1006">
        <v>3</v>
      </c>
      <c r="AD1006">
        <v>3</v>
      </c>
      <c r="AE1006">
        <v>4</v>
      </c>
      <c r="AF1006">
        <v>4</v>
      </c>
      <c r="AG1006">
        <v>5</v>
      </c>
      <c r="AH1006">
        <v>4</v>
      </c>
      <c r="AI1006">
        <v>4</v>
      </c>
      <c r="AK1006" t="s">
        <v>88</v>
      </c>
      <c r="AL1006" t="s">
        <v>88</v>
      </c>
      <c r="AM1006">
        <v>3</v>
      </c>
      <c r="AN1006">
        <v>3</v>
      </c>
      <c r="AO1006" t="s">
        <v>115</v>
      </c>
      <c r="AP1006">
        <v>5</v>
      </c>
      <c r="AQ1006">
        <v>5</v>
      </c>
      <c r="AR1006">
        <v>5</v>
      </c>
      <c r="AS1006">
        <v>5</v>
      </c>
      <c r="AT1006">
        <v>5</v>
      </c>
      <c r="AU1006">
        <v>5</v>
      </c>
      <c r="AV1006">
        <v>5</v>
      </c>
      <c r="AW1006">
        <v>5</v>
      </c>
      <c r="AX1006" s="67" t="s">
        <v>88</v>
      </c>
      <c r="AY1006" t="s">
        <v>88</v>
      </c>
      <c r="BA1006">
        <v>5</v>
      </c>
      <c r="BB1006" s="67">
        <v>5</v>
      </c>
      <c r="BC1006" s="117" t="s">
        <v>135</v>
      </c>
      <c r="BF1006">
        <f t="shared" si="109"/>
        <v>0</v>
      </c>
      <c r="BG1006">
        <f t="shared" si="107"/>
        <v>0</v>
      </c>
      <c r="BH1006">
        <f t="shared" si="107"/>
        <v>0</v>
      </c>
      <c r="BI1006">
        <f t="shared" si="107"/>
        <v>0</v>
      </c>
      <c r="BJ1006">
        <f t="shared" si="107"/>
        <v>0</v>
      </c>
      <c r="BK1006">
        <f t="shared" si="107"/>
        <v>0</v>
      </c>
      <c r="BL1006">
        <f t="shared" si="105"/>
        <v>0</v>
      </c>
      <c r="BM1006">
        <f t="shared" si="108"/>
        <v>0</v>
      </c>
      <c r="BN1006">
        <f t="shared" si="108"/>
        <v>0</v>
      </c>
      <c r="BO1006">
        <f t="shared" si="108"/>
        <v>0</v>
      </c>
      <c r="BP1006">
        <f t="shared" si="108"/>
        <v>0</v>
      </c>
      <c r="BQ1006">
        <f t="shared" si="104"/>
        <v>0</v>
      </c>
      <c r="BR1006">
        <f t="shared" si="108"/>
        <v>1</v>
      </c>
      <c r="BS1006">
        <f t="shared" si="108"/>
        <v>0</v>
      </c>
      <c r="BT1006" s="256">
        <f t="shared" si="106"/>
        <v>5</v>
      </c>
    </row>
    <row r="1007" spans="2:72" x14ac:dyDescent="0.2">
      <c r="B1007" s="93" t="str">
        <f>IFERROR(VLOOKUP(TABLA!$F1007,BLIOTECAS!$C$1:$E$26,2,FALSE),"")</f>
        <v>CPS</v>
      </c>
      <c r="C1007" s="93" t="str">
        <f>IFERROR(VLOOKUP(TABLA!F1007,BLIOTECAS!$C$1:$E$26,3,FALSE),"")</f>
        <v>Ciencias Sociales</v>
      </c>
      <c r="D1007" s="290" t="s">
        <v>1069</v>
      </c>
      <c r="E1007" s="128" t="s">
        <v>8</v>
      </c>
      <c r="F1007" t="s">
        <v>18</v>
      </c>
      <c r="G1007" t="s">
        <v>48</v>
      </c>
      <c r="H1007" t="s">
        <v>44</v>
      </c>
      <c r="J1007" t="s">
        <v>18</v>
      </c>
      <c r="K1007" t="s">
        <v>56</v>
      </c>
      <c r="M1007" t="s">
        <v>816</v>
      </c>
      <c r="N1007">
        <v>4</v>
      </c>
      <c r="O1007">
        <v>3</v>
      </c>
      <c r="P1007">
        <v>4</v>
      </c>
      <c r="Q1007">
        <v>4</v>
      </c>
      <c r="R1007">
        <v>5</v>
      </c>
      <c r="S1007" t="s">
        <v>88</v>
      </c>
      <c r="T1007" t="s">
        <v>87</v>
      </c>
      <c r="U1007">
        <v>1</v>
      </c>
      <c r="V1007">
        <v>1</v>
      </c>
      <c r="W1007">
        <v>1</v>
      </c>
      <c r="X1007">
        <v>2</v>
      </c>
      <c r="Y1007">
        <v>4</v>
      </c>
      <c r="Z1007">
        <v>5</v>
      </c>
      <c r="AA1007">
        <v>5</v>
      </c>
      <c r="AB1007">
        <v>3</v>
      </c>
      <c r="AC1007">
        <v>2</v>
      </c>
      <c r="AD1007">
        <v>3</v>
      </c>
      <c r="AE1007">
        <v>5</v>
      </c>
      <c r="AF1007">
        <v>3</v>
      </c>
      <c r="AG1007">
        <v>4</v>
      </c>
      <c r="AH1007">
        <v>4</v>
      </c>
      <c r="AI1007">
        <v>3</v>
      </c>
      <c r="AJ1007">
        <v>3</v>
      </c>
      <c r="AK1007" t="s">
        <v>88</v>
      </c>
      <c r="AL1007" t="s">
        <v>88</v>
      </c>
      <c r="AM1007">
        <v>3</v>
      </c>
      <c r="AN1007">
        <v>3</v>
      </c>
      <c r="AO1007" t="s">
        <v>113</v>
      </c>
      <c r="AP1007">
        <v>5</v>
      </c>
      <c r="AQ1007">
        <v>5</v>
      </c>
      <c r="AR1007">
        <v>5</v>
      </c>
      <c r="AS1007">
        <v>5</v>
      </c>
      <c r="AT1007">
        <v>5</v>
      </c>
      <c r="AU1007">
        <v>3</v>
      </c>
      <c r="AV1007">
        <v>4</v>
      </c>
      <c r="AW1007">
        <v>3</v>
      </c>
      <c r="AX1007" s="67" t="s">
        <v>88</v>
      </c>
      <c r="AY1007" t="s">
        <v>88</v>
      </c>
      <c r="BA1007">
        <v>5</v>
      </c>
      <c r="BB1007" s="67">
        <v>5</v>
      </c>
      <c r="BC1007" s="117" t="s">
        <v>134</v>
      </c>
      <c r="BF1007">
        <f t="shared" si="109"/>
        <v>0</v>
      </c>
      <c r="BG1007">
        <f t="shared" si="107"/>
        <v>0</v>
      </c>
      <c r="BH1007">
        <f t="shared" si="107"/>
        <v>0</v>
      </c>
      <c r="BI1007">
        <f t="shared" si="107"/>
        <v>0</v>
      </c>
      <c r="BJ1007">
        <f t="shared" si="107"/>
        <v>0</v>
      </c>
      <c r="BK1007">
        <f t="shared" si="107"/>
        <v>0</v>
      </c>
      <c r="BL1007">
        <f t="shared" si="105"/>
        <v>0</v>
      </c>
      <c r="BM1007">
        <f t="shared" si="108"/>
        <v>0</v>
      </c>
      <c r="BN1007">
        <f t="shared" si="108"/>
        <v>0</v>
      </c>
      <c r="BO1007">
        <f t="shared" si="108"/>
        <v>1</v>
      </c>
      <c r="BP1007">
        <f t="shared" si="108"/>
        <v>0</v>
      </c>
      <c r="BQ1007">
        <f t="shared" si="104"/>
        <v>0</v>
      </c>
      <c r="BR1007">
        <f t="shared" si="108"/>
        <v>0</v>
      </c>
      <c r="BS1007">
        <f t="shared" si="108"/>
        <v>0</v>
      </c>
      <c r="BT1007" s="256">
        <f t="shared" si="106"/>
        <v>4</v>
      </c>
    </row>
    <row r="1008" spans="2:72" x14ac:dyDescent="0.2">
      <c r="B1008" s="93" t="str">
        <f>IFERROR(VLOOKUP(TABLA!$F1008,BLIOTECAS!$C$1:$E$26,2,FALSE),"")</f>
        <v>DER</v>
      </c>
      <c r="C1008" s="93" t="str">
        <f>IFERROR(VLOOKUP(TABLA!F1008,BLIOTECAS!$C$1:$E$26,3,FALSE),"")</f>
        <v>Ciencias Sociales</v>
      </c>
      <c r="D1008" s="290" t="s">
        <v>1069</v>
      </c>
      <c r="E1008" s="128" t="s">
        <v>8</v>
      </c>
      <c r="F1008" t="s">
        <v>14</v>
      </c>
      <c r="G1008" t="s">
        <v>47</v>
      </c>
      <c r="H1008" t="s">
        <v>46</v>
      </c>
      <c r="J1008" t="s">
        <v>476</v>
      </c>
      <c r="N1008">
        <v>5</v>
      </c>
      <c r="O1008">
        <v>5</v>
      </c>
      <c r="P1008">
        <v>5</v>
      </c>
      <c r="Q1008">
        <v>5</v>
      </c>
      <c r="R1008">
        <v>5</v>
      </c>
      <c r="S1008" t="s">
        <v>87</v>
      </c>
      <c r="T1008" t="s">
        <v>87</v>
      </c>
      <c r="U1008">
        <v>5</v>
      </c>
      <c r="V1008">
        <v>1</v>
      </c>
      <c r="W1008">
        <v>3</v>
      </c>
      <c r="X1008">
        <v>2</v>
      </c>
      <c r="Y1008">
        <v>5</v>
      </c>
      <c r="Z1008">
        <v>4</v>
      </c>
      <c r="AA1008">
        <v>3</v>
      </c>
      <c r="AB1008">
        <v>1</v>
      </c>
      <c r="AC1008">
        <v>4</v>
      </c>
      <c r="AD1008">
        <v>5</v>
      </c>
      <c r="AE1008">
        <v>5</v>
      </c>
      <c r="AF1008">
        <v>5</v>
      </c>
      <c r="AG1008">
        <v>5</v>
      </c>
      <c r="AH1008">
        <v>5</v>
      </c>
      <c r="AI1008">
        <v>5</v>
      </c>
      <c r="AJ1008">
        <v>5</v>
      </c>
      <c r="AK1008" t="s">
        <v>88</v>
      </c>
      <c r="AL1008" t="s">
        <v>88</v>
      </c>
      <c r="AM1008">
        <v>5</v>
      </c>
      <c r="AN1008">
        <v>5</v>
      </c>
      <c r="AO1008" t="s">
        <v>115</v>
      </c>
      <c r="AP1008">
        <v>5</v>
      </c>
      <c r="AQ1008">
        <v>5</v>
      </c>
      <c r="AR1008">
        <v>5</v>
      </c>
      <c r="AS1008">
        <v>5</v>
      </c>
      <c r="AT1008">
        <v>5</v>
      </c>
      <c r="AU1008">
        <v>5</v>
      </c>
      <c r="AV1008">
        <v>5</v>
      </c>
      <c r="AW1008">
        <v>5</v>
      </c>
      <c r="AX1008" s="67" t="s">
        <v>88</v>
      </c>
      <c r="AY1008" t="s">
        <v>87</v>
      </c>
      <c r="AZ1008" t="s">
        <v>125</v>
      </c>
      <c r="BA1008">
        <v>5</v>
      </c>
      <c r="BB1008" s="67">
        <v>5</v>
      </c>
      <c r="BC1008" s="117" t="s">
        <v>135</v>
      </c>
      <c r="BF1008">
        <f t="shared" si="109"/>
        <v>0</v>
      </c>
      <c r="BG1008">
        <f t="shared" si="107"/>
        <v>0</v>
      </c>
      <c r="BH1008">
        <f t="shared" si="107"/>
        <v>0</v>
      </c>
      <c r="BI1008">
        <f t="shared" si="107"/>
        <v>0</v>
      </c>
      <c r="BJ1008">
        <f t="shared" si="107"/>
        <v>0</v>
      </c>
      <c r="BK1008">
        <f t="shared" si="107"/>
        <v>0</v>
      </c>
      <c r="BL1008">
        <f t="shared" si="105"/>
        <v>0</v>
      </c>
      <c r="BM1008">
        <f t="shared" si="108"/>
        <v>0</v>
      </c>
      <c r="BN1008">
        <f t="shared" si="108"/>
        <v>0</v>
      </c>
      <c r="BO1008">
        <f t="shared" si="108"/>
        <v>0</v>
      </c>
      <c r="BP1008">
        <f t="shared" si="108"/>
        <v>0</v>
      </c>
      <c r="BQ1008">
        <f t="shared" si="104"/>
        <v>0</v>
      </c>
      <c r="BR1008">
        <f t="shared" si="108"/>
        <v>1</v>
      </c>
      <c r="BS1008">
        <f t="shared" si="108"/>
        <v>0</v>
      </c>
      <c r="BT1008" s="256">
        <f t="shared" si="106"/>
        <v>5</v>
      </c>
    </row>
    <row r="1009" spans="2:72" x14ac:dyDescent="0.2">
      <c r="B1009" s="93" t="str">
        <f>IFERROR(VLOOKUP(TABLA!$F1009,BLIOTECAS!$C$1:$E$26,2,FALSE),"")</f>
        <v>INF</v>
      </c>
      <c r="C1009" s="93" t="str">
        <f>IFERROR(VLOOKUP(TABLA!F1009,BLIOTECAS!$C$1:$E$26,3,FALSE),"")</f>
        <v>Ciencias Sociales</v>
      </c>
      <c r="D1009" s="290" t="s">
        <v>1069</v>
      </c>
      <c r="E1009" s="128" t="s">
        <v>8</v>
      </c>
      <c r="F1009" t="s">
        <v>17</v>
      </c>
      <c r="G1009" t="s">
        <v>46</v>
      </c>
      <c r="H1009" t="s">
        <v>46</v>
      </c>
      <c r="J1009" t="s">
        <v>17</v>
      </c>
      <c r="K1009" t="s">
        <v>25</v>
      </c>
      <c r="N1009">
        <v>4</v>
      </c>
      <c r="O1009">
        <v>5</v>
      </c>
      <c r="P1009">
        <v>5</v>
      </c>
      <c r="Q1009">
        <v>4</v>
      </c>
      <c r="R1009">
        <v>4</v>
      </c>
      <c r="S1009" t="s">
        <v>88</v>
      </c>
      <c r="T1009" t="s">
        <v>88</v>
      </c>
      <c r="U1009">
        <v>2</v>
      </c>
      <c r="V1009">
        <v>1</v>
      </c>
      <c r="W1009">
        <v>2</v>
      </c>
      <c r="X1009">
        <v>1</v>
      </c>
      <c r="Y1009">
        <v>5</v>
      </c>
      <c r="Z1009">
        <v>4</v>
      </c>
      <c r="AA1009">
        <v>5</v>
      </c>
      <c r="AB1009">
        <v>1</v>
      </c>
      <c r="AC1009">
        <v>4</v>
      </c>
      <c r="AD1009">
        <v>4</v>
      </c>
      <c r="AE1009">
        <v>4</v>
      </c>
      <c r="AF1009">
        <v>5</v>
      </c>
      <c r="AG1009">
        <v>4</v>
      </c>
      <c r="AH1009">
        <v>3</v>
      </c>
      <c r="AI1009">
        <v>4</v>
      </c>
      <c r="AJ1009">
        <v>4</v>
      </c>
      <c r="AK1009" t="s">
        <v>87</v>
      </c>
      <c r="AL1009" t="s">
        <v>87</v>
      </c>
      <c r="AM1009">
        <v>3</v>
      </c>
      <c r="AN1009">
        <v>3</v>
      </c>
      <c r="AO1009" t="s">
        <v>115</v>
      </c>
      <c r="AP1009">
        <v>5</v>
      </c>
      <c r="AQ1009">
        <v>4</v>
      </c>
      <c r="AR1009">
        <v>5</v>
      </c>
      <c r="AS1009">
        <v>5</v>
      </c>
      <c r="AT1009">
        <v>4</v>
      </c>
      <c r="AU1009">
        <v>4</v>
      </c>
      <c r="AV1009">
        <v>3</v>
      </c>
      <c r="AW1009">
        <v>2</v>
      </c>
      <c r="AX1009" s="67" t="s">
        <v>87</v>
      </c>
      <c r="AY1009" t="s">
        <v>88</v>
      </c>
      <c r="BA1009">
        <v>4</v>
      </c>
      <c r="BB1009" s="67">
        <v>4</v>
      </c>
      <c r="BC1009" s="117" t="s">
        <v>134</v>
      </c>
      <c r="BF1009">
        <f t="shared" si="109"/>
        <v>0</v>
      </c>
      <c r="BG1009">
        <f t="shared" si="107"/>
        <v>0</v>
      </c>
      <c r="BH1009">
        <f t="shared" si="107"/>
        <v>0</v>
      </c>
      <c r="BI1009">
        <f t="shared" si="107"/>
        <v>0</v>
      </c>
      <c r="BJ1009">
        <f t="shared" si="107"/>
        <v>0</v>
      </c>
      <c r="BK1009">
        <f t="shared" si="107"/>
        <v>0</v>
      </c>
      <c r="BL1009">
        <f t="shared" si="105"/>
        <v>0</v>
      </c>
      <c r="BM1009">
        <f t="shared" si="108"/>
        <v>0</v>
      </c>
      <c r="BN1009">
        <f t="shared" si="108"/>
        <v>0</v>
      </c>
      <c r="BO1009">
        <f t="shared" si="108"/>
        <v>0</v>
      </c>
      <c r="BP1009">
        <f t="shared" si="108"/>
        <v>0</v>
      </c>
      <c r="BQ1009">
        <f t="shared" si="104"/>
        <v>0</v>
      </c>
      <c r="BR1009">
        <f t="shared" si="108"/>
        <v>1</v>
      </c>
      <c r="BS1009">
        <f t="shared" si="108"/>
        <v>0</v>
      </c>
      <c r="BT1009" s="256">
        <f t="shared" si="106"/>
        <v>4</v>
      </c>
    </row>
    <row r="1010" spans="2:72" x14ac:dyDescent="0.2">
      <c r="B1010" s="93" t="str">
        <f>IFERROR(VLOOKUP(TABLA!$F1010,BLIOTECAS!$C$1:$E$26,2,FALSE),"")</f>
        <v>GHI</v>
      </c>
      <c r="C1010" s="93" t="str">
        <f>IFERROR(VLOOKUP(TABLA!F1010,BLIOTECAS!$C$1:$E$26,3,FALSE),"")</f>
        <v>Humanidades</v>
      </c>
      <c r="D1010" s="290" t="s">
        <v>1069</v>
      </c>
      <c r="E1010" s="128" t="s">
        <v>9</v>
      </c>
      <c r="F1010" t="s">
        <v>13</v>
      </c>
      <c r="G1010" t="s">
        <v>48</v>
      </c>
      <c r="H1010" t="s">
        <v>48</v>
      </c>
      <c r="J1010" t="s">
        <v>13</v>
      </c>
      <c r="N1010">
        <v>5</v>
      </c>
      <c r="O1010">
        <v>5</v>
      </c>
      <c r="P1010">
        <v>5</v>
      </c>
      <c r="Q1010">
        <v>5</v>
      </c>
      <c r="R1010">
        <v>5</v>
      </c>
      <c r="S1010" t="s">
        <v>87</v>
      </c>
      <c r="T1010" t="s">
        <v>87</v>
      </c>
      <c r="U1010">
        <v>4</v>
      </c>
      <c r="V1010">
        <v>3</v>
      </c>
      <c r="W1010">
        <v>5</v>
      </c>
      <c r="X1010">
        <v>4</v>
      </c>
      <c r="Y1010">
        <v>3</v>
      </c>
      <c r="Z1010">
        <v>5</v>
      </c>
      <c r="AA1010">
        <v>2</v>
      </c>
      <c r="AB1010">
        <v>5</v>
      </c>
      <c r="AC1010">
        <v>1</v>
      </c>
      <c r="AD1010">
        <v>5</v>
      </c>
      <c r="AE1010">
        <v>5</v>
      </c>
      <c r="AF1010">
        <v>5</v>
      </c>
      <c r="AG1010">
        <v>5</v>
      </c>
      <c r="AH1010">
        <v>5</v>
      </c>
      <c r="AI1010">
        <v>5</v>
      </c>
      <c r="AJ1010">
        <v>5</v>
      </c>
      <c r="AK1010" t="s">
        <v>87</v>
      </c>
      <c r="AL1010" t="s">
        <v>87</v>
      </c>
      <c r="AM1010">
        <v>5</v>
      </c>
      <c r="AN1010">
        <v>5</v>
      </c>
      <c r="AO1010" t="s">
        <v>115</v>
      </c>
      <c r="AP1010">
        <v>5</v>
      </c>
      <c r="AQ1010">
        <v>3</v>
      </c>
      <c r="AR1010">
        <v>5</v>
      </c>
      <c r="AS1010">
        <v>5</v>
      </c>
      <c r="AT1010">
        <v>5</v>
      </c>
      <c r="AU1010">
        <v>5</v>
      </c>
      <c r="AV1010">
        <v>5</v>
      </c>
      <c r="AW1010">
        <v>5</v>
      </c>
      <c r="AX1010" s="67" t="s">
        <v>88</v>
      </c>
      <c r="AY1010" t="s">
        <v>88</v>
      </c>
      <c r="BA1010">
        <v>5</v>
      </c>
      <c r="BB1010" s="67">
        <v>5</v>
      </c>
      <c r="BC1010" s="117" t="s">
        <v>135</v>
      </c>
      <c r="BF1010">
        <f t="shared" si="109"/>
        <v>0</v>
      </c>
      <c r="BG1010">
        <f t="shared" si="107"/>
        <v>0</v>
      </c>
      <c r="BH1010">
        <f t="shared" si="107"/>
        <v>0</v>
      </c>
      <c r="BI1010">
        <f t="shared" si="107"/>
        <v>0</v>
      </c>
      <c r="BJ1010">
        <f t="shared" si="107"/>
        <v>0</v>
      </c>
      <c r="BK1010">
        <f t="shared" si="107"/>
        <v>0</v>
      </c>
      <c r="BL1010">
        <f t="shared" si="105"/>
        <v>0</v>
      </c>
      <c r="BM1010">
        <f t="shared" si="108"/>
        <v>0</v>
      </c>
      <c r="BN1010">
        <f t="shared" si="108"/>
        <v>0</v>
      </c>
      <c r="BO1010">
        <f t="shared" si="108"/>
        <v>0</v>
      </c>
      <c r="BP1010">
        <f t="shared" si="108"/>
        <v>0</v>
      </c>
      <c r="BQ1010">
        <f t="shared" si="104"/>
        <v>0</v>
      </c>
      <c r="BR1010">
        <f t="shared" si="108"/>
        <v>1</v>
      </c>
      <c r="BS1010">
        <f t="shared" si="108"/>
        <v>0</v>
      </c>
      <c r="BT1010" s="256">
        <f t="shared" si="106"/>
        <v>5</v>
      </c>
    </row>
    <row r="1011" spans="2:72" x14ac:dyDescent="0.2">
      <c r="B1011" s="93" t="str">
        <f>IFERROR(VLOOKUP(TABLA!$F1011,BLIOTECAS!$C$1:$E$26,2,FALSE),"")</f>
        <v>OPT</v>
      </c>
      <c r="C1011" s="93" t="str">
        <f>IFERROR(VLOOKUP(TABLA!F1011,BLIOTECAS!$C$1:$E$26,3,FALSE),"")</f>
        <v>Ciencias de la Salud</v>
      </c>
      <c r="D1011" s="290" t="s">
        <v>1069</v>
      </c>
      <c r="E1011" s="128" t="s">
        <v>8</v>
      </c>
      <c r="F1011" t="s">
        <v>37</v>
      </c>
      <c r="G1011" t="s">
        <v>46</v>
      </c>
      <c r="H1011" t="s">
        <v>44</v>
      </c>
      <c r="M1011" t="s">
        <v>817</v>
      </c>
      <c r="N1011">
        <v>5</v>
      </c>
      <c r="O1011">
        <v>3</v>
      </c>
      <c r="P1011">
        <v>5</v>
      </c>
      <c r="Q1011">
        <v>3</v>
      </c>
      <c r="R1011">
        <v>3</v>
      </c>
      <c r="S1011" t="s">
        <v>88</v>
      </c>
      <c r="T1011" t="s">
        <v>88</v>
      </c>
      <c r="U1011">
        <v>1</v>
      </c>
      <c r="V1011">
        <v>1</v>
      </c>
      <c r="W1011">
        <v>1</v>
      </c>
      <c r="X1011">
        <v>1</v>
      </c>
      <c r="Y1011">
        <v>3</v>
      </c>
      <c r="Z1011">
        <v>1</v>
      </c>
      <c r="AA1011">
        <v>3</v>
      </c>
      <c r="AB1011">
        <v>1</v>
      </c>
      <c r="AC1011">
        <v>3</v>
      </c>
      <c r="AD1011">
        <v>3</v>
      </c>
      <c r="AE1011">
        <v>5</v>
      </c>
      <c r="AF1011">
        <v>5</v>
      </c>
      <c r="AG1011">
        <v>5</v>
      </c>
      <c r="AH1011">
        <v>3</v>
      </c>
      <c r="AI1011">
        <v>4</v>
      </c>
      <c r="AJ1011">
        <v>3</v>
      </c>
      <c r="AK1011" t="s">
        <v>88</v>
      </c>
      <c r="AL1011" t="s">
        <v>88</v>
      </c>
      <c r="AM1011">
        <v>3</v>
      </c>
      <c r="AN1011">
        <v>3</v>
      </c>
      <c r="AO1011" t="s">
        <v>115</v>
      </c>
      <c r="AP1011">
        <v>5</v>
      </c>
      <c r="AQ1011">
        <v>3</v>
      </c>
      <c r="AR1011">
        <v>3</v>
      </c>
      <c r="AS1011">
        <v>3</v>
      </c>
      <c r="AT1011">
        <v>3</v>
      </c>
      <c r="AU1011">
        <v>3</v>
      </c>
      <c r="AV1011">
        <v>3</v>
      </c>
      <c r="AW1011">
        <v>3</v>
      </c>
      <c r="AX1011" s="67" t="s">
        <v>88</v>
      </c>
      <c r="AY1011" t="s">
        <v>88</v>
      </c>
      <c r="BA1011">
        <v>3</v>
      </c>
      <c r="BB1011" s="67">
        <v>3</v>
      </c>
      <c r="BC1011" s="117" t="s">
        <v>134</v>
      </c>
      <c r="BD1011" t="s">
        <v>1107</v>
      </c>
      <c r="BF1011">
        <f t="shared" si="109"/>
        <v>0</v>
      </c>
      <c r="BG1011">
        <f t="shared" si="107"/>
        <v>0</v>
      </c>
      <c r="BH1011">
        <f t="shared" si="107"/>
        <v>0</v>
      </c>
      <c r="BI1011">
        <f t="shared" si="107"/>
        <v>0</v>
      </c>
      <c r="BJ1011">
        <f t="shared" si="107"/>
        <v>0</v>
      </c>
      <c r="BK1011">
        <f t="shared" si="107"/>
        <v>0</v>
      </c>
      <c r="BL1011">
        <f t="shared" si="105"/>
        <v>0</v>
      </c>
      <c r="BM1011">
        <f t="shared" si="108"/>
        <v>0</v>
      </c>
      <c r="BN1011">
        <f t="shared" si="108"/>
        <v>0</v>
      </c>
      <c r="BO1011">
        <f t="shared" si="108"/>
        <v>0</v>
      </c>
      <c r="BP1011">
        <f t="shared" si="108"/>
        <v>0</v>
      </c>
      <c r="BQ1011">
        <f t="shared" si="104"/>
        <v>0</v>
      </c>
      <c r="BR1011">
        <f t="shared" si="108"/>
        <v>1</v>
      </c>
      <c r="BS1011">
        <f t="shared" si="108"/>
        <v>0</v>
      </c>
      <c r="BT1011" s="256">
        <f t="shared" si="106"/>
        <v>4</v>
      </c>
    </row>
    <row r="1012" spans="2:72" x14ac:dyDescent="0.2">
      <c r="B1012" s="93" t="str">
        <f>IFERROR(VLOOKUP(TABLA!$F1012,BLIOTECAS!$C$1:$E$26,2,FALSE),"")</f>
        <v>GHI</v>
      </c>
      <c r="C1012" s="93" t="str">
        <f>IFERROR(VLOOKUP(TABLA!F1012,BLIOTECAS!$C$1:$E$26,3,FALSE),"")</f>
        <v>Humanidades</v>
      </c>
      <c r="D1012" s="290" t="s">
        <v>1069</v>
      </c>
      <c r="E1012" s="128" t="s">
        <v>8</v>
      </c>
      <c r="F1012" t="s">
        <v>13</v>
      </c>
      <c r="G1012" t="s">
        <v>48</v>
      </c>
      <c r="H1012" t="s">
        <v>48</v>
      </c>
      <c r="J1012" t="s">
        <v>476</v>
      </c>
      <c r="K1012" t="s">
        <v>13</v>
      </c>
      <c r="L1012" t="s">
        <v>76</v>
      </c>
      <c r="N1012">
        <v>5</v>
      </c>
      <c r="O1012">
        <v>5</v>
      </c>
      <c r="P1012">
        <v>3</v>
      </c>
      <c r="Q1012">
        <v>3</v>
      </c>
      <c r="R1012">
        <v>5</v>
      </c>
      <c r="S1012" t="s">
        <v>87</v>
      </c>
      <c r="T1012" t="s">
        <v>87</v>
      </c>
      <c r="U1012">
        <v>5</v>
      </c>
      <c r="V1012">
        <v>5</v>
      </c>
      <c r="W1012">
        <v>5</v>
      </c>
      <c r="X1012">
        <v>5</v>
      </c>
      <c r="Y1012">
        <v>5</v>
      </c>
      <c r="Z1012">
        <v>5</v>
      </c>
      <c r="AA1012">
        <v>5</v>
      </c>
      <c r="AB1012">
        <v>5</v>
      </c>
      <c r="AC1012">
        <v>4</v>
      </c>
      <c r="AD1012">
        <v>5</v>
      </c>
      <c r="AE1012">
        <v>4</v>
      </c>
      <c r="AF1012">
        <v>4</v>
      </c>
      <c r="AG1012">
        <v>5</v>
      </c>
      <c r="AH1012">
        <v>5</v>
      </c>
      <c r="AI1012">
        <v>5</v>
      </c>
      <c r="AJ1012">
        <v>5</v>
      </c>
      <c r="AK1012" t="s">
        <v>87</v>
      </c>
      <c r="AL1012" t="s">
        <v>87</v>
      </c>
      <c r="AM1012">
        <v>5</v>
      </c>
      <c r="AN1012">
        <v>5</v>
      </c>
      <c r="AO1012" t="s">
        <v>505</v>
      </c>
      <c r="AP1012">
        <v>5</v>
      </c>
      <c r="AQ1012">
        <v>5</v>
      </c>
      <c r="AR1012">
        <v>5</v>
      </c>
      <c r="AS1012">
        <v>5</v>
      </c>
      <c r="AT1012">
        <v>5</v>
      </c>
      <c r="AU1012">
        <v>5</v>
      </c>
      <c r="AV1012">
        <v>5</v>
      </c>
      <c r="AW1012">
        <v>5</v>
      </c>
      <c r="AX1012" s="67" t="s">
        <v>87</v>
      </c>
      <c r="AY1012" t="s">
        <v>88</v>
      </c>
      <c r="BA1012">
        <v>4</v>
      </c>
      <c r="BB1012" s="67">
        <v>4</v>
      </c>
      <c r="BC1012" s="117" t="s">
        <v>134</v>
      </c>
      <c r="BD1012" t="s">
        <v>818</v>
      </c>
      <c r="BF1012">
        <f t="shared" si="109"/>
        <v>0</v>
      </c>
      <c r="BG1012">
        <f t="shared" si="107"/>
        <v>0</v>
      </c>
      <c r="BH1012">
        <f t="shared" si="107"/>
        <v>0</v>
      </c>
      <c r="BI1012">
        <f t="shared" si="107"/>
        <v>0</v>
      </c>
      <c r="BJ1012">
        <f t="shared" si="107"/>
        <v>0</v>
      </c>
      <c r="BK1012">
        <f t="shared" si="107"/>
        <v>0</v>
      </c>
      <c r="BL1012">
        <f t="shared" si="105"/>
        <v>1</v>
      </c>
      <c r="BM1012">
        <f t="shared" si="108"/>
        <v>0</v>
      </c>
      <c r="BN1012">
        <f t="shared" si="108"/>
        <v>0</v>
      </c>
      <c r="BO1012">
        <f t="shared" si="108"/>
        <v>1</v>
      </c>
      <c r="BP1012">
        <f t="shared" si="108"/>
        <v>0</v>
      </c>
      <c r="BQ1012">
        <f t="shared" ref="BQ1012:BQ1075" si="110">IF(IFERROR(FIND(BQ$2,$AO1012,1),0)&lt;&gt;0,1,0)</f>
        <v>0</v>
      </c>
      <c r="BR1012">
        <f t="shared" si="108"/>
        <v>0</v>
      </c>
      <c r="BS1012">
        <f t="shared" si="108"/>
        <v>0</v>
      </c>
      <c r="BT1012" s="256">
        <f t="shared" si="106"/>
        <v>4</v>
      </c>
    </row>
    <row r="1013" spans="2:72" x14ac:dyDescent="0.2">
      <c r="B1013" s="93" t="str">
        <f>IFERROR(VLOOKUP(TABLA!$F1013,BLIOTECAS!$C$1:$E$26,2,FALSE),"")</f>
        <v>FAR</v>
      </c>
      <c r="C1013" s="93" t="str">
        <f>IFERROR(VLOOKUP(TABLA!F1013,BLIOTECAS!$C$1:$E$26,3,FALSE),"")</f>
        <v>Ciencias de la Salud</v>
      </c>
      <c r="D1013" s="290" t="s">
        <v>1069</v>
      </c>
      <c r="E1013" s="128" t="s">
        <v>8</v>
      </c>
      <c r="F1013" t="s">
        <v>28</v>
      </c>
      <c r="G1013" t="s">
        <v>48</v>
      </c>
      <c r="H1013" t="s">
        <v>46</v>
      </c>
      <c r="J1013" t="s">
        <v>28</v>
      </c>
      <c r="K1013" t="s">
        <v>56</v>
      </c>
      <c r="N1013">
        <v>3</v>
      </c>
      <c r="O1013">
        <v>2</v>
      </c>
      <c r="P1013">
        <v>3</v>
      </c>
      <c r="Q1013">
        <v>2</v>
      </c>
      <c r="R1013">
        <v>2</v>
      </c>
      <c r="S1013" t="s">
        <v>88</v>
      </c>
      <c r="T1013" t="s">
        <v>88</v>
      </c>
      <c r="U1013">
        <v>1</v>
      </c>
      <c r="V1013">
        <v>1</v>
      </c>
      <c r="W1013">
        <v>1</v>
      </c>
      <c r="X1013">
        <v>1</v>
      </c>
      <c r="Y1013">
        <v>4</v>
      </c>
      <c r="Z1013">
        <v>1</v>
      </c>
      <c r="AA1013">
        <v>3</v>
      </c>
      <c r="AB1013">
        <v>3</v>
      </c>
      <c r="AC1013">
        <v>3</v>
      </c>
      <c r="AD1013">
        <v>3</v>
      </c>
      <c r="AE1013">
        <v>3</v>
      </c>
      <c r="AF1013">
        <v>1</v>
      </c>
      <c r="AG1013">
        <v>1</v>
      </c>
      <c r="AH1013">
        <v>1</v>
      </c>
      <c r="AI1013">
        <v>3</v>
      </c>
      <c r="AJ1013">
        <v>1</v>
      </c>
      <c r="AK1013" t="s">
        <v>88</v>
      </c>
      <c r="AL1013" t="s">
        <v>88</v>
      </c>
      <c r="AM1013">
        <v>2</v>
      </c>
      <c r="AN1013">
        <v>1</v>
      </c>
      <c r="AO1013" t="s">
        <v>115</v>
      </c>
      <c r="AP1013">
        <v>3</v>
      </c>
      <c r="AQ1013">
        <v>3</v>
      </c>
      <c r="AR1013">
        <v>3</v>
      </c>
      <c r="AS1013">
        <v>3</v>
      </c>
      <c r="AT1013">
        <v>3</v>
      </c>
      <c r="AU1013">
        <v>3</v>
      </c>
      <c r="AV1013">
        <v>3</v>
      </c>
      <c r="AW1013">
        <v>3</v>
      </c>
      <c r="AX1013" s="67" t="s">
        <v>88</v>
      </c>
      <c r="AY1013" t="s">
        <v>88</v>
      </c>
      <c r="BA1013">
        <v>3</v>
      </c>
      <c r="BB1013" s="67">
        <v>3</v>
      </c>
      <c r="BC1013" s="117" t="s">
        <v>133</v>
      </c>
      <c r="BF1013">
        <f t="shared" si="109"/>
        <v>0</v>
      </c>
      <c r="BG1013">
        <f t="shared" si="107"/>
        <v>0</v>
      </c>
      <c r="BH1013">
        <f t="shared" si="107"/>
        <v>0</v>
      </c>
      <c r="BI1013">
        <f t="shared" si="107"/>
        <v>0</v>
      </c>
      <c r="BJ1013">
        <f t="shared" si="107"/>
        <v>0</v>
      </c>
      <c r="BK1013">
        <f t="shared" si="107"/>
        <v>0</v>
      </c>
      <c r="BL1013">
        <f t="shared" si="105"/>
        <v>0</v>
      </c>
      <c r="BM1013">
        <f t="shared" si="108"/>
        <v>0</v>
      </c>
      <c r="BN1013">
        <f t="shared" si="108"/>
        <v>0</v>
      </c>
      <c r="BO1013">
        <f t="shared" si="108"/>
        <v>0</v>
      </c>
      <c r="BP1013">
        <f t="shared" si="108"/>
        <v>0</v>
      </c>
      <c r="BQ1013">
        <f t="shared" si="110"/>
        <v>0</v>
      </c>
      <c r="BR1013">
        <f t="shared" si="108"/>
        <v>1</v>
      </c>
      <c r="BS1013">
        <f t="shared" si="108"/>
        <v>0</v>
      </c>
      <c r="BT1013" s="256">
        <f t="shared" si="106"/>
        <v>3</v>
      </c>
    </row>
    <row r="1014" spans="2:72" x14ac:dyDescent="0.2">
      <c r="B1014" s="93" t="str">
        <f>IFERROR(VLOOKUP(TABLA!$F1014,BLIOTECAS!$C$1:$E$26,2,FALSE),"")</f>
        <v/>
      </c>
      <c r="C1014" s="93" t="str">
        <f>IFERROR(VLOOKUP(TABLA!F1014,BLIOTECAS!$C$1:$E$26,3,FALSE),"")</f>
        <v/>
      </c>
      <c r="D1014" s="290" t="s">
        <v>1069</v>
      </c>
      <c r="E1014" s="128" t="s">
        <v>11</v>
      </c>
      <c r="F1014" t="s">
        <v>39</v>
      </c>
      <c r="G1014" t="s">
        <v>47</v>
      </c>
      <c r="H1014" t="s">
        <v>46</v>
      </c>
      <c r="J1014" t="s">
        <v>13</v>
      </c>
      <c r="K1014" t="s">
        <v>56</v>
      </c>
      <c r="N1014">
        <v>4</v>
      </c>
      <c r="O1014">
        <v>4</v>
      </c>
      <c r="P1014">
        <v>4</v>
      </c>
      <c r="Q1014">
        <v>4</v>
      </c>
      <c r="R1014">
        <v>4</v>
      </c>
      <c r="S1014" t="s">
        <v>88</v>
      </c>
      <c r="T1014" t="s">
        <v>88</v>
      </c>
      <c r="U1014">
        <v>4</v>
      </c>
      <c r="V1014">
        <v>3</v>
      </c>
      <c r="W1014">
        <v>3</v>
      </c>
      <c r="X1014">
        <v>4</v>
      </c>
      <c r="Y1014">
        <v>5</v>
      </c>
      <c r="Z1014">
        <v>4</v>
      </c>
      <c r="AA1014">
        <v>4</v>
      </c>
      <c r="AB1014">
        <v>4</v>
      </c>
      <c r="AC1014">
        <v>5</v>
      </c>
      <c r="AD1014">
        <v>4</v>
      </c>
      <c r="AE1014">
        <v>4</v>
      </c>
      <c r="AF1014">
        <v>4</v>
      </c>
      <c r="AG1014">
        <v>5</v>
      </c>
      <c r="AH1014">
        <v>4</v>
      </c>
      <c r="AI1014">
        <v>4</v>
      </c>
      <c r="AJ1014">
        <v>4</v>
      </c>
      <c r="AK1014" t="s">
        <v>88</v>
      </c>
      <c r="AL1014" t="s">
        <v>88</v>
      </c>
      <c r="AM1014">
        <v>4</v>
      </c>
      <c r="AN1014">
        <v>5</v>
      </c>
      <c r="AO1014" t="s">
        <v>115</v>
      </c>
      <c r="AP1014">
        <v>5</v>
      </c>
      <c r="AQ1014">
        <v>4</v>
      </c>
      <c r="AR1014">
        <v>4</v>
      </c>
      <c r="AS1014">
        <v>5</v>
      </c>
      <c r="AT1014">
        <v>5</v>
      </c>
      <c r="AU1014">
        <v>5</v>
      </c>
      <c r="AV1014">
        <v>4</v>
      </c>
      <c r="AW1014">
        <v>4</v>
      </c>
      <c r="AX1014" s="67" t="s">
        <v>87</v>
      </c>
      <c r="AY1014" t="s">
        <v>88</v>
      </c>
      <c r="BA1014">
        <v>5</v>
      </c>
      <c r="BB1014" s="67">
        <v>5</v>
      </c>
      <c r="BC1014" s="117" t="s">
        <v>135</v>
      </c>
      <c r="BF1014">
        <f t="shared" si="109"/>
        <v>0</v>
      </c>
      <c r="BG1014">
        <f t="shared" si="107"/>
        <v>0</v>
      </c>
      <c r="BH1014">
        <f t="shared" si="107"/>
        <v>0</v>
      </c>
      <c r="BI1014">
        <f t="shared" si="107"/>
        <v>0</v>
      </c>
      <c r="BJ1014">
        <f t="shared" si="107"/>
        <v>0</v>
      </c>
      <c r="BK1014">
        <f t="shared" si="107"/>
        <v>0</v>
      </c>
      <c r="BL1014">
        <f t="shared" si="105"/>
        <v>0</v>
      </c>
      <c r="BM1014">
        <f t="shared" si="108"/>
        <v>0</v>
      </c>
      <c r="BN1014">
        <f t="shared" si="108"/>
        <v>0</v>
      </c>
      <c r="BO1014">
        <f t="shared" si="108"/>
        <v>0</v>
      </c>
      <c r="BP1014">
        <f t="shared" si="108"/>
        <v>0</v>
      </c>
      <c r="BQ1014">
        <f t="shared" si="110"/>
        <v>0</v>
      </c>
      <c r="BR1014">
        <f t="shared" si="108"/>
        <v>1</v>
      </c>
      <c r="BS1014">
        <f t="shared" si="108"/>
        <v>0</v>
      </c>
      <c r="BT1014" s="256">
        <f t="shared" si="106"/>
        <v>5</v>
      </c>
    </row>
    <row r="1015" spans="2:72" x14ac:dyDescent="0.2">
      <c r="B1015" s="93" t="str">
        <f>IFERROR(VLOOKUP(TABLA!$F1015,BLIOTECAS!$C$1:$E$26,2,FALSE),"")</f>
        <v>EDU</v>
      </c>
      <c r="C1015" s="93" t="str">
        <f>IFERROR(VLOOKUP(TABLA!F1015,BLIOTECAS!$C$1:$E$26,3,FALSE),"")</f>
        <v>Humanidades</v>
      </c>
      <c r="D1015" s="290" t="s">
        <v>1069</v>
      </c>
      <c r="E1015" s="128" t="s">
        <v>8</v>
      </c>
      <c r="F1015" t="s">
        <v>16</v>
      </c>
      <c r="G1015" t="s">
        <v>46</v>
      </c>
      <c r="H1015" t="s">
        <v>44</v>
      </c>
      <c r="J1015" t="s">
        <v>71</v>
      </c>
      <c r="N1015">
        <v>4</v>
      </c>
      <c r="O1015">
        <v>4</v>
      </c>
      <c r="P1015">
        <v>5</v>
      </c>
      <c r="Q1015">
        <v>4</v>
      </c>
      <c r="R1015">
        <v>3</v>
      </c>
      <c r="S1015" t="s">
        <v>88</v>
      </c>
      <c r="T1015" t="s">
        <v>88</v>
      </c>
      <c r="U1015">
        <v>1</v>
      </c>
      <c r="V1015">
        <v>1</v>
      </c>
      <c r="W1015">
        <v>1</v>
      </c>
      <c r="X1015">
        <v>1</v>
      </c>
      <c r="Y1015">
        <v>1</v>
      </c>
      <c r="Z1015">
        <v>1</v>
      </c>
      <c r="AA1015">
        <v>1</v>
      </c>
      <c r="AB1015">
        <v>1</v>
      </c>
      <c r="AC1015">
        <v>5</v>
      </c>
      <c r="AD1015">
        <v>3</v>
      </c>
      <c r="AE1015">
        <v>3</v>
      </c>
      <c r="AF1015">
        <v>3</v>
      </c>
      <c r="AG1015">
        <v>4</v>
      </c>
      <c r="AH1015">
        <v>3</v>
      </c>
      <c r="AI1015">
        <v>3</v>
      </c>
      <c r="AJ1015">
        <v>3</v>
      </c>
      <c r="AK1015" t="s">
        <v>88</v>
      </c>
      <c r="AL1015" t="s">
        <v>88</v>
      </c>
      <c r="AM1015">
        <v>4</v>
      </c>
      <c r="AN1015">
        <v>4</v>
      </c>
      <c r="AO1015" t="s">
        <v>115</v>
      </c>
      <c r="AP1015">
        <v>3</v>
      </c>
      <c r="AQ1015">
        <v>4</v>
      </c>
      <c r="AR1015">
        <v>4</v>
      </c>
      <c r="AS1015">
        <v>5</v>
      </c>
      <c r="AT1015">
        <v>5</v>
      </c>
      <c r="AU1015">
        <v>5</v>
      </c>
      <c r="AV1015">
        <v>3</v>
      </c>
      <c r="AW1015">
        <v>3</v>
      </c>
      <c r="AX1015" s="67" t="s">
        <v>88</v>
      </c>
      <c r="AY1015" t="s">
        <v>88</v>
      </c>
      <c r="BA1015">
        <v>4</v>
      </c>
      <c r="BB1015" s="67">
        <v>4</v>
      </c>
      <c r="BC1015" s="117" t="s">
        <v>134</v>
      </c>
      <c r="BF1015">
        <f t="shared" si="109"/>
        <v>0</v>
      </c>
      <c r="BG1015">
        <f t="shared" si="107"/>
        <v>0</v>
      </c>
      <c r="BH1015">
        <f t="shared" si="107"/>
        <v>0</v>
      </c>
      <c r="BI1015">
        <f t="shared" si="107"/>
        <v>0</v>
      </c>
      <c r="BJ1015">
        <f t="shared" si="107"/>
        <v>0</v>
      </c>
      <c r="BK1015">
        <f t="shared" si="107"/>
        <v>0</v>
      </c>
      <c r="BL1015">
        <f t="shared" ref="BL1015:BL1078" si="111">IF(IFERROR(FIND(BL$2,$AO1015,1),0)&lt;&gt;0,1,0)</f>
        <v>0</v>
      </c>
      <c r="BM1015">
        <f t="shared" si="108"/>
        <v>0</v>
      </c>
      <c r="BN1015">
        <f t="shared" si="108"/>
        <v>0</v>
      </c>
      <c r="BO1015">
        <f t="shared" si="108"/>
        <v>0</v>
      </c>
      <c r="BP1015">
        <f t="shared" si="108"/>
        <v>0</v>
      </c>
      <c r="BQ1015">
        <f t="shared" si="110"/>
        <v>0</v>
      </c>
      <c r="BR1015">
        <f t="shared" si="108"/>
        <v>1</v>
      </c>
      <c r="BS1015">
        <f t="shared" si="108"/>
        <v>0</v>
      </c>
      <c r="BT1015" s="256">
        <f t="shared" si="106"/>
        <v>4</v>
      </c>
    </row>
    <row r="1016" spans="2:72" x14ac:dyDescent="0.2">
      <c r="B1016" s="93" t="str">
        <f>IFERROR(VLOOKUP(TABLA!$F1016,BLIOTECAS!$C$1:$E$26,2,FALSE),"")</f>
        <v>FAR</v>
      </c>
      <c r="C1016" s="93" t="str">
        <f>IFERROR(VLOOKUP(TABLA!F1016,BLIOTECAS!$C$1:$E$26,3,FALSE),"")</f>
        <v>Ciencias de la Salud</v>
      </c>
      <c r="D1016" s="290" t="s">
        <v>1069</v>
      </c>
      <c r="E1016" s="128" t="s">
        <v>10</v>
      </c>
      <c r="F1016" t="s">
        <v>28</v>
      </c>
      <c r="G1016" t="s">
        <v>48</v>
      </c>
      <c r="H1016" t="s">
        <v>47</v>
      </c>
      <c r="J1016" t="s">
        <v>476</v>
      </c>
      <c r="K1016" t="s">
        <v>28</v>
      </c>
      <c r="L1016" t="s">
        <v>13</v>
      </c>
      <c r="N1016">
        <v>4</v>
      </c>
      <c r="O1016">
        <v>2</v>
      </c>
      <c r="P1016">
        <v>3</v>
      </c>
      <c r="Q1016">
        <v>1</v>
      </c>
      <c r="R1016">
        <v>5</v>
      </c>
      <c r="S1016" t="s">
        <v>88</v>
      </c>
      <c r="T1016" t="s">
        <v>87</v>
      </c>
      <c r="U1016">
        <v>4</v>
      </c>
      <c r="V1016">
        <v>5</v>
      </c>
      <c r="W1016">
        <v>5</v>
      </c>
      <c r="X1016">
        <v>2</v>
      </c>
      <c r="Y1016">
        <v>5</v>
      </c>
      <c r="Z1016">
        <v>4</v>
      </c>
      <c r="AA1016">
        <v>1</v>
      </c>
      <c r="AB1016">
        <v>3</v>
      </c>
      <c r="AC1016">
        <v>3</v>
      </c>
      <c r="AD1016">
        <v>3</v>
      </c>
      <c r="AE1016">
        <v>2</v>
      </c>
      <c r="AF1016">
        <v>1</v>
      </c>
      <c r="AG1016">
        <v>3</v>
      </c>
      <c r="AH1016">
        <v>4</v>
      </c>
      <c r="AI1016">
        <v>4</v>
      </c>
      <c r="AJ1016">
        <v>3</v>
      </c>
      <c r="AK1016" t="s">
        <v>87</v>
      </c>
      <c r="AL1016" t="s">
        <v>87</v>
      </c>
      <c r="AM1016">
        <v>3</v>
      </c>
      <c r="AN1016">
        <v>3</v>
      </c>
      <c r="AO1016" t="s">
        <v>113</v>
      </c>
      <c r="AP1016">
        <v>3</v>
      </c>
      <c r="AQ1016">
        <v>3</v>
      </c>
      <c r="AR1016">
        <v>3</v>
      </c>
      <c r="AS1016">
        <v>3</v>
      </c>
      <c r="AT1016">
        <v>3</v>
      </c>
      <c r="AU1016">
        <v>3</v>
      </c>
      <c r="AV1016">
        <v>3</v>
      </c>
      <c r="AW1016">
        <v>3</v>
      </c>
      <c r="AX1016" s="67" t="s">
        <v>87</v>
      </c>
      <c r="AY1016" t="s">
        <v>87</v>
      </c>
      <c r="AZ1016" t="s">
        <v>123</v>
      </c>
      <c r="BA1016">
        <v>3</v>
      </c>
      <c r="BB1016" s="67">
        <v>3</v>
      </c>
      <c r="BC1016" s="117" t="s">
        <v>133</v>
      </c>
      <c r="BD1016" t="s">
        <v>1108</v>
      </c>
      <c r="BF1016">
        <f t="shared" si="109"/>
        <v>0</v>
      </c>
      <c r="BG1016">
        <f t="shared" si="107"/>
        <v>0</v>
      </c>
      <c r="BH1016">
        <f t="shared" si="107"/>
        <v>0</v>
      </c>
      <c r="BI1016">
        <f t="shared" si="107"/>
        <v>0</v>
      </c>
      <c r="BJ1016">
        <f t="shared" si="107"/>
        <v>0</v>
      </c>
      <c r="BK1016">
        <f t="shared" si="107"/>
        <v>0</v>
      </c>
      <c r="BL1016">
        <f t="shared" si="111"/>
        <v>0</v>
      </c>
      <c r="BM1016">
        <f t="shared" si="108"/>
        <v>0</v>
      </c>
      <c r="BN1016">
        <f t="shared" si="108"/>
        <v>0</v>
      </c>
      <c r="BO1016">
        <f t="shared" si="108"/>
        <v>1</v>
      </c>
      <c r="BP1016">
        <f t="shared" si="108"/>
        <v>0</v>
      </c>
      <c r="BQ1016">
        <f t="shared" si="110"/>
        <v>0</v>
      </c>
      <c r="BR1016">
        <f t="shared" si="108"/>
        <v>0</v>
      </c>
      <c r="BS1016">
        <f t="shared" si="108"/>
        <v>0</v>
      </c>
      <c r="BT1016" s="256">
        <f t="shared" si="106"/>
        <v>3</v>
      </c>
    </row>
    <row r="1017" spans="2:72" x14ac:dyDescent="0.2">
      <c r="B1017" s="93" t="str">
        <f>IFERROR(VLOOKUP(TABLA!$F1017,BLIOTECAS!$C$1:$E$26,2,FALSE),"")</f>
        <v>CPS</v>
      </c>
      <c r="C1017" s="93" t="str">
        <f>IFERROR(VLOOKUP(TABLA!F1017,BLIOTECAS!$C$1:$E$26,3,FALSE),"")</f>
        <v>Ciencias Sociales</v>
      </c>
      <c r="D1017" s="290" t="s">
        <v>1069</v>
      </c>
      <c r="E1017" s="128" t="s">
        <v>8</v>
      </c>
      <c r="F1017" t="s">
        <v>18</v>
      </c>
      <c r="G1017" t="s">
        <v>47</v>
      </c>
      <c r="H1017" t="s">
        <v>46</v>
      </c>
      <c r="J1017" t="s">
        <v>476</v>
      </c>
      <c r="K1017" t="s">
        <v>18</v>
      </c>
      <c r="N1017">
        <v>5</v>
      </c>
      <c r="O1017">
        <v>3</v>
      </c>
      <c r="P1017">
        <v>3</v>
      </c>
      <c r="Q1017">
        <v>2</v>
      </c>
      <c r="R1017">
        <v>5</v>
      </c>
      <c r="S1017" t="s">
        <v>88</v>
      </c>
      <c r="T1017" t="s">
        <v>88</v>
      </c>
      <c r="U1017">
        <v>2</v>
      </c>
      <c r="V1017">
        <v>1</v>
      </c>
      <c r="W1017">
        <v>1</v>
      </c>
      <c r="X1017">
        <v>1</v>
      </c>
      <c r="Y1017">
        <v>5</v>
      </c>
      <c r="Z1017">
        <v>3</v>
      </c>
      <c r="AA1017">
        <v>4</v>
      </c>
      <c r="AB1017">
        <v>2</v>
      </c>
      <c r="AC1017">
        <v>3</v>
      </c>
      <c r="AD1017">
        <v>3</v>
      </c>
      <c r="AE1017">
        <v>3</v>
      </c>
      <c r="AF1017">
        <v>3</v>
      </c>
      <c r="AG1017">
        <v>2</v>
      </c>
      <c r="AH1017">
        <v>3</v>
      </c>
      <c r="AI1017">
        <v>3</v>
      </c>
      <c r="AJ1017">
        <v>3</v>
      </c>
      <c r="AK1017" t="s">
        <v>87</v>
      </c>
      <c r="AL1017" t="s">
        <v>88</v>
      </c>
      <c r="AM1017">
        <v>4</v>
      </c>
      <c r="AN1017">
        <v>3</v>
      </c>
      <c r="AO1017" t="s">
        <v>113</v>
      </c>
      <c r="AX1017" s="67" t="s">
        <v>87</v>
      </c>
      <c r="AY1017" t="s">
        <v>88</v>
      </c>
      <c r="BA1017">
        <v>4</v>
      </c>
      <c r="BB1017" s="67">
        <v>3</v>
      </c>
      <c r="BC1017" s="117" t="s">
        <v>134</v>
      </c>
      <c r="BF1017">
        <f t="shared" si="109"/>
        <v>0</v>
      </c>
      <c r="BG1017">
        <f t="shared" si="107"/>
        <v>0</v>
      </c>
      <c r="BH1017">
        <f t="shared" si="107"/>
        <v>0</v>
      </c>
      <c r="BI1017">
        <f t="shared" si="107"/>
        <v>0</v>
      </c>
      <c r="BJ1017">
        <f t="shared" si="107"/>
        <v>0</v>
      </c>
      <c r="BK1017">
        <f t="shared" si="107"/>
        <v>0</v>
      </c>
      <c r="BL1017">
        <f t="shared" si="111"/>
        <v>0</v>
      </c>
      <c r="BM1017">
        <f t="shared" si="108"/>
        <v>0</v>
      </c>
      <c r="BN1017">
        <f t="shared" si="108"/>
        <v>0</v>
      </c>
      <c r="BO1017">
        <f t="shared" si="108"/>
        <v>1</v>
      </c>
      <c r="BP1017">
        <f t="shared" si="108"/>
        <v>0</v>
      </c>
      <c r="BQ1017">
        <f t="shared" si="110"/>
        <v>0</v>
      </c>
      <c r="BR1017">
        <f t="shared" si="108"/>
        <v>0</v>
      </c>
      <c r="BS1017">
        <f t="shared" si="108"/>
        <v>0</v>
      </c>
      <c r="BT1017" s="256">
        <f t="shared" si="106"/>
        <v>4</v>
      </c>
    </row>
    <row r="1018" spans="2:72" x14ac:dyDescent="0.2">
      <c r="B1018" s="93" t="str">
        <f>IFERROR(VLOOKUP(TABLA!$F1018,BLIOTECAS!$C$1:$E$26,2,FALSE),"")</f>
        <v>DER</v>
      </c>
      <c r="C1018" s="93" t="str">
        <f>IFERROR(VLOOKUP(TABLA!F1018,BLIOTECAS!$C$1:$E$26,3,FALSE),"")</f>
        <v>Ciencias Sociales</v>
      </c>
      <c r="D1018" s="290" t="s">
        <v>1069</v>
      </c>
      <c r="E1018" s="128" t="s">
        <v>9</v>
      </c>
      <c r="F1018" t="s">
        <v>14</v>
      </c>
      <c r="G1018" t="s">
        <v>46</v>
      </c>
      <c r="H1018" t="s">
        <v>48</v>
      </c>
      <c r="J1018" t="s">
        <v>476</v>
      </c>
      <c r="N1018">
        <v>5</v>
      </c>
      <c r="O1018">
        <v>5</v>
      </c>
      <c r="P1018">
        <v>2</v>
      </c>
      <c r="Q1018">
        <v>5</v>
      </c>
      <c r="R1018">
        <v>5</v>
      </c>
      <c r="S1018" t="s">
        <v>87</v>
      </c>
      <c r="T1018" t="s">
        <v>87</v>
      </c>
      <c r="U1018">
        <v>2</v>
      </c>
      <c r="V1018">
        <v>3</v>
      </c>
      <c r="W1018">
        <v>5</v>
      </c>
      <c r="X1018">
        <v>2</v>
      </c>
      <c r="Y1018">
        <v>5</v>
      </c>
      <c r="Z1018">
        <v>5</v>
      </c>
      <c r="AA1018">
        <v>3</v>
      </c>
      <c r="AB1018">
        <v>5</v>
      </c>
      <c r="AC1018">
        <v>3</v>
      </c>
      <c r="AD1018">
        <v>3</v>
      </c>
      <c r="AE1018">
        <v>3</v>
      </c>
      <c r="AF1018">
        <v>4</v>
      </c>
      <c r="AG1018">
        <v>5</v>
      </c>
      <c r="AH1018">
        <v>4</v>
      </c>
      <c r="AI1018">
        <v>4</v>
      </c>
      <c r="AJ1018">
        <v>5</v>
      </c>
      <c r="AK1018" t="s">
        <v>87</v>
      </c>
      <c r="AL1018" t="s">
        <v>88</v>
      </c>
      <c r="AM1018">
        <v>4</v>
      </c>
      <c r="AN1018">
        <v>3</v>
      </c>
      <c r="AO1018" t="s">
        <v>113</v>
      </c>
      <c r="AP1018">
        <v>5</v>
      </c>
      <c r="AQ1018">
        <v>3</v>
      </c>
      <c r="AR1018">
        <v>5</v>
      </c>
      <c r="AS1018">
        <v>5</v>
      </c>
      <c r="AT1018">
        <v>5</v>
      </c>
      <c r="AU1018">
        <v>5</v>
      </c>
      <c r="AV1018">
        <v>3</v>
      </c>
      <c r="AW1018">
        <v>3</v>
      </c>
      <c r="AX1018" s="67" t="s">
        <v>87</v>
      </c>
      <c r="AY1018" t="s">
        <v>88</v>
      </c>
      <c r="BA1018">
        <v>5</v>
      </c>
      <c r="BB1018" s="67">
        <v>5</v>
      </c>
      <c r="BC1018" s="117" t="s">
        <v>134</v>
      </c>
      <c r="BD1018" t="s">
        <v>819</v>
      </c>
      <c r="BE1018" t="s">
        <v>820</v>
      </c>
      <c r="BF1018">
        <f t="shared" si="109"/>
        <v>0</v>
      </c>
      <c r="BG1018">
        <f t="shared" si="107"/>
        <v>0</v>
      </c>
      <c r="BH1018">
        <f t="shared" si="107"/>
        <v>0</v>
      </c>
      <c r="BI1018">
        <f t="shared" si="107"/>
        <v>0</v>
      </c>
      <c r="BJ1018">
        <f t="shared" si="107"/>
        <v>0</v>
      </c>
      <c r="BK1018">
        <f t="shared" si="107"/>
        <v>0</v>
      </c>
      <c r="BL1018">
        <f t="shared" si="111"/>
        <v>0</v>
      </c>
      <c r="BM1018">
        <f t="shared" si="108"/>
        <v>0</v>
      </c>
      <c r="BN1018">
        <f t="shared" si="108"/>
        <v>0</v>
      </c>
      <c r="BO1018">
        <f t="shared" si="108"/>
        <v>1</v>
      </c>
      <c r="BP1018">
        <f t="shared" si="108"/>
        <v>0</v>
      </c>
      <c r="BQ1018">
        <f t="shared" si="110"/>
        <v>0</v>
      </c>
      <c r="BR1018">
        <f t="shared" si="108"/>
        <v>0</v>
      </c>
      <c r="BS1018">
        <f t="shared" si="108"/>
        <v>0</v>
      </c>
      <c r="BT1018" s="256">
        <f t="shared" si="106"/>
        <v>4</v>
      </c>
    </row>
    <row r="1019" spans="2:72" x14ac:dyDescent="0.2">
      <c r="B1019" s="93" t="str">
        <f>IFERROR(VLOOKUP(TABLA!$F1019,BLIOTECAS!$C$1:$E$26,2,FALSE),"")</f>
        <v/>
      </c>
      <c r="C1019" s="93" t="str">
        <f>IFERROR(VLOOKUP(TABLA!F1019,BLIOTECAS!$C$1:$E$26,3,FALSE),"")</f>
        <v/>
      </c>
      <c r="D1019" s="290" t="s">
        <v>1069</v>
      </c>
      <c r="E1019" s="128" t="s">
        <v>11</v>
      </c>
      <c r="F1019" t="s">
        <v>39</v>
      </c>
      <c r="G1019" t="s">
        <v>47</v>
      </c>
      <c r="H1019" t="s">
        <v>46</v>
      </c>
      <c r="J1019" t="s">
        <v>476</v>
      </c>
      <c r="K1019" t="s">
        <v>31</v>
      </c>
      <c r="L1019" t="s">
        <v>13</v>
      </c>
      <c r="M1019" t="s">
        <v>364</v>
      </c>
      <c r="N1019">
        <v>5</v>
      </c>
      <c r="O1019">
        <v>5</v>
      </c>
      <c r="P1019">
        <v>5</v>
      </c>
      <c r="Q1019">
        <v>5</v>
      </c>
      <c r="R1019">
        <v>5</v>
      </c>
      <c r="S1019" t="s">
        <v>88</v>
      </c>
      <c r="T1019" t="s">
        <v>87</v>
      </c>
      <c r="U1019">
        <v>5</v>
      </c>
      <c r="X1019">
        <v>4</v>
      </c>
      <c r="Y1019">
        <v>5</v>
      </c>
      <c r="Z1019">
        <v>5</v>
      </c>
      <c r="AA1019">
        <v>5</v>
      </c>
      <c r="AB1019">
        <v>2</v>
      </c>
      <c r="AC1019">
        <v>4</v>
      </c>
      <c r="AD1019">
        <v>4</v>
      </c>
      <c r="AE1019">
        <v>4</v>
      </c>
      <c r="AG1019">
        <v>5</v>
      </c>
      <c r="AH1019">
        <v>4</v>
      </c>
      <c r="AI1019">
        <v>2</v>
      </c>
      <c r="AJ1019">
        <v>4</v>
      </c>
      <c r="AK1019" t="s">
        <v>88</v>
      </c>
      <c r="AL1019" t="s">
        <v>88</v>
      </c>
      <c r="AM1019">
        <v>4</v>
      </c>
      <c r="AN1019">
        <v>4</v>
      </c>
      <c r="AO1019" t="s">
        <v>115</v>
      </c>
      <c r="AP1019">
        <v>5</v>
      </c>
      <c r="AQ1019">
        <v>5</v>
      </c>
      <c r="AR1019">
        <v>5</v>
      </c>
      <c r="AS1019">
        <v>5</v>
      </c>
      <c r="AT1019">
        <v>4</v>
      </c>
      <c r="AU1019">
        <v>4</v>
      </c>
      <c r="AX1019" s="67" t="s">
        <v>87</v>
      </c>
      <c r="AY1019" t="s">
        <v>88</v>
      </c>
      <c r="BA1019">
        <v>5</v>
      </c>
      <c r="BB1019" s="67">
        <v>5</v>
      </c>
      <c r="BC1019" s="117" t="s">
        <v>135</v>
      </c>
      <c r="BF1019">
        <f t="shared" si="109"/>
        <v>0</v>
      </c>
      <c r="BG1019">
        <f t="shared" si="107"/>
        <v>0</v>
      </c>
      <c r="BH1019">
        <f t="shared" si="107"/>
        <v>0</v>
      </c>
      <c r="BI1019">
        <f t="shared" si="107"/>
        <v>0</v>
      </c>
      <c r="BJ1019">
        <f t="shared" si="107"/>
        <v>0</v>
      </c>
      <c r="BK1019">
        <f t="shared" si="107"/>
        <v>0</v>
      </c>
      <c r="BL1019">
        <f t="shared" si="111"/>
        <v>0</v>
      </c>
      <c r="BM1019">
        <f t="shared" si="108"/>
        <v>0</v>
      </c>
      <c r="BN1019">
        <f t="shared" si="108"/>
        <v>0</v>
      </c>
      <c r="BO1019">
        <f t="shared" si="108"/>
        <v>0</v>
      </c>
      <c r="BP1019">
        <f t="shared" si="108"/>
        <v>0</v>
      </c>
      <c r="BQ1019">
        <f t="shared" si="110"/>
        <v>0</v>
      </c>
      <c r="BR1019">
        <f t="shared" si="108"/>
        <v>1</v>
      </c>
      <c r="BS1019">
        <f t="shared" si="108"/>
        <v>0</v>
      </c>
      <c r="BT1019" s="256">
        <f t="shared" si="106"/>
        <v>5</v>
      </c>
    </row>
    <row r="1020" spans="2:72" x14ac:dyDescent="0.2">
      <c r="B1020" s="93" t="str">
        <f>IFERROR(VLOOKUP(TABLA!$F1020,BLIOTECAS!$C$1:$E$26,2,FALSE),"")</f>
        <v>GHI</v>
      </c>
      <c r="C1020" s="93" t="str">
        <f>IFERROR(VLOOKUP(TABLA!F1020,BLIOTECAS!$C$1:$E$26,3,FALSE),"")</f>
        <v>Humanidades</v>
      </c>
      <c r="D1020" s="290" t="s">
        <v>1069</v>
      </c>
      <c r="E1020" s="128" t="s">
        <v>8</v>
      </c>
      <c r="F1020" t="s">
        <v>13</v>
      </c>
      <c r="G1020" t="s">
        <v>46</v>
      </c>
      <c r="H1020" t="s">
        <v>45</v>
      </c>
      <c r="J1020" t="s">
        <v>13</v>
      </c>
      <c r="K1020" t="s">
        <v>56</v>
      </c>
      <c r="L1020" t="s">
        <v>54</v>
      </c>
      <c r="M1020" t="s">
        <v>821</v>
      </c>
      <c r="N1020">
        <v>4</v>
      </c>
      <c r="O1020">
        <v>4</v>
      </c>
      <c r="P1020">
        <v>4</v>
      </c>
      <c r="Q1020">
        <v>3</v>
      </c>
      <c r="R1020">
        <v>4</v>
      </c>
      <c r="S1020" t="s">
        <v>87</v>
      </c>
      <c r="T1020" t="s">
        <v>87</v>
      </c>
      <c r="U1020">
        <v>3</v>
      </c>
      <c r="V1020">
        <v>2</v>
      </c>
      <c r="W1020">
        <v>2</v>
      </c>
      <c r="X1020">
        <v>2</v>
      </c>
      <c r="Y1020">
        <v>3</v>
      </c>
      <c r="Z1020">
        <v>5</v>
      </c>
      <c r="AA1020">
        <v>3</v>
      </c>
      <c r="AB1020">
        <v>4</v>
      </c>
      <c r="AC1020">
        <v>3</v>
      </c>
      <c r="AD1020">
        <v>4</v>
      </c>
      <c r="AE1020">
        <v>2</v>
      </c>
      <c r="AF1020">
        <v>2</v>
      </c>
      <c r="AG1020">
        <v>2</v>
      </c>
      <c r="AH1020">
        <v>2</v>
      </c>
      <c r="AI1020">
        <v>3</v>
      </c>
      <c r="AJ1020">
        <v>3</v>
      </c>
      <c r="AK1020" t="s">
        <v>87</v>
      </c>
      <c r="AL1020" t="s">
        <v>87</v>
      </c>
      <c r="AM1020">
        <v>3</v>
      </c>
      <c r="AN1020">
        <v>2</v>
      </c>
      <c r="AO1020" t="s">
        <v>113</v>
      </c>
      <c r="AP1020">
        <v>3</v>
      </c>
      <c r="AQ1020">
        <v>4</v>
      </c>
      <c r="AR1020">
        <v>5</v>
      </c>
      <c r="AS1020">
        <v>5</v>
      </c>
      <c r="AT1020">
        <v>5</v>
      </c>
      <c r="AU1020">
        <v>4</v>
      </c>
      <c r="AV1020">
        <v>4</v>
      </c>
      <c r="AW1020">
        <v>3</v>
      </c>
      <c r="AX1020" s="67" t="s">
        <v>87</v>
      </c>
      <c r="AY1020" t="s">
        <v>88</v>
      </c>
      <c r="BA1020">
        <v>4</v>
      </c>
      <c r="BB1020" s="67">
        <v>3</v>
      </c>
      <c r="BC1020" s="117" t="s">
        <v>134</v>
      </c>
      <c r="BD1020" t="s">
        <v>530</v>
      </c>
      <c r="BF1020">
        <f t="shared" si="109"/>
        <v>0</v>
      </c>
      <c r="BG1020">
        <f t="shared" si="107"/>
        <v>0</v>
      </c>
      <c r="BH1020">
        <f t="shared" si="107"/>
        <v>0</v>
      </c>
      <c r="BI1020">
        <f t="shared" si="107"/>
        <v>0</v>
      </c>
      <c r="BJ1020">
        <f t="shared" si="107"/>
        <v>0</v>
      </c>
      <c r="BK1020">
        <f t="shared" si="107"/>
        <v>0</v>
      </c>
      <c r="BL1020">
        <f t="shared" si="111"/>
        <v>0</v>
      </c>
      <c r="BM1020">
        <f t="shared" si="108"/>
        <v>0</v>
      </c>
      <c r="BN1020">
        <f t="shared" si="108"/>
        <v>0</v>
      </c>
      <c r="BO1020">
        <f t="shared" si="108"/>
        <v>1</v>
      </c>
      <c r="BP1020">
        <f t="shared" si="108"/>
        <v>0</v>
      </c>
      <c r="BQ1020">
        <f t="shared" si="110"/>
        <v>0</v>
      </c>
      <c r="BR1020">
        <f t="shared" si="108"/>
        <v>0</v>
      </c>
      <c r="BS1020">
        <f t="shared" si="108"/>
        <v>0</v>
      </c>
      <c r="BT1020" s="256">
        <f t="shared" si="106"/>
        <v>4</v>
      </c>
    </row>
    <row r="1021" spans="2:72" x14ac:dyDescent="0.2">
      <c r="B1021" s="93" t="str">
        <f>IFERROR(VLOOKUP(TABLA!$F1021,BLIOTECAS!$C$1:$E$26,2,FALSE),"")</f>
        <v>MED</v>
      </c>
      <c r="C1021" s="93" t="str">
        <f>IFERROR(VLOOKUP(TABLA!F1021,BLIOTECAS!$C$1:$E$26,3,FALSE),"")</f>
        <v>Ciencias de la Salud</v>
      </c>
      <c r="D1021" s="290" t="s">
        <v>1069</v>
      </c>
      <c r="E1021" s="128" t="s">
        <v>8</v>
      </c>
      <c r="F1021" t="s">
        <v>22</v>
      </c>
      <c r="G1021" t="s">
        <v>48</v>
      </c>
      <c r="H1021" t="s">
        <v>46</v>
      </c>
      <c r="J1021" t="s">
        <v>22</v>
      </c>
      <c r="K1021" t="s">
        <v>24</v>
      </c>
      <c r="L1021" t="s">
        <v>56</v>
      </c>
      <c r="N1021">
        <v>3</v>
      </c>
      <c r="O1021">
        <v>3</v>
      </c>
      <c r="P1021">
        <v>3</v>
      </c>
      <c r="Q1021">
        <v>4</v>
      </c>
      <c r="R1021">
        <v>4</v>
      </c>
      <c r="S1021" t="s">
        <v>88</v>
      </c>
      <c r="T1021" t="s">
        <v>87</v>
      </c>
      <c r="U1021">
        <v>2</v>
      </c>
      <c r="V1021">
        <v>3</v>
      </c>
      <c r="W1021">
        <v>3</v>
      </c>
      <c r="X1021">
        <v>3</v>
      </c>
      <c r="Y1021">
        <v>4</v>
      </c>
      <c r="Z1021">
        <v>3</v>
      </c>
      <c r="AA1021">
        <v>5</v>
      </c>
      <c r="AB1021">
        <v>2</v>
      </c>
      <c r="AC1021">
        <v>3</v>
      </c>
      <c r="AD1021">
        <v>3</v>
      </c>
      <c r="AE1021">
        <v>3</v>
      </c>
      <c r="AF1021">
        <v>3</v>
      </c>
      <c r="AG1021">
        <v>4</v>
      </c>
      <c r="AH1021">
        <v>3</v>
      </c>
      <c r="AI1021">
        <v>3</v>
      </c>
      <c r="AJ1021">
        <v>3</v>
      </c>
      <c r="AK1021" t="s">
        <v>88</v>
      </c>
      <c r="AL1021" t="s">
        <v>88</v>
      </c>
      <c r="AM1021">
        <v>4</v>
      </c>
      <c r="AN1021">
        <v>3</v>
      </c>
      <c r="AO1021" t="s">
        <v>115</v>
      </c>
      <c r="AP1021">
        <v>4</v>
      </c>
      <c r="AQ1021">
        <v>4</v>
      </c>
      <c r="AR1021">
        <v>3</v>
      </c>
      <c r="AS1021">
        <v>4</v>
      </c>
      <c r="AT1021">
        <v>3</v>
      </c>
      <c r="AU1021">
        <v>3</v>
      </c>
      <c r="AV1021">
        <v>2</v>
      </c>
      <c r="AW1021">
        <v>3</v>
      </c>
      <c r="AX1021" s="67" t="s">
        <v>88</v>
      </c>
      <c r="AY1021" t="s">
        <v>88</v>
      </c>
      <c r="BA1021">
        <v>4</v>
      </c>
      <c r="BB1021" s="67">
        <v>4</v>
      </c>
      <c r="BC1021" s="117" t="s">
        <v>134</v>
      </c>
      <c r="BF1021">
        <f t="shared" si="109"/>
        <v>0</v>
      </c>
      <c r="BG1021">
        <f t="shared" si="107"/>
        <v>0</v>
      </c>
      <c r="BH1021">
        <f t="shared" si="107"/>
        <v>0</v>
      </c>
      <c r="BI1021">
        <f t="shared" si="107"/>
        <v>0</v>
      </c>
      <c r="BJ1021">
        <f t="shared" si="107"/>
        <v>0</v>
      </c>
      <c r="BK1021">
        <f t="shared" si="107"/>
        <v>0</v>
      </c>
      <c r="BL1021">
        <f t="shared" si="111"/>
        <v>0</v>
      </c>
      <c r="BM1021">
        <f t="shared" si="108"/>
        <v>0</v>
      </c>
      <c r="BN1021">
        <f t="shared" si="108"/>
        <v>0</v>
      </c>
      <c r="BO1021">
        <f t="shared" si="108"/>
        <v>0</v>
      </c>
      <c r="BP1021">
        <f t="shared" si="108"/>
        <v>0</v>
      </c>
      <c r="BQ1021">
        <f t="shared" si="110"/>
        <v>0</v>
      </c>
      <c r="BR1021">
        <f t="shared" si="108"/>
        <v>1</v>
      </c>
      <c r="BS1021">
        <f t="shared" si="108"/>
        <v>0</v>
      </c>
      <c r="BT1021" s="256">
        <f t="shared" si="106"/>
        <v>4</v>
      </c>
    </row>
    <row r="1022" spans="2:72" x14ac:dyDescent="0.2">
      <c r="B1022" s="93" t="str">
        <f>IFERROR(VLOOKUP(TABLA!$F1022,BLIOTECAS!$C$1:$E$26,2,FALSE),"")</f>
        <v>EDU</v>
      </c>
      <c r="C1022" s="93" t="str">
        <f>IFERROR(VLOOKUP(TABLA!F1022,BLIOTECAS!$C$1:$E$26,3,FALSE),"")</f>
        <v>Humanidades</v>
      </c>
      <c r="D1022" s="290" t="s">
        <v>1069</v>
      </c>
      <c r="E1022" s="128" t="s">
        <v>8</v>
      </c>
      <c r="F1022" t="s">
        <v>16</v>
      </c>
      <c r="G1022" t="s">
        <v>44</v>
      </c>
      <c r="H1022" t="s">
        <v>45</v>
      </c>
      <c r="N1022">
        <v>5</v>
      </c>
      <c r="O1022">
        <v>5</v>
      </c>
      <c r="P1022">
        <v>5</v>
      </c>
      <c r="Q1022">
        <v>5</v>
      </c>
      <c r="R1022">
        <v>5</v>
      </c>
      <c r="S1022" t="s">
        <v>88</v>
      </c>
      <c r="T1022" t="s">
        <v>88</v>
      </c>
      <c r="U1022">
        <v>5</v>
      </c>
      <c r="V1022">
        <v>5</v>
      </c>
      <c r="W1022">
        <v>5</v>
      </c>
      <c r="X1022">
        <v>5</v>
      </c>
      <c r="Y1022">
        <v>5</v>
      </c>
      <c r="Z1022">
        <v>5</v>
      </c>
      <c r="AA1022">
        <v>5</v>
      </c>
      <c r="AB1022">
        <v>5</v>
      </c>
      <c r="AC1022">
        <v>5</v>
      </c>
      <c r="AD1022">
        <v>5</v>
      </c>
      <c r="AE1022">
        <v>5</v>
      </c>
      <c r="AF1022">
        <v>5</v>
      </c>
      <c r="AG1022">
        <v>5</v>
      </c>
      <c r="AH1022">
        <v>5</v>
      </c>
      <c r="AI1022">
        <v>5</v>
      </c>
      <c r="AJ1022">
        <v>5</v>
      </c>
      <c r="AK1022" t="s">
        <v>88</v>
      </c>
      <c r="AL1022" t="s">
        <v>88</v>
      </c>
      <c r="AM1022">
        <v>5</v>
      </c>
      <c r="AN1022">
        <v>5</v>
      </c>
      <c r="AO1022" t="s">
        <v>659</v>
      </c>
      <c r="AP1022">
        <v>3</v>
      </c>
      <c r="AQ1022">
        <v>5</v>
      </c>
      <c r="AR1022">
        <v>5</v>
      </c>
      <c r="AS1022">
        <v>5</v>
      </c>
      <c r="AT1022">
        <v>5</v>
      </c>
      <c r="AU1022">
        <v>5</v>
      </c>
      <c r="AV1022">
        <v>5</v>
      </c>
      <c r="AW1022">
        <v>5</v>
      </c>
      <c r="AX1022" s="67" t="s">
        <v>88</v>
      </c>
      <c r="AY1022" t="s">
        <v>88</v>
      </c>
      <c r="BA1022">
        <v>5</v>
      </c>
      <c r="BB1022" s="67">
        <v>3</v>
      </c>
      <c r="BC1022" s="117" t="s">
        <v>135</v>
      </c>
      <c r="BF1022">
        <f t="shared" si="109"/>
        <v>0</v>
      </c>
      <c r="BG1022">
        <f t="shared" si="107"/>
        <v>0</v>
      </c>
      <c r="BH1022">
        <f t="shared" si="107"/>
        <v>0</v>
      </c>
      <c r="BI1022">
        <f t="shared" si="107"/>
        <v>0</v>
      </c>
      <c r="BJ1022">
        <f t="shared" si="107"/>
        <v>0</v>
      </c>
      <c r="BK1022">
        <f t="shared" si="107"/>
        <v>0</v>
      </c>
      <c r="BL1022">
        <f t="shared" si="111"/>
        <v>1</v>
      </c>
      <c r="BM1022">
        <f t="shared" si="108"/>
        <v>0</v>
      </c>
      <c r="BN1022">
        <f t="shared" si="108"/>
        <v>1</v>
      </c>
      <c r="BO1022">
        <f t="shared" si="108"/>
        <v>1</v>
      </c>
      <c r="BP1022">
        <f t="shared" si="108"/>
        <v>1</v>
      </c>
      <c r="BQ1022">
        <f t="shared" si="110"/>
        <v>0</v>
      </c>
      <c r="BR1022">
        <f t="shared" si="108"/>
        <v>0</v>
      </c>
      <c r="BS1022">
        <f t="shared" si="108"/>
        <v>0</v>
      </c>
      <c r="BT1022" s="256">
        <f t="shared" si="106"/>
        <v>5</v>
      </c>
    </row>
    <row r="1023" spans="2:72" x14ac:dyDescent="0.2">
      <c r="B1023" s="93" t="str">
        <f>IFERROR(VLOOKUP(TABLA!$F1023,BLIOTECAS!$C$1:$E$26,2,FALSE),"")</f>
        <v/>
      </c>
      <c r="C1023" s="93" t="str">
        <f>IFERROR(VLOOKUP(TABLA!F1023,BLIOTECAS!$C$1:$E$26,3,FALSE),"")</f>
        <v/>
      </c>
      <c r="D1023" s="290" t="s">
        <v>1069</v>
      </c>
      <c r="E1023" s="128" t="s">
        <v>8</v>
      </c>
      <c r="G1023" t="s">
        <v>46</v>
      </c>
      <c r="H1023" t="s">
        <v>44</v>
      </c>
      <c r="J1023" t="s">
        <v>22</v>
      </c>
      <c r="K1023" t="s">
        <v>56</v>
      </c>
      <c r="N1023">
        <v>5</v>
      </c>
      <c r="O1023">
        <v>4</v>
      </c>
      <c r="P1023">
        <v>4</v>
      </c>
      <c r="Q1023">
        <v>4</v>
      </c>
      <c r="R1023">
        <v>5</v>
      </c>
      <c r="S1023" t="s">
        <v>88</v>
      </c>
      <c r="T1023" t="s">
        <v>87</v>
      </c>
      <c r="U1023">
        <v>2</v>
      </c>
      <c r="V1023">
        <v>1</v>
      </c>
      <c r="W1023">
        <v>1</v>
      </c>
      <c r="X1023">
        <v>1</v>
      </c>
      <c r="Y1023">
        <v>5</v>
      </c>
      <c r="Z1023">
        <v>3</v>
      </c>
      <c r="AA1023">
        <v>3</v>
      </c>
      <c r="AB1023">
        <v>2</v>
      </c>
      <c r="AC1023">
        <v>3</v>
      </c>
      <c r="AD1023">
        <v>4</v>
      </c>
      <c r="AE1023">
        <v>4</v>
      </c>
      <c r="AF1023">
        <v>2</v>
      </c>
      <c r="AK1023" t="s">
        <v>88</v>
      </c>
      <c r="AL1023" t="s">
        <v>88</v>
      </c>
      <c r="AM1023">
        <v>2</v>
      </c>
      <c r="AO1023" t="s">
        <v>115</v>
      </c>
      <c r="AP1023">
        <v>4</v>
      </c>
      <c r="AQ1023">
        <v>5</v>
      </c>
      <c r="AR1023">
        <v>5</v>
      </c>
      <c r="AS1023">
        <v>5</v>
      </c>
      <c r="AX1023" s="67" t="s">
        <v>88</v>
      </c>
      <c r="AY1023" t="s">
        <v>88</v>
      </c>
      <c r="BC1023" s="117" t="s">
        <v>134</v>
      </c>
      <c r="BF1023">
        <f t="shared" si="109"/>
        <v>0</v>
      </c>
      <c r="BG1023">
        <f t="shared" si="107"/>
        <v>0</v>
      </c>
      <c r="BH1023">
        <f t="shared" si="107"/>
        <v>0</v>
      </c>
      <c r="BI1023">
        <f t="shared" si="107"/>
        <v>0</v>
      </c>
      <c r="BJ1023">
        <f t="shared" si="107"/>
        <v>0</v>
      </c>
      <c r="BK1023">
        <f t="shared" si="107"/>
        <v>0</v>
      </c>
      <c r="BL1023">
        <f t="shared" si="111"/>
        <v>0</v>
      </c>
      <c r="BM1023">
        <f t="shared" si="108"/>
        <v>0</v>
      </c>
      <c r="BN1023">
        <f t="shared" si="108"/>
        <v>0</v>
      </c>
      <c r="BO1023">
        <f t="shared" si="108"/>
        <v>0</v>
      </c>
      <c r="BP1023">
        <f t="shared" si="108"/>
        <v>0</v>
      </c>
      <c r="BQ1023">
        <f t="shared" si="110"/>
        <v>0</v>
      </c>
      <c r="BR1023">
        <f t="shared" si="108"/>
        <v>1</v>
      </c>
      <c r="BS1023">
        <f t="shared" si="108"/>
        <v>0</v>
      </c>
      <c r="BT1023" s="256">
        <f t="shared" si="106"/>
        <v>4</v>
      </c>
    </row>
    <row r="1024" spans="2:72" x14ac:dyDescent="0.2">
      <c r="B1024" s="93" t="str">
        <f>IFERROR(VLOOKUP(TABLA!$F1024,BLIOTECAS!$C$1:$E$26,2,FALSE),"")</f>
        <v>OPT</v>
      </c>
      <c r="C1024" s="93" t="str">
        <f>IFERROR(VLOOKUP(TABLA!F1024,BLIOTECAS!$C$1:$E$26,3,FALSE),"")</f>
        <v>Ciencias de la Salud</v>
      </c>
      <c r="D1024" s="290" t="s">
        <v>1069</v>
      </c>
      <c r="E1024" s="128" t="s">
        <v>8</v>
      </c>
      <c r="F1024" t="s">
        <v>37</v>
      </c>
      <c r="G1024" t="s">
        <v>47</v>
      </c>
      <c r="H1024" t="s">
        <v>46</v>
      </c>
      <c r="J1024" t="s">
        <v>37</v>
      </c>
      <c r="K1024" t="s">
        <v>22</v>
      </c>
      <c r="L1024" t="s">
        <v>36</v>
      </c>
      <c r="N1024">
        <v>5</v>
      </c>
      <c r="O1024">
        <v>5</v>
      </c>
      <c r="P1024">
        <v>4</v>
      </c>
      <c r="Q1024">
        <v>3</v>
      </c>
      <c r="R1024">
        <v>5</v>
      </c>
      <c r="S1024" t="s">
        <v>87</v>
      </c>
      <c r="T1024" t="s">
        <v>87</v>
      </c>
      <c r="U1024">
        <v>4</v>
      </c>
      <c r="V1024">
        <v>3</v>
      </c>
      <c r="W1024">
        <v>1</v>
      </c>
      <c r="X1024">
        <v>1</v>
      </c>
      <c r="Y1024">
        <v>4</v>
      </c>
      <c r="Z1024">
        <v>4</v>
      </c>
      <c r="AA1024">
        <v>5</v>
      </c>
      <c r="AB1024">
        <v>4</v>
      </c>
      <c r="AC1024">
        <v>3</v>
      </c>
      <c r="AD1024">
        <v>4</v>
      </c>
      <c r="AE1024">
        <v>2</v>
      </c>
      <c r="AF1024">
        <v>4</v>
      </c>
      <c r="AG1024">
        <v>4</v>
      </c>
      <c r="AH1024">
        <v>2</v>
      </c>
      <c r="AI1024">
        <v>2</v>
      </c>
      <c r="AJ1024">
        <v>4</v>
      </c>
      <c r="AK1024" t="s">
        <v>88</v>
      </c>
      <c r="AL1024" t="s">
        <v>88</v>
      </c>
      <c r="AM1024">
        <v>3</v>
      </c>
      <c r="AN1024">
        <v>3</v>
      </c>
      <c r="AO1024" t="s">
        <v>115</v>
      </c>
      <c r="AP1024">
        <v>5</v>
      </c>
      <c r="AQ1024">
        <v>5</v>
      </c>
      <c r="AR1024">
        <v>4</v>
      </c>
      <c r="AS1024">
        <v>4</v>
      </c>
      <c r="AT1024">
        <v>5</v>
      </c>
      <c r="AU1024">
        <v>4</v>
      </c>
      <c r="AV1024">
        <v>3</v>
      </c>
      <c r="AW1024">
        <v>3</v>
      </c>
      <c r="AX1024" s="67" t="s">
        <v>88</v>
      </c>
      <c r="AY1024" t="s">
        <v>88</v>
      </c>
      <c r="BA1024">
        <v>4</v>
      </c>
      <c r="BB1024" s="67">
        <v>5</v>
      </c>
      <c r="BC1024" s="117" t="s">
        <v>134</v>
      </c>
      <c r="BF1024">
        <f t="shared" si="109"/>
        <v>0</v>
      </c>
      <c r="BG1024">
        <f t="shared" si="107"/>
        <v>0</v>
      </c>
      <c r="BH1024">
        <f t="shared" si="107"/>
        <v>0</v>
      </c>
      <c r="BI1024">
        <f t="shared" si="107"/>
        <v>0</v>
      </c>
      <c r="BJ1024">
        <f t="shared" si="107"/>
        <v>0</v>
      </c>
      <c r="BK1024">
        <f t="shared" si="107"/>
        <v>0</v>
      </c>
      <c r="BL1024">
        <f t="shared" si="111"/>
        <v>0</v>
      </c>
      <c r="BM1024">
        <f t="shared" si="108"/>
        <v>0</v>
      </c>
      <c r="BN1024">
        <f t="shared" si="108"/>
        <v>0</v>
      </c>
      <c r="BO1024">
        <f t="shared" si="108"/>
        <v>0</v>
      </c>
      <c r="BP1024">
        <f t="shared" si="108"/>
        <v>0</v>
      </c>
      <c r="BQ1024">
        <f t="shared" si="110"/>
        <v>0</v>
      </c>
      <c r="BR1024">
        <f t="shared" si="108"/>
        <v>1</v>
      </c>
      <c r="BS1024">
        <f t="shared" si="108"/>
        <v>0</v>
      </c>
      <c r="BT1024" s="256">
        <f t="shared" si="106"/>
        <v>4</v>
      </c>
    </row>
    <row r="1025" spans="2:72" x14ac:dyDescent="0.2">
      <c r="B1025" s="93" t="str">
        <f>IFERROR(VLOOKUP(TABLA!$F1025,BLIOTECAS!$C$1:$E$26,2,FALSE),"")</f>
        <v>BIO</v>
      </c>
      <c r="C1025" s="93" t="str">
        <f>IFERROR(VLOOKUP(TABLA!F1025,BLIOTECAS!$C$1:$E$26,3,FALSE),"")</f>
        <v>Ciencias Experimentales</v>
      </c>
      <c r="D1025" s="290" t="s">
        <v>1069</v>
      </c>
      <c r="E1025" s="128" t="s">
        <v>10</v>
      </c>
      <c r="F1025" t="s">
        <v>27</v>
      </c>
      <c r="G1025" t="s">
        <v>46</v>
      </c>
      <c r="H1025" t="s">
        <v>46</v>
      </c>
      <c r="J1025" t="s">
        <v>27</v>
      </c>
      <c r="N1025">
        <v>4</v>
      </c>
      <c r="O1025">
        <v>4</v>
      </c>
      <c r="P1025">
        <v>2</v>
      </c>
      <c r="Q1025">
        <v>3</v>
      </c>
      <c r="R1025">
        <v>4</v>
      </c>
      <c r="S1025" t="s">
        <v>88</v>
      </c>
      <c r="T1025" t="s">
        <v>88</v>
      </c>
      <c r="X1025">
        <v>4</v>
      </c>
      <c r="Y1025">
        <v>2</v>
      </c>
      <c r="Z1025">
        <v>5</v>
      </c>
      <c r="AB1025">
        <v>3</v>
      </c>
      <c r="AC1025">
        <v>3</v>
      </c>
      <c r="AD1025">
        <v>3</v>
      </c>
      <c r="AE1025">
        <v>2</v>
      </c>
      <c r="AF1025">
        <v>3</v>
      </c>
      <c r="AG1025">
        <v>4</v>
      </c>
      <c r="AH1025">
        <v>4</v>
      </c>
      <c r="AI1025">
        <v>4</v>
      </c>
      <c r="AJ1025">
        <v>3</v>
      </c>
      <c r="AK1025" t="s">
        <v>87</v>
      </c>
      <c r="AL1025" t="s">
        <v>88</v>
      </c>
      <c r="AM1025">
        <v>4</v>
      </c>
      <c r="AN1025">
        <v>3</v>
      </c>
      <c r="AO1025" t="s">
        <v>115</v>
      </c>
      <c r="AP1025">
        <v>5</v>
      </c>
      <c r="AQ1025">
        <v>4</v>
      </c>
      <c r="AR1025">
        <v>4</v>
      </c>
      <c r="AS1025">
        <v>4</v>
      </c>
      <c r="AT1025">
        <v>4</v>
      </c>
      <c r="AU1025">
        <v>4</v>
      </c>
      <c r="AV1025">
        <v>4</v>
      </c>
      <c r="AW1025">
        <v>4</v>
      </c>
      <c r="AX1025" s="67" t="s">
        <v>87</v>
      </c>
      <c r="AY1025" t="s">
        <v>88</v>
      </c>
      <c r="BA1025">
        <v>5</v>
      </c>
      <c r="BB1025" s="67">
        <v>5</v>
      </c>
      <c r="BC1025" s="117" t="s">
        <v>134</v>
      </c>
      <c r="BF1025">
        <f t="shared" si="109"/>
        <v>0</v>
      </c>
      <c r="BG1025">
        <f t="shared" si="107"/>
        <v>0</v>
      </c>
      <c r="BH1025">
        <f t="shared" si="107"/>
        <v>0</v>
      </c>
      <c r="BI1025">
        <f t="shared" si="107"/>
        <v>0</v>
      </c>
      <c r="BJ1025">
        <f t="shared" si="107"/>
        <v>0</v>
      </c>
      <c r="BK1025">
        <f t="shared" si="107"/>
        <v>0</v>
      </c>
      <c r="BL1025">
        <f t="shared" si="111"/>
        <v>0</v>
      </c>
      <c r="BM1025">
        <f t="shared" si="108"/>
        <v>0</v>
      </c>
      <c r="BN1025">
        <f t="shared" si="108"/>
        <v>0</v>
      </c>
      <c r="BO1025">
        <f t="shared" si="108"/>
        <v>0</v>
      </c>
      <c r="BP1025">
        <f t="shared" si="108"/>
        <v>0</v>
      </c>
      <c r="BQ1025">
        <f t="shared" si="110"/>
        <v>0</v>
      </c>
      <c r="BR1025">
        <f t="shared" si="108"/>
        <v>1</v>
      </c>
      <c r="BS1025">
        <f t="shared" si="108"/>
        <v>0</v>
      </c>
      <c r="BT1025" s="256">
        <f t="shared" si="106"/>
        <v>4</v>
      </c>
    </row>
    <row r="1026" spans="2:72" x14ac:dyDescent="0.2">
      <c r="B1026" s="93" t="str">
        <f>IFERROR(VLOOKUP(TABLA!$F1026,BLIOTECAS!$C$1:$E$26,2,FALSE),"")</f>
        <v>CPS</v>
      </c>
      <c r="C1026" s="93" t="str">
        <f>IFERROR(VLOOKUP(TABLA!F1026,BLIOTECAS!$C$1:$E$26,3,FALSE),"")</f>
        <v>Ciencias Sociales</v>
      </c>
      <c r="D1026" s="290" t="s">
        <v>1069</v>
      </c>
      <c r="E1026" s="128" t="s">
        <v>9</v>
      </c>
      <c r="F1026" t="s">
        <v>18</v>
      </c>
      <c r="G1026" t="s">
        <v>48</v>
      </c>
      <c r="H1026" t="s">
        <v>48</v>
      </c>
      <c r="J1026" t="s">
        <v>18</v>
      </c>
      <c r="K1026" t="s">
        <v>18</v>
      </c>
      <c r="L1026" t="s">
        <v>18</v>
      </c>
      <c r="N1026">
        <v>5</v>
      </c>
      <c r="O1026">
        <v>5</v>
      </c>
      <c r="P1026">
        <v>5</v>
      </c>
      <c r="Q1026">
        <v>5</v>
      </c>
      <c r="R1026">
        <v>5</v>
      </c>
      <c r="S1026" t="s">
        <v>87</v>
      </c>
      <c r="T1026" t="s">
        <v>87</v>
      </c>
      <c r="U1026">
        <v>4</v>
      </c>
      <c r="V1026">
        <v>5</v>
      </c>
      <c r="W1026">
        <v>5</v>
      </c>
      <c r="X1026">
        <v>5</v>
      </c>
      <c r="Y1026">
        <v>5</v>
      </c>
      <c r="Z1026">
        <v>5</v>
      </c>
      <c r="AA1026">
        <v>5</v>
      </c>
      <c r="AB1026">
        <v>5</v>
      </c>
      <c r="AC1026">
        <v>5</v>
      </c>
      <c r="AD1026">
        <v>5</v>
      </c>
      <c r="AE1026">
        <v>5</v>
      </c>
      <c r="AF1026">
        <v>5</v>
      </c>
      <c r="AG1026">
        <v>5</v>
      </c>
      <c r="AH1026">
        <v>5</v>
      </c>
      <c r="AI1026">
        <v>5</v>
      </c>
      <c r="AJ1026">
        <v>5</v>
      </c>
      <c r="AK1026" t="s">
        <v>87</v>
      </c>
      <c r="AL1026" t="s">
        <v>87</v>
      </c>
      <c r="AM1026">
        <v>5</v>
      </c>
      <c r="AN1026">
        <v>5</v>
      </c>
      <c r="AO1026" t="s">
        <v>358</v>
      </c>
      <c r="AP1026">
        <v>5</v>
      </c>
      <c r="AQ1026">
        <v>5</v>
      </c>
      <c r="AR1026">
        <v>5</v>
      </c>
      <c r="AS1026">
        <v>5</v>
      </c>
      <c r="AT1026">
        <v>5</v>
      </c>
      <c r="AU1026">
        <v>5</v>
      </c>
      <c r="AV1026">
        <v>5</v>
      </c>
      <c r="AW1026">
        <v>5</v>
      </c>
      <c r="AX1026" s="67" t="s">
        <v>87</v>
      </c>
      <c r="AY1026" t="s">
        <v>88</v>
      </c>
      <c r="BA1026">
        <v>5</v>
      </c>
      <c r="BB1026" s="67">
        <v>5</v>
      </c>
      <c r="BC1026" s="117" t="s">
        <v>135</v>
      </c>
      <c r="BF1026">
        <f t="shared" si="109"/>
        <v>0</v>
      </c>
      <c r="BG1026">
        <f t="shared" si="107"/>
        <v>0</v>
      </c>
      <c r="BH1026">
        <f t="shared" si="107"/>
        <v>0</v>
      </c>
      <c r="BI1026">
        <f t="shared" si="107"/>
        <v>0</v>
      </c>
      <c r="BJ1026">
        <f t="shared" si="107"/>
        <v>0</v>
      </c>
      <c r="BK1026">
        <f t="shared" si="107"/>
        <v>0</v>
      </c>
      <c r="BL1026">
        <f t="shared" si="111"/>
        <v>0</v>
      </c>
      <c r="BM1026">
        <f t="shared" si="108"/>
        <v>0</v>
      </c>
      <c r="BN1026">
        <f t="shared" si="108"/>
        <v>0</v>
      </c>
      <c r="BO1026">
        <f t="shared" si="108"/>
        <v>1</v>
      </c>
      <c r="BP1026">
        <f t="shared" si="108"/>
        <v>1</v>
      </c>
      <c r="BQ1026">
        <f t="shared" si="110"/>
        <v>0</v>
      </c>
      <c r="BR1026">
        <f t="shared" si="108"/>
        <v>0</v>
      </c>
      <c r="BS1026">
        <f t="shared" si="108"/>
        <v>0</v>
      </c>
      <c r="BT1026" s="256">
        <f t="shared" si="106"/>
        <v>5</v>
      </c>
    </row>
    <row r="1027" spans="2:72" x14ac:dyDescent="0.2">
      <c r="B1027" s="93" t="str">
        <f>IFERROR(VLOOKUP(TABLA!$F1027,BLIOTECAS!$C$1:$E$26,2,FALSE),"")</f>
        <v>ODO</v>
      </c>
      <c r="C1027" s="93" t="str">
        <f>IFERROR(VLOOKUP(TABLA!F1027,BLIOTECAS!$C$1:$E$26,3,FALSE),"")</f>
        <v>Ciencias de la Salud</v>
      </c>
      <c r="D1027" s="290" t="s">
        <v>1069</v>
      </c>
      <c r="E1027" s="128" t="s">
        <v>8</v>
      </c>
      <c r="F1027" t="s">
        <v>36</v>
      </c>
      <c r="G1027" t="s">
        <v>47</v>
      </c>
      <c r="H1027" t="s">
        <v>46</v>
      </c>
      <c r="J1027" t="s">
        <v>476</v>
      </c>
      <c r="K1027" t="s">
        <v>36</v>
      </c>
      <c r="N1027">
        <v>4</v>
      </c>
      <c r="O1027">
        <v>2</v>
      </c>
      <c r="P1027">
        <v>2</v>
      </c>
      <c r="Q1027">
        <v>3</v>
      </c>
      <c r="R1027">
        <v>4</v>
      </c>
      <c r="S1027" t="s">
        <v>87</v>
      </c>
      <c r="T1027" t="s">
        <v>87</v>
      </c>
      <c r="U1027">
        <v>2</v>
      </c>
      <c r="V1027">
        <v>3</v>
      </c>
      <c r="W1027">
        <v>3</v>
      </c>
      <c r="X1027">
        <v>2</v>
      </c>
      <c r="Y1027">
        <v>5</v>
      </c>
      <c r="AA1027">
        <v>4</v>
      </c>
      <c r="AB1027">
        <v>4</v>
      </c>
      <c r="AC1027">
        <v>3</v>
      </c>
      <c r="AD1027">
        <v>3</v>
      </c>
      <c r="AE1027">
        <v>4</v>
      </c>
      <c r="AF1027">
        <v>3</v>
      </c>
      <c r="AG1027">
        <v>3</v>
      </c>
      <c r="AH1027">
        <v>3</v>
      </c>
      <c r="AI1027">
        <v>2</v>
      </c>
      <c r="AJ1027">
        <v>3</v>
      </c>
      <c r="AK1027" t="s">
        <v>88</v>
      </c>
      <c r="AL1027" t="s">
        <v>88</v>
      </c>
      <c r="AM1027">
        <v>3</v>
      </c>
      <c r="AN1027">
        <v>3</v>
      </c>
      <c r="AO1027" t="s">
        <v>115</v>
      </c>
      <c r="AP1027">
        <v>3</v>
      </c>
      <c r="AQ1027">
        <v>1</v>
      </c>
      <c r="AR1027">
        <v>3</v>
      </c>
      <c r="AS1027">
        <v>3</v>
      </c>
      <c r="AT1027">
        <v>4</v>
      </c>
      <c r="AU1027">
        <v>4</v>
      </c>
      <c r="AV1027">
        <v>3</v>
      </c>
      <c r="AW1027">
        <v>2</v>
      </c>
      <c r="AX1027" s="67" t="s">
        <v>87</v>
      </c>
      <c r="AY1027" t="s">
        <v>88</v>
      </c>
      <c r="BA1027">
        <v>2</v>
      </c>
      <c r="BB1027" s="67">
        <v>2</v>
      </c>
      <c r="BC1027" s="117" t="s">
        <v>133</v>
      </c>
      <c r="BD1027" t="s">
        <v>822</v>
      </c>
      <c r="BF1027">
        <f t="shared" si="109"/>
        <v>0</v>
      </c>
      <c r="BG1027">
        <f t="shared" si="107"/>
        <v>0</v>
      </c>
      <c r="BH1027">
        <f t="shared" si="107"/>
        <v>0</v>
      </c>
      <c r="BI1027">
        <f t="shared" si="107"/>
        <v>0</v>
      </c>
      <c r="BJ1027">
        <f t="shared" si="107"/>
        <v>0</v>
      </c>
      <c r="BK1027">
        <f t="shared" si="107"/>
        <v>0</v>
      </c>
      <c r="BL1027">
        <f t="shared" si="111"/>
        <v>0</v>
      </c>
      <c r="BM1027">
        <f t="shared" si="108"/>
        <v>0</v>
      </c>
      <c r="BN1027">
        <f t="shared" si="108"/>
        <v>0</v>
      </c>
      <c r="BO1027">
        <f t="shared" si="108"/>
        <v>0</v>
      </c>
      <c r="BP1027">
        <f t="shared" si="108"/>
        <v>0</v>
      </c>
      <c r="BQ1027">
        <f t="shared" si="110"/>
        <v>0</v>
      </c>
      <c r="BR1027">
        <f t="shared" si="108"/>
        <v>1</v>
      </c>
      <c r="BS1027">
        <f t="shared" si="108"/>
        <v>0</v>
      </c>
      <c r="BT1027" s="256">
        <f t="shared" si="106"/>
        <v>3</v>
      </c>
    </row>
    <row r="1028" spans="2:72" x14ac:dyDescent="0.2">
      <c r="B1028" s="93" t="str">
        <f>IFERROR(VLOOKUP(TABLA!$F1028,BLIOTECAS!$C$1:$E$26,2,FALSE),"")</f>
        <v/>
      </c>
      <c r="C1028" s="93" t="str">
        <f>IFERROR(VLOOKUP(TABLA!F1028,BLIOTECAS!$C$1:$E$26,3,FALSE),"")</f>
        <v/>
      </c>
      <c r="D1028" s="290" t="s">
        <v>1069</v>
      </c>
      <c r="E1028" s="128" t="s">
        <v>8</v>
      </c>
      <c r="G1028" t="s">
        <v>46</v>
      </c>
      <c r="H1028" t="s">
        <v>46</v>
      </c>
      <c r="J1028" t="s">
        <v>13</v>
      </c>
      <c r="N1028">
        <v>5</v>
      </c>
      <c r="O1028">
        <v>5</v>
      </c>
      <c r="P1028">
        <v>5</v>
      </c>
      <c r="Q1028">
        <v>3</v>
      </c>
      <c r="R1028">
        <v>5</v>
      </c>
      <c r="S1028" t="s">
        <v>88</v>
      </c>
      <c r="T1028" t="s">
        <v>87</v>
      </c>
      <c r="U1028">
        <v>3</v>
      </c>
      <c r="X1028">
        <v>3</v>
      </c>
      <c r="Y1028">
        <v>5</v>
      </c>
      <c r="Z1028">
        <v>2</v>
      </c>
      <c r="AA1028">
        <v>5</v>
      </c>
      <c r="AB1028">
        <v>3</v>
      </c>
      <c r="AC1028">
        <v>3</v>
      </c>
      <c r="AD1028">
        <v>4</v>
      </c>
      <c r="AE1028">
        <v>5</v>
      </c>
      <c r="AF1028">
        <v>3</v>
      </c>
      <c r="AG1028">
        <v>5</v>
      </c>
      <c r="AH1028">
        <v>5</v>
      </c>
      <c r="AJ1028">
        <v>4</v>
      </c>
      <c r="AK1028" t="s">
        <v>87</v>
      </c>
      <c r="AL1028" t="s">
        <v>88</v>
      </c>
      <c r="AM1028">
        <v>4</v>
      </c>
      <c r="AN1028">
        <v>3</v>
      </c>
      <c r="AO1028" t="s">
        <v>115</v>
      </c>
      <c r="AP1028">
        <v>5</v>
      </c>
      <c r="AQ1028">
        <v>5</v>
      </c>
      <c r="AR1028">
        <v>5</v>
      </c>
      <c r="AS1028">
        <v>5</v>
      </c>
      <c r="AT1028">
        <v>5</v>
      </c>
      <c r="AU1028">
        <v>5</v>
      </c>
      <c r="AV1028">
        <v>5</v>
      </c>
      <c r="AX1028" s="67" t="s">
        <v>88</v>
      </c>
      <c r="AY1028" t="s">
        <v>88</v>
      </c>
      <c r="BA1028">
        <v>4</v>
      </c>
      <c r="BB1028" s="67">
        <v>5</v>
      </c>
      <c r="BC1028" s="117" t="s">
        <v>135</v>
      </c>
      <c r="BF1028">
        <f t="shared" si="109"/>
        <v>0</v>
      </c>
      <c r="BG1028">
        <f t="shared" si="107"/>
        <v>0</v>
      </c>
      <c r="BH1028">
        <f t="shared" si="107"/>
        <v>0</v>
      </c>
      <c r="BI1028">
        <f t="shared" si="107"/>
        <v>0</v>
      </c>
      <c r="BJ1028">
        <f t="shared" si="107"/>
        <v>0</v>
      </c>
      <c r="BK1028">
        <f t="shared" si="107"/>
        <v>0</v>
      </c>
      <c r="BL1028">
        <f t="shared" si="111"/>
        <v>0</v>
      </c>
      <c r="BM1028">
        <f t="shared" si="108"/>
        <v>0</v>
      </c>
      <c r="BN1028">
        <f t="shared" si="108"/>
        <v>0</v>
      </c>
      <c r="BO1028">
        <f t="shared" si="108"/>
        <v>0</v>
      </c>
      <c r="BP1028">
        <f t="shared" si="108"/>
        <v>0</v>
      </c>
      <c r="BQ1028">
        <f t="shared" si="110"/>
        <v>0</v>
      </c>
      <c r="BR1028">
        <f t="shared" si="108"/>
        <v>1</v>
      </c>
      <c r="BS1028">
        <f t="shared" si="108"/>
        <v>0</v>
      </c>
      <c r="BT1028" s="256">
        <f t="shared" si="106"/>
        <v>5</v>
      </c>
    </row>
    <row r="1029" spans="2:72" x14ac:dyDescent="0.2">
      <c r="B1029" s="93" t="str">
        <f>IFERROR(VLOOKUP(TABLA!$F1029,BLIOTECAS!$C$1:$E$26,2,FALSE),"")</f>
        <v>CPS</v>
      </c>
      <c r="C1029" s="93" t="str">
        <f>IFERROR(VLOOKUP(TABLA!F1029,BLIOTECAS!$C$1:$E$26,3,FALSE),"")</f>
        <v>Ciencias Sociales</v>
      </c>
      <c r="D1029" s="290" t="s">
        <v>1069</v>
      </c>
      <c r="E1029" s="128" t="s">
        <v>9</v>
      </c>
      <c r="F1029" t="s">
        <v>18</v>
      </c>
      <c r="G1029" t="s">
        <v>47</v>
      </c>
      <c r="H1029" t="s">
        <v>47</v>
      </c>
      <c r="J1029" t="s">
        <v>18</v>
      </c>
      <c r="K1029" t="s">
        <v>31</v>
      </c>
      <c r="L1029" t="s">
        <v>19</v>
      </c>
      <c r="N1029">
        <v>5</v>
      </c>
      <c r="O1029">
        <v>5</v>
      </c>
      <c r="P1029">
        <v>5</v>
      </c>
      <c r="Q1029">
        <v>5</v>
      </c>
      <c r="R1029">
        <v>5</v>
      </c>
      <c r="S1029" t="s">
        <v>87</v>
      </c>
      <c r="T1029" t="s">
        <v>87</v>
      </c>
      <c r="U1029">
        <v>4</v>
      </c>
      <c r="V1029">
        <v>4</v>
      </c>
      <c r="W1029">
        <v>5</v>
      </c>
      <c r="X1029">
        <v>4</v>
      </c>
      <c r="Y1029">
        <v>5</v>
      </c>
      <c r="Z1029">
        <v>5</v>
      </c>
      <c r="AA1029">
        <v>5</v>
      </c>
      <c r="AB1029">
        <v>5</v>
      </c>
      <c r="AC1029">
        <v>5</v>
      </c>
      <c r="AD1029">
        <v>5</v>
      </c>
      <c r="AE1029">
        <v>5</v>
      </c>
      <c r="AF1029">
        <v>5</v>
      </c>
      <c r="AG1029">
        <v>5</v>
      </c>
      <c r="AH1029">
        <v>5</v>
      </c>
      <c r="AI1029">
        <v>5</v>
      </c>
      <c r="AJ1029">
        <v>5</v>
      </c>
      <c r="AK1029" t="s">
        <v>87</v>
      </c>
      <c r="AL1029" t="s">
        <v>87</v>
      </c>
      <c r="AM1029">
        <v>5</v>
      </c>
      <c r="AN1029">
        <v>4</v>
      </c>
      <c r="AO1029" t="s">
        <v>115</v>
      </c>
      <c r="AP1029">
        <v>5</v>
      </c>
      <c r="AQ1029">
        <v>5</v>
      </c>
      <c r="AR1029">
        <v>5</v>
      </c>
      <c r="AS1029">
        <v>5</v>
      </c>
      <c r="AT1029">
        <v>5</v>
      </c>
      <c r="AU1029">
        <v>5</v>
      </c>
      <c r="AV1029">
        <v>5</v>
      </c>
      <c r="AW1029">
        <v>5</v>
      </c>
      <c r="AX1029" s="67" t="s">
        <v>88</v>
      </c>
      <c r="AY1029" t="s">
        <v>88</v>
      </c>
      <c r="BA1029">
        <v>5</v>
      </c>
      <c r="BB1029" s="67">
        <v>5</v>
      </c>
      <c r="BC1029" s="117" t="s">
        <v>135</v>
      </c>
      <c r="BD1029" t="s">
        <v>1109</v>
      </c>
      <c r="BE1029" t="s">
        <v>823</v>
      </c>
      <c r="BF1029">
        <f t="shared" si="109"/>
        <v>0</v>
      </c>
      <c r="BG1029">
        <f t="shared" si="107"/>
        <v>0</v>
      </c>
      <c r="BH1029">
        <f t="shared" si="107"/>
        <v>0</v>
      </c>
      <c r="BI1029">
        <f t="shared" si="107"/>
        <v>0</v>
      </c>
      <c r="BJ1029">
        <f t="shared" si="107"/>
        <v>0</v>
      </c>
      <c r="BK1029">
        <f t="shared" si="107"/>
        <v>0</v>
      </c>
      <c r="BL1029">
        <f t="shared" si="111"/>
        <v>0</v>
      </c>
      <c r="BM1029">
        <f t="shared" si="108"/>
        <v>0</v>
      </c>
      <c r="BN1029">
        <f t="shared" si="108"/>
        <v>0</v>
      </c>
      <c r="BO1029">
        <f t="shared" si="108"/>
        <v>0</v>
      </c>
      <c r="BP1029">
        <f t="shared" si="108"/>
        <v>0</v>
      </c>
      <c r="BQ1029">
        <f t="shared" si="110"/>
        <v>0</v>
      </c>
      <c r="BR1029">
        <f t="shared" si="108"/>
        <v>1</v>
      </c>
      <c r="BS1029">
        <f t="shared" si="108"/>
        <v>0</v>
      </c>
      <c r="BT1029" s="256">
        <f t="shared" ref="BT1029:BT1092" si="112">IFERROR(VALUE(LEFT(BC1029,1)),"NC")</f>
        <v>5</v>
      </c>
    </row>
    <row r="1030" spans="2:72" x14ac:dyDescent="0.2">
      <c r="B1030" s="93" t="str">
        <f>IFERROR(VLOOKUP(TABLA!$F1030,BLIOTECAS!$C$1:$E$26,2,FALSE),"")</f>
        <v>QUI</v>
      </c>
      <c r="C1030" s="93" t="str">
        <f>IFERROR(VLOOKUP(TABLA!F1030,BLIOTECAS!$C$1:$E$26,3,FALSE),"")</f>
        <v>Ciencias Experimentales</v>
      </c>
      <c r="D1030" s="290" t="s">
        <v>1069</v>
      </c>
      <c r="E1030" s="128" t="s">
        <v>8</v>
      </c>
      <c r="F1030" t="s">
        <v>19</v>
      </c>
      <c r="G1030" t="s">
        <v>48</v>
      </c>
      <c r="H1030" t="s">
        <v>44</v>
      </c>
      <c r="J1030" t="s">
        <v>19</v>
      </c>
      <c r="N1030">
        <v>5</v>
      </c>
      <c r="O1030">
        <v>5</v>
      </c>
      <c r="P1030">
        <v>5</v>
      </c>
      <c r="Q1030">
        <v>4</v>
      </c>
      <c r="S1030" t="s">
        <v>88</v>
      </c>
      <c r="T1030" t="s">
        <v>88</v>
      </c>
      <c r="U1030">
        <v>1</v>
      </c>
      <c r="V1030">
        <v>1</v>
      </c>
      <c r="W1030">
        <v>1</v>
      </c>
      <c r="X1030">
        <v>1</v>
      </c>
      <c r="Y1030">
        <v>5</v>
      </c>
      <c r="Z1030">
        <v>5</v>
      </c>
      <c r="AA1030">
        <v>5</v>
      </c>
      <c r="AB1030">
        <v>2</v>
      </c>
      <c r="AC1030">
        <v>4</v>
      </c>
      <c r="AD1030">
        <v>5</v>
      </c>
      <c r="AE1030">
        <v>5</v>
      </c>
      <c r="AF1030">
        <v>5</v>
      </c>
      <c r="AG1030">
        <v>5</v>
      </c>
      <c r="AH1030">
        <v>3</v>
      </c>
      <c r="AI1030">
        <v>3</v>
      </c>
      <c r="AJ1030">
        <v>3</v>
      </c>
      <c r="AK1030" t="s">
        <v>88</v>
      </c>
      <c r="AL1030" t="s">
        <v>88</v>
      </c>
      <c r="AM1030">
        <v>5</v>
      </c>
      <c r="AN1030">
        <v>5</v>
      </c>
      <c r="AO1030" t="s">
        <v>115</v>
      </c>
      <c r="AP1030">
        <v>5</v>
      </c>
      <c r="AQ1030">
        <v>3</v>
      </c>
      <c r="AR1030">
        <v>3</v>
      </c>
      <c r="AS1030">
        <v>3</v>
      </c>
      <c r="AT1030">
        <v>3</v>
      </c>
      <c r="AU1030">
        <v>3</v>
      </c>
      <c r="AV1030">
        <v>3</v>
      </c>
      <c r="AW1030">
        <v>3</v>
      </c>
      <c r="AX1030" s="67" t="s">
        <v>88</v>
      </c>
      <c r="AY1030" t="s">
        <v>88</v>
      </c>
      <c r="BA1030">
        <v>5</v>
      </c>
      <c r="BB1030" s="67">
        <v>4</v>
      </c>
      <c r="BC1030" s="117" t="s">
        <v>135</v>
      </c>
      <c r="BD1030" t="s">
        <v>824</v>
      </c>
      <c r="BF1030">
        <f t="shared" si="109"/>
        <v>0</v>
      </c>
      <c r="BG1030">
        <f t="shared" si="107"/>
        <v>0</v>
      </c>
      <c r="BH1030">
        <f t="shared" si="107"/>
        <v>0</v>
      </c>
      <c r="BI1030">
        <f t="shared" si="107"/>
        <v>0</v>
      </c>
      <c r="BJ1030">
        <f t="shared" si="107"/>
        <v>0</v>
      </c>
      <c r="BK1030">
        <f t="shared" si="107"/>
        <v>0</v>
      </c>
      <c r="BL1030">
        <f t="shared" si="111"/>
        <v>0</v>
      </c>
      <c r="BM1030">
        <f t="shared" si="108"/>
        <v>0</v>
      </c>
      <c r="BN1030">
        <f t="shared" si="108"/>
        <v>0</v>
      </c>
      <c r="BO1030">
        <f t="shared" si="108"/>
        <v>0</v>
      </c>
      <c r="BP1030">
        <f t="shared" si="108"/>
        <v>0</v>
      </c>
      <c r="BQ1030">
        <f t="shared" si="110"/>
        <v>0</v>
      </c>
      <c r="BR1030">
        <f t="shared" si="108"/>
        <v>1</v>
      </c>
      <c r="BS1030">
        <f t="shared" si="108"/>
        <v>0</v>
      </c>
      <c r="BT1030" s="256">
        <f t="shared" si="112"/>
        <v>5</v>
      </c>
    </row>
    <row r="1031" spans="2:72" x14ac:dyDescent="0.2">
      <c r="B1031" s="93" t="str">
        <f>IFERROR(VLOOKUP(TABLA!$F1031,BLIOTECAS!$C$1:$E$26,2,FALSE),"")</f>
        <v>FLL</v>
      </c>
      <c r="C1031" s="93" t="str">
        <f>IFERROR(VLOOKUP(TABLA!F1031,BLIOTECAS!$C$1:$E$26,3,FALSE),"")</f>
        <v>Humanidades</v>
      </c>
      <c r="D1031" s="290" t="s">
        <v>1069</v>
      </c>
      <c r="E1031" s="128" t="s">
        <v>10</v>
      </c>
      <c r="F1031" t="s">
        <v>15</v>
      </c>
      <c r="G1031" t="s">
        <v>46</v>
      </c>
      <c r="H1031" t="s">
        <v>47</v>
      </c>
      <c r="J1031" t="s">
        <v>76</v>
      </c>
      <c r="K1031" t="s">
        <v>56</v>
      </c>
      <c r="L1031" t="s">
        <v>31</v>
      </c>
      <c r="N1031">
        <v>5</v>
      </c>
      <c r="O1031">
        <v>5</v>
      </c>
      <c r="P1031">
        <v>4</v>
      </c>
      <c r="Q1031">
        <v>4</v>
      </c>
      <c r="R1031">
        <v>5</v>
      </c>
      <c r="S1031" t="s">
        <v>87</v>
      </c>
      <c r="T1031" t="s">
        <v>87</v>
      </c>
      <c r="U1031">
        <v>5</v>
      </c>
      <c r="V1031">
        <v>3</v>
      </c>
      <c r="W1031">
        <v>3</v>
      </c>
      <c r="X1031">
        <v>4</v>
      </c>
      <c r="Y1031">
        <v>4</v>
      </c>
      <c r="Z1031">
        <v>4</v>
      </c>
      <c r="AA1031">
        <v>2</v>
      </c>
      <c r="AB1031">
        <v>4</v>
      </c>
      <c r="AC1031">
        <v>5</v>
      </c>
      <c r="AD1031">
        <v>5</v>
      </c>
      <c r="AE1031">
        <v>5</v>
      </c>
      <c r="AF1031">
        <v>4</v>
      </c>
      <c r="AG1031">
        <v>5</v>
      </c>
      <c r="AH1031">
        <v>5</v>
      </c>
      <c r="AI1031">
        <v>3</v>
      </c>
      <c r="AJ1031">
        <v>4</v>
      </c>
      <c r="AK1031" t="s">
        <v>87</v>
      </c>
      <c r="AL1031" t="s">
        <v>88</v>
      </c>
      <c r="AM1031">
        <v>5</v>
      </c>
      <c r="AN1031">
        <v>4</v>
      </c>
      <c r="AO1031" t="s">
        <v>115</v>
      </c>
      <c r="AP1031">
        <v>5</v>
      </c>
      <c r="AQ1031">
        <v>5</v>
      </c>
      <c r="AR1031">
        <v>5</v>
      </c>
      <c r="AS1031">
        <v>5</v>
      </c>
      <c r="AT1031">
        <v>5</v>
      </c>
      <c r="AU1031">
        <v>5</v>
      </c>
      <c r="AV1031">
        <v>5</v>
      </c>
      <c r="AW1031">
        <v>3</v>
      </c>
      <c r="AX1031" s="67" t="s">
        <v>87</v>
      </c>
      <c r="AY1031" t="s">
        <v>88</v>
      </c>
      <c r="BA1031">
        <v>5</v>
      </c>
      <c r="BB1031" s="67">
        <v>5</v>
      </c>
      <c r="BC1031" s="117" t="s">
        <v>135</v>
      </c>
      <c r="BF1031">
        <f t="shared" si="109"/>
        <v>0</v>
      </c>
      <c r="BG1031">
        <f t="shared" si="107"/>
        <v>0</v>
      </c>
      <c r="BH1031">
        <f t="shared" si="107"/>
        <v>0</v>
      </c>
      <c r="BI1031">
        <f t="shared" si="107"/>
        <v>0</v>
      </c>
      <c r="BJ1031">
        <f t="shared" si="107"/>
        <v>0</v>
      </c>
      <c r="BK1031">
        <f t="shared" si="107"/>
        <v>0</v>
      </c>
      <c r="BL1031">
        <f t="shared" si="111"/>
        <v>0</v>
      </c>
      <c r="BM1031">
        <f t="shared" si="108"/>
        <v>0</v>
      </c>
      <c r="BN1031">
        <f t="shared" si="108"/>
        <v>0</v>
      </c>
      <c r="BO1031">
        <f t="shared" si="108"/>
        <v>0</v>
      </c>
      <c r="BP1031">
        <f t="shared" si="108"/>
        <v>0</v>
      </c>
      <c r="BQ1031">
        <f t="shared" si="110"/>
        <v>0</v>
      </c>
      <c r="BR1031">
        <f t="shared" ref="BM1031:BS1074" si="113">IF(IFERROR(FIND(BR$2,$AO1031,1),0)&lt;&gt;0,1,0)</f>
        <v>1</v>
      </c>
      <c r="BS1031">
        <f t="shared" si="113"/>
        <v>0</v>
      </c>
      <c r="BT1031" s="256">
        <f t="shared" si="112"/>
        <v>5</v>
      </c>
    </row>
    <row r="1032" spans="2:72" x14ac:dyDescent="0.2">
      <c r="B1032" s="93" t="str">
        <f>IFERROR(VLOOKUP(TABLA!$F1032,BLIOTECAS!$C$1:$E$26,2,FALSE),"")</f>
        <v>TRS</v>
      </c>
      <c r="C1032" s="93" t="str">
        <f>IFERROR(VLOOKUP(TABLA!F1032,BLIOTECAS!$C$1:$E$26,3,FALSE),"")</f>
        <v>Ciencias Sociales</v>
      </c>
      <c r="D1032" s="290" t="s">
        <v>1069</v>
      </c>
      <c r="E1032" s="128" t="s">
        <v>10</v>
      </c>
      <c r="F1032" t="s">
        <v>32</v>
      </c>
      <c r="G1032" t="s">
        <v>48</v>
      </c>
      <c r="H1032" t="s">
        <v>48</v>
      </c>
      <c r="J1032" t="s">
        <v>32</v>
      </c>
      <c r="K1032" t="s">
        <v>18</v>
      </c>
      <c r="N1032">
        <v>5</v>
      </c>
      <c r="O1032">
        <v>5</v>
      </c>
      <c r="P1032">
        <v>5</v>
      </c>
      <c r="Q1032">
        <v>5</v>
      </c>
      <c r="R1032">
        <v>5</v>
      </c>
      <c r="S1032" t="s">
        <v>87</v>
      </c>
      <c r="T1032" t="s">
        <v>87</v>
      </c>
      <c r="U1032">
        <v>4</v>
      </c>
      <c r="V1032">
        <v>3</v>
      </c>
      <c r="W1032">
        <v>3</v>
      </c>
      <c r="X1032">
        <v>5</v>
      </c>
      <c r="Y1032">
        <v>3</v>
      </c>
      <c r="Z1032">
        <v>5</v>
      </c>
      <c r="AA1032">
        <v>4</v>
      </c>
      <c r="AB1032">
        <v>4</v>
      </c>
      <c r="AC1032">
        <v>5</v>
      </c>
      <c r="AD1032">
        <v>5</v>
      </c>
      <c r="AE1032">
        <v>5</v>
      </c>
      <c r="AF1032">
        <v>5</v>
      </c>
      <c r="AG1032">
        <v>5</v>
      </c>
      <c r="AH1032">
        <v>5</v>
      </c>
      <c r="AI1032">
        <v>5</v>
      </c>
      <c r="AJ1032">
        <v>5</v>
      </c>
      <c r="AK1032" t="s">
        <v>88</v>
      </c>
      <c r="AL1032" t="s">
        <v>88</v>
      </c>
      <c r="AM1032">
        <v>5</v>
      </c>
      <c r="AN1032">
        <v>5</v>
      </c>
      <c r="AO1032" t="s">
        <v>497</v>
      </c>
      <c r="AP1032">
        <v>5</v>
      </c>
      <c r="AQ1032">
        <v>5</v>
      </c>
      <c r="AR1032">
        <v>5</v>
      </c>
      <c r="AS1032">
        <v>5</v>
      </c>
      <c r="AT1032">
        <v>5</v>
      </c>
      <c r="AU1032">
        <v>5</v>
      </c>
      <c r="AV1032">
        <v>5</v>
      </c>
      <c r="AW1032">
        <v>5</v>
      </c>
      <c r="AX1032" s="67" t="s">
        <v>87</v>
      </c>
      <c r="AY1032" t="s">
        <v>87</v>
      </c>
      <c r="BA1032">
        <v>5</v>
      </c>
      <c r="BB1032" s="67">
        <v>5</v>
      </c>
      <c r="BC1032" s="117" t="s">
        <v>135</v>
      </c>
      <c r="BD1032" t="s">
        <v>825</v>
      </c>
      <c r="BF1032">
        <f t="shared" si="109"/>
        <v>0</v>
      </c>
      <c r="BG1032">
        <f t="shared" si="107"/>
        <v>0</v>
      </c>
      <c r="BH1032">
        <f t="shared" si="107"/>
        <v>0</v>
      </c>
      <c r="BI1032">
        <f t="shared" si="107"/>
        <v>0</v>
      </c>
      <c r="BJ1032">
        <f t="shared" si="107"/>
        <v>0</v>
      </c>
      <c r="BK1032">
        <f t="shared" si="107"/>
        <v>0</v>
      </c>
      <c r="BL1032">
        <f t="shared" si="111"/>
        <v>1</v>
      </c>
      <c r="BM1032">
        <f t="shared" si="113"/>
        <v>1</v>
      </c>
      <c r="BN1032">
        <f t="shared" si="113"/>
        <v>1</v>
      </c>
      <c r="BO1032">
        <f t="shared" si="113"/>
        <v>0</v>
      </c>
      <c r="BP1032">
        <f t="shared" si="113"/>
        <v>0</v>
      </c>
      <c r="BQ1032">
        <f t="shared" si="110"/>
        <v>0</v>
      </c>
      <c r="BR1032">
        <f t="shared" si="113"/>
        <v>0</v>
      </c>
      <c r="BS1032">
        <f t="shared" si="113"/>
        <v>0</v>
      </c>
      <c r="BT1032" s="256">
        <f t="shared" si="112"/>
        <v>5</v>
      </c>
    </row>
    <row r="1033" spans="2:72" x14ac:dyDescent="0.2">
      <c r="B1033" s="93" t="str">
        <f>IFERROR(VLOOKUP(TABLA!$F1033,BLIOTECAS!$C$1:$E$26,2,FALSE),"")</f>
        <v>EDU</v>
      </c>
      <c r="C1033" s="93" t="str">
        <f>IFERROR(VLOOKUP(TABLA!F1033,BLIOTECAS!$C$1:$E$26,3,FALSE),"")</f>
        <v>Humanidades</v>
      </c>
      <c r="D1033" s="290" t="s">
        <v>1069</v>
      </c>
      <c r="E1033" s="128" t="s">
        <v>8</v>
      </c>
      <c r="F1033" t="s">
        <v>16</v>
      </c>
      <c r="G1033" t="s">
        <v>46</v>
      </c>
      <c r="H1033" t="s">
        <v>46</v>
      </c>
      <c r="J1033" t="s">
        <v>71</v>
      </c>
      <c r="N1033">
        <v>5</v>
      </c>
      <c r="O1033">
        <v>5</v>
      </c>
      <c r="P1033">
        <v>5</v>
      </c>
      <c r="Q1033">
        <v>5</v>
      </c>
      <c r="S1033" t="s">
        <v>87</v>
      </c>
      <c r="T1033" t="s">
        <v>87</v>
      </c>
      <c r="U1033">
        <v>5</v>
      </c>
      <c r="V1033">
        <v>1</v>
      </c>
      <c r="W1033">
        <v>1</v>
      </c>
      <c r="X1033">
        <v>3</v>
      </c>
      <c r="Y1033">
        <v>3</v>
      </c>
      <c r="Z1033">
        <v>3</v>
      </c>
      <c r="AA1033">
        <v>3</v>
      </c>
      <c r="AB1033">
        <v>3</v>
      </c>
      <c r="AC1033">
        <v>4</v>
      </c>
      <c r="AD1033">
        <v>4</v>
      </c>
      <c r="AE1033">
        <v>4</v>
      </c>
      <c r="AF1033">
        <v>4</v>
      </c>
      <c r="AG1033">
        <v>4</v>
      </c>
      <c r="AH1033">
        <v>3</v>
      </c>
      <c r="AI1033">
        <v>3</v>
      </c>
      <c r="AJ1033">
        <v>3</v>
      </c>
      <c r="AK1033" t="s">
        <v>88</v>
      </c>
      <c r="AL1033" t="s">
        <v>88</v>
      </c>
      <c r="AM1033">
        <v>5</v>
      </c>
      <c r="AN1033">
        <v>3</v>
      </c>
      <c r="AO1033" t="s">
        <v>115</v>
      </c>
      <c r="AP1033">
        <v>5</v>
      </c>
      <c r="AQ1033">
        <v>5</v>
      </c>
      <c r="AR1033">
        <v>5</v>
      </c>
      <c r="AS1033">
        <v>5</v>
      </c>
      <c r="AT1033">
        <v>5</v>
      </c>
      <c r="AU1033">
        <v>5</v>
      </c>
      <c r="AV1033">
        <v>4</v>
      </c>
      <c r="AW1033">
        <v>4</v>
      </c>
      <c r="AX1033" s="67" t="s">
        <v>88</v>
      </c>
      <c r="AY1033" t="s">
        <v>88</v>
      </c>
      <c r="BA1033">
        <v>4</v>
      </c>
      <c r="BB1033" s="67">
        <v>4</v>
      </c>
      <c r="BC1033" s="117" t="s">
        <v>135</v>
      </c>
      <c r="BF1033">
        <f t="shared" si="109"/>
        <v>0</v>
      </c>
      <c r="BG1033">
        <f t="shared" si="107"/>
        <v>0</v>
      </c>
      <c r="BH1033">
        <f t="shared" si="107"/>
        <v>0</v>
      </c>
      <c r="BI1033">
        <f t="shared" si="107"/>
        <v>0</v>
      </c>
      <c r="BJ1033">
        <f t="shared" si="107"/>
        <v>0</v>
      </c>
      <c r="BK1033">
        <f t="shared" si="107"/>
        <v>0</v>
      </c>
      <c r="BL1033">
        <f t="shared" si="111"/>
        <v>0</v>
      </c>
      <c r="BM1033">
        <f t="shared" si="113"/>
        <v>0</v>
      </c>
      <c r="BN1033">
        <f t="shared" si="113"/>
        <v>0</v>
      </c>
      <c r="BO1033">
        <f t="shared" si="113"/>
        <v>0</v>
      </c>
      <c r="BP1033">
        <f t="shared" si="113"/>
        <v>0</v>
      </c>
      <c r="BQ1033">
        <f t="shared" si="110"/>
        <v>0</v>
      </c>
      <c r="BR1033">
        <f t="shared" si="113"/>
        <v>1</v>
      </c>
      <c r="BS1033">
        <f t="shared" si="113"/>
        <v>0</v>
      </c>
      <c r="BT1033" s="256">
        <f t="shared" si="112"/>
        <v>5</v>
      </c>
    </row>
    <row r="1034" spans="2:72" x14ac:dyDescent="0.2">
      <c r="B1034" s="93" t="str">
        <f>IFERROR(VLOOKUP(TABLA!$F1034,BLIOTECAS!$C$1:$E$26,2,FALSE),"")</f>
        <v>FLS</v>
      </c>
      <c r="C1034" s="93" t="str">
        <f>IFERROR(VLOOKUP(TABLA!F1034,BLIOTECAS!$C$1:$E$26,3,FALSE),"")</f>
        <v>Humanidades</v>
      </c>
      <c r="D1034" s="290" t="s">
        <v>1069</v>
      </c>
      <c r="E1034" s="128" t="s">
        <v>8</v>
      </c>
      <c r="F1034" t="s">
        <v>31</v>
      </c>
      <c r="G1034" t="s">
        <v>47</v>
      </c>
      <c r="H1034" t="s">
        <v>47</v>
      </c>
      <c r="J1034" t="s">
        <v>31</v>
      </c>
      <c r="N1034">
        <v>4</v>
      </c>
      <c r="O1034">
        <v>4</v>
      </c>
      <c r="P1034">
        <v>5</v>
      </c>
      <c r="Q1034">
        <v>4</v>
      </c>
      <c r="R1034">
        <v>5</v>
      </c>
      <c r="S1034" t="s">
        <v>88</v>
      </c>
      <c r="T1034" t="s">
        <v>87</v>
      </c>
      <c r="U1034">
        <v>5</v>
      </c>
      <c r="V1034">
        <v>3</v>
      </c>
      <c r="W1034">
        <v>4</v>
      </c>
      <c r="X1034">
        <v>4</v>
      </c>
      <c r="Y1034">
        <v>5</v>
      </c>
      <c r="Z1034">
        <v>4</v>
      </c>
      <c r="AA1034">
        <v>5</v>
      </c>
      <c r="AB1034">
        <v>1</v>
      </c>
      <c r="AC1034">
        <v>5</v>
      </c>
      <c r="AD1034">
        <v>4</v>
      </c>
      <c r="AE1034">
        <v>4</v>
      </c>
      <c r="AF1034">
        <v>4</v>
      </c>
      <c r="AG1034">
        <v>5</v>
      </c>
      <c r="AH1034">
        <v>4</v>
      </c>
      <c r="AI1034">
        <v>5</v>
      </c>
      <c r="AJ1034">
        <v>5</v>
      </c>
      <c r="AK1034" t="s">
        <v>87</v>
      </c>
      <c r="AL1034" t="s">
        <v>87</v>
      </c>
      <c r="AM1034">
        <v>4</v>
      </c>
      <c r="AN1034">
        <v>4</v>
      </c>
      <c r="AO1034" t="s">
        <v>112</v>
      </c>
      <c r="AP1034">
        <v>5</v>
      </c>
      <c r="AQ1034">
        <v>4</v>
      </c>
      <c r="AR1034">
        <v>5</v>
      </c>
      <c r="AS1034">
        <v>5</v>
      </c>
      <c r="AT1034">
        <v>5</v>
      </c>
      <c r="AU1034">
        <v>5</v>
      </c>
      <c r="AX1034" s="67" t="s">
        <v>87</v>
      </c>
      <c r="AY1034" t="s">
        <v>87</v>
      </c>
      <c r="AZ1034" t="s">
        <v>125</v>
      </c>
      <c r="BA1034">
        <v>5</v>
      </c>
      <c r="BB1034" s="67">
        <v>5</v>
      </c>
      <c r="BC1034" s="117" t="s">
        <v>134</v>
      </c>
      <c r="BF1034">
        <f t="shared" si="109"/>
        <v>0</v>
      </c>
      <c r="BG1034">
        <f t="shared" si="107"/>
        <v>0</v>
      </c>
      <c r="BH1034">
        <f t="shared" si="107"/>
        <v>0</v>
      </c>
      <c r="BI1034">
        <f t="shared" ref="BG1034:BK1085" si="114">IF(IFERROR(FIND(BI$2,$I1034,1),0)&lt;&gt;0,1,0)</f>
        <v>0</v>
      </c>
      <c r="BJ1034">
        <f t="shared" si="114"/>
        <v>0</v>
      </c>
      <c r="BK1034">
        <f t="shared" si="114"/>
        <v>0</v>
      </c>
      <c r="BL1034">
        <f t="shared" si="111"/>
        <v>0</v>
      </c>
      <c r="BM1034">
        <f t="shared" si="113"/>
        <v>0</v>
      </c>
      <c r="BN1034">
        <f t="shared" si="113"/>
        <v>1</v>
      </c>
      <c r="BO1034">
        <f t="shared" si="113"/>
        <v>0</v>
      </c>
      <c r="BP1034">
        <f t="shared" si="113"/>
        <v>0</v>
      </c>
      <c r="BQ1034">
        <f t="shared" si="110"/>
        <v>0</v>
      </c>
      <c r="BR1034">
        <f t="shared" si="113"/>
        <v>0</v>
      </c>
      <c r="BS1034">
        <f t="shared" si="113"/>
        <v>0</v>
      </c>
      <c r="BT1034" s="256">
        <f t="shared" si="112"/>
        <v>4</v>
      </c>
    </row>
    <row r="1035" spans="2:72" x14ac:dyDescent="0.2">
      <c r="B1035" s="93" t="str">
        <f>IFERROR(VLOOKUP(TABLA!$F1035,BLIOTECAS!$C$1:$E$26,2,FALSE),"")</f>
        <v>MAT</v>
      </c>
      <c r="C1035" s="93" t="str">
        <f>IFERROR(VLOOKUP(TABLA!F1035,BLIOTECAS!$C$1:$E$26,3,FALSE),"")</f>
        <v>Ciencias Experimentales</v>
      </c>
      <c r="D1035" s="290" t="s">
        <v>1069</v>
      </c>
      <c r="E1035" s="128" t="s">
        <v>8</v>
      </c>
      <c r="F1035" t="s">
        <v>25</v>
      </c>
      <c r="G1035" t="s">
        <v>47</v>
      </c>
      <c r="H1035" t="s">
        <v>44</v>
      </c>
      <c r="J1035" t="s">
        <v>25</v>
      </c>
      <c r="N1035">
        <v>5</v>
      </c>
      <c r="O1035">
        <v>4</v>
      </c>
      <c r="P1035">
        <v>5</v>
      </c>
      <c r="Q1035">
        <v>3</v>
      </c>
      <c r="S1035" t="s">
        <v>87</v>
      </c>
      <c r="T1035" t="s">
        <v>87</v>
      </c>
      <c r="U1035">
        <v>4</v>
      </c>
      <c r="V1035">
        <v>1</v>
      </c>
      <c r="W1035">
        <v>1</v>
      </c>
      <c r="X1035">
        <v>1</v>
      </c>
      <c r="Y1035">
        <v>5</v>
      </c>
      <c r="Z1035">
        <v>3</v>
      </c>
      <c r="AA1035">
        <v>3</v>
      </c>
      <c r="AB1035">
        <v>1</v>
      </c>
      <c r="AC1035">
        <v>3</v>
      </c>
      <c r="AD1035">
        <v>3</v>
      </c>
      <c r="AE1035">
        <v>2</v>
      </c>
      <c r="AF1035">
        <v>3</v>
      </c>
      <c r="AG1035">
        <v>5</v>
      </c>
      <c r="AH1035">
        <v>4</v>
      </c>
      <c r="AI1035">
        <v>2</v>
      </c>
      <c r="AJ1035">
        <v>4</v>
      </c>
      <c r="AK1035" t="s">
        <v>88</v>
      </c>
      <c r="AL1035" t="s">
        <v>88</v>
      </c>
      <c r="AM1035">
        <v>4</v>
      </c>
      <c r="AN1035">
        <v>3</v>
      </c>
      <c r="AO1035" t="s">
        <v>113</v>
      </c>
      <c r="AP1035">
        <v>5</v>
      </c>
      <c r="AQ1035">
        <v>5</v>
      </c>
      <c r="AR1035">
        <v>5</v>
      </c>
      <c r="AS1035">
        <v>5</v>
      </c>
      <c r="AT1035">
        <v>5</v>
      </c>
      <c r="AU1035">
        <v>5</v>
      </c>
      <c r="AV1035">
        <v>5</v>
      </c>
      <c r="AW1035">
        <v>5</v>
      </c>
      <c r="AX1035" s="67" t="s">
        <v>88</v>
      </c>
      <c r="AY1035" t="s">
        <v>88</v>
      </c>
      <c r="BA1035">
        <v>4</v>
      </c>
      <c r="BB1035" s="67">
        <v>4</v>
      </c>
      <c r="BC1035" s="117" t="s">
        <v>134</v>
      </c>
      <c r="BF1035">
        <f t="shared" si="109"/>
        <v>0</v>
      </c>
      <c r="BG1035">
        <f t="shared" si="114"/>
        <v>0</v>
      </c>
      <c r="BH1035">
        <f t="shared" si="114"/>
        <v>0</v>
      </c>
      <c r="BI1035">
        <f t="shared" si="114"/>
        <v>0</v>
      </c>
      <c r="BJ1035">
        <f t="shared" si="114"/>
        <v>0</v>
      </c>
      <c r="BK1035">
        <f t="shared" si="114"/>
        <v>0</v>
      </c>
      <c r="BL1035">
        <f t="shared" si="111"/>
        <v>0</v>
      </c>
      <c r="BM1035">
        <f t="shared" si="113"/>
        <v>0</v>
      </c>
      <c r="BN1035">
        <f t="shared" si="113"/>
        <v>0</v>
      </c>
      <c r="BO1035">
        <f t="shared" si="113"/>
        <v>1</v>
      </c>
      <c r="BP1035">
        <f t="shared" si="113"/>
        <v>0</v>
      </c>
      <c r="BQ1035">
        <f t="shared" si="110"/>
        <v>0</v>
      </c>
      <c r="BR1035">
        <f t="shared" si="113"/>
        <v>0</v>
      </c>
      <c r="BS1035">
        <f t="shared" si="113"/>
        <v>0</v>
      </c>
      <c r="BT1035" s="256">
        <f t="shared" si="112"/>
        <v>4</v>
      </c>
    </row>
    <row r="1036" spans="2:72" x14ac:dyDescent="0.2">
      <c r="B1036" s="93" t="str">
        <f>IFERROR(VLOOKUP(TABLA!$F1036,BLIOTECAS!$C$1:$E$26,2,FALSE),"")</f>
        <v>CPS</v>
      </c>
      <c r="C1036" s="93" t="str">
        <f>IFERROR(VLOOKUP(TABLA!F1036,BLIOTECAS!$C$1:$E$26,3,FALSE),"")</f>
        <v>Ciencias Sociales</v>
      </c>
      <c r="D1036" s="290" t="s">
        <v>1069</v>
      </c>
      <c r="E1036" s="128" t="s">
        <v>9</v>
      </c>
      <c r="F1036" t="s">
        <v>18</v>
      </c>
      <c r="G1036" t="s">
        <v>47</v>
      </c>
      <c r="H1036" t="s">
        <v>46</v>
      </c>
      <c r="J1036" t="s">
        <v>18</v>
      </c>
      <c r="N1036">
        <v>4</v>
      </c>
      <c r="O1036">
        <v>5</v>
      </c>
      <c r="P1036">
        <v>4</v>
      </c>
      <c r="S1036" t="s">
        <v>88</v>
      </c>
      <c r="T1036" t="s">
        <v>87</v>
      </c>
      <c r="U1036">
        <v>4</v>
      </c>
      <c r="V1036">
        <v>3</v>
      </c>
      <c r="W1036">
        <v>2</v>
      </c>
      <c r="X1036">
        <v>5</v>
      </c>
      <c r="Y1036">
        <v>4</v>
      </c>
      <c r="Z1036">
        <v>5</v>
      </c>
      <c r="AA1036">
        <v>4</v>
      </c>
      <c r="AB1036">
        <v>5</v>
      </c>
      <c r="AC1036">
        <v>4</v>
      </c>
      <c r="AD1036">
        <v>5</v>
      </c>
      <c r="AE1036">
        <v>4</v>
      </c>
      <c r="AF1036">
        <v>4</v>
      </c>
      <c r="AG1036">
        <v>4</v>
      </c>
      <c r="AH1036">
        <v>4</v>
      </c>
      <c r="AI1036">
        <v>2</v>
      </c>
      <c r="AJ1036">
        <v>1</v>
      </c>
      <c r="AK1036" t="s">
        <v>87</v>
      </c>
      <c r="AL1036" t="s">
        <v>88</v>
      </c>
      <c r="AM1036">
        <v>4</v>
      </c>
      <c r="AN1036">
        <v>5</v>
      </c>
      <c r="AO1036" t="s">
        <v>115</v>
      </c>
      <c r="AP1036">
        <v>5</v>
      </c>
      <c r="AQ1036">
        <v>4</v>
      </c>
      <c r="AR1036">
        <v>4</v>
      </c>
      <c r="AS1036">
        <v>5</v>
      </c>
      <c r="AT1036">
        <v>5</v>
      </c>
      <c r="AU1036">
        <v>5</v>
      </c>
      <c r="AV1036">
        <v>4</v>
      </c>
      <c r="AW1036">
        <v>3</v>
      </c>
      <c r="AX1036" s="67" t="s">
        <v>88</v>
      </c>
      <c r="AY1036" t="s">
        <v>88</v>
      </c>
      <c r="BA1036">
        <v>5</v>
      </c>
      <c r="BB1036" s="67">
        <v>5</v>
      </c>
      <c r="BC1036" s="117" t="s">
        <v>134</v>
      </c>
      <c r="BF1036">
        <f t="shared" si="109"/>
        <v>0</v>
      </c>
      <c r="BG1036">
        <f t="shared" si="114"/>
        <v>0</v>
      </c>
      <c r="BH1036">
        <f t="shared" si="114"/>
        <v>0</v>
      </c>
      <c r="BI1036">
        <f t="shared" si="114"/>
        <v>0</v>
      </c>
      <c r="BJ1036">
        <f t="shared" si="114"/>
        <v>0</v>
      </c>
      <c r="BK1036">
        <f t="shared" si="114"/>
        <v>0</v>
      </c>
      <c r="BL1036">
        <f t="shared" si="111"/>
        <v>0</v>
      </c>
      <c r="BM1036">
        <f t="shared" si="113"/>
        <v>0</v>
      </c>
      <c r="BN1036">
        <f t="shared" si="113"/>
        <v>0</v>
      </c>
      <c r="BO1036">
        <f t="shared" si="113"/>
        <v>0</v>
      </c>
      <c r="BP1036">
        <f t="shared" si="113"/>
        <v>0</v>
      </c>
      <c r="BQ1036">
        <f t="shared" si="110"/>
        <v>0</v>
      </c>
      <c r="BR1036">
        <f t="shared" si="113"/>
        <v>1</v>
      </c>
      <c r="BS1036">
        <f t="shared" si="113"/>
        <v>0</v>
      </c>
      <c r="BT1036" s="256">
        <f t="shared" si="112"/>
        <v>4</v>
      </c>
    </row>
    <row r="1037" spans="2:72" x14ac:dyDescent="0.2">
      <c r="B1037" s="93" t="str">
        <f>IFERROR(VLOOKUP(TABLA!$F1037,BLIOTECAS!$C$1:$E$26,2,FALSE),"")</f>
        <v>BIO</v>
      </c>
      <c r="C1037" s="93" t="str">
        <f>IFERROR(VLOOKUP(TABLA!F1037,BLIOTECAS!$C$1:$E$26,3,FALSE),"")</f>
        <v>Ciencias Experimentales</v>
      </c>
      <c r="D1037" s="290" t="s">
        <v>1069</v>
      </c>
      <c r="E1037" s="128" t="s">
        <v>8</v>
      </c>
      <c r="F1037" t="s">
        <v>27</v>
      </c>
      <c r="G1037" t="s">
        <v>48</v>
      </c>
      <c r="H1037" t="s">
        <v>46</v>
      </c>
      <c r="J1037" t="s">
        <v>27</v>
      </c>
      <c r="K1037" t="s">
        <v>56</v>
      </c>
      <c r="N1037">
        <v>3</v>
      </c>
      <c r="O1037">
        <v>4</v>
      </c>
      <c r="P1037">
        <v>4</v>
      </c>
      <c r="Q1037">
        <v>5</v>
      </c>
      <c r="R1037">
        <v>5</v>
      </c>
      <c r="S1037" t="s">
        <v>88</v>
      </c>
      <c r="T1037" t="s">
        <v>87</v>
      </c>
      <c r="U1037">
        <v>3</v>
      </c>
      <c r="V1037">
        <v>1</v>
      </c>
      <c r="W1037">
        <v>1</v>
      </c>
      <c r="X1037">
        <v>1</v>
      </c>
      <c r="Y1037">
        <v>5</v>
      </c>
      <c r="Z1037">
        <v>4</v>
      </c>
      <c r="AA1037">
        <v>5</v>
      </c>
      <c r="AB1037">
        <v>3</v>
      </c>
      <c r="AC1037">
        <v>3</v>
      </c>
      <c r="AD1037">
        <v>4</v>
      </c>
      <c r="AE1037">
        <v>5</v>
      </c>
      <c r="AF1037">
        <v>5</v>
      </c>
      <c r="AG1037">
        <v>5</v>
      </c>
      <c r="AH1037">
        <v>3</v>
      </c>
      <c r="AI1037">
        <v>2</v>
      </c>
      <c r="AJ1037">
        <v>4</v>
      </c>
      <c r="AK1037" t="s">
        <v>88</v>
      </c>
      <c r="AL1037" t="s">
        <v>88</v>
      </c>
      <c r="AM1037">
        <v>5</v>
      </c>
      <c r="AN1037">
        <v>5</v>
      </c>
      <c r="AO1037" t="s">
        <v>115</v>
      </c>
      <c r="AP1037">
        <v>5</v>
      </c>
      <c r="AQ1037">
        <v>5</v>
      </c>
      <c r="AR1037">
        <v>5</v>
      </c>
      <c r="AS1037">
        <v>5</v>
      </c>
      <c r="AT1037">
        <v>5</v>
      </c>
      <c r="AU1037">
        <v>5</v>
      </c>
      <c r="AV1037">
        <v>5</v>
      </c>
      <c r="AW1037">
        <v>5</v>
      </c>
      <c r="AX1037" s="67" t="s">
        <v>88</v>
      </c>
      <c r="AY1037" t="s">
        <v>88</v>
      </c>
      <c r="BA1037">
        <v>5</v>
      </c>
      <c r="BB1037" s="67">
        <v>5</v>
      </c>
      <c r="BC1037" s="117" t="s">
        <v>134</v>
      </c>
      <c r="BD1037" t="s">
        <v>826</v>
      </c>
      <c r="BF1037">
        <f t="shared" si="109"/>
        <v>0</v>
      </c>
      <c r="BG1037">
        <f t="shared" si="114"/>
        <v>0</v>
      </c>
      <c r="BH1037">
        <f t="shared" si="114"/>
        <v>0</v>
      </c>
      <c r="BI1037">
        <f t="shared" si="114"/>
        <v>0</v>
      </c>
      <c r="BJ1037">
        <f t="shared" si="114"/>
        <v>0</v>
      </c>
      <c r="BK1037">
        <f t="shared" si="114"/>
        <v>0</v>
      </c>
      <c r="BL1037">
        <f t="shared" si="111"/>
        <v>0</v>
      </c>
      <c r="BM1037">
        <f t="shared" si="113"/>
        <v>0</v>
      </c>
      <c r="BN1037">
        <f t="shared" si="113"/>
        <v>0</v>
      </c>
      <c r="BO1037">
        <f t="shared" si="113"/>
        <v>0</v>
      </c>
      <c r="BP1037">
        <f t="shared" si="113"/>
        <v>0</v>
      </c>
      <c r="BQ1037">
        <f t="shared" si="110"/>
        <v>0</v>
      </c>
      <c r="BR1037">
        <f t="shared" si="113"/>
        <v>1</v>
      </c>
      <c r="BS1037">
        <f t="shared" si="113"/>
        <v>0</v>
      </c>
      <c r="BT1037" s="256">
        <f t="shared" si="112"/>
        <v>4</v>
      </c>
    </row>
    <row r="1038" spans="2:72" x14ac:dyDescent="0.2">
      <c r="B1038" s="93" t="str">
        <f>IFERROR(VLOOKUP(TABLA!$F1038,BLIOTECAS!$C$1:$E$26,2,FALSE),"")</f>
        <v>FAR</v>
      </c>
      <c r="C1038" s="93" t="str">
        <f>IFERROR(VLOOKUP(TABLA!F1038,BLIOTECAS!$C$1:$E$26,3,FALSE),"")</f>
        <v>Ciencias de la Salud</v>
      </c>
      <c r="D1038" s="290" t="s">
        <v>1069</v>
      </c>
      <c r="E1038" s="128" t="s">
        <v>8</v>
      </c>
      <c r="F1038" t="s">
        <v>28</v>
      </c>
      <c r="G1038" t="s">
        <v>48</v>
      </c>
      <c r="H1038" t="s">
        <v>45</v>
      </c>
      <c r="J1038" t="s">
        <v>28</v>
      </c>
      <c r="K1038" t="s">
        <v>34</v>
      </c>
      <c r="L1038" t="s">
        <v>56</v>
      </c>
      <c r="N1038">
        <v>3</v>
      </c>
      <c r="O1038">
        <v>3</v>
      </c>
      <c r="P1038">
        <v>3</v>
      </c>
      <c r="Q1038">
        <v>2</v>
      </c>
      <c r="R1038">
        <v>5</v>
      </c>
      <c r="S1038" t="s">
        <v>88</v>
      </c>
      <c r="T1038" t="s">
        <v>88</v>
      </c>
      <c r="U1038">
        <v>2</v>
      </c>
      <c r="V1038">
        <v>1</v>
      </c>
      <c r="W1038">
        <v>1</v>
      </c>
      <c r="X1038">
        <v>3</v>
      </c>
      <c r="Y1038">
        <v>5</v>
      </c>
      <c r="Z1038">
        <v>4</v>
      </c>
      <c r="AA1038">
        <v>5</v>
      </c>
      <c r="AB1038">
        <v>2</v>
      </c>
      <c r="AP1038">
        <v>5</v>
      </c>
      <c r="AQ1038">
        <v>4</v>
      </c>
      <c r="AR1038">
        <v>4</v>
      </c>
      <c r="AS1038">
        <v>4</v>
      </c>
      <c r="AT1038">
        <v>4</v>
      </c>
      <c r="AU1038">
        <v>4</v>
      </c>
      <c r="AV1038">
        <v>4</v>
      </c>
      <c r="AW1038">
        <v>4</v>
      </c>
      <c r="AX1038" s="67" t="s">
        <v>88</v>
      </c>
      <c r="AY1038" t="s">
        <v>88</v>
      </c>
      <c r="BA1038">
        <v>3</v>
      </c>
      <c r="BB1038" s="67">
        <v>3</v>
      </c>
      <c r="BC1038" s="117" t="s">
        <v>134</v>
      </c>
      <c r="BF1038">
        <f t="shared" si="109"/>
        <v>0</v>
      </c>
      <c r="BG1038">
        <f t="shared" si="114"/>
        <v>0</v>
      </c>
      <c r="BH1038">
        <f t="shared" si="114"/>
        <v>0</v>
      </c>
      <c r="BI1038">
        <f t="shared" si="114"/>
        <v>0</v>
      </c>
      <c r="BJ1038">
        <f t="shared" si="114"/>
        <v>0</v>
      </c>
      <c r="BK1038">
        <f t="shared" si="114"/>
        <v>0</v>
      </c>
      <c r="BL1038">
        <f t="shared" si="111"/>
        <v>0</v>
      </c>
      <c r="BM1038">
        <f t="shared" si="113"/>
        <v>0</v>
      </c>
      <c r="BN1038">
        <f t="shared" si="113"/>
        <v>0</v>
      </c>
      <c r="BO1038">
        <f t="shared" si="113"/>
        <v>0</v>
      </c>
      <c r="BP1038">
        <f t="shared" si="113"/>
        <v>0</v>
      </c>
      <c r="BQ1038">
        <f t="shared" si="110"/>
        <v>0</v>
      </c>
      <c r="BR1038">
        <f t="shared" si="113"/>
        <v>0</v>
      </c>
      <c r="BS1038">
        <f t="shared" si="113"/>
        <v>0</v>
      </c>
      <c r="BT1038" s="256">
        <f t="shared" si="112"/>
        <v>4</v>
      </c>
    </row>
    <row r="1039" spans="2:72" x14ac:dyDescent="0.2">
      <c r="B1039" s="93" t="str">
        <f>IFERROR(VLOOKUP(TABLA!$F1039,BLIOTECAS!$C$1:$E$26,2,FALSE),"")</f>
        <v>QUI</v>
      </c>
      <c r="C1039" s="93" t="str">
        <f>IFERROR(VLOOKUP(TABLA!F1039,BLIOTECAS!$C$1:$E$26,3,FALSE),"")</f>
        <v>Ciencias Experimentales</v>
      </c>
      <c r="D1039" s="290" t="s">
        <v>1069</v>
      </c>
      <c r="E1039" s="128" t="s">
        <v>10</v>
      </c>
      <c r="F1039" t="s">
        <v>19</v>
      </c>
      <c r="G1039" t="s">
        <v>44</v>
      </c>
      <c r="H1039" t="s">
        <v>48</v>
      </c>
      <c r="N1039">
        <v>4</v>
      </c>
      <c r="Q1039">
        <v>2</v>
      </c>
      <c r="S1039" t="s">
        <v>88</v>
      </c>
      <c r="T1039" t="s">
        <v>88</v>
      </c>
      <c r="U1039">
        <v>1</v>
      </c>
      <c r="V1039">
        <v>5</v>
      </c>
      <c r="W1039">
        <v>5</v>
      </c>
      <c r="X1039">
        <v>3</v>
      </c>
      <c r="Y1039">
        <v>2</v>
      </c>
      <c r="Z1039">
        <v>4</v>
      </c>
      <c r="AA1039">
        <v>2</v>
      </c>
      <c r="AB1039">
        <v>5</v>
      </c>
      <c r="AC1039">
        <v>3</v>
      </c>
      <c r="AD1039">
        <v>2</v>
      </c>
      <c r="AE1039">
        <v>2</v>
      </c>
      <c r="AF1039">
        <v>2</v>
      </c>
      <c r="AG1039">
        <v>3</v>
      </c>
      <c r="AH1039">
        <v>3</v>
      </c>
      <c r="AI1039">
        <v>2</v>
      </c>
      <c r="AJ1039">
        <v>3</v>
      </c>
      <c r="AK1039" t="s">
        <v>87</v>
      </c>
      <c r="AL1039" t="s">
        <v>88</v>
      </c>
      <c r="AM1039">
        <v>3</v>
      </c>
      <c r="AN1039">
        <v>3</v>
      </c>
      <c r="AO1039" t="s">
        <v>115</v>
      </c>
      <c r="AX1039" s="67" t="s">
        <v>88</v>
      </c>
      <c r="AY1039" t="s">
        <v>87</v>
      </c>
      <c r="AZ1039" t="s">
        <v>123</v>
      </c>
      <c r="BC1039" s="117" t="s">
        <v>133</v>
      </c>
      <c r="BD1039" t="s">
        <v>1110</v>
      </c>
      <c r="BF1039">
        <f t="shared" si="109"/>
        <v>0</v>
      </c>
      <c r="BG1039">
        <f t="shared" si="114"/>
        <v>0</v>
      </c>
      <c r="BH1039">
        <f t="shared" si="114"/>
        <v>0</v>
      </c>
      <c r="BI1039">
        <f t="shared" si="114"/>
        <v>0</v>
      </c>
      <c r="BJ1039">
        <f t="shared" si="114"/>
        <v>0</v>
      </c>
      <c r="BK1039">
        <f t="shared" si="114"/>
        <v>0</v>
      </c>
      <c r="BL1039">
        <f t="shared" si="111"/>
        <v>0</v>
      </c>
      <c r="BM1039">
        <f t="shared" si="113"/>
        <v>0</v>
      </c>
      <c r="BN1039">
        <f t="shared" si="113"/>
        <v>0</v>
      </c>
      <c r="BO1039">
        <f t="shared" si="113"/>
        <v>0</v>
      </c>
      <c r="BP1039">
        <f t="shared" si="113"/>
        <v>0</v>
      </c>
      <c r="BQ1039">
        <f t="shared" si="110"/>
        <v>0</v>
      </c>
      <c r="BR1039">
        <f t="shared" si="113"/>
        <v>1</v>
      </c>
      <c r="BS1039">
        <f t="shared" si="113"/>
        <v>0</v>
      </c>
      <c r="BT1039" s="256">
        <f t="shared" si="112"/>
        <v>3</v>
      </c>
    </row>
    <row r="1040" spans="2:72" x14ac:dyDescent="0.2">
      <c r="B1040" s="93" t="str">
        <f>IFERROR(VLOOKUP(TABLA!$F1040,BLIOTECAS!$C$1:$E$26,2,FALSE),"")</f>
        <v>FLL</v>
      </c>
      <c r="C1040" s="93" t="str">
        <f>IFERROR(VLOOKUP(TABLA!F1040,BLIOTECAS!$C$1:$E$26,3,FALSE),"")</f>
        <v>Humanidades</v>
      </c>
      <c r="D1040" s="290" t="s">
        <v>1069</v>
      </c>
      <c r="E1040" s="128" t="s">
        <v>8</v>
      </c>
      <c r="F1040" t="s">
        <v>15</v>
      </c>
      <c r="G1040" t="s">
        <v>47</v>
      </c>
      <c r="H1040" t="s">
        <v>47</v>
      </c>
      <c r="J1040" t="s">
        <v>476</v>
      </c>
      <c r="K1040" t="s">
        <v>76</v>
      </c>
      <c r="L1040" t="s">
        <v>13</v>
      </c>
      <c r="N1040">
        <v>5</v>
      </c>
      <c r="O1040">
        <v>5</v>
      </c>
      <c r="P1040">
        <v>5</v>
      </c>
      <c r="R1040">
        <v>5</v>
      </c>
      <c r="S1040" t="s">
        <v>87</v>
      </c>
      <c r="T1040" t="s">
        <v>87</v>
      </c>
      <c r="U1040">
        <v>4</v>
      </c>
      <c r="V1040">
        <v>1</v>
      </c>
      <c r="W1040">
        <v>1</v>
      </c>
      <c r="X1040">
        <v>2</v>
      </c>
      <c r="Y1040">
        <v>5</v>
      </c>
      <c r="Z1040">
        <v>5</v>
      </c>
      <c r="AA1040">
        <v>5</v>
      </c>
      <c r="AB1040">
        <v>2</v>
      </c>
      <c r="AC1040">
        <v>3</v>
      </c>
      <c r="AD1040">
        <v>5</v>
      </c>
      <c r="AE1040">
        <v>5</v>
      </c>
      <c r="AG1040">
        <v>5</v>
      </c>
      <c r="AH1040">
        <v>4</v>
      </c>
      <c r="AJ1040">
        <v>5</v>
      </c>
      <c r="AK1040" t="s">
        <v>88</v>
      </c>
      <c r="AL1040" t="s">
        <v>88</v>
      </c>
      <c r="AO1040" t="s">
        <v>115</v>
      </c>
      <c r="AP1040">
        <v>5</v>
      </c>
      <c r="AQ1040">
        <v>5</v>
      </c>
      <c r="AR1040">
        <v>5</v>
      </c>
      <c r="AS1040">
        <v>5</v>
      </c>
      <c r="AT1040">
        <v>5</v>
      </c>
      <c r="AU1040">
        <v>5</v>
      </c>
      <c r="AV1040">
        <v>5</v>
      </c>
      <c r="AX1040" s="67" t="s">
        <v>88</v>
      </c>
      <c r="AY1040" t="s">
        <v>88</v>
      </c>
      <c r="BA1040">
        <v>5</v>
      </c>
      <c r="BB1040" s="67">
        <v>5</v>
      </c>
      <c r="BC1040" s="117" t="s">
        <v>135</v>
      </c>
      <c r="BF1040">
        <f t="shared" si="109"/>
        <v>0</v>
      </c>
      <c r="BG1040">
        <f t="shared" si="114"/>
        <v>0</v>
      </c>
      <c r="BH1040">
        <f t="shared" si="114"/>
        <v>0</v>
      </c>
      <c r="BI1040">
        <f t="shared" si="114"/>
        <v>0</v>
      </c>
      <c r="BJ1040">
        <f t="shared" si="114"/>
        <v>0</v>
      </c>
      <c r="BK1040">
        <f t="shared" si="114"/>
        <v>0</v>
      </c>
      <c r="BL1040">
        <f t="shared" si="111"/>
        <v>0</v>
      </c>
      <c r="BM1040">
        <f t="shared" si="113"/>
        <v>0</v>
      </c>
      <c r="BN1040">
        <f t="shared" si="113"/>
        <v>0</v>
      </c>
      <c r="BO1040">
        <f t="shared" si="113"/>
        <v>0</v>
      </c>
      <c r="BP1040">
        <f t="shared" si="113"/>
        <v>0</v>
      </c>
      <c r="BQ1040">
        <f t="shared" si="110"/>
        <v>0</v>
      </c>
      <c r="BR1040">
        <f t="shared" si="113"/>
        <v>1</v>
      </c>
      <c r="BS1040">
        <f t="shared" si="113"/>
        <v>0</v>
      </c>
      <c r="BT1040" s="256">
        <f t="shared" si="112"/>
        <v>5</v>
      </c>
    </row>
    <row r="1041" spans="2:72" x14ac:dyDescent="0.2">
      <c r="B1041" s="93" t="str">
        <f>IFERROR(VLOOKUP(TABLA!$F1041,BLIOTECAS!$C$1:$E$26,2,FALSE),"")</f>
        <v>BYD</v>
      </c>
      <c r="C1041" s="93" t="str">
        <f>IFERROR(VLOOKUP(TABLA!F1041,BLIOTECAS!$C$1:$E$26,3,FALSE),"")</f>
        <v>Ciencias Sociales</v>
      </c>
      <c r="D1041" s="290" t="s">
        <v>1069</v>
      </c>
      <c r="E1041" s="128" t="s">
        <v>8</v>
      </c>
      <c r="F1041" t="s">
        <v>33</v>
      </c>
      <c r="G1041" t="s">
        <v>46</v>
      </c>
      <c r="H1041" t="s">
        <v>46</v>
      </c>
      <c r="J1041" t="s">
        <v>17</v>
      </c>
      <c r="N1041">
        <v>5</v>
      </c>
      <c r="O1041">
        <v>5</v>
      </c>
      <c r="P1041">
        <v>5</v>
      </c>
      <c r="Q1041">
        <v>3</v>
      </c>
      <c r="S1041" t="s">
        <v>88</v>
      </c>
      <c r="T1041" t="s">
        <v>88</v>
      </c>
      <c r="U1041">
        <v>2</v>
      </c>
      <c r="V1041">
        <v>2</v>
      </c>
      <c r="W1041">
        <v>2</v>
      </c>
      <c r="X1041">
        <v>5</v>
      </c>
      <c r="Y1041">
        <v>4</v>
      </c>
      <c r="Z1041">
        <v>5</v>
      </c>
      <c r="AA1041">
        <v>2</v>
      </c>
      <c r="AB1041">
        <v>5</v>
      </c>
      <c r="AC1041">
        <v>3</v>
      </c>
      <c r="AD1041">
        <v>1</v>
      </c>
      <c r="AE1041">
        <v>4</v>
      </c>
      <c r="AF1041">
        <v>2</v>
      </c>
      <c r="AG1041">
        <v>2</v>
      </c>
      <c r="AH1041">
        <v>1</v>
      </c>
      <c r="AI1041">
        <v>1</v>
      </c>
      <c r="AJ1041">
        <v>1</v>
      </c>
      <c r="AK1041" t="s">
        <v>87</v>
      </c>
      <c r="AL1041" t="s">
        <v>87</v>
      </c>
      <c r="AM1041">
        <v>2</v>
      </c>
      <c r="AN1041">
        <v>1</v>
      </c>
      <c r="AO1041" t="s">
        <v>115</v>
      </c>
      <c r="AP1041">
        <v>4</v>
      </c>
      <c r="AQ1041">
        <v>3</v>
      </c>
      <c r="AR1041">
        <v>2</v>
      </c>
      <c r="AS1041">
        <v>3</v>
      </c>
      <c r="AT1041">
        <v>3</v>
      </c>
      <c r="AU1041">
        <v>2</v>
      </c>
      <c r="AV1041">
        <v>3</v>
      </c>
      <c r="AW1041">
        <v>1</v>
      </c>
      <c r="AX1041" s="67" t="s">
        <v>88</v>
      </c>
      <c r="AY1041" t="s">
        <v>88</v>
      </c>
      <c r="BA1041">
        <v>3</v>
      </c>
      <c r="BB1041" s="67">
        <v>4</v>
      </c>
      <c r="BC1041" s="117" t="s">
        <v>132</v>
      </c>
      <c r="BD1041" t="s">
        <v>1111</v>
      </c>
      <c r="BF1041">
        <f t="shared" si="109"/>
        <v>0</v>
      </c>
      <c r="BG1041">
        <f t="shared" si="114"/>
        <v>0</v>
      </c>
      <c r="BH1041">
        <f t="shared" si="114"/>
        <v>0</v>
      </c>
      <c r="BI1041">
        <f t="shared" si="114"/>
        <v>0</v>
      </c>
      <c r="BJ1041">
        <f t="shared" si="114"/>
        <v>0</v>
      </c>
      <c r="BK1041">
        <f t="shared" si="114"/>
        <v>0</v>
      </c>
      <c r="BL1041">
        <f t="shared" si="111"/>
        <v>0</v>
      </c>
      <c r="BM1041">
        <f t="shared" si="113"/>
        <v>0</v>
      </c>
      <c r="BN1041">
        <f t="shared" si="113"/>
        <v>0</v>
      </c>
      <c r="BO1041">
        <f t="shared" si="113"/>
        <v>0</v>
      </c>
      <c r="BP1041">
        <f t="shared" si="113"/>
        <v>0</v>
      </c>
      <c r="BQ1041">
        <f t="shared" si="110"/>
        <v>0</v>
      </c>
      <c r="BR1041">
        <f t="shared" si="113"/>
        <v>1</v>
      </c>
      <c r="BS1041">
        <f t="shared" si="113"/>
        <v>0</v>
      </c>
      <c r="BT1041" s="256">
        <f t="shared" si="112"/>
        <v>2</v>
      </c>
    </row>
    <row r="1042" spans="2:72" x14ac:dyDescent="0.2">
      <c r="B1042" s="93" t="str">
        <f>IFERROR(VLOOKUP(TABLA!$F1042,BLIOTECAS!$C$1:$E$26,2,FALSE),"")</f>
        <v>MAT</v>
      </c>
      <c r="C1042" s="93" t="str">
        <f>IFERROR(VLOOKUP(TABLA!F1042,BLIOTECAS!$C$1:$E$26,3,FALSE),"")</f>
        <v>Ciencias Experimentales</v>
      </c>
      <c r="D1042" s="290" t="s">
        <v>1069</v>
      </c>
      <c r="E1042" s="128" t="s">
        <v>8</v>
      </c>
      <c r="F1042" t="s">
        <v>25</v>
      </c>
      <c r="G1042" t="s">
        <v>46</v>
      </c>
      <c r="H1042" t="s">
        <v>47</v>
      </c>
      <c r="J1042" t="s">
        <v>25</v>
      </c>
      <c r="M1042" t="s">
        <v>827</v>
      </c>
      <c r="N1042">
        <v>5</v>
      </c>
      <c r="O1042">
        <v>5</v>
      </c>
      <c r="P1042">
        <v>3</v>
      </c>
      <c r="Q1042">
        <v>3</v>
      </c>
      <c r="R1042">
        <v>5</v>
      </c>
      <c r="S1042" t="s">
        <v>87</v>
      </c>
      <c r="T1042" t="s">
        <v>87</v>
      </c>
      <c r="U1042">
        <v>3</v>
      </c>
      <c r="V1042">
        <v>1</v>
      </c>
      <c r="W1042">
        <v>1</v>
      </c>
      <c r="X1042">
        <v>4</v>
      </c>
      <c r="Y1042">
        <v>5</v>
      </c>
      <c r="Z1042">
        <v>5</v>
      </c>
      <c r="AA1042">
        <v>2</v>
      </c>
      <c r="AB1042">
        <v>2</v>
      </c>
      <c r="AC1042">
        <v>2</v>
      </c>
      <c r="AD1042">
        <v>5</v>
      </c>
      <c r="AE1042">
        <v>4</v>
      </c>
      <c r="AF1042">
        <v>2</v>
      </c>
      <c r="AG1042">
        <v>4</v>
      </c>
      <c r="AH1042">
        <v>5</v>
      </c>
      <c r="AI1042">
        <v>4</v>
      </c>
      <c r="AJ1042">
        <v>3</v>
      </c>
      <c r="AK1042" t="s">
        <v>88</v>
      </c>
      <c r="AL1042" t="s">
        <v>88</v>
      </c>
      <c r="AM1042">
        <v>4</v>
      </c>
      <c r="AN1042">
        <v>3</v>
      </c>
      <c r="AO1042" t="s">
        <v>115</v>
      </c>
      <c r="AP1042">
        <v>5</v>
      </c>
      <c r="AQ1042">
        <v>5</v>
      </c>
      <c r="AR1042">
        <v>5</v>
      </c>
      <c r="AS1042">
        <v>5</v>
      </c>
      <c r="AT1042">
        <v>5</v>
      </c>
      <c r="AU1042">
        <v>4</v>
      </c>
      <c r="AV1042">
        <v>5</v>
      </c>
      <c r="AW1042">
        <v>3</v>
      </c>
      <c r="AX1042" s="67" t="s">
        <v>88</v>
      </c>
      <c r="AY1042" t="s">
        <v>88</v>
      </c>
      <c r="BA1042">
        <v>3</v>
      </c>
      <c r="BB1042" s="67">
        <v>3</v>
      </c>
      <c r="BC1042" s="117" t="s">
        <v>134</v>
      </c>
      <c r="BD1042" t="s">
        <v>828</v>
      </c>
      <c r="BF1042">
        <f t="shared" si="109"/>
        <v>0</v>
      </c>
      <c r="BG1042">
        <f t="shared" si="114"/>
        <v>0</v>
      </c>
      <c r="BH1042">
        <f t="shared" si="114"/>
        <v>0</v>
      </c>
      <c r="BI1042">
        <f t="shared" si="114"/>
        <v>0</v>
      </c>
      <c r="BJ1042">
        <f t="shared" si="114"/>
        <v>0</v>
      </c>
      <c r="BK1042">
        <f t="shared" si="114"/>
        <v>0</v>
      </c>
      <c r="BL1042">
        <f t="shared" si="111"/>
        <v>0</v>
      </c>
      <c r="BM1042">
        <f t="shared" si="113"/>
        <v>0</v>
      </c>
      <c r="BN1042">
        <f t="shared" si="113"/>
        <v>0</v>
      </c>
      <c r="BO1042">
        <f t="shared" si="113"/>
        <v>0</v>
      </c>
      <c r="BP1042">
        <f t="shared" si="113"/>
        <v>0</v>
      </c>
      <c r="BQ1042">
        <f t="shared" si="110"/>
        <v>0</v>
      </c>
      <c r="BR1042">
        <f t="shared" si="113"/>
        <v>1</v>
      </c>
      <c r="BS1042">
        <f t="shared" si="113"/>
        <v>0</v>
      </c>
      <c r="BT1042" s="256">
        <f t="shared" si="112"/>
        <v>4</v>
      </c>
    </row>
    <row r="1043" spans="2:72" x14ac:dyDescent="0.2">
      <c r="B1043" s="93" t="str">
        <f>IFERROR(VLOOKUP(TABLA!$F1043,BLIOTECAS!$C$1:$E$26,2,FALSE),"")</f>
        <v>GHI</v>
      </c>
      <c r="C1043" s="93" t="str">
        <f>IFERROR(VLOOKUP(TABLA!F1043,BLIOTECAS!$C$1:$E$26,3,FALSE),"")</f>
        <v>Humanidades</v>
      </c>
      <c r="D1043" s="290" t="s">
        <v>1069</v>
      </c>
      <c r="E1043" s="128" t="s">
        <v>9</v>
      </c>
      <c r="F1043" t="s">
        <v>13</v>
      </c>
      <c r="G1043" t="s">
        <v>47</v>
      </c>
      <c r="H1043" t="s">
        <v>46</v>
      </c>
      <c r="J1043" t="s">
        <v>476</v>
      </c>
      <c r="K1043" t="s">
        <v>13</v>
      </c>
      <c r="N1043">
        <v>4</v>
      </c>
      <c r="O1043">
        <v>4</v>
      </c>
      <c r="P1043">
        <v>4</v>
      </c>
      <c r="Q1043">
        <v>4</v>
      </c>
      <c r="R1043">
        <v>4</v>
      </c>
      <c r="S1043" t="s">
        <v>88</v>
      </c>
      <c r="T1043" t="s">
        <v>88</v>
      </c>
      <c r="U1043">
        <v>4</v>
      </c>
      <c r="V1043">
        <v>4</v>
      </c>
      <c r="W1043">
        <v>4</v>
      </c>
      <c r="X1043">
        <v>4</v>
      </c>
      <c r="Y1043">
        <v>4</v>
      </c>
      <c r="Z1043">
        <v>4</v>
      </c>
      <c r="AA1043">
        <v>4</v>
      </c>
      <c r="AB1043">
        <v>4</v>
      </c>
      <c r="AC1043">
        <v>4</v>
      </c>
      <c r="AD1043">
        <v>4</v>
      </c>
      <c r="AE1043">
        <v>4</v>
      </c>
      <c r="AF1043">
        <v>4</v>
      </c>
      <c r="AG1043">
        <v>4</v>
      </c>
      <c r="AH1043">
        <v>4</v>
      </c>
      <c r="AI1043">
        <v>4</v>
      </c>
      <c r="AJ1043">
        <v>3</v>
      </c>
      <c r="AK1043" t="s">
        <v>88</v>
      </c>
      <c r="AL1043" t="s">
        <v>88</v>
      </c>
      <c r="AM1043">
        <v>3</v>
      </c>
      <c r="AN1043">
        <v>3</v>
      </c>
      <c r="AO1043" t="s">
        <v>580</v>
      </c>
      <c r="AP1043">
        <v>3</v>
      </c>
      <c r="AQ1043">
        <v>3</v>
      </c>
      <c r="AR1043">
        <v>3</v>
      </c>
      <c r="AS1043">
        <v>3</v>
      </c>
      <c r="AT1043">
        <v>3</v>
      </c>
      <c r="AU1043">
        <v>3</v>
      </c>
      <c r="AV1043">
        <v>3</v>
      </c>
      <c r="AW1043">
        <v>3</v>
      </c>
      <c r="AX1043" s="67" t="s">
        <v>87</v>
      </c>
      <c r="AY1043" t="s">
        <v>88</v>
      </c>
      <c r="BA1043">
        <v>3</v>
      </c>
      <c r="BB1043" s="67">
        <v>3</v>
      </c>
      <c r="BC1043" s="117" t="s">
        <v>134</v>
      </c>
      <c r="BF1043">
        <f t="shared" si="109"/>
        <v>0</v>
      </c>
      <c r="BG1043">
        <f t="shared" si="114"/>
        <v>0</v>
      </c>
      <c r="BH1043">
        <f t="shared" si="114"/>
        <v>0</v>
      </c>
      <c r="BI1043">
        <f t="shared" si="114"/>
        <v>0</v>
      </c>
      <c r="BJ1043">
        <f t="shared" si="114"/>
        <v>0</v>
      </c>
      <c r="BK1043">
        <f t="shared" si="114"/>
        <v>0</v>
      </c>
      <c r="BL1043">
        <f t="shared" si="111"/>
        <v>0</v>
      </c>
      <c r="BM1043">
        <f t="shared" si="113"/>
        <v>1</v>
      </c>
      <c r="BN1043">
        <f t="shared" si="113"/>
        <v>0</v>
      </c>
      <c r="BO1043">
        <f t="shared" si="113"/>
        <v>0</v>
      </c>
      <c r="BP1043">
        <f t="shared" si="113"/>
        <v>0</v>
      </c>
      <c r="BQ1043">
        <f t="shared" si="110"/>
        <v>0</v>
      </c>
      <c r="BR1043">
        <f t="shared" si="113"/>
        <v>0</v>
      </c>
      <c r="BS1043">
        <f t="shared" si="113"/>
        <v>0</v>
      </c>
      <c r="BT1043" s="256">
        <f t="shared" si="112"/>
        <v>4</v>
      </c>
    </row>
    <row r="1044" spans="2:72" x14ac:dyDescent="0.2">
      <c r="B1044" s="93" t="str">
        <f>IFERROR(VLOOKUP(TABLA!$F1044,BLIOTECAS!$C$1:$E$26,2,FALSE),"")</f>
        <v>MED</v>
      </c>
      <c r="C1044" s="93" t="str">
        <f>IFERROR(VLOOKUP(TABLA!F1044,BLIOTECAS!$C$1:$E$26,3,FALSE),"")</f>
        <v>Ciencias de la Salud</v>
      </c>
      <c r="D1044" s="290" t="s">
        <v>1069</v>
      </c>
      <c r="E1044" s="128" t="s">
        <v>9</v>
      </c>
      <c r="F1044" t="s">
        <v>22</v>
      </c>
      <c r="G1044" t="s">
        <v>47</v>
      </c>
      <c r="H1044" t="s">
        <v>48</v>
      </c>
      <c r="J1044" t="s">
        <v>22</v>
      </c>
      <c r="N1044">
        <v>5</v>
      </c>
      <c r="O1044">
        <v>2</v>
      </c>
      <c r="P1044">
        <v>3</v>
      </c>
      <c r="Q1044">
        <v>3</v>
      </c>
      <c r="R1044">
        <v>1</v>
      </c>
      <c r="S1044" t="s">
        <v>87</v>
      </c>
      <c r="T1044" t="s">
        <v>87</v>
      </c>
      <c r="U1044">
        <v>2</v>
      </c>
      <c r="V1044">
        <v>4</v>
      </c>
      <c r="W1044">
        <v>2</v>
      </c>
      <c r="X1044">
        <v>1</v>
      </c>
      <c r="Y1044">
        <v>5</v>
      </c>
      <c r="Z1044">
        <v>5</v>
      </c>
      <c r="AA1044">
        <v>5</v>
      </c>
      <c r="AB1044">
        <v>5</v>
      </c>
      <c r="AC1044">
        <v>2</v>
      </c>
      <c r="AD1044">
        <v>2</v>
      </c>
      <c r="AE1044">
        <v>3</v>
      </c>
      <c r="AF1044">
        <v>2</v>
      </c>
      <c r="AG1044">
        <v>2</v>
      </c>
      <c r="AH1044">
        <v>1</v>
      </c>
      <c r="AI1044">
        <v>1</v>
      </c>
      <c r="AJ1044">
        <v>2</v>
      </c>
      <c r="AK1044" t="s">
        <v>87</v>
      </c>
      <c r="AL1044" t="s">
        <v>88</v>
      </c>
      <c r="AM1044">
        <v>2</v>
      </c>
      <c r="AN1044">
        <v>2</v>
      </c>
      <c r="AO1044" t="s">
        <v>115</v>
      </c>
      <c r="AP1044">
        <v>3</v>
      </c>
      <c r="AQ1044">
        <v>5</v>
      </c>
      <c r="AR1044">
        <v>5</v>
      </c>
      <c r="AS1044">
        <v>5</v>
      </c>
      <c r="AT1044">
        <v>5</v>
      </c>
      <c r="AU1044">
        <v>5</v>
      </c>
      <c r="AV1044">
        <v>5</v>
      </c>
      <c r="AW1044">
        <v>2</v>
      </c>
      <c r="AX1044" s="67" t="s">
        <v>88</v>
      </c>
      <c r="AY1044" t="s">
        <v>87</v>
      </c>
      <c r="AZ1044" t="s">
        <v>122</v>
      </c>
      <c r="BA1044">
        <v>2</v>
      </c>
      <c r="BB1044" s="67">
        <v>1</v>
      </c>
      <c r="BC1044" s="117" t="s">
        <v>132</v>
      </c>
      <c r="BD1044" t="s">
        <v>1112</v>
      </c>
      <c r="BF1044">
        <f t="shared" si="109"/>
        <v>0</v>
      </c>
      <c r="BG1044">
        <f t="shared" si="114"/>
        <v>0</v>
      </c>
      <c r="BH1044">
        <f t="shared" si="114"/>
        <v>0</v>
      </c>
      <c r="BI1044">
        <f t="shared" si="114"/>
        <v>0</v>
      </c>
      <c r="BJ1044">
        <f t="shared" si="114"/>
        <v>0</v>
      </c>
      <c r="BK1044">
        <f t="shared" si="114"/>
        <v>0</v>
      </c>
      <c r="BL1044">
        <f t="shared" si="111"/>
        <v>0</v>
      </c>
      <c r="BM1044">
        <f t="shared" si="113"/>
        <v>0</v>
      </c>
      <c r="BN1044">
        <f t="shared" si="113"/>
        <v>0</v>
      </c>
      <c r="BO1044">
        <f t="shared" si="113"/>
        <v>0</v>
      </c>
      <c r="BP1044">
        <f t="shared" si="113"/>
        <v>0</v>
      </c>
      <c r="BQ1044">
        <f t="shared" si="110"/>
        <v>0</v>
      </c>
      <c r="BR1044">
        <f t="shared" si="113"/>
        <v>1</v>
      </c>
      <c r="BS1044">
        <f t="shared" si="113"/>
        <v>0</v>
      </c>
      <c r="BT1044" s="256">
        <f t="shared" si="112"/>
        <v>2</v>
      </c>
    </row>
    <row r="1045" spans="2:72" x14ac:dyDescent="0.2">
      <c r="B1045" s="93" t="str">
        <f>IFERROR(VLOOKUP(TABLA!$F1045,BLIOTECAS!$C$1:$E$26,2,FALSE),"")</f>
        <v>CPS</v>
      </c>
      <c r="C1045" s="93" t="str">
        <f>IFERROR(VLOOKUP(TABLA!F1045,BLIOTECAS!$C$1:$E$26,3,FALSE),"")</f>
        <v>Ciencias Sociales</v>
      </c>
      <c r="D1045" s="290" t="s">
        <v>1069</v>
      </c>
      <c r="E1045" s="128" t="s">
        <v>10</v>
      </c>
      <c r="F1045" t="s">
        <v>18</v>
      </c>
      <c r="G1045" t="s">
        <v>45</v>
      </c>
      <c r="H1045" t="s">
        <v>46</v>
      </c>
      <c r="J1045" t="s">
        <v>18</v>
      </c>
      <c r="K1045" t="s">
        <v>32</v>
      </c>
      <c r="L1045" t="s">
        <v>23</v>
      </c>
      <c r="N1045">
        <v>5</v>
      </c>
      <c r="O1045">
        <v>5</v>
      </c>
      <c r="P1045">
        <v>3</v>
      </c>
      <c r="Q1045">
        <v>3</v>
      </c>
      <c r="R1045">
        <v>5</v>
      </c>
      <c r="S1045" t="s">
        <v>87</v>
      </c>
      <c r="T1045" t="s">
        <v>87</v>
      </c>
      <c r="U1045">
        <v>4</v>
      </c>
      <c r="V1045">
        <v>2</v>
      </c>
      <c r="W1045">
        <v>5</v>
      </c>
      <c r="X1045">
        <v>5</v>
      </c>
      <c r="Y1045">
        <v>4</v>
      </c>
      <c r="Z1045">
        <v>5</v>
      </c>
      <c r="AA1045">
        <v>5</v>
      </c>
      <c r="AB1045">
        <v>5</v>
      </c>
      <c r="AC1045">
        <v>5</v>
      </c>
      <c r="AD1045">
        <v>4</v>
      </c>
      <c r="AE1045">
        <v>4</v>
      </c>
      <c r="AF1045">
        <v>4</v>
      </c>
      <c r="AG1045">
        <v>5</v>
      </c>
      <c r="AH1045">
        <v>5</v>
      </c>
      <c r="AI1045">
        <v>3</v>
      </c>
      <c r="AJ1045">
        <v>3</v>
      </c>
      <c r="AK1045" t="s">
        <v>88</v>
      </c>
      <c r="AL1045" t="s">
        <v>88</v>
      </c>
      <c r="AM1045">
        <v>3</v>
      </c>
      <c r="AN1045">
        <v>4</v>
      </c>
      <c r="AO1045" t="s">
        <v>115</v>
      </c>
      <c r="AP1045">
        <v>5</v>
      </c>
      <c r="AQ1045">
        <v>5</v>
      </c>
      <c r="AR1045">
        <v>5</v>
      </c>
      <c r="AS1045">
        <v>5</v>
      </c>
      <c r="AT1045">
        <v>5</v>
      </c>
      <c r="AU1045">
        <v>5</v>
      </c>
      <c r="AV1045">
        <v>4</v>
      </c>
      <c r="AW1045">
        <v>4</v>
      </c>
      <c r="AX1045" s="67" t="s">
        <v>87</v>
      </c>
      <c r="AY1045" t="s">
        <v>87</v>
      </c>
      <c r="AZ1045" t="s">
        <v>125</v>
      </c>
      <c r="BA1045">
        <v>5</v>
      </c>
      <c r="BB1045" s="67">
        <v>5</v>
      </c>
      <c r="BC1045" s="117" t="s">
        <v>135</v>
      </c>
      <c r="BF1045">
        <f t="shared" si="109"/>
        <v>0</v>
      </c>
      <c r="BG1045">
        <f t="shared" si="114"/>
        <v>0</v>
      </c>
      <c r="BH1045">
        <f t="shared" si="114"/>
        <v>0</v>
      </c>
      <c r="BI1045">
        <f t="shared" si="114"/>
        <v>0</v>
      </c>
      <c r="BJ1045">
        <f t="shared" si="114"/>
        <v>0</v>
      </c>
      <c r="BK1045">
        <f t="shared" si="114"/>
        <v>0</v>
      </c>
      <c r="BL1045">
        <f t="shared" si="111"/>
        <v>0</v>
      </c>
      <c r="BM1045">
        <f t="shared" si="113"/>
        <v>0</v>
      </c>
      <c r="BN1045">
        <f t="shared" si="113"/>
        <v>0</v>
      </c>
      <c r="BO1045">
        <f t="shared" si="113"/>
        <v>0</v>
      </c>
      <c r="BP1045">
        <f t="shared" si="113"/>
        <v>0</v>
      </c>
      <c r="BQ1045">
        <f t="shared" si="110"/>
        <v>0</v>
      </c>
      <c r="BR1045">
        <f t="shared" si="113"/>
        <v>1</v>
      </c>
      <c r="BS1045">
        <f t="shared" si="113"/>
        <v>0</v>
      </c>
      <c r="BT1045" s="256">
        <f t="shared" si="112"/>
        <v>5</v>
      </c>
    </row>
    <row r="1046" spans="2:72" x14ac:dyDescent="0.2">
      <c r="B1046" s="93" t="str">
        <f>IFERROR(VLOOKUP(TABLA!$F1046,BLIOTECAS!$C$1:$E$26,2,FALSE),"")</f>
        <v>ENF</v>
      </c>
      <c r="C1046" s="93" t="str">
        <f>IFERROR(VLOOKUP(TABLA!F1046,BLIOTECAS!$C$1:$E$26,3,FALSE),"")</f>
        <v>Ciencias de la Salud</v>
      </c>
      <c r="D1046" s="290" t="s">
        <v>1069</v>
      </c>
      <c r="E1046" s="128" t="s">
        <v>8</v>
      </c>
      <c r="F1046" t="s">
        <v>24</v>
      </c>
      <c r="G1046" t="s">
        <v>45</v>
      </c>
      <c r="H1046" t="s">
        <v>44</v>
      </c>
      <c r="N1046">
        <v>4</v>
      </c>
      <c r="O1046">
        <v>4</v>
      </c>
      <c r="P1046">
        <v>4</v>
      </c>
      <c r="Q1046">
        <v>3</v>
      </c>
      <c r="S1046" t="s">
        <v>88</v>
      </c>
      <c r="T1046" t="s">
        <v>88</v>
      </c>
      <c r="U1046">
        <v>1</v>
      </c>
      <c r="V1046">
        <v>1</v>
      </c>
      <c r="W1046">
        <v>1</v>
      </c>
      <c r="X1046">
        <v>4</v>
      </c>
      <c r="Y1046">
        <v>1</v>
      </c>
      <c r="Z1046">
        <v>4</v>
      </c>
      <c r="AA1046">
        <v>4</v>
      </c>
      <c r="AB1046">
        <v>4</v>
      </c>
      <c r="AC1046">
        <v>3</v>
      </c>
      <c r="AD1046">
        <v>3</v>
      </c>
      <c r="AE1046">
        <v>2</v>
      </c>
      <c r="AF1046">
        <v>2</v>
      </c>
      <c r="AG1046">
        <v>2</v>
      </c>
      <c r="AH1046">
        <v>2</v>
      </c>
      <c r="AI1046">
        <v>2</v>
      </c>
      <c r="AJ1046">
        <v>2</v>
      </c>
      <c r="AK1046" t="s">
        <v>88</v>
      </c>
      <c r="AL1046" t="s">
        <v>88</v>
      </c>
      <c r="AM1046">
        <v>2</v>
      </c>
      <c r="AN1046">
        <v>2</v>
      </c>
      <c r="AO1046" t="s">
        <v>115</v>
      </c>
      <c r="AP1046">
        <v>3</v>
      </c>
      <c r="AQ1046">
        <v>3</v>
      </c>
      <c r="AR1046">
        <v>3</v>
      </c>
      <c r="AS1046">
        <v>3</v>
      </c>
      <c r="AT1046">
        <v>3</v>
      </c>
      <c r="AU1046">
        <v>3</v>
      </c>
      <c r="AV1046">
        <v>3</v>
      </c>
      <c r="AW1046">
        <v>3</v>
      </c>
      <c r="AX1046" s="67" t="s">
        <v>88</v>
      </c>
      <c r="AY1046" t="s">
        <v>88</v>
      </c>
      <c r="BA1046">
        <v>3</v>
      </c>
      <c r="BB1046" s="67">
        <v>3</v>
      </c>
      <c r="BC1046" s="117" t="s">
        <v>133</v>
      </c>
      <c r="BF1046">
        <f t="shared" si="109"/>
        <v>0</v>
      </c>
      <c r="BG1046">
        <f t="shared" si="114"/>
        <v>0</v>
      </c>
      <c r="BH1046">
        <f t="shared" si="114"/>
        <v>0</v>
      </c>
      <c r="BI1046">
        <f t="shared" si="114"/>
        <v>0</v>
      </c>
      <c r="BJ1046">
        <f t="shared" si="114"/>
        <v>0</v>
      </c>
      <c r="BK1046">
        <f t="shared" si="114"/>
        <v>0</v>
      </c>
      <c r="BL1046">
        <f t="shared" si="111"/>
        <v>0</v>
      </c>
      <c r="BM1046">
        <f t="shared" si="113"/>
        <v>0</v>
      </c>
      <c r="BN1046">
        <f t="shared" si="113"/>
        <v>0</v>
      </c>
      <c r="BO1046">
        <f t="shared" si="113"/>
        <v>0</v>
      </c>
      <c r="BP1046">
        <f t="shared" si="113"/>
        <v>0</v>
      </c>
      <c r="BQ1046">
        <f t="shared" si="110"/>
        <v>0</v>
      </c>
      <c r="BR1046">
        <f t="shared" si="113"/>
        <v>1</v>
      </c>
      <c r="BS1046">
        <f t="shared" si="113"/>
        <v>0</v>
      </c>
      <c r="BT1046" s="256">
        <f t="shared" si="112"/>
        <v>3</v>
      </c>
    </row>
    <row r="1047" spans="2:72" x14ac:dyDescent="0.2">
      <c r="B1047" s="93" t="str">
        <f>IFERROR(VLOOKUP(TABLA!$F1047,BLIOTECAS!$C$1:$E$26,2,FALSE),"")</f>
        <v>CPS</v>
      </c>
      <c r="C1047" s="93" t="str">
        <f>IFERROR(VLOOKUP(TABLA!F1047,BLIOTECAS!$C$1:$E$26,3,FALSE),"")</f>
        <v>Ciencias Sociales</v>
      </c>
      <c r="D1047" s="290" t="s">
        <v>1069</v>
      </c>
      <c r="E1047" s="128" t="s">
        <v>10</v>
      </c>
      <c r="F1047" t="s">
        <v>18</v>
      </c>
      <c r="G1047" t="s">
        <v>46</v>
      </c>
      <c r="H1047" t="s">
        <v>47</v>
      </c>
      <c r="J1047" t="s">
        <v>18</v>
      </c>
      <c r="K1047" t="s">
        <v>13</v>
      </c>
      <c r="L1047" t="s">
        <v>56</v>
      </c>
      <c r="N1047">
        <v>5</v>
      </c>
      <c r="O1047">
        <v>5</v>
      </c>
      <c r="P1047">
        <v>5</v>
      </c>
      <c r="Q1047">
        <v>4</v>
      </c>
      <c r="R1047">
        <v>5</v>
      </c>
      <c r="S1047" t="s">
        <v>88</v>
      </c>
      <c r="T1047" t="s">
        <v>87</v>
      </c>
      <c r="U1047">
        <v>4</v>
      </c>
      <c r="V1047">
        <v>4</v>
      </c>
      <c r="W1047">
        <v>4</v>
      </c>
      <c r="X1047">
        <v>4</v>
      </c>
      <c r="Y1047">
        <v>4</v>
      </c>
      <c r="Z1047">
        <v>5</v>
      </c>
      <c r="AA1047">
        <v>5</v>
      </c>
      <c r="AB1047">
        <v>4</v>
      </c>
      <c r="AC1047">
        <v>4</v>
      </c>
      <c r="AD1047">
        <v>4</v>
      </c>
      <c r="AE1047">
        <v>5</v>
      </c>
      <c r="AF1047">
        <v>5</v>
      </c>
      <c r="AG1047">
        <v>5</v>
      </c>
      <c r="AH1047">
        <v>5</v>
      </c>
      <c r="AI1047">
        <v>4</v>
      </c>
      <c r="AJ1047">
        <v>5</v>
      </c>
      <c r="AK1047" t="s">
        <v>87</v>
      </c>
      <c r="AL1047" t="s">
        <v>87</v>
      </c>
      <c r="AM1047">
        <v>5</v>
      </c>
      <c r="AN1047">
        <v>5</v>
      </c>
      <c r="AO1047" t="s">
        <v>356</v>
      </c>
      <c r="AP1047">
        <v>5</v>
      </c>
      <c r="AQ1047">
        <v>5</v>
      </c>
      <c r="AR1047">
        <v>5</v>
      </c>
      <c r="AS1047">
        <v>5</v>
      </c>
      <c r="AT1047">
        <v>5</v>
      </c>
      <c r="AU1047">
        <v>5</v>
      </c>
      <c r="AV1047">
        <v>5</v>
      </c>
      <c r="AW1047">
        <v>5</v>
      </c>
      <c r="AX1047" s="67" t="s">
        <v>87</v>
      </c>
      <c r="AY1047" t="s">
        <v>87</v>
      </c>
      <c r="AZ1047" t="s">
        <v>125</v>
      </c>
      <c r="BA1047">
        <v>5</v>
      </c>
      <c r="BB1047" s="67">
        <v>5</v>
      </c>
      <c r="BC1047" s="117" t="s">
        <v>135</v>
      </c>
      <c r="BF1047">
        <f t="shared" si="109"/>
        <v>0</v>
      </c>
      <c r="BG1047">
        <f t="shared" si="114"/>
        <v>0</v>
      </c>
      <c r="BH1047">
        <f t="shared" si="114"/>
        <v>0</v>
      </c>
      <c r="BI1047">
        <f t="shared" si="114"/>
        <v>0</v>
      </c>
      <c r="BJ1047">
        <f t="shared" si="114"/>
        <v>0</v>
      </c>
      <c r="BK1047">
        <f t="shared" si="114"/>
        <v>0</v>
      </c>
      <c r="BL1047">
        <f t="shared" si="111"/>
        <v>0</v>
      </c>
      <c r="BM1047">
        <f t="shared" si="113"/>
        <v>0</v>
      </c>
      <c r="BN1047">
        <f t="shared" si="113"/>
        <v>1</v>
      </c>
      <c r="BO1047">
        <f t="shared" si="113"/>
        <v>1</v>
      </c>
      <c r="BP1047">
        <f t="shared" si="113"/>
        <v>0</v>
      </c>
      <c r="BQ1047">
        <f t="shared" si="110"/>
        <v>0</v>
      </c>
      <c r="BR1047">
        <f t="shared" si="113"/>
        <v>0</v>
      </c>
      <c r="BS1047">
        <f t="shared" si="113"/>
        <v>0</v>
      </c>
      <c r="BT1047" s="256">
        <f t="shared" si="112"/>
        <v>5</v>
      </c>
    </row>
    <row r="1048" spans="2:72" x14ac:dyDescent="0.2">
      <c r="B1048" s="93" t="str">
        <f>IFERROR(VLOOKUP(TABLA!$F1048,BLIOTECAS!$C$1:$E$26,2,FALSE),"")</f>
        <v>DER</v>
      </c>
      <c r="C1048" s="93" t="str">
        <f>IFERROR(VLOOKUP(TABLA!F1048,BLIOTECAS!$C$1:$E$26,3,FALSE),"")</f>
        <v>Ciencias Sociales</v>
      </c>
      <c r="D1048" s="290" t="s">
        <v>1069</v>
      </c>
      <c r="E1048" s="128" t="s">
        <v>10</v>
      </c>
      <c r="F1048" t="s">
        <v>14</v>
      </c>
      <c r="G1048" t="s">
        <v>47</v>
      </c>
      <c r="H1048" t="s">
        <v>48</v>
      </c>
      <c r="J1048" t="s">
        <v>476</v>
      </c>
      <c r="K1048" t="s">
        <v>69</v>
      </c>
      <c r="N1048">
        <v>5</v>
      </c>
      <c r="O1048">
        <v>5</v>
      </c>
      <c r="P1048">
        <v>5</v>
      </c>
      <c r="Q1048">
        <v>5</v>
      </c>
      <c r="R1048">
        <v>5</v>
      </c>
      <c r="S1048" t="s">
        <v>87</v>
      </c>
      <c r="T1048" t="s">
        <v>87</v>
      </c>
      <c r="U1048">
        <v>5</v>
      </c>
      <c r="V1048">
        <v>5</v>
      </c>
      <c r="W1048">
        <v>5</v>
      </c>
      <c r="X1048">
        <v>4</v>
      </c>
      <c r="Y1048">
        <v>1</v>
      </c>
      <c r="Z1048">
        <v>4</v>
      </c>
      <c r="AA1048">
        <v>1</v>
      </c>
      <c r="AB1048">
        <v>3</v>
      </c>
      <c r="AC1048">
        <v>5</v>
      </c>
      <c r="AD1048">
        <v>5</v>
      </c>
      <c r="AE1048">
        <v>5</v>
      </c>
      <c r="AF1048">
        <v>5</v>
      </c>
      <c r="AG1048">
        <v>5</v>
      </c>
      <c r="AH1048">
        <v>5</v>
      </c>
      <c r="AI1048">
        <v>5</v>
      </c>
      <c r="AJ1048">
        <v>5</v>
      </c>
      <c r="AK1048" t="s">
        <v>87</v>
      </c>
      <c r="AL1048" t="s">
        <v>88</v>
      </c>
      <c r="AM1048">
        <v>5</v>
      </c>
      <c r="AN1048">
        <v>5</v>
      </c>
      <c r="AO1048" t="s">
        <v>113</v>
      </c>
      <c r="AP1048">
        <v>5</v>
      </c>
      <c r="AQ1048">
        <v>5</v>
      </c>
      <c r="AR1048">
        <v>5</v>
      </c>
      <c r="AS1048">
        <v>5</v>
      </c>
      <c r="AT1048">
        <v>5</v>
      </c>
      <c r="AU1048">
        <v>5</v>
      </c>
      <c r="AV1048">
        <v>5</v>
      </c>
      <c r="AW1048">
        <v>5</v>
      </c>
      <c r="AX1048" s="67" t="s">
        <v>87</v>
      </c>
      <c r="AY1048" t="s">
        <v>87</v>
      </c>
      <c r="AZ1048" t="s">
        <v>125</v>
      </c>
      <c r="BA1048">
        <v>5</v>
      </c>
      <c r="BB1048" s="67">
        <v>5</v>
      </c>
      <c r="BC1048" s="117" t="s">
        <v>135</v>
      </c>
      <c r="BD1048" t="s">
        <v>1113</v>
      </c>
      <c r="BF1048">
        <f t="shared" si="109"/>
        <v>0</v>
      </c>
      <c r="BG1048">
        <f t="shared" si="114"/>
        <v>0</v>
      </c>
      <c r="BH1048">
        <f t="shared" si="114"/>
        <v>0</v>
      </c>
      <c r="BI1048">
        <f t="shared" si="114"/>
        <v>0</v>
      </c>
      <c r="BJ1048">
        <f t="shared" si="114"/>
        <v>0</v>
      </c>
      <c r="BK1048">
        <f t="shared" si="114"/>
        <v>0</v>
      </c>
      <c r="BL1048">
        <f t="shared" si="111"/>
        <v>0</v>
      </c>
      <c r="BM1048">
        <f t="shared" si="113"/>
        <v>0</v>
      </c>
      <c r="BN1048">
        <f t="shared" si="113"/>
        <v>0</v>
      </c>
      <c r="BO1048">
        <f t="shared" si="113"/>
        <v>1</v>
      </c>
      <c r="BP1048">
        <f t="shared" si="113"/>
        <v>0</v>
      </c>
      <c r="BQ1048">
        <f t="shared" si="110"/>
        <v>0</v>
      </c>
      <c r="BR1048">
        <f t="shared" si="113"/>
        <v>0</v>
      </c>
      <c r="BS1048">
        <f t="shared" si="113"/>
        <v>0</v>
      </c>
      <c r="BT1048" s="256">
        <f t="shared" si="112"/>
        <v>5</v>
      </c>
    </row>
    <row r="1049" spans="2:72" x14ac:dyDescent="0.2">
      <c r="B1049" s="93" t="str">
        <f>IFERROR(VLOOKUP(TABLA!$F1049,BLIOTECAS!$C$1:$E$26,2,FALSE),"")</f>
        <v>BBA</v>
      </c>
      <c r="C1049" s="93" t="str">
        <f>IFERROR(VLOOKUP(TABLA!F1049,BLIOTECAS!$C$1:$E$26,3,FALSE),"")</f>
        <v>Humanidades</v>
      </c>
      <c r="D1049" s="290" t="s">
        <v>1069</v>
      </c>
      <c r="E1049" s="128" t="s">
        <v>9</v>
      </c>
      <c r="F1049" t="s">
        <v>29</v>
      </c>
      <c r="G1049" t="s">
        <v>47</v>
      </c>
      <c r="H1049" t="s">
        <v>47</v>
      </c>
      <c r="J1049" t="s">
        <v>29</v>
      </c>
      <c r="M1049" t="s">
        <v>829</v>
      </c>
      <c r="N1049">
        <v>3</v>
      </c>
      <c r="O1049">
        <v>5</v>
      </c>
      <c r="P1049">
        <v>5</v>
      </c>
      <c r="Q1049">
        <v>4</v>
      </c>
      <c r="R1049">
        <v>3</v>
      </c>
      <c r="S1049" t="s">
        <v>87</v>
      </c>
      <c r="T1049" t="s">
        <v>87</v>
      </c>
      <c r="U1049">
        <v>4</v>
      </c>
      <c r="V1049">
        <v>2</v>
      </c>
      <c r="W1049">
        <v>2</v>
      </c>
      <c r="X1049">
        <v>3</v>
      </c>
      <c r="Y1049">
        <v>1</v>
      </c>
      <c r="Z1049">
        <v>5</v>
      </c>
      <c r="AA1049">
        <v>4</v>
      </c>
      <c r="AB1049">
        <v>5</v>
      </c>
      <c r="AC1049">
        <v>2</v>
      </c>
      <c r="AD1049">
        <v>4</v>
      </c>
      <c r="AE1049">
        <v>5</v>
      </c>
      <c r="AF1049">
        <v>3</v>
      </c>
      <c r="AG1049">
        <v>5</v>
      </c>
      <c r="AH1049">
        <v>5</v>
      </c>
      <c r="AI1049">
        <v>5</v>
      </c>
      <c r="AJ1049">
        <v>3</v>
      </c>
      <c r="AK1049" t="s">
        <v>87</v>
      </c>
      <c r="AL1049" t="s">
        <v>88</v>
      </c>
      <c r="AM1049">
        <v>4</v>
      </c>
      <c r="AN1049">
        <v>4</v>
      </c>
      <c r="AO1049" t="s">
        <v>115</v>
      </c>
      <c r="AP1049">
        <v>5</v>
      </c>
      <c r="AQ1049">
        <v>5</v>
      </c>
      <c r="AR1049">
        <v>5</v>
      </c>
      <c r="AS1049">
        <v>5</v>
      </c>
      <c r="AT1049">
        <v>5</v>
      </c>
      <c r="AU1049">
        <v>5</v>
      </c>
      <c r="AV1049">
        <v>5</v>
      </c>
      <c r="AW1049">
        <v>4</v>
      </c>
      <c r="AX1049" s="67" t="s">
        <v>87</v>
      </c>
      <c r="AY1049" t="s">
        <v>88</v>
      </c>
      <c r="BA1049">
        <v>5</v>
      </c>
      <c r="BB1049" s="67">
        <v>5</v>
      </c>
      <c r="BC1049" s="117" t="s">
        <v>135</v>
      </c>
      <c r="BF1049">
        <f t="shared" si="109"/>
        <v>0</v>
      </c>
      <c r="BG1049">
        <f t="shared" si="114"/>
        <v>0</v>
      </c>
      <c r="BH1049">
        <f t="shared" si="114"/>
        <v>0</v>
      </c>
      <c r="BI1049">
        <f t="shared" si="114"/>
        <v>0</v>
      </c>
      <c r="BJ1049">
        <f t="shared" si="114"/>
        <v>0</v>
      </c>
      <c r="BK1049">
        <f t="shared" si="114"/>
        <v>0</v>
      </c>
      <c r="BL1049">
        <f t="shared" si="111"/>
        <v>0</v>
      </c>
      <c r="BM1049">
        <f t="shared" si="113"/>
        <v>0</v>
      </c>
      <c r="BN1049">
        <f t="shared" si="113"/>
        <v>0</v>
      </c>
      <c r="BO1049">
        <f t="shared" si="113"/>
        <v>0</v>
      </c>
      <c r="BP1049">
        <f t="shared" si="113"/>
        <v>0</v>
      </c>
      <c r="BQ1049">
        <f t="shared" si="110"/>
        <v>0</v>
      </c>
      <c r="BR1049">
        <f t="shared" si="113"/>
        <v>1</v>
      </c>
      <c r="BS1049">
        <f t="shared" si="113"/>
        <v>0</v>
      </c>
      <c r="BT1049" s="256">
        <f t="shared" si="112"/>
        <v>5</v>
      </c>
    </row>
    <row r="1050" spans="2:72" x14ac:dyDescent="0.2">
      <c r="B1050" s="93" t="str">
        <f>IFERROR(VLOOKUP(TABLA!$F1050,BLIOTECAS!$C$1:$E$26,2,FALSE),"")</f>
        <v>FLL</v>
      </c>
      <c r="C1050" s="93" t="str">
        <f>IFERROR(VLOOKUP(TABLA!F1050,BLIOTECAS!$C$1:$E$26,3,FALSE),"")</f>
        <v>Humanidades</v>
      </c>
      <c r="D1050" s="290" t="s">
        <v>1069</v>
      </c>
      <c r="E1050" s="128" t="s">
        <v>10</v>
      </c>
      <c r="F1050" t="s">
        <v>15</v>
      </c>
      <c r="G1050" t="s">
        <v>46</v>
      </c>
      <c r="H1050" t="s">
        <v>48</v>
      </c>
      <c r="J1050" t="s">
        <v>476</v>
      </c>
      <c r="K1050" t="s">
        <v>76</v>
      </c>
      <c r="N1050">
        <v>5</v>
      </c>
      <c r="O1050">
        <v>5</v>
      </c>
      <c r="P1050">
        <v>5</v>
      </c>
      <c r="Q1050">
        <v>5</v>
      </c>
      <c r="R1050">
        <v>5</v>
      </c>
      <c r="S1050" t="s">
        <v>87</v>
      </c>
      <c r="T1050" t="s">
        <v>87</v>
      </c>
      <c r="U1050">
        <v>4</v>
      </c>
      <c r="V1050">
        <v>5</v>
      </c>
      <c r="W1050">
        <v>5</v>
      </c>
      <c r="X1050">
        <v>4</v>
      </c>
      <c r="Y1050">
        <v>1</v>
      </c>
      <c r="Z1050">
        <v>4</v>
      </c>
      <c r="AA1050">
        <v>1</v>
      </c>
      <c r="AB1050">
        <v>1</v>
      </c>
      <c r="AC1050">
        <v>5</v>
      </c>
      <c r="AD1050">
        <v>5</v>
      </c>
      <c r="AE1050">
        <v>5</v>
      </c>
      <c r="AF1050">
        <v>5</v>
      </c>
      <c r="AG1050">
        <v>5</v>
      </c>
      <c r="AH1050">
        <v>5</v>
      </c>
      <c r="AI1050">
        <v>5</v>
      </c>
      <c r="AJ1050">
        <v>5</v>
      </c>
      <c r="AK1050" t="s">
        <v>87</v>
      </c>
      <c r="AL1050" t="s">
        <v>87</v>
      </c>
      <c r="AM1050">
        <v>5</v>
      </c>
      <c r="AN1050">
        <v>3</v>
      </c>
      <c r="AO1050" t="s">
        <v>505</v>
      </c>
      <c r="AP1050">
        <v>5</v>
      </c>
      <c r="AQ1050">
        <v>5</v>
      </c>
      <c r="AR1050">
        <v>5</v>
      </c>
      <c r="AS1050">
        <v>5</v>
      </c>
      <c r="AT1050">
        <v>5</v>
      </c>
      <c r="AU1050">
        <v>5</v>
      </c>
      <c r="AV1050">
        <v>5</v>
      </c>
      <c r="AW1050">
        <v>5</v>
      </c>
      <c r="AX1050" s="67" t="s">
        <v>87</v>
      </c>
      <c r="AY1050" t="s">
        <v>88</v>
      </c>
      <c r="BA1050">
        <v>4</v>
      </c>
      <c r="BB1050" s="67">
        <v>4</v>
      </c>
      <c r="BC1050" s="117" t="s">
        <v>135</v>
      </c>
      <c r="BF1050">
        <f t="shared" si="109"/>
        <v>0</v>
      </c>
      <c r="BG1050">
        <f t="shared" si="114"/>
        <v>0</v>
      </c>
      <c r="BH1050">
        <f t="shared" si="114"/>
        <v>0</v>
      </c>
      <c r="BI1050">
        <f t="shared" si="114"/>
        <v>0</v>
      </c>
      <c r="BJ1050">
        <f t="shared" si="114"/>
        <v>0</v>
      </c>
      <c r="BK1050">
        <f t="shared" si="114"/>
        <v>0</v>
      </c>
      <c r="BL1050">
        <f t="shared" si="111"/>
        <v>1</v>
      </c>
      <c r="BM1050">
        <f t="shared" si="113"/>
        <v>0</v>
      </c>
      <c r="BN1050">
        <f t="shared" si="113"/>
        <v>0</v>
      </c>
      <c r="BO1050">
        <f t="shared" si="113"/>
        <v>1</v>
      </c>
      <c r="BP1050">
        <f t="shared" si="113"/>
        <v>0</v>
      </c>
      <c r="BQ1050">
        <f t="shared" si="110"/>
        <v>0</v>
      </c>
      <c r="BR1050">
        <f t="shared" si="113"/>
        <v>0</v>
      </c>
      <c r="BS1050">
        <f t="shared" si="113"/>
        <v>0</v>
      </c>
      <c r="BT1050" s="256">
        <f t="shared" si="112"/>
        <v>5</v>
      </c>
    </row>
    <row r="1051" spans="2:72" x14ac:dyDescent="0.2">
      <c r="B1051" s="93" t="str">
        <f>IFERROR(VLOOKUP(TABLA!$F1051,BLIOTECAS!$C$1:$E$26,2,FALSE),"")</f>
        <v>GHI</v>
      </c>
      <c r="C1051" s="93" t="str">
        <f>IFERROR(VLOOKUP(TABLA!F1051,BLIOTECAS!$C$1:$E$26,3,FALSE),"")</f>
        <v>Humanidades</v>
      </c>
      <c r="D1051" s="290" t="s">
        <v>1069</v>
      </c>
      <c r="E1051" s="128" t="s">
        <v>8</v>
      </c>
      <c r="F1051" t="s">
        <v>13</v>
      </c>
      <c r="G1051" t="s">
        <v>48</v>
      </c>
      <c r="H1051" t="s">
        <v>44</v>
      </c>
      <c r="J1051" t="s">
        <v>13</v>
      </c>
      <c r="K1051" t="s">
        <v>56</v>
      </c>
      <c r="N1051">
        <v>5</v>
      </c>
      <c r="O1051">
        <v>5</v>
      </c>
      <c r="P1051">
        <v>5</v>
      </c>
      <c r="Q1051">
        <v>2</v>
      </c>
      <c r="R1051">
        <v>5</v>
      </c>
      <c r="S1051" t="s">
        <v>87</v>
      </c>
      <c r="T1051" t="s">
        <v>87</v>
      </c>
      <c r="U1051">
        <v>4</v>
      </c>
      <c r="V1051">
        <v>2</v>
      </c>
      <c r="W1051">
        <v>1</v>
      </c>
      <c r="X1051">
        <v>1</v>
      </c>
      <c r="Y1051">
        <v>1</v>
      </c>
      <c r="Z1051">
        <v>5</v>
      </c>
      <c r="AA1051">
        <v>3</v>
      </c>
      <c r="AB1051">
        <v>3</v>
      </c>
      <c r="AD1051">
        <v>4</v>
      </c>
      <c r="AE1051">
        <v>4</v>
      </c>
      <c r="AF1051">
        <v>4</v>
      </c>
      <c r="AG1051">
        <v>5</v>
      </c>
      <c r="AH1051">
        <v>3</v>
      </c>
      <c r="AI1051">
        <v>1</v>
      </c>
      <c r="AJ1051">
        <v>3</v>
      </c>
      <c r="AK1051" t="s">
        <v>88</v>
      </c>
      <c r="AL1051" t="s">
        <v>88</v>
      </c>
      <c r="AM1051">
        <v>4</v>
      </c>
      <c r="AN1051">
        <v>4</v>
      </c>
      <c r="AO1051" t="s">
        <v>115</v>
      </c>
      <c r="AP1051">
        <v>5</v>
      </c>
      <c r="AQ1051">
        <v>5</v>
      </c>
      <c r="AR1051">
        <v>5</v>
      </c>
      <c r="AS1051">
        <v>5</v>
      </c>
      <c r="AT1051">
        <v>5</v>
      </c>
      <c r="AU1051">
        <v>5</v>
      </c>
      <c r="AV1051">
        <v>5</v>
      </c>
      <c r="AW1051">
        <v>5</v>
      </c>
      <c r="AX1051" s="67" t="s">
        <v>87</v>
      </c>
      <c r="AY1051" t="s">
        <v>88</v>
      </c>
      <c r="BA1051">
        <v>5</v>
      </c>
      <c r="BB1051" s="67">
        <v>5</v>
      </c>
      <c r="BC1051" s="117" t="s">
        <v>134</v>
      </c>
      <c r="BF1051">
        <f t="shared" si="109"/>
        <v>0</v>
      </c>
      <c r="BG1051">
        <f t="shared" si="114"/>
        <v>0</v>
      </c>
      <c r="BH1051">
        <f t="shared" si="114"/>
        <v>0</v>
      </c>
      <c r="BI1051">
        <f t="shared" si="114"/>
        <v>0</v>
      </c>
      <c r="BJ1051">
        <f t="shared" si="114"/>
        <v>0</v>
      </c>
      <c r="BK1051">
        <f t="shared" si="114"/>
        <v>0</v>
      </c>
      <c r="BL1051">
        <f t="shared" si="111"/>
        <v>0</v>
      </c>
      <c r="BM1051">
        <f t="shared" si="113"/>
        <v>0</v>
      </c>
      <c r="BN1051">
        <f t="shared" si="113"/>
        <v>0</v>
      </c>
      <c r="BO1051">
        <f t="shared" si="113"/>
        <v>0</v>
      </c>
      <c r="BP1051">
        <f t="shared" si="113"/>
        <v>0</v>
      </c>
      <c r="BQ1051">
        <f t="shared" si="110"/>
        <v>0</v>
      </c>
      <c r="BR1051">
        <f t="shared" si="113"/>
        <v>1</v>
      </c>
      <c r="BS1051">
        <f t="shared" si="113"/>
        <v>0</v>
      </c>
      <c r="BT1051" s="256">
        <f t="shared" si="112"/>
        <v>4</v>
      </c>
    </row>
    <row r="1052" spans="2:72" x14ac:dyDescent="0.2">
      <c r="B1052" s="93" t="str">
        <f>IFERROR(VLOOKUP(TABLA!$F1052,BLIOTECAS!$C$1:$E$26,2,FALSE),"")</f>
        <v>QUI</v>
      </c>
      <c r="C1052" s="93" t="str">
        <f>IFERROR(VLOOKUP(TABLA!F1052,BLIOTECAS!$C$1:$E$26,3,FALSE),"")</f>
        <v>Ciencias Experimentales</v>
      </c>
      <c r="D1052" s="290" t="s">
        <v>1069</v>
      </c>
      <c r="E1052" s="128" t="s">
        <v>8</v>
      </c>
      <c r="F1052" t="s">
        <v>19</v>
      </c>
      <c r="G1052" t="s">
        <v>48</v>
      </c>
      <c r="H1052" t="s">
        <v>46</v>
      </c>
      <c r="J1052" t="s">
        <v>19</v>
      </c>
      <c r="K1052" t="s">
        <v>27</v>
      </c>
      <c r="L1052" t="s">
        <v>56</v>
      </c>
      <c r="N1052">
        <v>3</v>
      </c>
      <c r="O1052">
        <v>3</v>
      </c>
      <c r="P1052">
        <v>4</v>
      </c>
      <c r="Q1052">
        <v>4</v>
      </c>
      <c r="R1052">
        <v>5</v>
      </c>
      <c r="S1052" t="s">
        <v>87</v>
      </c>
      <c r="T1052" t="s">
        <v>87</v>
      </c>
      <c r="U1052">
        <v>3</v>
      </c>
      <c r="V1052">
        <v>1</v>
      </c>
      <c r="W1052">
        <v>4</v>
      </c>
      <c r="X1052">
        <v>1</v>
      </c>
      <c r="Y1052">
        <v>4</v>
      </c>
      <c r="Z1052">
        <v>4</v>
      </c>
      <c r="AA1052">
        <v>4</v>
      </c>
      <c r="AB1052">
        <v>3</v>
      </c>
      <c r="AC1052">
        <v>3</v>
      </c>
      <c r="AD1052">
        <v>3</v>
      </c>
      <c r="AE1052">
        <v>2</v>
      </c>
      <c r="AF1052">
        <v>3</v>
      </c>
      <c r="AG1052">
        <v>4</v>
      </c>
      <c r="AH1052">
        <v>4</v>
      </c>
      <c r="AI1052">
        <v>3</v>
      </c>
      <c r="AJ1052">
        <v>3</v>
      </c>
      <c r="AK1052" t="s">
        <v>88</v>
      </c>
      <c r="AL1052" t="s">
        <v>88</v>
      </c>
      <c r="AM1052">
        <v>5</v>
      </c>
      <c r="AN1052">
        <v>3</v>
      </c>
      <c r="AO1052" t="s">
        <v>361</v>
      </c>
      <c r="AP1052">
        <v>4</v>
      </c>
      <c r="AQ1052">
        <v>4</v>
      </c>
      <c r="AR1052">
        <v>4</v>
      </c>
      <c r="AS1052">
        <v>4</v>
      </c>
      <c r="AT1052">
        <v>5</v>
      </c>
      <c r="AU1052">
        <v>5</v>
      </c>
      <c r="AV1052">
        <v>4</v>
      </c>
      <c r="AW1052">
        <v>4</v>
      </c>
      <c r="AX1052" s="67" t="s">
        <v>87</v>
      </c>
      <c r="AY1052" t="s">
        <v>88</v>
      </c>
      <c r="BA1052">
        <v>2</v>
      </c>
      <c r="BB1052" s="67">
        <v>2</v>
      </c>
      <c r="BC1052" s="117" t="s">
        <v>134</v>
      </c>
      <c r="BF1052">
        <f t="shared" si="109"/>
        <v>0</v>
      </c>
      <c r="BG1052">
        <f t="shared" si="114"/>
        <v>0</v>
      </c>
      <c r="BH1052">
        <f t="shared" si="114"/>
        <v>0</v>
      </c>
      <c r="BI1052">
        <f t="shared" si="114"/>
        <v>0</v>
      </c>
      <c r="BJ1052">
        <f t="shared" si="114"/>
        <v>0</v>
      </c>
      <c r="BK1052">
        <f t="shared" si="114"/>
        <v>0</v>
      </c>
      <c r="BL1052">
        <f t="shared" si="111"/>
        <v>0</v>
      </c>
      <c r="BM1052">
        <f t="shared" si="113"/>
        <v>0</v>
      </c>
      <c r="BN1052">
        <f t="shared" si="113"/>
        <v>0</v>
      </c>
      <c r="BO1052">
        <f t="shared" si="113"/>
        <v>0</v>
      </c>
      <c r="BP1052">
        <f t="shared" si="113"/>
        <v>0</v>
      </c>
      <c r="BQ1052">
        <f t="shared" si="110"/>
        <v>0</v>
      </c>
      <c r="BR1052">
        <f t="shared" si="113"/>
        <v>0</v>
      </c>
      <c r="BS1052">
        <f t="shared" si="113"/>
        <v>1</v>
      </c>
      <c r="BT1052" s="256">
        <f t="shared" si="112"/>
        <v>4</v>
      </c>
    </row>
    <row r="1053" spans="2:72" x14ac:dyDescent="0.2">
      <c r="B1053" s="93" t="str">
        <f>IFERROR(VLOOKUP(TABLA!$F1053,BLIOTECAS!$C$1:$E$26,2,FALSE),"")</f>
        <v>EST</v>
      </c>
      <c r="C1053" s="93" t="str">
        <f>IFERROR(VLOOKUP(TABLA!F1053,BLIOTECAS!$C$1:$E$26,3,FALSE),"")</f>
        <v>Ciencias Experimentales</v>
      </c>
      <c r="D1053" s="290" t="s">
        <v>1069</v>
      </c>
      <c r="E1053" s="128" t="s">
        <v>9</v>
      </c>
      <c r="F1053" t="s">
        <v>38</v>
      </c>
      <c r="G1053" t="s">
        <v>44</v>
      </c>
      <c r="H1053" t="s">
        <v>44</v>
      </c>
      <c r="BF1053">
        <f t="shared" si="109"/>
        <v>0</v>
      </c>
      <c r="BG1053">
        <f t="shared" si="114"/>
        <v>0</v>
      </c>
      <c r="BH1053">
        <f t="shared" si="114"/>
        <v>0</v>
      </c>
      <c r="BI1053">
        <f t="shared" si="114"/>
        <v>0</v>
      </c>
      <c r="BJ1053">
        <f t="shared" si="114"/>
        <v>0</v>
      </c>
      <c r="BK1053">
        <f t="shared" si="114"/>
        <v>0</v>
      </c>
      <c r="BL1053">
        <f t="shared" si="111"/>
        <v>0</v>
      </c>
      <c r="BM1053">
        <f t="shared" si="113"/>
        <v>0</v>
      </c>
      <c r="BN1053">
        <f t="shared" si="113"/>
        <v>0</v>
      </c>
      <c r="BO1053">
        <f t="shared" si="113"/>
        <v>0</v>
      </c>
      <c r="BP1053">
        <f t="shared" si="113"/>
        <v>0</v>
      </c>
      <c r="BQ1053">
        <f t="shared" si="110"/>
        <v>0</v>
      </c>
      <c r="BR1053">
        <f t="shared" si="113"/>
        <v>0</v>
      </c>
      <c r="BS1053">
        <f t="shared" si="113"/>
        <v>0</v>
      </c>
      <c r="BT1053" s="256" t="str">
        <f t="shared" si="112"/>
        <v>NC</v>
      </c>
    </row>
    <row r="1054" spans="2:72" x14ac:dyDescent="0.2">
      <c r="B1054" s="93" t="str">
        <f>IFERROR(VLOOKUP(TABLA!$F1054,BLIOTECAS!$C$1:$E$26,2,FALSE),"")</f>
        <v>FLL</v>
      </c>
      <c r="C1054" s="93" t="str">
        <f>IFERROR(VLOOKUP(TABLA!F1054,BLIOTECAS!$C$1:$E$26,3,FALSE),"")</f>
        <v>Humanidades</v>
      </c>
      <c r="D1054" s="290" t="s">
        <v>1069</v>
      </c>
      <c r="E1054" s="128" t="s">
        <v>9</v>
      </c>
      <c r="F1054" t="s">
        <v>15</v>
      </c>
      <c r="G1054" t="s">
        <v>47</v>
      </c>
      <c r="H1054" t="s">
        <v>48</v>
      </c>
      <c r="J1054" t="s">
        <v>31</v>
      </c>
      <c r="N1054">
        <v>5</v>
      </c>
      <c r="O1054">
        <v>5</v>
      </c>
      <c r="P1054">
        <v>5</v>
      </c>
      <c r="Q1054">
        <v>5</v>
      </c>
      <c r="R1054">
        <v>5</v>
      </c>
      <c r="S1054" t="s">
        <v>87</v>
      </c>
      <c r="T1054" t="s">
        <v>87</v>
      </c>
      <c r="U1054">
        <v>5</v>
      </c>
      <c r="V1054">
        <v>4</v>
      </c>
      <c r="W1054">
        <v>4</v>
      </c>
      <c r="X1054">
        <v>1</v>
      </c>
      <c r="Y1054">
        <v>4</v>
      </c>
      <c r="Z1054">
        <v>5</v>
      </c>
      <c r="AA1054">
        <v>1</v>
      </c>
      <c r="AB1054">
        <v>4</v>
      </c>
      <c r="AC1054">
        <v>5</v>
      </c>
      <c r="AD1054">
        <v>5</v>
      </c>
      <c r="AE1054">
        <v>4</v>
      </c>
      <c r="AF1054">
        <v>5</v>
      </c>
      <c r="AG1054">
        <v>5</v>
      </c>
      <c r="AH1054">
        <v>5</v>
      </c>
      <c r="AI1054">
        <v>5</v>
      </c>
      <c r="AJ1054">
        <v>5</v>
      </c>
      <c r="AK1054" t="s">
        <v>88</v>
      </c>
      <c r="AL1054" t="s">
        <v>88</v>
      </c>
      <c r="AM1054">
        <v>5</v>
      </c>
      <c r="AN1054">
        <v>5</v>
      </c>
      <c r="AO1054" t="s">
        <v>113</v>
      </c>
      <c r="AP1054">
        <v>5</v>
      </c>
      <c r="AQ1054">
        <v>5</v>
      </c>
      <c r="AR1054">
        <v>5</v>
      </c>
      <c r="AS1054">
        <v>5</v>
      </c>
      <c r="AT1054">
        <v>5</v>
      </c>
      <c r="AU1054">
        <v>5</v>
      </c>
      <c r="AV1054">
        <v>5</v>
      </c>
      <c r="AW1054">
        <v>5</v>
      </c>
      <c r="AX1054" s="67" t="s">
        <v>88</v>
      </c>
      <c r="AY1054" t="s">
        <v>88</v>
      </c>
      <c r="BA1054">
        <v>5</v>
      </c>
      <c r="BB1054" s="67">
        <v>5</v>
      </c>
      <c r="BC1054" s="117" t="s">
        <v>135</v>
      </c>
      <c r="BF1054">
        <f t="shared" si="109"/>
        <v>0</v>
      </c>
      <c r="BG1054">
        <f t="shared" si="114"/>
        <v>0</v>
      </c>
      <c r="BH1054">
        <f t="shared" si="114"/>
        <v>0</v>
      </c>
      <c r="BI1054">
        <f t="shared" si="114"/>
        <v>0</v>
      </c>
      <c r="BJ1054">
        <f t="shared" si="114"/>
        <v>0</v>
      </c>
      <c r="BK1054">
        <f t="shared" si="114"/>
        <v>0</v>
      </c>
      <c r="BL1054">
        <f t="shared" si="111"/>
        <v>0</v>
      </c>
      <c r="BM1054">
        <f t="shared" si="113"/>
        <v>0</v>
      </c>
      <c r="BN1054">
        <f t="shared" si="113"/>
        <v>0</v>
      </c>
      <c r="BO1054">
        <f t="shared" si="113"/>
        <v>1</v>
      </c>
      <c r="BP1054">
        <f t="shared" si="113"/>
        <v>0</v>
      </c>
      <c r="BQ1054">
        <f t="shared" si="110"/>
        <v>0</v>
      </c>
      <c r="BR1054">
        <f t="shared" si="113"/>
        <v>0</v>
      </c>
      <c r="BS1054">
        <f t="shared" si="113"/>
        <v>0</v>
      </c>
      <c r="BT1054" s="256">
        <f t="shared" si="112"/>
        <v>5</v>
      </c>
    </row>
    <row r="1055" spans="2:72" x14ac:dyDescent="0.2">
      <c r="B1055" s="93" t="str">
        <f>IFERROR(VLOOKUP(TABLA!$F1055,BLIOTECAS!$C$1:$E$26,2,FALSE),"")</f>
        <v>FLL</v>
      </c>
      <c r="C1055" s="93" t="str">
        <f>IFERROR(VLOOKUP(TABLA!F1055,BLIOTECAS!$C$1:$E$26,3,FALSE),"")</f>
        <v>Humanidades</v>
      </c>
      <c r="D1055" s="290" t="s">
        <v>1069</v>
      </c>
      <c r="E1055" s="128" t="s">
        <v>9</v>
      </c>
      <c r="F1055" t="s">
        <v>15</v>
      </c>
      <c r="G1055" t="s">
        <v>46</v>
      </c>
      <c r="H1055" t="s">
        <v>46</v>
      </c>
      <c r="J1055" t="s">
        <v>76</v>
      </c>
      <c r="K1055" t="s">
        <v>56</v>
      </c>
      <c r="L1055" t="s">
        <v>31</v>
      </c>
      <c r="N1055">
        <v>5</v>
      </c>
      <c r="O1055">
        <v>5</v>
      </c>
      <c r="P1055">
        <v>4</v>
      </c>
      <c r="Q1055">
        <v>4</v>
      </c>
      <c r="R1055">
        <v>5</v>
      </c>
      <c r="S1055" t="s">
        <v>87</v>
      </c>
      <c r="T1055" t="s">
        <v>87</v>
      </c>
      <c r="U1055">
        <v>2</v>
      </c>
      <c r="V1055">
        <v>3</v>
      </c>
      <c r="W1055">
        <v>4</v>
      </c>
      <c r="X1055">
        <v>4</v>
      </c>
      <c r="Y1055">
        <v>5</v>
      </c>
      <c r="Z1055">
        <v>4</v>
      </c>
      <c r="AA1055">
        <v>4</v>
      </c>
      <c r="AB1055">
        <v>4</v>
      </c>
      <c r="AC1055">
        <v>5</v>
      </c>
      <c r="AD1055">
        <v>4</v>
      </c>
      <c r="AE1055">
        <v>5</v>
      </c>
      <c r="AF1055">
        <v>4</v>
      </c>
      <c r="AG1055">
        <v>5</v>
      </c>
      <c r="AH1055">
        <v>4</v>
      </c>
      <c r="AI1055">
        <v>5</v>
      </c>
      <c r="AJ1055">
        <v>5</v>
      </c>
      <c r="AK1055" t="s">
        <v>87</v>
      </c>
      <c r="AL1055" t="s">
        <v>88</v>
      </c>
      <c r="AM1055">
        <v>5</v>
      </c>
      <c r="AN1055">
        <v>5</v>
      </c>
      <c r="AO1055" t="s">
        <v>664</v>
      </c>
      <c r="AP1055">
        <v>5</v>
      </c>
      <c r="AQ1055">
        <v>5</v>
      </c>
      <c r="AR1055">
        <v>5</v>
      </c>
      <c r="AS1055">
        <v>5</v>
      </c>
      <c r="AT1055">
        <v>4</v>
      </c>
      <c r="AU1055">
        <v>4</v>
      </c>
      <c r="AV1055">
        <v>5</v>
      </c>
      <c r="AW1055">
        <v>4</v>
      </c>
      <c r="AX1055" s="67" t="s">
        <v>87</v>
      </c>
      <c r="AY1055" t="s">
        <v>87</v>
      </c>
      <c r="AZ1055" t="s">
        <v>125</v>
      </c>
      <c r="BA1055">
        <v>5</v>
      </c>
      <c r="BB1055" s="67">
        <v>5</v>
      </c>
      <c r="BC1055" s="117" t="s">
        <v>135</v>
      </c>
      <c r="BF1055">
        <f t="shared" si="109"/>
        <v>0</v>
      </c>
      <c r="BG1055">
        <f t="shared" si="114"/>
        <v>0</v>
      </c>
      <c r="BH1055">
        <f t="shared" si="114"/>
        <v>0</v>
      </c>
      <c r="BI1055">
        <f t="shared" si="114"/>
        <v>0</v>
      </c>
      <c r="BJ1055">
        <f t="shared" si="114"/>
        <v>0</v>
      </c>
      <c r="BK1055">
        <f t="shared" si="114"/>
        <v>0</v>
      </c>
      <c r="BL1055">
        <f t="shared" si="111"/>
        <v>0</v>
      </c>
      <c r="BM1055">
        <f t="shared" si="113"/>
        <v>1</v>
      </c>
      <c r="BN1055">
        <f t="shared" si="113"/>
        <v>1</v>
      </c>
      <c r="BO1055">
        <f t="shared" si="113"/>
        <v>0</v>
      </c>
      <c r="BP1055">
        <f t="shared" si="113"/>
        <v>0</v>
      </c>
      <c r="BQ1055">
        <f t="shared" si="110"/>
        <v>0</v>
      </c>
      <c r="BR1055">
        <f t="shared" si="113"/>
        <v>0</v>
      </c>
      <c r="BS1055">
        <f t="shared" si="113"/>
        <v>0</v>
      </c>
      <c r="BT1055" s="256">
        <f t="shared" si="112"/>
        <v>5</v>
      </c>
    </row>
    <row r="1056" spans="2:72" x14ac:dyDescent="0.2">
      <c r="B1056" s="93" t="str">
        <f>IFERROR(VLOOKUP(TABLA!$F1056,BLIOTECAS!$C$1:$E$26,2,FALSE),"")</f>
        <v>ENF</v>
      </c>
      <c r="C1056" s="93" t="str">
        <f>IFERROR(VLOOKUP(TABLA!F1056,BLIOTECAS!$C$1:$E$26,3,FALSE),"")</f>
        <v>Ciencias de la Salud</v>
      </c>
      <c r="D1056" s="290" t="s">
        <v>1069</v>
      </c>
      <c r="E1056" s="128" t="s">
        <v>8</v>
      </c>
      <c r="F1056" t="s">
        <v>24</v>
      </c>
      <c r="G1056" t="s">
        <v>48</v>
      </c>
      <c r="H1056" t="s">
        <v>45</v>
      </c>
      <c r="J1056" t="s">
        <v>24</v>
      </c>
      <c r="K1056" t="s">
        <v>56</v>
      </c>
      <c r="L1056" t="s">
        <v>28</v>
      </c>
      <c r="N1056">
        <v>5</v>
      </c>
      <c r="O1056">
        <v>5</v>
      </c>
      <c r="P1056">
        <v>5</v>
      </c>
      <c r="Q1056">
        <v>5</v>
      </c>
      <c r="R1056">
        <v>5</v>
      </c>
      <c r="S1056" t="s">
        <v>88</v>
      </c>
      <c r="T1056" t="s">
        <v>88</v>
      </c>
      <c r="U1056">
        <v>2</v>
      </c>
      <c r="V1056">
        <v>2</v>
      </c>
      <c r="W1056">
        <v>2</v>
      </c>
      <c r="X1056">
        <v>2</v>
      </c>
      <c r="Y1056">
        <v>5</v>
      </c>
      <c r="Z1056">
        <v>3</v>
      </c>
      <c r="AA1056">
        <v>5</v>
      </c>
      <c r="AB1056">
        <v>3</v>
      </c>
      <c r="AC1056">
        <v>4</v>
      </c>
      <c r="AD1056">
        <v>4</v>
      </c>
      <c r="AE1056">
        <v>5</v>
      </c>
      <c r="AF1056">
        <v>5</v>
      </c>
      <c r="AG1056">
        <v>5</v>
      </c>
      <c r="AH1056">
        <v>3</v>
      </c>
      <c r="AI1056">
        <v>4</v>
      </c>
      <c r="AJ1056">
        <v>5</v>
      </c>
      <c r="AK1056" t="s">
        <v>88</v>
      </c>
      <c r="AL1056" t="s">
        <v>88</v>
      </c>
      <c r="AM1056">
        <v>5</v>
      </c>
      <c r="AN1056">
        <v>5</v>
      </c>
      <c r="AO1056" t="s">
        <v>115</v>
      </c>
      <c r="AP1056">
        <v>5</v>
      </c>
      <c r="AQ1056">
        <v>5</v>
      </c>
      <c r="AR1056">
        <v>5</v>
      </c>
      <c r="AS1056">
        <v>5</v>
      </c>
      <c r="AT1056">
        <v>5</v>
      </c>
      <c r="AU1056">
        <v>5</v>
      </c>
      <c r="AV1056">
        <v>5</v>
      </c>
      <c r="AW1056">
        <v>5</v>
      </c>
      <c r="AX1056" s="67" t="s">
        <v>88</v>
      </c>
      <c r="AY1056" t="s">
        <v>88</v>
      </c>
      <c r="BA1056">
        <v>5</v>
      </c>
      <c r="BB1056" s="67">
        <v>5</v>
      </c>
      <c r="BC1056" s="117" t="s">
        <v>135</v>
      </c>
      <c r="BF1056">
        <f t="shared" si="109"/>
        <v>0</v>
      </c>
      <c r="BG1056">
        <f t="shared" si="114"/>
        <v>0</v>
      </c>
      <c r="BH1056">
        <f t="shared" si="114"/>
        <v>0</v>
      </c>
      <c r="BI1056">
        <f t="shared" si="114"/>
        <v>0</v>
      </c>
      <c r="BJ1056">
        <f t="shared" si="114"/>
        <v>0</v>
      </c>
      <c r="BK1056">
        <f t="shared" si="114"/>
        <v>0</v>
      </c>
      <c r="BL1056">
        <f t="shared" si="111"/>
        <v>0</v>
      </c>
      <c r="BM1056">
        <f t="shared" si="113"/>
        <v>0</v>
      </c>
      <c r="BN1056">
        <f t="shared" si="113"/>
        <v>0</v>
      </c>
      <c r="BO1056">
        <f t="shared" si="113"/>
        <v>0</v>
      </c>
      <c r="BP1056">
        <f t="shared" si="113"/>
        <v>0</v>
      </c>
      <c r="BQ1056">
        <f t="shared" si="110"/>
        <v>0</v>
      </c>
      <c r="BR1056">
        <f t="shared" si="113"/>
        <v>1</v>
      </c>
      <c r="BS1056">
        <f t="shared" si="113"/>
        <v>0</v>
      </c>
      <c r="BT1056" s="256">
        <f t="shared" si="112"/>
        <v>5</v>
      </c>
    </row>
    <row r="1057" spans="2:72" x14ac:dyDescent="0.2">
      <c r="B1057" s="93" t="str">
        <f>IFERROR(VLOOKUP(TABLA!$F1057,BLIOTECAS!$C$1:$E$26,2,FALSE),"")</f>
        <v>QUI</v>
      </c>
      <c r="C1057" s="93" t="str">
        <f>IFERROR(VLOOKUP(TABLA!F1057,BLIOTECAS!$C$1:$E$26,3,FALSE),"")</f>
        <v>Ciencias Experimentales</v>
      </c>
      <c r="D1057" s="290" t="s">
        <v>1069</v>
      </c>
      <c r="E1057" s="128" t="s">
        <v>8</v>
      </c>
      <c r="F1057" t="s">
        <v>19</v>
      </c>
      <c r="G1057" t="s">
        <v>47</v>
      </c>
      <c r="H1057" t="s">
        <v>44</v>
      </c>
      <c r="J1057" t="s">
        <v>19</v>
      </c>
      <c r="K1057" t="s">
        <v>27</v>
      </c>
      <c r="N1057">
        <v>5</v>
      </c>
      <c r="O1057">
        <v>5</v>
      </c>
      <c r="P1057">
        <v>5</v>
      </c>
      <c r="Q1057">
        <v>5</v>
      </c>
      <c r="R1057">
        <v>5</v>
      </c>
      <c r="S1057" t="s">
        <v>87</v>
      </c>
      <c r="T1057" t="s">
        <v>87</v>
      </c>
      <c r="U1057">
        <v>5</v>
      </c>
      <c r="V1057">
        <v>5</v>
      </c>
      <c r="W1057">
        <v>5</v>
      </c>
      <c r="X1057">
        <v>5</v>
      </c>
      <c r="Y1057">
        <v>5</v>
      </c>
      <c r="Z1057">
        <v>5</v>
      </c>
      <c r="AA1057">
        <v>5</v>
      </c>
      <c r="AB1057">
        <v>5</v>
      </c>
      <c r="AC1057">
        <v>5</v>
      </c>
      <c r="AD1057">
        <v>5</v>
      </c>
      <c r="AE1057">
        <v>5</v>
      </c>
      <c r="AF1057">
        <v>5</v>
      </c>
      <c r="AG1057">
        <v>5</v>
      </c>
      <c r="AH1057">
        <v>5</v>
      </c>
      <c r="AI1057">
        <v>5</v>
      </c>
      <c r="AJ1057">
        <v>5</v>
      </c>
      <c r="AK1057" t="s">
        <v>88</v>
      </c>
      <c r="AL1057" t="s">
        <v>88</v>
      </c>
      <c r="AM1057">
        <v>5</v>
      </c>
      <c r="AN1057">
        <v>5</v>
      </c>
      <c r="AO1057" t="s">
        <v>115</v>
      </c>
      <c r="AP1057">
        <v>5</v>
      </c>
      <c r="AQ1057">
        <v>5</v>
      </c>
      <c r="AR1057">
        <v>5</v>
      </c>
      <c r="AS1057">
        <v>5</v>
      </c>
      <c r="AT1057">
        <v>5</v>
      </c>
      <c r="AU1057">
        <v>5</v>
      </c>
      <c r="AV1057">
        <v>5</v>
      </c>
      <c r="AW1057">
        <v>5</v>
      </c>
      <c r="AX1057" s="67" t="s">
        <v>88</v>
      </c>
      <c r="AY1057" t="s">
        <v>88</v>
      </c>
      <c r="BA1057">
        <v>5</v>
      </c>
      <c r="BB1057" s="67">
        <v>5</v>
      </c>
      <c r="BC1057" s="117" t="s">
        <v>135</v>
      </c>
      <c r="BF1057">
        <f t="shared" si="109"/>
        <v>0</v>
      </c>
      <c r="BG1057">
        <f t="shared" si="114"/>
        <v>0</v>
      </c>
      <c r="BH1057">
        <f t="shared" si="114"/>
        <v>0</v>
      </c>
      <c r="BI1057">
        <f t="shared" si="114"/>
        <v>0</v>
      </c>
      <c r="BJ1057">
        <f t="shared" si="114"/>
        <v>0</v>
      </c>
      <c r="BK1057">
        <f t="shared" si="114"/>
        <v>0</v>
      </c>
      <c r="BL1057">
        <f t="shared" si="111"/>
        <v>0</v>
      </c>
      <c r="BM1057">
        <f t="shared" si="113"/>
        <v>0</v>
      </c>
      <c r="BN1057">
        <f t="shared" si="113"/>
        <v>0</v>
      </c>
      <c r="BO1057">
        <f t="shared" si="113"/>
        <v>0</v>
      </c>
      <c r="BP1057">
        <f t="shared" si="113"/>
        <v>0</v>
      </c>
      <c r="BQ1057">
        <f t="shared" si="110"/>
        <v>0</v>
      </c>
      <c r="BR1057">
        <f t="shared" si="113"/>
        <v>1</v>
      </c>
      <c r="BS1057">
        <f t="shared" si="113"/>
        <v>0</v>
      </c>
      <c r="BT1057" s="256">
        <f t="shared" si="112"/>
        <v>5</v>
      </c>
    </row>
    <row r="1058" spans="2:72" x14ac:dyDescent="0.2">
      <c r="B1058" s="93" t="str">
        <f>IFERROR(VLOOKUP(TABLA!$F1058,BLIOTECAS!$C$1:$E$26,2,FALSE),"")</f>
        <v>FIS</v>
      </c>
      <c r="C1058" s="93" t="str">
        <f>IFERROR(VLOOKUP(TABLA!F1058,BLIOTECAS!$C$1:$E$26,3,FALSE),"")</f>
        <v>Ciencias Experimentales</v>
      </c>
      <c r="D1058" s="290" t="s">
        <v>1069</v>
      </c>
      <c r="E1058" s="128" t="s">
        <v>8</v>
      </c>
      <c r="F1058" t="s">
        <v>26</v>
      </c>
      <c r="G1058" t="s">
        <v>46</v>
      </c>
      <c r="H1058" t="s">
        <v>46</v>
      </c>
      <c r="J1058" t="s">
        <v>26</v>
      </c>
      <c r="N1058">
        <v>4</v>
      </c>
      <c r="P1058">
        <v>5</v>
      </c>
      <c r="R1058">
        <v>5</v>
      </c>
      <c r="S1058" t="s">
        <v>87</v>
      </c>
      <c r="T1058" t="s">
        <v>87</v>
      </c>
      <c r="U1058">
        <v>5</v>
      </c>
      <c r="X1058">
        <v>5</v>
      </c>
      <c r="Y1058">
        <v>5</v>
      </c>
      <c r="Z1058">
        <v>5</v>
      </c>
      <c r="AA1058">
        <v>5</v>
      </c>
      <c r="AB1058">
        <v>5</v>
      </c>
      <c r="AC1058">
        <v>5</v>
      </c>
      <c r="AD1058">
        <v>5</v>
      </c>
      <c r="AE1058">
        <v>5</v>
      </c>
      <c r="AF1058">
        <v>5</v>
      </c>
      <c r="AG1058">
        <v>5</v>
      </c>
      <c r="AH1058">
        <v>4</v>
      </c>
      <c r="AJ1058">
        <v>4</v>
      </c>
      <c r="AK1058" t="s">
        <v>88</v>
      </c>
      <c r="AL1058" t="s">
        <v>88</v>
      </c>
      <c r="AM1058">
        <v>4</v>
      </c>
      <c r="AO1058" t="s">
        <v>115</v>
      </c>
      <c r="AP1058">
        <v>5</v>
      </c>
      <c r="AQ1058">
        <v>3</v>
      </c>
      <c r="AR1058">
        <v>5</v>
      </c>
      <c r="AS1058">
        <v>5</v>
      </c>
      <c r="AT1058">
        <v>5</v>
      </c>
      <c r="AU1058">
        <v>5</v>
      </c>
      <c r="AV1058">
        <v>5</v>
      </c>
      <c r="AW1058">
        <v>5</v>
      </c>
      <c r="AX1058" s="67" t="s">
        <v>87</v>
      </c>
      <c r="AY1058" t="s">
        <v>88</v>
      </c>
      <c r="BA1058">
        <v>5</v>
      </c>
      <c r="BB1058" s="67">
        <v>5</v>
      </c>
      <c r="BC1058" s="117" t="s">
        <v>135</v>
      </c>
      <c r="BE1058" t="s">
        <v>830</v>
      </c>
      <c r="BF1058">
        <f t="shared" si="109"/>
        <v>0</v>
      </c>
      <c r="BG1058">
        <f t="shared" si="114"/>
        <v>0</v>
      </c>
      <c r="BH1058">
        <f t="shared" si="114"/>
        <v>0</v>
      </c>
      <c r="BI1058">
        <f t="shared" si="114"/>
        <v>0</v>
      </c>
      <c r="BJ1058">
        <f t="shared" si="114"/>
        <v>0</v>
      </c>
      <c r="BK1058">
        <f t="shared" si="114"/>
        <v>0</v>
      </c>
      <c r="BL1058">
        <f t="shared" si="111"/>
        <v>0</v>
      </c>
      <c r="BM1058">
        <f t="shared" si="113"/>
        <v>0</v>
      </c>
      <c r="BN1058">
        <f t="shared" si="113"/>
        <v>0</v>
      </c>
      <c r="BO1058">
        <f t="shared" si="113"/>
        <v>0</v>
      </c>
      <c r="BP1058">
        <f t="shared" si="113"/>
        <v>0</v>
      </c>
      <c r="BQ1058">
        <f t="shared" si="110"/>
        <v>0</v>
      </c>
      <c r="BR1058">
        <f t="shared" si="113"/>
        <v>1</v>
      </c>
      <c r="BS1058">
        <f t="shared" si="113"/>
        <v>0</v>
      </c>
      <c r="BT1058" s="256">
        <f t="shared" si="112"/>
        <v>5</v>
      </c>
    </row>
    <row r="1059" spans="2:72" x14ac:dyDescent="0.2">
      <c r="B1059" s="93" t="str">
        <f>IFERROR(VLOOKUP(TABLA!$F1059,BLIOTECAS!$C$1:$E$26,2,FALSE),"")</f>
        <v>DER</v>
      </c>
      <c r="C1059" s="93" t="str">
        <f>IFERROR(VLOOKUP(TABLA!F1059,BLIOTECAS!$C$1:$E$26,3,FALSE),"")</f>
        <v>Ciencias Sociales</v>
      </c>
      <c r="D1059" s="290" t="s">
        <v>1069</v>
      </c>
      <c r="E1059" s="128" t="s">
        <v>8</v>
      </c>
      <c r="F1059" t="s">
        <v>14</v>
      </c>
      <c r="G1059" t="s">
        <v>46</v>
      </c>
      <c r="H1059" t="s">
        <v>46</v>
      </c>
      <c r="J1059" t="s">
        <v>476</v>
      </c>
      <c r="N1059">
        <v>4</v>
      </c>
      <c r="O1059">
        <v>4</v>
      </c>
      <c r="P1059">
        <v>5</v>
      </c>
      <c r="Q1059">
        <v>5</v>
      </c>
      <c r="R1059">
        <v>4</v>
      </c>
      <c r="S1059" t="s">
        <v>88</v>
      </c>
      <c r="T1059" t="s">
        <v>87</v>
      </c>
      <c r="U1059">
        <v>4</v>
      </c>
      <c r="V1059">
        <v>2</v>
      </c>
      <c r="W1059">
        <v>4</v>
      </c>
      <c r="X1059">
        <v>5</v>
      </c>
      <c r="Y1059">
        <v>5</v>
      </c>
      <c r="Z1059">
        <v>2</v>
      </c>
      <c r="AA1059">
        <v>5</v>
      </c>
      <c r="AB1059">
        <v>1</v>
      </c>
      <c r="AC1059">
        <v>4</v>
      </c>
      <c r="AD1059">
        <v>4</v>
      </c>
      <c r="AE1059">
        <v>4</v>
      </c>
      <c r="AF1059">
        <v>5</v>
      </c>
      <c r="AG1059">
        <v>5</v>
      </c>
      <c r="AH1059">
        <v>5</v>
      </c>
      <c r="AI1059">
        <v>1</v>
      </c>
      <c r="AJ1059">
        <v>3</v>
      </c>
      <c r="AK1059" t="s">
        <v>88</v>
      </c>
      <c r="AL1059" t="s">
        <v>88</v>
      </c>
      <c r="AM1059">
        <v>4</v>
      </c>
      <c r="AN1059">
        <v>4</v>
      </c>
      <c r="AO1059" t="s">
        <v>115</v>
      </c>
      <c r="AP1059">
        <v>5</v>
      </c>
      <c r="AQ1059">
        <v>4</v>
      </c>
      <c r="AR1059">
        <v>5</v>
      </c>
      <c r="AS1059">
        <v>5</v>
      </c>
      <c r="AT1059">
        <v>5</v>
      </c>
      <c r="AU1059">
        <v>4</v>
      </c>
      <c r="AV1059">
        <v>3</v>
      </c>
      <c r="AW1059">
        <v>2</v>
      </c>
      <c r="AX1059" s="67" t="s">
        <v>87</v>
      </c>
      <c r="AY1059" t="s">
        <v>88</v>
      </c>
      <c r="BA1059">
        <v>5</v>
      </c>
      <c r="BB1059" s="67">
        <v>5</v>
      </c>
      <c r="BC1059" s="117" t="s">
        <v>135</v>
      </c>
      <c r="BD1059" t="s">
        <v>1114</v>
      </c>
      <c r="BF1059">
        <f t="shared" si="109"/>
        <v>0</v>
      </c>
      <c r="BG1059">
        <f t="shared" si="114"/>
        <v>0</v>
      </c>
      <c r="BH1059">
        <f t="shared" si="114"/>
        <v>0</v>
      </c>
      <c r="BI1059">
        <f t="shared" si="114"/>
        <v>0</v>
      </c>
      <c r="BJ1059">
        <f t="shared" si="114"/>
        <v>0</v>
      </c>
      <c r="BK1059">
        <f t="shared" si="114"/>
        <v>0</v>
      </c>
      <c r="BL1059">
        <f t="shared" si="111"/>
        <v>0</v>
      </c>
      <c r="BM1059">
        <f t="shared" si="113"/>
        <v>0</v>
      </c>
      <c r="BN1059">
        <f t="shared" si="113"/>
        <v>0</v>
      </c>
      <c r="BO1059">
        <f t="shared" si="113"/>
        <v>0</v>
      </c>
      <c r="BP1059">
        <f t="shared" si="113"/>
        <v>0</v>
      </c>
      <c r="BQ1059">
        <f t="shared" si="110"/>
        <v>0</v>
      </c>
      <c r="BR1059">
        <f t="shared" si="113"/>
        <v>1</v>
      </c>
      <c r="BS1059">
        <f t="shared" si="113"/>
        <v>0</v>
      </c>
      <c r="BT1059" s="256">
        <f t="shared" si="112"/>
        <v>5</v>
      </c>
    </row>
    <row r="1060" spans="2:72" x14ac:dyDescent="0.2">
      <c r="B1060" s="93" t="str">
        <f>IFERROR(VLOOKUP(TABLA!$F1060,BLIOTECAS!$C$1:$E$26,2,FALSE),"")</f>
        <v>TRS</v>
      </c>
      <c r="C1060" s="93" t="str">
        <f>IFERROR(VLOOKUP(TABLA!F1060,BLIOTECAS!$C$1:$E$26,3,FALSE),"")</f>
        <v>Ciencias Sociales</v>
      </c>
      <c r="D1060" s="290" t="s">
        <v>1069</v>
      </c>
      <c r="E1060" s="128" t="s">
        <v>10</v>
      </c>
      <c r="F1060" t="s">
        <v>32</v>
      </c>
      <c r="G1060" t="s">
        <v>46</v>
      </c>
      <c r="H1060" t="s">
        <v>48</v>
      </c>
      <c r="J1060" t="s">
        <v>32</v>
      </c>
      <c r="K1060" t="s">
        <v>18</v>
      </c>
      <c r="L1060" t="s">
        <v>23</v>
      </c>
      <c r="N1060">
        <v>5</v>
      </c>
      <c r="O1060">
        <v>5</v>
      </c>
      <c r="P1060">
        <v>5</v>
      </c>
      <c r="Q1060">
        <v>5</v>
      </c>
      <c r="R1060">
        <v>5</v>
      </c>
      <c r="S1060" t="s">
        <v>88</v>
      </c>
      <c r="T1060" t="s">
        <v>87</v>
      </c>
      <c r="U1060">
        <v>3</v>
      </c>
      <c r="V1060">
        <v>5</v>
      </c>
      <c r="W1060">
        <v>5</v>
      </c>
      <c r="X1060">
        <v>3</v>
      </c>
      <c r="Y1060">
        <v>3</v>
      </c>
      <c r="Z1060">
        <v>4</v>
      </c>
      <c r="AA1060">
        <v>3</v>
      </c>
      <c r="AB1060">
        <v>2</v>
      </c>
      <c r="AC1060">
        <v>5</v>
      </c>
      <c r="AD1060">
        <v>5</v>
      </c>
      <c r="AE1060">
        <v>5</v>
      </c>
      <c r="AF1060">
        <v>5</v>
      </c>
      <c r="AG1060">
        <v>5</v>
      </c>
      <c r="AH1060">
        <v>5</v>
      </c>
      <c r="AI1060">
        <v>5</v>
      </c>
      <c r="AJ1060">
        <v>5</v>
      </c>
      <c r="AK1060" t="s">
        <v>87</v>
      </c>
      <c r="AL1060" t="s">
        <v>88</v>
      </c>
      <c r="AM1060">
        <v>5</v>
      </c>
      <c r="AN1060">
        <v>5</v>
      </c>
      <c r="AO1060" t="s">
        <v>115</v>
      </c>
      <c r="AP1060">
        <v>5</v>
      </c>
      <c r="AQ1060">
        <v>5</v>
      </c>
      <c r="AR1060">
        <v>5</v>
      </c>
      <c r="AS1060">
        <v>5</v>
      </c>
      <c r="AT1060">
        <v>5</v>
      </c>
      <c r="AU1060">
        <v>5</v>
      </c>
      <c r="AV1060">
        <v>5</v>
      </c>
      <c r="AW1060">
        <v>5</v>
      </c>
      <c r="AX1060" s="67" t="s">
        <v>87</v>
      </c>
      <c r="AY1060" t="s">
        <v>87</v>
      </c>
      <c r="AZ1060" t="s">
        <v>125</v>
      </c>
      <c r="BA1060">
        <v>5</v>
      </c>
      <c r="BB1060" s="67">
        <v>5</v>
      </c>
      <c r="BC1060" s="117" t="s">
        <v>135</v>
      </c>
      <c r="BF1060">
        <f t="shared" si="109"/>
        <v>0</v>
      </c>
      <c r="BG1060">
        <f t="shared" si="114"/>
        <v>0</v>
      </c>
      <c r="BH1060">
        <f t="shared" si="114"/>
        <v>0</v>
      </c>
      <c r="BI1060">
        <f t="shared" si="114"/>
        <v>0</v>
      </c>
      <c r="BJ1060">
        <f t="shared" si="114"/>
        <v>0</v>
      </c>
      <c r="BK1060">
        <f t="shared" si="114"/>
        <v>0</v>
      </c>
      <c r="BL1060">
        <f t="shared" si="111"/>
        <v>0</v>
      </c>
      <c r="BM1060">
        <f t="shared" si="113"/>
        <v>0</v>
      </c>
      <c r="BN1060">
        <f t="shared" si="113"/>
        <v>0</v>
      </c>
      <c r="BO1060">
        <f t="shared" si="113"/>
        <v>0</v>
      </c>
      <c r="BP1060">
        <f t="shared" si="113"/>
        <v>0</v>
      </c>
      <c r="BQ1060">
        <f t="shared" si="110"/>
        <v>0</v>
      </c>
      <c r="BR1060">
        <f t="shared" si="113"/>
        <v>1</v>
      </c>
      <c r="BS1060">
        <f t="shared" si="113"/>
        <v>0</v>
      </c>
      <c r="BT1060" s="256">
        <f t="shared" si="112"/>
        <v>5</v>
      </c>
    </row>
    <row r="1061" spans="2:72" x14ac:dyDescent="0.2">
      <c r="B1061" s="93" t="str">
        <f>IFERROR(VLOOKUP(TABLA!$F1061,BLIOTECAS!$C$1:$E$26,2,FALSE),"")</f>
        <v>INF</v>
      </c>
      <c r="C1061" s="93" t="str">
        <f>IFERROR(VLOOKUP(TABLA!F1061,BLIOTECAS!$C$1:$E$26,3,FALSE),"")</f>
        <v>Ciencias Sociales</v>
      </c>
      <c r="D1061" s="290" t="s">
        <v>1069</v>
      </c>
      <c r="E1061" s="128" t="s">
        <v>9</v>
      </c>
      <c r="F1061" t="s">
        <v>17</v>
      </c>
      <c r="G1061" t="s">
        <v>47</v>
      </c>
      <c r="H1061" t="s">
        <v>45</v>
      </c>
      <c r="J1061" t="s">
        <v>17</v>
      </c>
      <c r="N1061">
        <v>4</v>
      </c>
      <c r="O1061">
        <v>5</v>
      </c>
      <c r="P1061">
        <v>5</v>
      </c>
      <c r="Q1061">
        <v>5</v>
      </c>
      <c r="S1061" t="s">
        <v>88</v>
      </c>
      <c r="T1061" t="s">
        <v>87</v>
      </c>
      <c r="U1061">
        <v>5</v>
      </c>
      <c r="V1061">
        <v>2</v>
      </c>
      <c r="W1061">
        <v>3</v>
      </c>
      <c r="X1061">
        <v>1</v>
      </c>
      <c r="Y1061">
        <v>5</v>
      </c>
      <c r="Z1061">
        <v>5</v>
      </c>
      <c r="AA1061">
        <v>5</v>
      </c>
      <c r="AB1061">
        <v>4</v>
      </c>
      <c r="AC1061">
        <v>5</v>
      </c>
      <c r="AD1061">
        <v>5</v>
      </c>
      <c r="AE1061">
        <v>5</v>
      </c>
      <c r="AF1061">
        <v>5</v>
      </c>
      <c r="AG1061">
        <v>5</v>
      </c>
      <c r="AH1061">
        <v>5</v>
      </c>
      <c r="AI1061">
        <v>5</v>
      </c>
      <c r="AJ1061">
        <v>5</v>
      </c>
      <c r="AK1061" t="s">
        <v>88</v>
      </c>
      <c r="AL1061" t="s">
        <v>88</v>
      </c>
      <c r="AM1061">
        <v>5</v>
      </c>
      <c r="AN1061">
        <v>5</v>
      </c>
      <c r="AO1061" t="s">
        <v>115</v>
      </c>
      <c r="AP1061">
        <v>5</v>
      </c>
      <c r="AQ1061">
        <v>5</v>
      </c>
      <c r="AR1061">
        <v>5</v>
      </c>
      <c r="AS1061">
        <v>5</v>
      </c>
      <c r="AT1061">
        <v>5</v>
      </c>
      <c r="AU1061">
        <v>5</v>
      </c>
      <c r="AV1061">
        <v>5</v>
      </c>
      <c r="AW1061">
        <v>5</v>
      </c>
      <c r="AX1061" s="67" t="s">
        <v>88</v>
      </c>
      <c r="AY1061" t="s">
        <v>88</v>
      </c>
      <c r="BA1061">
        <v>5</v>
      </c>
      <c r="BB1061" s="67">
        <v>5</v>
      </c>
      <c r="BC1061" s="117" t="s">
        <v>135</v>
      </c>
      <c r="BD1061" t="s">
        <v>1115</v>
      </c>
      <c r="BF1061">
        <f t="shared" si="109"/>
        <v>0</v>
      </c>
      <c r="BG1061">
        <f t="shared" si="114"/>
        <v>0</v>
      </c>
      <c r="BH1061">
        <f t="shared" si="114"/>
        <v>0</v>
      </c>
      <c r="BI1061">
        <f t="shared" si="114"/>
        <v>0</v>
      </c>
      <c r="BJ1061">
        <f t="shared" si="114"/>
        <v>0</v>
      </c>
      <c r="BK1061">
        <f t="shared" si="114"/>
        <v>0</v>
      </c>
      <c r="BL1061">
        <f t="shared" si="111"/>
        <v>0</v>
      </c>
      <c r="BM1061">
        <f t="shared" si="113"/>
        <v>0</v>
      </c>
      <c r="BN1061">
        <f t="shared" si="113"/>
        <v>0</v>
      </c>
      <c r="BO1061">
        <f t="shared" si="113"/>
        <v>0</v>
      </c>
      <c r="BP1061">
        <f t="shared" si="113"/>
        <v>0</v>
      </c>
      <c r="BQ1061">
        <f t="shared" si="110"/>
        <v>0</v>
      </c>
      <c r="BR1061">
        <f t="shared" si="113"/>
        <v>1</v>
      </c>
      <c r="BS1061">
        <f t="shared" si="113"/>
        <v>0</v>
      </c>
      <c r="BT1061" s="256">
        <f t="shared" si="112"/>
        <v>5</v>
      </c>
    </row>
    <row r="1062" spans="2:72" x14ac:dyDescent="0.2">
      <c r="B1062" s="93" t="str">
        <f>IFERROR(VLOOKUP(TABLA!$F1062,BLIOTECAS!$C$1:$E$26,2,FALSE),"")</f>
        <v>CPS</v>
      </c>
      <c r="C1062" s="93" t="str">
        <f>IFERROR(VLOOKUP(TABLA!F1062,BLIOTECAS!$C$1:$E$26,3,FALSE),"")</f>
        <v>Ciencias Sociales</v>
      </c>
      <c r="D1062" s="290" t="s">
        <v>1069</v>
      </c>
      <c r="E1062" s="128" t="s">
        <v>8</v>
      </c>
      <c r="F1062" t="s">
        <v>18</v>
      </c>
      <c r="G1062" t="s">
        <v>47</v>
      </c>
      <c r="H1062" t="s">
        <v>46</v>
      </c>
      <c r="J1062" t="s">
        <v>18</v>
      </c>
      <c r="K1062" t="s">
        <v>32</v>
      </c>
      <c r="L1062" t="s">
        <v>56</v>
      </c>
      <c r="M1062" t="s">
        <v>831</v>
      </c>
      <c r="N1062">
        <v>5</v>
      </c>
      <c r="O1062">
        <v>4</v>
      </c>
      <c r="P1062">
        <v>4</v>
      </c>
      <c r="Q1062">
        <v>3</v>
      </c>
      <c r="R1062">
        <v>5</v>
      </c>
      <c r="S1062" t="s">
        <v>87</v>
      </c>
      <c r="T1062" t="s">
        <v>87</v>
      </c>
      <c r="U1062">
        <v>5</v>
      </c>
      <c r="V1062">
        <v>2</v>
      </c>
      <c r="W1062">
        <v>4</v>
      </c>
      <c r="X1062">
        <v>1</v>
      </c>
      <c r="Y1062">
        <v>5</v>
      </c>
      <c r="Z1062">
        <v>5</v>
      </c>
      <c r="AA1062">
        <v>2</v>
      </c>
      <c r="AB1062">
        <v>1</v>
      </c>
      <c r="AC1062">
        <v>3</v>
      </c>
      <c r="AD1062">
        <v>2</v>
      </c>
      <c r="AE1062">
        <v>4</v>
      </c>
      <c r="AF1062">
        <v>4</v>
      </c>
      <c r="AG1062">
        <v>5</v>
      </c>
      <c r="AH1062">
        <v>3</v>
      </c>
      <c r="AI1062">
        <v>2</v>
      </c>
      <c r="AJ1062">
        <v>4</v>
      </c>
      <c r="AK1062" t="s">
        <v>88</v>
      </c>
      <c r="AL1062" t="s">
        <v>88</v>
      </c>
      <c r="AM1062">
        <v>5</v>
      </c>
      <c r="AN1062">
        <v>5</v>
      </c>
      <c r="AO1062" t="s">
        <v>832</v>
      </c>
      <c r="AP1062">
        <v>5</v>
      </c>
      <c r="AQ1062">
        <v>5</v>
      </c>
      <c r="AR1062">
        <v>5</v>
      </c>
      <c r="AS1062">
        <v>5</v>
      </c>
      <c r="AT1062">
        <v>5</v>
      </c>
      <c r="AU1062">
        <v>5</v>
      </c>
      <c r="AV1062">
        <v>4</v>
      </c>
      <c r="AW1062">
        <v>2</v>
      </c>
      <c r="AX1062" s="67" t="s">
        <v>87</v>
      </c>
      <c r="AY1062" t="s">
        <v>88</v>
      </c>
      <c r="BA1062">
        <v>5</v>
      </c>
      <c r="BB1062" s="67">
        <v>5</v>
      </c>
      <c r="BC1062" s="117" t="s">
        <v>135</v>
      </c>
      <c r="BD1062" t="s">
        <v>833</v>
      </c>
      <c r="BF1062">
        <f t="shared" si="109"/>
        <v>0</v>
      </c>
      <c r="BG1062">
        <f t="shared" si="114"/>
        <v>0</v>
      </c>
      <c r="BH1062">
        <f t="shared" si="114"/>
        <v>0</v>
      </c>
      <c r="BI1062">
        <f t="shared" si="114"/>
        <v>0</v>
      </c>
      <c r="BJ1062">
        <f t="shared" si="114"/>
        <v>0</v>
      </c>
      <c r="BK1062">
        <f t="shared" si="114"/>
        <v>0</v>
      </c>
      <c r="BL1062">
        <f t="shared" si="111"/>
        <v>0</v>
      </c>
      <c r="BM1062">
        <f t="shared" si="113"/>
        <v>0</v>
      </c>
      <c r="BN1062">
        <f t="shared" si="113"/>
        <v>1</v>
      </c>
      <c r="BO1062">
        <f t="shared" si="113"/>
        <v>1</v>
      </c>
      <c r="BP1062">
        <f t="shared" si="113"/>
        <v>0</v>
      </c>
      <c r="BQ1062">
        <f t="shared" si="110"/>
        <v>0</v>
      </c>
      <c r="BR1062">
        <f t="shared" si="113"/>
        <v>0</v>
      </c>
      <c r="BS1062">
        <f t="shared" si="113"/>
        <v>1</v>
      </c>
      <c r="BT1062" s="256">
        <f t="shared" si="112"/>
        <v>5</v>
      </c>
    </row>
    <row r="1063" spans="2:72" x14ac:dyDescent="0.2">
      <c r="B1063" s="93" t="str">
        <f>IFERROR(VLOOKUP(TABLA!$F1063,BLIOTECAS!$C$1:$E$26,2,FALSE),"")</f>
        <v>GEO</v>
      </c>
      <c r="C1063" s="93" t="str">
        <f>IFERROR(VLOOKUP(TABLA!F1063,BLIOTECAS!$C$1:$E$26,3,FALSE),"")</f>
        <v>Ciencias Experimentales</v>
      </c>
      <c r="D1063" s="290" t="s">
        <v>1069</v>
      </c>
      <c r="E1063" s="128" t="s">
        <v>9</v>
      </c>
      <c r="F1063" t="s">
        <v>34</v>
      </c>
      <c r="G1063" t="s">
        <v>47</v>
      </c>
      <c r="H1063" t="s">
        <v>46</v>
      </c>
      <c r="J1063" t="s">
        <v>34</v>
      </c>
      <c r="N1063">
        <v>5</v>
      </c>
      <c r="O1063">
        <v>5</v>
      </c>
      <c r="P1063">
        <v>5</v>
      </c>
      <c r="Q1063">
        <v>4</v>
      </c>
      <c r="S1063" t="s">
        <v>88</v>
      </c>
      <c r="T1063" t="s">
        <v>88</v>
      </c>
      <c r="U1063">
        <v>2</v>
      </c>
      <c r="V1063">
        <v>4</v>
      </c>
      <c r="W1063">
        <v>4</v>
      </c>
      <c r="X1063">
        <v>2</v>
      </c>
      <c r="Y1063">
        <v>5</v>
      </c>
      <c r="Z1063">
        <v>5</v>
      </c>
      <c r="AA1063">
        <v>4</v>
      </c>
      <c r="AB1063">
        <v>2</v>
      </c>
      <c r="AC1063">
        <v>4</v>
      </c>
      <c r="AD1063">
        <v>4</v>
      </c>
      <c r="AE1063">
        <v>4</v>
      </c>
      <c r="AF1063">
        <v>4</v>
      </c>
      <c r="AG1063">
        <v>5</v>
      </c>
      <c r="AH1063">
        <v>4</v>
      </c>
      <c r="AI1063">
        <v>3</v>
      </c>
      <c r="AJ1063">
        <v>4</v>
      </c>
      <c r="AK1063" t="s">
        <v>87</v>
      </c>
      <c r="AL1063" t="s">
        <v>87</v>
      </c>
      <c r="AM1063">
        <v>4</v>
      </c>
      <c r="AN1063">
        <v>4</v>
      </c>
      <c r="AO1063" t="s">
        <v>115</v>
      </c>
      <c r="AP1063">
        <v>4</v>
      </c>
      <c r="AQ1063">
        <v>5</v>
      </c>
      <c r="AR1063">
        <v>5</v>
      </c>
      <c r="AS1063">
        <v>4</v>
      </c>
      <c r="AT1063">
        <v>5</v>
      </c>
      <c r="AU1063">
        <v>4</v>
      </c>
      <c r="AV1063">
        <v>4</v>
      </c>
      <c r="AW1063">
        <v>3</v>
      </c>
      <c r="AX1063" s="67" t="s">
        <v>88</v>
      </c>
      <c r="AY1063" t="s">
        <v>88</v>
      </c>
      <c r="BA1063">
        <v>5</v>
      </c>
      <c r="BB1063" s="67">
        <v>5</v>
      </c>
      <c r="BC1063" s="117" t="s">
        <v>134</v>
      </c>
      <c r="BF1063">
        <f t="shared" si="109"/>
        <v>0</v>
      </c>
      <c r="BG1063">
        <f t="shared" si="114"/>
        <v>0</v>
      </c>
      <c r="BH1063">
        <f t="shared" si="114"/>
        <v>0</v>
      </c>
      <c r="BI1063">
        <f t="shared" si="114"/>
        <v>0</v>
      </c>
      <c r="BJ1063">
        <f t="shared" si="114"/>
        <v>0</v>
      </c>
      <c r="BK1063">
        <f t="shared" si="114"/>
        <v>0</v>
      </c>
      <c r="BL1063">
        <f t="shared" si="111"/>
        <v>0</v>
      </c>
      <c r="BM1063">
        <f t="shared" si="113"/>
        <v>0</v>
      </c>
      <c r="BN1063">
        <f t="shared" si="113"/>
        <v>0</v>
      </c>
      <c r="BO1063">
        <f t="shared" si="113"/>
        <v>0</v>
      </c>
      <c r="BP1063">
        <f t="shared" si="113"/>
        <v>0</v>
      </c>
      <c r="BQ1063">
        <f t="shared" si="110"/>
        <v>0</v>
      </c>
      <c r="BR1063">
        <f t="shared" si="113"/>
        <v>1</v>
      </c>
      <c r="BS1063">
        <f t="shared" si="113"/>
        <v>0</v>
      </c>
      <c r="BT1063" s="256">
        <f t="shared" si="112"/>
        <v>4</v>
      </c>
    </row>
    <row r="1064" spans="2:72" x14ac:dyDescent="0.2">
      <c r="B1064" s="93" t="str">
        <f>IFERROR(VLOOKUP(TABLA!$F1064,BLIOTECAS!$C$1:$E$26,2,FALSE),"")</f>
        <v>CEE</v>
      </c>
      <c r="C1064" s="93" t="str">
        <f>IFERROR(VLOOKUP(TABLA!F1064,BLIOTECAS!$C$1:$E$26,3,FALSE),"")</f>
        <v>Ciencias Sociales</v>
      </c>
      <c r="D1064" s="290" t="s">
        <v>1069</v>
      </c>
      <c r="E1064" s="128" t="s">
        <v>8</v>
      </c>
      <c r="F1064" t="s">
        <v>20</v>
      </c>
      <c r="G1064" t="s">
        <v>44</v>
      </c>
      <c r="H1064" t="s">
        <v>46</v>
      </c>
      <c r="N1064">
        <v>3</v>
      </c>
      <c r="O1064">
        <v>3</v>
      </c>
      <c r="P1064">
        <v>3</v>
      </c>
      <c r="Q1064">
        <v>3</v>
      </c>
      <c r="S1064" t="s">
        <v>88</v>
      </c>
      <c r="T1064" t="s">
        <v>87</v>
      </c>
      <c r="U1064">
        <v>1</v>
      </c>
      <c r="V1064">
        <v>1</v>
      </c>
      <c r="W1064">
        <v>1</v>
      </c>
      <c r="X1064">
        <v>4</v>
      </c>
      <c r="Y1064">
        <v>5</v>
      </c>
      <c r="Z1064">
        <v>2</v>
      </c>
      <c r="AA1064">
        <v>5</v>
      </c>
      <c r="AB1064">
        <v>2</v>
      </c>
      <c r="AC1064">
        <v>1</v>
      </c>
      <c r="AD1064">
        <v>1</v>
      </c>
      <c r="AE1064">
        <v>3</v>
      </c>
      <c r="AF1064">
        <v>5</v>
      </c>
      <c r="AG1064">
        <v>3</v>
      </c>
      <c r="AH1064">
        <v>3</v>
      </c>
      <c r="AI1064">
        <v>1</v>
      </c>
      <c r="AJ1064">
        <v>3</v>
      </c>
      <c r="AK1064" t="s">
        <v>88</v>
      </c>
      <c r="AL1064" t="s">
        <v>88</v>
      </c>
      <c r="AM1064">
        <v>5</v>
      </c>
      <c r="AN1064">
        <v>2</v>
      </c>
      <c r="AO1064" t="s">
        <v>115</v>
      </c>
      <c r="AP1064">
        <v>3</v>
      </c>
      <c r="AQ1064">
        <v>1</v>
      </c>
      <c r="AR1064">
        <v>3</v>
      </c>
      <c r="AS1064">
        <v>5</v>
      </c>
      <c r="AT1064">
        <v>1</v>
      </c>
      <c r="AU1064">
        <v>1</v>
      </c>
      <c r="AV1064">
        <v>3</v>
      </c>
      <c r="AW1064">
        <v>3</v>
      </c>
      <c r="AX1064" s="67" t="s">
        <v>88</v>
      </c>
      <c r="AY1064" t="s">
        <v>88</v>
      </c>
      <c r="BA1064">
        <v>3</v>
      </c>
      <c r="BB1064" s="67">
        <v>3</v>
      </c>
      <c r="BC1064" s="117" t="s">
        <v>133</v>
      </c>
      <c r="BF1064">
        <f t="shared" ref="BF1064:BF1127" si="115">IF(IFERROR(FIND(BF$2,$I1064,1),0)&lt;&gt;0,1,0)</f>
        <v>0</v>
      </c>
      <c r="BG1064">
        <f t="shared" si="114"/>
        <v>0</v>
      </c>
      <c r="BH1064">
        <f t="shared" si="114"/>
        <v>0</v>
      </c>
      <c r="BI1064">
        <f t="shared" si="114"/>
        <v>0</v>
      </c>
      <c r="BJ1064">
        <f t="shared" si="114"/>
        <v>0</v>
      </c>
      <c r="BK1064">
        <f t="shared" si="114"/>
        <v>0</v>
      </c>
      <c r="BL1064">
        <f t="shared" si="111"/>
        <v>0</v>
      </c>
      <c r="BM1064">
        <f t="shared" si="113"/>
        <v>0</v>
      </c>
      <c r="BN1064">
        <f t="shared" si="113"/>
        <v>0</v>
      </c>
      <c r="BO1064">
        <f t="shared" si="113"/>
        <v>0</v>
      </c>
      <c r="BP1064">
        <f t="shared" si="113"/>
        <v>0</v>
      </c>
      <c r="BQ1064">
        <f t="shared" si="110"/>
        <v>0</v>
      </c>
      <c r="BR1064">
        <f t="shared" si="113"/>
        <v>1</v>
      </c>
      <c r="BS1064">
        <f t="shared" si="113"/>
        <v>0</v>
      </c>
      <c r="BT1064" s="256">
        <f t="shared" si="112"/>
        <v>3</v>
      </c>
    </row>
    <row r="1065" spans="2:72" x14ac:dyDescent="0.2">
      <c r="B1065" s="93" t="str">
        <f>IFERROR(VLOOKUP(TABLA!$F1065,BLIOTECAS!$C$1:$E$26,2,FALSE),"")</f>
        <v>FLL</v>
      </c>
      <c r="C1065" s="93" t="str">
        <f>IFERROR(VLOOKUP(TABLA!F1065,BLIOTECAS!$C$1:$E$26,3,FALSE),"")</f>
        <v>Humanidades</v>
      </c>
      <c r="D1065" s="290" t="s">
        <v>1069</v>
      </c>
      <c r="E1065" s="128" t="s">
        <v>10</v>
      </c>
      <c r="F1065" t="s">
        <v>15</v>
      </c>
      <c r="G1065" t="s">
        <v>47</v>
      </c>
      <c r="H1065" t="s">
        <v>47</v>
      </c>
      <c r="J1065" t="s">
        <v>76</v>
      </c>
      <c r="K1065" t="s">
        <v>56</v>
      </c>
      <c r="N1065">
        <v>4</v>
      </c>
      <c r="O1065">
        <v>4</v>
      </c>
      <c r="P1065">
        <v>4</v>
      </c>
      <c r="Q1065">
        <v>4</v>
      </c>
      <c r="R1065">
        <v>4</v>
      </c>
      <c r="S1065" t="s">
        <v>87</v>
      </c>
      <c r="T1065" t="s">
        <v>88</v>
      </c>
      <c r="U1065">
        <v>3</v>
      </c>
      <c r="V1065">
        <v>3</v>
      </c>
      <c r="W1065">
        <v>3</v>
      </c>
      <c r="X1065">
        <v>3</v>
      </c>
      <c r="Y1065">
        <v>1</v>
      </c>
      <c r="Z1065">
        <v>1</v>
      </c>
      <c r="AA1065">
        <v>1</v>
      </c>
      <c r="AB1065">
        <v>2</v>
      </c>
      <c r="AC1065">
        <v>2</v>
      </c>
      <c r="AD1065">
        <v>2</v>
      </c>
      <c r="AE1065">
        <v>3</v>
      </c>
      <c r="AF1065">
        <v>2</v>
      </c>
      <c r="AG1065">
        <v>2</v>
      </c>
      <c r="AH1065">
        <v>2</v>
      </c>
      <c r="AI1065">
        <v>2</v>
      </c>
      <c r="AJ1065">
        <v>2</v>
      </c>
      <c r="AK1065" t="s">
        <v>87</v>
      </c>
      <c r="AL1065" t="s">
        <v>87</v>
      </c>
      <c r="AM1065">
        <v>3</v>
      </c>
      <c r="AN1065">
        <v>2</v>
      </c>
      <c r="AO1065" t="s">
        <v>580</v>
      </c>
      <c r="AP1065">
        <v>3</v>
      </c>
      <c r="AQ1065">
        <v>3</v>
      </c>
      <c r="AR1065">
        <v>3</v>
      </c>
      <c r="AS1065">
        <v>3</v>
      </c>
      <c r="AT1065">
        <v>3</v>
      </c>
      <c r="AU1065">
        <v>3</v>
      </c>
      <c r="AV1065">
        <v>3</v>
      </c>
      <c r="AW1065">
        <v>2</v>
      </c>
      <c r="AX1065" s="67" t="s">
        <v>88</v>
      </c>
      <c r="AY1065" t="s">
        <v>88</v>
      </c>
      <c r="BA1065">
        <v>3</v>
      </c>
      <c r="BB1065" s="67">
        <v>3</v>
      </c>
      <c r="BC1065" s="117" t="s">
        <v>133</v>
      </c>
      <c r="BD1065" t="s">
        <v>834</v>
      </c>
      <c r="BF1065">
        <f t="shared" si="115"/>
        <v>0</v>
      </c>
      <c r="BG1065">
        <f t="shared" si="114"/>
        <v>0</v>
      </c>
      <c r="BH1065">
        <f t="shared" si="114"/>
        <v>0</v>
      </c>
      <c r="BI1065">
        <f t="shared" si="114"/>
        <v>0</v>
      </c>
      <c r="BJ1065">
        <f t="shared" si="114"/>
        <v>0</v>
      </c>
      <c r="BK1065">
        <f t="shared" si="114"/>
        <v>0</v>
      </c>
      <c r="BL1065">
        <f t="shared" si="111"/>
        <v>0</v>
      </c>
      <c r="BM1065">
        <f t="shared" si="113"/>
        <v>1</v>
      </c>
      <c r="BN1065">
        <f t="shared" si="113"/>
        <v>0</v>
      </c>
      <c r="BO1065">
        <f t="shared" si="113"/>
        <v>0</v>
      </c>
      <c r="BP1065">
        <f t="shared" si="113"/>
        <v>0</v>
      </c>
      <c r="BQ1065">
        <f t="shared" si="110"/>
        <v>0</v>
      </c>
      <c r="BR1065">
        <f t="shared" si="113"/>
        <v>0</v>
      </c>
      <c r="BS1065">
        <f t="shared" si="113"/>
        <v>0</v>
      </c>
      <c r="BT1065" s="256">
        <f t="shared" si="112"/>
        <v>3</v>
      </c>
    </row>
    <row r="1066" spans="2:72" x14ac:dyDescent="0.2">
      <c r="B1066" s="93" t="str">
        <f>IFERROR(VLOOKUP(TABLA!$F1066,BLIOTECAS!$C$1:$E$26,2,FALSE),"")</f>
        <v>BBA</v>
      </c>
      <c r="C1066" s="93" t="str">
        <f>IFERROR(VLOOKUP(TABLA!F1066,BLIOTECAS!$C$1:$E$26,3,FALSE),"")</f>
        <v>Humanidades</v>
      </c>
      <c r="D1066" s="290" t="s">
        <v>1069</v>
      </c>
      <c r="E1066" s="128" t="s">
        <v>8</v>
      </c>
      <c r="F1066" t="s">
        <v>29</v>
      </c>
      <c r="G1066" t="s">
        <v>46</v>
      </c>
      <c r="H1066" t="s">
        <v>46</v>
      </c>
      <c r="J1066" t="s">
        <v>29</v>
      </c>
      <c r="M1066" t="s">
        <v>835</v>
      </c>
      <c r="N1066">
        <v>3</v>
      </c>
      <c r="O1066">
        <v>2</v>
      </c>
      <c r="P1066">
        <v>3</v>
      </c>
      <c r="Q1066">
        <v>1</v>
      </c>
      <c r="R1066">
        <v>3</v>
      </c>
      <c r="S1066" t="s">
        <v>87</v>
      </c>
      <c r="T1066" t="s">
        <v>87</v>
      </c>
      <c r="U1066">
        <v>1</v>
      </c>
      <c r="V1066">
        <v>1</v>
      </c>
      <c r="W1066">
        <v>1</v>
      </c>
      <c r="X1066">
        <v>4</v>
      </c>
      <c r="Y1066">
        <v>4</v>
      </c>
      <c r="Z1066">
        <v>5</v>
      </c>
      <c r="AA1066">
        <v>3</v>
      </c>
      <c r="AB1066">
        <v>2</v>
      </c>
      <c r="AC1066">
        <v>2</v>
      </c>
      <c r="AD1066">
        <v>3</v>
      </c>
      <c r="AE1066">
        <v>2</v>
      </c>
      <c r="AF1066">
        <v>1</v>
      </c>
      <c r="AG1066">
        <v>3</v>
      </c>
      <c r="AH1066">
        <v>1</v>
      </c>
      <c r="AI1066">
        <v>3</v>
      </c>
      <c r="AJ1066">
        <v>2</v>
      </c>
      <c r="AK1066" t="s">
        <v>88</v>
      </c>
      <c r="AL1066" t="s">
        <v>88</v>
      </c>
      <c r="AM1066">
        <v>1</v>
      </c>
      <c r="AN1066">
        <v>1</v>
      </c>
      <c r="AO1066" t="s">
        <v>115</v>
      </c>
      <c r="AP1066">
        <v>5</v>
      </c>
      <c r="AQ1066">
        <v>4</v>
      </c>
      <c r="AR1066">
        <v>3</v>
      </c>
      <c r="AS1066">
        <v>4</v>
      </c>
      <c r="AT1066">
        <v>4</v>
      </c>
      <c r="AU1066">
        <v>2</v>
      </c>
      <c r="AV1066">
        <v>2</v>
      </c>
      <c r="AW1066">
        <v>2</v>
      </c>
      <c r="AX1066" s="67" t="s">
        <v>88</v>
      </c>
      <c r="AY1066" t="s">
        <v>88</v>
      </c>
      <c r="BA1066">
        <v>3</v>
      </c>
      <c r="BB1066" s="67">
        <v>5</v>
      </c>
      <c r="BC1066" s="117" t="s">
        <v>133</v>
      </c>
      <c r="BD1066" t="s">
        <v>836</v>
      </c>
      <c r="BF1066">
        <f t="shared" si="115"/>
        <v>0</v>
      </c>
      <c r="BG1066">
        <f t="shared" si="114"/>
        <v>0</v>
      </c>
      <c r="BH1066">
        <f t="shared" si="114"/>
        <v>0</v>
      </c>
      <c r="BI1066">
        <f t="shared" si="114"/>
        <v>0</v>
      </c>
      <c r="BJ1066">
        <f t="shared" si="114"/>
        <v>0</v>
      </c>
      <c r="BK1066">
        <f t="shared" si="114"/>
        <v>0</v>
      </c>
      <c r="BL1066">
        <f t="shared" si="111"/>
        <v>0</v>
      </c>
      <c r="BM1066">
        <f t="shared" si="113"/>
        <v>0</v>
      </c>
      <c r="BN1066">
        <f t="shared" si="113"/>
        <v>0</v>
      </c>
      <c r="BO1066">
        <f t="shared" si="113"/>
        <v>0</v>
      </c>
      <c r="BP1066">
        <f t="shared" si="113"/>
        <v>0</v>
      </c>
      <c r="BQ1066">
        <f t="shared" si="110"/>
        <v>0</v>
      </c>
      <c r="BR1066">
        <f t="shared" si="113"/>
        <v>1</v>
      </c>
      <c r="BS1066">
        <f t="shared" si="113"/>
        <v>0</v>
      </c>
      <c r="BT1066" s="256">
        <f t="shared" si="112"/>
        <v>3</v>
      </c>
    </row>
    <row r="1067" spans="2:72" x14ac:dyDescent="0.2">
      <c r="B1067" s="93" t="str">
        <f>IFERROR(VLOOKUP(TABLA!$F1067,BLIOTECAS!$C$1:$E$26,2,FALSE),"")</f>
        <v>FLL</v>
      </c>
      <c r="C1067" s="93" t="str">
        <f>IFERROR(VLOOKUP(TABLA!F1067,BLIOTECAS!$C$1:$E$26,3,FALSE),"")</f>
        <v>Humanidades</v>
      </c>
      <c r="D1067" s="290" t="s">
        <v>1069</v>
      </c>
      <c r="E1067" s="128" t="s">
        <v>8</v>
      </c>
      <c r="F1067" t="s">
        <v>15</v>
      </c>
      <c r="G1067" t="s">
        <v>46</v>
      </c>
      <c r="H1067" t="s">
        <v>46</v>
      </c>
      <c r="J1067" t="s">
        <v>476</v>
      </c>
      <c r="N1067">
        <v>5</v>
      </c>
      <c r="O1067">
        <v>5</v>
      </c>
      <c r="P1067">
        <v>5</v>
      </c>
      <c r="Q1067">
        <v>4</v>
      </c>
      <c r="R1067">
        <v>5</v>
      </c>
      <c r="S1067" t="s">
        <v>88</v>
      </c>
      <c r="T1067" t="s">
        <v>88</v>
      </c>
      <c r="U1067">
        <v>1</v>
      </c>
      <c r="V1067">
        <v>3</v>
      </c>
      <c r="W1067">
        <v>3</v>
      </c>
      <c r="X1067">
        <v>4</v>
      </c>
      <c r="Y1067">
        <v>2</v>
      </c>
      <c r="Z1067">
        <v>2</v>
      </c>
      <c r="AA1067">
        <v>1</v>
      </c>
      <c r="AB1067">
        <v>5</v>
      </c>
      <c r="AC1067">
        <v>2</v>
      </c>
      <c r="AD1067">
        <v>1</v>
      </c>
      <c r="AE1067">
        <v>3</v>
      </c>
      <c r="AF1067">
        <v>2</v>
      </c>
      <c r="AG1067">
        <v>5</v>
      </c>
      <c r="AH1067">
        <v>5</v>
      </c>
      <c r="AI1067">
        <v>4</v>
      </c>
      <c r="AJ1067">
        <v>3</v>
      </c>
      <c r="AK1067" t="s">
        <v>88</v>
      </c>
      <c r="AL1067" t="s">
        <v>88</v>
      </c>
      <c r="AM1067">
        <v>4</v>
      </c>
      <c r="AN1067">
        <v>5</v>
      </c>
      <c r="AO1067" t="s">
        <v>837</v>
      </c>
      <c r="AP1067">
        <v>5</v>
      </c>
      <c r="AQ1067">
        <v>3</v>
      </c>
      <c r="AR1067">
        <v>3</v>
      </c>
      <c r="AS1067">
        <v>3</v>
      </c>
      <c r="AT1067">
        <v>3</v>
      </c>
      <c r="AU1067">
        <v>3</v>
      </c>
      <c r="AV1067">
        <v>3</v>
      </c>
      <c r="AW1067">
        <v>3</v>
      </c>
      <c r="AX1067" s="67" t="s">
        <v>87</v>
      </c>
      <c r="AY1067" t="s">
        <v>87</v>
      </c>
      <c r="AZ1067" t="s">
        <v>124</v>
      </c>
      <c r="BA1067">
        <v>5</v>
      </c>
      <c r="BB1067" s="67">
        <v>4</v>
      </c>
      <c r="BC1067" s="117" t="s">
        <v>134</v>
      </c>
      <c r="BF1067">
        <f t="shared" si="115"/>
        <v>0</v>
      </c>
      <c r="BG1067">
        <f t="shared" si="114"/>
        <v>0</v>
      </c>
      <c r="BH1067">
        <f t="shared" si="114"/>
        <v>0</v>
      </c>
      <c r="BI1067">
        <f t="shared" si="114"/>
        <v>0</v>
      </c>
      <c r="BJ1067">
        <f t="shared" si="114"/>
        <v>0</v>
      </c>
      <c r="BK1067">
        <f t="shared" si="114"/>
        <v>0</v>
      </c>
      <c r="BL1067">
        <f t="shared" si="111"/>
        <v>0</v>
      </c>
      <c r="BM1067">
        <f t="shared" si="113"/>
        <v>0</v>
      </c>
      <c r="BN1067">
        <f t="shared" si="113"/>
        <v>0</v>
      </c>
      <c r="BO1067">
        <f t="shared" si="113"/>
        <v>0</v>
      </c>
      <c r="BP1067">
        <f t="shared" si="113"/>
        <v>0</v>
      </c>
      <c r="BQ1067">
        <f t="shared" si="110"/>
        <v>1</v>
      </c>
      <c r="BR1067">
        <f t="shared" si="113"/>
        <v>0</v>
      </c>
      <c r="BS1067">
        <f t="shared" si="113"/>
        <v>0</v>
      </c>
      <c r="BT1067" s="256">
        <f t="shared" si="112"/>
        <v>4</v>
      </c>
    </row>
    <row r="1068" spans="2:72" x14ac:dyDescent="0.2">
      <c r="B1068" s="93" t="str">
        <f>IFERROR(VLOOKUP(TABLA!$F1068,BLIOTECAS!$C$1:$E$26,2,FALSE),"")</f>
        <v>BBA</v>
      </c>
      <c r="C1068" s="93" t="str">
        <f>IFERROR(VLOOKUP(TABLA!F1068,BLIOTECAS!$C$1:$E$26,3,FALSE),"")</f>
        <v>Humanidades</v>
      </c>
      <c r="D1068" s="290" t="s">
        <v>1069</v>
      </c>
      <c r="E1068" s="128" t="s">
        <v>10</v>
      </c>
      <c r="F1068" t="s">
        <v>29</v>
      </c>
      <c r="G1068" t="s">
        <v>46</v>
      </c>
      <c r="H1068" t="s">
        <v>48</v>
      </c>
      <c r="J1068" t="s">
        <v>29</v>
      </c>
      <c r="K1068" t="s">
        <v>34</v>
      </c>
      <c r="L1068" t="s">
        <v>13</v>
      </c>
      <c r="M1068" t="s">
        <v>838</v>
      </c>
      <c r="N1068">
        <v>5</v>
      </c>
      <c r="O1068">
        <v>5</v>
      </c>
      <c r="P1068">
        <v>5</v>
      </c>
      <c r="Q1068">
        <v>5</v>
      </c>
      <c r="R1068">
        <v>5</v>
      </c>
      <c r="S1068" t="s">
        <v>87</v>
      </c>
      <c r="T1068" t="s">
        <v>87</v>
      </c>
      <c r="U1068">
        <v>4</v>
      </c>
      <c r="V1068">
        <v>4</v>
      </c>
      <c r="W1068">
        <v>4</v>
      </c>
      <c r="X1068">
        <v>4</v>
      </c>
      <c r="Y1068">
        <v>1</v>
      </c>
      <c r="Z1068">
        <v>4</v>
      </c>
      <c r="AA1068">
        <v>3</v>
      </c>
      <c r="AB1068">
        <v>4</v>
      </c>
      <c r="AC1068">
        <v>3</v>
      </c>
      <c r="AD1068">
        <v>4</v>
      </c>
      <c r="AE1068">
        <v>4</v>
      </c>
      <c r="AF1068">
        <v>4</v>
      </c>
      <c r="AG1068">
        <v>5</v>
      </c>
      <c r="AH1068">
        <v>3</v>
      </c>
      <c r="AJ1068">
        <v>4</v>
      </c>
      <c r="AK1068" t="s">
        <v>87</v>
      </c>
      <c r="AL1068" t="s">
        <v>87</v>
      </c>
      <c r="AM1068">
        <v>4</v>
      </c>
      <c r="AN1068">
        <v>4</v>
      </c>
      <c r="AO1068" t="s">
        <v>115</v>
      </c>
      <c r="AP1068">
        <v>5</v>
      </c>
      <c r="AQ1068">
        <v>5</v>
      </c>
      <c r="AR1068">
        <v>5</v>
      </c>
      <c r="AS1068">
        <v>5</v>
      </c>
      <c r="AT1068">
        <v>5</v>
      </c>
      <c r="AU1068">
        <v>5</v>
      </c>
      <c r="AV1068">
        <v>5</v>
      </c>
      <c r="AW1068">
        <v>5</v>
      </c>
      <c r="AX1068" s="67" t="s">
        <v>87</v>
      </c>
      <c r="AY1068" t="s">
        <v>87</v>
      </c>
      <c r="AZ1068" t="s">
        <v>124</v>
      </c>
      <c r="BA1068">
        <v>5</v>
      </c>
      <c r="BB1068" s="67">
        <v>5</v>
      </c>
      <c r="BC1068" s="117" t="s">
        <v>135</v>
      </c>
      <c r="BF1068">
        <f t="shared" si="115"/>
        <v>0</v>
      </c>
      <c r="BG1068">
        <f t="shared" si="114"/>
        <v>0</v>
      </c>
      <c r="BH1068">
        <f t="shared" si="114"/>
        <v>0</v>
      </c>
      <c r="BI1068">
        <f t="shared" si="114"/>
        <v>0</v>
      </c>
      <c r="BJ1068">
        <f t="shared" si="114"/>
        <v>0</v>
      </c>
      <c r="BK1068">
        <f t="shared" si="114"/>
        <v>0</v>
      </c>
      <c r="BL1068">
        <f t="shared" si="111"/>
        <v>0</v>
      </c>
      <c r="BM1068">
        <f t="shared" si="113"/>
        <v>0</v>
      </c>
      <c r="BN1068">
        <f t="shared" si="113"/>
        <v>0</v>
      </c>
      <c r="BO1068">
        <f t="shared" si="113"/>
        <v>0</v>
      </c>
      <c r="BP1068">
        <f t="shared" si="113"/>
        <v>0</v>
      </c>
      <c r="BQ1068">
        <f t="shared" si="110"/>
        <v>0</v>
      </c>
      <c r="BR1068">
        <f t="shared" si="113"/>
        <v>1</v>
      </c>
      <c r="BS1068">
        <f t="shared" si="113"/>
        <v>0</v>
      </c>
      <c r="BT1068" s="256">
        <f t="shared" si="112"/>
        <v>5</v>
      </c>
    </row>
    <row r="1069" spans="2:72" x14ac:dyDescent="0.2">
      <c r="B1069" s="93" t="str">
        <f>IFERROR(VLOOKUP(TABLA!$F1069,BLIOTECAS!$C$1:$E$26,2,FALSE),"")</f>
        <v>MED</v>
      </c>
      <c r="C1069" s="93" t="str">
        <f>IFERROR(VLOOKUP(TABLA!F1069,BLIOTECAS!$C$1:$E$26,3,FALSE),"")</f>
        <v>Ciencias de la Salud</v>
      </c>
      <c r="D1069" s="290" t="s">
        <v>1069</v>
      </c>
      <c r="E1069" s="128" t="s">
        <v>8</v>
      </c>
      <c r="F1069" t="s">
        <v>22</v>
      </c>
      <c r="G1069" t="s">
        <v>48</v>
      </c>
      <c r="H1069" t="s">
        <v>46</v>
      </c>
      <c r="J1069" t="s">
        <v>476</v>
      </c>
      <c r="K1069" t="s">
        <v>22</v>
      </c>
      <c r="L1069" t="s">
        <v>13</v>
      </c>
      <c r="N1069">
        <v>4</v>
      </c>
      <c r="O1069">
        <v>4</v>
      </c>
      <c r="P1069">
        <v>4</v>
      </c>
      <c r="Q1069">
        <v>4</v>
      </c>
      <c r="R1069">
        <v>5</v>
      </c>
      <c r="S1069" t="s">
        <v>88</v>
      </c>
      <c r="T1069" t="s">
        <v>88</v>
      </c>
      <c r="U1069">
        <v>1</v>
      </c>
      <c r="V1069">
        <v>4</v>
      </c>
      <c r="W1069">
        <v>4</v>
      </c>
      <c r="X1069">
        <v>2</v>
      </c>
      <c r="Y1069">
        <v>5</v>
      </c>
      <c r="Z1069">
        <v>5</v>
      </c>
      <c r="AA1069">
        <v>5</v>
      </c>
      <c r="AB1069">
        <v>5</v>
      </c>
      <c r="AC1069">
        <v>4</v>
      </c>
      <c r="AD1069">
        <v>5</v>
      </c>
      <c r="AE1069">
        <v>4</v>
      </c>
      <c r="AF1069">
        <v>4</v>
      </c>
      <c r="AG1069">
        <v>5</v>
      </c>
      <c r="AH1069">
        <v>4</v>
      </c>
      <c r="AI1069">
        <v>4</v>
      </c>
      <c r="AJ1069">
        <v>4</v>
      </c>
      <c r="AK1069" t="s">
        <v>87</v>
      </c>
      <c r="AL1069" t="s">
        <v>88</v>
      </c>
      <c r="AM1069">
        <v>4</v>
      </c>
      <c r="AN1069">
        <v>4</v>
      </c>
      <c r="AO1069" t="s">
        <v>115</v>
      </c>
      <c r="AP1069">
        <v>4</v>
      </c>
      <c r="AQ1069">
        <v>4</v>
      </c>
      <c r="AR1069">
        <v>4</v>
      </c>
      <c r="AS1069">
        <v>5</v>
      </c>
      <c r="AT1069">
        <v>5</v>
      </c>
      <c r="AU1069">
        <v>5</v>
      </c>
      <c r="AV1069">
        <v>5</v>
      </c>
      <c r="AW1069">
        <v>4</v>
      </c>
      <c r="AX1069" s="67" t="s">
        <v>87</v>
      </c>
      <c r="AY1069" t="s">
        <v>87</v>
      </c>
      <c r="AZ1069" t="s">
        <v>125</v>
      </c>
      <c r="BA1069">
        <v>5</v>
      </c>
      <c r="BB1069" s="67">
        <v>5</v>
      </c>
      <c r="BC1069" s="117" t="s">
        <v>135</v>
      </c>
      <c r="BF1069">
        <f t="shared" si="115"/>
        <v>0</v>
      </c>
      <c r="BG1069">
        <f t="shared" si="114"/>
        <v>0</v>
      </c>
      <c r="BH1069">
        <f t="shared" si="114"/>
        <v>0</v>
      </c>
      <c r="BI1069">
        <f t="shared" si="114"/>
        <v>0</v>
      </c>
      <c r="BJ1069">
        <f t="shared" si="114"/>
        <v>0</v>
      </c>
      <c r="BK1069">
        <f t="shared" si="114"/>
        <v>0</v>
      </c>
      <c r="BL1069">
        <f t="shared" si="111"/>
        <v>0</v>
      </c>
      <c r="BM1069">
        <f t="shared" si="113"/>
        <v>0</v>
      </c>
      <c r="BN1069">
        <f t="shared" si="113"/>
        <v>0</v>
      </c>
      <c r="BO1069">
        <f t="shared" si="113"/>
        <v>0</v>
      </c>
      <c r="BP1069">
        <f t="shared" si="113"/>
        <v>0</v>
      </c>
      <c r="BQ1069">
        <f t="shared" si="110"/>
        <v>0</v>
      </c>
      <c r="BR1069">
        <f t="shared" si="113"/>
        <v>1</v>
      </c>
      <c r="BS1069">
        <f t="shared" si="113"/>
        <v>0</v>
      </c>
      <c r="BT1069" s="256">
        <f t="shared" si="112"/>
        <v>5</v>
      </c>
    </row>
    <row r="1070" spans="2:72" x14ac:dyDescent="0.2">
      <c r="B1070" s="93" t="str">
        <f>IFERROR(VLOOKUP(TABLA!$F1070,BLIOTECAS!$C$1:$E$26,2,FALSE),"")</f>
        <v>EDU</v>
      </c>
      <c r="C1070" s="93" t="str">
        <f>IFERROR(VLOOKUP(TABLA!F1070,BLIOTECAS!$C$1:$E$26,3,FALSE),"")</f>
        <v>Humanidades</v>
      </c>
      <c r="D1070" s="290" t="s">
        <v>1069</v>
      </c>
      <c r="E1070" s="128" t="s">
        <v>9</v>
      </c>
      <c r="F1070" t="s">
        <v>16</v>
      </c>
      <c r="G1070" t="s">
        <v>44</v>
      </c>
      <c r="H1070" t="s">
        <v>44</v>
      </c>
      <c r="N1070">
        <v>4</v>
      </c>
      <c r="O1070">
        <v>4</v>
      </c>
      <c r="P1070">
        <v>4</v>
      </c>
      <c r="Q1070">
        <v>4</v>
      </c>
      <c r="R1070">
        <v>5</v>
      </c>
      <c r="S1070" t="s">
        <v>88</v>
      </c>
      <c r="T1070" t="s">
        <v>87</v>
      </c>
      <c r="U1070">
        <v>1</v>
      </c>
      <c r="V1070">
        <v>1</v>
      </c>
      <c r="W1070">
        <v>1</v>
      </c>
      <c r="X1070">
        <v>1</v>
      </c>
      <c r="Y1070">
        <v>3</v>
      </c>
      <c r="Z1070">
        <v>5</v>
      </c>
      <c r="AA1070">
        <v>4</v>
      </c>
      <c r="AB1070">
        <v>1</v>
      </c>
      <c r="AC1070">
        <v>3</v>
      </c>
      <c r="AD1070">
        <v>3</v>
      </c>
      <c r="AE1070">
        <v>3</v>
      </c>
      <c r="AF1070">
        <v>3</v>
      </c>
      <c r="AG1070">
        <v>3</v>
      </c>
      <c r="AH1070">
        <v>3</v>
      </c>
      <c r="AI1070">
        <v>4</v>
      </c>
      <c r="AJ1070">
        <v>3</v>
      </c>
      <c r="AK1070" t="s">
        <v>88</v>
      </c>
      <c r="AL1070" t="s">
        <v>88</v>
      </c>
      <c r="AM1070">
        <v>4</v>
      </c>
      <c r="AN1070">
        <v>4</v>
      </c>
      <c r="AO1070" t="s">
        <v>115</v>
      </c>
      <c r="AP1070">
        <v>4</v>
      </c>
      <c r="AQ1070">
        <v>4</v>
      </c>
      <c r="AR1070">
        <v>4</v>
      </c>
      <c r="AS1070">
        <v>4</v>
      </c>
      <c r="AT1070">
        <v>4</v>
      </c>
      <c r="AU1070">
        <v>4</v>
      </c>
      <c r="AV1070">
        <v>4</v>
      </c>
      <c r="AW1070">
        <v>4</v>
      </c>
      <c r="AX1070" s="67" t="s">
        <v>87</v>
      </c>
      <c r="AY1070" t="s">
        <v>87</v>
      </c>
      <c r="AZ1070" t="s">
        <v>125</v>
      </c>
      <c r="BA1070">
        <v>4</v>
      </c>
      <c r="BB1070" s="67">
        <v>4</v>
      </c>
      <c r="BC1070" s="117" t="s">
        <v>134</v>
      </c>
      <c r="BF1070">
        <f t="shared" si="115"/>
        <v>0</v>
      </c>
      <c r="BG1070">
        <f t="shared" si="114"/>
        <v>0</v>
      </c>
      <c r="BH1070">
        <f t="shared" si="114"/>
        <v>0</v>
      </c>
      <c r="BI1070">
        <f t="shared" si="114"/>
        <v>0</v>
      </c>
      <c r="BJ1070">
        <f t="shared" si="114"/>
        <v>0</v>
      </c>
      <c r="BK1070">
        <f t="shared" si="114"/>
        <v>0</v>
      </c>
      <c r="BL1070">
        <f t="shared" si="111"/>
        <v>0</v>
      </c>
      <c r="BM1070">
        <f t="shared" si="113"/>
        <v>0</v>
      </c>
      <c r="BN1070">
        <f t="shared" si="113"/>
        <v>0</v>
      </c>
      <c r="BO1070">
        <f t="shared" si="113"/>
        <v>0</v>
      </c>
      <c r="BP1070">
        <f t="shared" si="113"/>
        <v>0</v>
      </c>
      <c r="BQ1070">
        <f t="shared" si="110"/>
        <v>0</v>
      </c>
      <c r="BR1070">
        <f t="shared" si="113"/>
        <v>1</v>
      </c>
      <c r="BS1070">
        <f t="shared" si="113"/>
        <v>0</v>
      </c>
      <c r="BT1070" s="256">
        <f t="shared" si="112"/>
        <v>4</v>
      </c>
    </row>
    <row r="1071" spans="2:72" x14ac:dyDescent="0.2">
      <c r="B1071" s="93" t="str">
        <f>IFERROR(VLOOKUP(TABLA!$F1071,BLIOTECAS!$C$1:$E$26,2,FALSE),"")</f>
        <v>GEO</v>
      </c>
      <c r="C1071" s="93" t="str">
        <f>IFERROR(VLOOKUP(TABLA!F1071,BLIOTECAS!$C$1:$E$26,3,FALSE),"")</f>
        <v>Ciencias Experimentales</v>
      </c>
      <c r="D1071" s="290" t="s">
        <v>1069</v>
      </c>
      <c r="E1071" s="128" t="s">
        <v>10</v>
      </c>
      <c r="F1071" t="s">
        <v>34</v>
      </c>
      <c r="G1071" t="s">
        <v>47</v>
      </c>
      <c r="H1071" t="s">
        <v>47</v>
      </c>
      <c r="J1071" t="s">
        <v>34</v>
      </c>
      <c r="K1071" t="s">
        <v>31</v>
      </c>
      <c r="L1071" t="s">
        <v>17</v>
      </c>
      <c r="N1071">
        <v>5</v>
      </c>
      <c r="O1071">
        <v>5</v>
      </c>
      <c r="P1071">
        <v>3</v>
      </c>
      <c r="Q1071">
        <v>3</v>
      </c>
      <c r="R1071">
        <v>5</v>
      </c>
      <c r="S1071" t="s">
        <v>87</v>
      </c>
      <c r="T1071" t="s">
        <v>87</v>
      </c>
      <c r="U1071">
        <v>3</v>
      </c>
      <c r="V1071">
        <v>4</v>
      </c>
      <c r="W1071">
        <v>2</v>
      </c>
      <c r="X1071">
        <v>3</v>
      </c>
      <c r="Y1071">
        <v>1</v>
      </c>
      <c r="Z1071">
        <v>4</v>
      </c>
      <c r="AA1071">
        <v>3</v>
      </c>
      <c r="AB1071">
        <v>5</v>
      </c>
      <c r="AC1071">
        <v>4</v>
      </c>
      <c r="AD1071">
        <v>3</v>
      </c>
      <c r="AE1071">
        <v>4</v>
      </c>
      <c r="AF1071">
        <v>2</v>
      </c>
      <c r="AG1071">
        <v>5</v>
      </c>
      <c r="AH1071">
        <v>4</v>
      </c>
      <c r="AI1071">
        <v>3</v>
      </c>
      <c r="AJ1071">
        <v>5</v>
      </c>
      <c r="AK1071" t="s">
        <v>87</v>
      </c>
      <c r="AL1071" t="s">
        <v>87</v>
      </c>
      <c r="AM1071">
        <v>4</v>
      </c>
      <c r="AN1071">
        <v>5</v>
      </c>
      <c r="AO1071" t="s">
        <v>837</v>
      </c>
      <c r="AP1071">
        <v>5</v>
      </c>
      <c r="AQ1071">
        <v>5</v>
      </c>
      <c r="AR1071">
        <v>5</v>
      </c>
      <c r="AS1071">
        <v>5</v>
      </c>
      <c r="AT1071">
        <v>5</v>
      </c>
      <c r="AU1071">
        <v>5</v>
      </c>
      <c r="AV1071">
        <v>5</v>
      </c>
      <c r="AW1071">
        <v>5</v>
      </c>
      <c r="AX1071" s="67" t="s">
        <v>87</v>
      </c>
      <c r="AY1071" t="s">
        <v>87</v>
      </c>
      <c r="AZ1071" t="s">
        <v>125</v>
      </c>
      <c r="BA1071">
        <v>5</v>
      </c>
      <c r="BB1071" s="67">
        <v>5</v>
      </c>
      <c r="BC1071" s="117" t="s">
        <v>134</v>
      </c>
      <c r="BD1071" t="s">
        <v>1116</v>
      </c>
      <c r="BF1071">
        <f t="shared" si="115"/>
        <v>0</v>
      </c>
      <c r="BG1071">
        <f t="shared" si="114"/>
        <v>0</v>
      </c>
      <c r="BH1071">
        <f t="shared" si="114"/>
        <v>0</v>
      </c>
      <c r="BI1071">
        <f t="shared" si="114"/>
        <v>0</v>
      </c>
      <c r="BJ1071">
        <f t="shared" si="114"/>
        <v>0</v>
      </c>
      <c r="BK1071">
        <f t="shared" si="114"/>
        <v>0</v>
      </c>
      <c r="BL1071">
        <f t="shared" si="111"/>
        <v>0</v>
      </c>
      <c r="BM1071">
        <f t="shared" si="113"/>
        <v>0</v>
      </c>
      <c r="BN1071">
        <f t="shared" si="113"/>
        <v>0</v>
      </c>
      <c r="BO1071">
        <f t="shared" si="113"/>
        <v>0</v>
      </c>
      <c r="BP1071">
        <f t="shared" si="113"/>
        <v>0</v>
      </c>
      <c r="BQ1071">
        <f t="shared" si="110"/>
        <v>1</v>
      </c>
      <c r="BR1071">
        <f t="shared" si="113"/>
        <v>0</v>
      </c>
      <c r="BS1071">
        <f t="shared" si="113"/>
        <v>0</v>
      </c>
      <c r="BT1071" s="256">
        <f t="shared" si="112"/>
        <v>4</v>
      </c>
    </row>
    <row r="1072" spans="2:72" x14ac:dyDescent="0.2">
      <c r="B1072" s="93" t="str">
        <f>IFERROR(VLOOKUP(TABLA!$F1072,BLIOTECAS!$C$1:$E$26,2,FALSE),"")</f>
        <v>FLL</v>
      </c>
      <c r="C1072" s="93" t="str">
        <f>IFERROR(VLOOKUP(TABLA!F1072,BLIOTECAS!$C$1:$E$26,3,FALSE),"")</f>
        <v>Humanidades</v>
      </c>
      <c r="D1072" s="290" t="s">
        <v>1069</v>
      </c>
      <c r="E1072" s="128" t="s">
        <v>9</v>
      </c>
      <c r="F1072" t="s">
        <v>15</v>
      </c>
      <c r="G1072" t="s">
        <v>46</v>
      </c>
      <c r="H1072" t="s">
        <v>47</v>
      </c>
      <c r="J1072" t="s">
        <v>76</v>
      </c>
      <c r="K1072" t="s">
        <v>31</v>
      </c>
      <c r="L1072" t="s">
        <v>56</v>
      </c>
      <c r="N1072">
        <v>5</v>
      </c>
      <c r="O1072">
        <v>4</v>
      </c>
      <c r="P1072">
        <v>3</v>
      </c>
      <c r="Q1072">
        <v>4</v>
      </c>
      <c r="R1072">
        <v>5</v>
      </c>
      <c r="S1072" t="s">
        <v>87</v>
      </c>
      <c r="T1072" t="s">
        <v>87</v>
      </c>
      <c r="U1072">
        <v>4</v>
      </c>
      <c r="V1072">
        <v>2</v>
      </c>
      <c r="W1072">
        <v>3</v>
      </c>
      <c r="X1072">
        <v>5</v>
      </c>
      <c r="Y1072">
        <v>5</v>
      </c>
      <c r="Z1072">
        <v>3</v>
      </c>
      <c r="AA1072">
        <v>3</v>
      </c>
      <c r="AB1072">
        <v>2</v>
      </c>
      <c r="AC1072">
        <v>2</v>
      </c>
      <c r="AD1072">
        <v>4</v>
      </c>
      <c r="AE1072">
        <v>4</v>
      </c>
      <c r="AF1072">
        <v>4</v>
      </c>
      <c r="AG1072">
        <v>4</v>
      </c>
      <c r="AH1072">
        <v>3</v>
      </c>
      <c r="AI1072">
        <v>2</v>
      </c>
      <c r="AJ1072">
        <v>3</v>
      </c>
      <c r="AK1072" t="s">
        <v>87</v>
      </c>
      <c r="AL1072" t="s">
        <v>88</v>
      </c>
      <c r="AM1072">
        <v>4</v>
      </c>
      <c r="AN1072">
        <v>3</v>
      </c>
      <c r="AO1072" t="s">
        <v>115</v>
      </c>
      <c r="AP1072">
        <v>5</v>
      </c>
      <c r="AQ1072">
        <v>5</v>
      </c>
      <c r="AR1072">
        <v>5</v>
      </c>
      <c r="AS1072">
        <v>4</v>
      </c>
      <c r="AT1072">
        <v>5</v>
      </c>
      <c r="AU1072">
        <v>5</v>
      </c>
      <c r="AV1072">
        <v>3</v>
      </c>
      <c r="AW1072">
        <v>3</v>
      </c>
      <c r="AX1072" s="67" t="s">
        <v>87</v>
      </c>
      <c r="AY1072" t="s">
        <v>88</v>
      </c>
      <c r="BA1072">
        <v>5</v>
      </c>
      <c r="BB1072" s="67">
        <v>5</v>
      </c>
      <c r="BC1072" s="117" t="s">
        <v>135</v>
      </c>
      <c r="BF1072">
        <f t="shared" si="115"/>
        <v>0</v>
      </c>
      <c r="BG1072">
        <f t="shared" si="114"/>
        <v>0</v>
      </c>
      <c r="BH1072">
        <f t="shared" si="114"/>
        <v>0</v>
      </c>
      <c r="BI1072">
        <f t="shared" si="114"/>
        <v>0</v>
      </c>
      <c r="BJ1072">
        <f t="shared" si="114"/>
        <v>0</v>
      </c>
      <c r="BK1072">
        <f t="shared" si="114"/>
        <v>0</v>
      </c>
      <c r="BL1072">
        <f t="shared" si="111"/>
        <v>0</v>
      </c>
      <c r="BM1072">
        <f t="shared" si="113"/>
        <v>0</v>
      </c>
      <c r="BN1072">
        <f t="shared" si="113"/>
        <v>0</v>
      </c>
      <c r="BO1072">
        <f t="shared" si="113"/>
        <v>0</v>
      </c>
      <c r="BP1072">
        <f t="shared" si="113"/>
        <v>0</v>
      </c>
      <c r="BQ1072">
        <f t="shared" si="110"/>
        <v>0</v>
      </c>
      <c r="BR1072">
        <f t="shared" si="113"/>
        <v>1</v>
      </c>
      <c r="BS1072">
        <f t="shared" si="113"/>
        <v>0</v>
      </c>
      <c r="BT1072" s="256">
        <f t="shared" si="112"/>
        <v>5</v>
      </c>
    </row>
    <row r="1073" spans="2:72" x14ac:dyDescent="0.2">
      <c r="B1073" s="93" t="str">
        <f>IFERROR(VLOOKUP(TABLA!$F1073,BLIOTECAS!$C$1:$E$26,2,FALSE),"")</f>
        <v>GHI</v>
      </c>
      <c r="C1073" s="93" t="str">
        <f>IFERROR(VLOOKUP(TABLA!F1073,BLIOTECAS!$C$1:$E$26,3,FALSE),"")</f>
        <v>Humanidades</v>
      </c>
      <c r="D1073" s="290" t="s">
        <v>1069</v>
      </c>
      <c r="E1073" s="128" t="s">
        <v>8</v>
      </c>
      <c r="F1073" t="s">
        <v>13</v>
      </c>
      <c r="G1073" t="s">
        <v>46</v>
      </c>
      <c r="H1073" t="s">
        <v>46</v>
      </c>
      <c r="J1073" t="s">
        <v>13</v>
      </c>
      <c r="K1073" t="s">
        <v>56</v>
      </c>
      <c r="N1073">
        <v>5</v>
      </c>
      <c r="O1073">
        <v>5</v>
      </c>
      <c r="P1073">
        <v>3</v>
      </c>
      <c r="Q1073">
        <v>1</v>
      </c>
      <c r="R1073">
        <v>5</v>
      </c>
      <c r="S1073" t="s">
        <v>88</v>
      </c>
      <c r="T1073" t="s">
        <v>87</v>
      </c>
      <c r="U1073">
        <v>3</v>
      </c>
      <c r="V1073">
        <v>3</v>
      </c>
      <c r="W1073">
        <v>2</v>
      </c>
      <c r="X1073">
        <v>5</v>
      </c>
      <c r="Y1073">
        <v>5</v>
      </c>
      <c r="Z1073">
        <v>5</v>
      </c>
      <c r="AA1073">
        <v>5</v>
      </c>
      <c r="AB1073">
        <v>5</v>
      </c>
      <c r="AC1073">
        <v>3</v>
      </c>
      <c r="AD1073">
        <v>3</v>
      </c>
      <c r="AE1073">
        <v>1</v>
      </c>
      <c r="AF1073">
        <v>3</v>
      </c>
      <c r="AG1073">
        <v>2</v>
      </c>
      <c r="AH1073">
        <v>5</v>
      </c>
      <c r="AI1073">
        <v>2</v>
      </c>
      <c r="AJ1073">
        <v>3</v>
      </c>
      <c r="AK1073" t="s">
        <v>88</v>
      </c>
      <c r="AL1073" t="s">
        <v>88</v>
      </c>
      <c r="AM1073">
        <v>4</v>
      </c>
      <c r="AN1073">
        <v>5</v>
      </c>
      <c r="AO1073" t="s">
        <v>115</v>
      </c>
      <c r="AP1073">
        <v>5</v>
      </c>
      <c r="AQ1073">
        <v>5</v>
      </c>
      <c r="AR1073">
        <v>5</v>
      </c>
      <c r="AS1073">
        <v>5</v>
      </c>
      <c r="AT1073">
        <v>5</v>
      </c>
      <c r="AU1073">
        <v>5</v>
      </c>
      <c r="AV1073">
        <v>5</v>
      </c>
      <c r="AW1073">
        <v>3</v>
      </c>
      <c r="AX1073" s="67" t="s">
        <v>87</v>
      </c>
      <c r="AY1073" t="s">
        <v>88</v>
      </c>
      <c r="BA1073">
        <v>4</v>
      </c>
      <c r="BB1073" s="67">
        <v>5</v>
      </c>
      <c r="BC1073" s="117" t="s">
        <v>133</v>
      </c>
      <c r="BD1073" t="s">
        <v>1117</v>
      </c>
      <c r="BF1073">
        <f t="shared" si="115"/>
        <v>0</v>
      </c>
      <c r="BG1073">
        <f t="shared" si="114"/>
        <v>0</v>
      </c>
      <c r="BH1073">
        <f t="shared" si="114"/>
        <v>0</v>
      </c>
      <c r="BI1073">
        <f t="shared" si="114"/>
        <v>0</v>
      </c>
      <c r="BJ1073">
        <f t="shared" si="114"/>
        <v>0</v>
      </c>
      <c r="BK1073">
        <f t="shared" si="114"/>
        <v>0</v>
      </c>
      <c r="BL1073">
        <f t="shared" si="111"/>
        <v>0</v>
      </c>
      <c r="BM1073">
        <f t="shared" si="113"/>
        <v>0</v>
      </c>
      <c r="BN1073">
        <f t="shared" si="113"/>
        <v>0</v>
      </c>
      <c r="BO1073">
        <f t="shared" si="113"/>
        <v>0</v>
      </c>
      <c r="BP1073">
        <f t="shared" si="113"/>
        <v>0</v>
      </c>
      <c r="BQ1073">
        <f t="shared" si="110"/>
        <v>0</v>
      </c>
      <c r="BR1073">
        <f t="shared" si="113"/>
        <v>1</v>
      </c>
      <c r="BS1073">
        <f t="shared" si="113"/>
        <v>0</v>
      </c>
      <c r="BT1073" s="256">
        <f t="shared" si="112"/>
        <v>3</v>
      </c>
    </row>
    <row r="1074" spans="2:72" x14ac:dyDescent="0.2">
      <c r="B1074" s="93" t="str">
        <f>IFERROR(VLOOKUP(TABLA!$F1074,BLIOTECAS!$C$1:$E$26,2,FALSE),"")</f>
        <v>VET</v>
      </c>
      <c r="C1074" s="93" t="str">
        <f>IFERROR(VLOOKUP(TABLA!F1074,BLIOTECAS!$C$1:$E$26,3,FALSE),"")</f>
        <v>Ciencias de la Salud</v>
      </c>
      <c r="D1074" s="290" t="s">
        <v>1069</v>
      </c>
      <c r="E1074" s="128" t="s">
        <v>8</v>
      </c>
      <c r="F1074" t="s">
        <v>21</v>
      </c>
      <c r="G1074" t="s">
        <v>48</v>
      </c>
      <c r="H1074" t="s">
        <v>46</v>
      </c>
      <c r="J1074" t="s">
        <v>21</v>
      </c>
      <c r="K1074" t="s">
        <v>56</v>
      </c>
      <c r="N1074">
        <v>3</v>
      </c>
      <c r="O1074">
        <v>5</v>
      </c>
      <c r="P1074">
        <v>5</v>
      </c>
      <c r="Q1074">
        <v>5</v>
      </c>
      <c r="R1074">
        <v>5</v>
      </c>
      <c r="S1074" t="s">
        <v>87</v>
      </c>
      <c r="T1074" t="s">
        <v>87</v>
      </c>
      <c r="U1074">
        <v>5</v>
      </c>
      <c r="V1074">
        <v>1</v>
      </c>
      <c r="W1074">
        <v>1</v>
      </c>
      <c r="X1074">
        <v>2</v>
      </c>
      <c r="Y1074">
        <v>5</v>
      </c>
      <c r="Z1074">
        <v>5</v>
      </c>
      <c r="AA1074">
        <v>4</v>
      </c>
      <c r="AB1074">
        <v>1</v>
      </c>
      <c r="AC1074">
        <v>5</v>
      </c>
      <c r="AD1074">
        <v>5</v>
      </c>
      <c r="AE1074">
        <v>5</v>
      </c>
      <c r="AF1074">
        <v>4</v>
      </c>
      <c r="AG1074">
        <v>5</v>
      </c>
      <c r="AH1074">
        <v>4</v>
      </c>
      <c r="AI1074">
        <v>3</v>
      </c>
      <c r="AJ1074">
        <v>5</v>
      </c>
      <c r="AK1074" t="s">
        <v>88</v>
      </c>
      <c r="AL1074" t="s">
        <v>88</v>
      </c>
      <c r="AM1074">
        <v>5</v>
      </c>
      <c r="AN1074">
        <v>4</v>
      </c>
      <c r="AO1074" t="s">
        <v>115</v>
      </c>
      <c r="AP1074">
        <v>5</v>
      </c>
      <c r="AQ1074">
        <v>5</v>
      </c>
      <c r="AR1074">
        <v>5</v>
      </c>
      <c r="AS1074">
        <v>5</v>
      </c>
      <c r="AT1074">
        <v>5</v>
      </c>
      <c r="AU1074">
        <v>5</v>
      </c>
      <c r="AV1074">
        <v>5</v>
      </c>
      <c r="AW1074">
        <v>3</v>
      </c>
      <c r="AX1074" s="67" t="s">
        <v>88</v>
      </c>
      <c r="AY1074" t="s">
        <v>88</v>
      </c>
      <c r="BA1074">
        <v>5</v>
      </c>
      <c r="BB1074" s="67">
        <v>5</v>
      </c>
      <c r="BC1074" s="117" t="s">
        <v>135</v>
      </c>
      <c r="BF1074">
        <f t="shared" si="115"/>
        <v>0</v>
      </c>
      <c r="BG1074">
        <f t="shared" si="114"/>
        <v>0</v>
      </c>
      <c r="BH1074">
        <f t="shared" si="114"/>
        <v>0</v>
      </c>
      <c r="BI1074">
        <f t="shared" si="114"/>
        <v>0</v>
      </c>
      <c r="BJ1074">
        <f t="shared" si="114"/>
        <v>0</v>
      </c>
      <c r="BK1074">
        <f t="shared" si="114"/>
        <v>0</v>
      </c>
      <c r="BL1074">
        <f t="shared" si="111"/>
        <v>0</v>
      </c>
      <c r="BM1074">
        <f t="shared" si="113"/>
        <v>0</v>
      </c>
      <c r="BN1074">
        <f t="shared" ref="BM1074:BS1116" si="116">IF(IFERROR(FIND(BN$2,$AO1074,1),0)&lt;&gt;0,1,0)</f>
        <v>0</v>
      </c>
      <c r="BO1074">
        <f t="shared" si="116"/>
        <v>0</v>
      </c>
      <c r="BP1074">
        <f t="shared" si="116"/>
        <v>0</v>
      </c>
      <c r="BQ1074">
        <f t="shared" si="110"/>
        <v>0</v>
      </c>
      <c r="BR1074">
        <f t="shared" si="116"/>
        <v>1</v>
      </c>
      <c r="BS1074">
        <f t="shared" si="116"/>
        <v>0</v>
      </c>
      <c r="BT1074" s="256">
        <f t="shared" si="112"/>
        <v>5</v>
      </c>
    </row>
    <row r="1075" spans="2:72" x14ac:dyDescent="0.2">
      <c r="B1075" s="93" t="str">
        <f>IFERROR(VLOOKUP(TABLA!$F1075,BLIOTECAS!$C$1:$E$26,2,FALSE),"")</f>
        <v>CEE</v>
      </c>
      <c r="C1075" s="93" t="str">
        <f>IFERROR(VLOOKUP(TABLA!F1075,BLIOTECAS!$C$1:$E$26,3,FALSE),"")</f>
        <v>Ciencias Sociales</v>
      </c>
      <c r="D1075" s="290" t="s">
        <v>1069</v>
      </c>
      <c r="E1075" s="128" t="s">
        <v>9</v>
      </c>
      <c r="F1075" t="s">
        <v>20</v>
      </c>
      <c r="G1075" t="s">
        <v>46</v>
      </c>
      <c r="H1075" t="s">
        <v>46</v>
      </c>
      <c r="J1075" t="s">
        <v>476</v>
      </c>
      <c r="K1075" t="s">
        <v>17</v>
      </c>
      <c r="L1075" t="s">
        <v>20</v>
      </c>
      <c r="N1075">
        <v>4</v>
      </c>
      <c r="O1075">
        <v>5</v>
      </c>
      <c r="P1075">
        <v>4</v>
      </c>
      <c r="Q1075">
        <v>5</v>
      </c>
      <c r="R1075">
        <v>5</v>
      </c>
      <c r="S1075" t="s">
        <v>88</v>
      </c>
      <c r="T1075" t="s">
        <v>88</v>
      </c>
      <c r="U1075">
        <v>1</v>
      </c>
      <c r="V1075">
        <v>2</v>
      </c>
      <c r="W1075">
        <v>3</v>
      </c>
      <c r="X1075">
        <v>1</v>
      </c>
      <c r="Y1075">
        <v>3</v>
      </c>
      <c r="Z1075">
        <v>4</v>
      </c>
      <c r="AA1075">
        <v>2</v>
      </c>
      <c r="AB1075">
        <v>3</v>
      </c>
      <c r="AC1075">
        <v>4</v>
      </c>
      <c r="AD1075">
        <v>3</v>
      </c>
      <c r="AE1075">
        <v>3</v>
      </c>
      <c r="AF1075">
        <v>4</v>
      </c>
      <c r="AG1075">
        <v>4</v>
      </c>
      <c r="AH1075">
        <v>4</v>
      </c>
      <c r="AI1075">
        <v>3</v>
      </c>
      <c r="AJ1075">
        <v>3</v>
      </c>
      <c r="AK1075" t="s">
        <v>88</v>
      </c>
      <c r="AL1075" t="s">
        <v>88</v>
      </c>
      <c r="AM1075">
        <v>4</v>
      </c>
      <c r="AN1075">
        <v>4</v>
      </c>
      <c r="AO1075" t="s">
        <v>361</v>
      </c>
      <c r="AP1075">
        <v>3</v>
      </c>
      <c r="AQ1075">
        <v>3</v>
      </c>
      <c r="AR1075">
        <v>3</v>
      </c>
      <c r="AS1075">
        <v>3</v>
      </c>
      <c r="AT1075">
        <v>3</v>
      </c>
      <c r="AU1075">
        <v>3</v>
      </c>
      <c r="AV1075">
        <v>3</v>
      </c>
      <c r="AW1075">
        <v>3</v>
      </c>
      <c r="AX1075" s="67" t="s">
        <v>88</v>
      </c>
      <c r="AY1075" t="s">
        <v>88</v>
      </c>
      <c r="BA1075">
        <v>4</v>
      </c>
      <c r="BB1075" s="67">
        <v>5</v>
      </c>
      <c r="BC1075" s="117" t="s">
        <v>134</v>
      </c>
      <c r="BD1075" t="s">
        <v>839</v>
      </c>
      <c r="BE1075" t="s">
        <v>840</v>
      </c>
      <c r="BF1075">
        <f t="shared" si="115"/>
        <v>0</v>
      </c>
      <c r="BG1075">
        <f t="shared" si="114"/>
        <v>0</v>
      </c>
      <c r="BH1075">
        <f t="shared" si="114"/>
        <v>0</v>
      </c>
      <c r="BI1075">
        <f t="shared" si="114"/>
        <v>0</v>
      </c>
      <c r="BJ1075">
        <f t="shared" si="114"/>
        <v>0</v>
      </c>
      <c r="BK1075">
        <f t="shared" si="114"/>
        <v>0</v>
      </c>
      <c r="BL1075">
        <f t="shared" si="111"/>
        <v>0</v>
      </c>
      <c r="BM1075">
        <f t="shared" si="116"/>
        <v>0</v>
      </c>
      <c r="BN1075">
        <f t="shared" si="116"/>
        <v>0</v>
      </c>
      <c r="BO1075">
        <f t="shared" si="116"/>
        <v>0</v>
      </c>
      <c r="BP1075">
        <f t="shared" si="116"/>
        <v>0</v>
      </c>
      <c r="BQ1075">
        <f t="shared" si="110"/>
        <v>0</v>
      </c>
      <c r="BR1075">
        <f t="shared" si="116"/>
        <v>0</v>
      </c>
      <c r="BS1075">
        <f t="shared" si="116"/>
        <v>1</v>
      </c>
      <c r="BT1075" s="256">
        <f t="shared" si="112"/>
        <v>4</v>
      </c>
    </row>
    <row r="1076" spans="2:72" x14ac:dyDescent="0.2">
      <c r="B1076" s="93" t="str">
        <f>IFERROR(VLOOKUP(TABLA!$F1076,BLIOTECAS!$C$1:$E$26,2,FALSE),"")</f>
        <v>GHI</v>
      </c>
      <c r="C1076" s="93" t="str">
        <f>IFERROR(VLOOKUP(TABLA!F1076,BLIOTECAS!$C$1:$E$26,3,FALSE),"")</f>
        <v>Humanidades</v>
      </c>
      <c r="D1076" s="290" t="s">
        <v>1069</v>
      </c>
      <c r="E1076" s="128" t="s">
        <v>8</v>
      </c>
      <c r="F1076" t="s">
        <v>13</v>
      </c>
      <c r="G1076" t="s">
        <v>48</v>
      </c>
      <c r="H1076" t="s">
        <v>47</v>
      </c>
      <c r="J1076" t="s">
        <v>13</v>
      </c>
      <c r="K1076" t="s">
        <v>76</v>
      </c>
      <c r="L1076" t="s">
        <v>56</v>
      </c>
      <c r="N1076">
        <v>3</v>
      </c>
      <c r="O1076">
        <v>3</v>
      </c>
      <c r="P1076">
        <v>4</v>
      </c>
      <c r="Q1076">
        <v>5</v>
      </c>
      <c r="R1076">
        <v>5</v>
      </c>
      <c r="S1076" t="s">
        <v>87</v>
      </c>
      <c r="T1076" t="s">
        <v>87</v>
      </c>
      <c r="U1076">
        <v>3</v>
      </c>
      <c r="V1076">
        <v>2</v>
      </c>
      <c r="W1076">
        <v>2</v>
      </c>
      <c r="X1076">
        <v>3</v>
      </c>
      <c r="Y1076">
        <v>3</v>
      </c>
      <c r="Z1076">
        <v>5</v>
      </c>
      <c r="AA1076">
        <v>1</v>
      </c>
      <c r="AB1076">
        <v>5</v>
      </c>
      <c r="AC1076">
        <v>3</v>
      </c>
      <c r="AD1076">
        <v>3</v>
      </c>
      <c r="AE1076">
        <v>4</v>
      </c>
      <c r="AF1076">
        <v>2</v>
      </c>
      <c r="AG1076">
        <v>3</v>
      </c>
      <c r="AH1076">
        <v>5</v>
      </c>
      <c r="AI1076">
        <v>3</v>
      </c>
      <c r="AJ1076">
        <v>4</v>
      </c>
      <c r="AK1076" t="s">
        <v>87</v>
      </c>
      <c r="AL1076" t="s">
        <v>87</v>
      </c>
      <c r="AM1076">
        <v>3</v>
      </c>
      <c r="AN1076">
        <v>3</v>
      </c>
      <c r="AO1076" t="s">
        <v>841</v>
      </c>
      <c r="AP1076">
        <v>5</v>
      </c>
      <c r="AQ1076">
        <v>5</v>
      </c>
      <c r="AR1076">
        <v>5</v>
      </c>
      <c r="AS1076">
        <v>5</v>
      </c>
      <c r="AT1076">
        <v>5</v>
      </c>
      <c r="AU1076">
        <v>5</v>
      </c>
      <c r="AV1076">
        <v>5</v>
      </c>
      <c r="AW1076">
        <v>5</v>
      </c>
      <c r="AX1076" s="67" t="s">
        <v>88</v>
      </c>
      <c r="AY1076" t="s">
        <v>88</v>
      </c>
      <c r="BA1076">
        <v>5</v>
      </c>
      <c r="BB1076" s="67">
        <v>2</v>
      </c>
      <c r="BC1076" s="117" t="s">
        <v>134</v>
      </c>
      <c r="BE1076" t="s">
        <v>842</v>
      </c>
      <c r="BF1076">
        <f t="shared" si="115"/>
        <v>0</v>
      </c>
      <c r="BG1076">
        <f t="shared" si="114"/>
        <v>0</v>
      </c>
      <c r="BH1076">
        <f t="shared" si="114"/>
        <v>0</v>
      </c>
      <c r="BI1076">
        <f t="shared" si="114"/>
        <v>0</v>
      </c>
      <c r="BJ1076">
        <f t="shared" si="114"/>
        <v>0</v>
      </c>
      <c r="BK1076">
        <f t="shared" si="114"/>
        <v>0</v>
      </c>
      <c r="BL1076">
        <f t="shared" si="111"/>
        <v>1</v>
      </c>
      <c r="BM1076">
        <f t="shared" si="116"/>
        <v>0</v>
      </c>
      <c r="BN1076">
        <f t="shared" si="116"/>
        <v>0</v>
      </c>
      <c r="BO1076">
        <f t="shared" si="116"/>
        <v>0</v>
      </c>
      <c r="BP1076">
        <f t="shared" si="116"/>
        <v>0</v>
      </c>
      <c r="BQ1076">
        <f t="shared" ref="BQ1076:BQ1139" si="117">IF(IFERROR(FIND(BQ$2,$AO1076,1),0)&lt;&gt;0,1,0)</f>
        <v>1</v>
      </c>
      <c r="BR1076">
        <f t="shared" si="116"/>
        <v>0</v>
      </c>
      <c r="BS1076">
        <f t="shared" si="116"/>
        <v>0</v>
      </c>
      <c r="BT1076" s="256">
        <f t="shared" si="112"/>
        <v>4</v>
      </c>
    </row>
    <row r="1077" spans="2:72" x14ac:dyDescent="0.2">
      <c r="B1077" s="93" t="str">
        <f>IFERROR(VLOOKUP(TABLA!$F1077,BLIOTECAS!$C$1:$E$26,2,FALSE),"")</f>
        <v>FIS</v>
      </c>
      <c r="C1077" s="93" t="str">
        <f>IFERROR(VLOOKUP(TABLA!F1077,BLIOTECAS!$C$1:$E$26,3,FALSE),"")</f>
        <v>Ciencias Experimentales</v>
      </c>
      <c r="D1077" s="290" t="s">
        <v>1069</v>
      </c>
      <c r="E1077" s="128" t="s">
        <v>8</v>
      </c>
      <c r="F1077" t="s">
        <v>26</v>
      </c>
      <c r="G1077" t="s">
        <v>47</v>
      </c>
      <c r="H1077" t="s">
        <v>46</v>
      </c>
      <c r="J1077" t="s">
        <v>26</v>
      </c>
      <c r="N1077">
        <v>5</v>
      </c>
      <c r="O1077">
        <v>4</v>
      </c>
      <c r="P1077">
        <v>3</v>
      </c>
      <c r="Q1077">
        <v>2</v>
      </c>
      <c r="S1077" t="s">
        <v>87</v>
      </c>
      <c r="T1077" t="s">
        <v>87</v>
      </c>
      <c r="U1077">
        <v>4</v>
      </c>
      <c r="V1077">
        <v>1</v>
      </c>
      <c r="W1077">
        <v>1</v>
      </c>
      <c r="X1077">
        <v>4</v>
      </c>
      <c r="Y1077">
        <v>4</v>
      </c>
      <c r="Z1077">
        <v>2</v>
      </c>
      <c r="AA1077">
        <v>4</v>
      </c>
      <c r="AB1077">
        <v>2</v>
      </c>
      <c r="AC1077">
        <v>4</v>
      </c>
      <c r="AD1077">
        <v>5</v>
      </c>
      <c r="AE1077">
        <v>4</v>
      </c>
      <c r="AG1077">
        <v>4</v>
      </c>
      <c r="AH1077">
        <v>3</v>
      </c>
      <c r="AJ1077">
        <v>5</v>
      </c>
      <c r="AK1077" t="s">
        <v>88</v>
      </c>
      <c r="AL1077" t="s">
        <v>88</v>
      </c>
      <c r="AM1077">
        <v>4</v>
      </c>
      <c r="AN1077">
        <v>4</v>
      </c>
      <c r="AP1077">
        <v>5</v>
      </c>
      <c r="AQ1077">
        <v>4</v>
      </c>
      <c r="AR1077">
        <v>5</v>
      </c>
      <c r="AS1077">
        <v>5</v>
      </c>
      <c r="AT1077">
        <v>5</v>
      </c>
      <c r="AU1077">
        <v>3</v>
      </c>
      <c r="AV1077">
        <v>4</v>
      </c>
      <c r="AX1077" s="67" t="s">
        <v>87</v>
      </c>
      <c r="AY1077" t="s">
        <v>88</v>
      </c>
      <c r="BA1077">
        <v>5</v>
      </c>
      <c r="BB1077" s="67">
        <v>5</v>
      </c>
      <c r="BC1077" s="117" t="s">
        <v>134</v>
      </c>
      <c r="BF1077">
        <f t="shared" si="115"/>
        <v>0</v>
      </c>
      <c r="BG1077">
        <f t="shared" si="114"/>
        <v>0</v>
      </c>
      <c r="BH1077">
        <f t="shared" si="114"/>
        <v>0</v>
      </c>
      <c r="BI1077">
        <f t="shared" si="114"/>
        <v>0</v>
      </c>
      <c r="BJ1077">
        <f t="shared" si="114"/>
        <v>0</v>
      </c>
      <c r="BK1077">
        <f t="shared" si="114"/>
        <v>0</v>
      </c>
      <c r="BL1077">
        <f t="shared" si="111"/>
        <v>0</v>
      </c>
      <c r="BM1077">
        <f t="shared" si="116"/>
        <v>0</v>
      </c>
      <c r="BN1077">
        <f t="shared" si="116"/>
        <v>0</v>
      </c>
      <c r="BO1077">
        <f t="shared" si="116"/>
        <v>0</v>
      </c>
      <c r="BP1077">
        <f t="shared" si="116"/>
        <v>0</v>
      </c>
      <c r="BQ1077">
        <f t="shared" si="117"/>
        <v>0</v>
      </c>
      <c r="BR1077">
        <f t="shared" si="116"/>
        <v>0</v>
      </c>
      <c r="BS1077">
        <f t="shared" si="116"/>
        <v>0</v>
      </c>
      <c r="BT1077" s="256">
        <f t="shared" si="112"/>
        <v>4</v>
      </c>
    </row>
    <row r="1078" spans="2:72" x14ac:dyDescent="0.2">
      <c r="B1078" s="93" t="str">
        <f>IFERROR(VLOOKUP(TABLA!$F1078,BLIOTECAS!$C$1:$E$26,2,FALSE),"")</f>
        <v>PSI</v>
      </c>
      <c r="C1078" s="93" t="str">
        <f>IFERROR(VLOOKUP(TABLA!F1078,BLIOTECAS!$C$1:$E$26,3,FALSE),"")</f>
        <v>Ciencias de la Salud</v>
      </c>
      <c r="D1078" s="290" t="s">
        <v>1069</v>
      </c>
      <c r="E1078" s="128" t="s">
        <v>8</v>
      </c>
      <c r="F1078" t="s">
        <v>23</v>
      </c>
      <c r="G1078" t="s">
        <v>47</v>
      </c>
      <c r="H1078" t="s">
        <v>48</v>
      </c>
      <c r="J1078" t="s">
        <v>23</v>
      </c>
      <c r="K1078" t="s">
        <v>17</v>
      </c>
      <c r="L1078" t="s">
        <v>56</v>
      </c>
      <c r="N1078">
        <v>4</v>
      </c>
      <c r="O1078">
        <v>5</v>
      </c>
      <c r="P1078">
        <v>5</v>
      </c>
      <c r="Q1078">
        <v>5</v>
      </c>
      <c r="R1078">
        <v>5</v>
      </c>
      <c r="S1078" t="s">
        <v>88</v>
      </c>
      <c r="T1078" t="s">
        <v>87</v>
      </c>
      <c r="U1078">
        <v>1</v>
      </c>
      <c r="V1078">
        <v>5</v>
      </c>
      <c r="W1078">
        <v>5</v>
      </c>
      <c r="X1078">
        <v>1</v>
      </c>
      <c r="Y1078">
        <v>3</v>
      </c>
      <c r="Z1078">
        <v>4</v>
      </c>
      <c r="AA1078">
        <v>2</v>
      </c>
      <c r="AB1078">
        <v>4</v>
      </c>
      <c r="AC1078">
        <v>2</v>
      </c>
      <c r="AD1078">
        <v>4</v>
      </c>
      <c r="AE1078">
        <v>4</v>
      </c>
      <c r="AF1078">
        <v>5</v>
      </c>
      <c r="AG1078">
        <v>5</v>
      </c>
      <c r="AH1078">
        <v>4</v>
      </c>
      <c r="AI1078">
        <v>4</v>
      </c>
      <c r="AJ1078">
        <v>4</v>
      </c>
      <c r="AK1078" t="s">
        <v>88</v>
      </c>
      <c r="AL1078" t="s">
        <v>88</v>
      </c>
      <c r="AM1078">
        <v>5</v>
      </c>
      <c r="AN1078">
        <v>4</v>
      </c>
      <c r="AO1078" t="s">
        <v>113</v>
      </c>
      <c r="AP1078">
        <v>5</v>
      </c>
      <c r="AQ1078">
        <v>4</v>
      </c>
      <c r="AR1078">
        <v>3</v>
      </c>
      <c r="AS1078">
        <v>5</v>
      </c>
      <c r="AT1078">
        <v>5</v>
      </c>
      <c r="AU1078">
        <v>5</v>
      </c>
      <c r="AV1078">
        <v>4</v>
      </c>
      <c r="AW1078">
        <v>3</v>
      </c>
      <c r="AX1078" s="67" t="s">
        <v>88</v>
      </c>
      <c r="AY1078" t="s">
        <v>88</v>
      </c>
      <c r="BA1078">
        <v>4</v>
      </c>
      <c r="BB1078" s="67">
        <v>5</v>
      </c>
      <c r="BC1078" s="117" t="s">
        <v>135</v>
      </c>
      <c r="BF1078">
        <f t="shared" si="115"/>
        <v>0</v>
      </c>
      <c r="BG1078">
        <f t="shared" si="114"/>
        <v>0</v>
      </c>
      <c r="BH1078">
        <f t="shared" si="114"/>
        <v>0</v>
      </c>
      <c r="BI1078">
        <f t="shared" si="114"/>
        <v>0</v>
      </c>
      <c r="BJ1078">
        <f t="shared" si="114"/>
        <v>0</v>
      </c>
      <c r="BK1078">
        <f t="shared" si="114"/>
        <v>0</v>
      </c>
      <c r="BL1078">
        <f t="shared" si="111"/>
        <v>0</v>
      </c>
      <c r="BM1078">
        <f t="shared" si="116"/>
        <v>0</v>
      </c>
      <c r="BN1078">
        <f t="shared" si="116"/>
        <v>0</v>
      </c>
      <c r="BO1078">
        <f t="shared" si="116"/>
        <v>1</v>
      </c>
      <c r="BP1078">
        <f t="shared" si="116"/>
        <v>0</v>
      </c>
      <c r="BQ1078">
        <f t="shared" si="117"/>
        <v>0</v>
      </c>
      <c r="BR1078">
        <f t="shared" si="116"/>
        <v>0</v>
      </c>
      <c r="BS1078">
        <f t="shared" si="116"/>
        <v>0</v>
      </c>
      <c r="BT1078" s="256">
        <f t="shared" si="112"/>
        <v>5</v>
      </c>
    </row>
    <row r="1079" spans="2:72" x14ac:dyDescent="0.2">
      <c r="B1079" s="93" t="str">
        <f>IFERROR(VLOOKUP(TABLA!$F1079,BLIOTECAS!$C$1:$E$26,2,FALSE),"")</f>
        <v>EDU</v>
      </c>
      <c r="C1079" s="93" t="str">
        <f>IFERROR(VLOOKUP(TABLA!F1079,BLIOTECAS!$C$1:$E$26,3,FALSE),"")</f>
        <v>Humanidades</v>
      </c>
      <c r="D1079" s="290" t="s">
        <v>1069</v>
      </c>
      <c r="E1079" s="128" t="s">
        <v>8</v>
      </c>
      <c r="F1079" t="s">
        <v>16</v>
      </c>
      <c r="G1079" t="s">
        <v>46</v>
      </c>
      <c r="H1079" t="s">
        <v>45</v>
      </c>
      <c r="J1079" t="s">
        <v>71</v>
      </c>
      <c r="K1079" t="s">
        <v>56</v>
      </c>
      <c r="M1079" t="s">
        <v>843</v>
      </c>
      <c r="N1079">
        <v>3</v>
      </c>
      <c r="O1079">
        <v>3</v>
      </c>
      <c r="P1079">
        <v>3</v>
      </c>
      <c r="Q1079">
        <v>1</v>
      </c>
      <c r="R1079">
        <v>4</v>
      </c>
      <c r="S1079" t="s">
        <v>88</v>
      </c>
      <c r="T1079" t="s">
        <v>87</v>
      </c>
      <c r="U1079">
        <v>2</v>
      </c>
      <c r="V1079">
        <v>1</v>
      </c>
      <c r="W1079">
        <v>1</v>
      </c>
      <c r="X1079">
        <v>2</v>
      </c>
      <c r="Y1079">
        <v>5</v>
      </c>
      <c r="Z1079">
        <v>5</v>
      </c>
      <c r="AA1079">
        <v>5</v>
      </c>
      <c r="AB1079">
        <v>1</v>
      </c>
      <c r="AC1079">
        <v>4</v>
      </c>
      <c r="AD1079">
        <v>3</v>
      </c>
      <c r="AE1079">
        <v>3</v>
      </c>
      <c r="AF1079">
        <v>2</v>
      </c>
      <c r="AG1079">
        <v>5</v>
      </c>
      <c r="AH1079">
        <v>3</v>
      </c>
      <c r="AI1079">
        <v>2</v>
      </c>
      <c r="AJ1079">
        <v>2</v>
      </c>
      <c r="AK1079" t="s">
        <v>88</v>
      </c>
      <c r="AL1079" t="s">
        <v>88</v>
      </c>
      <c r="AM1079">
        <v>4</v>
      </c>
      <c r="AN1079">
        <v>3</v>
      </c>
      <c r="AO1079" t="s">
        <v>112</v>
      </c>
      <c r="AP1079">
        <v>4</v>
      </c>
      <c r="AQ1079">
        <v>4</v>
      </c>
      <c r="AR1079">
        <v>5</v>
      </c>
      <c r="AS1079">
        <v>4</v>
      </c>
      <c r="AT1079">
        <v>2</v>
      </c>
      <c r="AU1079">
        <v>2</v>
      </c>
      <c r="AV1079">
        <v>3</v>
      </c>
      <c r="AW1079">
        <v>3</v>
      </c>
      <c r="AX1079" s="67" t="s">
        <v>88</v>
      </c>
      <c r="AY1079" t="s">
        <v>88</v>
      </c>
      <c r="BA1079">
        <v>3</v>
      </c>
      <c r="BB1079" s="67">
        <v>4</v>
      </c>
      <c r="BC1079" s="117" t="s">
        <v>134</v>
      </c>
      <c r="BD1079" t="s">
        <v>530</v>
      </c>
      <c r="BF1079">
        <f t="shared" si="115"/>
        <v>0</v>
      </c>
      <c r="BG1079">
        <f t="shared" si="114"/>
        <v>0</v>
      </c>
      <c r="BH1079">
        <f t="shared" si="114"/>
        <v>0</v>
      </c>
      <c r="BI1079">
        <f t="shared" si="114"/>
        <v>0</v>
      </c>
      <c r="BJ1079">
        <f t="shared" si="114"/>
        <v>0</v>
      </c>
      <c r="BK1079">
        <f t="shared" si="114"/>
        <v>0</v>
      </c>
      <c r="BL1079">
        <f t="shared" ref="BL1079:BL1142" si="118">IF(IFERROR(FIND(BL$2,$AO1079,1),0)&lt;&gt;0,1,0)</f>
        <v>0</v>
      </c>
      <c r="BM1079">
        <f t="shared" si="116"/>
        <v>0</v>
      </c>
      <c r="BN1079">
        <f t="shared" si="116"/>
        <v>1</v>
      </c>
      <c r="BO1079">
        <f t="shared" si="116"/>
        <v>0</v>
      </c>
      <c r="BP1079">
        <f t="shared" si="116"/>
        <v>0</v>
      </c>
      <c r="BQ1079">
        <f t="shared" si="117"/>
        <v>0</v>
      </c>
      <c r="BR1079">
        <f t="shared" si="116"/>
        <v>0</v>
      </c>
      <c r="BS1079">
        <f t="shared" si="116"/>
        <v>0</v>
      </c>
      <c r="BT1079" s="256">
        <f t="shared" si="112"/>
        <v>4</v>
      </c>
    </row>
    <row r="1080" spans="2:72" x14ac:dyDescent="0.2">
      <c r="B1080" s="93" t="str">
        <f>IFERROR(VLOOKUP(TABLA!$F1080,BLIOTECAS!$C$1:$E$26,2,FALSE),"")</f>
        <v>FLL</v>
      </c>
      <c r="C1080" s="93" t="str">
        <f>IFERROR(VLOOKUP(TABLA!F1080,BLIOTECAS!$C$1:$E$26,3,FALSE),"")</f>
        <v>Humanidades</v>
      </c>
      <c r="D1080" s="290" t="s">
        <v>1069</v>
      </c>
      <c r="E1080" s="128" t="s">
        <v>8</v>
      </c>
      <c r="F1080" t="s">
        <v>15</v>
      </c>
      <c r="G1080" t="s">
        <v>45</v>
      </c>
      <c r="H1080" t="s">
        <v>46</v>
      </c>
      <c r="J1080" t="s">
        <v>76</v>
      </c>
      <c r="K1080" t="s">
        <v>56</v>
      </c>
      <c r="N1080">
        <v>4</v>
      </c>
      <c r="O1080">
        <v>4</v>
      </c>
      <c r="P1080">
        <v>4</v>
      </c>
      <c r="Q1080">
        <v>3</v>
      </c>
      <c r="R1080">
        <v>5</v>
      </c>
      <c r="S1080" t="s">
        <v>88</v>
      </c>
      <c r="T1080" t="s">
        <v>88</v>
      </c>
      <c r="U1080">
        <v>3</v>
      </c>
      <c r="V1080">
        <v>5</v>
      </c>
      <c r="W1080">
        <v>5</v>
      </c>
      <c r="X1080">
        <v>1</v>
      </c>
      <c r="Y1080">
        <v>4</v>
      </c>
      <c r="Z1080">
        <v>4</v>
      </c>
      <c r="AA1080">
        <v>3</v>
      </c>
      <c r="AB1080">
        <v>2</v>
      </c>
      <c r="AC1080">
        <v>2</v>
      </c>
      <c r="AD1080">
        <v>5</v>
      </c>
      <c r="AE1080">
        <v>4</v>
      </c>
      <c r="AF1080">
        <v>4</v>
      </c>
      <c r="AG1080">
        <v>4</v>
      </c>
      <c r="AH1080">
        <v>4</v>
      </c>
      <c r="AI1080">
        <v>3</v>
      </c>
      <c r="AJ1080">
        <v>3</v>
      </c>
      <c r="AK1080" t="s">
        <v>87</v>
      </c>
      <c r="AL1080" t="s">
        <v>87</v>
      </c>
      <c r="AM1080">
        <v>3</v>
      </c>
      <c r="AN1080">
        <v>3</v>
      </c>
      <c r="AO1080" t="s">
        <v>115</v>
      </c>
      <c r="AP1080">
        <v>4</v>
      </c>
      <c r="AQ1080">
        <v>3</v>
      </c>
      <c r="AR1080">
        <v>4</v>
      </c>
      <c r="AS1080">
        <v>4</v>
      </c>
      <c r="AT1080">
        <v>4</v>
      </c>
      <c r="AU1080">
        <v>5</v>
      </c>
      <c r="AV1080">
        <v>4</v>
      </c>
      <c r="AW1080">
        <v>3</v>
      </c>
      <c r="AX1080" s="67" t="s">
        <v>87</v>
      </c>
      <c r="AY1080" t="s">
        <v>88</v>
      </c>
      <c r="BA1080">
        <v>3</v>
      </c>
      <c r="BB1080" s="67">
        <v>4</v>
      </c>
      <c r="BC1080" s="117" t="s">
        <v>134</v>
      </c>
      <c r="BF1080">
        <f t="shared" si="115"/>
        <v>0</v>
      </c>
      <c r="BG1080">
        <f t="shared" si="114"/>
        <v>0</v>
      </c>
      <c r="BH1080">
        <f t="shared" si="114"/>
        <v>0</v>
      </c>
      <c r="BI1080">
        <f t="shared" si="114"/>
        <v>0</v>
      </c>
      <c r="BJ1080">
        <f t="shared" si="114"/>
        <v>0</v>
      </c>
      <c r="BK1080">
        <f t="shared" si="114"/>
        <v>0</v>
      </c>
      <c r="BL1080">
        <f t="shared" si="118"/>
        <v>0</v>
      </c>
      <c r="BM1080">
        <f t="shared" si="116"/>
        <v>0</v>
      </c>
      <c r="BN1080">
        <f t="shared" si="116"/>
        <v>0</v>
      </c>
      <c r="BO1080">
        <f t="shared" si="116"/>
        <v>0</v>
      </c>
      <c r="BP1080">
        <f t="shared" si="116"/>
        <v>0</v>
      </c>
      <c r="BQ1080">
        <f t="shared" si="117"/>
        <v>0</v>
      </c>
      <c r="BR1080">
        <f t="shared" si="116"/>
        <v>1</v>
      </c>
      <c r="BS1080">
        <f t="shared" si="116"/>
        <v>0</v>
      </c>
      <c r="BT1080" s="256">
        <f t="shared" si="112"/>
        <v>4</v>
      </c>
    </row>
    <row r="1081" spans="2:72" x14ac:dyDescent="0.2">
      <c r="B1081" s="93" t="str">
        <f>IFERROR(VLOOKUP(TABLA!$F1081,BLIOTECAS!$C$1:$E$26,2,FALSE),"")</f>
        <v>PSI</v>
      </c>
      <c r="C1081" s="93" t="str">
        <f>IFERROR(VLOOKUP(TABLA!F1081,BLIOTECAS!$C$1:$E$26,3,FALSE),"")</f>
        <v>Ciencias de la Salud</v>
      </c>
      <c r="D1081" s="290" t="s">
        <v>1069</v>
      </c>
      <c r="E1081" s="128" t="s">
        <v>8</v>
      </c>
      <c r="F1081" t="s">
        <v>23</v>
      </c>
      <c r="G1081" t="s">
        <v>48</v>
      </c>
      <c r="H1081" t="s">
        <v>46</v>
      </c>
      <c r="J1081" t="s">
        <v>23</v>
      </c>
      <c r="K1081" t="s">
        <v>32</v>
      </c>
      <c r="L1081" t="s">
        <v>17</v>
      </c>
      <c r="N1081">
        <v>5</v>
      </c>
      <c r="O1081">
        <v>5</v>
      </c>
      <c r="P1081">
        <v>5</v>
      </c>
      <c r="Q1081">
        <v>5</v>
      </c>
      <c r="R1081">
        <v>5</v>
      </c>
      <c r="S1081" t="s">
        <v>87</v>
      </c>
      <c r="T1081" t="s">
        <v>87</v>
      </c>
      <c r="U1081">
        <v>3</v>
      </c>
      <c r="V1081">
        <v>3</v>
      </c>
      <c r="W1081">
        <v>3</v>
      </c>
      <c r="X1081">
        <v>1</v>
      </c>
      <c r="Y1081">
        <v>4</v>
      </c>
      <c r="Z1081">
        <v>2</v>
      </c>
      <c r="AA1081">
        <v>3</v>
      </c>
      <c r="AB1081">
        <v>4</v>
      </c>
      <c r="AC1081">
        <v>4</v>
      </c>
      <c r="AD1081">
        <v>4</v>
      </c>
      <c r="AE1081">
        <v>5</v>
      </c>
      <c r="AF1081">
        <v>4</v>
      </c>
      <c r="AG1081">
        <v>4</v>
      </c>
      <c r="AH1081">
        <v>4</v>
      </c>
      <c r="AI1081">
        <v>3</v>
      </c>
      <c r="AJ1081">
        <v>3</v>
      </c>
      <c r="AK1081" t="s">
        <v>88</v>
      </c>
      <c r="AL1081" t="s">
        <v>88</v>
      </c>
      <c r="AM1081">
        <v>4</v>
      </c>
      <c r="AN1081">
        <v>3</v>
      </c>
      <c r="AO1081" t="s">
        <v>115</v>
      </c>
      <c r="AP1081">
        <v>5</v>
      </c>
      <c r="AQ1081">
        <v>5</v>
      </c>
      <c r="AR1081">
        <v>5</v>
      </c>
      <c r="AS1081">
        <v>5</v>
      </c>
      <c r="AT1081">
        <v>5</v>
      </c>
      <c r="AU1081">
        <v>5</v>
      </c>
      <c r="AV1081">
        <v>5</v>
      </c>
      <c r="AW1081">
        <v>2</v>
      </c>
      <c r="AX1081" s="67" t="s">
        <v>87</v>
      </c>
      <c r="AY1081" t="s">
        <v>87</v>
      </c>
      <c r="AZ1081" t="s">
        <v>124</v>
      </c>
      <c r="BA1081">
        <v>5</v>
      </c>
      <c r="BB1081" s="67">
        <v>5</v>
      </c>
      <c r="BC1081" s="117" t="s">
        <v>135</v>
      </c>
      <c r="BD1081" t="s">
        <v>844</v>
      </c>
      <c r="BE1081" t="s">
        <v>845</v>
      </c>
      <c r="BF1081">
        <f t="shared" si="115"/>
        <v>0</v>
      </c>
      <c r="BG1081">
        <f t="shared" si="114"/>
        <v>0</v>
      </c>
      <c r="BH1081">
        <f t="shared" si="114"/>
        <v>0</v>
      </c>
      <c r="BI1081">
        <f t="shared" si="114"/>
        <v>0</v>
      </c>
      <c r="BJ1081">
        <f t="shared" si="114"/>
        <v>0</v>
      </c>
      <c r="BK1081">
        <f t="shared" si="114"/>
        <v>0</v>
      </c>
      <c r="BL1081">
        <f t="shared" si="118"/>
        <v>0</v>
      </c>
      <c r="BM1081">
        <f t="shared" si="116"/>
        <v>0</v>
      </c>
      <c r="BN1081">
        <f t="shared" si="116"/>
        <v>0</v>
      </c>
      <c r="BO1081">
        <f t="shared" si="116"/>
        <v>0</v>
      </c>
      <c r="BP1081">
        <f t="shared" si="116"/>
        <v>0</v>
      </c>
      <c r="BQ1081">
        <f t="shared" si="117"/>
        <v>0</v>
      </c>
      <c r="BR1081">
        <f t="shared" si="116"/>
        <v>1</v>
      </c>
      <c r="BS1081">
        <f t="shared" si="116"/>
        <v>0</v>
      </c>
      <c r="BT1081" s="256">
        <f t="shared" si="112"/>
        <v>5</v>
      </c>
    </row>
    <row r="1082" spans="2:72" x14ac:dyDescent="0.2">
      <c r="B1082" s="93" t="str">
        <f>IFERROR(VLOOKUP(TABLA!$F1082,BLIOTECAS!$C$1:$E$26,2,FALSE),"")</f>
        <v>PSI</v>
      </c>
      <c r="C1082" s="93" t="str">
        <f>IFERROR(VLOOKUP(TABLA!F1082,BLIOTECAS!$C$1:$E$26,3,FALSE),"")</f>
        <v>Ciencias de la Salud</v>
      </c>
      <c r="D1082" s="290" t="s">
        <v>1069</v>
      </c>
      <c r="E1082" s="128" t="s">
        <v>9</v>
      </c>
      <c r="F1082" t="s">
        <v>23</v>
      </c>
      <c r="G1082" t="s">
        <v>46</v>
      </c>
      <c r="H1082" t="s">
        <v>47</v>
      </c>
      <c r="J1082" t="s">
        <v>23</v>
      </c>
      <c r="K1082" t="s">
        <v>56</v>
      </c>
      <c r="L1082" t="s">
        <v>32</v>
      </c>
      <c r="N1082">
        <v>5</v>
      </c>
      <c r="O1082">
        <v>5</v>
      </c>
      <c r="P1082">
        <v>5</v>
      </c>
      <c r="Q1082">
        <v>5</v>
      </c>
      <c r="R1082">
        <v>5</v>
      </c>
      <c r="S1082" t="s">
        <v>87</v>
      </c>
      <c r="T1082" t="s">
        <v>87</v>
      </c>
      <c r="U1082">
        <v>3</v>
      </c>
      <c r="V1082">
        <v>5</v>
      </c>
      <c r="W1082">
        <v>4</v>
      </c>
      <c r="X1082">
        <v>1</v>
      </c>
      <c r="Y1082">
        <v>4</v>
      </c>
      <c r="Z1082">
        <v>5</v>
      </c>
      <c r="AA1082">
        <v>5</v>
      </c>
      <c r="AB1082">
        <v>4</v>
      </c>
      <c r="AC1082">
        <v>3</v>
      </c>
      <c r="AD1082">
        <v>4</v>
      </c>
      <c r="AE1082">
        <v>4</v>
      </c>
      <c r="AF1082">
        <v>5</v>
      </c>
      <c r="AG1082">
        <v>4</v>
      </c>
      <c r="AH1082">
        <v>4</v>
      </c>
      <c r="AI1082">
        <v>3</v>
      </c>
      <c r="AJ1082">
        <v>2</v>
      </c>
      <c r="AK1082" t="s">
        <v>87</v>
      </c>
      <c r="AL1082" t="s">
        <v>88</v>
      </c>
      <c r="AM1082">
        <v>4</v>
      </c>
      <c r="AN1082">
        <v>3</v>
      </c>
      <c r="AO1082" t="s">
        <v>113</v>
      </c>
      <c r="AP1082">
        <v>4</v>
      </c>
      <c r="AQ1082">
        <v>4</v>
      </c>
      <c r="AR1082">
        <v>4</v>
      </c>
      <c r="AS1082">
        <v>5</v>
      </c>
      <c r="AT1082">
        <v>5</v>
      </c>
      <c r="AU1082">
        <v>5</v>
      </c>
      <c r="AV1082">
        <v>4</v>
      </c>
      <c r="AW1082">
        <v>3</v>
      </c>
      <c r="AX1082" s="67" t="s">
        <v>87</v>
      </c>
      <c r="AY1082" t="s">
        <v>87</v>
      </c>
      <c r="AZ1082" t="s">
        <v>124</v>
      </c>
      <c r="BA1082">
        <v>5</v>
      </c>
      <c r="BB1082" s="67">
        <v>4</v>
      </c>
      <c r="BC1082" s="117" t="s">
        <v>135</v>
      </c>
      <c r="BF1082">
        <f t="shared" si="115"/>
        <v>0</v>
      </c>
      <c r="BG1082">
        <f t="shared" si="114"/>
        <v>0</v>
      </c>
      <c r="BH1082">
        <f t="shared" si="114"/>
        <v>0</v>
      </c>
      <c r="BI1082">
        <f t="shared" si="114"/>
        <v>0</v>
      </c>
      <c r="BJ1082">
        <f t="shared" si="114"/>
        <v>0</v>
      </c>
      <c r="BK1082">
        <f t="shared" si="114"/>
        <v>0</v>
      </c>
      <c r="BL1082">
        <f t="shared" si="118"/>
        <v>0</v>
      </c>
      <c r="BM1082">
        <f t="shared" si="116"/>
        <v>0</v>
      </c>
      <c r="BN1082">
        <f t="shared" si="116"/>
        <v>0</v>
      </c>
      <c r="BO1082">
        <f t="shared" si="116"/>
        <v>1</v>
      </c>
      <c r="BP1082">
        <f t="shared" si="116"/>
        <v>0</v>
      </c>
      <c r="BQ1082">
        <f t="shared" si="117"/>
        <v>0</v>
      </c>
      <c r="BR1082">
        <f t="shared" si="116"/>
        <v>0</v>
      </c>
      <c r="BS1082">
        <f t="shared" si="116"/>
        <v>0</v>
      </c>
      <c r="BT1082" s="256">
        <f t="shared" si="112"/>
        <v>5</v>
      </c>
    </row>
    <row r="1083" spans="2:72" x14ac:dyDescent="0.2">
      <c r="B1083" s="93" t="str">
        <f>IFERROR(VLOOKUP(TABLA!$F1083,BLIOTECAS!$C$1:$E$26,2,FALSE),"")</f>
        <v/>
      </c>
      <c r="C1083" s="93" t="str">
        <f>IFERROR(VLOOKUP(TABLA!F1083,BLIOTECAS!$C$1:$E$26,3,FALSE),"")</f>
        <v/>
      </c>
      <c r="D1083" s="290" t="s">
        <v>1069</v>
      </c>
      <c r="E1083" s="128" t="s">
        <v>11</v>
      </c>
      <c r="G1083" t="s">
        <v>46</v>
      </c>
      <c r="H1083" t="s">
        <v>46</v>
      </c>
      <c r="W1083">
        <v>5</v>
      </c>
      <c r="Y1083">
        <v>3</v>
      </c>
      <c r="Z1083">
        <v>5</v>
      </c>
      <c r="AB1083">
        <v>3</v>
      </c>
      <c r="AF1083">
        <v>5</v>
      </c>
      <c r="AH1083">
        <v>5</v>
      </c>
      <c r="AK1083" t="s">
        <v>88</v>
      </c>
      <c r="AL1083" t="s">
        <v>88</v>
      </c>
      <c r="AM1083">
        <v>5</v>
      </c>
      <c r="AN1083">
        <v>4</v>
      </c>
      <c r="AO1083" t="s">
        <v>115</v>
      </c>
      <c r="AQ1083">
        <v>4</v>
      </c>
      <c r="AU1083">
        <v>3</v>
      </c>
      <c r="AV1083">
        <v>4</v>
      </c>
      <c r="AW1083">
        <v>4</v>
      </c>
      <c r="AX1083" s="67" t="s">
        <v>87</v>
      </c>
      <c r="AY1083" t="s">
        <v>88</v>
      </c>
      <c r="BC1083" s="117" t="s">
        <v>134</v>
      </c>
      <c r="BF1083">
        <f t="shared" si="115"/>
        <v>0</v>
      </c>
      <c r="BG1083">
        <f t="shared" si="114"/>
        <v>0</v>
      </c>
      <c r="BH1083">
        <f t="shared" si="114"/>
        <v>0</v>
      </c>
      <c r="BI1083">
        <f t="shared" si="114"/>
        <v>0</v>
      </c>
      <c r="BJ1083">
        <f t="shared" si="114"/>
        <v>0</v>
      </c>
      <c r="BK1083">
        <f t="shared" si="114"/>
        <v>0</v>
      </c>
      <c r="BL1083">
        <f t="shared" si="118"/>
        <v>0</v>
      </c>
      <c r="BM1083">
        <f t="shared" si="116"/>
        <v>0</v>
      </c>
      <c r="BN1083">
        <f t="shared" si="116"/>
        <v>0</v>
      </c>
      <c r="BO1083">
        <f t="shared" si="116"/>
        <v>0</v>
      </c>
      <c r="BP1083">
        <f t="shared" si="116"/>
        <v>0</v>
      </c>
      <c r="BQ1083">
        <f t="shared" si="117"/>
        <v>0</v>
      </c>
      <c r="BR1083">
        <f t="shared" si="116"/>
        <v>1</v>
      </c>
      <c r="BS1083">
        <f t="shared" si="116"/>
        <v>0</v>
      </c>
      <c r="BT1083" s="256">
        <f t="shared" si="112"/>
        <v>4</v>
      </c>
    </row>
    <row r="1084" spans="2:72" x14ac:dyDescent="0.2">
      <c r="B1084" s="93" t="str">
        <f>IFERROR(VLOOKUP(TABLA!$F1084,BLIOTECAS!$C$1:$E$26,2,FALSE),"")</f>
        <v>ENF</v>
      </c>
      <c r="C1084" s="93" t="str">
        <f>IFERROR(VLOOKUP(TABLA!F1084,BLIOTECAS!$C$1:$E$26,3,FALSE),"")</f>
        <v>Ciencias de la Salud</v>
      </c>
      <c r="D1084" s="290" t="s">
        <v>1069</v>
      </c>
      <c r="E1084" s="128" t="s">
        <v>9</v>
      </c>
      <c r="F1084" t="s">
        <v>24</v>
      </c>
      <c r="G1084" t="s">
        <v>46</v>
      </c>
      <c r="H1084" t="s">
        <v>46</v>
      </c>
      <c r="J1084" t="s">
        <v>22</v>
      </c>
      <c r="K1084" t="s">
        <v>24</v>
      </c>
      <c r="L1084" t="s">
        <v>28</v>
      </c>
      <c r="N1084">
        <v>4</v>
      </c>
      <c r="O1084">
        <v>4</v>
      </c>
      <c r="P1084">
        <v>4</v>
      </c>
      <c r="Q1084">
        <v>4</v>
      </c>
      <c r="S1084" t="s">
        <v>88</v>
      </c>
      <c r="T1084" t="s">
        <v>87</v>
      </c>
      <c r="U1084">
        <v>3</v>
      </c>
      <c r="V1084">
        <v>2</v>
      </c>
      <c r="W1084">
        <v>3</v>
      </c>
      <c r="X1084">
        <v>1</v>
      </c>
      <c r="Y1084">
        <v>5</v>
      </c>
      <c r="Z1084">
        <v>5</v>
      </c>
      <c r="AA1084">
        <v>1</v>
      </c>
      <c r="AB1084">
        <v>1</v>
      </c>
      <c r="AC1084">
        <v>2</v>
      </c>
      <c r="AD1084">
        <v>3</v>
      </c>
      <c r="AE1084">
        <v>4</v>
      </c>
      <c r="AF1084">
        <v>4</v>
      </c>
      <c r="AG1084">
        <v>4</v>
      </c>
      <c r="AH1084">
        <v>4</v>
      </c>
      <c r="AI1084">
        <v>4</v>
      </c>
      <c r="AJ1084">
        <v>4</v>
      </c>
      <c r="AK1084" t="s">
        <v>88</v>
      </c>
      <c r="AL1084" t="s">
        <v>88</v>
      </c>
      <c r="AM1084">
        <v>4</v>
      </c>
      <c r="AN1084">
        <v>3</v>
      </c>
      <c r="AO1084" t="s">
        <v>115</v>
      </c>
      <c r="AP1084">
        <v>5</v>
      </c>
      <c r="AQ1084">
        <v>5</v>
      </c>
      <c r="AR1084">
        <v>5</v>
      </c>
      <c r="AS1084">
        <v>5</v>
      </c>
      <c r="AT1084">
        <v>5</v>
      </c>
      <c r="AU1084">
        <v>5</v>
      </c>
      <c r="AV1084">
        <v>5</v>
      </c>
      <c r="AW1084">
        <v>1</v>
      </c>
      <c r="AX1084" s="67" t="s">
        <v>88</v>
      </c>
      <c r="AY1084" t="s">
        <v>88</v>
      </c>
      <c r="BA1084">
        <v>5</v>
      </c>
      <c r="BB1084" s="67">
        <v>5</v>
      </c>
      <c r="BC1084" s="117" t="s">
        <v>134</v>
      </c>
      <c r="BF1084">
        <f t="shared" si="115"/>
        <v>0</v>
      </c>
      <c r="BG1084">
        <f t="shared" si="114"/>
        <v>0</v>
      </c>
      <c r="BH1084">
        <f t="shared" si="114"/>
        <v>0</v>
      </c>
      <c r="BI1084">
        <f t="shared" si="114"/>
        <v>0</v>
      </c>
      <c r="BJ1084">
        <f t="shared" si="114"/>
        <v>0</v>
      </c>
      <c r="BK1084">
        <f t="shared" si="114"/>
        <v>0</v>
      </c>
      <c r="BL1084">
        <f t="shared" si="118"/>
        <v>0</v>
      </c>
      <c r="BM1084">
        <f t="shared" si="116"/>
        <v>0</v>
      </c>
      <c r="BN1084">
        <f t="shared" si="116"/>
        <v>0</v>
      </c>
      <c r="BO1084">
        <f t="shared" si="116"/>
        <v>0</v>
      </c>
      <c r="BP1084">
        <f t="shared" si="116"/>
        <v>0</v>
      </c>
      <c r="BQ1084">
        <f t="shared" si="117"/>
        <v>0</v>
      </c>
      <c r="BR1084">
        <f t="shared" si="116"/>
        <v>1</v>
      </c>
      <c r="BS1084">
        <f t="shared" si="116"/>
        <v>0</v>
      </c>
      <c r="BT1084" s="256">
        <f t="shared" si="112"/>
        <v>4</v>
      </c>
    </row>
    <row r="1085" spans="2:72" x14ac:dyDescent="0.2">
      <c r="B1085" s="93" t="str">
        <f>IFERROR(VLOOKUP(TABLA!$F1085,BLIOTECAS!$C$1:$E$26,2,FALSE),"")</f>
        <v/>
      </c>
      <c r="C1085" s="93" t="str">
        <f>IFERROR(VLOOKUP(TABLA!F1085,BLIOTECAS!$C$1:$E$26,3,FALSE),"")</f>
        <v/>
      </c>
      <c r="D1085" s="290" t="s">
        <v>1069</v>
      </c>
      <c r="E1085" s="128" t="s">
        <v>10</v>
      </c>
      <c r="G1085" t="s">
        <v>44</v>
      </c>
      <c r="H1085" t="s">
        <v>46</v>
      </c>
      <c r="J1085" t="s">
        <v>20</v>
      </c>
      <c r="K1085" t="s">
        <v>34</v>
      </c>
      <c r="L1085" t="s">
        <v>35</v>
      </c>
      <c r="N1085">
        <v>5</v>
      </c>
      <c r="O1085">
        <v>4</v>
      </c>
      <c r="P1085">
        <v>5</v>
      </c>
      <c r="Q1085">
        <v>4</v>
      </c>
      <c r="R1085">
        <v>5</v>
      </c>
      <c r="S1085" t="s">
        <v>88</v>
      </c>
      <c r="T1085" t="s">
        <v>88</v>
      </c>
      <c r="U1085">
        <v>4</v>
      </c>
      <c r="V1085">
        <v>3</v>
      </c>
      <c r="W1085">
        <v>3</v>
      </c>
      <c r="X1085">
        <v>4</v>
      </c>
      <c r="Y1085">
        <v>3</v>
      </c>
      <c r="Z1085">
        <v>3</v>
      </c>
      <c r="AA1085">
        <v>3</v>
      </c>
      <c r="AB1085">
        <v>3</v>
      </c>
      <c r="AC1085">
        <v>5</v>
      </c>
      <c r="AD1085">
        <v>4</v>
      </c>
      <c r="AE1085">
        <v>5</v>
      </c>
      <c r="AF1085">
        <v>4</v>
      </c>
      <c r="AG1085">
        <v>5</v>
      </c>
      <c r="AH1085">
        <v>4</v>
      </c>
      <c r="AI1085">
        <v>5</v>
      </c>
      <c r="AJ1085">
        <v>4</v>
      </c>
      <c r="AK1085" t="s">
        <v>88</v>
      </c>
      <c r="AL1085" t="s">
        <v>88</v>
      </c>
      <c r="AM1085">
        <v>4</v>
      </c>
      <c r="AN1085">
        <v>5</v>
      </c>
      <c r="AO1085" t="s">
        <v>580</v>
      </c>
      <c r="AP1085">
        <v>4</v>
      </c>
      <c r="AQ1085">
        <v>5</v>
      </c>
      <c r="AR1085">
        <v>4</v>
      </c>
      <c r="AS1085">
        <v>5</v>
      </c>
      <c r="AT1085">
        <v>4</v>
      </c>
      <c r="AU1085">
        <v>5</v>
      </c>
      <c r="AV1085">
        <v>4</v>
      </c>
      <c r="AW1085">
        <v>5</v>
      </c>
      <c r="AX1085" s="67" t="s">
        <v>87</v>
      </c>
      <c r="AY1085" t="s">
        <v>87</v>
      </c>
      <c r="AZ1085" t="s">
        <v>125</v>
      </c>
      <c r="BA1085">
        <v>4</v>
      </c>
      <c r="BB1085" s="67">
        <v>4</v>
      </c>
      <c r="BC1085" s="117" t="s">
        <v>134</v>
      </c>
      <c r="BF1085">
        <f t="shared" si="115"/>
        <v>0</v>
      </c>
      <c r="BG1085">
        <f t="shared" si="114"/>
        <v>0</v>
      </c>
      <c r="BH1085">
        <f t="shared" si="114"/>
        <v>0</v>
      </c>
      <c r="BI1085">
        <f t="shared" ref="BG1085:BK1136" si="119">IF(IFERROR(FIND(BI$2,$I1085,1),0)&lt;&gt;0,1,0)</f>
        <v>0</v>
      </c>
      <c r="BJ1085">
        <f t="shared" si="119"/>
        <v>0</v>
      </c>
      <c r="BK1085">
        <f t="shared" si="119"/>
        <v>0</v>
      </c>
      <c r="BL1085">
        <f t="shared" si="118"/>
        <v>0</v>
      </c>
      <c r="BM1085">
        <f t="shared" si="116"/>
        <v>1</v>
      </c>
      <c r="BN1085">
        <f t="shared" si="116"/>
        <v>0</v>
      </c>
      <c r="BO1085">
        <f t="shared" si="116"/>
        <v>0</v>
      </c>
      <c r="BP1085">
        <f t="shared" si="116"/>
        <v>0</v>
      </c>
      <c r="BQ1085">
        <f t="shared" si="117"/>
        <v>0</v>
      </c>
      <c r="BR1085">
        <f t="shared" si="116"/>
        <v>0</v>
      </c>
      <c r="BS1085">
        <f t="shared" si="116"/>
        <v>0</v>
      </c>
      <c r="BT1085" s="256">
        <f t="shared" si="112"/>
        <v>4</v>
      </c>
    </row>
    <row r="1086" spans="2:72" x14ac:dyDescent="0.2">
      <c r="B1086" s="93" t="str">
        <f>IFERROR(VLOOKUP(TABLA!$F1086,BLIOTECAS!$C$1:$E$26,2,FALSE),"")</f>
        <v>BIO</v>
      </c>
      <c r="C1086" s="93" t="str">
        <f>IFERROR(VLOOKUP(TABLA!F1086,BLIOTECAS!$C$1:$E$26,3,FALSE),"")</f>
        <v>Ciencias Experimentales</v>
      </c>
      <c r="D1086" s="290" t="s">
        <v>1069</v>
      </c>
      <c r="E1086" s="128" t="s">
        <v>8</v>
      </c>
      <c r="F1086" t="s">
        <v>27</v>
      </c>
      <c r="G1086" t="s">
        <v>47</v>
      </c>
      <c r="H1086" t="s">
        <v>46</v>
      </c>
      <c r="J1086" t="s">
        <v>34</v>
      </c>
      <c r="K1086" t="s">
        <v>27</v>
      </c>
      <c r="L1086" t="s">
        <v>56</v>
      </c>
      <c r="N1086">
        <v>4</v>
      </c>
      <c r="O1086">
        <v>3</v>
      </c>
      <c r="P1086">
        <v>4</v>
      </c>
      <c r="Q1086">
        <v>4</v>
      </c>
      <c r="R1086">
        <v>5</v>
      </c>
      <c r="S1086" t="s">
        <v>88</v>
      </c>
      <c r="T1086" t="s">
        <v>88</v>
      </c>
      <c r="U1086">
        <v>1</v>
      </c>
      <c r="V1086">
        <v>1</v>
      </c>
      <c r="W1086">
        <v>1</v>
      </c>
      <c r="X1086">
        <v>4</v>
      </c>
      <c r="Y1086">
        <v>5</v>
      </c>
      <c r="Z1086">
        <v>4</v>
      </c>
      <c r="AA1086">
        <v>5</v>
      </c>
      <c r="AB1086">
        <v>1</v>
      </c>
      <c r="AC1086">
        <v>3</v>
      </c>
      <c r="AD1086">
        <v>4</v>
      </c>
      <c r="AE1086">
        <v>4</v>
      </c>
      <c r="AF1086">
        <v>3</v>
      </c>
      <c r="AG1086">
        <v>5</v>
      </c>
      <c r="AH1086">
        <v>3</v>
      </c>
      <c r="AI1086">
        <v>3</v>
      </c>
      <c r="AJ1086">
        <v>3</v>
      </c>
      <c r="AK1086" t="s">
        <v>88</v>
      </c>
      <c r="AL1086" t="s">
        <v>88</v>
      </c>
      <c r="AM1086">
        <v>4</v>
      </c>
      <c r="AN1086">
        <v>4</v>
      </c>
      <c r="AO1086" t="s">
        <v>115</v>
      </c>
      <c r="AP1086">
        <v>5</v>
      </c>
      <c r="AQ1086">
        <v>5</v>
      </c>
      <c r="AR1086">
        <v>5</v>
      </c>
      <c r="AS1086">
        <v>5</v>
      </c>
      <c r="AT1086">
        <v>5</v>
      </c>
      <c r="AU1086">
        <v>5</v>
      </c>
      <c r="AV1086">
        <v>5</v>
      </c>
      <c r="AW1086">
        <v>5</v>
      </c>
      <c r="AX1086" s="67" t="s">
        <v>88</v>
      </c>
      <c r="AY1086" t="s">
        <v>88</v>
      </c>
      <c r="BA1086">
        <v>5</v>
      </c>
      <c r="BB1086" s="67">
        <v>5</v>
      </c>
      <c r="BC1086" s="117" t="s">
        <v>134</v>
      </c>
      <c r="BF1086">
        <f t="shared" si="115"/>
        <v>0</v>
      </c>
      <c r="BG1086">
        <f t="shared" si="119"/>
        <v>0</v>
      </c>
      <c r="BH1086">
        <f t="shared" si="119"/>
        <v>0</v>
      </c>
      <c r="BI1086">
        <f t="shared" si="119"/>
        <v>0</v>
      </c>
      <c r="BJ1086">
        <f t="shared" si="119"/>
        <v>0</v>
      </c>
      <c r="BK1086">
        <f t="shared" si="119"/>
        <v>0</v>
      </c>
      <c r="BL1086">
        <f t="shared" si="118"/>
        <v>0</v>
      </c>
      <c r="BM1086">
        <f t="shared" si="116"/>
        <v>0</v>
      </c>
      <c r="BN1086">
        <f t="shared" si="116"/>
        <v>0</v>
      </c>
      <c r="BO1086">
        <f t="shared" si="116"/>
        <v>0</v>
      </c>
      <c r="BP1086">
        <f t="shared" si="116"/>
        <v>0</v>
      </c>
      <c r="BQ1086">
        <f t="shared" si="117"/>
        <v>0</v>
      </c>
      <c r="BR1086">
        <f t="shared" si="116"/>
        <v>1</v>
      </c>
      <c r="BS1086">
        <f t="shared" si="116"/>
        <v>0</v>
      </c>
      <c r="BT1086" s="256">
        <f t="shared" si="112"/>
        <v>4</v>
      </c>
    </row>
    <row r="1087" spans="2:72" x14ac:dyDescent="0.2">
      <c r="B1087" s="93" t="str">
        <f>IFERROR(VLOOKUP(TABLA!$F1087,BLIOTECAS!$C$1:$E$26,2,FALSE),"")</f>
        <v>EST</v>
      </c>
      <c r="C1087" s="93" t="str">
        <f>IFERROR(VLOOKUP(TABLA!F1087,BLIOTECAS!$C$1:$E$26,3,FALSE),"")</f>
        <v>Ciencias Experimentales</v>
      </c>
      <c r="D1087" s="290" t="s">
        <v>1069</v>
      </c>
      <c r="E1087" s="128" t="s">
        <v>8</v>
      </c>
      <c r="F1087" t="s">
        <v>38</v>
      </c>
      <c r="G1087" t="s">
        <v>47</v>
      </c>
      <c r="H1087" t="s">
        <v>45</v>
      </c>
      <c r="J1087" t="s">
        <v>38</v>
      </c>
      <c r="K1087" t="s">
        <v>56</v>
      </c>
      <c r="N1087">
        <v>5</v>
      </c>
      <c r="O1087">
        <v>5</v>
      </c>
      <c r="P1087">
        <v>5</v>
      </c>
      <c r="Q1087">
        <v>5</v>
      </c>
      <c r="R1087">
        <v>5</v>
      </c>
      <c r="S1087" t="s">
        <v>88</v>
      </c>
      <c r="T1087" t="s">
        <v>88</v>
      </c>
      <c r="U1087">
        <v>3</v>
      </c>
      <c r="V1087">
        <v>3</v>
      </c>
      <c r="W1087">
        <v>3</v>
      </c>
      <c r="X1087">
        <v>5</v>
      </c>
      <c r="Y1087">
        <v>5</v>
      </c>
      <c r="Z1087">
        <v>5</v>
      </c>
      <c r="AA1087">
        <v>5</v>
      </c>
      <c r="AB1087">
        <v>3</v>
      </c>
      <c r="AC1087">
        <v>3</v>
      </c>
      <c r="AD1087">
        <v>4</v>
      </c>
      <c r="AE1087">
        <v>4</v>
      </c>
      <c r="AF1087">
        <v>4</v>
      </c>
      <c r="AG1087">
        <v>4</v>
      </c>
      <c r="AI1087">
        <v>4</v>
      </c>
      <c r="AJ1087">
        <v>4</v>
      </c>
      <c r="AK1087" t="s">
        <v>87</v>
      </c>
      <c r="AL1087" t="s">
        <v>87</v>
      </c>
      <c r="AM1087">
        <v>4</v>
      </c>
      <c r="AN1087">
        <v>4</v>
      </c>
      <c r="AO1087" t="s">
        <v>115</v>
      </c>
      <c r="AP1087">
        <v>4</v>
      </c>
      <c r="AQ1087">
        <v>4</v>
      </c>
      <c r="AR1087">
        <v>4</v>
      </c>
      <c r="AS1087">
        <v>5</v>
      </c>
      <c r="AT1087">
        <v>5</v>
      </c>
      <c r="AU1087">
        <v>5</v>
      </c>
      <c r="AV1087">
        <v>4</v>
      </c>
      <c r="AW1087">
        <v>4</v>
      </c>
      <c r="AX1087" s="67" t="s">
        <v>88</v>
      </c>
      <c r="AY1087" t="s">
        <v>88</v>
      </c>
      <c r="BA1087">
        <v>4</v>
      </c>
      <c r="BB1087" s="67">
        <v>5</v>
      </c>
      <c r="BC1087" s="117" t="s">
        <v>133</v>
      </c>
      <c r="BD1087" t="s">
        <v>846</v>
      </c>
      <c r="BF1087">
        <f t="shared" si="115"/>
        <v>0</v>
      </c>
      <c r="BG1087">
        <f t="shared" si="119"/>
        <v>0</v>
      </c>
      <c r="BH1087">
        <f t="shared" si="119"/>
        <v>0</v>
      </c>
      <c r="BI1087">
        <f t="shared" si="119"/>
        <v>0</v>
      </c>
      <c r="BJ1087">
        <f t="shared" si="119"/>
        <v>0</v>
      </c>
      <c r="BK1087">
        <f t="shared" si="119"/>
        <v>0</v>
      </c>
      <c r="BL1087">
        <f t="shared" si="118"/>
        <v>0</v>
      </c>
      <c r="BM1087">
        <f t="shared" si="116"/>
        <v>0</v>
      </c>
      <c r="BN1087">
        <f t="shared" si="116"/>
        <v>0</v>
      </c>
      <c r="BO1087">
        <f t="shared" si="116"/>
        <v>0</v>
      </c>
      <c r="BP1087">
        <f t="shared" si="116"/>
        <v>0</v>
      </c>
      <c r="BQ1087">
        <f t="shared" si="117"/>
        <v>0</v>
      </c>
      <c r="BR1087">
        <f t="shared" si="116"/>
        <v>1</v>
      </c>
      <c r="BS1087">
        <f t="shared" si="116"/>
        <v>0</v>
      </c>
      <c r="BT1087" s="256">
        <f t="shared" si="112"/>
        <v>3</v>
      </c>
    </row>
    <row r="1088" spans="2:72" x14ac:dyDescent="0.2">
      <c r="B1088" s="93" t="str">
        <f>IFERROR(VLOOKUP(TABLA!$F1088,BLIOTECAS!$C$1:$E$26,2,FALSE),"")</f>
        <v>EDU</v>
      </c>
      <c r="C1088" s="93" t="str">
        <f>IFERROR(VLOOKUP(TABLA!F1088,BLIOTECAS!$C$1:$E$26,3,FALSE),"")</f>
        <v>Humanidades</v>
      </c>
      <c r="D1088" s="290" t="s">
        <v>1069</v>
      </c>
      <c r="E1088" s="128" t="s">
        <v>9</v>
      </c>
      <c r="F1088" t="s">
        <v>16</v>
      </c>
      <c r="G1088" t="s">
        <v>47</v>
      </c>
      <c r="H1088" t="s">
        <v>47</v>
      </c>
      <c r="J1088" t="s">
        <v>71</v>
      </c>
      <c r="M1088" t="s">
        <v>847</v>
      </c>
      <c r="N1088">
        <v>5</v>
      </c>
      <c r="O1088">
        <v>5</v>
      </c>
      <c r="P1088">
        <v>5</v>
      </c>
      <c r="Q1088">
        <v>5</v>
      </c>
      <c r="R1088">
        <v>5</v>
      </c>
      <c r="S1088" t="s">
        <v>88</v>
      </c>
      <c r="T1088" t="s">
        <v>88</v>
      </c>
      <c r="U1088">
        <v>3</v>
      </c>
      <c r="V1088">
        <v>5</v>
      </c>
      <c r="W1088">
        <v>5</v>
      </c>
      <c r="X1088">
        <v>3</v>
      </c>
      <c r="Y1088">
        <v>4</v>
      </c>
      <c r="Z1088">
        <v>4</v>
      </c>
      <c r="AA1088">
        <v>4</v>
      </c>
      <c r="AB1088">
        <v>4</v>
      </c>
      <c r="AC1088">
        <v>5</v>
      </c>
      <c r="AD1088">
        <v>5</v>
      </c>
      <c r="AE1088">
        <v>5</v>
      </c>
      <c r="AF1088">
        <v>5</v>
      </c>
      <c r="AG1088">
        <v>5</v>
      </c>
      <c r="AH1088">
        <v>5</v>
      </c>
      <c r="AI1088">
        <v>3</v>
      </c>
      <c r="AJ1088">
        <v>5</v>
      </c>
      <c r="AK1088" t="s">
        <v>88</v>
      </c>
      <c r="AL1088" t="s">
        <v>88</v>
      </c>
      <c r="AM1088">
        <v>5</v>
      </c>
      <c r="AN1088">
        <v>5</v>
      </c>
      <c r="AO1088" t="s">
        <v>361</v>
      </c>
      <c r="AP1088">
        <v>5</v>
      </c>
      <c r="AQ1088">
        <v>3</v>
      </c>
      <c r="AR1088">
        <v>3</v>
      </c>
      <c r="AS1088">
        <v>3</v>
      </c>
      <c r="AT1088">
        <v>3</v>
      </c>
      <c r="AU1088">
        <v>3</v>
      </c>
      <c r="AV1088">
        <v>3</v>
      </c>
      <c r="AW1088">
        <v>3</v>
      </c>
      <c r="AX1088" s="67" t="s">
        <v>87</v>
      </c>
      <c r="AY1088" t="s">
        <v>87</v>
      </c>
      <c r="AZ1088" t="s">
        <v>125</v>
      </c>
      <c r="BA1088">
        <v>5</v>
      </c>
      <c r="BB1088" s="67">
        <v>5</v>
      </c>
      <c r="BC1088" s="117" t="s">
        <v>135</v>
      </c>
      <c r="BF1088">
        <f t="shared" si="115"/>
        <v>0</v>
      </c>
      <c r="BG1088">
        <f t="shared" si="119"/>
        <v>0</v>
      </c>
      <c r="BH1088">
        <f t="shared" si="119"/>
        <v>0</v>
      </c>
      <c r="BI1088">
        <f t="shared" si="119"/>
        <v>0</v>
      </c>
      <c r="BJ1088">
        <f t="shared" si="119"/>
        <v>0</v>
      </c>
      <c r="BK1088">
        <f t="shared" si="119"/>
        <v>0</v>
      </c>
      <c r="BL1088">
        <f t="shared" si="118"/>
        <v>0</v>
      </c>
      <c r="BM1088">
        <f t="shared" si="116"/>
        <v>0</v>
      </c>
      <c r="BN1088">
        <f t="shared" si="116"/>
        <v>0</v>
      </c>
      <c r="BO1088">
        <f t="shared" si="116"/>
        <v>0</v>
      </c>
      <c r="BP1088">
        <f t="shared" si="116"/>
        <v>0</v>
      </c>
      <c r="BQ1088">
        <f t="shared" si="117"/>
        <v>0</v>
      </c>
      <c r="BR1088">
        <f t="shared" si="116"/>
        <v>0</v>
      </c>
      <c r="BS1088">
        <f t="shared" si="116"/>
        <v>1</v>
      </c>
      <c r="BT1088" s="256">
        <f t="shared" si="112"/>
        <v>5</v>
      </c>
    </row>
    <row r="1089" spans="2:72" x14ac:dyDescent="0.2">
      <c r="B1089" s="93" t="str">
        <f>IFERROR(VLOOKUP(TABLA!$F1089,BLIOTECAS!$C$1:$E$26,2,FALSE),"")</f>
        <v>CEE</v>
      </c>
      <c r="C1089" s="93" t="str">
        <f>IFERROR(VLOOKUP(TABLA!F1089,BLIOTECAS!$C$1:$E$26,3,FALSE),"")</f>
        <v>Ciencias Sociales</v>
      </c>
      <c r="D1089" s="290" t="s">
        <v>1069</v>
      </c>
      <c r="E1089" s="128" t="s">
        <v>8</v>
      </c>
      <c r="F1089" t="s">
        <v>20</v>
      </c>
      <c r="G1089" t="s">
        <v>46</v>
      </c>
      <c r="H1089" t="s">
        <v>44</v>
      </c>
      <c r="J1089" t="s">
        <v>20</v>
      </c>
      <c r="K1089" t="s">
        <v>19</v>
      </c>
      <c r="N1089">
        <v>5</v>
      </c>
      <c r="O1089">
        <v>5</v>
      </c>
      <c r="P1089">
        <v>5</v>
      </c>
      <c r="Q1089">
        <v>4</v>
      </c>
      <c r="R1089">
        <v>5</v>
      </c>
      <c r="S1089" t="s">
        <v>87</v>
      </c>
      <c r="T1089" t="s">
        <v>87</v>
      </c>
      <c r="U1089">
        <v>2</v>
      </c>
      <c r="V1089">
        <v>1</v>
      </c>
      <c r="W1089">
        <v>1</v>
      </c>
      <c r="X1089">
        <v>1</v>
      </c>
      <c r="Y1089">
        <v>5</v>
      </c>
      <c r="Z1089">
        <v>5</v>
      </c>
      <c r="AA1089">
        <v>3</v>
      </c>
      <c r="AB1089">
        <v>4</v>
      </c>
      <c r="AC1089">
        <v>5</v>
      </c>
      <c r="AD1089">
        <v>5</v>
      </c>
      <c r="AE1089">
        <v>5</v>
      </c>
      <c r="AF1089">
        <v>5</v>
      </c>
      <c r="AG1089">
        <v>4</v>
      </c>
      <c r="AH1089">
        <v>5</v>
      </c>
      <c r="AI1089">
        <v>5</v>
      </c>
      <c r="AJ1089">
        <v>5</v>
      </c>
      <c r="AK1089" t="s">
        <v>88</v>
      </c>
      <c r="AL1089" t="s">
        <v>88</v>
      </c>
      <c r="AM1089">
        <v>5</v>
      </c>
      <c r="AN1089">
        <v>1</v>
      </c>
      <c r="AO1089" t="s">
        <v>115</v>
      </c>
      <c r="AP1089">
        <v>5</v>
      </c>
      <c r="AQ1089">
        <v>3</v>
      </c>
      <c r="AR1089">
        <v>5</v>
      </c>
      <c r="AS1089">
        <v>5</v>
      </c>
      <c r="AT1089">
        <v>5</v>
      </c>
      <c r="AU1089">
        <v>5</v>
      </c>
      <c r="AV1089">
        <v>5</v>
      </c>
      <c r="AW1089">
        <v>5</v>
      </c>
      <c r="AX1089" s="67" t="s">
        <v>88</v>
      </c>
      <c r="AY1089" t="s">
        <v>88</v>
      </c>
      <c r="BA1089">
        <v>5</v>
      </c>
      <c r="BB1089" s="67">
        <v>5</v>
      </c>
      <c r="BC1089" s="117" t="s">
        <v>135</v>
      </c>
      <c r="BF1089">
        <f t="shared" si="115"/>
        <v>0</v>
      </c>
      <c r="BG1089">
        <f t="shared" si="119"/>
        <v>0</v>
      </c>
      <c r="BH1089">
        <f t="shared" si="119"/>
        <v>0</v>
      </c>
      <c r="BI1089">
        <f t="shared" si="119"/>
        <v>0</v>
      </c>
      <c r="BJ1089">
        <f t="shared" si="119"/>
        <v>0</v>
      </c>
      <c r="BK1089">
        <f t="shared" si="119"/>
        <v>0</v>
      </c>
      <c r="BL1089">
        <f t="shared" si="118"/>
        <v>0</v>
      </c>
      <c r="BM1089">
        <f t="shared" si="116"/>
        <v>0</v>
      </c>
      <c r="BN1089">
        <f t="shared" si="116"/>
        <v>0</v>
      </c>
      <c r="BO1089">
        <f t="shared" si="116"/>
        <v>0</v>
      </c>
      <c r="BP1089">
        <f t="shared" si="116"/>
        <v>0</v>
      </c>
      <c r="BQ1089">
        <f t="shared" si="117"/>
        <v>0</v>
      </c>
      <c r="BR1089">
        <f t="shared" si="116"/>
        <v>1</v>
      </c>
      <c r="BS1089">
        <f t="shared" si="116"/>
        <v>0</v>
      </c>
      <c r="BT1089" s="256">
        <f t="shared" si="112"/>
        <v>5</v>
      </c>
    </row>
    <row r="1090" spans="2:72" x14ac:dyDescent="0.2">
      <c r="B1090" s="93" t="str">
        <f>IFERROR(VLOOKUP(TABLA!$F1090,BLIOTECAS!$C$1:$E$26,2,FALSE),"")</f>
        <v>EDU</v>
      </c>
      <c r="C1090" s="93" t="str">
        <f>IFERROR(VLOOKUP(TABLA!F1090,BLIOTECAS!$C$1:$E$26,3,FALSE),"")</f>
        <v>Humanidades</v>
      </c>
      <c r="D1090" s="290" t="s">
        <v>1069</v>
      </c>
      <c r="E1090" s="128" t="s">
        <v>8</v>
      </c>
      <c r="F1090" t="s">
        <v>16</v>
      </c>
      <c r="G1090" t="s">
        <v>47</v>
      </c>
      <c r="H1090" t="s">
        <v>47</v>
      </c>
      <c r="J1090" t="s">
        <v>476</v>
      </c>
      <c r="K1090" t="s">
        <v>71</v>
      </c>
      <c r="L1090" t="s">
        <v>37</v>
      </c>
      <c r="N1090">
        <v>5</v>
      </c>
      <c r="O1090">
        <v>4</v>
      </c>
      <c r="P1090">
        <v>4</v>
      </c>
      <c r="Q1090">
        <v>4</v>
      </c>
      <c r="R1090">
        <v>5</v>
      </c>
      <c r="S1090" t="s">
        <v>87</v>
      </c>
      <c r="T1090" t="s">
        <v>87</v>
      </c>
      <c r="U1090">
        <v>3</v>
      </c>
      <c r="V1090">
        <v>2</v>
      </c>
      <c r="W1090">
        <v>1</v>
      </c>
      <c r="X1090">
        <v>1</v>
      </c>
      <c r="Y1090">
        <v>5</v>
      </c>
      <c r="Z1090">
        <v>3</v>
      </c>
      <c r="AA1090">
        <v>5</v>
      </c>
      <c r="AB1090">
        <v>1</v>
      </c>
      <c r="AC1090">
        <v>4</v>
      </c>
      <c r="AD1090">
        <v>5</v>
      </c>
      <c r="AE1090">
        <v>5</v>
      </c>
      <c r="AF1090">
        <v>4</v>
      </c>
      <c r="AG1090">
        <v>5</v>
      </c>
      <c r="AH1090">
        <v>5</v>
      </c>
      <c r="AI1090">
        <v>2</v>
      </c>
      <c r="AJ1090">
        <v>3</v>
      </c>
      <c r="AK1090" t="s">
        <v>87</v>
      </c>
      <c r="AL1090" t="s">
        <v>88</v>
      </c>
      <c r="AM1090">
        <v>4</v>
      </c>
      <c r="AN1090">
        <v>3</v>
      </c>
      <c r="AO1090" t="s">
        <v>113</v>
      </c>
      <c r="AP1090">
        <v>5</v>
      </c>
      <c r="AQ1090">
        <v>4</v>
      </c>
      <c r="AR1090">
        <v>5</v>
      </c>
      <c r="AS1090">
        <v>5</v>
      </c>
      <c r="AT1090">
        <v>3</v>
      </c>
      <c r="AU1090">
        <v>5</v>
      </c>
      <c r="AV1090">
        <v>4</v>
      </c>
      <c r="AW1090">
        <v>3</v>
      </c>
      <c r="AX1090" s="67" t="s">
        <v>88</v>
      </c>
      <c r="AY1090" t="s">
        <v>88</v>
      </c>
      <c r="BA1090">
        <v>5</v>
      </c>
      <c r="BB1090" s="67">
        <v>5</v>
      </c>
      <c r="BC1090" s="117" t="s">
        <v>135</v>
      </c>
      <c r="BF1090">
        <f t="shared" si="115"/>
        <v>0</v>
      </c>
      <c r="BG1090">
        <f t="shared" si="119"/>
        <v>0</v>
      </c>
      <c r="BH1090">
        <f t="shared" si="119"/>
        <v>0</v>
      </c>
      <c r="BI1090">
        <f t="shared" si="119"/>
        <v>0</v>
      </c>
      <c r="BJ1090">
        <f t="shared" si="119"/>
        <v>0</v>
      </c>
      <c r="BK1090">
        <f t="shared" si="119"/>
        <v>0</v>
      </c>
      <c r="BL1090">
        <f t="shared" si="118"/>
        <v>0</v>
      </c>
      <c r="BM1090">
        <f t="shared" si="116"/>
        <v>0</v>
      </c>
      <c r="BN1090">
        <f t="shared" si="116"/>
        <v>0</v>
      </c>
      <c r="BO1090">
        <f t="shared" si="116"/>
        <v>1</v>
      </c>
      <c r="BP1090">
        <f t="shared" si="116"/>
        <v>0</v>
      </c>
      <c r="BQ1090">
        <f t="shared" si="117"/>
        <v>0</v>
      </c>
      <c r="BR1090">
        <f t="shared" si="116"/>
        <v>0</v>
      </c>
      <c r="BS1090">
        <f t="shared" si="116"/>
        <v>0</v>
      </c>
      <c r="BT1090" s="256">
        <f t="shared" si="112"/>
        <v>5</v>
      </c>
    </row>
    <row r="1091" spans="2:72" x14ac:dyDescent="0.2">
      <c r="B1091" s="93" t="str">
        <f>IFERROR(VLOOKUP(TABLA!$F1091,BLIOTECAS!$C$1:$E$26,2,FALSE),"")</f>
        <v>INF</v>
      </c>
      <c r="C1091" s="93" t="str">
        <f>IFERROR(VLOOKUP(TABLA!F1091,BLIOTECAS!$C$1:$E$26,3,FALSE),"")</f>
        <v>Ciencias Sociales</v>
      </c>
      <c r="D1091" s="290" t="s">
        <v>1069</v>
      </c>
      <c r="E1091" s="128" t="s">
        <v>10</v>
      </c>
      <c r="F1091" t="s">
        <v>17</v>
      </c>
      <c r="G1091" t="s">
        <v>46</v>
      </c>
      <c r="H1091" t="s">
        <v>47</v>
      </c>
      <c r="J1091" t="s">
        <v>17</v>
      </c>
      <c r="K1091" t="s">
        <v>13</v>
      </c>
      <c r="M1091" t="s">
        <v>478</v>
      </c>
      <c r="N1091">
        <v>5</v>
      </c>
      <c r="O1091">
        <v>5</v>
      </c>
      <c r="P1091">
        <v>5</v>
      </c>
      <c r="Q1091">
        <v>5</v>
      </c>
      <c r="R1091">
        <v>5</v>
      </c>
      <c r="S1091" t="s">
        <v>88</v>
      </c>
      <c r="T1091" t="s">
        <v>87</v>
      </c>
      <c r="U1091">
        <v>1</v>
      </c>
      <c r="V1091">
        <v>3</v>
      </c>
      <c r="W1091">
        <v>4</v>
      </c>
      <c r="X1091">
        <v>4</v>
      </c>
      <c r="Y1091">
        <v>4</v>
      </c>
      <c r="Z1091">
        <v>5</v>
      </c>
      <c r="AA1091">
        <v>1</v>
      </c>
      <c r="AB1091">
        <v>4</v>
      </c>
      <c r="AC1091">
        <v>4</v>
      </c>
      <c r="AD1091">
        <v>4</v>
      </c>
      <c r="AE1091">
        <v>4</v>
      </c>
      <c r="AF1091">
        <v>5</v>
      </c>
      <c r="AG1091">
        <v>5</v>
      </c>
      <c r="AH1091">
        <v>5</v>
      </c>
      <c r="AI1091">
        <v>3</v>
      </c>
      <c r="AJ1091">
        <v>4</v>
      </c>
      <c r="AK1091" t="s">
        <v>87</v>
      </c>
      <c r="AL1091" t="s">
        <v>88</v>
      </c>
      <c r="AM1091">
        <v>4</v>
      </c>
      <c r="AN1091">
        <v>5</v>
      </c>
      <c r="AO1091" t="s">
        <v>115</v>
      </c>
      <c r="AP1091">
        <v>5</v>
      </c>
      <c r="AQ1091">
        <v>5</v>
      </c>
      <c r="AR1091">
        <v>5</v>
      </c>
      <c r="AS1091">
        <v>5</v>
      </c>
      <c r="AT1091">
        <v>5</v>
      </c>
      <c r="AU1091">
        <v>5</v>
      </c>
      <c r="AV1091">
        <v>5</v>
      </c>
      <c r="AW1091">
        <v>5</v>
      </c>
      <c r="AX1091" s="67" t="s">
        <v>87</v>
      </c>
      <c r="AY1091" t="s">
        <v>87</v>
      </c>
      <c r="AZ1091" t="s">
        <v>125</v>
      </c>
      <c r="BA1091">
        <v>5</v>
      </c>
      <c r="BB1091" s="67">
        <v>5</v>
      </c>
      <c r="BC1091" s="117" t="s">
        <v>135</v>
      </c>
      <c r="BD1091" t="s">
        <v>848</v>
      </c>
      <c r="BF1091">
        <f t="shared" si="115"/>
        <v>0</v>
      </c>
      <c r="BG1091">
        <f t="shared" si="119"/>
        <v>0</v>
      </c>
      <c r="BH1091">
        <f t="shared" si="119"/>
        <v>0</v>
      </c>
      <c r="BI1091">
        <f t="shared" si="119"/>
        <v>0</v>
      </c>
      <c r="BJ1091">
        <f t="shared" si="119"/>
        <v>0</v>
      </c>
      <c r="BK1091">
        <f t="shared" si="119"/>
        <v>0</v>
      </c>
      <c r="BL1091">
        <f t="shared" si="118"/>
        <v>0</v>
      </c>
      <c r="BM1091">
        <f t="shared" si="116"/>
        <v>0</v>
      </c>
      <c r="BN1091">
        <f t="shared" si="116"/>
        <v>0</v>
      </c>
      <c r="BO1091">
        <f t="shared" si="116"/>
        <v>0</v>
      </c>
      <c r="BP1091">
        <f t="shared" si="116"/>
        <v>0</v>
      </c>
      <c r="BQ1091">
        <f t="shared" si="117"/>
        <v>0</v>
      </c>
      <c r="BR1091">
        <f t="shared" si="116"/>
        <v>1</v>
      </c>
      <c r="BS1091">
        <f t="shared" si="116"/>
        <v>0</v>
      </c>
      <c r="BT1091" s="256">
        <f t="shared" si="112"/>
        <v>5</v>
      </c>
    </row>
    <row r="1092" spans="2:72" x14ac:dyDescent="0.2">
      <c r="B1092" s="93" t="str">
        <f>IFERROR(VLOOKUP(TABLA!$F1092,BLIOTECAS!$C$1:$E$26,2,FALSE),"")</f>
        <v>BYD</v>
      </c>
      <c r="C1092" s="93" t="str">
        <f>IFERROR(VLOOKUP(TABLA!F1092,BLIOTECAS!$C$1:$E$26,3,FALSE),"")</f>
        <v>Ciencias Sociales</v>
      </c>
      <c r="D1092" s="290" t="s">
        <v>1069</v>
      </c>
      <c r="E1092" s="128" t="s">
        <v>10</v>
      </c>
      <c r="F1092" t="s">
        <v>33</v>
      </c>
      <c r="G1092" t="s">
        <v>47</v>
      </c>
      <c r="H1092" t="s">
        <v>48</v>
      </c>
      <c r="J1092" t="s">
        <v>13</v>
      </c>
      <c r="K1092" t="s">
        <v>33</v>
      </c>
      <c r="L1092" t="s">
        <v>76</v>
      </c>
      <c r="M1092" t="s">
        <v>377</v>
      </c>
      <c r="N1092">
        <v>5</v>
      </c>
      <c r="O1092">
        <v>5</v>
      </c>
      <c r="P1092">
        <v>5</v>
      </c>
      <c r="Q1092">
        <v>3</v>
      </c>
      <c r="R1092">
        <v>5</v>
      </c>
      <c r="S1092" t="s">
        <v>87</v>
      </c>
      <c r="T1092" t="s">
        <v>87</v>
      </c>
      <c r="U1092">
        <v>4</v>
      </c>
      <c r="V1092">
        <v>3</v>
      </c>
      <c r="W1092">
        <v>4</v>
      </c>
      <c r="X1092">
        <v>1</v>
      </c>
      <c r="Y1092">
        <v>1</v>
      </c>
      <c r="Z1092">
        <v>4</v>
      </c>
      <c r="AA1092">
        <v>1</v>
      </c>
      <c r="AB1092">
        <v>3</v>
      </c>
      <c r="AC1092">
        <v>3</v>
      </c>
      <c r="AD1092">
        <v>5</v>
      </c>
      <c r="AE1092">
        <v>5</v>
      </c>
      <c r="AF1092">
        <v>5</v>
      </c>
      <c r="AG1092">
        <v>5</v>
      </c>
      <c r="AH1092">
        <v>5</v>
      </c>
      <c r="AI1092">
        <v>5</v>
      </c>
      <c r="AJ1092">
        <v>3</v>
      </c>
      <c r="AK1092" t="s">
        <v>87</v>
      </c>
      <c r="AL1092" t="s">
        <v>87</v>
      </c>
      <c r="AM1092">
        <v>5</v>
      </c>
      <c r="AN1092">
        <v>3</v>
      </c>
      <c r="AO1092" t="s">
        <v>115</v>
      </c>
      <c r="AP1092">
        <v>5</v>
      </c>
      <c r="AQ1092">
        <v>5</v>
      </c>
      <c r="AR1092">
        <v>5</v>
      </c>
      <c r="AS1092">
        <v>5</v>
      </c>
      <c r="AT1092">
        <v>5</v>
      </c>
      <c r="AU1092">
        <v>5</v>
      </c>
      <c r="AV1092">
        <v>5</v>
      </c>
      <c r="AW1092">
        <v>3</v>
      </c>
      <c r="AX1092" s="67" t="s">
        <v>87</v>
      </c>
      <c r="AY1092" t="s">
        <v>88</v>
      </c>
      <c r="BA1092">
        <v>5</v>
      </c>
      <c r="BB1092" s="67">
        <v>5</v>
      </c>
      <c r="BC1092" s="117" t="s">
        <v>135</v>
      </c>
      <c r="BF1092">
        <f t="shared" si="115"/>
        <v>0</v>
      </c>
      <c r="BG1092">
        <f t="shared" si="119"/>
        <v>0</v>
      </c>
      <c r="BH1092">
        <f t="shared" si="119"/>
        <v>0</v>
      </c>
      <c r="BI1092">
        <f t="shared" si="119"/>
        <v>0</v>
      </c>
      <c r="BJ1092">
        <f t="shared" si="119"/>
        <v>0</v>
      </c>
      <c r="BK1092">
        <f t="shared" si="119"/>
        <v>0</v>
      </c>
      <c r="BL1092">
        <f t="shared" si="118"/>
        <v>0</v>
      </c>
      <c r="BM1092">
        <f t="shared" si="116"/>
        <v>0</v>
      </c>
      <c r="BN1092">
        <f t="shared" si="116"/>
        <v>0</v>
      </c>
      <c r="BO1092">
        <f t="shared" si="116"/>
        <v>0</v>
      </c>
      <c r="BP1092">
        <f t="shared" si="116"/>
        <v>0</v>
      </c>
      <c r="BQ1092">
        <f t="shared" si="117"/>
        <v>0</v>
      </c>
      <c r="BR1092">
        <f t="shared" si="116"/>
        <v>1</v>
      </c>
      <c r="BS1092">
        <f t="shared" si="116"/>
        <v>0</v>
      </c>
      <c r="BT1092" s="256">
        <f t="shared" si="112"/>
        <v>5</v>
      </c>
    </row>
    <row r="1093" spans="2:72" x14ac:dyDescent="0.2">
      <c r="B1093" s="93" t="str">
        <f>IFERROR(VLOOKUP(TABLA!$F1093,BLIOTECAS!$C$1:$E$26,2,FALSE),"")</f>
        <v>BIO</v>
      </c>
      <c r="C1093" s="93" t="str">
        <f>IFERROR(VLOOKUP(TABLA!F1093,BLIOTECAS!$C$1:$E$26,3,FALSE),"")</f>
        <v>Ciencias Experimentales</v>
      </c>
      <c r="D1093" s="290" t="s">
        <v>1069</v>
      </c>
      <c r="E1093" s="128" t="s">
        <v>8</v>
      </c>
      <c r="F1093" t="s">
        <v>27</v>
      </c>
      <c r="G1093" t="s">
        <v>46</v>
      </c>
      <c r="H1093" t="s">
        <v>44</v>
      </c>
      <c r="J1093" t="s">
        <v>27</v>
      </c>
      <c r="K1093" t="s">
        <v>34</v>
      </c>
      <c r="N1093">
        <v>5</v>
      </c>
      <c r="O1093">
        <v>5</v>
      </c>
      <c r="P1093">
        <v>5</v>
      </c>
      <c r="Q1093">
        <v>5</v>
      </c>
      <c r="R1093">
        <v>5</v>
      </c>
      <c r="S1093" t="s">
        <v>88</v>
      </c>
      <c r="T1093" t="s">
        <v>88</v>
      </c>
      <c r="U1093">
        <v>1</v>
      </c>
      <c r="V1093">
        <v>1</v>
      </c>
      <c r="W1093">
        <v>1</v>
      </c>
      <c r="X1093">
        <v>1</v>
      </c>
      <c r="Y1093">
        <v>5</v>
      </c>
      <c r="Z1093">
        <v>5</v>
      </c>
      <c r="AA1093">
        <v>5</v>
      </c>
      <c r="AB1093">
        <v>5</v>
      </c>
      <c r="AC1093">
        <v>4</v>
      </c>
      <c r="AD1093">
        <v>4</v>
      </c>
      <c r="AE1093">
        <v>4</v>
      </c>
      <c r="AF1093">
        <v>5</v>
      </c>
      <c r="AG1093">
        <v>4</v>
      </c>
      <c r="AH1093">
        <v>4</v>
      </c>
      <c r="AI1093">
        <v>5</v>
      </c>
      <c r="AJ1093">
        <v>4</v>
      </c>
      <c r="AK1093" t="s">
        <v>88</v>
      </c>
      <c r="AL1093" t="s">
        <v>88</v>
      </c>
      <c r="AM1093">
        <v>4</v>
      </c>
      <c r="AN1093">
        <v>3</v>
      </c>
      <c r="AO1093" t="s">
        <v>115</v>
      </c>
      <c r="AX1093" s="67" t="s">
        <v>88</v>
      </c>
      <c r="AY1093" t="s">
        <v>88</v>
      </c>
      <c r="BA1093">
        <v>5</v>
      </c>
      <c r="BB1093" s="67">
        <v>5</v>
      </c>
      <c r="BC1093" s="117" t="s">
        <v>135</v>
      </c>
      <c r="BF1093">
        <f t="shared" si="115"/>
        <v>0</v>
      </c>
      <c r="BG1093">
        <f t="shared" si="119"/>
        <v>0</v>
      </c>
      <c r="BH1093">
        <f t="shared" si="119"/>
        <v>0</v>
      </c>
      <c r="BI1093">
        <f t="shared" si="119"/>
        <v>0</v>
      </c>
      <c r="BJ1093">
        <f t="shared" si="119"/>
        <v>0</v>
      </c>
      <c r="BK1093">
        <f t="shared" si="119"/>
        <v>0</v>
      </c>
      <c r="BL1093">
        <f t="shared" si="118"/>
        <v>0</v>
      </c>
      <c r="BM1093">
        <f t="shared" si="116"/>
        <v>0</v>
      </c>
      <c r="BN1093">
        <f t="shared" si="116"/>
        <v>0</v>
      </c>
      <c r="BO1093">
        <f t="shared" si="116"/>
        <v>0</v>
      </c>
      <c r="BP1093">
        <f t="shared" si="116"/>
        <v>0</v>
      </c>
      <c r="BQ1093">
        <f t="shared" si="117"/>
        <v>0</v>
      </c>
      <c r="BR1093">
        <f t="shared" si="116"/>
        <v>1</v>
      </c>
      <c r="BS1093">
        <f t="shared" si="116"/>
        <v>0</v>
      </c>
      <c r="BT1093" s="256">
        <f t="shared" ref="BT1093:BT1156" si="120">IFERROR(VALUE(LEFT(BC1093,1)),"NC")</f>
        <v>5</v>
      </c>
    </row>
    <row r="1094" spans="2:72" x14ac:dyDescent="0.2">
      <c r="B1094" s="93" t="str">
        <f>IFERROR(VLOOKUP(TABLA!$F1094,BLIOTECAS!$C$1:$E$26,2,FALSE),"")</f>
        <v>GHI</v>
      </c>
      <c r="C1094" s="93" t="str">
        <f>IFERROR(VLOOKUP(TABLA!F1094,BLIOTECAS!$C$1:$E$26,3,FALSE),"")</f>
        <v>Humanidades</v>
      </c>
      <c r="D1094" s="290" t="s">
        <v>1069</v>
      </c>
      <c r="E1094" s="128" t="s">
        <v>8</v>
      </c>
      <c r="F1094" t="s">
        <v>13</v>
      </c>
      <c r="G1094" t="s">
        <v>47</v>
      </c>
      <c r="H1094" t="s">
        <v>46</v>
      </c>
      <c r="J1094" t="s">
        <v>13</v>
      </c>
      <c r="K1094" t="s">
        <v>56</v>
      </c>
      <c r="N1094">
        <v>5</v>
      </c>
      <c r="O1094">
        <v>5</v>
      </c>
      <c r="P1094">
        <v>5</v>
      </c>
      <c r="Q1094">
        <v>4</v>
      </c>
      <c r="R1094">
        <v>5</v>
      </c>
      <c r="S1094" t="s">
        <v>88</v>
      </c>
      <c r="T1094" t="s">
        <v>87</v>
      </c>
      <c r="U1094">
        <v>4</v>
      </c>
      <c r="V1094">
        <v>1</v>
      </c>
      <c r="W1094">
        <v>3</v>
      </c>
      <c r="X1094">
        <v>3</v>
      </c>
      <c r="Y1094">
        <v>3</v>
      </c>
      <c r="Z1094">
        <v>4</v>
      </c>
      <c r="AA1094">
        <v>4</v>
      </c>
      <c r="AB1094">
        <v>5</v>
      </c>
      <c r="AC1094">
        <v>3</v>
      </c>
      <c r="AD1094">
        <v>4</v>
      </c>
      <c r="AE1094">
        <v>3</v>
      </c>
      <c r="AF1094">
        <v>4</v>
      </c>
      <c r="AG1094">
        <v>5</v>
      </c>
      <c r="AH1094">
        <v>4</v>
      </c>
      <c r="AI1094">
        <v>4</v>
      </c>
      <c r="AJ1094">
        <v>3</v>
      </c>
      <c r="AK1094" t="s">
        <v>88</v>
      </c>
      <c r="AL1094" t="s">
        <v>87</v>
      </c>
      <c r="AM1094">
        <v>4</v>
      </c>
      <c r="AN1094">
        <v>4</v>
      </c>
      <c r="AO1094" t="s">
        <v>361</v>
      </c>
      <c r="AP1094">
        <v>5</v>
      </c>
      <c r="AQ1094">
        <v>5</v>
      </c>
      <c r="AR1094">
        <v>5</v>
      </c>
      <c r="AS1094">
        <v>5</v>
      </c>
      <c r="AT1094">
        <v>4</v>
      </c>
      <c r="AU1094">
        <v>4</v>
      </c>
      <c r="AV1094">
        <v>3</v>
      </c>
      <c r="AW1094">
        <v>5</v>
      </c>
      <c r="AX1094" s="67" t="s">
        <v>88</v>
      </c>
      <c r="AY1094" t="s">
        <v>88</v>
      </c>
      <c r="BA1094">
        <v>5</v>
      </c>
      <c r="BB1094" s="67">
        <v>5</v>
      </c>
      <c r="BC1094" s="117" t="s">
        <v>135</v>
      </c>
      <c r="BF1094">
        <f t="shared" si="115"/>
        <v>0</v>
      </c>
      <c r="BG1094">
        <f t="shared" si="119"/>
        <v>0</v>
      </c>
      <c r="BH1094">
        <f t="shared" si="119"/>
        <v>0</v>
      </c>
      <c r="BI1094">
        <f t="shared" si="119"/>
        <v>0</v>
      </c>
      <c r="BJ1094">
        <f t="shared" si="119"/>
        <v>0</v>
      </c>
      <c r="BK1094">
        <f t="shared" si="119"/>
        <v>0</v>
      </c>
      <c r="BL1094">
        <f t="shared" si="118"/>
        <v>0</v>
      </c>
      <c r="BM1094">
        <f t="shared" si="116"/>
        <v>0</v>
      </c>
      <c r="BN1094">
        <f t="shared" si="116"/>
        <v>0</v>
      </c>
      <c r="BO1094">
        <f t="shared" si="116"/>
        <v>0</v>
      </c>
      <c r="BP1094">
        <f t="shared" si="116"/>
        <v>0</v>
      </c>
      <c r="BQ1094">
        <f t="shared" si="117"/>
        <v>0</v>
      </c>
      <c r="BR1094">
        <f t="shared" si="116"/>
        <v>0</v>
      </c>
      <c r="BS1094">
        <f t="shared" si="116"/>
        <v>1</v>
      </c>
      <c r="BT1094" s="256">
        <f t="shared" si="120"/>
        <v>5</v>
      </c>
    </row>
    <row r="1095" spans="2:72" x14ac:dyDescent="0.2">
      <c r="B1095" s="93" t="str">
        <f>IFERROR(VLOOKUP(TABLA!$F1095,BLIOTECAS!$C$1:$E$26,2,FALSE),"")</f>
        <v>MED</v>
      </c>
      <c r="C1095" s="93" t="str">
        <f>IFERROR(VLOOKUP(TABLA!F1095,BLIOTECAS!$C$1:$E$26,3,FALSE),"")</f>
        <v>Ciencias de la Salud</v>
      </c>
      <c r="D1095" s="290" t="s">
        <v>1069</v>
      </c>
      <c r="E1095" s="128" t="s">
        <v>8</v>
      </c>
      <c r="F1095" t="s">
        <v>22</v>
      </c>
      <c r="G1095" t="s">
        <v>46</v>
      </c>
      <c r="H1095" t="s">
        <v>47</v>
      </c>
      <c r="J1095" t="s">
        <v>22</v>
      </c>
      <c r="K1095" t="s">
        <v>24</v>
      </c>
      <c r="L1095" t="s">
        <v>28</v>
      </c>
      <c r="N1095">
        <v>4</v>
      </c>
      <c r="O1095">
        <v>5</v>
      </c>
      <c r="P1095">
        <v>4</v>
      </c>
      <c r="Q1095">
        <v>5</v>
      </c>
      <c r="R1095">
        <v>5</v>
      </c>
      <c r="S1095" t="s">
        <v>87</v>
      </c>
      <c r="T1095" t="s">
        <v>87</v>
      </c>
      <c r="U1095">
        <v>3</v>
      </c>
      <c r="V1095">
        <v>5</v>
      </c>
      <c r="W1095">
        <v>5</v>
      </c>
      <c r="X1095">
        <v>4</v>
      </c>
      <c r="Y1095">
        <v>5</v>
      </c>
      <c r="Z1095">
        <v>3</v>
      </c>
      <c r="AA1095">
        <v>4</v>
      </c>
      <c r="AB1095">
        <v>3</v>
      </c>
      <c r="AC1095">
        <v>4</v>
      </c>
      <c r="AD1095">
        <v>5</v>
      </c>
      <c r="AE1095">
        <v>5</v>
      </c>
      <c r="AF1095">
        <v>5</v>
      </c>
      <c r="AG1095">
        <v>4</v>
      </c>
      <c r="AH1095">
        <v>4</v>
      </c>
      <c r="AI1095">
        <v>5</v>
      </c>
      <c r="AJ1095">
        <v>4</v>
      </c>
      <c r="AK1095" t="s">
        <v>88</v>
      </c>
      <c r="AL1095" t="s">
        <v>88</v>
      </c>
      <c r="AM1095">
        <v>5</v>
      </c>
      <c r="AN1095">
        <v>5</v>
      </c>
      <c r="AO1095" t="s">
        <v>560</v>
      </c>
      <c r="AP1095">
        <v>5</v>
      </c>
      <c r="AQ1095">
        <v>4</v>
      </c>
      <c r="AR1095">
        <v>5</v>
      </c>
      <c r="AS1095">
        <v>5</v>
      </c>
      <c r="AT1095">
        <v>5</v>
      </c>
      <c r="AU1095">
        <v>5</v>
      </c>
      <c r="AV1095">
        <v>4</v>
      </c>
      <c r="AW1095">
        <v>4</v>
      </c>
      <c r="AX1095" s="67" t="s">
        <v>87</v>
      </c>
      <c r="AY1095" t="s">
        <v>88</v>
      </c>
      <c r="BA1095">
        <v>5</v>
      </c>
      <c r="BB1095" s="67">
        <v>5</v>
      </c>
      <c r="BC1095" s="117" t="s">
        <v>135</v>
      </c>
      <c r="BD1095" t="s">
        <v>849</v>
      </c>
      <c r="BF1095">
        <f t="shared" si="115"/>
        <v>0</v>
      </c>
      <c r="BG1095">
        <f t="shared" si="119"/>
        <v>0</v>
      </c>
      <c r="BH1095">
        <f t="shared" si="119"/>
        <v>0</v>
      </c>
      <c r="BI1095">
        <f t="shared" si="119"/>
        <v>0</v>
      </c>
      <c r="BJ1095">
        <f t="shared" si="119"/>
        <v>0</v>
      </c>
      <c r="BK1095">
        <f t="shared" si="119"/>
        <v>0</v>
      </c>
      <c r="BL1095">
        <f t="shared" si="118"/>
        <v>1</v>
      </c>
      <c r="BM1095">
        <f t="shared" si="116"/>
        <v>0</v>
      </c>
      <c r="BN1095">
        <f t="shared" si="116"/>
        <v>0</v>
      </c>
      <c r="BO1095">
        <f t="shared" si="116"/>
        <v>0</v>
      </c>
      <c r="BP1095">
        <f t="shared" si="116"/>
        <v>0</v>
      </c>
      <c r="BQ1095">
        <f t="shared" si="117"/>
        <v>0</v>
      </c>
      <c r="BR1095">
        <f t="shared" si="116"/>
        <v>0</v>
      </c>
      <c r="BS1095">
        <f t="shared" si="116"/>
        <v>0</v>
      </c>
      <c r="BT1095" s="256">
        <f t="shared" si="120"/>
        <v>5</v>
      </c>
    </row>
    <row r="1096" spans="2:72" x14ac:dyDescent="0.2">
      <c r="B1096" s="93" t="str">
        <f>IFERROR(VLOOKUP(TABLA!$F1096,BLIOTECAS!$C$1:$E$26,2,FALSE),"")</f>
        <v>QUI</v>
      </c>
      <c r="C1096" s="93" t="str">
        <f>IFERROR(VLOOKUP(TABLA!F1096,BLIOTECAS!$C$1:$E$26,3,FALSE),"")</f>
        <v>Ciencias Experimentales</v>
      </c>
      <c r="D1096" s="290" t="s">
        <v>1069</v>
      </c>
      <c r="E1096" s="128" t="s">
        <v>8</v>
      </c>
      <c r="F1096" t="s">
        <v>19</v>
      </c>
      <c r="G1096" t="s">
        <v>47</v>
      </c>
      <c r="H1096" t="s">
        <v>45</v>
      </c>
      <c r="J1096" t="s">
        <v>19</v>
      </c>
      <c r="N1096">
        <v>2</v>
      </c>
      <c r="O1096">
        <v>3</v>
      </c>
      <c r="P1096">
        <v>4</v>
      </c>
      <c r="Q1096">
        <v>3</v>
      </c>
      <c r="R1096">
        <v>3</v>
      </c>
      <c r="S1096" t="s">
        <v>88</v>
      </c>
      <c r="T1096" t="s">
        <v>88</v>
      </c>
      <c r="U1096">
        <v>1</v>
      </c>
      <c r="V1096">
        <v>1</v>
      </c>
      <c r="W1096">
        <v>1</v>
      </c>
      <c r="X1096">
        <v>2</v>
      </c>
      <c r="Y1096">
        <v>5</v>
      </c>
      <c r="Z1096">
        <v>4</v>
      </c>
      <c r="AA1096">
        <v>4</v>
      </c>
      <c r="AB1096">
        <v>1</v>
      </c>
      <c r="AC1096">
        <v>3</v>
      </c>
      <c r="AD1096">
        <v>3</v>
      </c>
      <c r="AE1096">
        <v>3</v>
      </c>
      <c r="AF1096">
        <v>3</v>
      </c>
      <c r="AG1096">
        <v>3</v>
      </c>
      <c r="AH1096">
        <v>2</v>
      </c>
      <c r="AI1096">
        <v>3</v>
      </c>
      <c r="AJ1096">
        <v>3</v>
      </c>
      <c r="AK1096" t="s">
        <v>88</v>
      </c>
      <c r="AL1096" t="s">
        <v>88</v>
      </c>
      <c r="AM1096">
        <v>3</v>
      </c>
      <c r="AN1096">
        <v>3</v>
      </c>
      <c r="AO1096" t="s">
        <v>115</v>
      </c>
      <c r="AP1096">
        <v>3</v>
      </c>
      <c r="AQ1096">
        <v>3</v>
      </c>
      <c r="AR1096">
        <v>3</v>
      </c>
      <c r="AS1096">
        <v>3</v>
      </c>
      <c r="AT1096">
        <v>3</v>
      </c>
      <c r="AU1096">
        <v>3</v>
      </c>
      <c r="AV1096">
        <v>3</v>
      </c>
      <c r="AW1096">
        <v>3</v>
      </c>
      <c r="AX1096" s="67" t="s">
        <v>88</v>
      </c>
      <c r="AY1096" t="s">
        <v>88</v>
      </c>
      <c r="BA1096">
        <v>3</v>
      </c>
      <c r="BB1096" s="67">
        <v>3</v>
      </c>
      <c r="BC1096" s="117" t="s">
        <v>133</v>
      </c>
      <c r="BF1096">
        <f t="shared" si="115"/>
        <v>0</v>
      </c>
      <c r="BG1096">
        <f t="shared" si="119"/>
        <v>0</v>
      </c>
      <c r="BH1096">
        <f t="shared" si="119"/>
        <v>0</v>
      </c>
      <c r="BI1096">
        <f t="shared" si="119"/>
        <v>0</v>
      </c>
      <c r="BJ1096">
        <f t="shared" si="119"/>
        <v>0</v>
      </c>
      <c r="BK1096">
        <f t="shared" si="119"/>
        <v>0</v>
      </c>
      <c r="BL1096">
        <f t="shared" si="118"/>
        <v>0</v>
      </c>
      <c r="BM1096">
        <f t="shared" si="116"/>
        <v>0</v>
      </c>
      <c r="BN1096">
        <f t="shared" si="116"/>
        <v>0</v>
      </c>
      <c r="BO1096">
        <f t="shared" si="116"/>
        <v>0</v>
      </c>
      <c r="BP1096">
        <f t="shared" si="116"/>
        <v>0</v>
      </c>
      <c r="BQ1096">
        <f t="shared" si="117"/>
        <v>0</v>
      </c>
      <c r="BR1096">
        <f t="shared" si="116"/>
        <v>1</v>
      </c>
      <c r="BS1096">
        <f t="shared" si="116"/>
        <v>0</v>
      </c>
      <c r="BT1096" s="256">
        <f t="shared" si="120"/>
        <v>3</v>
      </c>
    </row>
    <row r="1097" spans="2:72" x14ac:dyDescent="0.2">
      <c r="B1097" s="93" t="str">
        <f>IFERROR(VLOOKUP(TABLA!$F1097,BLIOTECAS!$C$1:$E$26,2,FALSE),"")</f>
        <v>QUI</v>
      </c>
      <c r="C1097" s="93" t="str">
        <f>IFERROR(VLOOKUP(TABLA!F1097,BLIOTECAS!$C$1:$E$26,3,FALSE),"")</f>
        <v>Ciencias Experimentales</v>
      </c>
      <c r="D1097" s="290" t="s">
        <v>1069</v>
      </c>
      <c r="E1097" s="128" t="s">
        <v>8</v>
      </c>
      <c r="F1097" t="s">
        <v>19</v>
      </c>
      <c r="G1097" t="s">
        <v>47</v>
      </c>
      <c r="H1097" t="s">
        <v>44</v>
      </c>
      <c r="J1097" t="s">
        <v>19</v>
      </c>
      <c r="K1097" t="s">
        <v>26</v>
      </c>
      <c r="N1097">
        <v>2</v>
      </c>
      <c r="O1097">
        <v>5</v>
      </c>
      <c r="P1097">
        <v>4</v>
      </c>
      <c r="Q1097">
        <v>4</v>
      </c>
      <c r="R1097">
        <v>5</v>
      </c>
      <c r="S1097" t="s">
        <v>88</v>
      </c>
      <c r="T1097" t="s">
        <v>87</v>
      </c>
      <c r="U1097">
        <v>1</v>
      </c>
      <c r="V1097">
        <v>1</v>
      </c>
      <c r="W1097">
        <v>1</v>
      </c>
      <c r="X1097">
        <v>1</v>
      </c>
      <c r="Y1097">
        <v>5</v>
      </c>
      <c r="Z1097">
        <v>2</v>
      </c>
      <c r="AA1097">
        <v>5</v>
      </c>
      <c r="AB1097">
        <v>1</v>
      </c>
      <c r="AC1097">
        <v>3</v>
      </c>
      <c r="AD1097">
        <v>5</v>
      </c>
      <c r="AE1097">
        <v>4</v>
      </c>
      <c r="AF1097">
        <v>3</v>
      </c>
      <c r="AG1097">
        <v>3</v>
      </c>
      <c r="AH1097">
        <v>2</v>
      </c>
      <c r="AI1097">
        <v>3</v>
      </c>
      <c r="AJ1097">
        <v>3</v>
      </c>
      <c r="AK1097" t="s">
        <v>88</v>
      </c>
      <c r="AL1097" t="s">
        <v>88</v>
      </c>
      <c r="AM1097">
        <v>3</v>
      </c>
      <c r="AN1097">
        <v>3</v>
      </c>
      <c r="AO1097" t="s">
        <v>115</v>
      </c>
      <c r="AP1097">
        <v>5</v>
      </c>
      <c r="AQ1097">
        <v>2</v>
      </c>
      <c r="AR1097">
        <v>3</v>
      </c>
      <c r="AS1097">
        <v>5</v>
      </c>
      <c r="AT1097">
        <v>2</v>
      </c>
      <c r="AU1097">
        <v>3</v>
      </c>
      <c r="AV1097">
        <v>4</v>
      </c>
      <c r="AW1097">
        <v>3</v>
      </c>
      <c r="AX1097" s="67" t="s">
        <v>88</v>
      </c>
      <c r="AY1097" t="s">
        <v>88</v>
      </c>
      <c r="BA1097">
        <v>4</v>
      </c>
      <c r="BB1097" s="67">
        <v>3</v>
      </c>
      <c r="BC1097" s="117" t="s">
        <v>134</v>
      </c>
      <c r="BF1097">
        <f t="shared" si="115"/>
        <v>0</v>
      </c>
      <c r="BG1097">
        <f t="shared" si="119"/>
        <v>0</v>
      </c>
      <c r="BH1097">
        <f t="shared" si="119"/>
        <v>0</v>
      </c>
      <c r="BI1097">
        <f t="shared" si="119"/>
        <v>0</v>
      </c>
      <c r="BJ1097">
        <f t="shared" si="119"/>
        <v>0</v>
      </c>
      <c r="BK1097">
        <f t="shared" si="119"/>
        <v>0</v>
      </c>
      <c r="BL1097">
        <f t="shared" si="118"/>
        <v>0</v>
      </c>
      <c r="BM1097">
        <f t="shared" si="116"/>
        <v>0</v>
      </c>
      <c r="BN1097">
        <f t="shared" si="116"/>
        <v>0</v>
      </c>
      <c r="BO1097">
        <f t="shared" si="116"/>
        <v>0</v>
      </c>
      <c r="BP1097">
        <f t="shared" si="116"/>
        <v>0</v>
      </c>
      <c r="BQ1097">
        <f t="shared" si="117"/>
        <v>0</v>
      </c>
      <c r="BR1097">
        <f t="shared" si="116"/>
        <v>1</v>
      </c>
      <c r="BS1097">
        <f t="shared" si="116"/>
        <v>0</v>
      </c>
      <c r="BT1097" s="256">
        <f t="shared" si="120"/>
        <v>4</v>
      </c>
    </row>
    <row r="1098" spans="2:72" x14ac:dyDescent="0.2">
      <c r="B1098" s="93" t="str">
        <f>IFERROR(VLOOKUP(TABLA!$F1098,BLIOTECAS!$C$1:$E$26,2,FALSE),"")</f>
        <v>DER</v>
      </c>
      <c r="C1098" s="93" t="str">
        <f>IFERROR(VLOOKUP(TABLA!F1098,BLIOTECAS!$C$1:$E$26,3,FALSE),"")</f>
        <v>Ciencias Sociales</v>
      </c>
      <c r="D1098" s="290" t="s">
        <v>1069</v>
      </c>
      <c r="E1098" s="128" t="s">
        <v>8</v>
      </c>
      <c r="F1098" t="s">
        <v>14</v>
      </c>
      <c r="G1098" t="s">
        <v>46</v>
      </c>
      <c r="H1098" t="s">
        <v>46</v>
      </c>
      <c r="J1098" t="s">
        <v>476</v>
      </c>
      <c r="K1098" t="s">
        <v>20</v>
      </c>
      <c r="N1098">
        <v>4</v>
      </c>
      <c r="O1098">
        <v>4</v>
      </c>
      <c r="P1098">
        <v>4</v>
      </c>
      <c r="Q1098">
        <v>2</v>
      </c>
      <c r="R1098">
        <v>3</v>
      </c>
      <c r="S1098" t="s">
        <v>87</v>
      </c>
      <c r="T1098" t="s">
        <v>87</v>
      </c>
      <c r="U1098">
        <v>3</v>
      </c>
      <c r="V1098">
        <v>1</v>
      </c>
      <c r="W1098">
        <v>4</v>
      </c>
      <c r="X1098">
        <v>5</v>
      </c>
      <c r="Y1098">
        <v>4</v>
      </c>
      <c r="Z1098">
        <v>1</v>
      </c>
      <c r="AA1098">
        <v>4</v>
      </c>
      <c r="AB1098">
        <v>5</v>
      </c>
      <c r="AC1098">
        <v>1</v>
      </c>
      <c r="AD1098">
        <v>1</v>
      </c>
      <c r="AE1098">
        <v>4</v>
      </c>
      <c r="AF1098">
        <v>1</v>
      </c>
      <c r="AG1098">
        <v>3</v>
      </c>
      <c r="AH1098">
        <v>1</v>
      </c>
      <c r="AI1098">
        <v>1</v>
      </c>
      <c r="AJ1098">
        <v>2</v>
      </c>
      <c r="AK1098" t="s">
        <v>87</v>
      </c>
      <c r="AL1098" t="s">
        <v>87</v>
      </c>
      <c r="AM1098">
        <v>2</v>
      </c>
      <c r="AN1098">
        <v>1</v>
      </c>
      <c r="AO1098" t="s">
        <v>113</v>
      </c>
      <c r="AP1098">
        <v>4</v>
      </c>
      <c r="AQ1098">
        <v>1</v>
      </c>
      <c r="AR1098">
        <v>1</v>
      </c>
      <c r="AS1098">
        <v>1</v>
      </c>
      <c r="AT1098">
        <v>1</v>
      </c>
      <c r="AU1098">
        <v>4</v>
      </c>
      <c r="AV1098">
        <v>3</v>
      </c>
      <c r="AW1098">
        <v>1</v>
      </c>
      <c r="AX1098" s="67" t="s">
        <v>88</v>
      </c>
      <c r="AY1098" t="s">
        <v>88</v>
      </c>
      <c r="BA1098">
        <v>4</v>
      </c>
      <c r="BB1098" s="67">
        <v>4</v>
      </c>
      <c r="BC1098" s="117" t="s">
        <v>132</v>
      </c>
      <c r="BF1098">
        <f t="shared" si="115"/>
        <v>0</v>
      </c>
      <c r="BG1098">
        <f t="shared" si="119"/>
        <v>0</v>
      </c>
      <c r="BH1098">
        <f t="shared" si="119"/>
        <v>0</v>
      </c>
      <c r="BI1098">
        <f t="shared" si="119"/>
        <v>0</v>
      </c>
      <c r="BJ1098">
        <f t="shared" si="119"/>
        <v>0</v>
      </c>
      <c r="BK1098">
        <f t="shared" si="119"/>
        <v>0</v>
      </c>
      <c r="BL1098">
        <f t="shared" si="118"/>
        <v>0</v>
      </c>
      <c r="BM1098">
        <f t="shared" si="116"/>
        <v>0</v>
      </c>
      <c r="BN1098">
        <f t="shared" si="116"/>
        <v>0</v>
      </c>
      <c r="BO1098">
        <f t="shared" si="116"/>
        <v>1</v>
      </c>
      <c r="BP1098">
        <f t="shared" si="116"/>
        <v>0</v>
      </c>
      <c r="BQ1098">
        <f t="shared" si="117"/>
        <v>0</v>
      </c>
      <c r="BR1098">
        <f t="shared" si="116"/>
        <v>0</v>
      </c>
      <c r="BS1098">
        <f t="shared" si="116"/>
        <v>0</v>
      </c>
      <c r="BT1098" s="256">
        <f t="shared" si="120"/>
        <v>2</v>
      </c>
    </row>
    <row r="1099" spans="2:72" x14ac:dyDescent="0.2">
      <c r="B1099" s="93" t="str">
        <f>IFERROR(VLOOKUP(TABLA!$F1099,BLIOTECAS!$C$1:$E$26,2,FALSE),"")</f>
        <v>BBA</v>
      </c>
      <c r="C1099" s="93" t="str">
        <f>IFERROR(VLOOKUP(TABLA!F1099,BLIOTECAS!$C$1:$E$26,3,FALSE),"")</f>
        <v>Humanidades</v>
      </c>
      <c r="D1099" s="290" t="s">
        <v>1069</v>
      </c>
      <c r="E1099" s="128" t="s">
        <v>10</v>
      </c>
      <c r="F1099" t="s">
        <v>29</v>
      </c>
      <c r="G1099" t="s">
        <v>46</v>
      </c>
      <c r="H1099" t="s">
        <v>46</v>
      </c>
      <c r="J1099" t="s">
        <v>29</v>
      </c>
      <c r="K1099" t="s">
        <v>13</v>
      </c>
      <c r="L1099" t="s">
        <v>17</v>
      </c>
      <c r="M1099" t="s">
        <v>1118</v>
      </c>
      <c r="N1099">
        <v>5</v>
      </c>
      <c r="O1099">
        <v>5</v>
      </c>
      <c r="P1099">
        <v>5</v>
      </c>
      <c r="Q1099">
        <v>5</v>
      </c>
      <c r="R1099">
        <v>5</v>
      </c>
      <c r="S1099" t="s">
        <v>87</v>
      </c>
      <c r="T1099" t="s">
        <v>87</v>
      </c>
      <c r="U1099">
        <v>5</v>
      </c>
      <c r="X1099">
        <v>4</v>
      </c>
      <c r="Y1099">
        <v>1</v>
      </c>
      <c r="Z1099">
        <v>2</v>
      </c>
      <c r="AA1099">
        <v>2</v>
      </c>
      <c r="AB1099">
        <v>4</v>
      </c>
      <c r="AC1099">
        <v>5</v>
      </c>
      <c r="AD1099">
        <v>5</v>
      </c>
      <c r="AE1099">
        <v>5</v>
      </c>
      <c r="AF1099">
        <v>5</v>
      </c>
      <c r="AG1099">
        <v>5</v>
      </c>
      <c r="AH1099">
        <v>5</v>
      </c>
      <c r="AI1099">
        <v>5</v>
      </c>
      <c r="AJ1099">
        <v>5</v>
      </c>
      <c r="AK1099" t="s">
        <v>88</v>
      </c>
      <c r="AL1099" t="s">
        <v>88</v>
      </c>
      <c r="AM1099">
        <v>5</v>
      </c>
      <c r="AN1099">
        <v>5</v>
      </c>
      <c r="AO1099" t="s">
        <v>115</v>
      </c>
      <c r="AP1099">
        <v>5</v>
      </c>
      <c r="AQ1099">
        <v>5</v>
      </c>
      <c r="AR1099">
        <v>5</v>
      </c>
      <c r="AS1099">
        <v>5</v>
      </c>
      <c r="AT1099">
        <v>5</v>
      </c>
      <c r="AU1099">
        <v>5</v>
      </c>
      <c r="AV1099">
        <v>5</v>
      </c>
      <c r="AW1099">
        <v>5</v>
      </c>
      <c r="AX1099" s="67" t="s">
        <v>87</v>
      </c>
      <c r="AY1099" t="s">
        <v>87</v>
      </c>
      <c r="BA1099">
        <v>5</v>
      </c>
      <c r="BB1099" s="67">
        <v>5</v>
      </c>
      <c r="BC1099" s="117" t="s">
        <v>135</v>
      </c>
      <c r="BD1099" t="s">
        <v>850</v>
      </c>
      <c r="BE1099" t="s">
        <v>851</v>
      </c>
      <c r="BF1099">
        <f t="shared" si="115"/>
        <v>0</v>
      </c>
      <c r="BG1099">
        <f t="shared" si="119"/>
        <v>0</v>
      </c>
      <c r="BH1099">
        <f t="shared" si="119"/>
        <v>0</v>
      </c>
      <c r="BI1099">
        <f t="shared" si="119"/>
        <v>0</v>
      </c>
      <c r="BJ1099">
        <f t="shared" si="119"/>
        <v>0</v>
      </c>
      <c r="BK1099">
        <f t="shared" si="119"/>
        <v>0</v>
      </c>
      <c r="BL1099">
        <f t="shared" si="118"/>
        <v>0</v>
      </c>
      <c r="BM1099">
        <f t="shared" si="116"/>
        <v>0</v>
      </c>
      <c r="BN1099">
        <f t="shared" si="116"/>
        <v>0</v>
      </c>
      <c r="BO1099">
        <f t="shared" si="116"/>
        <v>0</v>
      </c>
      <c r="BP1099">
        <f t="shared" si="116"/>
        <v>0</v>
      </c>
      <c r="BQ1099">
        <f t="shared" si="117"/>
        <v>0</v>
      </c>
      <c r="BR1099">
        <f t="shared" si="116"/>
        <v>1</v>
      </c>
      <c r="BS1099">
        <f t="shared" si="116"/>
        <v>0</v>
      </c>
      <c r="BT1099" s="256">
        <f t="shared" si="120"/>
        <v>5</v>
      </c>
    </row>
    <row r="1100" spans="2:72" x14ac:dyDescent="0.2">
      <c r="B1100" s="93" t="str">
        <f>IFERROR(VLOOKUP(TABLA!$F1100,BLIOTECAS!$C$1:$E$26,2,FALSE),"")</f>
        <v>CPS</v>
      </c>
      <c r="C1100" s="93" t="str">
        <f>IFERROR(VLOOKUP(TABLA!F1100,BLIOTECAS!$C$1:$E$26,3,FALSE),"")</f>
        <v>Ciencias Sociales</v>
      </c>
      <c r="D1100" s="290" t="s">
        <v>1069</v>
      </c>
      <c r="E1100" s="128" t="s">
        <v>8</v>
      </c>
      <c r="F1100" t="s">
        <v>18</v>
      </c>
      <c r="G1100" t="s">
        <v>46</v>
      </c>
      <c r="H1100" t="s">
        <v>45</v>
      </c>
      <c r="J1100" t="s">
        <v>18</v>
      </c>
      <c r="N1100">
        <v>5</v>
      </c>
      <c r="O1100">
        <v>4</v>
      </c>
      <c r="P1100">
        <v>4</v>
      </c>
      <c r="Q1100">
        <v>3</v>
      </c>
      <c r="S1100" t="s">
        <v>87</v>
      </c>
      <c r="T1100" t="s">
        <v>87</v>
      </c>
      <c r="U1100">
        <v>3</v>
      </c>
      <c r="V1100">
        <v>3</v>
      </c>
      <c r="W1100">
        <v>3</v>
      </c>
      <c r="X1100">
        <v>4</v>
      </c>
      <c r="Y1100">
        <v>5</v>
      </c>
      <c r="Z1100">
        <v>4</v>
      </c>
      <c r="AA1100">
        <v>4</v>
      </c>
      <c r="AB1100">
        <v>4</v>
      </c>
      <c r="AC1100">
        <v>4</v>
      </c>
      <c r="AD1100">
        <v>4</v>
      </c>
      <c r="AE1100">
        <v>3</v>
      </c>
      <c r="AF1100">
        <v>3</v>
      </c>
      <c r="AG1100">
        <v>5</v>
      </c>
      <c r="AH1100">
        <v>5</v>
      </c>
      <c r="AI1100">
        <v>2</v>
      </c>
      <c r="AJ1100">
        <v>4</v>
      </c>
      <c r="AK1100" t="s">
        <v>88</v>
      </c>
      <c r="AL1100" t="s">
        <v>88</v>
      </c>
      <c r="AM1100">
        <v>4</v>
      </c>
      <c r="AN1100">
        <v>4</v>
      </c>
      <c r="AO1100" t="s">
        <v>659</v>
      </c>
      <c r="AP1100">
        <v>5</v>
      </c>
      <c r="AQ1100">
        <v>5</v>
      </c>
      <c r="AR1100">
        <v>4</v>
      </c>
      <c r="AS1100">
        <v>5</v>
      </c>
      <c r="AT1100">
        <v>5</v>
      </c>
      <c r="AU1100">
        <v>5</v>
      </c>
      <c r="AV1100">
        <v>3</v>
      </c>
      <c r="AW1100">
        <v>3</v>
      </c>
      <c r="AX1100" s="67" t="s">
        <v>88</v>
      </c>
      <c r="AY1100" t="s">
        <v>88</v>
      </c>
      <c r="BA1100">
        <v>5</v>
      </c>
      <c r="BB1100" s="67">
        <v>5</v>
      </c>
      <c r="BC1100" s="117" t="s">
        <v>134</v>
      </c>
      <c r="BF1100">
        <f t="shared" si="115"/>
        <v>0</v>
      </c>
      <c r="BG1100">
        <f t="shared" si="119"/>
        <v>0</v>
      </c>
      <c r="BH1100">
        <f t="shared" si="119"/>
        <v>0</v>
      </c>
      <c r="BI1100">
        <f t="shared" si="119"/>
        <v>0</v>
      </c>
      <c r="BJ1100">
        <f t="shared" si="119"/>
        <v>0</v>
      </c>
      <c r="BK1100">
        <f t="shared" si="119"/>
        <v>0</v>
      </c>
      <c r="BL1100">
        <f t="shared" si="118"/>
        <v>1</v>
      </c>
      <c r="BM1100">
        <f t="shared" si="116"/>
        <v>0</v>
      </c>
      <c r="BN1100">
        <f t="shared" si="116"/>
        <v>1</v>
      </c>
      <c r="BO1100">
        <f t="shared" si="116"/>
        <v>1</v>
      </c>
      <c r="BP1100">
        <f t="shared" si="116"/>
        <v>1</v>
      </c>
      <c r="BQ1100">
        <f t="shared" si="117"/>
        <v>0</v>
      </c>
      <c r="BR1100">
        <f t="shared" si="116"/>
        <v>0</v>
      </c>
      <c r="BS1100">
        <f t="shared" si="116"/>
        <v>0</v>
      </c>
      <c r="BT1100" s="256">
        <f t="shared" si="120"/>
        <v>4</v>
      </c>
    </row>
    <row r="1101" spans="2:72" x14ac:dyDescent="0.2">
      <c r="B1101" s="93" t="str">
        <f>IFERROR(VLOOKUP(TABLA!$F1101,BLIOTECAS!$C$1:$E$26,2,FALSE),"")</f>
        <v>FLL</v>
      </c>
      <c r="C1101" s="93" t="str">
        <f>IFERROR(VLOOKUP(TABLA!F1101,BLIOTECAS!$C$1:$E$26,3,FALSE),"")</f>
        <v>Humanidades</v>
      </c>
      <c r="D1101" s="290" t="s">
        <v>1069</v>
      </c>
      <c r="E1101" s="128" t="s">
        <v>8</v>
      </c>
      <c r="F1101" t="s">
        <v>15</v>
      </c>
      <c r="G1101" t="s">
        <v>47</v>
      </c>
      <c r="H1101" t="s">
        <v>45</v>
      </c>
      <c r="J1101" t="s">
        <v>76</v>
      </c>
      <c r="K1101" t="s">
        <v>22</v>
      </c>
      <c r="L1101" t="s">
        <v>56</v>
      </c>
      <c r="M1101" t="s">
        <v>852</v>
      </c>
      <c r="N1101">
        <v>5</v>
      </c>
      <c r="O1101">
        <v>5</v>
      </c>
      <c r="P1101">
        <v>4</v>
      </c>
      <c r="Q1101">
        <v>3</v>
      </c>
      <c r="R1101">
        <v>5</v>
      </c>
      <c r="S1101" t="s">
        <v>88</v>
      </c>
      <c r="T1101" t="s">
        <v>88</v>
      </c>
      <c r="U1101">
        <v>1</v>
      </c>
      <c r="V1101">
        <v>1</v>
      </c>
      <c r="W1101">
        <v>1</v>
      </c>
      <c r="X1101">
        <v>3</v>
      </c>
      <c r="Y1101">
        <v>5</v>
      </c>
      <c r="Z1101">
        <v>3</v>
      </c>
      <c r="AA1101">
        <v>5</v>
      </c>
      <c r="AB1101">
        <v>2</v>
      </c>
      <c r="AC1101">
        <v>4</v>
      </c>
      <c r="AD1101">
        <v>5</v>
      </c>
      <c r="AE1101">
        <v>4</v>
      </c>
      <c r="AF1101">
        <v>3</v>
      </c>
      <c r="AG1101">
        <v>3</v>
      </c>
      <c r="AH1101">
        <v>5</v>
      </c>
      <c r="AI1101">
        <v>4</v>
      </c>
      <c r="AJ1101">
        <v>5</v>
      </c>
      <c r="AK1101" t="s">
        <v>87</v>
      </c>
      <c r="AL1101" t="s">
        <v>88</v>
      </c>
      <c r="AM1101">
        <v>4</v>
      </c>
      <c r="AN1101">
        <v>5</v>
      </c>
      <c r="AO1101" t="s">
        <v>113</v>
      </c>
      <c r="AP1101">
        <v>3</v>
      </c>
      <c r="AQ1101">
        <v>3</v>
      </c>
      <c r="AR1101">
        <v>3</v>
      </c>
      <c r="AS1101">
        <v>3</v>
      </c>
      <c r="AT1101">
        <v>3</v>
      </c>
      <c r="AU1101">
        <v>3</v>
      </c>
      <c r="AV1101">
        <v>3</v>
      </c>
      <c r="AW1101">
        <v>3</v>
      </c>
      <c r="AX1101" s="67" t="s">
        <v>88</v>
      </c>
      <c r="AY1101" t="s">
        <v>88</v>
      </c>
      <c r="BA1101">
        <v>5</v>
      </c>
      <c r="BB1101" s="67">
        <v>5</v>
      </c>
      <c r="BC1101" s="117" t="s">
        <v>135</v>
      </c>
      <c r="BF1101">
        <f t="shared" si="115"/>
        <v>0</v>
      </c>
      <c r="BG1101">
        <f t="shared" si="119"/>
        <v>0</v>
      </c>
      <c r="BH1101">
        <f t="shared" si="119"/>
        <v>0</v>
      </c>
      <c r="BI1101">
        <f t="shared" si="119"/>
        <v>0</v>
      </c>
      <c r="BJ1101">
        <f t="shared" si="119"/>
        <v>0</v>
      </c>
      <c r="BK1101">
        <f t="shared" si="119"/>
        <v>0</v>
      </c>
      <c r="BL1101">
        <f t="shared" si="118"/>
        <v>0</v>
      </c>
      <c r="BM1101">
        <f t="shared" si="116"/>
        <v>0</v>
      </c>
      <c r="BN1101">
        <f t="shared" si="116"/>
        <v>0</v>
      </c>
      <c r="BO1101">
        <f t="shared" si="116"/>
        <v>1</v>
      </c>
      <c r="BP1101">
        <f t="shared" si="116"/>
        <v>0</v>
      </c>
      <c r="BQ1101">
        <f t="shared" si="117"/>
        <v>0</v>
      </c>
      <c r="BR1101">
        <f t="shared" si="116"/>
        <v>0</v>
      </c>
      <c r="BS1101">
        <f t="shared" si="116"/>
        <v>0</v>
      </c>
      <c r="BT1101" s="256">
        <f t="shared" si="120"/>
        <v>5</v>
      </c>
    </row>
    <row r="1102" spans="2:72" x14ac:dyDescent="0.2">
      <c r="B1102" s="93" t="str">
        <f>IFERROR(VLOOKUP(TABLA!$F1102,BLIOTECAS!$C$1:$E$26,2,FALSE),"")</f>
        <v>INF</v>
      </c>
      <c r="C1102" s="93" t="str">
        <f>IFERROR(VLOOKUP(TABLA!F1102,BLIOTECAS!$C$1:$E$26,3,FALSE),"")</f>
        <v>Ciencias Sociales</v>
      </c>
      <c r="D1102" s="290" t="s">
        <v>1069</v>
      </c>
      <c r="E1102" s="128" t="s">
        <v>8</v>
      </c>
      <c r="F1102" t="s">
        <v>17</v>
      </c>
      <c r="G1102" t="s">
        <v>45</v>
      </c>
      <c r="H1102" t="s">
        <v>46</v>
      </c>
      <c r="J1102" t="s">
        <v>476</v>
      </c>
      <c r="M1102" t="s">
        <v>853</v>
      </c>
      <c r="N1102">
        <v>4</v>
      </c>
      <c r="O1102">
        <v>4</v>
      </c>
      <c r="P1102">
        <v>5</v>
      </c>
      <c r="Q1102">
        <v>3</v>
      </c>
      <c r="R1102">
        <v>5</v>
      </c>
      <c r="S1102" t="s">
        <v>88</v>
      </c>
      <c r="T1102" t="s">
        <v>87</v>
      </c>
      <c r="U1102">
        <v>3</v>
      </c>
      <c r="V1102">
        <v>2</v>
      </c>
      <c r="W1102">
        <v>3</v>
      </c>
      <c r="X1102">
        <v>1</v>
      </c>
      <c r="Y1102">
        <v>5</v>
      </c>
      <c r="Z1102">
        <v>5</v>
      </c>
      <c r="AA1102">
        <v>5</v>
      </c>
      <c r="AB1102">
        <v>1</v>
      </c>
      <c r="AC1102">
        <v>3</v>
      </c>
      <c r="AD1102">
        <v>4</v>
      </c>
      <c r="AE1102">
        <v>4</v>
      </c>
      <c r="AF1102">
        <v>4</v>
      </c>
      <c r="AG1102">
        <v>5</v>
      </c>
      <c r="AH1102">
        <v>4</v>
      </c>
      <c r="AI1102">
        <v>3</v>
      </c>
      <c r="AJ1102">
        <v>3</v>
      </c>
      <c r="AK1102" t="s">
        <v>88</v>
      </c>
      <c r="AL1102" t="s">
        <v>87</v>
      </c>
      <c r="AM1102">
        <v>4</v>
      </c>
      <c r="AN1102">
        <v>4</v>
      </c>
      <c r="AO1102" t="s">
        <v>113</v>
      </c>
      <c r="AP1102">
        <v>4</v>
      </c>
      <c r="AQ1102">
        <v>2</v>
      </c>
      <c r="AR1102">
        <v>2</v>
      </c>
      <c r="AS1102">
        <v>5</v>
      </c>
      <c r="AT1102">
        <v>5</v>
      </c>
      <c r="AU1102">
        <v>4</v>
      </c>
      <c r="AV1102">
        <v>4</v>
      </c>
      <c r="AW1102">
        <v>2</v>
      </c>
      <c r="AX1102" s="67" t="s">
        <v>88</v>
      </c>
      <c r="AY1102" t="s">
        <v>88</v>
      </c>
      <c r="BA1102">
        <v>5</v>
      </c>
      <c r="BB1102" s="67">
        <v>5</v>
      </c>
      <c r="BC1102" s="117" t="s">
        <v>134</v>
      </c>
      <c r="BF1102">
        <f t="shared" si="115"/>
        <v>0</v>
      </c>
      <c r="BG1102">
        <f t="shared" si="119"/>
        <v>0</v>
      </c>
      <c r="BH1102">
        <f t="shared" si="119"/>
        <v>0</v>
      </c>
      <c r="BI1102">
        <f t="shared" si="119"/>
        <v>0</v>
      </c>
      <c r="BJ1102">
        <f t="shared" si="119"/>
        <v>0</v>
      </c>
      <c r="BK1102">
        <f t="shared" si="119"/>
        <v>0</v>
      </c>
      <c r="BL1102">
        <f t="shared" si="118"/>
        <v>0</v>
      </c>
      <c r="BM1102">
        <f t="shared" si="116"/>
        <v>0</v>
      </c>
      <c r="BN1102">
        <f t="shared" si="116"/>
        <v>0</v>
      </c>
      <c r="BO1102">
        <f t="shared" si="116"/>
        <v>1</v>
      </c>
      <c r="BP1102">
        <f t="shared" si="116"/>
        <v>0</v>
      </c>
      <c r="BQ1102">
        <f t="shared" si="117"/>
        <v>0</v>
      </c>
      <c r="BR1102">
        <f t="shared" si="116"/>
        <v>0</v>
      </c>
      <c r="BS1102">
        <f t="shared" si="116"/>
        <v>0</v>
      </c>
      <c r="BT1102" s="256">
        <f t="shared" si="120"/>
        <v>4</v>
      </c>
    </row>
    <row r="1103" spans="2:72" x14ac:dyDescent="0.2">
      <c r="B1103" s="93" t="str">
        <f>IFERROR(VLOOKUP(TABLA!$F1103,BLIOTECAS!$C$1:$E$26,2,FALSE),"")</f>
        <v/>
      </c>
      <c r="C1103" s="93" t="str">
        <f>IFERROR(VLOOKUP(TABLA!F1103,BLIOTECAS!$C$1:$E$26,3,FALSE),"")</f>
        <v/>
      </c>
      <c r="D1103" s="290" t="s">
        <v>1069</v>
      </c>
      <c r="E1103" s="128" t="s">
        <v>8</v>
      </c>
      <c r="G1103" t="s">
        <v>45</v>
      </c>
      <c r="H1103" t="s">
        <v>46</v>
      </c>
      <c r="J1103" t="s">
        <v>476</v>
      </c>
      <c r="M1103" t="s">
        <v>389</v>
      </c>
      <c r="N1103">
        <v>4</v>
      </c>
      <c r="O1103">
        <v>2</v>
      </c>
      <c r="P1103">
        <v>3</v>
      </c>
      <c r="Q1103">
        <v>3</v>
      </c>
      <c r="R1103">
        <v>4</v>
      </c>
      <c r="S1103" t="s">
        <v>88</v>
      </c>
      <c r="T1103" t="s">
        <v>88</v>
      </c>
      <c r="U1103">
        <v>1</v>
      </c>
      <c r="V1103">
        <v>4</v>
      </c>
      <c r="W1103">
        <v>4</v>
      </c>
      <c r="X1103">
        <v>1</v>
      </c>
      <c r="Y1103">
        <v>5</v>
      </c>
      <c r="Z1103">
        <v>3</v>
      </c>
      <c r="AA1103">
        <v>5</v>
      </c>
      <c r="AB1103">
        <v>1</v>
      </c>
      <c r="AC1103">
        <v>3</v>
      </c>
      <c r="AD1103">
        <v>4</v>
      </c>
      <c r="AE1103">
        <v>4</v>
      </c>
      <c r="AF1103">
        <v>4</v>
      </c>
      <c r="AG1103">
        <v>4</v>
      </c>
      <c r="AH1103">
        <v>4</v>
      </c>
      <c r="AI1103">
        <v>4</v>
      </c>
      <c r="AJ1103">
        <v>4</v>
      </c>
      <c r="AK1103" t="s">
        <v>87</v>
      </c>
      <c r="AL1103" t="s">
        <v>88</v>
      </c>
      <c r="AM1103">
        <v>4</v>
      </c>
      <c r="AN1103">
        <v>3</v>
      </c>
      <c r="AP1103">
        <v>4</v>
      </c>
      <c r="AQ1103">
        <v>4</v>
      </c>
      <c r="AR1103">
        <v>5</v>
      </c>
      <c r="AS1103">
        <v>5</v>
      </c>
      <c r="AT1103">
        <v>5</v>
      </c>
      <c r="AU1103">
        <v>5</v>
      </c>
      <c r="AV1103">
        <v>5</v>
      </c>
      <c r="AW1103">
        <v>5</v>
      </c>
      <c r="AX1103" s="67" t="s">
        <v>88</v>
      </c>
      <c r="AY1103" t="s">
        <v>88</v>
      </c>
      <c r="BA1103">
        <v>5</v>
      </c>
      <c r="BB1103" s="67">
        <v>5</v>
      </c>
      <c r="BC1103" s="117" t="s">
        <v>134</v>
      </c>
      <c r="BF1103">
        <f t="shared" si="115"/>
        <v>0</v>
      </c>
      <c r="BG1103">
        <f t="shared" si="119"/>
        <v>0</v>
      </c>
      <c r="BH1103">
        <f t="shared" si="119"/>
        <v>0</v>
      </c>
      <c r="BI1103">
        <f t="shared" si="119"/>
        <v>0</v>
      </c>
      <c r="BJ1103">
        <f t="shared" si="119"/>
        <v>0</v>
      </c>
      <c r="BK1103">
        <f t="shared" si="119"/>
        <v>0</v>
      </c>
      <c r="BL1103">
        <f t="shared" si="118"/>
        <v>0</v>
      </c>
      <c r="BM1103">
        <f t="shared" si="116"/>
        <v>0</v>
      </c>
      <c r="BN1103">
        <f t="shared" si="116"/>
        <v>0</v>
      </c>
      <c r="BO1103">
        <f t="shared" si="116"/>
        <v>0</v>
      </c>
      <c r="BP1103">
        <f t="shared" si="116"/>
        <v>0</v>
      </c>
      <c r="BQ1103">
        <f t="shared" si="117"/>
        <v>0</v>
      </c>
      <c r="BR1103">
        <f t="shared" si="116"/>
        <v>0</v>
      </c>
      <c r="BS1103">
        <f t="shared" si="116"/>
        <v>0</v>
      </c>
      <c r="BT1103" s="256">
        <f t="shared" si="120"/>
        <v>4</v>
      </c>
    </row>
    <row r="1104" spans="2:72" x14ac:dyDescent="0.2">
      <c r="B1104" s="93" t="str">
        <f>IFERROR(VLOOKUP(TABLA!$F1104,BLIOTECAS!$C$1:$E$26,2,FALSE),"")</f>
        <v>GHI</v>
      </c>
      <c r="C1104" s="93" t="str">
        <f>IFERROR(VLOOKUP(TABLA!F1104,BLIOTECAS!$C$1:$E$26,3,FALSE),"")</f>
        <v>Humanidades</v>
      </c>
      <c r="D1104" s="290" t="s">
        <v>1069</v>
      </c>
      <c r="E1104" s="128" t="s">
        <v>8</v>
      </c>
      <c r="F1104" t="s">
        <v>13</v>
      </c>
      <c r="G1104" t="s">
        <v>48</v>
      </c>
      <c r="H1104" t="s">
        <v>48</v>
      </c>
      <c r="J1104" t="s">
        <v>13</v>
      </c>
      <c r="K1104" t="s">
        <v>56</v>
      </c>
      <c r="L1104" t="s">
        <v>69</v>
      </c>
      <c r="M1104" t="s">
        <v>854</v>
      </c>
      <c r="N1104">
        <v>4</v>
      </c>
      <c r="O1104">
        <v>5</v>
      </c>
      <c r="P1104">
        <v>3</v>
      </c>
      <c r="Q1104">
        <v>2</v>
      </c>
      <c r="R1104">
        <v>4</v>
      </c>
      <c r="S1104" t="s">
        <v>87</v>
      </c>
      <c r="T1104" t="s">
        <v>87</v>
      </c>
      <c r="U1104">
        <v>5</v>
      </c>
      <c r="V1104">
        <v>2</v>
      </c>
      <c r="W1104">
        <v>3</v>
      </c>
      <c r="X1104">
        <v>3</v>
      </c>
      <c r="Y1104">
        <v>2</v>
      </c>
      <c r="Z1104">
        <v>4</v>
      </c>
      <c r="AA1104">
        <v>1</v>
      </c>
      <c r="AB1104">
        <v>1</v>
      </c>
      <c r="AC1104">
        <v>1</v>
      </c>
      <c r="AD1104">
        <v>4</v>
      </c>
      <c r="AE1104">
        <v>4</v>
      </c>
      <c r="AF1104">
        <v>4</v>
      </c>
      <c r="AG1104">
        <v>3</v>
      </c>
      <c r="AH1104">
        <v>4</v>
      </c>
      <c r="AI1104">
        <v>5</v>
      </c>
      <c r="AJ1104">
        <v>3</v>
      </c>
      <c r="AK1104" t="s">
        <v>87</v>
      </c>
      <c r="AL1104" t="s">
        <v>87</v>
      </c>
      <c r="AM1104">
        <v>4</v>
      </c>
      <c r="AN1104">
        <v>4</v>
      </c>
      <c r="AO1104" t="s">
        <v>505</v>
      </c>
      <c r="AP1104">
        <v>5</v>
      </c>
      <c r="AQ1104">
        <v>4</v>
      </c>
      <c r="AR1104">
        <v>4</v>
      </c>
      <c r="AS1104">
        <v>5</v>
      </c>
      <c r="AT1104">
        <v>5</v>
      </c>
      <c r="AU1104">
        <v>4</v>
      </c>
      <c r="AV1104">
        <v>3</v>
      </c>
      <c r="AW1104">
        <v>3</v>
      </c>
      <c r="AX1104" s="67" t="s">
        <v>88</v>
      </c>
      <c r="AY1104" t="s">
        <v>88</v>
      </c>
      <c r="BA1104">
        <v>4</v>
      </c>
      <c r="BB1104" s="67">
        <v>4</v>
      </c>
      <c r="BC1104" s="117" t="s">
        <v>135</v>
      </c>
      <c r="BD1104" t="s">
        <v>1119</v>
      </c>
      <c r="BE1104" t="s">
        <v>483</v>
      </c>
      <c r="BF1104">
        <f t="shared" si="115"/>
        <v>0</v>
      </c>
      <c r="BG1104">
        <f t="shared" si="119"/>
        <v>0</v>
      </c>
      <c r="BH1104">
        <f t="shared" si="119"/>
        <v>0</v>
      </c>
      <c r="BI1104">
        <f t="shared" si="119"/>
        <v>0</v>
      </c>
      <c r="BJ1104">
        <f t="shared" si="119"/>
        <v>0</v>
      </c>
      <c r="BK1104">
        <f t="shared" si="119"/>
        <v>0</v>
      </c>
      <c r="BL1104">
        <f t="shared" si="118"/>
        <v>1</v>
      </c>
      <c r="BM1104">
        <f t="shared" si="116"/>
        <v>0</v>
      </c>
      <c r="BN1104">
        <f t="shared" si="116"/>
        <v>0</v>
      </c>
      <c r="BO1104">
        <f t="shared" si="116"/>
        <v>1</v>
      </c>
      <c r="BP1104">
        <f t="shared" si="116"/>
        <v>0</v>
      </c>
      <c r="BQ1104">
        <f t="shared" si="117"/>
        <v>0</v>
      </c>
      <c r="BR1104">
        <f t="shared" si="116"/>
        <v>0</v>
      </c>
      <c r="BS1104">
        <f t="shared" si="116"/>
        <v>0</v>
      </c>
      <c r="BT1104" s="256">
        <f t="shared" si="120"/>
        <v>5</v>
      </c>
    </row>
    <row r="1105" spans="2:72" x14ac:dyDescent="0.2">
      <c r="B1105" s="93" t="str">
        <f>IFERROR(VLOOKUP(TABLA!$F1105,BLIOTECAS!$C$1:$E$26,2,FALSE),"")</f>
        <v>FLL</v>
      </c>
      <c r="C1105" s="93" t="str">
        <f>IFERROR(VLOOKUP(TABLA!F1105,BLIOTECAS!$C$1:$E$26,3,FALSE),"")</f>
        <v>Humanidades</v>
      </c>
      <c r="D1105" s="290" t="s">
        <v>1069</v>
      </c>
      <c r="E1105" s="128" t="s">
        <v>9</v>
      </c>
      <c r="F1105" t="s">
        <v>15</v>
      </c>
      <c r="G1105" t="s">
        <v>47</v>
      </c>
      <c r="H1105" t="s">
        <v>48</v>
      </c>
      <c r="J1105" t="s">
        <v>76</v>
      </c>
      <c r="K1105" t="s">
        <v>56</v>
      </c>
      <c r="L1105" t="s">
        <v>13</v>
      </c>
      <c r="M1105" t="s">
        <v>485</v>
      </c>
      <c r="N1105">
        <v>5</v>
      </c>
      <c r="O1105">
        <v>5</v>
      </c>
      <c r="P1105">
        <v>5</v>
      </c>
      <c r="Q1105">
        <v>3</v>
      </c>
      <c r="R1105">
        <v>5</v>
      </c>
      <c r="S1105" t="s">
        <v>87</v>
      </c>
      <c r="T1105" t="s">
        <v>87</v>
      </c>
      <c r="U1105">
        <v>5</v>
      </c>
      <c r="V1105">
        <v>2</v>
      </c>
      <c r="W1105">
        <v>5</v>
      </c>
      <c r="X1105">
        <v>2</v>
      </c>
      <c r="Y1105">
        <v>4</v>
      </c>
      <c r="Z1105">
        <v>2</v>
      </c>
      <c r="AA1105">
        <v>1</v>
      </c>
      <c r="AB1105">
        <v>3</v>
      </c>
      <c r="AC1105">
        <v>3</v>
      </c>
      <c r="AD1105">
        <v>4</v>
      </c>
      <c r="AE1105">
        <v>4</v>
      </c>
      <c r="AF1105">
        <v>5</v>
      </c>
      <c r="AG1105">
        <v>4</v>
      </c>
      <c r="AH1105">
        <v>3</v>
      </c>
      <c r="AI1105">
        <v>5</v>
      </c>
      <c r="AJ1105">
        <v>4</v>
      </c>
      <c r="AK1105" t="s">
        <v>87</v>
      </c>
      <c r="AL1105" t="s">
        <v>87</v>
      </c>
      <c r="AM1105">
        <v>5</v>
      </c>
      <c r="AN1105">
        <v>3</v>
      </c>
      <c r="AO1105" t="s">
        <v>115</v>
      </c>
      <c r="AP1105">
        <v>5</v>
      </c>
      <c r="AQ1105">
        <v>5</v>
      </c>
      <c r="AR1105">
        <v>5</v>
      </c>
      <c r="AS1105">
        <v>5</v>
      </c>
      <c r="AT1105">
        <v>5</v>
      </c>
      <c r="AU1105">
        <v>5</v>
      </c>
      <c r="AV1105">
        <v>5</v>
      </c>
      <c r="AW1105">
        <v>5</v>
      </c>
      <c r="AX1105" s="67" t="s">
        <v>87</v>
      </c>
      <c r="AY1105" t="s">
        <v>88</v>
      </c>
      <c r="BA1105">
        <v>5</v>
      </c>
      <c r="BB1105" s="67">
        <v>5</v>
      </c>
      <c r="BC1105" s="117" t="s">
        <v>135</v>
      </c>
      <c r="BF1105">
        <f t="shared" si="115"/>
        <v>0</v>
      </c>
      <c r="BG1105">
        <f t="shared" si="119"/>
        <v>0</v>
      </c>
      <c r="BH1105">
        <f t="shared" si="119"/>
        <v>0</v>
      </c>
      <c r="BI1105">
        <f t="shared" si="119"/>
        <v>0</v>
      </c>
      <c r="BJ1105">
        <f t="shared" si="119"/>
        <v>0</v>
      </c>
      <c r="BK1105">
        <f t="shared" si="119"/>
        <v>0</v>
      </c>
      <c r="BL1105">
        <f t="shared" si="118"/>
        <v>0</v>
      </c>
      <c r="BM1105">
        <f t="shared" si="116"/>
        <v>0</v>
      </c>
      <c r="BN1105">
        <f t="shared" si="116"/>
        <v>0</v>
      </c>
      <c r="BO1105">
        <f t="shared" si="116"/>
        <v>0</v>
      </c>
      <c r="BP1105">
        <f t="shared" si="116"/>
        <v>0</v>
      </c>
      <c r="BQ1105">
        <f t="shared" si="117"/>
        <v>0</v>
      </c>
      <c r="BR1105">
        <f t="shared" si="116"/>
        <v>1</v>
      </c>
      <c r="BS1105">
        <f t="shared" si="116"/>
        <v>0</v>
      </c>
      <c r="BT1105" s="256">
        <f t="shared" si="120"/>
        <v>5</v>
      </c>
    </row>
    <row r="1106" spans="2:72" x14ac:dyDescent="0.2">
      <c r="B1106" s="93" t="str">
        <f>IFERROR(VLOOKUP(TABLA!$F1106,BLIOTECAS!$C$1:$E$26,2,FALSE),"")</f>
        <v>ENF</v>
      </c>
      <c r="C1106" s="93" t="str">
        <f>IFERROR(VLOOKUP(TABLA!F1106,BLIOTECAS!$C$1:$E$26,3,FALSE),"")</f>
        <v>Ciencias de la Salud</v>
      </c>
      <c r="D1106" s="290" t="s">
        <v>1069</v>
      </c>
      <c r="E1106" s="128" t="s">
        <v>8</v>
      </c>
      <c r="F1106" t="s">
        <v>24</v>
      </c>
      <c r="G1106" t="s">
        <v>47</v>
      </c>
      <c r="H1106" t="s">
        <v>47</v>
      </c>
      <c r="J1106" t="s">
        <v>24</v>
      </c>
      <c r="K1106" t="s">
        <v>22</v>
      </c>
      <c r="L1106" t="s">
        <v>56</v>
      </c>
      <c r="M1106" t="s">
        <v>855</v>
      </c>
      <c r="N1106">
        <v>5</v>
      </c>
      <c r="O1106">
        <v>5</v>
      </c>
      <c r="P1106">
        <v>5</v>
      </c>
      <c r="Q1106">
        <v>5</v>
      </c>
      <c r="R1106">
        <v>5</v>
      </c>
      <c r="S1106" t="s">
        <v>88</v>
      </c>
      <c r="T1106" t="s">
        <v>87</v>
      </c>
      <c r="U1106">
        <v>4</v>
      </c>
      <c r="V1106">
        <v>3</v>
      </c>
      <c r="W1106">
        <v>4</v>
      </c>
      <c r="X1106">
        <v>4</v>
      </c>
      <c r="Y1106">
        <v>5</v>
      </c>
      <c r="Z1106">
        <v>4</v>
      </c>
      <c r="AA1106">
        <v>5</v>
      </c>
      <c r="AB1106">
        <v>4</v>
      </c>
      <c r="AC1106">
        <v>5</v>
      </c>
      <c r="AD1106">
        <v>5</v>
      </c>
      <c r="AE1106">
        <v>5</v>
      </c>
      <c r="AF1106">
        <v>5</v>
      </c>
      <c r="AG1106">
        <v>5</v>
      </c>
      <c r="AH1106">
        <v>5</v>
      </c>
      <c r="AI1106">
        <v>5</v>
      </c>
      <c r="AJ1106">
        <v>5</v>
      </c>
      <c r="AK1106" t="s">
        <v>87</v>
      </c>
      <c r="AL1106" t="s">
        <v>87</v>
      </c>
      <c r="AM1106">
        <v>5</v>
      </c>
      <c r="AN1106">
        <v>5</v>
      </c>
      <c r="AO1106" t="s">
        <v>115</v>
      </c>
      <c r="AP1106">
        <v>5</v>
      </c>
      <c r="AQ1106">
        <v>5</v>
      </c>
      <c r="AR1106">
        <v>5</v>
      </c>
      <c r="AS1106">
        <v>5</v>
      </c>
      <c r="AT1106">
        <v>5</v>
      </c>
      <c r="AU1106">
        <v>5</v>
      </c>
      <c r="AV1106">
        <v>5</v>
      </c>
      <c r="AW1106">
        <v>5</v>
      </c>
      <c r="AX1106" s="67" t="s">
        <v>87</v>
      </c>
      <c r="AY1106" t="s">
        <v>87</v>
      </c>
      <c r="AZ1106" t="s">
        <v>125</v>
      </c>
      <c r="BA1106">
        <v>5</v>
      </c>
      <c r="BB1106" s="67">
        <v>5</v>
      </c>
      <c r="BC1106" s="117" t="s">
        <v>135</v>
      </c>
      <c r="BD1106" t="s">
        <v>856</v>
      </c>
      <c r="BF1106">
        <f t="shared" si="115"/>
        <v>0</v>
      </c>
      <c r="BG1106">
        <f t="shared" si="119"/>
        <v>0</v>
      </c>
      <c r="BH1106">
        <f t="shared" si="119"/>
        <v>0</v>
      </c>
      <c r="BI1106">
        <f t="shared" si="119"/>
        <v>0</v>
      </c>
      <c r="BJ1106">
        <f t="shared" si="119"/>
        <v>0</v>
      </c>
      <c r="BK1106">
        <f t="shared" si="119"/>
        <v>0</v>
      </c>
      <c r="BL1106">
        <f t="shared" si="118"/>
        <v>0</v>
      </c>
      <c r="BM1106">
        <f t="shared" si="116"/>
        <v>0</v>
      </c>
      <c r="BN1106">
        <f t="shared" si="116"/>
        <v>0</v>
      </c>
      <c r="BO1106">
        <f t="shared" si="116"/>
        <v>0</v>
      </c>
      <c r="BP1106">
        <f t="shared" si="116"/>
        <v>0</v>
      </c>
      <c r="BQ1106">
        <f t="shared" si="117"/>
        <v>0</v>
      </c>
      <c r="BR1106">
        <f t="shared" si="116"/>
        <v>1</v>
      </c>
      <c r="BS1106">
        <f t="shared" si="116"/>
        <v>0</v>
      </c>
      <c r="BT1106" s="256">
        <f t="shared" si="120"/>
        <v>5</v>
      </c>
    </row>
    <row r="1107" spans="2:72" x14ac:dyDescent="0.2">
      <c r="B1107" s="93" t="str">
        <f>IFERROR(VLOOKUP(TABLA!$F1107,BLIOTECAS!$C$1:$E$26,2,FALSE),"")</f>
        <v>OPT</v>
      </c>
      <c r="C1107" s="93" t="str">
        <f>IFERROR(VLOOKUP(TABLA!F1107,BLIOTECAS!$C$1:$E$26,3,FALSE),"")</f>
        <v>Ciencias de la Salud</v>
      </c>
      <c r="D1107" s="290" t="s">
        <v>1069</v>
      </c>
      <c r="E1107" s="128" t="s">
        <v>8</v>
      </c>
      <c r="F1107" t="s">
        <v>37</v>
      </c>
      <c r="G1107" t="s">
        <v>47</v>
      </c>
      <c r="H1107" t="s">
        <v>45</v>
      </c>
      <c r="J1107" t="s">
        <v>37</v>
      </c>
      <c r="K1107" t="s">
        <v>56</v>
      </c>
      <c r="L1107" t="s">
        <v>22</v>
      </c>
      <c r="M1107" t="s">
        <v>367</v>
      </c>
      <c r="N1107">
        <v>5</v>
      </c>
      <c r="O1107">
        <v>4</v>
      </c>
      <c r="P1107">
        <v>4</v>
      </c>
      <c r="Q1107">
        <v>4</v>
      </c>
      <c r="R1107">
        <v>5</v>
      </c>
      <c r="S1107" t="s">
        <v>88</v>
      </c>
      <c r="T1107" t="s">
        <v>87</v>
      </c>
      <c r="U1107">
        <v>3</v>
      </c>
      <c r="V1107">
        <v>1</v>
      </c>
      <c r="W1107">
        <v>3</v>
      </c>
      <c r="X1107">
        <v>5</v>
      </c>
      <c r="Y1107">
        <v>5</v>
      </c>
      <c r="Z1107">
        <v>2</v>
      </c>
      <c r="AA1107">
        <v>5</v>
      </c>
      <c r="AB1107">
        <v>1</v>
      </c>
      <c r="AC1107">
        <v>5</v>
      </c>
      <c r="AD1107">
        <v>5</v>
      </c>
      <c r="AE1107">
        <v>5</v>
      </c>
      <c r="AF1107">
        <v>5</v>
      </c>
      <c r="AG1107">
        <v>3</v>
      </c>
      <c r="AH1107">
        <v>3</v>
      </c>
      <c r="AI1107">
        <v>5</v>
      </c>
      <c r="AJ1107">
        <v>3</v>
      </c>
      <c r="AK1107" t="s">
        <v>88</v>
      </c>
      <c r="AL1107" t="s">
        <v>88</v>
      </c>
      <c r="AM1107">
        <v>4</v>
      </c>
      <c r="AN1107">
        <v>5</v>
      </c>
      <c r="AO1107" t="s">
        <v>113</v>
      </c>
      <c r="AP1107">
        <v>5</v>
      </c>
      <c r="AQ1107">
        <v>5</v>
      </c>
      <c r="AR1107">
        <v>5</v>
      </c>
      <c r="AS1107">
        <v>4</v>
      </c>
      <c r="AT1107">
        <v>4</v>
      </c>
      <c r="AU1107">
        <v>3</v>
      </c>
      <c r="AV1107">
        <v>5</v>
      </c>
      <c r="AW1107">
        <v>2</v>
      </c>
      <c r="AX1107" s="67" t="s">
        <v>87</v>
      </c>
      <c r="AY1107" t="s">
        <v>88</v>
      </c>
      <c r="BA1107">
        <v>5</v>
      </c>
      <c r="BB1107" s="67">
        <v>5</v>
      </c>
      <c r="BC1107" s="117" t="s">
        <v>135</v>
      </c>
      <c r="BF1107">
        <f t="shared" si="115"/>
        <v>0</v>
      </c>
      <c r="BG1107">
        <f t="shared" si="119"/>
        <v>0</v>
      </c>
      <c r="BH1107">
        <f t="shared" si="119"/>
        <v>0</v>
      </c>
      <c r="BI1107">
        <f t="shared" si="119"/>
        <v>0</v>
      </c>
      <c r="BJ1107">
        <f t="shared" si="119"/>
        <v>0</v>
      </c>
      <c r="BK1107">
        <f t="shared" si="119"/>
        <v>0</v>
      </c>
      <c r="BL1107">
        <f t="shared" si="118"/>
        <v>0</v>
      </c>
      <c r="BM1107">
        <f t="shared" si="116"/>
        <v>0</v>
      </c>
      <c r="BN1107">
        <f t="shared" si="116"/>
        <v>0</v>
      </c>
      <c r="BO1107">
        <f t="shared" si="116"/>
        <v>1</v>
      </c>
      <c r="BP1107">
        <f t="shared" si="116"/>
        <v>0</v>
      </c>
      <c r="BQ1107">
        <f t="shared" si="117"/>
        <v>0</v>
      </c>
      <c r="BR1107">
        <f t="shared" si="116"/>
        <v>0</v>
      </c>
      <c r="BS1107">
        <f t="shared" si="116"/>
        <v>0</v>
      </c>
      <c r="BT1107" s="256">
        <f t="shared" si="120"/>
        <v>5</v>
      </c>
    </row>
    <row r="1108" spans="2:72" x14ac:dyDescent="0.2">
      <c r="B1108" s="93" t="str">
        <f>IFERROR(VLOOKUP(TABLA!$F1108,BLIOTECAS!$C$1:$E$26,2,FALSE),"")</f>
        <v>EST</v>
      </c>
      <c r="C1108" s="93" t="str">
        <f>IFERROR(VLOOKUP(TABLA!F1108,BLIOTECAS!$C$1:$E$26,3,FALSE),"")</f>
        <v>Ciencias Experimentales</v>
      </c>
      <c r="D1108" s="290" t="s">
        <v>1069</v>
      </c>
      <c r="E1108" s="128" t="s">
        <v>8</v>
      </c>
      <c r="F1108" t="s">
        <v>38</v>
      </c>
      <c r="G1108" t="s">
        <v>47</v>
      </c>
      <c r="H1108" t="s">
        <v>47</v>
      </c>
      <c r="J1108" t="s">
        <v>38</v>
      </c>
      <c r="M1108" t="s">
        <v>380</v>
      </c>
      <c r="N1108">
        <v>4</v>
      </c>
      <c r="O1108">
        <v>4</v>
      </c>
      <c r="P1108">
        <v>4</v>
      </c>
      <c r="Q1108">
        <v>5</v>
      </c>
      <c r="R1108">
        <v>3</v>
      </c>
      <c r="S1108" t="s">
        <v>88</v>
      </c>
      <c r="T1108" t="s">
        <v>87</v>
      </c>
      <c r="U1108">
        <v>4</v>
      </c>
      <c r="V1108">
        <v>2</v>
      </c>
      <c r="W1108">
        <v>2</v>
      </c>
      <c r="X1108">
        <v>2</v>
      </c>
      <c r="Y1108">
        <v>3</v>
      </c>
      <c r="Z1108">
        <v>5</v>
      </c>
      <c r="AA1108">
        <v>3</v>
      </c>
      <c r="AB1108">
        <v>4</v>
      </c>
      <c r="AC1108">
        <v>3</v>
      </c>
      <c r="AD1108">
        <v>3</v>
      </c>
      <c r="AE1108">
        <v>3</v>
      </c>
      <c r="AF1108">
        <v>3</v>
      </c>
      <c r="AG1108">
        <v>4</v>
      </c>
      <c r="AH1108">
        <v>3</v>
      </c>
      <c r="AI1108">
        <v>3</v>
      </c>
      <c r="AJ1108">
        <v>3</v>
      </c>
      <c r="AK1108" t="s">
        <v>88</v>
      </c>
      <c r="AL1108" t="s">
        <v>88</v>
      </c>
      <c r="AM1108">
        <v>3</v>
      </c>
      <c r="AN1108">
        <v>3</v>
      </c>
      <c r="AO1108" t="s">
        <v>361</v>
      </c>
      <c r="AP1108">
        <v>5</v>
      </c>
      <c r="AQ1108">
        <v>5</v>
      </c>
      <c r="AR1108">
        <v>5</v>
      </c>
      <c r="AS1108">
        <v>5</v>
      </c>
      <c r="AT1108">
        <v>5</v>
      </c>
      <c r="AU1108">
        <v>5</v>
      </c>
      <c r="AV1108">
        <v>5</v>
      </c>
      <c r="AX1108" s="67" t="s">
        <v>88</v>
      </c>
      <c r="AY1108" t="s">
        <v>88</v>
      </c>
      <c r="BA1108">
        <v>3</v>
      </c>
      <c r="BB1108" s="67">
        <v>5</v>
      </c>
      <c r="BC1108" s="117" t="s">
        <v>135</v>
      </c>
      <c r="BF1108">
        <f t="shared" si="115"/>
        <v>0</v>
      </c>
      <c r="BG1108">
        <f t="shared" si="119"/>
        <v>0</v>
      </c>
      <c r="BH1108">
        <f t="shared" si="119"/>
        <v>0</v>
      </c>
      <c r="BI1108">
        <f t="shared" si="119"/>
        <v>0</v>
      </c>
      <c r="BJ1108">
        <f t="shared" si="119"/>
        <v>0</v>
      </c>
      <c r="BK1108">
        <f t="shared" si="119"/>
        <v>0</v>
      </c>
      <c r="BL1108">
        <f t="shared" si="118"/>
        <v>0</v>
      </c>
      <c r="BM1108">
        <f t="shared" si="116"/>
        <v>0</v>
      </c>
      <c r="BN1108">
        <f t="shared" si="116"/>
        <v>0</v>
      </c>
      <c r="BO1108">
        <f t="shared" si="116"/>
        <v>0</v>
      </c>
      <c r="BP1108">
        <f t="shared" si="116"/>
        <v>0</v>
      </c>
      <c r="BQ1108">
        <f t="shared" si="117"/>
        <v>0</v>
      </c>
      <c r="BR1108">
        <f t="shared" si="116"/>
        <v>0</v>
      </c>
      <c r="BS1108">
        <f t="shared" si="116"/>
        <v>1</v>
      </c>
      <c r="BT1108" s="256">
        <f t="shared" si="120"/>
        <v>5</v>
      </c>
    </row>
    <row r="1109" spans="2:72" x14ac:dyDescent="0.2">
      <c r="B1109" s="93" t="str">
        <f>IFERROR(VLOOKUP(TABLA!$F1109,BLIOTECAS!$C$1:$E$26,2,FALSE),"")</f>
        <v>QUI</v>
      </c>
      <c r="C1109" s="93" t="str">
        <f>IFERROR(VLOOKUP(TABLA!F1109,BLIOTECAS!$C$1:$E$26,3,FALSE),"")</f>
        <v>Ciencias Experimentales</v>
      </c>
      <c r="D1109" s="290" t="s">
        <v>1069</v>
      </c>
      <c r="E1109" s="128" t="s">
        <v>8</v>
      </c>
      <c r="F1109" t="s">
        <v>19</v>
      </c>
      <c r="G1109" t="s">
        <v>48</v>
      </c>
      <c r="H1109" t="s">
        <v>46</v>
      </c>
      <c r="J1109" t="s">
        <v>19</v>
      </c>
      <c r="K1109" t="s">
        <v>19</v>
      </c>
      <c r="L1109" t="s">
        <v>19</v>
      </c>
      <c r="N1109">
        <v>5</v>
      </c>
      <c r="O1109">
        <v>5</v>
      </c>
      <c r="P1109">
        <v>5</v>
      </c>
      <c r="Q1109">
        <v>5</v>
      </c>
      <c r="R1109">
        <v>5</v>
      </c>
      <c r="S1109" t="s">
        <v>87</v>
      </c>
      <c r="T1109" t="s">
        <v>87</v>
      </c>
      <c r="U1109">
        <v>5</v>
      </c>
      <c r="V1109">
        <v>1</v>
      </c>
      <c r="W1109">
        <v>1</v>
      </c>
      <c r="X1109">
        <v>4</v>
      </c>
      <c r="Z1109">
        <v>5</v>
      </c>
      <c r="AA1109">
        <v>5</v>
      </c>
      <c r="AB1109">
        <v>4</v>
      </c>
      <c r="AC1109">
        <v>2</v>
      </c>
      <c r="AD1109">
        <v>5</v>
      </c>
      <c r="AE1109">
        <v>3</v>
      </c>
      <c r="AF1109">
        <v>5</v>
      </c>
      <c r="AG1109">
        <v>5</v>
      </c>
      <c r="AH1109">
        <v>3</v>
      </c>
      <c r="AI1109">
        <v>4</v>
      </c>
      <c r="AJ1109">
        <v>4</v>
      </c>
      <c r="AK1109" t="s">
        <v>88</v>
      </c>
      <c r="AL1109" t="s">
        <v>88</v>
      </c>
      <c r="AM1109">
        <v>5</v>
      </c>
      <c r="AO1109" t="s">
        <v>113</v>
      </c>
      <c r="AP1109">
        <v>4</v>
      </c>
      <c r="AQ1109">
        <v>2</v>
      </c>
      <c r="AR1109">
        <v>4</v>
      </c>
      <c r="AS1109">
        <v>5</v>
      </c>
      <c r="AT1109">
        <v>5</v>
      </c>
      <c r="AU1109">
        <v>5</v>
      </c>
      <c r="AV1109">
        <v>5</v>
      </c>
      <c r="AW1109">
        <v>5</v>
      </c>
      <c r="AX1109" s="67" t="s">
        <v>88</v>
      </c>
      <c r="AY1109" t="s">
        <v>88</v>
      </c>
      <c r="BA1109">
        <v>5</v>
      </c>
      <c r="BB1109" s="67">
        <v>5</v>
      </c>
      <c r="BC1109" s="117" t="s">
        <v>135</v>
      </c>
      <c r="BF1109">
        <f t="shared" si="115"/>
        <v>0</v>
      </c>
      <c r="BG1109">
        <f t="shared" si="119"/>
        <v>0</v>
      </c>
      <c r="BH1109">
        <f t="shared" si="119"/>
        <v>0</v>
      </c>
      <c r="BI1109">
        <f t="shared" si="119"/>
        <v>0</v>
      </c>
      <c r="BJ1109">
        <f t="shared" si="119"/>
        <v>0</v>
      </c>
      <c r="BK1109">
        <f t="shared" si="119"/>
        <v>0</v>
      </c>
      <c r="BL1109">
        <f t="shared" si="118"/>
        <v>0</v>
      </c>
      <c r="BM1109">
        <f t="shared" si="116"/>
        <v>0</v>
      </c>
      <c r="BN1109">
        <f t="shared" si="116"/>
        <v>0</v>
      </c>
      <c r="BO1109">
        <f t="shared" si="116"/>
        <v>1</v>
      </c>
      <c r="BP1109">
        <f t="shared" si="116"/>
        <v>0</v>
      </c>
      <c r="BQ1109">
        <f t="shared" si="117"/>
        <v>0</v>
      </c>
      <c r="BR1109">
        <f t="shared" si="116"/>
        <v>0</v>
      </c>
      <c r="BS1109">
        <f t="shared" si="116"/>
        <v>0</v>
      </c>
      <c r="BT1109" s="256">
        <f t="shared" si="120"/>
        <v>5</v>
      </c>
    </row>
    <row r="1110" spans="2:72" x14ac:dyDescent="0.2">
      <c r="B1110" s="93" t="str">
        <f>IFERROR(VLOOKUP(TABLA!$F1110,BLIOTECAS!$C$1:$E$26,2,FALSE),"")</f>
        <v>GHI</v>
      </c>
      <c r="C1110" s="93" t="str">
        <f>IFERROR(VLOOKUP(TABLA!F1110,BLIOTECAS!$C$1:$E$26,3,FALSE),"")</f>
        <v>Humanidades</v>
      </c>
      <c r="D1110" s="290" t="s">
        <v>1069</v>
      </c>
      <c r="E1110" s="128" t="s">
        <v>8</v>
      </c>
      <c r="F1110" t="s">
        <v>13</v>
      </c>
      <c r="G1110" t="s">
        <v>47</v>
      </c>
      <c r="H1110" t="s">
        <v>47</v>
      </c>
      <c r="J1110" t="s">
        <v>13</v>
      </c>
      <c r="K1110" t="s">
        <v>56</v>
      </c>
      <c r="L1110" t="s">
        <v>31</v>
      </c>
      <c r="M1110" t="s">
        <v>857</v>
      </c>
      <c r="N1110">
        <v>5</v>
      </c>
      <c r="O1110">
        <v>5</v>
      </c>
      <c r="P1110">
        <v>3</v>
      </c>
      <c r="Q1110">
        <v>1</v>
      </c>
      <c r="R1110">
        <v>4</v>
      </c>
      <c r="S1110" t="s">
        <v>87</v>
      </c>
      <c r="T1110" t="s">
        <v>87</v>
      </c>
      <c r="U1110">
        <v>5</v>
      </c>
      <c r="V1110">
        <v>3</v>
      </c>
      <c r="W1110">
        <v>1</v>
      </c>
      <c r="X1110">
        <v>3</v>
      </c>
      <c r="Y1110">
        <v>3</v>
      </c>
      <c r="Z1110">
        <v>3</v>
      </c>
      <c r="AA1110">
        <v>4</v>
      </c>
      <c r="AB1110">
        <v>1</v>
      </c>
      <c r="AC1110">
        <v>3</v>
      </c>
      <c r="AD1110">
        <v>3</v>
      </c>
      <c r="AE1110">
        <v>3</v>
      </c>
      <c r="AF1110">
        <v>3</v>
      </c>
      <c r="AG1110">
        <v>4</v>
      </c>
      <c r="AH1110">
        <v>3</v>
      </c>
      <c r="AI1110">
        <v>3</v>
      </c>
      <c r="AJ1110">
        <v>2</v>
      </c>
      <c r="AK1110" t="s">
        <v>87</v>
      </c>
      <c r="AL1110" t="s">
        <v>88</v>
      </c>
      <c r="AM1110">
        <v>3</v>
      </c>
      <c r="AN1110">
        <v>3</v>
      </c>
      <c r="AO1110" t="s">
        <v>115</v>
      </c>
      <c r="AP1110">
        <v>5</v>
      </c>
      <c r="AQ1110">
        <v>4</v>
      </c>
      <c r="AR1110">
        <v>4</v>
      </c>
      <c r="AS1110">
        <v>5</v>
      </c>
      <c r="AT1110">
        <v>5</v>
      </c>
      <c r="AU1110">
        <v>5</v>
      </c>
      <c r="AV1110">
        <v>4</v>
      </c>
      <c r="AW1110">
        <v>3</v>
      </c>
      <c r="AX1110" s="67" t="s">
        <v>87</v>
      </c>
      <c r="AY1110" t="s">
        <v>88</v>
      </c>
      <c r="BA1110">
        <v>4</v>
      </c>
      <c r="BB1110" s="67">
        <v>5</v>
      </c>
      <c r="BC1110" s="117" t="s">
        <v>135</v>
      </c>
      <c r="BE1110" t="s">
        <v>378</v>
      </c>
      <c r="BF1110">
        <f t="shared" si="115"/>
        <v>0</v>
      </c>
      <c r="BG1110">
        <f t="shared" si="119"/>
        <v>0</v>
      </c>
      <c r="BH1110">
        <f t="shared" si="119"/>
        <v>0</v>
      </c>
      <c r="BI1110">
        <f t="shared" si="119"/>
        <v>0</v>
      </c>
      <c r="BJ1110">
        <f t="shared" si="119"/>
        <v>0</v>
      </c>
      <c r="BK1110">
        <f t="shared" si="119"/>
        <v>0</v>
      </c>
      <c r="BL1110">
        <f t="shared" si="118"/>
        <v>0</v>
      </c>
      <c r="BM1110">
        <f t="shared" si="116"/>
        <v>0</v>
      </c>
      <c r="BN1110">
        <f t="shared" si="116"/>
        <v>0</v>
      </c>
      <c r="BO1110">
        <f t="shared" si="116"/>
        <v>0</v>
      </c>
      <c r="BP1110">
        <f t="shared" si="116"/>
        <v>0</v>
      </c>
      <c r="BQ1110">
        <f t="shared" si="117"/>
        <v>0</v>
      </c>
      <c r="BR1110">
        <f t="shared" si="116"/>
        <v>1</v>
      </c>
      <c r="BS1110">
        <f t="shared" si="116"/>
        <v>0</v>
      </c>
      <c r="BT1110" s="256">
        <f t="shared" si="120"/>
        <v>5</v>
      </c>
    </row>
    <row r="1111" spans="2:72" x14ac:dyDescent="0.2">
      <c r="B1111" s="93" t="str">
        <f>IFERROR(VLOOKUP(TABLA!$F1111,BLIOTECAS!$C$1:$E$26,2,FALSE),"")</f>
        <v>CPS</v>
      </c>
      <c r="C1111" s="93" t="str">
        <f>IFERROR(VLOOKUP(TABLA!F1111,BLIOTECAS!$C$1:$E$26,3,FALSE),"")</f>
        <v>Ciencias Sociales</v>
      </c>
      <c r="D1111" s="290" t="s">
        <v>1069</v>
      </c>
      <c r="E1111" s="128" t="s">
        <v>9</v>
      </c>
      <c r="F1111" t="s">
        <v>18</v>
      </c>
      <c r="G1111" t="s">
        <v>46</v>
      </c>
      <c r="H1111" t="s">
        <v>46</v>
      </c>
      <c r="J1111" t="s">
        <v>18</v>
      </c>
      <c r="N1111">
        <v>4</v>
      </c>
      <c r="O1111">
        <v>5</v>
      </c>
      <c r="P1111">
        <v>5</v>
      </c>
      <c r="Q1111">
        <v>5</v>
      </c>
      <c r="S1111" t="s">
        <v>88</v>
      </c>
      <c r="T1111" t="s">
        <v>87</v>
      </c>
      <c r="U1111">
        <v>3</v>
      </c>
      <c r="V1111">
        <v>4</v>
      </c>
      <c r="W1111">
        <v>5</v>
      </c>
      <c r="X1111">
        <v>4</v>
      </c>
      <c r="Y1111">
        <v>4</v>
      </c>
      <c r="Z1111">
        <v>5</v>
      </c>
      <c r="AA1111">
        <v>4</v>
      </c>
      <c r="AB1111">
        <v>2</v>
      </c>
      <c r="AC1111">
        <v>5</v>
      </c>
      <c r="AD1111">
        <v>4</v>
      </c>
      <c r="AE1111">
        <v>3</v>
      </c>
      <c r="AF1111">
        <v>3</v>
      </c>
      <c r="AG1111">
        <v>5</v>
      </c>
      <c r="AH1111">
        <v>5</v>
      </c>
      <c r="AI1111">
        <v>4</v>
      </c>
      <c r="AJ1111">
        <v>4</v>
      </c>
      <c r="AK1111" t="s">
        <v>87</v>
      </c>
      <c r="AL1111" t="s">
        <v>88</v>
      </c>
      <c r="AM1111">
        <v>4</v>
      </c>
      <c r="AN1111">
        <v>4</v>
      </c>
      <c r="AO1111" t="s">
        <v>115</v>
      </c>
      <c r="AP1111">
        <v>4</v>
      </c>
      <c r="AQ1111">
        <v>4</v>
      </c>
      <c r="AR1111">
        <v>4</v>
      </c>
      <c r="AS1111">
        <v>4</v>
      </c>
      <c r="AT1111">
        <v>3</v>
      </c>
      <c r="AU1111">
        <v>4</v>
      </c>
      <c r="AV1111">
        <v>5</v>
      </c>
      <c r="AW1111">
        <v>4</v>
      </c>
      <c r="AX1111" s="67" t="s">
        <v>87</v>
      </c>
      <c r="AY1111" t="s">
        <v>88</v>
      </c>
      <c r="BA1111">
        <v>4</v>
      </c>
      <c r="BB1111" s="67">
        <v>5</v>
      </c>
      <c r="BC1111" s="117" t="s">
        <v>135</v>
      </c>
      <c r="BF1111">
        <f t="shared" si="115"/>
        <v>0</v>
      </c>
      <c r="BG1111">
        <f t="shared" si="119"/>
        <v>0</v>
      </c>
      <c r="BH1111">
        <f t="shared" si="119"/>
        <v>0</v>
      </c>
      <c r="BI1111">
        <f t="shared" si="119"/>
        <v>0</v>
      </c>
      <c r="BJ1111">
        <f t="shared" si="119"/>
        <v>0</v>
      </c>
      <c r="BK1111">
        <f t="shared" si="119"/>
        <v>0</v>
      </c>
      <c r="BL1111">
        <f t="shared" si="118"/>
        <v>0</v>
      </c>
      <c r="BM1111">
        <f t="shared" si="116"/>
        <v>0</v>
      </c>
      <c r="BN1111">
        <f t="shared" si="116"/>
        <v>0</v>
      </c>
      <c r="BO1111">
        <f t="shared" si="116"/>
        <v>0</v>
      </c>
      <c r="BP1111">
        <f t="shared" si="116"/>
        <v>0</v>
      </c>
      <c r="BQ1111">
        <f t="shared" si="117"/>
        <v>0</v>
      </c>
      <c r="BR1111">
        <f t="shared" si="116"/>
        <v>1</v>
      </c>
      <c r="BS1111">
        <f t="shared" si="116"/>
        <v>0</v>
      </c>
      <c r="BT1111" s="256">
        <f t="shared" si="120"/>
        <v>5</v>
      </c>
    </row>
    <row r="1112" spans="2:72" x14ac:dyDescent="0.2">
      <c r="B1112" s="93" t="str">
        <f>IFERROR(VLOOKUP(TABLA!$F1112,BLIOTECAS!$C$1:$E$26,2,FALSE),"")</f>
        <v>TRS</v>
      </c>
      <c r="C1112" s="93" t="str">
        <f>IFERROR(VLOOKUP(TABLA!F1112,BLIOTECAS!$C$1:$E$26,3,FALSE),"")</f>
        <v>Ciencias Sociales</v>
      </c>
      <c r="D1112" s="290" t="s">
        <v>1069</v>
      </c>
      <c r="E1112" s="128" t="s">
        <v>8</v>
      </c>
      <c r="F1112" t="s">
        <v>32</v>
      </c>
      <c r="G1112" t="s">
        <v>45</v>
      </c>
      <c r="H1112" t="s">
        <v>45</v>
      </c>
      <c r="J1112" t="s">
        <v>32</v>
      </c>
      <c r="N1112">
        <v>5</v>
      </c>
      <c r="O1112">
        <v>4</v>
      </c>
      <c r="P1112">
        <v>5</v>
      </c>
      <c r="Q1112">
        <v>4</v>
      </c>
      <c r="R1112">
        <v>3</v>
      </c>
      <c r="S1112" t="s">
        <v>88</v>
      </c>
      <c r="T1112" t="s">
        <v>88</v>
      </c>
      <c r="U1112">
        <v>2</v>
      </c>
      <c r="V1112">
        <v>3</v>
      </c>
      <c r="W1112">
        <v>3</v>
      </c>
      <c r="X1112">
        <v>1</v>
      </c>
      <c r="Y1112">
        <v>3</v>
      </c>
      <c r="Z1112">
        <v>4</v>
      </c>
      <c r="AA1112">
        <v>3</v>
      </c>
      <c r="AB1112">
        <v>2</v>
      </c>
      <c r="AC1112">
        <v>3</v>
      </c>
      <c r="AD1112">
        <v>3</v>
      </c>
      <c r="AE1112">
        <v>4</v>
      </c>
      <c r="AF1112">
        <v>4</v>
      </c>
      <c r="AG1112">
        <v>5</v>
      </c>
      <c r="AH1112">
        <v>5</v>
      </c>
      <c r="AI1112">
        <v>3</v>
      </c>
      <c r="AJ1112">
        <v>3</v>
      </c>
      <c r="AK1112" t="s">
        <v>88</v>
      </c>
      <c r="AL1112" t="s">
        <v>88</v>
      </c>
      <c r="AM1112">
        <v>4</v>
      </c>
      <c r="AN1112">
        <v>3</v>
      </c>
      <c r="AO1112" t="s">
        <v>115</v>
      </c>
      <c r="AP1112">
        <v>3</v>
      </c>
      <c r="AQ1112">
        <v>3</v>
      </c>
      <c r="AR1112">
        <v>3</v>
      </c>
      <c r="AS1112">
        <v>3</v>
      </c>
      <c r="AT1112">
        <v>3</v>
      </c>
      <c r="AU1112">
        <v>3</v>
      </c>
      <c r="AV1112">
        <v>4</v>
      </c>
      <c r="AW1112">
        <v>3</v>
      </c>
      <c r="AX1112" s="67" t="s">
        <v>87</v>
      </c>
      <c r="AY1112" t="s">
        <v>88</v>
      </c>
      <c r="BA1112">
        <v>3</v>
      </c>
      <c r="BB1112" s="67">
        <v>3</v>
      </c>
      <c r="BC1112" s="117" t="s">
        <v>133</v>
      </c>
      <c r="BF1112">
        <f t="shared" si="115"/>
        <v>0</v>
      </c>
      <c r="BG1112">
        <f t="shared" si="119"/>
        <v>0</v>
      </c>
      <c r="BH1112">
        <f t="shared" si="119"/>
        <v>0</v>
      </c>
      <c r="BI1112">
        <f t="shared" si="119"/>
        <v>0</v>
      </c>
      <c r="BJ1112">
        <f t="shared" si="119"/>
        <v>0</v>
      </c>
      <c r="BK1112">
        <f t="shared" si="119"/>
        <v>0</v>
      </c>
      <c r="BL1112">
        <f t="shared" si="118"/>
        <v>0</v>
      </c>
      <c r="BM1112">
        <f t="shared" si="116"/>
        <v>0</v>
      </c>
      <c r="BN1112">
        <f t="shared" si="116"/>
        <v>0</v>
      </c>
      <c r="BO1112">
        <f t="shared" si="116"/>
        <v>0</v>
      </c>
      <c r="BP1112">
        <f t="shared" si="116"/>
        <v>0</v>
      </c>
      <c r="BQ1112">
        <f t="shared" si="117"/>
        <v>0</v>
      </c>
      <c r="BR1112">
        <f t="shared" si="116"/>
        <v>1</v>
      </c>
      <c r="BS1112">
        <f t="shared" si="116"/>
        <v>0</v>
      </c>
      <c r="BT1112" s="256">
        <f t="shared" si="120"/>
        <v>3</v>
      </c>
    </row>
    <row r="1113" spans="2:72" x14ac:dyDescent="0.2">
      <c r="B1113" s="93" t="str">
        <f>IFERROR(VLOOKUP(TABLA!$F1113,BLIOTECAS!$C$1:$E$26,2,FALSE),"")</f>
        <v>FLL</v>
      </c>
      <c r="C1113" s="93" t="str">
        <f>IFERROR(VLOOKUP(TABLA!F1113,BLIOTECAS!$C$1:$E$26,3,FALSE),"")</f>
        <v>Humanidades</v>
      </c>
      <c r="D1113" s="290" t="s">
        <v>1069</v>
      </c>
      <c r="E1113" s="128" t="s">
        <v>8</v>
      </c>
      <c r="F1113" t="s">
        <v>15</v>
      </c>
      <c r="G1113" t="s">
        <v>46</v>
      </c>
      <c r="H1113" t="s">
        <v>46</v>
      </c>
      <c r="J1113" t="s">
        <v>76</v>
      </c>
      <c r="K1113" t="s">
        <v>56</v>
      </c>
      <c r="L1113" t="s">
        <v>13</v>
      </c>
      <c r="M1113" t="s">
        <v>858</v>
      </c>
      <c r="N1113">
        <v>5</v>
      </c>
      <c r="O1113">
        <v>5</v>
      </c>
      <c r="P1113">
        <v>5</v>
      </c>
      <c r="Q1113">
        <v>4</v>
      </c>
      <c r="R1113">
        <v>5</v>
      </c>
      <c r="S1113" t="s">
        <v>87</v>
      </c>
      <c r="T1113" t="s">
        <v>87</v>
      </c>
      <c r="U1113">
        <v>2</v>
      </c>
      <c r="V1113">
        <v>2</v>
      </c>
      <c r="W1113">
        <v>2</v>
      </c>
      <c r="X1113">
        <v>2</v>
      </c>
      <c r="Y1113">
        <v>5</v>
      </c>
      <c r="Z1113">
        <v>3</v>
      </c>
      <c r="AA1113">
        <v>5</v>
      </c>
      <c r="AB1113">
        <v>5</v>
      </c>
      <c r="AC1113">
        <v>4</v>
      </c>
      <c r="AD1113">
        <v>4</v>
      </c>
      <c r="AE1113">
        <v>3</v>
      </c>
      <c r="AF1113">
        <v>4</v>
      </c>
      <c r="AG1113">
        <v>5</v>
      </c>
      <c r="AH1113">
        <v>4</v>
      </c>
      <c r="AI1113">
        <v>4</v>
      </c>
      <c r="AJ1113">
        <v>4</v>
      </c>
      <c r="AK1113" t="s">
        <v>88</v>
      </c>
      <c r="AL1113" t="s">
        <v>88</v>
      </c>
      <c r="AM1113">
        <v>5</v>
      </c>
      <c r="AN1113">
        <v>5</v>
      </c>
      <c r="AO1113" t="s">
        <v>115</v>
      </c>
      <c r="AP1113">
        <v>5</v>
      </c>
      <c r="AQ1113">
        <v>3</v>
      </c>
      <c r="AR1113">
        <v>4</v>
      </c>
      <c r="AS1113">
        <v>5</v>
      </c>
      <c r="AT1113">
        <v>5</v>
      </c>
      <c r="AU1113">
        <v>5</v>
      </c>
      <c r="AV1113">
        <v>5</v>
      </c>
      <c r="AW1113">
        <v>5</v>
      </c>
      <c r="AX1113" s="67" t="s">
        <v>88</v>
      </c>
      <c r="AY1113" t="s">
        <v>88</v>
      </c>
      <c r="BA1113">
        <v>4</v>
      </c>
      <c r="BB1113" s="67">
        <v>5</v>
      </c>
      <c r="BC1113" s="117" t="s">
        <v>135</v>
      </c>
      <c r="BF1113">
        <f t="shared" si="115"/>
        <v>0</v>
      </c>
      <c r="BG1113">
        <f t="shared" si="119"/>
        <v>0</v>
      </c>
      <c r="BH1113">
        <f t="shared" si="119"/>
        <v>0</v>
      </c>
      <c r="BI1113">
        <f t="shared" si="119"/>
        <v>0</v>
      </c>
      <c r="BJ1113">
        <f t="shared" si="119"/>
        <v>0</v>
      </c>
      <c r="BK1113">
        <f t="shared" si="119"/>
        <v>0</v>
      </c>
      <c r="BL1113">
        <f t="shared" si="118"/>
        <v>0</v>
      </c>
      <c r="BM1113">
        <f t="shared" si="116"/>
        <v>0</v>
      </c>
      <c r="BN1113">
        <f t="shared" si="116"/>
        <v>0</v>
      </c>
      <c r="BO1113">
        <f t="shared" si="116"/>
        <v>0</v>
      </c>
      <c r="BP1113">
        <f t="shared" si="116"/>
        <v>0</v>
      </c>
      <c r="BQ1113">
        <f t="shared" si="117"/>
        <v>0</v>
      </c>
      <c r="BR1113">
        <f t="shared" si="116"/>
        <v>1</v>
      </c>
      <c r="BS1113">
        <f t="shared" si="116"/>
        <v>0</v>
      </c>
      <c r="BT1113" s="256">
        <f t="shared" si="120"/>
        <v>5</v>
      </c>
    </row>
    <row r="1114" spans="2:72" x14ac:dyDescent="0.2">
      <c r="B1114" s="93" t="str">
        <f>IFERROR(VLOOKUP(TABLA!$F1114,BLIOTECAS!$C$1:$E$26,2,FALSE),"")</f>
        <v>FLS</v>
      </c>
      <c r="C1114" s="93" t="str">
        <f>IFERROR(VLOOKUP(TABLA!F1114,BLIOTECAS!$C$1:$E$26,3,FALSE),"")</f>
        <v>Humanidades</v>
      </c>
      <c r="D1114" s="290" t="s">
        <v>1069</v>
      </c>
      <c r="E1114" s="128" t="s">
        <v>8</v>
      </c>
      <c r="F1114" t="s">
        <v>31</v>
      </c>
      <c r="G1114" t="s">
        <v>48</v>
      </c>
      <c r="H1114" t="s">
        <v>47</v>
      </c>
      <c r="J1114" t="s">
        <v>476</v>
      </c>
      <c r="K1114" t="s">
        <v>31</v>
      </c>
      <c r="N1114">
        <v>5</v>
      </c>
      <c r="O1114">
        <v>5</v>
      </c>
      <c r="P1114">
        <v>5</v>
      </c>
      <c r="Q1114">
        <v>5</v>
      </c>
      <c r="R1114">
        <v>5</v>
      </c>
      <c r="S1114" t="s">
        <v>87</v>
      </c>
      <c r="T1114" t="s">
        <v>87</v>
      </c>
      <c r="U1114">
        <v>4</v>
      </c>
      <c r="V1114">
        <v>1</v>
      </c>
      <c r="W1114">
        <v>4</v>
      </c>
      <c r="X1114">
        <v>3</v>
      </c>
      <c r="Y1114">
        <v>5</v>
      </c>
      <c r="Z1114">
        <v>2</v>
      </c>
      <c r="AA1114">
        <v>3</v>
      </c>
      <c r="AB1114">
        <v>2</v>
      </c>
      <c r="AC1114">
        <v>3</v>
      </c>
      <c r="AD1114">
        <v>5</v>
      </c>
      <c r="AE1114">
        <v>5</v>
      </c>
      <c r="AF1114">
        <v>5</v>
      </c>
      <c r="AG1114">
        <v>5</v>
      </c>
      <c r="AH1114">
        <v>4</v>
      </c>
      <c r="AI1114">
        <v>4</v>
      </c>
      <c r="AJ1114">
        <v>5</v>
      </c>
      <c r="AK1114" t="s">
        <v>88</v>
      </c>
      <c r="AL1114" t="s">
        <v>88</v>
      </c>
      <c r="AM1114">
        <v>5</v>
      </c>
      <c r="AN1114">
        <v>4</v>
      </c>
      <c r="AO1114" t="s">
        <v>115</v>
      </c>
      <c r="AP1114">
        <v>5</v>
      </c>
      <c r="AQ1114">
        <v>5</v>
      </c>
      <c r="AR1114">
        <v>5</v>
      </c>
      <c r="AS1114">
        <v>5</v>
      </c>
      <c r="AT1114">
        <v>5</v>
      </c>
      <c r="AU1114">
        <v>5</v>
      </c>
      <c r="AV1114">
        <v>5</v>
      </c>
      <c r="AX1114" s="67" t="s">
        <v>88</v>
      </c>
      <c r="AY1114" t="s">
        <v>88</v>
      </c>
      <c r="BA1114">
        <v>5</v>
      </c>
      <c r="BB1114" s="67">
        <v>5</v>
      </c>
      <c r="BC1114" s="117" t="s">
        <v>135</v>
      </c>
      <c r="BF1114">
        <f t="shared" si="115"/>
        <v>0</v>
      </c>
      <c r="BG1114">
        <f t="shared" si="119"/>
        <v>0</v>
      </c>
      <c r="BH1114">
        <f t="shared" si="119"/>
        <v>0</v>
      </c>
      <c r="BI1114">
        <f t="shared" si="119"/>
        <v>0</v>
      </c>
      <c r="BJ1114">
        <f t="shared" si="119"/>
        <v>0</v>
      </c>
      <c r="BK1114">
        <f t="shared" si="119"/>
        <v>0</v>
      </c>
      <c r="BL1114">
        <f t="shared" si="118"/>
        <v>0</v>
      </c>
      <c r="BM1114">
        <f t="shared" si="116"/>
        <v>0</v>
      </c>
      <c r="BN1114">
        <f t="shared" si="116"/>
        <v>0</v>
      </c>
      <c r="BO1114">
        <f t="shared" si="116"/>
        <v>0</v>
      </c>
      <c r="BP1114">
        <f t="shared" si="116"/>
        <v>0</v>
      </c>
      <c r="BQ1114">
        <f t="shared" si="117"/>
        <v>0</v>
      </c>
      <c r="BR1114">
        <f t="shared" si="116"/>
        <v>1</v>
      </c>
      <c r="BS1114">
        <f t="shared" si="116"/>
        <v>0</v>
      </c>
      <c r="BT1114" s="256">
        <f t="shared" si="120"/>
        <v>5</v>
      </c>
    </row>
    <row r="1115" spans="2:72" x14ac:dyDescent="0.2">
      <c r="B1115" s="93" t="str">
        <f>IFERROR(VLOOKUP(TABLA!$F1115,BLIOTECAS!$C$1:$E$26,2,FALSE),"")</f>
        <v>QUI</v>
      </c>
      <c r="C1115" s="93" t="str">
        <f>IFERROR(VLOOKUP(TABLA!F1115,BLIOTECAS!$C$1:$E$26,3,FALSE),"")</f>
        <v>Ciencias Experimentales</v>
      </c>
      <c r="D1115" s="290" t="s">
        <v>1069</v>
      </c>
      <c r="E1115" s="128" t="s">
        <v>8</v>
      </c>
      <c r="F1115" t="s">
        <v>19</v>
      </c>
      <c r="G1115" t="s">
        <v>47</v>
      </c>
      <c r="H1115" t="s">
        <v>47</v>
      </c>
      <c r="J1115" t="s">
        <v>19</v>
      </c>
      <c r="K1115" t="s">
        <v>56</v>
      </c>
      <c r="L1115" t="s">
        <v>27</v>
      </c>
      <c r="N1115">
        <v>2</v>
      </c>
      <c r="O1115">
        <v>4</v>
      </c>
      <c r="P1115">
        <v>3</v>
      </c>
      <c r="Q1115">
        <v>3</v>
      </c>
      <c r="R1115">
        <v>4</v>
      </c>
      <c r="S1115" t="s">
        <v>87</v>
      </c>
      <c r="T1115" t="s">
        <v>87</v>
      </c>
      <c r="U1115">
        <v>4</v>
      </c>
      <c r="V1115">
        <v>2</v>
      </c>
      <c r="W1115">
        <v>3</v>
      </c>
      <c r="X1115">
        <v>1</v>
      </c>
      <c r="Y1115">
        <v>4</v>
      </c>
      <c r="Z1115">
        <v>4</v>
      </c>
      <c r="AA1115">
        <v>3</v>
      </c>
      <c r="AB1115">
        <v>1</v>
      </c>
      <c r="AC1115">
        <v>1</v>
      </c>
      <c r="AD1115">
        <v>3</v>
      </c>
      <c r="AE1115">
        <v>5</v>
      </c>
      <c r="AF1115">
        <v>3</v>
      </c>
      <c r="AG1115">
        <v>3</v>
      </c>
      <c r="AH1115">
        <v>4</v>
      </c>
      <c r="AI1115">
        <v>1</v>
      </c>
      <c r="AJ1115">
        <v>5</v>
      </c>
      <c r="AK1115" t="s">
        <v>87</v>
      </c>
      <c r="AL1115" t="s">
        <v>88</v>
      </c>
      <c r="AM1115">
        <v>4</v>
      </c>
      <c r="AN1115">
        <v>3</v>
      </c>
      <c r="AO1115" t="s">
        <v>115</v>
      </c>
      <c r="AP1115">
        <v>4</v>
      </c>
      <c r="AQ1115">
        <v>5</v>
      </c>
      <c r="AR1115">
        <v>5</v>
      </c>
      <c r="AS1115">
        <v>5</v>
      </c>
      <c r="AT1115">
        <v>5</v>
      </c>
      <c r="AU1115">
        <v>5</v>
      </c>
      <c r="AV1115">
        <v>5</v>
      </c>
      <c r="AW1115">
        <v>3</v>
      </c>
      <c r="AX1115" s="67" t="s">
        <v>88</v>
      </c>
      <c r="AY1115" t="s">
        <v>88</v>
      </c>
      <c r="BA1115">
        <v>4</v>
      </c>
      <c r="BB1115" s="67">
        <v>4</v>
      </c>
      <c r="BC1115" s="117" t="s">
        <v>134</v>
      </c>
      <c r="BD1115" t="s">
        <v>1120</v>
      </c>
      <c r="BF1115">
        <f t="shared" si="115"/>
        <v>0</v>
      </c>
      <c r="BG1115">
        <f t="shared" si="119"/>
        <v>0</v>
      </c>
      <c r="BH1115">
        <f t="shared" si="119"/>
        <v>0</v>
      </c>
      <c r="BI1115">
        <f t="shared" si="119"/>
        <v>0</v>
      </c>
      <c r="BJ1115">
        <f t="shared" si="119"/>
        <v>0</v>
      </c>
      <c r="BK1115">
        <f t="shared" si="119"/>
        <v>0</v>
      </c>
      <c r="BL1115">
        <f t="shared" si="118"/>
        <v>0</v>
      </c>
      <c r="BM1115">
        <f t="shared" si="116"/>
        <v>0</v>
      </c>
      <c r="BN1115">
        <f t="shared" si="116"/>
        <v>0</v>
      </c>
      <c r="BO1115">
        <f t="shared" si="116"/>
        <v>0</v>
      </c>
      <c r="BP1115">
        <f t="shared" si="116"/>
        <v>0</v>
      </c>
      <c r="BQ1115">
        <f t="shared" si="117"/>
        <v>0</v>
      </c>
      <c r="BR1115">
        <f t="shared" si="116"/>
        <v>1</v>
      </c>
      <c r="BS1115">
        <f t="shared" si="116"/>
        <v>0</v>
      </c>
      <c r="BT1115" s="256">
        <f t="shared" si="120"/>
        <v>4</v>
      </c>
    </row>
    <row r="1116" spans="2:72" x14ac:dyDescent="0.2">
      <c r="B1116" s="93" t="str">
        <f>IFERROR(VLOOKUP(TABLA!$F1116,BLIOTECAS!$C$1:$E$26,2,FALSE),"")</f>
        <v>VET</v>
      </c>
      <c r="C1116" s="93" t="str">
        <f>IFERROR(VLOOKUP(TABLA!F1116,BLIOTECAS!$C$1:$E$26,3,FALSE),"")</f>
        <v>Ciencias de la Salud</v>
      </c>
      <c r="D1116" s="290" t="s">
        <v>1069</v>
      </c>
      <c r="E1116" s="128" t="s">
        <v>8</v>
      </c>
      <c r="F1116" t="s">
        <v>21</v>
      </c>
      <c r="G1116" t="s">
        <v>45</v>
      </c>
      <c r="H1116" t="s">
        <v>46</v>
      </c>
      <c r="J1116" t="s">
        <v>21</v>
      </c>
      <c r="K1116" t="s">
        <v>56</v>
      </c>
      <c r="M1116" t="s">
        <v>859</v>
      </c>
      <c r="N1116">
        <v>5</v>
      </c>
      <c r="O1116">
        <v>4</v>
      </c>
      <c r="P1116">
        <v>4</v>
      </c>
      <c r="Q1116">
        <v>4</v>
      </c>
      <c r="R1116">
        <v>5</v>
      </c>
      <c r="S1116" t="s">
        <v>88</v>
      </c>
      <c r="T1116" t="s">
        <v>88</v>
      </c>
      <c r="U1116">
        <v>2</v>
      </c>
      <c r="V1116">
        <v>5</v>
      </c>
      <c r="W1116">
        <v>4</v>
      </c>
      <c r="X1116">
        <v>1</v>
      </c>
      <c r="Y1116">
        <v>5</v>
      </c>
      <c r="Z1116">
        <v>5</v>
      </c>
      <c r="AA1116">
        <v>5</v>
      </c>
      <c r="AB1116">
        <v>5</v>
      </c>
      <c r="AC1116">
        <v>3</v>
      </c>
      <c r="AD1116">
        <v>3</v>
      </c>
      <c r="AE1116">
        <v>4</v>
      </c>
      <c r="AF1116">
        <v>4</v>
      </c>
      <c r="AG1116">
        <v>4</v>
      </c>
      <c r="AH1116">
        <v>4</v>
      </c>
      <c r="AI1116">
        <v>4</v>
      </c>
      <c r="AJ1116">
        <v>4</v>
      </c>
      <c r="AK1116" t="s">
        <v>88</v>
      </c>
      <c r="AL1116" t="s">
        <v>88</v>
      </c>
      <c r="AM1116">
        <v>4</v>
      </c>
      <c r="AN1116">
        <v>3</v>
      </c>
      <c r="AO1116" t="s">
        <v>356</v>
      </c>
      <c r="AP1116">
        <v>4</v>
      </c>
      <c r="AQ1116">
        <v>4</v>
      </c>
      <c r="AR1116">
        <v>4</v>
      </c>
      <c r="AS1116">
        <v>4</v>
      </c>
      <c r="AT1116">
        <v>4</v>
      </c>
      <c r="AU1116">
        <v>4</v>
      </c>
      <c r="AV1116">
        <v>3</v>
      </c>
      <c r="AW1116">
        <v>3</v>
      </c>
      <c r="AX1116" s="67" t="s">
        <v>87</v>
      </c>
      <c r="AY1116" t="s">
        <v>88</v>
      </c>
      <c r="BA1116">
        <v>4</v>
      </c>
      <c r="BB1116" s="67">
        <v>4</v>
      </c>
      <c r="BC1116" s="117" t="s">
        <v>135</v>
      </c>
      <c r="BF1116">
        <f t="shared" si="115"/>
        <v>0</v>
      </c>
      <c r="BG1116">
        <f t="shared" si="119"/>
        <v>0</v>
      </c>
      <c r="BH1116">
        <f t="shared" si="119"/>
        <v>0</v>
      </c>
      <c r="BI1116">
        <f t="shared" si="119"/>
        <v>0</v>
      </c>
      <c r="BJ1116">
        <f t="shared" si="119"/>
        <v>0</v>
      </c>
      <c r="BK1116">
        <f t="shared" si="119"/>
        <v>0</v>
      </c>
      <c r="BL1116">
        <f t="shared" si="118"/>
        <v>0</v>
      </c>
      <c r="BM1116">
        <f t="shared" si="116"/>
        <v>0</v>
      </c>
      <c r="BN1116">
        <f t="shared" si="116"/>
        <v>1</v>
      </c>
      <c r="BO1116">
        <f t="shared" si="116"/>
        <v>1</v>
      </c>
      <c r="BP1116">
        <f t="shared" si="116"/>
        <v>0</v>
      </c>
      <c r="BQ1116">
        <f t="shared" si="117"/>
        <v>0</v>
      </c>
      <c r="BR1116">
        <f t="shared" ref="BM1116:BS1159" si="121">IF(IFERROR(FIND(BR$2,$AO1116,1),0)&lt;&gt;0,1,0)</f>
        <v>0</v>
      </c>
      <c r="BS1116">
        <f t="shared" si="121"/>
        <v>0</v>
      </c>
      <c r="BT1116" s="256">
        <f t="shared" si="120"/>
        <v>5</v>
      </c>
    </row>
    <row r="1117" spans="2:72" x14ac:dyDescent="0.2">
      <c r="B1117" s="93" t="str">
        <f>IFERROR(VLOOKUP(TABLA!$F1117,BLIOTECAS!$C$1:$E$26,2,FALSE),"")</f>
        <v>FDI</v>
      </c>
      <c r="C1117" s="93" t="str">
        <f>IFERROR(VLOOKUP(TABLA!F1117,BLIOTECAS!$C$1:$E$26,3,FALSE),"")</f>
        <v>Ciencias Experimentales</v>
      </c>
      <c r="D1117" s="290" t="s">
        <v>1069</v>
      </c>
      <c r="E1117" s="128" t="s">
        <v>8</v>
      </c>
      <c r="F1117" t="s">
        <v>30</v>
      </c>
      <c r="G1117" t="s">
        <v>47</v>
      </c>
      <c r="H1117" t="s">
        <v>44</v>
      </c>
      <c r="J1117" t="s">
        <v>476</v>
      </c>
      <c r="K1117" t="s">
        <v>25</v>
      </c>
      <c r="L1117" t="s">
        <v>30</v>
      </c>
      <c r="N1117">
        <v>5</v>
      </c>
      <c r="O1117">
        <v>5</v>
      </c>
      <c r="P1117">
        <v>5</v>
      </c>
      <c r="Q1117">
        <v>5</v>
      </c>
      <c r="R1117">
        <v>5</v>
      </c>
      <c r="S1117" t="s">
        <v>88</v>
      </c>
      <c r="T1117" t="s">
        <v>88</v>
      </c>
      <c r="U1117">
        <v>5</v>
      </c>
      <c r="V1117">
        <v>1</v>
      </c>
      <c r="W1117">
        <v>1</v>
      </c>
      <c r="X1117">
        <v>5</v>
      </c>
      <c r="Y1117">
        <v>5</v>
      </c>
      <c r="Z1117">
        <v>5</v>
      </c>
      <c r="AA1117">
        <v>5</v>
      </c>
      <c r="AB1117">
        <v>1</v>
      </c>
      <c r="AC1117">
        <v>5</v>
      </c>
      <c r="AD1117">
        <v>5</v>
      </c>
      <c r="AE1117">
        <v>5</v>
      </c>
      <c r="AF1117">
        <v>5</v>
      </c>
      <c r="AG1117">
        <v>5</v>
      </c>
      <c r="AH1117">
        <v>5</v>
      </c>
      <c r="AI1117">
        <v>5</v>
      </c>
      <c r="AJ1117">
        <v>5</v>
      </c>
      <c r="AK1117" t="s">
        <v>88</v>
      </c>
      <c r="AL1117" t="s">
        <v>88</v>
      </c>
      <c r="AM1117">
        <v>5</v>
      </c>
      <c r="AN1117">
        <v>5</v>
      </c>
      <c r="AO1117" t="s">
        <v>113</v>
      </c>
      <c r="AP1117">
        <v>5</v>
      </c>
      <c r="AQ1117">
        <v>5</v>
      </c>
      <c r="AR1117">
        <v>5</v>
      </c>
      <c r="AS1117">
        <v>5</v>
      </c>
      <c r="AT1117">
        <v>5</v>
      </c>
      <c r="AU1117">
        <v>5</v>
      </c>
      <c r="AV1117">
        <v>5</v>
      </c>
      <c r="AW1117">
        <v>5</v>
      </c>
      <c r="AX1117" s="67" t="s">
        <v>87</v>
      </c>
      <c r="AY1117" t="s">
        <v>88</v>
      </c>
      <c r="BA1117">
        <v>5</v>
      </c>
      <c r="BB1117" s="67">
        <v>5</v>
      </c>
      <c r="BC1117" s="117" t="s">
        <v>135</v>
      </c>
      <c r="BF1117">
        <f t="shared" si="115"/>
        <v>0</v>
      </c>
      <c r="BG1117">
        <f t="shared" si="119"/>
        <v>0</v>
      </c>
      <c r="BH1117">
        <f t="shared" si="119"/>
        <v>0</v>
      </c>
      <c r="BI1117">
        <f t="shared" si="119"/>
        <v>0</v>
      </c>
      <c r="BJ1117">
        <f t="shared" si="119"/>
        <v>0</v>
      </c>
      <c r="BK1117">
        <f t="shared" si="119"/>
        <v>0</v>
      </c>
      <c r="BL1117">
        <f t="shared" si="118"/>
        <v>0</v>
      </c>
      <c r="BM1117">
        <f t="shared" si="121"/>
        <v>0</v>
      </c>
      <c r="BN1117">
        <f t="shared" si="121"/>
        <v>0</v>
      </c>
      <c r="BO1117">
        <f t="shared" si="121"/>
        <v>1</v>
      </c>
      <c r="BP1117">
        <f t="shared" si="121"/>
        <v>0</v>
      </c>
      <c r="BQ1117">
        <f t="shared" si="117"/>
        <v>0</v>
      </c>
      <c r="BR1117">
        <f t="shared" si="121"/>
        <v>0</v>
      </c>
      <c r="BS1117">
        <f t="shared" si="121"/>
        <v>0</v>
      </c>
      <c r="BT1117" s="256">
        <f t="shared" si="120"/>
        <v>5</v>
      </c>
    </row>
    <row r="1118" spans="2:72" x14ac:dyDescent="0.2">
      <c r="B1118" s="93" t="str">
        <f>IFERROR(VLOOKUP(TABLA!$F1118,BLIOTECAS!$C$1:$E$26,2,FALSE),"")</f>
        <v>PSI</v>
      </c>
      <c r="C1118" s="93" t="str">
        <f>IFERROR(VLOOKUP(TABLA!F1118,BLIOTECAS!$C$1:$E$26,3,FALSE),"")</f>
        <v>Ciencias de la Salud</v>
      </c>
      <c r="D1118" s="290" t="s">
        <v>1069</v>
      </c>
      <c r="E1118" s="128" t="s">
        <v>8</v>
      </c>
      <c r="F1118" t="s">
        <v>23</v>
      </c>
      <c r="G1118" t="s">
        <v>44</v>
      </c>
      <c r="H1118" t="s">
        <v>47</v>
      </c>
      <c r="J1118" t="s">
        <v>23</v>
      </c>
      <c r="N1118">
        <v>5</v>
      </c>
      <c r="O1118">
        <v>5</v>
      </c>
      <c r="P1118">
        <v>5</v>
      </c>
      <c r="Q1118">
        <v>4</v>
      </c>
      <c r="R1118">
        <v>5</v>
      </c>
      <c r="S1118" t="s">
        <v>88</v>
      </c>
      <c r="T1118" t="s">
        <v>87</v>
      </c>
      <c r="U1118">
        <v>3</v>
      </c>
      <c r="V1118">
        <v>3</v>
      </c>
      <c r="X1118">
        <v>1</v>
      </c>
      <c r="Y1118">
        <v>5</v>
      </c>
      <c r="Z1118">
        <v>4</v>
      </c>
      <c r="AA1118">
        <v>5</v>
      </c>
      <c r="AB1118">
        <v>1</v>
      </c>
      <c r="AC1118">
        <v>3</v>
      </c>
      <c r="AD1118">
        <v>4</v>
      </c>
      <c r="AE1118">
        <v>5</v>
      </c>
      <c r="AF1118">
        <v>5</v>
      </c>
      <c r="AG1118">
        <v>5</v>
      </c>
      <c r="AH1118">
        <v>5</v>
      </c>
      <c r="AI1118">
        <v>1</v>
      </c>
      <c r="AJ1118">
        <v>3</v>
      </c>
      <c r="AK1118" t="s">
        <v>87</v>
      </c>
      <c r="AL1118" t="s">
        <v>88</v>
      </c>
      <c r="AM1118">
        <v>5</v>
      </c>
      <c r="AN1118">
        <v>2</v>
      </c>
      <c r="AO1118" t="s">
        <v>113</v>
      </c>
      <c r="AP1118">
        <v>5</v>
      </c>
      <c r="AQ1118">
        <v>5</v>
      </c>
      <c r="AR1118">
        <v>5</v>
      </c>
      <c r="AS1118">
        <v>5</v>
      </c>
      <c r="AT1118">
        <v>5</v>
      </c>
      <c r="AU1118">
        <v>5</v>
      </c>
      <c r="AV1118">
        <v>5</v>
      </c>
      <c r="AW1118">
        <v>5</v>
      </c>
      <c r="AX1118" s="67" t="s">
        <v>87</v>
      </c>
      <c r="AY1118" t="s">
        <v>87</v>
      </c>
      <c r="AZ1118" t="s">
        <v>123</v>
      </c>
      <c r="BA1118">
        <v>5</v>
      </c>
      <c r="BB1118" s="67">
        <v>5</v>
      </c>
      <c r="BC1118" s="117" t="s">
        <v>134</v>
      </c>
      <c r="BF1118">
        <f t="shared" si="115"/>
        <v>0</v>
      </c>
      <c r="BG1118">
        <f t="shared" si="119"/>
        <v>0</v>
      </c>
      <c r="BH1118">
        <f t="shared" si="119"/>
        <v>0</v>
      </c>
      <c r="BI1118">
        <f t="shared" si="119"/>
        <v>0</v>
      </c>
      <c r="BJ1118">
        <f t="shared" si="119"/>
        <v>0</v>
      </c>
      <c r="BK1118">
        <f t="shared" si="119"/>
        <v>0</v>
      </c>
      <c r="BL1118">
        <f t="shared" si="118"/>
        <v>0</v>
      </c>
      <c r="BM1118">
        <f t="shared" si="121"/>
        <v>0</v>
      </c>
      <c r="BN1118">
        <f t="shared" si="121"/>
        <v>0</v>
      </c>
      <c r="BO1118">
        <f t="shared" si="121"/>
        <v>1</v>
      </c>
      <c r="BP1118">
        <f t="shared" si="121"/>
        <v>0</v>
      </c>
      <c r="BQ1118">
        <f t="shared" si="117"/>
        <v>0</v>
      </c>
      <c r="BR1118">
        <f t="shared" si="121"/>
        <v>0</v>
      </c>
      <c r="BS1118">
        <f t="shared" si="121"/>
        <v>0</v>
      </c>
      <c r="BT1118" s="256">
        <f t="shared" si="120"/>
        <v>4</v>
      </c>
    </row>
    <row r="1119" spans="2:72" x14ac:dyDescent="0.2">
      <c r="B1119" s="93" t="str">
        <f>IFERROR(VLOOKUP(TABLA!$F1119,BLIOTECAS!$C$1:$E$26,2,FALSE),"")</f>
        <v>FLL</v>
      </c>
      <c r="C1119" s="93" t="str">
        <f>IFERROR(VLOOKUP(TABLA!F1119,BLIOTECAS!$C$1:$E$26,3,FALSE),"")</f>
        <v>Humanidades</v>
      </c>
      <c r="D1119" s="290" t="s">
        <v>1069</v>
      </c>
      <c r="E1119" s="128" t="s">
        <v>10</v>
      </c>
      <c r="F1119" t="s">
        <v>15</v>
      </c>
      <c r="G1119" t="s">
        <v>46</v>
      </c>
      <c r="H1119" t="s">
        <v>47</v>
      </c>
      <c r="J1119" t="s">
        <v>76</v>
      </c>
      <c r="K1119" t="s">
        <v>56</v>
      </c>
      <c r="L1119" t="s">
        <v>18</v>
      </c>
      <c r="N1119">
        <v>4</v>
      </c>
      <c r="O1119">
        <v>3</v>
      </c>
      <c r="P1119">
        <v>3</v>
      </c>
      <c r="Q1119">
        <v>3</v>
      </c>
      <c r="R1119">
        <v>5</v>
      </c>
      <c r="S1119" t="s">
        <v>87</v>
      </c>
      <c r="T1119" t="s">
        <v>87</v>
      </c>
      <c r="U1119">
        <v>5</v>
      </c>
      <c r="V1119">
        <v>3</v>
      </c>
      <c r="W1119">
        <v>4</v>
      </c>
      <c r="X1119">
        <v>3</v>
      </c>
      <c r="Y1119">
        <v>1</v>
      </c>
      <c r="Z1119">
        <v>5</v>
      </c>
      <c r="AA1119">
        <v>1</v>
      </c>
      <c r="AB1119">
        <v>5</v>
      </c>
      <c r="AC1119">
        <v>3</v>
      </c>
      <c r="AD1119">
        <v>5</v>
      </c>
      <c r="AE1119">
        <v>5</v>
      </c>
      <c r="AF1119">
        <v>4</v>
      </c>
      <c r="AG1119">
        <v>5</v>
      </c>
      <c r="AH1119">
        <v>5</v>
      </c>
      <c r="AI1119">
        <v>5</v>
      </c>
      <c r="AJ1119">
        <v>3</v>
      </c>
      <c r="AK1119" t="s">
        <v>87</v>
      </c>
      <c r="AL1119" t="s">
        <v>88</v>
      </c>
      <c r="AM1119">
        <v>5</v>
      </c>
      <c r="AN1119">
        <v>4</v>
      </c>
      <c r="AO1119" t="s">
        <v>115</v>
      </c>
      <c r="AP1119">
        <v>5</v>
      </c>
      <c r="AQ1119">
        <v>5</v>
      </c>
      <c r="AR1119">
        <v>5</v>
      </c>
      <c r="AS1119">
        <v>5</v>
      </c>
      <c r="AT1119">
        <v>5</v>
      </c>
      <c r="AU1119">
        <v>5</v>
      </c>
      <c r="AV1119">
        <v>5</v>
      </c>
      <c r="AW1119">
        <v>5</v>
      </c>
      <c r="AX1119" s="67" t="s">
        <v>87</v>
      </c>
      <c r="AY1119" t="s">
        <v>88</v>
      </c>
      <c r="BA1119">
        <v>5</v>
      </c>
      <c r="BB1119" s="67">
        <v>5</v>
      </c>
      <c r="BC1119" s="117" t="s">
        <v>135</v>
      </c>
      <c r="BF1119">
        <f t="shared" si="115"/>
        <v>0</v>
      </c>
      <c r="BG1119">
        <f t="shared" si="119"/>
        <v>0</v>
      </c>
      <c r="BH1119">
        <f t="shared" si="119"/>
        <v>0</v>
      </c>
      <c r="BI1119">
        <f t="shared" si="119"/>
        <v>0</v>
      </c>
      <c r="BJ1119">
        <f t="shared" si="119"/>
        <v>0</v>
      </c>
      <c r="BK1119">
        <f t="shared" si="119"/>
        <v>0</v>
      </c>
      <c r="BL1119">
        <f t="shared" si="118"/>
        <v>0</v>
      </c>
      <c r="BM1119">
        <f t="shared" si="121"/>
        <v>0</v>
      </c>
      <c r="BN1119">
        <f t="shared" si="121"/>
        <v>0</v>
      </c>
      <c r="BO1119">
        <f t="shared" si="121"/>
        <v>0</v>
      </c>
      <c r="BP1119">
        <f t="shared" si="121"/>
        <v>0</v>
      </c>
      <c r="BQ1119">
        <f t="shared" si="117"/>
        <v>0</v>
      </c>
      <c r="BR1119">
        <f t="shared" si="121"/>
        <v>1</v>
      </c>
      <c r="BS1119">
        <f t="shared" si="121"/>
        <v>0</v>
      </c>
      <c r="BT1119" s="256">
        <f t="shared" si="120"/>
        <v>5</v>
      </c>
    </row>
    <row r="1120" spans="2:72" x14ac:dyDescent="0.2">
      <c r="B1120" s="93" t="str">
        <f>IFERROR(VLOOKUP(TABLA!$F1120,BLIOTECAS!$C$1:$E$26,2,FALSE),"")</f>
        <v>BIO</v>
      </c>
      <c r="C1120" s="93" t="str">
        <f>IFERROR(VLOOKUP(TABLA!F1120,BLIOTECAS!$C$1:$E$26,3,FALSE),"")</f>
        <v>Ciencias Experimentales</v>
      </c>
      <c r="D1120" s="290" t="s">
        <v>1069</v>
      </c>
      <c r="E1120" s="128" t="s">
        <v>9</v>
      </c>
      <c r="F1120" t="s">
        <v>27</v>
      </c>
      <c r="G1120" t="s">
        <v>47</v>
      </c>
      <c r="H1120" t="s">
        <v>45</v>
      </c>
      <c r="J1120" t="s">
        <v>27</v>
      </c>
      <c r="K1120" t="s">
        <v>56</v>
      </c>
      <c r="L1120" t="s">
        <v>34</v>
      </c>
      <c r="N1120">
        <v>4</v>
      </c>
      <c r="O1120">
        <v>4</v>
      </c>
      <c r="P1120">
        <v>4</v>
      </c>
      <c r="Q1120">
        <v>4</v>
      </c>
      <c r="R1120">
        <v>5</v>
      </c>
      <c r="S1120" t="s">
        <v>88</v>
      </c>
      <c r="T1120" t="s">
        <v>87</v>
      </c>
      <c r="U1120">
        <v>4</v>
      </c>
      <c r="V1120">
        <v>2</v>
      </c>
      <c r="W1120">
        <v>2</v>
      </c>
      <c r="X1120">
        <v>1</v>
      </c>
      <c r="Y1120">
        <v>5</v>
      </c>
      <c r="Z1120">
        <v>4</v>
      </c>
      <c r="AA1120">
        <v>5</v>
      </c>
      <c r="AB1120">
        <v>1</v>
      </c>
      <c r="AC1120">
        <v>4</v>
      </c>
      <c r="AD1120">
        <v>4</v>
      </c>
      <c r="AE1120">
        <v>4</v>
      </c>
      <c r="AF1120">
        <v>2</v>
      </c>
      <c r="AG1120">
        <v>5</v>
      </c>
      <c r="AH1120">
        <v>3</v>
      </c>
      <c r="AI1120">
        <v>4</v>
      </c>
      <c r="AJ1120">
        <v>4</v>
      </c>
      <c r="AK1120" t="s">
        <v>88</v>
      </c>
      <c r="AL1120" t="s">
        <v>88</v>
      </c>
      <c r="AM1120">
        <v>4</v>
      </c>
      <c r="AN1120">
        <v>4</v>
      </c>
      <c r="AO1120" t="s">
        <v>113</v>
      </c>
      <c r="AP1120">
        <v>4</v>
      </c>
      <c r="AQ1120">
        <v>4</v>
      </c>
      <c r="AR1120">
        <v>4</v>
      </c>
      <c r="AS1120">
        <v>5</v>
      </c>
      <c r="AT1120">
        <v>5</v>
      </c>
      <c r="AU1120">
        <v>4</v>
      </c>
      <c r="AV1120">
        <v>4</v>
      </c>
      <c r="AW1120">
        <v>3</v>
      </c>
      <c r="AX1120" s="67" t="s">
        <v>87</v>
      </c>
      <c r="AY1120" t="s">
        <v>88</v>
      </c>
      <c r="BA1120">
        <v>4</v>
      </c>
      <c r="BB1120" s="67">
        <v>5</v>
      </c>
      <c r="BC1120" s="117" t="s">
        <v>134</v>
      </c>
      <c r="BF1120">
        <f t="shared" si="115"/>
        <v>0</v>
      </c>
      <c r="BG1120">
        <f t="shared" si="119"/>
        <v>0</v>
      </c>
      <c r="BH1120">
        <f t="shared" si="119"/>
        <v>0</v>
      </c>
      <c r="BI1120">
        <f t="shared" si="119"/>
        <v>0</v>
      </c>
      <c r="BJ1120">
        <f t="shared" si="119"/>
        <v>0</v>
      </c>
      <c r="BK1120">
        <f t="shared" si="119"/>
        <v>0</v>
      </c>
      <c r="BL1120">
        <f t="shared" si="118"/>
        <v>0</v>
      </c>
      <c r="BM1120">
        <f t="shared" si="121"/>
        <v>0</v>
      </c>
      <c r="BN1120">
        <f t="shared" si="121"/>
        <v>0</v>
      </c>
      <c r="BO1120">
        <f t="shared" si="121"/>
        <v>1</v>
      </c>
      <c r="BP1120">
        <f t="shared" si="121"/>
        <v>0</v>
      </c>
      <c r="BQ1120">
        <f t="shared" si="117"/>
        <v>0</v>
      </c>
      <c r="BR1120">
        <f t="shared" si="121"/>
        <v>0</v>
      </c>
      <c r="BS1120">
        <f t="shared" si="121"/>
        <v>0</v>
      </c>
      <c r="BT1120" s="256">
        <f t="shared" si="120"/>
        <v>4</v>
      </c>
    </row>
    <row r="1121" spans="2:72" x14ac:dyDescent="0.2">
      <c r="B1121" s="93" t="str">
        <f>IFERROR(VLOOKUP(TABLA!$F1121,BLIOTECAS!$C$1:$E$26,2,FALSE),"")</f>
        <v>BYD</v>
      </c>
      <c r="C1121" s="93" t="str">
        <f>IFERROR(VLOOKUP(TABLA!F1121,BLIOTECAS!$C$1:$E$26,3,FALSE),"")</f>
        <v>Ciencias Sociales</v>
      </c>
      <c r="D1121" s="290" t="s">
        <v>1069</v>
      </c>
      <c r="E1121" s="128" t="s">
        <v>9</v>
      </c>
      <c r="F1121" t="s">
        <v>33</v>
      </c>
      <c r="G1121" t="s">
        <v>48</v>
      </c>
      <c r="H1121" t="s">
        <v>48</v>
      </c>
      <c r="J1121" t="s">
        <v>33</v>
      </c>
      <c r="K1121" t="s">
        <v>76</v>
      </c>
      <c r="L1121" t="s">
        <v>17</v>
      </c>
      <c r="M1121" t="s">
        <v>860</v>
      </c>
      <c r="N1121">
        <v>5</v>
      </c>
      <c r="O1121">
        <v>5</v>
      </c>
      <c r="P1121">
        <v>5</v>
      </c>
      <c r="Q1121">
        <v>5</v>
      </c>
      <c r="R1121">
        <v>5</v>
      </c>
      <c r="S1121" t="s">
        <v>87</v>
      </c>
      <c r="T1121" t="s">
        <v>87</v>
      </c>
      <c r="U1121">
        <v>5</v>
      </c>
      <c r="V1121">
        <v>5</v>
      </c>
      <c r="W1121">
        <v>5</v>
      </c>
      <c r="X1121">
        <v>5</v>
      </c>
      <c r="Y1121">
        <v>5</v>
      </c>
      <c r="Z1121">
        <v>5</v>
      </c>
      <c r="AA1121">
        <v>5</v>
      </c>
      <c r="AB1121">
        <v>5</v>
      </c>
      <c r="AC1121">
        <v>5</v>
      </c>
      <c r="AD1121">
        <v>5</v>
      </c>
      <c r="AE1121">
        <v>5</v>
      </c>
      <c r="AF1121">
        <v>5</v>
      </c>
      <c r="AG1121">
        <v>5</v>
      </c>
      <c r="AH1121">
        <v>5</v>
      </c>
      <c r="AI1121">
        <v>5</v>
      </c>
      <c r="AJ1121">
        <v>5</v>
      </c>
      <c r="AK1121" t="s">
        <v>87</v>
      </c>
      <c r="AL1121" t="s">
        <v>87</v>
      </c>
      <c r="AM1121">
        <v>4</v>
      </c>
      <c r="AN1121">
        <v>5</v>
      </c>
      <c r="AO1121" t="s">
        <v>861</v>
      </c>
      <c r="AP1121">
        <v>5</v>
      </c>
      <c r="AQ1121">
        <v>5</v>
      </c>
      <c r="AR1121">
        <v>5</v>
      </c>
      <c r="AS1121">
        <v>5</v>
      </c>
      <c r="AT1121">
        <v>5</v>
      </c>
      <c r="AU1121">
        <v>5</v>
      </c>
      <c r="AV1121">
        <v>5</v>
      </c>
      <c r="AW1121">
        <v>5</v>
      </c>
      <c r="AX1121" s="67" t="s">
        <v>87</v>
      </c>
      <c r="AY1121" t="s">
        <v>87</v>
      </c>
      <c r="BA1121">
        <v>5</v>
      </c>
      <c r="BB1121" s="67">
        <v>5</v>
      </c>
      <c r="BC1121" s="117" t="s">
        <v>135</v>
      </c>
      <c r="BF1121">
        <f t="shared" si="115"/>
        <v>0</v>
      </c>
      <c r="BG1121">
        <f t="shared" si="119"/>
        <v>0</v>
      </c>
      <c r="BH1121">
        <f t="shared" si="119"/>
        <v>0</v>
      </c>
      <c r="BI1121">
        <f t="shared" si="119"/>
        <v>0</v>
      </c>
      <c r="BJ1121">
        <f t="shared" si="119"/>
        <v>0</v>
      </c>
      <c r="BK1121">
        <f t="shared" si="119"/>
        <v>0</v>
      </c>
      <c r="BL1121">
        <f t="shared" si="118"/>
        <v>1</v>
      </c>
      <c r="BM1121">
        <f t="shared" si="121"/>
        <v>1</v>
      </c>
      <c r="BN1121">
        <f t="shared" si="121"/>
        <v>0</v>
      </c>
      <c r="BO1121">
        <f t="shared" si="121"/>
        <v>1</v>
      </c>
      <c r="BP1121">
        <f t="shared" si="121"/>
        <v>0</v>
      </c>
      <c r="BQ1121">
        <f t="shared" si="117"/>
        <v>0</v>
      </c>
      <c r="BR1121">
        <f t="shared" si="121"/>
        <v>0</v>
      </c>
      <c r="BS1121">
        <f t="shared" si="121"/>
        <v>0</v>
      </c>
      <c r="BT1121" s="256">
        <f t="shared" si="120"/>
        <v>5</v>
      </c>
    </row>
    <row r="1122" spans="2:72" x14ac:dyDescent="0.2">
      <c r="B1122" s="93" t="str">
        <f>IFERROR(VLOOKUP(TABLA!$F1122,BLIOTECAS!$C$1:$E$26,2,FALSE),"")</f>
        <v>DER</v>
      </c>
      <c r="C1122" s="93" t="str">
        <f>IFERROR(VLOOKUP(TABLA!F1122,BLIOTECAS!$C$1:$E$26,3,FALSE),"")</f>
        <v>Ciencias Sociales</v>
      </c>
      <c r="D1122" s="290" t="s">
        <v>1069</v>
      </c>
      <c r="E1122" s="128" t="s">
        <v>8</v>
      </c>
      <c r="F1122" t="s">
        <v>14</v>
      </c>
      <c r="G1122" t="s">
        <v>45</v>
      </c>
      <c r="H1122" t="s">
        <v>46</v>
      </c>
      <c r="J1122" t="s">
        <v>476</v>
      </c>
      <c r="K1122" t="s">
        <v>69</v>
      </c>
      <c r="N1122">
        <v>5</v>
      </c>
      <c r="O1122">
        <v>5</v>
      </c>
      <c r="P1122">
        <v>5</v>
      </c>
      <c r="Q1122">
        <v>4</v>
      </c>
      <c r="R1122">
        <v>5</v>
      </c>
      <c r="S1122" t="s">
        <v>88</v>
      </c>
      <c r="T1122" t="s">
        <v>88</v>
      </c>
      <c r="U1122">
        <v>3</v>
      </c>
      <c r="V1122">
        <v>5</v>
      </c>
      <c r="W1122">
        <v>4</v>
      </c>
      <c r="X1122">
        <v>1</v>
      </c>
      <c r="Y1122">
        <v>5</v>
      </c>
      <c r="Z1122">
        <v>4</v>
      </c>
      <c r="AA1122">
        <v>5</v>
      </c>
      <c r="AB1122">
        <v>1</v>
      </c>
      <c r="AC1122">
        <v>4</v>
      </c>
      <c r="AD1122">
        <v>4</v>
      </c>
      <c r="AE1122">
        <v>3</v>
      </c>
      <c r="AF1122">
        <v>4</v>
      </c>
      <c r="AG1122">
        <v>4</v>
      </c>
      <c r="AH1122">
        <v>3</v>
      </c>
      <c r="AI1122">
        <v>3</v>
      </c>
      <c r="AJ1122">
        <v>3</v>
      </c>
      <c r="AK1122" t="s">
        <v>88</v>
      </c>
      <c r="AL1122" t="s">
        <v>88</v>
      </c>
      <c r="AM1122">
        <v>4</v>
      </c>
      <c r="AN1122">
        <v>4</v>
      </c>
      <c r="AP1122">
        <v>4</v>
      </c>
      <c r="AQ1122">
        <v>4</v>
      </c>
      <c r="AR1122">
        <v>4</v>
      </c>
      <c r="AS1122">
        <v>4</v>
      </c>
      <c r="AT1122">
        <v>4</v>
      </c>
      <c r="AU1122">
        <v>4</v>
      </c>
      <c r="AV1122">
        <v>3</v>
      </c>
      <c r="AW1122">
        <v>3</v>
      </c>
      <c r="AX1122" s="67" t="s">
        <v>88</v>
      </c>
      <c r="AY1122" t="s">
        <v>88</v>
      </c>
      <c r="BA1122">
        <v>3</v>
      </c>
      <c r="BB1122" s="67">
        <v>5</v>
      </c>
      <c r="BC1122" s="117" t="s">
        <v>135</v>
      </c>
      <c r="BF1122">
        <f t="shared" si="115"/>
        <v>0</v>
      </c>
      <c r="BG1122">
        <f t="shared" si="119"/>
        <v>0</v>
      </c>
      <c r="BH1122">
        <f t="shared" si="119"/>
        <v>0</v>
      </c>
      <c r="BI1122">
        <f t="shared" si="119"/>
        <v>0</v>
      </c>
      <c r="BJ1122">
        <f t="shared" si="119"/>
        <v>0</v>
      </c>
      <c r="BK1122">
        <f t="shared" si="119"/>
        <v>0</v>
      </c>
      <c r="BL1122">
        <f t="shared" si="118"/>
        <v>0</v>
      </c>
      <c r="BM1122">
        <f t="shared" si="121"/>
        <v>0</v>
      </c>
      <c r="BN1122">
        <f t="shared" si="121"/>
        <v>0</v>
      </c>
      <c r="BO1122">
        <f t="shared" si="121"/>
        <v>0</v>
      </c>
      <c r="BP1122">
        <f t="shared" si="121"/>
        <v>0</v>
      </c>
      <c r="BQ1122">
        <f t="shared" si="117"/>
        <v>0</v>
      </c>
      <c r="BR1122">
        <f t="shared" si="121"/>
        <v>0</v>
      </c>
      <c r="BS1122">
        <f t="shared" si="121"/>
        <v>0</v>
      </c>
      <c r="BT1122" s="256">
        <f t="shared" si="120"/>
        <v>5</v>
      </c>
    </row>
    <row r="1123" spans="2:72" x14ac:dyDescent="0.2">
      <c r="B1123" s="93" t="str">
        <f>IFERROR(VLOOKUP(TABLA!$F1123,BLIOTECAS!$C$1:$E$26,2,FALSE),"")</f>
        <v>EDU</v>
      </c>
      <c r="C1123" s="93" t="str">
        <f>IFERROR(VLOOKUP(TABLA!F1123,BLIOTECAS!$C$1:$E$26,3,FALSE),"")</f>
        <v>Humanidades</v>
      </c>
      <c r="D1123" s="290" t="s">
        <v>1069</v>
      </c>
      <c r="E1123" s="128" t="s">
        <v>9</v>
      </c>
      <c r="F1123" t="s">
        <v>16</v>
      </c>
      <c r="G1123" t="s">
        <v>46</v>
      </c>
      <c r="H1123" t="s">
        <v>47</v>
      </c>
      <c r="J1123" t="s">
        <v>71</v>
      </c>
      <c r="K1123" t="s">
        <v>56</v>
      </c>
      <c r="L1123" t="s">
        <v>76</v>
      </c>
      <c r="N1123">
        <v>5</v>
      </c>
      <c r="O1123">
        <v>5</v>
      </c>
      <c r="P1123">
        <v>5</v>
      </c>
      <c r="Q1123">
        <v>4</v>
      </c>
      <c r="R1123">
        <v>5</v>
      </c>
      <c r="S1123" t="s">
        <v>87</v>
      </c>
      <c r="T1123" t="s">
        <v>87</v>
      </c>
      <c r="U1123">
        <v>5</v>
      </c>
      <c r="V1123">
        <v>1</v>
      </c>
      <c r="W1123">
        <v>5</v>
      </c>
      <c r="X1123">
        <v>3</v>
      </c>
      <c r="Y1123">
        <v>3</v>
      </c>
      <c r="Z1123">
        <v>5</v>
      </c>
      <c r="AA1123">
        <v>4</v>
      </c>
      <c r="AB1123">
        <v>4</v>
      </c>
      <c r="AC1123">
        <v>3</v>
      </c>
      <c r="AD1123">
        <v>5</v>
      </c>
      <c r="AE1123">
        <v>5</v>
      </c>
      <c r="AF1123">
        <v>5</v>
      </c>
      <c r="AG1123">
        <v>5</v>
      </c>
      <c r="AH1123">
        <v>5</v>
      </c>
      <c r="AI1123">
        <v>5</v>
      </c>
      <c r="AJ1123">
        <v>4</v>
      </c>
      <c r="AK1123" t="s">
        <v>87</v>
      </c>
      <c r="AL1123" t="s">
        <v>87</v>
      </c>
      <c r="AM1123">
        <v>3</v>
      </c>
      <c r="AN1123">
        <v>3</v>
      </c>
      <c r="AO1123" t="s">
        <v>115</v>
      </c>
      <c r="AP1123">
        <v>5</v>
      </c>
      <c r="AQ1123">
        <v>4</v>
      </c>
      <c r="AR1123">
        <v>5</v>
      </c>
      <c r="AS1123">
        <v>5</v>
      </c>
      <c r="AT1123">
        <v>5</v>
      </c>
      <c r="AU1123">
        <v>5</v>
      </c>
      <c r="AV1123">
        <v>5</v>
      </c>
      <c r="AW1123">
        <v>5</v>
      </c>
      <c r="AX1123" s="67" t="s">
        <v>88</v>
      </c>
      <c r="AY1123" t="s">
        <v>88</v>
      </c>
      <c r="BA1123">
        <v>5</v>
      </c>
      <c r="BB1123" s="67">
        <v>5</v>
      </c>
      <c r="BC1123" s="117" t="s">
        <v>135</v>
      </c>
      <c r="BF1123">
        <f t="shared" si="115"/>
        <v>0</v>
      </c>
      <c r="BG1123">
        <f t="shared" si="119"/>
        <v>0</v>
      </c>
      <c r="BH1123">
        <f t="shared" si="119"/>
        <v>0</v>
      </c>
      <c r="BI1123">
        <f t="shared" si="119"/>
        <v>0</v>
      </c>
      <c r="BJ1123">
        <f t="shared" si="119"/>
        <v>0</v>
      </c>
      <c r="BK1123">
        <f t="shared" si="119"/>
        <v>0</v>
      </c>
      <c r="BL1123">
        <f t="shared" si="118"/>
        <v>0</v>
      </c>
      <c r="BM1123">
        <f t="shared" si="121"/>
        <v>0</v>
      </c>
      <c r="BN1123">
        <f t="shared" si="121"/>
        <v>0</v>
      </c>
      <c r="BO1123">
        <f t="shared" si="121"/>
        <v>0</v>
      </c>
      <c r="BP1123">
        <f t="shared" si="121"/>
        <v>0</v>
      </c>
      <c r="BQ1123">
        <f t="shared" si="117"/>
        <v>0</v>
      </c>
      <c r="BR1123">
        <f t="shared" si="121"/>
        <v>1</v>
      </c>
      <c r="BS1123">
        <f t="shared" si="121"/>
        <v>0</v>
      </c>
      <c r="BT1123" s="256">
        <f t="shared" si="120"/>
        <v>5</v>
      </c>
    </row>
    <row r="1124" spans="2:72" x14ac:dyDescent="0.2">
      <c r="B1124" s="93" t="str">
        <f>IFERROR(VLOOKUP(TABLA!$F1124,BLIOTECAS!$C$1:$E$26,2,FALSE),"")</f>
        <v>GEO</v>
      </c>
      <c r="C1124" s="93" t="str">
        <f>IFERROR(VLOOKUP(TABLA!F1124,BLIOTECAS!$C$1:$E$26,3,FALSE),"")</f>
        <v>Ciencias Experimentales</v>
      </c>
      <c r="D1124" s="290" t="s">
        <v>1069</v>
      </c>
      <c r="E1124" s="128" t="s">
        <v>10</v>
      </c>
      <c r="F1124" t="s">
        <v>34</v>
      </c>
      <c r="G1124" t="s">
        <v>46</v>
      </c>
      <c r="H1124" t="s">
        <v>47</v>
      </c>
      <c r="J1124" t="s">
        <v>34</v>
      </c>
      <c r="K1124" t="s">
        <v>27</v>
      </c>
      <c r="N1124">
        <v>5</v>
      </c>
      <c r="O1124">
        <v>5</v>
      </c>
      <c r="P1124">
        <v>5</v>
      </c>
      <c r="Q1124">
        <v>5</v>
      </c>
      <c r="R1124">
        <v>5</v>
      </c>
      <c r="S1124" t="s">
        <v>87</v>
      </c>
      <c r="T1124" t="s">
        <v>87</v>
      </c>
      <c r="U1124">
        <v>2</v>
      </c>
      <c r="V1124">
        <v>5</v>
      </c>
      <c r="W1124">
        <v>5</v>
      </c>
      <c r="X1124">
        <v>2</v>
      </c>
      <c r="Z1124">
        <v>5</v>
      </c>
      <c r="AA1124">
        <v>2</v>
      </c>
      <c r="AB1124">
        <v>5</v>
      </c>
      <c r="AC1124">
        <v>4</v>
      </c>
      <c r="AD1124">
        <v>4</v>
      </c>
      <c r="AE1124">
        <v>5</v>
      </c>
      <c r="AF1124">
        <v>4</v>
      </c>
      <c r="AG1124">
        <v>5</v>
      </c>
      <c r="AH1124">
        <v>5</v>
      </c>
      <c r="AI1124">
        <v>5</v>
      </c>
      <c r="AJ1124">
        <v>5</v>
      </c>
      <c r="AK1124" t="s">
        <v>87</v>
      </c>
      <c r="AL1124" t="s">
        <v>87</v>
      </c>
      <c r="AM1124">
        <v>5</v>
      </c>
      <c r="AN1124">
        <v>5</v>
      </c>
      <c r="AO1124" t="s">
        <v>115</v>
      </c>
      <c r="AP1124">
        <v>5</v>
      </c>
      <c r="AQ1124">
        <v>5</v>
      </c>
      <c r="AR1124">
        <v>5</v>
      </c>
      <c r="AS1124">
        <v>5</v>
      </c>
      <c r="AT1124">
        <v>5</v>
      </c>
      <c r="AU1124">
        <v>5</v>
      </c>
      <c r="AV1124">
        <v>5</v>
      </c>
      <c r="AW1124">
        <v>5</v>
      </c>
      <c r="AX1124" s="67" t="s">
        <v>87</v>
      </c>
      <c r="AY1124" t="s">
        <v>87</v>
      </c>
      <c r="AZ1124" t="s">
        <v>124</v>
      </c>
      <c r="BA1124">
        <v>5</v>
      </c>
      <c r="BB1124" s="67">
        <v>5</v>
      </c>
      <c r="BC1124" s="117" t="s">
        <v>135</v>
      </c>
      <c r="BF1124">
        <f t="shared" si="115"/>
        <v>0</v>
      </c>
      <c r="BG1124">
        <f t="shared" si="119"/>
        <v>0</v>
      </c>
      <c r="BH1124">
        <f t="shared" si="119"/>
        <v>0</v>
      </c>
      <c r="BI1124">
        <f t="shared" si="119"/>
        <v>0</v>
      </c>
      <c r="BJ1124">
        <f t="shared" si="119"/>
        <v>0</v>
      </c>
      <c r="BK1124">
        <f t="shared" si="119"/>
        <v>0</v>
      </c>
      <c r="BL1124">
        <f t="shared" si="118"/>
        <v>0</v>
      </c>
      <c r="BM1124">
        <f t="shared" si="121"/>
        <v>0</v>
      </c>
      <c r="BN1124">
        <f t="shared" si="121"/>
        <v>0</v>
      </c>
      <c r="BO1124">
        <f t="shared" si="121"/>
        <v>0</v>
      </c>
      <c r="BP1124">
        <f t="shared" si="121"/>
        <v>0</v>
      </c>
      <c r="BQ1124">
        <f t="shared" si="117"/>
        <v>0</v>
      </c>
      <c r="BR1124">
        <f t="shared" si="121"/>
        <v>1</v>
      </c>
      <c r="BS1124">
        <f t="shared" si="121"/>
        <v>0</v>
      </c>
      <c r="BT1124" s="256">
        <f t="shared" si="120"/>
        <v>5</v>
      </c>
    </row>
    <row r="1125" spans="2:72" x14ac:dyDescent="0.2">
      <c r="B1125" s="93" t="str">
        <f>IFERROR(VLOOKUP(TABLA!$F1125,BLIOTECAS!$C$1:$E$26,2,FALSE),"")</f>
        <v>FLL</v>
      </c>
      <c r="C1125" s="93" t="str">
        <f>IFERROR(VLOOKUP(TABLA!F1125,BLIOTECAS!$C$1:$E$26,3,FALSE),"")</f>
        <v>Humanidades</v>
      </c>
      <c r="D1125" s="290" t="s">
        <v>1069</v>
      </c>
      <c r="E1125" s="128" t="s">
        <v>10</v>
      </c>
      <c r="F1125" t="s">
        <v>15</v>
      </c>
      <c r="G1125" t="s">
        <v>44</v>
      </c>
      <c r="H1125" t="s">
        <v>46</v>
      </c>
      <c r="N1125">
        <v>3</v>
      </c>
      <c r="O1125">
        <v>3</v>
      </c>
      <c r="P1125">
        <v>4</v>
      </c>
      <c r="Q1125">
        <v>4</v>
      </c>
      <c r="R1125">
        <v>3</v>
      </c>
      <c r="S1125" t="s">
        <v>88</v>
      </c>
      <c r="T1125" t="s">
        <v>88</v>
      </c>
      <c r="U1125">
        <v>1</v>
      </c>
      <c r="V1125">
        <v>1</v>
      </c>
      <c r="W1125">
        <v>1</v>
      </c>
      <c r="X1125">
        <v>4</v>
      </c>
      <c r="Y1125">
        <v>1</v>
      </c>
      <c r="Z1125">
        <v>4</v>
      </c>
      <c r="AA1125">
        <v>1</v>
      </c>
      <c r="AB1125">
        <v>1</v>
      </c>
      <c r="AC1125">
        <v>4</v>
      </c>
      <c r="AD1125">
        <v>1</v>
      </c>
      <c r="AE1125">
        <v>3</v>
      </c>
      <c r="AF1125">
        <v>4</v>
      </c>
      <c r="AG1125">
        <v>4</v>
      </c>
      <c r="AH1125">
        <v>4</v>
      </c>
      <c r="AI1125">
        <v>3</v>
      </c>
      <c r="AJ1125">
        <v>4</v>
      </c>
      <c r="AK1125" t="s">
        <v>87</v>
      </c>
      <c r="AL1125" t="s">
        <v>87</v>
      </c>
      <c r="AM1125">
        <v>4</v>
      </c>
      <c r="AN1125">
        <v>4</v>
      </c>
      <c r="AO1125" t="s">
        <v>115</v>
      </c>
      <c r="AX1125" s="67" t="s">
        <v>87</v>
      </c>
      <c r="AY1125" t="s">
        <v>87</v>
      </c>
      <c r="AZ1125" t="s">
        <v>124</v>
      </c>
      <c r="BC1125" s="117" t="s">
        <v>134</v>
      </c>
      <c r="BF1125">
        <f t="shared" si="115"/>
        <v>0</v>
      </c>
      <c r="BG1125">
        <f t="shared" si="119"/>
        <v>0</v>
      </c>
      <c r="BH1125">
        <f t="shared" si="119"/>
        <v>0</v>
      </c>
      <c r="BI1125">
        <f t="shared" si="119"/>
        <v>0</v>
      </c>
      <c r="BJ1125">
        <f t="shared" si="119"/>
        <v>0</v>
      </c>
      <c r="BK1125">
        <f t="shared" si="119"/>
        <v>0</v>
      </c>
      <c r="BL1125">
        <f t="shared" si="118"/>
        <v>0</v>
      </c>
      <c r="BM1125">
        <f t="shared" si="121"/>
        <v>0</v>
      </c>
      <c r="BN1125">
        <f t="shared" si="121"/>
        <v>0</v>
      </c>
      <c r="BO1125">
        <f t="shared" si="121"/>
        <v>0</v>
      </c>
      <c r="BP1125">
        <f t="shared" si="121"/>
        <v>0</v>
      </c>
      <c r="BQ1125">
        <f t="shared" si="117"/>
        <v>0</v>
      </c>
      <c r="BR1125">
        <f t="shared" si="121"/>
        <v>1</v>
      </c>
      <c r="BS1125">
        <f t="shared" si="121"/>
        <v>0</v>
      </c>
      <c r="BT1125" s="256">
        <f t="shared" si="120"/>
        <v>4</v>
      </c>
    </row>
    <row r="1126" spans="2:72" x14ac:dyDescent="0.2">
      <c r="B1126" s="93" t="str">
        <f>IFERROR(VLOOKUP(TABLA!$F1126,BLIOTECAS!$C$1:$E$26,2,FALSE),"")</f>
        <v>BIO</v>
      </c>
      <c r="C1126" s="93" t="str">
        <f>IFERROR(VLOOKUP(TABLA!F1126,BLIOTECAS!$C$1:$E$26,3,FALSE),"")</f>
        <v>Ciencias Experimentales</v>
      </c>
      <c r="D1126" s="290" t="s">
        <v>1069</v>
      </c>
      <c r="E1126" s="128" t="s">
        <v>8</v>
      </c>
      <c r="F1126" t="s">
        <v>27</v>
      </c>
      <c r="G1126" t="s">
        <v>48</v>
      </c>
      <c r="H1126" t="s">
        <v>44</v>
      </c>
      <c r="J1126" t="s">
        <v>27</v>
      </c>
      <c r="K1126" t="s">
        <v>22</v>
      </c>
      <c r="L1126" t="s">
        <v>34</v>
      </c>
      <c r="N1126">
        <v>5</v>
      </c>
      <c r="O1126">
        <v>5</v>
      </c>
      <c r="P1126">
        <v>4</v>
      </c>
      <c r="Q1126">
        <v>4</v>
      </c>
      <c r="S1126" t="s">
        <v>88</v>
      </c>
      <c r="T1126" t="s">
        <v>87</v>
      </c>
      <c r="U1126">
        <v>1</v>
      </c>
      <c r="V1126">
        <v>1</v>
      </c>
      <c r="W1126">
        <v>1</v>
      </c>
      <c r="X1126">
        <v>1</v>
      </c>
      <c r="Y1126">
        <v>5</v>
      </c>
      <c r="Z1126">
        <v>5</v>
      </c>
      <c r="AA1126">
        <v>5</v>
      </c>
      <c r="AB1126">
        <v>5</v>
      </c>
      <c r="AC1126">
        <v>3</v>
      </c>
      <c r="AD1126">
        <v>3</v>
      </c>
      <c r="AE1126">
        <v>4</v>
      </c>
      <c r="AF1126">
        <v>4</v>
      </c>
      <c r="AG1126">
        <v>5</v>
      </c>
      <c r="AH1126">
        <v>3</v>
      </c>
      <c r="AI1126">
        <v>3</v>
      </c>
      <c r="AJ1126">
        <v>3</v>
      </c>
      <c r="AK1126" t="s">
        <v>88</v>
      </c>
      <c r="AL1126" t="s">
        <v>88</v>
      </c>
      <c r="AM1126">
        <v>3</v>
      </c>
      <c r="AN1126">
        <v>3</v>
      </c>
      <c r="AO1126" t="s">
        <v>115</v>
      </c>
      <c r="AP1126">
        <v>5</v>
      </c>
      <c r="AQ1126">
        <v>3</v>
      </c>
      <c r="AR1126">
        <v>3</v>
      </c>
      <c r="AS1126">
        <v>5</v>
      </c>
      <c r="AT1126">
        <v>5</v>
      </c>
      <c r="AU1126">
        <v>4</v>
      </c>
      <c r="AV1126">
        <v>3</v>
      </c>
      <c r="AW1126">
        <v>3</v>
      </c>
      <c r="AX1126" s="67" t="s">
        <v>88</v>
      </c>
      <c r="AY1126" t="s">
        <v>88</v>
      </c>
      <c r="BA1126">
        <v>4</v>
      </c>
      <c r="BB1126" s="67">
        <v>5</v>
      </c>
      <c r="BC1126" s="117" t="s">
        <v>135</v>
      </c>
      <c r="BF1126">
        <f t="shared" si="115"/>
        <v>0</v>
      </c>
      <c r="BG1126">
        <f t="shared" si="119"/>
        <v>0</v>
      </c>
      <c r="BH1126">
        <f t="shared" si="119"/>
        <v>0</v>
      </c>
      <c r="BI1126">
        <f t="shared" si="119"/>
        <v>0</v>
      </c>
      <c r="BJ1126">
        <f t="shared" si="119"/>
        <v>0</v>
      </c>
      <c r="BK1126">
        <f t="shared" si="119"/>
        <v>0</v>
      </c>
      <c r="BL1126">
        <f t="shared" si="118"/>
        <v>0</v>
      </c>
      <c r="BM1126">
        <f t="shared" si="121"/>
        <v>0</v>
      </c>
      <c r="BN1126">
        <f t="shared" si="121"/>
        <v>0</v>
      </c>
      <c r="BO1126">
        <f t="shared" si="121"/>
        <v>0</v>
      </c>
      <c r="BP1126">
        <f t="shared" si="121"/>
        <v>0</v>
      </c>
      <c r="BQ1126">
        <f t="shared" si="117"/>
        <v>0</v>
      </c>
      <c r="BR1126">
        <f t="shared" si="121"/>
        <v>1</v>
      </c>
      <c r="BS1126">
        <f t="shared" si="121"/>
        <v>0</v>
      </c>
      <c r="BT1126" s="256">
        <f t="shared" si="120"/>
        <v>5</v>
      </c>
    </row>
    <row r="1127" spans="2:72" x14ac:dyDescent="0.2">
      <c r="B1127" s="93" t="str">
        <f>IFERROR(VLOOKUP(TABLA!$F1127,BLIOTECAS!$C$1:$E$26,2,FALSE),"")</f>
        <v>GHI</v>
      </c>
      <c r="C1127" s="93" t="str">
        <f>IFERROR(VLOOKUP(TABLA!F1127,BLIOTECAS!$C$1:$E$26,3,FALSE),"")</f>
        <v>Humanidades</v>
      </c>
      <c r="D1127" s="290" t="s">
        <v>1069</v>
      </c>
      <c r="E1127" s="128" t="s">
        <v>10</v>
      </c>
      <c r="F1127" t="s">
        <v>13</v>
      </c>
      <c r="G1127" t="s">
        <v>47</v>
      </c>
      <c r="H1127" t="s">
        <v>47</v>
      </c>
      <c r="J1127" t="s">
        <v>13</v>
      </c>
      <c r="K1127" t="s">
        <v>56</v>
      </c>
      <c r="M1127" t="s">
        <v>370</v>
      </c>
      <c r="N1127">
        <v>4</v>
      </c>
      <c r="O1127">
        <v>5</v>
      </c>
      <c r="P1127">
        <v>5</v>
      </c>
      <c r="Q1127">
        <v>4</v>
      </c>
      <c r="R1127">
        <v>5</v>
      </c>
      <c r="S1127" t="s">
        <v>87</v>
      </c>
      <c r="T1127" t="s">
        <v>87</v>
      </c>
      <c r="U1127">
        <v>4</v>
      </c>
      <c r="V1127">
        <v>4</v>
      </c>
      <c r="W1127">
        <v>4</v>
      </c>
      <c r="X1127">
        <v>3</v>
      </c>
      <c r="Y1127">
        <v>1</v>
      </c>
      <c r="Z1127">
        <v>4</v>
      </c>
      <c r="AA1127">
        <v>1</v>
      </c>
      <c r="AB1127">
        <v>3</v>
      </c>
      <c r="AC1127">
        <v>3</v>
      </c>
      <c r="AD1127">
        <v>4</v>
      </c>
      <c r="AE1127">
        <v>3</v>
      </c>
      <c r="AF1127">
        <v>4</v>
      </c>
      <c r="AG1127">
        <v>5</v>
      </c>
      <c r="AH1127">
        <v>4</v>
      </c>
      <c r="AI1127">
        <v>3</v>
      </c>
      <c r="AJ1127">
        <v>4</v>
      </c>
      <c r="AK1127" t="s">
        <v>87</v>
      </c>
      <c r="AL1127" t="s">
        <v>88</v>
      </c>
      <c r="AM1127">
        <v>5</v>
      </c>
      <c r="AN1127">
        <v>4</v>
      </c>
      <c r="AO1127" t="s">
        <v>560</v>
      </c>
      <c r="AP1127">
        <v>5</v>
      </c>
      <c r="AQ1127">
        <v>5</v>
      </c>
      <c r="AR1127">
        <v>5</v>
      </c>
      <c r="AS1127">
        <v>5</v>
      </c>
      <c r="AT1127">
        <v>5</v>
      </c>
      <c r="AU1127">
        <v>5</v>
      </c>
      <c r="AV1127">
        <v>4</v>
      </c>
      <c r="AX1127" s="67" t="s">
        <v>87</v>
      </c>
      <c r="AY1127" t="s">
        <v>88</v>
      </c>
      <c r="BA1127">
        <v>5</v>
      </c>
      <c r="BB1127" s="67">
        <v>5</v>
      </c>
      <c r="BC1127" s="117" t="s">
        <v>135</v>
      </c>
      <c r="BD1127" t="s">
        <v>862</v>
      </c>
      <c r="BF1127">
        <f t="shared" si="115"/>
        <v>0</v>
      </c>
      <c r="BG1127">
        <f t="shared" si="119"/>
        <v>0</v>
      </c>
      <c r="BH1127">
        <f t="shared" si="119"/>
        <v>0</v>
      </c>
      <c r="BI1127">
        <f t="shared" si="119"/>
        <v>0</v>
      </c>
      <c r="BJ1127">
        <f t="shared" si="119"/>
        <v>0</v>
      </c>
      <c r="BK1127">
        <f t="shared" si="119"/>
        <v>0</v>
      </c>
      <c r="BL1127">
        <f t="shared" si="118"/>
        <v>1</v>
      </c>
      <c r="BM1127">
        <f t="shared" si="121"/>
        <v>0</v>
      </c>
      <c r="BN1127">
        <f t="shared" si="121"/>
        <v>0</v>
      </c>
      <c r="BO1127">
        <f t="shared" si="121"/>
        <v>0</v>
      </c>
      <c r="BP1127">
        <f t="shared" si="121"/>
        <v>0</v>
      </c>
      <c r="BQ1127">
        <f t="shared" si="117"/>
        <v>0</v>
      </c>
      <c r="BR1127">
        <f t="shared" si="121"/>
        <v>0</v>
      </c>
      <c r="BS1127">
        <f t="shared" si="121"/>
        <v>0</v>
      </c>
      <c r="BT1127" s="256">
        <f t="shared" si="120"/>
        <v>5</v>
      </c>
    </row>
    <row r="1128" spans="2:72" x14ac:dyDescent="0.2">
      <c r="B1128" s="93" t="str">
        <f>IFERROR(VLOOKUP(TABLA!$F1128,BLIOTECAS!$C$1:$E$26,2,FALSE),"")</f>
        <v>BBA</v>
      </c>
      <c r="C1128" s="93" t="str">
        <f>IFERROR(VLOOKUP(TABLA!F1128,BLIOTECAS!$C$1:$E$26,3,FALSE),"")</f>
        <v>Humanidades</v>
      </c>
      <c r="D1128" s="290" t="s">
        <v>1069</v>
      </c>
      <c r="E1128" s="128" t="s">
        <v>8</v>
      </c>
      <c r="F1128" t="s">
        <v>29</v>
      </c>
      <c r="G1128" t="s">
        <v>44</v>
      </c>
      <c r="H1128" t="s">
        <v>44</v>
      </c>
      <c r="N1128">
        <v>5</v>
      </c>
      <c r="O1128">
        <v>5</v>
      </c>
      <c r="P1128">
        <v>3</v>
      </c>
      <c r="Q1128">
        <v>5</v>
      </c>
      <c r="R1128">
        <v>5</v>
      </c>
      <c r="S1128" t="s">
        <v>88</v>
      </c>
      <c r="T1128" t="s">
        <v>88</v>
      </c>
      <c r="U1128">
        <v>2</v>
      </c>
      <c r="V1128">
        <v>2</v>
      </c>
      <c r="W1128">
        <v>2</v>
      </c>
      <c r="X1128">
        <v>3</v>
      </c>
      <c r="Y1128">
        <v>5</v>
      </c>
      <c r="Z1128">
        <v>5</v>
      </c>
      <c r="AA1128">
        <v>5</v>
      </c>
      <c r="AB1128">
        <v>5</v>
      </c>
      <c r="AC1128">
        <v>5</v>
      </c>
      <c r="AD1128">
        <v>3</v>
      </c>
      <c r="AE1128">
        <v>3</v>
      </c>
      <c r="AF1128">
        <v>5</v>
      </c>
      <c r="AG1128">
        <v>5</v>
      </c>
      <c r="AH1128">
        <v>4</v>
      </c>
      <c r="AI1128">
        <v>5</v>
      </c>
      <c r="AJ1128">
        <v>5</v>
      </c>
      <c r="AK1128" t="s">
        <v>87</v>
      </c>
      <c r="AL1128" t="s">
        <v>87</v>
      </c>
      <c r="AM1128">
        <v>5</v>
      </c>
      <c r="AN1128">
        <v>5</v>
      </c>
      <c r="AO1128" t="s">
        <v>113</v>
      </c>
      <c r="AP1128">
        <v>5</v>
      </c>
      <c r="AQ1128">
        <v>5</v>
      </c>
      <c r="AR1128">
        <v>5</v>
      </c>
      <c r="AS1128">
        <v>5</v>
      </c>
      <c r="AT1128">
        <v>5</v>
      </c>
      <c r="AU1128">
        <v>5</v>
      </c>
      <c r="AV1128">
        <v>5</v>
      </c>
      <c r="AW1128">
        <v>5</v>
      </c>
      <c r="AX1128" s="67" t="s">
        <v>88</v>
      </c>
      <c r="AY1128" t="s">
        <v>88</v>
      </c>
      <c r="BA1128">
        <v>5</v>
      </c>
      <c r="BB1128" s="67">
        <v>5</v>
      </c>
      <c r="BC1128" s="117" t="s">
        <v>134</v>
      </c>
      <c r="BF1128">
        <f t="shared" ref="BF1128:BF1191" si="122">IF(IFERROR(FIND(BF$2,$I1128,1),0)&lt;&gt;0,1,0)</f>
        <v>0</v>
      </c>
      <c r="BG1128">
        <f t="shared" si="119"/>
        <v>0</v>
      </c>
      <c r="BH1128">
        <f t="shared" si="119"/>
        <v>0</v>
      </c>
      <c r="BI1128">
        <f t="shared" si="119"/>
        <v>0</v>
      </c>
      <c r="BJ1128">
        <f t="shared" si="119"/>
        <v>0</v>
      </c>
      <c r="BK1128">
        <f t="shared" si="119"/>
        <v>0</v>
      </c>
      <c r="BL1128">
        <f t="shared" si="118"/>
        <v>0</v>
      </c>
      <c r="BM1128">
        <f t="shared" si="121"/>
        <v>0</v>
      </c>
      <c r="BN1128">
        <f t="shared" si="121"/>
        <v>0</v>
      </c>
      <c r="BO1128">
        <f t="shared" si="121"/>
        <v>1</v>
      </c>
      <c r="BP1128">
        <f t="shared" si="121"/>
        <v>0</v>
      </c>
      <c r="BQ1128">
        <f t="shared" si="117"/>
        <v>0</v>
      </c>
      <c r="BR1128">
        <f t="shared" si="121"/>
        <v>0</v>
      </c>
      <c r="BS1128">
        <f t="shared" si="121"/>
        <v>0</v>
      </c>
      <c r="BT1128" s="256">
        <f t="shared" si="120"/>
        <v>4</v>
      </c>
    </row>
    <row r="1129" spans="2:72" x14ac:dyDescent="0.2">
      <c r="B1129" s="93" t="str">
        <f>IFERROR(VLOOKUP(TABLA!$F1129,BLIOTECAS!$C$1:$E$26,2,FALSE),"")</f>
        <v>PSI</v>
      </c>
      <c r="C1129" s="93" t="str">
        <f>IFERROR(VLOOKUP(TABLA!F1129,BLIOTECAS!$C$1:$E$26,3,FALSE),"")</f>
        <v>Ciencias de la Salud</v>
      </c>
      <c r="D1129" s="290" t="s">
        <v>1069</v>
      </c>
      <c r="E1129" s="128" t="s">
        <v>10</v>
      </c>
      <c r="F1129" t="s">
        <v>23</v>
      </c>
      <c r="G1129" t="s">
        <v>46</v>
      </c>
      <c r="H1129" t="s">
        <v>46</v>
      </c>
      <c r="J1129" t="s">
        <v>23</v>
      </c>
      <c r="N1129">
        <v>5</v>
      </c>
      <c r="O1129">
        <v>5</v>
      </c>
      <c r="P1129">
        <v>5</v>
      </c>
      <c r="Q1129">
        <v>5</v>
      </c>
      <c r="R1129">
        <v>5</v>
      </c>
      <c r="S1129" t="s">
        <v>87</v>
      </c>
      <c r="T1129" t="s">
        <v>87</v>
      </c>
      <c r="U1129">
        <v>2</v>
      </c>
      <c r="V1129">
        <v>4</v>
      </c>
      <c r="W1129">
        <v>1</v>
      </c>
      <c r="X1129">
        <v>3</v>
      </c>
      <c r="Y1129">
        <v>4</v>
      </c>
      <c r="Z1129">
        <v>5</v>
      </c>
      <c r="AA1129">
        <v>3</v>
      </c>
      <c r="AB1129">
        <v>4</v>
      </c>
      <c r="AC1129">
        <v>3</v>
      </c>
      <c r="AD1129">
        <v>4</v>
      </c>
      <c r="AE1129">
        <v>4</v>
      </c>
      <c r="AF1129">
        <v>4</v>
      </c>
      <c r="AG1129">
        <v>5</v>
      </c>
      <c r="AH1129">
        <v>4</v>
      </c>
      <c r="AI1129">
        <v>4</v>
      </c>
      <c r="AJ1129">
        <v>3</v>
      </c>
      <c r="AK1129" t="s">
        <v>87</v>
      </c>
      <c r="AL1129" t="s">
        <v>88</v>
      </c>
      <c r="AM1129">
        <v>3</v>
      </c>
      <c r="AN1129">
        <v>3</v>
      </c>
      <c r="AO1129" t="s">
        <v>115</v>
      </c>
      <c r="AP1129">
        <v>5</v>
      </c>
      <c r="AQ1129">
        <v>5</v>
      </c>
      <c r="AR1129">
        <v>5</v>
      </c>
      <c r="AS1129">
        <v>5</v>
      </c>
      <c r="AT1129">
        <v>5</v>
      </c>
      <c r="AU1129">
        <v>5</v>
      </c>
      <c r="AV1129">
        <v>5</v>
      </c>
      <c r="AW1129">
        <v>4</v>
      </c>
      <c r="AX1129" s="67" t="s">
        <v>87</v>
      </c>
      <c r="AY1129" t="s">
        <v>87</v>
      </c>
      <c r="AZ1129" t="s">
        <v>124</v>
      </c>
      <c r="BA1129">
        <v>5</v>
      </c>
      <c r="BB1129" s="67">
        <v>5</v>
      </c>
      <c r="BC1129" s="117" t="s">
        <v>135</v>
      </c>
      <c r="BF1129">
        <f t="shared" si="122"/>
        <v>0</v>
      </c>
      <c r="BG1129">
        <f t="shared" si="119"/>
        <v>0</v>
      </c>
      <c r="BH1129">
        <f t="shared" si="119"/>
        <v>0</v>
      </c>
      <c r="BI1129">
        <f t="shared" si="119"/>
        <v>0</v>
      </c>
      <c r="BJ1129">
        <f t="shared" si="119"/>
        <v>0</v>
      </c>
      <c r="BK1129">
        <f t="shared" si="119"/>
        <v>0</v>
      </c>
      <c r="BL1129">
        <f t="shared" si="118"/>
        <v>0</v>
      </c>
      <c r="BM1129">
        <f t="shared" si="121"/>
        <v>0</v>
      </c>
      <c r="BN1129">
        <f t="shared" si="121"/>
        <v>0</v>
      </c>
      <c r="BO1129">
        <f t="shared" si="121"/>
        <v>0</v>
      </c>
      <c r="BP1129">
        <f t="shared" si="121"/>
        <v>0</v>
      </c>
      <c r="BQ1129">
        <f t="shared" si="117"/>
        <v>0</v>
      </c>
      <c r="BR1129">
        <f t="shared" si="121"/>
        <v>1</v>
      </c>
      <c r="BS1129">
        <f t="shared" si="121"/>
        <v>0</v>
      </c>
      <c r="BT1129" s="256">
        <f t="shared" si="120"/>
        <v>5</v>
      </c>
    </row>
    <row r="1130" spans="2:72" x14ac:dyDescent="0.2">
      <c r="B1130" s="93" t="str">
        <f>IFERROR(VLOOKUP(TABLA!$F1130,BLIOTECAS!$C$1:$E$26,2,FALSE),"")</f>
        <v/>
      </c>
      <c r="C1130" s="93" t="str">
        <f>IFERROR(VLOOKUP(TABLA!F1130,BLIOTECAS!$C$1:$E$26,3,FALSE),"")</f>
        <v/>
      </c>
      <c r="D1130" s="290" t="s">
        <v>1069</v>
      </c>
      <c r="E1130" s="128" t="s">
        <v>8</v>
      </c>
      <c r="G1130" t="s">
        <v>47</v>
      </c>
      <c r="H1130" t="s">
        <v>44</v>
      </c>
      <c r="J1130" t="s">
        <v>22</v>
      </c>
      <c r="K1130" t="s">
        <v>28</v>
      </c>
      <c r="N1130">
        <v>4</v>
      </c>
      <c r="O1130">
        <v>4</v>
      </c>
      <c r="P1130">
        <v>3</v>
      </c>
      <c r="Q1130">
        <v>2</v>
      </c>
      <c r="R1130">
        <v>5</v>
      </c>
      <c r="S1130" t="s">
        <v>88</v>
      </c>
      <c r="T1130" t="s">
        <v>88</v>
      </c>
      <c r="U1130">
        <v>1</v>
      </c>
      <c r="V1130">
        <v>1</v>
      </c>
      <c r="W1130">
        <v>1</v>
      </c>
      <c r="X1130">
        <v>1</v>
      </c>
      <c r="Y1130">
        <v>3</v>
      </c>
      <c r="Z1130">
        <v>5</v>
      </c>
      <c r="AA1130">
        <v>5</v>
      </c>
      <c r="AB1130">
        <v>3</v>
      </c>
      <c r="AC1130">
        <v>3</v>
      </c>
      <c r="AD1130">
        <v>3</v>
      </c>
      <c r="AE1130">
        <v>3</v>
      </c>
      <c r="AF1130">
        <v>3</v>
      </c>
      <c r="AG1130">
        <v>4</v>
      </c>
      <c r="AH1130">
        <v>4</v>
      </c>
      <c r="AI1130">
        <v>4</v>
      </c>
      <c r="AJ1130">
        <v>4</v>
      </c>
      <c r="AK1130" t="s">
        <v>88</v>
      </c>
      <c r="AL1130" t="s">
        <v>88</v>
      </c>
      <c r="AM1130">
        <v>3</v>
      </c>
      <c r="AN1130">
        <v>4</v>
      </c>
      <c r="AO1130" t="s">
        <v>358</v>
      </c>
      <c r="AP1130">
        <v>4</v>
      </c>
      <c r="AQ1130">
        <v>5</v>
      </c>
      <c r="AR1130">
        <v>5</v>
      </c>
      <c r="AS1130">
        <v>5</v>
      </c>
      <c r="AT1130">
        <v>5</v>
      </c>
      <c r="AU1130">
        <v>5</v>
      </c>
      <c r="AV1130">
        <v>5</v>
      </c>
      <c r="AW1130">
        <v>5</v>
      </c>
      <c r="AX1130" s="67" t="s">
        <v>88</v>
      </c>
      <c r="AY1130" t="s">
        <v>88</v>
      </c>
      <c r="BA1130">
        <v>3</v>
      </c>
      <c r="BB1130" s="67">
        <v>5</v>
      </c>
      <c r="BC1130" s="117" t="s">
        <v>133</v>
      </c>
      <c r="BD1130" t="s">
        <v>863</v>
      </c>
      <c r="BF1130">
        <f t="shared" si="122"/>
        <v>0</v>
      </c>
      <c r="BG1130">
        <f t="shared" si="119"/>
        <v>0</v>
      </c>
      <c r="BH1130">
        <f t="shared" si="119"/>
        <v>0</v>
      </c>
      <c r="BI1130">
        <f t="shared" si="119"/>
        <v>0</v>
      </c>
      <c r="BJ1130">
        <f t="shared" si="119"/>
        <v>0</v>
      </c>
      <c r="BK1130">
        <f t="shared" si="119"/>
        <v>0</v>
      </c>
      <c r="BL1130">
        <f t="shared" si="118"/>
        <v>0</v>
      </c>
      <c r="BM1130">
        <f t="shared" si="121"/>
        <v>0</v>
      </c>
      <c r="BN1130">
        <f t="shared" si="121"/>
        <v>0</v>
      </c>
      <c r="BO1130">
        <f t="shared" si="121"/>
        <v>1</v>
      </c>
      <c r="BP1130">
        <f t="shared" si="121"/>
        <v>1</v>
      </c>
      <c r="BQ1130">
        <f t="shared" si="117"/>
        <v>0</v>
      </c>
      <c r="BR1130">
        <f t="shared" si="121"/>
        <v>0</v>
      </c>
      <c r="BS1130">
        <f t="shared" si="121"/>
        <v>0</v>
      </c>
      <c r="BT1130" s="256">
        <f t="shared" si="120"/>
        <v>3</v>
      </c>
    </row>
    <row r="1131" spans="2:72" x14ac:dyDescent="0.2">
      <c r="B1131" s="93" t="str">
        <f>IFERROR(VLOOKUP(TABLA!$F1131,BLIOTECAS!$C$1:$E$26,2,FALSE),"")</f>
        <v>DER</v>
      </c>
      <c r="C1131" s="93" t="str">
        <f>IFERROR(VLOOKUP(TABLA!F1131,BLIOTECAS!$C$1:$E$26,3,FALSE),"")</f>
        <v>Ciencias Sociales</v>
      </c>
      <c r="D1131" s="290" t="s">
        <v>1069</v>
      </c>
      <c r="E1131" s="128" t="s">
        <v>8</v>
      </c>
      <c r="F1131" t="s">
        <v>14</v>
      </c>
      <c r="G1131" t="s">
        <v>48</v>
      </c>
      <c r="H1131" t="s">
        <v>46</v>
      </c>
      <c r="J1131" t="s">
        <v>476</v>
      </c>
      <c r="K1131" t="s">
        <v>20</v>
      </c>
      <c r="N1131">
        <v>2</v>
      </c>
      <c r="O1131">
        <v>4</v>
      </c>
      <c r="P1131">
        <v>4</v>
      </c>
      <c r="Q1131">
        <v>3</v>
      </c>
      <c r="R1131">
        <v>5</v>
      </c>
      <c r="S1131" t="s">
        <v>87</v>
      </c>
      <c r="U1131">
        <v>1</v>
      </c>
      <c r="V1131">
        <v>1</v>
      </c>
      <c r="W1131">
        <v>3</v>
      </c>
      <c r="X1131">
        <v>3</v>
      </c>
      <c r="Y1131">
        <v>5</v>
      </c>
      <c r="Z1131">
        <v>4</v>
      </c>
      <c r="AA1131">
        <v>5</v>
      </c>
      <c r="AB1131">
        <v>4</v>
      </c>
      <c r="AC1131">
        <v>4</v>
      </c>
      <c r="AD1131">
        <v>4</v>
      </c>
      <c r="AE1131">
        <v>4</v>
      </c>
      <c r="AF1131">
        <v>4</v>
      </c>
      <c r="AG1131">
        <v>5</v>
      </c>
      <c r="AH1131">
        <v>4</v>
      </c>
      <c r="AI1131">
        <v>2</v>
      </c>
      <c r="AJ1131">
        <v>3</v>
      </c>
      <c r="AK1131" t="s">
        <v>88</v>
      </c>
      <c r="AL1131" t="s">
        <v>88</v>
      </c>
      <c r="AM1131">
        <v>3</v>
      </c>
      <c r="AN1131">
        <v>2</v>
      </c>
      <c r="AO1131" t="s">
        <v>114</v>
      </c>
      <c r="AP1131">
        <v>4</v>
      </c>
      <c r="AQ1131">
        <v>2</v>
      </c>
      <c r="AR1131">
        <v>3</v>
      </c>
      <c r="AS1131">
        <v>4</v>
      </c>
      <c r="AT1131">
        <v>2</v>
      </c>
      <c r="AU1131">
        <v>2</v>
      </c>
      <c r="AV1131">
        <v>4</v>
      </c>
      <c r="AW1131">
        <v>4</v>
      </c>
      <c r="AX1131" s="67" t="s">
        <v>88</v>
      </c>
      <c r="AY1131" t="s">
        <v>88</v>
      </c>
      <c r="BA1131">
        <v>2</v>
      </c>
      <c r="BB1131" s="67">
        <v>4</v>
      </c>
      <c r="BC1131" s="117" t="s">
        <v>134</v>
      </c>
      <c r="BD1131" t="s">
        <v>1121</v>
      </c>
      <c r="BF1131">
        <f t="shared" si="122"/>
        <v>0</v>
      </c>
      <c r="BG1131">
        <f t="shared" si="119"/>
        <v>0</v>
      </c>
      <c r="BH1131">
        <f t="shared" si="119"/>
        <v>0</v>
      </c>
      <c r="BI1131">
        <f t="shared" si="119"/>
        <v>0</v>
      </c>
      <c r="BJ1131">
        <f t="shared" si="119"/>
        <v>0</v>
      </c>
      <c r="BK1131">
        <f t="shared" si="119"/>
        <v>0</v>
      </c>
      <c r="BL1131">
        <f t="shared" si="118"/>
        <v>0</v>
      </c>
      <c r="BM1131">
        <f t="shared" si="121"/>
        <v>0</v>
      </c>
      <c r="BN1131">
        <f t="shared" si="121"/>
        <v>0</v>
      </c>
      <c r="BO1131">
        <f t="shared" si="121"/>
        <v>0</v>
      </c>
      <c r="BP1131">
        <f t="shared" si="121"/>
        <v>1</v>
      </c>
      <c r="BQ1131">
        <f t="shared" si="117"/>
        <v>0</v>
      </c>
      <c r="BR1131">
        <f t="shared" si="121"/>
        <v>0</v>
      </c>
      <c r="BS1131">
        <f t="shared" si="121"/>
        <v>0</v>
      </c>
      <c r="BT1131" s="256">
        <f t="shared" si="120"/>
        <v>4</v>
      </c>
    </row>
    <row r="1132" spans="2:72" x14ac:dyDescent="0.2">
      <c r="B1132" s="93" t="str">
        <f>IFERROR(VLOOKUP(TABLA!$F1132,BLIOTECAS!$C$1:$E$26,2,FALSE),"")</f>
        <v>ENF</v>
      </c>
      <c r="C1132" s="93" t="str">
        <f>IFERROR(VLOOKUP(TABLA!F1132,BLIOTECAS!$C$1:$E$26,3,FALSE),"")</f>
        <v>Ciencias de la Salud</v>
      </c>
      <c r="D1132" s="290" t="s">
        <v>1069</v>
      </c>
      <c r="E1132" s="128" t="s">
        <v>8</v>
      </c>
      <c r="F1132" t="s">
        <v>24</v>
      </c>
      <c r="G1132" t="s">
        <v>47</v>
      </c>
      <c r="H1132" t="s">
        <v>44</v>
      </c>
      <c r="J1132" t="s">
        <v>24</v>
      </c>
      <c r="K1132" t="s">
        <v>56</v>
      </c>
      <c r="N1132">
        <v>5</v>
      </c>
      <c r="O1132">
        <v>5</v>
      </c>
      <c r="P1132">
        <v>5</v>
      </c>
      <c r="Q1132">
        <v>5</v>
      </c>
      <c r="R1132">
        <v>5</v>
      </c>
      <c r="S1132" t="s">
        <v>88</v>
      </c>
      <c r="T1132" t="s">
        <v>88</v>
      </c>
      <c r="U1132">
        <v>1</v>
      </c>
      <c r="V1132">
        <v>1</v>
      </c>
      <c r="W1132">
        <v>1</v>
      </c>
      <c r="X1132">
        <v>1</v>
      </c>
      <c r="Y1132">
        <v>5</v>
      </c>
      <c r="Z1132">
        <v>1</v>
      </c>
      <c r="AA1132">
        <v>5</v>
      </c>
      <c r="AB1132">
        <v>1</v>
      </c>
      <c r="AC1132">
        <v>3</v>
      </c>
      <c r="AD1132">
        <v>5</v>
      </c>
      <c r="AE1132">
        <v>5</v>
      </c>
      <c r="AF1132">
        <v>5</v>
      </c>
      <c r="AG1132">
        <v>5</v>
      </c>
      <c r="AH1132">
        <v>3</v>
      </c>
      <c r="AI1132">
        <v>5</v>
      </c>
      <c r="AJ1132">
        <v>5</v>
      </c>
      <c r="AK1132" t="s">
        <v>88</v>
      </c>
      <c r="AL1132" t="s">
        <v>88</v>
      </c>
      <c r="AM1132">
        <v>5</v>
      </c>
      <c r="AN1132">
        <v>5</v>
      </c>
      <c r="AO1132" t="s">
        <v>115</v>
      </c>
      <c r="AP1132">
        <v>5</v>
      </c>
      <c r="AQ1132">
        <v>5</v>
      </c>
      <c r="AR1132">
        <v>5</v>
      </c>
      <c r="AS1132">
        <v>5</v>
      </c>
      <c r="AT1132">
        <v>5</v>
      </c>
      <c r="AU1132">
        <v>5</v>
      </c>
      <c r="AV1132">
        <v>5</v>
      </c>
      <c r="AW1132">
        <v>5</v>
      </c>
      <c r="AX1132" s="67" t="s">
        <v>88</v>
      </c>
      <c r="AY1132" t="s">
        <v>88</v>
      </c>
      <c r="BA1132">
        <v>5</v>
      </c>
      <c r="BB1132" s="67">
        <v>5</v>
      </c>
      <c r="BC1132" s="117" t="s">
        <v>135</v>
      </c>
      <c r="BF1132">
        <f t="shared" si="122"/>
        <v>0</v>
      </c>
      <c r="BG1132">
        <f t="shared" si="119"/>
        <v>0</v>
      </c>
      <c r="BH1132">
        <f t="shared" si="119"/>
        <v>0</v>
      </c>
      <c r="BI1132">
        <f t="shared" si="119"/>
        <v>0</v>
      </c>
      <c r="BJ1132">
        <f t="shared" si="119"/>
        <v>0</v>
      </c>
      <c r="BK1132">
        <f t="shared" si="119"/>
        <v>0</v>
      </c>
      <c r="BL1132">
        <f t="shared" si="118"/>
        <v>0</v>
      </c>
      <c r="BM1132">
        <f t="shared" si="121"/>
        <v>0</v>
      </c>
      <c r="BN1132">
        <f t="shared" si="121"/>
        <v>0</v>
      </c>
      <c r="BO1132">
        <f t="shared" si="121"/>
        <v>0</v>
      </c>
      <c r="BP1132">
        <f t="shared" si="121"/>
        <v>0</v>
      </c>
      <c r="BQ1132">
        <f t="shared" si="117"/>
        <v>0</v>
      </c>
      <c r="BR1132">
        <f t="shared" si="121"/>
        <v>1</v>
      </c>
      <c r="BS1132">
        <f t="shared" si="121"/>
        <v>0</v>
      </c>
      <c r="BT1132" s="256">
        <f t="shared" si="120"/>
        <v>5</v>
      </c>
    </row>
    <row r="1133" spans="2:72" x14ac:dyDescent="0.2">
      <c r="B1133" s="93" t="str">
        <f>IFERROR(VLOOKUP(TABLA!$F1133,BLIOTECAS!$C$1:$E$26,2,FALSE),"")</f>
        <v>QUI</v>
      </c>
      <c r="C1133" s="93" t="str">
        <f>IFERROR(VLOOKUP(TABLA!F1133,BLIOTECAS!$C$1:$E$26,3,FALSE),"")</f>
        <v>Ciencias Experimentales</v>
      </c>
      <c r="D1133" s="290" t="s">
        <v>1069</v>
      </c>
      <c r="E1133" s="128" t="s">
        <v>8</v>
      </c>
      <c r="F1133" t="s">
        <v>19</v>
      </c>
      <c r="G1133" t="s">
        <v>47</v>
      </c>
      <c r="H1133" t="s">
        <v>44</v>
      </c>
      <c r="J1133" t="s">
        <v>19</v>
      </c>
      <c r="K1133" t="s">
        <v>56</v>
      </c>
      <c r="N1133">
        <v>4</v>
      </c>
      <c r="O1133">
        <v>4</v>
      </c>
      <c r="P1133">
        <v>4</v>
      </c>
      <c r="Q1133">
        <v>3</v>
      </c>
      <c r="R1133">
        <v>4</v>
      </c>
      <c r="S1133" t="s">
        <v>88</v>
      </c>
      <c r="T1133" t="s">
        <v>88</v>
      </c>
      <c r="U1133">
        <v>4</v>
      </c>
      <c r="V1133">
        <v>4</v>
      </c>
      <c r="W1133">
        <v>4</v>
      </c>
      <c r="X1133">
        <v>4</v>
      </c>
      <c r="Y1133">
        <v>4</v>
      </c>
      <c r="Z1133">
        <v>4</v>
      </c>
      <c r="AA1133">
        <v>4</v>
      </c>
      <c r="AB1133">
        <v>4</v>
      </c>
      <c r="AC1133">
        <v>4</v>
      </c>
      <c r="AD1133">
        <v>4</v>
      </c>
      <c r="AE1133">
        <v>4</v>
      </c>
      <c r="AF1133">
        <v>4</v>
      </c>
      <c r="AG1133">
        <v>4</v>
      </c>
      <c r="AH1133">
        <v>4</v>
      </c>
      <c r="AI1133">
        <v>4</v>
      </c>
      <c r="AJ1133">
        <v>4</v>
      </c>
      <c r="AK1133" t="s">
        <v>88</v>
      </c>
      <c r="AL1133" t="s">
        <v>88</v>
      </c>
      <c r="AM1133">
        <v>4</v>
      </c>
      <c r="AN1133">
        <v>4</v>
      </c>
      <c r="AO1133" t="s">
        <v>115</v>
      </c>
      <c r="AP1133">
        <v>4</v>
      </c>
      <c r="AQ1133">
        <v>4</v>
      </c>
      <c r="AR1133">
        <v>4</v>
      </c>
      <c r="AS1133">
        <v>4</v>
      </c>
      <c r="AT1133">
        <v>4</v>
      </c>
      <c r="AU1133">
        <v>4</v>
      </c>
      <c r="AV1133">
        <v>4</v>
      </c>
      <c r="AW1133">
        <v>4</v>
      </c>
      <c r="AX1133" s="67" t="s">
        <v>88</v>
      </c>
      <c r="AY1133" t="s">
        <v>88</v>
      </c>
      <c r="BA1133">
        <v>4</v>
      </c>
      <c r="BB1133" s="67">
        <v>4</v>
      </c>
      <c r="BC1133" s="117" t="s">
        <v>134</v>
      </c>
      <c r="BF1133">
        <f t="shared" si="122"/>
        <v>0</v>
      </c>
      <c r="BG1133">
        <f t="shared" si="119"/>
        <v>0</v>
      </c>
      <c r="BH1133">
        <f t="shared" si="119"/>
        <v>0</v>
      </c>
      <c r="BI1133">
        <f t="shared" si="119"/>
        <v>0</v>
      </c>
      <c r="BJ1133">
        <f t="shared" si="119"/>
        <v>0</v>
      </c>
      <c r="BK1133">
        <f t="shared" si="119"/>
        <v>0</v>
      </c>
      <c r="BL1133">
        <f t="shared" si="118"/>
        <v>0</v>
      </c>
      <c r="BM1133">
        <f t="shared" si="121"/>
        <v>0</v>
      </c>
      <c r="BN1133">
        <f t="shared" si="121"/>
        <v>0</v>
      </c>
      <c r="BO1133">
        <f t="shared" si="121"/>
        <v>0</v>
      </c>
      <c r="BP1133">
        <f t="shared" si="121"/>
        <v>0</v>
      </c>
      <c r="BQ1133">
        <f t="shared" si="117"/>
        <v>0</v>
      </c>
      <c r="BR1133">
        <f t="shared" si="121"/>
        <v>1</v>
      </c>
      <c r="BS1133">
        <f t="shared" si="121"/>
        <v>0</v>
      </c>
      <c r="BT1133" s="256">
        <f t="shared" si="120"/>
        <v>4</v>
      </c>
    </row>
    <row r="1134" spans="2:72" x14ac:dyDescent="0.2">
      <c r="B1134" s="93" t="str">
        <f>IFERROR(VLOOKUP(TABLA!$F1134,BLIOTECAS!$C$1:$E$26,2,FALSE),"")</f>
        <v>CPS</v>
      </c>
      <c r="C1134" s="93" t="str">
        <f>IFERROR(VLOOKUP(TABLA!F1134,BLIOTECAS!$C$1:$E$26,3,FALSE),"")</f>
        <v>Ciencias Sociales</v>
      </c>
      <c r="D1134" s="290" t="s">
        <v>1069</v>
      </c>
      <c r="E1134" s="128" t="s">
        <v>8</v>
      </c>
      <c r="F1134" t="s">
        <v>18</v>
      </c>
      <c r="G1134" t="s">
        <v>44</v>
      </c>
      <c r="H1134" t="s">
        <v>44</v>
      </c>
      <c r="J1134" t="s">
        <v>18</v>
      </c>
      <c r="N1134">
        <v>4</v>
      </c>
      <c r="O1134">
        <v>4</v>
      </c>
      <c r="P1134">
        <v>3</v>
      </c>
      <c r="Q1134">
        <v>2</v>
      </c>
      <c r="R1134">
        <v>5</v>
      </c>
      <c r="S1134" t="s">
        <v>88</v>
      </c>
      <c r="T1134" t="s">
        <v>88</v>
      </c>
      <c r="U1134">
        <v>1</v>
      </c>
      <c r="V1134">
        <v>1</v>
      </c>
      <c r="W1134">
        <v>1</v>
      </c>
      <c r="X1134">
        <v>1</v>
      </c>
      <c r="Y1134">
        <v>4</v>
      </c>
      <c r="Z1134">
        <v>5</v>
      </c>
      <c r="AA1134">
        <v>3</v>
      </c>
      <c r="AB1134">
        <v>4</v>
      </c>
      <c r="AC1134">
        <v>4</v>
      </c>
      <c r="AD1134">
        <v>3</v>
      </c>
      <c r="AE1134">
        <v>3</v>
      </c>
      <c r="AF1134">
        <v>3</v>
      </c>
      <c r="AG1134">
        <v>4</v>
      </c>
      <c r="AH1134">
        <v>3</v>
      </c>
      <c r="AI1134">
        <v>3</v>
      </c>
      <c r="AJ1134">
        <v>3</v>
      </c>
      <c r="AK1134" t="s">
        <v>87</v>
      </c>
      <c r="AL1134" t="s">
        <v>88</v>
      </c>
      <c r="AM1134">
        <v>3</v>
      </c>
      <c r="AN1134">
        <v>4</v>
      </c>
      <c r="AO1134" t="s">
        <v>115</v>
      </c>
      <c r="AP1134">
        <v>4</v>
      </c>
      <c r="AQ1134">
        <v>4</v>
      </c>
      <c r="AR1134">
        <v>3</v>
      </c>
      <c r="AS1134">
        <v>4</v>
      </c>
      <c r="AT1134">
        <v>3</v>
      </c>
      <c r="AU1134">
        <v>3</v>
      </c>
      <c r="AV1134">
        <v>3</v>
      </c>
      <c r="AW1134">
        <v>3</v>
      </c>
      <c r="AX1134" s="67" t="s">
        <v>87</v>
      </c>
      <c r="AY1134" t="s">
        <v>88</v>
      </c>
      <c r="BA1134">
        <v>5</v>
      </c>
      <c r="BB1134" s="67">
        <v>5</v>
      </c>
      <c r="BC1134" s="117" t="s">
        <v>133</v>
      </c>
      <c r="BF1134">
        <f t="shared" si="122"/>
        <v>0</v>
      </c>
      <c r="BG1134">
        <f t="shared" si="119"/>
        <v>0</v>
      </c>
      <c r="BH1134">
        <f t="shared" si="119"/>
        <v>0</v>
      </c>
      <c r="BI1134">
        <f t="shared" si="119"/>
        <v>0</v>
      </c>
      <c r="BJ1134">
        <f t="shared" si="119"/>
        <v>0</v>
      </c>
      <c r="BK1134">
        <f t="shared" si="119"/>
        <v>0</v>
      </c>
      <c r="BL1134">
        <f t="shared" si="118"/>
        <v>0</v>
      </c>
      <c r="BM1134">
        <f t="shared" si="121"/>
        <v>0</v>
      </c>
      <c r="BN1134">
        <f t="shared" si="121"/>
        <v>0</v>
      </c>
      <c r="BO1134">
        <f t="shared" si="121"/>
        <v>0</v>
      </c>
      <c r="BP1134">
        <f t="shared" si="121"/>
        <v>0</v>
      </c>
      <c r="BQ1134">
        <f t="shared" si="117"/>
        <v>0</v>
      </c>
      <c r="BR1134">
        <f t="shared" si="121"/>
        <v>1</v>
      </c>
      <c r="BS1134">
        <f t="shared" si="121"/>
        <v>0</v>
      </c>
      <c r="BT1134" s="256">
        <f t="shared" si="120"/>
        <v>3</v>
      </c>
    </row>
    <row r="1135" spans="2:72" x14ac:dyDescent="0.2">
      <c r="B1135" s="93" t="str">
        <f>IFERROR(VLOOKUP(TABLA!$F1135,BLIOTECAS!$C$1:$E$26,2,FALSE),"")</f>
        <v>INF</v>
      </c>
      <c r="C1135" s="93" t="str">
        <f>IFERROR(VLOOKUP(TABLA!F1135,BLIOTECAS!$C$1:$E$26,3,FALSE),"")</f>
        <v>Ciencias Sociales</v>
      </c>
      <c r="D1135" s="290" t="s">
        <v>1069</v>
      </c>
      <c r="E1135" s="128" t="s">
        <v>8</v>
      </c>
      <c r="F1135" t="s">
        <v>17</v>
      </c>
      <c r="G1135" t="s">
        <v>46</v>
      </c>
      <c r="H1135" t="s">
        <v>44</v>
      </c>
      <c r="J1135" t="s">
        <v>17</v>
      </c>
      <c r="K1135" t="s">
        <v>71</v>
      </c>
      <c r="N1135">
        <v>2</v>
      </c>
      <c r="O1135">
        <v>5</v>
      </c>
      <c r="P1135">
        <v>4</v>
      </c>
      <c r="Q1135">
        <v>3</v>
      </c>
      <c r="R1135">
        <v>5</v>
      </c>
      <c r="S1135" t="s">
        <v>88</v>
      </c>
      <c r="T1135" t="s">
        <v>87</v>
      </c>
      <c r="U1135">
        <v>3</v>
      </c>
      <c r="V1135">
        <v>1</v>
      </c>
      <c r="W1135">
        <v>1</v>
      </c>
      <c r="X1135">
        <v>2</v>
      </c>
      <c r="Y1135">
        <v>5</v>
      </c>
      <c r="Z1135">
        <v>2</v>
      </c>
      <c r="AA1135">
        <v>1</v>
      </c>
      <c r="AB1135">
        <v>2</v>
      </c>
      <c r="AC1135">
        <v>3</v>
      </c>
      <c r="AD1135">
        <v>4</v>
      </c>
      <c r="AE1135">
        <v>4</v>
      </c>
      <c r="AF1135">
        <v>4</v>
      </c>
      <c r="AG1135">
        <v>5</v>
      </c>
      <c r="AH1135">
        <v>5</v>
      </c>
      <c r="AI1135">
        <v>3</v>
      </c>
      <c r="AJ1135">
        <v>3</v>
      </c>
      <c r="AK1135" t="s">
        <v>88</v>
      </c>
      <c r="AL1135" t="s">
        <v>88</v>
      </c>
      <c r="AM1135">
        <v>4</v>
      </c>
      <c r="AN1135">
        <v>5</v>
      </c>
      <c r="AO1135" t="s">
        <v>115</v>
      </c>
      <c r="AP1135">
        <v>5</v>
      </c>
      <c r="AQ1135">
        <v>5</v>
      </c>
      <c r="AR1135">
        <v>5</v>
      </c>
      <c r="AS1135">
        <v>5</v>
      </c>
      <c r="AT1135">
        <v>5</v>
      </c>
      <c r="AU1135">
        <v>5</v>
      </c>
      <c r="AV1135">
        <v>3</v>
      </c>
      <c r="AW1135">
        <v>2</v>
      </c>
      <c r="AX1135" s="67" t="s">
        <v>87</v>
      </c>
      <c r="AY1135" t="s">
        <v>87</v>
      </c>
      <c r="AZ1135" t="s">
        <v>125</v>
      </c>
      <c r="BA1135">
        <v>5</v>
      </c>
      <c r="BB1135" s="67">
        <v>5</v>
      </c>
      <c r="BC1135" s="117" t="s">
        <v>134</v>
      </c>
      <c r="BD1135" t="s">
        <v>864</v>
      </c>
      <c r="BF1135">
        <f t="shared" si="122"/>
        <v>0</v>
      </c>
      <c r="BG1135">
        <f t="shared" si="119"/>
        <v>0</v>
      </c>
      <c r="BH1135">
        <f t="shared" si="119"/>
        <v>0</v>
      </c>
      <c r="BI1135">
        <f t="shared" si="119"/>
        <v>0</v>
      </c>
      <c r="BJ1135">
        <f t="shared" si="119"/>
        <v>0</v>
      </c>
      <c r="BK1135">
        <f t="shared" si="119"/>
        <v>0</v>
      </c>
      <c r="BL1135">
        <f t="shared" si="118"/>
        <v>0</v>
      </c>
      <c r="BM1135">
        <f t="shared" si="121"/>
        <v>0</v>
      </c>
      <c r="BN1135">
        <f t="shared" si="121"/>
        <v>0</v>
      </c>
      <c r="BO1135">
        <f t="shared" si="121"/>
        <v>0</v>
      </c>
      <c r="BP1135">
        <f t="shared" si="121"/>
        <v>0</v>
      </c>
      <c r="BQ1135">
        <f t="shared" si="117"/>
        <v>0</v>
      </c>
      <c r="BR1135">
        <f t="shared" si="121"/>
        <v>1</v>
      </c>
      <c r="BS1135">
        <f t="shared" si="121"/>
        <v>0</v>
      </c>
      <c r="BT1135" s="256">
        <f t="shared" si="120"/>
        <v>4</v>
      </c>
    </row>
    <row r="1136" spans="2:72" x14ac:dyDescent="0.2">
      <c r="B1136" s="93" t="str">
        <f>IFERROR(VLOOKUP(TABLA!$F1136,BLIOTECAS!$C$1:$E$26,2,FALSE),"")</f>
        <v>DER</v>
      </c>
      <c r="C1136" s="93" t="str">
        <f>IFERROR(VLOOKUP(TABLA!F1136,BLIOTECAS!$C$1:$E$26,3,FALSE),"")</f>
        <v>Ciencias Sociales</v>
      </c>
      <c r="D1136" s="290" t="s">
        <v>1069</v>
      </c>
      <c r="E1136" s="128" t="s">
        <v>8</v>
      </c>
      <c r="F1136" t="s">
        <v>14</v>
      </c>
      <c r="G1136" t="s">
        <v>46</v>
      </c>
      <c r="H1136" t="s">
        <v>45</v>
      </c>
      <c r="J1136" t="s">
        <v>476</v>
      </c>
      <c r="N1136">
        <v>4</v>
      </c>
      <c r="O1136">
        <v>5</v>
      </c>
      <c r="P1136">
        <v>5</v>
      </c>
      <c r="Q1136">
        <v>5</v>
      </c>
      <c r="R1136">
        <v>5</v>
      </c>
      <c r="S1136" t="s">
        <v>88</v>
      </c>
      <c r="T1136" t="s">
        <v>88</v>
      </c>
      <c r="U1136">
        <v>3</v>
      </c>
      <c r="V1136">
        <v>3</v>
      </c>
      <c r="W1136">
        <v>3</v>
      </c>
      <c r="X1136">
        <v>4</v>
      </c>
      <c r="Y1136">
        <v>4</v>
      </c>
      <c r="Z1136">
        <v>4</v>
      </c>
      <c r="AA1136">
        <v>4</v>
      </c>
      <c r="AB1136">
        <v>1</v>
      </c>
      <c r="AC1136">
        <v>4</v>
      </c>
      <c r="AD1136">
        <v>4</v>
      </c>
      <c r="AE1136">
        <v>5</v>
      </c>
      <c r="AF1136">
        <v>5</v>
      </c>
      <c r="AG1136">
        <v>4</v>
      </c>
      <c r="AH1136">
        <v>5</v>
      </c>
      <c r="AI1136">
        <v>4</v>
      </c>
      <c r="AJ1136">
        <v>5</v>
      </c>
      <c r="AK1136" t="s">
        <v>88</v>
      </c>
      <c r="AL1136" t="s">
        <v>88</v>
      </c>
      <c r="AN1136">
        <v>5</v>
      </c>
      <c r="AO1136" t="s">
        <v>115</v>
      </c>
      <c r="AP1136">
        <v>4</v>
      </c>
      <c r="AQ1136">
        <v>3</v>
      </c>
      <c r="AR1136">
        <v>3</v>
      </c>
      <c r="AS1136">
        <v>4</v>
      </c>
      <c r="AT1136">
        <v>4</v>
      </c>
      <c r="AU1136">
        <v>4</v>
      </c>
      <c r="AV1136">
        <v>4</v>
      </c>
      <c r="AW1136">
        <v>1</v>
      </c>
      <c r="AX1136" s="67" t="s">
        <v>87</v>
      </c>
      <c r="AY1136" t="s">
        <v>88</v>
      </c>
      <c r="BA1136">
        <v>5</v>
      </c>
      <c r="BB1136" s="67">
        <v>5</v>
      </c>
      <c r="BC1136" s="117" t="s">
        <v>135</v>
      </c>
      <c r="BF1136">
        <f t="shared" si="122"/>
        <v>0</v>
      </c>
      <c r="BG1136">
        <f t="shared" si="119"/>
        <v>0</v>
      </c>
      <c r="BH1136">
        <f t="shared" si="119"/>
        <v>0</v>
      </c>
      <c r="BI1136">
        <f t="shared" ref="BG1136:BK1187" si="123">IF(IFERROR(FIND(BI$2,$I1136,1),0)&lt;&gt;0,1,0)</f>
        <v>0</v>
      </c>
      <c r="BJ1136">
        <f t="shared" si="123"/>
        <v>0</v>
      </c>
      <c r="BK1136">
        <f t="shared" si="123"/>
        <v>0</v>
      </c>
      <c r="BL1136">
        <f t="shared" si="118"/>
        <v>0</v>
      </c>
      <c r="BM1136">
        <f t="shared" si="121"/>
        <v>0</v>
      </c>
      <c r="BN1136">
        <f t="shared" si="121"/>
        <v>0</v>
      </c>
      <c r="BO1136">
        <f t="shared" si="121"/>
        <v>0</v>
      </c>
      <c r="BP1136">
        <f t="shared" si="121"/>
        <v>0</v>
      </c>
      <c r="BQ1136">
        <f t="shared" si="117"/>
        <v>0</v>
      </c>
      <c r="BR1136">
        <f t="shared" si="121"/>
        <v>1</v>
      </c>
      <c r="BS1136">
        <f t="shared" si="121"/>
        <v>0</v>
      </c>
      <c r="BT1136" s="256">
        <f t="shared" si="120"/>
        <v>5</v>
      </c>
    </row>
    <row r="1137" spans="2:72" x14ac:dyDescent="0.2">
      <c r="B1137" s="93" t="str">
        <f>IFERROR(VLOOKUP(TABLA!$F1137,BLIOTECAS!$C$1:$E$26,2,FALSE),"")</f>
        <v>FLS</v>
      </c>
      <c r="C1137" s="93" t="str">
        <f>IFERROR(VLOOKUP(TABLA!F1137,BLIOTECAS!$C$1:$E$26,3,FALSE),"")</f>
        <v>Humanidades</v>
      </c>
      <c r="D1137" s="290" t="s">
        <v>1069</v>
      </c>
      <c r="E1137" s="128" t="s">
        <v>8</v>
      </c>
      <c r="F1137" t="s">
        <v>31</v>
      </c>
      <c r="G1137" t="s">
        <v>47</v>
      </c>
      <c r="H1137" t="s">
        <v>47</v>
      </c>
      <c r="J1137" t="s">
        <v>31</v>
      </c>
      <c r="K1137" t="s">
        <v>56</v>
      </c>
      <c r="L1137" t="s">
        <v>69</v>
      </c>
      <c r="N1137">
        <v>5</v>
      </c>
      <c r="O1137">
        <v>5</v>
      </c>
      <c r="P1137">
        <v>5</v>
      </c>
      <c r="Q1137">
        <v>5</v>
      </c>
      <c r="R1137">
        <v>5</v>
      </c>
      <c r="S1137" t="s">
        <v>88</v>
      </c>
      <c r="T1137" t="s">
        <v>87</v>
      </c>
      <c r="U1137">
        <v>5</v>
      </c>
      <c r="V1137">
        <v>1</v>
      </c>
      <c r="W1137">
        <v>5</v>
      </c>
      <c r="X1137">
        <v>3</v>
      </c>
      <c r="Y1137">
        <v>5</v>
      </c>
      <c r="Z1137">
        <v>5</v>
      </c>
      <c r="AA1137">
        <v>4</v>
      </c>
      <c r="AB1137">
        <v>5</v>
      </c>
      <c r="AC1137">
        <v>5</v>
      </c>
      <c r="AD1137">
        <v>4</v>
      </c>
      <c r="AE1137">
        <v>3</v>
      </c>
      <c r="AF1137">
        <v>5</v>
      </c>
      <c r="AG1137">
        <v>5</v>
      </c>
      <c r="AH1137">
        <v>5</v>
      </c>
      <c r="AI1137">
        <v>5</v>
      </c>
      <c r="AJ1137">
        <v>5</v>
      </c>
      <c r="AK1137" t="s">
        <v>87</v>
      </c>
      <c r="AL1137" t="s">
        <v>88</v>
      </c>
      <c r="AM1137">
        <v>5</v>
      </c>
      <c r="AN1137">
        <v>5</v>
      </c>
      <c r="AO1137" t="s">
        <v>115</v>
      </c>
      <c r="AP1137">
        <v>5</v>
      </c>
      <c r="AQ1137">
        <v>5</v>
      </c>
      <c r="AR1137">
        <v>5</v>
      </c>
      <c r="AS1137">
        <v>5</v>
      </c>
      <c r="AT1137">
        <v>5</v>
      </c>
      <c r="AU1137">
        <v>5</v>
      </c>
      <c r="AV1137">
        <v>5</v>
      </c>
      <c r="AW1137">
        <v>5</v>
      </c>
      <c r="AX1137" s="67" t="s">
        <v>87</v>
      </c>
      <c r="AY1137" t="s">
        <v>88</v>
      </c>
      <c r="BA1137">
        <v>5</v>
      </c>
      <c r="BB1137" s="67">
        <v>5</v>
      </c>
      <c r="BC1137" s="117" t="s">
        <v>134</v>
      </c>
      <c r="BF1137">
        <f t="shared" si="122"/>
        <v>0</v>
      </c>
      <c r="BG1137">
        <f t="shared" si="123"/>
        <v>0</v>
      </c>
      <c r="BH1137">
        <f t="shared" si="123"/>
        <v>0</v>
      </c>
      <c r="BI1137">
        <f t="shared" si="123"/>
        <v>0</v>
      </c>
      <c r="BJ1137">
        <f t="shared" si="123"/>
        <v>0</v>
      </c>
      <c r="BK1137">
        <f t="shared" si="123"/>
        <v>0</v>
      </c>
      <c r="BL1137">
        <f t="shared" si="118"/>
        <v>0</v>
      </c>
      <c r="BM1137">
        <f t="shared" si="121"/>
        <v>0</v>
      </c>
      <c r="BN1137">
        <f t="shared" si="121"/>
        <v>0</v>
      </c>
      <c r="BO1137">
        <f t="shared" si="121"/>
        <v>0</v>
      </c>
      <c r="BP1137">
        <f t="shared" si="121"/>
        <v>0</v>
      </c>
      <c r="BQ1137">
        <f t="shared" si="117"/>
        <v>0</v>
      </c>
      <c r="BR1137">
        <f t="shared" si="121"/>
        <v>1</v>
      </c>
      <c r="BS1137">
        <f t="shared" si="121"/>
        <v>0</v>
      </c>
      <c r="BT1137" s="256">
        <f t="shared" si="120"/>
        <v>4</v>
      </c>
    </row>
    <row r="1138" spans="2:72" x14ac:dyDescent="0.2">
      <c r="B1138" s="93" t="str">
        <f>IFERROR(VLOOKUP(TABLA!$F1138,BLIOTECAS!$C$1:$E$26,2,FALSE),"")</f>
        <v>GHI</v>
      </c>
      <c r="C1138" s="93" t="str">
        <f>IFERROR(VLOOKUP(TABLA!F1138,BLIOTECAS!$C$1:$E$26,3,FALSE),"")</f>
        <v>Humanidades</v>
      </c>
      <c r="D1138" s="290" t="s">
        <v>1069</v>
      </c>
      <c r="E1138" s="128" t="s">
        <v>8</v>
      </c>
      <c r="F1138" t="s">
        <v>13</v>
      </c>
      <c r="G1138" t="s">
        <v>48</v>
      </c>
      <c r="H1138" t="s">
        <v>48</v>
      </c>
      <c r="J1138" t="s">
        <v>13</v>
      </c>
      <c r="K1138" t="s">
        <v>56</v>
      </c>
      <c r="L1138" t="s">
        <v>29</v>
      </c>
      <c r="M1138" t="s">
        <v>865</v>
      </c>
      <c r="N1138">
        <v>4</v>
      </c>
      <c r="O1138">
        <v>5</v>
      </c>
      <c r="P1138">
        <v>5</v>
      </c>
      <c r="Q1138">
        <v>3</v>
      </c>
      <c r="R1138">
        <v>5</v>
      </c>
      <c r="S1138" t="s">
        <v>87</v>
      </c>
      <c r="T1138" t="s">
        <v>87</v>
      </c>
      <c r="U1138">
        <v>5</v>
      </c>
      <c r="V1138">
        <v>1</v>
      </c>
      <c r="W1138">
        <v>3</v>
      </c>
      <c r="X1138">
        <v>5</v>
      </c>
      <c r="Y1138">
        <v>5</v>
      </c>
      <c r="Z1138">
        <v>5</v>
      </c>
      <c r="AA1138">
        <v>5</v>
      </c>
      <c r="AB1138">
        <v>5</v>
      </c>
      <c r="AC1138">
        <v>4</v>
      </c>
      <c r="AD1138">
        <v>5</v>
      </c>
      <c r="AE1138">
        <v>5</v>
      </c>
      <c r="AF1138">
        <v>4</v>
      </c>
      <c r="AG1138">
        <v>5</v>
      </c>
      <c r="AH1138">
        <v>5</v>
      </c>
      <c r="AI1138">
        <v>4</v>
      </c>
      <c r="AJ1138">
        <v>5</v>
      </c>
      <c r="AK1138" t="s">
        <v>88</v>
      </c>
      <c r="AL1138" t="s">
        <v>88</v>
      </c>
      <c r="AM1138">
        <v>5</v>
      </c>
      <c r="AN1138">
        <v>2</v>
      </c>
      <c r="AO1138" t="s">
        <v>358</v>
      </c>
      <c r="AP1138">
        <v>5</v>
      </c>
      <c r="AQ1138">
        <v>5</v>
      </c>
      <c r="AR1138">
        <v>5</v>
      </c>
      <c r="AS1138">
        <v>5</v>
      </c>
      <c r="AT1138">
        <v>5</v>
      </c>
      <c r="AU1138">
        <v>5</v>
      </c>
      <c r="AV1138">
        <v>3</v>
      </c>
      <c r="AW1138">
        <v>1</v>
      </c>
      <c r="AX1138" s="67" t="s">
        <v>88</v>
      </c>
      <c r="AY1138" t="s">
        <v>88</v>
      </c>
      <c r="BA1138">
        <v>5</v>
      </c>
      <c r="BB1138" s="67">
        <v>5</v>
      </c>
      <c r="BC1138" s="117" t="s">
        <v>135</v>
      </c>
      <c r="BF1138">
        <f t="shared" si="122"/>
        <v>0</v>
      </c>
      <c r="BG1138">
        <f t="shared" si="123"/>
        <v>0</v>
      </c>
      <c r="BH1138">
        <f t="shared" si="123"/>
        <v>0</v>
      </c>
      <c r="BI1138">
        <f t="shared" si="123"/>
        <v>0</v>
      </c>
      <c r="BJ1138">
        <f t="shared" si="123"/>
        <v>0</v>
      </c>
      <c r="BK1138">
        <f t="shared" si="123"/>
        <v>0</v>
      </c>
      <c r="BL1138">
        <f t="shared" si="118"/>
        <v>0</v>
      </c>
      <c r="BM1138">
        <f t="shared" si="121"/>
        <v>0</v>
      </c>
      <c r="BN1138">
        <f t="shared" si="121"/>
        <v>0</v>
      </c>
      <c r="BO1138">
        <f t="shared" si="121"/>
        <v>1</v>
      </c>
      <c r="BP1138">
        <f t="shared" si="121"/>
        <v>1</v>
      </c>
      <c r="BQ1138">
        <f t="shared" si="117"/>
        <v>0</v>
      </c>
      <c r="BR1138">
        <f t="shared" si="121"/>
        <v>0</v>
      </c>
      <c r="BS1138">
        <f t="shared" si="121"/>
        <v>0</v>
      </c>
      <c r="BT1138" s="256">
        <f t="shared" si="120"/>
        <v>5</v>
      </c>
    </row>
    <row r="1139" spans="2:72" x14ac:dyDescent="0.2">
      <c r="B1139" s="93" t="str">
        <f>IFERROR(VLOOKUP(TABLA!$F1139,BLIOTECAS!$C$1:$E$26,2,FALSE),"")</f>
        <v>CPS</v>
      </c>
      <c r="C1139" s="93" t="str">
        <f>IFERROR(VLOOKUP(TABLA!F1139,BLIOTECAS!$C$1:$E$26,3,FALSE),"")</f>
        <v>Ciencias Sociales</v>
      </c>
      <c r="D1139" s="290" t="s">
        <v>1069</v>
      </c>
      <c r="E1139" s="128" t="s">
        <v>9</v>
      </c>
      <c r="F1139" t="s">
        <v>18</v>
      </c>
      <c r="G1139" t="s">
        <v>47</v>
      </c>
      <c r="H1139" t="s">
        <v>47</v>
      </c>
      <c r="J1139" t="s">
        <v>18</v>
      </c>
      <c r="K1139" t="s">
        <v>56</v>
      </c>
      <c r="L1139" t="s">
        <v>13</v>
      </c>
      <c r="N1139">
        <v>4</v>
      </c>
      <c r="O1139">
        <v>3</v>
      </c>
      <c r="P1139">
        <v>5</v>
      </c>
      <c r="Q1139">
        <v>5</v>
      </c>
      <c r="R1139">
        <v>5</v>
      </c>
      <c r="S1139" t="s">
        <v>87</v>
      </c>
      <c r="T1139" t="s">
        <v>87</v>
      </c>
      <c r="U1139">
        <v>3</v>
      </c>
      <c r="V1139">
        <v>2</v>
      </c>
      <c r="W1139">
        <v>2</v>
      </c>
      <c r="X1139">
        <v>3</v>
      </c>
      <c r="Y1139">
        <v>5</v>
      </c>
      <c r="Z1139">
        <v>3</v>
      </c>
      <c r="AA1139">
        <v>2</v>
      </c>
      <c r="AB1139">
        <v>2</v>
      </c>
      <c r="AC1139">
        <v>3</v>
      </c>
      <c r="AD1139">
        <v>5</v>
      </c>
      <c r="AE1139">
        <v>5</v>
      </c>
      <c r="AF1139">
        <v>5</v>
      </c>
      <c r="AG1139">
        <v>5</v>
      </c>
      <c r="AH1139">
        <v>5</v>
      </c>
      <c r="AI1139">
        <v>3</v>
      </c>
      <c r="AJ1139">
        <v>5</v>
      </c>
      <c r="AK1139" t="s">
        <v>87</v>
      </c>
      <c r="AL1139" t="s">
        <v>88</v>
      </c>
      <c r="AM1139">
        <v>5</v>
      </c>
      <c r="AN1139">
        <v>3</v>
      </c>
      <c r="AO1139" t="s">
        <v>115</v>
      </c>
      <c r="AP1139">
        <v>5</v>
      </c>
      <c r="AQ1139">
        <v>5</v>
      </c>
      <c r="AR1139">
        <v>5</v>
      </c>
      <c r="AS1139">
        <v>5</v>
      </c>
      <c r="AT1139">
        <v>5</v>
      </c>
      <c r="AU1139">
        <v>5</v>
      </c>
      <c r="AV1139">
        <v>5</v>
      </c>
      <c r="AW1139">
        <v>5</v>
      </c>
      <c r="AX1139" s="67" t="s">
        <v>87</v>
      </c>
      <c r="AY1139" t="s">
        <v>87</v>
      </c>
      <c r="AZ1139" t="s">
        <v>123</v>
      </c>
      <c r="BA1139">
        <v>5</v>
      </c>
      <c r="BB1139" s="67">
        <v>5</v>
      </c>
      <c r="BC1139" s="117" t="s">
        <v>135</v>
      </c>
      <c r="BF1139">
        <f t="shared" si="122"/>
        <v>0</v>
      </c>
      <c r="BG1139">
        <f t="shared" si="123"/>
        <v>0</v>
      </c>
      <c r="BH1139">
        <f t="shared" si="123"/>
        <v>0</v>
      </c>
      <c r="BI1139">
        <f t="shared" si="123"/>
        <v>0</v>
      </c>
      <c r="BJ1139">
        <f t="shared" si="123"/>
        <v>0</v>
      </c>
      <c r="BK1139">
        <f t="shared" si="123"/>
        <v>0</v>
      </c>
      <c r="BL1139">
        <f t="shared" si="118"/>
        <v>0</v>
      </c>
      <c r="BM1139">
        <f t="shared" si="121"/>
        <v>0</v>
      </c>
      <c r="BN1139">
        <f t="shared" si="121"/>
        <v>0</v>
      </c>
      <c r="BO1139">
        <f t="shared" si="121"/>
        <v>0</v>
      </c>
      <c r="BP1139">
        <f t="shared" si="121"/>
        <v>0</v>
      </c>
      <c r="BQ1139">
        <f t="shared" si="117"/>
        <v>0</v>
      </c>
      <c r="BR1139">
        <f t="shared" si="121"/>
        <v>1</v>
      </c>
      <c r="BS1139">
        <f t="shared" si="121"/>
        <v>0</v>
      </c>
      <c r="BT1139" s="256">
        <f t="shared" si="120"/>
        <v>5</v>
      </c>
    </row>
    <row r="1140" spans="2:72" x14ac:dyDescent="0.2">
      <c r="B1140" s="93" t="str">
        <f>IFERROR(VLOOKUP(TABLA!$F1140,BLIOTECAS!$C$1:$E$26,2,FALSE),"")</f>
        <v>INF</v>
      </c>
      <c r="C1140" s="93" t="str">
        <f>IFERROR(VLOOKUP(TABLA!F1140,BLIOTECAS!$C$1:$E$26,3,FALSE),"")</f>
        <v>Ciencias Sociales</v>
      </c>
      <c r="D1140" s="290" t="s">
        <v>1069</v>
      </c>
      <c r="E1140" s="128" t="s">
        <v>8</v>
      </c>
      <c r="F1140" t="s">
        <v>17</v>
      </c>
      <c r="G1140" t="s">
        <v>48</v>
      </c>
      <c r="H1140" t="s">
        <v>46</v>
      </c>
      <c r="J1140" t="s">
        <v>17</v>
      </c>
      <c r="N1140">
        <v>5</v>
      </c>
      <c r="O1140">
        <v>5</v>
      </c>
      <c r="P1140">
        <v>4</v>
      </c>
      <c r="Q1140">
        <v>2</v>
      </c>
      <c r="R1140">
        <v>4</v>
      </c>
      <c r="S1140" t="s">
        <v>88</v>
      </c>
      <c r="T1140" t="s">
        <v>88</v>
      </c>
      <c r="U1140">
        <v>1</v>
      </c>
      <c r="V1140">
        <v>4</v>
      </c>
      <c r="W1140">
        <v>1</v>
      </c>
      <c r="X1140">
        <v>1</v>
      </c>
      <c r="Y1140">
        <v>5</v>
      </c>
      <c r="Z1140">
        <v>4</v>
      </c>
      <c r="AA1140">
        <v>4</v>
      </c>
      <c r="AB1140">
        <v>3</v>
      </c>
      <c r="AC1140">
        <v>3</v>
      </c>
      <c r="AD1140">
        <v>3</v>
      </c>
      <c r="AE1140">
        <v>4</v>
      </c>
      <c r="AF1140">
        <v>1</v>
      </c>
      <c r="AG1140">
        <v>4</v>
      </c>
      <c r="AH1140">
        <v>3</v>
      </c>
      <c r="AI1140">
        <v>3</v>
      </c>
      <c r="AJ1140">
        <v>3</v>
      </c>
      <c r="AK1140" t="s">
        <v>88</v>
      </c>
      <c r="AL1140" t="s">
        <v>88</v>
      </c>
      <c r="AM1140">
        <v>3</v>
      </c>
      <c r="AN1140">
        <v>3</v>
      </c>
      <c r="AO1140" t="s">
        <v>115</v>
      </c>
      <c r="AP1140">
        <v>3</v>
      </c>
      <c r="AQ1140">
        <v>3</v>
      </c>
      <c r="AR1140">
        <v>3</v>
      </c>
      <c r="AS1140">
        <v>3</v>
      </c>
      <c r="AT1140">
        <v>3</v>
      </c>
      <c r="AU1140">
        <v>3</v>
      </c>
      <c r="AV1140">
        <v>3</v>
      </c>
      <c r="AW1140">
        <v>3</v>
      </c>
      <c r="AX1140" s="67" t="s">
        <v>88</v>
      </c>
      <c r="AY1140" t="s">
        <v>88</v>
      </c>
      <c r="BA1140">
        <v>3</v>
      </c>
      <c r="BB1140" s="67">
        <v>3</v>
      </c>
      <c r="BC1140" s="117" t="s">
        <v>134</v>
      </c>
      <c r="BD1140" t="s">
        <v>866</v>
      </c>
      <c r="BF1140">
        <f t="shared" si="122"/>
        <v>0</v>
      </c>
      <c r="BG1140">
        <f t="shared" si="123"/>
        <v>0</v>
      </c>
      <c r="BH1140">
        <f t="shared" si="123"/>
        <v>0</v>
      </c>
      <c r="BI1140">
        <f t="shared" si="123"/>
        <v>0</v>
      </c>
      <c r="BJ1140">
        <f t="shared" si="123"/>
        <v>0</v>
      </c>
      <c r="BK1140">
        <f t="shared" si="123"/>
        <v>0</v>
      </c>
      <c r="BL1140">
        <f t="shared" si="118"/>
        <v>0</v>
      </c>
      <c r="BM1140">
        <f t="shared" si="121"/>
        <v>0</v>
      </c>
      <c r="BN1140">
        <f t="shared" si="121"/>
        <v>0</v>
      </c>
      <c r="BO1140">
        <f t="shared" si="121"/>
        <v>0</v>
      </c>
      <c r="BP1140">
        <f t="shared" si="121"/>
        <v>0</v>
      </c>
      <c r="BQ1140">
        <f t="shared" ref="BQ1140:BQ1203" si="124">IF(IFERROR(FIND(BQ$2,$AO1140,1),0)&lt;&gt;0,1,0)</f>
        <v>0</v>
      </c>
      <c r="BR1140">
        <f t="shared" si="121"/>
        <v>1</v>
      </c>
      <c r="BS1140">
        <f t="shared" si="121"/>
        <v>0</v>
      </c>
      <c r="BT1140" s="256">
        <f t="shared" si="120"/>
        <v>4</v>
      </c>
    </row>
    <row r="1141" spans="2:72" x14ac:dyDescent="0.2">
      <c r="B1141" s="93" t="str">
        <f>IFERROR(VLOOKUP(TABLA!$F1141,BLIOTECAS!$C$1:$E$26,2,FALSE),"")</f>
        <v/>
      </c>
      <c r="C1141" s="93" t="str">
        <f>IFERROR(VLOOKUP(TABLA!F1141,BLIOTECAS!$C$1:$E$26,3,FALSE),"")</f>
        <v/>
      </c>
      <c r="D1141" s="290" t="s">
        <v>1069</v>
      </c>
      <c r="E1141" s="128" t="s">
        <v>10</v>
      </c>
      <c r="G1141" t="s">
        <v>46</v>
      </c>
      <c r="H1141" t="s">
        <v>47</v>
      </c>
      <c r="J1141" t="s">
        <v>19</v>
      </c>
      <c r="K1141" t="s">
        <v>56</v>
      </c>
      <c r="L1141" t="s">
        <v>26</v>
      </c>
      <c r="M1141" t="s">
        <v>867</v>
      </c>
      <c r="N1141">
        <v>5</v>
      </c>
      <c r="O1141">
        <v>5</v>
      </c>
      <c r="P1141">
        <v>4</v>
      </c>
      <c r="Q1141">
        <v>5</v>
      </c>
      <c r="R1141">
        <v>5</v>
      </c>
      <c r="S1141" t="s">
        <v>88</v>
      </c>
      <c r="T1141" t="s">
        <v>87</v>
      </c>
      <c r="U1141">
        <v>3</v>
      </c>
      <c r="V1141">
        <v>5</v>
      </c>
      <c r="W1141">
        <v>5</v>
      </c>
      <c r="X1141">
        <v>3</v>
      </c>
      <c r="Y1141">
        <v>3</v>
      </c>
      <c r="Z1141">
        <v>4</v>
      </c>
      <c r="AA1141">
        <v>4</v>
      </c>
      <c r="AB1141">
        <v>4</v>
      </c>
      <c r="AC1141">
        <v>3</v>
      </c>
      <c r="AD1141">
        <v>5</v>
      </c>
      <c r="AE1141">
        <v>4</v>
      </c>
      <c r="AF1141">
        <v>4</v>
      </c>
      <c r="AG1141">
        <v>5</v>
      </c>
      <c r="AH1141">
        <v>4</v>
      </c>
      <c r="AI1141">
        <v>3</v>
      </c>
      <c r="AJ1141">
        <v>4</v>
      </c>
      <c r="AK1141" t="s">
        <v>87</v>
      </c>
      <c r="AL1141" t="s">
        <v>88</v>
      </c>
      <c r="AM1141">
        <v>4</v>
      </c>
      <c r="AN1141">
        <v>4</v>
      </c>
      <c r="AO1141" t="s">
        <v>560</v>
      </c>
      <c r="AP1141">
        <v>5</v>
      </c>
      <c r="AQ1141">
        <v>4</v>
      </c>
      <c r="AR1141">
        <v>5</v>
      </c>
      <c r="AS1141">
        <v>5</v>
      </c>
      <c r="AT1141">
        <v>5</v>
      </c>
      <c r="AU1141">
        <v>4</v>
      </c>
      <c r="AV1141">
        <v>4</v>
      </c>
      <c r="AW1141">
        <v>3</v>
      </c>
      <c r="AX1141" s="67" t="s">
        <v>87</v>
      </c>
      <c r="AY1141" t="s">
        <v>87</v>
      </c>
      <c r="AZ1141" t="s">
        <v>124</v>
      </c>
      <c r="BA1141">
        <v>4</v>
      </c>
      <c r="BB1141" s="67">
        <v>5</v>
      </c>
      <c r="BC1141" s="117" t="s">
        <v>134</v>
      </c>
      <c r="BD1141" t="s">
        <v>868</v>
      </c>
      <c r="BF1141">
        <f t="shared" si="122"/>
        <v>0</v>
      </c>
      <c r="BG1141">
        <f t="shared" si="123"/>
        <v>0</v>
      </c>
      <c r="BH1141">
        <f t="shared" si="123"/>
        <v>0</v>
      </c>
      <c r="BI1141">
        <f t="shared" si="123"/>
        <v>0</v>
      </c>
      <c r="BJ1141">
        <f t="shared" si="123"/>
        <v>0</v>
      </c>
      <c r="BK1141">
        <f t="shared" si="123"/>
        <v>0</v>
      </c>
      <c r="BL1141">
        <f t="shared" si="118"/>
        <v>1</v>
      </c>
      <c r="BM1141">
        <f t="shared" si="121"/>
        <v>0</v>
      </c>
      <c r="BN1141">
        <f t="shared" si="121"/>
        <v>0</v>
      </c>
      <c r="BO1141">
        <f t="shared" si="121"/>
        <v>0</v>
      </c>
      <c r="BP1141">
        <f t="shared" si="121"/>
        <v>0</v>
      </c>
      <c r="BQ1141">
        <f t="shared" si="124"/>
        <v>0</v>
      </c>
      <c r="BR1141">
        <f t="shared" si="121"/>
        <v>0</v>
      </c>
      <c r="BS1141">
        <f t="shared" si="121"/>
        <v>0</v>
      </c>
      <c r="BT1141" s="256">
        <f t="shared" si="120"/>
        <v>4</v>
      </c>
    </row>
    <row r="1142" spans="2:72" x14ac:dyDescent="0.2">
      <c r="B1142" s="93" t="str">
        <f>IFERROR(VLOOKUP(TABLA!$F1142,BLIOTECAS!$C$1:$E$26,2,FALSE),"")</f>
        <v/>
      </c>
      <c r="C1142" s="93" t="str">
        <f>IFERROR(VLOOKUP(TABLA!F1142,BLIOTECAS!$C$1:$E$26,3,FALSE),"")</f>
        <v/>
      </c>
      <c r="D1142" s="290" t="s">
        <v>1069</v>
      </c>
      <c r="E1142" s="128" t="s">
        <v>8</v>
      </c>
      <c r="G1142" t="s">
        <v>47</v>
      </c>
      <c r="H1142" t="s">
        <v>46</v>
      </c>
      <c r="J1142" t="s">
        <v>69</v>
      </c>
      <c r="K1142" t="s">
        <v>56</v>
      </c>
      <c r="L1142" t="s">
        <v>36</v>
      </c>
      <c r="N1142">
        <v>5</v>
      </c>
      <c r="O1142">
        <v>5</v>
      </c>
      <c r="P1142">
        <v>5</v>
      </c>
      <c r="Q1142">
        <v>3</v>
      </c>
      <c r="R1142">
        <v>5</v>
      </c>
      <c r="S1142" t="s">
        <v>87</v>
      </c>
      <c r="T1142" t="s">
        <v>87</v>
      </c>
      <c r="U1142">
        <v>3</v>
      </c>
      <c r="V1142">
        <v>2</v>
      </c>
      <c r="W1142">
        <v>3</v>
      </c>
      <c r="X1142">
        <v>4</v>
      </c>
      <c r="Y1142">
        <v>4</v>
      </c>
      <c r="Z1142">
        <v>2</v>
      </c>
      <c r="AA1142">
        <v>4</v>
      </c>
      <c r="AB1142">
        <v>2</v>
      </c>
      <c r="AC1142">
        <v>2</v>
      </c>
      <c r="AD1142">
        <v>3</v>
      </c>
      <c r="AE1142">
        <v>3</v>
      </c>
      <c r="AF1142">
        <v>3</v>
      </c>
      <c r="AG1142">
        <v>4</v>
      </c>
      <c r="AH1142">
        <v>3</v>
      </c>
      <c r="AI1142">
        <v>3</v>
      </c>
      <c r="AJ1142">
        <v>3</v>
      </c>
      <c r="AK1142" t="s">
        <v>88</v>
      </c>
      <c r="AL1142" t="s">
        <v>87</v>
      </c>
      <c r="AM1142">
        <v>3</v>
      </c>
      <c r="AN1142">
        <v>3</v>
      </c>
      <c r="AO1142" t="s">
        <v>358</v>
      </c>
      <c r="AP1142">
        <v>5</v>
      </c>
      <c r="AQ1142">
        <v>2</v>
      </c>
      <c r="AR1142">
        <v>3</v>
      </c>
      <c r="AS1142">
        <v>5</v>
      </c>
      <c r="AT1142">
        <v>5</v>
      </c>
      <c r="AU1142">
        <v>4</v>
      </c>
      <c r="AV1142">
        <v>3</v>
      </c>
      <c r="AW1142">
        <v>2</v>
      </c>
      <c r="AX1142" s="67" t="s">
        <v>88</v>
      </c>
      <c r="AY1142" t="s">
        <v>88</v>
      </c>
      <c r="BA1142">
        <v>4</v>
      </c>
      <c r="BB1142" s="67">
        <v>5</v>
      </c>
      <c r="BC1142" s="117" t="s">
        <v>134</v>
      </c>
      <c r="BF1142">
        <f t="shared" si="122"/>
        <v>0</v>
      </c>
      <c r="BG1142">
        <f t="shared" si="123"/>
        <v>0</v>
      </c>
      <c r="BH1142">
        <f t="shared" si="123"/>
        <v>0</v>
      </c>
      <c r="BI1142">
        <f t="shared" si="123"/>
        <v>0</v>
      </c>
      <c r="BJ1142">
        <f t="shared" si="123"/>
        <v>0</v>
      </c>
      <c r="BK1142">
        <f t="shared" si="123"/>
        <v>0</v>
      </c>
      <c r="BL1142">
        <f t="shared" si="118"/>
        <v>0</v>
      </c>
      <c r="BM1142">
        <f t="shared" si="121"/>
        <v>0</v>
      </c>
      <c r="BN1142">
        <f t="shared" si="121"/>
        <v>0</v>
      </c>
      <c r="BO1142">
        <f t="shared" si="121"/>
        <v>1</v>
      </c>
      <c r="BP1142">
        <f t="shared" si="121"/>
        <v>1</v>
      </c>
      <c r="BQ1142">
        <f t="shared" si="124"/>
        <v>0</v>
      </c>
      <c r="BR1142">
        <f t="shared" si="121"/>
        <v>0</v>
      </c>
      <c r="BS1142">
        <f t="shared" si="121"/>
        <v>0</v>
      </c>
      <c r="BT1142" s="256">
        <f t="shared" si="120"/>
        <v>4</v>
      </c>
    </row>
    <row r="1143" spans="2:72" x14ac:dyDescent="0.2">
      <c r="B1143" s="93" t="str">
        <f>IFERROR(VLOOKUP(TABLA!$F1143,BLIOTECAS!$C$1:$E$26,2,FALSE),"")</f>
        <v>PSI</v>
      </c>
      <c r="C1143" s="93" t="str">
        <f>IFERROR(VLOOKUP(TABLA!F1143,BLIOTECAS!$C$1:$E$26,3,FALSE),"")</f>
        <v>Ciencias de la Salud</v>
      </c>
      <c r="D1143" s="290" t="s">
        <v>1069</v>
      </c>
      <c r="E1143" s="128" t="s">
        <v>8</v>
      </c>
      <c r="F1143" t="s">
        <v>23</v>
      </c>
      <c r="G1143" t="s">
        <v>47</v>
      </c>
      <c r="H1143" t="s">
        <v>46</v>
      </c>
      <c r="J1143" t="s">
        <v>23</v>
      </c>
      <c r="K1143" t="s">
        <v>56</v>
      </c>
      <c r="L1143" t="s">
        <v>32</v>
      </c>
      <c r="N1143">
        <v>5</v>
      </c>
      <c r="O1143">
        <v>5</v>
      </c>
      <c r="P1143">
        <v>5</v>
      </c>
      <c r="Q1143">
        <v>3</v>
      </c>
      <c r="R1143">
        <v>5</v>
      </c>
      <c r="S1143" t="s">
        <v>88</v>
      </c>
      <c r="T1143" t="s">
        <v>88</v>
      </c>
      <c r="U1143">
        <v>2</v>
      </c>
      <c r="V1143">
        <v>4</v>
      </c>
      <c r="W1143">
        <v>4</v>
      </c>
      <c r="X1143">
        <v>1</v>
      </c>
      <c r="Y1143">
        <v>4</v>
      </c>
      <c r="Z1143">
        <v>5</v>
      </c>
      <c r="AA1143">
        <v>1</v>
      </c>
      <c r="AB1143">
        <v>4</v>
      </c>
      <c r="AC1143">
        <v>2</v>
      </c>
      <c r="AD1143">
        <v>3</v>
      </c>
      <c r="AE1143">
        <v>3</v>
      </c>
      <c r="AF1143">
        <v>4</v>
      </c>
      <c r="AG1143">
        <v>4</v>
      </c>
      <c r="AH1143">
        <v>4</v>
      </c>
      <c r="AI1143">
        <v>2</v>
      </c>
      <c r="AJ1143">
        <v>3</v>
      </c>
      <c r="AK1143" t="s">
        <v>88</v>
      </c>
      <c r="AL1143" t="s">
        <v>88</v>
      </c>
      <c r="AM1143">
        <v>4</v>
      </c>
      <c r="AN1143">
        <v>2</v>
      </c>
      <c r="AO1143" t="s">
        <v>113</v>
      </c>
      <c r="AP1143">
        <v>4</v>
      </c>
      <c r="AQ1143">
        <v>4</v>
      </c>
      <c r="AR1143">
        <v>4</v>
      </c>
      <c r="AS1143">
        <v>4</v>
      </c>
      <c r="AT1143">
        <v>4</v>
      </c>
      <c r="AU1143">
        <v>4</v>
      </c>
      <c r="AV1143">
        <v>3</v>
      </c>
      <c r="AW1143">
        <v>3</v>
      </c>
      <c r="AX1143" s="67" t="s">
        <v>87</v>
      </c>
      <c r="AY1143" t="s">
        <v>88</v>
      </c>
      <c r="BA1143">
        <v>3</v>
      </c>
      <c r="BB1143" s="67">
        <v>3</v>
      </c>
      <c r="BC1143" s="117" t="s">
        <v>134</v>
      </c>
      <c r="BF1143">
        <f t="shared" si="122"/>
        <v>0</v>
      </c>
      <c r="BG1143">
        <f t="shared" si="123"/>
        <v>0</v>
      </c>
      <c r="BH1143">
        <f t="shared" si="123"/>
        <v>0</v>
      </c>
      <c r="BI1143">
        <f t="shared" si="123"/>
        <v>0</v>
      </c>
      <c r="BJ1143">
        <f t="shared" si="123"/>
        <v>0</v>
      </c>
      <c r="BK1143">
        <f t="shared" si="123"/>
        <v>0</v>
      </c>
      <c r="BL1143">
        <f t="shared" ref="BL1143:BL1206" si="125">IF(IFERROR(FIND(BL$2,$AO1143,1),0)&lt;&gt;0,1,0)</f>
        <v>0</v>
      </c>
      <c r="BM1143">
        <f t="shared" si="121"/>
        <v>0</v>
      </c>
      <c r="BN1143">
        <f t="shared" si="121"/>
        <v>0</v>
      </c>
      <c r="BO1143">
        <f t="shared" si="121"/>
        <v>1</v>
      </c>
      <c r="BP1143">
        <f t="shared" si="121"/>
        <v>0</v>
      </c>
      <c r="BQ1143">
        <f t="shared" si="124"/>
        <v>0</v>
      </c>
      <c r="BR1143">
        <f t="shared" si="121"/>
        <v>0</v>
      </c>
      <c r="BS1143">
        <f t="shared" si="121"/>
        <v>0</v>
      </c>
      <c r="BT1143" s="256">
        <f t="shared" si="120"/>
        <v>4</v>
      </c>
    </row>
    <row r="1144" spans="2:72" x14ac:dyDescent="0.2">
      <c r="B1144" s="93" t="str">
        <f>IFERROR(VLOOKUP(TABLA!$F1144,BLIOTECAS!$C$1:$E$26,2,FALSE),"")</f>
        <v>OPT</v>
      </c>
      <c r="C1144" s="93" t="str">
        <f>IFERROR(VLOOKUP(TABLA!F1144,BLIOTECAS!$C$1:$E$26,3,FALSE),"")</f>
        <v>Ciencias de la Salud</v>
      </c>
      <c r="D1144" s="290" t="s">
        <v>1069</v>
      </c>
      <c r="E1144" s="128" t="s">
        <v>8</v>
      </c>
      <c r="F1144" t="s">
        <v>37</v>
      </c>
      <c r="G1144" t="s">
        <v>48</v>
      </c>
      <c r="H1144" t="s">
        <v>46</v>
      </c>
      <c r="J1144" t="s">
        <v>37</v>
      </c>
      <c r="K1144" t="s">
        <v>37</v>
      </c>
      <c r="L1144" t="s">
        <v>37</v>
      </c>
      <c r="N1144">
        <v>1</v>
      </c>
      <c r="O1144">
        <v>3</v>
      </c>
      <c r="P1144">
        <v>1</v>
      </c>
      <c r="Q1144">
        <v>3</v>
      </c>
      <c r="R1144">
        <v>3</v>
      </c>
      <c r="S1144" t="s">
        <v>87</v>
      </c>
      <c r="T1144" t="s">
        <v>87</v>
      </c>
      <c r="U1144">
        <v>3</v>
      </c>
      <c r="V1144">
        <v>3</v>
      </c>
      <c r="W1144">
        <v>3</v>
      </c>
      <c r="X1144">
        <v>3</v>
      </c>
      <c r="Y1144">
        <v>1</v>
      </c>
      <c r="Z1144">
        <v>5</v>
      </c>
      <c r="AA1144">
        <v>1</v>
      </c>
      <c r="AB1144">
        <v>5</v>
      </c>
      <c r="AC1144">
        <v>1</v>
      </c>
      <c r="AD1144">
        <v>1</v>
      </c>
      <c r="AE1144">
        <v>3</v>
      </c>
      <c r="AF1144">
        <v>2</v>
      </c>
      <c r="AG1144">
        <v>1</v>
      </c>
      <c r="AH1144">
        <v>2</v>
      </c>
      <c r="AI1144">
        <v>1</v>
      </c>
      <c r="AJ1144">
        <v>3</v>
      </c>
      <c r="AK1144" t="s">
        <v>88</v>
      </c>
      <c r="AL1144" t="s">
        <v>88</v>
      </c>
      <c r="AM1144">
        <v>3</v>
      </c>
      <c r="AN1144">
        <v>1</v>
      </c>
      <c r="AO1144" t="s">
        <v>115</v>
      </c>
      <c r="AP1144">
        <v>1</v>
      </c>
      <c r="AQ1144">
        <v>1</v>
      </c>
      <c r="AR1144">
        <v>1</v>
      </c>
      <c r="AS1144">
        <v>3</v>
      </c>
      <c r="AT1144">
        <v>1</v>
      </c>
      <c r="AU1144">
        <v>1</v>
      </c>
      <c r="AV1144">
        <v>1</v>
      </c>
      <c r="AW1144">
        <v>1</v>
      </c>
      <c r="AX1144" s="67" t="s">
        <v>88</v>
      </c>
      <c r="AY1144" t="s">
        <v>88</v>
      </c>
      <c r="BA1144">
        <v>1</v>
      </c>
      <c r="BB1144" s="67">
        <v>1</v>
      </c>
      <c r="BC1144" s="117" t="s">
        <v>131</v>
      </c>
      <c r="BD1144" t="s">
        <v>1122</v>
      </c>
      <c r="BF1144">
        <f t="shared" si="122"/>
        <v>0</v>
      </c>
      <c r="BG1144">
        <f t="shared" si="123"/>
        <v>0</v>
      </c>
      <c r="BH1144">
        <f t="shared" si="123"/>
        <v>0</v>
      </c>
      <c r="BI1144">
        <f t="shared" si="123"/>
        <v>0</v>
      </c>
      <c r="BJ1144">
        <f t="shared" si="123"/>
        <v>0</v>
      </c>
      <c r="BK1144">
        <f t="shared" si="123"/>
        <v>0</v>
      </c>
      <c r="BL1144">
        <f t="shared" si="125"/>
        <v>0</v>
      </c>
      <c r="BM1144">
        <f t="shared" si="121"/>
        <v>0</v>
      </c>
      <c r="BN1144">
        <f t="shared" si="121"/>
        <v>0</v>
      </c>
      <c r="BO1144">
        <f t="shared" si="121"/>
        <v>0</v>
      </c>
      <c r="BP1144">
        <f t="shared" si="121"/>
        <v>0</v>
      </c>
      <c r="BQ1144">
        <f t="shared" si="124"/>
        <v>0</v>
      </c>
      <c r="BR1144">
        <f t="shared" si="121"/>
        <v>1</v>
      </c>
      <c r="BS1144">
        <f t="shared" si="121"/>
        <v>0</v>
      </c>
      <c r="BT1144" s="256">
        <f t="shared" si="120"/>
        <v>1</v>
      </c>
    </row>
    <row r="1145" spans="2:72" x14ac:dyDescent="0.2">
      <c r="B1145" s="93" t="str">
        <f>IFERROR(VLOOKUP(TABLA!$F1145,BLIOTECAS!$C$1:$E$26,2,FALSE),"")</f>
        <v>DER</v>
      </c>
      <c r="C1145" s="93" t="str">
        <f>IFERROR(VLOOKUP(TABLA!F1145,BLIOTECAS!$C$1:$E$26,3,FALSE),"")</f>
        <v>Ciencias Sociales</v>
      </c>
      <c r="D1145" s="290" t="s">
        <v>1069</v>
      </c>
      <c r="E1145" s="128" t="s">
        <v>8</v>
      </c>
      <c r="F1145" t="s">
        <v>14</v>
      </c>
      <c r="G1145" t="s">
        <v>46</v>
      </c>
      <c r="H1145" t="s">
        <v>46</v>
      </c>
      <c r="J1145" t="s">
        <v>476</v>
      </c>
      <c r="K1145" t="s">
        <v>56</v>
      </c>
      <c r="L1145" t="s">
        <v>56</v>
      </c>
      <c r="N1145">
        <v>5</v>
      </c>
      <c r="O1145">
        <v>5</v>
      </c>
      <c r="P1145">
        <v>5</v>
      </c>
      <c r="Q1145">
        <v>2</v>
      </c>
      <c r="R1145">
        <v>3</v>
      </c>
      <c r="S1145" t="s">
        <v>87</v>
      </c>
      <c r="T1145" t="s">
        <v>87</v>
      </c>
      <c r="U1145">
        <v>5</v>
      </c>
      <c r="V1145">
        <v>1</v>
      </c>
      <c r="W1145">
        <v>1</v>
      </c>
      <c r="X1145">
        <v>1</v>
      </c>
      <c r="Y1145">
        <v>4</v>
      </c>
      <c r="Z1145">
        <v>1</v>
      </c>
      <c r="AA1145">
        <v>3</v>
      </c>
      <c r="AB1145">
        <v>2</v>
      </c>
      <c r="AC1145">
        <v>2</v>
      </c>
      <c r="AD1145">
        <v>3</v>
      </c>
      <c r="AE1145">
        <v>5</v>
      </c>
      <c r="AF1145">
        <v>4</v>
      </c>
      <c r="AG1145">
        <v>4</v>
      </c>
      <c r="AH1145">
        <v>5</v>
      </c>
      <c r="AI1145">
        <v>3</v>
      </c>
      <c r="AJ1145">
        <v>5</v>
      </c>
      <c r="AK1145" t="s">
        <v>87</v>
      </c>
      <c r="AL1145" t="s">
        <v>87</v>
      </c>
      <c r="AM1145">
        <v>4</v>
      </c>
      <c r="AN1145">
        <v>3</v>
      </c>
      <c r="AO1145" t="s">
        <v>115</v>
      </c>
      <c r="AP1145">
        <v>5</v>
      </c>
      <c r="AQ1145">
        <v>2</v>
      </c>
      <c r="AR1145">
        <v>5</v>
      </c>
      <c r="AS1145">
        <v>5</v>
      </c>
      <c r="AT1145">
        <v>4</v>
      </c>
      <c r="AU1145">
        <v>5</v>
      </c>
      <c r="AV1145">
        <v>3</v>
      </c>
      <c r="AW1145">
        <v>3</v>
      </c>
      <c r="AX1145" s="67" t="s">
        <v>88</v>
      </c>
      <c r="AY1145" t="s">
        <v>88</v>
      </c>
      <c r="BA1145">
        <v>3</v>
      </c>
      <c r="BB1145" s="67">
        <v>5</v>
      </c>
      <c r="BC1145" s="117" t="s">
        <v>134</v>
      </c>
      <c r="BD1145" t="s">
        <v>1123</v>
      </c>
      <c r="BF1145">
        <f t="shared" si="122"/>
        <v>0</v>
      </c>
      <c r="BG1145">
        <f t="shared" si="123"/>
        <v>0</v>
      </c>
      <c r="BH1145">
        <f t="shared" si="123"/>
        <v>0</v>
      </c>
      <c r="BI1145">
        <f t="shared" si="123"/>
        <v>0</v>
      </c>
      <c r="BJ1145">
        <f t="shared" si="123"/>
        <v>0</v>
      </c>
      <c r="BK1145">
        <f t="shared" si="123"/>
        <v>0</v>
      </c>
      <c r="BL1145">
        <f t="shared" si="125"/>
        <v>0</v>
      </c>
      <c r="BM1145">
        <f t="shared" si="121"/>
        <v>0</v>
      </c>
      <c r="BN1145">
        <f t="shared" si="121"/>
        <v>0</v>
      </c>
      <c r="BO1145">
        <f t="shared" si="121"/>
        <v>0</v>
      </c>
      <c r="BP1145">
        <f t="shared" si="121"/>
        <v>0</v>
      </c>
      <c r="BQ1145">
        <f t="shared" si="124"/>
        <v>0</v>
      </c>
      <c r="BR1145">
        <f t="shared" si="121"/>
        <v>1</v>
      </c>
      <c r="BS1145">
        <f t="shared" si="121"/>
        <v>0</v>
      </c>
      <c r="BT1145" s="256">
        <f t="shared" si="120"/>
        <v>4</v>
      </c>
    </row>
    <row r="1146" spans="2:72" x14ac:dyDescent="0.2">
      <c r="B1146" s="93" t="str">
        <f>IFERROR(VLOOKUP(TABLA!$F1146,BLIOTECAS!$C$1:$E$26,2,FALSE),"")</f>
        <v>PSI</v>
      </c>
      <c r="C1146" s="93" t="str">
        <f>IFERROR(VLOOKUP(TABLA!F1146,BLIOTECAS!$C$1:$E$26,3,FALSE),"")</f>
        <v>Ciencias de la Salud</v>
      </c>
      <c r="D1146" s="290" t="s">
        <v>1069</v>
      </c>
      <c r="E1146" s="128" t="s">
        <v>8</v>
      </c>
      <c r="F1146" t="s">
        <v>23</v>
      </c>
      <c r="G1146" t="s">
        <v>45</v>
      </c>
      <c r="H1146" t="s">
        <v>46</v>
      </c>
      <c r="J1146" t="s">
        <v>23</v>
      </c>
      <c r="N1146">
        <v>5</v>
      </c>
      <c r="P1146">
        <v>4</v>
      </c>
      <c r="Q1146">
        <v>4</v>
      </c>
      <c r="R1146">
        <v>5</v>
      </c>
      <c r="S1146" t="s">
        <v>88</v>
      </c>
      <c r="T1146" t="s">
        <v>87</v>
      </c>
      <c r="U1146">
        <v>1</v>
      </c>
      <c r="V1146">
        <v>1</v>
      </c>
      <c r="W1146">
        <v>2</v>
      </c>
      <c r="X1146">
        <v>1</v>
      </c>
      <c r="Y1146">
        <v>5</v>
      </c>
      <c r="Z1146">
        <v>4</v>
      </c>
      <c r="AA1146">
        <v>4</v>
      </c>
      <c r="AB1146">
        <v>4</v>
      </c>
      <c r="AC1146">
        <v>4</v>
      </c>
      <c r="AD1146">
        <v>4</v>
      </c>
      <c r="AE1146">
        <v>4</v>
      </c>
      <c r="AF1146">
        <v>4</v>
      </c>
      <c r="AG1146">
        <v>4</v>
      </c>
      <c r="AH1146">
        <v>4</v>
      </c>
      <c r="AI1146">
        <v>3</v>
      </c>
      <c r="AJ1146">
        <v>4</v>
      </c>
      <c r="AK1146" t="s">
        <v>88</v>
      </c>
      <c r="AL1146" t="s">
        <v>88</v>
      </c>
      <c r="AM1146">
        <v>4</v>
      </c>
      <c r="AN1146">
        <v>5</v>
      </c>
      <c r="AO1146" t="s">
        <v>115</v>
      </c>
      <c r="AP1146">
        <v>4</v>
      </c>
      <c r="AQ1146">
        <v>3</v>
      </c>
      <c r="AR1146">
        <v>3</v>
      </c>
      <c r="AS1146">
        <v>4</v>
      </c>
      <c r="AT1146">
        <v>4</v>
      </c>
      <c r="AU1146">
        <v>4</v>
      </c>
      <c r="AV1146">
        <v>4</v>
      </c>
      <c r="AW1146">
        <v>4</v>
      </c>
      <c r="AX1146" s="67" t="s">
        <v>87</v>
      </c>
      <c r="AY1146" t="s">
        <v>88</v>
      </c>
      <c r="BA1146">
        <v>4</v>
      </c>
      <c r="BB1146" s="67">
        <v>4</v>
      </c>
      <c r="BC1146" s="117" t="s">
        <v>134</v>
      </c>
      <c r="BF1146">
        <f t="shared" si="122"/>
        <v>0</v>
      </c>
      <c r="BG1146">
        <f t="shared" si="123"/>
        <v>0</v>
      </c>
      <c r="BH1146">
        <f t="shared" si="123"/>
        <v>0</v>
      </c>
      <c r="BI1146">
        <f t="shared" si="123"/>
        <v>0</v>
      </c>
      <c r="BJ1146">
        <f t="shared" si="123"/>
        <v>0</v>
      </c>
      <c r="BK1146">
        <f t="shared" si="123"/>
        <v>0</v>
      </c>
      <c r="BL1146">
        <f t="shared" si="125"/>
        <v>0</v>
      </c>
      <c r="BM1146">
        <f t="shared" si="121"/>
        <v>0</v>
      </c>
      <c r="BN1146">
        <f t="shared" si="121"/>
        <v>0</v>
      </c>
      <c r="BO1146">
        <f t="shared" si="121"/>
        <v>0</v>
      </c>
      <c r="BP1146">
        <f t="shared" si="121"/>
        <v>0</v>
      </c>
      <c r="BQ1146">
        <f t="shared" si="124"/>
        <v>0</v>
      </c>
      <c r="BR1146">
        <f t="shared" si="121"/>
        <v>1</v>
      </c>
      <c r="BS1146">
        <f t="shared" si="121"/>
        <v>0</v>
      </c>
      <c r="BT1146" s="256">
        <f t="shared" si="120"/>
        <v>4</v>
      </c>
    </row>
    <row r="1147" spans="2:72" x14ac:dyDescent="0.2">
      <c r="B1147" s="93" t="str">
        <f>IFERROR(VLOOKUP(TABLA!$F1147,BLIOTECAS!$C$1:$E$26,2,FALSE),"")</f>
        <v>ENF</v>
      </c>
      <c r="C1147" s="93" t="str">
        <f>IFERROR(VLOOKUP(TABLA!F1147,BLIOTECAS!$C$1:$E$26,3,FALSE),"")</f>
        <v>Ciencias de la Salud</v>
      </c>
      <c r="D1147" s="290" t="s">
        <v>1069</v>
      </c>
      <c r="E1147" s="128" t="s">
        <v>8</v>
      </c>
      <c r="F1147" t="s">
        <v>24</v>
      </c>
      <c r="G1147" t="s">
        <v>46</v>
      </c>
      <c r="H1147" t="s">
        <v>44</v>
      </c>
      <c r="J1147" t="s">
        <v>24</v>
      </c>
      <c r="N1147">
        <v>5</v>
      </c>
      <c r="O1147">
        <v>4</v>
      </c>
      <c r="P1147">
        <v>4</v>
      </c>
      <c r="Q1147">
        <v>3</v>
      </c>
      <c r="R1147">
        <v>5</v>
      </c>
      <c r="S1147" t="s">
        <v>88</v>
      </c>
      <c r="T1147" t="s">
        <v>87</v>
      </c>
      <c r="U1147">
        <v>5</v>
      </c>
      <c r="V1147">
        <v>3</v>
      </c>
      <c r="W1147">
        <v>3</v>
      </c>
      <c r="X1147">
        <v>5</v>
      </c>
      <c r="Y1147">
        <v>3</v>
      </c>
      <c r="Z1147">
        <v>4</v>
      </c>
      <c r="AA1147">
        <v>4</v>
      </c>
      <c r="AB1147">
        <v>5</v>
      </c>
      <c r="AC1147">
        <v>3</v>
      </c>
      <c r="AD1147">
        <v>3</v>
      </c>
      <c r="AE1147">
        <v>3</v>
      </c>
      <c r="AF1147">
        <v>4</v>
      </c>
      <c r="AG1147">
        <v>5</v>
      </c>
      <c r="AH1147">
        <v>4</v>
      </c>
      <c r="AI1147">
        <v>4</v>
      </c>
      <c r="AJ1147">
        <v>2</v>
      </c>
      <c r="AK1147" t="s">
        <v>87</v>
      </c>
      <c r="AL1147" t="s">
        <v>88</v>
      </c>
      <c r="AM1147">
        <v>4</v>
      </c>
      <c r="AN1147">
        <v>4</v>
      </c>
      <c r="AP1147">
        <v>5</v>
      </c>
      <c r="AQ1147">
        <v>4</v>
      </c>
      <c r="AR1147">
        <v>5</v>
      </c>
      <c r="AS1147">
        <v>5</v>
      </c>
      <c r="AT1147">
        <v>5</v>
      </c>
      <c r="AU1147">
        <v>5</v>
      </c>
      <c r="AV1147">
        <v>5</v>
      </c>
      <c r="AW1147">
        <v>5</v>
      </c>
      <c r="AX1147" s="67" t="s">
        <v>87</v>
      </c>
      <c r="AY1147" t="s">
        <v>88</v>
      </c>
      <c r="BA1147">
        <v>5</v>
      </c>
      <c r="BB1147" s="67">
        <v>5</v>
      </c>
      <c r="BC1147" s="117" t="s">
        <v>135</v>
      </c>
      <c r="BF1147">
        <f t="shared" si="122"/>
        <v>0</v>
      </c>
      <c r="BG1147">
        <f t="shared" si="123"/>
        <v>0</v>
      </c>
      <c r="BH1147">
        <f t="shared" si="123"/>
        <v>0</v>
      </c>
      <c r="BI1147">
        <f t="shared" si="123"/>
        <v>0</v>
      </c>
      <c r="BJ1147">
        <f t="shared" si="123"/>
        <v>0</v>
      </c>
      <c r="BK1147">
        <f t="shared" si="123"/>
        <v>0</v>
      </c>
      <c r="BL1147">
        <f t="shared" si="125"/>
        <v>0</v>
      </c>
      <c r="BM1147">
        <f t="shared" si="121"/>
        <v>0</v>
      </c>
      <c r="BN1147">
        <f t="shared" si="121"/>
        <v>0</v>
      </c>
      <c r="BO1147">
        <f t="shared" si="121"/>
        <v>0</v>
      </c>
      <c r="BP1147">
        <f t="shared" si="121"/>
        <v>0</v>
      </c>
      <c r="BQ1147">
        <f t="shared" si="124"/>
        <v>0</v>
      </c>
      <c r="BR1147">
        <f t="shared" si="121"/>
        <v>0</v>
      </c>
      <c r="BS1147">
        <f t="shared" si="121"/>
        <v>0</v>
      </c>
      <c r="BT1147" s="256">
        <f t="shared" si="120"/>
        <v>5</v>
      </c>
    </row>
    <row r="1148" spans="2:72" x14ac:dyDescent="0.2">
      <c r="B1148" s="93" t="str">
        <f>IFERROR(VLOOKUP(TABLA!$F1148,BLIOTECAS!$C$1:$E$26,2,FALSE),"")</f>
        <v>GHI</v>
      </c>
      <c r="C1148" s="93" t="str">
        <f>IFERROR(VLOOKUP(TABLA!F1148,BLIOTECAS!$C$1:$E$26,3,FALSE),"")</f>
        <v>Humanidades</v>
      </c>
      <c r="D1148" s="290" t="s">
        <v>1069</v>
      </c>
      <c r="E1148" s="128" t="s">
        <v>8</v>
      </c>
      <c r="F1148" t="s">
        <v>13</v>
      </c>
      <c r="G1148" t="s">
        <v>48</v>
      </c>
      <c r="H1148" t="s">
        <v>48</v>
      </c>
      <c r="J1148" t="s">
        <v>13</v>
      </c>
      <c r="K1148" t="s">
        <v>56</v>
      </c>
      <c r="N1148">
        <v>3</v>
      </c>
      <c r="O1148">
        <v>5</v>
      </c>
      <c r="P1148">
        <v>3</v>
      </c>
      <c r="Q1148">
        <v>3</v>
      </c>
      <c r="R1148">
        <v>5</v>
      </c>
      <c r="S1148" t="s">
        <v>87</v>
      </c>
      <c r="T1148" t="s">
        <v>87</v>
      </c>
      <c r="U1148">
        <v>3</v>
      </c>
      <c r="V1148">
        <v>1</v>
      </c>
      <c r="W1148">
        <v>4</v>
      </c>
      <c r="X1148">
        <v>2</v>
      </c>
      <c r="Y1148">
        <v>5</v>
      </c>
      <c r="Z1148">
        <v>5</v>
      </c>
      <c r="AA1148">
        <v>4</v>
      </c>
      <c r="AB1148">
        <v>2</v>
      </c>
      <c r="AC1148">
        <v>5</v>
      </c>
      <c r="AD1148">
        <v>4</v>
      </c>
      <c r="AE1148">
        <v>4</v>
      </c>
      <c r="AF1148">
        <v>4</v>
      </c>
      <c r="AG1148">
        <v>5</v>
      </c>
      <c r="AH1148">
        <v>4</v>
      </c>
      <c r="AI1148">
        <v>3</v>
      </c>
      <c r="AJ1148">
        <v>4</v>
      </c>
      <c r="AK1148" t="s">
        <v>88</v>
      </c>
      <c r="AL1148" t="s">
        <v>88</v>
      </c>
      <c r="AM1148">
        <v>4</v>
      </c>
      <c r="AN1148">
        <v>3</v>
      </c>
      <c r="AO1148" t="s">
        <v>112</v>
      </c>
      <c r="AP1148">
        <v>5</v>
      </c>
      <c r="AQ1148">
        <v>5</v>
      </c>
      <c r="AR1148">
        <v>5</v>
      </c>
      <c r="AS1148">
        <v>5</v>
      </c>
      <c r="AT1148">
        <v>5</v>
      </c>
      <c r="AU1148">
        <v>5</v>
      </c>
      <c r="AV1148">
        <v>5</v>
      </c>
      <c r="AW1148">
        <v>5</v>
      </c>
      <c r="AX1148" s="67" t="s">
        <v>87</v>
      </c>
      <c r="AY1148" t="s">
        <v>88</v>
      </c>
      <c r="BA1148">
        <v>5</v>
      </c>
      <c r="BB1148" s="67">
        <v>5</v>
      </c>
      <c r="BC1148" s="117" t="s">
        <v>134</v>
      </c>
      <c r="BD1148" t="s">
        <v>1124</v>
      </c>
      <c r="BF1148">
        <f t="shared" si="122"/>
        <v>0</v>
      </c>
      <c r="BG1148">
        <f t="shared" si="123"/>
        <v>0</v>
      </c>
      <c r="BH1148">
        <f t="shared" si="123"/>
        <v>0</v>
      </c>
      <c r="BI1148">
        <f t="shared" si="123"/>
        <v>0</v>
      </c>
      <c r="BJ1148">
        <f t="shared" si="123"/>
        <v>0</v>
      </c>
      <c r="BK1148">
        <f t="shared" si="123"/>
        <v>0</v>
      </c>
      <c r="BL1148">
        <f t="shared" si="125"/>
        <v>0</v>
      </c>
      <c r="BM1148">
        <f t="shared" si="121"/>
        <v>0</v>
      </c>
      <c r="BN1148">
        <f t="shared" si="121"/>
        <v>1</v>
      </c>
      <c r="BO1148">
        <f t="shared" si="121"/>
        <v>0</v>
      </c>
      <c r="BP1148">
        <f t="shared" si="121"/>
        <v>0</v>
      </c>
      <c r="BQ1148">
        <f t="shared" si="124"/>
        <v>0</v>
      </c>
      <c r="BR1148">
        <f t="shared" si="121"/>
        <v>0</v>
      </c>
      <c r="BS1148">
        <f t="shared" si="121"/>
        <v>0</v>
      </c>
      <c r="BT1148" s="256">
        <f t="shared" si="120"/>
        <v>4</v>
      </c>
    </row>
    <row r="1149" spans="2:72" x14ac:dyDescent="0.2">
      <c r="B1149" s="93" t="str">
        <f>IFERROR(VLOOKUP(TABLA!$F1149,BLIOTECAS!$C$1:$E$26,2,FALSE),"")</f>
        <v>BBA</v>
      </c>
      <c r="C1149" s="93" t="str">
        <f>IFERROR(VLOOKUP(TABLA!F1149,BLIOTECAS!$C$1:$E$26,3,FALSE),"")</f>
        <v>Humanidades</v>
      </c>
      <c r="D1149" s="290" t="s">
        <v>1069</v>
      </c>
      <c r="E1149" s="128" t="s">
        <v>10</v>
      </c>
      <c r="F1149" t="s">
        <v>29</v>
      </c>
      <c r="G1149" t="s">
        <v>47</v>
      </c>
      <c r="H1149" t="s">
        <v>48</v>
      </c>
      <c r="J1149" t="s">
        <v>29</v>
      </c>
      <c r="K1149" t="s">
        <v>27</v>
      </c>
      <c r="L1149" t="s">
        <v>19</v>
      </c>
      <c r="M1149" t="s">
        <v>678</v>
      </c>
      <c r="N1149">
        <v>4</v>
      </c>
      <c r="O1149">
        <v>4</v>
      </c>
      <c r="P1149">
        <v>3</v>
      </c>
      <c r="Q1149">
        <v>3</v>
      </c>
      <c r="R1149">
        <v>4</v>
      </c>
      <c r="S1149" t="s">
        <v>87</v>
      </c>
      <c r="T1149" t="s">
        <v>87</v>
      </c>
      <c r="U1149">
        <v>3</v>
      </c>
      <c r="V1149">
        <v>3</v>
      </c>
      <c r="W1149">
        <v>4</v>
      </c>
      <c r="X1149">
        <v>4</v>
      </c>
      <c r="Y1149">
        <v>3</v>
      </c>
      <c r="Z1149">
        <v>3</v>
      </c>
      <c r="AA1149">
        <v>2</v>
      </c>
      <c r="AB1149">
        <v>3</v>
      </c>
      <c r="AC1149">
        <v>4</v>
      </c>
      <c r="AD1149">
        <v>4</v>
      </c>
      <c r="AE1149">
        <v>3</v>
      </c>
      <c r="AF1149">
        <v>4</v>
      </c>
      <c r="AG1149">
        <v>5</v>
      </c>
      <c r="AH1149">
        <v>4</v>
      </c>
      <c r="AI1149">
        <v>3</v>
      </c>
      <c r="AJ1149">
        <v>3</v>
      </c>
      <c r="AK1149" t="s">
        <v>88</v>
      </c>
      <c r="AL1149" t="s">
        <v>88</v>
      </c>
      <c r="AM1149">
        <v>4</v>
      </c>
      <c r="AN1149">
        <v>4</v>
      </c>
      <c r="AO1149" t="s">
        <v>115</v>
      </c>
      <c r="AP1149">
        <v>5</v>
      </c>
      <c r="AQ1149">
        <v>4</v>
      </c>
      <c r="AR1149">
        <v>5</v>
      </c>
      <c r="AS1149">
        <v>4</v>
      </c>
      <c r="AT1149">
        <v>4</v>
      </c>
      <c r="AU1149">
        <v>4</v>
      </c>
      <c r="AV1149">
        <v>4</v>
      </c>
      <c r="AW1149">
        <v>4</v>
      </c>
      <c r="AX1149" s="67" t="s">
        <v>87</v>
      </c>
      <c r="AY1149" t="s">
        <v>87</v>
      </c>
      <c r="AZ1149" t="s">
        <v>124</v>
      </c>
      <c r="BA1149">
        <v>5</v>
      </c>
      <c r="BB1149" s="67">
        <v>5</v>
      </c>
      <c r="BC1149" s="117" t="s">
        <v>134</v>
      </c>
      <c r="BD1149" t="s">
        <v>869</v>
      </c>
      <c r="BE1149" t="s">
        <v>870</v>
      </c>
      <c r="BF1149">
        <f t="shared" si="122"/>
        <v>0</v>
      </c>
      <c r="BG1149">
        <f t="shared" si="123"/>
        <v>0</v>
      </c>
      <c r="BH1149">
        <f t="shared" si="123"/>
        <v>0</v>
      </c>
      <c r="BI1149">
        <f t="shared" si="123"/>
        <v>0</v>
      </c>
      <c r="BJ1149">
        <f t="shared" si="123"/>
        <v>0</v>
      </c>
      <c r="BK1149">
        <f t="shared" si="123"/>
        <v>0</v>
      </c>
      <c r="BL1149">
        <f t="shared" si="125"/>
        <v>0</v>
      </c>
      <c r="BM1149">
        <f t="shared" si="121"/>
        <v>0</v>
      </c>
      <c r="BN1149">
        <f t="shared" si="121"/>
        <v>0</v>
      </c>
      <c r="BO1149">
        <f t="shared" si="121"/>
        <v>0</v>
      </c>
      <c r="BP1149">
        <f t="shared" si="121"/>
        <v>0</v>
      </c>
      <c r="BQ1149">
        <f t="shared" si="124"/>
        <v>0</v>
      </c>
      <c r="BR1149">
        <f t="shared" si="121"/>
        <v>1</v>
      </c>
      <c r="BS1149">
        <f t="shared" si="121"/>
        <v>0</v>
      </c>
      <c r="BT1149" s="256">
        <f t="shared" si="120"/>
        <v>4</v>
      </c>
    </row>
    <row r="1150" spans="2:72" x14ac:dyDescent="0.2">
      <c r="B1150" s="93" t="str">
        <f>IFERROR(VLOOKUP(TABLA!$F1150,BLIOTECAS!$C$1:$E$26,2,FALSE),"")</f>
        <v>EDU</v>
      </c>
      <c r="C1150" s="93" t="str">
        <f>IFERROR(VLOOKUP(TABLA!F1150,BLIOTECAS!$C$1:$E$26,3,FALSE),"")</f>
        <v>Humanidades</v>
      </c>
      <c r="D1150" s="290" t="s">
        <v>1069</v>
      </c>
      <c r="E1150" s="128" t="s">
        <v>8</v>
      </c>
      <c r="F1150" t="s">
        <v>16</v>
      </c>
      <c r="G1150" t="s">
        <v>45</v>
      </c>
      <c r="H1150" t="s">
        <v>46</v>
      </c>
      <c r="J1150" t="s">
        <v>476</v>
      </c>
      <c r="K1150" t="s">
        <v>71</v>
      </c>
      <c r="N1150">
        <v>5</v>
      </c>
      <c r="O1150">
        <v>4</v>
      </c>
      <c r="P1150">
        <v>5</v>
      </c>
      <c r="Q1150">
        <v>5</v>
      </c>
      <c r="R1150">
        <v>5</v>
      </c>
      <c r="S1150" t="s">
        <v>88</v>
      </c>
      <c r="T1150" t="s">
        <v>87</v>
      </c>
      <c r="U1150">
        <v>2</v>
      </c>
      <c r="V1150">
        <v>4</v>
      </c>
      <c r="W1150">
        <v>5</v>
      </c>
      <c r="X1150">
        <v>1</v>
      </c>
      <c r="Y1150">
        <v>5</v>
      </c>
      <c r="Z1150">
        <v>5</v>
      </c>
      <c r="AA1150">
        <v>5</v>
      </c>
      <c r="AB1150">
        <v>2</v>
      </c>
      <c r="AC1150">
        <v>5</v>
      </c>
      <c r="AD1150">
        <v>4</v>
      </c>
      <c r="AE1150">
        <v>3</v>
      </c>
      <c r="AF1150">
        <v>4</v>
      </c>
      <c r="AG1150">
        <v>5</v>
      </c>
      <c r="AH1150">
        <v>3</v>
      </c>
      <c r="AI1150">
        <v>3</v>
      </c>
      <c r="AJ1150">
        <v>3</v>
      </c>
      <c r="AK1150" t="s">
        <v>88</v>
      </c>
      <c r="AL1150" t="s">
        <v>88</v>
      </c>
      <c r="AM1150">
        <v>4</v>
      </c>
      <c r="AN1150">
        <v>4</v>
      </c>
      <c r="AO1150" t="s">
        <v>373</v>
      </c>
      <c r="AP1150">
        <v>5</v>
      </c>
      <c r="AQ1150">
        <v>4</v>
      </c>
      <c r="AR1150">
        <v>5</v>
      </c>
      <c r="AS1150">
        <v>5</v>
      </c>
      <c r="AT1150">
        <v>5</v>
      </c>
      <c r="AU1150">
        <v>5</v>
      </c>
      <c r="AV1150">
        <v>5</v>
      </c>
      <c r="AW1150">
        <v>4</v>
      </c>
      <c r="AX1150" s="67" t="s">
        <v>87</v>
      </c>
      <c r="AY1150" t="s">
        <v>87</v>
      </c>
      <c r="AZ1150" t="s">
        <v>124</v>
      </c>
      <c r="BA1150">
        <v>3</v>
      </c>
      <c r="BB1150" s="67">
        <v>4</v>
      </c>
      <c r="BC1150" s="117" t="s">
        <v>134</v>
      </c>
      <c r="BF1150">
        <f t="shared" si="122"/>
        <v>0</v>
      </c>
      <c r="BG1150">
        <f t="shared" si="123"/>
        <v>0</v>
      </c>
      <c r="BH1150">
        <f t="shared" si="123"/>
        <v>0</v>
      </c>
      <c r="BI1150">
        <f t="shared" si="123"/>
        <v>0</v>
      </c>
      <c r="BJ1150">
        <f t="shared" si="123"/>
        <v>0</v>
      </c>
      <c r="BK1150">
        <f t="shared" si="123"/>
        <v>0</v>
      </c>
      <c r="BL1150">
        <f t="shared" si="125"/>
        <v>0</v>
      </c>
      <c r="BM1150">
        <f t="shared" si="121"/>
        <v>0</v>
      </c>
      <c r="BN1150">
        <f t="shared" si="121"/>
        <v>0</v>
      </c>
      <c r="BO1150">
        <f t="shared" si="121"/>
        <v>1</v>
      </c>
      <c r="BP1150">
        <f t="shared" si="121"/>
        <v>0</v>
      </c>
      <c r="BQ1150">
        <f t="shared" si="124"/>
        <v>0</v>
      </c>
      <c r="BR1150">
        <f t="shared" si="121"/>
        <v>1</v>
      </c>
      <c r="BS1150">
        <f t="shared" si="121"/>
        <v>0</v>
      </c>
      <c r="BT1150" s="256">
        <f t="shared" si="120"/>
        <v>4</v>
      </c>
    </row>
    <row r="1151" spans="2:72" x14ac:dyDescent="0.2">
      <c r="B1151" s="93" t="str">
        <f>IFERROR(VLOOKUP(TABLA!$F1151,BLIOTECAS!$C$1:$E$26,2,FALSE),"")</f>
        <v>CEE</v>
      </c>
      <c r="C1151" s="93" t="str">
        <f>IFERROR(VLOOKUP(TABLA!F1151,BLIOTECAS!$C$1:$E$26,3,FALSE),"")</f>
        <v>Ciencias Sociales</v>
      </c>
      <c r="D1151" s="290" t="s">
        <v>1069</v>
      </c>
      <c r="E1151" s="128" t="s">
        <v>8</v>
      </c>
      <c r="F1151" t="s">
        <v>20</v>
      </c>
      <c r="G1151" t="s">
        <v>46</v>
      </c>
      <c r="H1151" t="s">
        <v>46</v>
      </c>
      <c r="J1151" t="s">
        <v>20</v>
      </c>
      <c r="K1151" t="s">
        <v>56</v>
      </c>
      <c r="L1151" t="s">
        <v>13</v>
      </c>
      <c r="M1151" t="s">
        <v>871</v>
      </c>
      <c r="N1151">
        <v>4</v>
      </c>
      <c r="O1151">
        <v>4</v>
      </c>
      <c r="P1151">
        <v>3</v>
      </c>
      <c r="Q1151">
        <v>4</v>
      </c>
      <c r="R1151">
        <v>4</v>
      </c>
      <c r="S1151" t="s">
        <v>88</v>
      </c>
      <c r="T1151" t="s">
        <v>88</v>
      </c>
      <c r="U1151">
        <v>2</v>
      </c>
      <c r="V1151">
        <v>1</v>
      </c>
      <c r="W1151">
        <v>4</v>
      </c>
      <c r="X1151">
        <v>3</v>
      </c>
      <c r="Y1151">
        <v>5</v>
      </c>
      <c r="Z1151">
        <v>5</v>
      </c>
      <c r="AA1151">
        <v>3</v>
      </c>
      <c r="AB1151">
        <v>2</v>
      </c>
      <c r="AC1151">
        <v>2</v>
      </c>
      <c r="AD1151">
        <v>4</v>
      </c>
      <c r="AE1151">
        <v>4</v>
      </c>
      <c r="AF1151">
        <v>4</v>
      </c>
      <c r="AG1151">
        <v>5</v>
      </c>
      <c r="AH1151">
        <v>5</v>
      </c>
      <c r="AI1151">
        <v>3</v>
      </c>
      <c r="AJ1151">
        <v>4</v>
      </c>
      <c r="AK1151" t="s">
        <v>88</v>
      </c>
      <c r="AL1151" t="s">
        <v>88</v>
      </c>
      <c r="AM1151">
        <v>4</v>
      </c>
      <c r="AN1151">
        <v>3</v>
      </c>
      <c r="AO1151" t="s">
        <v>115</v>
      </c>
      <c r="AP1151">
        <v>4</v>
      </c>
      <c r="AQ1151">
        <v>3</v>
      </c>
      <c r="AR1151">
        <v>3</v>
      </c>
      <c r="AS1151">
        <v>4</v>
      </c>
      <c r="AT1151">
        <v>4</v>
      </c>
      <c r="AU1151">
        <v>4</v>
      </c>
      <c r="AV1151">
        <v>4</v>
      </c>
      <c r="AW1151">
        <v>3</v>
      </c>
      <c r="AX1151" s="67" t="s">
        <v>87</v>
      </c>
      <c r="AY1151" t="s">
        <v>88</v>
      </c>
      <c r="BA1151">
        <v>4</v>
      </c>
      <c r="BB1151" s="67">
        <v>4</v>
      </c>
      <c r="BC1151" s="117" t="s">
        <v>134</v>
      </c>
      <c r="BE1151" t="s">
        <v>872</v>
      </c>
      <c r="BF1151">
        <f t="shared" si="122"/>
        <v>0</v>
      </c>
      <c r="BG1151">
        <f t="shared" si="123"/>
        <v>0</v>
      </c>
      <c r="BH1151">
        <f t="shared" si="123"/>
        <v>0</v>
      </c>
      <c r="BI1151">
        <f t="shared" si="123"/>
        <v>0</v>
      </c>
      <c r="BJ1151">
        <f t="shared" si="123"/>
        <v>0</v>
      </c>
      <c r="BK1151">
        <f t="shared" si="123"/>
        <v>0</v>
      </c>
      <c r="BL1151">
        <f t="shared" si="125"/>
        <v>0</v>
      </c>
      <c r="BM1151">
        <f t="shared" si="121"/>
        <v>0</v>
      </c>
      <c r="BN1151">
        <f t="shared" si="121"/>
        <v>0</v>
      </c>
      <c r="BO1151">
        <f t="shared" si="121"/>
        <v>0</v>
      </c>
      <c r="BP1151">
        <f t="shared" si="121"/>
        <v>0</v>
      </c>
      <c r="BQ1151">
        <f t="shared" si="124"/>
        <v>0</v>
      </c>
      <c r="BR1151">
        <f t="shared" si="121"/>
        <v>1</v>
      </c>
      <c r="BS1151">
        <f t="shared" si="121"/>
        <v>0</v>
      </c>
      <c r="BT1151" s="256">
        <f t="shared" si="120"/>
        <v>4</v>
      </c>
    </row>
    <row r="1152" spans="2:72" x14ac:dyDescent="0.2">
      <c r="B1152" s="93" t="str">
        <f>IFERROR(VLOOKUP(TABLA!$F1152,BLIOTECAS!$C$1:$E$26,2,FALSE),"")</f>
        <v>GHI</v>
      </c>
      <c r="C1152" s="93" t="str">
        <f>IFERROR(VLOOKUP(TABLA!F1152,BLIOTECAS!$C$1:$E$26,3,FALSE),"")</f>
        <v>Humanidades</v>
      </c>
      <c r="D1152" s="290" t="s">
        <v>1069</v>
      </c>
      <c r="E1152" s="128" t="s">
        <v>8</v>
      </c>
      <c r="F1152" t="s">
        <v>13</v>
      </c>
      <c r="G1152" t="s">
        <v>47</v>
      </c>
      <c r="H1152" t="s">
        <v>46</v>
      </c>
      <c r="J1152" t="s">
        <v>13</v>
      </c>
      <c r="K1152" t="s">
        <v>56</v>
      </c>
      <c r="L1152" t="s">
        <v>21</v>
      </c>
      <c r="M1152" t="s">
        <v>873</v>
      </c>
      <c r="N1152">
        <v>5</v>
      </c>
      <c r="O1152">
        <v>4</v>
      </c>
      <c r="P1152">
        <v>4</v>
      </c>
      <c r="Q1152">
        <v>4</v>
      </c>
      <c r="R1152">
        <v>5</v>
      </c>
      <c r="S1152" t="s">
        <v>88</v>
      </c>
      <c r="T1152" t="s">
        <v>87</v>
      </c>
      <c r="U1152">
        <v>3</v>
      </c>
      <c r="V1152">
        <v>1</v>
      </c>
      <c r="W1152">
        <v>1</v>
      </c>
      <c r="X1152">
        <v>3</v>
      </c>
      <c r="Y1152">
        <v>5</v>
      </c>
      <c r="Z1152">
        <v>5</v>
      </c>
      <c r="AA1152">
        <v>5</v>
      </c>
      <c r="AB1152">
        <v>2</v>
      </c>
      <c r="AC1152">
        <v>3</v>
      </c>
      <c r="AD1152">
        <v>3</v>
      </c>
      <c r="AE1152">
        <v>5</v>
      </c>
      <c r="AF1152">
        <v>3</v>
      </c>
      <c r="AG1152">
        <v>4</v>
      </c>
      <c r="AH1152">
        <v>4</v>
      </c>
      <c r="AI1152">
        <v>4</v>
      </c>
      <c r="AJ1152">
        <v>3</v>
      </c>
      <c r="AK1152" t="s">
        <v>88</v>
      </c>
      <c r="AL1152" t="s">
        <v>88</v>
      </c>
      <c r="AM1152">
        <v>3</v>
      </c>
      <c r="AN1152">
        <v>4</v>
      </c>
      <c r="AO1152" t="s">
        <v>505</v>
      </c>
      <c r="AP1152">
        <v>5</v>
      </c>
      <c r="AQ1152">
        <v>5</v>
      </c>
      <c r="AR1152">
        <v>5</v>
      </c>
      <c r="AS1152">
        <v>5</v>
      </c>
      <c r="AT1152">
        <v>5</v>
      </c>
      <c r="AU1152">
        <v>4</v>
      </c>
      <c r="AV1152">
        <v>5</v>
      </c>
      <c r="AW1152">
        <v>3</v>
      </c>
      <c r="AX1152" s="67" t="s">
        <v>87</v>
      </c>
      <c r="AY1152" t="s">
        <v>88</v>
      </c>
      <c r="BA1152">
        <v>5</v>
      </c>
      <c r="BB1152" s="67">
        <v>5</v>
      </c>
      <c r="BC1152" s="117" t="s">
        <v>135</v>
      </c>
      <c r="BF1152">
        <f t="shared" si="122"/>
        <v>0</v>
      </c>
      <c r="BG1152">
        <f t="shared" si="123"/>
        <v>0</v>
      </c>
      <c r="BH1152">
        <f t="shared" si="123"/>
        <v>0</v>
      </c>
      <c r="BI1152">
        <f t="shared" si="123"/>
        <v>0</v>
      </c>
      <c r="BJ1152">
        <f t="shared" si="123"/>
        <v>0</v>
      </c>
      <c r="BK1152">
        <f t="shared" si="123"/>
        <v>0</v>
      </c>
      <c r="BL1152">
        <f t="shared" si="125"/>
        <v>1</v>
      </c>
      <c r="BM1152">
        <f t="shared" si="121"/>
        <v>0</v>
      </c>
      <c r="BN1152">
        <f t="shared" si="121"/>
        <v>0</v>
      </c>
      <c r="BO1152">
        <f t="shared" si="121"/>
        <v>1</v>
      </c>
      <c r="BP1152">
        <f t="shared" si="121"/>
        <v>0</v>
      </c>
      <c r="BQ1152">
        <f t="shared" si="124"/>
        <v>0</v>
      </c>
      <c r="BR1152">
        <f t="shared" si="121"/>
        <v>0</v>
      </c>
      <c r="BS1152">
        <f t="shared" si="121"/>
        <v>0</v>
      </c>
      <c r="BT1152" s="256">
        <f t="shared" si="120"/>
        <v>5</v>
      </c>
    </row>
    <row r="1153" spans="2:72" x14ac:dyDescent="0.2">
      <c r="B1153" s="93" t="str">
        <f>IFERROR(VLOOKUP(TABLA!$F1153,BLIOTECAS!$C$1:$E$26,2,FALSE),"")</f>
        <v>EDU</v>
      </c>
      <c r="C1153" s="93" t="str">
        <f>IFERROR(VLOOKUP(TABLA!F1153,BLIOTECAS!$C$1:$E$26,3,FALSE),"")</f>
        <v>Humanidades</v>
      </c>
      <c r="D1153" s="290" t="s">
        <v>1069</v>
      </c>
      <c r="E1153" s="128" t="s">
        <v>8</v>
      </c>
      <c r="F1153" t="s">
        <v>16</v>
      </c>
      <c r="G1153" t="s">
        <v>46</v>
      </c>
      <c r="H1153" t="s">
        <v>47</v>
      </c>
      <c r="J1153" t="s">
        <v>71</v>
      </c>
      <c r="K1153" t="s">
        <v>56</v>
      </c>
      <c r="N1153">
        <v>4</v>
      </c>
      <c r="O1153">
        <v>5</v>
      </c>
      <c r="P1153">
        <v>5</v>
      </c>
      <c r="Q1153">
        <v>5</v>
      </c>
      <c r="R1153">
        <v>5</v>
      </c>
      <c r="S1153" t="s">
        <v>88</v>
      </c>
      <c r="T1153" t="s">
        <v>87</v>
      </c>
      <c r="U1153">
        <v>3</v>
      </c>
      <c r="V1153">
        <v>1</v>
      </c>
      <c r="W1153">
        <v>4</v>
      </c>
      <c r="X1153">
        <v>1</v>
      </c>
      <c r="Y1153">
        <v>5</v>
      </c>
      <c r="Z1153">
        <v>5</v>
      </c>
      <c r="AA1153">
        <v>5</v>
      </c>
      <c r="AB1153">
        <v>5</v>
      </c>
      <c r="AC1153">
        <v>5</v>
      </c>
      <c r="AD1153">
        <v>4</v>
      </c>
      <c r="AE1153">
        <v>5</v>
      </c>
      <c r="AF1153">
        <v>4</v>
      </c>
      <c r="AG1153">
        <v>4</v>
      </c>
      <c r="AH1153">
        <v>4</v>
      </c>
      <c r="AI1153">
        <v>3</v>
      </c>
      <c r="AJ1153">
        <v>3</v>
      </c>
      <c r="AK1153" t="s">
        <v>88</v>
      </c>
      <c r="AL1153" t="s">
        <v>88</v>
      </c>
      <c r="AM1153">
        <v>4</v>
      </c>
      <c r="AN1153">
        <v>4</v>
      </c>
      <c r="AO1153" t="s">
        <v>358</v>
      </c>
      <c r="AP1153">
        <v>5</v>
      </c>
      <c r="AQ1153">
        <v>3</v>
      </c>
      <c r="AR1153">
        <v>4</v>
      </c>
      <c r="AS1153">
        <v>5</v>
      </c>
      <c r="AT1153">
        <v>5</v>
      </c>
      <c r="AU1153">
        <v>4</v>
      </c>
      <c r="AV1153">
        <v>5</v>
      </c>
      <c r="AW1153">
        <v>3</v>
      </c>
      <c r="AX1153" s="67" t="s">
        <v>87</v>
      </c>
      <c r="AY1153" t="s">
        <v>88</v>
      </c>
      <c r="BA1153">
        <v>5</v>
      </c>
      <c r="BB1153" s="67">
        <v>5</v>
      </c>
      <c r="BC1153" s="117" t="s">
        <v>135</v>
      </c>
      <c r="BF1153">
        <f t="shared" si="122"/>
        <v>0</v>
      </c>
      <c r="BG1153">
        <f t="shared" si="123"/>
        <v>0</v>
      </c>
      <c r="BH1153">
        <f t="shared" si="123"/>
        <v>0</v>
      </c>
      <c r="BI1153">
        <f t="shared" si="123"/>
        <v>0</v>
      </c>
      <c r="BJ1153">
        <f t="shared" si="123"/>
        <v>0</v>
      </c>
      <c r="BK1153">
        <f t="shared" si="123"/>
        <v>0</v>
      </c>
      <c r="BL1153">
        <f t="shared" si="125"/>
        <v>0</v>
      </c>
      <c r="BM1153">
        <f t="shared" si="121"/>
        <v>0</v>
      </c>
      <c r="BN1153">
        <f t="shared" si="121"/>
        <v>0</v>
      </c>
      <c r="BO1153">
        <f t="shared" si="121"/>
        <v>1</v>
      </c>
      <c r="BP1153">
        <f t="shared" si="121"/>
        <v>1</v>
      </c>
      <c r="BQ1153">
        <f t="shared" si="124"/>
        <v>0</v>
      </c>
      <c r="BR1153">
        <f t="shared" si="121"/>
        <v>0</v>
      </c>
      <c r="BS1153">
        <f t="shared" si="121"/>
        <v>0</v>
      </c>
      <c r="BT1153" s="256">
        <f t="shared" si="120"/>
        <v>5</v>
      </c>
    </row>
    <row r="1154" spans="2:72" x14ac:dyDescent="0.2">
      <c r="B1154" s="93" t="str">
        <f>IFERROR(VLOOKUP(TABLA!$F1154,BLIOTECAS!$C$1:$E$26,2,FALSE),"")</f>
        <v>GHI</v>
      </c>
      <c r="C1154" s="93" t="str">
        <f>IFERROR(VLOOKUP(TABLA!F1154,BLIOTECAS!$C$1:$E$26,3,FALSE),"")</f>
        <v>Humanidades</v>
      </c>
      <c r="D1154" s="290" t="s">
        <v>1069</v>
      </c>
      <c r="E1154" s="128" t="s">
        <v>8</v>
      </c>
      <c r="F1154" t="s">
        <v>13</v>
      </c>
      <c r="G1154" t="s">
        <v>47</v>
      </c>
      <c r="H1154" t="s">
        <v>46</v>
      </c>
      <c r="J1154" t="s">
        <v>476</v>
      </c>
      <c r="K1154" t="s">
        <v>13</v>
      </c>
      <c r="N1154">
        <v>5</v>
      </c>
      <c r="O1154">
        <v>4</v>
      </c>
      <c r="P1154">
        <v>5</v>
      </c>
      <c r="Q1154">
        <v>2</v>
      </c>
      <c r="R1154">
        <v>4</v>
      </c>
      <c r="S1154" t="s">
        <v>87</v>
      </c>
      <c r="T1154" t="s">
        <v>87</v>
      </c>
      <c r="U1154">
        <v>2</v>
      </c>
      <c r="V1154">
        <v>2</v>
      </c>
      <c r="W1154">
        <v>1</v>
      </c>
      <c r="X1154">
        <v>5</v>
      </c>
      <c r="Y1154">
        <v>5</v>
      </c>
      <c r="Z1154">
        <v>3</v>
      </c>
      <c r="AA1154">
        <v>1</v>
      </c>
      <c r="AB1154">
        <v>4</v>
      </c>
      <c r="AC1154">
        <v>1</v>
      </c>
      <c r="AD1154">
        <v>4</v>
      </c>
      <c r="AE1154">
        <v>3</v>
      </c>
      <c r="AF1154">
        <v>1</v>
      </c>
      <c r="AG1154">
        <v>5</v>
      </c>
      <c r="AH1154">
        <v>3</v>
      </c>
      <c r="AI1154">
        <v>1</v>
      </c>
      <c r="AJ1154">
        <v>4</v>
      </c>
      <c r="AK1154" t="s">
        <v>87</v>
      </c>
      <c r="AL1154" t="s">
        <v>88</v>
      </c>
      <c r="AM1154">
        <v>3</v>
      </c>
      <c r="AN1154">
        <v>2</v>
      </c>
      <c r="AO1154" t="s">
        <v>115</v>
      </c>
      <c r="AP1154">
        <v>4</v>
      </c>
      <c r="AQ1154">
        <v>2</v>
      </c>
      <c r="AR1154">
        <v>5</v>
      </c>
      <c r="AS1154">
        <v>5</v>
      </c>
      <c r="AT1154">
        <v>3</v>
      </c>
      <c r="AU1154">
        <v>3</v>
      </c>
      <c r="AV1154">
        <v>2</v>
      </c>
      <c r="AW1154">
        <v>2</v>
      </c>
      <c r="AX1154" s="67" t="s">
        <v>88</v>
      </c>
      <c r="AY1154" t="s">
        <v>88</v>
      </c>
      <c r="BA1154">
        <v>5</v>
      </c>
      <c r="BB1154" s="67">
        <v>5</v>
      </c>
      <c r="BC1154" s="117" t="s">
        <v>134</v>
      </c>
      <c r="BF1154">
        <f t="shared" si="122"/>
        <v>0</v>
      </c>
      <c r="BG1154">
        <f t="shared" si="123"/>
        <v>0</v>
      </c>
      <c r="BH1154">
        <f t="shared" si="123"/>
        <v>0</v>
      </c>
      <c r="BI1154">
        <f t="shared" si="123"/>
        <v>0</v>
      </c>
      <c r="BJ1154">
        <f t="shared" si="123"/>
        <v>0</v>
      </c>
      <c r="BK1154">
        <f t="shared" si="123"/>
        <v>0</v>
      </c>
      <c r="BL1154">
        <f t="shared" si="125"/>
        <v>0</v>
      </c>
      <c r="BM1154">
        <f t="shared" si="121"/>
        <v>0</v>
      </c>
      <c r="BN1154">
        <f t="shared" si="121"/>
        <v>0</v>
      </c>
      <c r="BO1154">
        <f t="shared" si="121"/>
        <v>0</v>
      </c>
      <c r="BP1154">
        <f t="shared" si="121"/>
        <v>0</v>
      </c>
      <c r="BQ1154">
        <f t="shared" si="124"/>
        <v>0</v>
      </c>
      <c r="BR1154">
        <f t="shared" si="121"/>
        <v>1</v>
      </c>
      <c r="BS1154">
        <f t="shared" si="121"/>
        <v>0</v>
      </c>
      <c r="BT1154" s="256">
        <f t="shared" si="120"/>
        <v>4</v>
      </c>
    </row>
    <row r="1155" spans="2:72" x14ac:dyDescent="0.2">
      <c r="B1155" s="93" t="str">
        <f>IFERROR(VLOOKUP(TABLA!$F1155,BLIOTECAS!$C$1:$E$26,2,FALSE),"")</f>
        <v>VET</v>
      </c>
      <c r="C1155" s="93" t="str">
        <f>IFERROR(VLOOKUP(TABLA!F1155,BLIOTECAS!$C$1:$E$26,3,FALSE),"")</f>
        <v>Ciencias de la Salud</v>
      </c>
      <c r="D1155" s="290" t="s">
        <v>1069</v>
      </c>
      <c r="E1155" s="128" t="s">
        <v>8</v>
      </c>
      <c r="F1155" t="s">
        <v>21</v>
      </c>
      <c r="G1155" t="s">
        <v>46</v>
      </c>
      <c r="H1155" t="s">
        <v>44</v>
      </c>
      <c r="J1155" t="s">
        <v>21</v>
      </c>
      <c r="K1155" t="s">
        <v>56</v>
      </c>
      <c r="N1155">
        <v>4</v>
      </c>
      <c r="O1155">
        <v>3</v>
      </c>
      <c r="P1155">
        <v>3</v>
      </c>
      <c r="Q1155">
        <v>2</v>
      </c>
      <c r="R1155">
        <v>5</v>
      </c>
      <c r="S1155" t="s">
        <v>88</v>
      </c>
      <c r="T1155" t="s">
        <v>88</v>
      </c>
      <c r="U1155">
        <v>1</v>
      </c>
      <c r="V1155">
        <v>1</v>
      </c>
      <c r="W1155">
        <v>1</v>
      </c>
      <c r="X1155">
        <v>1</v>
      </c>
      <c r="Y1155">
        <v>5</v>
      </c>
      <c r="Z1155">
        <v>4</v>
      </c>
      <c r="AA1155">
        <v>4</v>
      </c>
      <c r="AB1155">
        <v>2</v>
      </c>
      <c r="AC1155">
        <v>3</v>
      </c>
      <c r="AD1155">
        <v>4</v>
      </c>
      <c r="AE1155">
        <v>4</v>
      </c>
      <c r="AF1155">
        <v>2</v>
      </c>
      <c r="AG1155">
        <v>4</v>
      </c>
      <c r="AH1155">
        <v>3</v>
      </c>
      <c r="AI1155">
        <v>3</v>
      </c>
      <c r="AJ1155">
        <v>4</v>
      </c>
      <c r="AK1155" t="s">
        <v>88</v>
      </c>
      <c r="AL1155" t="s">
        <v>88</v>
      </c>
      <c r="AM1155">
        <v>3</v>
      </c>
      <c r="AN1155">
        <v>3</v>
      </c>
      <c r="AO1155" t="s">
        <v>115</v>
      </c>
      <c r="AP1155">
        <v>4</v>
      </c>
      <c r="AQ1155">
        <v>3</v>
      </c>
      <c r="AR1155">
        <v>3</v>
      </c>
      <c r="AS1155">
        <v>3</v>
      </c>
      <c r="AT1155">
        <v>3</v>
      </c>
      <c r="AU1155">
        <v>3</v>
      </c>
      <c r="AV1155">
        <v>3</v>
      </c>
      <c r="AW1155">
        <v>3</v>
      </c>
      <c r="AX1155" s="67" t="s">
        <v>88</v>
      </c>
      <c r="AY1155" t="s">
        <v>88</v>
      </c>
      <c r="BA1155">
        <v>3</v>
      </c>
      <c r="BB1155" s="67">
        <v>4</v>
      </c>
      <c r="BC1155" s="117" t="s">
        <v>134</v>
      </c>
      <c r="BF1155">
        <f t="shared" si="122"/>
        <v>0</v>
      </c>
      <c r="BG1155">
        <f t="shared" si="123"/>
        <v>0</v>
      </c>
      <c r="BH1155">
        <f t="shared" si="123"/>
        <v>0</v>
      </c>
      <c r="BI1155">
        <f t="shared" si="123"/>
        <v>0</v>
      </c>
      <c r="BJ1155">
        <f t="shared" si="123"/>
        <v>0</v>
      </c>
      <c r="BK1155">
        <f t="shared" si="123"/>
        <v>0</v>
      </c>
      <c r="BL1155">
        <f t="shared" si="125"/>
        <v>0</v>
      </c>
      <c r="BM1155">
        <f t="shared" si="121"/>
        <v>0</v>
      </c>
      <c r="BN1155">
        <f t="shared" si="121"/>
        <v>0</v>
      </c>
      <c r="BO1155">
        <f t="shared" si="121"/>
        <v>0</v>
      </c>
      <c r="BP1155">
        <f t="shared" si="121"/>
        <v>0</v>
      </c>
      <c r="BQ1155">
        <f t="shared" si="124"/>
        <v>0</v>
      </c>
      <c r="BR1155">
        <f t="shared" si="121"/>
        <v>1</v>
      </c>
      <c r="BS1155">
        <f t="shared" si="121"/>
        <v>0</v>
      </c>
      <c r="BT1155" s="256">
        <f t="shared" si="120"/>
        <v>4</v>
      </c>
    </row>
    <row r="1156" spans="2:72" x14ac:dyDescent="0.2">
      <c r="B1156" s="93" t="str">
        <f>IFERROR(VLOOKUP(TABLA!$F1156,BLIOTECAS!$C$1:$E$26,2,FALSE),"")</f>
        <v>GHI</v>
      </c>
      <c r="C1156" s="93" t="str">
        <f>IFERROR(VLOOKUP(TABLA!F1156,BLIOTECAS!$C$1:$E$26,3,FALSE),"")</f>
        <v>Humanidades</v>
      </c>
      <c r="D1156" s="290" t="s">
        <v>1069</v>
      </c>
      <c r="E1156" s="128" t="s">
        <v>10</v>
      </c>
      <c r="F1156" t="s">
        <v>13</v>
      </c>
      <c r="G1156" t="s">
        <v>47</v>
      </c>
      <c r="H1156" t="s">
        <v>46</v>
      </c>
      <c r="J1156" t="s">
        <v>13</v>
      </c>
      <c r="K1156" t="s">
        <v>69</v>
      </c>
      <c r="M1156" t="s">
        <v>874</v>
      </c>
      <c r="N1156">
        <v>4</v>
      </c>
      <c r="O1156">
        <v>5</v>
      </c>
      <c r="P1156">
        <v>3</v>
      </c>
      <c r="Q1156">
        <v>3</v>
      </c>
      <c r="R1156">
        <v>4</v>
      </c>
      <c r="S1156" t="s">
        <v>88</v>
      </c>
      <c r="T1156" t="s">
        <v>87</v>
      </c>
      <c r="U1156">
        <v>4</v>
      </c>
      <c r="V1156">
        <v>3</v>
      </c>
      <c r="W1156">
        <v>2</v>
      </c>
      <c r="X1156">
        <v>3</v>
      </c>
      <c r="Y1156">
        <v>2</v>
      </c>
      <c r="Z1156">
        <v>5</v>
      </c>
      <c r="AA1156">
        <v>1</v>
      </c>
      <c r="AB1156">
        <v>3</v>
      </c>
      <c r="AC1156">
        <v>3</v>
      </c>
      <c r="AD1156">
        <v>4</v>
      </c>
      <c r="AE1156">
        <v>4</v>
      </c>
      <c r="AF1156">
        <v>3</v>
      </c>
      <c r="AG1156">
        <v>3</v>
      </c>
      <c r="AH1156">
        <v>4</v>
      </c>
      <c r="AI1156">
        <v>3</v>
      </c>
      <c r="AJ1156">
        <v>3</v>
      </c>
      <c r="AK1156" t="s">
        <v>88</v>
      </c>
      <c r="AL1156" t="s">
        <v>88</v>
      </c>
      <c r="AM1156">
        <v>3</v>
      </c>
      <c r="AN1156">
        <v>3</v>
      </c>
      <c r="AO1156" t="s">
        <v>115</v>
      </c>
      <c r="AP1156">
        <v>4</v>
      </c>
      <c r="AQ1156">
        <v>4</v>
      </c>
      <c r="AR1156">
        <v>4</v>
      </c>
      <c r="AS1156">
        <v>4</v>
      </c>
      <c r="AT1156">
        <v>4</v>
      </c>
      <c r="AU1156">
        <v>4</v>
      </c>
      <c r="AV1156">
        <v>4</v>
      </c>
      <c r="AW1156">
        <v>2</v>
      </c>
      <c r="AX1156" s="67" t="s">
        <v>88</v>
      </c>
      <c r="AY1156" t="s">
        <v>88</v>
      </c>
      <c r="BA1156">
        <v>3</v>
      </c>
      <c r="BB1156" s="67">
        <v>4</v>
      </c>
      <c r="BC1156" s="117" t="s">
        <v>134</v>
      </c>
      <c r="BF1156">
        <f t="shared" si="122"/>
        <v>0</v>
      </c>
      <c r="BG1156">
        <f t="shared" si="123"/>
        <v>0</v>
      </c>
      <c r="BH1156">
        <f t="shared" si="123"/>
        <v>0</v>
      </c>
      <c r="BI1156">
        <f t="shared" si="123"/>
        <v>0</v>
      </c>
      <c r="BJ1156">
        <f t="shared" si="123"/>
        <v>0</v>
      </c>
      <c r="BK1156">
        <f t="shared" si="123"/>
        <v>0</v>
      </c>
      <c r="BL1156">
        <f t="shared" si="125"/>
        <v>0</v>
      </c>
      <c r="BM1156">
        <f t="shared" si="121"/>
        <v>0</v>
      </c>
      <c r="BN1156">
        <f t="shared" si="121"/>
        <v>0</v>
      </c>
      <c r="BO1156">
        <f t="shared" si="121"/>
        <v>0</v>
      </c>
      <c r="BP1156">
        <f t="shared" si="121"/>
        <v>0</v>
      </c>
      <c r="BQ1156">
        <f t="shared" si="124"/>
        <v>0</v>
      </c>
      <c r="BR1156">
        <f t="shared" si="121"/>
        <v>1</v>
      </c>
      <c r="BS1156">
        <f t="shared" si="121"/>
        <v>0</v>
      </c>
      <c r="BT1156" s="256">
        <f t="shared" si="120"/>
        <v>4</v>
      </c>
    </row>
    <row r="1157" spans="2:72" x14ac:dyDescent="0.2">
      <c r="B1157" s="93" t="str">
        <f>IFERROR(VLOOKUP(TABLA!$F1157,BLIOTECAS!$C$1:$E$26,2,FALSE),"")</f>
        <v>VET</v>
      </c>
      <c r="C1157" s="93" t="str">
        <f>IFERROR(VLOOKUP(TABLA!F1157,BLIOTECAS!$C$1:$E$26,3,FALSE),"")</f>
        <v>Ciencias de la Salud</v>
      </c>
      <c r="D1157" s="290" t="s">
        <v>1069</v>
      </c>
      <c r="F1157" t="s">
        <v>21</v>
      </c>
      <c r="G1157" t="s">
        <v>47</v>
      </c>
      <c r="H1157" t="s">
        <v>44</v>
      </c>
      <c r="J1157" t="s">
        <v>476</v>
      </c>
      <c r="N1157">
        <v>1</v>
      </c>
      <c r="O1157">
        <v>1</v>
      </c>
      <c r="P1157">
        <v>2</v>
      </c>
      <c r="Q1157">
        <v>5</v>
      </c>
      <c r="R1157">
        <v>3</v>
      </c>
      <c r="S1157" t="s">
        <v>88</v>
      </c>
      <c r="T1157" t="s">
        <v>88</v>
      </c>
      <c r="U1157">
        <v>1</v>
      </c>
      <c r="V1157">
        <v>1</v>
      </c>
      <c r="W1157">
        <v>1</v>
      </c>
      <c r="X1157">
        <v>1</v>
      </c>
      <c r="Y1157">
        <v>5</v>
      </c>
      <c r="Z1157">
        <v>4</v>
      </c>
      <c r="AA1157">
        <v>1</v>
      </c>
      <c r="AB1157">
        <v>1</v>
      </c>
      <c r="AC1157">
        <v>1</v>
      </c>
      <c r="AD1157">
        <v>3</v>
      </c>
      <c r="AE1157">
        <v>3</v>
      </c>
      <c r="AF1157">
        <v>3</v>
      </c>
      <c r="AG1157">
        <v>4</v>
      </c>
      <c r="AH1157">
        <v>3</v>
      </c>
      <c r="AI1157">
        <v>3</v>
      </c>
      <c r="AJ1157">
        <v>3</v>
      </c>
      <c r="AK1157" t="s">
        <v>88</v>
      </c>
      <c r="AL1157" t="s">
        <v>88</v>
      </c>
      <c r="AM1157">
        <v>3</v>
      </c>
      <c r="AN1157">
        <v>3</v>
      </c>
      <c r="AP1157">
        <v>3</v>
      </c>
      <c r="AQ1157">
        <v>3</v>
      </c>
      <c r="AR1157">
        <v>3</v>
      </c>
      <c r="AS1157">
        <v>3</v>
      </c>
      <c r="AT1157">
        <v>3</v>
      </c>
      <c r="AU1157">
        <v>3</v>
      </c>
      <c r="AV1157">
        <v>3</v>
      </c>
      <c r="AW1157">
        <v>3</v>
      </c>
      <c r="AX1157" s="67" t="s">
        <v>88</v>
      </c>
      <c r="AY1157" t="s">
        <v>88</v>
      </c>
      <c r="BA1157">
        <v>3</v>
      </c>
      <c r="BB1157" s="67">
        <v>3</v>
      </c>
      <c r="BC1157" s="117" t="s">
        <v>134</v>
      </c>
      <c r="BF1157">
        <f t="shared" si="122"/>
        <v>0</v>
      </c>
      <c r="BG1157">
        <f t="shared" si="123"/>
        <v>0</v>
      </c>
      <c r="BH1157">
        <f t="shared" si="123"/>
        <v>0</v>
      </c>
      <c r="BI1157">
        <f t="shared" si="123"/>
        <v>0</v>
      </c>
      <c r="BJ1157">
        <f t="shared" si="123"/>
        <v>0</v>
      </c>
      <c r="BK1157">
        <f t="shared" si="123"/>
        <v>0</v>
      </c>
      <c r="BL1157">
        <f t="shared" si="125"/>
        <v>0</v>
      </c>
      <c r="BM1157">
        <f t="shared" si="121"/>
        <v>0</v>
      </c>
      <c r="BN1157">
        <f t="shared" si="121"/>
        <v>0</v>
      </c>
      <c r="BO1157">
        <f t="shared" si="121"/>
        <v>0</v>
      </c>
      <c r="BP1157">
        <f t="shared" si="121"/>
        <v>0</v>
      </c>
      <c r="BQ1157">
        <f t="shared" si="124"/>
        <v>0</v>
      </c>
      <c r="BR1157">
        <f t="shared" si="121"/>
        <v>0</v>
      </c>
      <c r="BS1157">
        <f t="shared" si="121"/>
        <v>0</v>
      </c>
      <c r="BT1157" s="256">
        <f t="shared" ref="BT1157:BT1220" si="126">IFERROR(VALUE(LEFT(BC1157,1)),"NC")</f>
        <v>4</v>
      </c>
    </row>
    <row r="1158" spans="2:72" x14ac:dyDescent="0.2">
      <c r="B1158" s="93" t="str">
        <f>IFERROR(VLOOKUP(TABLA!$F1158,BLIOTECAS!$C$1:$E$26,2,FALSE),"")</f>
        <v>ODO</v>
      </c>
      <c r="C1158" s="93" t="str">
        <f>IFERROR(VLOOKUP(TABLA!F1158,BLIOTECAS!$C$1:$E$26,3,FALSE),"")</f>
        <v>Ciencias de la Salud</v>
      </c>
      <c r="D1158" s="290" t="s">
        <v>1069</v>
      </c>
      <c r="E1158" s="128" t="s">
        <v>8</v>
      </c>
      <c r="F1158" t="s">
        <v>36</v>
      </c>
      <c r="G1158" t="s">
        <v>48</v>
      </c>
      <c r="H1158" t="s">
        <v>44</v>
      </c>
      <c r="J1158" t="s">
        <v>476</v>
      </c>
      <c r="K1158" t="s">
        <v>36</v>
      </c>
      <c r="L1158" t="s">
        <v>22</v>
      </c>
      <c r="N1158">
        <v>3</v>
      </c>
      <c r="O1158">
        <v>4</v>
      </c>
      <c r="P1158">
        <v>4</v>
      </c>
      <c r="Q1158">
        <v>3</v>
      </c>
      <c r="R1158">
        <v>5</v>
      </c>
      <c r="S1158" t="s">
        <v>88</v>
      </c>
      <c r="T1158" t="s">
        <v>88</v>
      </c>
      <c r="U1158">
        <v>1</v>
      </c>
      <c r="V1158">
        <v>1</v>
      </c>
      <c r="W1158">
        <v>1</v>
      </c>
      <c r="X1158">
        <v>4</v>
      </c>
      <c r="Y1158">
        <v>5</v>
      </c>
      <c r="Z1158">
        <v>5</v>
      </c>
      <c r="AA1158">
        <v>5</v>
      </c>
      <c r="AB1158">
        <v>5</v>
      </c>
      <c r="AC1158">
        <v>4</v>
      </c>
      <c r="AD1158">
        <v>4</v>
      </c>
      <c r="AE1158">
        <v>4</v>
      </c>
      <c r="AF1158">
        <v>4</v>
      </c>
      <c r="AG1158">
        <v>4</v>
      </c>
      <c r="AH1158">
        <v>3</v>
      </c>
      <c r="AI1158">
        <v>4</v>
      </c>
      <c r="AJ1158">
        <v>4</v>
      </c>
      <c r="AK1158" t="s">
        <v>88</v>
      </c>
      <c r="AL1158" t="s">
        <v>88</v>
      </c>
      <c r="AM1158">
        <v>5</v>
      </c>
      <c r="AN1158">
        <v>5</v>
      </c>
      <c r="AO1158" t="s">
        <v>115</v>
      </c>
      <c r="AP1158">
        <v>5</v>
      </c>
      <c r="AQ1158">
        <v>5</v>
      </c>
      <c r="AR1158">
        <v>5</v>
      </c>
      <c r="AS1158">
        <v>5</v>
      </c>
      <c r="AT1158">
        <v>5</v>
      </c>
      <c r="AU1158">
        <v>5</v>
      </c>
      <c r="AV1158">
        <v>5</v>
      </c>
      <c r="AW1158">
        <v>5</v>
      </c>
      <c r="AX1158" s="67" t="s">
        <v>88</v>
      </c>
      <c r="AY1158" t="s">
        <v>88</v>
      </c>
      <c r="BA1158">
        <v>5</v>
      </c>
      <c r="BB1158" s="67">
        <v>5</v>
      </c>
      <c r="BC1158" s="117" t="s">
        <v>135</v>
      </c>
      <c r="BF1158">
        <f t="shared" si="122"/>
        <v>0</v>
      </c>
      <c r="BG1158">
        <f t="shared" si="123"/>
        <v>0</v>
      </c>
      <c r="BH1158">
        <f t="shared" si="123"/>
        <v>0</v>
      </c>
      <c r="BI1158">
        <f t="shared" si="123"/>
        <v>0</v>
      </c>
      <c r="BJ1158">
        <f t="shared" si="123"/>
        <v>0</v>
      </c>
      <c r="BK1158">
        <f t="shared" si="123"/>
        <v>0</v>
      </c>
      <c r="BL1158">
        <f t="shared" si="125"/>
        <v>0</v>
      </c>
      <c r="BM1158">
        <f t="shared" si="121"/>
        <v>0</v>
      </c>
      <c r="BN1158">
        <f t="shared" si="121"/>
        <v>0</v>
      </c>
      <c r="BO1158">
        <f t="shared" si="121"/>
        <v>0</v>
      </c>
      <c r="BP1158">
        <f t="shared" si="121"/>
        <v>0</v>
      </c>
      <c r="BQ1158">
        <f t="shared" si="124"/>
        <v>0</v>
      </c>
      <c r="BR1158">
        <f t="shared" si="121"/>
        <v>1</v>
      </c>
      <c r="BS1158">
        <f t="shared" si="121"/>
        <v>0</v>
      </c>
      <c r="BT1158" s="256">
        <f t="shared" si="126"/>
        <v>5</v>
      </c>
    </row>
    <row r="1159" spans="2:72" x14ac:dyDescent="0.2">
      <c r="B1159" s="93" t="str">
        <f>IFERROR(VLOOKUP(TABLA!$F1159,BLIOTECAS!$C$1:$E$26,2,FALSE),"")</f>
        <v>MED</v>
      </c>
      <c r="C1159" s="93" t="str">
        <f>IFERROR(VLOOKUP(TABLA!F1159,BLIOTECAS!$C$1:$E$26,3,FALSE),"")</f>
        <v>Ciencias de la Salud</v>
      </c>
      <c r="D1159" s="290" t="s">
        <v>1069</v>
      </c>
      <c r="E1159" s="128" t="s">
        <v>8</v>
      </c>
      <c r="F1159" t="s">
        <v>22</v>
      </c>
      <c r="G1159" t="s">
        <v>46</v>
      </c>
      <c r="H1159" t="s">
        <v>47</v>
      </c>
      <c r="J1159" t="s">
        <v>22</v>
      </c>
      <c r="N1159">
        <v>2</v>
      </c>
      <c r="O1159">
        <v>3</v>
      </c>
      <c r="P1159">
        <v>4</v>
      </c>
      <c r="R1159">
        <v>5</v>
      </c>
      <c r="S1159" t="s">
        <v>88</v>
      </c>
      <c r="T1159" t="s">
        <v>88</v>
      </c>
      <c r="U1159">
        <v>1</v>
      </c>
      <c r="V1159">
        <v>5</v>
      </c>
      <c r="W1159">
        <v>5</v>
      </c>
      <c r="X1159">
        <v>1</v>
      </c>
      <c r="Y1159">
        <v>5</v>
      </c>
      <c r="Z1159">
        <v>4</v>
      </c>
      <c r="AA1159">
        <v>5</v>
      </c>
      <c r="AB1159">
        <v>4</v>
      </c>
      <c r="AC1159">
        <v>3</v>
      </c>
      <c r="AD1159">
        <v>4</v>
      </c>
      <c r="AE1159">
        <v>4</v>
      </c>
      <c r="AF1159">
        <v>5</v>
      </c>
      <c r="AG1159">
        <v>3</v>
      </c>
      <c r="AH1159">
        <v>5</v>
      </c>
      <c r="AI1159">
        <v>3</v>
      </c>
      <c r="AJ1159">
        <v>5</v>
      </c>
      <c r="AK1159" t="s">
        <v>88</v>
      </c>
      <c r="AL1159" t="s">
        <v>88</v>
      </c>
      <c r="AM1159">
        <v>5</v>
      </c>
      <c r="AN1159">
        <v>3</v>
      </c>
      <c r="AO1159" t="s">
        <v>113</v>
      </c>
      <c r="AP1159">
        <v>3</v>
      </c>
      <c r="AQ1159">
        <v>4</v>
      </c>
      <c r="AR1159">
        <v>2</v>
      </c>
      <c r="AS1159">
        <v>4</v>
      </c>
      <c r="AT1159">
        <v>5</v>
      </c>
      <c r="AU1159">
        <v>5</v>
      </c>
      <c r="AV1159">
        <v>4</v>
      </c>
      <c r="AW1159">
        <v>3</v>
      </c>
      <c r="AX1159" s="67" t="s">
        <v>87</v>
      </c>
      <c r="AY1159" t="s">
        <v>88</v>
      </c>
      <c r="BA1159">
        <v>3</v>
      </c>
      <c r="BB1159" s="67">
        <v>3</v>
      </c>
      <c r="BC1159" s="117" t="s">
        <v>133</v>
      </c>
      <c r="BF1159">
        <f t="shared" si="122"/>
        <v>0</v>
      </c>
      <c r="BG1159">
        <f t="shared" si="123"/>
        <v>0</v>
      </c>
      <c r="BH1159">
        <f t="shared" si="123"/>
        <v>0</v>
      </c>
      <c r="BI1159">
        <f t="shared" si="123"/>
        <v>0</v>
      </c>
      <c r="BJ1159">
        <f t="shared" si="123"/>
        <v>0</v>
      </c>
      <c r="BK1159">
        <f t="shared" si="123"/>
        <v>0</v>
      </c>
      <c r="BL1159">
        <f t="shared" si="125"/>
        <v>0</v>
      </c>
      <c r="BM1159">
        <f t="shared" si="121"/>
        <v>0</v>
      </c>
      <c r="BN1159">
        <f t="shared" ref="BM1159:BS1201" si="127">IF(IFERROR(FIND(BN$2,$AO1159,1),0)&lt;&gt;0,1,0)</f>
        <v>0</v>
      </c>
      <c r="BO1159">
        <f t="shared" si="127"/>
        <v>1</v>
      </c>
      <c r="BP1159">
        <f t="shared" si="127"/>
        <v>0</v>
      </c>
      <c r="BQ1159">
        <f t="shared" si="124"/>
        <v>0</v>
      </c>
      <c r="BR1159">
        <f t="shared" si="127"/>
        <v>0</v>
      </c>
      <c r="BS1159">
        <f t="shared" si="127"/>
        <v>0</v>
      </c>
      <c r="BT1159" s="256">
        <f t="shared" si="126"/>
        <v>3</v>
      </c>
    </row>
    <row r="1160" spans="2:72" x14ac:dyDescent="0.2">
      <c r="B1160" s="93" t="str">
        <f>IFERROR(VLOOKUP(TABLA!$F1160,BLIOTECAS!$C$1:$E$26,2,FALSE),"")</f>
        <v>CEE</v>
      </c>
      <c r="C1160" s="93" t="str">
        <f>IFERROR(VLOOKUP(TABLA!F1160,BLIOTECAS!$C$1:$E$26,3,FALSE),"")</f>
        <v>Ciencias Sociales</v>
      </c>
      <c r="D1160" s="290" t="s">
        <v>1069</v>
      </c>
      <c r="E1160" s="128" t="s">
        <v>11</v>
      </c>
      <c r="F1160" t="s">
        <v>20</v>
      </c>
      <c r="G1160" t="s">
        <v>44</v>
      </c>
      <c r="H1160" t="s">
        <v>46</v>
      </c>
      <c r="J1160" t="s">
        <v>20</v>
      </c>
      <c r="K1160" t="s">
        <v>20</v>
      </c>
      <c r="L1160" t="s">
        <v>20</v>
      </c>
      <c r="N1160">
        <v>4</v>
      </c>
      <c r="O1160">
        <v>3</v>
      </c>
      <c r="P1160">
        <v>4</v>
      </c>
      <c r="Q1160">
        <v>4</v>
      </c>
      <c r="R1160">
        <v>4</v>
      </c>
      <c r="S1160" t="s">
        <v>88</v>
      </c>
      <c r="T1160" t="s">
        <v>88</v>
      </c>
      <c r="U1160">
        <v>4</v>
      </c>
      <c r="V1160">
        <v>3</v>
      </c>
      <c r="W1160">
        <v>4</v>
      </c>
      <c r="X1160">
        <v>3</v>
      </c>
      <c r="Y1160">
        <v>4</v>
      </c>
      <c r="Z1160">
        <v>3</v>
      </c>
      <c r="AA1160">
        <v>4</v>
      </c>
      <c r="AB1160">
        <v>4</v>
      </c>
      <c r="AC1160">
        <v>4</v>
      </c>
      <c r="AD1160">
        <v>3</v>
      </c>
      <c r="AE1160">
        <v>4</v>
      </c>
      <c r="AF1160">
        <v>4</v>
      </c>
      <c r="AG1160">
        <v>4</v>
      </c>
      <c r="AH1160">
        <v>3</v>
      </c>
      <c r="AI1160">
        <v>4</v>
      </c>
      <c r="AJ1160">
        <v>4</v>
      </c>
      <c r="AK1160" t="s">
        <v>88</v>
      </c>
      <c r="AL1160" t="s">
        <v>88</v>
      </c>
      <c r="AM1160">
        <v>4</v>
      </c>
      <c r="AN1160">
        <v>4</v>
      </c>
      <c r="AO1160" t="s">
        <v>115</v>
      </c>
      <c r="AP1160">
        <v>4</v>
      </c>
      <c r="AQ1160">
        <v>3</v>
      </c>
      <c r="AR1160">
        <v>4</v>
      </c>
      <c r="AS1160">
        <v>4</v>
      </c>
      <c r="AT1160">
        <v>4</v>
      </c>
      <c r="AU1160">
        <v>3</v>
      </c>
      <c r="AV1160">
        <v>4</v>
      </c>
      <c r="AW1160">
        <v>4</v>
      </c>
      <c r="AX1160" s="67" t="s">
        <v>88</v>
      </c>
      <c r="AY1160" t="s">
        <v>88</v>
      </c>
      <c r="BA1160">
        <v>4</v>
      </c>
      <c r="BB1160" s="67">
        <v>3</v>
      </c>
      <c r="BC1160" s="117" t="s">
        <v>134</v>
      </c>
      <c r="BF1160">
        <f t="shared" si="122"/>
        <v>0</v>
      </c>
      <c r="BG1160">
        <f t="shared" si="123"/>
        <v>0</v>
      </c>
      <c r="BH1160">
        <f t="shared" si="123"/>
        <v>0</v>
      </c>
      <c r="BI1160">
        <f t="shared" si="123"/>
        <v>0</v>
      </c>
      <c r="BJ1160">
        <f t="shared" si="123"/>
        <v>0</v>
      </c>
      <c r="BK1160">
        <f t="shared" si="123"/>
        <v>0</v>
      </c>
      <c r="BL1160">
        <f t="shared" si="125"/>
        <v>0</v>
      </c>
      <c r="BM1160">
        <f t="shared" si="127"/>
        <v>0</v>
      </c>
      <c r="BN1160">
        <f t="shared" si="127"/>
        <v>0</v>
      </c>
      <c r="BO1160">
        <f t="shared" si="127"/>
        <v>0</v>
      </c>
      <c r="BP1160">
        <f t="shared" si="127"/>
        <v>0</v>
      </c>
      <c r="BQ1160">
        <f t="shared" si="124"/>
        <v>0</v>
      </c>
      <c r="BR1160">
        <f t="shared" si="127"/>
        <v>1</v>
      </c>
      <c r="BS1160">
        <f t="shared" si="127"/>
        <v>0</v>
      </c>
      <c r="BT1160" s="256">
        <f t="shared" si="126"/>
        <v>4</v>
      </c>
    </row>
    <row r="1161" spans="2:72" x14ac:dyDescent="0.2">
      <c r="B1161" s="93" t="str">
        <f>IFERROR(VLOOKUP(TABLA!$F1161,BLIOTECAS!$C$1:$E$26,2,FALSE),"")</f>
        <v>DER</v>
      </c>
      <c r="C1161" s="93" t="str">
        <f>IFERROR(VLOOKUP(TABLA!F1161,BLIOTECAS!$C$1:$E$26,3,FALSE),"")</f>
        <v>Ciencias Sociales</v>
      </c>
      <c r="D1161" s="290" t="s">
        <v>1069</v>
      </c>
      <c r="E1161" s="128" t="s">
        <v>8</v>
      </c>
      <c r="F1161" t="s">
        <v>14</v>
      </c>
      <c r="G1161" t="s">
        <v>46</v>
      </c>
      <c r="H1161" t="s">
        <v>44</v>
      </c>
      <c r="J1161" t="s">
        <v>476</v>
      </c>
      <c r="K1161" t="s">
        <v>69</v>
      </c>
      <c r="L1161" t="s">
        <v>35</v>
      </c>
      <c r="N1161">
        <v>1</v>
      </c>
      <c r="O1161">
        <v>3</v>
      </c>
      <c r="P1161">
        <v>1</v>
      </c>
      <c r="Q1161">
        <v>1</v>
      </c>
      <c r="R1161">
        <v>5</v>
      </c>
      <c r="S1161" t="s">
        <v>87</v>
      </c>
      <c r="T1161" t="s">
        <v>88</v>
      </c>
      <c r="U1161">
        <v>1</v>
      </c>
      <c r="V1161">
        <v>1</v>
      </c>
      <c r="W1161">
        <v>1</v>
      </c>
      <c r="X1161">
        <v>5</v>
      </c>
      <c r="Y1161">
        <v>5</v>
      </c>
      <c r="Z1161">
        <v>5</v>
      </c>
      <c r="AA1161">
        <v>5</v>
      </c>
      <c r="AB1161">
        <v>5</v>
      </c>
      <c r="AC1161">
        <v>1</v>
      </c>
      <c r="AD1161">
        <v>1</v>
      </c>
      <c r="AE1161">
        <v>5</v>
      </c>
      <c r="AF1161">
        <v>2</v>
      </c>
      <c r="AG1161">
        <v>4</v>
      </c>
      <c r="AH1161">
        <v>1</v>
      </c>
      <c r="AI1161">
        <v>1</v>
      </c>
      <c r="AJ1161">
        <v>1</v>
      </c>
      <c r="AK1161" t="s">
        <v>88</v>
      </c>
      <c r="AL1161" t="s">
        <v>88</v>
      </c>
      <c r="AM1161">
        <v>1</v>
      </c>
      <c r="AN1161">
        <v>1</v>
      </c>
      <c r="AO1161" t="s">
        <v>115</v>
      </c>
      <c r="AP1161">
        <v>4</v>
      </c>
      <c r="AQ1161">
        <v>2</v>
      </c>
      <c r="AR1161">
        <v>1</v>
      </c>
      <c r="AS1161">
        <v>3</v>
      </c>
      <c r="AT1161">
        <v>5</v>
      </c>
      <c r="AU1161">
        <v>5</v>
      </c>
      <c r="AV1161">
        <v>1</v>
      </c>
      <c r="AW1161">
        <v>3</v>
      </c>
      <c r="AX1161" s="67" t="s">
        <v>88</v>
      </c>
      <c r="AY1161" t="s">
        <v>88</v>
      </c>
      <c r="BA1161">
        <v>4</v>
      </c>
      <c r="BB1161" s="67">
        <v>1</v>
      </c>
      <c r="BC1161" s="117" t="s">
        <v>132</v>
      </c>
      <c r="BF1161">
        <f t="shared" si="122"/>
        <v>0</v>
      </c>
      <c r="BG1161">
        <f t="shared" si="123"/>
        <v>0</v>
      </c>
      <c r="BH1161">
        <f t="shared" si="123"/>
        <v>0</v>
      </c>
      <c r="BI1161">
        <f t="shared" si="123"/>
        <v>0</v>
      </c>
      <c r="BJ1161">
        <f t="shared" si="123"/>
        <v>0</v>
      </c>
      <c r="BK1161">
        <f t="shared" si="123"/>
        <v>0</v>
      </c>
      <c r="BL1161">
        <f t="shared" si="125"/>
        <v>0</v>
      </c>
      <c r="BM1161">
        <f t="shared" si="127"/>
        <v>0</v>
      </c>
      <c r="BN1161">
        <f t="shared" si="127"/>
        <v>0</v>
      </c>
      <c r="BO1161">
        <f t="shared" si="127"/>
        <v>0</v>
      </c>
      <c r="BP1161">
        <f t="shared" si="127"/>
        <v>0</v>
      </c>
      <c r="BQ1161">
        <f t="shared" si="124"/>
        <v>0</v>
      </c>
      <c r="BR1161">
        <f t="shared" si="127"/>
        <v>1</v>
      </c>
      <c r="BS1161">
        <f t="shared" si="127"/>
        <v>0</v>
      </c>
      <c r="BT1161" s="256">
        <f t="shared" si="126"/>
        <v>2</v>
      </c>
    </row>
    <row r="1162" spans="2:72" x14ac:dyDescent="0.2">
      <c r="B1162" s="93" t="str">
        <f>IFERROR(VLOOKUP(TABLA!$F1162,BLIOTECAS!$C$1:$E$26,2,FALSE),"")</f>
        <v>GEO</v>
      </c>
      <c r="C1162" s="93" t="str">
        <f>IFERROR(VLOOKUP(TABLA!F1162,BLIOTECAS!$C$1:$E$26,3,FALSE),"")</f>
        <v>Ciencias Experimentales</v>
      </c>
      <c r="D1162" s="290" t="s">
        <v>1069</v>
      </c>
      <c r="E1162" s="128" t="s">
        <v>10</v>
      </c>
      <c r="F1162" t="s">
        <v>34</v>
      </c>
      <c r="G1162" t="s">
        <v>46</v>
      </c>
      <c r="H1162" t="s">
        <v>46</v>
      </c>
      <c r="J1162" t="s">
        <v>34</v>
      </c>
      <c r="K1162" t="s">
        <v>27</v>
      </c>
      <c r="N1162">
        <v>4</v>
      </c>
      <c r="O1162">
        <v>4</v>
      </c>
      <c r="P1162">
        <v>4</v>
      </c>
      <c r="Q1162">
        <v>3</v>
      </c>
      <c r="R1162">
        <v>4</v>
      </c>
      <c r="S1162" t="s">
        <v>88</v>
      </c>
      <c r="T1162" t="s">
        <v>88</v>
      </c>
      <c r="U1162">
        <v>2</v>
      </c>
      <c r="V1162">
        <v>4</v>
      </c>
      <c r="W1162">
        <v>2</v>
      </c>
      <c r="X1162">
        <v>2</v>
      </c>
      <c r="Y1162">
        <v>4</v>
      </c>
      <c r="Z1162">
        <v>4</v>
      </c>
      <c r="AA1162">
        <v>4</v>
      </c>
      <c r="AB1162">
        <v>4</v>
      </c>
      <c r="AC1162">
        <v>3</v>
      </c>
      <c r="AD1162">
        <v>3</v>
      </c>
      <c r="AE1162">
        <v>3</v>
      </c>
      <c r="AF1162">
        <v>4</v>
      </c>
      <c r="AG1162">
        <v>4</v>
      </c>
      <c r="AH1162">
        <v>3</v>
      </c>
      <c r="AI1162">
        <v>3</v>
      </c>
      <c r="AJ1162">
        <v>4</v>
      </c>
      <c r="AK1162" t="s">
        <v>87</v>
      </c>
      <c r="AL1162" t="s">
        <v>88</v>
      </c>
      <c r="AM1162">
        <v>4</v>
      </c>
      <c r="AN1162">
        <v>4</v>
      </c>
      <c r="AO1162" t="s">
        <v>113</v>
      </c>
      <c r="AP1162">
        <v>5</v>
      </c>
      <c r="AQ1162">
        <v>4</v>
      </c>
      <c r="AR1162">
        <v>4</v>
      </c>
      <c r="AS1162">
        <v>4</v>
      </c>
      <c r="AT1162">
        <v>4</v>
      </c>
      <c r="AU1162">
        <v>4</v>
      </c>
      <c r="AV1162">
        <v>4</v>
      </c>
      <c r="AW1162">
        <v>4</v>
      </c>
      <c r="AX1162" s="67" t="s">
        <v>87</v>
      </c>
      <c r="AY1162" t="s">
        <v>87</v>
      </c>
      <c r="AZ1162" t="s">
        <v>124</v>
      </c>
      <c r="BA1162">
        <v>4</v>
      </c>
      <c r="BB1162" s="67">
        <v>4</v>
      </c>
      <c r="BC1162" s="117" t="s">
        <v>134</v>
      </c>
      <c r="BF1162">
        <f t="shared" si="122"/>
        <v>0</v>
      </c>
      <c r="BG1162">
        <f t="shared" si="123"/>
        <v>0</v>
      </c>
      <c r="BH1162">
        <f t="shared" si="123"/>
        <v>0</v>
      </c>
      <c r="BI1162">
        <f t="shared" si="123"/>
        <v>0</v>
      </c>
      <c r="BJ1162">
        <f t="shared" si="123"/>
        <v>0</v>
      </c>
      <c r="BK1162">
        <f t="shared" si="123"/>
        <v>0</v>
      </c>
      <c r="BL1162">
        <f t="shared" si="125"/>
        <v>0</v>
      </c>
      <c r="BM1162">
        <f t="shared" si="127"/>
        <v>0</v>
      </c>
      <c r="BN1162">
        <f t="shared" si="127"/>
        <v>0</v>
      </c>
      <c r="BO1162">
        <f t="shared" si="127"/>
        <v>1</v>
      </c>
      <c r="BP1162">
        <f t="shared" si="127"/>
        <v>0</v>
      </c>
      <c r="BQ1162">
        <f t="shared" si="124"/>
        <v>0</v>
      </c>
      <c r="BR1162">
        <f t="shared" si="127"/>
        <v>0</v>
      </c>
      <c r="BS1162">
        <f t="shared" si="127"/>
        <v>0</v>
      </c>
      <c r="BT1162" s="256">
        <f t="shared" si="126"/>
        <v>4</v>
      </c>
    </row>
    <row r="1163" spans="2:72" x14ac:dyDescent="0.2">
      <c r="B1163" s="93" t="str">
        <f>IFERROR(VLOOKUP(TABLA!$F1163,BLIOTECAS!$C$1:$E$26,2,FALSE),"")</f>
        <v/>
      </c>
      <c r="C1163" s="93" t="str">
        <f>IFERROR(VLOOKUP(TABLA!F1163,BLIOTECAS!$C$1:$E$26,3,FALSE),"")</f>
        <v/>
      </c>
      <c r="D1163" s="290" t="s">
        <v>1069</v>
      </c>
      <c r="E1163" s="128" t="s">
        <v>8</v>
      </c>
      <c r="G1163" t="s">
        <v>47</v>
      </c>
      <c r="H1163" t="s">
        <v>44</v>
      </c>
      <c r="J1163" t="s">
        <v>19</v>
      </c>
      <c r="K1163" t="s">
        <v>26</v>
      </c>
      <c r="L1163" t="s">
        <v>34</v>
      </c>
      <c r="N1163">
        <v>5</v>
      </c>
      <c r="O1163">
        <v>4</v>
      </c>
      <c r="P1163">
        <v>4</v>
      </c>
      <c r="Q1163">
        <v>3</v>
      </c>
      <c r="R1163">
        <v>5</v>
      </c>
      <c r="S1163" t="s">
        <v>88</v>
      </c>
      <c r="T1163" t="s">
        <v>88</v>
      </c>
      <c r="U1163">
        <v>2</v>
      </c>
      <c r="V1163">
        <v>1</v>
      </c>
      <c r="W1163">
        <v>1</v>
      </c>
      <c r="X1163">
        <v>1</v>
      </c>
      <c r="Y1163">
        <v>5</v>
      </c>
      <c r="Z1163">
        <v>4</v>
      </c>
      <c r="AA1163">
        <v>4</v>
      </c>
      <c r="AB1163">
        <v>4</v>
      </c>
      <c r="AC1163">
        <v>4</v>
      </c>
      <c r="AD1163">
        <v>3</v>
      </c>
      <c r="AE1163">
        <v>1</v>
      </c>
      <c r="AF1163">
        <v>2</v>
      </c>
      <c r="AG1163">
        <v>3</v>
      </c>
      <c r="AH1163">
        <v>2</v>
      </c>
      <c r="AI1163">
        <v>3</v>
      </c>
      <c r="AJ1163">
        <v>4</v>
      </c>
      <c r="AK1163" t="s">
        <v>88</v>
      </c>
      <c r="AL1163" t="s">
        <v>88</v>
      </c>
      <c r="AM1163">
        <v>2</v>
      </c>
      <c r="AN1163">
        <v>2</v>
      </c>
      <c r="AO1163" t="s">
        <v>115</v>
      </c>
      <c r="AP1163">
        <v>3</v>
      </c>
      <c r="AQ1163">
        <v>3</v>
      </c>
      <c r="AR1163">
        <v>3</v>
      </c>
      <c r="AS1163">
        <v>3</v>
      </c>
      <c r="AT1163">
        <v>3</v>
      </c>
      <c r="AU1163">
        <v>3</v>
      </c>
      <c r="AV1163">
        <v>3</v>
      </c>
      <c r="AW1163">
        <v>3</v>
      </c>
      <c r="AX1163" s="67" t="s">
        <v>88</v>
      </c>
      <c r="AY1163" t="s">
        <v>88</v>
      </c>
      <c r="BA1163">
        <v>3</v>
      </c>
      <c r="BB1163" s="67">
        <v>3</v>
      </c>
      <c r="BC1163" s="117" t="s">
        <v>133</v>
      </c>
      <c r="BF1163">
        <f t="shared" si="122"/>
        <v>0</v>
      </c>
      <c r="BG1163">
        <f t="shared" si="123"/>
        <v>0</v>
      </c>
      <c r="BH1163">
        <f t="shared" si="123"/>
        <v>0</v>
      </c>
      <c r="BI1163">
        <f t="shared" si="123"/>
        <v>0</v>
      </c>
      <c r="BJ1163">
        <f t="shared" si="123"/>
        <v>0</v>
      </c>
      <c r="BK1163">
        <f t="shared" si="123"/>
        <v>0</v>
      </c>
      <c r="BL1163">
        <f t="shared" si="125"/>
        <v>0</v>
      </c>
      <c r="BM1163">
        <f t="shared" si="127"/>
        <v>0</v>
      </c>
      <c r="BN1163">
        <f t="shared" si="127"/>
        <v>0</v>
      </c>
      <c r="BO1163">
        <f t="shared" si="127"/>
        <v>0</v>
      </c>
      <c r="BP1163">
        <f t="shared" si="127"/>
        <v>0</v>
      </c>
      <c r="BQ1163">
        <f t="shared" si="124"/>
        <v>0</v>
      </c>
      <c r="BR1163">
        <f t="shared" si="127"/>
        <v>1</v>
      </c>
      <c r="BS1163">
        <f t="shared" si="127"/>
        <v>0</v>
      </c>
      <c r="BT1163" s="256">
        <f t="shared" si="126"/>
        <v>3</v>
      </c>
    </row>
    <row r="1164" spans="2:72" x14ac:dyDescent="0.2">
      <c r="B1164" s="93" t="str">
        <f>IFERROR(VLOOKUP(TABLA!$F1164,BLIOTECAS!$C$1:$E$26,2,FALSE),"")</f>
        <v>GHI</v>
      </c>
      <c r="C1164" s="93" t="str">
        <f>IFERROR(VLOOKUP(TABLA!F1164,BLIOTECAS!$C$1:$E$26,3,FALSE),"")</f>
        <v>Humanidades</v>
      </c>
      <c r="D1164" s="290" t="s">
        <v>1069</v>
      </c>
      <c r="E1164" s="128" t="s">
        <v>10</v>
      </c>
      <c r="F1164" t="s">
        <v>13</v>
      </c>
      <c r="G1164" t="s">
        <v>46</v>
      </c>
      <c r="H1164" t="s">
        <v>48</v>
      </c>
      <c r="J1164" t="s">
        <v>13</v>
      </c>
      <c r="K1164" t="s">
        <v>31</v>
      </c>
      <c r="L1164" t="s">
        <v>76</v>
      </c>
      <c r="M1164" t="s">
        <v>384</v>
      </c>
      <c r="N1164">
        <v>5</v>
      </c>
      <c r="O1164">
        <v>5</v>
      </c>
      <c r="P1164">
        <v>3</v>
      </c>
      <c r="Q1164">
        <v>1</v>
      </c>
      <c r="R1164">
        <v>5</v>
      </c>
      <c r="S1164" t="s">
        <v>87</v>
      </c>
      <c r="T1164" t="s">
        <v>87</v>
      </c>
      <c r="U1164">
        <v>4</v>
      </c>
      <c r="V1164">
        <v>1</v>
      </c>
      <c r="W1164">
        <v>2</v>
      </c>
      <c r="X1164">
        <v>4</v>
      </c>
      <c r="Y1164">
        <v>1</v>
      </c>
      <c r="Z1164">
        <v>2</v>
      </c>
      <c r="AA1164">
        <v>1</v>
      </c>
      <c r="AB1164">
        <v>5</v>
      </c>
      <c r="AC1164">
        <v>3</v>
      </c>
      <c r="AD1164">
        <v>1</v>
      </c>
      <c r="AE1164">
        <v>4</v>
      </c>
      <c r="AF1164">
        <v>3</v>
      </c>
      <c r="AG1164">
        <v>4</v>
      </c>
      <c r="AH1164">
        <v>3</v>
      </c>
      <c r="AI1164">
        <v>2</v>
      </c>
      <c r="AJ1164">
        <v>4</v>
      </c>
      <c r="AK1164" t="s">
        <v>87</v>
      </c>
      <c r="AL1164" t="s">
        <v>87</v>
      </c>
      <c r="AM1164">
        <v>3</v>
      </c>
      <c r="AN1164">
        <v>3</v>
      </c>
      <c r="AO1164" t="s">
        <v>115</v>
      </c>
      <c r="AP1164">
        <v>5</v>
      </c>
      <c r="AQ1164">
        <v>5</v>
      </c>
      <c r="AR1164">
        <v>5</v>
      </c>
      <c r="AS1164">
        <v>5</v>
      </c>
      <c r="AT1164">
        <v>5</v>
      </c>
      <c r="AU1164">
        <v>5</v>
      </c>
      <c r="AV1164">
        <v>5</v>
      </c>
      <c r="AW1164">
        <v>5</v>
      </c>
      <c r="AX1164" s="67" t="s">
        <v>87</v>
      </c>
      <c r="AY1164" t="s">
        <v>87</v>
      </c>
      <c r="AZ1164" t="s">
        <v>124</v>
      </c>
      <c r="BA1164">
        <v>4</v>
      </c>
      <c r="BB1164" s="67">
        <v>4</v>
      </c>
      <c r="BC1164" s="117" t="s">
        <v>133</v>
      </c>
      <c r="BD1164" t="s">
        <v>875</v>
      </c>
      <c r="BE1164" t="s">
        <v>876</v>
      </c>
      <c r="BF1164">
        <f t="shared" si="122"/>
        <v>0</v>
      </c>
      <c r="BG1164">
        <f t="shared" si="123"/>
        <v>0</v>
      </c>
      <c r="BH1164">
        <f t="shared" si="123"/>
        <v>0</v>
      </c>
      <c r="BI1164">
        <f t="shared" si="123"/>
        <v>0</v>
      </c>
      <c r="BJ1164">
        <f t="shared" si="123"/>
        <v>0</v>
      </c>
      <c r="BK1164">
        <f t="shared" si="123"/>
        <v>0</v>
      </c>
      <c r="BL1164">
        <f t="shared" si="125"/>
        <v>0</v>
      </c>
      <c r="BM1164">
        <f t="shared" si="127"/>
        <v>0</v>
      </c>
      <c r="BN1164">
        <f t="shared" si="127"/>
        <v>0</v>
      </c>
      <c r="BO1164">
        <f t="shared" si="127"/>
        <v>0</v>
      </c>
      <c r="BP1164">
        <f t="shared" si="127"/>
        <v>0</v>
      </c>
      <c r="BQ1164">
        <f t="shared" si="124"/>
        <v>0</v>
      </c>
      <c r="BR1164">
        <f t="shared" si="127"/>
        <v>1</v>
      </c>
      <c r="BS1164">
        <f t="shared" si="127"/>
        <v>0</v>
      </c>
      <c r="BT1164" s="256">
        <f t="shared" si="126"/>
        <v>3</v>
      </c>
    </row>
    <row r="1165" spans="2:72" x14ac:dyDescent="0.2">
      <c r="B1165" s="93" t="str">
        <f>IFERROR(VLOOKUP(TABLA!$F1165,BLIOTECAS!$C$1:$E$26,2,FALSE),"")</f>
        <v>FDI</v>
      </c>
      <c r="C1165" s="93" t="str">
        <f>IFERROR(VLOOKUP(TABLA!F1165,BLIOTECAS!$C$1:$E$26,3,FALSE),"")</f>
        <v>Ciencias Experimentales</v>
      </c>
      <c r="D1165" s="290" t="s">
        <v>1069</v>
      </c>
      <c r="E1165" s="128" t="s">
        <v>8</v>
      </c>
      <c r="F1165" t="s">
        <v>30</v>
      </c>
      <c r="G1165" t="s">
        <v>46</v>
      </c>
      <c r="H1165" t="s">
        <v>46</v>
      </c>
      <c r="J1165" t="s">
        <v>30</v>
      </c>
      <c r="K1165" t="s">
        <v>56</v>
      </c>
      <c r="L1165" t="s">
        <v>29</v>
      </c>
      <c r="N1165">
        <v>4</v>
      </c>
      <c r="O1165">
        <v>5</v>
      </c>
      <c r="P1165">
        <v>5</v>
      </c>
      <c r="Q1165">
        <v>4</v>
      </c>
      <c r="R1165">
        <v>4</v>
      </c>
      <c r="S1165" t="s">
        <v>88</v>
      </c>
      <c r="T1165" t="s">
        <v>87</v>
      </c>
      <c r="U1165">
        <v>4</v>
      </c>
      <c r="V1165">
        <v>2</v>
      </c>
      <c r="W1165">
        <v>2</v>
      </c>
      <c r="X1165">
        <v>1</v>
      </c>
      <c r="Y1165">
        <v>4</v>
      </c>
      <c r="Z1165">
        <v>5</v>
      </c>
      <c r="AA1165">
        <v>4</v>
      </c>
      <c r="AB1165">
        <v>3</v>
      </c>
      <c r="AC1165">
        <v>3</v>
      </c>
      <c r="AD1165">
        <v>3</v>
      </c>
      <c r="AE1165">
        <v>4</v>
      </c>
      <c r="AF1165">
        <v>4</v>
      </c>
      <c r="AG1165">
        <v>3</v>
      </c>
      <c r="AH1165">
        <v>3</v>
      </c>
      <c r="AI1165">
        <v>3</v>
      </c>
      <c r="AJ1165">
        <v>4</v>
      </c>
      <c r="AK1165" t="s">
        <v>88</v>
      </c>
      <c r="AL1165" t="s">
        <v>88</v>
      </c>
      <c r="AM1165">
        <v>4</v>
      </c>
      <c r="AN1165">
        <v>3</v>
      </c>
      <c r="AO1165" t="s">
        <v>115</v>
      </c>
      <c r="AP1165">
        <v>5</v>
      </c>
      <c r="AQ1165">
        <v>4</v>
      </c>
      <c r="AR1165">
        <v>4</v>
      </c>
      <c r="AS1165">
        <v>5</v>
      </c>
      <c r="AT1165">
        <v>4</v>
      </c>
      <c r="AU1165">
        <v>4</v>
      </c>
      <c r="AV1165">
        <v>5</v>
      </c>
      <c r="AW1165">
        <v>4</v>
      </c>
      <c r="AX1165" s="67" t="s">
        <v>87</v>
      </c>
      <c r="AY1165" t="s">
        <v>88</v>
      </c>
      <c r="BA1165">
        <v>5</v>
      </c>
      <c r="BB1165" s="67">
        <v>5</v>
      </c>
      <c r="BC1165" s="117" t="s">
        <v>134</v>
      </c>
      <c r="BF1165">
        <f t="shared" si="122"/>
        <v>0</v>
      </c>
      <c r="BG1165">
        <f t="shared" si="123"/>
        <v>0</v>
      </c>
      <c r="BH1165">
        <f t="shared" si="123"/>
        <v>0</v>
      </c>
      <c r="BI1165">
        <f t="shared" si="123"/>
        <v>0</v>
      </c>
      <c r="BJ1165">
        <f t="shared" si="123"/>
        <v>0</v>
      </c>
      <c r="BK1165">
        <f t="shared" si="123"/>
        <v>0</v>
      </c>
      <c r="BL1165">
        <f t="shared" si="125"/>
        <v>0</v>
      </c>
      <c r="BM1165">
        <f t="shared" si="127"/>
        <v>0</v>
      </c>
      <c r="BN1165">
        <f t="shared" si="127"/>
        <v>0</v>
      </c>
      <c r="BO1165">
        <f t="shared" si="127"/>
        <v>0</v>
      </c>
      <c r="BP1165">
        <f t="shared" si="127"/>
        <v>0</v>
      </c>
      <c r="BQ1165">
        <f t="shared" si="124"/>
        <v>0</v>
      </c>
      <c r="BR1165">
        <f t="shared" si="127"/>
        <v>1</v>
      </c>
      <c r="BS1165">
        <f t="shared" si="127"/>
        <v>0</v>
      </c>
      <c r="BT1165" s="256">
        <f t="shared" si="126"/>
        <v>4</v>
      </c>
    </row>
    <row r="1166" spans="2:72" x14ac:dyDescent="0.2">
      <c r="B1166" s="93" t="str">
        <f>IFERROR(VLOOKUP(TABLA!$F1166,BLIOTECAS!$C$1:$E$26,2,FALSE),"")</f>
        <v>CEE</v>
      </c>
      <c r="C1166" s="93" t="str">
        <f>IFERROR(VLOOKUP(TABLA!F1166,BLIOTECAS!$C$1:$E$26,3,FALSE),"")</f>
        <v>Ciencias Sociales</v>
      </c>
      <c r="D1166" s="290" t="s">
        <v>1069</v>
      </c>
      <c r="E1166" s="128" t="s">
        <v>8</v>
      </c>
      <c r="F1166" t="s">
        <v>20</v>
      </c>
      <c r="G1166" t="s">
        <v>44</v>
      </c>
      <c r="H1166" t="s">
        <v>44</v>
      </c>
      <c r="J1166" t="s">
        <v>20</v>
      </c>
      <c r="N1166">
        <v>5</v>
      </c>
      <c r="O1166">
        <v>5</v>
      </c>
      <c r="P1166">
        <v>3</v>
      </c>
      <c r="Q1166">
        <v>4</v>
      </c>
      <c r="R1166">
        <v>4</v>
      </c>
      <c r="S1166" t="s">
        <v>88</v>
      </c>
      <c r="T1166" t="s">
        <v>88</v>
      </c>
      <c r="U1166">
        <v>1</v>
      </c>
      <c r="V1166">
        <v>1</v>
      </c>
      <c r="W1166">
        <v>1</v>
      </c>
      <c r="X1166">
        <v>2</v>
      </c>
      <c r="Y1166">
        <v>5</v>
      </c>
      <c r="Z1166">
        <v>5</v>
      </c>
      <c r="AA1166">
        <v>5</v>
      </c>
      <c r="AB1166">
        <v>2</v>
      </c>
      <c r="AC1166">
        <v>4</v>
      </c>
      <c r="AD1166">
        <v>3</v>
      </c>
      <c r="AE1166">
        <v>3</v>
      </c>
      <c r="AF1166">
        <v>3</v>
      </c>
      <c r="AG1166">
        <v>3</v>
      </c>
      <c r="AH1166">
        <v>4</v>
      </c>
      <c r="AI1166">
        <v>3</v>
      </c>
      <c r="AJ1166">
        <v>3</v>
      </c>
      <c r="AK1166" t="s">
        <v>88</v>
      </c>
      <c r="AL1166" t="s">
        <v>88</v>
      </c>
      <c r="AM1166">
        <v>4</v>
      </c>
      <c r="AN1166">
        <v>4</v>
      </c>
      <c r="AO1166" t="s">
        <v>113</v>
      </c>
      <c r="AP1166">
        <v>4</v>
      </c>
      <c r="AQ1166">
        <v>3</v>
      </c>
      <c r="AR1166">
        <v>3</v>
      </c>
      <c r="AS1166">
        <v>3</v>
      </c>
      <c r="AT1166">
        <v>2</v>
      </c>
      <c r="AU1166">
        <v>3</v>
      </c>
      <c r="AV1166">
        <v>3</v>
      </c>
      <c r="AW1166">
        <v>3</v>
      </c>
      <c r="AX1166" s="67" t="s">
        <v>87</v>
      </c>
      <c r="AY1166" t="s">
        <v>88</v>
      </c>
      <c r="BA1166">
        <v>4</v>
      </c>
      <c r="BB1166" s="67">
        <v>4</v>
      </c>
      <c r="BC1166" s="117" t="s">
        <v>134</v>
      </c>
      <c r="BF1166">
        <f t="shared" si="122"/>
        <v>0</v>
      </c>
      <c r="BG1166">
        <f t="shared" si="123"/>
        <v>0</v>
      </c>
      <c r="BH1166">
        <f t="shared" si="123"/>
        <v>0</v>
      </c>
      <c r="BI1166">
        <f t="shared" si="123"/>
        <v>0</v>
      </c>
      <c r="BJ1166">
        <f t="shared" si="123"/>
        <v>0</v>
      </c>
      <c r="BK1166">
        <f t="shared" si="123"/>
        <v>0</v>
      </c>
      <c r="BL1166">
        <f t="shared" si="125"/>
        <v>0</v>
      </c>
      <c r="BM1166">
        <f t="shared" si="127"/>
        <v>0</v>
      </c>
      <c r="BN1166">
        <f t="shared" si="127"/>
        <v>0</v>
      </c>
      <c r="BO1166">
        <f t="shared" si="127"/>
        <v>1</v>
      </c>
      <c r="BP1166">
        <f t="shared" si="127"/>
        <v>0</v>
      </c>
      <c r="BQ1166">
        <f t="shared" si="124"/>
        <v>0</v>
      </c>
      <c r="BR1166">
        <f t="shared" si="127"/>
        <v>0</v>
      </c>
      <c r="BS1166">
        <f t="shared" si="127"/>
        <v>0</v>
      </c>
      <c r="BT1166" s="256">
        <f t="shared" si="126"/>
        <v>4</v>
      </c>
    </row>
    <row r="1167" spans="2:72" x14ac:dyDescent="0.2">
      <c r="B1167" s="93" t="str">
        <f>IFERROR(VLOOKUP(TABLA!$F1167,BLIOTECAS!$C$1:$E$26,2,FALSE),"")</f>
        <v>BBA</v>
      </c>
      <c r="C1167" s="93" t="str">
        <f>IFERROR(VLOOKUP(TABLA!F1167,BLIOTECAS!$C$1:$E$26,3,FALSE),"")</f>
        <v>Humanidades</v>
      </c>
      <c r="D1167" s="290" t="s">
        <v>1069</v>
      </c>
      <c r="E1167" s="128" t="s">
        <v>10</v>
      </c>
      <c r="F1167" t="s">
        <v>29</v>
      </c>
      <c r="G1167" t="s">
        <v>47</v>
      </c>
      <c r="H1167" t="s">
        <v>47</v>
      </c>
      <c r="J1167" t="s">
        <v>29</v>
      </c>
      <c r="N1167">
        <v>5</v>
      </c>
      <c r="O1167">
        <v>5</v>
      </c>
      <c r="P1167">
        <v>5</v>
      </c>
      <c r="Q1167">
        <v>5</v>
      </c>
      <c r="S1167" t="s">
        <v>87</v>
      </c>
      <c r="T1167" t="s">
        <v>87</v>
      </c>
      <c r="U1167">
        <v>5</v>
      </c>
      <c r="V1167">
        <v>5</v>
      </c>
      <c r="W1167">
        <v>3</v>
      </c>
      <c r="X1167">
        <v>5</v>
      </c>
      <c r="Z1167">
        <v>2</v>
      </c>
      <c r="AA1167">
        <v>5</v>
      </c>
      <c r="AB1167">
        <v>3</v>
      </c>
      <c r="AC1167">
        <v>5</v>
      </c>
      <c r="AD1167">
        <v>5</v>
      </c>
      <c r="AE1167">
        <v>5</v>
      </c>
      <c r="AF1167">
        <v>4</v>
      </c>
      <c r="AG1167">
        <v>5</v>
      </c>
      <c r="AH1167">
        <v>5</v>
      </c>
      <c r="AI1167">
        <v>5</v>
      </c>
      <c r="AJ1167">
        <v>5</v>
      </c>
      <c r="AK1167" t="s">
        <v>87</v>
      </c>
      <c r="AL1167" t="s">
        <v>87</v>
      </c>
      <c r="AM1167">
        <v>5</v>
      </c>
      <c r="AN1167">
        <v>5</v>
      </c>
      <c r="AO1167" t="s">
        <v>115</v>
      </c>
      <c r="AP1167">
        <v>5</v>
      </c>
      <c r="AQ1167">
        <v>5</v>
      </c>
      <c r="AR1167">
        <v>5</v>
      </c>
      <c r="AS1167">
        <v>5</v>
      </c>
      <c r="AT1167">
        <v>5</v>
      </c>
      <c r="AU1167">
        <v>5</v>
      </c>
      <c r="AV1167">
        <v>5</v>
      </c>
      <c r="AW1167">
        <v>5</v>
      </c>
      <c r="AX1167" s="67" t="s">
        <v>87</v>
      </c>
      <c r="AY1167" t="s">
        <v>87</v>
      </c>
      <c r="AZ1167" t="s">
        <v>125</v>
      </c>
      <c r="BA1167">
        <v>5</v>
      </c>
      <c r="BB1167" s="67">
        <v>5</v>
      </c>
      <c r="BC1167" s="117" t="s">
        <v>135</v>
      </c>
      <c r="BF1167">
        <f t="shared" si="122"/>
        <v>0</v>
      </c>
      <c r="BG1167">
        <f t="shared" si="123"/>
        <v>0</v>
      </c>
      <c r="BH1167">
        <f t="shared" si="123"/>
        <v>0</v>
      </c>
      <c r="BI1167">
        <f t="shared" si="123"/>
        <v>0</v>
      </c>
      <c r="BJ1167">
        <f t="shared" si="123"/>
        <v>0</v>
      </c>
      <c r="BK1167">
        <f t="shared" si="123"/>
        <v>0</v>
      </c>
      <c r="BL1167">
        <f t="shared" si="125"/>
        <v>0</v>
      </c>
      <c r="BM1167">
        <f t="shared" si="127"/>
        <v>0</v>
      </c>
      <c r="BN1167">
        <f t="shared" si="127"/>
        <v>0</v>
      </c>
      <c r="BO1167">
        <f t="shared" si="127"/>
        <v>0</v>
      </c>
      <c r="BP1167">
        <f t="shared" si="127"/>
        <v>0</v>
      </c>
      <c r="BQ1167">
        <f t="shared" si="124"/>
        <v>0</v>
      </c>
      <c r="BR1167">
        <f t="shared" si="127"/>
        <v>1</v>
      </c>
      <c r="BS1167">
        <f t="shared" si="127"/>
        <v>0</v>
      </c>
      <c r="BT1167" s="256">
        <f t="shared" si="126"/>
        <v>5</v>
      </c>
    </row>
    <row r="1168" spans="2:72" x14ac:dyDescent="0.2">
      <c r="B1168" s="93" t="str">
        <f>IFERROR(VLOOKUP(TABLA!$F1168,BLIOTECAS!$C$1:$E$26,2,FALSE),"")</f>
        <v>FIS</v>
      </c>
      <c r="C1168" s="93" t="str">
        <f>IFERROR(VLOOKUP(TABLA!F1168,BLIOTECAS!$C$1:$E$26,3,FALSE),"")</f>
        <v>Ciencias Experimentales</v>
      </c>
      <c r="D1168" s="290" t="s">
        <v>1069</v>
      </c>
      <c r="E1168" s="128" t="s">
        <v>8</v>
      </c>
      <c r="F1168" t="s">
        <v>26</v>
      </c>
      <c r="G1168" t="s">
        <v>46</v>
      </c>
      <c r="H1168" t="s">
        <v>44</v>
      </c>
      <c r="J1168" t="s">
        <v>26</v>
      </c>
      <c r="K1168" t="s">
        <v>56</v>
      </c>
      <c r="L1168" t="s">
        <v>27</v>
      </c>
      <c r="N1168">
        <v>4</v>
      </c>
      <c r="O1168">
        <v>3</v>
      </c>
      <c r="P1168">
        <v>3</v>
      </c>
      <c r="Q1168">
        <v>3</v>
      </c>
      <c r="R1168">
        <v>5</v>
      </c>
      <c r="S1168" t="s">
        <v>88</v>
      </c>
      <c r="T1168" t="s">
        <v>87</v>
      </c>
      <c r="U1168">
        <v>4</v>
      </c>
      <c r="V1168">
        <v>3</v>
      </c>
      <c r="W1168">
        <v>3</v>
      </c>
      <c r="X1168">
        <v>3</v>
      </c>
      <c r="Y1168">
        <v>4</v>
      </c>
      <c r="Z1168">
        <v>4</v>
      </c>
      <c r="AA1168">
        <v>5</v>
      </c>
      <c r="AB1168">
        <v>4</v>
      </c>
      <c r="AC1168">
        <v>4</v>
      </c>
      <c r="AD1168">
        <v>5</v>
      </c>
      <c r="AE1168">
        <v>4</v>
      </c>
      <c r="AF1168">
        <v>3</v>
      </c>
      <c r="AG1168">
        <v>3</v>
      </c>
      <c r="AH1168">
        <v>2</v>
      </c>
      <c r="AI1168">
        <v>4</v>
      </c>
      <c r="AJ1168">
        <v>3</v>
      </c>
      <c r="AK1168" t="s">
        <v>88</v>
      </c>
      <c r="AL1168" t="s">
        <v>87</v>
      </c>
      <c r="AM1168">
        <v>4</v>
      </c>
      <c r="AN1168">
        <v>5</v>
      </c>
      <c r="AO1168" t="s">
        <v>115</v>
      </c>
      <c r="AP1168">
        <v>4</v>
      </c>
      <c r="AQ1168">
        <v>4</v>
      </c>
      <c r="AR1168">
        <v>3</v>
      </c>
      <c r="AS1168">
        <v>4</v>
      </c>
      <c r="AT1168">
        <v>3</v>
      </c>
      <c r="AU1168">
        <v>4</v>
      </c>
      <c r="AV1168">
        <v>5</v>
      </c>
      <c r="AW1168">
        <v>3</v>
      </c>
      <c r="AX1168" s="67" t="s">
        <v>88</v>
      </c>
      <c r="AY1168" t="s">
        <v>88</v>
      </c>
      <c r="BA1168">
        <v>3</v>
      </c>
      <c r="BB1168" s="67">
        <v>3</v>
      </c>
      <c r="BC1168" s="117" t="s">
        <v>134</v>
      </c>
      <c r="BD1168" t="s">
        <v>877</v>
      </c>
      <c r="BF1168">
        <f t="shared" si="122"/>
        <v>0</v>
      </c>
      <c r="BG1168">
        <f t="shared" si="123"/>
        <v>0</v>
      </c>
      <c r="BH1168">
        <f t="shared" si="123"/>
        <v>0</v>
      </c>
      <c r="BI1168">
        <f t="shared" si="123"/>
        <v>0</v>
      </c>
      <c r="BJ1168">
        <f t="shared" si="123"/>
        <v>0</v>
      </c>
      <c r="BK1168">
        <f t="shared" si="123"/>
        <v>0</v>
      </c>
      <c r="BL1168">
        <f t="shared" si="125"/>
        <v>0</v>
      </c>
      <c r="BM1168">
        <f t="shared" si="127"/>
        <v>0</v>
      </c>
      <c r="BN1168">
        <f t="shared" si="127"/>
        <v>0</v>
      </c>
      <c r="BO1168">
        <f t="shared" si="127"/>
        <v>0</v>
      </c>
      <c r="BP1168">
        <f t="shared" si="127"/>
        <v>0</v>
      </c>
      <c r="BQ1168">
        <f t="shared" si="124"/>
        <v>0</v>
      </c>
      <c r="BR1168">
        <f t="shared" si="127"/>
        <v>1</v>
      </c>
      <c r="BS1168">
        <f t="shared" si="127"/>
        <v>0</v>
      </c>
      <c r="BT1168" s="256">
        <f t="shared" si="126"/>
        <v>4</v>
      </c>
    </row>
    <row r="1169" spans="2:72" x14ac:dyDescent="0.2">
      <c r="B1169" s="93" t="str">
        <f>IFERROR(VLOOKUP(TABLA!$F1169,BLIOTECAS!$C$1:$E$26,2,FALSE),"")</f>
        <v>EMP</v>
      </c>
      <c r="C1169" s="93" t="str">
        <f>IFERROR(VLOOKUP(TABLA!F1169,BLIOTECAS!$C$1:$E$26,3,FALSE),"")</f>
        <v>Ciencias Sociales</v>
      </c>
      <c r="D1169" s="290" t="s">
        <v>1069</v>
      </c>
      <c r="E1169" s="128" t="s">
        <v>8</v>
      </c>
      <c r="F1169" t="s">
        <v>35</v>
      </c>
      <c r="G1169" t="s">
        <v>46</v>
      </c>
      <c r="H1169" t="s">
        <v>46</v>
      </c>
      <c r="J1169" t="s">
        <v>35</v>
      </c>
      <c r="N1169">
        <v>5</v>
      </c>
      <c r="O1169">
        <v>5</v>
      </c>
      <c r="P1169">
        <v>5</v>
      </c>
      <c r="Q1169">
        <v>3</v>
      </c>
      <c r="S1169" t="s">
        <v>87</v>
      </c>
      <c r="T1169" t="s">
        <v>87</v>
      </c>
      <c r="U1169">
        <v>4</v>
      </c>
      <c r="V1169">
        <v>3</v>
      </c>
      <c r="W1169">
        <v>2</v>
      </c>
      <c r="X1169">
        <v>2</v>
      </c>
      <c r="Y1169">
        <v>5</v>
      </c>
      <c r="Z1169">
        <v>4</v>
      </c>
      <c r="AA1169">
        <v>5</v>
      </c>
      <c r="AB1169">
        <v>3</v>
      </c>
      <c r="AC1169">
        <v>4</v>
      </c>
      <c r="AD1169">
        <v>5</v>
      </c>
      <c r="AE1169">
        <v>5</v>
      </c>
      <c r="AF1169">
        <v>5</v>
      </c>
      <c r="AG1169">
        <v>5</v>
      </c>
      <c r="AH1169">
        <v>4</v>
      </c>
      <c r="AI1169">
        <v>5</v>
      </c>
      <c r="AJ1169">
        <v>5</v>
      </c>
      <c r="AK1169" t="s">
        <v>87</v>
      </c>
      <c r="AL1169" t="s">
        <v>87</v>
      </c>
      <c r="AM1169">
        <v>5</v>
      </c>
      <c r="AN1169">
        <v>5</v>
      </c>
      <c r="AO1169" t="s">
        <v>358</v>
      </c>
      <c r="AP1169">
        <v>5</v>
      </c>
      <c r="AQ1169">
        <v>5</v>
      </c>
      <c r="AR1169">
        <v>5</v>
      </c>
      <c r="AS1169">
        <v>5</v>
      </c>
      <c r="AT1169">
        <v>5</v>
      </c>
      <c r="AU1169">
        <v>5</v>
      </c>
      <c r="AV1169">
        <v>5</v>
      </c>
      <c r="AW1169">
        <v>5</v>
      </c>
      <c r="AX1169" s="67" t="s">
        <v>87</v>
      </c>
      <c r="AY1169" t="s">
        <v>88</v>
      </c>
      <c r="BA1169">
        <v>5</v>
      </c>
      <c r="BB1169" s="67">
        <v>5</v>
      </c>
      <c r="BC1169" s="117" t="s">
        <v>135</v>
      </c>
      <c r="BF1169">
        <f t="shared" si="122"/>
        <v>0</v>
      </c>
      <c r="BG1169">
        <f t="shared" si="123"/>
        <v>0</v>
      </c>
      <c r="BH1169">
        <f t="shared" si="123"/>
        <v>0</v>
      </c>
      <c r="BI1169">
        <f t="shared" si="123"/>
        <v>0</v>
      </c>
      <c r="BJ1169">
        <f t="shared" si="123"/>
        <v>0</v>
      </c>
      <c r="BK1169">
        <f t="shared" si="123"/>
        <v>0</v>
      </c>
      <c r="BL1169">
        <f t="shared" si="125"/>
        <v>0</v>
      </c>
      <c r="BM1169">
        <f t="shared" si="127"/>
        <v>0</v>
      </c>
      <c r="BN1169">
        <f t="shared" si="127"/>
        <v>0</v>
      </c>
      <c r="BO1169">
        <f t="shared" si="127"/>
        <v>1</v>
      </c>
      <c r="BP1169">
        <f t="shared" si="127"/>
        <v>1</v>
      </c>
      <c r="BQ1169">
        <f t="shared" si="124"/>
        <v>0</v>
      </c>
      <c r="BR1169">
        <f t="shared" si="127"/>
        <v>0</v>
      </c>
      <c r="BS1169">
        <f t="shared" si="127"/>
        <v>0</v>
      </c>
      <c r="BT1169" s="256">
        <f t="shared" si="126"/>
        <v>5</v>
      </c>
    </row>
    <row r="1170" spans="2:72" x14ac:dyDescent="0.2">
      <c r="B1170" s="93" t="str">
        <f>IFERROR(VLOOKUP(TABLA!$F1170,BLIOTECAS!$C$1:$E$26,2,FALSE),"")</f>
        <v>QUI</v>
      </c>
      <c r="C1170" s="93" t="str">
        <f>IFERROR(VLOOKUP(TABLA!F1170,BLIOTECAS!$C$1:$E$26,3,FALSE),"")</f>
        <v>Ciencias Experimentales</v>
      </c>
      <c r="D1170" s="290" t="s">
        <v>1069</v>
      </c>
      <c r="E1170" s="128" t="s">
        <v>8</v>
      </c>
      <c r="F1170" t="s">
        <v>19</v>
      </c>
      <c r="G1170" t="s">
        <v>45</v>
      </c>
      <c r="H1170" t="s">
        <v>45</v>
      </c>
      <c r="J1170" t="s">
        <v>19</v>
      </c>
      <c r="K1170" t="s">
        <v>56</v>
      </c>
      <c r="N1170">
        <v>5</v>
      </c>
      <c r="O1170">
        <v>5</v>
      </c>
      <c r="P1170">
        <v>5</v>
      </c>
      <c r="Q1170">
        <v>2</v>
      </c>
      <c r="R1170">
        <v>5</v>
      </c>
      <c r="S1170" t="s">
        <v>88</v>
      </c>
      <c r="T1170" t="s">
        <v>87</v>
      </c>
      <c r="U1170">
        <v>4</v>
      </c>
      <c r="V1170">
        <v>2</v>
      </c>
      <c r="W1170">
        <v>2</v>
      </c>
      <c r="X1170">
        <v>4</v>
      </c>
      <c r="Y1170">
        <v>5</v>
      </c>
      <c r="Z1170">
        <v>3</v>
      </c>
      <c r="AA1170">
        <v>2</v>
      </c>
      <c r="AB1170">
        <v>2</v>
      </c>
      <c r="AC1170">
        <v>2</v>
      </c>
      <c r="AD1170">
        <v>4</v>
      </c>
      <c r="AE1170">
        <v>5</v>
      </c>
      <c r="AF1170">
        <v>4</v>
      </c>
      <c r="AG1170">
        <v>3</v>
      </c>
      <c r="AH1170">
        <v>4</v>
      </c>
      <c r="AI1170">
        <v>4</v>
      </c>
      <c r="AJ1170">
        <v>4</v>
      </c>
      <c r="AK1170" t="s">
        <v>88</v>
      </c>
      <c r="AL1170" t="s">
        <v>87</v>
      </c>
      <c r="AM1170">
        <v>5</v>
      </c>
      <c r="AN1170">
        <v>4</v>
      </c>
      <c r="AO1170" t="s">
        <v>115</v>
      </c>
      <c r="AP1170">
        <v>5</v>
      </c>
      <c r="AQ1170">
        <v>5</v>
      </c>
      <c r="AR1170">
        <v>5</v>
      </c>
      <c r="AS1170">
        <v>5</v>
      </c>
      <c r="AT1170">
        <v>5</v>
      </c>
      <c r="AU1170">
        <v>5</v>
      </c>
      <c r="AV1170">
        <v>5</v>
      </c>
      <c r="AW1170">
        <v>5</v>
      </c>
      <c r="AX1170" s="67" t="s">
        <v>88</v>
      </c>
      <c r="AY1170" t="s">
        <v>88</v>
      </c>
      <c r="BA1170">
        <v>5</v>
      </c>
      <c r="BB1170" s="67">
        <v>5</v>
      </c>
      <c r="BC1170" s="117" t="s">
        <v>135</v>
      </c>
      <c r="BF1170">
        <f t="shared" si="122"/>
        <v>0</v>
      </c>
      <c r="BG1170">
        <f t="shared" si="123"/>
        <v>0</v>
      </c>
      <c r="BH1170">
        <f t="shared" si="123"/>
        <v>0</v>
      </c>
      <c r="BI1170">
        <f t="shared" si="123"/>
        <v>0</v>
      </c>
      <c r="BJ1170">
        <f t="shared" si="123"/>
        <v>0</v>
      </c>
      <c r="BK1170">
        <f t="shared" si="123"/>
        <v>0</v>
      </c>
      <c r="BL1170">
        <f t="shared" si="125"/>
        <v>0</v>
      </c>
      <c r="BM1170">
        <f t="shared" si="127"/>
        <v>0</v>
      </c>
      <c r="BN1170">
        <f t="shared" si="127"/>
        <v>0</v>
      </c>
      <c r="BO1170">
        <f t="shared" si="127"/>
        <v>0</v>
      </c>
      <c r="BP1170">
        <f t="shared" si="127"/>
        <v>0</v>
      </c>
      <c r="BQ1170">
        <f t="shared" si="124"/>
        <v>0</v>
      </c>
      <c r="BR1170">
        <f t="shared" si="127"/>
        <v>1</v>
      </c>
      <c r="BS1170">
        <f t="shared" si="127"/>
        <v>0</v>
      </c>
      <c r="BT1170" s="256">
        <f t="shared" si="126"/>
        <v>5</v>
      </c>
    </row>
    <row r="1171" spans="2:72" x14ac:dyDescent="0.2">
      <c r="B1171" s="93" t="str">
        <f>IFERROR(VLOOKUP(TABLA!$F1171,BLIOTECAS!$C$1:$E$26,2,FALSE),"")</f>
        <v>BIO</v>
      </c>
      <c r="C1171" s="93" t="str">
        <f>IFERROR(VLOOKUP(TABLA!F1171,BLIOTECAS!$C$1:$E$26,3,FALSE),"")</f>
        <v>Ciencias Experimentales</v>
      </c>
      <c r="D1171" s="290" t="s">
        <v>1069</v>
      </c>
      <c r="E1171" s="128" t="s">
        <v>9</v>
      </c>
      <c r="F1171" t="s">
        <v>27</v>
      </c>
      <c r="G1171" t="s">
        <v>47</v>
      </c>
      <c r="H1171" t="s">
        <v>46</v>
      </c>
      <c r="J1171" t="s">
        <v>27</v>
      </c>
      <c r="K1171" t="s">
        <v>34</v>
      </c>
      <c r="L1171" t="s">
        <v>56</v>
      </c>
      <c r="N1171">
        <v>3</v>
      </c>
      <c r="O1171">
        <v>4</v>
      </c>
      <c r="P1171">
        <v>4</v>
      </c>
      <c r="Q1171">
        <v>4</v>
      </c>
      <c r="R1171">
        <v>5</v>
      </c>
      <c r="S1171" t="s">
        <v>87</v>
      </c>
      <c r="T1171" t="s">
        <v>87</v>
      </c>
      <c r="U1171">
        <v>3</v>
      </c>
      <c r="V1171">
        <v>3</v>
      </c>
      <c r="W1171">
        <v>3</v>
      </c>
      <c r="X1171">
        <v>2</v>
      </c>
      <c r="Y1171">
        <v>4</v>
      </c>
      <c r="Z1171">
        <v>1</v>
      </c>
      <c r="AA1171">
        <v>3</v>
      </c>
      <c r="AB1171">
        <v>3</v>
      </c>
      <c r="AC1171">
        <v>3</v>
      </c>
      <c r="AD1171">
        <v>4</v>
      </c>
      <c r="AE1171">
        <v>3</v>
      </c>
      <c r="AF1171">
        <v>4</v>
      </c>
      <c r="AG1171">
        <v>5</v>
      </c>
      <c r="AH1171">
        <v>5</v>
      </c>
      <c r="AI1171">
        <v>5</v>
      </c>
      <c r="AJ1171">
        <v>3</v>
      </c>
      <c r="AK1171" t="s">
        <v>87</v>
      </c>
      <c r="AL1171" t="s">
        <v>88</v>
      </c>
      <c r="AM1171">
        <v>4</v>
      </c>
      <c r="AN1171">
        <v>3</v>
      </c>
      <c r="AO1171" t="s">
        <v>112</v>
      </c>
      <c r="AP1171">
        <v>5</v>
      </c>
      <c r="AQ1171">
        <v>5</v>
      </c>
      <c r="AR1171">
        <v>5</v>
      </c>
      <c r="AS1171">
        <v>5</v>
      </c>
      <c r="AT1171">
        <v>5</v>
      </c>
      <c r="AU1171">
        <v>5</v>
      </c>
      <c r="AV1171">
        <v>3</v>
      </c>
      <c r="AW1171">
        <v>3</v>
      </c>
      <c r="AX1171" s="67" t="s">
        <v>87</v>
      </c>
      <c r="AY1171" t="s">
        <v>87</v>
      </c>
      <c r="AZ1171" t="s">
        <v>124</v>
      </c>
      <c r="BA1171">
        <v>4</v>
      </c>
      <c r="BB1171" s="67">
        <v>5</v>
      </c>
      <c r="BC1171" s="117" t="s">
        <v>134</v>
      </c>
      <c r="BF1171">
        <f t="shared" si="122"/>
        <v>0</v>
      </c>
      <c r="BG1171">
        <f t="shared" si="123"/>
        <v>0</v>
      </c>
      <c r="BH1171">
        <f t="shared" si="123"/>
        <v>0</v>
      </c>
      <c r="BI1171">
        <f t="shared" si="123"/>
        <v>0</v>
      </c>
      <c r="BJ1171">
        <f t="shared" si="123"/>
        <v>0</v>
      </c>
      <c r="BK1171">
        <f t="shared" si="123"/>
        <v>0</v>
      </c>
      <c r="BL1171">
        <f t="shared" si="125"/>
        <v>0</v>
      </c>
      <c r="BM1171">
        <f t="shared" si="127"/>
        <v>0</v>
      </c>
      <c r="BN1171">
        <f t="shared" si="127"/>
        <v>1</v>
      </c>
      <c r="BO1171">
        <f t="shared" si="127"/>
        <v>0</v>
      </c>
      <c r="BP1171">
        <f t="shared" si="127"/>
        <v>0</v>
      </c>
      <c r="BQ1171">
        <f t="shared" si="124"/>
        <v>0</v>
      </c>
      <c r="BR1171">
        <f t="shared" si="127"/>
        <v>0</v>
      </c>
      <c r="BS1171">
        <f t="shared" si="127"/>
        <v>0</v>
      </c>
      <c r="BT1171" s="256">
        <f t="shared" si="126"/>
        <v>4</v>
      </c>
    </row>
    <row r="1172" spans="2:72" x14ac:dyDescent="0.2">
      <c r="B1172" s="93" t="str">
        <f>IFERROR(VLOOKUP(TABLA!$F1172,BLIOTECAS!$C$1:$E$26,2,FALSE),"")</f>
        <v>FIS</v>
      </c>
      <c r="C1172" s="93" t="str">
        <f>IFERROR(VLOOKUP(TABLA!F1172,BLIOTECAS!$C$1:$E$26,3,FALSE),"")</f>
        <v>Ciencias Experimentales</v>
      </c>
      <c r="D1172" s="290" t="s">
        <v>1069</v>
      </c>
      <c r="E1172" s="128" t="s">
        <v>8</v>
      </c>
      <c r="F1172" t="s">
        <v>26</v>
      </c>
      <c r="G1172" t="s">
        <v>45</v>
      </c>
      <c r="H1172" t="s">
        <v>44</v>
      </c>
      <c r="J1172" t="s">
        <v>26</v>
      </c>
      <c r="K1172" t="s">
        <v>56</v>
      </c>
      <c r="N1172">
        <v>5</v>
      </c>
      <c r="O1172">
        <v>3</v>
      </c>
      <c r="P1172">
        <v>4</v>
      </c>
      <c r="Q1172">
        <v>4</v>
      </c>
      <c r="R1172">
        <v>5</v>
      </c>
      <c r="S1172" t="s">
        <v>88</v>
      </c>
      <c r="T1172" t="s">
        <v>87</v>
      </c>
      <c r="U1172">
        <v>3</v>
      </c>
      <c r="V1172">
        <v>1</v>
      </c>
      <c r="W1172">
        <v>1</v>
      </c>
      <c r="X1172">
        <v>4</v>
      </c>
      <c r="Y1172">
        <v>5</v>
      </c>
      <c r="Z1172">
        <v>1</v>
      </c>
      <c r="AA1172">
        <v>4</v>
      </c>
      <c r="AB1172">
        <v>4</v>
      </c>
      <c r="AC1172">
        <v>4</v>
      </c>
      <c r="AD1172">
        <v>4</v>
      </c>
      <c r="AE1172">
        <v>4</v>
      </c>
      <c r="AF1172">
        <v>3</v>
      </c>
      <c r="AG1172">
        <v>4</v>
      </c>
      <c r="AH1172">
        <v>4</v>
      </c>
      <c r="AI1172">
        <v>3</v>
      </c>
      <c r="AJ1172">
        <v>3</v>
      </c>
      <c r="AK1172" t="s">
        <v>88</v>
      </c>
      <c r="AL1172" t="s">
        <v>88</v>
      </c>
      <c r="AM1172">
        <v>3</v>
      </c>
      <c r="AN1172">
        <v>3</v>
      </c>
      <c r="AO1172" t="s">
        <v>113</v>
      </c>
      <c r="AP1172">
        <v>4</v>
      </c>
      <c r="AQ1172">
        <v>4</v>
      </c>
      <c r="AR1172">
        <v>4</v>
      </c>
      <c r="AS1172">
        <v>5</v>
      </c>
      <c r="AT1172">
        <v>5</v>
      </c>
      <c r="AU1172">
        <v>4</v>
      </c>
      <c r="AV1172">
        <v>4</v>
      </c>
      <c r="AW1172">
        <v>4</v>
      </c>
      <c r="AX1172" s="67" t="s">
        <v>87</v>
      </c>
      <c r="AY1172" t="s">
        <v>88</v>
      </c>
      <c r="BA1172">
        <v>4</v>
      </c>
      <c r="BB1172" s="67">
        <v>3</v>
      </c>
      <c r="BC1172" s="117" t="s">
        <v>134</v>
      </c>
      <c r="BF1172">
        <f t="shared" si="122"/>
        <v>0</v>
      </c>
      <c r="BG1172">
        <f t="shared" si="123"/>
        <v>0</v>
      </c>
      <c r="BH1172">
        <f t="shared" si="123"/>
        <v>0</v>
      </c>
      <c r="BI1172">
        <f t="shared" si="123"/>
        <v>0</v>
      </c>
      <c r="BJ1172">
        <f t="shared" si="123"/>
        <v>0</v>
      </c>
      <c r="BK1172">
        <f t="shared" si="123"/>
        <v>0</v>
      </c>
      <c r="BL1172">
        <f t="shared" si="125"/>
        <v>0</v>
      </c>
      <c r="BM1172">
        <f t="shared" si="127"/>
        <v>0</v>
      </c>
      <c r="BN1172">
        <f t="shared" si="127"/>
        <v>0</v>
      </c>
      <c r="BO1172">
        <f t="shared" si="127"/>
        <v>1</v>
      </c>
      <c r="BP1172">
        <f t="shared" si="127"/>
        <v>0</v>
      </c>
      <c r="BQ1172">
        <f t="shared" si="124"/>
        <v>0</v>
      </c>
      <c r="BR1172">
        <f t="shared" si="127"/>
        <v>0</v>
      </c>
      <c r="BS1172">
        <f t="shared" si="127"/>
        <v>0</v>
      </c>
      <c r="BT1172" s="256">
        <f t="shared" si="126"/>
        <v>4</v>
      </c>
    </row>
    <row r="1173" spans="2:72" x14ac:dyDescent="0.2">
      <c r="B1173" s="93" t="str">
        <f>IFERROR(VLOOKUP(TABLA!$F1173,BLIOTECAS!$C$1:$E$26,2,FALSE),"")</f>
        <v>BIO</v>
      </c>
      <c r="C1173" s="93" t="str">
        <f>IFERROR(VLOOKUP(TABLA!F1173,BLIOTECAS!$C$1:$E$26,3,FALSE),"")</f>
        <v>Ciencias Experimentales</v>
      </c>
      <c r="D1173" s="290" t="s">
        <v>1069</v>
      </c>
      <c r="E1173" s="128" t="s">
        <v>8</v>
      </c>
      <c r="F1173" t="s">
        <v>27</v>
      </c>
      <c r="G1173" t="s">
        <v>47</v>
      </c>
      <c r="H1173" t="s">
        <v>45</v>
      </c>
      <c r="J1173" t="s">
        <v>27</v>
      </c>
      <c r="K1173" t="s">
        <v>34</v>
      </c>
      <c r="L1173" t="s">
        <v>25</v>
      </c>
      <c r="N1173">
        <v>5</v>
      </c>
      <c r="O1173">
        <v>5</v>
      </c>
      <c r="P1173">
        <v>5</v>
      </c>
      <c r="Q1173">
        <v>3</v>
      </c>
      <c r="S1173" t="s">
        <v>88</v>
      </c>
      <c r="T1173" t="s">
        <v>87</v>
      </c>
      <c r="U1173">
        <v>5</v>
      </c>
      <c r="V1173">
        <v>2</v>
      </c>
      <c r="W1173">
        <v>4</v>
      </c>
      <c r="X1173">
        <v>1</v>
      </c>
      <c r="Y1173">
        <v>4</v>
      </c>
      <c r="Z1173">
        <v>1</v>
      </c>
      <c r="AA1173">
        <v>3</v>
      </c>
      <c r="AB1173">
        <v>1</v>
      </c>
      <c r="AC1173">
        <v>2</v>
      </c>
      <c r="AD1173">
        <v>5</v>
      </c>
      <c r="AE1173">
        <v>5</v>
      </c>
      <c r="AF1173">
        <v>4</v>
      </c>
      <c r="AG1173">
        <v>5</v>
      </c>
      <c r="AH1173">
        <v>5</v>
      </c>
      <c r="AJ1173">
        <v>5</v>
      </c>
      <c r="AK1173" t="s">
        <v>88</v>
      </c>
      <c r="AL1173" t="s">
        <v>88</v>
      </c>
      <c r="AM1173">
        <v>5</v>
      </c>
      <c r="AP1173">
        <v>5</v>
      </c>
      <c r="AQ1173">
        <v>4</v>
      </c>
      <c r="AR1173">
        <v>5</v>
      </c>
      <c r="AS1173">
        <v>5</v>
      </c>
      <c r="AT1173">
        <v>5</v>
      </c>
      <c r="AU1173">
        <v>5</v>
      </c>
      <c r="AV1173">
        <v>5</v>
      </c>
      <c r="AW1173">
        <v>4</v>
      </c>
      <c r="AX1173" s="67" t="s">
        <v>88</v>
      </c>
      <c r="AY1173" t="s">
        <v>88</v>
      </c>
      <c r="BA1173">
        <v>5</v>
      </c>
      <c r="BB1173" s="67">
        <v>5</v>
      </c>
      <c r="BC1173" s="117" t="s">
        <v>135</v>
      </c>
      <c r="BF1173">
        <f t="shared" si="122"/>
        <v>0</v>
      </c>
      <c r="BG1173">
        <f t="shared" si="123"/>
        <v>0</v>
      </c>
      <c r="BH1173">
        <f t="shared" si="123"/>
        <v>0</v>
      </c>
      <c r="BI1173">
        <f t="shared" si="123"/>
        <v>0</v>
      </c>
      <c r="BJ1173">
        <f t="shared" si="123"/>
        <v>0</v>
      </c>
      <c r="BK1173">
        <f t="shared" si="123"/>
        <v>0</v>
      </c>
      <c r="BL1173">
        <f t="shared" si="125"/>
        <v>0</v>
      </c>
      <c r="BM1173">
        <f t="shared" si="127"/>
        <v>0</v>
      </c>
      <c r="BN1173">
        <f t="shared" si="127"/>
        <v>0</v>
      </c>
      <c r="BO1173">
        <f t="shared" si="127"/>
        <v>0</v>
      </c>
      <c r="BP1173">
        <f t="shared" si="127"/>
        <v>0</v>
      </c>
      <c r="BQ1173">
        <f t="shared" si="124"/>
        <v>0</v>
      </c>
      <c r="BR1173">
        <f t="shared" si="127"/>
        <v>0</v>
      </c>
      <c r="BS1173">
        <f t="shared" si="127"/>
        <v>0</v>
      </c>
      <c r="BT1173" s="256">
        <f t="shared" si="126"/>
        <v>5</v>
      </c>
    </row>
    <row r="1174" spans="2:72" x14ac:dyDescent="0.2">
      <c r="B1174" s="93" t="str">
        <f>IFERROR(VLOOKUP(TABLA!$F1174,BLIOTECAS!$C$1:$E$26,2,FALSE),"")</f>
        <v>DER</v>
      </c>
      <c r="C1174" s="93" t="str">
        <f>IFERROR(VLOOKUP(TABLA!F1174,BLIOTECAS!$C$1:$E$26,3,FALSE),"")</f>
        <v>Ciencias Sociales</v>
      </c>
      <c r="D1174" s="290" t="s">
        <v>1069</v>
      </c>
      <c r="E1174" s="128" t="s">
        <v>8</v>
      </c>
      <c r="F1174" t="s">
        <v>14</v>
      </c>
      <c r="G1174" t="s">
        <v>48</v>
      </c>
      <c r="H1174" t="s">
        <v>47</v>
      </c>
      <c r="J1174" t="s">
        <v>476</v>
      </c>
      <c r="K1174" t="s">
        <v>33</v>
      </c>
      <c r="M1174" t="s">
        <v>878</v>
      </c>
      <c r="N1174">
        <v>4</v>
      </c>
      <c r="O1174">
        <v>5</v>
      </c>
      <c r="P1174">
        <v>4</v>
      </c>
      <c r="Q1174">
        <v>3</v>
      </c>
      <c r="R1174">
        <v>5</v>
      </c>
      <c r="S1174" t="s">
        <v>87</v>
      </c>
      <c r="T1174" t="s">
        <v>87</v>
      </c>
      <c r="U1174">
        <v>5</v>
      </c>
      <c r="V1174">
        <v>3</v>
      </c>
      <c r="W1174">
        <v>3</v>
      </c>
      <c r="X1174">
        <v>4</v>
      </c>
      <c r="Y1174">
        <v>4</v>
      </c>
      <c r="Z1174">
        <v>1</v>
      </c>
      <c r="AA1174">
        <v>3</v>
      </c>
      <c r="AB1174">
        <v>2</v>
      </c>
      <c r="AC1174">
        <v>4</v>
      </c>
      <c r="AD1174">
        <v>4</v>
      </c>
      <c r="AE1174">
        <v>4</v>
      </c>
      <c r="AF1174">
        <v>4</v>
      </c>
      <c r="AG1174">
        <v>5</v>
      </c>
      <c r="AH1174">
        <v>2</v>
      </c>
      <c r="AI1174">
        <v>2</v>
      </c>
      <c r="AJ1174">
        <v>3</v>
      </c>
      <c r="AK1174" t="s">
        <v>87</v>
      </c>
      <c r="AL1174" t="s">
        <v>87</v>
      </c>
      <c r="AM1174">
        <v>2</v>
      </c>
      <c r="AN1174">
        <v>3</v>
      </c>
      <c r="AO1174" t="s">
        <v>115</v>
      </c>
      <c r="AP1174">
        <v>4</v>
      </c>
      <c r="AQ1174">
        <v>5</v>
      </c>
      <c r="AR1174">
        <v>5</v>
      </c>
      <c r="AS1174">
        <v>5</v>
      </c>
      <c r="AT1174">
        <v>5</v>
      </c>
      <c r="AU1174">
        <v>5</v>
      </c>
      <c r="AV1174">
        <v>4</v>
      </c>
      <c r="AW1174">
        <v>2</v>
      </c>
      <c r="AX1174" s="67" t="s">
        <v>88</v>
      </c>
      <c r="AY1174" t="s">
        <v>88</v>
      </c>
      <c r="BA1174">
        <v>5</v>
      </c>
      <c r="BB1174" s="67">
        <v>5</v>
      </c>
      <c r="BC1174" s="117" t="s">
        <v>135</v>
      </c>
      <c r="BD1174" t="s">
        <v>879</v>
      </c>
      <c r="BF1174">
        <f t="shared" si="122"/>
        <v>0</v>
      </c>
      <c r="BG1174">
        <f t="shared" si="123"/>
        <v>0</v>
      </c>
      <c r="BH1174">
        <f t="shared" si="123"/>
        <v>0</v>
      </c>
      <c r="BI1174">
        <f t="shared" si="123"/>
        <v>0</v>
      </c>
      <c r="BJ1174">
        <f t="shared" si="123"/>
        <v>0</v>
      </c>
      <c r="BK1174">
        <f t="shared" si="123"/>
        <v>0</v>
      </c>
      <c r="BL1174">
        <f t="shared" si="125"/>
        <v>0</v>
      </c>
      <c r="BM1174">
        <f t="shared" si="127"/>
        <v>0</v>
      </c>
      <c r="BN1174">
        <f t="shared" si="127"/>
        <v>0</v>
      </c>
      <c r="BO1174">
        <f t="shared" si="127"/>
        <v>0</v>
      </c>
      <c r="BP1174">
        <f t="shared" si="127"/>
        <v>0</v>
      </c>
      <c r="BQ1174">
        <f t="shared" si="124"/>
        <v>0</v>
      </c>
      <c r="BR1174">
        <f t="shared" si="127"/>
        <v>1</v>
      </c>
      <c r="BS1174">
        <f t="shared" si="127"/>
        <v>0</v>
      </c>
      <c r="BT1174" s="256">
        <f t="shared" si="126"/>
        <v>5</v>
      </c>
    </row>
    <row r="1175" spans="2:72" x14ac:dyDescent="0.2">
      <c r="B1175" s="93" t="str">
        <f>IFERROR(VLOOKUP(TABLA!$F1175,BLIOTECAS!$C$1:$E$26,2,FALSE),"")</f>
        <v>GHI</v>
      </c>
      <c r="C1175" s="93" t="str">
        <f>IFERROR(VLOOKUP(TABLA!F1175,BLIOTECAS!$C$1:$E$26,3,FALSE),"")</f>
        <v>Humanidades</v>
      </c>
      <c r="D1175" s="290" t="s">
        <v>1069</v>
      </c>
      <c r="E1175" s="128" t="s">
        <v>8</v>
      </c>
      <c r="F1175" t="s">
        <v>13</v>
      </c>
      <c r="G1175" t="s">
        <v>46</v>
      </c>
      <c r="H1175" t="s">
        <v>46</v>
      </c>
      <c r="J1175" t="s">
        <v>476</v>
      </c>
      <c r="K1175" t="s">
        <v>13</v>
      </c>
      <c r="L1175" t="s">
        <v>13</v>
      </c>
      <c r="M1175" t="s">
        <v>880</v>
      </c>
      <c r="N1175">
        <v>3</v>
      </c>
      <c r="O1175">
        <v>5</v>
      </c>
      <c r="P1175">
        <v>2</v>
      </c>
      <c r="Q1175">
        <v>3</v>
      </c>
      <c r="R1175">
        <v>5</v>
      </c>
      <c r="S1175" t="s">
        <v>87</v>
      </c>
      <c r="T1175" t="s">
        <v>87</v>
      </c>
      <c r="U1175">
        <v>3</v>
      </c>
      <c r="V1175">
        <v>5</v>
      </c>
      <c r="W1175">
        <v>4</v>
      </c>
      <c r="X1175">
        <v>1</v>
      </c>
      <c r="Y1175">
        <v>1</v>
      </c>
      <c r="Z1175">
        <v>4</v>
      </c>
      <c r="AA1175">
        <v>5</v>
      </c>
      <c r="AB1175">
        <v>5</v>
      </c>
      <c r="AC1175">
        <v>2</v>
      </c>
      <c r="AD1175">
        <v>3</v>
      </c>
      <c r="AE1175">
        <v>4</v>
      </c>
      <c r="AF1175">
        <v>3</v>
      </c>
      <c r="AG1175">
        <v>4</v>
      </c>
      <c r="AH1175">
        <v>5</v>
      </c>
      <c r="AI1175">
        <v>3</v>
      </c>
      <c r="AJ1175">
        <v>4</v>
      </c>
      <c r="AK1175" t="s">
        <v>88</v>
      </c>
      <c r="AL1175" t="s">
        <v>87</v>
      </c>
      <c r="AM1175">
        <v>4</v>
      </c>
      <c r="AN1175">
        <v>3</v>
      </c>
      <c r="AO1175" t="s">
        <v>115</v>
      </c>
      <c r="AP1175">
        <v>4</v>
      </c>
      <c r="AQ1175">
        <v>3</v>
      </c>
      <c r="AR1175">
        <v>3</v>
      </c>
      <c r="AS1175">
        <v>4</v>
      </c>
      <c r="AT1175">
        <v>5</v>
      </c>
      <c r="AU1175">
        <v>5</v>
      </c>
      <c r="AV1175">
        <v>3</v>
      </c>
      <c r="AW1175">
        <v>3</v>
      </c>
      <c r="AX1175" s="67" t="s">
        <v>87</v>
      </c>
      <c r="AY1175" t="s">
        <v>88</v>
      </c>
      <c r="BA1175">
        <v>4</v>
      </c>
      <c r="BB1175" s="67">
        <v>4</v>
      </c>
      <c r="BC1175" s="117" t="s">
        <v>134</v>
      </c>
      <c r="BF1175">
        <f t="shared" si="122"/>
        <v>0</v>
      </c>
      <c r="BG1175">
        <f t="shared" si="123"/>
        <v>0</v>
      </c>
      <c r="BH1175">
        <f t="shared" si="123"/>
        <v>0</v>
      </c>
      <c r="BI1175">
        <f t="shared" si="123"/>
        <v>0</v>
      </c>
      <c r="BJ1175">
        <f t="shared" si="123"/>
        <v>0</v>
      </c>
      <c r="BK1175">
        <f t="shared" si="123"/>
        <v>0</v>
      </c>
      <c r="BL1175">
        <f t="shared" si="125"/>
        <v>0</v>
      </c>
      <c r="BM1175">
        <f t="shared" si="127"/>
        <v>0</v>
      </c>
      <c r="BN1175">
        <f t="shared" si="127"/>
        <v>0</v>
      </c>
      <c r="BO1175">
        <f t="shared" si="127"/>
        <v>0</v>
      </c>
      <c r="BP1175">
        <f t="shared" si="127"/>
        <v>0</v>
      </c>
      <c r="BQ1175">
        <f t="shared" si="124"/>
        <v>0</v>
      </c>
      <c r="BR1175">
        <f t="shared" si="127"/>
        <v>1</v>
      </c>
      <c r="BS1175">
        <f t="shared" si="127"/>
        <v>0</v>
      </c>
      <c r="BT1175" s="256">
        <f t="shared" si="126"/>
        <v>4</v>
      </c>
    </row>
    <row r="1176" spans="2:72" x14ac:dyDescent="0.2">
      <c r="B1176" s="93" t="str">
        <f>IFERROR(VLOOKUP(TABLA!$F1176,BLIOTECAS!$C$1:$E$26,2,FALSE),"")</f>
        <v>BYD</v>
      </c>
      <c r="C1176" s="93" t="str">
        <f>IFERROR(VLOOKUP(TABLA!F1176,BLIOTECAS!$C$1:$E$26,3,FALSE),"")</f>
        <v>Ciencias Sociales</v>
      </c>
      <c r="D1176" s="290" t="s">
        <v>1069</v>
      </c>
      <c r="E1176" s="128" t="s">
        <v>8</v>
      </c>
      <c r="F1176" t="s">
        <v>33</v>
      </c>
      <c r="G1176" t="s">
        <v>45</v>
      </c>
      <c r="H1176" t="s">
        <v>45</v>
      </c>
      <c r="J1176" t="s">
        <v>476</v>
      </c>
      <c r="K1176" t="s">
        <v>13</v>
      </c>
      <c r="L1176" t="s">
        <v>33</v>
      </c>
      <c r="N1176">
        <v>4</v>
      </c>
      <c r="O1176">
        <v>4</v>
      </c>
      <c r="P1176">
        <v>4</v>
      </c>
      <c r="Q1176">
        <v>5</v>
      </c>
      <c r="R1176">
        <v>4</v>
      </c>
      <c r="S1176" t="s">
        <v>88</v>
      </c>
      <c r="T1176" t="s">
        <v>87</v>
      </c>
      <c r="U1176">
        <v>2</v>
      </c>
      <c r="V1176">
        <v>1</v>
      </c>
      <c r="W1176">
        <v>1</v>
      </c>
      <c r="X1176">
        <v>2</v>
      </c>
      <c r="Y1176">
        <v>4</v>
      </c>
      <c r="Z1176">
        <v>4</v>
      </c>
      <c r="AA1176">
        <v>4</v>
      </c>
      <c r="AB1176">
        <v>1</v>
      </c>
      <c r="AC1176">
        <v>2</v>
      </c>
      <c r="AD1176">
        <v>3</v>
      </c>
      <c r="AE1176">
        <v>5</v>
      </c>
      <c r="AF1176">
        <v>5</v>
      </c>
      <c r="AG1176">
        <v>4</v>
      </c>
      <c r="AH1176">
        <v>3</v>
      </c>
      <c r="AI1176">
        <v>2</v>
      </c>
      <c r="AJ1176">
        <v>3</v>
      </c>
      <c r="AK1176" t="s">
        <v>87</v>
      </c>
      <c r="AL1176" t="s">
        <v>87</v>
      </c>
      <c r="AM1176">
        <v>3</v>
      </c>
      <c r="AN1176">
        <v>2</v>
      </c>
      <c r="AO1176" t="s">
        <v>113</v>
      </c>
      <c r="AP1176">
        <v>5</v>
      </c>
      <c r="AQ1176">
        <v>4</v>
      </c>
      <c r="AR1176">
        <v>3</v>
      </c>
      <c r="AS1176">
        <v>5</v>
      </c>
      <c r="AT1176">
        <v>5</v>
      </c>
      <c r="AU1176">
        <v>5</v>
      </c>
      <c r="AV1176">
        <v>5</v>
      </c>
      <c r="AW1176">
        <v>5</v>
      </c>
      <c r="AX1176" s="67" t="s">
        <v>88</v>
      </c>
      <c r="AY1176" t="s">
        <v>88</v>
      </c>
      <c r="BA1176">
        <v>4</v>
      </c>
      <c r="BB1176" s="67">
        <v>4</v>
      </c>
      <c r="BC1176" s="117" t="s">
        <v>134</v>
      </c>
      <c r="BF1176">
        <f t="shared" si="122"/>
        <v>0</v>
      </c>
      <c r="BG1176">
        <f t="shared" si="123"/>
        <v>0</v>
      </c>
      <c r="BH1176">
        <f t="shared" si="123"/>
        <v>0</v>
      </c>
      <c r="BI1176">
        <f t="shared" si="123"/>
        <v>0</v>
      </c>
      <c r="BJ1176">
        <f t="shared" si="123"/>
        <v>0</v>
      </c>
      <c r="BK1176">
        <f t="shared" si="123"/>
        <v>0</v>
      </c>
      <c r="BL1176">
        <f t="shared" si="125"/>
        <v>0</v>
      </c>
      <c r="BM1176">
        <f t="shared" si="127"/>
        <v>0</v>
      </c>
      <c r="BN1176">
        <f t="shared" si="127"/>
        <v>0</v>
      </c>
      <c r="BO1176">
        <f t="shared" si="127"/>
        <v>1</v>
      </c>
      <c r="BP1176">
        <f t="shared" si="127"/>
        <v>0</v>
      </c>
      <c r="BQ1176">
        <f t="shared" si="124"/>
        <v>0</v>
      </c>
      <c r="BR1176">
        <f t="shared" si="127"/>
        <v>0</v>
      </c>
      <c r="BS1176">
        <f t="shared" si="127"/>
        <v>0</v>
      </c>
      <c r="BT1176" s="256">
        <f t="shared" si="126"/>
        <v>4</v>
      </c>
    </row>
    <row r="1177" spans="2:72" x14ac:dyDescent="0.2">
      <c r="B1177" s="93" t="str">
        <f>IFERROR(VLOOKUP(TABLA!$F1177,BLIOTECAS!$C$1:$E$26,2,FALSE),"")</f>
        <v>GHI</v>
      </c>
      <c r="C1177" s="93" t="str">
        <f>IFERROR(VLOOKUP(TABLA!F1177,BLIOTECAS!$C$1:$E$26,3,FALSE),"")</f>
        <v>Humanidades</v>
      </c>
      <c r="D1177" s="290" t="s">
        <v>1069</v>
      </c>
      <c r="E1177" s="128" t="s">
        <v>8</v>
      </c>
      <c r="F1177" t="s">
        <v>13</v>
      </c>
      <c r="G1177" t="s">
        <v>47</v>
      </c>
      <c r="H1177" t="s">
        <v>48</v>
      </c>
      <c r="J1177" t="s">
        <v>13</v>
      </c>
      <c r="K1177" t="s">
        <v>56</v>
      </c>
      <c r="L1177" t="s">
        <v>18</v>
      </c>
      <c r="N1177">
        <v>3</v>
      </c>
      <c r="O1177">
        <v>5</v>
      </c>
      <c r="P1177">
        <v>2</v>
      </c>
      <c r="Q1177">
        <v>2</v>
      </c>
      <c r="R1177">
        <v>5</v>
      </c>
      <c r="S1177" t="s">
        <v>87</v>
      </c>
      <c r="T1177" t="s">
        <v>88</v>
      </c>
      <c r="U1177">
        <v>4</v>
      </c>
      <c r="V1177">
        <v>2</v>
      </c>
      <c r="W1177">
        <v>3</v>
      </c>
      <c r="X1177">
        <v>4</v>
      </c>
      <c r="Y1177">
        <v>5</v>
      </c>
      <c r="Z1177">
        <v>3</v>
      </c>
      <c r="AA1177">
        <v>5</v>
      </c>
      <c r="AB1177">
        <v>4</v>
      </c>
      <c r="AC1177">
        <v>1</v>
      </c>
      <c r="AD1177">
        <v>4</v>
      </c>
      <c r="AE1177">
        <v>5</v>
      </c>
      <c r="AF1177">
        <v>4</v>
      </c>
      <c r="AG1177">
        <v>5</v>
      </c>
      <c r="AH1177">
        <v>3</v>
      </c>
      <c r="AI1177">
        <v>4</v>
      </c>
      <c r="AJ1177">
        <v>4</v>
      </c>
      <c r="AK1177" t="s">
        <v>87</v>
      </c>
      <c r="AL1177" t="s">
        <v>88</v>
      </c>
      <c r="AM1177">
        <v>4</v>
      </c>
      <c r="AN1177">
        <v>3</v>
      </c>
      <c r="AO1177" t="s">
        <v>115</v>
      </c>
      <c r="AP1177">
        <v>5</v>
      </c>
      <c r="AQ1177">
        <v>5</v>
      </c>
      <c r="AR1177">
        <v>4</v>
      </c>
      <c r="AS1177">
        <v>5</v>
      </c>
      <c r="AT1177">
        <v>5</v>
      </c>
      <c r="AU1177">
        <v>4</v>
      </c>
      <c r="AV1177">
        <v>4</v>
      </c>
      <c r="AW1177">
        <v>3</v>
      </c>
      <c r="AX1177" s="67" t="s">
        <v>87</v>
      </c>
      <c r="AY1177" t="s">
        <v>88</v>
      </c>
      <c r="BA1177">
        <v>5</v>
      </c>
      <c r="BB1177" s="67">
        <v>5</v>
      </c>
      <c r="BC1177" s="117" t="s">
        <v>134</v>
      </c>
      <c r="BF1177">
        <f t="shared" si="122"/>
        <v>0</v>
      </c>
      <c r="BG1177">
        <f t="shared" si="123"/>
        <v>0</v>
      </c>
      <c r="BH1177">
        <f t="shared" si="123"/>
        <v>0</v>
      </c>
      <c r="BI1177">
        <f t="shared" si="123"/>
        <v>0</v>
      </c>
      <c r="BJ1177">
        <f t="shared" si="123"/>
        <v>0</v>
      </c>
      <c r="BK1177">
        <f t="shared" si="123"/>
        <v>0</v>
      </c>
      <c r="BL1177">
        <f t="shared" si="125"/>
        <v>0</v>
      </c>
      <c r="BM1177">
        <f t="shared" si="127"/>
        <v>0</v>
      </c>
      <c r="BN1177">
        <f t="shared" si="127"/>
        <v>0</v>
      </c>
      <c r="BO1177">
        <f t="shared" si="127"/>
        <v>0</v>
      </c>
      <c r="BP1177">
        <f t="shared" si="127"/>
        <v>0</v>
      </c>
      <c r="BQ1177">
        <f t="shared" si="124"/>
        <v>0</v>
      </c>
      <c r="BR1177">
        <f t="shared" si="127"/>
        <v>1</v>
      </c>
      <c r="BS1177">
        <f t="shared" si="127"/>
        <v>0</v>
      </c>
      <c r="BT1177" s="256">
        <f t="shared" si="126"/>
        <v>4</v>
      </c>
    </row>
    <row r="1178" spans="2:72" x14ac:dyDescent="0.2">
      <c r="B1178" s="93" t="str">
        <f>IFERROR(VLOOKUP(TABLA!$F1178,BLIOTECAS!$C$1:$E$26,2,FALSE),"")</f>
        <v>FDI</v>
      </c>
      <c r="C1178" s="93" t="str">
        <f>IFERROR(VLOOKUP(TABLA!F1178,BLIOTECAS!$C$1:$E$26,3,FALSE),"")</f>
        <v>Ciencias Experimentales</v>
      </c>
      <c r="D1178" s="290" t="s">
        <v>1069</v>
      </c>
      <c r="E1178" s="128" t="s">
        <v>8</v>
      </c>
      <c r="F1178" t="s">
        <v>30</v>
      </c>
      <c r="G1178" t="s">
        <v>47</v>
      </c>
      <c r="H1178" t="s">
        <v>47</v>
      </c>
      <c r="J1178" t="s">
        <v>30</v>
      </c>
      <c r="K1178" t="s">
        <v>25</v>
      </c>
      <c r="L1178" t="s">
        <v>56</v>
      </c>
      <c r="N1178">
        <v>5</v>
      </c>
      <c r="O1178">
        <v>5</v>
      </c>
      <c r="P1178">
        <v>5</v>
      </c>
      <c r="Q1178">
        <v>5</v>
      </c>
      <c r="R1178">
        <v>5</v>
      </c>
      <c r="S1178" t="s">
        <v>87</v>
      </c>
      <c r="T1178" t="s">
        <v>87</v>
      </c>
      <c r="U1178">
        <v>5</v>
      </c>
      <c r="V1178">
        <v>1</v>
      </c>
      <c r="W1178">
        <v>1</v>
      </c>
      <c r="X1178">
        <v>1</v>
      </c>
      <c r="Y1178">
        <v>5</v>
      </c>
      <c r="Z1178">
        <v>5</v>
      </c>
      <c r="AA1178">
        <v>1</v>
      </c>
      <c r="AB1178">
        <v>1</v>
      </c>
      <c r="AC1178">
        <v>5</v>
      </c>
      <c r="AD1178">
        <v>5</v>
      </c>
      <c r="AE1178">
        <v>4</v>
      </c>
      <c r="AF1178">
        <v>4</v>
      </c>
      <c r="AG1178">
        <v>5</v>
      </c>
      <c r="AH1178">
        <v>1</v>
      </c>
      <c r="AI1178">
        <v>4</v>
      </c>
      <c r="AJ1178">
        <v>5</v>
      </c>
      <c r="AK1178" t="s">
        <v>88</v>
      </c>
      <c r="AL1178" t="s">
        <v>88</v>
      </c>
      <c r="AM1178">
        <v>2</v>
      </c>
      <c r="AN1178">
        <v>3</v>
      </c>
      <c r="AO1178" t="s">
        <v>115</v>
      </c>
      <c r="AP1178">
        <v>5</v>
      </c>
      <c r="AQ1178">
        <v>2</v>
      </c>
      <c r="AR1178">
        <v>5</v>
      </c>
      <c r="AS1178">
        <v>5</v>
      </c>
      <c r="AT1178">
        <v>5</v>
      </c>
      <c r="AU1178">
        <v>5</v>
      </c>
      <c r="AV1178">
        <v>5</v>
      </c>
      <c r="AW1178">
        <v>4</v>
      </c>
      <c r="AX1178" s="67" t="s">
        <v>88</v>
      </c>
      <c r="AY1178" t="s">
        <v>88</v>
      </c>
      <c r="BA1178">
        <v>5</v>
      </c>
      <c r="BB1178" s="67">
        <v>5</v>
      </c>
      <c r="BC1178" s="117" t="s">
        <v>135</v>
      </c>
      <c r="BD1178" t="s">
        <v>1125</v>
      </c>
      <c r="BF1178">
        <f t="shared" si="122"/>
        <v>0</v>
      </c>
      <c r="BG1178">
        <f t="shared" si="123"/>
        <v>0</v>
      </c>
      <c r="BH1178">
        <f t="shared" si="123"/>
        <v>0</v>
      </c>
      <c r="BI1178">
        <f t="shared" si="123"/>
        <v>0</v>
      </c>
      <c r="BJ1178">
        <f t="shared" si="123"/>
        <v>0</v>
      </c>
      <c r="BK1178">
        <f t="shared" si="123"/>
        <v>0</v>
      </c>
      <c r="BL1178">
        <f t="shared" si="125"/>
        <v>0</v>
      </c>
      <c r="BM1178">
        <f t="shared" si="127"/>
        <v>0</v>
      </c>
      <c r="BN1178">
        <f t="shared" si="127"/>
        <v>0</v>
      </c>
      <c r="BO1178">
        <f t="shared" si="127"/>
        <v>0</v>
      </c>
      <c r="BP1178">
        <f t="shared" si="127"/>
        <v>0</v>
      </c>
      <c r="BQ1178">
        <f t="shared" si="124"/>
        <v>0</v>
      </c>
      <c r="BR1178">
        <f t="shared" si="127"/>
        <v>1</v>
      </c>
      <c r="BS1178">
        <f t="shared" si="127"/>
        <v>0</v>
      </c>
      <c r="BT1178" s="256">
        <f t="shared" si="126"/>
        <v>5</v>
      </c>
    </row>
    <row r="1179" spans="2:72" x14ac:dyDescent="0.2">
      <c r="B1179" s="93" t="str">
        <f>IFERROR(VLOOKUP(TABLA!$F1179,BLIOTECAS!$C$1:$E$26,2,FALSE),"")</f>
        <v>OPT</v>
      </c>
      <c r="C1179" s="93" t="str">
        <f>IFERROR(VLOOKUP(TABLA!F1179,BLIOTECAS!$C$1:$E$26,3,FALSE),"")</f>
        <v>Ciencias de la Salud</v>
      </c>
      <c r="D1179" s="290" t="s">
        <v>1069</v>
      </c>
      <c r="E1179" s="128" t="s">
        <v>8</v>
      </c>
      <c r="F1179" t="s">
        <v>37</v>
      </c>
      <c r="G1179" t="s">
        <v>47</v>
      </c>
      <c r="H1179" t="s">
        <v>44</v>
      </c>
      <c r="J1179" t="s">
        <v>37</v>
      </c>
      <c r="M1179" t="s">
        <v>881</v>
      </c>
      <c r="N1179">
        <v>3</v>
      </c>
      <c r="O1179">
        <v>4</v>
      </c>
      <c r="P1179">
        <v>5</v>
      </c>
      <c r="Q1179">
        <v>3</v>
      </c>
      <c r="R1179">
        <v>5</v>
      </c>
      <c r="S1179" t="s">
        <v>88</v>
      </c>
      <c r="T1179" t="s">
        <v>88</v>
      </c>
      <c r="U1179">
        <v>4</v>
      </c>
      <c r="V1179">
        <v>4</v>
      </c>
      <c r="W1179">
        <v>4</v>
      </c>
      <c r="X1179">
        <v>5</v>
      </c>
      <c r="Y1179">
        <v>3</v>
      </c>
      <c r="Z1179">
        <v>5</v>
      </c>
      <c r="AA1179">
        <v>4</v>
      </c>
      <c r="AB1179">
        <v>4</v>
      </c>
      <c r="AC1179">
        <v>5</v>
      </c>
      <c r="AD1179">
        <v>5</v>
      </c>
      <c r="AE1179">
        <v>5</v>
      </c>
      <c r="AF1179">
        <v>4</v>
      </c>
      <c r="AG1179">
        <v>5</v>
      </c>
      <c r="AH1179">
        <v>4</v>
      </c>
      <c r="AI1179">
        <v>4</v>
      </c>
      <c r="AJ1179">
        <v>5</v>
      </c>
      <c r="AK1179" t="s">
        <v>88</v>
      </c>
      <c r="AL1179" t="s">
        <v>88</v>
      </c>
      <c r="AM1179">
        <v>4</v>
      </c>
      <c r="AN1179">
        <v>5</v>
      </c>
      <c r="AO1179" t="s">
        <v>363</v>
      </c>
      <c r="AP1179">
        <v>5</v>
      </c>
      <c r="AQ1179">
        <v>4</v>
      </c>
      <c r="AR1179">
        <v>4</v>
      </c>
      <c r="AS1179">
        <v>5</v>
      </c>
      <c r="AT1179">
        <v>4</v>
      </c>
      <c r="AU1179">
        <v>5</v>
      </c>
      <c r="AV1179">
        <v>4</v>
      </c>
      <c r="AW1179">
        <v>4</v>
      </c>
      <c r="AX1179" s="67" t="s">
        <v>87</v>
      </c>
      <c r="AY1179" t="s">
        <v>88</v>
      </c>
      <c r="BA1179">
        <v>5</v>
      </c>
      <c r="BB1179" s="67">
        <v>5</v>
      </c>
      <c r="BC1179" s="117" t="s">
        <v>134</v>
      </c>
      <c r="BD1179" t="s">
        <v>882</v>
      </c>
      <c r="BF1179">
        <f t="shared" si="122"/>
        <v>0</v>
      </c>
      <c r="BG1179">
        <f t="shared" si="123"/>
        <v>0</v>
      </c>
      <c r="BH1179">
        <f t="shared" si="123"/>
        <v>0</v>
      </c>
      <c r="BI1179">
        <f t="shared" si="123"/>
        <v>0</v>
      </c>
      <c r="BJ1179">
        <f t="shared" si="123"/>
        <v>0</v>
      </c>
      <c r="BK1179">
        <f t="shared" si="123"/>
        <v>0</v>
      </c>
      <c r="BL1179">
        <f t="shared" si="125"/>
        <v>0</v>
      </c>
      <c r="BM1179">
        <f t="shared" si="127"/>
        <v>0</v>
      </c>
      <c r="BN1179">
        <f t="shared" si="127"/>
        <v>0</v>
      </c>
      <c r="BO1179">
        <f t="shared" si="127"/>
        <v>1</v>
      </c>
      <c r="BP1179">
        <f t="shared" si="127"/>
        <v>0</v>
      </c>
      <c r="BQ1179">
        <f t="shared" si="124"/>
        <v>0</v>
      </c>
      <c r="BR1179">
        <f t="shared" si="127"/>
        <v>0</v>
      </c>
      <c r="BS1179">
        <f t="shared" si="127"/>
        <v>1</v>
      </c>
      <c r="BT1179" s="256">
        <f t="shared" si="126"/>
        <v>4</v>
      </c>
    </row>
    <row r="1180" spans="2:72" x14ac:dyDescent="0.2">
      <c r="B1180" s="93" t="str">
        <f>IFERROR(VLOOKUP(TABLA!$F1180,BLIOTECAS!$C$1:$E$26,2,FALSE),"")</f>
        <v>DER</v>
      </c>
      <c r="C1180" s="93" t="str">
        <f>IFERROR(VLOOKUP(TABLA!F1180,BLIOTECAS!$C$1:$E$26,3,FALSE),"")</f>
        <v>Ciencias Sociales</v>
      </c>
      <c r="D1180" s="290" t="s">
        <v>1069</v>
      </c>
      <c r="E1180" s="128" t="s">
        <v>8</v>
      </c>
      <c r="F1180" t="s">
        <v>14</v>
      </c>
      <c r="G1180" t="s">
        <v>47</v>
      </c>
      <c r="H1180" t="s">
        <v>48</v>
      </c>
      <c r="J1180" t="s">
        <v>476</v>
      </c>
      <c r="N1180">
        <v>3</v>
      </c>
      <c r="O1180">
        <v>5</v>
      </c>
      <c r="P1180">
        <v>4</v>
      </c>
      <c r="Q1180">
        <v>3</v>
      </c>
      <c r="R1180">
        <v>4</v>
      </c>
      <c r="S1180" t="s">
        <v>87</v>
      </c>
      <c r="T1180" t="s">
        <v>87</v>
      </c>
      <c r="U1180">
        <v>5</v>
      </c>
      <c r="V1180">
        <v>3</v>
      </c>
      <c r="W1180">
        <v>5</v>
      </c>
      <c r="X1180">
        <v>2</v>
      </c>
      <c r="Y1180">
        <v>5</v>
      </c>
      <c r="Z1180">
        <v>2</v>
      </c>
      <c r="AA1180">
        <v>2</v>
      </c>
      <c r="AB1180">
        <v>3</v>
      </c>
      <c r="AC1180">
        <v>2</v>
      </c>
      <c r="AD1180">
        <v>3</v>
      </c>
      <c r="AE1180">
        <v>5</v>
      </c>
      <c r="AF1180">
        <v>4</v>
      </c>
      <c r="AG1180">
        <v>5</v>
      </c>
      <c r="AH1180">
        <v>4</v>
      </c>
      <c r="AI1180">
        <v>3</v>
      </c>
      <c r="AJ1180">
        <v>4</v>
      </c>
      <c r="AK1180" t="s">
        <v>87</v>
      </c>
      <c r="AL1180" t="s">
        <v>88</v>
      </c>
      <c r="AN1180">
        <v>3</v>
      </c>
      <c r="AO1180" t="s">
        <v>113</v>
      </c>
      <c r="AP1180">
        <v>5</v>
      </c>
      <c r="AQ1180">
        <v>4</v>
      </c>
      <c r="AR1180">
        <v>5</v>
      </c>
      <c r="AS1180">
        <v>5</v>
      </c>
      <c r="AT1180">
        <v>5</v>
      </c>
      <c r="AU1180">
        <v>5</v>
      </c>
      <c r="AV1180">
        <v>3</v>
      </c>
      <c r="AX1180" s="67" t="s">
        <v>87</v>
      </c>
      <c r="AY1180" t="s">
        <v>87</v>
      </c>
      <c r="AZ1180" t="s">
        <v>122</v>
      </c>
      <c r="BA1180">
        <v>5</v>
      </c>
      <c r="BB1180" s="67">
        <v>5</v>
      </c>
      <c r="BC1180" s="117" t="s">
        <v>134</v>
      </c>
      <c r="BD1180" t="s">
        <v>883</v>
      </c>
      <c r="BE1180" t="s">
        <v>884</v>
      </c>
      <c r="BF1180">
        <f t="shared" si="122"/>
        <v>0</v>
      </c>
      <c r="BG1180">
        <f t="shared" si="123"/>
        <v>0</v>
      </c>
      <c r="BH1180">
        <f t="shared" si="123"/>
        <v>0</v>
      </c>
      <c r="BI1180">
        <f t="shared" si="123"/>
        <v>0</v>
      </c>
      <c r="BJ1180">
        <f t="shared" si="123"/>
        <v>0</v>
      </c>
      <c r="BK1180">
        <f t="shared" si="123"/>
        <v>0</v>
      </c>
      <c r="BL1180">
        <f t="shared" si="125"/>
        <v>0</v>
      </c>
      <c r="BM1180">
        <f t="shared" si="127"/>
        <v>0</v>
      </c>
      <c r="BN1180">
        <f t="shared" si="127"/>
        <v>0</v>
      </c>
      <c r="BO1180">
        <f t="shared" si="127"/>
        <v>1</v>
      </c>
      <c r="BP1180">
        <f t="shared" si="127"/>
        <v>0</v>
      </c>
      <c r="BQ1180">
        <f t="shared" si="124"/>
        <v>0</v>
      </c>
      <c r="BR1180">
        <f t="shared" si="127"/>
        <v>0</v>
      </c>
      <c r="BS1180">
        <f t="shared" si="127"/>
        <v>0</v>
      </c>
      <c r="BT1180" s="256">
        <f t="shared" si="126"/>
        <v>4</v>
      </c>
    </row>
    <row r="1181" spans="2:72" x14ac:dyDescent="0.2">
      <c r="B1181" s="93" t="str">
        <f>IFERROR(VLOOKUP(TABLA!$F1181,BLIOTECAS!$C$1:$E$26,2,FALSE),"")</f>
        <v>GHI</v>
      </c>
      <c r="C1181" s="93" t="str">
        <f>IFERROR(VLOOKUP(TABLA!F1181,BLIOTECAS!$C$1:$E$26,3,FALSE),"")</f>
        <v>Humanidades</v>
      </c>
      <c r="D1181" s="290" t="s">
        <v>1069</v>
      </c>
      <c r="E1181" s="128" t="s">
        <v>362</v>
      </c>
      <c r="F1181" t="s">
        <v>13</v>
      </c>
      <c r="G1181" t="s">
        <v>44</v>
      </c>
      <c r="H1181" t="s">
        <v>44</v>
      </c>
      <c r="J1181" t="s">
        <v>476</v>
      </c>
      <c r="K1181" t="s">
        <v>13</v>
      </c>
      <c r="L1181" t="s">
        <v>31</v>
      </c>
      <c r="N1181">
        <v>5</v>
      </c>
      <c r="O1181">
        <v>5</v>
      </c>
      <c r="P1181">
        <v>5</v>
      </c>
      <c r="Q1181">
        <v>3</v>
      </c>
      <c r="R1181">
        <v>5</v>
      </c>
      <c r="S1181" t="s">
        <v>88</v>
      </c>
      <c r="T1181" t="s">
        <v>88</v>
      </c>
      <c r="U1181">
        <v>3</v>
      </c>
      <c r="V1181">
        <v>3</v>
      </c>
      <c r="W1181">
        <v>3</v>
      </c>
      <c r="X1181">
        <v>5</v>
      </c>
      <c r="Y1181">
        <v>3</v>
      </c>
      <c r="Z1181">
        <v>5</v>
      </c>
      <c r="AA1181">
        <v>3</v>
      </c>
      <c r="AB1181">
        <v>5</v>
      </c>
      <c r="AC1181">
        <v>3</v>
      </c>
      <c r="AD1181">
        <v>5</v>
      </c>
      <c r="AE1181">
        <v>5</v>
      </c>
      <c r="AF1181">
        <v>5</v>
      </c>
      <c r="AG1181">
        <v>5</v>
      </c>
      <c r="AH1181">
        <v>5</v>
      </c>
      <c r="AI1181">
        <v>5</v>
      </c>
      <c r="AJ1181">
        <v>4</v>
      </c>
      <c r="AK1181" t="s">
        <v>87</v>
      </c>
      <c r="AL1181" t="s">
        <v>87</v>
      </c>
      <c r="AM1181">
        <v>3</v>
      </c>
      <c r="AN1181">
        <v>2</v>
      </c>
      <c r="AO1181" t="s">
        <v>115</v>
      </c>
      <c r="AP1181">
        <v>5</v>
      </c>
      <c r="AQ1181">
        <v>5</v>
      </c>
      <c r="AR1181">
        <v>5</v>
      </c>
      <c r="AS1181">
        <v>5</v>
      </c>
      <c r="AT1181">
        <v>5</v>
      </c>
      <c r="AU1181">
        <v>5</v>
      </c>
      <c r="AV1181">
        <v>5</v>
      </c>
      <c r="AW1181">
        <v>5</v>
      </c>
      <c r="AX1181" s="67" t="s">
        <v>87</v>
      </c>
      <c r="AY1181" t="s">
        <v>88</v>
      </c>
      <c r="BA1181">
        <v>5</v>
      </c>
      <c r="BB1181" s="67">
        <v>5</v>
      </c>
      <c r="BC1181" s="117" t="s">
        <v>135</v>
      </c>
      <c r="BF1181">
        <f t="shared" si="122"/>
        <v>0</v>
      </c>
      <c r="BG1181">
        <f t="shared" si="123"/>
        <v>0</v>
      </c>
      <c r="BH1181">
        <f t="shared" si="123"/>
        <v>0</v>
      </c>
      <c r="BI1181">
        <f t="shared" si="123"/>
        <v>0</v>
      </c>
      <c r="BJ1181">
        <f t="shared" si="123"/>
        <v>0</v>
      </c>
      <c r="BK1181">
        <f t="shared" si="123"/>
        <v>0</v>
      </c>
      <c r="BL1181">
        <f t="shared" si="125"/>
        <v>0</v>
      </c>
      <c r="BM1181">
        <f t="shared" si="127"/>
        <v>0</v>
      </c>
      <c r="BN1181">
        <f t="shared" si="127"/>
        <v>0</v>
      </c>
      <c r="BO1181">
        <f t="shared" si="127"/>
        <v>0</v>
      </c>
      <c r="BP1181">
        <f t="shared" si="127"/>
        <v>0</v>
      </c>
      <c r="BQ1181">
        <f t="shared" si="124"/>
        <v>0</v>
      </c>
      <c r="BR1181">
        <f t="shared" si="127"/>
        <v>1</v>
      </c>
      <c r="BS1181">
        <f t="shared" si="127"/>
        <v>0</v>
      </c>
      <c r="BT1181" s="256">
        <f t="shared" si="126"/>
        <v>5</v>
      </c>
    </row>
    <row r="1182" spans="2:72" x14ac:dyDescent="0.2">
      <c r="B1182" s="93" t="str">
        <f>IFERROR(VLOOKUP(TABLA!$F1182,BLIOTECAS!$C$1:$E$26,2,FALSE),"")</f>
        <v>QUI</v>
      </c>
      <c r="C1182" s="93" t="str">
        <f>IFERROR(VLOOKUP(TABLA!F1182,BLIOTECAS!$C$1:$E$26,3,FALSE),"")</f>
        <v>Ciencias Experimentales</v>
      </c>
      <c r="D1182" s="290" t="s">
        <v>1069</v>
      </c>
      <c r="E1182" s="128" t="s">
        <v>8</v>
      </c>
      <c r="F1182" t="s">
        <v>19</v>
      </c>
      <c r="G1182" t="s">
        <v>47</v>
      </c>
      <c r="H1182" t="s">
        <v>46</v>
      </c>
      <c r="J1182" t="s">
        <v>19</v>
      </c>
      <c r="K1182" t="s">
        <v>56</v>
      </c>
      <c r="L1182" t="s">
        <v>26</v>
      </c>
      <c r="N1182">
        <v>4</v>
      </c>
      <c r="O1182">
        <v>4</v>
      </c>
      <c r="P1182">
        <v>4</v>
      </c>
      <c r="Q1182">
        <v>2</v>
      </c>
      <c r="R1182">
        <v>4</v>
      </c>
      <c r="S1182" t="s">
        <v>88</v>
      </c>
      <c r="T1182" t="s">
        <v>87</v>
      </c>
      <c r="U1182">
        <v>4</v>
      </c>
      <c r="V1182">
        <v>2</v>
      </c>
      <c r="W1182">
        <v>3</v>
      </c>
      <c r="X1182">
        <v>1</v>
      </c>
      <c r="Y1182">
        <v>4</v>
      </c>
      <c r="Z1182">
        <v>4</v>
      </c>
      <c r="AA1182">
        <v>3</v>
      </c>
      <c r="AB1182">
        <v>4</v>
      </c>
      <c r="AC1182">
        <v>3</v>
      </c>
      <c r="AD1182">
        <v>3</v>
      </c>
      <c r="AE1182">
        <v>4</v>
      </c>
      <c r="AF1182">
        <v>3</v>
      </c>
      <c r="AG1182">
        <v>4</v>
      </c>
      <c r="AH1182">
        <v>4</v>
      </c>
      <c r="AI1182">
        <v>3</v>
      </c>
      <c r="AJ1182">
        <v>3</v>
      </c>
      <c r="AK1182" t="s">
        <v>88</v>
      </c>
      <c r="AL1182" t="s">
        <v>88</v>
      </c>
      <c r="AM1182">
        <v>3</v>
      </c>
      <c r="AN1182">
        <v>3</v>
      </c>
      <c r="AO1182" t="s">
        <v>113</v>
      </c>
      <c r="AP1182">
        <v>5</v>
      </c>
      <c r="AQ1182">
        <v>3</v>
      </c>
      <c r="AR1182">
        <v>5</v>
      </c>
      <c r="AS1182">
        <v>5</v>
      </c>
      <c r="AT1182">
        <v>5</v>
      </c>
      <c r="AU1182">
        <v>5</v>
      </c>
      <c r="AV1182">
        <v>3</v>
      </c>
      <c r="AW1182">
        <v>3</v>
      </c>
      <c r="AX1182" s="67" t="s">
        <v>88</v>
      </c>
      <c r="AY1182" t="s">
        <v>88</v>
      </c>
      <c r="BA1182">
        <v>4</v>
      </c>
      <c r="BB1182" s="67">
        <v>4</v>
      </c>
      <c r="BC1182" s="117" t="s">
        <v>134</v>
      </c>
      <c r="BF1182">
        <f t="shared" si="122"/>
        <v>0</v>
      </c>
      <c r="BG1182">
        <f t="shared" si="123"/>
        <v>0</v>
      </c>
      <c r="BH1182">
        <f t="shared" si="123"/>
        <v>0</v>
      </c>
      <c r="BI1182">
        <f t="shared" si="123"/>
        <v>0</v>
      </c>
      <c r="BJ1182">
        <f t="shared" si="123"/>
        <v>0</v>
      </c>
      <c r="BK1182">
        <f t="shared" si="123"/>
        <v>0</v>
      </c>
      <c r="BL1182">
        <f t="shared" si="125"/>
        <v>0</v>
      </c>
      <c r="BM1182">
        <f t="shared" si="127"/>
        <v>0</v>
      </c>
      <c r="BN1182">
        <f t="shared" si="127"/>
        <v>0</v>
      </c>
      <c r="BO1182">
        <f t="shared" si="127"/>
        <v>1</v>
      </c>
      <c r="BP1182">
        <f t="shared" si="127"/>
        <v>0</v>
      </c>
      <c r="BQ1182">
        <f t="shared" si="124"/>
        <v>0</v>
      </c>
      <c r="BR1182">
        <f t="shared" si="127"/>
        <v>0</v>
      </c>
      <c r="BS1182">
        <f t="shared" si="127"/>
        <v>0</v>
      </c>
      <c r="BT1182" s="256">
        <f t="shared" si="126"/>
        <v>4</v>
      </c>
    </row>
    <row r="1183" spans="2:72" x14ac:dyDescent="0.2">
      <c r="B1183" s="93" t="str">
        <f>IFERROR(VLOOKUP(TABLA!$F1183,BLIOTECAS!$C$1:$E$26,2,FALSE),"")</f>
        <v>VET</v>
      </c>
      <c r="C1183" s="93" t="str">
        <f>IFERROR(VLOOKUP(TABLA!F1183,BLIOTECAS!$C$1:$E$26,3,FALSE),"")</f>
        <v>Ciencias de la Salud</v>
      </c>
      <c r="D1183" s="290" t="s">
        <v>1069</v>
      </c>
      <c r="E1183" s="128" t="s">
        <v>8</v>
      </c>
      <c r="F1183" t="s">
        <v>21</v>
      </c>
      <c r="G1183" t="s">
        <v>47</v>
      </c>
      <c r="H1183" t="s">
        <v>44</v>
      </c>
      <c r="J1183" t="s">
        <v>476</v>
      </c>
      <c r="K1183" t="s">
        <v>13</v>
      </c>
      <c r="L1183" t="s">
        <v>21</v>
      </c>
      <c r="M1183" t="s">
        <v>885</v>
      </c>
      <c r="N1183">
        <v>4</v>
      </c>
      <c r="O1183">
        <v>5</v>
      </c>
      <c r="P1183">
        <v>5</v>
      </c>
      <c r="Q1183">
        <v>4</v>
      </c>
      <c r="R1183">
        <v>5</v>
      </c>
      <c r="S1183" t="s">
        <v>88</v>
      </c>
      <c r="T1183" t="s">
        <v>88</v>
      </c>
      <c r="U1183">
        <v>1</v>
      </c>
      <c r="V1183">
        <v>1</v>
      </c>
      <c r="W1183">
        <v>1</v>
      </c>
      <c r="X1183">
        <v>1</v>
      </c>
      <c r="Y1183">
        <v>4</v>
      </c>
      <c r="Z1183">
        <v>5</v>
      </c>
      <c r="AA1183">
        <v>5</v>
      </c>
      <c r="AB1183">
        <v>5</v>
      </c>
      <c r="AC1183">
        <v>3</v>
      </c>
      <c r="AD1183">
        <v>3</v>
      </c>
      <c r="AE1183">
        <v>3</v>
      </c>
      <c r="AF1183">
        <v>3</v>
      </c>
      <c r="AG1183">
        <v>4</v>
      </c>
      <c r="AH1183">
        <v>2</v>
      </c>
      <c r="AI1183">
        <v>3</v>
      </c>
      <c r="AJ1183">
        <v>3</v>
      </c>
      <c r="AK1183" t="s">
        <v>88</v>
      </c>
      <c r="AL1183" t="s">
        <v>88</v>
      </c>
      <c r="AM1183">
        <v>3</v>
      </c>
      <c r="AN1183">
        <v>3</v>
      </c>
      <c r="AO1183" t="s">
        <v>115</v>
      </c>
      <c r="AP1183">
        <v>3</v>
      </c>
      <c r="AQ1183">
        <v>3</v>
      </c>
      <c r="AR1183">
        <v>3</v>
      </c>
      <c r="AS1183">
        <v>3</v>
      </c>
      <c r="AT1183">
        <v>3</v>
      </c>
      <c r="AU1183">
        <v>3</v>
      </c>
      <c r="AV1183">
        <v>3</v>
      </c>
      <c r="AW1183">
        <v>3</v>
      </c>
      <c r="AX1183" s="67" t="s">
        <v>87</v>
      </c>
      <c r="AY1183" t="s">
        <v>88</v>
      </c>
      <c r="BA1183">
        <v>5</v>
      </c>
      <c r="BB1183" s="67">
        <v>5</v>
      </c>
      <c r="BC1183" s="117" t="s">
        <v>134</v>
      </c>
      <c r="BF1183">
        <f t="shared" si="122"/>
        <v>0</v>
      </c>
      <c r="BG1183">
        <f t="shared" si="123"/>
        <v>0</v>
      </c>
      <c r="BH1183">
        <f t="shared" si="123"/>
        <v>0</v>
      </c>
      <c r="BI1183">
        <f t="shared" si="123"/>
        <v>0</v>
      </c>
      <c r="BJ1183">
        <f t="shared" si="123"/>
        <v>0</v>
      </c>
      <c r="BK1183">
        <f t="shared" si="123"/>
        <v>0</v>
      </c>
      <c r="BL1183">
        <f t="shared" si="125"/>
        <v>0</v>
      </c>
      <c r="BM1183">
        <f t="shared" si="127"/>
        <v>0</v>
      </c>
      <c r="BN1183">
        <f t="shared" si="127"/>
        <v>0</v>
      </c>
      <c r="BO1183">
        <f t="shared" si="127"/>
        <v>0</v>
      </c>
      <c r="BP1183">
        <f t="shared" si="127"/>
        <v>0</v>
      </c>
      <c r="BQ1183">
        <f t="shared" si="124"/>
        <v>0</v>
      </c>
      <c r="BR1183">
        <f t="shared" si="127"/>
        <v>1</v>
      </c>
      <c r="BS1183">
        <f t="shared" si="127"/>
        <v>0</v>
      </c>
      <c r="BT1183" s="256">
        <f t="shared" si="126"/>
        <v>4</v>
      </c>
    </row>
    <row r="1184" spans="2:72" x14ac:dyDescent="0.2">
      <c r="B1184" s="93" t="str">
        <f>IFERROR(VLOOKUP(TABLA!$F1184,BLIOTECAS!$C$1:$E$26,2,FALSE),"")</f>
        <v>GHI</v>
      </c>
      <c r="C1184" s="93" t="str">
        <f>IFERROR(VLOOKUP(TABLA!F1184,BLIOTECAS!$C$1:$E$26,3,FALSE),"")</f>
        <v>Humanidades</v>
      </c>
      <c r="D1184" s="290" t="s">
        <v>1069</v>
      </c>
      <c r="E1184" s="128" t="s">
        <v>8</v>
      </c>
      <c r="F1184" t="s">
        <v>13</v>
      </c>
      <c r="G1184" t="s">
        <v>46</v>
      </c>
      <c r="H1184" t="s">
        <v>46</v>
      </c>
      <c r="J1184" t="s">
        <v>38</v>
      </c>
      <c r="K1184" t="s">
        <v>13</v>
      </c>
      <c r="L1184" t="s">
        <v>56</v>
      </c>
      <c r="M1184" t="s">
        <v>886</v>
      </c>
      <c r="N1184">
        <v>5</v>
      </c>
      <c r="O1184">
        <v>5</v>
      </c>
      <c r="P1184">
        <v>4</v>
      </c>
      <c r="Q1184">
        <v>4</v>
      </c>
      <c r="R1184">
        <v>5</v>
      </c>
      <c r="S1184" t="s">
        <v>87</v>
      </c>
      <c r="T1184" t="s">
        <v>87</v>
      </c>
      <c r="U1184">
        <v>2</v>
      </c>
      <c r="V1184">
        <v>2</v>
      </c>
      <c r="W1184">
        <v>4</v>
      </c>
      <c r="X1184">
        <v>1</v>
      </c>
      <c r="Y1184">
        <v>1</v>
      </c>
      <c r="Z1184">
        <v>3</v>
      </c>
      <c r="AA1184">
        <v>2</v>
      </c>
      <c r="AB1184">
        <v>3</v>
      </c>
      <c r="AC1184">
        <v>5</v>
      </c>
      <c r="AD1184">
        <v>4</v>
      </c>
      <c r="AE1184">
        <v>4</v>
      </c>
      <c r="AF1184">
        <v>4</v>
      </c>
      <c r="AG1184">
        <v>5</v>
      </c>
      <c r="AH1184">
        <v>5</v>
      </c>
      <c r="AI1184">
        <v>3</v>
      </c>
      <c r="AJ1184">
        <v>3</v>
      </c>
      <c r="AK1184" t="s">
        <v>88</v>
      </c>
      <c r="AL1184" t="s">
        <v>88</v>
      </c>
      <c r="AM1184">
        <v>5</v>
      </c>
      <c r="AN1184">
        <v>4</v>
      </c>
      <c r="AO1184" t="s">
        <v>115</v>
      </c>
      <c r="AP1184">
        <v>5</v>
      </c>
      <c r="AQ1184">
        <v>4</v>
      </c>
      <c r="AR1184">
        <v>5</v>
      </c>
      <c r="AS1184">
        <v>5</v>
      </c>
      <c r="AT1184">
        <v>5</v>
      </c>
      <c r="AU1184">
        <v>5</v>
      </c>
      <c r="AV1184">
        <v>4</v>
      </c>
      <c r="AW1184">
        <v>4</v>
      </c>
      <c r="AX1184" s="67" t="s">
        <v>87</v>
      </c>
      <c r="AY1184" t="s">
        <v>88</v>
      </c>
      <c r="BA1184">
        <v>5</v>
      </c>
      <c r="BB1184" s="67">
        <v>5</v>
      </c>
      <c r="BC1184" s="117" t="s">
        <v>135</v>
      </c>
      <c r="BD1184" t="s">
        <v>887</v>
      </c>
      <c r="BF1184">
        <f t="shared" si="122"/>
        <v>0</v>
      </c>
      <c r="BG1184">
        <f t="shared" si="123"/>
        <v>0</v>
      </c>
      <c r="BH1184">
        <f t="shared" si="123"/>
        <v>0</v>
      </c>
      <c r="BI1184">
        <f t="shared" si="123"/>
        <v>0</v>
      </c>
      <c r="BJ1184">
        <f t="shared" si="123"/>
        <v>0</v>
      </c>
      <c r="BK1184">
        <f t="shared" si="123"/>
        <v>0</v>
      </c>
      <c r="BL1184">
        <f t="shared" si="125"/>
        <v>0</v>
      </c>
      <c r="BM1184">
        <f t="shared" si="127"/>
        <v>0</v>
      </c>
      <c r="BN1184">
        <f t="shared" si="127"/>
        <v>0</v>
      </c>
      <c r="BO1184">
        <f t="shared" si="127"/>
        <v>0</v>
      </c>
      <c r="BP1184">
        <f t="shared" si="127"/>
        <v>0</v>
      </c>
      <c r="BQ1184">
        <f t="shared" si="124"/>
        <v>0</v>
      </c>
      <c r="BR1184">
        <f t="shared" si="127"/>
        <v>1</v>
      </c>
      <c r="BS1184">
        <f t="shared" si="127"/>
        <v>0</v>
      </c>
      <c r="BT1184" s="256">
        <f t="shared" si="126"/>
        <v>5</v>
      </c>
    </row>
    <row r="1185" spans="2:72" x14ac:dyDescent="0.2">
      <c r="B1185" s="93" t="str">
        <f>IFERROR(VLOOKUP(TABLA!$F1185,BLIOTECAS!$C$1:$E$26,2,FALSE),"")</f>
        <v>DER</v>
      </c>
      <c r="C1185" s="93" t="str">
        <f>IFERROR(VLOOKUP(TABLA!F1185,BLIOTECAS!$C$1:$E$26,3,FALSE),"")</f>
        <v>Ciencias Sociales</v>
      </c>
      <c r="D1185" s="290" t="s">
        <v>1069</v>
      </c>
      <c r="E1185" s="128" t="s">
        <v>8</v>
      </c>
      <c r="F1185" t="s">
        <v>14</v>
      </c>
      <c r="G1185" t="s">
        <v>47</v>
      </c>
      <c r="H1185" t="s">
        <v>46</v>
      </c>
      <c r="J1185" t="s">
        <v>476</v>
      </c>
      <c r="N1185">
        <v>3</v>
      </c>
      <c r="O1185">
        <v>4</v>
      </c>
      <c r="P1185">
        <v>5</v>
      </c>
      <c r="Q1185">
        <v>3</v>
      </c>
      <c r="R1185">
        <v>4</v>
      </c>
      <c r="S1185" t="s">
        <v>87</v>
      </c>
      <c r="T1185" t="s">
        <v>87</v>
      </c>
      <c r="U1185">
        <v>5</v>
      </c>
      <c r="V1185">
        <v>2</v>
      </c>
      <c r="W1185">
        <v>4</v>
      </c>
      <c r="X1185">
        <v>3</v>
      </c>
      <c r="Y1185">
        <v>4</v>
      </c>
      <c r="Z1185">
        <v>5</v>
      </c>
      <c r="AA1185">
        <v>4</v>
      </c>
      <c r="AB1185">
        <v>4</v>
      </c>
      <c r="AC1185">
        <v>3</v>
      </c>
      <c r="AD1185">
        <v>5</v>
      </c>
      <c r="AE1185">
        <v>5</v>
      </c>
      <c r="AF1185">
        <v>5</v>
      </c>
      <c r="AG1185">
        <v>5</v>
      </c>
      <c r="AH1185">
        <v>4</v>
      </c>
      <c r="AI1185">
        <v>3</v>
      </c>
      <c r="AJ1185">
        <v>5</v>
      </c>
      <c r="AK1185" t="s">
        <v>88</v>
      </c>
      <c r="AL1185" t="s">
        <v>88</v>
      </c>
      <c r="AM1185">
        <v>4</v>
      </c>
      <c r="AN1185">
        <v>5</v>
      </c>
      <c r="AO1185" t="s">
        <v>115</v>
      </c>
      <c r="AP1185">
        <v>5</v>
      </c>
      <c r="AQ1185">
        <v>5</v>
      </c>
      <c r="AR1185">
        <v>5</v>
      </c>
      <c r="AS1185">
        <v>5</v>
      </c>
      <c r="AT1185">
        <v>5</v>
      </c>
      <c r="AU1185">
        <v>5</v>
      </c>
      <c r="AV1185">
        <v>5</v>
      </c>
      <c r="AW1185">
        <v>3</v>
      </c>
      <c r="AX1185" s="67" t="s">
        <v>88</v>
      </c>
      <c r="AY1185" t="s">
        <v>88</v>
      </c>
      <c r="BA1185">
        <v>5</v>
      </c>
      <c r="BB1185" s="67">
        <v>5</v>
      </c>
      <c r="BC1185" s="117" t="s">
        <v>134</v>
      </c>
      <c r="BF1185">
        <f t="shared" si="122"/>
        <v>0</v>
      </c>
      <c r="BG1185">
        <f t="shared" si="123"/>
        <v>0</v>
      </c>
      <c r="BH1185">
        <f t="shared" si="123"/>
        <v>0</v>
      </c>
      <c r="BI1185">
        <f t="shared" si="123"/>
        <v>0</v>
      </c>
      <c r="BJ1185">
        <f t="shared" si="123"/>
        <v>0</v>
      </c>
      <c r="BK1185">
        <f t="shared" si="123"/>
        <v>0</v>
      </c>
      <c r="BL1185">
        <f t="shared" si="125"/>
        <v>0</v>
      </c>
      <c r="BM1185">
        <f t="shared" si="127"/>
        <v>0</v>
      </c>
      <c r="BN1185">
        <f t="shared" si="127"/>
        <v>0</v>
      </c>
      <c r="BO1185">
        <f t="shared" si="127"/>
        <v>0</v>
      </c>
      <c r="BP1185">
        <f t="shared" si="127"/>
        <v>0</v>
      </c>
      <c r="BQ1185">
        <f t="shared" si="124"/>
        <v>0</v>
      </c>
      <c r="BR1185">
        <f t="shared" si="127"/>
        <v>1</v>
      </c>
      <c r="BS1185">
        <f t="shared" si="127"/>
        <v>0</v>
      </c>
      <c r="BT1185" s="256">
        <f t="shared" si="126"/>
        <v>4</v>
      </c>
    </row>
    <row r="1186" spans="2:72" x14ac:dyDescent="0.2">
      <c r="B1186" s="93" t="str">
        <f>IFERROR(VLOOKUP(TABLA!$F1186,BLIOTECAS!$C$1:$E$26,2,FALSE),"")</f>
        <v>EST</v>
      </c>
      <c r="C1186" s="93" t="str">
        <f>IFERROR(VLOOKUP(TABLA!F1186,BLIOTECAS!$C$1:$E$26,3,FALSE),"")</f>
        <v>Ciencias Experimentales</v>
      </c>
      <c r="D1186" s="290" t="s">
        <v>1069</v>
      </c>
      <c r="E1186" s="128" t="s">
        <v>8</v>
      </c>
      <c r="F1186" t="s">
        <v>38</v>
      </c>
      <c r="G1186" t="s">
        <v>47</v>
      </c>
      <c r="H1186" t="s">
        <v>44</v>
      </c>
      <c r="J1186" t="s">
        <v>476</v>
      </c>
      <c r="N1186">
        <v>4</v>
      </c>
      <c r="O1186">
        <v>4</v>
      </c>
      <c r="P1186">
        <v>3</v>
      </c>
      <c r="Q1186">
        <v>3</v>
      </c>
      <c r="R1186">
        <v>4</v>
      </c>
      <c r="S1186" t="s">
        <v>88</v>
      </c>
      <c r="T1186" t="s">
        <v>88</v>
      </c>
      <c r="U1186">
        <v>1</v>
      </c>
      <c r="V1186">
        <v>1</v>
      </c>
      <c r="W1186">
        <v>1</v>
      </c>
      <c r="X1186">
        <v>1</v>
      </c>
      <c r="Y1186">
        <v>5</v>
      </c>
      <c r="Z1186">
        <v>1</v>
      </c>
      <c r="AA1186">
        <v>4</v>
      </c>
      <c r="AB1186">
        <v>1</v>
      </c>
      <c r="AC1186">
        <v>4</v>
      </c>
      <c r="AD1186">
        <v>3</v>
      </c>
      <c r="AE1186">
        <v>3</v>
      </c>
      <c r="AF1186">
        <v>3</v>
      </c>
      <c r="AG1186">
        <v>3</v>
      </c>
      <c r="AH1186">
        <v>3</v>
      </c>
      <c r="AI1186">
        <v>3</v>
      </c>
      <c r="AJ1186">
        <v>3</v>
      </c>
      <c r="AK1186" t="s">
        <v>88</v>
      </c>
      <c r="AL1186" t="s">
        <v>88</v>
      </c>
      <c r="AM1186">
        <v>3</v>
      </c>
      <c r="AN1186">
        <v>3</v>
      </c>
      <c r="AO1186" t="s">
        <v>115</v>
      </c>
      <c r="AP1186">
        <v>3</v>
      </c>
      <c r="AQ1186">
        <v>3</v>
      </c>
      <c r="AR1186">
        <v>3</v>
      </c>
      <c r="AS1186">
        <v>3</v>
      </c>
      <c r="AT1186">
        <v>3</v>
      </c>
      <c r="AU1186">
        <v>3</v>
      </c>
      <c r="AV1186">
        <v>3</v>
      </c>
      <c r="AW1186">
        <v>3</v>
      </c>
      <c r="AX1186" s="67" t="s">
        <v>88</v>
      </c>
      <c r="AY1186" t="s">
        <v>88</v>
      </c>
      <c r="BA1186">
        <v>3</v>
      </c>
      <c r="BB1186" s="67">
        <v>4</v>
      </c>
      <c r="BC1186" s="117" t="s">
        <v>134</v>
      </c>
      <c r="BF1186">
        <f t="shared" si="122"/>
        <v>0</v>
      </c>
      <c r="BG1186">
        <f t="shared" si="123"/>
        <v>0</v>
      </c>
      <c r="BH1186">
        <f t="shared" si="123"/>
        <v>0</v>
      </c>
      <c r="BI1186">
        <f t="shared" si="123"/>
        <v>0</v>
      </c>
      <c r="BJ1186">
        <f t="shared" si="123"/>
        <v>0</v>
      </c>
      <c r="BK1186">
        <f t="shared" si="123"/>
        <v>0</v>
      </c>
      <c r="BL1186">
        <f t="shared" si="125"/>
        <v>0</v>
      </c>
      <c r="BM1186">
        <f t="shared" si="127"/>
        <v>0</v>
      </c>
      <c r="BN1186">
        <f t="shared" si="127"/>
        <v>0</v>
      </c>
      <c r="BO1186">
        <f t="shared" si="127"/>
        <v>0</v>
      </c>
      <c r="BP1186">
        <f t="shared" si="127"/>
        <v>0</v>
      </c>
      <c r="BQ1186">
        <f t="shared" si="124"/>
        <v>0</v>
      </c>
      <c r="BR1186">
        <f t="shared" si="127"/>
        <v>1</v>
      </c>
      <c r="BS1186">
        <f t="shared" si="127"/>
        <v>0</v>
      </c>
      <c r="BT1186" s="256">
        <f t="shared" si="126"/>
        <v>4</v>
      </c>
    </row>
    <row r="1187" spans="2:72" x14ac:dyDescent="0.2">
      <c r="B1187" s="93" t="str">
        <f>IFERROR(VLOOKUP(TABLA!$F1187,BLIOTECAS!$C$1:$E$26,2,FALSE),"")</f>
        <v>FIS</v>
      </c>
      <c r="C1187" s="93" t="str">
        <f>IFERROR(VLOOKUP(TABLA!F1187,BLIOTECAS!$C$1:$E$26,3,FALSE),"")</f>
        <v>Ciencias Experimentales</v>
      </c>
      <c r="D1187" s="290" t="s">
        <v>1069</v>
      </c>
      <c r="E1187" s="128" t="s">
        <v>8</v>
      </c>
      <c r="F1187" t="s">
        <v>26</v>
      </c>
      <c r="G1187" t="s">
        <v>46</v>
      </c>
      <c r="H1187" t="s">
        <v>46</v>
      </c>
      <c r="J1187" t="s">
        <v>26</v>
      </c>
      <c r="K1187" t="s">
        <v>56</v>
      </c>
      <c r="N1187">
        <v>5</v>
      </c>
      <c r="O1187">
        <v>4</v>
      </c>
      <c r="P1187">
        <v>5</v>
      </c>
      <c r="Q1187">
        <v>4</v>
      </c>
      <c r="R1187">
        <v>5</v>
      </c>
      <c r="S1187" t="s">
        <v>88</v>
      </c>
      <c r="T1187" t="s">
        <v>88</v>
      </c>
      <c r="U1187">
        <v>1</v>
      </c>
      <c r="V1187">
        <v>2</v>
      </c>
      <c r="W1187">
        <v>3</v>
      </c>
      <c r="X1187">
        <v>2</v>
      </c>
      <c r="Y1187">
        <v>5</v>
      </c>
      <c r="Z1187">
        <v>4</v>
      </c>
      <c r="AA1187">
        <v>5</v>
      </c>
      <c r="AB1187">
        <v>4</v>
      </c>
      <c r="AC1187">
        <v>4</v>
      </c>
      <c r="AD1187">
        <v>4</v>
      </c>
      <c r="AE1187">
        <v>4</v>
      </c>
      <c r="AF1187">
        <v>5</v>
      </c>
      <c r="AG1187">
        <v>4</v>
      </c>
      <c r="AH1187">
        <v>4</v>
      </c>
      <c r="AI1187">
        <v>4</v>
      </c>
      <c r="AJ1187">
        <v>3</v>
      </c>
      <c r="AK1187" t="s">
        <v>88</v>
      </c>
      <c r="AL1187" t="s">
        <v>88</v>
      </c>
      <c r="AM1187">
        <v>5</v>
      </c>
      <c r="AN1187">
        <v>3</v>
      </c>
      <c r="AO1187" t="s">
        <v>115</v>
      </c>
      <c r="AP1187">
        <v>5</v>
      </c>
      <c r="AQ1187">
        <v>5</v>
      </c>
      <c r="AR1187">
        <v>5</v>
      </c>
      <c r="AS1187">
        <v>5</v>
      </c>
      <c r="AT1187">
        <v>5</v>
      </c>
      <c r="AU1187">
        <v>5</v>
      </c>
      <c r="AV1187">
        <v>5</v>
      </c>
      <c r="AW1187">
        <v>5</v>
      </c>
      <c r="AX1187" s="67" t="s">
        <v>87</v>
      </c>
      <c r="AY1187" t="s">
        <v>88</v>
      </c>
      <c r="BA1187">
        <v>5</v>
      </c>
      <c r="BB1187" s="67">
        <v>5</v>
      </c>
      <c r="BC1187" s="117" t="s">
        <v>135</v>
      </c>
      <c r="BF1187">
        <f t="shared" si="122"/>
        <v>0</v>
      </c>
      <c r="BG1187">
        <f t="shared" si="123"/>
        <v>0</v>
      </c>
      <c r="BH1187">
        <f t="shared" si="123"/>
        <v>0</v>
      </c>
      <c r="BI1187">
        <f t="shared" ref="BG1187:BK1238" si="128">IF(IFERROR(FIND(BI$2,$I1187,1),0)&lt;&gt;0,1,0)</f>
        <v>0</v>
      </c>
      <c r="BJ1187">
        <f t="shared" si="128"/>
        <v>0</v>
      </c>
      <c r="BK1187">
        <f t="shared" si="128"/>
        <v>0</v>
      </c>
      <c r="BL1187">
        <f t="shared" si="125"/>
        <v>0</v>
      </c>
      <c r="BM1187">
        <f t="shared" si="127"/>
        <v>0</v>
      </c>
      <c r="BN1187">
        <f t="shared" si="127"/>
        <v>0</v>
      </c>
      <c r="BO1187">
        <f t="shared" si="127"/>
        <v>0</v>
      </c>
      <c r="BP1187">
        <f t="shared" si="127"/>
        <v>0</v>
      </c>
      <c r="BQ1187">
        <f t="shared" si="124"/>
        <v>0</v>
      </c>
      <c r="BR1187">
        <f t="shared" si="127"/>
        <v>1</v>
      </c>
      <c r="BS1187">
        <f t="shared" si="127"/>
        <v>0</v>
      </c>
      <c r="BT1187" s="256">
        <f t="shared" si="126"/>
        <v>5</v>
      </c>
    </row>
    <row r="1188" spans="2:72" x14ac:dyDescent="0.2">
      <c r="B1188" s="93" t="str">
        <f>IFERROR(VLOOKUP(TABLA!$F1188,BLIOTECAS!$C$1:$E$26,2,FALSE),"")</f>
        <v>FLL</v>
      </c>
      <c r="C1188" s="93" t="str">
        <f>IFERROR(VLOOKUP(TABLA!F1188,BLIOTECAS!$C$1:$E$26,3,FALSE),"")</f>
        <v>Humanidades</v>
      </c>
      <c r="D1188" s="290" t="s">
        <v>1069</v>
      </c>
      <c r="E1188" s="128" t="s">
        <v>8</v>
      </c>
      <c r="F1188" t="s">
        <v>15</v>
      </c>
      <c r="G1188" t="s">
        <v>46</v>
      </c>
      <c r="H1188" t="s">
        <v>47</v>
      </c>
      <c r="J1188" t="s">
        <v>476</v>
      </c>
      <c r="K1188" t="s">
        <v>31</v>
      </c>
      <c r="L1188" t="s">
        <v>17</v>
      </c>
      <c r="N1188">
        <v>5</v>
      </c>
      <c r="O1188">
        <v>5</v>
      </c>
      <c r="P1188">
        <v>5</v>
      </c>
      <c r="Q1188">
        <v>3</v>
      </c>
      <c r="R1188">
        <v>5</v>
      </c>
      <c r="S1188" t="s">
        <v>87</v>
      </c>
      <c r="T1188" t="s">
        <v>87</v>
      </c>
      <c r="U1188">
        <v>3</v>
      </c>
      <c r="V1188">
        <v>1</v>
      </c>
      <c r="W1188">
        <v>3</v>
      </c>
      <c r="X1188">
        <v>1</v>
      </c>
      <c r="Y1188">
        <v>5</v>
      </c>
      <c r="Z1188">
        <v>3</v>
      </c>
      <c r="AA1188">
        <v>5</v>
      </c>
      <c r="AB1188">
        <v>1</v>
      </c>
      <c r="AC1188">
        <v>3</v>
      </c>
      <c r="AD1188">
        <v>4</v>
      </c>
      <c r="AE1188">
        <v>3</v>
      </c>
      <c r="AF1188">
        <v>4</v>
      </c>
      <c r="AG1188">
        <v>4</v>
      </c>
      <c r="AH1188">
        <v>5</v>
      </c>
      <c r="AI1188">
        <v>4</v>
      </c>
      <c r="AJ1188">
        <v>2</v>
      </c>
      <c r="AK1188" t="s">
        <v>88</v>
      </c>
      <c r="AL1188" t="s">
        <v>88</v>
      </c>
      <c r="AM1188">
        <v>4</v>
      </c>
      <c r="AN1188">
        <v>3</v>
      </c>
      <c r="AO1188" t="s">
        <v>115</v>
      </c>
      <c r="AP1188">
        <v>5</v>
      </c>
      <c r="AQ1188">
        <v>5</v>
      </c>
      <c r="AR1188">
        <v>5</v>
      </c>
      <c r="AS1188">
        <v>5</v>
      </c>
      <c r="AT1188">
        <v>4</v>
      </c>
      <c r="AU1188">
        <v>5</v>
      </c>
      <c r="AV1188">
        <v>4</v>
      </c>
      <c r="AW1188">
        <v>3</v>
      </c>
      <c r="AX1188" s="67" t="s">
        <v>88</v>
      </c>
      <c r="AY1188" t="s">
        <v>88</v>
      </c>
      <c r="BA1188">
        <v>4</v>
      </c>
      <c r="BB1188" s="67">
        <v>5</v>
      </c>
      <c r="BC1188" s="117" t="s">
        <v>134</v>
      </c>
      <c r="BD1188" t="s">
        <v>888</v>
      </c>
      <c r="BF1188">
        <f t="shared" si="122"/>
        <v>0</v>
      </c>
      <c r="BG1188">
        <f t="shared" si="128"/>
        <v>0</v>
      </c>
      <c r="BH1188">
        <f t="shared" si="128"/>
        <v>0</v>
      </c>
      <c r="BI1188">
        <f t="shared" si="128"/>
        <v>0</v>
      </c>
      <c r="BJ1188">
        <f t="shared" si="128"/>
        <v>0</v>
      </c>
      <c r="BK1188">
        <f t="shared" si="128"/>
        <v>0</v>
      </c>
      <c r="BL1188">
        <f t="shared" si="125"/>
        <v>0</v>
      </c>
      <c r="BM1188">
        <f t="shared" si="127"/>
        <v>0</v>
      </c>
      <c r="BN1188">
        <f t="shared" si="127"/>
        <v>0</v>
      </c>
      <c r="BO1188">
        <f t="shared" si="127"/>
        <v>0</v>
      </c>
      <c r="BP1188">
        <f t="shared" si="127"/>
        <v>0</v>
      </c>
      <c r="BQ1188">
        <f t="shared" si="124"/>
        <v>0</v>
      </c>
      <c r="BR1188">
        <f t="shared" si="127"/>
        <v>1</v>
      </c>
      <c r="BS1188">
        <f t="shared" si="127"/>
        <v>0</v>
      </c>
      <c r="BT1188" s="256">
        <f t="shared" si="126"/>
        <v>4</v>
      </c>
    </row>
    <row r="1189" spans="2:72" x14ac:dyDescent="0.2">
      <c r="B1189" s="93" t="str">
        <f>IFERROR(VLOOKUP(TABLA!$F1189,BLIOTECAS!$C$1:$E$26,2,FALSE),"")</f>
        <v>EDU</v>
      </c>
      <c r="C1189" s="93" t="str">
        <f>IFERROR(VLOOKUP(TABLA!F1189,BLIOTECAS!$C$1:$E$26,3,FALSE),"")</f>
        <v>Humanidades</v>
      </c>
      <c r="D1189" s="290" t="s">
        <v>1069</v>
      </c>
      <c r="E1189" s="128" t="s">
        <v>8</v>
      </c>
      <c r="F1189" t="s">
        <v>16</v>
      </c>
      <c r="G1189" t="s">
        <v>45</v>
      </c>
      <c r="H1189" t="s">
        <v>44</v>
      </c>
      <c r="N1189">
        <v>4</v>
      </c>
      <c r="O1189">
        <v>4</v>
      </c>
      <c r="P1189">
        <v>4</v>
      </c>
      <c r="Q1189">
        <v>3</v>
      </c>
      <c r="R1189">
        <v>3</v>
      </c>
      <c r="S1189" t="s">
        <v>88</v>
      </c>
      <c r="T1189" t="s">
        <v>88</v>
      </c>
      <c r="U1189">
        <v>2</v>
      </c>
      <c r="V1189">
        <v>2</v>
      </c>
      <c r="W1189">
        <v>2</v>
      </c>
      <c r="X1189">
        <v>2</v>
      </c>
      <c r="Y1189">
        <v>5</v>
      </c>
      <c r="Z1189">
        <v>5</v>
      </c>
      <c r="AA1189">
        <v>5</v>
      </c>
      <c r="AB1189">
        <v>5</v>
      </c>
      <c r="AC1189">
        <v>3</v>
      </c>
      <c r="AD1189">
        <v>3</v>
      </c>
      <c r="AE1189">
        <v>3</v>
      </c>
      <c r="AF1189">
        <v>3</v>
      </c>
      <c r="AG1189">
        <v>3</v>
      </c>
      <c r="AH1189">
        <v>3</v>
      </c>
      <c r="AI1189">
        <v>3</v>
      </c>
      <c r="AJ1189">
        <v>3</v>
      </c>
      <c r="AK1189" t="s">
        <v>88</v>
      </c>
      <c r="AL1189" t="s">
        <v>88</v>
      </c>
      <c r="AM1189">
        <v>3</v>
      </c>
      <c r="AN1189">
        <v>3</v>
      </c>
      <c r="AO1189" t="s">
        <v>115</v>
      </c>
      <c r="AP1189">
        <v>5</v>
      </c>
      <c r="AQ1189">
        <v>5</v>
      </c>
      <c r="AR1189">
        <v>5</v>
      </c>
      <c r="AS1189">
        <v>5</v>
      </c>
      <c r="AT1189">
        <v>5</v>
      </c>
      <c r="AU1189">
        <v>5</v>
      </c>
      <c r="AV1189">
        <v>5</v>
      </c>
      <c r="AW1189">
        <v>5</v>
      </c>
      <c r="AX1189" s="67" t="s">
        <v>88</v>
      </c>
      <c r="AY1189" t="s">
        <v>88</v>
      </c>
      <c r="BA1189">
        <v>4</v>
      </c>
      <c r="BB1189" s="67">
        <v>4</v>
      </c>
      <c r="BC1189" s="117" t="s">
        <v>134</v>
      </c>
      <c r="BF1189">
        <f t="shared" si="122"/>
        <v>0</v>
      </c>
      <c r="BG1189">
        <f t="shared" si="128"/>
        <v>0</v>
      </c>
      <c r="BH1189">
        <f t="shared" si="128"/>
        <v>0</v>
      </c>
      <c r="BI1189">
        <f t="shared" si="128"/>
        <v>0</v>
      </c>
      <c r="BJ1189">
        <f t="shared" si="128"/>
        <v>0</v>
      </c>
      <c r="BK1189">
        <f t="shared" si="128"/>
        <v>0</v>
      </c>
      <c r="BL1189">
        <f t="shared" si="125"/>
        <v>0</v>
      </c>
      <c r="BM1189">
        <f t="shared" si="127"/>
        <v>0</v>
      </c>
      <c r="BN1189">
        <f t="shared" si="127"/>
        <v>0</v>
      </c>
      <c r="BO1189">
        <f t="shared" si="127"/>
        <v>0</v>
      </c>
      <c r="BP1189">
        <f t="shared" si="127"/>
        <v>0</v>
      </c>
      <c r="BQ1189">
        <f t="shared" si="124"/>
        <v>0</v>
      </c>
      <c r="BR1189">
        <f t="shared" si="127"/>
        <v>1</v>
      </c>
      <c r="BS1189">
        <f t="shared" si="127"/>
        <v>0</v>
      </c>
      <c r="BT1189" s="256">
        <f t="shared" si="126"/>
        <v>4</v>
      </c>
    </row>
    <row r="1190" spans="2:72" x14ac:dyDescent="0.2">
      <c r="B1190" s="93" t="str">
        <f>IFERROR(VLOOKUP(TABLA!$F1190,BLIOTECAS!$C$1:$E$26,2,FALSE),"")</f>
        <v>CPS</v>
      </c>
      <c r="C1190" s="93" t="str">
        <f>IFERROR(VLOOKUP(TABLA!F1190,BLIOTECAS!$C$1:$E$26,3,FALSE),"")</f>
        <v>Ciencias Sociales</v>
      </c>
      <c r="D1190" s="290" t="s">
        <v>1069</v>
      </c>
      <c r="E1190" s="128" t="s">
        <v>9</v>
      </c>
      <c r="F1190" t="s">
        <v>18</v>
      </c>
      <c r="G1190" t="s">
        <v>46</v>
      </c>
      <c r="H1190" t="s">
        <v>46</v>
      </c>
      <c r="J1190" t="s">
        <v>18</v>
      </c>
      <c r="N1190">
        <v>4</v>
      </c>
      <c r="O1190">
        <v>5</v>
      </c>
      <c r="P1190">
        <v>5</v>
      </c>
      <c r="Q1190">
        <v>4</v>
      </c>
      <c r="R1190">
        <v>4</v>
      </c>
      <c r="S1190" t="s">
        <v>87</v>
      </c>
      <c r="T1190" t="s">
        <v>87</v>
      </c>
      <c r="U1190">
        <v>3</v>
      </c>
      <c r="V1190">
        <v>2</v>
      </c>
      <c r="W1190">
        <v>2</v>
      </c>
      <c r="X1190">
        <v>3</v>
      </c>
      <c r="Y1190">
        <v>4</v>
      </c>
      <c r="Z1190">
        <v>5</v>
      </c>
      <c r="AA1190">
        <v>5</v>
      </c>
      <c r="AB1190">
        <v>2</v>
      </c>
      <c r="AC1190">
        <v>3</v>
      </c>
      <c r="AD1190">
        <v>5</v>
      </c>
      <c r="AE1190">
        <v>5</v>
      </c>
      <c r="AF1190">
        <v>4</v>
      </c>
      <c r="AG1190">
        <v>5</v>
      </c>
      <c r="AH1190">
        <v>5</v>
      </c>
      <c r="AI1190">
        <v>4</v>
      </c>
      <c r="AJ1190">
        <v>4</v>
      </c>
      <c r="AK1190" t="s">
        <v>88</v>
      </c>
      <c r="AL1190" t="s">
        <v>88</v>
      </c>
      <c r="AM1190">
        <v>4</v>
      </c>
      <c r="AN1190">
        <v>3</v>
      </c>
      <c r="AO1190" t="s">
        <v>115</v>
      </c>
      <c r="AP1190">
        <v>5</v>
      </c>
      <c r="AQ1190">
        <v>5</v>
      </c>
      <c r="AR1190">
        <v>5</v>
      </c>
      <c r="AS1190">
        <v>5</v>
      </c>
      <c r="AT1190">
        <v>5</v>
      </c>
      <c r="AU1190">
        <v>5</v>
      </c>
      <c r="AV1190">
        <v>5</v>
      </c>
      <c r="AW1190">
        <v>5</v>
      </c>
      <c r="AX1190" s="67" t="s">
        <v>88</v>
      </c>
      <c r="AY1190" t="s">
        <v>88</v>
      </c>
      <c r="BA1190">
        <v>5</v>
      </c>
      <c r="BB1190" s="67">
        <v>5</v>
      </c>
      <c r="BC1190" s="117" t="s">
        <v>135</v>
      </c>
      <c r="BF1190">
        <f t="shared" si="122"/>
        <v>0</v>
      </c>
      <c r="BG1190">
        <f t="shared" si="128"/>
        <v>0</v>
      </c>
      <c r="BH1190">
        <f t="shared" si="128"/>
        <v>0</v>
      </c>
      <c r="BI1190">
        <f t="shared" si="128"/>
        <v>0</v>
      </c>
      <c r="BJ1190">
        <f t="shared" si="128"/>
        <v>0</v>
      </c>
      <c r="BK1190">
        <f t="shared" si="128"/>
        <v>0</v>
      </c>
      <c r="BL1190">
        <f t="shared" si="125"/>
        <v>0</v>
      </c>
      <c r="BM1190">
        <f t="shared" si="127"/>
        <v>0</v>
      </c>
      <c r="BN1190">
        <f t="shared" si="127"/>
        <v>0</v>
      </c>
      <c r="BO1190">
        <f t="shared" si="127"/>
        <v>0</v>
      </c>
      <c r="BP1190">
        <f t="shared" si="127"/>
        <v>0</v>
      </c>
      <c r="BQ1190">
        <f t="shared" si="124"/>
        <v>0</v>
      </c>
      <c r="BR1190">
        <f t="shared" si="127"/>
        <v>1</v>
      </c>
      <c r="BS1190">
        <f t="shared" si="127"/>
        <v>0</v>
      </c>
      <c r="BT1190" s="256">
        <f t="shared" si="126"/>
        <v>5</v>
      </c>
    </row>
    <row r="1191" spans="2:72" x14ac:dyDescent="0.2">
      <c r="B1191" s="93" t="str">
        <f>IFERROR(VLOOKUP(TABLA!$F1191,BLIOTECAS!$C$1:$E$26,2,FALSE),"")</f>
        <v>DER</v>
      </c>
      <c r="C1191" s="93" t="str">
        <f>IFERROR(VLOOKUP(TABLA!F1191,BLIOTECAS!$C$1:$E$26,3,FALSE),"")</f>
        <v>Ciencias Sociales</v>
      </c>
      <c r="D1191" s="290" t="s">
        <v>1069</v>
      </c>
      <c r="E1191" s="128" t="s">
        <v>8</v>
      </c>
      <c r="F1191" t="s">
        <v>14</v>
      </c>
      <c r="G1191" t="s">
        <v>46</v>
      </c>
      <c r="H1191" t="s">
        <v>47</v>
      </c>
      <c r="J1191" t="s">
        <v>476</v>
      </c>
      <c r="N1191">
        <v>4</v>
      </c>
      <c r="O1191">
        <v>5</v>
      </c>
      <c r="P1191">
        <v>5</v>
      </c>
      <c r="Q1191">
        <v>5</v>
      </c>
      <c r="R1191">
        <v>5</v>
      </c>
      <c r="S1191" t="s">
        <v>87</v>
      </c>
      <c r="T1191" t="s">
        <v>87</v>
      </c>
      <c r="U1191">
        <v>4</v>
      </c>
      <c r="V1191">
        <v>2</v>
      </c>
      <c r="W1191">
        <v>2</v>
      </c>
      <c r="X1191">
        <v>2</v>
      </c>
      <c r="Y1191">
        <v>4</v>
      </c>
      <c r="Z1191">
        <v>3</v>
      </c>
      <c r="AB1191">
        <v>3</v>
      </c>
      <c r="AC1191">
        <v>3</v>
      </c>
      <c r="AD1191">
        <v>3</v>
      </c>
      <c r="AE1191">
        <v>3</v>
      </c>
      <c r="AF1191">
        <v>3</v>
      </c>
      <c r="AG1191">
        <v>4</v>
      </c>
      <c r="AH1191">
        <v>4</v>
      </c>
      <c r="AI1191">
        <v>3</v>
      </c>
      <c r="AJ1191">
        <v>5</v>
      </c>
      <c r="AK1191" t="s">
        <v>87</v>
      </c>
      <c r="AL1191" t="s">
        <v>88</v>
      </c>
      <c r="AM1191">
        <v>4</v>
      </c>
      <c r="AN1191">
        <v>4</v>
      </c>
      <c r="AO1191" t="s">
        <v>115</v>
      </c>
      <c r="AP1191">
        <v>5</v>
      </c>
      <c r="AQ1191">
        <v>4</v>
      </c>
      <c r="AR1191">
        <v>4</v>
      </c>
      <c r="AS1191">
        <v>5</v>
      </c>
      <c r="AT1191">
        <v>5</v>
      </c>
      <c r="AU1191">
        <v>5</v>
      </c>
      <c r="AV1191">
        <v>5</v>
      </c>
      <c r="AW1191">
        <v>3</v>
      </c>
      <c r="AX1191" s="67" t="s">
        <v>88</v>
      </c>
      <c r="AY1191" t="s">
        <v>87</v>
      </c>
      <c r="AZ1191" t="s">
        <v>125</v>
      </c>
      <c r="BA1191">
        <v>4</v>
      </c>
      <c r="BB1191" s="67">
        <v>5</v>
      </c>
      <c r="BC1191" s="117" t="s">
        <v>135</v>
      </c>
      <c r="BF1191">
        <f t="shared" si="122"/>
        <v>0</v>
      </c>
      <c r="BG1191">
        <f t="shared" si="128"/>
        <v>0</v>
      </c>
      <c r="BH1191">
        <f t="shared" si="128"/>
        <v>0</v>
      </c>
      <c r="BI1191">
        <f t="shared" si="128"/>
        <v>0</v>
      </c>
      <c r="BJ1191">
        <f t="shared" si="128"/>
        <v>0</v>
      </c>
      <c r="BK1191">
        <f t="shared" si="128"/>
        <v>0</v>
      </c>
      <c r="BL1191">
        <f t="shared" si="125"/>
        <v>0</v>
      </c>
      <c r="BM1191">
        <f t="shared" si="127"/>
        <v>0</v>
      </c>
      <c r="BN1191">
        <f t="shared" si="127"/>
        <v>0</v>
      </c>
      <c r="BO1191">
        <f t="shared" si="127"/>
        <v>0</v>
      </c>
      <c r="BP1191">
        <f t="shared" si="127"/>
        <v>0</v>
      </c>
      <c r="BQ1191">
        <f t="shared" si="124"/>
        <v>0</v>
      </c>
      <c r="BR1191">
        <f t="shared" si="127"/>
        <v>1</v>
      </c>
      <c r="BS1191">
        <f t="shared" si="127"/>
        <v>0</v>
      </c>
      <c r="BT1191" s="256">
        <f t="shared" si="126"/>
        <v>5</v>
      </c>
    </row>
    <row r="1192" spans="2:72" x14ac:dyDescent="0.2">
      <c r="B1192" s="93" t="str">
        <f>IFERROR(VLOOKUP(TABLA!$F1192,BLIOTECAS!$C$1:$E$26,2,FALSE),"")</f>
        <v>QUI</v>
      </c>
      <c r="C1192" s="93" t="str">
        <f>IFERROR(VLOOKUP(TABLA!F1192,BLIOTECAS!$C$1:$E$26,3,FALSE),"")</f>
        <v>Ciencias Experimentales</v>
      </c>
      <c r="D1192" s="290" t="s">
        <v>1069</v>
      </c>
      <c r="E1192" s="128" t="s">
        <v>8</v>
      </c>
      <c r="F1192" t="s">
        <v>19</v>
      </c>
      <c r="G1192" t="s">
        <v>47</v>
      </c>
      <c r="H1192" t="s">
        <v>46</v>
      </c>
      <c r="J1192" t="s">
        <v>19</v>
      </c>
      <c r="N1192">
        <v>5</v>
      </c>
      <c r="O1192">
        <v>5</v>
      </c>
      <c r="P1192">
        <v>4</v>
      </c>
      <c r="Q1192">
        <v>5</v>
      </c>
      <c r="R1192">
        <v>5</v>
      </c>
      <c r="S1192" t="s">
        <v>88</v>
      </c>
      <c r="T1192" t="s">
        <v>87</v>
      </c>
      <c r="U1192">
        <v>2</v>
      </c>
      <c r="V1192">
        <v>5</v>
      </c>
      <c r="W1192">
        <v>3</v>
      </c>
      <c r="X1192">
        <v>1</v>
      </c>
      <c r="Y1192">
        <v>4</v>
      </c>
      <c r="Z1192">
        <v>5</v>
      </c>
      <c r="AA1192">
        <v>5</v>
      </c>
      <c r="AB1192">
        <v>1</v>
      </c>
      <c r="AC1192">
        <v>4</v>
      </c>
      <c r="AD1192">
        <v>5</v>
      </c>
      <c r="AE1192">
        <v>5</v>
      </c>
      <c r="AF1192">
        <v>5</v>
      </c>
      <c r="AG1192">
        <v>4</v>
      </c>
      <c r="AH1192">
        <v>4</v>
      </c>
      <c r="AI1192">
        <v>4</v>
      </c>
      <c r="AJ1192">
        <v>5</v>
      </c>
      <c r="AK1192" t="s">
        <v>87</v>
      </c>
      <c r="AL1192" t="s">
        <v>88</v>
      </c>
      <c r="AM1192">
        <v>5</v>
      </c>
      <c r="AN1192">
        <v>5</v>
      </c>
      <c r="AO1192" t="s">
        <v>361</v>
      </c>
      <c r="AP1192">
        <v>5</v>
      </c>
      <c r="AQ1192">
        <v>5</v>
      </c>
      <c r="AR1192">
        <v>5</v>
      </c>
      <c r="AS1192">
        <v>5</v>
      </c>
      <c r="AT1192">
        <v>5</v>
      </c>
      <c r="AU1192">
        <v>5</v>
      </c>
      <c r="AV1192">
        <v>5</v>
      </c>
      <c r="AW1192">
        <v>3</v>
      </c>
      <c r="AX1192" s="67" t="s">
        <v>87</v>
      </c>
      <c r="AY1192" t="s">
        <v>88</v>
      </c>
      <c r="BA1192">
        <v>4</v>
      </c>
      <c r="BB1192" s="67">
        <v>2</v>
      </c>
      <c r="BC1192" s="117" t="s">
        <v>135</v>
      </c>
      <c r="BF1192">
        <f t="shared" ref="BF1192:BF1255" si="129">IF(IFERROR(FIND(BF$2,$I1192,1),0)&lt;&gt;0,1,0)</f>
        <v>0</v>
      </c>
      <c r="BG1192">
        <f t="shared" si="128"/>
        <v>0</v>
      </c>
      <c r="BH1192">
        <f t="shared" si="128"/>
        <v>0</v>
      </c>
      <c r="BI1192">
        <f t="shared" si="128"/>
        <v>0</v>
      </c>
      <c r="BJ1192">
        <f t="shared" si="128"/>
        <v>0</v>
      </c>
      <c r="BK1192">
        <f t="shared" si="128"/>
        <v>0</v>
      </c>
      <c r="BL1192">
        <f t="shared" si="125"/>
        <v>0</v>
      </c>
      <c r="BM1192">
        <f t="shared" si="127"/>
        <v>0</v>
      </c>
      <c r="BN1192">
        <f t="shared" si="127"/>
        <v>0</v>
      </c>
      <c r="BO1192">
        <f t="shared" si="127"/>
        <v>0</v>
      </c>
      <c r="BP1192">
        <f t="shared" si="127"/>
        <v>0</v>
      </c>
      <c r="BQ1192">
        <f t="shared" si="124"/>
        <v>0</v>
      </c>
      <c r="BR1192">
        <f t="shared" si="127"/>
        <v>0</v>
      </c>
      <c r="BS1192">
        <f t="shared" si="127"/>
        <v>1</v>
      </c>
      <c r="BT1192" s="256">
        <f t="shared" si="126"/>
        <v>5</v>
      </c>
    </row>
    <row r="1193" spans="2:72" x14ac:dyDescent="0.2">
      <c r="B1193" s="93" t="str">
        <f>IFERROR(VLOOKUP(TABLA!$F1193,BLIOTECAS!$C$1:$E$26,2,FALSE),"")</f>
        <v/>
      </c>
      <c r="C1193" s="93" t="str">
        <f>IFERROR(VLOOKUP(TABLA!F1193,BLIOTECAS!$C$1:$E$26,3,FALSE),"")</f>
        <v/>
      </c>
      <c r="D1193" s="290" t="s">
        <v>1069</v>
      </c>
      <c r="E1193" s="128" t="s">
        <v>11</v>
      </c>
      <c r="G1193" t="s">
        <v>47</v>
      </c>
      <c r="H1193" t="s">
        <v>47</v>
      </c>
      <c r="J1193" t="s">
        <v>476</v>
      </c>
      <c r="K1193" t="s">
        <v>31</v>
      </c>
      <c r="M1193" t="s">
        <v>889</v>
      </c>
      <c r="N1193">
        <v>5</v>
      </c>
      <c r="O1193">
        <v>5</v>
      </c>
      <c r="P1193">
        <v>5</v>
      </c>
      <c r="R1193">
        <v>5</v>
      </c>
      <c r="S1193" t="s">
        <v>88</v>
      </c>
      <c r="T1193" t="s">
        <v>87</v>
      </c>
      <c r="X1193">
        <v>4</v>
      </c>
      <c r="Y1193">
        <v>5</v>
      </c>
      <c r="Z1193">
        <v>3</v>
      </c>
      <c r="AA1193">
        <v>4</v>
      </c>
      <c r="AB1193">
        <v>3</v>
      </c>
      <c r="AC1193">
        <v>5</v>
      </c>
      <c r="AD1193">
        <v>4</v>
      </c>
      <c r="AE1193">
        <v>5</v>
      </c>
      <c r="AF1193">
        <v>4</v>
      </c>
      <c r="AG1193">
        <v>5</v>
      </c>
      <c r="AH1193">
        <v>5</v>
      </c>
      <c r="AJ1193">
        <v>4</v>
      </c>
      <c r="AK1193" t="s">
        <v>88</v>
      </c>
      <c r="AL1193" t="s">
        <v>88</v>
      </c>
      <c r="AM1193">
        <v>4</v>
      </c>
      <c r="AP1193">
        <v>5</v>
      </c>
      <c r="AQ1193">
        <v>5</v>
      </c>
      <c r="AR1193">
        <v>5</v>
      </c>
      <c r="AS1193">
        <v>5</v>
      </c>
      <c r="AT1193">
        <v>5</v>
      </c>
      <c r="AU1193">
        <v>5</v>
      </c>
      <c r="AV1193">
        <v>5</v>
      </c>
      <c r="AX1193" s="67" t="s">
        <v>88</v>
      </c>
      <c r="AY1193" t="s">
        <v>88</v>
      </c>
      <c r="BA1193">
        <v>5</v>
      </c>
      <c r="BB1193" s="67">
        <v>5</v>
      </c>
      <c r="BC1193" s="117" t="s">
        <v>135</v>
      </c>
      <c r="BF1193">
        <f t="shared" si="129"/>
        <v>0</v>
      </c>
      <c r="BG1193">
        <f t="shared" si="128"/>
        <v>0</v>
      </c>
      <c r="BH1193">
        <f t="shared" si="128"/>
        <v>0</v>
      </c>
      <c r="BI1193">
        <f t="shared" si="128"/>
        <v>0</v>
      </c>
      <c r="BJ1193">
        <f t="shared" si="128"/>
        <v>0</v>
      </c>
      <c r="BK1193">
        <f t="shared" si="128"/>
        <v>0</v>
      </c>
      <c r="BL1193">
        <f t="shared" si="125"/>
        <v>0</v>
      </c>
      <c r="BM1193">
        <f t="shared" si="127"/>
        <v>0</v>
      </c>
      <c r="BN1193">
        <f t="shared" si="127"/>
        <v>0</v>
      </c>
      <c r="BO1193">
        <f t="shared" si="127"/>
        <v>0</v>
      </c>
      <c r="BP1193">
        <f t="shared" si="127"/>
        <v>0</v>
      </c>
      <c r="BQ1193">
        <f t="shared" si="124"/>
        <v>0</v>
      </c>
      <c r="BR1193">
        <f t="shared" si="127"/>
        <v>0</v>
      </c>
      <c r="BS1193">
        <f t="shared" si="127"/>
        <v>0</v>
      </c>
      <c r="BT1193" s="256">
        <f t="shared" si="126"/>
        <v>5</v>
      </c>
    </row>
    <row r="1194" spans="2:72" x14ac:dyDescent="0.2">
      <c r="B1194" s="93" t="str">
        <f>IFERROR(VLOOKUP(TABLA!$F1194,BLIOTECAS!$C$1:$E$26,2,FALSE),"")</f>
        <v>MED</v>
      </c>
      <c r="C1194" s="93" t="str">
        <f>IFERROR(VLOOKUP(TABLA!F1194,BLIOTECAS!$C$1:$E$26,3,FALSE),"")</f>
        <v>Ciencias de la Salud</v>
      </c>
      <c r="D1194" s="290" t="s">
        <v>1069</v>
      </c>
      <c r="E1194" s="128" t="s">
        <v>10</v>
      </c>
      <c r="F1194" t="s">
        <v>22</v>
      </c>
      <c r="G1194" t="s">
        <v>46</v>
      </c>
      <c r="H1194" t="s">
        <v>46</v>
      </c>
      <c r="J1194" t="s">
        <v>22</v>
      </c>
      <c r="K1194" t="s">
        <v>56</v>
      </c>
      <c r="L1194" t="s">
        <v>69</v>
      </c>
      <c r="M1194" t="s">
        <v>890</v>
      </c>
      <c r="N1194">
        <v>5</v>
      </c>
      <c r="O1194">
        <v>5</v>
      </c>
      <c r="P1194">
        <v>5</v>
      </c>
      <c r="Q1194">
        <v>4</v>
      </c>
      <c r="R1194">
        <v>5</v>
      </c>
      <c r="S1194" t="s">
        <v>88</v>
      </c>
      <c r="T1194" t="s">
        <v>87</v>
      </c>
      <c r="U1194">
        <v>4</v>
      </c>
      <c r="V1194">
        <v>4</v>
      </c>
      <c r="W1194">
        <v>4</v>
      </c>
      <c r="X1194">
        <v>5</v>
      </c>
      <c r="Y1194">
        <v>5</v>
      </c>
      <c r="Z1194">
        <v>4</v>
      </c>
      <c r="AA1194">
        <v>4</v>
      </c>
      <c r="AB1194">
        <v>5</v>
      </c>
      <c r="AC1194">
        <v>5</v>
      </c>
      <c r="AD1194">
        <v>5</v>
      </c>
      <c r="AE1194">
        <v>5</v>
      </c>
      <c r="AF1194">
        <v>5</v>
      </c>
      <c r="AG1194">
        <v>5</v>
      </c>
      <c r="AH1194">
        <v>5</v>
      </c>
      <c r="AI1194">
        <v>5</v>
      </c>
      <c r="AJ1194">
        <v>5</v>
      </c>
      <c r="AK1194" t="s">
        <v>87</v>
      </c>
      <c r="AL1194" t="s">
        <v>88</v>
      </c>
      <c r="AM1194">
        <v>5</v>
      </c>
      <c r="AN1194">
        <v>5</v>
      </c>
      <c r="AO1194" t="s">
        <v>113</v>
      </c>
      <c r="AP1194">
        <v>5</v>
      </c>
      <c r="AQ1194">
        <v>5</v>
      </c>
      <c r="AR1194">
        <v>5</v>
      </c>
      <c r="AS1194">
        <v>5</v>
      </c>
      <c r="AT1194">
        <v>5</v>
      </c>
      <c r="AU1194">
        <v>5</v>
      </c>
      <c r="AV1194">
        <v>5</v>
      </c>
      <c r="AW1194">
        <v>5</v>
      </c>
      <c r="AX1194" s="67" t="s">
        <v>88</v>
      </c>
      <c r="AY1194" t="s">
        <v>88</v>
      </c>
      <c r="BA1194">
        <v>5</v>
      </c>
      <c r="BB1194" s="67">
        <v>5</v>
      </c>
      <c r="BC1194" s="117" t="s">
        <v>131</v>
      </c>
      <c r="BF1194">
        <f t="shared" si="129"/>
        <v>0</v>
      </c>
      <c r="BG1194">
        <f t="shared" si="128"/>
        <v>0</v>
      </c>
      <c r="BH1194">
        <f t="shared" si="128"/>
        <v>0</v>
      </c>
      <c r="BI1194">
        <f t="shared" si="128"/>
        <v>0</v>
      </c>
      <c r="BJ1194">
        <f t="shared" si="128"/>
        <v>0</v>
      </c>
      <c r="BK1194">
        <f t="shared" si="128"/>
        <v>0</v>
      </c>
      <c r="BL1194">
        <f t="shared" si="125"/>
        <v>0</v>
      </c>
      <c r="BM1194">
        <f t="shared" si="127"/>
        <v>0</v>
      </c>
      <c r="BN1194">
        <f t="shared" si="127"/>
        <v>0</v>
      </c>
      <c r="BO1194">
        <f t="shared" si="127"/>
        <v>1</v>
      </c>
      <c r="BP1194">
        <f t="shared" si="127"/>
        <v>0</v>
      </c>
      <c r="BQ1194">
        <f t="shared" si="124"/>
        <v>0</v>
      </c>
      <c r="BR1194">
        <f t="shared" si="127"/>
        <v>0</v>
      </c>
      <c r="BS1194">
        <f t="shared" si="127"/>
        <v>0</v>
      </c>
      <c r="BT1194" s="256">
        <f t="shared" si="126"/>
        <v>1</v>
      </c>
    </row>
    <row r="1195" spans="2:72" x14ac:dyDescent="0.2">
      <c r="B1195" s="93" t="str">
        <f>IFERROR(VLOOKUP(TABLA!$F1195,BLIOTECAS!$C$1:$E$26,2,FALSE),"")</f>
        <v>FLL</v>
      </c>
      <c r="C1195" s="93" t="str">
        <f>IFERROR(VLOOKUP(TABLA!F1195,BLIOTECAS!$C$1:$E$26,3,FALSE),"")</f>
        <v>Humanidades</v>
      </c>
      <c r="D1195" s="290" t="s">
        <v>1069</v>
      </c>
      <c r="E1195" s="128" t="s">
        <v>9</v>
      </c>
      <c r="F1195" t="s">
        <v>15</v>
      </c>
      <c r="G1195" t="s">
        <v>46</v>
      </c>
      <c r="H1195" t="s">
        <v>46</v>
      </c>
      <c r="J1195" t="s">
        <v>476</v>
      </c>
      <c r="K1195" t="s">
        <v>76</v>
      </c>
      <c r="N1195">
        <v>5</v>
      </c>
      <c r="O1195">
        <v>5</v>
      </c>
      <c r="P1195">
        <v>5</v>
      </c>
      <c r="Q1195">
        <v>3</v>
      </c>
      <c r="R1195">
        <v>5</v>
      </c>
      <c r="S1195" t="s">
        <v>87</v>
      </c>
      <c r="T1195" t="s">
        <v>87</v>
      </c>
      <c r="U1195">
        <v>3</v>
      </c>
      <c r="V1195">
        <v>1</v>
      </c>
      <c r="W1195">
        <v>3</v>
      </c>
      <c r="X1195">
        <v>4</v>
      </c>
      <c r="Y1195">
        <v>5</v>
      </c>
      <c r="Z1195">
        <v>5</v>
      </c>
      <c r="AA1195">
        <v>5</v>
      </c>
      <c r="AB1195">
        <v>5</v>
      </c>
      <c r="AC1195">
        <v>2</v>
      </c>
      <c r="AD1195">
        <v>5</v>
      </c>
      <c r="AE1195">
        <v>4</v>
      </c>
      <c r="AF1195">
        <v>4</v>
      </c>
      <c r="AG1195">
        <v>3</v>
      </c>
      <c r="AH1195">
        <v>4</v>
      </c>
      <c r="AI1195">
        <v>3</v>
      </c>
      <c r="AJ1195">
        <v>3</v>
      </c>
      <c r="AK1195" t="s">
        <v>88</v>
      </c>
      <c r="AL1195" t="s">
        <v>88</v>
      </c>
      <c r="AM1195">
        <v>3</v>
      </c>
      <c r="AN1195">
        <v>4</v>
      </c>
      <c r="AO1195" t="s">
        <v>115</v>
      </c>
      <c r="AP1195">
        <v>4</v>
      </c>
      <c r="AQ1195">
        <v>5</v>
      </c>
      <c r="AR1195">
        <v>5</v>
      </c>
      <c r="AS1195">
        <v>5</v>
      </c>
      <c r="AT1195">
        <v>5</v>
      </c>
      <c r="AU1195">
        <v>5</v>
      </c>
      <c r="AV1195">
        <v>4</v>
      </c>
      <c r="AW1195">
        <v>5</v>
      </c>
      <c r="AX1195" s="67" t="s">
        <v>87</v>
      </c>
      <c r="AY1195" t="s">
        <v>87</v>
      </c>
      <c r="AZ1195" t="s">
        <v>125</v>
      </c>
      <c r="BA1195">
        <v>3</v>
      </c>
      <c r="BB1195" s="67">
        <v>4</v>
      </c>
      <c r="BC1195" s="117" t="s">
        <v>135</v>
      </c>
      <c r="BF1195">
        <f t="shared" si="129"/>
        <v>0</v>
      </c>
      <c r="BG1195">
        <f t="shared" si="128"/>
        <v>0</v>
      </c>
      <c r="BH1195">
        <f t="shared" si="128"/>
        <v>0</v>
      </c>
      <c r="BI1195">
        <f t="shared" si="128"/>
        <v>0</v>
      </c>
      <c r="BJ1195">
        <f t="shared" si="128"/>
        <v>0</v>
      </c>
      <c r="BK1195">
        <f t="shared" si="128"/>
        <v>0</v>
      </c>
      <c r="BL1195">
        <f t="shared" si="125"/>
        <v>0</v>
      </c>
      <c r="BM1195">
        <f t="shared" si="127"/>
        <v>0</v>
      </c>
      <c r="BN1195">
        <f t="shared" si="127"/>
        <v>0</v>
      </c>
      <c r="BO1195">
        <f t="shared" si="127"/>
        <v>0</v>
      </c>
      <c r="BP1195">
        <f t="shared" si="127"/>
        <v>0</v>
      </c>
      <c r="BQ1195">
        <f t="shared" si="124"/>
        <v>0</v>
      </c>
      <c r="BR1195">
        <f t="shared" si="127"/>
        <v>1</v>
      </c>
      <c r="BS1195">
        <f t="shared" si="127"/>
        <v>0</v>
      </c>
      <c r="BT1195" s="256">
        <f t="shared" si="126"/>
        <v>5</v>
      </c>
    </row>
    <row r="1196" spans="2:72" x14ac:dyDescent="0.2">
      <c r="B1196" s="93" t="str">
        <f>IFERROR(VLOOKUP(TABLA!$F1196,BLIOTECAS!$C$1:$E$26,2,FALSE),"")</f>
        <v>EDU</v>
      </c>
      <c r="C1196" s="93" t="str">
        <f>IFERROR(VLOOKUP(TABLA!F1196,BLIOTECAS!$C$1:$E$26,3,FALSE),"")</f>
        <v>Humanidades</v>
      </c>
      <c r="D1196" s="290" t="s">
        <v>1069</v>
      </c>
      <c r="E1196" s="128" t="s">
        <v>8</v>
      </c>
      <c r="F1196" t="s">
        <v>16</v>
      </c>
      <c r="G1196" t="s">
        <v>46</v>
      </c>
      <c r="H1196" t="s">
        <v>47</v>
      </c>
      <c r="J1196" t="s">
        <v>71</v>
      </c>
      <c r="K1196" t="s">
        <v>56</v>
      </c>
      <c r="L1196" t="s">
        <v>32</v>
      </c>
      <c r="N1196">
        <v>4</v>
      </c>
      <c r="O1196">
        <v>4</v>
      </c>
      <c r="P1196">
        <v>4</v>
      </c>
      <c r="Q1196">
        <v>4</v>
      </c>
      <c r="R1196">
        <v>4</v>
      </c>
      <c r="S1196" t="s">
        <v>88</v>
      </c>
      <c r="T1196" t="s">
        <v>87</v>
      </c>
      <c r="U1196">
        <v>3</v>
      </c>
      <c r="V1196">
        <v>3</v>
      </c>
      <c r="W1196">
        <v>3</v>
      </c>
      <c r="X1196">
        <v>3</v>
      </c>
      <c r="Y1196">
        <v>4</v>
      </c>
      <c r="Z1196">
        <v>3</v>
      </c>
      <c r="AA1196">
        <v>4</v>
      </c>
      <c r="AB1196">
        <v>4</v>
      </c>
      <c r="AC1196">
        <v>4</v>
      </c>
      <c r="AD1196">
        <v>4</v>
      </c>
      <c r="AE1196">
        <v>4</v>
      </c>
      <c r="AF1196">
        <v>4</v>
      </c>
      <c r="AG1196">
        <v>4</v>
      </c>
      <c r="AH1196">
        <v>4</v>
      </c>
      <c r="AI1196">
        <v>4</v>
      </c>
      <c r="AJ1196">
        <v>4</v>
      </c>
      <c r="AK1196" t="s">
        <v>87</v>
      </c>
      <c r="AL1196" t="s">
        <v>87</v>
      </c>
      <c r="AM1196">
        <v>4</v>
      </c>
      <c r="AN1196">
        <v>4</v>
      </c>
      <c r="AO1196" t="s">
        <v>699</v>
      </c>
      <c r="AP1196">
        <v>4</v>
      </c>
      <c r="AQ1196">
        <v>4</v>
      </c>
      <c r="AR1196">
        <v>4</v>
      </c>
      <c r="AS1196">
        <v>4</v>
      </c>
      <c r="AT1196">
        <v>4</v>
      </c>
      <c r="AU1196">
        <v>4</v>
      </c>
      <c r="AV1196">
        <v>4</v>
      </c>
      <c r="AW1196">
        <v>4</v>
      </c>
      <c r="AX1196" s="67" t="s">
        <v>88</v>
      </c>
      <c r="AY1196" t="s">
        <v>88</v>
      </c>
      <c r="BA1196">
        <v>5</v>
      </c>
      <c r="BB1196" s="67">
        <v>5</v>
      </c>
      <c r="BC1196" s="117" t="s">
        <v>134</v>
      </c>
      <c r="BF1196">
        <f t="shared" si="129"/>
        <v>0</v>
      </c>
      <c r="BG1196">
        <f t="shared" si="128"/>
        <v>0</v>
      </c>
      <c r="BH1196">
        <f t="shared" si="128"/>
        <v>0</v>
      </c>
      <c r="BI1196">
        <f t="shared" si="128"/>
        <v>0</v>
      </c>
      <c r="BJ1196">
        <f t="shared" si="128"/>
        <v>0</v>
      </c>
      <c r="BK1196">
        <f t="shared" si="128"/>
        <v>0</v>
      </c>
      <c r="BL1196">
        <f t="shared" si="125"/>
        <v>1</v>
      </c>
      <c r="BM1196">
        <f t="shared" si="127"/>
        <v>0</v>
      </c>
      <c r="BN1196">
        <f t="shared" si="127"/>
        <v>0</v>
      </c>
      <c r="BO1196">
        <f t="shared" si="127"/>
        <v>1</v>
      </c>
      <c r="BP1196">
        <f t="shared" si="127"/>
        <v>1</v>
      </c>
      <c r="BQ1196">
        <f t="shared" si="124"/>
        <v>0</v>
      </c>
      <c r="BR1196">
        <f t="shared" si="127"/>
        <v>0</v>
      </c>
      <c r="BS1196">
        <f t="shared" si="127"/>
        <v>0</v>
      </c>
      <c r="BT1196" s="256">
        <f t="shared" si="126"/>
        <v>4</v>
      </c>
    </row>
    <row r="1197" spans="2:72" x14ac:dyDescent="0.2">
      <c r="B1197" s="93" t="str">
        <f>IFERROR(VLOOKUP(TABLA!$F1197,BLIOTECAS!$C$1:$E$26,2,FALSE),"")</f>
        <v>GHI</v>
      </c>
      <c r="C1197" s="93" t="str">
        <f>IFERROR(VLOOKUP(TABLA!F1197,BLIOTECAS!$C$1:$E$26,3,FALSE),"")</f>
        <v>Humanidades</v>
      </c>
      <c r="D1197" s="290" t="s">
        <v>1069</v>
      </c>
      <c r="E1197" s="128" t="s">
        <v>8</v>
      </c>
      <c r="F1197" t="s">
        <v>13</v>
      </c>
      <c r="G1197" t="s">
        <v>46</v>
      </c>
      <c r="H1197" t="s">
        <v>48</v>
      </c>
      <c r="J1197" t="s">
        <v>13</v>
      </c>
      <c r="K1197" t="s">
        <v>13</v>
      </c>
      <c r="L1197" t="s">
        <v>76</v>
      </c>
      <c r="M1197" t="s">
        <v>891</v>
      </c>
      <c r="N1197">
        <v>5</v>
      </c>
      <c r="O1197">
        <v>5</v>
      </c>
      <c r="P1197">
        <v>5</v>
      </c>
      <c r="Q1197">
        <v>5</v>
      </c>
      <c r="R1197">
        <v>5</v>
      </c>
      <c r="S1197" t="s">
        <v>87</v>
      </c>
      <c r="T1197" t="s">
        <v>87</v>
      </c>
      <c r="U1197">
        <v>4</v>
      </c>
      <c r="V1197">
        <v>4</v>
      </c>
      <c r="W1197">
        <v>4</v>
      </c>
      <c r="X1197">
        <v>4</v>
      </c>
      <c r="Y1197">
        <v>5</v>
      </c>
      <c r="Z1197">
        <v>5</v>
      </c>
      <c r="AA1197">
        <v>5</v>
      </c>
      <c r="AB1197">
        <v>4</v>
      </c>
      <c r="AC1197">
        <v>5</v>
      </c>
      <c r="AD1197">
        <v>5</v>
      </c>
      <c r="AE1197">
        <v>5</v>
      </c>
      <c r="AF1197">
        <v>5</v>
      </c>
      <c r="AG1197">
        <v>5</v>
      </c>
      <c r="AH1197">
        <v>5</v>
      </c>
      <c r="AI1197">
        <v>5</v>
      </c>
      <c r="AJ1197">
        <v>5</v>
      </c>
      <c r="AK1197" t="s">
        <v>88</v>
      </c>
      <c r="AL1197" t="s">
        <v>88</v>
      </c>
      <c r="AM1197">
        <v>5</v>
      </c>
      <c r="AN1197">
        <v>5</v>
      </c>
      <c r="AO1197" t="s">
        <v>113</v>
      </c>
      <c r="AP1197">
        <v>5</v>
      </c>
      <c r="AQ1197">
        <v>5</v>
      </c>
      <c r="AR1197">
        <v>5</v>
      </c>
      <c r="AS1197">
        <v>5</v>
      </c>
      <c r="AT1197">
        <v>5</v>
      </c>
      <c r="AU1197">
        <v>5</v>
      </c>
      <c r="AV1197">
        <v>5</v>
      </c>
      <c r="AW1197">
        <v>5</v>
      </c>
      <c r="AX1197" s="67" t="s">
        <v>87</v>
      </c>
      <c r="AY1197" t="s">
        <v>88</v>
      </c>
      <c r="BA1197">
        <v>5</v>
      </c>
      <c r="BB1197" s="67">
        <v>5</v>
      </c>
      <c r="BC1197" s="117" t="s">
        <v>135</v>
      </c>
      <c r="BF1197">
        <f t="shared" si="129"/>
        <v>0</v>
      </c>
      <c r="BG1197">
        <f t="shared" si="128"/>
        <v>0</v>
      </c>
      <c r="BH1197">
        <f t="shared" si="128"/>
        <v>0</v>
      </c>
      <c r="BI1197">
        <f t="shared" si="128"/>
        <v>0</v>
      </c>
      <c r="BJ1197">
        <f t="shared" si="128"/>
        <v>0</v>
      </c>
      <c r="BK1197">
        <f t="shared" si="128"/>
        <v>0</v>
      </c>
      <c r="BL1197">
        <f t="shared" si="125"/>
        <v>0</v>
      </c>
      <c r="BM1197">
        <f t="shared" si="127"/>
        <v>0</v>
      </c>
      <c r="BN1197">
        <f t="shared" si="127"/>
        <v>0</v>
      </c>
      <c r="BO1197">
        <f t="shared" si="127"/>
        <v>1</v>
      </c>
      <c r="BP1197">
        <f t="shared" si="127"/>
        <v>0</v>
      </c>
      <c r="BQ1197">
        <f t="shared" si="124"/>
        <v>0</v>
      </c>
      <c r="BR1197">
        <f t="shared" si="127"/>
        <v>0</v>
      </c>
      <c r="BS1197">
        <f t="shared" si="127"/>
        <v>0</v>
      </c>
      <c r="BT1197" s="256">
        <f t="shared" si="126"/>
        <v>5</v>
      </c>
    </row>
    <row r="1198" spans="2:72" x14ac:dyDescent="0.2">
      <c r="B1198" s="93" t="str">
        <f>IFERROR(VLOOKUP(TABLA!$F1198,BLIOTECAS!$C$1:$E$26,2,FALSE),"")</f>
        <v/>
      </c>
      <c r="C1198" s="93" t="str">
        <f>IFERROR(VLOOKUP(TABLA!F1198,BLIOTECAS!$C$1:$E$26,3,FALSE),"")</f>
        <v/>
      </c>
      <c r="D1198" s="290" t="s">
        <v>1069</v>
      </c>
      <c r="E1198" s="128" t="s">
        <v>8</v>
      </c>
      <c r="G1198" t="s">
        <v>47</v>
      </c>
      <c r="H1198" t="s">
        <v>46</v>
      </c>
      <c r="J1198" t="s">
        <v>27</v>
      </c>
      <c r="N1198">
        <v>5</v>
      </c>
      <c r="O1198">
        <v>5</v>
      </c>
      <c r="P1198">
        <v>5</v>
      </c>
      <c r="Q1198">
        <v>5</v>
      </c>
      <c r="S1198" t="s">
        <v>88</v>
      </c>
      <c r="T1198" t="s">
        <v>88</v>
      </c>
      <c r="Y1198">
        <v>5</v>
      </c>
      <c r="Z1198">
        <v>5</v>
      </c>
      <c r="AA1198">
        <v>5</v>
      </c>
      <c r="AK1198" t="s">
        <v>88</v>
      </c>
      <c r="AL1198" t="s">
        <v>88</v>
      </c>
      <c r="AM1198">
        <v>3</v>
      </c>
      <c r="AN1198">
        <v>4</v>
      </c>
      <c r="AP1198">
        <v>5</v>
      </c>
      <c r="AQ1198">
        <v>5</v>
      </c>
      <c r="BC1198" s="117" t="s">
        <v>132</v>
      </c>
      <c r="BD1198" t="s">
        <v>892</v>
      </c>
      <c r="BF1198">
        <f t="shared" si="129"/>
        <v>0</v>
      </c>
      <c r="BG1198">
        <f t="shared" si="128"/>
        <v>0</v>
      </c>
      <c r="BH1198">
        <f t="shared" si="128"/>
        <v>0</v>
      </c>
      <c r="BI1198">
        <f t="shared" si="128"/>
        <v>0</v>
      </c>
      <c r="BJ1198">
        <f t="shared" si="128"/>
        <v>0</v>
      </c>
      <c r="BK1198">
        <f t="shared" si="128"/>
        <v>0</v>
      </c>
      <c r="BL1198">
        <f t="shared" si="125"/>
        <v>0</v>
      </c>
      <c r="BM1198">
        <f t="shared" si="127"/>
        <v>0</v>
      </c>
      <c r="BN1198">
        <f t="shared" si="127"/>
        <v>0</v>
      </c>
      <c r="BO1198">
        <f t="shared" si="127"/>
        <v>0</v>
      </c>
      <c r="BP1198">
        <f t="shared" si="127"/>
        <v>0</v>
      </c>
      <c r="BQ1198">
        <f t="shared" si="124"/>
        <v>0</v>
      </c>
      <c r="BR1198">
        <f t="shared" si="127"/>
        <v>0</v>
      </c>
      <c r="BS1198">
        <f t="shared" si="127"/>
        <v>0</v>
      </c>
      <c r="BT1198" s="256">
        <f t="shared" si="126"/>
        <v>2</v>
      </c>
    </row>
    <row r="1199" spans="2:72" x14ac:dyDescent="0.2">
      <c r="B1199" s="93" t="str">
        <f>IFERROR(VLOOKUP(TABLA!$F1199,BLIOTECAS!$C$1:$E$26,2,FALSE),"")</f>
        <v>MAT</v>
      </c>
      <c r="C1199" s="93" t="str">
        <f>IFERROR(VLOOKUP(TABLA!F1199,BLIOTECAS!$C$1:$E$26,3,FALSE),"")</f>
        <v>Ciencias Experimentales</v>
      </c>
      <c r="D1199" s="290" t="s">
        <v>1069</v>
      </c>
      <c r="E1199" s="128" t="s">
        <v>8</v>
      </c>
      <c r="F1199" t="s">
        <v>25</v>
      </c>
      <c r="G1199" t="s">
        <v>46</v>
      </c>
      <c r="H1199" t="s">
        <v>44</v>
      </c>
      <c r="J1199" t="s">
        <v>25</v>
      </c>
      <c r="K1199" t="s">
        <v>26</v>
      </c>
      <c r="L1199" t="s">
        <v>30</v>
      </c>
      <c r="N1199">
        <v>5</v>
      </c>
      <c r="O1199">
        <v>5</v>
      </c>
      <c r="P1199">
        <v>4</v>
      </c>
      <c r="Q1199">
        <v>4</v>
      </c>
      <c r="R1199">
        <v>5</v>
      </c>
      <c r="S1199" t="s">
        <v>88</v>
      </c>
      <c r="T1199" t="s">
        <v>88</v>
      </c>
      <c r="U1199">
        <v>2</v>
      </c>
      <c r="V1199">
        <v>2</v>
      </c>
      <c r="W1199">
        <v>3</v>
      </c>
      <c r="X1199">
        <v>4</v>
      </c>
      <c r="Y1199">
        <v>5</v>
      </c>
      <c r="Z1199">
        <v>5</v>
      </c>
      <c r="AA1199">
        <v>4</v>
      </c>
      <c r="AB1199">
        <v>3</v>
      </c>
      <c r="AC1199">
        <v>5</v>
      </c>
      <c r="AD1199">
        <v>4</v>
      </c>
      <c r="AE1199">
        <v>4</v>
      </c>
      <c r="AF1199">
        <v>5</v>
      </c>
      <c r="AG1199">
        <v>5</v>
      </c>
      <c r="AH1199">
        <v>4</v>
      </c>
      <c r="AI1199">
        <v>3</v>
      </c>
      <c r="AJ1199">
        <v>4</v>
      </c>
      <c r="AK1199" t="s">
        <v>87</v>
      </c>
      <c r="AL1199" t="s">
        <v>87</v>
      </c>
      <c r="AM1199">
        <v>4</v>
      </c>
      <c r="AN1199">
        <v>3</v>
      </c>
      <c r="AO1199" t="s">
        <v>505</v>
      </c>
      <c r="AP1199">
        <v>5</v>
      </c>
      <c r="AQ1199">
        <v>4</v>
      </c>
      <c r="AR1199">
        <v>4</v>
      </c>
      <c r="AS1199">
        <v>3</v>
      </c>
      <c r="AT1199">
        <v>3</v>
      </c>
      <c r="AU1199">
        <v>4</v>
      </c>
      <c r="AV1199">
        <v>5</v>
      </c>
      <c r="AW1199">
        <v>5</v>
      </c>
      <c r="AX1199" s="67" t="s">
        <v>87</v>
      </c>
      <c r="AY1199" t="s">
        <v>88</v>
      </c>
      <c r="BA1199">
        <v>5</v>
      </c>
      <c r="BB1199" s="67">
        <v>5</v>
      </c>
      <c r="BC1199" s="117" t="s">
        <v>134</v>
      </c>
      <c r="BF1199">
        <f t="shared" si="129"/>
        <v>0</v>
      </c>
      <c r="BG1199">
        <f t="shared" si="128"/>
        <v>0</v>
      </c>
      <c r="BH1199">
        <f t="shared" si="128"/>
        <v>0</v>
      </c>
      <c r="BI1199">
        <f t="shared" si="128"/>
        <v>0</v>
      </c>
      <c r="BJ1199">
        <f t="shared" si="128"/>
        <v>0</v>
      </c>
      <c r="BK1199">
        <f t="shared" si="128"/>
        <v>0</v>
      </c>
      <c r="BL1199">
        <f t="shared" si="125"/>
        <v>1</v>
      </c>
      <c r="BM1199">
        <f t="shared" si="127"/>
        <v>0</v>
      </c>
      <c r="BN1199">
        <f t="shared" si="127"/>
        <v>0</v>
      </c>
      <c r="BO1199">
        <f t="shared" si="127"/>
        <v>1</v>
      </c>
      <c r="BP1199">
        <f t="shared" si="127"/>
        <v>0</v>
      </c>
      <c r="BQ1199">
        <f t="shared" si="124"/>
        <v>0</v>
      </c>
      <c r="BR1199">
        <f t="shared" si="127"/>
        <v>0</v>
      </c>
      <c r="BS1199">
        <f t="shared" si="127"/>
        <v>0</v>
      </c>
      <c r="BT1199" s="256">
        <f t="shared" si="126"/>
        <v>4</v>
      </c>
    </row>
    <row r="1200" spans="2:72" x14ac:dyDescent="0.2">
      <c r="B1200" s="93" t="str">
        <f>IFERROR(VLOOKUP(TABLA!$F1200,BLIOTECAS!$C$1:$E$26,2,FALSE),"")</f>
        <v>EST</v>
      </c>
      <c r="C1200" s="93" t="str">
        <f>IFERROR(VLOOKUP(TABLA!F1200,BLIOTECAS!$C$1:$E$26,3,FALSE),"")</f>
        <v>Ciencias Experimentales</v>
      </c>
      <c r="D1200" s="290" t="s">
        <v>1069</v>
      </c>
      <c r="E1200" s="128" t="s">
        <v>8</v>
      </c>
      <c r="F1200" t="s">
        <v>38</v>
      </c>
      <c r="G1200" t="s">
        <v>47</v>
      </c>
      <c r="H1200" t="s">
        <v>45</v>
      </c>
      <c r="J1200" t="s">
        <v>476</v>
      </c>
      <c r="N1200">
        <v>4</v>
      </c>
      <c r="O1200">
        <v>5</v>
      </c>
      <c r="P1200">
        <v>5</v>
      </c>
      <c r="Q1200">
        <v>2</v>
      </c>
      <c r="R1200">
        <v>5</v>
      </c>
      <c r="S1200" t="s">
        <v>87</v>
      </c>
      <c r="T1200" t="s">
        <v>87</v>
      </c>
      <c r="U1200">
        <v>1</v>
      </c>
      <c r="V1200">
        <v>1</v>
      </c>
      <c r="W1200">
        <v>1</v>
      </c>
      <c r="X1200">
        <v>1</v>
      </c>
      <c r="Y1200">
        <v>5</v>
      </c>
      <c r="Z1200">
        <v>5</v>
      </c>
      <c r="AA1200">
        <v>5</v>
      </c>
      <c r="AB1200">
        <v>1</v>
      </c>
      <c r="AC1200">
        <v>4</v>
      </c>
      <c r="AD1200">
        <v>4</v>
      </c>
      <c r="AE1200">
        <v>2</v>
      </c>
      <c r="AF1200">
        <v>4</v>
      </c>
      <c r="AG1200">
        <v>3</v>
      </c>
      <c r="AH1200">
        <v>5</v>
      </c>
      <c r="AI1200">
        <v>5</v>
      </c>
      <c r="AJ1200">
        <v>5</v>
      </c>
      <c r="AK1200" t="s">
        <v>88</v>
      </c>
      <c r="AL1200" t="s">
        <v>88</v>
      </c>
      <c r="AM1200">
        <v>5</v>
      </c>
      <c r="AN1200">
        <v>3</v>
      </c>
      <c r="AO1200" t="s">
        <v>113</v>
      </c>
      <c r="AP1200">
        <v>3</v>
      </c>
      <c r="AQ1200">
        <v>2</v>
      </c>
      <c r="AR1200">
        <v>4</v>
      </c>
      <c r="AS1200">
        <v>3</v>
      </c>
      <c r="AT1200">
        <v>3</v>
      </c>
      <c r="AU1200">
        <v>4</v>
      </c>
      <c r="AV1200">
        <v>3</v>
      </c>
      <c r="AW1200">
        <v>3</v>
      </c>
      <c r="AX1200" s="67" t="s">
        <v>87</v>
      </c>
      <c r="AY1200" t="s">
        <v>88</v>
      </c>
      <c r="BA1200">
        <v>3</v>
      </c>
      <c r="BB1200" s="67">
        <v>3</v>
      </c>
      <c r="BC1200" s="117" t="s">
        <v>133</v>
      </c>
      <c r="BF1200">
        <f t="shared" si="129"/>
        <v>0</v>
      </c>
      <c r="BG1200">
        <f t="shared" si="128"/>
        <v>0</v>
      </c>
      <c r="BH1200">
        <f t="shared" si="128"/>
        <v>0</v>
      </c>
      <c r="BI1200">
        <f t="shared" si="128"/>
        <v>0</v>
      </c>
      <c r="BJ1200">
        <f t="shared" si="128"/>
        <v>0</v>
      </c>
      <c r="BK1200">
        <f t="shared" si="128"/>
        <v>0</v>
      </c>
      <c r="BL1200">
        <f t="shared" si="125"/>
        <v>0</v>
      </c>
      <c r="BM1200">
        <f t="shared" si="127"/>
        <v>0</v>
      </c>
      <c r="BN1200">
        <f t="shared" si="127"/>
        <v>0</v>
      </c>
      <c r="BO1200">
        <f t="shared" si="127"/>
        <v>1</v>
      </c>
      <c r="BP1200">
        <f t="shared" si="127"/>
        <v>0</v>
      </c>
      <c r="BQ1200">
        <f t="shared" si="124"/>
        <v>0</v>
      </c>
      <c r="BR1200">
        <f t="shared" si="127"/>
        <v>0</v>
      </c>
      <c r="BS1200">
        <f t="shared" si="127"/>
        <v>0</v>
      </c>
      <c r="BT1200" s="256">
        <f t="shared" si="126"/>
        <v>3</v>
      </c>
    </row>
    <row r="1201" spans="2:72" x14ac:dyDescent="0.2">
      <c r="B1201" s="93" t="str">
        <f>IFERROR(VLOOKUP(TABLA!$F1201,BLIOTECAS!$C$1:$E$26,2,FALSE),"")</f>
        <v>GHI</v>
      </c>
      <c r="C1201" s="93" t="str">
        <f>IFERROR(VLOOKUP(TABLA!F1201,BLIOTECAS!$C$1:$E$26,3,FALSE),"")</f>
        <v>Humanidades</v>
      </c>
      <c r="D1201" s="290" t="s">
        <v>1069</v>
      </c>
      <c r="E1201" s="128" t="s">
        <v>8</v>
      </c>
      <c r="F1201" t="s">
        <v>13</v>
      </c>
      <c r="G1201" t="s">
        <v>46</v>
      </c>
      <c r="H1201" t="s">
        <v>46</v>
      </c>
      <c r="J1201" t="s">
        <v>476</v>
      </c>
      <c r="K1201" t="s">
        <v>13</v>
      </c>
      <c r="L1201" t="s">
        <v>54</v>
      </c>
      <c r="N1201">
        <v>4</v>
      </c>
      <c r="O1201">
        <v>5</v>
      </c>
      <c r="P1201">
        <v>4</v>
      </c>
      <c r="Q1201">
        <v>4</v>
      </c>
      <c r="R1201">
        <v>5</v>
      </c>
      <c r="S1201" t="s">
        <v>88</v>
      </c>
      <c r="T1201" t="s">
        <v>87</v>
      </c>
      <c r="U1201">
        <v>5</v>
      </c>
      <c r="V1201">
        <v>3</v>
      </c>
      <c r="W1201">
        <v>3</v>
      </c>
      <c r="X1201">
        <v>5</v>
      </c>
      <c r="Y1201">
        <v>5</v>
      </c>
      <c r="Z1201">
        <v>5</v>
      </c>
      <c r="AA1201">
        <v>5</v>
      </c>
      <c r="AB1201">
        <v>5</v>
      </c>
      <c r="AC1201">
        <v>4</v>
      </c>
      <c r="AD1201">
        <v>4</v>
      </c>
      <c r="AE1201">
        <v>4</v>
      </c>
      <c r="AF1201">
        <v>5</v>
      </c>
      <c r="AG1201">
        <v>5</v>
      </c>
      <c r="AH1201">
        <v>4</v>
      </c>
      <c r="AI1201">
        <v>4</v>
      </c>
      <c r="AJ1201">
        <v>3</v>
      </c>
      <c r="AK1201" t="s">
        <v>88</v>
      </c>
      <c r="AL1201" t="s">
        <v>88</v>
      </c>
      <c r="AM1201">
        <v>4</v>
      </c>
      <c r="AN1201">
        <v>4</v>
      </c>
      <c r="AO1201" t="s">
        <v>113</v>
      </c>
      <c r="AP1201">
        <v>5</v>
      </c>
      <c r="AQ1201">
        <v>5</v>
      </c>
      <c r="AR1201">
        <v>4</v>
      </c>
      <c r="AS1201">
        <v>5</v>
      </c>
      <c r="AT1201">
        <v>5</v>
      </c>
      <c r="AU1201">
        <v>5</v>
      </c>
      <c r="AV1201">
        <v>5</v>
      </c>
      <c r="AW1201">
        <v>5</v>
      </c>
      <c r="AX1201" s="67" t="s">
        <v>88</v>
      </c>
      <c r="AY1201" t="s">
        <v>88</v>
      </c>
      <c r="BA1201">
        <v>4</v>
      </c>
      <c r="BB1201" s="67">
        <v>5</v>
      </c>
      <c r="BC1201" s="117" t="s">
        <v>135</v>
      </c>
      <c r="BF1201">
        <f t="shared" si="129"/>
        <v>0</v>
      </c>
      <c r="BG1201">
        <f t="shared" si="128"/>
        <v>0</v>
      </c>
      <c r="BH1201">
        <f t="shared" si="128"/>
        <v>0</v>
      </c>
      <c r="BI1201">
        <f t="shared" si="128"/>
        <v>0</v>
      </c>
      <c r="BJ1201">
        <f t="shared" si="128"/>
        <v>0</v>
      </c>
      <c r="BK1201">
        <f t="shared" si="128"/>
        <v>0</v>
      </c>
      <c r="BL1201">
        <f t="shared" si="125"/>
        <v>0</v>
      </c>
      <c r="BM1201">
        <f t="shared" si="127"/>
        <v>0</v>
      </c>
      <c r="BN1201">
        <f t="shared" si="127"/>
        <v>0</v>
      </c>
      <c r="BO1201">
        <f t="shared" si="127"/>
        <v>1</v>
      </c>
      <c r="BP1201">
        <f t="shared" si="127"/>
        <v>0</v>
      </c>
      <c r="BQ1201">
        <f t="shared" si="124"/>
        <v>0</v>
      </c>
      <c r="BR1201">
        <f t="shared" ref="BM1201:BS1244" si="130">IF(IFERROR(FIND(BR$2,$AO1201,1),0)&lt;&gt;0,1,0)</f>
        <v>0</v>
      </c>
      <c r="BS1201">
        <f t="shared" si="130"/>
        <v>0</v>
      </c>
      <c r="BT1201" s="256">
        <f t="shared" si="126"/>
        <v>5</v>
      </c>
    </row>
    <row r="1202" spans="2:72" x14ac:dyDescent="0.2">
      <c r="B1202" s="93" t="str">
        <f>IFERROR(VLOOKUP(TABLA!$F1202,BLIOTECAS!$C$1:$E$26,2,FALSE),"")</f>
        <v>GHI</v>
      </c>
      <c r="C1202" s="93" t="str">
        <f>IFERROR(VLOOKUP(TABLA!F1202,BLIOTECAS!$C$1:$E$26,3,FALSE),"")</f>
        <v>Humanidades</v>
      </c>
      <c r="D1202" s="290" t="s">
        <v>1069</v>
      </c>
      <c r="E1202" s="128" t="s">
        <v>10</v>
      </c>
      <c r="F1202" t="s">
        <v>13</v>
      </c>
      <c r="G1202" t="s">
        <v>48</v>
      </c>
      <c r="H1202" t="s">
        <v>48</v>
      </c>
      <c r="J1202" t="s">
        <v>13</v>
      </c>
      <c r="K1202" t="s">
        <v>56</v>
      </c>
      <c r="N1202">
        <v>5</v>
      </c>
      <c r="O1202">
        <v>5</v>
      </c>
      <c r="P1202">
        <v>2</v>
      </c>
      <c r="Q1202">
        <v>5</v>
      </c>
      <c r="R1202">
        <v>5</v>
      </c>
      <c r="S1202" t="s">
        <v>87</v>
      </c>
      <c r="T1202" t="s">
        <v>87</v>
      </c>
      <c r="U1202">
        <v>3</v>
      </c>
      <c r="V1202">
        <v>5</v>
      </c>
      <c r="W1202">
        <v>5</v>
      </c>
      <c r="X1202">
        <v>3</v>
      </c>
      <c r="Y1202">
        <v>5</v>
      </c>
      <c r="Z1202">
        <v>5</v>
      </c>
      <c r="AA1202">
        <v>1</v>
      </c>
      <c r="AB1202">
        <v>4</v>
      </c>
      <c r="AC1202">
        <v>3</v>
      </c>
      <c r="AD1202">
        <v>5</v>
      </c>
      <c r="AE1202">
        <v>5</v>
      </c>
      <c r="AF1202">
        <v>5</v>
      </c>
      <c r="AG1202">
        <v>5</v>
      </c>
      <c r="AH1202">
        <v>5</v>
      </c>
      <c r="AI1202">
        <v>2</v>
      </c>
      <c r="AJ1202">
        <v>3</v>
      </c>
      <c r="AK1202" t="s">
        <v>87</v>
      </c>
      <c r="AL1202" t="s">
        <v>87</v>
      </c>
      <c r="AM1202">
        <v>5</v>
      </c>
      <c r="AN1202">
        <v>3</v>
      </c>
      <c r="AO1202" t="s">
        <v>115</v>
      </c>
      <c r="AP1202">
        <v>5</v>
      </c>
      <c r="AQ1202">
        <v>1</v>
      </c>
      <c r="AR1202">
        <v>5</v>
      </c>
      <c r="AS1202">
        <v>5</v>
      </c>
      <c r="AT1202">
        <v>5</v>
      </c>
      <c r="AU1202">
        <v>5</v>
      </c>
      <c r="AV1202">
        <v>3</v>
      </c>
      <c r="AW1202">
        <v>5</v>
      </c>
      <c r="AX1202" s="67" t="s">
        <v>88</v>
      </c>
      <c r="AY1202" t="s">
        <v>88</v>
      </c>
      <c r="BA1202">
        <v>5</v>
      </c>
      <c r="BB1202" s="67">
        <v>5</v>
      </c>
      <c r="BC1202" s="117" t="s">
        <v>135</v>
      </c>
      <c r="BD1202" t="s">
        <v>893</v>
      </c>
      <c r="BF1202">
        <f t="shared" si="129"/>
        <v>0</v>
      </c>
      <c r="BG1202">
        <f t="shared" si="128"/>
        <v>0</v>
      </c>
      <c r="BH1202">
        <f t="shared" si="128"/>
        <v>0</v>
      </c>
      <c r="BI1202">
        <f t="shared" si="128"/>
        <v>0</v>
      </c>
      <c r="BJ1202">
        <f t="shared" si="128"/>
        <v>0</v>
      </c>
      <c r="BK1202">
        <f t="shared" si="128"/>
        <v>0</v>
      </c>
      <c r="BL1202">
        <f t="shared" si="125"/>
        <v>0</v>
      </c>
      <c r="BM1202">
        <f t="shared" si="130"/>
        <v>0</v>
      </c>
      <c r="BN1202">
        <f t="shared" si="130"/>
        <v>0</v>
      </c>
      <c r="BO1202">
        <f t="shared" si="130"/>
        <v>0</v>
      </c>
      <c r="BP1202">
        <f t="shared" si="130"/>
        <v>0</v>
      </c>
      <c r="BQ1202">
        <f t="shared" si="124"/>
        <v>0</v>
      </c>
      <c r="BR1202">
        <f t="shared" si="130"/>
        <v>1</v>
      </c>
      <c r="BS1202">
        <f t="shared" si="130"/>
        <v>0</v>
      </c>
      <c r="BT1202" s="256">
        <f t="shared" si="126"/>
        <v>5</v>
      </c>
    </row>
    <row r="1203" spans="2:72" x14ac:dyDescent="0.2">
      <c r="B1203" s="93" t="str">
        <f>IFERROR(VLOOKUP(TABLA!$F1203,BLIOTECAS!$C$1:$E$26,2,FALSE),"")</f>
        <v>GHI</v>
      </c>
      <c r="C1203" s="93" t="str">
        <f>IFERROR(VLOOKUP(TABLA!F1203,BLIOTECAS!$C$1:$E$26,3,FALSE),"")</f>
        <v>Humanidades</v>
      </c>
      <c r="D1203" s="290" t="s">
        <v>1069</v>
      </c>
      <c r="E1203" s="128" t="s">
        <v>8</v>
      </c>
      <c r="F1203" t="s">
        <v>13</v>
      </c>
      <c r="G1203" t="s">
        <v>45</v>
      </c>
      <c r="H1203" t="s">
        <v>46</v>
      </c>
      <c r="J1203" t="s">
        <v>476</v>
      </c>
      <c r="K1203" t="s">
        <v>13</v>
      </c>
      <c r="L1203" t="s">
        <v>76</v>
      </c>
      <c r="N1203">
        <v>4</v>
      </c>
      <c r="O1203">
        <v>4</v>
      </c>
      <c r="P1203">
        <v>4</v>
      </c>
      <c r="Q1203">
        <v>4</v>
      </c>
      <c r="R1203">
        <v>5</v>
      </c>
      <c r="S1203" t="s">
        <v>88</v>
      </c>
      <c r="T1203" t="s">
        <v>87</v>
      </c>
      <c r="U1203">
        <v>1</v>
      </c>
      <c r="V1203">
        <v>5</v>
      </c>
      <c r="W1203">
        <v>5</v>
      </c>
      <c r="X1203">
        <v>3</v>
      </c>
      <c r="Y1203">
        <v>5</v>
      </c>
      <c r="Z1203">
        <v>5</v>
      </c>
      <c r="AA1203">
        <v>1</v>
      </c>
      <c r="AB1203">
        <v>3</v>
      </c>
      <c r="AC1203">
        <v>3</v>
      </c>
      <c r="AD1203">
        <v>4</v>
      </c>
      <c r="AE1203">
        <v>4</v>
      </c>
      <c r="AF1203">
        <v>4</v>
      </c>
      <c r="AG1203">
        <v>5</v>
      </c>
      <c r="AH1203">
        <v>4</v>
      </c>
      <c r="AI1203">
        <v>3</v>
      </c>
      <c r="AJ1203">
        <v>4</v>
      </c>
      <c r="AK1203" t="s">
        <v>88</v>
      </c>
      <c r="AL1203" t="s">
        <v>88</v>
      </c>
      <c r="AM1203">
        <v>5</v>
      </c>
      <c r="AN1203">
        <v>5</v>
      </c>
      <c r="AO1203" t="s">
        <v>510</v>
      </c>
      <c r="AP1203">
        <v>5</v>
      </c>
      <c r="AQ1203">
        <v>5</v>
      </c>
      <c r="AR1203">
        <v>5</v>
      </c>
      <c r="AS1203">
        <v>5</v>
      </c>
      <c r="AT1203">
        <v>5</v>
      </c>
      <c r="AU1203">
        <v>5</v>
      </c>
      <c r="AV1203">
        <v>4</v>
      </c>
      <c r="AW1203">
        <v>4</v>
      </c>
      <c r="AX1203" s="67" t="s">
        <v>87</v>
      </c>
      <c r="AY1203" t="s">
        <v>88</v>
      </c>
      <c r="BA1203">
        <v>5</v>
      </c>
      <c r="BB1203" s="67">
        <v>5</v>
      </c>
      <c r="BC1203" s="117" t="s">
        <v>134</v>
      </c>
      <c r="BF1203">
        <f t="shared" si="129"/>
        <v>0</v>
      </c>
      <c r="BG1203">
        <f t="shared" si="128"/>
        <v>0</v>
      </c>
      <c r="BH1203">
        <f t="shared" si="128"/>
        <v>0</v>
      </c>
      <c r="BI1203">
        <f t="shared" si="128"/>
        <v>0</v>
      </c>
      <c r="BJ1203">
        <f t="shared" si="128"/>
        <v>0</v>
      </c>
      <c r="BK1203">
        <f t="shared" si="128"/>
        <v>0</v>
      </c>
      <c r="BL1203">
        <f t="shared" si="125"/>
        <v>0</v>
      </c>
      <c r="BM1203">
        <f t="shared" si="130"/>
        <v>1</v>
      </c>
      <c r="BN1203">
        <f t="shared" si="130"/>
        <v>0</v>
      </c>
      <c r="BO1203">
        <f t="shared" si="130"/>
        <v>1</v>
      </c>
      <c r="BP1203">
        <f t="shared" si="130"/>
        <v>0</v>
      </c>
      <c r="BQ1203">
        <f t="shared" si="124"/>
        <v>0</v>
      </c>
      <c r="BR1203">
        <f t="shared" si="130"/>
        <v>0</v>
      </c>
      <c r="BS1203">
        <f t="shared" si="130"/>
        <v>0</v>
      </c>
      <c r="BT1203" s="256">
        <f t="shared" si="126"/>
        <v>4</v>
      </c>
    </row>
    <row r="1204" spans="2:72" x14ac:dyDescent="0.2">
      <c r="B1204" s="93" t="str">
        <f>IFERROR(VLOOKUP(TABLA!$F1204,BLIOTECAS!$C$1:$E$26,2,FALSE),"")</f>
        <v>FDI</v>
      </c>
      <c r="C1204" s="93" t="str">
        <f>IFERROR(VLOOKUP(TABLA!F1204,BLIOTECAS!$C$1:$E$26,3,FALSE),"")</f>
        <v>Ciencias Experimentales</v>
      </c>
      <c r="D1204" s="290" t="s">
        <v>1069</v>
      </c>
      <c r="E1204" s="128" t="s">
        <v>8</v>
      </c>
      <c r="F1204" t="s">
        <v>30</v>
      </c>
      <c r="G1204" t="s">
        <v>46</v>
      </c>
      <c r="H1204" t="s">
        <v>44</v>
      </c>
      <c r="J1204" t="s">
        <v>476</v>
      </c>
      <c r="K1204" t="s">
        <v>30</v>
      </c>
      <c r="M1204" t="s">
        <v>894</v>
      </c>
      <c r="N1204">
        <v>4</v>
      </c>
      <c r="O1204">
        <v>3</v>
      </c>
      <c r="P1204">
        <v>2</v>
      </c>
      <c r="Q1204">
        <v>4</v>
      </c>
      <c r="R1204">
        <v>5</v>
      </c>
      <c r="S1204" t="s">
        <v>87</v>
      </c>
      <c r="T1204" t="s">
        <v>87</v>
      </c>
      <c r="U1204">
        <v>1</v>
      </c>
      <c r="V1204">
        <v>1</v>
      </c>
      <c r="W1204">
        <v>1</v>
      </c>
      <c r="X1204">
        <v>1</v>
      </c>
      <c r="Y1204">
        <v>4</v>
      </c>
      <c r="Z1204">
        <v>5</v>
      </c>
      <c r="AA1204">
        <v>5</v>
      </c>
      <c r="AB1204">
        <v>5</v>
      </c>
      <c r="AC1204">
        <v>3</v>
      </c>
      <c r="AD1204">
        <v>3</v>
      </c>
      <c r="AE1204">
        <v>2</v>
      </c>
      <c r="AF1204">
        <v>3</v>
      </c>
      <c r="AG1204">
        <v>4</v>
      </c>
      <c r="AH1204">
        <v>3</v>
      </c>
      <c r="AI1204">
        <v>3</v>
      </c>
      <c r="AJ1204">
        <v>2</v>
      </c>
      <c r="AK1204" t="s">
        <v>88</v>
      </c>
      <c r="AL1204" t="s">
        <v>88</v>
      </c>
      <c r="AM1204">
        <v>3</v>
      </c>
      <c r="AN1204">
        <v>3</v>
      </c>
      <c r="AO1204" t="s">
        <v>115</v>
      </c>
      <c r="AP1204">
        <v>5</v>
      </c>
      <c r="AQ1204">
        <v>4</v>
      </c>
      <c r="AR1204">
        <v>4</v>
      </c>
      <c r="AS1204">
        <v>5</v>
      </c>
      <c r="AT1204">
        <v>5</v>
      </c>
      <c r="AU1204">
        <v>4</v>
      </c>
      <c r="AV1204">
        <v>3</v>
      </c>
      <c r="AW1204">
        <v>3</v>
      </c>
      <c r="AX1204" s="67" t="s">
        <v>88</v>
      </c>
      <c r="AY1204" t="s">
        <v>88</v>
      </c>
      <c r="BA1204">
        <v>3</v>
      </c>
      <c r="BB1204" s="67">
        <v>4</v>
      </c>
      <c r="BC1204" s="117" t="s">
        <v>134</v>
      </c>
      <c r="BD1204" t="s">
        <v>895</v>
      </c>
      <c r="BF1204">
        <f t="shared" si="129"/>
        <v>0</v>
      </c>
      <c r="BG1204">
        <f t="shared" si="128"/>
        <v>0</v>
      </c>
      <c r="BH1204">
        <f t="shared" si="128"/>
        <v>0</v>
      </c>
      <c r="BI1204">
        <f t="shared" si="128"/>
        <v>0</v>
      </c>
      <c r="BJ1204">
        <f t="shared" si="128"/>
        <v>0</v>
      </c>
      <c r="BK1204">
        <f t="shared" si="128"/>
        <v>0</v>
      </c>
      <c r="BL1204">
        <f t="shared" si="125"/>
        <v>0</v>
      </c>
      <c r="BM1204">
        <f t="shared" si="130"/>
        <v>0</v>
      </c>
      <c r="BN1204">
        <f t="shared" si="130"/>
        <v>0</v>
      </c>
      <c r="BO1204">
        <f t="shared" si="130"/>
        <v>0</v>
      </c>
      <c r="BP1204">
        <f t="shared" si="130"/>
        <v>0</v>
      </c>
      <c r="BQ1204">
        <f t="shared" ref="BQ1204:BQ1267" si="131">IF(IFERROR(FIND(BQ$2,$AO1204,1),0)&lt;&gt;0,1,0)</f>
        <v>0</v>
      </c>
      <c r="BR1204">
        <f t="shared" si="130"/>
        <v>1</v>
      </c>
      <c r="BS1204">
        <f t="shared" si="130"/>
        <v>0</v>
      </c>
      <c r="BT1204" s="256">
        <f t="shared" si="126"/>
        <v>4</v>
      </c>
    </row>
    <row r="1205" spans="2:72" x14ac:dyDescent="0.2">
      <c r="B1205" s="93" t="str">
        <f>IFERROR(VLOOKUP(TABLA!$F1205,BLIOTECAS!$C$1:$E$26,2,FALSE),"")</f>
        <v>FLS</v>
      </c>
      <c r="C1205" s="93" t="str">
        <f>IFERROR(VLOOKUP(TABLA!F1205,BLIOTECAS!$C$1:$E$26,3,FALSE),"")</f>
        <v>Humanidades</v>
      </c>
      <c r="D1205" s="290" t="s">
        <v>1069</v>
      </c>
      <c r="E1205" s="128" t="s">
        <v>8</v>
      </c>
      <c r="F1205" t="s">
        <v>31</v>
      </c>
      <c r="G1205" t="s">
        <v>47</v>
      </c>
      <c r="H1205" t="s">
        <v>47</v>
      </c>
      <c r="J1205" t="s">
        <v>31</v>
      </c>
      <c r="K1205" t="s">
        <v>56</v>
      </c>
      <c r="L1205" t="s">
        <v>13</v>
      </c>
      <c r="N1205">
        <v>4</v>
      </c>
      <c r="O1205">
        <v>4</v>
      </c>
      <c r="P1205">
        <v>4</v>
      </c>
      <c r="Q1205">
        <v>3</v>
      </c>
      <c r="R1205">
        <v>4</v>
      </c>
      <c r="S1205" t="s">
        <v>87</v>
      </c>
      <c r="T1205" t="s">
        <v>87</v>
      </c>
      <c r="U1205">
        <v>4</v>
      </c>
      <c r="V1205">
        <v>2</v>
      </c>
      <c r="W1205">
        <v>3</v>
      </c>
      <c r="X1205">
        <v>4</v>
      </c>
      <c r="Y1205">
        <v>4</v>
      </c>
      <c r="Z1205">
        <v>4</v>
      </c>
      <c r="AA1205">
        <v>5</v>
      </c>
      <c r="AB1205">
        <v>2</v>
      </c>
      <c r="AC1205">
        <v>4</v>
      </c>
      <c r="AD1205">
        <v>5</v>
      </c>
      <c r="AE1205">
        <v>4</v>
      </c>
      <c r="AF1205">
        <v>4</v>
      </c>
      <c r="AG1205">
        <v>4</v>
      </c>
      <c r="AH1205">
        <v>4</v>
      </c>
      <c r="AI1205">
        <v>4</v>
      </c>
      <c r="AJ1205">
        <v>4</v>
      </c>
      <c r="AK1205" t="s">
        <v>88</v>
      </c>
      <c r="AL1205" t="s">
        <v>88</v>
      </c>
      <c r="AM1205">
        <v>4</v>
      </c>
      <c r="AN1205">
        <v>4</v>
      </c>
      <c r="AO1205" t="s">
        <v>115</v>
      </c>
      <c r="AP1205">
        <v>4</v>
      </c>
      <c r="AQ1205">
        <v>4</v>
      </c>
      <c r="AR1205">
        <v>5</v>
      </c>
      <c r="AS1205">
        <v>5</v>
      </c>
      <c r="AT1205">
        <v>5</v>
      </c>
      <c r="AU1205">
        <v>5</v>
      </c>
      <c r="AV1205">
        <v>4</v>
      </c>
      <c r="AW1205">
        <v>4</v>
      </c>
      <c r="AX1205" s="67" t="s">
        <v>87</v>
      </c>
      <c r="AY1205" t="s">
        <v>88</v>
      </c>
      <c r="BA1205">
        <v>4</v>
      </c>
      <c r="BB1205" s="67">
        <v>5</v>
      </c>
      <c r="BC1205" s="117" t="s">
        <v>134</v>
      </c>
      <c r="BF1205">
        <f t="shared" si="129"/>
        <v>0</v>
      </c>
      <c r="BG1205">
        <f t="shared" si="128"/>
        <v>0</v>
      </c>
      <c r="BH1205">
        <f t="shared" si="128"/>
        <v>0</v>
      </c>
      <c r="BI1205">
        <f t="shared" si="128"/>
        <v>0</v>
      </c>
      <c r="BJ1205">
        <f t="shared" si="128"/>
        <v>0</v>
      </c>
      <c r="BK1205">
        <f t="shared" si="128"/>
        <v>0</v>
      </c>
      <c r="BL1205">
        <f t="shared" si="125"/>
        <v>0</v>
      </c>
      <c r="BM1205">
        <f t="shared" si="130"/>
        <v>0</v>
      </c>
      <c r="BN1205">
        <f t="shared" si="130"/>
        <v>0</v>
      </c>
      <c r="BO1205">
        <f t="shared" si="130"/>
        <v>0</v>
      </c>
      <c r="BP1205">
        <f t="shared" si="130"/>
        <v>0</v>
      </c>
      <c r="BQ1205">
        <f t="shared" si="131"/>
        <v>0</v>
      </c>
      <c r="BR1205">
        <f t="shared" si="130"/>
        <v>1</v>
      </c>
      <c r="BS1205">
        <f t="shared" si="130"/>
        <v>0</v>
      </c>
      <c r="BT1205" s="256">
        <f t="shared" si="126"/>
        <v>4</v>
      </c>
    </row>
    <row r="1206" spans="2:72" x14ac:dyDescent="0.2">
      <c r="B1206" s="93" t="str">
        <f>IFERROR(VLOOKUP(TABLA!$F1206,BLIOTECAS!$C$1:$E$26,2,FALSE),"")</f>
        <v>TRS</v>
      </c>
      <c r="C1206" s="93" t="str">
        <f>IFERROR(VLOOKUP(TABLA!F1206,BLIOTECAS!$C$1:$E$26,3,FALSE),"")</f>
        <v>Ciencias Sociales</v>
      </c>
      <c r="D1206" s="290" t="s">
        <v>1069</v>
      </c>
      <c r="E1206" s="128" t="s">
        <v>10</v>
      </c>
      <c r="F1206" t="s">
        <v>32</v>
      </c>
      <c r="G1206" t="s">
        <v>47</v>
      </c>
      <c r="H1206" t="s">
        <v>48</v>
      </c>
      <c r="J1206" t="s">
        <v>32</v>
      </c>
      <c r="K1206" t="s">
        <v>18</v>
      </c>
      <c r="N1206">
        <v>5</v>
      </c>
      <c r="O1206">
        <v>5</v>
      </c>
      <c r="P1206">
        <v>5</v>
      </c>
      <c r="Q1206">
        <v>4</v>
      </c>
      <c r="R1206">
        <v>5</v>
      </c>
      <c r="S1206" t="s">
        <v>87</v>
      </c>
      <c r="T1206" t="s">
        <v>87</v>
      </c>
      <c r="U1206">
        <v>4</v>
      </c>
      <c r="V1206">
        <v>3</v>
      </c>
      <c r="W1206">
        <v>2</v>
      </c>
      <c r="X1206">
        <v>3</v>
      </c>
      <c r="Y1206">
        <v>1</v>
      </c>
      <c r="Z1206">
        <v>5</v>
      </c>
      <c r="AA1206">
        <v>1</v>
      </c>
      <c r="AB1206">
        <v>4</v>
      </c>
      <c r="AC1206">
        <v>5</v>
      </c>
      <c r="AD1206">
        <v>5</v>
      </c>
      <c r="AE1206">
        <v>5</v>
      </c>
      <c r="AF1206">
        <v>4</v>
      </c>
      <c r="AG1206">
        <v>5</v>
      </c>
      <c r="AH1206">
        <v>5</v>
      </c>
      <c r="AI1206">
        <v>5</v>
      </c>
      <c r="AJ1206">
        <v>5</v>
      </c>
      <c r="AK1206" t="s">
        <v>87</v>
      </c>
      <c r="AL1206" t="s">
        <v>88</v>
      </c>
      <c r="AM1206">
        <v>4</v>
      </c>
      <c r="AN1206">
        <v>5</v>
      </c>
      <c r="AO1206" t="s">
        <v>115</v>
      </c>
      <c r="AP1206">
        <v>5</v>
      </c>
      <c r="AQ1206">
        <v>5</v>
      </c>
      <c r="AR1206">
        <v>5</v>
      </c>
      <c r="AS1206">
        <v>5</v>
      </c>
      <c r="AT1206">
        <v>5</v>
      </c>
      <c r="AU1206">
        <v>5</v>
      </c>
      <c r="AV1206">
        <v>5</v>
      </c>
      <c r="AW1206">
        <v>5</v>
      </c>
      <c r="AX1206" s="67" t="s">
        <v>87</v>
      </c>
      <c r="AY1206" t="s">
        <v>87</v>
      </c>
      <c r="AZ1206" t="s">
        <v>124</v>
      </c>
      <c r="BA1206">
        <v>5</v>
      </c>
      <c r="BB1206" s="67">
        <v>5</v>
      </c>
      <c r="BC1206" s="117" t="s">
        <v>135</v>
      </c>
      <c r="BD1206" t="s">
        <v>896</v>
      </c>
      <c r="BF1206">
        <f t="shared" si="129"/>
        <v>0</v>
      </c>
      <c r="BG1206">
        <f t="shared" si="128"/>
        <v>0</v>
      </c>
      <c r="BH1206">
        <f t="shared" si="128"/>
        <v>0</v>
      </c>
      <c r="BI1206">
        <f t="shared" si="128"/>
        <v>0</v>
      </c>
      <c r="BJ1206">
        <f t="shared" si="128"/>
        <v>0</v>
      </c>
      <c r="BK1206">
        <f t="shared" si="128"/>
        <v>0</v>
      </c>
      <c r="BL1206">
        <f t="shared" si="125"/>
        <v>0</v>
      </c>
      <c r="BM1206">
        <f t="shared" si="130"/>
        <v>0</v>
      </c>
      <c r="BN1206">
        <f t="shared" si="130"/>
        <v>0</v>
      </c>
      <c r="BO1206">
        <f t="shared" si="130"/>
        <v>0</v>
      </c>
      <c r="BP1206">
        <f t="shared" si="130"/>
        <v>0</v>
      </c>
      <c r="BQ1206">
        <f t="shared" si="131"/>
        <v>0</v>
      </c>
      <c r="BR1206">
        <f t="shared" si="130"/>
        <v>1</v>
      </c>
      <c r="BS1206">
        <f t="shared" si="130"/>
        <v>0</v>
      </c>
      <c r="BT1206" s="256">
        <f t="shared" si="126"/>
        <v>5</v>
      </c>
    </row>
    <row r="1207" spans="2:72" x14ac:dyDescent="0.2">
      <c r="B1207" s="93" t="str">
        <f>IFERROR(VLOOKUP(TABLA!$F1207,BLIOTECAS!$C$1:$E$26,2,FALSE),"")</f>
        <v>DER</v>
      </c>
      <c r="C1207" s="93" t="str">
        <f>IFERROR(VLOOKUP(TABLA!F1207,BLIOTECAS!$C$1:$E$26,3,FALSE),"")</f>
        <v>Ciencias Sociales</v>
      </c>
      <c r="D1207" s="290" t="s">
        <v>1069</v>
      </c>
      <c r="E1207" s="128" t="s">
        <v>8</v>
      </c>
      <c r="F1207" t="s">
        <v>14</v>
      </c>
      <c r="G1207" t="s">
        <v>46</v>
      </c>
      <c r="H1207" t="s">
        <v>47</v>
      </c>
      <c r="J1207" t="s">
        <v>476</v>
      </c>
      <c r="N1207">
        <v>3</v>
      </c>
      <c r="O1207">
        <v>5</v>
      </c>
      <c r="P1207">
        <v>5</v>
      </c>
      <c r="Q1207">
        <v>3</v>
      </c>
      <c r="R1207">
        <v>5</v>
      </c>
      <c r="S1207" t="s">
        <v>87</v>
      </c>
      <c r="T1207" t="s">
        <v>87</v>
      </c>
      <c r="U1207">
        <v>5</v>
      </c>
      <c r="V1207">
        <v>5</v>
      </c>
      <c r="W1207">
        <v>5</v>
      </c>
      <c r="X1207">
        <v>4</v>
      </c>
      <c r="Y1207">
        <v>4</v>
      </c>
      <c r="Z1207">
        <v>5</v>
      </c>
      <c r="AA1207">
        <v>4</v>
      </c>
      <c r="AB1207">
        <v>4</v>
      </c>
      <c r="AC1207">
        <v>5</v>
      </c>
      <c r="AD1207">
        <v>5</v>
      </c>
      <c r="AE1207">
        <v>5</v>
      </c>
      <c r="AF1207">
        <v>5</v>
      </c>
      <c r="AG1207">
        <v>5</v>
      </c>
      <c r="AH1207">
        <v>5</v>
      </c>
      <c r="AI1207">
        <v>5</v>
      </c>
      <c r="AJ1207">
        <v>5</v>
      </c>
      <c r="AK1207" t="s">
        <v>87</v>
      </c>
      <c r="AL1207" t="s">
        <v>87</v>
      </c>
      <c r="AM1207">
        <v>5</v>
      </c>
      <c r="AN1207">
        <v>5</v>
      </c>
      <c r="AO1207" t="s">
        <v>363</v>
      </c>
      <c r="AP1207">
        <v>4</v>
      </c>
      <c r="AQ1207">
        <v>4</v>
      </c>
      <c r="AR1207">
        <v>4</v>
      </c>
      <c r="AS1207">
        <v>4</v>
      </c>
      <c r="AT1207">
        <v>4</v>
      </c>
      <c r="AU1207">
        <v>4</v>
      </c>
      <c r="AV1207">
        <v>4</v>
      </c>
      <c r="AW1207">
        <v>4</v>
      </c>
      <c r="AX1207" s="67" t="s">
        <v>87</v>
      </c>
      <c r="AY1207" t="s">
        <v>88</v>
      </c>
      <c r="BA1207">
        <v>5</v>
      </c>
      <c r="BB1207" s="67">
        <v>5</v>
      </c>
      <c r="BC1207" s="117" t="s">
        <v>134</v>
      </c>
      <c r="BF1207">
        <f t="shared" si="129"/>
        <v>0</v>
      </c>
      <c r="BG1207">
        <f t="shared" si="128"/>
        <v>0</v>
      </c>
      <c r="BH1207">
        <f t="shared" si="128"/>
        <v>0</v>
      </c>
      <c r="BI1207">
        <f t="shared" si="128"/>
        <v>0</v>
      </c>
      <c r="BJ1207">
        <f t="shared" si="128"/>
        <v>0</v>
      </c>
      <c r="BK1207">
        <f t="shared" si="128"/>
        <v>0</v>
      </c>
      <c r="BL1207">
        <f t="shared" ref="BL1207:BL1270" si="132">IF(IFERROR(FIND(BL$2,$AO1207,1),0)&lt;&gt;0,1,0)</f>
        <v>0</v>
      </c>
      <c r="BM1207">
        <f t="shared" si="130"/>
        <v>0</v>
      </c>
      <c r="BN1207">
        <f t="shared" si="130"/>
        <v>0</v>
      </c>
      <c r="BO1207">
        <f t="shared" si="130"/>
        <v>1</v>
      </c>
      <c r="BP1207">
        <f t="shared" si="130"/>
        <v>0</v>
      </c>
      <c r="BQ1207">
        <f t="shared" si="131"/>
        <v>0</v>
      </c>
      <c r="BR1207">
        <f t="shared" si="130"/>
        <v>0</v>
      </c>
      <c r="BS1207">
        <f t="shared" si="130"/>
        <v>1</v>
      </c>
      <c r="BT1207" s="256">
        <f t="shared" si="126"/>
        <v>4</v>
      </c>
    </row>
    <row r="1208" spans="2:72" x14ac:dyDescent="0.2">
      <c r="B1208" s="93" t="str">
        <f>IFERROR(VLOOKUP(TABLA!$F1208,BLIOTECAS!$C$1:$E$26,2,FALSE),"")</f>
        <v>GHI</v>
      </c>
      <c r="C1208" s="93" t="str">
        <f>IFERROR(VLOOKUP(TABLA!F1208,BLIOTECAS!$C$1:$E$26,3,FALSE),"")</f>
        <v>Humanidades</v>
      </c>
      <c r="D1208" s="290" t="s">
        <v>1069</v>
      </c>
      <c r="E1208" s="128" t="s">
        <v>8</v>
      </c>
      <c r="F1208" t="s">
        <v>13</v>
      </c>
      <c r="G1208" t="s">
        <v>46</v>
      </c>
      <c r="H1208" t="s">
        <v>47</v>
      </c>
      <c r="J1208" t="s">
        <v>13</v>
      </c>
      <c r="K1208" t="s">
        <v>56</v>
      </c>
      <c r="L1208" t="s">
        <v>29</v>
      </c>
      <c r="N1208">
        <v>5</v>
      </c>
      <c r="O1208">
        <v>5</v>
      </c>
      <c r="P1208">
        <v>5</v>
      </c>
      <c r="Q1208">
        <v>5</v>
      </c>
      <c r="R1208">
        <v>5</v>
      </c>
      <c r="S1208" t="s">
        <v>88</v>
      </c>
      <c r="T1208" t="s">
        <v>87</v>
      </c>
      <c r="U1208">
        <v>5</v>
      </c>
      <c r="V1208">
        <v>4</v>
      </c>
      <c r="W1208">
        <v>5</v>
      </c>
      <c r="X1208">
        <v>4</v>
      </c>
      <c r="Y1208">
        <v>5</v>
      </c>
      <c r="Z1208">
        <v>5</v>
      </c>
      <c r="AA1208">
        <v>3</v>
      </c>
      <c r="AB1208">
        <v>5</v>
      </c>
      <c r="AC1208">
        <v>3</v>
      </c>
      <c r="AD1208">
        <v>5</v>
      </c>
      <c r="AE1208">
        <v>4</v>
      </c>
      <c r="AF1208">
        <v>5</v>
      </c>
      <c r="AG1208">
        <v>5</v>
      </c>
      <c r="AH1208">
        <v>4</v>
      </c>
      <c r="AI1208">
        <v>5</v>
      </c>
      <c r="AJ1208">
        <v>5</v>
      </c>
      <c r="AK1208" t="s">
        <v>88</v>
      </c>
      <c r="AL1208" t="s">
        <v>88</v>
      </c>
      <c r="AM1208">
        <v>5</v>
      </c>
      <c r="AN1208">
        <v>4</v>
      </c>
      <c r="AO1208" t="s">
        <v>115</v>
      </c>
      <c r="AP1208">
        <v>5</v>
      </c>
      <c r="AQ1208">
        <v>5</v>
      </c>
      <c r="AR1208">
        <v>4</v>
      </c>
      <c r="AS1208">
        <v>5</v>
      </c>
      <c r="AT1208">
        <v>5</v>
      </c>
      <c r="AU1208">
        <v>5</v>
      </c>
      <c r="AV1208">
        <v>4</v>
      </c>
      <c r="AW1208">
        <v>4</v>
      </c>
      <c r="AX1208" s="67" t="s">
        <v>87</v>
      </c>
      <c r="AY1208" t="s">
        <v>88</v>
      </c>
      <c r="BA1208">
        <v>5</v>
      </c>
      <c r="BB1208" s="67">
        <v>4</v>
      </c>
      <c r="BC1208" s="117" t="s">
        <v>134</v>
      </c>
      <c r="BF1208">
        <f t="shared" si="129"/>
        <v>0</v>
      </c>
      <c r="BG1208">
        <f t="shared" si="128"/>
        <v>0</v>
      </c>
      <c r="BH1208">
        <f t="shared" si="128"/>
        <v>0</v>
      </c>
      <c r="BI1208">
        <f t="shared" si="128"/>
        <v>0</v>
      </c>
      <c r="BJ1208">
        <f t="shared" si="128"/>
        <v>0</v>
      </c>
      <c r="BK1208">
        <f t="shared" si="128"/>
        <v>0</v>
      </c>
      <c r="BL1208">
        <f t="shared" si="132"/>
        <v>0</v>
      </c>
      <c r="BM1208">
        <f t="shared" si="130"/>
        <v>0</v>
      </c>
      <c r="BN1208">
        <f t="shared" si="130"/>
        <v>0</v>
      </c>
      <c r="BO1208">
        <f t="shared" si="130"/>
        <v>0</v>
      </c>
      <c r="BP1208">
        <f t="shared" si="130"/>
        <v>0</v>
      </c>
      <c r="BQ1208">
        <f t="shared" si="131"/>
        <v>0</v>
      </c>
      <c r="BR1208">
        <f t="shared" si="130"/>
        <v>1</v>
      </c>
      <c r="BS1208">
        <f t="shared" si="130"/>
        <v>0</v>
      </c>
      <c r="BT1208" s="256">
        <f t="shared" si="126"/>
        <v>4</v>
      </c>
    </row>
    <row r="1209" spans="2:72" x14ac:dyDescent="0.2">
      <c r="B1209" s="93" t="str">
        <f>IFERROR(VLOOKUP(TABLA!$F1209,BLIOTECAS!$C$1:$E$26,2,FALSE),"")</f>
        <v>EMP</v>
      </c>
      <c r="C1209" s="93" t="str">
        <f>IFERROR(VLOOKUP(TABLA!F1209,BLIOTECAS!$C$1:$E$26,3,FALSE),"")</f>
        <v>Ciencias Sociales</v>
      </c>
      <c r="D1209" s="290" t="s">
        <v>1069</v>
      </c>
      <c r="E1209" s="128" t="s">
        <v>9</v>
      </c>
      <c r="F1209" t="s">
        <v>35</v>
      </c>
      <c r="G1209" t="s">
        <v>45</v>
      </c>
      <c r="H1209" t="s">
        <v>45</v>
      </c>
      <c r="J1209" t="s">
        <v>35</v>
      </c>
      <c r="K1209" t="s">
        <v>35</v>
      </c>
      <c r="L1209" t="s">
        <v>35</v>
      </c>
      <c r="N1209">
        <v>4</v>
      </c>
      <c r="O1209">
        <v>4</v>
      </c>
      <c r="P1209">
        <v>4</v>
      </c>
      <c r="Q1209">
        <v>4</v>
      </c>
      <c r="R1209">
        <v>4</v>
      </c>
      <c r="S1209" t="s">
        <v>88</v>
      </c>
      <c r="T1209" t="s">
        <v>88</v>
      </c>
      <c r="U1209">
        <v>3</v>
      </c>
      <c r="V1209">
        <v>3</v>
      </c>
      <c r="W1209">
        <v>3</v>
      </c>
      <c r="X1209">
        <v>3</v>
      </c>
      <c r="Y1209">
        <v>3</v>
      </c>
      <c r="Z1209">
        <v>3</v>
      </c>
      <c r="AA1209">
        <v>3</v>
      </c>
      <c r="AB1209">
        <v>3</v>
      </c>
      <c r="AC1209">
        <v>3</v>
      </c>
      <c r="AD1209">
        <v>3</v>
      </c>
      <c r="AE1209">
        <v>3</v>
      </c>
      <c r="AF1209">
        <v>3</v>
      </c>
      <c r="AG1209">
        <v>3</v>
      </c>
      <c r="AH1209">
        <v>3</v>
      </c>
      <c r="AI1209">
        <v>3</v>
      </c>
      <c r="AJ1209">
        <v>3</v>
      </c>
      <c r="AK1209" t="s">
        <v>87</v>
      </c>
      <c r="AL1209" t="s">
        <v>87</v>
      </c>
      <c r="AM1209">
        <v>3</v>
      </c>
      <c r="AN1209">
        <v>3</v>
      </c>
      <c r="AO1209" t="s">
        <v>115</v>
      </c>
      <c r="AP1209">
        <v>4</v>
      </c>
      <c r="AQ1209">
        <v>4</v>
      </c>
      <c r="AR1209">
        <v>4</v>
      </c>
      <c r="AS1209">
        <v>4</v>
      </c>
      <c r="AT1209">
        <v>4</v>
      </c>
      <c r="AU1209">
        <v>4</v>
      </c>
      <c r="AV1209">
        <v>4</v>
      </c>
      <c r="AW1209">
        <v>4</v>
      </c>
      <c r="AX1209" s="67" t="s">
        <v>87</v>
      </c>
      <c r="AY1209" t="s">
        <v>88</v>
      </c>
      <c r="BA1209">
        <v>4</v>
      </c>
      <c r="BB1209" s="67">
        <v>4</v>
      </c>
      <c r="BC1209" s="117" t="s">
        <v>133</v>
      </c>
      <c r="BF1209">
        <f t="shared" si="129"/>
        <v>0</v>
      </c>
      <c r="BG1209">
        <f t="shared" si="128"/>
        <v>0</v>
      </c>
      <c r="BH1209">
        <f t="shared" si="128"/>
        <v>0</v>
      </c>
      <c r="BI1209">
        <f t="shared" si="128"/>
        <v>0</v>
      </c>
      <c r="BJ1209">
        <f t="shared" si="128"/>
        <v>0</v>
      </c>
      <c r="BK1209">
        <f t="shared" si="128"/>
        <v>0</v>
      </c>
      <c r="BL1209">
        <f t="shared" si="132"/>
        <v>0</v>
      </c>
      <c r="BM1209">
        <f t="shared" si="130"/>
        <v>0</v>
      </c>
      <c r="BN1209">
        <f t="shared" si="130"/>
        <v>0</v>
      </c>
      <c r="BO1209">
        <f t="shared" si="130"/>
        <v>0</v>
      </c>
      <c r="BP1209">
        <f t="shared" si="130"/>
        <v>0</v>
      </c>
      <c r="BQ1209">
        <f t="shared" si="131"/>
        <v>0</v>
      </c>
      <c r="BR1209">
        <f t="shared" si="130"/>
        <v>1</v>
      </c>
      <c r="BS1209">
        <f t="shared" si="130"/>
        <v>0</v>
      </c>
      <c r="BT1209" s="256">
        <f t="shared" si="126"/>
        <v>3</v>
      </c>
    </row>
    <row r="1210" spans="2:72" x14ac:dyDescent="0.2">
      <c r="B1210" s="93" t="str">
        <f>IFERROR(VLOOKUP(TABLA!$F1210,BLIOTECAS!$C$1:$E$26,2,FALSE),"")</f>
        <v>CPS</v>
      </c>
      <c r="C1210" s="93" t="str">
        <f>IFERROR(VLOOKUP(TABLA!F1210,BLIOTECAS!$C$1:$E$26,3,FALSE),"")</f>
        <v>Ciencias Sociales</v>
      </c>
      <c r="D1210" s="290" t="s">
        <v>1069</v>
      </c>
      <c r="E1210" s="128" t="s">
        <v>8</v>
      </c>
      <c r="F1210" t="s">
        <v>18</v>
      </c>
      <c r="G1210" t="s">
        <v>45</v>
      </c>
      <c r="H1210" t="s">
        <v>46</v>
      </c>
      <c r="J1210" t="s">
        <v>18</v>
      </c>
      <c r="K1210" t="s">
        <v>56</v>
      </c>
      <c r="L1210" t="s">
        <v>69</v>
      </c>
      <c r="N1210">
        <v>5</v>
      </c>
      <c r="O1210">
        <v>5</v>
      </c>
      <c r="P1210">
        <v>5</v>
      </c>
      <c r="Q1210">
        <v>5</v>
      </c>
      <c r="R1210">
        <v>5</v>
      </c>
      <c r="S1210" t="s">
        <v>87</v>
      </c>
      <c r="T1210" t="s">
        <v>87</v>
      </c>
      <c r="U1210">
        <v>5</v>
      </c>
      <c r="V1210">
        <v>5</v>
      </c>
      <c r="W1210">
        <v>5</v>
      </c>
      <c r="X1210">
        <v>5</v>
      </c>
      <c r="Y1210">
        <v>5</v>
      </c>
      <c r="Z1210">
        <v>5</v>
      </c>
      <c r="AA1210">
        <v>5</v>
      </c>
      <c r="AB1210">
        <v>5</v>
      </c>
      <c r="AC1210">
        <v>5</v>
      </c>
      <c r="AD1210">
        <v>5</v>
      </c>
      <c r="AE1210">
        <v>5</v>
      </c>
      <c r="AF1210">
        <v>5</v>
      </c>
      <c r="AG1210">
        <v>5</v>
      </c>
      <c r="AH1210">
        <v>5</v>
      </c>
      <c r="AI1210">
        <v>5</v>
      </c>
      <c r="AJ1210">
        <v>5</v>
      </c>
      <c r="AK1210" t="s">
        <v>87</v>
      </c>
      <c r="AL1210" t="s">
        <v>88</v>
      </c>
      <c r="AM1210">
        <v>5</v>
      </c>
      <c r="AN1210">
        <v>5</v>
      </c>
      <c r="AO1210" t="s">
        <v>115</v>
      </c>
      <c r="AP1210">
        <v>5</v>
      </c>
      <c r="AQ1210">
        <v>5</v>
      </c>
      <c r="AR1210">
        <v>5</v>
      </c>
      <c r="AS1210">
        <v>5</v>
      </c>
      <c r="AT1210">
        <v>5</v>
      </c>
      <c r="AU1210">
        <v>5</v>
      </c>
      <c r="AV1210">
        <v>5</v>
      </c>
      <c r="AW1210">
        <v>5</v>
      </c>
      <c r="AX1210" s="67" t="s">
        <v>88</v>
      </c>
      <c r="AY1210" t="s">
        <v>88</v>
      </c>
      <c r="BA1210">
        <v>5</v>
      </c>
      <c r="BB1210" s="67">
        <v>5</v>
      </c>
      <c r="BC1210" s="117" t="s">
        <v>135</v>
      </c>
      <c r="BF1210">
        <f t="shared" si="129"/>
        <v>0</v>
      </c>
      <c r="BG1210">
        <f t="shared" si="128"/>
        <v>0</v>
      </c>
      <c r="BH1210">
        <f t="shared" si="128"/>
        <v>0</v>
      </c>
      <c r="BI1210">
        <f t="shared" si="128"/>
        <v>0</v>
      </c>
      <c r="BJ1210">
        <f t="shared" si="128"/>
        <v>0</v>
      </c>
      <c r="BK1210">
        <f t="shared" si="128"/>
        <v>0</v>
      </c>
      <c r="BL1210">
        <f t="shared" si="132"/>
        <v>0</v>
      </c>
      <c r="BM1210">
        <f t="shared" si="130"/>
        <v>0</v>
      </c>
      <c r="BN1210">
        <f t="shared" si="130"/>
        <v>0</v>
      </c>
      <c r="BO1210">
        <f t="shared" si="130"/>
        <v>0</v>
      </c>
      <c r="BP1210">
        <f t="shared" si="130"/>
        <v>0</v>
      </c>
      <c r="BQ1210">
        <f t="shared" si="131"/>
        <v>0</v>
      </c>
      <c r="BR1210">
        <f t="shared" si="130"/>
        <v>1</v>
      </c>
      <c r="BS1210">
        <f t="shared" si="130"/>
        <v>0</v>
      </c>
      <c r="BT1210" s="256">
        <f t="shared" si="126"/>
        <v>5</v>
      </c>
    </row>
    <row r="1211" spans="2:72" x14ac:dyDescent="0.2">
      <c r="B1211" s="93" t="str">
        <f>IFERROR(VLOOKUP(TABLA!$F1211,BLIOTECAS!$C$1:$E$26,2,FALSE),"")</f>
        <v>PSI</v>
      </c>
      <c r="C1211" s="93" t="str">
        <f>IFERROR(VLOOKUP(TABLA!F1211,BLIOTECAS!$C$1:$E$26,3,FALSE),"")</f>
        <v>Ciencias de la Salud</v>
      </c>
      <c r="D1211" s="290" t="s">
        <v>1069</v>
      </c>
      <c r="E1211" s="128" t="s">
        <v>8</v>
      </c>
      <c r="F1211" t="s">
        <v>23</v>
      </c>
      <c r="G1211" t="s">
        <v>46</v>
      </c>
      <c r="H1211" t="s">
        <v>46</v>
      </c>
      <c r="J1211" t="s">
        <v>23</v>
      </c>
      <c r="N1211">
        <v>5</v>
      </c>
      <c r="O1211">
        <v>4</v>
      </c>
      <c r="P1211">
        <v>5</v>
      </c>
      <c r="Q1211">
        <v>5</v>
      </c>
      <c r="R1211">
        <v>3</v>
      </c>
      <c r="S1211" t="s">
        <v>88</v>
      </c>
      <c r="T1211" t="s">
        <v>88</v>
      </c>
      <c r="U1211">
        <v>3</v>
      </c>
      <c r="V1211">
        <v>1</v>
      </c>
      <c r="W1211">
        <v>1</v>
      </c>
      <c r="X1211">
        <v>1</v>
      </c>
      <c r="Y1211">
        <v>5</v>
      </c>
      <c r="Z1211">
        <v>4</v>
      </c>
      <c r="AA1211">
        <v>5</v>
      </c>
      <c r="AB1211">
        <v>3</v>
      </c>
      <c r="AC1211">
        <v>4</v>
      </c>
      <c r="AD1211">
        <v>5</v>
      </c>
      <c r="AE1211">
        <v>3</v>
      </c>
      <c r="AF1211">
        <v>4</v>
      </c>
      <c r="AG1211">
        <v>5</v>
      </c>
      <c r="AH1211">
        <v>4</v>
      </c>
      <c r="AI1211">
        <v>3</v>
      </c>
      <c r="AJ1211">
        <v>5</v>
      </c>
      <c r="AK1211" t="s">
        <v>88</v>
      </c>
      <c r="AL1211" t="s">
        <v>88</v>
      </c>
      <c r="AM1211">
        <v>5</v>
      </c>
      <c r="AN1211">
        <v>5</v>
      </c>
      <c r="AO1211" t="s">
        <v>115</v>
      </c>
      <c r="AP1211">
        <v>5</v>
      </c>
      <c r="AQ1211">
        <v>5</v>
      </c>
      <c r="AR1211">
        <v>5</v>
      </c>
      <c r="AS1211">
        <v>5</v>
      </c>
      <c r="AT1211">
        <v>4</v>
      </c>
      <c r="AU1211">
        <v>5</v>
      </c>
      <c r="AV1211">
        <v>5</v>
      </c>
      <c r="AW1211">
        <v>3</v>
      </c>
      <c r="AX1211" s="67" t="s">
        <v>88</v>
      </c>
      <c r="AY1211" t="s">
        <v>88</v>
      </c>
      <c r="BA1211">
        <v>5</v>
      </c>
      <c r="BB1211" s="67">
        <v>5</v>
      </c>
      <c r="BC1211" s="117" t="s">
        <v>135</v>
      </c>
      <c r="BF1211">
        <f t="shared" si="129"/>
        <v>0</v>
      </c>
      <c r="BG1211">
        <f t="shared" si="128"/>
        <v>0</v>
      </c>
      <c r="BH1211">
        <f t="shared" si="128"/>
        <v>0</v>
      </c>
      <c r="BI1211">
        <f t="shared" si="128"/>
        <v>0</v>
      </c>
      <c r="BJ1211">
        <f t="shared" si="128"/>
        <v>0</v>
      </c>
      <c r="BK1211">
        <f t="shared" si="128"/>
        <v>0</v>
      </c>
      <c r="BL1211">
        <f t="shared" si="132"/>
        <v>0</v>
      </c>
      <c r="BM1211">
        <f t="shared" si="130"/>
        <v>0</v>
      </c>
      <c r="BN1211">
        <f t="shared" si="130"/>
        <v>0</v>
      </c>
      <c r="BO1211">
        <f t="shared" si="130"/>
        <v>0</v>
      </c>
      <c r="BP1211">
        <f t="shared" si="130"/>
        <v>0</v>
      </c>
      <c r="BQ1211">
        <f t="shared" si="131"/>
        <v>0</v>
      </c>
      <c r="BR1211">
        <f t="shared" si="130"/>
        <v>1</v>
      </c>
      <c r="BS1211">
        <f t="shared" si="130"/>
        <v>0</v>
      </c>
      <c r="BT1211" s="256">
        <f t="shared" si="126"/>
        <v>5</v>
      </c>
    </row>
    <row r="1212" spans="2:72" x14ac:dyDescent="0.2">
      <c r="B1212" s="93" t="str">
        <f>IFERROR(VLOOKUP(TABLA!$F1212,BLIOTECAS!$C$1:$E$26,2,FALSE),"")</f>
        <v>MAT</v>
      </c>
      <c r="C1212" s="93" t="str">
        <f>IFERROR(VLOOKUP(TABLA!F1212,BLIOTECAS!$C$1:$E$26,3,FALSE),"")</f>
        <v>Ciencias Experimentales</v>
      </c>
      <c r="D1212" s="290" t="s">
        <v>1069</v>
      </c>
      <c r="E1212" s="128" t="s">
        <v>8</v>
      </c>
      <c r="F1212" t="s">
        <v>25</v>
      </c>
      <c r="G1212" t="s">
        <v>48</v>
      </c>
      <c r="H1212" t="s">
        <v>47</v>
      </c>
      <c r="J1212" t="s">
        <v>25</v>
      </c>
      <c r="K1212" t="s">
        <v>56</v>
      </c>
      <c r="N1212">
        <v>4</v>
      </c>
      <c r="O1212">
        <v>5</v>
      </c>
      <c r="P1212">
        <v>5</v>
      </c>
      <c r="Q1212">
        <v>3</v>
      </c>
      <c r="R1212">
        <v>5</v>
      </c>
      <c r="S1212" t="s">
        <v>87</v>
      </c>
      <c r="T1212" t="s">
        <v>87</v>
      </c>
      <c r="U1212">
        <v>5</v>
      </c>
      <c r="V1212">
        <v>4</v>
      </c>
      <c r="W1212">
        <v>4</v>
      </c>
      <c r="X1212">
        <v>1</v>
      </c>
      <c r="Y1212">
        <v>4</v>
      </c>
      <c r="Z1212">
        <v>4</v>
      </c>
      <c r="AA1212">
        <v>4</v>
      </c>
      <c r="AB1212">
        <v>4</v>
      </c>
      <c r="AC1212">
        <v>5</v>
      </c>
      <c r="AD1212">
        <v>5</v>
      </c>
      <c r="AE1212">
        <v>5</v>
      </c>
      <c r="AF1212">
        <v>5</v>
      </c>
      <c r="AG1212">
        <v>5</v>
      </c>
      <c r="AH1212">
        <v>5</v>
      </c>
      <c r="AI1212">
        <v>5</v>
      </c>
      <c r="AJ1212">
        <v>5</v>
      </c>
      <c r="AK1212" t="s">
        <v>87</v>
      </c>
      <c r="AL1212" t="s">
        <v>87</v>
      </c>
      <c r="AM1212">
        <v>5</v>
      </c>
      <c r="AN1212">
        <v>5</v>
      </c>
      <c r="AO1212" t="s">
        <v>363</v>
      </c>
      <c r="AP1212">
        <v>5</v>
      </c>
      <c r="AQ1212">
        <v>2</v>
      </c>
      <c r="AR1212">
        <v>4</v>
      </c>
      <c r="AS1212">
        <v>5</v>
      </c>
      <c r="AT1212">
        <v>4</v>
      </c>
      <c r="AU1212">
        <v>5</v>
      </c>
      <c r="AV1212">
        <v>5</v>
      </c>
      <c r="AW1212">
        <v>5</v>
      </c>
      <c r="AX1212" s="67" t="s">
        <v>87</v>
      </c>
      <c r="AY1212" t="s">
        <v>87</v>
      </c>
      <c r="AZ1212" t="s">
        <v>125</v>
      </c>
      <c r="BA1212">
        <v>5</v>
      </c>
      <c r="BB1212" s="67">
        <v>5</v>
      </c>
      <c r="BC1212" s="117" t="s">
        <v>135</v>
      </c>
      <c r="BF1212">
        <f t="shared" si="129"/>
        <v>0</v>
      </c>
      <c r="BG1212">
        <f t="shared" si="128"/>
        <v>0</v>
      </c>
      <c r="BH1212">
        <f t="shared" si="128"/>
        <v>0</v>
      </c>
      <c r="BI1212">
        <f t="shared" si="128"/>
        <v>0</v>
      </c>
      <c r="BJ1212">
        <f t="shared" si="128"/>
        <v>0</v>
      </c>
      <c r="BK1212">
        <f t="shared" si="128"/>
        <v>0</v>
      </c>
      <c r="BL1212">
        <f t="shared" si="132"/>
        <v>0</v>
      </c>
      <c r="BM1212">
        <f t="shared" si="130"/>
        <v>0</v>
      </c>
      <c r="BN1212">
        <f t="shared" si="130"/>
        <v>0</v>
      </c>
      <c r="BO1212">
        <f t="shared" si="130"/>
        <v>1</v>
      </c>
      <c r="BP1212">
        <f t="shared" si="130"/>
        <v>0</v>
      </c>
      <c r="BQ1212">
        <f t="shared" si="131"/>
        <v>0</v>
      </c>
      <c r="BR1212">
        <f t="shared" si="130"/>
        <v>0</v>
      </c>
      <c r="BS1212">
        <f t="shared" si="130"/>
        <v>1</v>
      </c>
      <c r="BT1212" s="256">
        <f t="shared" si="126"/>
        <v>5</v>
      </c>
    </row>
    <row r="1213" spans="2:72" x14ac:dyDescent="0.2">
      <c r="B1213" s="93" t="str">
        <f>IFERROR(VLOOKUP(TABLA!$F1213,BLIOTECAS!$C$1:$E$26,2,FALSE),"")</f>
        <v/>
      </c>
      <c r="C1213" s="93" t="str">
        <f>IFERROR(VLOOKUP(TABLA!F1213,BLIOTECAS!$C$1:$E$26,3,FALSE),"")</f>
        <v/>
      </c>
      <c r="D1213" s="290" t="s">
        <v>1069</v>
      </c>
      <c r="E1213" s="128" t="s">
        <v>10</v>
      </c>
      <c r="G1213" t="s">
        <v>46</v>
      </c>
      <c r="H1213" t="s">
        <v>46</v>
      </c>
      <c r="J1213" t="s">
        <v>26</v>
      </c>
      <c r="K1213" t="s">
        <v>56</v>
      </c>
      <c r="N1213">
        <v>5</v>
      </c>
      <c r="O1213">
        <v>5</v>
      </c>
      <c r="P1213">
        <v>4</v>
      </c>
      <c r="Q1213">
        <v>4</v>
      </c>
      <c r="R1213">
        <v>5</v>
      </c>
      <c r="S1213" t="s">
        <v>88</v>
      </c>
      <c r="T1213" t="s">
        <v>87</v>
      </c>
      <c r="U1213">
        <v>1</v>
      </c>
      <c r="V1213">
        <v>4</v>
      </c>
      <c r="W1213">
        <v>4</v>
      </c>
      <c r="X1213">
        <v>2</v>
      </c>
      <c r="Y1213">
        <v>4</v>
      </c>
      <c r="Z1213">
        <v>4</v>
      </c>
      <c r="AA1213">
        <v>2</v>
      </c>
      <c r="AB1213">
        <v>3</v>
      </c>
      <c r="AC1213">
        <v>4</v>
      </c>
      <c r="AD1213">
        <v>2</v>
      </c>
      <c r="AE1213">
        <v>4</v>
      </c>
      <c r="AF1213">
        <v>4</v>
      </c>
      <c r="AG1213">
        <v>4</v>
      </c>
      <c r="AH1213">
        <v>2</v>
      </c>
      <c r="AI1213">
        <v>2</v>
      </c>
      <c r="AJ1213">
        <v>4</v>
      </c>
      <c r="AK1213" t="s">
        <v>88</v>
      </c>
      <c r="AL1213" t="s">
        <v>88</v>
      </c>
      <c r="AM1213">
        <v>3</v>
      </c>
      <c r="AN1213">
        <v>1</v>
      </c>
      <c r="AO1213" t="s">
        <v>115</v>
      </c>
      <c r="AP1213">
        <v>4</v>
      </c>
      <c r="AQ1213">
        <v>3</v>
      </c>
      <c r="AR1213">
        <v>4</v>
      </c>
      <c r="AS1213">
        <v>4</v>
      </c>
      <c r="AT1213">
        <v>5</v>
      </c>
      <c r="AU1213">
        <v>5</v>
      </c>
      <c r="AV1213">
        <v>3</v>
      </c>
      <c r="AW1213">
        <v>2</v>
      </c>
      <c r="AX1213" s="67" t="s">
        <v>88</v>
      </c>
      <c r="AY1213" t="s">
        <v>88</v>
      </c>
      <c r="BA1213">
        <v>5</v>
      </c>
      <c r="BB1213" s="67">
        <v>4</v>
      </c>
      <c r="BC1213" s="117" t="s">
        <v>134</v>
      </c>
      <c r="BF1213">
        <f t="shared" si="129"/>
        <v>0</v>
      </c>
      <c r="BG1213">
        <f t="shared" si="128"/>
        <v>0</v>
      </c>
      <c r="BH1213">
        <f t="shared" si="128"/>
        <v>0</v>
      </c>
      <c r="BI1213">
        <f t="shared" si="128"/>
        <v>0</v>
      </c>
      <c r="BJ1213">
        <f t="shared" si="128"/>
        <v>0</v>
      </c>
      <c r="BK1213">
        <f t="shared" si="128"/>
        <v>0</v>
      </c>
      <c r="BL1213">
        <f t="shared" si="132"/>
        <v>0</v>
      </c>
      <c r="BM1213">
        <f t="shared" si="130"/>
        <v>0</v>
      </c>
      <c r="BN1213">
        <f t="shared" si="130"/>
        <v>0</v>
      </c>
      <c r="BO1213">
        <f t="shared" si="130"/>
        <v>0</v>
      </c>
      <c r="BP1213">
        <f t="shared" si="130"/>
        <v>0</v>
      </c>
      <c r="BQ1213">
        <f t="shared" si="131"/>
        <v>0</v>
      </c>
      <c r="BR1213">
        <f t="shared" si="130"/>
        <v>1</v>
      </c>
      <c r="BS1213">
        <f t="shared" si="130"/>
        <v>0</v>
      </c>
      <c r="BT1213" s="256">
        <f t="shared" si="126"/>
        <v>4</v>
      </c>
    </row>
    <row r="1214" spans="2:72" x14ac:dyDescent="0.2">
      <c r="B1214" s="93" t="str">
        <f>IFERROR(VLOOKUP(TABLA!$F1214,BLIOTECAS!$C$1:$E$26,2,FALSE),"")</f>
        <v>FLL</v>
      </c>
      <c r="C1214" s="93" t="str">
        <f>IFERROR(VLOOKUP(TABLA!F1214,BLIOTECAS!$C$1:$E$26,3,FALSE),"")</f>
        <v>Humanidades</v>
      </c>
      <c r="D1214" s="290" t="s">
        <v>1069</v>
      </c>
      <c r="E1214" s="128" t="s">
        <v>8</v>
      </c>
      <c r="F1214" t="s">
        <v>15</v>
      </c>
      <c r="G1214" t="s">
        <v>46</v>
      </c>
      <c r="H1214" t="s">
        <v>47</v>
      </c>
      <c r="J1214" t="s">
        <v>76</v>
      </c>
      <c r="K1214" t="s">
        <v>17</v>
      </c>
      <c r="L1214" t="s">
        <v>56</v>
      </c>
      <c r="N1214">
        <v>4</v>
      </c>
      <c r="O1214">
        <v>4</v>
      </c>
      <c r="P1214">
        <v>4</v>
      </c>
      <c r="Q1214">
        <v>3</v>
      </c>
      <c r="R1214">
        <v>4</v>
      </c>
      <c r="S1214" t="s">
        <v>88</v>
      </c>
      <c r="T1214" t="s">
        <v>87</v>
      </c>
      <c r="U1214">
        <v>4</v>
      </c>
      <c r="V1214">
        <v>5</v>
      </c>
      <c r="W1214">
        <v>5</v>
      </c>
      <c r="X1214">
        <v>3</v>
      </c>
      <c r="Y1214">
        <v>4</v>
      </c>
      <c r="Z1214">
        <v>5</v>
      </c>
      <c r="AA1214">
        <v>1</v>
      </c>
      <c r="AB1214">
        <v>5</v>
      </c>
      <c r="AC1214">
        <v>4</v>
      </c>
      <c r="AD1214">
        <v>4</v>
      </c>
      <c r="AE1214">
        <v>5</v>
      </c>
      <c r="AF1214">
        <v>4</v>
      </c>
      <c r="AG1214">
        <v>4</v>
      </c>
      <c r="AH1214">
        <v>4</v>
      </c>
      <c r="AI1214">
        <v>3</v>
      </c>
      <c r="AJ1214">
        <v>4</v>
      </c>
      <c r="AK1214" t="s">
        <v>88</v>
      </c>
      <c r="AL1214" t="s">
        <v>87</v>
      </c>
      <c r="AM1214">
        <v>4</v>
      </c>
      <c r="AN1214">
        <v>1</v>
      </c>
      <c r="AO1214" t="s">
        <v>115</v>
      </c>
      <c r="AP1214">
        <v>5</v>
      </c>
      <c r="AQ1214">
        <v>4</v>
      </c>
      <c r="AR1214">
        <v>4</v>
      </c>
      <c r="AS1214">
        <v>5</v>
      </c>
      <c r="AT1214">
        <v>4</v>
      </c>
      <c r="AU1214">
        <v>5</v>
      </c>
      <c r="AV1214">
        <v>4</v>
      </c>
      <c r="AW1214">
        <v>3</v>
      </c>
      <c r="AX1214" s="67" t="s">
        <v>87</v>
      </c>
      <c r="AY1214" t="s">
        <v>88</v>
      </c>
      <c r="BA1214">
        <v>4</v>
      </c>
      <c r="BB1214" s="67">
        <v>5</v>
      </c>
      <c r="BC1214" s="117" t="s">
        <v>134</v>
      </c>
      <c r="BD1214" t="s">
        <v>897</v>
      </c>
      <c r="BF1214">
        <f t="shared" si="129"/>
        <v>0</v>
      </c>
      <c r="BG1214">
        <f t="shared" si="128"/>
        <v>0</v>
      </c>
      <c r="BH1214">
        <f t="shared" si="128"/>
        <v>0</v>
      </c>
      <c r="BI1214">
        <f t="shared" si="128"/>
        <v>0</v>
      </c>
      <c r="BJ1214">
        <f t="shared" si="128"/>
        <v>0</v>
      </c>
      <c r="BK1214">
        <f t="shared" si="128"/>
        <v>0</v>
      </c>
      <c r="BL1214">
        <f t="shared" si="132"/>
        <v>0</v>
      </c>
      <c r="BM1214">
        <f t="shared" si="130"/>
        <v>0</v>
      </c>
      <c r="BN1214">
        <f t="shared" si="130"/>
        <v>0</v>
      </c>
      <c r="BO1214">
        <f t="shared" si="130"/>
        <v>0</v>
      </c>
      <c r="BP1214">
        <f t="shared" si="130"/>
        <v>0</v>
      </c>
      <c r="BQ1214">
        <f t="shared" si="131"/>
        <v>0</v>
      </c>
      <c r="BR1214">
        <f t="shared" si="130"/>
        <v>1</v>
      </c>
      <c r="BS1214">
        <f t="shared" si="130"/>
        <v>0</v>
      </c>
      <c r="BT1214" s="256">
        <f t="shared" si="126"/>
        <v>4</v>
      </c>
    </row>
    <row r="1215" spans="2:72" x14ac:dyDescent="0.2">
      <c r="B1215" s="93" t="str">
        <f>IFERROR(VLOOKUP(TABLA!$F1215,BLIOTECAS!$C$1:$E$26,2,FALSE),"")</f>
        <v>DER</v>
      </c>
      <c r="C1215" s="93" t="str">
        <f>IFERROR(VLOOKUP(TABLA!F1215,BLIOTECAS!$C$1:$E$26,3,FALSE),"")</f>
        <v>Ciencias Sociales</v>
      </c>
      <c r="D1215" s="290" t="s">
        <v>1069</v>
      </c>
      <c r="E1215" s="128" t="s">
        <v>8</v>
      </c>
      <c r="F1215" t="s">
        <v>14</v>
      </c>
      <c r="G1215" t="s">
        <v>45</v>
      </c>
      <c r="H1215" t="s">
        <v>46</v>
      </c>
      <c r="J1215" t="s">
        <v>476</v>
      </c>
      <c r="N1215">
        <v>5</v>
      </c>
      <c r="O1215">
        <v>2</v>
      </c>
      <c r="P1215">
        <v>3</v>
      </c>
      <c r="Q1215">
        <v>2</v>
      </c>
      <c r="R1215">
        <v>5</v>
      </c>
      <c r="S1215" t="s">
        <v>88</v>
      </c>
      <c r="T1215" t="s">
        <v>88</v>
      </c>
      <c r="U1215">
        <v>5</v>
      </c>
      <c r="V1215">
        <v>1</v>
      </c>
      <c r="W1215">
        <v>1</v>
      </c>
      <c r="X1215">
        <v>5</v>
      </c>
      <c r="Y1215">
        <v>4</v>
      </c>
      <c r="Z1215">
        <v>5</v>
      </c>
      <c r="AA1215">
        <v>5</v>
      </c>
      <c r="AB1215">
        <v>5</v>
      </c>
      <c r="AC1215">
        <v>5</v>
      </c>
      <c r="AD1215">
        <v>5</v>
      </c>
      <c r="AE1215">
        <v>5</v>
      </c>
      <c r="AF1215">
        <v>5</v>
      </c>
      <c r="AG1215">
        <v>5</v>
      </c>
      <c r="AH1215">
        <v>5</v>
      </c>
      <c r="AI1215">
        <v>5</v>
      </c>
      <c r="AJ1215">
        <v>5</v>
      </c>
      <c r="AK1215" t="s">
        <v>88</v>
      </c>
      <c r="AL1215" t="s">
        <v>88</v>
      </c>
      <c r="AN1215">
        <v>5</v>
      </c>
      <c r="AP1215">
        <v>5</v>
      </c>
      <c r="AQ1215">
        <v>5</v>
      </c>
      <c r="AR1215">
        <v>5</v>
      </c>
      <c r="AS1215">
        <v>5</v>
      </c>
      <c r="AT1215">
        <v>5</v>
      </c>
      <c r="AU1215">
        <v>5</v>
      </c>
      <c r="AV1215">
        <v>5</v>
      </c>
      <c r="AW1215">
        <v>5</v>
      </c>
      <c r="AX1215" s="67" t="s">
        <v>87</v>
      </c>
      <c r="AY1215" t="s">
        <v>88</v>
      </c>
      <c r="BA1215">
        <v>5</v>
      </c>
      <c r="BB1215" s="67">
        <v>5</v>
      </c>
      <c r="BC1215" s="117" t="s">
        <v>134</v>
      </c>
      <c r="BF1215">
        <f t="shared" si="129"/>
        <v>0</v>
      </c>
      <c r="BG1215">
        <f t="shared" si="128"/>
        <v>0</v>
      </c>
      <c r="BH1215">
        <f t="shared" si="128"/>
        <v>0</v>
      </c>
      <c r="BI1215">
        <f t="shared" si="128"/>
        <v>0</v>
      </c>
      <c r="BJ1215">
        <f t="shared" si="128"/>
        <v>0</v>
      </c>
      <c r="BK1215">
        <f t="shared" si="128"/>
        <v>0</v>
      </c>
      <c r="BL1215">
        <f t="shared" si="132"/>
        <v>0</v>
      </c>
      <c r="BM1215">
        <f t="shared" si="130"/>
        <v>0</v>
      </c>
      <c r="BN1215">
        <f t="shared" si="130"/>
        <v>0</v>
      </c>
      <c r="BO1215">
        <f t="shared" si="130"/>
        <v>0</v>
      </c>
      <c r="BP1215">
        <f t="shared" si="130"/>
        <v>0</v>
      </c>
      <c r="BQ1215">
        <f t="shared" si="131"/>
        <v>0</v>
      </c>
      <c r="BR1215">
        <f t="shared" si="130"/>
        <v>0</v>
      </c>
      <c r="BS1215">
        <f t="shared" si="130"/>
        <v>0</v>
      </c>
      <c r="BT1215" s="256">
        <f t="shared" si="126"/>
        <v>4</v>
      </c>
    </row>
    <row r="1216" spans="2:72" x14ac:dyDescent="0.2">
      <c r="B1216" s="93" t="str">
        <f>IFERROR(VLOOKUP(TABLA!$F1216,BLIOTECAS!$C$1:$E$26,2,FALSE),"")</f>
        <v/>
      </c>
      <c r="C1216" s="93" t="str">
        <f>IFERROR(VLOOKUP(TABLA!F1216,BLIOTECAS!$C$1:$E$26,3,FALSE),"")</f>
        <v/>
      </c>
      <c r="D1216" s="290" t="s">
        <v>1069</v>
      </c>
      <c r="E1216" s="128" t="s">
        <v>8</v>
      </c>
      <c r="G1216" t="s">
        <v>46</v>
      </c>
      <c r="H1216" t="s">
        <v>47</v>
      </c>
      <c r="J1216" t="s">
        <v>476</v>
      </c>
      <c r="K1216" t="s">
        <v>17</v>
      </c>
      <c r="L1216" t="s">
        <v>31</v>
      </c>
      <c r="N1216">
        <v>4</v>
      </c>
      <c r="O1216">
        <v>4</v>
      </c>
      <c r="P1216">
        <v>4</v>
      </c>
      <c r="Q1216">
        <v>4</v>
      </c>
      <c r="R1216">
        <v>4</v>
      </c>
      <c r="S1216" t="s">
        <v>88</v>
      </c>
      <c r="T1216" t="s">
        <v>88</v>
      </c>
      <c r="U1216">
        <v>4</v>
      </c>
      <c r="V1216">
        <v>4</v>
      </c>
      <c r="W1216">
        <v>4</v>
      </c>
      <c r="X1216">
        <v>4</v>
      </c>
      <c r="Y1216">
        <v>4</v>
      </c>
      <c r="Z1216">
        <v>4</v>
      </c>
      <c r="AA1216">
        <v>4</v>
      </c>
      <c r="AB1216">
        <v>4</v>
      </c>
      <c r="AC1216">
        <v>4</v>
      </c>
      <c r="AD1216">
        <v>4</v>
      </c>
      <c r="AE1216">
        <v>4</v>
      </c>
      <c r="AF1216">
        <v>4</v>
      </c>
      <c r="AG1216">
        <v>4</v>
      </c>
      <c r="AH1216">
        <v>4</v>
      </c>
      <c r="AI1216">
        <v>4</v>
      </c>
      <c r="AJ1216">
        <v>4</v>
      </c>
      <c r="AK1216" t="s">
        <v>88</v>
      </c>
      <c r="AL1216" t="s">
        <v>88</v>
      </c>
      <c r="AM1216">
        <v>4</v>
      </c>
      <c r="AN1216">
        <v>4</v>
      </c>
      <c r="AO1216" t="s">
        <v>113</v>
      </c>
      <c r="AP1216">
        <v>4</v>
      </c>
      <c r="AQ1216">
        <v>4</v>
      </c>
      <c r="AR1216">
        <v>4</v>
      </c>
      <c r="AS1216">
        <v>4</v>
      </c>
      <c r="AT1216">
        <v>4</v>
      </c>
      <c r="AU1216">
        <v>4</v>
      </c>
      <c r="AV1216">
        <v>4</v>
      </c>
      <c r="AW1216">
        <v>4</v>
      </c>
      <c r="AX1216" s="67" t="s">
        <v>87</v>
      </c>
      <c r="AY1216" t="s">
        <v>87</v>
      </c>
      <c r="AZ1216" t="s">
        <v>124</v>
      </c>
      <c r="BA1216">
        <v>4</v>
      </c>
      <c r="BB1216" s="67">
        <v>4</v>
      </c>
      <c r="BC1216" s="117" t="s">
        <v>134</v>
      </c>
      <c r="BF1216">
        <f t="shared" si="129"/>
        <v>0</v>
      </c>
      <c r="BG1216">
        <f t="shared" si="128"/>
        <v>0</v>
      </c>
      <c r="BH1216">
        <f t="shared" si="128"/>
        <v>0</v>
      </c>
      <c r="BI1216">
        <f t="shared" si="128"/>
        <v>0</v>
      </c>
      <c r="BJ1216">
        <f t="shared" si="128"/>
        <v>0</v>
      </c>
      <c r="BK1216">
        <f t="shared" si="128"/>
        <v>0</v>
      </c>
      <c r="BL1216">
        <f t="shared" si="132"/>
        <v>0</v>
      </c>
      <c r="BM1216">
        <f t="shared" si="130"/>
        <v>0</v>
      </c>
      <c r="BN1216">
        <f t="shared" si="130"/>
        <v>0</v>
      </c>
      <c r="BO1216">
        <f t="shared" si="130"/>
        <v>1</v>
      </c>
      <c r="BP1216">
        <f t="shared" si="130"/>
        <v>0</v>
      </c>
      <c r="BQ1216">
        <f t="shared" si="131"/>
        <v>0</v>
      </c>
      <c r="BR1216">
        <f t="shared" si="130"/>
        <v>0</v>
      </c>
      <c r="BS1216">
        <f t="shared" si="130"/>
        <v>0</v>
      </c>
      <c r="BT1216" s="256">
        <f t="shared" si="126"/>
        <v>4</v>
      </c>
    </row>
    <row r="1217" spans="2:72" x14ac:dyDescent="0.2">
      <c r="B1217" s="93" t="str">
        <f>IFERROR(VLOOKUP(TABLA!$F1217,BLIOTECAS!$C$1:$E$26,2,FALSE),"")</f>
        <v>EST</v>
      </c>
      <c r="C1217" s="93" t="str">
        <f>IFERROR(VLOOKUP(TABLA!F1217,BLIOTECAS!$C$1:$E$26,3,FALSE),"")</f>
        <v>Ciencias Experimentales</v>
      </c>
      <c r="D1217" s="290" t="s">
        <v>1069</v>
      </c>
      <c r="E1217" s="128" t="s">
        <v>9</v>
      </c>
      <c r="F1217" t="s">
        <v>38</v>
      </c>
      <c r="G1217" t="s">
        <v>44</v>
      </c>
      <c r="H1217" t="s">
        <v>44</v>
      </c>
      <c r="S1217" t="s">
        <v>88</v>
      </c>
      <c r="T1217" t="s">
        <v>88</v>
      </c>
      <c r="U1217">
        <v>1</v>
      </c>
      <c r="V1217">
        <v>1</v>
      </c>
      <c r="W1217">
        <v>1</v>
      </c>
      <c r="X1217">
        <v>5</v>
      </c>
      <c r="Y1217">
        <v>5</v>
      </c>
      <c r="Z1217">
        <v>5</v>
      </c>
      <c r="AA1217">
        <v>1</v>
      </c>
      <c r="AB1217">
        <v>5</v>
      </c>
      <c r="AC1217">
        <v>4</v>
      </c>
      <c r="AD1217">
        <v>3</v>
      </c>
      <c r="AE1217">
        <v>4</v>
      </c>
      <c r="AF1217">
        <v>3</v>
      </c>
      <c r="AG1217">
        <v>4</v>
      </c>
      <c r="AH1217">
        <v>3</v>
      </c>
      <c r="AI1217">
        <v>4</v>
      </c>
      <c r="AJ1217">
        <v>4</v>
      </c>
      <c r="AK1217" t="s">
        <v>87</v>
      </c>
      <c r="AL1217" t="s">
        <v>88</v>
      </c>
      <c r="AM1217">
        <v>3</v>
      </c>
      <c r="AN1217">
        <v>3</v>
      </c>
      <c r="AO1217" t="s">
        <v>115</v>
      </c>
      <c r="AX1217" s="67" t="s">
        <v>88</v>
      </c>
      <c r="AY1217" t="s">
        <v>88</v>
      </c>
      <c r="BA1217">
        <v>3</v>
      </c>
      <c r="BB1217" s="67">
        <v>3</v>
      </c>
      <c r="BC1217" s="117" t="s">
        <v>133</v>
      </c>
      <c r="BF1217">
        <f t="shared" si="129"/>
        <v>0</v>
      </c>
      <c r="BG1217">
        <f t="shared" si="128"/>
        <v>0</v>
      </c>
      <c r="BH1217">
        <f t="shared" si="128"/>
        <v>0</v>
      </c>
      <c r="BI1217">
        <f t="shared" si="128"/>
        <v>0</v>
      </c>
      <c r="BJ1217">
        <f t="shared" si="128"/>
        <v>0</v>
      </c>
      <c r="BK1217">
        <f t="shared" si="128"/>
        <v>0</v>
      </c>
      <c r="BL1217">
        <f t="shared" si="132"/>
        <v>0</v>
      </c>
      <c r="BM1217">
        <f t="shared" si="130"/>
        <v>0</v>
      </c>
      <c r="BN1217">
        <f t="shared" si="130"/>
        <v>0</v>
      </c>
      <c r="BO1217">
        <f t="shared" si="130"/>
        <v>0</v>
      </c>
      <c r="BP1217">
        <f t="shared" si="130"/>
        <v>0</v>
      </c>
      <c r="BQ1217">
        <f t="shared" si="131"/>
        <v>0</v>
      </c>
      <c r="BR1217">
        <f t="shared" si="130"/>
        <v>1</v>
      </c>
      <c r="BS1217">
        <f t="shared" si="130"/>
        <v>0</v>
      </c>
      <c r="BT1217" s="256">
        <f t="shared" si="126"/>
        <v>3</v>
      </c>
    </row>
    <row r="1218" spans="2:72" x14ac:dyDescent="0.2">
      <c r="B1218" s="93" t="str">
        <f>IFERROR(VLOOKUP(TABLA!$F1218,BLIOTECAS!$C$1:$E$26,2,FALSE),"")</f>
        <v>GHI</v>
      </c>
      <c r="C1218" s="93" t="str">
        <f>IFERROR(VLOOKUP(TABLA!F1218,BLIOTECAS!$C$1:$E$26,3,FALSE),"")</f>
        <v>Humanidades</v>
      </c>
      <c r="D1218" s="290" t="s">
        <v>1069</v>
      </c>
      <c r="E1218" s="128" t="s">
        <v>11</v>
      </c>
      <c r="F1218" t="s">
        <v>13</v>
      </c>
      <c r="G1218" t="s">
        <v>44</v>
      </c>
      <c r="H1218" t="s">
        <v>44</v>
      </c>
      <c r="J1218" t="s">
        <v>13</v>
      </c>
      <c r="N1218">
        <v>4</v>
      </c>
      <c r="S1218" t="s">
        <v>88</v>
      </c>
      <c r="T1218" t="s">
        <v>88</v>
      </c>
      <c r="U1218">
        <v>1</v>
      </c>
      <c r="V1218">
        <v>1</v>
      </c>
      <c r="W1218">
        <v>1</v>
      </c>
      <c r="X1218">
        <v>5</v>
      </c>
      <c r="Y1218">
        <v>5</v>
      </c>
      <c r="Z1218">
        <v>5</v>
      </c>
      <c r="AA1218">
        <v>5</v>
      </c>
      <c r="AB1218">
        <v>5</v>
      </c>
      <c r="AC1218">
        <v>1</v>
      </c>
      <c r="AD1218">
        <v>1</v>
      </c>
      <c r="AE1218">
        <v>1</v>
      </c>
      <c r="AF1218">
        <v>1</v>
      </c>
      <c r="AK1218" t="s">
        <v>88</v>
      </c>
      <c r="AL1218" t="s">
        <v>87</v>
      </c>
      <c r="AM1218">
        <v>1</v>
      </c>
      <c r="AN1218">
        <v>1</v>
      </c>
      <c r="AO1218" t="s">
        <v>115</v>
      </c>
      <c r="AP1218">
        <v>1</v>
      </c>
      <c r="AQ1218">
        <v>1</v>
      </c>
      <c r="AR1218">
        <v>1</v>
      </c>
      <c r="AS1218">
        <v>1</v>
      </c>
      <c r="AT1218">
        <v>1</v>
      </c>
      <c r="AU1218">
        <v>1</v>
      </c>
      <c r="AV1218">
        <v>1</v>
      </c>
      <c r="AW1218">
        <v>1</v>
      </c>
      <c r="AX1218" s="67" t="s">
        <v>87</v>
      </c>
      <c r="AY1218" t="s">
        <v>88</v>
      </c>
      <c r="BC1218" s="117" t="s">
        <v>131</v>
      </c>
      <c r="BF1218">
        <f t="shared" si="129"/>
        <v>0</v>
      </c>
      <c r="BG1218">
        <f t="shared" si="128"/>
        <v>0</v>
      </c>
      <c r="BH1218">
        <f t="shared" si="128"/>
        <v>0</v>
      </c>
      <c r="BI1218">
        <f t="shared" si="128"/>
        <v>0</v>
      </c>
      <c r="BJ1218">
        <f t="shared" si="128"/>
        <v>0</v>
      </c>
      <c r="BK1218">
        <f t="shared" si="128"/>
        <v>0</v>
      </c>
      <c r="BL1218">
        <f t="shared" si="132"/>
        <v>0</v>
      </c>
      <c r="BM1218">
        <f t="shared" si="130"/>
        <v>0</v>
      </c>
      <c r="BN1218">
        <f t="shared" si="130"/>
        <v>0</v>
      </c>
      <c r="BO1218">
        <f t="shared" si="130"/>
        <v>0</v>
      </c>
      <c r="BP1218">
        <f t="shared" si="130"/>
        <v>0</v>
      </c>
      <c r="BQ1218">
        <f t="shared" si="131"/>
        <v>0</v>
      </c>
      <c r="BR1218">
        <f t="shared" si="130"/>
        <v>1</v>
      </c>
      <c r="BS1218">
        <f t="shared" si="130"/>
        <v>0</v>
      </c>
      <c r="BT1218" s="256">
        <f t="shared" si="126"/>
        <v>1</v>
      </c>
    </row>
    <row r="1219" spans="2:72" x14ac:dyDescent="0.2">
      <c r="B1219" s="93" t="str">
        <f>IFERROR(VLOOKUP(TABLA!$F1219,BLIOTECAS!$C$1:$E$26,2,FALSE),"")</f>
        <v>FLL</v>
      </c>
      <c r="C1219" s="93" t="str">
        <f>IFERROR(VLOOKUP(TABLA!F1219,BLIOTECAS!$C$1:$E$26,3,FALSE),"")</f>
        <v>Humanidades</v>
      </c>
      <c r="D1219" s="290" t="s">
        <v>1069</v>
      </c>
      <c r="E1219" s="128" t="s">
        <v>10</v>
      </c>
      <c r="F1219" t="s">
        <v>15</v>
      </c>
      <c r="G1219" t="s">
        <v>47</v>
      </c>
      <c r="H1219" t="s">
        <v>48</v>
      </c>
      <c r="J1219" t="s">
        <v>76</v>
      </c>
      <c r="K1219" t="s">
        <v>31</v>
      </c>
      <c r="L1219" t="s">
        <v>13</v>
      </c>
      <c r="N1219">
        <v>3</v>
      </c>
      <c r="O1219">
        <v>5</v>
      </c>
      <c r="P1219">
        <v>5</v>
      </c>
      <c r="Q1219">
        <v>5</v>
      </c>
      <c r="R1219">
        <v>5</v>
      </c>
      <c r="S1219" t="s">
        <v>87</v>
      </c>
      <c r="T1219" t="s">
        <v>87</v>
      </c>
      <c r="U1219">
        <v>4</v>
      </c>
      <c r="V1219">
        <v>3</v>
      </c>
      <c r="W1219">
        <v>3</v>
      </c>
      <c r="X1219">
        <v>5</v>
      </c>
      <c r="Z1219">
        <v>5</v>
      </c>
      <c r="AB1219">
        <v>4</v>
      </c>
      <c r="AC1219">
        <v>4</v>
      </c>
      <c r="AD1219">
        <v>4</v>
      </c>
      <c r="AE1219">
        <v>4</v>
      </c>
      <c r="AF1219">
        <v>5</v>
      </c>
      <c r="AG1219">
        <v>5</v>
      </c>
      <c r="AH1219">
        <v>5</v>
      </c>
      <c r="AI1219">
        <v>5</v>
      </c>
      <c r="AJ1219">
        <v>5</v>
      </c>
      <c r="AK1219" t="s">
        <v>87</v>
      </c>
      <c r="AL1219" t="s">
        <v>87</v>
      </c>
      <c r="AM1219">
        <v>4</v>
      </c>
      <c r="AN1219">
        <v>4</v>
      </c>
      <c r="AO1219" t="s">
        <v>113</v>
      </c>
      <c r="AP1219">
        <v>5</v>
      </c>
      <c r="AQ1219">
        <v>5</v>
      </c>
      <c r="AR1219">
        <v>5</v>
      </c>
      <c r="AS1219">
        <v>5</v>
      </c>
      <c r="AT1219">
        <v>5</v>
      </c>
      <c r="AU1219">
        <v>4</v>
      </c>
      <c r="AV1219">
        <v>5</v>
      </c>
      <c r="AW1219">
        <v>4</v>
      </c>
      <c r="AX1219" s="67" t="s">
        <v>87</v>
      </c>
      <c r="AY1219" t="s">
        <v>88</v>
      </c>
      <c r="BA1219">
        <v>5</v>
      </c>
      <c r="BB1219" s="67">
        <v>5</v>
      </c>
      <c r="BC1219" s="117" t="s">
        <v>134</v>
      </c>
      <c r="BF1219">
        <f t="shared" si="129"/>
        <v>0</v>
      </c>
      <c r="BG1219">
        <f t="shared" si="128"/>
        <v>0</v>
      </c>
      <c r="BH1219">
        <f t="shared" si="128"/>
        <v>0</v>
      </c>
      <c r="BI1219">
        <f t="shared" si="128"/>
        <v>0</v>
      </c>
      <c r="BJ1219">
        <f t="shared" si="128"/>
        <v>0</v>
      </c>
      <c r="BK1219">
        <f t="shared" si="128"/>
        <v>0</v>
      </c>
      <c r="BL1219">
        <f t="shared" si="132"/>
        <v>0</v>
      </c>
      <c r="BM1219">
        <f t="shared" si="130"/>
        <v>0</v>
      </c>
      <c r="BN1219">
        <f t="shared" si="130"/>
        <v>0</v>
      </c>
      <c r="BO1219">
        <f t="shared" si="130"/>
        <v>1</v>
      </c>
      <c r="BP1219">
        <f t="shared" si="130"/>
        <v>0</v>
      </c>
      <c r="BQ1219">
        <f t="shared" si="131"/>
        <v>0</v>
      </c>
      <c r="BR1219">
        <f t="shared" si="130"/>
        <v>0</v>
      </c>
      <c r="BS1219">
        <f t="shared" si="130"/>
        <v>0</v>
      </c>
      <c r="BT1219" s="256">
        <f t="shared" si="126"/>
        <v>4</v>
      </c>
    </row>
    <row r="1220" spans="2:72" x14ac:dyDescent="0.2">
      <c r="B1220" s="93" t="str">
        <f>IFERROR(VLOOKUP(TABLA!$F1220,BLIOTECAS!$C$1:$E$26,2,FALSE),"")</f>
        <v>DER</v>
      </c>
      <c r="C1220" s="93" t="str">
        <f>IFERROR(VLOOKUP(TABLA!F1220,BLIOTECAS!$C$1:$E$26,3,FALSE),"")</f>
        <v>Ciencias Sociales</v>
      </c>
      <c r="D1220" s="290" t="s">
        <v>1069</v>
      </c>
      <c r="E1220" s="128" t="s">
        <v>9</v>
      </c>
      <c r="F1220" t="s">
        <v>14</v>
      </c>
      <c r="G1220" t="s">
        <v>44</v>
      </c>
      <c r="H1220" t="s">
        <v>48</v>
      </c>
      <c r="J1220" t="s">
        <v>476</v>
      </c>
      <c r="K1220" t="s">
        <v>20</v>
      </c>
      <c r="L1220" t="s">
        <v>18</v>
      </c>
      <c r="N1220">
        <v>5</v>
      </c>
      <c r="O1220">
        <v>5</v>
      </c>
      <c r="P1220">
        <v>5</v>
      </c>
      <c r="Q1220">
        <v>5</v>
      </c>
      <c r="R1220">
        <v>5</v>
      </c>
      <c r="S1220" t="s">
        <v>88</v>
      </c>
      <c r="T1220" t="s">
        <v>87</v>
      </c>
      <c r="U1220">
        <v>5</v>
      </c>
      <c r="V1220">
        <v>5</v>
      </c>
      <c r="W1220">
        <v>5</v>
      </c>
      <c r="X1220">
        <v>5</v>
      </c>
      <c r="Y1220">
        <v>5</v>
      </c>
      <c r="Z1220">
        <v>5</v>
      </c>
      <c r="AA1220">
        <v>5</v>
      </c>
      <c r="AB1220">
        <v>5</v>
      </c>
      <c r="AC1220">
        <v>5</v>
      </c>
      <c r="AD1220">
        <v>5</v>
      </c>
      <c r="AE1220">
        <v>5</v>
      </c>
      <c r="AF1220">
        <v>5</v>
      </c>
      <c r="AG1220">
        <v>5</v>
      </c>
      <c r="AH1220">
        <v>5</v>
      </c>
      <c r="AI1220">
        <v>5</v>
      </c>
      <c r="AJ1220">
        <v>5</v>
      </c>
      <c r="AK1220" t="s">
        <v>87</v>
      </c>
      <c r="AL1220" t="s">
        <v>88</v>
      </c>
      <c r="AM1220">
        <v>5</v>
      </c>
      <c r="AN1220">
        <v>5</v>
      </c>
      <c r="AO1220" t="s">
        <v>115</v>
      </c>
      <c r="AP1220">
        <v>3</v>
      </c>
      <c r="AQ1220">
        <v>5</v>
      </c>
      <c r="AR1220">
        <v>5</v>
      </c>
      <c r="AS1220">
        <v>5</v>
      </c>
      <c r="AT1220">
        <v>5</v>
      </c>
      <c r="AU1220">
        <v>5</v>
      </c>
      <c r="AV1220">
        <v>5</v>
      </c>
      <c r="AW1220">
        <v>5</v>
      </c>
      <c r="AX1220" s="67" t="s">
        <v>88</v>
      </c>
      <c r="AY1220" t="s">
        <v>88</v>
      </c>
      <c r="BA1220">
        <v>5</v>
      </c>
      <c r="BB1220" s="67">
        <v>5</v>
      </c>
      <c r="BC1220" s="117" t="s">
        <v>134</v>
      </c>
      <c r="BF1220">
        <f t="shared" si="129"/>
        <v>0</v>
      </c>
      <c r="BG1220">
        <f t="shared" si="128"/>
        <v>0</v>
      </c>
      <c r="BH1220">
        <f t="shared" si="128"/>
        <v>0</v>
      </c>
      <c r="BI1220">
        <f t="shared" si="128"/>
        <v>0</v>
      </c>
      <c r="BJ1220">
        <f t="shared" si="128"/>
        <v>0</v>
      </c>
      <c r="BK1220">
        <f t="shared" si="128"/>
        <v>0</v>
      </c>
      <c r="BL1220">
        <f t="shared" si="132"/>
        <v>0</v>
      </c>
      <c r="BM1220">
        <f t="shared" si="130"/>
        <v>0</v>
      </c>
      <c r="BN1220">
        <f t="shared" si="130"/>
        <v>0</v>
      </c>
      <c r="BO1220">
        <f t="shared" si="130"/>
        <v>0</v>
      </c>
      <c r="BP1220">
        <f t="shared" si="130"/>
        <v>0</v>
      </c>
      <c r="BQ1220">
        <f t="shared" si="131"/>
        <v>0</v>
      </c>
      <c r="BR1220">
        <f t="shared" si="130"/>
        <v>1</v>
      </c>
      <c r="BS1220">
        <f t="shared" si="130"/>
        <v>0</v>
      </c>
      <c r="BT1220" s="256">
        <f t="shared" si="126"/>
        <v>4</v>
      </c>
    </row>
    <row r="1221" spans="2:72" x14ac:dyDescent="0.2">
      <c r="B1221" s="93" t="str">
        <f>IFERROR(VLOOKUP(TABLA!$F1221,BLIOTECAS!$C$1:$E$26,2,FALSE),"")</f>
        <v>VET</v>
      </c>
      <c r="C1221" s="93" t="str">
        <f>IFERROR(VLOOKUP(TABLA!F1221,BLIOTECAS!$C$1:$E$26,3,FALSE),"")</f>
        <v>Ciencias de la Salud</v>
      </c>
      <c r="D1221" s="290" t="s">
        <v>1069</v>
      </c>
      <c r="E1221" s="128" t="s">
        <v>8</v>
      </c>
      <c r="F1221" t="s">
        <v>21</v>
      </c>
      <c r="G1221" t="s">
        <v>48</v>
      </c>
      <c r="H1221" t="s">
        <v>46</v>
      </c>
      <c r="J1221" t="s">
        <v>476</v>
      </c>
      <c r="K1221" t="s">
        <v>21</v>
      </c>
      <c r="L1221" t="s">
        <v>13</v>
      </c>
      <c r="N1221">
        <v>3</v>
      </c>
      <c r="O1221">
        <v>5</v>
      </c>
      <c r="P1221">
        <v>5</v>
      </c>
      <c r="Q1221">
        <v>5</v>
      </c>
      <c r="R1221">
        <v>4</v>
      </c>
      <c r="S1221" t="s">
        <v>88</v>
      </c>
      <c r="T1221" t="s">
        <v>88</v>
      </c>
      <c r="U1221">
        <v>1</v>
      </c>
      <c r="V1221">
        <v>2</v>
      </c>
      <c r="W1221">
        <v>3</v>
      </c>
      <c r="X1221">
        <v>3</v>
      </c>
      <c r="Y1221">
        <v>5</v>
      </c>
      <c r="Z1221">
        <v>5</v>
      </c>
      <c r="AA1221">
        <v>5</v>
      </c>
      <c r="AB1221">
        <v>5</v>
      </c>
      <c r="AC1221">
        <v>5</v>
      </c>
      <c r="AD1221">
        <v>5</v>
      </c>
      <c r="AE1221">
        <v>4</v>
      </c>
      <c r="AF1221">
        <v>5</v>
      </c>
      <c r="AG1221">
        <v>5</v>
      </c>
      <c r="AH1221">
        <v>5</v>
      </c>
      <c r="AI1221">
        <v>5</v>
      </c>
      <c r="AJ1221">
        <v>5</v>
      </c>
      <c r="AK1221" t="s">
        <v>88</v>
      </c>
      <c r="AL1221" t="s">
        <v>88</v>
      </c>
      <c r="AM1221">
        <v>5</v>
      </c>
      <c r="AN1221">
        <v>5</v>
      </c>
      <c r="AO1221" t="s">
        <v>115</v>
      </c>
      <c r="AP1221">
        <v>5</v>
      </c>
      <c r="AQ1221">
        <v>5</v>
      </c>
      <c r="AX1221" s="67" t="s">
        <v>88</v>
      </c>
      <c r="AY1221" t="s">
        <v>88</v>
      </c>
      <c r="BA1221">
        <v>5</v>
      </c>
      <c r="BB1221" s="67">
        <v>5</v>
      </c>
      <c r="BC1221" s="117" t="s">
        <v>135</v>
      </c>
      <c r="BD1221" t="s">
        <v>898</v>
      </c>
      <c r="BF1221">
        <f t="shared" si="129"/>
        <v>0</v>
      </c>
      <c r="BG1221">
        <f t="shared" si="128"/>
        <v>0</v>
      </c>
      <c r="BH1221">
        <f t="shared" si="128"/>
        <v>0</v>
      </c>
      <c r="BI1221">
        <f t="shared" si="128"/>
        <v>0</v>
      </c>
      <c r="BJ1221">
        <f t="shared" si="128"/>
        <v>0</v>
      </c>
      <c r="BK1221">
        <f t="shared" si="128"/>
        <v>0</v>
      </c>
      <c r="BL1221">
        <f t="shared" si="132"/>
        <v>0</v>
      </c>
      <c r="BM1221">
        <f t="shared" si="130"/>
        <v>0</v>
      </c>
      <c r="BN1221">
        <f t="shared" si="130"/>
        <v>0</v>
      </c>
      <c r="BO1221">
        <f t="shared" si="130"/>
        <v>0</v>
      </c>
      <c r="BP1221">
        <f t="shared" si="130"/>
        <v>0</v>
      </c>
      <c r="BQ1221">
        <f t="shared" si="131"/>
        <v>0</v>
      </c>
      <c r="BR1221">
        <f t="shared" si="130"/>
        <v>1</v>
      </c>
      <c r="BS1221">
        <f t="shared" si="130"/>
        <v>0</v>
      </c>
      <c r="BT1221" s="256">
        <f t="shared" ref="BT1221:BT1284" si="133">IFERROR(VALUE(LEFT(BC1221,1)),"NC")</f>
        <v>5</v>
      </c>
    </row>
    <row r="1222" spans="2:72" x14ac:dyDescent="0.2">
      <c r="B1222" s="93" t="str">
        <f>IFERROR(VLOOKUP(TABLA!$F1222,BLIOTECAS!$C$1:$E$26,2,FALSE),"")</f>
        <v>PSI</v>
      </c>
      <c r="C1222" s="93" t="str">
        <f>IFERROR(VLOOKUP(TABLA!F1222,BLIOTECAS!$C$1:$E$26,3,FALSE),"")</f>
        <v>Ciencias de la Salud</v>
      </c>
      <c r="D1222" s="290" t="s">
        <v>1069</v>
      </c>
      <c r="E1222" s="128" t="s">
        <v>8</v>
      </c>
      <c r="F1222" t="s">
        <v>23</v>
      </c>
      <c r="G1222" t="s">
        <v>48</v>
      </c>
      <c r="H1222" t="s">
        <v>46</v>
      </c>
      <c r="J1222" t="s">
        <v>23</v>
      </c>
      <c r="K1222" t="s">
        <v>56</v>
      </c>
      <c r="L1222" t="s">
        <v>69</v>
      </c>
      <c r="N1222">
        <v>4</v>
      </c>
      <c r="O1222">
        <v>4</v>
      </c>
      <c r="P1222">
        <v>3</v>
      </c>
      <c r="Q1222">
        <v>3</v>
      </c>
      <c r="R1222">
        <v>4</v>
      </c>
      <c r="S1222" t="s">
        <v>88</v>
      </c>
      <c r="T1222" t="s">
        <v>87</v>
      </c>
      <c r="U1222">
        <v>2</v>
      </c>
      <c r="V1222">
        <v>2</v>
      </c>
      <c r="W1222">
        <v>2</v>
      </c>
      <c r="X1222">
        <v>1</v>
      </c>
      <c r="Y1222">
        <v>2</v>
      </c>
      <c r="Z1222">
        <v>4</v>
      </c>
      <c r="AA1222">
        <v>4</v>
      </c>
      <c r="AB1222">
        <v>5</v>
      </c>
      <c r="AC1222">
        <v>3</v>
      </c>
      <c r="AD1222">
        <v>3</v>
      </c>
      <c r="AE1222">
        <v>4</v>
      </c>
      <c r="AF1222">
        <v>2</v>
      </c>
      <c r="AG1222">
        <v>4</v>
      </c>
      <c r="AH1222">
        <v>4</v>
      </c>
      <c r="AI1222">
        <v>2</v>
      </c>
      <c r="AJ1222">
        <v>2</v>
      </c>
      <c r="AK1222" t="s">
        <v>88</v>
      </c>
      <c r="AL1222" t="s">
        <v>88</v>
      </c>
      <c r="AM1222">
        <v>4</v>
      </c>
      <c r="AN1222">
        <v>2</v>
      </c>
      <c r="AO1222" t="s">
        <v>115</v>
      </c>
      <c r="AP1222">
        <v>3</v>
      </c>
      <c r="AQ1222">
        <v>3</v>
      </c>
      <c r="AR1222">
        <v>5</v>
      </c>
      <c r="AS1222">
        <v>4</v>
      </c>
      <c r="AT1222">
        <v>5</v>
      </c>
      <c r="AU1222">
        <v>4</v>
      </c>
      <c r="AV1222">
        <v>4</v>
      </c>
      <c r="AW1222">
        <v>2</v>
      </c>
      <c r="AX1222" s="67" t="s">
        <v>88</v>
      </c>
      <c r="AY1222" t="s">
        <v>88</v>
      </c>
      <c r="BA1222">
        <v>4</v>
      </c>
      <c r="BB1222" s="67">
        <v>3</v>
      </c>
      <c r="BC1222" s="117" t="s">
        <v>135</v>
      </c>
      <c r="BF1222">
        <f t="shared" si="129"/>
        <v>0</v>
      </c>
      <c r="BG1222">
        <f t="shared" si="128"/>
        <v>0</v>
      </c>
      <c r="BH1222">
        <f t="shared" si="128"/>
        <v>0</v>
      </c>
      <c r="BI1222">
        <f t="shared" si="128"/>
        <v>0</v>
      </c>
      <c r="BJ1222">
        <f t="shared" si="128"/>
        <v>0</v>
      </c>
      <c r="BK1222">
        <f t="shared" si="128"/>
        <v>0</v>
      </c>
      <c r="BL1222">
        <f t="shared" si="132"/>
        <v>0</v>
      </c>
      <c r="BM1222">
        <f t="shared" si="130"/>
        <v>0</v>
      </c>
      <c r="BN1222">
        <f t="shared" si="130"/>
        <v>0</v>
      </c>
      <c r="BO1222">
        <f t="shared" si="130"/>
        <v>0</v>
      </c>
      <c r="BP1222">
        <f t="shared" si="130"/>
        <v>0</v>
      </c>
      <c r="BQ1222">
        <f t="shared" si="131"/>
        <v>0</v>
      </c>
      <c r="BR1222">
        <f t="shared" si="130"/>
        <v>1</v>
      </c>
      <c r="BS1222">
        <f t="shared" si="130"/>
        <v>0</v>
      </c>
      <c r="BT1222" s="256">
        <f t="shared" si="133"/>
        <v>5</v>
      </c>
    </row>
    <row r="1223" spans="2:72" x14ac:dyDescent="0.2">
      <c r="B1223" s="93" t="str">
        <f>IFERROR(VLOOKUP(TABLA!$F1223,BLIOTECAS!$C$1:$E$26,2,FALSE),"")</f>
        <v>CPS</v>
      </c>
      <c r="C1223" s="93" t="str">
        <f>IFERROR(VLOOKUP(TABLA!F1223,BLIOTECAS!$C$1:$E$26,3,FALSE),"")</f>
        <v>Ciencias Sociales</v>
      </c>
      <c r="D1223" s="290" t="s">
        <v>1069</v>
      </c>
      <c r="E1223" s="128" t="s">
        <v>8</v>
      </c>
      <c r="F1223" t="s">
        <v>18</v>
      </c>
      <c r="G1223" t="s">
        <v>47</v>
      </c>
      <c r="H1223" t="s">
        <v>48</v>
      </c>
      <c r="J1223" t="s">
        <v>18</v>
      </c>
      <c r="N1223">
        <v>4</v>
      </c>
      <c r="O1223">
        <v>5</v>
      </c>
      <c r="P1223">
        <v>4</v>
      </c>
      <c r="Q1223">
        <v>4</v>
      </c>
      <c r="R1223">
        <v>4</v>
      </c>
      <c r="S1223" t="s">
        <v>87</v>
      </c>
      <c r="T1223" t="s">
        <v>87</v>
      </c>
      <c r="U1223">
        <v>5</v>
      </c>
      <c r="V1223">
        <v>4</v>
      </c>
      <c r="W1223">
        <v>5</v>
      </c>
      <c r="X1223">
        <v>2</v>
      </c>
      <c r="Y1223">
        <v>5</v>
      </c>
      <c r="Z1223">
        <v>5</v>
      </c>
      <c r="AA1223">
        <v>5</v>
      </c>
      <c r="AB1223">
        <v>5</v>
      </c>
      <c r="AC1223">
        <v>4</v>
      </c>
      <c r="AD1223">
        <v>5</v>
      </c>
      <c r="AE1223">
        <v>5</v>
      </c>
      <c r="AF1223">
        <v>4</v>
      </c>
      <c r="AG1223">
        <v>5</v>
      </c>
      <c r="AH1223">
        <v>5</v>
      </c>
      <c r="AI1223">
        <v>5</v>
      </c>
      <c r="AJ1223">
        <v>3</v>
      </c>
      <c r="AK1223" t="s">
        <v>88</v>
      </c>
      <c r="AL1223" t="s">
        <v>88</v>
      </c>
      <c r="AM1223">
        <v>4</v>
      </c>
      <c r="AN1223">
        <v>5</v>
      </c>
      <c r="AP1223">
        <v>5</v>
      </c>
      <c r="AQ1223">
        <v>5</v>
      </c>
      <c r="AR1223">
        <v>5</v>
      </c>
      <c r="AS1223">
        <v>5</v>
      </c>
      <c r="AT1223">
        <v>5</v>
      </c>
      <c r="AU1223">
        <v>5</v>
      </c>
      <c r="AV1223">
        <v>4</v>
      </c>
      <c r="AW1223">
        <v>4</v>
      </c>
      <c r="AX1223" s="67" t="s">
        <v>87</v>
      </c>
      <c r="AY1223" t="s">
        <v>87</v>
      </c>
      <c r="AZ1223" t="s">
        <v>124</v>
      </c>
      <c r="BA1223">
        <v>5</v>
      </c>
      <c r="BB1223" s="67">
        <v>5</v>
      </c>
      <c r="BC1223" s="117" t="s">
        <v>135</v>
      </c>
      <c r="BF1223">
        <f t="shared" si="129"/>
        <v>0</v>
      </c>
      <c r="BG1223">
        <f t="shared" si="128"/>
        <v>0</v>
      </c>
      <c r="BH1223">
        <f t="shared" si="128"/>
        <v>0</v>
      </c>
      <c r="BI1223">
        <f t="shared" si="128"/>
        <v>0</v>
      </c>
      <c r="BJ1223">
        <f t="shared" si="128"/>
        <v>0</v>
      </c>
      <c r="BK1223">
        <f t="shared" si="128"/>
        <v>0</v>
      </c>
      <c r="BL1223">
        <f t="shared" si="132"/>
        <v>0</v>
      </c>
      <c r="BM1223">
        <f t="shared" si="130"/>
        <v>0</v>
      </c>
      <c r="BN1223">
        <f t="shared" si="130"/>
        <v>0</v>
      </c>
      <c r="BO1223">
        <f t="shared" si="130"/>
        <v>0</v>
      </c>
      <c r="BP1223">
        <f t="shared" si="130"/>
        <v>0</v>
      </c>
      <c r="BQ1223">
        <f t="shared" si="131"/>
        <v>0</v>
      </c>
      <c r="BR1223">
        <f t="shared" si="130"/>
        <v>0</v>
      </c>
      <c r="BS1223">
        <f t="shared" si="130"/>
        <v>0</v>
      </c>
      <c r="BT1223" s="256">
        <f t="shared" si="133"/>
        <v>5</v>
      </c>
    </row>
    <row r="1224" spans="2:72" x14ac:dyDescent="0.2">
      <c r="B1224" s="93" t="str">
        <f>IFERROR(VLOOKUP(TABLA!$F1224,BLIOTECAS!$C$1:$E$26,2,FALSE),"")</f>
        <v>EDU</v>
      </c>
      <c r="C1224" s="93" t="str">
        <f>IFERROR(VLOOKUP(TABLA!F1224,BLIOTECAS!$C$1:$E$26,3,FALSE),"")</f>
        <v>Humanidades</v>
      </c>
      <c r="D1224" s="290" t="s">
        <v>1069</v>
      </c>
      <c r="E1224" s="128" t="s">
        <v>8</v>
      </c>
      <c r="F1224" t="s">
        <v>16</v>
      </c>
      <c r="G1224" t="s">
        <v>46</v>
      </c>
      <c r="H1224" t="s">
        <v>44</v>
      </c>
      <c r="J1224" t="s">
        <v>71</v>
      </c>
      <c r="N1224">
        <v>5</v>
      </c>
      <c r="O1224">
        <v>2</v>
      </c>
      <c r="P1224">
        <v>4</v>
      </c>
      <c r="Q1224">
        <v>4</v>
      </c>
      <c r="S1224" t="s">
        <v>88</v>
      </c>
      <c r="T1224" t="s">
        <v>88</v>
      </c>
      <c r="U1224">
        <v>1</v>
      </c>
      <c r="V1224">
        <v>1</v>
      </c>
      <c r="W1224">
        <v>1</v>
      </c>
      <c r="X1224">
        <v>4</v>
      </c>
      <c r="Y1224">
        <v>4</v>
      </c>
      <c r="Z1224">
        <v>4</v>
      </c>
      <c r="AA1224">
        <v>4</v>
      </c>
      <c r="AB1224">
        <v>4</v>
      </c>
      <c r="AC1224">
        <v>2</v>
      </c>
      <c r="AD1224">
        <v>3</v>
      </c>
      <c r="AE1224">
        <v>2</v>
      </c>
      <c r="AF1224">
        <v>4</v>
      </c>
      <c r="AG1224">
        <v>4</v>
      </c>
      <c r="AH1224">
        <v>4</v>
      </c>
      <c r="AI1224">
        <v>4</v>
      </c>
      <c r="AJ1224">
        <v>4</v>
      </c>
      <c r="AK1224" t="s">
        <v>88</v>
      </c>
      <c r="AL1224" t="s">
        <v>88</v>
      </c>
      <c r="AM1224">
        <v>3</v>
      </c>
      <c r="AN1224">
        <v>3</v>
      </c>
      <c r="AO1224" t="s">
        <v>357</v>
      </c>
      <c r="AP1224">
        <v>4</v>
      </c>
      <c r="AQ1224">
        <v>3</v>
      </c>
      <c r="AR1224">
        <v>3</v>
      </c>
      <c r="AS1224">
        <v>4</v>
      </c>
      <c r="AT1224">
        <v>4</v>
      </c>
      <c r="AU1224">
        <v>4</v>
      </c>
      <c r="AV1224">
        <v>4</v>
      </c>
      <c r="AW1224">
        <v>4</v>
      </c>
      <c r="AX1224" s="67" t="s">
        <v>87</v>
      </c>
      <c r="AY1224" t="s">
        <v>88</v>
      </c>
      <c r="BA1224">
        <v>5</v>
      </c>
      <c r="BB1224" s="67">
        <v>5</v>
      </c>
      <c r="BC1224" s="117" t="s">
        <v>134</v>
      </c>
      <c r="BF1224">
        <f t="shared" si="129"/>
        <v>0</v>
      </c>
      <c r="BG1224">
        <f t="shared" si="128"/>
        <v>0</v>
      </c>
      <c r="BH1224">
        <f t="shared" si="128"/>
        <v>0</v>
      </c>
      <c r="BI1224">
        <f t="shared" si="128"/>
        <v>0</v>
      </c>
      <c r="BJ1224">
        <f t="shared" si="128"/>
        <v>0</v>
      </c>
      <c r="BK1224">
        <f t="shared" si="128"/>
        <v>0</v>
      </c>
      <c r="BL1224">
        <f t="shared" si="132"/>
        <v>0</v>
      </c>
      <c r="BM1224">
        <f t="shared" si="130"/>
        <v>0</v>
      </c>
      <c r="BN1224">
        <f t="shared" si="130"/>
        <v>1</v>
      </c>
      <c r="BO1224">
        <f t="shared" si="130"/>
        <v>1</v>
      </c>
      <c r="BP1224">
        <f t="shared" si="130"/>
        <v>1</v>
      </c>
      <c r="BQ1224">
        <f t="shared" si="131"/>
        <v>0</v>
      </c>
      <c r="BR1224">
        <f t="shared" si="130"/>
        <v>0</v>
      </c>
      <c r="BS1224">
        <f t="shared" si="130"/>
        <v>0</v>
      </c>
      <c r="BT1224" s="256">
        <f t="shared" si="133"/>
        <v>4</v>
      </c>
    </row>
    <row r="1225" spans="2:72" x14ac:dyDescent="0.2">
      <c r="B1225" s="93" t="str">
        <f>IFERROR(VLOOKUP(TABLA!$F1225,BLIOTECAS!$C$1:$E$26,2,FALSE),"")</f>
        <v>OPT</v>
      </c>
      <c r="C1225" s="93" t="str">
        <f>IFERROR(VLOOKUP(TABLA!F1225,BLIOTECAS!$C$1:$E$26,3,FALSE),"")</f>
        <v>Ciencias de la Salud</v>
      </c>
      <c r="D1225" s="290" t="s">
        <v>1069</v>
      </c>
      <c r="E1225" s="128" t="s">
        <v>9</v>
      </c>
      <c r="F1225" t="s">
        <v>37</v>
      </c>
      <c r="G1225" t="s">
        <v>45</v>
      </c>
      <c r="H1225" t="s">
        <v>44</v>
      </c>
      <c r="J1225" t="s">
        <v>37</v>
      </c>
      <c r="K1225" t="s">
        <v>56</v>
      </c>
      <c r="L1225" t="s">
        <v>37</v>
      </c>
      <c r="M1225" t="s">
        <v>899</v>
      </c>
      <c r="N1225">
        <v>5</v>
      </c>
      <c r="O1225">
        <v>5</v>
      </c>
      <c r="P1225">
        <v>5</v>
      </c>
      <c r="Q1225">
        <v>5</v>
      </c>
      <c r="R1225">
        <v>5</v>
      </c>
      <c r="S1225" t="s">
        <v>88</v>
      </c>
      <c r="T1225" t="s">
        <v>88</v>
      </c>
      <c r="U1225">
        <v>1</v>
      </c>
      <c r="V1225">
        <v>1</v>
      </c>
      <c r="W1225">
        <v>1</v>
      </c>
      <c r="X1225">
        <v>2</v>
      </c>
      <c r="Y1225">
        <v>5</v>
      </c>
      <c r="Z1225">
        <v>5</v>
      </c>
      <c r="AA1225">
        <v>5</v>
      </c>
      <c r="AB1225">
        <v>1</v>
      </c>
      <c r="AC1225">
        <v>3</v>
      </c>
      <c r="AD1225">
        <v>4</v>
      </c>
      <c r="AE1225">
        <v>4</v>
      </c>
      <c r="AF1225">
        <v>4</v>
      </c>
      <c r="AG1225">
        <v>4</v>
      </c>
      <c r="AH1225">
        <v>4</v>
      </c>
      <c r="AI1225">
        <v>4</v>
      </c>
      <c r="AJ1225">
        <v>4</v>
      </c>
      <c r="AK1225" t="s">
        <v>88</v>
      </c>
      <c r="AL1225" t="s">
        <v>88</v>
      </c>
      <c r="AM1225">
        <v>4</v>
      </c>
      <c r="AN1225">
        <v>4</v>
      </c>
      <c r="AO1225" t="s">
        <v>115</v>
      </c>
      <c r="AX1225" s="67" t="s">
        <v>88</v>
      </c>
      <c r="AY1225" t="s">
        <v>88</v>
      </c>
      <c r="BC1225" s="117" t="s">
        <v>135</v>
      </c>
      <c r="BF1225">
        <f t="shared" si="129"/>
        <v>0</v>
      </c>
      <c r="BG1225">
        <f t="shared" si="128"/>
        <v>0</v>
      </c>
      <c r="BH1225">
        <f t="shared" si="128"/>
        <v>0</v>
      </c>
      <c r="BI1225">
        <f t="shared" si="128"/>
        <v>0</v>
      </c>
      <c r="BJ1225">
        <f t="shared" si="128"/>
        <v>0</v>
      </c>
      <c r="BK1225">
        <f t="shared" si="128"/>
        <v>0</v>
      </c>
      <c r="BL1225">
        <f t="shared" si="132"/>
        <v>0</v>
      </c>
      <c r="BM1225">
        <f t="shared" si="130"/>
        <v>0</v>
      </c>
      <c r="BN1225">
        <f t="shared" si="130"/>
        <v>0</v>
      </c>
      <c r="BO1225">
        <f t="shared" si="130"/>
        <v>0</v>
      </c>
      <c r="BP1225">
        <f t="shared" si="130"/>
        <v>0</v>
      </c>
      <c r="BQ1225">
        <f t="shared" si="131"/>
        <v>0</v>
      </c>
      <c r="BR1225">
        <f t="shared" si="130"/>
        <v>1</v>
      </c>
      <c r="BS1225">
        <f t="shared" si="130"/>
        <v>0</v>
      </c>
      <c r="BT1225" s="256">
        <f t="shared" si="133"/>
        <v>5</v>
      </c>
    </row>
    <row r="1226" spans="2:72" x14ac:dyDescent="0.2">
      <c r="B1226" s="93" t="str">
        <f>IFERROR(VLOOKUP(TABLA!$F1226,BLIOTECAS!$C$1:$E$26,2,FALSE),"")</f>
        <v>VET</v>
      </c>
      <c r="C1226" s="93" t="str">
        <f>IFERROR(VLOOKUP(TABLA!F1226,BLIOTECAS!$C$1:$E$26,3,FALSE),"")</f>
        <v>Ciencias de la Salud</v>
      </c>
      <c r="D1226" s="290" t="s">
        <v>1069</v>
      </c>
      <c r="E1226" s="128" t="s">
        <v>8</v>
      </c>
      <c r="F1226" t="s">
        <v>21</v>
      </c>
      <c r="G1226" t="s">
        <v>45</v>
      </c>
      <c r="H1226" t="s">
        <v>44</v>
      </c>
      <c r="J1226" t="s">
        <v>476</v>
      </c>
      <c r="K1226" t="s">
        <v>23</v>
      </c>
      <c r="L1226" t="s">
        <v>21</v>
      </c>
      <c r="N1226">
        <v>4</v>
      </c>
      <c r="O1226">
        <v>3</v>
      </c>
      <c r="P1226">
        <v>3</v>
      </c>
      <c r="Q1226">
        <v>4</v>
      </c>
      <c r="R1226">
        <v>4</v>
      </c>
      <c r="S1226" t="s">
        <v>87</v>
      </c>
      <c r="T1226" t="s">
        <v>88</v>
      </c>
      <c r="U1226">
        <v>2</v>
      </c>
      <c r="V1226">
        <v>1</v>
      </c>
      <c r="W1226">
        <v>3</v>
      </c>
      <c r="X1226">
        <v>2</v>
      </c>
      <c r="Y1226">
        <v>4</v>
      </c>
      <c r="Z1226">
        <v>5</v>
      </c>
      <c r="AA1226">
        <v>5</v>
      </c>
      <c r="AB1226">
        <v>5</v>
      </c>
      <c r="AC1226">
        <v>2</v>
      </c>
      <c r="AD1226">
        <v>3</v>
      </c>
      <c r="AE1226">
        <v>2</v>
      </c>
      <c r="AF1226">
        <v>3</v>
      </c>
      <c r="AG1226">
        <v>3</v>
      </c>
      <c r="AH1226">
        <v>2</v>
      </c>
      <c r="AI1226">
        <v>2</v>
      </c>
      <c r="AJ1226">
        <v>2</v>
      </c>
      <c r="AK1226" t="s">
        <v>88</v>
      </c>
      <c r="AL1226" t="s">
        <v>88</v>
      </c>
      <c r="AM1226">
        <v>3</v>
      </c>
      <c r="AN1226">
        <v>3</v>
      </c>
      <c r="AO1226" t="s">
        <v>505</v>
      </c>
      <c r="AP1226">
        <v>3</v>
      </c>
      <c r="AQ1226">
        <v>3</v>
      </c>
      <c r="AR1226">
        <v>2</v>
      </c>
      <c r="AS1226">
        <v>2</v>
      </c>
      <c r="AT1226">
        <v>3</v>
      </c>
      <c r="AU1226">
        <v>3</v>
      </c>
      <c r="AV1226">
        <v>2</v>
      </c>
      <c r="AW1226">
        <v>2</v>
      </c>
      <c r="AX1226" s="67" t="s">
        <v>88</v>
      </c>
      <c r="AY1226" t="s">
        <v>88</v>
      </c>
      <c r="BA1226">
        <v>4</v>
      </c>
      <c r="BB1226" s="67">
        <v>4</v>
      </c>
      <c r="BC1226" s="117" t="s">
        <v>133</v>
      </c>
      <c r="BF1226">
        <f t="shared" si="129"/>
        <v>0</v>
      </c>
      <c r="BG1226">
        <f t="shared" si="128"/>
        <v>0</v>
      </c>
      <c r="BH1226">
        <f t="shared" si="128"/>
        <v>0</v>
      </c>
      <c r="BI1226">
        <f t="shared" si="128"/>
        <v>0</v>
      </c>
      <c r="BJ1226">
        <f t="shared" si="128"/>
        <v>0</v>
      </c>
      <c r="BK1226">
        <f t="shared" si="128"/>
        <v>0</v>
      </c>
      <c r="BL1226">
        <f t="shared" si="132"/>
        <v>1</v>
      </c>
      <c r="BM1226">
        <f t="shared" si="130"/>
        <v>0</v>
      </c>
      <c r="BN1226">
        <f t="shared" si="130"/>
        <v>0</v>
      </c>
      <c r="BO1226">
        <f t="shared" si="130"/>
        <v>1</v>
      </c>
      <c r="BP1226">
        <f t="shared" si="130"/>
        <v>0</v>
      </c>
      <c r="BQ1226">
        <f t="shared" si="131"/>
        <v>0</v>
      </c>
      <c r="BR1226">
        <f t="shared" si="130"/>
        <v>0</v>
      </c>
      <c r="BS1226">
        <f t="shared" si="130"/>
        <v>0</v>
      </c>
      <c r="BT1226" s="256">
        <f t="shared" si="133"/>
        <v>3</v>
      </c>
    </row>
    <row r="1227" spans="2:72" x14ac:dyDescent="0.2">
      <c r="B1227" s="93" t="str">
        <f>IFERROR(VLOOKUP(TABLA!$F1227,BLIOTECAS!$C$1:$E$26,2,FALSE),"")</f>
        <v>INF</v>
      </c>
      <c r="C1227" s="93" t="str">
        <f>IFERROR(VLOOKUP(TABLA!F1227,BLIOTECAS!$C$1:$E$26,3,FALSE),"")</f>
        <v>Ciencias Sociales</v>
      </c>
      <c r="D1227" s="290" t="s">
        <v>1069</v>
      </c>
      <c r="E1227" s="128" t="s">
        <v>10</v>
      </c>
      <c r="F1227" t="s">
        <v>17</v>
      </c>
      <c r="G1227" t="s">
        <v>47</v>
      </c>
      <c r="H1227" t="s">
        <v>48</v>
      </c>
      <c r="J1227" t="s">
        <v>17</v>
      </c>
      <c r="K1227" t="s">
        <v>13</v>
      </c>
      <c r="N1227">
        <v>5</v>
      </c>
      <c r="O1227">
        <v>5</v>
      </c>
      <c r="P1227">
        <v>5</v>
      </c>
      <c r="Q1227">
        <v>3</v>
      </c>
      <c r="R1227">
        <v>5</v>
      </c>
      <c r="S1227" t="s">
        <v>87</v>
      </c>
      <c r="T1227" t="s">
        <v>87</v>
      </c>
      <c r="U1227">
        <v>5</v>
      </c>
      <c r="W1227">
        <v>4</v>
      </c>
      <c r="X1227">
        <v>5</v>
      </c>
      <c r="Z1227">
        <v>5</v>
      </c>
      <c r="AC1227">
        <v>4</v>
      </c>
      <c r="AD1227">
        <v>5</v>
      </c>
      <c r="AE1227">
        <v>5</v>
      </c>
      <c r="AF1227">
        <v>5</v>
      </c>
      <c r="AG1227">
        <v>5</v>
      </c>
      <c r="AH1227">
        <v>5</v>
      </c>
      <c r="AI1227">
        <v>4</v>
      </c>
      <c r="AK1227" t="s">
        <v>87</v>
      </c>
      <c r="AL1227" t="s">
        <v>88</v>
      </c>
      <c r="AM1227">
        <v>5</v>
      </c>
      <c r="AN1227">
        <v>5</v>
      </c>
      <c r="AO1227" t="s">
        <v>113</v>
      </c>
      <c r="AP1227">
        <v>5</v>
      </c>
      <c r="AQ1227">
        <v>5</v>
      </c>
      <c r="AR1227">
        <v>5</v>
      </c>
      <c r="AS1227">
        <v>5</v>
      </c>
      <c r="AT1227">
        <v>5</v>
      </c>
      <c r="AU1227">
        <v>5</v>
      </c>
      <c r="AV1227">
        <v>4</v>
      </c>
      <c r="AW1227">
        <v>4</v>
      </c>
      <c r="AX1227" s="67" t="s">
        <v>87</v>
      </c>
      <c r="AY1227" t="s">
        <v>87</v>
      </c>
      <c r="AZ1227" t="s">
        <v>124</v>
      </c>
      <c r="BA1227">
        <v>4</v>
      </c>
      <c r="BB1227" s="67">
        <v>5</v>
      </c>
      <c r="BC1227" s="117" t="s">
        <v>135</v>
      </c>
      <c r="BF1227">
        <f t="shared" si="129"/>
        <v>0</v>
      </c>
      <c r="BG1227">
        <f t="shared" si="128"/>
        <v>0</v>
      </c>
      <c r="BH1227">
        <f t="shared" si="128"/>
        <v>0</v>
      </c>
      <c r="BI1227">
        <f t="shared" si="128"/>
        <v>0</v>
      </c>
      <c r="BJ1227">
        <f t="shared" si="128"/>
        <v>0</v>
      </c>
      <c r="BK1227">
        <f t="shared" si="128"/>
        <v>0</v>
      </c>
      <c r="BL1227">
        <f t="shared" si="132"/>
        <v>0</v>
      </c>
      <c r="BM1227">
        <f t="shared" si="130"/>
        <v>0</v>
      </c>
      <c r="BN1227">
        <f t="shared" si="130"/>
        <v>0</v>
      </c>
      <c r="BO1227">
        <f t="shared" si="130"/>
        <v>1</v>
      </c>
      <c r="BP1227">
        <f t="shared" si="130"/>
        <v>0</v>
      </c>
      <c r="BQ1227">
        <f t="shared" si="131"/>
        <v>0</v>
      </c>
      <c r="BR1227">
        <f t="shared" si="130"/>
        <v>0</v>
      </c>
      <c r="BS1227">
        <f t="shared" si="130"/>
        <v>0</v>
      </c>
      <c r="BT1227" s="256">
        <f t="shared" si="133"/>
        <v>5</v>
      </c>
    </row>
    <row r="1228" spans="2:72" x14ac:dyDescent="0.2">
      <c r="B1228" s="93" t="str">
        <f>IFERROR(VLOOKUP(TABLA!$F1228,BLIOTECAS!$C$1:$E$26,2,FALSE),"")</f>
        <v>MED</v>
      </c>
      <c r="C1228" s="93" t="str">
        <f>IFERROR(VLOOKUP(TABLA!F1228,BLIOTECAS!$C$1:$E$26,3,FALSE),"")</f>
        <v>Ciencias de la Salud</v>
      </c>
      <c r="D1228" s="290" t="s">
        <v>1069</v>
      </c>
      <c r="E1228" s="128" t="s">
        <v>8</v>
      </c>
      <c r="F1228" t="s">
        <v>22</v>
      </c>
      <c r="G1228" t="s">
        <v>46</v>
      </c>
      <c r="H1228" t="s">
        <v>47</v>
      </c>
      <c r="J1228" t="s">
        <v>22</v>
      </c>
      <c r="K1228" t="s">
        <v>24</v>
      </c>
      <c r="N1228">
        <v>5</v>
      </c>
      <c r="O1228">
        <v>4</v>
      </c>
      <c r="P1228">
        <v>4</v>
      </c>
      <c r="Q1228">
        <v>4</v>
      </c>
      <c r="R1228">
        <v>5</v>
      </c>
      <c r="S1228" t="s">
        <v>88</v>
      </c>
      <c r="T1228" t="s">
        <v>87</v>
      </c>
      <c r="U1228">
        <v>3</v>
      </c>
      <c r="V1228">
        <v>5</v>
      </c>
      <c r="W1228">
        <v>5</v>
      </c>
      <c r="X1228">
        <v>1</v>
      </c>
      <c r="Y1228">
        <v>3</v>
      </c>
      <c r="Z1228">
        <v>5</v>
      </c>
      <c r="AA1228">
        <v>4</v>
      </c>
      <c r="AB1228">
        <v>4</v>
      </c>
      <c r="AC1228">
        <v>4</v>
      </c>
      <c r="AD1228">
        <v>4</v>
      </c>
      <c r="AE1228">
        <v>5</v>
      </c>
      <c r="AF1228">
        <v>5</v>
      </c>
      <c r="AG1228">
        <v>5</v>
      </c>
      <c r="AH1228">
        <v>5</v>
      </c>
      <c r="AI1228">
        <v>5</v>
      </c>
      <c r="AJ1228">
        <v>5</v>
      </c>
      <c r="AK1228" t="s">
        <v>87</v>
      </c>
      <c r="AL1228" t="s">
        <v>87</v>
      </c>
      <c r="AM1228">
        <v>4</v>
      </c>
      <c r="AN1228">
        <v>3</v>
      </c>
      <c r="AO1228" t="s">
        <v>113</v>
      </c>
      <c r="AP1228">
        <v>5</v>
      </c>
      <c r="AQ1228">
        <v>5</v>
      </c>
      <c r="AR1228">
        <v>5</v>
      </c>
      <c r="AS1228">
        <v>5</v>
      </c>
      <c r="AT1228">
        <v>5</v>
      </c>
      <c r="AU1228">
        <v>5</v>
      </c>
      <c r="AV1228">
        <v>5</v>
      </c>
      <c r="AW1228">
        <v>5</v>
      </c>
      <c r="AX1228" s="67" t="s">
        <v>88</v>
      </c>
      <c r="AY1228" t="s">
        <v>88</v>
      </c>
      <c r="BA1228">
        <v>5</v>
      </c>
      <c r="BB1228" s="67">
        <v>5</v>
      </c>
      <c r="BC1228" s="117" t="s">
        <v>135</v>
      </c>
      <c r="BF1228">
        <f t="shared" si="129"/>
        <v>0</v>
      </c>
      <c r="BG1228">
        <f t="shared" si="128"/>
        <v>0</v>
      </c>
      <c r="BH1228">
        <f t="shared" si="128"/>
        <v>0</v>
      </c>
      <c r="BI1228">
        <f t="shared" si="128"/>
        <v>0</v>
      </c>
      <c r="BJ1228">
        <f t="shared" si="128"/>
        <v>0</v>
      </c>
      <c r="BK1228">
        <f t="shared" si="128"/>
        <v>0</v>
      </c>
      <c r="BL1228">
        <f t="shared" si="132"/>
        <v>0</v>
      </c>
      <c r="BM1228">
        <f t="shared" si="130"/>
        <v>0</v>
      </c>
      <c r="BN1228">
        <f t="shared" si="130"/>
        <v>0</v>
      </c>
      <c r="BO1228">
        <f t="shared" si="130"/>
        <v>1</v>
      </c>
      <c r="BP1228">
        <f t="shared" si="130"/>
        <v>0</v>
      </c>
      <c r="BQ1228">
        <f t="shared" si="131"/>
        <v>0</v>
      </c>
      <c r="BR1228">
        <f t="shared" si="130"/>
        <v>0</v>
      </c>
      <c r="BS1228">
        <f t="shared" si="130"/>
        <v>0</v>
      </c>
      <c r="BT1228" s="256">
        <f t="shared" si="133"/>
        <v>5</v>
      </c>
    </row>
    <row r="1229" spans="2:72" x14ac:dyDescent="0.2">
      <c r="B1229" s="93" t="str">
        <f>IFERROR(VLOOKUP(TABLA!$F1229,BLIOTECAS!$C$1:$E$26,2,FALSE),"")</f>
        <v/>
      </c>
      <c r="C1229" s="93" t="str">
        <f>IFERROR(VLOOKUP(TABLA!F1229,BLIOTECAS!$C$1:$E$26,3,FALSE),"")</f>
        <v/>
      </c>
      <c r="D1229" s="290" t="s">
        <v>1069</v>
      </c>
      <c r="E1229" s="128" t="s">
        <v>8</v>
      </c>
      <c r="G1229" t="s">
        <v>45</v>
      </c>
      <c r="H1229" t="s">
        <v>45</v>
      </c>
      <c r="J1229" t="s">
        <v>27</v>
      </c>
      <c r="K1229" t="s">
        <v>27</v>
      </c>
      <c r="L1229" t="s">
        <v>33</v>
      </c>
      <c r="N1229">
        <v>4</v>
      </c>
      <c r="O1229">
        <v>4</v>
      </c>
      <c r="P1229">
        <v>4</v>
      </c>
      <c r="Q1229">
        <v>4</v>
      </c>
      <c r="R1229">
        <v>4</v>
      </c>
      <c r="S1229" t="s">
        <v>87</v>
      </c>
      <c r="T1229" t="s">
        <v>87</v>
      </c>
      <c r="U1229">
        <v>4</v>
      </c>
      <c r="V1229">
        <v>4</v>
      </c>
      <c r="W1229">
        <v>4</v>
      </c>
      <c r="X1229">
        <v>4</v>
      </c>
      <c r="Y1229">
        <v>4</v>
      </c>
      <c r="Z1229">
        <v>4</v>
      </c>
      <c r="AA1229">
        <v>4</v>
      </c>
      <c r="AB1229">
        <v>4</v>
      </c>
      <c r="AC1229">
        <v>3</v>
      </c>
      <c r="AD1229">
        <v>3</v>
      </c>
      <c r="AE1229">
        <v>3</v>
      </c>
      <c r="AF1229">
        <v>3</v>
      </c>
      <c r="AG1229">
        <v>3</v>
      </c>
      <c r="AH1229">
        <v>3</v>
      </c>
      <c r="AI1229">
        <v>3</v>
      </c>
      <c r="AJ1229">
        <v>3</v>
      </c>
      <c r="AK1229" t="s">
        <v>88</v>
      </c>
      <c r="AL1229" t="s">
        <v>88</v>
      </c>
      <c r="AN1229">
        <v>2</v>
      </c>
      <c r="AO1229" t="s">
        <v>112</v>
      </c>
      <c r="AP1229">
        <v>3</v>
      </c>
      <c r="AQ1229">
        <v>3</v>
      </c>
      <c r="AR1229">
        <v>3</v>
      </c>
      <c r="AS1229">
        <v>3</v>
      </c>
      <c r="AT1229">
        <v>3</v>
      </c>
      <c r="AU1229">
        <v>3</v>
      </c>
      <c r="AV1229">
        <v>3</v>
      </c>
      <c r="AW1229">
        <v>3</v>
      </c>
      <c r="AX1229" s="67" t="s">
        <v>88</v>
      </c>
      <c r="AY1229" t="s">
        <v>88</v>
      </c>
      <c r="BA1229">
        <v>3</v>
      </c>
      <c r="BB1229" s="67">
        <v>3</v>
      </c>
      <c r="BC1229" s="117" t="s">
        <v>134</v>
      </c>
      <c r="BD1229" t="s">
        <v>900</v>
      </c>
      <c r="BF1229">
        <f t="shared" si="129"/>
        <v>0</v>
      </c>
      <c r="BG1229">
        <f t="shared" si="128"/>
        <v>0</v>
      </c>
      <c r="BH1229">
        <f t="shared" si="128"/>
        <v>0</v>
      </c>
      <c r="BI1229">
        <f t="shared" si="128"/>
        <v>0</v>
      </c>
      <c r="BJ1229">
        <f t="shared" si="128"/>
        <v>0</v>
      </c>
      <c r="BK1229">
        <f t="shared" si="128"/>
        <v>0</v>
      </c>
      <c r="BL1229">
        <f t="shared" si="132"/>
        <v>0</v>
      </c>
      <c r="BM1229">
        <f t="shared" si="130"/>
        <v>0</v>
      </c>
      <c r="BN1229">
        <f t="shared" si="130"/>
        <v>1</v>
      </c>
      <c r="BO1229">
        <f t="shared" si="130"/>
        <v>0</v>
      </c>
      <c r="BP1229">
        <f t="shared" si="130"/>
        <v>0</v>
      </c>
      <c r="BQ1229">
        <f t="shared" si="131"/>
        <v>0</v>
      </c>
      <c r="BR1229">
        <f t="shared" si="130"/>
        <v>0</v>
      </c>
      <c r="BS1229">
        <f t="shared" si="130"/>
        <v>0</v>
      </c>
      <c r="BT1229" s="256">
        <f t="shared" si="133"/>
        <v>4</v>
      </c>
    </row>
    <row r="1230" spans="2:72" x14ac:dyDescent="0.2">
      <c r="B1230" s="93" t="str">
        <f>IFERROR(VLOOKUP(TABLA!$F1230,BLIOTECAS!$C$1:$E$26,2,FALSE),"")</f>
        <v>INF</v>
      </c>
      <c r="C1230" s="93" t="str">
        <f>IFERROR(VLOOKUP(TABLA!F1230,BLIOTECAS!$C$1:$E$26,3,FALSE),"")</f>
        <v>Ciencias Sociales</v>
      </c>
      <c r="D1230" s="290" t="s">
        <v>1069</v>
      </c>
      <c r="E1230" s="128" t="s">
        <v>8</v>
      </c>
      <c r="F1230" t="s">
        <v>17</v>
      </c>
      <c r="G1230" t="s">
        <v>46</v>
      </c>
      <c r="H1230" t="s">
        <v>47</v>
      </c>
      <c r="J1230" t="s">
        <v>17</v>
      </c>
      <c r="N1230">
        <v>5</v>
      </c>
      <c r="O1230">
        <v>5</v>
      </c>
      <c r="P1230">
        <v>5</v>
      </c>
      <c r="Q1230">
        <v>3</v>
      </c>
      <c r="R1230">
        <v>5</v>
      </c>
      <c r="S1230" t="s">
        <v>88</v>
      </c>
      <c r="T1230" t="s">
        <v>87</v>
      </c>
      <c r="U1230">
        <v>2</v>
      </c>
      <c r="V1230">
        <v>3</v>
      </c>
      <c r="W1230">
        <v>3</v>
      </c>
      <c r="X1230">
        <v>4</v>
      </c>
      <c r="Y1230">
        <v>5</v>
      </c>
      <c r="Z1230">
        <v>5</v>
      </c>
      <c r="AA1230">
        <v>4</v>
      </c>
      <c r="AB1230">
        <v>4</v>
      </c>
      <c r="AC1230">
        <v>1</v>
      </c>
      <c r="AD1230">
        <v>3</v>
      </c>
      <c r="AE1230">
        <v>3</v>
      </c>
      <c r="AF1230">
        <v>4</v>
      </c>
      <c r="AG1230">
        <v>4</v>
      </c>
      <c r="AH1230">
        <v>4</v>
      </c>
      <c r="AI1230">
        <v>3</v>
      </c>
      <c r="AJ1230">
        <v>1</v>
      </c>
      <c r="AK1230" t="s">
        <v>87</v>
      </c>
      <c r="AL1230" t="s">
        <v>88</v>
      </c>
      <c r="AM1230">
        <v>3</v>
      </c>
      <c r="AN1230">
        <v>1</v>
      </c>
      <c r="AO1230" t="s">
        <v>115</v>
      </c>
      <c r="AP1230">
        <v>4</v>
      </c>
      <c r="AQ1230">
        <v>4</v>
      </c>
      <c r="AR1230">
        <v>4</v>
      </c>
      <c r="AS1230">
        <v>4</v>
      </c>
      <c r="AT1230">
        <v>4</v>
      </c>
      <c r="AU1230">
        <v>1</v>
      </c>
      <c r="AV1230">
        <v>3</v>
      </c>
      <c r="AW1230">
        <v>2</v>
      </c>
      <c r="AX1230" s="67" t="s">
        <v>87</v>
      </c>
      <c r="AY1230" t="s">
        <v>87</v>
      </c>
      <c r="AZ1230" t="s">
        <v>124</v>
      </c>
      <c r="BA1230">
        <v>4</v>
      </c>
      <c r="BB1230" s="67">
        <v>4</v>
      </c>
      <c r="BC1230" s="117" t="s">
        <v>134</v>
      </c>
      <c r="BF1230">
        <f t="shared" si="129"/>
        <v>0</v>
      </c>
      <c r="BG1230">
        <f t="shared" si="128"/>
        <v>0</v>
      </c>
      <c r="BH1230">
        <f t="shared" si="128"/>
        <v>0</v>
      </c>
      <c r="BI1230">
        <f t="shared" si="128"/>
        <v>0</v>
      </c>
      <c r="BJ1230">
        <f t="shared" si="128"/>
        <v>0</v>
      </c>
      <c r="BK1230">
        <f t="shared" si="128"/>
        <v>0</v>
      </c>
      <c r="BL1230">
        <f t="shared" si="132"/>
        <v>0</v>
      </c>
      <c r="BM1230">
        <f t="shared" si="130"/>
        <v>0</v>
      </c>
      <c r="BN1230">
        <f t="shared" si="130"/>
        <v>0</v>
      </c>
      <c r="BO1230">
        <f t="shared" si="130"/>
        <v>0</v>
      </c>
      <c r="BP1230">
        <f t="shared" si="130"/>
        <v>0</v>
      </c>
      <c r="BQ1230">
        <f t="shared" si="131"/>
        <v>0</v>
      </c>
      <c r="BR1230">
        <f t="shared" si="130"/>
        <v>1</v>
      </c>
      <c r="BS1230">
        <f t="shared" si="130"/>
        <v>0</v>
      </c>
      <c r="BT1230" s="256">
        <f t="shared" si="133"/>
        <v>4</v>
      </c>
    </row>
    <row r="1231" spans="2:72" x14ac:dyDescent="0.2">
      <c r="B1231" s="93" t="str">
        <f>IFERROR(VLOOKUP(TABLA!$F1231,BLIOTECAS!$C$1:$E$26,2,FALSE),"")</f>
        <v>QUI</v>
      </c>
      <c r="C1231" s="93" t="str">
        <f>IFERROR(VLOOKUP(TABLA!F1231,BLIOTECAS!$C$1:$E$26,3,FALSE),"")</f>
        <v>Ciencias Experimentales</v>
      </c>
      <c r="D1231" s="290" t="s">
        <v>1069</v>
      </c>
      <c r="E1231" s="128" t="s">
        <v>8</v>
      </c>
      <c r="F1231" t="s">
        <v>19</v>
      </c>
      <c r="G1231" t="s">
        <v>47</v>
      </c>
      <c r="H1231" t="s">
        <v>44</v>
      </c>
      <c r="J1231" t="s">
        <v>19</v>
      </c>
      <c r="K1231" t="s">
        <v>56</v>
      </c>
      <c r="L1231" t="s">
        <v>27</v>
      </c>
      <c r="N1231">
        <v>4</v>
      </c>
      <c r="O1231">
        <v>4</v>
      </c>
      <c r="P1231">
        <v>3</v>
      </c>
      <c r="Q1231">
        <v>2</v>
      </c>
      <c r="R1231">
        <v>5</v>
      </c>
      <c r="S1231" t="s">
        <v>88</v>
      </c>
      <c r="T1231" t="s">
        <v>88</v>
      </c>
      <c r="U1231">
        <v>2</v>
      </c>
      <c r="V1231">
        <v>1</v>
      </c>
      <c r="W1231">
        <v>1</v>
      </c>
      <c r="X1231">
        <v>1</v>
      </c>
      <c r="Y1231">
        <v>5</v>
      </c>
      <c r="Z1231">
        <v>4</v>
      </c>
      <c r="AA1231">
        <v>4</v>
      </c>
      <c r="AB1231">
        <v>3</v>
      </c>
      <c r="AC1231">
        <v>4</v>
      </c>
      <c r="AD1231">
        <v>4</v>
      </c>
      <c r="AE1231">
        <v>5</v>
      </c>
      <c r="AF1231">
        <v>3</v>
      </c>
      <c r="AG1231">
        <v>3</v>
      </c>
      <c r="AH1231">
        <v>3</v>
      </c>
      <c r="AI1231">
        <v>4</v>
      </c>
      <c r="AJ1231">
        <v>2</v>
      </c>
      <c r="AK1231" t="s">
        <v>88</v>
      </c>
      <c r="AL1231" t="s">
        <v>88</v>
      </c>
      <c r="AM1231">
        <v>4</v>
      </c>
      <c r="AN1231">
        <v>3</v>
      </c>
      <c r="AO1231" t="s">
        <v>113</v>
      </c>
      <c r="AP1231">
        <v>5</v>
      </c>
      <c r="AQ1231">
        <v>4</v>
      </c>
      <c r="AR1231">
        <v>5</v>
      </c>
      <c r="AS1231">
        <v>5</v>
      </c>
      <c r="AT1231">
        <v>4</v>
      </c>
      <c r="AU1231">
        <v>3</v>
      </c>
      <c r="AV1231">
        <v>5</v>
      </c>
      <c r="AW1231">
        <v>2</v>
      </c>
      <c r="AX1231" s="67" t="s">
        <v>88</v>
      </c>
      <c r="AY1231" t="s">
        <v>88</v>
      </c>
      <c r="BA1231">
        <v>4</v>
      </c>
      <c r="BB1231" s="67">
        <v>4</v>
      </c>
      <c r="BC1231" s="117" t="s">
        <v>134</v>
      </c>
      <c r="BF1231">
        <f t="shared" si="129"/>
        <v>0</v>
      </c>
      <c r="BG1231">
        <f t="shared" si="128"/>
        <v>0</v>
      </c>
      <c r="BH1231">
        <f t="shared" si="128"/>
        <v>0</v>
      </c>
      <c r="BI1231">
        <f t="shared" si="128"/>
        <v>0</v>
      </c>
      <c r="BJ1231">
        <f t="shared" si="128"/>
        <v>0</v>
      </c>
      <c r="BK1231">
        <f t="shared" si="128"/>
        <v>0</v>
      </c>
      <c r="BL1231">
        <f t="shared" si="132"/>
        <v>0</v>
      </c>
      <c r="BM1231">
        <f t="shared" si="130"/>
        <v>0</v>
      </c>
      <c r="BN1231">
        <f t="shared" si="130"/>
        <v>0</v>
      </c>
      <c r="BO1231">
        <f t="shared" si="130"/>
        <v>1</v>
      </c>
      <c r="BP1231">
        <f t="shared" si="130"/>
        <v>0</v>
      </c>
      <c r="BQ1231">
        <f t="shared" si="131"/>
        <v>0</v>
      </c>
      <c r="BR1231">
        <f t="shared" si="130"/>
        <v>0</v>
      </c>
      <c r="BS1231">
        <f t="shared" si="130"/>
        <v>0</v>
      </c>
      <c r="BT1231" s="256">
        <f t="shared" si="133"/>
        <v>4</v>
      </c>
    </row>
    <row r="1232" spans="2:72" x14ac:dyDescent="0.2">
      <c r="B1232" s="93" t="str">
        <f>IFERROR(VLOOKUP(TABLA!$F1232,BLIOTECAS!$C$1:$E$26,2,FALSE),"")</f>
        <v/>
      </c>
      <c r="C1232" s="93" t="str">
        <f>IFERROR(VLOOKUP(TABLA!F1232,BLIOTECAS!$C$1:$E$26,3,FALSE),"")</f>
        <v/>
      </c>
      <c r="D1232" s="290" t="s">
        <v>1069</v>
      </c>
      <c r="E1232" s="128" t="s">
        <v>8</v>
      </c>
      <c r="G1232" t="s">
        <v>46</v>
      </c>
      <c r="H1232" t="s">
        <v>44</v>
      </c>
      <c r="J1232" t="s">
        <v>34</v>
      </c>
      <c r="N1232">
        <v>5</v>
      </c>
      <c r="O1232">
        <v>5</v>
      </c>
      <c r="P1232">
        <v>5</v>
      </c>
      <c r="Q1232">
        <v>5</v>
      </c>
      <c r="R1232">
        <v>4</v>
      </c>
      <c r="S1232" t="s">
        <v>88</v>
      </c>
      <c r="T1232" t="s">
        <v>88</v>
      </c>
      <c r="U1232">
        <v>5</v>
      </c>
      <c r="V1232">
        <v>5</v>
      </c>
      <c r="W1232">
        <v>5</v>
      </c>
      <c r="X1232">
        <v>5</v>
      </c>
      <c r="Y1232">
        <v>5</v>
      </c>
      <c r="Z1232">
        <v>5</v>
      </c>
      <c r="AA1232">
        <v>5</v>
      </c>
      <c r="AB1232">
        <v>5</v>
      </c>
      <c r="AC1232">
        <v>4</v>
      </c>
      <c r="AD1232">
        <v>5</v>
      </c>
      <c r="AE1232">
        <v>4</v>
      </c>
      <c r="AF1232">
        <v>5</v>
      </c>
      <c r="AG1232">
        <v>5</v>
      </c>
      <c r="AH1232">
        <v>4</v>
      </c>
      <c r="AI1232">
        <v>4</v>
      </c>
      <c r="AJ1232">
        <v>5</v>
      </c>
      <c r="AK1232" t="s">
        <v>88</v>
      </c>
      <c r="AL1232" t="s">
        <v>88</v>
      </c>
      <c r="AN1232">
        <v>5</v>
      </c>
      <c r="AP1232">
        <v>5</v>
      </c>
      <c r="AQ1232">
        <v>5</v>
      </c>
      <c r="AR1232">
        <v>5</v>
      </c>
      <c r="AS1232">
        <v>5</v>
      </c>
      <c r="AT1232">
        <v>5</v>
      </c>
      <c r="AU1232">
        <v>5</v>
      </c>
      <c r="AV1232">
        <v>5</v>
      </c>
      <c r="AW1232">
        <v>5</v>
      </c>
      <c r="AX1232" s="67" t="s">
        <v>88</v>
      </c>
      <c r="AY1232" t="s">
        <v>88</v>
      </c>
      <c r="BA1232">
        <v>3</v>
      </c>
      <c r="BB1232" s="67">
        <v>4</v>
      </c>
      <c r="BC1232" s="117" t="s">
        <v>134</v>
      </c>
      <c r="BF1232">
        <f t="shared" si="129"/>
        <v>0</v>
      </c>
      <c r="BG1232">
        <f t="shared" si="128"/>
        <v>0</v>
      </c>
      <c r="BH1232">
        <f t="shared" si="128"/>
        <v>0</v>
      </c>
      <c r="BI1232">
        <f t="shared" si="128"/>
        <v>0</v>
      </c>
      <c r="BJ1232">
        <f t="shared" si="128"/>
        <v>0</v>
      </c>
      <c r="BK1232">
        <f t="shared" si="128"/>
        <v>0</v>
      </c>
      <c r="BL1232">
        <f t="shared" si="132"/>
        <v>0</v>
      </c>
      <c r="BM1232">
        <f t="shared" si="130"/>
        <v>0</v>
      </c>
      <c r="BN1232">
        <f t="shared" si="130"/>
        <v>0</v>
      </c>
      <c r="BO1232">
        <f t="shared" si="130"/>
        <v>0</v>
      </c>
      <c r="BP1232">
        <f t="shared" si="130"/>
        <v>0</v>
      </c>
      <c r="BQ1232">
        <f t="shared" si="131"/>
        <v>0</v>
      </c>
      <c r="BR1232">
        <f t="shared" si="130"/>
        <v>0</v>
      </c>
      <c r="BS1232">
        <f t="shared" si="130"/>
        <v>0</v>
      </c>
      <c r="BT1232" s="256">
        <f t="shared" si="133"/>
        <v>4</v>
      </c>
    </row>
    <row r="1233" spans="2:72" x14ac:dyDescent="0.2">
      <c r="B1233" s="93" t="str">
        <f>IFERROR(VLOOKUP(TABLA!$F1233,BLIOTECAS!$C$1:$E$26,2,FALSE),"")</f>
        <v>DER</v>
      </c>
      <c r="C1233" s="93" t="str">
        <f>IFERROR(VLOOKUP(TABLA!F1233,BLIOTECAS!$C$1:$E$26,3,FALSE),"")</f>
        <v>Ciencias Sociales</v>
      </c>
      <c r="D1233" s="290" t="s">
        <v>1069</v>
      </c>
      <c r="E1233" s="128" t="s">
        <v>8</v>
      </c>
      <c r="F1233" t="s">
        <v>14</v>
      </c>
      <c r="G1233" t="s">
        <v>46</v>
      </c>
      <c r="H1233" t="s">
        <v>47</v>
      </c>
      <c r="J1233" t="s">
        <v>69</v>
      </c>
      <c r="N1233">
        <v>5</v>
      </c>
      <c r="O1233">
        <v>5</v>
      </c>
      <c r="P1233">
        <v>5</v>
      </c>
      <c r="R1233">
        <v>5</v>
      </c>
      <c r="S1233" t="s">
        <v>88</v>
      </c>
      <c r="T1233" t="s">
        <v>87</v>
      </c>
      <c r="U1233">
        <v>3</v>
      </c>
      <c r="V1233">
        <v>3</v>
      </c>
      <c r="W1233">
        <v>4</v>
      </c>
      <c r="X1233">
        <v>4</v>
      </c>
      <c r="Y1233">
        <v>5</v>
      </c>
      <c r="Z1233">
        <v>5</v>
      </c>
      <c r="AA1233">
        <v>5</v>
      </c>
      <c r="AB1233">
        <v>5</v>
      </c>
      <c r="AC1233">
        <v>4</v>
      </c>
      <c r="AD1233">
        <v>4</v>
      </c>
      <c r="AE1233">
        <v>5</v>
      </c>
      <c r="AF1233">
        <v>5</v>
      </c>
      <c r="AG1233">
        <v>5</v>
      </c>
      <c r="AH1233">
        <v>5</v>
      </c>
      <c r="AI1233">
        <v>5</v>
      </c>
      <c r="AJ1233">
        <v>5</v>
      </c>
      <c r="AK1233" t="s">
        <v>88</v>
      </c>
      <c r="AL1233" t="s">
        <v>88</v>
      </c>
      <c r="AM1233">
        <v>5</v>
      </c>
      <c r="AN1233">
        <v>5</v>
      </c>
      <c r="AO1233" t="s">
        <v>516</v>
      </c>
      <c r="AP1233">
        <v>5</v>
      </c>
      <c r="AQ1233">
        <v>5</v>
      </c>
      <c r="AR1233">
        <v>5</v>
      </c>
      <c r="AS1233">
        <v>5</v>
      </c>
      <c r="AT1233">
        <v>5</v>
      </c>
      <c r="AU1233">
        <v>5</v>
      </c>
      <c r="AV1233">
        <v>5</v>
      </c>
      <c r="AW1233">
        <v>5</v>
      </c>
      <c r="AX1233" s="67" t="s">
        <v>87</v>
      </c>
      <c r="AY1233" t="s">
        <v>87</v>
      </c>
      <c r="AZ1233" t="s">
        <v>125</v>
      </c>
      <c r="BA1233">
        <v>4</v>
      </c>
      <c r="BB1233" s="67">
        <v>5</v>
      </c>
      <c r="BC1233" s="117" t="s">
        <v>134</v>
      </c>
      <c r="BD1233" t="s">
        <v>901</v>
      </c>
      <c r="BE1233" t="s">
        <v>902</v>
      </c>
      <c r="BF1233">
        <f t="shared" si="129"/>
        <v>0</v>
      </c>
      <c r="BG1233">
        <f t="shared" si="128"/>
        <v>0</v>
      </c>
      <c r="BH1233">
        <f t="shared" si="128"/>
        <v>0</v>
      </c>
      <c r="BI1233">
        <f t="shared" si="128"/>
        <v>0</v>
      </c>
      <c r="BJ1233">
        <f t="shared" si="128"/>
        <v>0</v>
      </c>
      <c r="BK1233">
        <f t="shared" si="128"/>
        <v>0</v>
      </c>
      <c r="BL1233">
        <f t="shared" si="132"/>
        <v>1</v>
      </c>
      <c r="BM1233">
        <f t="shared" si="130"/>
        <v>0</v>
      </c>
      <c r="BN1233">
        <f t="shared" si="130"/>
        <v>1</v>
      </c>
      <c r="BO1233">
        <f t="shared" si="130"/>
        <v>1</v>
      </c>
      <c r="BP1233">
        <f t="shared" si="130"/>
        <v>0</v>
      </c>
      <c r="BQ1233">
        <f t="shared" si="131"/>
        <v>0</v>
      </c>
      <c r="BR1233">
        <f t="shared" si="130"/>
        <v>0</v>
      </c>
      <c r="BS1233">
        <f t="shared" si="130"/>
        <v>0</v>
      </c>
      <c r="BT1233" s="256">
        <f t="shared" si="133"/>
        <v>4</v>
      </c>
    </row>
    <row r="1234" spans="2:72" x14ac:dyDescent="0.2">
      <c r="B1234" s="93" t="str">
        <f>IFERROR(VLOOKUP(TABLA!$F1234,BLIOTECAS!$C$1:$E$26,2,FALSE),"")</f>
        <v>FLL</v>
      </c>
      <c r="C1234" s="93" t="str">
        <f>IFERROR(VLOOKUP(TABLA!F1234,BLIOTECAS!$C$1:$E$26,3,FALSE),"")</f>
        <v>Humanidades</v>
      </c>
      <c r="D1234" s="290" t="s">
        <v>1069</v>
      </c>
      <c r="E1234" s="128" t="s">
        <v>9</v>
      </c>
      <c r="F1234" t="s">
        <v>15</v>
      </c>
      <c r="G1234" t="s">
        <v>47</v>
      </c>
      <c r="H1234" t="s">
        <v>47</v>
      </c>
      <c r="J1234" t="s">
        <v>476</v>
      </c>
      <c r="K1234" t="s">
        <v>76</v>
      </c>
      <c r="L1234" t="s">
        <v>31</v>
      </c>
      <c r="N1234">
        <v>5</v>
      </c>
      <c r="O1234">
        <v>5</v>
      </c>
      <c r="P1234">
        <v>5</v>
      </c>
      <c r="Q1234">
        <v>5</v>
      </c>
      <c r="R1234">
        <v>5</v>
      </c>
      <c r="S1234" t="s">
        <v>87</v>
      </c>
      <c r="T1234" t="s">
        <v>87</v>
      </c>
      <c r="U1234">
        <v>5</v>
      </c>
      <c r="V1234">
        <v>4</v>
      </c>
      <c r="W1234">
        <v>5</v>
      </c>
      <c r="X1234">
        <v>1</v>
      </c>
      <c r="Y1234">
        <v>5</v>
      </c>
      <c r="Z1234">
        <v>5</v>
      </c>
      <c r="AA1234">
        <v>3</v>
      </c>
      <c r="AB1234">
        <v>4</v>
      </c>
      <c r="AC1234">
        <v>5</v>
      </c>
      <c r="AD1234">
        <v>5</v>
      </c>
      <c r="AE1234">
        <v>5</v>
      </c>
      <c r="AF1234">
        <v>5</v>
      </c>
      <c r="AG1234">
        <v>5</v>
      </c>
      <c r="AH1234">
        <v>5</v>
      </c>
      <c r="AI1234">
        <v>4</v>
      </c>
      <c r="AJ1234">
        <v>4</v>
      </c>
      <c r="AK1234" t="s">
        <v>87</v>
      </c>
      <c r="AL1234" t="s">
        <v>87</v>
      </c>
      <c r="AM1234">
        <v>5</v>
      </c>
      <c r="AN1234">
        <v>5</v>
      </c>
      <c r="AO1234" t="s">
        <v>113</v>
      </c>
      <c r="AP1234">
        <v>5</v>
      </c>
      <c r="AQ1234">
        <v>5</v>
      </c>
      <c r="AR1234">
        <v>5</v>
      </c>
      <c r="AS1234">
        <v>5</v>
      </c>
      <c r="AT1234">
        <v>5</v>
      </c>
      <c r="AU1234">
        <v>5</v>
      </c>
      <c r="AV1234">
        <v>5</v>
      </c>
      <c r="AW1234">
        <v>5</v>
      </c>
      <c r="AX1234" s="67" t="s">
        <v>87</v>
      </c>
      <c r="AY1234" t="s">
        <v>87</v>
      </c>
      <c r="AZ1234" t="s">
        <v>125</v>
      </c>
      <c r="BA1234">
        <v>5</v>
      </c>
      <c r="BB1234" s="67">
        <v>5</v>
      </c>
      <c r="BC1234" s="117" t="s">
        <v>135</v>
      </c>
      <c r="BF1234">
        <f t="shared" si="129"/>
        <v>0</v>
      </c>
      <c r="BG1234">
        <f t="shared" si="128"/>
        <v>0</v>
      </c>
      <c r="BH1234">
        <f t="shared" si="128"/>
        <v>0</v>
      </c>
      <c r="BI1234">
        <f t="shared" si="128"/>
        <v>0</v>
      </c>
      <c r="BJ1234">
        <f t="shared" si="128"/>
        <v>0</v>
      </c>
      <c r="BK1234">
        <f t="shared" si="128"/>
        <v>0</v>
      </c>
      <c r="BL1234">
        <f t="shared" si="132"/>
        <v>0</v>
      </c>
      <c r="BM1234">
        <f t="shared" si="130"/>
        <v>0</v>
      </c>
      <c r="BN1234">
        <f t="shared" si="130"/>
        <v>0</v>
      </c>
      <c r="BO1234">
        <f t="shared" si="130"/>
        <v>1</v>
      </c>
      <c r="BP1234">
        <f t="shared" si="130"/>
        <v>0</v>
      </c>
      <c r="BQ1234">
        <f t="shared" si="131"/>
        <v>0</v>
      </c>
      <c r="BR1234">
        <f t="shared" si="130"/>
        <v>0</v>
      </c>
      <c r="BS1234">
        <f t="shared" si="130"/>
        <v>0</v>
      </c>
      <c r="BT1234" s="256">
        <f t="shared" si="133"/>
        <v>5</v>
      </c>
    </row>
    <row r="1235" spans="2:72" x14ac:dyDescent="0.2">
      <c r="B1235" s="93" t="str">
        <f>IFERROR(VLOOKUP(TABLA!$F1235,BLIOTECAS!$C$1:$E$26,2,FALSE),"")</f>
        <v>CPS</v>
      </c>
      <c r="C1235" s="93" t="str">
        <f>IFERROR(VLOOKUP(TABLA!F1235,BLIOTECAS!$C$1:$E$26,3,FALSE),"")</f>
        <v>Ciencias Sociales</v>
      </c>
      <c r="D1235" s="290" t="s">
        <v>1069</v>
      </c>
      <c r="E1235" s="128" t="s">
        <v>8</v>
      </c>
      <c r="F1235" t="s">
        <v>18</v>
      </c>
      <c r="G1235" t="s">
        <v>45</v>
      </c>
      <c r="H1235" t="s">
        <v>44</v>
      </c>
      <c r="J1235" t="s">
        <v>18</v>
      </c>
      <c r="K1235" t="s">
        <v>56</v>
      </c>
      <c r="N1235">
        <v>3</v>
      </c>
      <c r="O1235">
        <v>5</v>
      </c>
      <c r="P1235">
        <v>4</v>
      </c>
      <c r="Q1235">
        <v>4</v>
      </c>
      <c r="R1235">
        <v>5</v>
      </c>
      <c r="S1235" t="s">
        <v>88</v>
      </c>
      <c r="T1235" t="s">
        <v>88</v>
      </c>
      <c r="U1235">
        <v>3</v>
      </c>
      <c r="V1235">
        <v>2</v>
      </c>
      <c r="W1235">
        <v>3</v>
      </c>
      <c r="X1235">
        <v>4</v>
      </c>
      <c r="Y1235">
        <v>4</v>
      </c>
      <c r="Z1235">
        <v>4</v>
      </c>
      <c r="AA1235">
        <v>2</v>
      </c>
      <c r="AB1235">
        <v>2</v>
      </c>
      <c r="AC1235">
        <v>2</v>
      </c>
      <c r="AD1235">
        <v>3</v>
      </c>
      <c r="AE1235">
        <v>3</v>
      </c>
      <c r="AF1235">
        <v>2</v>
      </c>
      <c r="AG1235">
        <v>2</v>
      </c>
      <c r="AH1235">
        <v>3</v>
      </c>
      <c r="AI1235">
        <v>3</v>
      </c>
      <c r="AJ1235">
        <v>4</v>
      </c>
      <c r="AK1235" t="s">
        <v>88</v>
      </c>
      <c r="AL1235" t="s">
        <v>88</v>
      </c>
      <c r="AM1235">
        <v>4</v>
      </c>
      <c r="AN1235">
        <v>4</v>
      </c>
      <c r="AO1235" t="s">
        <v>115</v>
      </c>
      <c r="AP1235">
        <v>4</v>
      </c>
      <c r="AQ1235">
        <v>3</v>
      </c>
      <c r="AR1235">
        <v>4</v>
      </c>
      <c r="AS1235">
        <v>4</v>
      </c>
      <c r="AT1235">
        <v>4</v>
      </c>
      <c r="AU1235">
        <v>4</v>
      </c>
      <c r="AV1235">
        <v>4</v>
      </c>
      <c r="AW1235">
        <v>4</v>
      </c>
      <c r="AX1235" s="67" t="s">
        <v>88</v>
      </c>
      <c r="AY1235" t="s">
        <v>88</v>
      </c>
      <c r="BA1235">
        <v>5</v>
      </c>
      <c r="BB1235" s="67">
        <v>5</v>
      </c>
      <c r="BC1235" s="117" t="s">
        <v>134</v>
      </c>
      <c r="BF1235">
        <f t="shared" si="129"/>
        <v>0</v>
      </c>
      <c r="BG1235">
        <f t="shared" si="128"/>
        <v>0</v>
      </c>
      <c r="BH1235">
        <f t="shared" si="128"/>
        <v>0</v>
      </c>
      <c r="BI1235">
        <f t="shared" si="128"/>
        <v>0</v>
      </c>
      <c r="BJ1235">
        <f t="shared" si="128"/>
        <v>0</v>
      </c>
      <c r="BK1235">
        <f t="shared" si="128"/>
        <v>0</v>
      </c>
      <c r="BL1235">
        <f t="shared" si="132"/>
        <v>0</v>
      </c>
      <c r="BM1235">
        <f t="shared" si="130"/>
        <v>0</v>
      </c>
      <c r="BN1235">
        <f t="shared" si="130"/>
        <v>0</v>
      </c>
      <c r="BO1235">
        <f t="shared" si="130"/>
        <v>0</v>
      </c>
      <c r="BP1235">
        <f t="shared" si="130"/>
        <v>0</v>
      </c>
      <c r="BQ1235">
        <f t="shared" si="131"/>
        <v>0</v>
      </c>
      <c r="BR1235">
        <f t="shared" si="130"/>
        <v>1</v>
      </c>
      <c r="BS1235">
        <f t="shared" si="130"/>
        <v>0</v>
      </c>
      <c r="BT1235" s="256">
        <f t="shared" si="133"/>
        <v>4</v>
      </c>
    </row>
    <row r="1236" spans="2:72" x14ac:dyDescent="0.2">
      <c r="B1236" s="93" t="str">
        <f>IFERROR(VLOOKUP(TABLA!$F1236,BLIOTECAS!$C$1:$E$26,2,FALSE),"")</f>
        <v>FLL</v>
      </c>
      <c r="C1236" s="93" t="str">
        <f>IFERROR(VLOOKUP(TABLA!F1236,BLIOTECAS!$C$1:$E$26,3,FALSE),"")</f>
        <v>Humanidades</v>
      </c>
      <c r="D1236" s="290" t="s">
        <v>1069</v>
      </c>
      <c r="E1236" s="128" t="s">
        <v>9</v>
      </c>
      <c r="F1236" t="s">
        <v>15</v>
      </c>
      <c r="G1236" t="s">
        <v>47</v>
      </c>
      <c r="H1236" t="s">
        <v>46</v>
      </c>
      <c r="J1236" t="s">
        <v>476</v>
      </c>
      <c r="K1236" t="s">
        <v>76</v>
      </c>
      <c r="L1236" t="s">
        <v>31</v>
      </c>
      <c r="N1236">
        <v>5</v>
      </c>
      <c r="O1236">
        <v>5</v>
      </c>
      <c r="P1236">
        <v>5</v>
      </c>
      <c r="Q1236">
        <v>5</v>
      </c>
      <c r="R1236">
        <v>5</v>
      </c>
      <c r="S1236" t="s">
        <v>88</v>
      </c>
      <c r="T1236" t="s">
        <v>88</v>
      </c>
      <c r="U1236">
        <v>3</v>
      </c>
      <c r="V1236">
        <v>3</v>
      </c>
      <c r="W1236">
        <v>3</v>
      </c>
      <c r="X1236">
        <v>5</v>
      </c>
      <c r="Y1236">
        <v>5</v>
      </c>
      <c r="Z1236">
        <v>5</v>
      </c>
      <c r="AA1236">
        <v>5</v>
      </c>
      <c r="AB1236">
        <v>3</v>
      </c>
      <c r="AC1236">
        <v>5</v>
      </c>
      <c r="AD1236">
        <v>5</v>
      </c>
      <c r="AE1236">
        <v>5</v>
      </c>
      <c r="AF1236">
        <v>5</v>
      </c>
      <c r="AG1236">
        <v>5</v>
      </c>
      <c r="AH1236">
        <v>5</v>
      </c>
      <c r="AI1236">
        <v>5</v>
      </c>
      <c r="AJ1236">
        <v>5</v>
      </c>
      <c r="AK1236" t="s">
        <v>88</v>
      </c>
      <c r="AL1236" t="s">
        <v>88</v>
      </c>
      <c r="AM1236">
        <v>5</v>
      </c>
      <c r="AN1236">
        <v>5</v>
      </c>
      <c r="AO1236" t="s">
        <v>115</v>
      </c>
      <c r="AP1236">
        <v>5</v>
      </c>
      <c r="AQ1236">
        <v>5</v>
      </c>
      <c r="AR1236">
        <v>5</v>
      </c>
      <c r="AS1236">
        <v>5</v>
      </c>
      <c r="AT1236">
        <v>5</v>
      </c>
      <c r="AU1236">
        <v>5</v>
      </c>
      <c r="AV1236">
        <v>5</v>
      </c>
      <c r="AW1236">
        <v>5</v>
      </c>
      <c r="AX1236" s="67" t="s">
        <v>88</v>
      </c>
      <c r="AY1236" t="s">
        <v>88</v>
      </c>
      <c r="BA1236">
        <v>5</v>
      </c>
      <c r="BB1236" s="67">
        <v>3</v>
      </c>
      <c r="BC1236" s="117" t="s">
        <v>135</v>
      </c>
      <c r="BF1236">
        <f t="shared" si="129"/>
        <v>0</v>
      </c>
      <c r="BG1236">
        <f t="shared" si="128"/>
        <v>0</v>
      </c>
      <c r="BH1236">
        <f t="shared" si="128"/>
        <v>0</v>
      </c>
      <c r="BI1236">
        <f t="shared" si="128"/>
        <v>0</v>
      </c>
      <c r="BJ1236">
        <f t="shared" si="128"/>
        <v>0</v>
      </c>
      <c r="BK1236">
        <f t="shared" si="128"/>
        <v>0</v>
      </c>
      <c r="BL1236">
        <f t="shared" si="132"/>
        <v>0</v>
      </c>
      <c r="BM1236">
        <f t="shared" si="130"/>
        <v>0</v>
      </c>
      <c r="BN1236">
        <f t="shared" si="130"/>
        <v>0</v>
      </c>
      <c r="BO1236">
        <f t="shared" si="130"/>
        <v>0</v>
      </c>
      <c r="BP1236">
        <f t="shared" si="130"/>
        <v>0</v>
      </c>
      <c r="BQ1236">
        <f t="shared" si="131"/>
        <v>0</v>
      </c>
      <c r="BR1236">
        <f t="shared" si="130"/>
        <v>1</v>
      </c>
      <c r="BS1236">
        <f t="shared" si="130"/>
        <v>0</v>
      </c>
      <c r="BT1236" s="256">
        <f t="shared" si="133"/>
        <v>5</v>
      </c>
    </row>
    <row r="1237" spans="2:72" x14ac:dyDescent="0.2">
      <c r="B1237" s="93" t="str">
        <f>IFERROR(VLOOKUP(TABLA!$F1237,BLIOTECAS!$C$1:$E$26,2,FALSE),"")</f>
        <v>FLS</v>
      </c>
      <c r="C1237" s="93" t="str">
        <f>IFERROR(VLOOKUP(TABLA!F1237,BLIOTECAS!$C$1:$E$26,3,FALSE),"")</f>
        <v>Humanidades</v>
      </c>
      <c r="D1237" s="290" t="s">
        <v>1069</v>
      </c>
      <c r="E1237" s="128" t="s">
        <v>8</v>
      </c>
      <c r="F1237" t="s">
        <v>31</v>
      </c>
      <c r="G1237" t="s">
        <v>45</v>
      </c>
      <c r="H1237" t="s">
        <v>45</v>
      </c>
      <c r="J1237" t="s">
        <v>476</v>
      </c>
      <c r="K1237" t="s">
        <v>13</v>
      </c>
      <c r="L1237" t="s">
        <v>31</v>
      </c>
      <c r="M1237" t="s">
        <v>903</v>
      </c>
      <c r="N1237">
        <v>5</v>
      </c>
      <c r="O1237">
        <v>4</v>
      </c>
      <c r="P1237">
        <v>5</v>
      </c>
      <c r="Q1237">
        <v>3</v>
      </c>
      <c r="R1237">
        <v>5</v>
      </c>
      <c r="S1237" t="s">
        <v>88</v>
      </c>
      <c r="T1237" t="s">
        <v>88</v>
      </c>
      <c r="U1237">
        <v>3</v>
      </c>
      <c r="V1237">
        <v>3</v>
      </c>
      <c r="W1237">
        <v>3</v>
      </c>
      <c r="X1237">
        <v>3</v>
      </c>
      <c r="Y1237">
        <v>3</v>
      </c>
      <c r="Z1237">
        <v>3</v>
      </c>
      <c r="AA1237">
        <v>3</v>
      </c>
      <c r="AB1237">
        <v>3</v>
      </c>
      <c r="AC1237">
        <v>5</v>
      </c>
      <c r="AD1237">
        <v>3</v>
      </c>
      <c r="AE1237">
        <v>4</v>
      </c>
      <c r="AF1237">
        <v>5</v>
      </c>
      <c r="AG1237">
        <v>5</v>
      </c>
      <c r="AH1237">
        <v>3</v>
      </c>
      <c r="AI1237">
        <v>3</v>
      </c>
      <c r="AJ1237">
        <v>3</v>
      </c>
      <c r="AK1237" t="s">
        <v>88</v>
      </c>
      <c r="AL1237" t="s">
        <v>87</v>
      </c>
      <c r="AM1237">
        <v>3</v>
      </c>
      <c r="AN1237">
        <v>4</v>
      </c>
      <c r="AO1237" t="s">
        <v>115</v>
      </c>
      <c r="AP1237">
        <v>3</v>
      </c>
      <c r="AQ1237">
        <v>3</v>
      </c>
      <c r="AR1237">
        <v>3</v>
      </c>
      <c r="AS1237">
        <v>3</v>
      </c>
      <c r="AT1237">
        <v>3</v>
      </c>
      <c r="AU1237">
        <v>3</v>
      </c>
      <c r="AV1237">
        <v>3</v>
      </c>
      <c r="AW1237">
        <v>3</v>
      </c>
      <c r="AX1237" s="67" t="s">
        <v>88</v>
      </c>
      <c r="AY1237" t="s">
        <v>88</v>
      </c>
      <c r="BA1237">
        <v>5</v>
      </c>
      <c r="BB1237" s="67">
        <v>5</v>
      </c>
      <c r="BC1237" s="117" t="s">
        <v>135</v>
      </c>
      <c r="BF1237">
        <f t="shared" si="129"/>
        <v>0</v>
      </c>
      <c r="BG1237">
        <f t="shared" si="128"/>
        <v>0</v>
      </c>
      <c r="BH1237">
        <f t="shared" si="128"/>
        <v>0</v>
      </c>
      <c r="BI1237">
        <f t="shared" si="128"/>
        <v>0</v>
      </c>
      <c r="BJ1237">
        <f t="shared" si="128"/>
        <v>0</v>
      </c>
      <c r="BK1237">
        <f t="shared" si="128"/>
        <v>0</v>
      </c>
      <c r="BL1237">
        <f t="shared" si="132"/>
        <v>0</v>
      </c>
      <c r="BM1237">
        <f t="shared" si="130"/>
        <v>0</v>
      </c>
      <c r="BN1237">
        <f t="shared" si="130"/>
        <v>0</v>
      </c>
      <c r="BO1237">
        <f t="shared" si="130"/>
        <v>0</v>
      </c>
      <c r="BP1237">
        <f t="shared" si="130"/>
        <v>0</v>
      </c>
      <c r="BQ1237">
        <f t="shared" si="131"/>
        <v>0</v>
      </c>
      <c r="BR1237">
        <f t="shared" si="130"/>
        <v>1</v>
      </c>
      <c r="BS1237">
        <f t="shared" si="130"/>
        <v>0</v>
      </c>
      <c r="BT1237" s="256">
        <f t="shared" si="133"/>
        <v>5</v>
      </c>
    </row>
    <row r="1238" spans="2:72" x14ac:dyDescent="0.2">
      <c r="B1238" s="93" t="str">
        <f>IFERROR(VLOOKUP(TABLA!$F1238,BLIOTECAS!$C$1:$E$26,2,FALSE),"")</f>
        <v>FLL</v>
      </c>
      <c r="C1238" s="93" t="str">
        <f>IFERROR(VLOOKUP(TABLA!F1238,BLIOTECAS!$C$1:$E$26,3,FALSE),"")</f>
        <v>Humanidades</v>
      </c>
      <c r="D1238" s="290" t="s">
        <v>1069</v>
      </c>
      <c r="E1238" s="128" t="s">
        <v>8</v>
      </c>
      <c r="F1238" t="s">
        <v>15</v>
      </c>
      <c r="G1238" t="s">
        <v>46</v>
      </c>
      <c r="H1238" t="s">
        <v>46</v>
      </c>
      <c r="J1238" t="s">
        <v>476</v>
      </c>
      <c r="K1238" t="s">
        <v>76</v>
      </c>
      <c r="N1238">
        <v>5</v>
      </c>
      <c r="O1238">
        <v>5</v>
      </c>
      <c r="P1238">
        <v>5</v>
      </c>
      <c r="Q1238">
        <v>5</v>
      </c>
      <c r="R1238">
        <v>5</v>
      </c>
      <c r="S1238" t="s">
        <v>87</v>
      </c>
      <c r="T1238" t="s">
        <v>87</v>
      </c>
      <c r="U1238">
        <v>5</v>
      </c>
      <c r="V1238">
        <v>1</v>
      </c>
      <c r="W1238">
        <v>4</v>
      </c>
      <c r="X1238">
        <v>3</v>
      </c>
      <c r="Y1238">
        <v>4</v>
      </c>
      <c r="Z1238">
        <v>5</v>
      </c>
      <c r="AA1238">
        <v>5</v>
      </c>
      <c r="AB1238">
        <v>3</v>
      </c>
      <c r="AC1238">
        <v>5</v>
      </c>
      <c r="AD1238">
        <v>5</v>
      </c>
      <c r="AE1238">
        <v>3</v>
      </c>
      <c r="AF1238">
        <v>3</v>
      </c>
      <c r="AG1238">
        <v>5</v>
      </c>
      <c r="AH1238">
        <v>5</v>
      </c>
      <c r="AI1238">
        <v>3</v>
      </c>
      <c r="AJ1238">
        <v>5</v>
      </c>
      <c r="AK1238" t="s">
        <v>88</v>
      </c>
      <c r="AL1238" t="s">
        <v>88</v>
      </c>
      <c r="AM1238">
        <v>5</v>
      </c>
      <c r="AN1238">
        <v>5</v>
      </c>
      <c r="AO1238" t="s">
        <v>115</v>
      </c>
      <c r="AP1238">
        <v>5</v>
      </c>
      <c r="AQ1238">
        <v>5</v>
      </c>
      <c r="AR1238">
        <v>5</v>
      </c>
      <c r="AS1238">
        <v>5</v>
      </c>
      <c r="AT1238">
        <v>5</v>
      </c>
      <c r="AU1238">
        <v>5</v>
      </c>
      <c r="AV1238">
        <v>5</v>
      </c>
      <c r="AW1238">
        <v>4</v>
      </c>
      <c r="AX1238" s="67" t="s">
        <v>88</v>
      </c>
      <c r="AY1238" t="s">
        <v>88</v>
      </c>
      <c r="BA1238">
        <v>4</v>
      </c>
      <c r="BB1238" s="67">
        <v>5</v>
      </c>
      <c r="BC1238" s="117" t="s">
        <v>135</v>
      </c>
      <c r="BF1238">
        <f t="shared" si="129"/>
        <v>0</v>
      </c>
      <c r="BG1238">
        <f t="shared" si="128"/>
        <v>0</v>
      </c>
      <c r="BH1238">
        <f t="shared" si="128"/>
        <v>0</v>
      </c>
      <c r="BI1238">
        <f t="shared" ref="BG1238:BK1289" si="134">IF(IFERROR(FIND(BI$2,$I1238,1),0)&lt;&gt;0,1,0)</f>
        <v>0</v>
      </c>
      <c r="BJ1238">
        <f t="shared" si="134"/>
        <v>0</v>
      </c>
      <c r="BK1238">
        <f t="shared" si="134"/>
        <v>0</v>
      </c>
      <c r="BL1238">
        <f t="shared" si="132"/>
        <v>0</v>
      </c>
      <c r="BM1238">
        <f t="shared" si="130"/>
        <v>0</v>
      </c>
      <c r="BN1238">
        <f t="shared" si="130"/>
        <v>0</v>
      </c>
      <c r="BO1238">
        <f t="shared" si="130"/>
        <v>0</v>
      </c>
      <c r="BP1238">
        <f t="shared" si="130"/>
        <v>0</v>
      </c>
      <c r="BQ1238">
        <f t="shared" si="131"/>
        <v>0</v>
      </c>
      <c r="BR1238">
        <f t="shared" si="130"/>
        <v>1</v>
      </c>
      <c r="BS1238">
        <f t="shared" si="130"/>
        <v>0</v>
      </c>
      <c r="BT1238" s="256">
        <f t="shared" si="133"/>
        <v>5</v>
      </c>
    </row>
    <row r="1239" spans="2:72" x14ac:dyDescent="0.2">
      <c r="B1239" s="93" t="str">
        <f>IFERROR(VLOOKUP(TABLA!$F1239,BLIOTECAS!$C$1:$E$26,2,FALSE),"")</f>
        <v>FDI</v>
      </c>
      <c r="C1239" s="93" t="str">
        <f>IFERROR(VLOOKUP(TABLA!F1239,BLIOTECAS!$C$1:$E$26,3,FALSE),"")</f>
        <v>Ciencias Experimentales</v>
      </c>
      <c r="D1239" s="290" t="s">
        <v>1069</v>
      </c>
      <c r="E1239" s="128" t="s">
        <v>8</v>
      </c>
      <c r="F1239" t="s">
        <v>30</v>
      </c>
      <c r="G1239" t="s">
        <v>45</v>
      </c>
      <c r="H1239" t="s">
        <v>44</v>
      </c>
      <c r="J1239" t="s">
        <v>476</v>
      </c>
      <c r="K1239" t="s">
        <v>17</v>
      </c>
      <c r="L1239" t="s">
        <v>36</v>
      </c>
      <c r="N1239">
        <v>4</v>
      </c>
      <c r="O1239">
        <v>4</v>
      </c>
      <c r="P1239">
        <v>3</v>
      </c>
      <c r="Q1239">
        <v>2</v>
      </c>
      <c r="R1239">
        <v>5</v>
      </c>
      <c r="S1239" t="s">
        <v>88</v>
      </c>
      <c r="T1239" t="s">
        <v>87</v>
      </c>
      <c r="U1239">
        <v>1</v>
      </c>
      <c r="V1239">
        <v>1</v>
      </c>
      <c r="W1239">
        <v>4</v>
      </c>
      <c r="X1239">
        <v>4</v>
      </c>
      <c r="Y1239">
        <v>4</v>
      </c>
      <c r="Z1239">
        <v>4</v>
      </c>
      <c r="AA1239">
        <v>5</v>
      </c>
      <c r="AB1239">
        <v>5</v>
      </c>
      <c r="AX1239" s="67" t="s">
        <v>88</v>
      </c>
      <c r="AY1239" t="s">
        <v>88</v>
      </c>
      <c r="BA1239">
        <v>3</v>
      </c>
      <c r="BB1239" s="67">
        <v>3</v>
      </c>
      <c r="BC1239" s="117" t="s">
        <v>133</v>
      </c>
      <c r="BD1239" t="s">
        <v>904</v>
      </c>
      <c r="BF1239">
        <f t="shared" si="129"/>
        <v>0</v>
      </c>
      <c r="BG1239">
        <f t="shared" si="134"/>
        <v>0</v>
      </c>
      <c r="BH1239">
        <f t="shared" si="134"/>
        <v>0</v>
      </c>
      <c r="BI1239">
        <f t="shared" si="134"/>
        <v>0</v>
      </c>
      <c r="BJ1239">
        <f t="shared" si="134"/>
        <v>0</v>
      </c>
      <c r="BK1239">
        <f t="shared" si="134"/>
        <v>0</v>
      </c>
      <c r="BL1239">
        <f t="shared" si="132"/>
        <v>0</v>
      </c>
      <c r="BM1239">
        <f t="shared" si="130"/>
        <v>0</v>
      </c>
      <c r="BN1239">
        <f t="shared" si="130"/>
        <v>0</v>
      </c>
      <c r="BO1239">
        <f t="shared" si="130"/>
        <v>0</v>
      </c>
      <c r="BP1239">
        <f t="shared" si="130"/>
        <v>0</v>
      </c>
      <c r="BQ1239">
        <f t="shared" si="131"/>
        <v>0</v>
      </c>
      <c r="BR1239">
        <f t="shared" si="130"/>
        <v>0</v>
      </c>
      <c r="BS1239">
        <f t="shared" si="130"/>
        <v>0</v>
      </c>
      <c r="BT1239" s="256">
        <f t="shared" si="133"/>
        <v>3</v>
      </c>
    </row>
    <row r="1240" spans="2:72" x14ac:dyDescent="0.2">
      <c r="B1240" s="93" t="str">
        <f>IFERROR(VLOOKUP(TABLA!$F1240,BLIOTECAS!$C$1:$E$26,2,FALSE),"")</f>
        <v>CPS</v>
      </c>
      <c r="C1240" s="93" t="str">
        <f>IFERROR(VLOOKUP(TABLA!F1240,BLIOTECAS!$C$1:$E$26,3,FALSE),"")</f>
        <v>Ciencias Sociales</v>
      </c>
      <c r="D1240" s="290" t="s">
        <v>1069</v>
      </c>
      <c r="E1240" s="128" t="s">
        <v>9</v>
      </c>
      <c r="F1240" t="s">
        <v>18</v>
      </c>
      <c r="G1240" t="s">
        <v>47</v>
      </c>
      <c r="H1240" t="s">
        <v>44</v>
      </c>
      <c r="J1240" t="s">
        <v>18</v>
      </c>
      <c r="N1240">
        <v>4</v>
      </c>
      <c r="O1240">
        <v>5</v>
      </c>
      <c r="P1240">
        <v>5</v>
      </c>
      <c r="Q1240">
        <v>3</v>
      </c>
      <c r="S1240" t="s">
        <v>88</v>
      </c>
      <c r="T1240" t="s">
        <v>88</v>
      </c>
      <c r="U1240">
        <v>2</v>
      </c>
      <c r="V1240">
        <v>2</v>
      </c>
      <c r="W1240">
        <v>2</v>
      </c>
      <c r="X1240">
        <v>5</v>
      </c>
      <c r="Y1240">
        <v>5</v>
      </c>
      <c r="Z1240">
        <v>4</v>
      </c>
      <c r="AA1240">
        <v>5</v>
      </c>
      <c r="AB1240">
        <v>5</v>
      </c>
      <c r="AC1240">
        <v>4</v>
      </c>
      <c r="AD1240">
        <v>4</v>
      </c>
      <c r="AE1240">
        <v>4</v>
      </c>
      <c r="AF1240">
        <v>4</v>
      </c>
      <c r="AG1240">
        <v>4</v>
      </c>
      <c r="AH1240">
        <v>4</v>
      </c>
      <c r="AI1240">
        <v>4</v>
      </c>
      <c r="AJ1240">
        <v>4</v>
      </c>
      <c r="AK1240" t="s">
        <v>88</v>
      </c>
      <c r="AL1240" t="s">
        <v>88</v>
      </c>
      <c r="AM1240">
        <v>4</v>
      </c>
      <c r="AN1240">
        <v>4</v>
      </c>
      <c r="AO1240" t="s">
        <v>113</v>
      </c>
      <c r="AP1240">
        <v>4</v>
      </c>
      <c r="AQ1240">
        <v>4</v>
      </c>
      <c r="AR1240">
        <v>4</v>
      </c>
      <c r="AS1240">
        <v>4</v>
      </c>
      <c r="AT1240">
        <v>4</v>
      </c>
      <c r="AU1240">
        <v>4</v>
      </c>
      <c r="AV1240">
        <v>4</v>
      </c>
      <c r="AW1240">
        <v>4</v>
      </c>
      <c r="AX1240" s="67" t="s">
        <v>88</v>
      </c>
      <c r="AY1240" t="s">
        <v>88</v>
      </c>
      <c r="BA1240">
        <v>5</v>
      </c>
      <c r="BB1240" s="67">
        <v>5</v>
      </c>
      <c r="BC1240" s="117" t="s">
        <v>135</v>
      </c>
      <c r="BF1240">
        <f t="shared" si="129"/>
        <v>0</v>
      </c>
      <c r="BG1240">
        <f t="shared" si="134"/>
        <v>0</v>
      </c>
      <c r="BH1240">
        <f t="shared" si="134"/>
        <v>0</v>
      </c>
      <c r="BI1240">
        <f t="shared" si="134"/>
        <v>0</v>
      </c>
      <c r="BJ1240">
        <f t="shared" si="134"/>
        <v>0</v>
      </c>
      <c r="BK1240">
        <f t="shared" si="134"/>
        <v>0</v>
      </c>
      <c r="BL1240">
        <f t="shared" si="132"/>
        <v>0</v>
      </c>
      <c r="BM1240">
        <f t="shared" si="130"/>
        <v>0</v>
      </c>
      <c r="BN1240">
        <f t="shared" si="130"/>
        <v>0</v>
      </c>
      <c r="BO1240">
        <f t="shared" si="130"/>
        <v>1</v>
      </c>
      <c r="BP1240">
        <f t="shared" si="130"/>
        <v>0</v>
      </c>
      <c r="BQ1240">
        <f t="shared" si="131"/>
        <v>0</v>
      </c>
      <c r="BR1240">
        <f t="shared" si="130"/>
        <v>0</v>
      </c>
      <c r="BS1240">
        <f t="shared" si="130"/>
        <v>0</v>
      </c>
      <c r="BT1240" s="256">
        <f t="shared" si="133"/>
        <v>5</v>
      </c>
    </row>
    <row r="1241" spans="2:72" x14ac:dyDescent="0.2">
      <c r="B1241" s="93" t="str">
        <f>IFERROR(VLOOKUP(TABLA!$F1241,BLIOTECAS!$C$1:$E$26,2,FALSE),"")</f>
        <v>EDU</v>
      </c>
      <c r="C1241" s="93" t="str">
        <f>IFERROR(VLOOKUP(TABLA!F1241,BLIOTECAS!$C$1:$E$26,3,FALSE),"")</f>
        <v>Humanidades</v>
      </c>
      <c r="D1241" s="290" t="s">
        <v>1069</v>
      </c>
      <c r="E1241" s="128" t="s">
        <v>8</v>
      </c>
      <c r="F1241" t="s">
        <v>16</v>
      </c>
      <c r="G1241" t="s">
        <v>44</v>
      </c>
      <c r="H1241" t="s">
        <v>44</v>
      </c>
      <c r="BF1241">
        <f t="shared" si="129"/>
        <v>0</v>
      </c>
      <c r="BG1241">
        <f t="shared" si="134"/>
        <v>0</v>
      </c>
      <c r="BH1241">
        <f t="shared" si="134"/>
        <v>0</v>
      </c>
      <c r="BI1241">
        <f t="shared" si="134"/>
        <v>0</v>
      </c>
      <c r="BJ1241">
        <f t="shared" si="134"/>
        <v>0</v>
      </c>
      <c r="BK1241">
        <f t="shared" si="134"/>
        <v>0</v>
      </c>
      <c r="BL1241">
        <f t="shared" si="132"/>
        <v>0</v>
      </c>
      <c r="BM1241">
        <f t="shared" si="130"/>
        <v>0</v>
      </c>
      <c r="BN1241">
        <f t="shared" si="130"/>
        <v>0</v>
      </c>
      <c r="BO1241">
        <f t="shared" si="130"/>
        <v>0</v>
      </c>
      <c r="BP1241">
        <f t="shared" si="130"/>
        <v>0</v>
      </c>
      <c r="BQ1241">
        <f t="shared" si="131"/>
        <v>0</v>
      </c>
      <c r="BR1241">
        <f t="shared" si="130"/>
        <v>0</v>
      </c>
      <c r="BS1241">
        <f t="shared" si="130"/>
        <v>0</v>
      </c>
      <c r="BT1241" s="256" t="str">
        <f t="shared" si="133"/>
        <v>NC</v>
      </c>
    </row>
    <row r="1242" spans="2:72" x14ac:dyDescent="0.2">
      <c r="B1242" s="93" t="str">
        <f>IFERROR(VLOOKUP(TABLA!$F1242,BLIOTECAS!$C$1:$E$26,2,FALSE),"")</f>
        <v/>
      </c>
      <c r="C1242" s="93" t="str">
        <f>IFERROR(VLOOKUP(TABLA!F1242,BLIOTECAS!$C$1:$E$26,3,FALSE),"")</f>
        <v/>
      </c>
      <c r="BF1242">
        <f t="shared" si="129"/>
        <v>0</v>
      </c>
      <c r="BG1242">
        <f t="shared" si="134"/>
        <v>0</v>
      </c>
      <c r="BH1242">
        <f t="shared" si="134"/>
        <v>0</v>
      </c>
      <c r="BI1242">
        <f t="shared" si="134"/>
        <v>0</v>
      </c>
      <c r="BJ1242">
        <f t="shared" si="134"/>
        <v>0</v>
      </c>
      <c r="BK1242">
        <f t="shared" si="134"/>
        <v>0</v>
      </c>
      <c r="BL1242">
        <f t="shared" si="132"/>
        <v>0</v>
      </c>
      <c r="BM1242">
        <f t="shared" si="130"/>
        <v>0</v>
      </c>
      <c r="BN1242">
        <f t="shared" si="130"/>
        <v>0</v>
      </c>
      <c r="BO1242">
        <f t="shared" si="130"/>
        <v>0</v>
      </c>
      <c r="BP1242">
        <f t="shared" si="130"/>
        <v>0</v>
      </c>
      <c r="BQ1242">
        <f t="shared" si="131"/>
        <v>0</v>
      </c>
      <c r="BR1242">
        <f t="shared" si="130"/>
        <v>0</v>
      </c>
      <c r="BS1242">
        <f t="shared" si="130"/>
        <v>0</v>
      </c>
      <c r="BT1242" s="256" t="str">
        <f t="shared" si="133"/>
        <v>NC</v>
      </c>
    </row>
    <row r="1243" spans="2:72" x14ac:dyDescent="0.2">
      <c r="B1243" s="93" t="str">
        <f>IFERROR(VLOOKUP(TABLA!$F1243,BLIOTECAS!$C$1:$E$26,2,FALSE),"")</f>
        <v/>
      </c>
      <c r="C1243" s="93" t="str">
        <f>IFERROR(VLOOKUP(TABLA!F1243,BLIOTECAS!$C$1:$E$26,3,FALSE),"")</f>
        <v/>
      </c>
      <c r="BF1243">
        <f t="shared" si="129"/>
        <v>0</v>
      </c>
      <c r="BG1243">
        <f t="shared" si="134"/>
        <v>0</v>
      </c>
      <c r="BH1243">
        <f t="shared" si="134"/>
        <v>0</v>
      </c>
      <c r="BI1243">
        <f t="shared" si="134"/>
        <v>0</v>
      </c>
      <c r="BJ1243">
        <f t="shared" si="134"/>
        <v>0</v>
      </c>
      <c r="BK1243">
        <f t="shared" si="134"/>
        <v>0</v>
      </c>
      <c r="BL1243">
        <f t="shared" si="132"/>
        <v>0</v>
      </c>
      <c r="BM1243">
        <f t="shared" si="130"/>
        <v>0</v>
      </c>
      <c r="BN1243">
        <f t="shared" si="130"/>
        <v>0</v>
      </c>
      <c r="BO1243">
        <f t="shared" si="130"/>
        <v>0</v>
      </c>
      <c r="BP1243">
        <f t="shared" si="130"/>
        <v>0</v>
      </c>
      <c r="BQ1243">
        <f t="shared" si="131"/>
        <v>0</v>
      </c>
      <c r="BR1243">
        <f t="shared" si="130"/>
        <v>0</v>
      </c>
      <c r="BS1243">
        <f t="shared" si="130"/>
        <v>0</v>
      </c>
      <c r="BT1243" s="256" t="str">
        <f t="shared" si="133"/>
        <v>NC</v>
      </c>
    </row>
    <row r="1244" spans="2:72" x14ac:dyDescent="0.2">
      <c r="B1244" s="93" t="str">
        <f>IFERROR(VLOOKUP(TABLA!$F1244,BLIOTECAS!$C$1:$E$26,2,FALSE),"")</f>
        <v/>
      </c>
      <c r="C1244" s="93" t="str">
        <f>IFERROR(VLOOKUP(TABLA!F1244,BLIOTECAS!$C$1:$E$26,3,FALSE),"")</f>
        <v/>
      </c>
      <c r="BF1244">
        <f t="shared" si="129"/>
        <v>0</v>
      </c>
      <c r="BG1244">
        <f t="shared" si="134"/>
        <v>0</v>
      </c>
      <c r="BH1244">
        <f t="shared" si="134"/>
        <v>0</v>
      </c>
      <c r="BI1244">
        <f t="shared" si="134"/>
        <v>0</v>
      </c>
      <c r="BJ1244">
        <f t="shared" si="134"/>
        <v>0</v>
      </c>
      <c r="BK1244">
        <f t="shared" si="134"/>
        <v>0</v>
      </c>
      <c r="BL1244">
        <f t="shared" si="132"/>
        <v>0</v>
      </c>
      <c r="BM1244">
        <f t="shared" si="130"/>
        <v>0</v>
      </c>
      <c r="BN1244">
        <f t="shared" ref="BM1244:BS1286" si="135">IF(IFERROR(FIND(BN$2,$AO1244,1),0)&lt;&gt;0,1,0)</f>
        <v>0</v>
      </c>
      <c r="BO1244">
        <f t="shared" si="135"/>
        <v>0</v>
      </c>
      <c r="BP1244">
        <f t="shared" si="135"/>
        <v>0</v>
      </c>
      <c r="BQ1244">
        <f t="shared" si="131"/>
        <v>0</v>
      </c>
      <c r="BR1244">
        <f t="shared" si="135"/>
        <v>0</v>
      </c>
      <c r="BS1244">
        <f t="shared" si="135"/>
        <v>0</v>
      </c>
      <c r="BT1244" s="256" t="str">
        <f t="shared" si="133"/>
        <v>NC</v>
      </c>
    </row>
    <row r="1245" spans="2:72" x14ac:dyDescent="0.2">
      <c r="B1245" s="93" t="str">
        <f>IFERROR(VLOOKUP(TABLA!$F1245,BLIOTECAS!$C$1:$E$26,2,FALSE),"")</f>
        <v/>
      </c>
      <c r="C1245" s="93" t="str">
        <f>IFERROR(VLOOKUP(TABLA!F1245,BLIOTECAS!$C$1:$E$26,3,FALSE),"")</f>
        <v/>
      </c>
      <c r="BF1245">
        <f t="shared" si="129"/>
        <v>0</v>
      </c>
      <c r="BG1245">
        <f t="shared" si="134"/>
        <v>0</v>
      </c>
      <c r="BH1245">
        <f t="shared" si="134"/>
        <v>0</v>
      </c>
      <c r="BI1245">
        <f t="shared" si="134"/>
        <v>0</v>
      </c>
      <c r="BJ1245">
        <f t="shared" si="134"/>
        <v>0</v>
      </c>
      <c r="BK1245">
        <f t="shared" si="134"/>
        <v>0</v>
      </c>
      <c r="BL1245">
        <f t="shared" si="132"/>
        <v>0</v>
      </c>
      <c r="BM1245">
        <f t="shared" si="135"/>
        <v>0</v>
      </c>
      <c r="BN1245">
        <f t="shared" si="135"/>
        <v>0</v>
      </c>
      <c r="BO1245">
        <f t="shared" si="135"/>
        <v>0</v>
      </c>
      <c r="BP1245">
        <f t="shared" si="135"/>
        <v>0</v>
      </c>
      <c r="BQ1245">
        <f t="shared" si="131"/>
        <v>0</v>
      </c>
      <c r="BR1245">
        <f t="shared" si="135"/>
        <v>0</v>
      </c>
      <c r="BS1245">
        <f t="shared" si="135"/>
        <v>0</v>
      </c>
      <c r="BT1245" s="256" t="str">
        <f t="shared" si="133"/>
        <v>NC</v>
      </c>
    </row>
    <row r="1246" spans="2:72" x14ac:dyDescent="0.2">
      <c r="B1246" s="93" t="str">
        <f>IFERROR(VLOOKUP(TABLA!$F1246,BLIOTECAS!$C$1:$E$26,2,FALSE),"")</f>
        <v/>
      </c>
      <c r="C1246" s="93" t="str">
        <f>IFERROR(VLOOKUP(TABLA!F1246,BLIOTECAS!$C$1:$E$26,3,FALSE),"")</f>
        <v/>
      </c>
      <c r="BF1246">
        <f t="shared" si="129"/>
        <v>0</v>
      </c>
      <c r="BG1246">
        <f t="shared" si="134"/>
        <v>0</v>
      </c>
      <c r="BH1246">
        <f t="shared" si="134"/>
        <v>0</v>
      </c>
      <c r="BI1246">
        <f t="shared" si="134"/>
        <v>0</v>
      </c>
      <c r="BJ1246">
        <f t="shared" si="134"/>
        <v>0</v>
      </c>
      <c r="BK1246">
        <f t="shared" si="134"/>
        <v>0</v>
      </c>
      <c r="BL1246">
        <f t="shared" si="132"/>
        <v>0</v>
      </c>
      <c r="BM1246">
        <f t="shared" si="135"/>
        <v>0</v>
      </c>
      <c r="BN1246">
        <f t="shared" si="135"/>
        <v>0</v>
      </c>
      <c r="BO1246">
        <f t="shared" si="135"/>
        <v>0</v>
      </c>
      <c r="BP1246">
        <f t="shared" si="135"/>
        <v>0</v>
      </c>
      <c r="BQ1246">
        <f t="shared" si="131"/>
        <v>0</v>
      </c>
      <c r="BR1246">
        <f t="shared" si="135"/>
        <v>0</v>
      </c>
      <c r="BS1246">
        <f t="shared" si="135"/>
        <v>0</v>
      </c>
      <c r="BT1246" s="256" t="str">
        <f t="shared" si="133"/>
        <v>NC</v>
      </c>
    </row>
    <row r="1247" spans="2:72" x14ac:dyDescent="0.2">
      <c r="B1247" s="93" t="str">
        <f>IFERROR(VLOOKUP(TABLA!$F1247,BLIOTECAS!$C$1:$E$26,2,FALSE),"")</f>
        <v/>
      </c>
      <c r="C1247" s="93" t="str">
        <f>IFERROR(VLOOKUP(TABLA!F1247,BLIOTECAS!$C$1:$E$26,3,FALSE),"")</f>
        <v/>
      </c>
      <c r="BF1247">
        <f t="shared" si="129"/>
        <v>0</v>
      </c>
      <c r="BG1247">
        <f t="shared" si="134"/>
        <v>0</v>
      </c>
      <c r="BH1247">
        <f t="shared" si="134"/>
        <v>0</v>
      </c>
      <c r="BI1247">
        <f t="shared" si="134"/>
        <v>0</v>
      </c>
      <c r="BJ1247">
        <f t="shared" si="134"/>
        <v>0</v>
      </c>
      <c r="BK1247">
        <f t="shared" si="134"/>
        <v>0</v>
      </c>
      <c r="BL1247">
        <f t="shared" si="132"/>
        <v>0</v>
      </c>
      <c r="BM1247">
        <f t="shared" si="135"/>
        <v>0</v>
      </c>
      <c r="BN1247">
        <f t="shared" si="135"/>
        <v>0</v>
      </c>
      <c r="BO1247">
        <f t="shared" si="135"/>
        <v>0</v>
      </c>
      <c r="BP1247">
        <f t="shared" si="135"/>
        <v>0</v>
      </c>
      <c r="BQ1247">
        <f t="shared" si="131"/>
        <v>0</v>
      </c>
      <c r="BR1247">
        <f t="shared" si="135"/>
        <v>0</v>
      </c>
      <c r="BS1247">
        <f t="shared" si="135"/>
        <v>0</v>
      </c>
      <c r="BT1247" s="256" t="str">
        <f t="shared" si="133"/>
        <v>NC</v>
      </c>
    </row>
    <row r="1248" spans="2:72" x14ac:dyDescent="0.2">
      <c r="B1248" s="93" t="str">
        <f>IFERROR(VLOOKUP(TABLA!$F1248,BLIOTECAS!$C$1:$E$26,2,FALSE),"")</f>
        <v/>
      </c>
      <c r="C1248" s="93" t="str">
        <f>IFERROR(VLOOKUP(TABLA!F1248,BLIOTECAS!$C$1:$E$26,3,FALSE),"")</f>
        <v/>
      </c>
      <c r="BF1248">
        <f t="shared" si="129"/>
        <v>0</v>
      </c>
      <c r="BG1248">
        <f t="shared" si="134"/>
        <v>0</v>
      </c>
      <c r="BH1248">
        <f t="shared" si="134"/>
        <v>0</v>
      </c>
      <c r="BI1248">
        <f t="shared" si="134"/>
        <v>0</v>
      </c>
      <c r="BJ1248">
        <f t="shared" si="134"/>
        <v>0</v>
      </c>
      <c r="BK1248">
        <f t="shared" si="134"/>
        <v>0</v>
      </c>
      <c r="BL1248">
        <f t="shared" si="132"/>
        <v>0</v>
      </c>
      <c r="BM1248">
        <f t="shared" si="135"/>
        <v>0</v>
      </c>
      <c r="BN1248">
        <f t="shared" si="135"/>
        <v>0</v>
      </c>
      <c r="BO1248">
        <f t="shared" si="135"/>
        <v>0</v>
      </c>
      <c r="BP1248">
        <f t="shared" si="135"/>
        <v>0</v>
      </c>
      <c r="BQ1248">
        <f t="shared" si="131"/>
        <v>0</v>
      </c>
      <c r="BR1248">
        <f t="shared" si="135"/>
        <v>0</v>
      </c>
      <c r="BS1248">
        <f t="shared" si="135"/>
        <v>0</v>
      </c>
      <c r="BT1248" s="256" t="str">
        <f t="shared" si="133"/>
        <v>NC</v>
      </c>
    </row>
    <row r="1249" spans="2:72" x14ac:dyDescent="0.2">
      <c r="B1249" s="93" t="str">
        <f>IFERROR(VLOOKUP(TABLA!$F1249,BLIOTECAS!$C$1:$E$26,2,FALSE),"")</f>
        <v/>
      </c>
      <c r="C1249" s="93" t="str">
        <f>IFERROR(VLOOKUP(TABLA!F1249,BLIOTECAS!$C$1:$E$26,3,FALSE),"")</f>
        <v/>
      </c>
      <c r="BF1249">
        <f t="shared" si="129"/>
        <v>0</v>
      </c>
      <c r="BG1249">
        <f t="shared" si="134"/>
        <v>0</v>
      </c>
      <c r="BH1249">
        <f t="shared" si="134"/>
        <v>0</v>
      </c>
      <c r="BI1249">
        <f t="shared" si="134"/>
        <v>0</v>
      </c>
      <c r="BJ1249">
        <f t="shared" si="134"/>
        <v>0</v>
      </c>
      <c r="BK1249">
        <f t="shared" si="134"/>
        <v>0</v>
      </c>
      <c r="BL1249">
        <f t="shared" si="132"/>
        <v>0</v>
      </c>
      <c r="BM1249">
        <f t="shared" si="135"/>
        <v>0</v>
      </c>
      <c r="BN1249">
        <f t="shared" si="135"/>
        <v>0</v>
      </c>
      <c r="BO1249">
        <f t="shared" si="135"/>
        <v>0</v>
      </c>
      <c r="BP1249">
        <f t="shared" si="135"/>
        <v>0</v>
      </c>
      <c r="BQ1249">
        <f t="shared" si="131"/>
        <v>0</v>
      </c>
      <c r="BR1249">
        <f t="shared" si="135"/>
        <v>0</v>
      </c>
      <c r="BS1249">
        <f t="shared" si="135"/>
        <v>0</v>
      </c>
      <c r="BT1249" s="256" t="str">
        <f t="shared" si="133"/>
        <v>NC</v>
      </c>
    </row>
    <row r="1250" spans="2:72" x14ac:dyDescent="0.2">
      <c r="B1250" s="93" t="str">
        <f>IFERROR(VLOOKUP(TABLA!$F1250,BLIOTECAS!$C$1:$E$26,2,FALSE),"")</f>
        <v/>
      </c>
      <c r="C1250" s="93" t="str">
        <f>IFERROR(VLOOKUP(TABLA!F1250,BLIOTECAS!$C$1:$E$26,3,FALSE),"")</f>
        <v/>
      </c>
      <c r="BF1250">
        <f t="shared" si="129"/>
        <v>0</v>
      </c>
      <c r="BG1250">
        <f t="shared" si="134"/>
        <v>0</v>
      </c>
      <c r="BH1250">
        <f t="shared" si="134"/>
        <v>0</v>
      </c>
      <c r="BI1250">
        <f t="shared" si="134"/>
        <v>0</v>
      </c>
      <c r="BJ1250">
        <f t="shared" si="134"/>
        <v>0</v>
      </c>
      <c r="BK1250">
        <f t="shared" si="134"/>
        <v>0</v>
      </c>
      <c r="BL1250">
        <f t="shared" si="132"/>
        <v>0</v>
      </c>
      <c r="BM1250">
        <f t="shared" si="135"/>
        <v>0</v>
      </c>
      <c r="BN1250">
        <f t="shared" si="135"/>
        <v>0</v>
      </c>
      <c r="BO1250">
        <f t="shared" si="135"/>
        <v>0</v>
      </c>
      <c r="BP1250">
        <f t="shared" si="135"/>
        <v>0</v>
      </c>
      <c r="BQ1250">
        <f t="shared" si="131"/>
        <v>0</v>
      </c>
      <c r="BR1250">
        <f t="shared" si="135"/>
        <v>0</v>
      </c>
      <c r="BS1250">
        <f t="shared" si="135"/>
        <v>0</v>
      </c>
      <c r="BT1250" s="256" t="str">
        <f t="shared" si="133"/>
        <v>NC</v>
      </c>
    </row>
    <row r="1251" spans="2:72" x14ac:dyDescent="0.2">
      <c r="B1251" s="93" t="str">
        <f>IFERROR(VLOOKUP(TABLA!$F1251,BLIOTECAS!$C$1:$E$26,2,FALSE),"")</f>
        <v/>
      </c>
      <c r="C1251" s="93" t="str">
        <f>IFERROR(VLOOKUP(TABLA!F1251,BLIOTECAS!$C$1:$E$26,3,FALSE),"")</f>
        <v/>
      </c>
      <c r="BF1251">
        <f t="shared" si="129"/>
        <v>0</v>
      </c>
      <c r="BG1251">
        <f t="shared" si="134"/>
        <v>0</v>
      </c>
      <c r="BH1251">
        <f t="shared" si="134"/>
        <v>0</v>
      </c>
      <c r="BI1251">
        <f t="shared" si="134"/>
        <v>0</v>
      </c>
      <c r="BJ1251">
        <f t="shared" si="134"/>
        <v>0</v>
      </c>
      <c r="BK1251">
        <f t="shared" si="134"/>
        <v>0</v>
      </c>
      <c r="BL1251">
        <f t="shared" si="132"/>
        <v>0</v>
      </c>
      <c r="BM1251">
        <f t="shared" si="135"/>
        <v>0</v>
      </c>
      <c r="BN1251">
        <f t="shared" si="135"/>
        <v>0</v>
      </c>
      <c r="BO1251">
        <f t="shared" si="135"/>
        <v>0</v>
      </c>
      <c r="BP1251">
        <f t="shared" si="135"/>
        <v>0</v>
      </c>
      <c r="BQ1251">
        <f t="shared" si="131"/>
        <v>0</v>
      </c>
      <c r="BR1251">
        <f t="shared" si="135"/>
        <v>0</v>
      </c>
      <c r="BS1251">
        <f t="shared" si="135"/>
        <v>0</v>
      </c>
      <c r="BT1251" s="256" t="str">
        <f t="shared" si="133"/>
        <v>NC</v>
      </c>
    </row>
    <row r="1252" spans="2:72" x14ac:dyDescent="0.2">
      <c r="B1252" s="93" t="str">
        <f>IFERROR(VLOOKUP(TABLA!$F1252,BLIOTECAS!$C$1:$E$26,2,FALSE),"")</f>
        <v/>
      </c>
      <c r="C1252" s="93" t="str">
        <f>IFERROR(VLOOKUP(TABLA!F1252,BLIOTECAS!$C$1:$E$26,3,FALSE),"")</f>
        <v/>
      </c>
      <c r="BF1252">
        <f t="shared" si="129"/>
        <v>0</v>
      </c>
      <c r="BG1252">
        <f t="shared" si="134"/>
        <v>0</v>
      </c>
      <c r="BH1252">
        <f t="shared" si="134"/>
        <v>0</v>
      </c>
      <c r="BI1252">
        <f t="shared" si="134"/>
        <v>0</v>
      </c>
      <c r="BJ1252">
        <f t="shared" si="134"/>
        <v>0</v>
      </c>
      <c r="BK1252">
        <f t="shared" si="134"/>
        <v>0</v>
      </c>
      <c r="BL1252">
        <f t="shared" si="132"/>
        <v>0</v>
      </c>
      <c r="BM1252">
        <f t="shared" si="135"/>
        <v>0</v>
      </c>
      <c r="BN1252">
        <f t="shared" si="135"/>
        <v>0</v>
      </c>
      <c r="BO1252">
        <f t="shared" si="135"/>
        <v>0</v>
      </c>
      <c r="BP1252">
        <f t="shared" si="135"/>
        <v>0</v>
      </c>
      <c r="BQ1252">
        <f t="shared" si="131"/>
        <v>0</v>
      </c>
      <c r="BR1252">
        <f t="shared" si="135"/>
        <v>0</v>
      </c>
      <c r="BS1252">
        <f t="shared" si="135"/>
        <v>0</v>
      </c>
      <c r="BT1252" s="256" t="str">
        <f t="shared" si="133"/>
        <v>NC</v>
      </c>
    </row>
    <row r="1253" spans="2:72" x14ac:dyDescent="0.2">
      <c r="B1253" s="93" t="str">
        <f>IFERROR(VLOOKUP(TABLA!$F1253,BLIOTECAS!$C$1:$E$26,2,FALSE),"")</f>
        <v/>
      </c>
      <c r="C1253" s="93" t="str">
        <f>IFERROR(VLOOKUP(TABLA!F1253,BLIOTECAS!$C$1:$E$26,3,FALSE),"")</f>
        <v/>
      </c>
      <c r="BF1253">
        <f t="shared" si="129"/>
        <v>0</v>
      </c>
      <c r="BG1253">
        <f t="shared" si="134"/>
        <v>0</v>
      </c>
      <c r="BH1253">
        <f t="shared" si="134"/>
        <v>0</v>
      </c>
      <c r="BI1253">
        <f t="shared" si="134"/>
        <v>0</v>
      </c>
      <c r="BJ1253">
        <f t="shared" si="134"/>
        <v>0</v>
      </c>
      <c r="BK1253">
        <f t="shared" si="134"/>
        <v>0</v>
      </c>
      <c r="BL1253">
        <f t="shared" si="132"/>
        <v>0</v>
      </c>
      <c r="BM1253">
        <f t="shared" si="135"/>
        <v>0</v>
      </c>
      <c r="BN1253">
        <f t="shared" si="135"/>
        <v>0</v>
      </c>
      <c r="BO1253">
        <f t="shared" si="135"/>
        <v>0</v>
      </c>
      <c r="BP1253">
        <f t="shared" si="135"/>
        <v>0</v>
      </c>
      <c r="BQ1253">
        <f t="shared" si="131"/>
        <v>0</v>
      </c>
      <c r="BR1253">
        <f t="shared" si="135"/>
        <v>0</v>
      </c>
      <c r="BS1253">
        <f t="shared" si="135"/>
        <v>0</v>
      </c>
      <c r="BT1253" s="256" t="str">
        <f t="shared" si="133"/>
        <v>NC</v>
      </c>
    </row>
    <row r="1254" spans="2:72" x14ac:dyDescent="0.2">
      <c r="B1254" s="93" t="str">
        <f>IFERROR(VLOOKUP(TABLA!$F1254,BLIOTECAS!$C$1:$E$26,2,FALSE),"")</f>
        <v/>
      </c>
      <c r="C1254" s="93" t="str">
        <f>IFERROR(VLOOKUP(TABLA!F1254,BLIOTECAS!$C$1:$E$26,3,FALSE),"")</f>
        <v/>
      </c>
      <c r="BF1254">
        <f t="shared" si="129"/>
        <v>0</v>
      </c>
      <c r="BG1254">
        <f t="shared" si="134"/>
        <v>0</v>
      </c>
      <c r="BH1254">
        <f t="shared" si="134"/>
        <v>0</v>
      </c>
      <c r="BI1254">
        <f t="shared" si="134"/>
        <v>0</v>
      </c>
      <c r="BJ1254">
        <f t="shared" si="134"/>
        <v>0</v>
      </c>
      <c r="BK1254">
        <f t="shared" si="134"/>
        <v>0</v>
      </c>
      <c r="BL1254">
        <f t="shared" si="132"/>
        <v>0</v>
      </c>
      <c r="BM1254">
        <f t="shared" si="135"/>
        <v>0</v>
      </c>
      <c r="BN1254">
        <f t="shared" si="135"/>
        <v>0</v>
      </c>
      <c r="BO1254">
        <f t="shared" si="135"/>
        <v>0</v>
      </c>
      <c r="BP1254">
        <f t="shared" si="135"/>
        <v>0</v>
      </c>
      <c r="BQ1254">
        <f t="shared" si="131"/>
        <v>0</v>
      </c>
      <c r="BR1254">
        <f t="shared" si="135"/>
        <v>0</v>
      </c>
      <c r="BS1254">
        <f t="shared" si="135"/>
        <v>0</v>
      </c>
      <c r="BT1254" s="256" t="str">
        <f t="shared" si="133"/>
        <v>NC</v>
      </c>
    </row>
    <row r="1255" spans="2:72" x14ac:dyDescent="0.2">
      <c r="B1255" s="93" t="str">
        <f>IFERROR(VLOOKUP(TABLA!$F1255,BLIOTECAS!$C$1:$E$26,2,FALSE),"")</f>
        <v/>
      </c>
      <c r="C1255" s="93" t="str">
        <f>IFERROR(VLOOKUP(TABLA!F1255,BLIOTECAS!$C$1:$E$26,3,FALSE),"")</f>
        <v/>
      </c>
      <c r="BF1255">
        <f t="shared" si="129"/>
        <v>0</v>
      </c>
      <c r="BG1255">
        <f t="shared" si="134"/>
        <v>0</v>
      </c>
      <c r="BH1255">
        <f t="shared" si="134"/>
        <v>0</v>
      </c>
      <c r="BI1255">
        <f t="shared" si="134"/>
        <v>0</v>
      </c>
      <c r="BJ1255">
        <f t="shared" si="134"/>
        <v>0</v>
      </c>
      <c r="BK1255">
        <f t="shared" si="134"/>
        <v>0</v>
      </c>
      <c r="BL1255">
        <f t="shared" si="132"/>
        <v>0</v>
      </c>
      <c r="BM1255">
        <f t="shared" si="135"/>
        <v>0</v>
      </c>
      <c r="BN1255">
        <f t="shared" si="135"/>
        <v>0</v>
      </c>
      <c r="BO1255">
        <f t="shared" si="135"/>
        <v>0</v>
      </c>
      <c r="BP1255">
        <f t="shared" si="135"/>
        <v>0</v>
      </c>
      <c r="BQ1255">
        <f t="shared" si="131"/>
        <v>0</v>
      </c>
      <c r="BR1255">
        <f t="shared" si="135"/>
        <v>0</v>
      </c>
      <c r="BS1255">
        <f t="shared" si="135"/>
        <v>0</v>
      </c>
      <c r="BT1255" s="256" t="str">
        <f t="shared" si="133"/>
        <v>NC</v>
      </c>
    </row>
    <row r="1256" spans="2:72" x14ac:dyDescent="0.2">
      <c r="B1256" s="93" t="str">
        <f>IFERROR(VLOOKUP(TABLA!$F1256,BLIOTECAS!$C$1:$E$26,2,FALSE),"")</f>
        <v/>
      </c>
      <c r="C1256" s="93" t="str">
        <f>IFERROR(VLOOKUP(TABLA!F1256,BLIOTECAS!$C$1:$E$26,3,FALSE),"")</f>
        <v/>
      </c>
      <c r="BF1256">
        <f t="shared" ref="BF1256:BF1319" si="136">IF(IFERROR(FIND(BF$2,$I1256,1),0)&lt;&gt;0,1,0)</f>
        <v>0</v>
      </c>
      <c r="BG1256">
        <f t="shared" si="134"/>
        <v>0</v>
      </c>
      <c r="BH1256">
        <f t="shared" si="134"/>
        <v>0</v>
      </c>
      <c r="BI1256">
        <f t="shared" si="134"/>
        <v>0</v>
      </c>
      <c r="BJ1256">
        <f t="shared" si="134"/>
        <v>0</v>
      </c>
      <c r="BK1256">
        <f t="shared" si="134"/>
        <v>0</v>
      </c>
      <c r="BL1256">
        <f t="shared" si="132"/>
        <v>0</v>
      </c>
      <c r="BM1256">
        <f t="shared" si="135"/>
        <v>0</v>
      </c>
      <c r="BN1256">
        <f t="shared" si="135"/>
        <v>0</v>
      </c>
      <c r="BO1256">
        <f t="shared" si="135"/>
        <v>0</v>
      </c>
      <c r="BP1256">
        <f t="shared" si="135"/>
        <v>0</v>
      </c>
      <c r="BQ1256">
        <f t="shared" si="131"/>
        <v>0</v>
      </c>
      <c r="BR1256">
        <f t="shared" si="135"/>
        <v>0</v>
      </c>
      <c r="BS1256">
        <f t="shared" si="135"/>
        <v>0</v>
      </c>
      <c r="BT1256" s="256" t="str">
        <f t="shared" si="133"/>
        <v>NC</v>
      </c>
    </row>
    <row r="1257" spans="2:72" x14ac:dyDescent="0.2">
      <c r="B1257" s="93" t="str">
        <f>IFERROR(VLOOKUP(TABLA!$F1257,BLIOTECAS!$C$1:$E$26,2,FALSE),"")</f>
        <v/>
      </c>
      <c r="C1257" s="93" t="str">
        <f>IFERROR(VLOOKUP(TABLA!F1257,BLIOTECAS!$C$1:$E$26,3,FALSE),"")</f>
        <v/>
      </c>
      <c r="BF1257">
        <f t="shared" si="136"/>
        <v>0</v>
      </c>
      <c r="BG1257">
        <f t="shared" si="134"/>
        <v>0</v>
      </c>
      <c r="BH1257">
        <f t="shared" si="134"/>
        <v>0</v>
      </c>
      <c r="BI1257">
        <f t="shared" si="134"/>
        <v>0</v>
      </c>
      <c r="BJ1257">
        <f t="shared" si="134"/>
        <v>0</v>
      </c>
      <c r="BK1257">
        <f t="shared" si="134"/>
        <v>0</v>
      </c>
      <c r="BL1257">
        <f t="shared" si="132"/>
        <v>0</v>
      </c>
      <c r="BM1257">
        <f t="shared" si="135"/>
        <v>0</v>
      </c>
      <c r="BN1257">
        <f t="shared" si="135"/>
        <v>0</v>
      </c>
      <c r="BO1257">
        <f t="shared" si="135"/>
        <v>0</v>
      </c>
      <c r="BP1257">
        <f t="shared" si="135"/>
        <v>0</v>
      </c>
      <c r="BQ1257">
        <f t="shared" si="131"/>
        <v>0</v>
      </c>
      <c r="BR1257">
        <f t="shared" si="135"/>
        <v>0</v>
      </c>
      <c r="BS1257">
        <f t="shared" si="135"/>
        <v>0</v>
      </c>
      <c r="BT1257" s="256" t="str">
        <f t="shared" si="133"/>
        <v>NC</v>
      </c>
    </row>
    <row r="1258" spans="2:72" x14ac:dyDescent="0.2">
      <c r="B1258" s="93" t="str">
        <f>IFERROR(VLOOKUP(TABLA!$F1258,BLIOTECAS!$C$1:$E$26,2,FALSE),"")</f>
        <v/>
      </c>
      <c r="C1258" s="93" t="str">
        <f>IFERROR(VLOOKUP(TABLA!F1258,BLIOTECAS!$C$1:$E$26,3,FALSE),"")</f>
        <v/>
      </c>
      <c r="BF1258">
        <f t="shared" si="136"/>
        <v>0</v>
      </c>
      <c r="BG1258">
        <f t="shared" si="134"/>
        <v>0</v>
      </c>
      <c r="BH1258">
        <f t="shared" si="134"/>
        <v>0</v>
      </c>
      <c r="BI1258">
        <f t="shared" si="134"/>
        <v>0</v>
      </c>
      <c r="BJ1258">
        <f t="shared" si="134"/>
        <v>0</v>
      </c>
      <c r="BK1258">
        <f t="shared" si="134"/>
        <v>0</v>
      </c>
      <c r="BL1258">
        <f t="shared" si="132"/>
        <v>0</v>
      </c>
      <c r="BM1258">
        <f t="shared" si="135"/>
        <v>0</v>
      </c>
      <c r="BN1258">
        <f t="shared" si="135"/>
        <v>0</v>
      </c>
      <c r="BO1258">
        <f t="shared" si="135"/>
        <v>0</v>
      </c>
      <c r="BP1258">
        <f t="shared" si="135"/>
        <v>0</v>
      </c>
      <c r="BQ1258">
        <f t="shared" si="131"/>
        <v>0</v>
      </c>
      <c r="BR1258">
        <f t="shared" si="135"/>
        <v>0</v>
      </c>
      <c r="BS1258">
        <f t="shared" si="135"/>
        <v>0</v>
      </c>
      <c r="BT1258" s="256" t="str">
        <f t="shared" si="133"/>
        <v>NC</v>
      </c>
    </row>
    <row r="1259" spans="2:72" x14ac:dyDescent="0.2">
      <c r="B1259" s="93" t="str">
        <f>IFERROR(VLOOKUP(TABLA!$F1259,BLIOTECAS!$C$1:$E$26,2,FALSE),"")</f>
        <v/>
      </c>
      <c r="C1259" s="93" t="str">
        <f>IFERROR(VLOOKUP(TABLA!F1259,BLIOTECAS!$C$1:$E$26,3,FALSE),"")</f>
        <v/>
      </c>
      <c r="BF1259">
        <f t="shared" si="136"/>
        <v>0</v>
      </c>
      <c r="BG1259">
        <f t="shared" si="134"/>
        <v>0</v>
      </c>
      <c r="BH1259">
        <f t="shared" si="134"/>
        <v>0</v>
      </c>
      <c r="BI1259">
        <f t="shared" si="134"/>
        <v>0</v>
      </c>
      <c r="BJ1259">
        <f t="shared" si="134"/>
        <v>0</v>
      </c>
      <c r="BK1259">
        <f t="shared" si="134"/>
        <v>0</v>
      </c>
      <c r="BL1259">
        <f t="shared" si="132"/>
        <v>0</v>
      </c>
      <c r="BM1259">
        <f t="shared" si="135"/>
        <v>0</v>
      </c>
      <c r="BN1259">
        <f t="shared" si="135"/>
        <v>0</v>
      </c>
      <c r="BO1259">
        <f t="shared" si="135"/>
        <v>0</v>
      </c>
      <c r="BP1259">
        <f t="shared" si="135"/>
        <v>0</v>
      </c>
      <c r="BQ1259">
        <f t="shared" si="131"/>
        <v>0</v>
      </c>
      <c r="BR1259">
        <f t="shared" si="135"/>
        <v>0</v>
      </c>
      <c r="BS1259">
        <f t="shared" si="135"/>
        <v>0</v>
      </c>
      <c r="BT1259" s="256" t="str">
        <f t="shared" si="133"/>
        <v>NC</v>
      </c>
    </row>
    <row r="1260" spans="2:72" x14ac:dyDescent="0.2">
      <c r="B1260" s="93" t="str">
        <f>IFERROR(VLOOKUP(TABLA!$F1260,BLIOTECAS!$C$1:$E$26,2,FALSE),"")</f>
        <v/>
      </c>
      <c r="C1260" s="93" t="str">
        <f>IFERROR(VLOOKUP(TABLA!F1260,BLIOTECAS!$C$1:$E$26,3,FALSE),"")</f>
        <v/>
      </c>
      <c r="BF1260">
        <f t="shared" si="136"/>
        <v>0</v>
      </c>
      <c r="BG1260">
        <f t="shared" si="134"/>
        <v>0</v>
      </c>
      <c r="BH1260">
        <f t="shared" si="134"/>
        <v>0</v>
      </c>
      <c r="BI1260">
        <f t="shared" si="134"/>
        <v>0</v>
      </c>
      <c r="BJ1260">
        <f t="shared" si="134"/>
        <v>0</v>
      </c>
      <c r="BK1260">
        <f t="shared" si="134"/>
        <v>0</v>
      </c>
      <c r="BL1260">
        <f t="shared" si="132"/>
        <v>0</v>
      </c>
      <c r="BM1260">
        <f t="shared" si="135"/>
        <v>0</v>
      </c>
      <c r="BN1260">
        <f t="shared" si="135"/>
        <v>0</v>
      </c>
      <c r="BO1260">
        <f t="shared" si="135"/>
        <v>0</v>
      </c>
      <c r="BP1260">
        <f t="shared" si="135"/>
        <v>0</v>
      </c>
      <c r="BQ1260">
        <f t="shared" si="131"/>
        <v>0</v>
      </c>
      <c r="BR1260">
        <f t="shared" si="135"/>
        <v>0</v>
      </c>
      <c r="BS1260">
        <f t="shared" si="135"/>
        <v>0</v>
      </c>
      <c r="BT1260" s="256" t="str">
        <f t="shared" si="133"/>
        <v>NC</v>
      </c>
    </row>
    <row r="1261" spans="2:72" x14ac:dyDescent="0.2">
      <c r="B1261" s="93" t="str">
        <f>IFERROR(VLOOKUP(TABLA!$F1261,BLIOTECAS!$C$1:$E$26,2,FALSE),"")</f>
        <v/>
      </c>
      <c r="C1261" s="93" t="str">
        <f>IFERROR(VLOOKUP(TABLA!F1261,BLIOTECAS!$C$1:$E$26,3,FALSE),"")</f>
        <v/>
      </c>
      <c r="BF1261">
        <f t="shared" si="136"/>
        <v>0</v>
      </c>
      <c r="BG1261">
        <f t="shared" si="134"/>
        <v>0</v>
      </c>
      <c r="BH1261">
        <f t="shared" si="134"/>
        <v>0</v>
      </c>
      <c r="BI1261">
        <f t="shared" si="134"/>
        <v>0</v>
      </c>
      <c r="BJ1261">
        <f t="shared" si="134"/>
        <v>0</v>
      </c>
      <c r="BK1261">
        <f t="shared" si="134"/>
        <v>0</v>
      </c>
      <c r="BL1261">
        <f t="shared" si="132"/>
        <v>0</v>
      </c>
      <c r="BM1261">
        <f t="shared" si="135"/>
        <v>0</v>
      </c>
      <c r="BN1261">
        <f t="shared" si="135"/>
        <v>0</v>
      </c>
      <c r="BO1261">
        <f t="shared" si="135"/>
        <v>0</v>
      </c>
      <c r="BP1261">
        <f t="shared" si="135"/>
        <v>0</v>
      </c>
      <c r="BQ1261">
        <f t="shared" si="131"/>
        <v>0</v>
      </c>
      <c r="BR1261">
        <f t="shared" si="135"/>
        <v>0</v>
      </c>
      <c r="BS1261">
        <f t="shared" si="135"/>
        <v>0</v>
      </c>
      <c r="BT1261" s="256" t="str">
        <f t="shared" si="133"/>
        <v>NC</v>
      </c>
    </row>
    <row r="1262" spans="2:72" x14ac:dyDescent="0.2">
      <c r="B1262" s="93" t="str">
        <f>IFERROR(VLOOKUP(TABLA!$F1262,BLIOTECAS!$C$1:$E$26,2,FALSE),"")</f>
        <v/>
      </c>
      <c r="C1262" s="93" t="str">
        <f>IFERROR(VLOOKUP(TABLA!F1262,BLIOTECAS!$C$1:$E$26,3,FALSE),"")</f>
        <v/>
      </c>
      <c r="BF1262">
        <f t="shared" si="136"/>
        <v>0</v>
      </c>
      <c r="BG1262">
        <f t="shared" si="134"/>
        <v>0</v>
      </c>
      <c r="BH1262">
        <f t="shared" si="134"/>
        <v>0</v>
      </c>
      <c r="BI1262">
        <f t="shared" si="134"/>
        <v>0</v>
      </c>
      <c r="BJ1262">
        <f t="shared" si="134"/>
        <v>0</v>
      </c>
      <c r="BK1262">
        <f t="shared" si="134"/>
        <v>0</v>
      </c>
      <c r="BL1262">
        <f t="shared" si="132"/>
        <v>0</v>
      </c>
      <c r="BM1262">
        <f t="shared" si="135"/>
        <v>0</v>
      </c>
      <c r="BN1262">
        <f t="shared" si="135"/>
        <v>0</v>
      </c>
      <c r="BO1262">
        <f t="shared" si="135"/>
        <v>0</v>
      </c>
      <c r="BP1262">
        <f t="shared" si="135"/>
        <v>0</v>
      </c>
      <c r="BQ1262">
        <f t="shared" si="131"/>
        <v>0</v>
      </c>
      <c r="BR1262">
        <f t="shared" si="135"/>
        <v>0</v>
      </c>
      <c r="BS1262">
        <f t="shared" si="135"/>
        <v>0</v>
      </c>
      <c r="BT1262" s="256" t="str">
        <f t="shared" si="133"/>
        <v>NC</v>
      </c>
    </row>
    <row r="1263" spans="2:72" x14ac:dyDescent="0.2">
      <c r="B1263" s="93" t="str">
        <f>IFERROR(VLOOKUP(TABLA!$F1263,BLIOTECAS!$C$1:$E$26,2,FALSE),"")</f>
        <v/>
      </c>
      <c r="C1263" s="93" t="str">
        <f>IFERROR(VLOOKUP(TABLA!F1263,BLIOTECAS!$C$1:$E$26,3,FALSE),"")</f>
        <v/>
      </c>
      <c r="BF1263">
        <f t="shared" si="136"/>
        <v>0</v>
      </c>
      <c r="BG1263">
        <f t="shared" si="134"/>
        <v>0</v>
      </c>
      <c r="BH1263">
        <f t="shared" si="134"/>
        <v>0</v>
      </c>
      <c r="BI1263">
        <f t="shared" si="134"/>
        <v>0</v>
      </c>
      <c r="BJ1263">
        <f t="shared" si="134"/>
        <v>0</v>
      </c>
      <c r="BK1263">
        <f t="shared" si="134"/>
        <v>0</v>
      </c>
      <c r="BL1263">
        <f t="shared" si="132"/>
        <v>0</v>
      </c>
      <c r="BM1263">
        <f t="shared" si="135"/>
        <v>0</v>
      </c>
      <c r="BN1263">
        <f t="shared" si="135"/>
        <v>0</v>
      </c>
      <c r="BO1263">
        <f t="shared" si="135"/>
        <v>0</v>
      </c>
      <c r="BP1263">
        <f t="shared" si="135"/>
        <v>0</v>
      </c>
      <c r="BQ1263">
        <f t="shared" si="131"/>
        <v>0</v>
      </c>
      <c r="BR1263">
        <f t="shared" si="135"/>
        <v>0</v>
      </c>
      <c r="BS1263">
        <f t="shared" si="135"/>
        <v>0</v>
      </c>
      <c r="BT1263" s="256" t="str">
        <f t="shared" si="133"/>
        <v>NC</v>
      </c>
    </row>
    <row r="1264" spans="2:72" x14ac:dyDescent="0.2">
      <c r="B1264" s="93" t="str">
        <f>IFERROR(VLOOKUP(TABLA!$F1264,BLIOTECAS!$C$1:$E$26,2,FALSE),"")</f>
        <v/>
      </c>
      <c r="C1264" s="93" t="str">
        <f>IFERROR(VLOOKUP(TABLA!F1264,BLIOTECAS!$C$1:$E$26,3,FALSE),"")</f>
        <v/>
      </c>
      <c r="BF1264">
        <f t="shared" si="136"/>
        <v>0</v>
      </c>
      <c r="BG1264">
        <f t="shared" si="134"/>
        <v>0</v>
      </c>
      <c r="BH1264">
        <f t="shared" si="134"/>
        <v>0</v>
      </c>
      <c r="BI1264">
        <f t="shared" si="134"/>
        <v>0</v>
      </c>
      <c r="BJ1264">
        <f t="shared" si="134"/>
        <v>0</v>
      </c>
      <c r="BK1264">
        <f t="shared" si="134"/>
        <v>0</v>
      </c>
      <c r="BL1264">
        <f t="shared" si="132"/>
        <v>0</v>
      </c>
      <c r="BM1264">
        <f t="shared" si="135"/>
        <v>0</v>
      </c>
      <c r="BN1264">
        <f t="shared" si="135"/>
        <v>0</v>
      </c>
      <c r="BO1264">
        <f t="shared" si="135"/>
        <v>0</v>
      </c>
      <c r="BP1264">
        <f t="shared" si="135"/>
        <v>0</v>
      </c>
      <c r="BQ1264">
        <f t="shared" si="131"/>
        <v>0</v>
      </c>
      <c r="BR1264">
        <f t="shared" si="135"/>
        <v>0</v>
      </c>
      <c r="BS1264">
        <f t="shared" si="135"/>
        <v>0</v>
      </c>
      <c r="BT1264" s="256" t="str">
        <f t="shared" si="133"/>
        <v>NC</v>
      </c>
    </row>
    <row r="1265" spans="2:72" x14ac:dyDescent="0.2">
      <c r="B1265" s="93" t="str">
        <f>IFERROR(VLOOKUP(TABLA!$F1265,BLIOTECAS!$C$1:$E$26,2,FALSE),"")</f>
        <v/>
      </c>
      <c r="C1265" s="93" t="str">
        <f>IFERROR(VLOOKUP(TABLA!F1265,BLIOTECAS!$C$1:$E$26,3,FALSE),"")</f>
        <v/>
      </c>
      <c r="BF1265">
        <f t="shared" si="136"/>
        <v>0</v>
      </c>
      <c r="BG1265">
        <f t="shared" si="134"/>
        <v>0</v>
      </c>
      <c r="BH1265">
        <f t="shared" si="134"/>
        <v>0</v>
      </c>
      <c r="BI1265">
        <f t="shared" si="134"/>
        <v>0</v>
      </c>
      <c r="BJ1265">
        <f t="shared" si="134"/>
        <v>0</v>
      </c>
      <c r="BK1265">
        <f t="shared" si="134"/>
        <v>0</v>
      </c>
      <c r="BL1265">
        <f t="shared" si="132"/>
        <v>0</v>
      </c>
      <c r="BM1265">
        <f t="shared" si="135"/>
        <v>0</v>
      </c>
      <c r="BN1265">
        <f t="shared" si="135"/>
        <v>0</v>
      </c>
      <c r="BO1265">
        <f t="shared" si="135"/>
        <v>0</v>
      </c>
      <c r="BP1265">
        <f t="shared" si="135"/>
        <v>0</v>
      </c>
      <c r="BQ1265">
        <f t="shared" si="131"/>
        <v>0</v>
      </c>
      <c r="BR1265">
        <f t="shared" si="135"/>
        <v>0</v>
      </c>
      <c r="BS1265">
        <f t="shared" si="135"/>
        <v>0</v>
      </c>
      <c r="BT1265" s="256" t="str">
        <f t="shared" si="133"/>
        <v>NC</v>
      </c>
    </row>
    <row r="1266" spans="2:72" x14ac:dyDescent="0.2">
      <c r="B1266" s="93" t="str">
        <f>IFERROR(VLOOKUP(TABLA!$F1266,BLIOTECAS!$C$1:$E$26,2,FALSE),"")</f>
        <v/>
      </c>
      <c r="C1266" s="93" t="str">
        <f>IFERROR(VLOOKUP(TABLA!F1266,BLIOTECAS!$C$1:$E$26,3,FALSE),"")</f>
        <v/>
      </c>
      <c r="BF1266">
        <f t="shared" si="136"/>
        <v>0</v>
      </c>
      <c r="BG1266">
        <f t="shared" si="134"/>
        <v>0</v>
      </c>
      <c r="BH1266">
        <f t="shared" si="134"/>
        <v>0</v>
      </c>
      <c r="BI1266">
        <f t="shared" si="134"/>
        <v>0</v>
      </c>
      <c r="BJ1266">
        <f t="shared" si="134"/>
        <v>0</v>
      </c>
      <c r="BK1266">
        <f t="shared" si="134"/>
        <v>0</v>
      </c>
      <c r="BL1266">
        <f t="shared" si="132"/>
        <v>0</v>
      </c>
      <c r="BM1266">
        <f t="shared" si="135"/>
        <v>0</v>
      </c>
      <c r="BN1266">
        <f t="shared" si="135"/>
        <v>0</v>
      </c>
      <c r="BO1266">
        <f t="shared" si="135"/>
        <v>0</v>
      </c>
      <c r="BP1266">
        <f t="shared" si="135"/>
        <v>0</v>
      </c>
      <c r="BQ1266">
        <f t="shared" si="131"/>
        <v>0</v>
      </c>
      <c r="BR1266">
        <f t="shared" si="135"/>
        <v>0</v>
      </c>
      <c r="BS1266">
        <f t="shared" si="135"/>
        <v>0</v>
      </c>
      <c r="BT1266" s="256" t="str">
        <f t="shared" si="133"/>
        <v>NC</v>
      </c>
    </row>
    <row r="1267" spans="2:72" x14ac:dyDescent="0.2">
      <c r="B1267" s="93" t="str">
        <f>IFERROR(VLOOKUP(TABLA!$F1267,BLIOTECAS!$C$1:$E$26,2,FALSE),"")</f>
        <v/>
      </c>
      <c r="C1267" s="93" t="str">
        <f>IFERROR(VLOOKUP(TABLA!F1267,BLIOTECAS!$C$1:$E$26,3,FALSE),"")</f>
        <v/>
      </c>
      <c r="BF1267">
        <f t="shared" si="136"/>
        <v>0</v>
      </c>
      <c r="BG1267">
        <f t="shared" si="134"/>
        <v>0</v>
      </c>
      <c r="BH1267">
        <f t="shared" si="134"/>
        <v>0</v>
      </c>
      <c r="BI1267">
        <f t="shared" si="134"/>
        <v>0</v>
      </c>
      <c r="BJ1267">
        <f t="shared" si="134"/>
        <v>0</v>
      </c>
      <c r="BK1267">
        <f t="shared" si="134"/>
        <v>0</v>
      </c>
      <c r="BL1267">
        <f t="shared" si="132"/>
        <v>0</v>
      </c>
      <c r="BM1267">
        <f t="shared" si="135"/>
        <v>0</v>
      </c>
      <c r="BN1267">
        <f t="shared" si="135"/>
        <v>0</v>
      </c>
      <c r="BO1267">
        <f t="shared" si="135"/>
        <v>0</v>
      </c>
      <c r="BP1267">
        <f t="shared" si="135"/>
        <v>0</v>
      </c>
      <c r="BQ1267">
        <f t="shared" si="131"/>
        <v>0</v>
      </c>
      <c r="BR1267">
        <f t="shared" si="135"/>
        <v>0</v>
      </c>
      <c r="BS1267">
        <f t="shared" si="135"/>
        <v>0</v>
      </c>
      <c r="BT1267" s="256" t="str">
        <f t="shared" si="133"/>
        <v>NC</v>
      </c>
    </row>
    <row r="1268" spans="2:72" x14ac:dyDescent="0.2">
      <c r="B1268" s="93" t="str">
        <f>IFERROR(VLOOKUP(TABLA!$F1268,BLIOTECAS!$C$1:$E$26,2,FALSE),"")</f>
        <v/>
      </c>
      <c r="C1268" s="93" t="str">
        <f>IFERROR(VLOOKUP(TABLA!F1268,BLIOTECAS!$C$1:$E$26,3,FALSE),"")</f>
        <v/>
      </c>
      <c r="BF1268">
        <f t="shared" si="136"/>
        <v>0</v>
      </c>
      <c r="BG1268">
        <f t="shared" si="134"/>
        <v>0</v>
      </c>
      <c r="BH1268">
        <f t="shared" si="134"/>
        <v>0</v>
      </c>
      <c r="BI1268">
        <f t="shared" si="134"/>
        <v>0</v>
      </c>
      <c r="BJ1268">
        <f t="shared" si="134"/>
        <v>0</v>
      </c>
      <c r="BK1268">
        <f t="shared" si="134"/>
        <v>0</v>
      </c>
      <c r="BL1268">
        <f t="shared" si="132"/>
        <v>0</v>
      </c>
      <c r="BM1268">
        <f t="shared" si="135"/>
        <v>0</v>
      </c>
      <c r="BN1268">
        <f t="shared" si="135"/>
        <v>0</v>
      </c>
      <c r="BO1268">
        <f t="shared" si="135"/>
        <v>0</v>
      </c>
      <c r="BP1268">
        <f t="shared" si="135"/>
        <v>0</v>
      </c>
      <c r="BQ1268">
        <f t="shared" ref="BQ1268:BQ1331" si="137">IF(IFERROR(FIND(BQ$2,$AO1268,1),0)&lt;&gt;0,1,0)</f>
        <v>0</v>
      </c>
      <c r="BR1268">
        <f t="shared" si="135"/>
        <v>0</v>
      </c>
      <c r="BS1268">
        <f t="shared" si="135"/>
        <v>0</v>
      </c>
      <c r="BT1268" s="256" t="str">
        <f t="shared" si="133"/>
        <v>NC</v>
      </c>
    </row>
    <row r="1269" spans="2:72" x14ac:dyDescent="0.2">
      <c r="B1269" s="93" t="str">
        <f>IFERROR(VLOOKUP(TABLA!$F1269,BLIOTECAS!$C$1:$E$26,2,FALSE),"")</f>
        <v/>
      </c>
      <c r="C1269" s="93" t="str">
        <f>IFERROR(VLOOKUP(TABLA!F1269,BLIOTECAS!$C$1:$E$26,3,FALSE),"")</f>
        <v/>
      </c>
      <c r="BF1269">
        <f t="shared" si="136"/>
        <v>0</v>
      </c>
      <c r="BG1269">
        <f t="shared" si="134"/>
        <v>0</v>
      </c>
      <c r="BH1269">
        <f t="shared" si="134"/>
        <v>0</v>
      </c>
      <c r="BI1269">
        <f t="shared" si="134"/>
        <v>0</v>
      </c>
      <c r="BJ1269">
        <f t="shared" si="134"/>
        <v>0</v>
      </c>
      <c r="BK1269">
        <f t="shared" si="134"/>
        <v>0</v>
      </c>
      <c r="BL1269">
        <f t="shared" si="132"/>
        <v>0</v>
      </c>
      <c r="BM1269">
        <f t="shared" si="135"/>
        <v>0</v>
      </c>
      <c r="BN1269">
        <f t="shared" si="135"/>
        <v>0</v>
      </c>
      <c r="BO1269">
        <f t="shared" si="135"/>
        <v>0</v>
      </c>
      <c r="BP1269">
        <f t="shared" si="135"/>
        <v>0</v>
      </c>
      <c r="BQ1269">
        <f t="shared" si="137"/>
        <v>0</v>
      </c>
      <c r="BR1269">
        <f t="shared" si="135"/>
        <v>0</v>
      </c>
      <c r="BS1269">
        <f t="shared" si="135"/>
        <v>0</v>
      </c>
      <c r="BT1269" s="256" t="str">
        <f t="shared" si="133"/>
        <v>NC</v>
      </c>
    </row>
    <row r="1270" spans="2:72" x14ac:dyDescent="0.2">
      <c r="B1270" s="93" t="str">
        <f>IFERROR(VLOOKUP(TABLA!$F1270,BLIOTECAS!$C$1:$E$26,2,FALSE),"")</f>
        <v/>
      </c>
      <c r="C1270" s="93" t="str">
        <f>IFERROR(VLOOKUP(TABLA!F1270,BLIOTECAS!$C$1:$E$26,3,FALSE),"")</f>
        <v/>
      </c>
      <c r="BF1270">
        <f t="shared" si="136"/>
        <v>0</v>
      </c>
      <c r="BG1270">
        <f t="shared" si="134"/>
        <v>0</v>
      </c>
      <c r="BH1270">
        <f t="shared" si="134"/>
        <v>0</v>
      </c>
      <c r="BI1270">
        <f t="shared" si="134"/>
        <v>0</v>
      </c>
      <c r="BJ1270">
        <f t="shared" si="134"/>
        <v>0</v>
      </c>
      <c r="BK1270">
        <f t="shared" si="134"/>
        <v>0</v>
      </c>
      <c r="BL1270">
        <f t="shared" si="132"/>
        <v>0</v>
      </c>
      <c r="BM1270">
        <f t="shared" si="135"/>
        <v>0</v>
      </c>
      <c r="BN1270">
        <f t="shared" si="135"/>
        <v>0</v>
      </c>
      <c r="BO1270">
        <f t="shared" si="135"/>
        <v>0</v>
      </c>
      <c r="BP1270">
        <f t="shared" si="135"/>
        <v>0</v>
      </c>
      <c r="BQ1270">
        <f t="shared" si="137"/>
        <v>0</v>
      </c>
      <c r="BR1270">
        <f t="shared" si="135"/>
        <v>0</v>
      </c>
      <c r="BS1270">
        <f t="shared" si="135"/>
        <v>0</v>
      </c>
      <c r="BT1270" s="256" t="str">
        <f t="shared" si="133"/>
        <v>NC</v>
      </c>
    </row>
    <row r="1271" spans="2:72" x14ac:dyDescent="0.2">
      <c r="B1271" s="93" t="str">
        <f>IFERROR(VLOOKUP(TABLA!$F1271,BLIOTECAS!$C$1:$E$26,2,FALSE),"")</f>
        <v/>
      </c>
      <c r="C1271" s="93" t="str">
        <f>IFERROR(VLOOKUP(TABLA!F1271,BLIOTECAS!$C$1:$E$26,3,FALSE),"")</f>
        <v/>
      </c>
      <c r="BF1271">
        <f t="shared" si="136"/>
        <v>0</v>
      </c>
      <c r="BG1271">
        <f t="shared" si="134"/>
        <v>0</v>
      </c>
      <c r="BH1271">
        <f t="shared" si="134"/>
        <v>0</v>
      </c>
      <c r="BI1271">
        <f t="shared" si="134"/>
        <v>0</v>
      </c>
      <c r="BJ1271">
        <f t="shared" si="134"/>
        <v>0</v>
      </c>
      <c r="BK1271">
        <f t="shared" si="134"/>
        <v>0</v>
      </c>
      <c r="BL1271">
        <f t="shared" ref="BL1271:BL1334" si="138">IF(IFERROR(FIND(BL$2,$AO1271,1),0)&lt;&gt;0,1,0)</f>
        <v>0</v>
      </c>
      <c r="BM1271">
        <f t="shared" si="135"/>
        <v>0</v>
      </c>
      <c r="BN1271">
        <f t="shared" si="135"/>
        <v>0</v>
      </c>
      <c r="BO1271">
        <f t="shared" si="135"/>
        <v>0</v>
      </c>
      <c r="BP1271">
        <f t="shared" si="135"/>
        <v>0</v>
      </c>
      <c r="BQ1271">
        <f t="shared" si="137"/>
        <v>0</v>
      </c>
      <c r="BR1271">
        <f t="shared" si="135"/>
        <v>0</v>
      </c>
      <c r="BS1271">
        <f t="shared" si="135"/>
        <v>0</v>
      </c>
      <c r="BT1271" s="256" t="str">
        <f t="shared" si="133"/>
        <v>NC</v>
      </c>
    </row>
    <row r="1272" spans="2:72" x14ac:dyDescent="0.2">
      <c r="B1272" s="93" t="str">
        <f>IFERROR(VLOOKUP(TABLA!$F1272,BLIOTECAS!$C$1:$E$26,2,FALSE),"")</f>
        <v/>
      </c>
      <c r="C1272" s="93" t="str">
        <f>IFERROR(VLOOKUP(TABLA!F1272,BLIOTECAS!$C$1:$E$26,3,FALSE),"")</f>
        <v/>
      </c>
      <c r="BF1272">
        <f t="shared" si="136"/>
        <v>0</v>
      </c>
      <c r="BG1272">
        <f t="shared" si="134"/>
        <v>0</v>
      </c>
      <c r="BH1272">
        <f t="shared" si="134"/>
        <v>0</v>
      </c>
      <c r="BI1272">
        <f t="shared" si="134"/>
        <v>0</v>
      </c>
      <c r="BJ1272">
        <f t="shared" si="134"/>
        <v>0</v>
      </c>
      <c r="BK1272">
        <f t="shared" si="134"/>
        <v>0</v>
      </c>
      <c r="BL1272">
        <f t="shared" si="138"/>
        <v>0</v>
      </c>
      <c r="BM1272">
        <f t="shared" si="135"/>
        <v>0</v>
      </c>
      <c r="BN1272">
        <f t="shared" si="135"/>
        <v>0</v>
      </c>
      <c r="BO1272">
        <f t="shared" si="135"/>
        <v>0</v>
      </c>
      <c r="BP1272">
        <f t="shared" si="135"/>
        <v>0</v>
      </c>
      <c r="BQ1272">
        <f t="shared" si="137"/>
        <v>0</v>
      </c>
      <c r="BR1272">
        <f t="shared" si="135"/>
        <v>0</v>
      </c>
      <c r="BS1272">
        <f t="shared" si="135"/>
        <v>0</v>
      </c>
      <c r="BT1272" s="256" t="str">
        <f t="shared" si="133"/>
        <v>NC</v>
      </c>
    </row>
    <row r="1273" spans="2:72" x14ac:dyDescent="0.2">
      <c r="B1273" s="93" t="str">
        <f>IFERROR(VLOOKUP(TABLA!$F1273,BLIOTECAS!$C$1:$E$26,2,FALSE),"")</f>
        <v/>
      </c>
      <c r="C1273" s="93" t="str">
        <f>IFERROR(VLOOKUP(TABLA!F1273,BLIOTECAS!$C$1:$E$26,3,FALSE),"")</f>
        <v/>
      </c>
      <c r="BF1273">
        <f t="shared" si="136"/>
        <v>0</v>
      </c>
      <c r="BG1273">
        <f t="shared" si="134"/>
        <v>0</v>
      </c>
      <c r="BH1273">
        <f t="shared" si="134"/>
        <v>0</v>
      </c>
      <c r="BI1273">
        <f t="shared" si="134"/>
        <v>0</v>
      </c>
      <c r="BJ1273">
        <f t="shared" si="134"/>
        <v>0</v>
      </c>
      <c r="BK1273">
        <f t="shared" si="134"/>
        <v>0</v>
      </c>
      <c r="BL1273">
        <f t="shared" si="138"/>
        <v>0</v>
      </c>
      <c r="BM1273">
        <f t="shared" si="135"/>
        <v>0</v>
      </c>
      <c r="BN1273">
        <f t="shared" si="135"/>
        <v>0</v>
      </c>
      <c r="BO1273">
        <f t="shared" si="135"/>
        <v>0</v>
      </c>
      <c r="BP1273">
        <f t="shared" si="135"/>
        <v>0</v>
      </c>
      <c r="BQ1273">
        <f t="shared" si="137"/>
        <v>0</v>
      </c>
      <c r="BR1273">
        <f t="shared" si="135"/>
        <v>0</v>
      </c>
      <c r="BS1273">
        <f t="shared" si="135"/>
        <v>0</v>
      </c>
      <c r="BT1273" s="256" t="str">
        <f t="shared" si="133"/>
        <v>NC</v>
      </c>
    </row>
    <row r="1274" spans="2:72" x14ac:dyDescent="0.2">
      <c r="B1274" s="93" t="str">
        <f>IFERROR(VLOOKUP(TABLA!$F1274,BLIOTECAS!$C$1:$E$26,2,FALSE),"")</f>
        <v/>
      </c>
      <c r="C1274" s="93" t="str">
        <f>IFERROR(VLOOKUP(TABLA!F1274,BLIOTECAS!$C$1:$E$26,3,FALSE),"")</f>
        <v/>
      </c>
      <c r="BF1274">
        <f t="shared" si="136"/>
        <v>0</v>
      </c>
      <c r="BG1274">
        <f t="shared" si="134"/>
        <v>0</v>
      </c>
      <c r="BH1274">
        <f t="shared" si="134"/>
        <v>0</v>
      </c>
      <c r="BI1274">
        <f t="shared" si="134"/>
        <v>0</v>
      </c>
      <c r="BJ1274">
        <f t="shared" si="134"/>
        <v>0</v>
      </c>
      <c r="BK1274">
        <f t="shared" si="134"/>
        <v>0</v>
      </c>
      <c r="BL1274">
        <f t="shared" si="138"/>
        <v>0</v>
      </c>
      <c r="BM1274">
        <f t="shared" si="135"/>
        <v>0</v>
      </c>
      <c r="BN1274">
        <f t="shared" si="135"/>
        <v>0</v>
      </c>
      <c r="BO1274">
        <f t="shared" si="135"/>
        <v>0</v>
      </c>
      <c r="BP1274">
        <f t="shared" si="135"/>
        <v>0</v>
      </c>
      <c r="BQ1274">
        <f t="shared" si="137"/>
        <v>0</v>
      </c>
      <c r="BR1274">
        <f t="shared" si="135"/>
        <v>0</v>
      </c>
      <c r="BS1274">
        <f t="shared" si="135"/>
        <v>0</v>
      </c>
      <c r="BT1274" s="256" t="str">
        <f t="shared" si="133"/>
        <v>NC</v>
      </c>
    </row>
    <row r="1275" spans="2:72" x14ac:dyDescent="0.2">
      <c r="B1275" s="93" t="str">
        <f>IFERROR(VLOOKUP(TABLA!$F1275,BLIOTECAS!$C$1:$E$26,2,FALSE),"")</f>
        <v/>
      </c>
      <c r="C1275" s="93" t="str">
        <f>IFERROR(VLOOKUP(TABLA!F1275,BLIOTECAS!$C$1:$E$26,3,FALSE),"")</f>
        <v/>
      </c>
      <c r="BF1275">
        <f t="shared" si="136"/>
        <v>0</v>
      </c>
      <c r="BG1275">
        <f t="shared" si="134"/>
        <v>0</v>
      </c>
      <c r="BH1275">
        <f t="shared" si="134"/>
        <v>0</v>
      </c>
      <c r="BI1275">
        <f t="shared" si="134"/>
        <v>0</v>
      </c>
      <c r="BJ1275">
        <f t="shared" si="134"/>
        <v>0</v>
      </c>
      <c r="BK1275">
        <f t="shared" si="134"/>
        <v>0</v>
      </c>
      <c r="BL1275">
        <f t="shared" si="138"/>
        <v>0</v>
      </c>
      <c r="BM1275">
        <f t="shared" si="135"/>
        <v>0</v>
      </c>
      <c r="BN1275">
        <f t="shared" si="135"/>
        <v>0</v>
      </c>
      <c r="BO1275">
        <f t="shared" si="135"/>
        <v>0</v>
      </c>
      <c r="BP1275">
        <f t="shared" si="135"/>
        <v>0</v>
      </c>
      <c r="BQ1275">
        <f t="shared" si="137"/>
        <v>0</v>
      </c>
      <c r="BR1275">
        <f t="shared" si="135"/>
        <v>0</v>
      </c>
      <c r="BS1275">
        <f t="shared" si="135"/>
        <v>0</v>
      </c>
      <c r="BT1275" s="256" t="str">
        <f t="shared" si="133"/>
        <v>NC</v>
      </c>
    </row>
    <row r="1276" spans="2:72" x14ac:dyDescent="0.2">
      <c r="B1276" s="93" t="str">
        <f>IFERROR(VLOOKUP(TABLA!$F1276,BLIOTECAS!$C$1:$E$26,2,FALSE),"")</f>
        <v/>
      </c>
      <c r="C1276" s="93" t="str">
        <f>IFERROR(VLOOKUP(TABLA!F1276,BLIOTECAS!$C$1:$E$26,3,FALSE),"")</f>
        <v/>
      </c>
      <c r="BF1276">
        <f t="shared" si="136"/>
        <v>0</v>
      </c>
      <c r="BG1276">
        <f t="shared" si="134"/>
        <v>0</v>
      </c>
      <c r="BH1276">
        <f t="shared" si="134"/>
        <v>0</v>
      </c>
      <c r="BI1276">
        <f t="shared" si="134"/>
        <v>0</v>
      </c>
      <c r="BJ1276">
        <f t="shared" si="134"/>
        <v>0</v>
      </c>
      <c r="BK1276">
        <f t="shared" si="134"/>
        <v>0</v>
      </c>
      <c r="BL1276">
        <f t="shared" si="138"/>
        <v>0</v>
      </c>
      <c r="BM1276">
        <f t="shared" si="135"/>
        <v>0</v>
      </c>
      <c r="BN1276">
        <f t="shared" si="135"/>
        <v>0</v>
      </c>
      <c r="BO1276">
        <f t="shared" si="135"/>
        <v>0</v>
      </c>
      <c r="BP1276">
        <f t="shared" si="135"/>
        <v>0</v>
      </c>
      <c r="BQ1276">
        <f t="shared" si="137"/>
        <v>0</v>
      </c>
      <c r="BR1276">
        <f t="shared" si="135"/>
        <v>0</v>
      </c>
      <c r="BS1276">
        <f t="shared" si="135"/>
        <v>0</v>
      </c>
      <c r="BT1276" s="256" t="str">
        <f t="shared" si="133"/>
        <v>NC</v>
      </c>
    </row>
    <row r="1277" spans="2:72" x14ac:dyDescent="0.2">
      <c r="B1277" s="93" t="str">
        <f>IFERROR(VLOOKUP(TABLA!$F1277,BLIOTECAS!$C$1:$E$26,2,FALSE),"")</f>
        <v/>
      </c>
      <c r="C1277" s="93" t="str">
        <f>IFERROR(VLOOKUP(TABLA!F1277,BLIOTECAS!$C$1:$E$26,3,FALSE),"")</f>
        <v/>
      </c>
      <c r="BF1277">
        <f t="shared" si="136"/>
        <v>0</v>
      </c>
      <c r="BG1277">
        <f t="shared" si="134"/>
        <v>0</v>
      </c>
      <c r="BH1277">
        <f t="shared" si="134"/>
        <v>0</v>
      </c>
      <c r="BI1277">
        <f t="shared" si="134"/>
        <v>0</v>
      </c>
      <c r="BJ1277">
        <f t="shared" si="134"/>
        <v>0</v>
      </c>
      <c r="BK1277">
        <f t="shared" si="134"/>
        <v>0</v>
      </c>
      <c r="BL1277">
        <f t="shared" si="138"/>
        <v>0</v>
      </c>
      <c r="BM1277">
        <f t="shared" si="135"/>
        <v>0</v>
      </c>
      <c r="BN1277">
        <f t="shared" si="135"/>
        <v>0</v>
      </c>
      <c r="BO1277">
        <f t="shared" si="135"/>
        <v>0</v>
      </c>
      <c r="BP1277">
        <f t="shared" si="135"/>
        <v>0</v>
      </c>
      <c r="BQ1277">
        <f t="shared" si="137"/>
        <v>0</v>
      </c>
      <c r="BR1277">
        <f t="shared" si="135"/>
        <v>0</v>
      </c>
      <c r="BS1277">
        <f t="shared" si="135"/>
        <v>0</v>
      </c>
      <c r="BT1277" s="256" t="str">
        <f t="shared" si="133"/>
        <v>NC</v>
      </c>
    </row>
    <row r="1278" spans="2:72" x14ac:dyDescent="0.2">
      <c r="B1278" s="93" t="str">
        <f>IFERROR(VLOOKUP(TABLA!$F1278,BLIOTECAS!$C$1:$E$26,2,FALSE),"")</f>
        <v/>
      </c>
      <c r="C1278" s="93" t="str">
        <f>IFERROR(VLOOKUP(TABLA!F1278,BLIOTECAS!$C$1:$E$26,3,FALSE),"")</f>
        <v/>
      </c>
      <c r="BF1278">
        <f t="shared" si="136"/>
        <v>0</v>
      </c>
      <c r="BG1278">
        <f t="shared" si="134"/>
        <v>0</v>
      </c>
      <c r="BH1278">
        <f t="shared" si="134"/>
        <v>0</v>
      </c>
      <c r="BI1278">
        <f t="shared" si="134"/>
        <v>0</v>
      </c>
      <c r="BJ1278">
        <f t="shared" si="134"/>
        <v>0</v>
      </c>
      <c r="BK1278">
        <f t="shared" si="134"/>
        <v>0</v>
      </c>
      <c r="BL1278">
        <f t="shared" si="138"/>
        <v>0</v>
      </c>
      <c r="BM1278">
        <f t="shared" si="135"/>
        <v>0</v>
      </c>
      <c r="BN1278">
        <f t="shared" si="135"/>
        <v>0</v>
      </c>
      <c r="BO1278">
        <f t="shared" si="135"/>
        <v>0</v>
      </c>
      <c r="BP1278">
        <f t="shared" si="135"/>
        <v>0</v>
      </c>
      <c r="BQ1278">
        <f t="shared" si="137"/>
        <v>0</v>
      </c>
      <c r="BR1278">
        <f t="shared" si="135"/>
        <v>0</v>
      </c>
      <c r="BS1278">
        <f t="shared" si="135"/>
        <v>0</v>
      </c>
      <c r="BT1278" s="256" t="str">
        <f t="shared" si="133"/>
        <v>NC</v>
      </c>
    </row>
    <row r="1279" spans="2:72" x14ac:dyDescent="0.2">
      <c r="B1279" s="93" t="str">
        <f>IFERROR(VLOOKUP(TABLA!$F1279,BLIOTECAS!$C$1:$E$26,2,FALSE),"")</f>
        <v/>
      </c>
      <c r="C1279" s="93" t="str">
        <f>IFERROR(VLOOKUP(TABLA!F1279,BLIOTECAS!$C$1:$E$26,3,FALSE),"")</f>
        <v/>
      </c>
      <c r="BF1279">
        <f t="shared" si="136"/>
        <v>0</v>
      </c>
      <c r="BG1279">
        <f t="shared" si="134"/>
        <v>0</v>
      </c>
      <c r="BH1279">
        <f t="shared" si="134"/>
        <v>0</v>
      </c>
      <c r="BI1279">
        <f t="shared" si="134"/>
        <v>0</v>
      </c>
      <c r="BJ1279">
        <f t="shared" si="134"/>
        <v>0</v>
      </c>
      <c r="BK1279">
        <f t="shared" si="134"/>
        <v>0</v>
      </c>
      <c r="BL1279">
        <f t="shared" si="138"/>
        <v>0</v>
      </c>
      <c r="BM1279">
        <f t="shared" si="135"/>
        <v>0</v>
      </c>
      <c r="BN1279">
        <f t="shared" si="135"/>
        <v>0</v>
      </c>
      <c r="BO1279">
        <f t="shared" si="135"/>
        <v>0</v>
      </c>
      <c r="BP1279">
        <f t="shared" si="135"/>
        <v>0</v>
      </c>
      <c r="BQ1279">
        <f t="shared" si="137"/>
        <v>0</v>
      </c>
      <c r="BR1279">
        <f t="shared" si="135"/>
        <v>0</v>
      </c>
      <c r="BS1279">
        <f t="shared" si="135"/>
        <v>0</v>
      </c>
      <c r="BT1279" s="256" t="str">
        <f t="shared" si="133"/>
        <v>NC</v>
      </c>
    </row>
    <row r="1280" spans="2:72" x14ac:dyDescent="0.2">
      <c r="B1280" s="93" t="str">
        <f>IFERROR(VLOOKUP(TABLA!$F1280,BLIOTECAS!$C$1:$E$26,2,FALSE),"")</f>
        <v/>
      </c>
      <c r="C1280" s="93" t="str">
        <f>IFERROR(VLOOKUP(TABLA!F1280,BLIOTECAS!$C$1:$E$26,3,FALSE),"")</f>
        <v/>
      </c>
      <c r="BF1280">
        <f t="shared" si="136"/>
        <v>0</v>
      </c>
      <c r="BG1280">
        <f t="shared" si="134"/>
        <v>0</v>
      </c>
      <c r="BH1280">
        <f t="shared" si="134"/>
        <v>0</v>
      </c>
      <c r="BI1280">
        <f t="shared" si="134"/>
        <v>0</v>
      </c>
      <c r="BJ1280">
        <f t="shared" si="134"/>
        <v>0</v>
      </c>
      <c r="BK1280">
        <f t="shared" si="134"/>
        <v>0</v>
      </c>
      <c r="BL1280">
        <f t="shared" si="138"/>
        <v>0</v>
      </c>
      <c r="BM1280">
        <f t="shared" si="135"/>
        <v>0</v>
      </c>
      <c r="BN1280">
        <f t="shared" si="135"/>
        <v>0</v>
      </c>
      <c r="BO1280">
        <f t="shared" si="135"/>
        <v>0</v>
      </c>
      <c r="BP1280">
        <f t="shared" si="135"/>
        <v>0</v>
      </c>
      <c r="BQ1280">
        <f t="shared" si="137"/>
        <v>0</v>
      </c>
      <c r="BR1280">
        <f t="shared" si="135"/>
        <v>0</v>
      </c>
      <c r="BS1280">
        <f t="shared" si="135"/>
        <v>0</v>
      </c>
      <c r="BT1280" s="256" t="str">
        <f t="shared" si="133"/>
        <v>NC</v>
      </c>
    </row>
    <row r="1281" spans="2:72" x14ac:dyDescent="0.2">
      <c r="B1281" s="93" t="str">
        <f>IFERROR(VLOOKUP(TABLA!$F1281,BLIOTECAS!$C$1:$E$26,2,FALSE),"")</f>
        <v/>
      </c>
      <c r="C1281" s="93" t="str">
        <f>IFERROR(VLOOKUP(TABLA!F1281,BLIOTECAS!$C$1:$E$26,3,FALSE),"")</f>
        <v/>
      </c>
      <c r="BF1281">
        <f t="shared" si="136"/>
        <v>0</v>
      </c>
      <c r="BG1281">
        <f t="shared" si="134"/>
        <v>0</v>
      </c>
      <c r="BH1281">
        <f t="shared" si="134"/>
        <v>0</v>
      </c>
      <c r="BI1281">
        <f t="shared" si="134"/>
        <v>0</v>
      </c>
      <c r="BJ1281">
        <f t="shared" si="134"/>
        <v>0</v>
      </c>
      <c r="BK1281">
        <f t="shared" si="134"/>
        <v>0</v>
      </c>
      <c r="BL1281">
        <f t="shared" si="138"/>
        <v>0</v>
      </c>
      <c r="BM1281">
        <f t="shared" si="135"/>
        <v>0</v>
      </c>
      <c r="BN1281">
        <f t="shared" si="135"/>
        <v>0</v>
      </c>
      <c r="BO1281">
        <f t="shared" si="135"/>
        <v>0</v>
      </c>
      <c r="BP1281">
        <f t="shared" si="135"/>
        <v>0</v>
      </c>
      <c r="BQ1281">
        <f t="shared" si="137"/>
        <v>0</v>
      </c>
      <c r="BR1281">
        <f t="shared" si="135"/>
        <v>0</v>
      </c>
      <c r="BS1281">
        <f t="shared" si="135"/>
        <v>0</v>
      </c>
      <c r="BT1281" s="256" t="str">
        <f t="shared" si="133"/>
        <v>NC</v>
      </c>
    </row>
    <row r="1282" spans="2:72" x14ac:dyDescent="0.2">
      <c r="B1282" s="93" t="str">
        <f>IFERROR(VLOOKUP(TABLA!$F1282,BLIOTECAS!$C$1:$E$26,2,FALSE),"")</f>
        <v/>
      </c>
      <c r="C1282" s="93" t="str">
        <f>IFERROR(VLOOKUP(TABLA!F1282,BLIOTECAS!$C$1:$E$26,3,FALSE),"")</f>
        <v/>
      </c>
      <c r="BF1282">
        <f t="shared" si="136"/>
        <v>0</v>
      </c>
      <c r="BG1282">
        <f t="shared" si="134"/>
        <v>0</v>
      </c>
      <c r="BH1282">
        <f t="shared" si="134"/>
        <v>0</v>
      </c>
      <c r="BI1282">
        <f t="shared" si="134"/>
        <v>0</v>
      </c>
      <c r="BJ1282">
        <f t="shared" si="134"/>
        <v>0</v>
      </c>
      <c r="BK1282">
        <f t="shared" si="134"/>
        <v>0</v>
      </c>
      <c r="BL1282">
        <f t="shared" si="138"/>
        <v>0</v>
      </c>
      <c r="BM1282">
        <f t="shared" si="135"/>
        <v>0</v>
      </c>
      <c r="BN1282">
        <f t="shared" si="135"/>
        <v>0</v>
      </c>
      <c r="BO1282">
        <f t="shared" si="135"/>
        <v>0</v>
      </c>
      <c r="BP1282">
        <f t="shared" si="135"/>
        <v>0</v>
      </c>
      <c r="BQ1282">
        <f t="shared" si="137"/>
        <v>0</v>
      </c>
      <c r="BR1282">
        <f t="shared" si="135"/>
        <v>0</v>
      </c>
      <c r="BS1282">
        <f t="shared" si="135"/>
        <v>0</v>
      </c>
      <c r="BT1282" s="256" t="str">
        <f t="shared" si="133"/>
        <v>NC</v>
      </c>
    </row>
    <row r="1283" spans="2:72" x14ac:dyDescent="0.2">
      <c r="B1283" s="93" t="str">
        <f>IFERROR(VLOOKUP(TABLA!$F1283,BLIOTECAS!$C$1:$E$26,2,FALSE),"")</f>
        <v/>
      </c>
      <c r="C1283" s="93" t="str">
        <f>IFERROR(VLOOKUP(TABLA!F1283,BLIOTECAS!$C$1:$E$26,3,FALSE),"")</f>
        <v/>
      </c>
      <c r="BF1283">
        <f t="shared" si="136"/>
        <v>0</v>
      </c>
      <c r="BG1283">
        <f t="shared" si="134"/>
        <v>0</v>
      </c>
      <c r="BH1283">
        <f t="shared" si="134"/>
        <v>0</v>
      </c>
      <c r="BI1283">
        <f t="shared" si="134"/>
        <v>0</v>
      </c>
      <c r="BJ1283">
        <f t="shared" si="134"/>
        <v>0</v>
      </c>
      <c r="BK1283">
        <f t="shared" si="134"/>
        <v>0</v>
      </c>
      <c r="BL1283">
        <f t="shared" si="138"/>
        <v>0</v>
      </c>
      <c r="BM1283">
        <f t="shared" si="135"/>
        <v>0</v>
      </c>
      <c r="BN1283">
        <f t="shared" si="135"/>
        <v>0</v>
      </c>
      <c r="BO1283">
        <f t="shared" si="135"/>
        <v>0</v>
      </c>
      <c r="BP1283">
        <f t="shared" si="135"/>
        <v>0</v>
      </c>
      <c r="BQ1283">
        <f t="shared" si="137"/>
        <v>0</v>
      </c>
      <c r="BR1283">
        <f t="shared" si="135"/>
        <v>0</v>
      </c>
      <c r="BS1283">
        <f t="shared" si="135"/>
        <v>0</v>
      </c>
      <c r="BT1283" s="256" t="str">
        <f t="shared" si="133"/>
        <v>NC</v>
      </c>
    </row>
    <row r="1284" spans="2:72" x14ac:dyDescent="0.2">
      <c r="B1284" s="93" t="str">
        <f>IFERROR(VLOOKUP(TABLA!$F1284,BLIOTECAS!$C$1:$E$26,2,FALSE),"")</f>
        <v/>
      </c>
      <c r="C1284" s="93" t="str">
        <f>IFERROR(VLOOKUP(TABLA!F1284,BLIOTECAS!$C$1:$E$26,3,FALSE),"")</f>
        <v/>
      </c>
      <c r="BF1284">
        <f t="shared" si="136"/>
        <v>0</v>
      </c>
      <c r="BG1284">
        <f t="shared" si="134"/>
        <v>0</v>
      </c>
      <c r="BH1284">
        <f t="shared" si="134"/>
        <v>0</v>
      </c>
      <c r="BI1284">
        <f t="shared" si="134"/>
        <v>0</v>
      </c>
      <c r="BJ1284">
        <f t="shared" si="134"/>
        <v>0</v>
      </c>
      <c r="BK1284">
        <f t="shared" si="134"/>
        <v>0</v>
      </c>
      <c r="BL1284">
        <f t="shared" si="138"/>
        <v>0</v>
      </c>
      <c r="BM1284">
        <f t="shared" si="135"/>
        <v>0</v>
      </c>
      <c r="BN1284">
        <f t="shared" si="135"/>
        <v>0</v>
      </c>
      <c r="BO1284">
        <f t="shared" si="135"/>
        <v>0</v>
      </c>
      <c r="BP1284">
        <f t="shared" si="135"/>
        <v>0</v>
      </c>
      <c r="BQ1284">
        <f t="shared" si="137"/>
        <v>0</v>
      </c>
      <c r="BR1284">
        <f t="shared" si="135"/>
        <v>0</v>
      </c>
      <c r="BS1284">
        <f t="shared" si="135"/>
        <v>0</v>
      </c>
      <c r="BT1284" s="256" t="str">
        <f t="shared" si="133"/>
        <v>NC</v>
      </c>
    </row>
    <row r="1285" spans="2:72" x14ac:dyDescent="0.2">
      <c r="B1285" s="93" t="str">
        <f>IFERROR(VLOOKUP(TABLA!$F1285,BLIOTECAS!$C$1:$E$26,2,FALSE),"")</f>
        <v/>
      </c>
      <c r="C1285" s="93" t="str">
        <f>IFERROR(VLOOKUP(TABLA!F1285,BLIOTECAS!$C$1:$E$26,3,FALSE),"")</f>
        <v/>
      </c>
      <c r="BF1285">
        <f t="shared" si="136"/>
        <v>0</v>
      </c>
      <c r="BG1285">
        <f t="shared" si="134"/>
        <v>0</v>
      </c>
      <c r="BH1285">
        <f t="shared" si="134"/>
        <v>0</v>
      </c>
      <c r="BI1285">
        <f t="shared" si="134"/>
        <v>0</v>
      </c>
      <c r="BJ1285">
        <f t="shared" si="134"/>
        <v>0</v>
      </c>
      <c r="BK1285">
        <f t="shared" si="134"/>
        <v>0</v>
      </c>
      <c r="BL1285">
        <f t="shared" si="138"/>
        <v>0</v>
      </c>
      <c r="BM1285">
        <f t="shared" si="135"/>
        <v>0</v>
      </c>
      <c r="BN1285">
        <f t="shared" si="135"/>
        <v>0</v>
      </c>
      <c r="BO1285">
        <f t="shared" si="135"/>
        <v>0</v>
      </c>
      <c r="BP1285">
        <f t="shared" si="135"/>
        <v>0</v>
      </c>
      <c r="BQ1285">
        <f t="shared" si="137"/>
        <v>0</v>
      </c>
      <c r="BR1285">
        <f t="shared" si="135"/>
        <v>0</v>
      </c>
      <c r="BS1285">
        <f t="shared" si="135"/>
        <v>0</v>
      </c>
      <c r="BT1285" s="256" t="str">
        <f t="shared" ref="BT1285:BT1348" si="139">IFERROR(VALUE(LEFT(BC1285,1)),"NC")</f>
        <v>NC</v>
      </c>
    </row>
    <row r="1286" spans="2:72" x14ac:dyDescent="0.2">
      <c r="B1286" s="93" t="str">
        <f>IFERROR(VLOOKUP(TABLA!$F1286,BLIOTECAS!$C$1:$E$26,2,FALSE),"")</f>
        <v/>
      </c>
      <c r="C1286" s="93" t="str">
        <f>IFERROR(VLOOKUP(TABLA!F1286,BLIOTECAS!$C$1:$E$26,3,FALSE),"")</f>
        <v/>
      </c>
      <c r="BF1286">
        <f t="shared" si="136"/>
        <v>0</v>
      </c>
      <c r="BG1286">
        <f t="shared" si="134"/>
        <v>0</v>
      </c>
      <c r="BH1286">
        <f t="shared" si="134"/>
        <v>0</v>
      </c>
      <c r="BI1286">
        <f t="shared" si="134"/>
        <v>0</v>
      </c>
      <c r="BJ1286">
        <f t="shared" si="134"/>
        <v>0</v>
      </c>
      <c r="BK1286">
        <f t="shared" si="134"/>
        <v>0</v>
      </c>
      <c r="BL1286">
        <f t="shared" si="138"/>
        <v>0</v>
      </c>
      <c r="BM1286">
        <f t="shared" si="135"/>
        <v>0</v>
      </c>
      <c r="BN1286">
        <f t="shared" si="135"/>
        <v>0</v>
      </c>
      <c r="BO1286">
        <f t="shared" si="135"/>
        <v>0</v>
      </c>
      <c r="BP1286">
        <f t="shared" si="135"/>
        <v>0</v>
      </c>
      <c r="BQ1286">
        <f t="shared" si="137"/>
        <v>0</v>
      </c>
      <c r="BR1286">
        <f t="shared" ref="BM1286:BS1329" si="140">IF(IFERROR(FIND(BR$2,$AO1286,1),0)&lt;&gt;0,1,0)</f>
        <v>0</v>
      </c>
      <c r="BS1286">
        <f t="shared" si="140"/>
        <v>0</v>
      </c>
      <c r="BT1286" s="256" t="str">
        <f t="shared" si="139"/>
        <v>NC</v>
      </c>
    </row>
    <row r="1287" spans="2:72" x14ac:dyDescent="0.2">
      <c r="B1287" s="93" t="str">
        <f>IFERROR(VLOOKUP(TABLA!$F1287,BLIOTECAS!$C$1:$E$26,2,FALSE),"")</f>
        <v/>
      </c>
      <c r="C1287" s="93" t="str">
        <f>IFERROR(VLOOKUP(TABLA!F1287,BLIOTECAS!$C$1:$E$26,3,FALSE),"")</f>
        <v/>
      </c>
      <c r="BF1287">
        <f t="shared" si="136"/>
        <v>0</v>
      </c>
      <c r="BG1287">
        <f t="shared" si="134"/>
        <v>0</v>
      </c>
      <c r="BH1287">
        <f t="shared" si="134"/>
        <v>0</v>
      </c>
      <c r="BI1287">
        <f t="shared" si="134"/>
        <v>0</v>
      </c>
      <c r="BJ1287">
        <f t="shared" si="134"/>
        <v>0</v>
      </c>
      <c r="BK1287">
        <f t="shared" si="134"/>
        <v>0</v>
      </c>
      <c r="BL1287">
        <f t="shared" si="138"/>
        <v>0</v>
      </c>
      <c r="BM1287">
        <f t="shared" si="140"/>
        <v>0</v>
      </c>
      <c r="BN1287">
        <f t="shared" si="140"/>
        <v>0</v>
      </c>
      <c r="BO1287">
        <f t="shared" si="140"/>
        <v>0</v>
      </c>
      <c r="BP1287">
        <f t="shared" si="140"/>
        <v>0</v>
      </c>
      <c r="BQ1287">
        <f t="shared" si="137"/>
        <v>0</v>
      </c>
      <c r="BR1287">
        <f t="shared" si="140"/>
        <v>0</v>
      </c>
      <c r="BS1287">
        <f t="shared" si="140"/>
        <v>0</v>
      </c>
      <c r="BT1287" s="256" t="str">
        <f t="shared" si="139"/>
        <v>NC</v>
      </c>
    </row>
    <row r="1288" spans="2:72" x14ac:dyDescent="0.2">
      <c r="B1288" s="93" t="str">
        <f>IFERROR(VLOOKUP(TABLA!$F1288,BLIOTECAS!$C$1:$E$26,2,FALSE),"")</f>
        <v/>
      </c>
      <c r="C1288" s="93" t="str">
        <f>IFERROR(VLOOKUP(TABLA!F1288,BLIOTECAS!$C$1:$E$26,3,FALSE),"")</f>
        <v/>
      </c>
      <c r="BF1288">
        <f t="shared" si="136"/>
        <v>0</v>
      </c>
      <c r="BG1288">
        <f t="shared" si="134"/>
        <v>0</v>
      </c>
      <c r="BH1288">
        <f t="shared" si="134"/>
        <v>0</v>
      </c>
      <c r="BI1288">
        <f t="shared" si="134"/>
        <v>0</v>
      </c>
      <c r="BJ1288">
        <f t="shared" si="134"/>
        <v>0</v>
      </c>
      <c r="BK1288">
        <f t="shared" si="134"/>
        <v>0</v>
      </c>
      <c r="BL1288">
        <f t="shared" si="138"/>
        <v>0</v>
      </c>
      <c r="BM1288">
        <f t="shared" si="140"/>
        <v>0</v>
      </c>
      <c r="BN1288">
        <f t="shared" si="140"/>
        <v>0</v>
      </c>
      <c r="BO1288">
        <f t="shared" si="140"/>
        <v>0</v>
      </c>
      <c r="BP1288">
        <f t="shared" si="140"/>
        <v>0</v>
      </c>
      <c r="BQ1288">
        <f t="shared" si="137"/>
        <v>0</v>
      </c>
      <c r="BR1288">
        <f t="shared" si="140"/>
        <v>0</v>
      </c>
      <c r="BS1288">
        <f t="shared" si="140"/>
        <v>0</v>
      </c>
      <c r="BT1288" s="256" t="str">
        <f t="shared" si="139"/>
        <v>NC</v>
      </c>
    </row>
    <row r="1289" spans="2:72" x14ac:dyDescent="0.2">
      <c r="B1289" s="93" t="str">
        <f>IFERROR(VLOOKUP(TABLA!$F1289,BLIOTECAS!$C$1:$E$26,2,FALSE),"")</f>
        <v/>
      </c>
      <c r="C1289" s="93" t="str">
        <f>IFERROR(VLOOKUP(TABLA!F1289,BLIOTECAS!$C$1:$E$26,3,FALSE),"")</f>
        <v/>
      </c>
      <c r="BF1289">
        <f t="shared" si="136"/>
        <v>0</v>
      </c>
      <c r="BG1289">
        <f t="shared" si="134"/>
        <v>0</v>
      </c>
      <c r="BH1289">
        <f t="shared" si="134"/>
        <v>0</v>
      </c>
      <c r="BI1289">
        <f t="shared" ref="BG1289:BK1340" si="141">IF(IFERROR(FIND(BI$2,$I1289,1),0)&lt;&gt;0,1,0)</f>
        <v>0</v>
      </c>
      <c r="BJ1289">
        <f t="shared" si="141"/>
        <v>0</v>
      </c>
      <c r="BK1289">
        <f t="shared" si="141"/>
        <v>0</v>
      </c>
      <c r="BL1289">
        <f t="shared" si="138"/>
        <v>0</v>
      </c>
      <c r="BM1289">
        <f t="shared" si="140"/>
        <v>0</v>
      </c>
      <c r="BN1289">
        <f t="shared" si="140"/>
        <v>0</v>
      </c>
      <c r="BO1289">
        <f t="shared" si="140"/>
        <v>0</v>
      </c>
      <c r="BP1289">
        <f t="shared" si="140"/>
        <v>0</v>
      </c>
      <c r="BQ1289">
        <f t="shared" si="137"/>
        <v>0</v>
      </c>
      <c r="BR1289">
        <f t="shared" si="140"/>
        <v>0</v>
      </c>
      <c r="BS1289">
        <f t="shared" si="140"/>
        <v>0</v>
      </c>
      <c r="BT1289" s="256" t="str">
        <f t="shared" si="139"/>
        <v>NC</v>
      </c>
    </row>
    <row r="1290" spans="2:72" x14ac:dyDescent="0.2">
      <c r="B1290" s="93" t="str">
        <f>IFERROR(VLOOKUP(TABLA!$F1290,BLIOTECAS!$C$1:$E$26,2,FALSE),"")</f>
        <v/>
      </c>
      <c r="C1290" s="93" t="str">
        <f>IFERROR(VLOOKUP(TABLA!F1290,BLIOTECAS!$C$1:$E$26,3,FALSE),"")</f>
        <v/>
      </c>
      <c r="BF1290">
        <f t="shared" si="136"/>
        <v>0</v>
      </c>
      <c r="BG1290">
        <f t="shared" si="141"/>
        <v>0</v>
      </c>
      <c r="BH1290">
        <f t="shared" si="141"/>
        <v>0</v>
      </c>
      <c r="BI1290">
        <f t="shared" si="141"/>
        <v>0</v>
      </c>
      <c r="BJ1290">
        <f t="shared" si="141"/>
        <v>0</v>
      </c>
      <c r="BK1290">
        <f t="shared" si="141"/>
        <v>0</v>
      </c>
      <c r="BL1290">
        <f t="shared" si="138"/>
        <v>0</v>
      </c>
      <c r="BM1290">
        <f t="shared" si="140"/>
        <v>0</v>
      </c>
      <c r="BN1290">
        <f t="shared" si="140"/>
        <v>0</v>
      </c>
      <c r="BO1290">
        <f t="shared" si="140"/>
        <v>0</v>
      </c>
      <c r="BP1290">
        <f t="shared" si="140"/>
        <v>0</v>
      </c>
      <c r="BQ1290">
        <f t="shared" si="137"/>
        <v>0</v>
      </c>
      <c r="BR1290">
        <f t="shared" si="140"/>
        <v>0</v>
      </c>
      <c r="BS1290">
        <f t="shared" si="140"/>
        <v>0</v>
      </c>
      <c r="BT1290" s="256" t="str">
        <f t="shared" si="139"/>
        <v>NC</v>
      </c>
    </row>
    <row r="1291" spans="2:72" x14ac:dyDescent="0.2">
      <c r="B1291" s="93" t="str">
        <f>IFERROR(VLOOKUP(TABLA!$F1291,BLIOTECAS!$C$1:$E$26,2,FALSE),"")</f>
        <v/>
      </c>
      <c r="C1291" s="93" t="str">
        <f>IFERROR(VLOOKUP(TABLA!F1291,BLIOTECAS!$C$1:$E$26,3,FALSE),"")</f>
        <v/>
      </c>
      <c r="BF1291">
        <f t="shared" si="136"/>
        <v>0</v>
      </c>
      <c r="BG1291">
        <f t="shared" si="141"/>
        <v>0</v>
      </c>
      <c r="BH1291">
        <f t="shared" si="141"/>
        <v>0</v>
      </c>
      <c r="BI1291">
        <f t="shared" si="141"/>
        <v>0</v>
      </c>
      <c r="BJ1291">
        <f t="shared" si="141"/>
        <v>0</v>
      </c>
      <c r="BK1291">
        <f t="shared" si="141"/>
        <v>0</v>
      </c>
      <c r="BL1291">
        <f t="shared" si="138"/>
        <v>0</v>
      </c>
      <c r="BM1291">
        <f t="shared" si="140"/>
        <v>0</v>
      </c>
      <c r="BN1291">
        <f t="shared" si="140"/>
        <v>0</v>
      </c>
      <c r="BO1291">
        <f t="shared" si="140"/>
        <v>0</v>
      </c>
      <c r="BP1291">
        <f t="shared" si="140"/>
        <v>0</v>
      </c>
      <c r="BQ1291">
        <f t="shared" si="137"/>
        <v>0</v>
      </c>
      <c r="BR1291">
        <f t="shared" si="140"/>
        <v>0</v>
      </c>
      <c r="BS1291">
        <f t="shared" si="140"/>
        <v>0</v>
      </c>
      <c r="BT1291" s="256" t="str">
        <f t="shared" si="139"/>
        <v>NC</v>
      </c>
    </row>
    <row r="1292" spans="2:72" x14ac:dyDescent="0.2">
      <c r="B1292" s="93" t="str">
        <f>IFERROR(VLOOKUP(TABLA!$F1292,BLIOTECAS!$C$1:$E$26,2,FALSE),"")</f>
        <v/>
      </c>
      <c r="C1292" s="93" t="str">
        <f>IFERROR(VLOOKUP(TABLA!F1292,BLIOTECAS!$C$1:$E$26,3,FALSE),"")</f>
        <v/>
      </c>
      <c r="BF1292">
        <f t="shared" si="136"/>
        <v>0</v>
      </c>
      <c r="BG1292">
        <f t="shared" si="141"/>
        <v>0</v>
      </c>
      <c r="BH1292">
        <f t="shared" si="141"/>
        <v>0</v>
      </c>
      <c r="BI1292">
        <f t="shared" si="141"/>
        <v>0</v>
      </c>
      <c r="BJ1292">
        <f t="shared" si="141"/>
        <v>0</v>
      </c>
      <c r="BK1292">
        <f t="shared" si="141"/>
        <v>0</v>
      </c>
      <c r="BL1292">
        <f t="shared" si="138"/>
        <v>0</v>
      </c>
      <c r="BM1292">
        <f t="shared" si="140"/>
        <v>0</v>
      </c>
      <c r="BN1292">
        <f t="shared" si="140"/>
        <v>0</v>
      </c>
      <c r="BO1292">
        <f t="shared" si="140"/>
        <v>0</v>
      </c>
      <c r="BP1292">
        <f t="shared" si="140"/>
        <v>0</v>
      </c>
      <c r="BQ1292">
        <f t="shared" si="137"/>
        <v>0</v>
      </c>
      <c r="BR1292">
        <f t="shared" si="140"/>
        <v>0</v>
      </c>
      <c r="BS1292">
        <f t="shared" si="140"/>
        <v>0</v>
      </c>
      <c r="BT1292" s="256" t="str">
        <f t="shared" si="139"/>
        <v>NC</v>
      </c>
    </row>
    <row r="1293" spans="2:72" x14ac:dyDescent="0.2">
      <c r="B1293" s="93" t="str">
        <f>IFERROR(VLOOKUP(TABLA!$F1293,BLIOTECAS!$C$1:$E$26,2,FALSE),"")</f>
        <v/>
      </c>
      <c r="C1293" s="93" t="str">
        <f>IFERROR(VLOOKUP(TABLA!F1293,BLIOTECAS!$C$1:$E$26,3,FALSE),"")</f>
        <v/>
      </c>
      <c r="BF1293">
        <f t="shared" si="136"/>
        <v>0</v>
      </c>
      <c r="BG1293">
        <f t="shared" si="141"/>
        <v>0</v>
      </c>
      <c r="BH1293">
        <f t="shared" si="141"/>
        <v>0</v>
      </c>
      <c r="BI1293">
        <f t="shared" si="141"/>
        <v>0</v>
      </c>
      <c r="BJ1293">
        <f t="shared" si="141"/>
        <v>0</v>
      </c>
      <c r="BK1293">
        <f t="shared" si="141"/>
        <v>0</v>
      </c>
      <c r="BL1293">
        <f t="shared" si="138"/>
        <v>0</v>
      </c>
      <c r="BM1293">
        <f t="shared" si="140"/>
        <v>0</v>
      </c>
      <c r="BN1293">
        <f t="shared" si="140"/>
        <v>0</v>
      </c>
      <c r="BO1293">
        <f t="shared" si="140"/>
        <v>0</v>
      </c>
      <c r="BP1293">
        <f t="shared" si="140"/>
        <v>0</v>
      </c>
      <c r="BQ1293">
        <f t="shared" si="137"/>
        <v>0</v>
      </c>
      <c r="BR1293">
        <f t="shared" si="140"/>
        <v>0</v>
      </c>
      <c r="BS1293">
        <f t="shared" si="140"/>
        <v>0</v>
      </c>
      <c r="BT1293" s="256" t="str">
        <f t="shared" si="139"/>
        <v>NC</v>
      </c>
    </row>
    <row r="1294" spans="2:72" x14ac:dyDescent="0.2">
      <c r="B1294" s="93" t="str">
        <f>IFERROR(VLOOKUP(TABLA!$F1294,BLIOTECAS!$C$1:$E$26,2,FALSE),"")</f>
        <v/>
      </c>
      <c r="C1294" s="93" t="str">
        <f>IFERROR(VLOOKUP(TABLA!F1294,BLIOTECAS!$C$1:$E$26,3,FALSE),"")</f>
        <v/>
      </c>
      <c r="BF1294">
        <f t="shared" si="136"/>
        <v>0</v>
      </c>
      <c r="BG1294">
        <f t="shared" si="141"/>
        <v>0</v>
      </c>
      <c r="BH1294">
        <f t="shared" si="141"/>
        <v>0</v>
      </c>
      <c r="BI1294">
        <f t="shared" si="141"/>
        <v>0</v>
      </c>
      <c r="BJ1294">
        <f t="shared" si="141"/>
        <v>0</v>
      </c>
      <c r="BK1294">
        <f t="shared" si="141"/>
        <v>0</v>
      </c>
      <c r="BL1294">
        <f t="shared" si="138"/>
        <v>0</v>
      </c>
      <c r="BM1294">
        <f t="shared" si="140"/>
        <v>0</v>
      </c>
      <c r="BN1294">
        <f t="shared" si="140"/>
        <v>0</v>
      </c>
      <c r="BO1294">
        <f t="shared" si="140"/>
        <v>0</v>
      </c>
      <c r="BP1294">
        <f t="shared" si="140"/>
        <v>0</v>
      </c>
      <c r="BQ1294">
        <f t="shared" si="137"/>
        <v>0</v>
      </c>
      <c r="BR1294">
        <f t="shared" si="140"/>
        <v>0</v>
      </c>
      <c r="BS1294">
        <f t="shared" si="140"/>
        <v>0</v>
      </c>
      <c r="BT1294" s="256" t="str">
        <f t="shared" si="139"/>
        <v>NC</v>
      </c>
    </row>
    <row r="1295" spans="2:72" x14ac:dyDescent="0.2">
      <c r="B1295" s="93" t="str">
        <f>IFERROR(VLOOKUP(TABLA!$F1295,BLIOTECAS!$C$1:$E$26,2,FALSE),"")</f>
        <v/>
      </c>
      <c r="C1295" s="93" t="str">
        <f>IFERROR(VLOOKUP(TABLA!F1295,BLIOTECAS!$C$1:$E$26,3,FALSE),"")</f>
        <v/>
      </c>
      <c r="BF1295">
        <f t="shared" si="136"/>
        <v>0</v>
      </c>
      <c r="BG1295">
        <f t="shared" si="141"/>
        <v>0</v>
      </c>
      <c r="BH1295">
        <f t="shared" si="141"/>
        <v>0</v>
      </c>
      <c r="BI1295">
        <f t="shared" si="141"/>
        <v>0</v>
      </c>
      <c r="BJ1295">
        <f t="shared" si="141"/>
        <v>0</v>
      </c>
      <c r="BK1295">
        <f t="shared" si="141"/>
        <v>0</v>
      </c>
      <c r="BL1295">
        <f t="shared" si="138"/>
        <v>0</v>
      </c>
      <c r="BM1295">
        <f t="shared" si="140"/>
        <v>0</v>
      </c>
      <c r="BN1295">
        <f t="shared" si="140"/>
        <v>0</v>
      </c>
      <c r="BO1295">
        <f t="shared" si="140"/>
        <v>0</v>
      </c>
      <c r="BP1295">
        <f t="shared" si="140"/>
        <v>0</v>
      </c>
      <c r="BQ1295">
        <f t="shared" si="137"/>
        <v>0</v>
      </c>
      <c r="BR1295">
        <f t="shared" si="140"/>
        <v>0</v>
      </c>
      <c r="BS1295">
        <f t="shared" si="140"/>
        <v>0</v>
      </c>
      <c r="BT1295" s="256" t="str">
        <f t="shared" si="139"/>
        <v>NC</v>
      </c>
    </row>
    <row r="1296" spans="2:72" x14ac:dyDescent="0.2">
      <c r="B1296" s="93" t="str">
        <f>IFERROR(VLOOKUP(TABLA!$F1296,BLIOTECAS!$C$1:$E$26,2,FALSE),"")</f>
        <v/>
      </c>
      <c r="C1296" s="93" t="str">
        <f>IFERROR(VLOOKUP(TABLA!F1296,BLIOTECAS!$C$1:$E$26,3,FALSE),"")</f>
        <v/>
      </c>
      <c r="BF1296">
        <f t="shared" si="136"/>
        <v>0</v>
      </c>
      <c r="BG1296">
        <f t="shared" si="141"/>
        <v>0</v>
      </c>
      <c r="BH1296">
        <f t="shared" si="141"/>
        <v>0</v>
      </c>
      <c r="BI1296">
        <f t="shared" si="141"/>
        <v>0</v>
      </c>
      <c r="BJ1296">
        <f t="shared" si="141"/>
        <v>0</v>
      </c>
      <c r="BK1296">
        <f t="shared" si="141"/>
        <v>0</v>
      </c>
      <c r="BL1296">
        <f t="shared" si="138"/>
        <v>0</v>
      </c>
      <c r="BM1296">
        <f t="shared" si="140"/>
        <v>0</v>
      </c>
      <c r="BN1296">
        <f t="shared" si="140"/>
        <v>0</v>
      </c>
      <c r="BO1296">
        <f t="shared" si="140"/>
        <v>0</v>
      </c>
      <c r="BP1296">
        <f t="shared" si="140"/>
        <v>0</v>
      </c>
      <c r="BQ1296">
        <f t="shared" si="137"/>
        <v>0</v>
      </c>
      <c r="BR1296">
        <f t="shared" si="140"/>
        <v>0</v>
      </c>
      <c r="BS1296">
        <f t="shared" si="140"/>
        <v>0</v>
      </c>
      <c r="BT1296" s="256" t="str">
        <f t="shared" si="139"/>
        <v>NC</v>
      </c>
    </row>
    <row r="1297" spans="2:72" x14ac:dyDescent="0.2">
      <c r="B1297" s="93" t="str">
        <f>IFERROR(VLOOKUP(TABLA!$F1297,BLIOTECAS!$C$1:$E$26,2,FALSE),"")</f>
        <v/>
      </c>
      <c r="C1297" s="93" t="str">
        <f>IFERROR(VLOOKUP(TABLA!F1297,BLIOTECAS!$C$1:$E$26,3,FALSE),"")</f>
        <v/>
      </c>
      <c r="BF1297">
        <f t="shared" si="136"/>
        <v>0</v>
      </c>
      <c r="BG1297">
        <f t="shared" si="141"/>
        <v>0</v>
      </c>
      <c r="BH1297">
        <f t="shared" si="141"/>
        <v>0</v>
      </c>
      <c r="BI1297">
        <f t="shared" si="141"/>
        <v>0</v>
      </c>
      <c r="BJ1297">
        <f t="shared" si="141"/>
        <v>0</v>
      </c>
      <c r="BK1297">
        <f t="shared" si="141"/>
        <v>0</v>
      </c>
      <c r="BL1297">
        <f t="shared" si="138"/>
        <v>0</v>
      </c>
      <c r="BM1297">
        <f t="shared" si="140"/>
        <v>0</v>
      </c>
      <c r="BN1297">
        <f t="shared" si="140"/>
        <v>0</v>
      </c>
      <c r="BO1297">
        <f t="shared" si="140"/>
        <v>0</v>
      </c>
      <c r="BP1297">
        <f t="shared" si="140"/>
        <v>0</v>
      </c>
      <c r="BQ1297">
        <f t="shared" si="137"/>
        <v>0</v>
      </c>
      <c r="BR1297">
        <f t="shared" si="140"/>
        <v>0</v>
      </c>
      <c r="BS1297">
        <f t="shared" si="140"/>
        <v>0</v>
      </c>
      <c r="BT1297" s="256" t="str">
        <f t="shared" si="139"/>
        <v>NC</v>
      </c>
    </row>
    <row r="1298" spans="2:72" x14ac:dyDescent="0.2">
      <c r="B1298" s="93" t="str">
        <f>IFERROR(VLOOKUP(TABLA!$F1298,BLIOTECAS!$C$1:$E$26,2,FALSE),"")</f>
        <v/>
      </c>
      <c r="C1298" s="93" t="str">
        <f>IFERROR(VLOOKUP(TABLA!F1298,BLIOTECAS!$C$1:$E$26,3,FALSE),"")</f>
        <v/>
      </c>
      <c r="BF1298">
        <f t="shared" si="136"/>
        <v>0</v>
      </c>
      <c r="BG1298">
        <f t="shared" si="141"/>
        <v>0</v>
      </c>
      <c r="BH1298">
        <f t="shared" si="141"/>
        <v>0</v>
      </c>
      <c r="BI1298">
        <f t="shared" si="141"/>
        <v>0</v>
      </c>
      <c r="BJ1298">
        <f t="shared" si="141"/>
        <v>0</v>
      </c>
      <c r="BK1298">
        <f t="shared" si="141"/>
        <v>0</v>
      </c>
      <c r="BL1298">
        <f t="shared" si="138"/>
        <v>0</v>
      </c>
      <c r="BM1298">
        <f t="shared" si="140"/>
        <v>0</v>
      </c>
      <c r="BN1298">
        <f t="shared" si="140"/>
        <v>0</v>
      </c>
      <c r="BO1298">
        <f t="shared" si="140"/>
        <v>0</v>
      </c>
      <c r="BP1298">
        <f t="shared" si="140"/>
        <v>0</v>
      </c>
      <c r="BQ1298">
        <f t="shared" si="137"/>
        <v>0</v>
      </c>
      <c r="BR1298">
        <f t="shared" si="140"/>
        <v>0</v>
      </c>
      <c r="BS1298">
        <f t="shared" si="140"/>
        <v>0</v>
      </c>
      <c r="BT1298" s="256" t="str">
        <f t="shared" si="139"/>
        <v>NC</v>
      </c>
    </row>
    <row r="1299" spans="2:72" x14ac:dyDescent="0.2">
      <c r="B1299" s="93" t="str">
        <f>IFERROR(VLOOKUP(TABLA!$F1299,BLIOTECAS!$C$1:$E$26,2,FALSE),"")</f>
        <v/>
      </c>
      <c r="C1299" s="93" t="str">
        <f>IFERROR(VLOOKUP(TABLA!F1299,BLIOTECAS!$C$1:$E$26,3,FALSE),"")</f>
        <v/>
      </c>
      <c r="BF1299">
        <f t="shared" si="136"/>
        <v>0</v>
      </c>
      <c r="BG1299">
        <f t="shared" si="141"/>
        <v>0</v>
      </c>
      <c r="BH1299">
        <f t="shared" si="141"/>
        <v>0</v>
      </c>
      <c r="BI1299">
        <f t="shared" si="141"/>
        <v>0</v>
      </c>
      <c r="BJ1299">
        <f t="shared" si="141"/>
        <v>0</v>
      </c>
      <c r="BK1299">
        <f t="shared" si="141"/>
        <v>0</v>
      </c>
      <c r="BL1299">
        <f t="shared" si="138"/>
        <v>0</v>
      </c>
      <c r="BM1299">
        <f t="shared" si="140"/>
        <v>0</v>
      </c>
      <c r="BN1299">
        <f t="shared" si="140"/>
        <v>0</v>
      </c>
      <c r="BO1299">
        <f t="shared" si="140"/>
        <v>0</v>
      </c>
      <c r="BP1299">
        <f t="shared" si="140"/>
        <v>0</v>
      </c>
      <c r="BQ1299">
        <f t="shared" si="137"/>
        <v>0</v>
      </c>
      <c r="BR1299">
        <f t="shared" si="140"/>
        <v>0</v>
      </c>
      <c r="BS1299">
        <f t="shared" si="140"/>
        <v>0</v>
      </c>
      <c r="BT1299" s="256" t="str">
        <f t="shared" si="139"/>
        <v>NC</v>
      </c>
    </row>
    <row r="1300" spans="2:72" x14ac:dyDescent="0.2">
      <c r="B1300" s="93" t="str">
        <f>IFERROR(VLOOKUP(TABLA!$F1300,BLIOTECAS!$C$1:$E$26,2,FALSE),"")</f>
        <v/>
      </c>
      <c r="C1300" s="93" t="str">
        <f>IFERROR(VLOOKUP(TABLA!F1300,BLIOTECAS!$C$1:$E$26,3,FALSE),"")</f>
        <v/>
      </c>
      <c r="BF1300">
        <f t="shared" si="136"/>
        <v>0</v>
      </c>
      <c r="BG1300">
        <f t="shared" si="141"/>
        <v>0</v>
      </c>
      <c r="BH1300">
        <f t="shared" si="141"/>
        <v>0</v>
      </c>
      <c r="BI1300">
        <f t="shared" si="141"/>
        <v>0</v>
      </c>
      <c r="BJ1300">
        <f t="shared" si="141"/>
        <v>0</v>
      </c>
      <c r="BK1300">
        <f t="shared" si="141"/>
        <v>0</v>
      </c>
      <c r="BL1300">
        <f t="shared" si="138"/>
        <v>0</v>
      </c>
      <c r="BM1300">
        <f t="shared" si="140"/>
        <v>0</v>
      </c>
      <c r="BN1300">
        <f t="shared" si="140"/>
        <v>0</v>
      </c>
      <c r="BO1300">
        <f t="shared" si="140"/>
        <v>0</v>
      </c>
      <c r="BP1300">
        <f t="shared" si="140"/>
        <v>0</v>
      </c>
      <c r="BQ1300">
        <f t="shared" si="137"/>
        <v>0</v>
      </c>
      <c r="BR1300">
        <f t="shared" si="140"/>
        <v>0</v>
      </c>
      <c r="BS1300">
        <f t="shared" si="140"/>
        <v>0</v>
      </c>
      <c r="BT1300" s="256" t="str">
        <f t="shared" si="139"/>
        <v>NC</v>
      </c>
    </row>
    <row r="1301" spans="2:72" x14ac:dyDescent="0.2">
      <c r="B1301" s="93" t="str">
        <f>IFERROR(VLOOKUP(TABLA!$F1301,BLIOTECAS!$C$1:$E$26,2,FALSE),"")</f>
        <v/>
      </c>
      <c r="C1301" s="93" t="str">
        <f>IFERROR(VLOOKUP(TABLA!F1301,BLIOTECAS!$C$1:$E$26,3,FALSE),"")</f>
        <v/>
      </c>
      <c r="BF1301">
        <f t="shared" si="136"/>
        <v>0</v>
      </c>
      <c r="BG1301">
        <f t="shared" si="141"/>
        <v>0</v>
      </c>
      <c r="BH1301">
        <f t="shared" si="141"/>
        <v>0</v>
      </c>
      <c r="BI1301">
        <f t="shared" si="141"/>
        <v>0</v>
      </c>
      <c r="BJ1301">
        <f t="shared" si="141"/>
        <v>0</v>
      </c>
      <c r="BK1301">
        <f t="shared" si="141"/>
        <v>0</v>
      </c>
      <c r="BL1301">
        <f t="shared" si="138"/>
        <v>0</v>
      </c>
      <c r="BM1301">
        <f t="shared" si="140"/>
        <v>0</v>
      </c>
      <c r="BN1301">
        <f t="shared" si="140"/>
        <v>0</v>
      </c>
      <c r="BO1301">
        <f t="shared" si="140"/>
        <v>0</v>
      </c>
      <c r="BP1301">
        <f t="shared" si="140"/>
        <v>0</v>
      </c>
      <c r="BQ1301">
        <f t="shared" si="137"/>
        <v>0</v>
      </c>
      <c r="BR1301">
        <f t="shared" si="140"/>
        <v>0</v>
      </c>
      <c r="BS1301">
        <f t="shared" si="140"/>
        <v>0</v>
      </c>
      <c r="BT1301" s="256" t="str">
        <f t="shared" si="139"/>
        <v>NC</v>
      </c>
    </row>
    <row r="1302" spans="2:72" x14ac:dyDescent="0.2">
      <c r="B1302" s="93" t="str">
        <f>IFERROR(VLOOKUP(TABLA!$F1302,BLIOTECAS!$C$1:$E$26,2,FALSE),"")</f>
        <v/>
      </c>
      <c r="C1302" s="93" t="str">
        <f>IFERROR(VLOOKUP(TABLA!F1302,BLIOTECAS!$C$1:$E$26,3,FALSE),"")</f>
        <v/>
      </c>
      <c r="BF1302">
        <f t="shared" si="136"/>
        <v>0</v>
      </c>
      <c r="BG1302">
        <f t="shared" si="141"/>
        <v>0</v>
      </c>
      <c r="BH1302">
        <f t="shared" si="141"/>
        <v>0</v>
      </c>
      <c r="BI1302">
        <f t="shared" si="141"/>
        <v>0</v>
      </c>
      <c r="BJ1302">
        <f t="shared" si="141"/>
        <v>0</v>
      </c>
      <c r="BK1302">
        <f t="shared" si="141"/>
        <v>0</v>
      </c>
      <c r="BL1302">
        <f t="shared" si="138"/>
        <v>0</v>
      </c>
      <c r="BM1302">
        <f t="shared" si="140"/>
        <v>0</v>
      </c>
      <c r="BN1302">
        <f t="shared" si="140"/>
        <v>0</v>
      </c>
      <c r="BO1302">
        <f t="shared" si="140"/>
        <v>0</v>
      </c>
      <c r="BP1302">
        <f t="shared" si="140"/>
        <v>0</v>
      </c>
      <c r="BQ1302">
        <f t="shared" si="137"/>
        <v>0</v>
      </c>
      <c r="BR1302">
        <f t="shared" si="140"/>
        <v>0</v>
      </c>
      <c r="BS1302">
        <f t="shared" si="140"/>
        <v>0</v>
      </c>
      <c r="BT1302" s="256" t="str">
        <f t="shared" si="139"/>
        <v>NC</v>
      </c>
    </row>
    <row r="1303" spans="2:72" x14ac:dyDescent="0.2">
      <c r="B1303" s="93" t="str">
        <f>IFERROR(VLOOKUP(TABLA!$F1303,BLIOTECAS!$C$1:$E$26,2,FALSE),"")</f>
        <v/>
      </c>
      <c r="C1303" s="93" t="str">
        <f>IFERROR(VLOOKUP(TABLA!F1303,BLIOTECAS!$C$1:$E$26,3,FALSE),"")</f>
        <v/>
      </c>
      <c r="BF1303">
        <f t="shared" si="136"/>
        <v>0</v>
      </c>
      <c r="BG1303">
        <f t="shared" si="141"/>
        <v>0</v>
      </c>
      <c r="BH1303">
        <f t="shared" si="141"/>
        <v>0</v>
      </c>
      <c r="BI1303">
        <f t="shared" si="141"/>
        <v>0</v>
      </c>
      <c r="BJ1303">
        <f t="shared" si="141"/>
        <v>0</v>
      </c>
      <c r="BK1303">
        <f t="shared" si="141"/>
        <v>0</v>
      </c>
      <c r="BL1303">
        <f t="shared" si="138"/>
        <v>0</v>
      </c>
      <c r="BM1303">
        <f t="shared" si="140"/>
        <v>0</v>
      </c>
      <c r="BN1303">
        <f t="shared" si="140"/>
        <v>0</v>
      </c>
      <c r="BO1303">
        <f t="shared" si="140"/>
        <v>0</v>
      </c>
      <c r="BP1303">
        <f t="shared" si="140"/>
        <v>0</v>
      </c>
      <c r="BQ1303">
        <f t="shared" si="137"/>
        <v>0</v>
      </c>
      <c r="BR1303">
        <f t="shared" si="140"/>
        <v>0</v>
      </c>
      <c r="BS1303">
        <f t="shared" si="140"/>
        <v>0</v>
      </c>
      <c r="BT1303" s="256" t="str">
        <f t="shared" si="139"/>
        <v>NC</v>
      </c>
    </row>
    <row r="1304" spans="2:72" x14ac:dyDescent="0.2">
      <c r="B1304" s="93" t="str">
        <f>IFERROR(VLOOKUP(TABLA!$F1304,BLIOTECAS!$C$1:$E$26,2,FALSE),"")</f>
        <v/>
      </c>
      <c r="C1304" s="93" t="str">
        <f>IFERROR(VLOOKUP(TABLA!F1304,BLIOTECAS!$C$1:$E$26,3,FALSE),"")</f>
        <v/>
      </c>
      <c r="BF1304">
        <f t="shared" si="136"/>
        <v>0</v>
      </c>
      <c r="BG1304">
        <f t="shared" si="141"/>
        <v>0</v>
      </c>
      <c r="BH1304">
        <f t="shared" si="141"/>
        <v>0</v>
      </c>
      <c r="BI1304">
        <f t="shared" si="141"/>
        <v>0</v>
      </c>
      <c r="BJ1304">
        <f t="shared" si="141"/>
        <v>0</v>
      </c>
      <c r="BK1304">
        <f t="shared" si="141"/>
        <v>0</v>
      </c>
      <c r="BL1304">
        <f t="shared" si="138"/>
        <v>0</v>
      </c>
      <c r="BM1304">
        <f t="shared" si="140"/>
        <v>0</v>
      </c>
      <c r="BN1304">
        <f t="shared" si="140"/>
        <v>0</v>
      </c>
      <c r="BO1304">
        <f t="shared" si="140"/>
        <v>0</v>
      </c>
      <c r="BP1304">
        <f t="shared" si="140"/>
        <v>0</v>
      </c>
      <c r="BQ1304">
        <f t="shared" si="137"/>
        <v>0</v>
      </c>
      <c r="BR1304">
        <f t="shared" si="140"/>
        <v>0</v>
      </c>
      <c r="BS1304">
        <f t="shared" si="140"/>
        <v>0</v>
      </c>
      <c r="BT1304" s="256" t="str">
        <f t="shared" si="139"/>
        <v>NC</v>
      </c>
    </row>
    <row r="1305" spans="2:72" x14ac:dyDescent="0.2">
      <c r="B1305" s="93" t="str">
        <f>IFERROR(VLOOKUP(TABLA!$F1305,BLIOTECAS!$C$1:$E$26,2,FALSE),"")</f>
        <v/>
      </c>
      <c r="C1305" s="93" t="str">
        <f>IFERROR(VLOOKUP(TABLA!F1305,BLIOTECAS!$C$1:$E$26,3,FALSE),"")</f>
        <v/>
      </c>
      <c r="BF1305">
        <f t="shared" si="136"/>
        <v>0</v>
      </c>
      <c r="BG1305">
        <f t="shared" si="141"/>
        <v>0</v>
      </c>
      <c r="BH1305">
        <f t="shared" si="141"/>
        <v>0</v>
      </c>
      <c r="BI1305">
        <f t="shared" si="141"/>
        <v>0</v>
      </c>
      <c r="BJ1305">
        <f t="shared" si="141"/>
        <v>0</v>
      </c>
      <c r="BK1305">
        <f t="shared" si="141"/>
        <v>0</v>
      </c>
      <c r="BL1305">
        <f t="shared" si="138"/>
        <v>0</v>
      </c>
      <c r="BM1305">
        <f t="shared" si="140"/>
        <v>0</v>
      </c>
      <c r="BN1305">
        <f t="shared" si="140"/>
        <v>0</v>
      </c>
      <c r="BO1305">
        <f t="shared" si="140"/>
        <v>0</v>
      </c>
      <c r="BP1305">
        <f t="shared" si="140"/>
        <v>0</v>
      </c>
      <c r="BQ1305">
        <f t="shared" si="137"/>
        <v>0</v>
      </c>
      <c r="BR1305">
        <f t="shared" si="140"/>
        <v>0</v>
      </c>
      <c r="BS1305">
        <f t="shared" si="140"/>
        <v>0</v>
      </c>
      <c r="BT1305" s="256" t="str">
        <f t="shared" si="139"/>
        <v>NC</v>
      </c>
    </row>
    <row r="1306" spans="2:72" x14ac:dyDescent="0.2">
      <c r="B1306" s="93" t="str">
        <f>IFERROR(VLOOKUP(TABLA!$F1306,BLIOTECAS!$C$1:$E$26,2,FALSE),"")</f>
        <v/>
      </c>
      <c r="C1306" s="93" t="str">
        <f>IFERROR(VLOOKUP(TABLA!F1306,BLIOTECAS!$C$1:$E$26,3,FALSE),"")</f>
        <v/>
      </c>
      <c r="BF1306">
        <f t="shared" si="136"/>
        <v>0</v>
      </c>
      <c r="BG1306">
        <f t="shared" si="141"/>
        <v>0</v>
      </c>
      <c r="BH1306">
        <f t="shared" si="141"/>
        <v>0</v>
      </c>
      <c r="BI1306">
        <f t="shared" si="141"/>
        <v>0</v>
      </c>
      <c r="BJ1306">
        <f t="shared" si="141"/>
        <v>0</v>
      </c>
      <c r="BK1306">
        <f t="shared" si="141"/>
        <v>0</v>
      </c>
      <c r="BL1306">
        <f t="shared" si="138"/>
        <v>0</v>
      </c>
      <c r="BM1306">
        <f t="shared" si="140"/>
        <v>0</v>
      </c>
      <c r="BN1306">
        <f t="shared" si="140"/>
        <v>0</v>
      </c>
      <c r="BO1306">
        <f t="shared" si="140"/>
        <v>0</v>
      </c>
      <c r="BP1306">
        <f t="shared" si="140"/>
        <v>0</v>
      </c>
      <c r="BQ1306">
        <f t="shared" si="137"/>
        <v>0</v>
      </c>
      <c r="BR1306">
        <f t="shared" si="140"/>
        <v>0</v>
      </c>
      <c r="BS1306">
        <f t="shared" si="140"/>
        <v>0</v>
      </c>
      <c r="BT1306" s="256" t="str">
        <f t="shared" si="139"/>
        <v>NC</v>
      </c>
    </row>
    <row r="1307" spans="2:72" x14ac:dyDescent="0.2">
      <c r="B1307" s="93" t="str">
        <f>IFERROR(VLOOKUP(TABLA!$F1307,BLIOTECAS!$C$1:$E$26,2,FALSE),"")</f>
        <v/>
      </c>
      <c r="C1307" s="93" t="str">
        <f>IFERROR(VLOOKUP(TABLA!F1307,BLIOTECAS!$C$1:$E$26,3,FALSE),"")</f>
        <v/>
      </c>
      <c r="BF1307">
        <f t="shared" si="136"/>
        <v>0</v>
      </c>
      <c r="BG1307">
        <f t="shared" si="141"/>
        <v>0</v>
      </c>
      <c r="BH1307">
        <f t="shared" si="141"/>
        <v>0</v>
      </c>
      <c r="BI1307">
        <f t="shared" si="141"/>
        <v>0</v>
      </c>
      <c r="BJ1307">
        <f t="shared" si="141"/>
        <v>0</v>
      </c>
      <c r="BK1307">
        <f t="shared" si="141"/>
        <v>0</v>
      </c>
      <c r="BL1307">
        <f t="shared" si="138"/>
        <v>0</v>
      </c>
      <c r="BM1307">
        <f t="shared" si="140"/>
        <v>0</v>
      </c>
      <c r="BN1307">
        <f t="shared" si="140"/>
        <v>0</v>
      </c>
      <c r="BO1307">
        <f t="shared" si="140"/>
        <v>0</v>
      </c>
      <c r="BP1307">
        <f t="shared" si="140"/>
        <v>0</v>
      </c>
      <c r="BQ1307">
        <f t="shared" si="137"/>
        <v>0</v>
      </c>
      <c r="BR1307">
        <f t="shared" si="140"/>
        <v>0</v>
      </c>
      <c r="BS1307">
        <f t="shared" si="140"/>
        <v>0</v>
      </c>
      <c r="BT1307" s="256" t="str">
        <f t="shared" si="139"/>
        <v>NC</v>
      </c>
    </row>
    <row r="1308" spans="2:72" x14ac:dyDescent="0.2">
      <c r="B1308" s="93" t="str">
        <f>IFERROR(VLOOKUP(TABLA!$F1308,BLIOTECAS!$C$1:$E$26,2,FALSE),"")</f>
        <v/>
      </c>
      <c r="C1308" s="93" t="str">
        <f>IFERROR(VLOOKUP(TABLA!F1308,BLIOTECAS!$C$1:$E$26,3,FALSE),"")</f>
        <v/>
      </c>
      <c r="BF1308">
        <f t="shared" si="136"/>
        <v>0</v>
      </c>
      <c r="BG1308">
        <f t="shared" si="141"/>
        <v>0</v>
      </c>
      <c r="BH1308">
        <f t="shared" si="141"/>
        <v>0</v>
      </c>
      <c r="BI1308">
        <f t="shared" si="141"/>
        <v>0</v>
      </c>
      <c r="BJ1308">
        <f t="shared" si="141"/>
        <v>0</v>
      </c>
      <c r="BK1308">
        <f t="shared" si="141"/>
        <v>0</v>
      </c>
      <c r="BL1308">
        <f t="shared" si="138"/>
        <v>0</v>
      </c>
      <c r="BM1308">
        <f t="shared" si="140"/>
        <v>0</v>
      </c>
      <c r="BN1308">
        <f t="shared" si="140"/>
        <v>0</v>
      </c>
      <c r="BO1308">
        <f t="shared" si="140"/>
        <v>0</v>
      </c>
      <c r="BP1308">
        <f t="shared" si="140"/>
        <v>0</v>
      </c>
      <c r="BQ1308">
        <f t="shared" si="137"/>
        <v>0</v>
      </c>
      <c r="BR1308">
        <f t="shared" si="140"/>
        <v>0</v>
      </c>
      <c r="BS1308">
        <f t="shared" si="140"/>
        <v>0</v>
      </c>
      <c r="BT1308" s="256" t="str">
        <f t="shared" si="139"/>
        <v>NC</v>
      </c>
    </row>
    <row r="1309" spans="2:72" x14ac:dyDescent="0.2">
      <c r="B1309" s="93" t="str">
        <f>IFERROR(VLOOKUP(TABLA!$F1309,BLIOTECAS!$C$1:$E$26,2,FALSE),"")</f>
        <v/>
      </c>
      <c r="C1309" s="93" t="str">
        <f>IFERROR(VLOOKUP(TABLA!F1309,BLIOTECAS!$C$1:$E$26,3,FALSE),"")</f>
        <v/>
      </c>
      <c r="BF1309">
        <f t="shared" si="136"/>
        <v>0</v>
      </c>
      <c r="BG1309">
        <f t="shared" si="141"/>
        <v>0</v>
      </c>
      <c r="BH1309">
        <f t="shared" si="141"/>
        <v>0</v>
      </c>
      <c r="BI1309">
        <f t="shared" si="141"/>
        <v>0</v>
      </c>
      <c r="BJ1309">
        <f t="shared" si="141"/>
        <v>0</v>
      </c>
      <c r="BK1309">
        <f t="shared" si="141"/>
        <v>0</v>
      </c>
      <c r="BL1309">
        <f t="shared" si="138"/>
        <v>0</v>
      </c>
      <c r="BM1309">
        <f t="shared" si="140"/>
        <v>0</v>
      </c>
      <c r="BN1309">
        <f t="shared" si="140"/>
        <v>0</v>
      </c>
      <c r="BO1309">
        <f t="shared" si="140"/>
        <v>0</v>
      </c>
      <c r="BP1309">
        <f t="shared" si="140"/>
        <v>0</v>
      </c>
      <c r="BQ1309">
        <f t="shared" si="137"/>
        <v>0</v>
      </c>
      <c r="BR1309">
        <f t="shared" si="140"/>
        <v>0</v>
      </c>
      <c r="BS1309">
        <f t="shared" si="140"/>
        <v>0</v>
      </c>
      <c r="BT1309" s="256" t="str">
        <f t="shared" si="139"/>
        <v>NC</v>
      </c>
    </row>
    <row r="1310" spans="2:72" x14ac:dyDescent="0.2">
      <c r="B1310" s="93" t="str">
        <f>IFERROR(VLOOKUP(TABLA!$F1310,BLIOTECAS!$C$1:$E$26,2,FALSE),"")</f>
        <v/>
      </c>
      <c r="C1310" s="93" t="str">
        <f>IFERROR(VLOOKUP(TABLA!F1310,BLIOTECAS!$C$1:$E$26,3,FALSE),"")</f>
        <v/>
      </c>
      <c r="BF1310">
        <f t="shared" si="136"/>
        <v>0</v>
      </c>
      <c r="BG1310">
        <f t="shared" si="141"/>
        <v>0</v>
      </c>
      <c r="BH1310">
        <f t="shared" si="141"/>
        <v>0</v>
      </c>
      <c r="BI1310">
        <f t="shared" si="141"/>
        <v>0</v>
      </c>
      <c r="BJ1310">
        <f t="shared" si="141"/>
        <v>0</v>
      </c>
      <c r="BK1310">
        <f t="shared" si="141"/>
        <v>0</v>
      </c>
      <c r="BL1310">
        <f t="shared" si="138"/>
        <v>0</v>
      </c>
      <c r="BM1310">
        <f t="shared" si="140"/>
        <v>0</v>
      </c>
      <c r="BN1310">
        <f t="shared" si="140"/>
        <v>0</v>
      </c>
      <c r="BO1310">
        <f t="shared" si="140"/>
        <v>0</v>
      </c>
      <c r="BP1310">
        <f t="shared" si="140"/>
        <v>0</v>
      </c>
      <c r="BQ1310">
        <f t="shared" si="137"/>
        <v>0</v>
      </c>
      <c r="BR1310">
        <f t="shared" si="140"/>
        <v>0</v>
      </c>
      <c r="BS1310">
        <f t="shared" si="140"/>
        <v>0</v>
      </c>
      <c r="BT1310" s="256" t="str">
        <f t="shared" si="139"/>
        <v>NC</v>
      </c>
    </row>
    <row r="1311" spans="2:72" x14ac:dyDescent="0.2">
      <c r="B1311" s="93" t="str">
        <f>IFERROR(VLOOKUP(TABLA!$F1311,BLIOTECAS!$C$1:$E$26,2,FALSE),"")</f>
        <v/>
      </c>
      <c r="C1311" s="93" t="str">
        <f>IFERROR(VLOOKUP(TABLA!F1311,BLIOTECAS!$C$1:$E$26,3,FALSE),"")</f>
        <v/>
      </c>
      <c r="BF1311">
        <f t="shared" si="136"/>
        <v>0</v>
      </c>
      <c r="BG1311">
        <f t="shared" si="141"/>
        <v>0</v>
      </c>
      <c r="BH1311">
        <f t="shared" si="141"/>
        <v>0</v>
      </c>
      <c r="BI1311">
        <f t="shared" si="141"/>
        <v>0</v>
      </c>
      <c r="BJ1311">
        <f t="shared" si="141"/>
        <v>0</v>
      </c>
      <c r="BK1311">
        <f t="shared" si="141"/>
        <v>0</v>
      </c>
      <c r="BL1311">
        <f t="shared" si="138"/>
        <v>0</v>
      </c>
      <c r="BM1311">
        <f t="shared" si="140"/>
        <v>0</v>
      </c>
      <c r="BN1311">
        <f t="shared" si="140"/>
        <v>0</v>
      </c>
      <c r="BO1311">
        <f t="shared" si="140"/>
        <v>0</v>
      </c>
      <c r="BP1311">
        <f t="shared" si="140"/>
        <v>0</v>
      </c>
      <c r="BQ1311">
        <f t="shared" si="137"/>
        <v>0</v>
      </c>
      <c r="BR1311">
        <f t="shared" si="140"/>
        <v>0</v>
      </c>
      <c r="BS1311">
        <f t="shared" si="140"/>
        <v>0</v>
      </c>
      <c r="BT1311" s="256" t="str">
        <f t="shared" si="139"/>
        <v>NC</v>
      </c>
    </row>
    <row r="1312" spans="2:72" x14ac:dyDescent="0.2">
      <c r="B1312" s="93" t="str">
        <f>IFERROR(VLOOKUP(TABLA!$F1312,BLIOTECAS!$C$1:$E$26,2,FALSE),"")</f>
        <v/>
      </c>
      <c r="C1312" s="93" t="str">
        <f>IFERROR(VLOOKUP(TABLA!F1312,BLIOTECAS!$C$1:$E$26,3,FALSE),"")</f>
        <v/>
      </c>
      <c r="BF1312">
        <f t="shared" si="136"/>
        <v>0</v>
      </c>
      <c r="BG1312">
        <f t="shared" si="141"/>
        <v>0</v>
      </c>
      <c r="BH1312">
        <f t="shared" si="141"/>
        <v>0</v>
      </c>
      <c r="BI1312">
        <f t="shared" si="141"/>
        <v>0</v>
      </c>
      <c r="BJ1312">
        <f t="shared" si="141"/>
        <v>0</v>
      </c>
      <c r="BK1312">
        <f t="shared" si="141"/>
        <v>0</v>
      </c>
      <c r="BL1312">
        <f t="shared" si="138"/>
        <v>0</v>
      </c>
      <c r="BM1312">
        <f t="shared" si="140"/>
        <v>0</v>
      </c>
      <c r="BN1312">
        <f t="shared" si="140"/>
        <v>0</v>
      </c>
      <c r="BO1312">
        <f t="shared" si="140"/>
        <v>0</v>
      </c>
      <c r="BP1312">
        <f t="shared" si="140"/>
        <v>0</v>
      </c>
      <c r="BQ1312">
        <f t="shared" si="137"/>
        <v>0</v>
      </c>
      <c r="BR1312">
        <f t="shared" si="140"/>
        <v>0</v>
      </c>
      <c r="BS1312">
        <f t="shared" si="140"/>
        <v>0</v>
      </c>
      <c r="BT1312" s="256" t="str">
        <f t="shared" si="139"/>
        <v>NC</v>
      </c>
    </row>
    <row r="1313" spans="2:72" x14ac:dyDescent="0.2">
      <c r="B1313" s="93" t="str">
        <f>IFERROR(VLOOKUP(TABLA!$F1313,BLIOTECAS!$C$1:$E$26,2,FALSE),"")</f>
        <v/>
      </c>
      <c r="C1313" s="93" t="str">
        <f>IFERROR(VLOOKUP(TABLA!F1313,BLIOTECAS!$C$1:$E$26,3,FALSE),"")</f>
        <v/>
      </c>
      <c r="BF1313">
        <f t="shared" si="136"/>
        <v>0</v>
      </c>
      <c r="BG1313">
        <f t="shared" si="141"/>
        <v>0</v>
      </c>
      <c r="BH1313">
        <f t="shared" si="141"/>
        <v>0</v>
      </c>
      <c r="BI1313">
        <f t="shared" si="141"/>
        <v>0</v>
      </c>
      <c r="BJ1313">
        <f t="shared" si="141"/>
        <v>0</v>
      </c>
      <c r="BK1313">
        <f t="shared" si="141"/>
        <v>0</v>
      </c>
      <c r="BL1313">
        <f t="shared" si="138"/>
        <v>0</v>
      </c>
      <c r="BM1313">
        <f t="shared" si="140"/>
        <v>0</v>
      </c>
      <c r="BN1313">
        <f t="shared" si="140"/>
        <v>0</v>
      </c>
      <c r="BO1313">
        <f t="shared" si="140"/>
        <v>0</v>
      </c>
      <c r="BP1313">
        <f t="shared" si="140"/>
        <v>0</v>
      </c>
      <c r="BQ1313">
        <f t="shared" si="137"/>
        <v>0</v>
      </c>
      <c r="BR1313">
        <f t="shared" si="140"/>
        <v>0</v>
      </c>
      <c r="BS1313">
        <f t="shared" si="140"/>
        <v>0</v>
      </c>
      <c r="BT1313" s="256" t="str">
        <f t="shared" si="139"/>
        <v>NC</v>
      </c>
    </row>
    <row r="1314" spans="2:72" x14ac:dyDescent="0.2">
      <c r="B1314" s="93" t="str">
        <f>IFERROR(VLOOKUP(TABLA!$F1314,BLIOTECAS!$C$1:$E$26,2,FALSE),"")</f>
        <v/>
      </c>
      <c r="C1314" s="93" t="str">
        <f>IFERROR(VLOOKUP(TABLA!F1314,BLIOTECAS!$C$1:$E$26,3,FALSE),"")</f>
        <v/>
      </c>
      <c r="BF1314">
        <f t="shared" si="136"/>
        <v>0</v>
      </c>
      <c r="BG1314">
        <f t="shared" si="141"/>
        <v>0</v>
      </c>
      <c r="BH1314">
        <f t="shared" si="141"/>
        <v>0</v>
      </c>
      <c r="BI1314">
        <f t="shared" si="141"/>
        <v>0</v>
      </c>
      <c r="BJ1314">
        <f t="shared" si="141"/>
        <v>0</v>
      </c>
      <c r="BK1314">
        <f t="shared" si="141"/>
        <v>0</v>
      </c>
      <c r="BL1314">
        <f t="shared" si="138"/>
        <v>0</v>
      </c>
      <c r="BM1314">
        <f t="shared" si="140"/>
        <v>0</v>
      </c>
      <c r="BN1314">
        <f t="shared" si="140"/>
        <v>0</v>
      </c>
      <c r="BO1314">
        <f t="shared" si="140"/>
        <v>0</v>
      </c>
      <c r="BP1314">
        <f t="shared" si="140"/>
        <v>0</v>
      </c>
      <c r="BQ1314">
        <f t="shared" si="137"/>
        <v>0</v>
      </c>
      <c r="BR1314">
        <f t="shared" si="140"/>
        <v>0</v>
      </c>
      <c r="BS1314">
        <f t="shared" si="140"/>
        <v>0</v>
      </c>
      <c r="BT1314" s="256" t="str">
        <f t="shared" si="139"/>
        <v>NC</v>
      </c>
    </row>
    <row r="1315" spans="2:72" x14ac:dyDescent="0.2">
      <c r="B1315" s="93" t="str">
        <f>IFERROR(VLOOKUP(TABLA!$F1315,BLIOTECAS!$C$1:$E$26,2,FALSE),"")</f>
        <v/>
      </c>
      <c r="C1315" s="93" t="str">
        <f>IFERROR(VLOOKUP(TABLA!F1315,BLIOTECAS!$C$1:$E$26,3,FALSE),"")</f>
        <v/>
      </c>
      <c r="BF1315">
        <f t="shared" si="136"/>
        <v>0</v>
      </c>
      <c r="BG1315">
        <f t="shared" si="141"/>
        <v>0</v>
      </c>
      <c r="BH1315">
        <f t="shared" si="141"/>
        <v>0</v>
      </c>
      <c r="BI1315">
        <f t="shared" si="141"/>
        <v>0</v>
      </c>
      <c r="BJ1315">
        <f t="shared" si="141"/>
        <v>0</v>
      </c>
      <c r="BK1315">
        <f t="shared" si="141"/>
        <v>0</v>
      </c>
      <c r="BL1315">
        <f t="shared" si="138"/>
        <v>0</v>
      </c>
      <c r="BM1315">
        <f t="shared" si="140"/>
        <v>0</v>
      </c>
      <c r="BN1315">
        <f t="shared" si="140"/>
        <v>0</v>
      </c>
      <c r="BO1315">
        <f t="shared" si="140"/>
        <v>0</v>
      </c>
      <c r="BP1315">
        <f t="shared" si="140"/>
        <v>0</v>
      </c>
      <c r="BQ1315">
        <f t="shared" si="137"/>
        <v>0</v>
      </c>
      <c r="BR1315">
        <f t="shared" si="140"/>
        <v>0</v>
      </c>
      <c r="BS1315">
        <f t="shared" si="140"/>
        <v>0</v>
      </c>
      <c r="BT1315" s="256" t="str">
        <f t="shared" si="139"/>
        <v>NC</v>
      </c>
    </row>
    <row r="1316" spans="2:72" x14ac:dyDescent="0.2">
      <c r="B1316" s="93" t="str">
        <f>IFERROR(VLOOKUP(TABLA!$F1316,BLIOTECAS!$C$1:$E$26,2,FALSE),"")</f>
        <v/>
      </c>
      <c r="C1316" s="93" t="str">
        <f>IFERROR(VLOOKUP(TABLA!F1316,BLIOTECAS!$C$1:$E$26,3,FALSE),"")</f>
        <v/>
      </c>
      <c r="BF1316">
        <f t="shared" si="136"/>
        <v>0</v>
      </c>
      <c r="BG1316">
        <f t="shared" si="141"/>
        <v>0</v>
      </c>
      <c r="BH1316">
        <f t="shared" si="141"/>
        <v>0</v>
      </c>
      <c r="BI1316">
        <f t="shared" si="141"/>
        <v>0</v>
      </c>
      <c r="BJ1316">
        <f t="shared" si="141"/>
        <v>0</v>
      </c>
      <c r="BK1316">
        <f t="shared" si="141"/>
        <v>0</v>
      </c>
      <c r="BL1316">
        <f t="shared" si="138"/>
        <v>0</v>
      </c>
      <c r="BM1316">
        <f t="shared" si="140"/>
        <v>0</v>
      </c>
      <c r="BN1316">
        <f t="shared" si="140"/>
        <v>0</v>
      </c>
      <c r="BO1316">
        <f t="shared" si="140"/>
        <v>0</v>
      </c>
      <c r="BP1316">
        <f t="shared" si="140"/>
        <v>0</v>
      </c>
      <c r="BQ1316">
        <f t="shared" si="137"/>
        <v>0</v>
      </c>
      <c r="BR1316">
        <f t="shared" si="140"/>
        <v>0</v>
      </c>
      <c r="BS1316">
        <f t="shared" si="140"/>
        <v>0</v>
      </c>
      <c r="BT1316" s="256" t="str">
        <f t="shared" si="139"/>
        <v>NC</v>
      </c>
    </row>
    <row r="1317" spans="2:72" x14ac:dyDescent="0.2">
      <c r="B1317" s="93" t="str">
        <f>IFERROR(VLOOKUP(TABLA!$F1317,BLIOTECAS!$C$1:$E$26,2,FALSE),"")</f>
        <v/>
      </c>
      <c r="C1317" s="93" t="str">
        <f>IFERROR(VLOOKUP(TABLA!F1317,BLIOTECAS!$C$1:$E$26,3,FALSE),"")</f>
        <v/>
      </c>
      <c r="BF1317">
        <f t="shared" si="136"/>
        <v>0</v>
      </c>
      <c r="BG1317">
        <f t="shared" si="141"/>
        <v>0</v>
      </c>
      <c r="BH1317">
        <f t="shared" si="141"/>
        <v>0</v>
      </c>
      <c r="BI1317">
        <f t="shared" si="141"/>
        <v>0</v>
      </c>
      <c r="BJ1317">
        <f t="shared" si="141"/>
        <v>0</v>
      </c>
      <c r="BK1317">
        <f t="shared" si="141"/>
        <v>0</v>
      </c>
      <c r="BL1317">
        <f t="shared" si="138"/>
        <v>0</v>
      </c>
      <c r="BM1317">
        <f t="shared" si="140"/>
        <v>0</v>
      </c>
      <c r="BN1317">
        <f t="shared" si="140"/>
        <v>0</v>
      </c>
      <c r="BO1317">
        <f t="shared" si="140"/>
        <v>0</v>
      </c>
      <c r="BP1317">
        <f t="shared" si="140"/>
        <v>0</v>
      </c>
      <c r="BQ1317">
        <f t="shared" si="137"/>
        <v>0</v>
      </c>
      <c r="BR1317">
        <f t="shared" si="140"/>
        <v>0</v>
      </c>
      <c r="BS1317">
        <f t="shared" si="140"/>
        <v>0</v>
      </c>
      <c r="BT1317" s="256" t="str">
        <f t="shared" si="139"/>
        <v>NC</v>
      </c>
    </row>
    <row r="1318" spans="2:72" x14ac:dyDescent="0.2">
      <c r="B1318" s="93" t="str">
        <f>IFERROR(VLOOKUP(TABLA!$F1318,BLIOTECAS!$C$1:$E$26,2,FALSE),"")</f>
        <v/>
      </c>
      <c r="C1318" s="93" t="str">
        <f>IFERROR(VLOOKUP(TABLA!F1318,BLIOTECAS!$C$1:$E$26,3,FALSE),"")</f>
        <v/>
      </c>
      <c r="BF1318">
        <f t="shared" si="136"/>
        <v>0</v>
      </c>
      <c r="BG1318">
        <f t="shared" si="141"/>
        <v>0</v>
      </c>
      <c r="BH1318">
        <f t="shared" si="141"/>
        <v>0</v>
      </c>
      <c r="BI1318">
        <f t="shared" si="141"/>
        <v>0</v>
      </c>
      <c r="BJ1318">
        <f t="shared" si="141"/>
        <v>0</v>
      </c>
      <c r="BK1318">
        <f t="shared" si="141"/>
        <v>0</v>
      </c>
      <c r="BL1318">
        <f t="shared" si="138"/>
        <v>0</v>
      </c>
      <c r="BM1318">
        <f t="shared" si="140"/>
        <v>0</v>
      </c>
      <c r="BN1318">
        <f t="shared" si="140"/>
        <v>0</v>
      </c>
      <c r="BO1318">
        <f t="shared" si="140"/>
        <v>0</v>
      </c>
      <c r="BP1318">
        <f t="shared" si="140"/>
        <v>0</v>
      </c>
      <c r="BQ1318">
        <f t="shared" si="137"/>
        <v>0</v>
      </c>
      <c r="BR1318">
        <f t="shared" si="140"/>
        <v>0</v>
      </c>
      <c r="BS1318">
        <f t="shared" si="140"/>
        <v>0</v>
      </c>
      <c r="BT1318" s="256" t="str">
        <f t="shared" si="139"/>
        <v>NC</v>
      </c>
    </row>
    <row r="1319" spans="2:72" x14ac:dyDescent="0.2">
      <c r="B1319" s="93" t="str">
        <f>IFERROR(VLOOKUP(TABLA!$F1319,BLIOTECAS!$C$1:$E$26,2,FALSE),"")</f>
        <v/>
      </c>
      <c r="C1319" s="93" t="str">
        <f>IFERROR(VLOOKUP(TABLA!F1319,BLIOTECAS!$C$1:$E$26,3,FALSE),"")</f>
        <v/>
      </c>
      <c r="BF1319">
        <f t="shared" si="136"/>
        <v>0</v>
      </c>
      <c r="BG1319">
        <f t="shared" si="141"/>
        <v>0</v>
      </c>
      <c r="BH1319">
        <f t="shared" si="141"/>
        <v>0</v>
      </c>
      <c r="BI1319">
        <f t="shared" si="141"/>
        <v>0</v>
      </c>
      <c r="BJ1319">
        <f t="shared" si="141"/>
        <v>0</v>
      </c>
      <c r="BK1319">
        <f t="shared" si="141"/>
        <v>0</v>
      </c>
      <c r="BL1319">
        <f t="shared" si="138"/>
        <v>0</v>
      </c>
      <c r="BM1319">
        <f t="shared" si="140"/>
        <v>0</v>
      </c>
      <c r="BN1319">
        <f t="shared" si="140"/>
        <v>0</v>
      </c>
      <c r="BO1319">
        <f t="shared" si="140"/>
        <v>0</v>
      </c>
      <c r="BP1319">
        <f t="shared" si="140"/>
        <v>0</v>
      </c>
      <c r="BQ1319">
        <f t="shared" si="137"/>
        <v>0</v>
      </c>
      <c r="BR1319">
        <f t="shared" si="140"/>
        <v>0</v>
      </c>
      <c r="BS1319">
        <f t="shared" si="140"/>
        <v>0</v>
      </c>
      <c r="BT1319" s="256" t="str">
        <f t="shared" si="139"/>
        <v>NC</v>
      </c>
    </row>
    <row r="1320" spans="2:72" x14ac:dyDescent="0.2">
      <c r="B1320" s="93" t="str">
        <f>IFERROR(VLOOKUP(TABLA!$F1320,BLIOTECAS!$C$1:$E$26,2,FALSE),"")</f>
        <v/>
      </c>
      <c r="C1320" s="93" t="str">
        <f>IFERROR(VLOOKUP(TABLA!F1320,BLIOTECAS!$C$1:$E$26,3,FALSE),"")</f>
        <v/>
      </c>
      <c r="BF1320">
        <f t="shared" ref="BF1320:BF1383" si="142">IF(IFERROR(FIND(BF$2,$I1320,1),0)&lt;&gt;0,1,0)</f>
        <v>0</v>
      </c>
      <c r="BG1320">
        <f t="shared" si="141"/>
        <v>0</v>
      </c>
      <c r="BH1320">
        <f t="shared" si="141"/>
        <v>0</v>
      </c>
      <c r="BI1320">
        <f t="shared" si="141"/>
        <v>0</v>
      </c>
      <c r="BJ1320">
        <f t="shared" si="141"/>
        <v>0</v>
      </c>
      <c r="BK1320">
        <f t="shared" si="141"/>
        <v>0</v>
      </c>
      <c r="BL1320">
        <f t="shared" si="138"/>
        <v>0</v>
      </c>
      <c r="BM1320">
        <f t="shared" si="140"/>
        <v>0</v>
      </c>
      <c r="BN1320">
        <f t="shared" si="140"/>
        <v>0</v>
      </c>
      <c r="BO1320">
        <f t="shared" si="140"/>
        <v>0</v>
      </c>
      <c r="BP1320">
        <f t="shared" si="140"/>
        <v>0</v>
      </c>
      <c r="BQ1320">
        <f t="shared" si="137"/>
        <v>0</v>
      </c>
      <c r="BR1320">
        <f t="shared" si="140"/>
        <v>0</v>
      </c>
      <c r="BS1320">
        <f t="shared" si="140"/>
        <v>0</v>
      </c>
      <c r="BT1320" s="256" t="str">
        <f t="shared" si="139"/>
        <v>NC</v>
      </c>
    </row>
    <row r="1321" spans="2:72" x14ac:dyDescent="0.2">
      <c r="B1321" s="93" t="str">
        <f>IFERROR(VLOOKUP(TABLA!$F1321,BLIOTECAS!$C$1:$E$26,2,FALSE),"")</f>
        <v/>
      </c>
      <c r="C1321" s="93" t="str">
        <f>IFERROR(VLOOKUP(TABLA!F1321,BLIOTECAS!$C$1:$E$26,3,FALSE),"")</f>
        <v/>
      </c>
      <c r="BF1321">
        <f t="shared" si="142"/>
        <v>0</v>
      </c>
      <c r="BG1321">
        <f t="shared" si="141"/>
        <v>0</v>
      </c>
      <c r="BH1321">
        <f t="shared" si="141"/>
        <v>0</v>
      </c>
      <c r="BI1321">
        <f t="shared" si="141"/>
        <v>0</v>
      </c>
      <c r="BJ1321">
        <f t="shared" si="141"/>
        <v>0</v>
      </c>
      <c r="BK1321">
        <f t="shared" si="141"/>
        <v>0</v>
      </c>
      <c r="BL1321">
        <f t="shared" si="138"/>
        <v>0</v>
      </c>
      <c r="BM1321">
        <f t="shared" si="140"/>
        <v>0</v>
      </c>
      <c r="BN1321">
        <f t="shared" si="140"/>
        <v>0</v>
      </c>
      <c r="BO1321">
        <f t="shared" si="140"/>
        <v>0</v>
      </c>
      <c r="BP1321">
        <f t="shared" si="140"/>
        <v>0</v>
      </c>
      <c r="BQ1321">
        <f t="shared" si="137"/>
        <v>0</v>
      </c>
      <c r="BR1321">
        <f t="shared" si="140"/>
        <v>0</v>
      </c>
      <c r="BS1321">
        <f t="shared" si="140"/>
        <v>0</v>
      </c>
      <c r="BT1321" s="256" t="str">
        <f t="shared" si="139"/>
        <v>NC</v>
      </c>
    </row>
    <row r="1322" spans="2:72" x14ac:dyDescent="0.2">
      <c r="B1322" s="93" t="str">
        <f>IFERROR(VLOOKUP(TABLA!$F1322,BLIOTECAS!$C$1:$E$26,2,FALSE),"")</f>
        <v/>
      </c>
      <c r="C1322" s="93" t="str">
        <f>IFERROR(VLOOKUP(TABLA!F1322,BLIOTECAS!$C$1:$E$26,3,FALSE),"")</f>
        <v/>
      </c>
      <c r="BF1322">
        <f t="shared" si="142"/>
        <v>0</v>
      </c>
      <c r="BG1322">
        <f t="shared" si="141"/>
        <v>0</v>
      </c>
      <c r="BH1322">
        <f t="shared" si="141"/>
        <v>0</v>
      </c>
      <c r="BI1322">
        <f t="shared" si="141"/>
        <v>0</v>
      </c>
      <c r="BJ1322">
        <f t="shared" si="141"/>
        <v>0</v>
      </c>
      <c r="BK1322">
        <f t="shared" si="141"/>
        <v>0</v>
      </c>
      <c r="BL1322">
        <f t="shared" si="138"/>
        <v>0</v>
      </c>
      <c r="BM1322">
        <f t="shared" si="140"/>
        <v>0</v>
      </c>
      <c r="BN1322">
        <f t="shared" si="140"/>
        <v>0</v>
      </c>
      <c r="BO1322">
        <f t="shared" si="140"/>
        <v>0</v>
      </c>
      <c r="BP1322">
        <f t="shared" si="140"/>
        <v>0</v>
      </c>
      <c r="BQ1322">
        <f t="shared" si="137"/>
        <v>0</v>
      </c>
      <c r="BR1322">
        <f t="shared" si="140"/>
        <v>0</v>
      </c>
      <c r="BS1322">
        <f t="shared" si="140"/>
        <v>0</v>
      </c>
      <c r="BT1322" s="256" t="str">
        <f t="shared" si="139"/>
        <v>NC</v>
      </c>
    </row>
    <row r="1323" spans="2:72" x14ac:dyDescent="0.2">
      <c r="B1323" s="93" t="str">
        <f>IFERROR(VLOOKUP(TABLA!$F1323,BLIOTECAS!$C$1:$E$26,2,FALSE),"")</f>
        <v/>
      </c>
      <c r="C1323" s="93" t="str">
        <f>IFERROR(VLOOKUP(TABLA!F1323,BLIOTECAS!$C$1:$E$26,3,FALSE),"")</f>
        <v/>
      </c>
      <c r="BF1323">
        <f t="shared" si="142"/>
        <v>0</v>
      </c>
      <c r="BG1323">
        <f t="shared" si="141"/>
        <v>0</v>
      </c>
      <c r="BH1323">
        <f t="shared" si="141"/>
        <v>0</v>
      </c>
      <c r="BI1323">
        <f t="shared" si="141"/>
        <v>0</v>
      </c>
      <c r="BJ1323">
        <f t="shared" si="141"/>
        <v>0</v>
      </c>
      <c r="BK1323">
        <f t="shared" si="141"/>
        <v>0</v>
      </c>
      <c r="BL1323">
        <f t="shared" si="138"/>
        <v>0</v>
      </c>
      <c r="BM1323">
        <f t="shared" si="140"/>
        <v>0</v>
      </c>
      <c r="BN1323">
        <f t="shared" si="140"/>
        <v>0</v>
      </c>
      <c r="BO1323">
        <f t="shared" si="140"/>
        <v>0</v>
      </c>
      <c r="BP1323">
        <f t="shared" si="140"/>
        <v>0</v>
      </c>
      <c r="BQ1323">
        <f t="shared" si="137"/>
        <v>0</v>
      </c>
      <c r="BR1323">
        <f t="shared" si="140"/>
        <v>0</v>
      </c>
      <c r="BS1323">
        <f t="shared" si="140"/>
        <v>0</v>
      </c>
      <c r="BT1323" s="256" t="str">
        <f t="shared" si="139"/>
        <v>NC</v>
      </c>
    </row>
    <row r="1324" spans="2:72" x14ac:dyDescent="0.2">
      <c r="B1324" s="93" t="str">
        <f>IFERROR(VLOOKUP(TABLA!$F1324,BLIOTECAS!$C$1:$E$26,2,FALSE),"")</f>
        <v/>
      </c>
      <c r="C1324" s="93" t="str">
        <f>IFERROR(VLOOKUP(TABLA!F1324,BLIOTECAS!$C$1:$E$26,3,FALSE),"")</f>
        <v/>
      </c>
      <c r="BF1324">
        <f t="shared" si="142"/>
        <v>0</v>
      </c>
      <c r="BG1324">
        <f t="shared" si="141"/>
        <v>0</v>
      </c>
      <c r="BH1324">
        <f t="shared" si="141"/>
        <v>0</v>
      </c>
      <c r="BI1324">
        <f t="shared" si="141"/>
        <v>0</v>
      </c>
      <c r="BJ1324">
        <f t="shared" si="141"/>
        <v>0</v>
      </c>
      <c r="BK1324">
        <f t="shared" si="141"/>
        <v>0</v>
      </c>
      <c r="BL1324">
        <f t="shared" si="138"/>
        <v>0</v>
      </c>
      <c r="BM1324">
        <f t="shared" si="140"/>
        <v>0</v>
      </c>
      <c r="BN1324">
        <f t="shared" si="140"/>
        <v>0</v>
      </c>
      <c r="BO1324">
        <f t="shared" si="140"/>
        <v>0</v>
      </c>
      <c r="BP1324">
        <f t="shared" si="140"/>
        <v>0</v>
      </c>
      <c r="BQ1324">
        <f t="shared" si="137"/>
        <v>0</v>
      </c>
      <c r="BR1324">
        <f t="shared" si="140"/>
        <v>0</v>
      </c>
      <c r="BS1324">
        <f t="shared" si="140"/>
        <v>0</v>
      </c>
      <c r="BT1324" s="256" t="str">
        <f t="shared" si="139"/>
        <v>NC</v>
      </c>
    </row>
    <row r="1325" spans="2:72" x14ac:dyDescent="0.2">
      <c r="B1325" s="93" t="str">
        <f>IFERROR(VLOOKUP(TABLA!$F1325,BLIOTECAS!$C$1:$E$26,2,FALSE),"")</f>
        <v/>
      </c>
      <c r="C1325" s="93" t="str">
        <f>IFERROR(VLOOKUP(TABLA!F1325,BLIOTECAS!$C$1:$E$26,3,FALSE),"")</f>
        <v/>
      </c>
      <c r="BF1325">
        <f t="shared" si="142"/>
        <v>0</v>
      </c>
      <c r="BG1325">
        <f t="shared" si="141"/>
        <v>0</v>
      </c>
      <c r="BH1325">
        <f t="shared" si="141"/>
        <v>0</v>
      </c>
      <c r="BI1325">
        <f t="shared" si="141"/>
        <v>0</v>
      </c>
      <c r="BJ1325">
        <f t="shared" si="141"/>
        <v>0</v>
      </c>
      <c r="BK1325">
        <f t="shared" si="141"/>
        <v>0</v>
      </c>
      <c r="BL1325">
        <f t="shared" si="138"/>
        <v>0</v>
      </c>
      <c r="BM1325">
        <f t="shared" si="140"/>
        <v>0</v>
      </c>
      <c r="BN1325">
        <f t="shared" si="140"/>
        <v>0</v>
      </c>
      <c r="BO1325">
        <f t="shared" si="140"/>
        <v>0</v>
      </c>
      <c r="BP1325">
        <f t="shared" si="140"/>
        <v>0</v>
      </c>
      <c r="BQ1325">
        <f t="shared" si="137"/>
        <v>0</v>
      </c>
      <c r="BR1325">
        <f t="shared" si="140"/>
        <v>0</v>
      </c>
      <c r="BS1325">
        <f t="shared" si="140"/>
        <v>0</v>
      </c>
      <c r="BT1325" s="256" t="str">
        <f t="shared" si="139"/>
        <v>NC</v>
      </c>
    </row>
    <row r="1326" spans="2:72" x14ac:dyDescent="0.2">
      <c r="B1326" s="93" t="str">
        <f>IFERROR(VLOOKUP(TABLA!$F1326,BLIOTECAS!$C$1:$E$26,2,FALSE),"")</f>
        <v/>
      </c>
      <c r="C1326" s="93" t="str">
        <f>IFERROR(VLOOKUP(TABLA!F1326,BLIOTECAS!$C$1:$E$26,3,FALSE),"")</f>
        <v/>
      </c>
      <c r="BF1326">
        <f t="shared" si="142"/>
        <v>0</v>
      </c>
      <c r="BG1326">
        <f t="shared" si="141"/>
        <v>0</v>
      </c>
      <c r="BH1326">
        <f t="shared" si="141"/>
        <v>0</v>
      </c>
      <c r="BI1326">
        <f t="shared" si="141"/>
        <v>0</v>
      </c>
      <c r="BJ1326">
        <f t="shared" si="141"/>
        <v>0</v>
      </c>
      <c r="BK1326">
        <f t="shared" si="141"/>
        <v>0</v>
      </c>
      <c r="BL1326">
        <f t="shared" si="138"/>
        <v>0</v>
      </c>
      <c r="BM1326">
        <f t="shared" si="140"/>
        <v>0</v>
      </c>
      <c r="BN1326">
        <f t="shared" si="140"/>
        <v>0</v>
      </c>
      <c r="BO1326">
        <f t="shared" si="140"/>
        <v>0</v>
      </c>
      <c r="BP1326">
        <f t="shared" si="140"/>
        <v>0</v>
      </c>
      <c r="BQ1326">
        <f t="shared" si="137"/>
        <v>0</v>
      </c>
      <c r="BR1326">
        <f t="shared" si="140"/>
        <v>0</v>
      </c>
      <c r="BS1326">
        <f t="shared" si="140"/>
        <v>0</v>
      </c>
      <c r="BT1326" s="256" t="str">
        <f t="shared" si="139"/>
        <v>NC</v>
      </c>
    </row>
    <row r="1327" spans="2:72" x14ac:dyDescent="0.2">
      <c r="B1327" s="93" t="str">
        <f>IFERROR(VLOOKUP(TABLA!$F1327,BLIOTECAS!$C$1:$E$26,2,FALSE),"")</f>
        <v/>
      </c>
      <c r="C1327" s="93" t="str">
        <f>IFERROR(VLOOKUP(TABLA!F1327,BLIOTECAS!$C$1:$E$26,3,FALSE),"")</f>
        <v/>
      </c>
      <c r="BF1327">
        <f t="shared" si="142"/>
        <v>0</v>
      </c>
      <c r="BG1327">
        <f t="shared" si="141"/>
        <v>0</v>
      </c>
      <c r="BH1327">
        <f t="shared" si="141"/>
        <v>0</v>
      </c>
      <c r="BI1327">
        <f t="shared" si="141"/>
        <v>0</v>
      </c>
      <c r="BJ1327">
        <f t="shared" si="141"/>
        <v>0</v>
      </c>
      <c r="BK1327">
        <f t="shared" si="141"/>
        <v>0</v>
      </c>
      <c r="BL1327">
        <f t="shared" si="138"/>
        <v>0</v>
      </c>
      <c r="BM1327">
        <f t="shared" si="140"/>
        <v>0</v>
      </c>
      <c r="BN1327">
        <f t="shared" si="140"/>
        <v>0</v>
      </c>
      <c r="BO1327">
        <f t="shared" si="140"/>
        <v>0</v>
      </c>
      <c r="BP1327">
        <f t="shared" si="140"/>
        <v>0</v>
      </c>
      <c r="BQ1327">
        <f t="shared" si="137"/>
        <v>0</v>
      </c>
      <c r="BR1327">
        <f t="shared" si="140"/>
        <v>0</v>
      </c>
      <c r="BS1327">
        <f t="shared" si="140"/>
        <v>0</v>
      </c>
      <c r="BT1327" s="256" t="str">
        <f t="shared" si="139"/>
        <v>NC</v>
      </c>
    </row>
    <row r="1328" spans="2:72" x14ac:dyDescent="0.2">
      <c r="B1328" s="93" t="str">
        <f>IFERROR(VLOOKUP(TABLA!$F1328,BLIOTECAS!$C$1:$E$26,2,FALSE),"")</f>
        <v/>
      </c>
      <c r="C1328" s="93" t="str">
        <f>IFERROR(VLOOKUP(TABLA!F1328,BLIOTECAS!$C$1:$E$26,3,FALSE),"")</f>
        <v/>
      </c>
      <c r="BF1328">
        <f t="shared" si="142"/>
        <v>0</v>
      </c>
      <c r="BG1328">
        <f t="shared" si="141"/>
        <v>0</v>
      </c>
      <c r="BH1328">
        <f t="shared" si="141"/>
        <v>0</v>
      </c>
      <c r="BI1328">
        <f t="shared" si="141"/>
        <v>0</v>
      </c>
      <c r="BJ1328">
        <f t="shared" si="141"/>
        <v>0</v>
      </c>
      <c r="BK1328">
        <f t="shared" si="141"/>
        <v>0</v>
      </c>
      <c r="BL1328">
        <f t="shared" si="138"/>
        <v>0</v>
      </c>
      <c r="BM1328">
        <f t="shared" si="140"/>
        <v>0</v>
      </c>
      <c r="BN1328">
        <f t="shared" si="140"/>
        <v>0</v>
      </c>
      <c r="BO1328">
        <f t="shared" si="140"/>
        <v>0</v>
      </c>
      <c r="BP1328">
        <f t="shared" si="140"/>
        <v>0</v>
      </c>
      <c r="BQ1328">
        <f t="shared" si="137"/>
        <v>0</v>
      </c>
      <c r="BR1328">
        <f t="shared" si="140"/>
        <v>0</v>
      </c>
      <c r="BS1328">
        <f t="shared" si="140"/>
        <v>0</v>
      </c>
      <c r="BT1328" s="256" t="str">
        <f t="shared" si="139"/>
        <v>NC</v>
      </c>
    </row>
    <row r="1329" spans="2:72" x14ac:dyDescent="0.2">
      <c r="B1329" s="93" t="str">
        <f>IFERROR(VLOOKUP(TABLA!$F1329,BLIOTECAS!$C$1:$E$26,2,FALSE),"")</f>
        <v/>
      </c>
      <c r="C1329" s="93" t="str">
        <f>IFERROR(VLOOKUP(TABLA!F1329,BLIOTECAS!$C$1:$E$26,3,FALSE),"")</f>
        <v/>
      </c>
      <c r="BF1329">
        <f t="shared" si="142"/>
        <v>0</v>
      </c>
      <c r="BG1329">
        <f t="shared" si="141"/>
        <v>0</v>
      </c>
      <c r="BH1329">
        <f t="shared" si="141"/>
        <v>0</v>
      </c>
      <c r="BI1329">
        <f t="shared" si="141"/>
        <v>0</v>
      </c>
      <c r="BJ1329">
        <f t="shared" si="141"/>
        <v>0</v>
      </c>
      <c r="BK1329">
        <f t="shared" si="141"/>
        <v>0</v>
      </c>
      <c r="BL1329">
        <f t="shared" si="138"/>
        <v>0</v>
      </c>
      <c r="BM1329">
        <f t="shared" si="140"/>
        <v>0</v>
      </c>
      <c r="BN1329">
        <f t="shared" ref="BM1329:BS1371" si="143">IF(IFERROR(FIND(BN$2,$AO1329,1),0)&lt;&gt;0,1,0)</f>
        <v>0</v>
      </c>
      <c r="BO1329">
        <f t="shared" si="143"/>
        <v>0</v>
      </c>
      <c r="BP1329">
        <f t="shared" si="143"/>
        <v>0</v>
      </c>
      <c r="BQ1329">
        <f t="shared" si="137"/>
        <v>0</v>
      </c>
      <c r="BR1329">
        <f t="shared" si="143"/>
        <v>0</v>
      </c>
      <c r="BS1329">
        <f t="shared" si="143"/>
        <v>0</v>
      </c>
      <c r="BT1329" s="256" t="str">
        <f t="shared" si="139"/>
        <v>NC</v>
      </c>
    </row>
    <row r="1330" spans="2:72" x14ac:dyDescent="0.2">
      <c r="B1330" s="93" t="str">
        <f>IFERROR(VLOOKUP(TABLA!$F1330,BLIOTECAS!$C$1:$E$26,2,FALSE),"")</f>
        <v/>
      </c>
      <c r="C1330" s="93" t="str">
        <f>IFERROR(VLOOKUP(TABLA!F1330,BLIOTECAS!$C$1:$E$26,3,FALSE),"")</f>
        <v/>
      </c>
      <c r="BF1330">
        <f t="shared" si="142"/>
        <v>0</v>
      </c>
      <c r="BG1330">
        <f t="shared" si="141"/>
        <v>0</v>
      </c>
      <c r="BH1330">
        <f t="shared" si="141"/>
        <v>0</v>
      </c>
      <c r="BI1330">
        <f t="shared" si="141"/>
        <v>0</v>
      </c>
      <c r="BJ1330">
        <f t="shared" si="141"/>
        <v>0</v>
      </c>
      <c r="BK1330">
        <f t="shared" si="141"/>
        <v>0</v>
      </c>
      <c r="BL1330">
        <f t="shared" si="138"/>
        <v>0</v>
      </c>
      <c r="BM1330">
        <f t="shared" si="143"/>
        <v>0</v>
      </c>
      <c r="BN1330">
        <f t="shared" si="143"/>
        <v>0</v>
      </c>
      <c r="BO1330">
        <f t="shared" si="143"/>
        <v>0</v>
      </c>
      <c r="BP1330">
        <f t="shared" si="143"/>
        <v>0</v>
      </c>
      <c r="BQ1330">
        <f t="shared" si="137"/>
        <v>0</v>
      </c>
      <c r="BR1330">
        <f t="shared" si="143"/>
        <v>0</v>
      </c>
      <c r="BS1330">
        <f t="shared" si="143"/>
        <v>0</v>
      </c>
      <c r="BT1330" s="256" t="str">
        <f t="shared" si="139"/>
        <v>NC</v>
      </c>
    </row>
    <row r="1331" spans="2:72" x14ac:dyDescent="0.2">
      <c r="B1331" s="93" t="str">
        <f>IFERROR(VLOOKUP(TABLA!$F1331,BLIOTECAS!$C$1:$E$26,2,FALSE),"")</f>
        <v/>
      </c>
      <c r="C1331" s="93" t="str">
        <f>IFERROR(VLOOKUP(TABLA!F1331,BLIOTECAS!$C$1:$E$26,3,FALSE),"")</f>
        <v/>
      </c>
      <c r="BF1331">
        <f t="shared" si="142"/>
        <v>0</v>
      </c>
      <c r="BG1331">
        <f t="shared" si="141"/>
        <v>0</v>
      </c>
      <c r="BH1331">
        <f t="shared" si="141"/>
        <v>0</v>
      </c>
      <c r="BI1331">
        <f t="shared" si="141"/>
        <v>0</v>
      </c>
      <c r="BJ1331">
        <f t="shared" si="141"/>
        <v>0</v>
      </c>
      <c r="BK1331">
        <f t="shared" si="141"/>
        <v>0</v>
      </c>
      <c r="BL1331">
        <f t="shared" si="138"/>
        <v>0</v>
      </c>
      <c r="BM1331">
        <f t="shared" si="143"/>
        <v>0</v>
      </c>
      <c r="BN1331">
        <f t="shared" si="143"/>
        <v>0</v>
      </c>
      <c r="BO1331">
        <f t="shared" si="143"/>
        <v>0</v>
      </c>
      <c r="BP1331">
        <f t="shared" si="143"/>
        <v>0</v>
      </c>
      <c r="BQ1331">
        <f t="shared" si="137"/>
        <v>0</v>
      </c>
      <c r="BR1331">
        <f t="shared" si="143"/>
        <v>0</v>
      </c>
      <c r="BS1331">
        <f t="shared" si="143"/>
        <v>0</v>
      </c>
      <c r="BT1331" s="256" t="str">
        <f t="shared" si="139"/>
        <v>NC</v>
      </c>
    </row>
    <row r="1332" spans="2:72" x14ac:dyDescent="0.2">
      <c r="B1332" s="93" t="str">
        <f>IFERROR(VLOOKUP(TABLA!$F1332,BLIOTECAS!$C$1:$E$26,2,FALSE),"")</f>
        <v/>
      </c>
      <c r="C1332" s="93" t="str">
        <f>IFERROR(VLOOKUP(TABLA!F1332,BLIOTECAS!$C$1:$E$26,3,FALSE),"")</f>
        <v/>
      </c>
      <c r="BF1332">
        <f t="shared" si="142"/>
        <v>0</v>
      </c>
      <c r="BG1332">
        <f t="shared" si="141"/>
        <v>0</v>
      </c>
      <c r="BH1332">
        <f t="shared" si="141"/>
        <v>0</v>
      </c>
      <c r="BI1332">
        <f t="shared" si="141"/>
        <v>0</v>
      </c>
      <c r="BJ1332">
        <f t="shared" si="141"/>
        <v>0</v>
      </c>
      <c r="BK1332">
        <f t="shared" si="141"/>
        <v>0</v>
      </c>
      <c r="BL1332">
        <f t="shared" si="138"/>
        <v>0</v>
      </c>
      <c r="BM1332">
        <f t="shared" si="143"/>
        <v>0</v>
      </c>
      <c r="BN1332">
        <f t="shared" si="143"/>
        <v>0</v>
      </c>
      <c r="BO1332">
        <f t="shared" si="143"/>
        <v>0</v>
      </c>
      <c r="BP1332">
        <f t="shared" si="143"/>
        <v>0</v>
      </c>
      <c r="BQ1332">
        <f t="shared" ref="BQ1332:BQ1395" si="144">IF(IFERROR(FIND(BQ$2,$AO1332,1),0)&lt;&gt;0,1,0)</f>
        <v>0</v>
      </c>
      <c r="BR1332">
        <f t="shared" si="143"/>
        <v>0</v>
      </c>
      <c r="BS1332">
        <f t="shared" si="143"/>
        <v>0</v>
      </c>
      <c r="BT1332" s="256" t="str">
        <f t="shared" si="139"/>
        <v>NC</v>
      </c>
    </row>
    <row r="1333" spans="2:72" x14ac:dyDescent="0.2">
      <c r="B1333" s="93" t="str">
        <f>IFERROR(VLOOKUP(TABLA!$F1333,BLIOTECAS!$C$1:$E$26,2,FALSE),"")</f>
        <v/>
      </c>
      <c r="C1333" s="93" t="str">
        <f>IFERROR(VLOOKUP(TABLA!F1333,BLIOTECAS!$C$1:$E$26,3,FALSE),"")</f>
        <v/>
      </c>
      <c r="BF1333">
        <f t="shared" si="142"/>
        <v>0</v>
      </c>
      <c r="BG1333">
        <f t="shared" si="141"/>
        <v>0</v>
      </c>
      <c r="BH1333">
        <f t="shared" si="141"/>
        <v>0</v>
      </c>
      <c r="BI1333">
        <f t="shared" si="141"/>
        <v>0</v>
      </c>
      <c r="BJ1333">
        <f t="shared" si="141"/>
        <v>0</v>
      </c>
      <c r="BK1333">
        <f t="shared" si="141"/>
        <v>0</v>
      </c>
      <c r="BL1333">
        <f t="shared" si="138"/>
        <v>0</v>
      </c>
      <c r="BM1333">
        <f t="shared" si="143"/>
        <v>0</v>
      </c>
      <c r="BN1333">
        <f t="shared" si="143"/>
        <v>0</v>
      </c>
      <c r="BO1333">
        <f t="shared" si="143"/>
        <v>0</v>
      </c>
      <c r="BP1333">
        <f t="shared" si="143"/>
        <v>0</v>
      </c>
      <c r="BQ1333">
        <f t="shared" si="144"/>
        <v>0</v>
      </c>
      <c r="BR1333">
        <f t="shared" si="143"/>
        <v>0</v>
      </c>
      <c r="BS1333">
        <f t="shared" si="143"/>
        <v>0</v>
      </c>
      <c r="BT1333" s="256" t="str">
        <f t="shared" si="139"/>
        <v>NC</v>
      </c>
    </row>
    <row r="1334" spans="2:72" x14ac:dyDescent="0.2">
      <c r="B1334" s="93" t="str">
        <f>IFERROR(VLOOKUP(TABLA!$F1334,BLIOTECAS!$C$1:$E$26,2,FALSE),"")</f>
        <v/>
      </c>
      <c r="C1334" s="93" t="str">
        <f>IFERROR(VLOOKUP(TABLA!F1334,BLIOTECAS!$C$1:$E$26,3,FALSE),"")</f>
        <v/>
      </c>
      <c r="BF1334">
        <f t="shared" si="142"/>
        <v>0</v>
      </c>
      <c r="BG1334">
        <f t="shared" si="141"/>
        <v>0</v>
      </c>
      <c r="BH1334">
        <f t="shared" si="141"/>
        <v>0</v>
      </c>
      <c r="BI1334">
        <f t="shared" si="141"/>
        <v>0</v>
      </c>
      <c r="BJ1334">
        <f t="shared" si="141"/>
        <v>0</v>
      </c>
      <c r="BK1334">
        <f t="shared" si="141"/>
        <v>0</v>
      </c>
      <c r="BL1334">
        <f t="shared" si="138"/>
        <v>0</v>
      </c>
      <c r="BM1334">
        <f t="shared" si="143"/>
        <v>0</v>
      </c>
      <c r="BN1334">
        <f t="shared" si="143"/>
        <v>0</v>
      </c>
      <c r="BO1334">
        <f t="shared" si="143"/>
        <v>0</v>
      </c>
      <c r="BP1334">
        <f t="shared" si="143"/>
        <v>0</v>
      </c>
      <c r="BQ1334">
        <f t="shared" si="144"/>
        <v>0</v>
      </c>
      <c r="BR1334">
        <f t="shared" si="143"/>
        <v>0</v>
      </c>
      <c r="BS1334">
        <f t="shared" si="143"/>
        <v>0</v>
      </c>
      <c r="BT1334" s="256" t="str">
        <f t="shared" si="139"/>
        <v>NC</v>
      </c>
    </row>
    <row r="1335" spans="2:72" x14ac:dyDescent="0.2">
      <c r="B1335" s="93" t="str">
        <f>IFERROR(VLOOKUP(TABLA!$F1335,BLIOTECAS!$C$1:$E$26,2,FALSE),"")</f>
        <v/>
      </c>
      <c r="C1335" s="93" t="str">
        <f>IFERROR(VLOOKUP(TABLA!F1335,BLIOTECAS!$C$1:$E$26,3,FALSE),"")</f>
        <v/>
      </c>
      <c r="BF1335">
        <f t="shared" si="142"/>
        <v>0</v>
      </c>
      <c r="BG1335">
        <f t="shared" si="141"/>
        <v>0</v>
      </c>
      <c r="BH1335">
        <f t="shared" si="141"/>
        <v>0</v>
      </c>
      <c r="BI1335">
        <f t="shared" si="141"/>
        <v>0</v>
      </c>
      <c r="BJ1335">
        <f t="shared" si="141"/>
        <v>0</v>
      </c>
      <c r="BK1335">
        <f t="shared" si="141"/>
        <v>0</v>
      </c>
      <c r="BL1335">
        <f t="shared" ref="BL1335:BL1398" si="145">IF(IFERROR(FIND(BL$2,$AO1335,1),0)&lt;&gt;0,1,0)</f>
        <v>0</v>
      </c>
      <c r="BM1335">
        <f t="shared" si="143"/>
        <v>0</v>
      </c>
      <c r="BN1335">
        <f t="shared" si="143"/>
        <v>0</v>
      </c>
      <c r="BO1335">
        <f t="shared" si="143"/>
        <v>0</v>
      </c>
      <c r="BP1335">
        <f t="shared" si="143"/>
        <v>0</v>
      </c>
      <c r="BQ1335">
        <f t="shared" si="144"/>
        <v>0</v>
      </c>
      <c r="BR1335">
        <f t="shared" si="143"/>
        <v>0</v>
      </c>
      <c r="BS1335">
        <f t="shared" si="143"/>
        <v>0</v>
      </c>
      <c r="BT1335" s="256" t="str">
        <f t="shared" si="139"/>
        <v>NC</v>
      </c>
    </row>
    <row r="1336" spans="2:72" x14ac:dyDescent="0.2">
      <c r="B1336" s="93" t="str">
        <f>IFERROR(VLOOKUP(TABLA!$F1336,BLIOTECAS!$C$1:$E$26,2,FALSE),"")</f>
        <v/>
      </c>
      <c r="C1336" s="93" t="str">
        <f>IFERROR(VLOOKUP(TABLA!F1336,BLIOTECAS!$C$1:$E$26,3,FALSE),"")</f>
        <v/>
      </c>
      <c r="BF1336">
        <f t="shared" si="142"/>
        <v>0</v>
      </c>
      <c r="BG1336">
        <f t="shared" si="141"/>
        <v>0</v>
      </c>
      <c r="BH1336">
        <f t="shared" si="141"/>
        <v>0</v>
      </c>
      <c r="BI1336">
        <f t="shared" si="141"/>
        <v>0</v>
      </c>
      <c r="BJ1336">
        <f t="shared" si="141"/>
        <v>0</v>
      </c>
      <c r="BK1336">
        <f t="shared" si="141"/>
        <v>0</v>
      </c>
      <c r="BL1336">
        <f t="shared" si="145"/>
        <v>0</v>
      </c>
      <c r="BM1336">
        <f t="shared" si="143"/>
        <v>0</v>
      </c>
      <c r="BN1336">
        <f t="shared" si="143"/>
        <v>0</v>
      </c>
      <c r="BO1336">
        <f t="shared" si="143"/>
        <v>0</v>
      </c>
      <c r="BP1336">
        <f t="shared" si="143"/>
        <v>0</v>
      </c>
      <c r="BQ1336">
        <f t="shared" si="144"/>
        <v>0</v>
      </c>
      <c r="BR1336">
        <f t="shared" si="143"/>
        <v>0</v>
      </c>
      <c r="BS1336">
        <f t="shared" si="143"/>
        <v>0</v>
      </c>
      <c r="BT1336" s="256" t="str">
        <f t="shared" si="139"/>
        <v>NC</v>
      </c>
    </row>
    <row r="1337" spans="2:72" x14ac:dyDescent="0.2">
      <c r="B1337" s="93" t="str">
        <f>IFERROR(VLOOKUP(TABLA!$F1337,BLIOTECAS!$C$1:$E$26,2,FALSE),"")</f>
        <v/>
      </c>
      <c r="C1337" s="93" t="str">
        <f>IFERROR(VLOOKUP(TABLA!F1337,BLIOTECAS!$C$1:$E$26,3,FALSE),"")</f>
        <v/>
      </c>
      <c r="BF1337">
        <f t="shared" si="142"/>
        <v>0</v>
      </c>
      <c r="BG1337">
        <f t="shared" si="141"/>
        <v>0</v>
      </c>
      <c r="BH1337">
        <f t="shared" si="141"/>
        <v>0</v>
      </c>
      <c r="BI1337">
        <f t="shared" si="141"/>
        <v>0</v>
      </c>
      <c r="BJ1337">
        <f t="shared" si="141"/>
        <v>0</v>
      </c>
      <c r="BK1337">
        <f t="shared" si="141"/>
        <v>0</v>
      </c>
      <c r="BL1337">
        <f t="shared" si="145"/>
        <v>0</v>
      </c>
      <c r="BM1337">
        <f t="shared" si="143"/>
        <v>0</v>
      </c>
      <c r="BN1337">
        <f t="shared" si="143"/>
        <v>0</v>
      </c>
      <c r="BO1337">
        <f t="shared" si="143"/>
        <v>0</v>
      </c>
      <c r="BP1337">
        <f t="shared" si="143"/>
        <v>0</v>
      </c>
      <c r="BQ1337">
        <f t="shared" si="144"/>
        <v>0</v>
      </c>
      <c r="BR1337">
        <f t="shared" si="143"/>
        <v>0</v>
      </c>
      <c r="BS1337">
        <f t="shared" si="143"/>
        <v>0</v>
      </c>
      <c r="BT1337" s="256" t="str">
        <f t="shared" si="139"/>
        <v>NC</v>
      </c>
    </row>
    <row r="1338" spans="2:72" x14ac:dyDescent="0.2">
      <c r="B1338" s="93" t="str">
        <f>IFERROR(VLOOKUP(TABLA!$F1338,BLIOTECAS!$C$1:$E$26,2,FALSE),"")</f>
        <v/>
      </c>
      <c r="C1338" s="93" t="str">
        <f>IFERROR(VLOOKUP(TABLA!F1338,BLIOTECAS!$C$1:$E$26,3,FALSE),"")</f>
        <v/>
      </c>
      <c r="BF1338">
        <f t="shared" si="142"/>
        <v>0</v>
      </c>
      <c r="BG1338">
        <f t="shared" si="141"/>
        <v>0</v>
      </c>
      <c r="BH1338">
        <f t="shared" si="141"/>
        <v>0</v>
      </c>
      <c r="BI1338">
        <f t="shared" si="141"/>
        <v>0</v>
      </c>
      <c r="BJ1338">
        <f t="shared" si="141"/>
        <v>0</v>
      </c>
      <c r="BK1338">
        <f t="shared" si="141"/>
        <v>0</v>
      </c>
      <c r="BL1338">
        <f t="shared" si="145"/>
        <v>0</v>
      </c>
      <c r="BM1338">
        <f t="shared" si="143"/>
        <v>0</v>
      </c>
      <c r="BN1338">
        <f t="shared" si="143"/>
        <v>0</v>
      </c>
      <c r="BO1338">
        <f t="shared" si="143"/>
        <v>0</v>
      </c>
      <c r="BP1338">
        <f t="shared" si="143"/>
        <v>0</v>
      </c>
      <c r="BQ1338">
        <f t="shared" si="144"/>
        <v>0</v>
      </c>
      <c r="BR1338">
        <f t="shared" si="143"/>
        <v>0</v>
      </c>
      <c r="BS1338">
        <f t="shared" si="143"/>
        <v>0</v>
      </c>
      <c r="BT1338" s="256" t="str">
        <f t="shared" si="139"/>
        <v>NC</v>
      </c>
    </row>
    <row r="1339" spans="2:72" x14ac:dyDescent="0.2">
      <c r="B1339" s="93" t="str">
        <f>IFERROR(VLOOKUP(TABLA!$F1339,BLIOTECAS!$C$1:$E$26,2,FALSE),"")</f>
        <v/>
      </c>
      <c r="C1339" s="93" t="str">
        <f>IFERROR(VLOOKUP(TABLA!F1339,BLIOTECAS!$C$1:$E$26,3,FALSE),"")</f>
        <v/>
      </c>
      <c r="BF1339">
        <f t="shared" si="142"/>
        <v>0</v>
      </c>
      <c r="BG1339">
        <f t="shared" si="141"/>
        <v>0</v>
      </c>
      <c r="BH1339">
        <f t="shared" si="141"/>
        <v>0</v>
      </c>
      <c r="BI1339">
        <f t="shared" si="141"/>
        <v>0</v>
      </c>
      <c r="BJ1339">
        <f t="shared" si="141"/>
        <v>0</v>
      </c>
      <c r="BK1339">
        <f t="shared" si="141"/>
        <v>0</v>
      </c>
      <c r="BL1339">
        <f t="shared" si="145"/>
        <v>0</v>
      </c>
      <c r="BM1339">
        <f t="shared" si="143"/>
        <v>0</v>
      </c>
      <c r="BN1339">
        <f t="shared" si="143"/>
        <v>0</v>
      </c>
      <c r="BO1339">
        <f t="shared" si="143"/>
        <v>0</v>
      </c>
      <c r="BP1339">
        <f t="shared" si="143"/>
        <v>0</v>
      </c>
      <c r="BQ1339">
        <f t="shared" si="144"/>
        <v>0</v>
      </c>
      <c r="BR1339">
        <f t="shared" si="143"/>
        <v>0</v>
      </c>
      <c r="BS1339">
        <f t="shared" si="143"/>
        <v>0</v>
      </c>
      <c r="BT1339" s="256" t="str">
        <f t="shared" si="139"/>
        <v>NC</v>
      </c>
    </row>
    <row r="1340" spans="2:72" x14ac:dyDescent="0.2">
      <c r="B1340" s="93" t="str">
        <f>IFERROR(VLOOKUP(TABLA!$F1340,BLIOTECAS!$C$1:$E$26,2,FALSE),"")</f>
        <v/>
      </c>
      <c r="C1340" s="93" t="str">
        <f>IFERROR(VLOOKUP(TABLA!F1340,BLIOTECAS!$C$1:$E$26,3,FALSE),"")</f>
        <v/>
      </c>
      <c r="BF1340">
        <f t="shared" si="142"/>
        <v>0</v>
      </c>
      <c r="BG1340">
        <f t="shared" si="141"/>
        <v>0</v>
      </c>
      <c r="BH1340">
        <f t="shared" si="141"/>
        <v>0</v>
      </c>
      <c r="BI1340">
        <f t="shared" ref="BG1340:BK1391" si="146">IF(IFERROR(FIND(BI$2,$I1340,1),0)&lt;&gt;0,1,0)</f>
        <v>0</v>
      </c>
      <c r="BJ1340">
        <f t="shared" si="146"/>
        <v>0</v>
      </c>
      <c r="BK1340">
        <f t="shared" si="146"/>
        <v>0</v>
      </c>
      <c r="BL1340">
        <f t="shared" si="145"/>
        <v>0</v>
      </c>
      <c r="BM1340">
        <f t="shared" si="143"/>
        <v>0</v>
      </c>
      <c r="BN1340">
        <f t="shared" si="143"/>
        <v>0</v>
      </c>
      <c r="BO1340">
        <f t="shared" si="143"/>
        <v>0</v>
      </c>
      <c r="BP1340">
        <f t="shared" si="143"/>
        <v>0</v>
      </c>
      <c r="BQ1340">
        <f t="shared" si="144"/>
        <v>0</v>
      </c>
      <c r="BR1340">
        <f t="shared" si="143"/>
        <v>0</v>
      </c>
      <c r="BS1340">
        <f t="shared" si="143"/>
        <v>0</v>
      </c>
      <c r="BT1340" s="256" t="str">
        <f t="shared" si="139"/>
        <v>NC</v>
      </c>
    </row>
    <row r="1341" spans="2:72" x14ac:dyDescent="0.2">
      <c r="B1341" s="93" t="str">
        <f>IFERROR(VLOOKUP(TABLA!$F1341,BLIOTECAS!$C$1:$E$26,2,FALSE),"")</f>
        <v/>
      </c>
      <c r="C1341" s="93" t="str">
        <f>IFERROR(VLOOKUP(TABLA!F1341,BLIOTECAS!$C$1:$E$26,3,FALSE),"")</f>
        <v/>
      </c>
      <c r="BF1341">
        <f t="shared" si="142"/>
        <v>0</v>
      </c>
      <c r="BG1341">
        <f t="shared" si="146"/>
        <v>0</v>
      </c>
      <c r="BH1341">
        <f t="shared" si="146"/>
        <v>0</v>
      </c>
      <c r="BI1341">
        <f t="shared" si="146"/>
        <v>0</v>
      </c>
      <c r="BJ1341">
        <f t="shared" si="146"/>
        <v>0</v>
      </c>
      <c r="BK1341">
        <f t="shared" si="146"/>
        <v>0</v>
      </c>
      <c r="BL1341">
        <f t="shared" si="145"/>
        <v>0</v>
      </c>
      <c r="BM1341">
        <f t="shared" si="143"/>
        <v>0</v>
      </c>
      <c r="BN1341">
        <f t="shared" si="143"/>
        <v>0</v>
      </c>
      <c r="BO1341">
        <f t="shared" si="143"/>
        <v>0</v>
      </c>
      <c r="BP1341">
        <f t="shared" si="143"/>
        <v>0</v>
      </c>
      <c r="BQ1341">
        <f t="shared" si="144"/>
        <v>0</v>
      </c>
      <c r="BR1341">
        <f t="shared" si="143"/>
        <v>0</v>
      </c>
      <c r="BS1341">
        <f t="shared" si="143"/>
        <v>0</v>
      </c>
      <c r="BT1341" s="256" t="str">
        <f t="shared" si="139"/>
        <v>NC</v>
      </c>
    </row>
    <row r="1342" spans="2:72" x14ac:dyDescent="0.2">
      <c r="B1342" s="93" t="str">
        <f>IFERROR(VLOOKUP(TABLA!$F1342,BLIOTECAS!$C$1:$E$26,2,FALSE),"")</f>
        <v/>
      </c>
      <c r="C1342" s="93" t="str">
        <f>IFERROR(VLOOKUP(TABLA!F1342,BLIOTECAS!$C$1:$E$26,3,FALSE),"")</f>
        <v/>
      </c>
      <c r="BF1342">
        <f t="shared" si="142"/>
        <v>0</v>
      </c>
      <c r="BG1342">
        <f t="shared" si="146"/>
        <v>0</v>
      </c>
      <c r="BH1342">
        <f t="shared" si="146"/>
        <v>0</v>
      </c>
      <c r="BI1342">
        <f t="shared" si="146"/>
        <v>0</v>
      </c>
      <c r="BJ1342">
        <f t="shared" si="146"/>
        <v>0</v>
      </c>
      <c r="BK1342">
        <f t="shared" si="146"/>
        <v>0</v>
      </c>
      <c r="BL1342">
        <f t="shared" si="145"/>
        <v>0</v>
      </c>
      <c r="BM1342">
        <f t="shared" si="143"/>
        <v>0</v>
      </c>
      <c r="BN1342">
        <f t="shared" si="143"/>
        <v>0</v>
      </c>
      <c r="BO1342">
        <f t="shared" si="143"/>
        <v>0</v>
      </c>
      <c r="BP1342">
        <f t="shared" si="143"/>
        <v>0</v>
      </c>
      <c r="BQ1342">
        <f t="shared" si="144"/>
        <v>0</v>
      </c>
      <c r="BR1342">
        <f t="shared" si="143"/>
        <v>0</v>
      </c>
      <c r="BS1342">
        <f t="shared" si="143"/>
        <v>0</v>
      </c>
      <c r="BT1342" s="256" t="str">
        <f t="shared" si="139"/>
        <v>NC</v>
      </c>
    </row>
    <row r="1343" spans="2:72" x14ac:dyDescent="0.2">
      <c r="B1343" s="93" t="str">
        <f>IFERROR(VLOOKUP(TABLA!$F1343,BLIOTECAS!$C$1:$E$26,2,FALSE),"")</f>
        <v/>
      </c>
      <c r="C1343" s="93" t="str">
        <f>IFERROR(VLOOKUP(TABLA!F1343,BLIOTECAS!$C$1:$E$26,3,FALSE),"")</f>
        <v/>
      </c>
      <c r="BF1343">
        <f t="shared" si="142"/>
        <v>0</v>
      </c>
      <c r="BG1343">
        <f t="shared" si="146"/>
        <v>0</v>
      </c>
      <c r="BH1343">
        <f t="shared" si="146"/>
        <v>0</v>
      </c>
      <c r="BI1343">
        <f t="shared" si="146"/>
        <v>0</v>
      </c>
      <c r="BJ1343">
        <f t="shared" si="146"/>
        <v>0</v>
      </c>
      <c r="BK1343">
        <f t="shared" si="146"/>
        <v>0</v>
      </c>
      <c r="BL1343">
        <f t="shared" si="145"/>
        <v>0</v>
      </c>
      <c r="BM1343">
        <f t="shared" si="143"/>
        <v>0</v>
      </c>
      <c r="BN1343">
        <f t="shared" si="143"/>
        <v>0</v>
      </c>
      <c r="BO1343">
        <f t="shared" si="143"/>
        <v>0</v>
      </c>
      <c r="BP1343">
        <f t="shared" si="143"/>
        <v>0</v>
      </c>
      <c r="BQ1343">
        <f t="shared" si="144"/>
        <v>0</v>
      </c>
      <c r="BR1343">
        <f t="shared" si="143"/>
        <v>0</v>
      </c>
      <c r="BS1343">
        <f t="shared" si="143"/>
        <v>0</v>
      </c>
      <c r="BT1343" s="256" t="str">
        <f t="shared" si="139"/>
        <v>NC</v>
      </c>
    </row>
    <row r="1344" spans="2:72" x14ac:dyDescent="0.2">
      <c r="B1344" s="93" t="str">
        <f>IFERROR(VLOOKUP(TABLA!$F1344,BLIOTECAS!$C$1:$E$26,2,FALSE),"")</f>
        <v/>
      </c>
      <c r="C1344" s="93" t="str">
        <f>IFERROR(VLOOKUP(TABLA!F1344,BLIOTECAS!$C$1:$E$26,3,FALSE),"")</f>
        <v/>
      </c>
      <c r="BF1344">
        <f t="shared" si="142"/>
        <v>0</v>
      </c>
      <c r="BG1344">
        <f t="shared" si="146"/>
        <v>0</v>
      </c>
      <c r="BH1344">
        <f t="shared" si="146"/>
        <v>0</v>
      </c>
      <c r="BI1344">
        <f t="shared" si="146"/>
        <v>0</v>
      </c>
      <c r="BJ1344">
        <f t="shared" si="146"/>
        <v>0</v>
      </c>
      <c r="BK1344">
        <f t="shared" si="146"/>
        <v>0</v>
      </c>
      <c r="BL1344">
        <f t="shared" si="145"/>
        <v>0</v>
      </c>
      <c r="BM1344">
        <f t="shared" si="143"/>
        <v>0</v>
      </c>
      <c r="BN1344">
        <f t="shared" si="143"/>
        <v>0</v>
      </c>
      <c r="BO1344">
        <f t="shared" si="143"/>
        <v>0</v>
      </c>
      <c r="BP1344">
        <f t="shared" si="143"/>
        <v>0</v>
      </c>
      <c r="BQ1344">
        <f t="shared" si="144"/>
        <v>0</v>
      </c>
      <c r="BR1344">
        <f t="shared" si="143"/>
        <v>0</v>
      </c>
      <c r="BS1344">
        <f t="shared" si="143"/>
        <v>0</v>
      </c>
      <c r="BT1344" s="256" t="str">
        <f t="shared" si="139"/>
        <v>NC</v>
      </c>
    </row>
    <row r="1345" spans="2:72" x14ac:dyDescent="0.2">
      <c r="B1345" s="93" t="str">
        <f>IFERROR(VLOOKUP(TABLA!$F1345,BLIOTECAS!$C$1:$E$26,2,FALSE),"")</f>
        <v/>
      </c>
      <c r="C1345" s="93" t="str">
        <f>IFERROR(VLOOKUP(TABLA!F1345,BLIOTECAS!$C$1:$E$26,3,FALSE),"")</f>
        <v/>
      </c>
      <c r="BF1345">
        <f t="shared" si="142"/>
        <v>0</v>
      </c>
      <c r="BG1345">
        <f t="shared" si="146"/>
        <v>0</v>
      </c>
      <c r="BH1345">
        <f t="shared" si="146"/>
        <v>0</v>
      </c>
      <c r="BI1345">
        <f t="shared" si="146"/>
        <v>0</v>
      </c>
      <c r="BJ1345">
        <f t="shared" si="146"/>
        <v>0</v>
      </c>
      <c r="BK1345">
        <f t="shared" si="146"/>
        <v>0</v>
      </c>
      <c r="BL1345">
        <f t="shared" si="145"/>
        <v>0</v>
      </c>
      <c r="BM1345">
        <f t="shared" si="143"/>
        <v>0</v>
      </c>
      <c r="BN1345">
        <f t="shared" si="143"/>
        <v>0</v>
      </c>
      <c r="BO1345">
        <f t="shared" si="143"/>
        <v>0</v>
      </c>
      <c r="BP1345">
        <f t="shared" si="143"/>
        <v>0</v>
      </c>
      <c r="BQ1345">
        <f t="shared" si="144"/>
        <v>0</v>
      </c>
      <c r="BR1345">
        <f t="shared" si="143"/>
        <v>0</v>
      </c>
      <c r="BS1345">
        <f t="shared" si="143"/>
        <v>0</v>
      </c>
      <c r="BT1345" s="256" t="str">
        <f t="shared" si="139"/>
        <v>NC</v>
      </c>
    </row>
    <row r="1346" spans="2:72" x14ac:dyDescent="0.2">
      <c r="B1346" s="93" t="str">
        <f>IFERROR(VLOOKUP(TABLA!$F1346,BLIOTECAS!$C$1:$E$26,2,FALSE),"")</f>
        <v/>
      </c>
      <c r="C1346" s="93" t="str">
        <f>IFERROR(VLOOKUP(TABLA!F1346,BLIOTECAS!$C$1:$E$26,3,FALSE),"")</f>
        <v/>
      </c>
      <c r="BF1346">
        <f t="shared" si="142"/>
        <v>0</v>
      </c>
      <c r="BG1346">
        <f t="shared" si="146"/>
        <v>0</v>
      </c>
      <c r="BH1346">
        <f t="shared" si="146"/>
        <v>0</v>
      </c>
      <c r="BI1346">
        <f t="shared" si="146"/>
        <v>0</v>
      </c>
      <c r="BJ1346">
        <f t="shared" si="146"/>
        <v>0</v>
      </c>
      <c r="BK1346">
        <f t="shared" si="146"/>
        <v>0</v>
      </c>
      <c r="BL1346">
        <f t="shared" si="145"/>
        <v>0</v>
      </c>
      <c r="BM1346">
        <f t="shared" si="143"/>
        <v>0</v>
      </c>
      <c r="BN1346">
        <f t="shared" si="143"/>
        <v>0</v>
      </c>
      <c r="BO1346">
        <f t="shared" si="143"/>
        <v>0</v>
      </c>
      <c r="BP1346">
        <f t="shared" si="143"/>
        <v>0</v>
      </c>
      <c r="BQ1346">
        <f t="shared" si="144"/>
        <v>0</v>
      </c>
      <c r="BR1346">
        <f t="shared" si="143"/>
        <v>0</v>
      </c>
      <c r="BS1346">
        <f t="shared" si="143"/>
        <v>0</v>
      </c>
      <c r="BT1346" s="256" t="str">
        <f t="shared" si="139"/>
        <v>NC</v>
      </c>
    </row>
    <row r="1347" spans="2:72" x14ac:dyDescent="0.2">
      <c r="B1347" s="93" t="str">
        <f>IFERROR(VLOOKUP(TABLA!$F1347,BLIOTECAS!$C$1:$E$26,2,FALSE),"")</f>
        <v/>
      </c>
      <c r="C1347" s="93" t="str">
        <f>IFERROR(VLOOKUP(TABLA!F1347,BLIOTECAS!$C$1:$E$26,3,FALSE),"")</f>
        <v/>
      </c>
      <c r="BF1347">
        <f t="shared" si="142"/>
        <v>0</v>
      </c>
      <c r="BG1347">
        <f t="shared" si="146"/>
        <v>0</v>
      </c>
      <c r="BH1347">
        <f t="shared" si="146"/>
        <v>0</v>
      </c>
      <c r="BI1347">
        <f t="shared" si="146"/>
        <v>0</v>
      </c>
      <c r="BJ1347">
        <f t="shared" si="146"/>
        <v>0</v>
      </c>
      <c r="BK1347">
        <f t="shared" si="146"/>
        <v>0</v>
      </c>
      <c r="BL1347">
        <f t="shared" si="145"/>
        <v>0</v>
      </c>
      <c r="BM1347">
        <f t="shared" si="143"/>
        <v>0</v>
      </c>
      <c r="BN1347">
        <f t="shared" si="143"/>
        <v>0</v>
      </c>
      <c r="BO1347">
        <f t="shared" si="143"/>
        <v>0</v>
      </c>
      <c r="BP1347">
        <f t="shared" si="143"/>
        <v>0</v>
      </c>
      <c r="BQ1347">
        <f t="shared" si="144"/>
        <v>0</v>
      </c>
      <c r="BR1347">
        <f t="shared" si="143"/>
        <v>0</v>
      </c>
      <c r="BS1347">
        <f t="shared" si="143"/>
        <v>0</v>
      </c>
      <c r="BT1347" s="256" t="str">
        <f t="shared" si="139"/>
        <v>NC</v>
      </c>
    </row>
    <row r="1348" spans="2:72" x14ac:dyDescent="0.2">
      <c r="B1348" s="93" t="str">
        <f>IFERROR(VLOOKUP(TABLA!$F1348,BLIOTECAS!$C$1:$E$26,2,FALSE),"")</f>
        <v/>
      </c>
      <c r="C1348" s="93" t="str">
        <f>IFERROR(VLOOKUP(TABLA!F1348,BLIOTECAS!$C$1:$E$26,3,FALSE),"")</f>
        <v/>
      </c>
      <c r="BF1348">
        <f t="shared" si="142"/>
        <v>0</v>
      </c>
      <c r="BG1348">
        <f t="shared" si="146"/>
        <v>0</v>
      </c>
      <c r="BH1348">
        <f t="shared" si="146"/>
        <v>0</v>
      </c>
      <c r="BI1348">
        <f t="shared" si="146"/>
        <v>0</v>
      </c>
      <c r="BJ1348">
        <f t="shared" si="146"/>
        <v>0</v>
      </c>
      <c r="BK1348">
        <f t="shared" si="146"/>
        <v>0</v>
      </c>
      <c r="BL1348">
        <f t="shared" si="145"/>
        <v>0</v>
      </c>
      <c r="BM1348">
        <f t="shared" si="143"/>
        <v>0</v>
      </c>
      <c r="BN1348">
        <f t="shared" si="143"/>
        <v>0</v>
      </c>
      <c r="BO1348">
        <f t="shared" si="143"/>
        <v>0</v>
      </c>
      <c r="BP1348">
        <f t="shared" si="143"/>
        <v>0</v>
      </c>
      <c r="BQ1348">
        <f t="shared" si="144"/>
        <v>0</v>
      </c>
      <c r="BR1348">
        <f t="shared" si="143"/>
        <v>0</v>
      </c>
      <c r="BS1348">
        <f t="shared" si="143"/>
        <v>0</v>
      </c>
      <c r="BT1348" s="256" t="str">
        <f t="shared" si="139"/>
        <v>NC</v>
      </c>
    </row>
    <row r="1349" spans="2:72" x14ac:dyDescent="0.2">
      <c r="B1349" s="93" t="str">
        <f>IFERROR(VLOOKUP(TABLA!$F1349,BLIOTECAS!$C$1:$E$26,2,FALSE),"")</f>
        <v/>
      </c>
      <c r="C1349" s="93" t="str">
        <f>IFERROR(VLOOKUP(TABLA!F1349,BLIOTECAS!$C$1:$E$26,3,FALSE),"")</f>
        <v/>
      </c>
      <c r="BF1349">
        <f t="shared" si="142"/>
        <v>0</v>
      </c>
      <c r="BG1349">
        <f t="shared" si="146"/>
        <v>0</v>
      </c>
      <c r="BH1349">
        <f t="shared" si="146"/>
        <v>0</v>
      </c>
      <c r="BI1349">
        <f t="shared" si="146"/>
        <v>0</v>
      </c>
      <c r="BJ1349">
        <f t="shared" si="146"/>
        <v>0</v>
      </c>
      <c r="BK1349">
        <f t="shared" si="146"/>
        <v>0</v>
      </c>
      <c r="BL1349">
        <f t="shared" si="145"/>
        <v>0</v>
      </c>
      <c r="BM1349">
        <f t="shared" si="143"/>
        <v>0</v>
      </c>
      <c r="BN1349">
        <f t="shared" si="143"/>
        <v>0</v>
      </c>
      <c r="BO1349">
        <f t="shared" si="143"/>
        <v>0</v>
      </c>
      <c r="BP1349">
        <f t="shared" si="143"/>
        <v>0</v>
      </c>
      <c r="BQ1349">
        <f t="shared" si="144"/>
        <v>0</v>
      </c>
      <c r="BR1349">
        <f t="shared" si="143"/>
        <v>0</v>
      </c>
      <c r="BS1349">
        <f t="shared" si="143"/>
        <v>0</v>
      </c>
      <c r="BT1349" s="256" t="str">
        <f t="shared" ref="BT1349:BT1412" si="147">IFERROR(VALUE(LEFT(BC1349,1)),"NC")</f>
        <v>NC</v>
      </c>
    </row>
    <row r="1350" spans="2:72" x14ac:dyDescent="0.2">
      <c r="B1350" s="93" t="str">
        <f>IFERROR(VLOOKUP(TABLA!$F1350,BLIOTECAS!$C$1:$E$26,2,FALSE),"")</f>
        <v/>
      </c>
      <c r="C1350" s="93" t="str">
        <f>IFERROR(VLOOKUP(TABLA!F1350,BLIOTECAS!$C$1:$E$26,3,FALSE),"")</f>
        <v/>
      </c>
      <c r="BF1350">
        <f t="shared" si="142"/>
        <v>0</v>
      </c>
      <c r="BG1350">
        <f t="shared" si="146"/>
        <v>0</v>
      </c>
      <c r="BH1350">
        <f t="shared" si="146"/>
        <v>0</v>
      </c>
      <c r="BI1350">
        <f t="shared" si="146"/>
        <v>0</v>
      </c>
      <c r="BJ1350">
        <f t="shared" si="146"/>
        <v>0</v>
      </c>
      <c r="BK1350">
        <f t="shared" si="146"/>
        <v>0</v>
      </c>
      <c r="BL1350">
        <f t="shared" si="145"/>
        <v>0</v>
      </c>
      <c r="BM1350">
        <f t="shared" si="143"/>
        <v>0</v>
      </c>
      <c r="BN1350">
        <f t="shared" si="143"/>
        <v>0</v>
      </c>
      <c r="BO1350">
        <f t="shared" si="143"/>
        <v>0</v>
      </c>
      <c r="BP1350">
        <f t="shared" si="143"/>
        <v>0</v>
      </c>
      <c r="BQ1350">
        <f t="shared" si="144"/>
        <v>0</v>
      </c>
      <c r="BR1350">
        <f t="shared" si="143"/>
        <v>0</v>
      </c>
      <c r="BS1350">
        <f t="shared" si="143"/>
        <v>0</v>
      </c>
      <c r="BT1350" s="256" t="str">
        <f t="shared" si="147"/>
        <v>NC</v>
      </c>
    </row>
    <row r="1351" spans="2:72" x14ac:dyDescent="0.2">
      <c r="B1351" s="93" t="str">
        <f>IFERROR(VLOOKUP(TABLA!$F1351,BLIOTECAS!$C$1:$E$26,2,FALSE),"")</f>
        <v/>
      </c>
      <c r="C1351" s="93" t="str">
        <f>IFERROR(VLOOKUP(TABLA!F1351,BLIOTECAS!$C$1:$E$26,3,FALSE),"")</f>
        <v/>
      </c>
      <c r="BF1351">
        <f t="shared" si="142"/>
        <v>0</v>
      </c>
      <c r="BG1351">
        <f t="shared" si="146"/>
        <v>0</v>
      </c>
      <c r="BH1351">
        <f t="shared" si="146"/>
        <v>0</v>
      </c>
      <c r="BI1351">
        <f t="shared" si="146"/>
        <v>0</v>
      </c>
      <c r="BJ1351">
        <f t="shared" si="146"/>
        <v>0</v>
      </c>
      <c r="BK1351">
        <f t="shared" si="146"/>
        <v>0</v>
      </c>
      <c r="BL1351">
        <f t="shared" si="145"/>
        <v>0</v>
      </c>
      <c r="BM1351">
        <f t="shared" si="143"/>
        <v>0</v>
      </c>
      <c r="BN1351">
        <f t="shared" si="143"/>
        <v>0</v>
      </c>
      <c r="BO1351">
        <f t="shared" si="143"/>
        <v>0</v>
      </c>
      <c r="BP1351">
        <f t="shared" si="143"/>
        <v>0</v>
      </c>
      <c r="BQ1351">
        <f t="shared" si="144"/>
        <v>0</v>
      </c>
      <c r="BR1351">
        <f t="shared" si="143"/>
        <v>0</v>
      </c>
      <c r="BS1351">
        <f t="shared" si="143"/>
        <v>0</v>
      </c>
      <c r="BT1351" s="256" t="str">
        <f t="shared" si="147"/>
        <v>NC</v>
      </c>
    </row>
    <row r="1352" spans="2:72" x14ac:dyDescent="0.2">
      <c r="B1352" s="93" t="str">
        <f>IFERROR(VLOOKUP(TABLA!$F1352,BLIOTECAS!$C$1:$E$26,2,FALSE),"")</f>
        <v/>
      </c>
      <c r="C1352" s="93" t="str">
        <f>IFERROR(VLOOKUP(TABLA!F1352,BLIOTECAS!$C$1:$E$26,3,FALSE),"")</f>
        <v/>
      </c>
      <c r="BF1352">
        <f t="shared" si="142"/>
        <v>0</v>
      </c>
      <c r="BG1352">
        <f t="shared" si="146"/>
        <v>0</v>
      </c>
      <c r="BH1352">
        <f t="shared" si="146"/>
        <v>0</v>
      </c>
      <c r="BI1352">
        <f t="shared" si="146"/>
        <v>0</v>
      </c>
      <c r="BJ1352">
        <f t="shared" si="146"/>
        <v>0</v>
      </c>
      <c r="BK1352">
        <f t="shared" si="146"/>
        <v>0</v>
      </c>
      <c r="BL1352">
        <f t="shared" si="145"/>
        <v>0</v>
      </c>
      <c r="BM1352">
        <f t="shared" si="143"/>
        <v>0</v>
      </c>
      <c r="BN1352">
        <f t="shared" si="143"/>
        <v>0</v>
      </c>
      <c r="BO1352">
        <f t="shared" si="143"/>
        <v>0</v>
      </c>
      <c r="BP1352">
        <f t="shared" si="143"/>
        <v>0</v>
      </c>
      <c r="BQ1352">
        <f t="shared" si="144"/>
        <v>0</v>
      </c>
      <c r="BR1352">
        <f t="shared" si="143"/>
        <v>0</v>
      </c>
      <c r="BS1352">
        <f t="shared" si="143"/>
        <v>0</v>
      </c>
      <c r="BT1352" s="256" t="str">
        <f t="shared" si="147"/>
        <v>NC</v>
      </c>
    </row>
    <row r="1353" spans="2:72" x14ac:dyDescent="0.2">
      <c r="B1353" s="93" t="str">
        <f>IFERROR(VLOOKUP(TABLA!$F1353,BLIOTECAS!$C$1:$E$26,2,FALSE),"")</f>
        <v/>
      </c>
      <c r="C1353" s="93" t="str">
        <f>IFERROR(VLOOKUP(TABLA!F1353,BLIOTECAS!$C$1:$E$26,3,FALSE),"")</f>
        <v/>
      </c>
      <c r="BF1353">
        <f t="shared" si="142"/>
        <v>0</v>
      </c>
      <c r="BG1353">
        <f t="shared" si="146"/>
        <v>0</v>
      </c>
      <c r="BH1353">
        <f t="shared" si="146"/>
        <v>0</v>
      </c>
      <c r="BI1353">
        <f t="shared" si="146"/>
        <v>0</v>
      </c>
      <c r="BJ1353">
        <f t="shared" si="146"/>
        <v>0</v>
      </c>
      <c r="BK1353">
        <f t="shared" si="146"/>
        <v>0</v>
      </c>
      <c r="BL1353">
        <f t="shared" si="145"/>
        <v>0</v>
      </c>
      <c r="BM1353">
        <f t="shared" si="143"/>
        <v>0</v>
      </c>
      <c r="BN1353">
        <f t="shared" si="143"/>
        <v>0</v>
      </c>
      <c r="BO1353">
        <f t="shared" si="143"/>
        <v>0</v>
      </c>
      <c r="BP1353">
        <f t="shared" si="143"/>
        <v>0</v>
      </c>
      <c r="BQ1353">
        <f t="shared" si="144"/>
        <v>0</v>
      </c>
      <c r="BR1353">
        <f t="shared" si="143"/>
        <v>0</v>
      </c>
      <c r="BS1353">
        <f t="shared" si="143"/>
        <v>0</v>
      </c>
      <c r="BT1353" s="256" t="str">
        <f t="shared" si="147"/>
        <v>NC</v>
      </c>
    </row>
    <row r="1354" spans="2:72" x14ac:dyDescent="0.2">
      <c r="B1354" s="93" t="str">
        <f>IFERROR(VLOOKUP(TABLA!$F1354,BLIOTECAS!$C$1:$E$26,2,FALSE),"")</f>
        <v/>
      </c>
      <c r="C1354" s="93" t="str">
        <f>IFERROR(VLOOKUP(TABLA!F1354,BLIOTECAS!$C$1:$E$26,3,FALSE),"")</f>
        <v/>
      </c>
      <c r="BF1354">
        <f t="shared" si="142"/>
        <v>0</v>
      </c>
      <c r="BG1354">
        <f t="shared" si="146"/>
        <v>0</v>
      </c>
      <c r="BH1354">
        <f t="shared" si="146"/>
        <v>0</v>
      </c>
      <c r="BI1354">
        <f t="shared" si="146"/>
        <v>0</v>
      </c>
      <c r="BJ1354">
        <f t="shared" si="146"/>
        <v>0</v>
      </c>
      <c r="BK1354">
        <f t="shared" si="146"/>
        <v>0</v>
      </c>
      <c r="BL1354">
        <f t="shared" si="145"/>
        <v>0</v>
      </c>
      <c r="BM1354">
        <f t="shared" si="143"/>
        <v>0</v>
      </c>
      <c r="BN1354">
        <f t="shared" si="143"/>
        <v>0</v>
      </c>
      <c r="BO1354">
        <f t="shared" si="143"/>
        <v>0</v>
      </c>
      <c r="BP1354">
        <f t="shared" si="143"/>
        <v>0</v>
      </c>
      <c r="BQ1354">
        <f t="shared" si="144"/>
        <v>0</v>
      </c>
      <c r="BR1354">
        <f t="shared" si="143"/>
        <v>0</v>
      </c>
      <c r="BS1354">
        <f t="shared" si="143"/>
        <v>0</v>
      </c>
      <c r="BT1354" s="256" t="str">
        <f t="shared" si="147"/>
        <v>NC</v>
      </c>
    </row>
    <row r="1355" spans="2:72" x14ac:dyDescent="0.2">
      <c r="B1355" s="93" t="str">
        <f>IFERROR(VLOOKUP(TABLA!$F1355,BLIOTECAS!$C$1:$E$26,2,FALSE),"")</f>
        <v/>
      </c>
      <c r="C1355" s="93" t="str">
        <f>IFERROR(VLOOKUP(TABLA!F1355,BLIOTECAS!$C$1:$E$26,3,FALSE),"")</f>
        <v/>
      </c>
      <c r="BF1355">
        <f t="shared" si="142"/>
        <v>0</v>
      </c>
      <c r="BG1355">
        <f t="shared" si="146"/>
        <v>0</v>
      </c>
      <c r="BH1355">
        <f t="shared" si="146"/>
        <v>0</v>
      </c>
      <c r="BI1355">
        <f t="shared" si="146"/>
        <v>0</v>
      </c>
      <c r="BJ1355">
        <f t="shared" si="146"/>
        <v>0</v>
      </c>
      <c r="BK1355">
        <f t="shared" si="146"/>
        <v>0</v>
      </c>
      <c r="BL1355">
        <f t="shared" si="145"/>
        <v>0</v>
      </c>
      <c r="BM1355">
        <f t="shared" si="143"/>
        <v>0</v>
      </c>
      <c r="BN1355">
        <f t="shared" si="143"/>
        <v>0</v>
      </c>
      <c r="BO1355">
        <f t="shared" si="143"/>
        <v>0</v>
      </c>
      <c r="BP1355">
        <f t="shared" si="143"/>
        <v>0</v>
      </c>
      <c r="BQ1355">
        <f t="shared" si="144"/>
        <v>0</v>
      </c>
      <c r="BR1355">
        <f t="shared" si="143"/>
        <v>0</v>
      </c>
      <c r="BS1355">
        <f t="shared" si="143"/>
        <v>0</v>
      </c>
      <c r="BT1355" s="256" t="str">
        <f t="shared" si="147"/>
        <v>NC</v>
      </c>
    </row>
    <row r="1356" spans="2:72" x14ac:dyDescent="0.2">
      <c r="B1356" s="93" t="str">
        <f>IFERROR(VLOOKUP(TABLA!$F1356,BLIOTECAS!$C$1:$E$26,2,FALSE),"")</f>
        <v/>
      </c>
      <c r="C1356" s="93" t="str">
        <f>IFERROR(VLOOKUP(TABLA!F1356,BLIOTECAS!$C$1:$E$26,3,FALSE),"")</f>
        <v/>
      </c>
      <c r="BF1356">
        <f t="shared" si="142"/>
        <v>0</v>
      </c>
      <c r="BG1356">
        <f t="shared" si="146"/>
        <v>0</v>
      </c>
      <c r="BH1356">
        <f t="shared" si="146"/>
        <v>0</v>
      </c>
      <c r="BI1356">
        <f t="shared" si="146"/>
        <v>0</v>
      </c>
      <c r="BJ1356">
        <f t="shared" si="146"/>
        <v>0</v>
      </c>
      <c r="BK1356">
        <f t="shared" si="146"/>
        <v>0</v>
      </c>
      <c r="BL1356">
        <f t="shared" si="145"/>
        <v>0</v>
      </c>
      <c r="BM1356">
        <f t="shared" si="143"/>
        <v>0</v>
      </c>
      <c r="BN1356">
        <f t="shared" si="143"/>
        <v>0</v>
      </c>
      <c r="BO1356">
        <f t="shared" si="143"/>
        <v>0</v>
      </c>
      <c r="BP1356">
        <f t="shared" si="143"/>
        <v>0</v>
      </c>
      <c r="BQ1356">
        <f t="shared" si="144"/>
        <v>0</v>
      </c>
      <c r="BR1356">
        <f t="shared" si="143"/>
        <v>0</v>
      </c>
      <c r="BS1356">
        <f t="shared" si="143"/>
        <v>0</v>
      </c>
      <c r="BT1356" s="256" t="str">
        <f t="shared" si="147"/>
        <v>NC</v>
      </c>
    </row>
    <row r="1357" spans="2:72" x14ac:dyDescent="0.2">
      <c r="B1357" s="93" t="str">
        <f>IFERROR(VLOOKUP(TABLA!$F1357,BLIOTECAS!$C$1:$E$26,2,FALSE),"")</f>
        <v/>
      </c>
      <c r="C1357" s="93" t="str">
        <f>IFERROR(VLOOKUP(TABLA!F1357,BLIOTECAS!$C$1:$E$26,3,FALSE),"")</f>
        <v/>
      </c>
      <c r="BF1357">
        <f t="shared" si="142"/>
        <v>0</v>
      </c>
      <c r="BG1357">
        <f t="shared" si="146"/>
        <v>0</v>
      </c>
      <c r="BH1357">
        <f t="shared" si="146"/>
        <v>0</v>
      </c>
      <c r="BI1357">
        <f t="shared" si="146"/>
        <v>0</v>
      </c>
      <c r="BJ1357">
        <f t="shared" si="146"/>
        <v>0</v>
      </c>
      <c r="BK1357">
        <f t="shared" si="146"/>
        <v>0</v>
      </c>
      <c r="BL1357">
        <f t="shared" si="145"/>
        <v>0</v>
      </c>
      <c r="BM1357">
        <f t="shared" si="143"/>
        <v>0</v>
      </c>
      <c r="BN1357">
        <f t="shared" si="143"/>
        <v>0</v>
      </c>
      <c r="BO1357">
        <f t="shared" si="143"/>
        <v>0</v>
      </c>
      <c r="BP1357">
        <f t="shared" si="143"/>
        <v>0</v>
      </c>
      <c r="BQ1357">
        <f t="shared" si="144"/>
        <v>0</v>
      </c>
      <c r="BR1357">
        <f t="shared" si="143"/>
        <v>0</v>
      </c>
      <c r="BS1357">
        <f t="shared" si="143"/>
        <v>0</v>
      </c>
      <c r="BT1357" s="256" t="str">
        <f t="shared" si="147"/>
        <v>NC</v>
      </c>
    </row>
    <row r="1358" spans="2:72" x14ac:dyDescent="0.2">
      <c r="B1358" s="93" t="str">
        <f>IFERROR(VLOOKUP(TABLA!$F1358,BLIOTECAS!$C$1:$E$26,2,FALSE),"")</f>
        <v/>
      </c>
      <c r="C1358" s="93" t="str">
        <f>IFERROR(VLOOKUP(TABLA!F1358,BLIOTECAS!$C$1:$E$26,3,FALSE),"")</f>
        <v/>
      </c>
      <c r="BF1358">
        <f t="shared" si="142"/>
        <v>0</v>
      </c>
      <c r="BG1358">
        <f t="shared" si="146"/>
        <v>0</v>
      </c>
      <c r="BH1358">
        <f t="shared" si="146"/>
        <v>0</v>
      </c>
      <c r="BI1358">
        <f t="shared" si="146"/>
        <v>0</v>
      </c>
      <c r="BJ1358">
        <f t="shared" si="146"/>
        <v>0</v>
      </c>
      <c r="BK1358">
        <f t="shared" si="146"/>
        <v>0</v>
      </c>
      <c r="BL1358">
        <f t="shared" si="145"/>
        <v>0</v>
      </c>
      <c r="BM1358">
        <f t="shared" si="143"/>
        <v>0</v>
      </c>
      <c r="BN1358">
        <f t="shared" si="143"/>
        <v>0</v>
      </c>
      <c r="BO1358">
        <f t="shared" si="143"/>
        <v>0</v>
      </c>
      <c r="BP1358">
        <f t="shared" si="143"/>
        <v>0</v>
      </c>
      <c r="BQ1358">
        <f t="shared" si="144"/>
        <v>0</v>
      </c>
      <c r="BR1358">
        <f t="shared" si="143"/>
        <v>0</v>
      </c>
      <c r="BS1358">
        <f t="shared" si="143"/>
        <v>0</v>
      </c>
      <c r="BT1358" s="256" t="str">
        <f t="shared" si="147"/>
        <v>NC</v>
      </c>
    </row>
    <row r="1359" spans="2:72" x14ac:dyDescent="0.2">
      <c r="B1359" s="93" t="str">
        <f>IFERROR(VLOOKUP(TABLA!$F1359,BLIOTECAS!$C$1:$E$26,2,FALSE),"")</f>
        <v/>
      </c>
      <c r="C1359" s="93" t="str">
        <f>IFERROR(VLOOKUP(TABLA!F1359,BLIOTECAS!$C$1:$E$26,3,FALSE),"")</f>
        <v/>
      </c>
      <c r="BF1359">
        <f t="shared" si="142"/>
        <v>0</v>
      </c>
      <c r="BG1359">
        <f t="shared" si="146"/>
        <v>0</v>
      </c>
      <c r="BH1359">
        <f t="shared" si="146"/>
        <v>0</v>
      </c>
      <c r="BI1359">
        <f t="shared" si="146"/>
        <v>0</v>
      </c>
      <c r="BJ1359">
        <f t="shared" si="146"/>
        <v>0</v>
      </c>
      <c r="BK1359">
        <f t="shared" si="146"/>
        <v>0</v>
      </c>
      <c r="BL1359">
        <f t="shared" si="145"/>
        <v>0</v>
      </c>
      <c r="BM1359">
        <f t="shared" si="143"/>
        <v>0</v>
      </c>
      <c r="BN1359">
        <f t="shared" si="143"/>
        <v>0</v>
      </c>
      <c r="BO1359">
        <f t="shared" si="143"/>
        <v>0</v>
      </c>
      <c r="BP1359">
        <f t="shared" si="143"/>
        <v>0</v>
      </c>
      <c r="BQ1359">
        <f t="shared" si="144"/>
        <v>0</v>
      </c>
      <c r="BR1359">
        <f t="shared" si="143"/>
        <v>0</v>
      </c>
      <c r="BS1359">
        <f t="shared" si="143"/>
        <v>0</v>
      </c>
      <c r="BT1359" s="256" t="str">
        <f t="shared" si="147"/>
        <v>NC</v>
      </c>
    </row>
    <row r="1360" spans="2:72" x14ac:dyDescent="0.2">
      <c r="B1360" s="93" t="str">
        <f>IFERROR(VLOOKUP(TABLA!$F1360,BLIOTECAS!$C$1:$E$26,2,FALSE),"")</f>
        <v/>
      </c>
      <c r="C1360" s="93" t="str">
        <f>IFERROR(VLOOKUP(TABLA!F1360,BLIOTECAS!$C$1:$E$26,3,FALSE),"")</f>
        <v/>
      </c>
      <c r="BF1360">
        <f t="shared" si="142"/>
        <v>0</v>
      </c>
      <c r="BG1360">
        <f t="shared" si="146"/>
        <v>0</v>
      </c>
      <c r="BH1360">
        <f t="shared" si="146"/>
        <v>0</v>
      </c>
      <c r="BI1360">
        <f t="shared" si="146"/>
        <v>0</v>
      </c>
      <c r="BJ1360">
        <f t="shared" si="146"/>
        <v>0</v>
      </c>
      <c r="BK1360">
        <f t="shared" si="146"/>
        <v>0</v>
      </c>
      <c r="BL1360">
        <f t="shared" si="145"/>
        <v>0</v>
      </c>
      <c r="BM1360">
        <f t="shared" si="143"/>
        <v>0</v>
      </c>
      <c r="BN1360">
        <f t="shared" si="143"/>
        <v>0</v>
      </c>
      <c r="BO1360">
        <f t="shared" si="143"/>
        <v>0</v>
      </c>
      <c r="BP1360">
        <f t="shared" si="143"/>
        <v>0</v>
      </c>
      <c r="BQ1360">
        <f t="shared" si="144"/>
        <v>0</v>
      </c>
      <c r="BR1360">
        <f t="shared" si="143"/>
        <v>0</v>
      </c>
      <c r="BS1360">
        <f t="shared" si="143"/>
        <v>0</v>
      </c>
      <c r="BT1360" s="256" t="str">
        <f t="shared" si="147"/>
        <v>NC</v>
      </c>
    </row>
    <row r="1361" spans="2:72" x14ac:dyDescent="0.2">
      <c r="B1361" s="93" t="str">
        <f>IFERROR(VLOOKUP(TABLA!$F1361,BLIOTECAS!$C$1:$E$26,2,FALSE),"")</f>
        <v/>
      </c>
      <c r="C1361" s="93" t="str">
        <f>IFERROR(VLOOKUP(TABLA!F1361,BLIOTECAS!$C$1:$E$26,3,FALSE),"")</f>
        <v/>
      </c>
      <c r="BF1361">
        <f t="shared" si="142"/>
        <v>0</v>
      </c>
      <c r="BG1361">
        <f t="shared" si="146"/>
        <v>0</v>
      </c>
      <c r="BH1361">
        <f t="shared" si="146"/>
        <v>0</v>
      </c>
      <c r="BI1361">
        <f t="shared" si="146"/>
        <v>0</v>
      </c>
      <c r="BJ1361">
        <f t="shared" si="146"/>
        <v>0</v>
      </c>
      <c r="BK1361">
        <f t="shared" si="146"/>
        <v>0</v>
      </c>
      <c r="BL1361">
        <f t="shared" si="145"/>
        <v>0</v>
      </c>
      <c r="BM1361">
        <f t="shared" si="143"/>
        <v>0</v>
      </c>
      <c r="BN1361">
        <f t="shared" si="143"/>
        <v>0</v>
      </c>
      <c r="BO1361">
        <f t="shared" si="143"/>
        <v>0</v>
      </c>
      <c r="BP1361">
        <f t="shared" si="143"/>
        <v>0</v>
      </c>
      <c r="BQ1361">
        <f t="shared" si="144"/>
        <v>0</v>
      </c>
      <c r="BR1361">
        <f t="shared" si="143"/>
        <v>0</v>
      </c>
      <c r="BS1361">
        <f t="shared" si="143"/>
        <v>0</v>
      </c>
      <c r="BT1361" s="256" t="str">
        <f t="shared" si="147"/>
        <v>NC</v>
      </c>
    </row>
    <row r="1362" spans="2:72" x14ac:dyDescent="0.2">
      <c r="B1362" s="93" t="str">
        <f>IFERROR(VLOOKUP(TABLA!$F1362,BLIOTECAS!$C$1:$E$26,2,FALSE),"")</f>
        <v/>
      </c>
      <c r="C1362" s="93" t="str">
        <f>IFERROR(VLOOKUP(TABLA!F1362,BLIOTECAS!$C$1:$E$26,3,FALSE),"")</f>
        <v/>
      </c>
      <c r="BF1362">
        <f t="shared" si="142"/>
        <v>0</v>
      </c>
      <c r="BG1362">
        <f t="shared" si="146"/>
        <v>0</v>
      </c>
      <c r="BH1362">
        <f t="shared" si="146"/>
        <v>0</v>
      </c>
      <c r="BI1362">
        <f t="shared" si="146"/>
        <v>0</v>
      </c>
      <c r="BJ1362">
        <f t="shared" si="146"/>
        <v>0</v>
      </c>
      <c r="BK1362">
        <f t="shared" si="146"/>
        <v>0</v>
      </c>
      <c r="BL1362">
        <f t="shared" si="145"/>
        <v>0</v>
      </c>
      <c r="BM1362">
        <f t="shared" si="143"/>
        <v>0</v>
      </c>
      <c r="BN1362">
        <f t="shared" si="143"/>
        <v>0</v>
      </c>
      <c r="BO1362">
        <f t="shared" si="143"/>
        <v>0</v>
      </c>
      <c r="BP1362">
        <f t="shared" si="143"/>
        <v>0</v>
      </c>
      <c r="BQ1362">
        <f t="shared" si="144"/>
        <v>0</v>
      </c>
      <c r="BR1362">
        <f t="shared" si="143"/>
        <v>0</v>
      </c>
      <c r="BS1362">
        <f t="shared" si="143"/>
        <v>0</v>
      </c>
      <c r="BT1362" s="256" t="str">
        <f t="shared" si="147"/>
        <v>NC</v>
      </c>
    </row>
    <row r="1363" spans="2:72" x14ac:dyDescent="0.2">
      <c r="B1363" s="93" t="str">
        <f>IFERROR(VLOOKUP(TABLA!$F1363,BLIOTECAS!$C$1:$E$26,2,FALSE),"")</f>
        <v/>
      </c>
      <c r="C1363" s="93" t="str">
        <f>IFERROR(VLOOKUP(TABLA!F1363,BLIOTECAS!$C$1:$E$26,3,FALSE),"")</f>
        <v/>
      </c>
      <c r="BF1363">
        <f t="shared" si="142"/>
        <v>0</v>
      </c>
      <c r="BG1363">
        <f t="shared" si="146"/>
        <v>0</v>
      </c>
      <c r="BH1363">
        <f t="shared" si="146"/>
        <v>0</v>
      </c>
      <c r="BI1363">
        <f t="shared" si="146"/>
        <v>0</v>
      </c>
      <c r="BJ1363">
        <f t="shared" si="146"/>
        <v>0</v>
      </c>
      <c r="BK1363">
        <f t="shared" si="146"/>
        <v>0</v>
      </c>
      <c r="BL1363">
        <f t="shared" si="145"/>
        <v>0</v>
      </c>
      <c r="BM1363">
        <f t="shared" si="143"/>
        <v>0</v>
      </c>
      <c r="BN1363">
        <f t="shared" si="143"/>
        <v>0</v>
      </c>
      <c r="BO1363">
        <f t="shared" si="143"/>
        <v>0</v>
      </c>
      <c r="BP1363">
        <f t="shared" si="143"/>
        <v>0</v>
      </c>
      <c r="BQ1363">
        <f t="shared" si="144"/>
        <v>0</v>
      </c>
      <c r="BR1363">
        <f t="shared" si="143"/>
        <v>0</v>
      </c>
      <c r="BS1363">
        <f t="shared" si="143"/>
        <v>0</v>
      </c>
      <c r="BT1363" s="256" t="str">
        <f t="shared" si="147"/>
        <v>NC</v>
      </c>
    </row>
    <row r="1364" spans="2:72" x14ac:dyDescent="0.2">
      <c r="B1364" s="93" t="str">
        <f>IFERROR(VLOOKUP(TABLA!$F1364,BLIOTECAS!$C$1:$E$26,2,FALSE),"")</f>
        <v/>
      </c>
      <c r="C1364" s="93" t="str">
        <f>IFERROR(VLOOKUP(TABLA!F1364,BLIOTECAS!$C$1:$E$26,3,FALSE),"")</f>
        <v/>
      </c>
      <c r="BF1364">
        <f t="shared" si="142"/>
        <v>0</v>
      </c>
      <c r="BG1364">
        <f t="shared" si="146"/>
        <v>0</v>
      </c>
      <c r="BH1364">
        <f t="shared" si="146"/>
        <v>0</v>
      </c>
      <c r="BI1364">
        <f t="shared" si="146"/>
        <v>0</v>
      </c>
      <c r="BJ1364">
        <f t="shared" si="146"/>
        <v>0</v>
      </c>
      <c r="BK1364">
        <f t="shared" si="146"/>
        <v>0</v>
      </c>
      <c r="BL1364">
        <f t="shared" si="145"/>
        <v>0</v>
      </c>
      <c r="BM1364">
        <f t="shared" si="143"/>
        <v>0</v>
      </c>
      <c r="BN1364">
        <f t="shared" si="143"/>
        <v>0</v>
      </c>
      <c r="BO1364">
        <f t="shared" si="143"/>
        <v>0</v>
      </c>
      <c r="BP1364">
        <f t="shared" si="143"/>
        <v>0</v>
      </c>
      <c r="BQ1364">
        <f t="shared" si="144"/>
        <v>0</v>
      </c>
      <c r="BR1364">
        <f t="shared" si="143"/>
        <v>0</v>
      </c>
      <c r="BS1364">
        <f t="shared" si="143"/>
        <v>0</v>
      </c>
      <c r="BT1364" s="256" t="str">
        <f t="shared" si="147"/>
        <v>NC</v>
      </c>
    </row>
    <row r="1365" spans="2:72" x14ac:dyDescent="0.2">
      <c r="B1365" s="93" t="str">
        <f>IFERROR(VLOOKUP(TABLA!$F1365,BLIOTECAS!$C$1:$E$26,2,FALSE),"")</f>
        <v/>
      </c>
      <c r="C1365" s="93" t="str">
        <f>IFERROR(VLOOKUP(TABLA!F1365,BLIOTECAS!$C$1:$E$26,3,FALSE),"")</f>
        <v/>
      </c>
      <c r="BF1365">
        <f t="shared" si="142"/>
        <v>0</v>
      </c>
      <c r="BG1365">
        <f t="shared" si="146"/>
        <v>0</v>
      </c>
      <c r="BH1365">
        <f t="shared" si="146"/>
        <v>0</v>
      </c>
      <c r="BI1365">
        <f t="shared" si="146"/>
        <v>0</v>
      </c>
      <c r="BJ1365">
        <f t="shared" si="146"/>
        <v>0</v>
      </c>
      <c r="BK1365">
        <f t="shared" si="146"/>
        <v>0</v>
      </c>
      <c r="BL1365">
        <f t="shared" si="145"/>
        <v>0</v>
      </c>
      <c r="BM1365">
        <f t="shared" si="143"/>
        <v>0</v>
      </c>
      <c r="BN1365">
        <f t="shared" si="143"/>
        <v>0</v>
      </c>
      <c r="BO1365">
        <f t="shared" si="143"/>
        <v>0</v>
      </c>
      <c r="BP1365">
        <f t="shared" si="143"/>
        <v>0</v>
      </c>
      <c r="BQ1365">
        <f t="shared" si="144"/>
        <v>0</v>
      </c>
      <c r="BR1365">
        <f t="shared" si="143"/>
        <v>0</v>
      </c>
      <c r="BS1365">
        <f t="shared" si="143"/>
        <v>0</v>
      </c>
      <c r="BT1365" s="256" t="str">
        <f t="shared" si="147"/>
        <v>NC</v>
      </c>
    </row>
    <row r="1366" spans="2:72" x14ac:dyDescent="0.2">
      <c r="B1366" s="93" t="str">
        <f>IFERROR(VLOOKUP(TABLA!$F1366,BLIOTECAS!$C$1:$E$26,2,FALSE),"")</f>
        <v/>
      </c>
      <c r="C1366" s="93" t="str">
        <f>IFERROR(VLOOKUP(TABLA!F1366,BLIOTECAS!$C$1:$E$26,3,FALSE),"")</f>
        <v/>
      </c>
      <c r="BF1366">
        <f t="shared" si="142"/>
        <v>0</v>
      </c>
      <c r="BG1366">
        <f t="shared" si="146"/>
        <v>0</v>
      </c>
      <c r="BH1366">
        <f t="shared" si="146"/>
        <v>0</v>
      </c>
      <c r="BI1366">
        <f t="shared" si="146"/>
        <v>0</v>
      </c>
      <c r="BJ1366">
        <f t="shared" si="146"/>
        <v>0</v>
      </c>
      <c r="BK1366">
        <f t="shared" si="146"/>
        <v>0</v>
      </c>
      <c r="BL1366">
        <f t="shared" si="145"/>
        <v>0</v>
      </c>
      <c r="BM1366">
        <f t="shared" si="143"/>
        <v>0</v>
      </c>
      <c r="BN1366">
        <f t="shared" si="143"/>
        <v>0</v>
      </c>
      <c r="BO1366">
        <f t="shared" si="143"/>
        <v>0</v>
      </c>
      <c r="BP1366">
        <f t="shared" si="143"/>
        <v>0</v>
      </c>
      <c r="BQ1366">
        <f t="shared" si="144"/>
        <v>0</v>
      </c>
      <c r="BR1366">
        <f t="shared" si="143"/>
        <v>0</v>
      </c>
      <c r="BS1366">
        <f t="shared" si="143"/>
        <v>0</v>
      </c>
      <c r="BT1366" s="256" t="str">
        <f t="shared" si="147"/>
        <v>NC</v>
      </c>
    </row>
    <row r="1367" spans="2:72" x14ac:dyDescent="0.2">
      <c r="B1367" s="93" t="str">
        <f>IFERROR(VLOOKUP(TABLA!$F1367,BLIOTECAS!$C$1:$E$26,2,FALSE),"")</f>
        <v/>
      </c>
      <c r="C1367" s="93" t="str">
        <f>IFERROR(VLOOKUP(TABLA!F1367,BLIOTECAS!$C$1:$E$26,3,FALSE),"")</f>
        <v/>
      </c>
      <c r="BF1367">
        <f t="shared" si="142"/>
        <v>0</v>
      </c>
      <c r="BG1367">
        <f t="shared" si="146"/>
        <v>0</v>
      </c>
      <c r="BH1367">
        <f t="shared" si="146"/>
        <v>0</v>
      </c>
      <c r="BI1367">
        <f t="shared" si="146"/>
        <v>0</v>
      </c>
      <c r="BJ1367">
        <f t="shared" si="146"/>
        <v>0</v>
      </c>
      <c r="BK1367">
        <f t="shared" si="146"/>
        <v>0</v>
      </c>
      <c r="BL1367">
        <f t="shared" si="145"/>
        <v>0</v>
      </c>
      <c r="BM1367">
        <f t="shared" si="143"/>
        <v>0</v>
      </c>
      <c r="BN1367">
        <f t="shared" si="143"/>
        <v>0</v>
      </c>
      <c r="BO1367">
        <f t="shared" si="143"/>
        <v>0</v>
      </c>
      <c r="BP1367">
        <f t="shared" si="143"/>
        <v>0</v>
      </c>
      <c r="BQ1367">
        <f t="shared" si="144"/>
        <v>0</v>
      </c>
      <c r="BR1367">
        <f t="shared" si="143"/>
        <v>0</v>
      </c>
      <c r="BS1367">
        <f t="shared" si="143"/>
        <v>0</v>
      </c>
      <c r="BT1367" s="256" t="str">
        <f t="shared" si="147"/>
        <v>NC</v>
      </c>
    </row>
    <row r="1368" spans="2:72" x14ac:dyDescent="0.2">
      <c r="B1368" s="93" t="str">
        <f>IFERROR(VLOOKUP(TABLA!$F1368,BLIOTECAS!$C$1:$E$26,2,FALSE),"")</f>
        <v/>
      </c>
      <c r="C1368" s="93" t="str">
        <f>IFERROR(VLOOKUP(TABLA!F1368,BLIOTECAS!$C$1:$E$26,3,FALSE),"")</f>
        <v/>
      </c>
      <c r="BF1368">
        <f t="shared" si="142"/>
        <v>0</v>
      </c>
      <c r="BG1368">
        <f t="shared" si="146"/>
        <v>0</v>
      </c>
      <c r="BH1368">
        <f t="shared" si="146"/>
        <v>0</v>
      </c>
      <c r="BI1368">
        <f t="shared" si="146"/>
        <v>0</v>
      </c>
      <c r="BJ1368">
        <f t="shared" si="146"/>
        <v>0</v>
      </c>
      <c r="BK1368">
        <f t="shared" si="146"/>
        <v>0</v>
      </c>
      <c r="BL1368">
        <f t="shared" si="145"/>
        <v>0</v>
      </c>
      <c r="BM1368">
        <f t="shared" si="143"/>
        <v>0</v>
      </c>
      <c r="BN1368">
        <f t="shared" si="143"/>
        <v>0</v>
      </c>
      <c r="BO1368">
        <f t="shared" si="143"/>
        <v>0</v>
      </c>
      <c r="BP1368">
        <f t="shared" si="143"/>
        <v>0</v>
      </c>
      <c r="BQ1368">
        <f t="shared" si="144"/>
        <v>0</v>
      </c>
      <c r="BR1368">
        <f t="shared" si="143"/>
        <v>0</v>
      </c>
      <c r="BS1368">
        <f t="shared" si="143"/>
        <v>0</v>
      </c>
      <c r="BT1368" s="256" t="str">
        <f t="shared" si="147"/>
        <v>NC</v>
      </c>
    </row>
    <row r="1369" spans="2:72" x14ac:dyDescent="0.2">
      <c r="B1369" s="93" t="str">
        <f>IFERROR(VLOOKUP(TABLA!$F1369,BLIOTECAS!$C$1:$E$26,2,FALSE),"")</f>
        <v/>
      </c>
      <c r="C1369" s="93" t="str">
        <f>IFERROR(VLOOKUP(TABLA!F1369,BLIOTECAS!$C$1:$E$26,3,FALSE),"")</f>
        <v/>
      </c>
      <c r="BF1369">
        <f t="shared" si="142"/>
        <v>0</v>
      </c>
      <c r="BG1369">
        <f t="shared" si="146"/>
        <v>0</v>
      </c>
      <c r="BH1369">
        <f t="shared" si="146"/>
        <v>0</v>
      </c>
      <c r="BI1369">
        <f t="shared" si="146"/>
        <v>0</v>
      </c>
      <c r="BJ1369">
        <f t="shared" si="146"/>
        <v>0</v>
      </c>
      <c r="BK1369">
        <f t="shared" si="146"/>
        <v>0</v>
      </c>
      <c r="BL1369">
        <f t="shared" si="145"/>
        <v>0</v>
      </c>
      <c r="BM1369">
        <f t="shared" si="143"/>
        <v>0</v>
      </c>
      <c r="BN1369">
        <f t="shared" si="143"/>
        <v>0</v>
      </c>
      <c r="BO1369">
        <f t="shared" si="143"/>
        <v>0</v>
      </c>
      <c r="BP1369">
        <f t="shared" si="143"/>
        <v>0</v>
      </c>
      <c r="BQ1369">
        <f t="shared" si="144"/>
        <v>0</v>
      </c>
      <c r="BR1369">
        <f t="shared" si="143"/>
        <v>0</v>
      </c>
      <c r="BS1369">
        <f t="shared" si="143"/>
        <v>0</v>
      </c>
      <c r="BT1369" s="256" t="str">
        <f t="shared" si="147"/>
        <v>NC</v>
      </c>
    </row>
    <row r="1370" spans="2:72" x14ac:dyDescent="0.2">
      <c r="B1370" s="93" t="str">
        <f>IFERROR(VLOOKUP(TABLA!$F1370,BLIOTECAS!$C$1:$E$26,2,FALSE),"")</f>
        <v/>
      </c>
      <c r="C1370" s="93" t="str">
        <f>IFERROR(VLOOKUP(TABLA!F1370,BLIOTECAS!$C$1:$E$26,3,FALSE),"")</f>
        <v/>
      </c>
      <c r="BF1370">
        <f t="shared" si="142"/>
        <v>0</v>
      </c>
      <c r="BG1370">
        <f t="shared" si="146"/>
        <v>0</v>
      </c>
      <c r="BH1370">
        <f t="shared" si="146"/>
        <v>0</v>
      </c>
      <c r="BI1370">
        <f t="shared" si="146"/>
        <v>0</v>
      </c>
      <c r="BJ1370">
        <f t="shared" si="146"/>
        <v>0</v>
      </c>
      <c r="BK1370">
        <f t="shared" si="146"/>
        <v>0</v>
      </c>
      <c r="BL1370">
        <f t="shared" si="145"/>
        <v>0</v>
      </c>
      <c r="BM1370">
        <f t="shared" si="143"/>
        <v>0</v>
      </c>
      <c r="BN1370">
        <f t="shared" si="143"/>
        <v>0</v>
      </c>
      <c r="BO1370">
        <f t="shared" si="143"/>
        <v>0</v>
      </c>
      <c r="BP1370">
        <f t="shared" si="143"/>
        <v>0</v>
      </c>
      <c r="BQ1370">
        <f t="shared" si="144"/>
        <v>0</v>
      </c>
      <c r="BR1370">
        <f t="shared" si="143"/>
        <v>0</v>
      </c>
      <c r="BS1370">
        <f t="shared" si="143"/>
        <v>0</v>
      </c>
      <c r="BT1370" s="256" t="str">
        <f t="shared" si="147"/>
        <v>NC</v>
      </c>
    </row>
    <row r="1371" spans="2:72" x14ac:dyDescent="0.2">
      <c r="B1371" s="93" t="str">
        <f>IFERROR(VLOOKUP(TABLA!$F1371,BLIOTECAS!$C$1:$E$26,2,FALSE),"")</f>
        <v/>
      </c>
      <c r="C1371" s="93" t="str">
        <f>IFERROR(VLOOKUP(TABLA!F1371,BLIOTECAS!$C$1:$E$26,3,FALSE),"")</f>
        <v/>
      </c>
      <c r="BF1371">
        <f t="shared" si="142"/>
        <v>0</v>
      </c>
      <c r="BG1371">
        <f t="shared" si="146"/>
        <v>0</v>
      </c>
      <c r="BH1371">
        <f t="shared" si="146"/>
        <v>0</v>
      </c>
      <c r="BI1371">
        <f t="shared" si="146"/>
        <v>0</v>
      </c>
      <c r="BJ1371">
        <f t="shared" si="146"/>
        <v>0</v>
      </c>
      <c r="BK1371">
        <f t="shared" si="146"/>
        <v>0</v>
      </c>
      <c r="BL1371">
        <f t="shared" si="145"/>
        <v>0</v>
      </c>
      <c r="BM1371">
        <f t="shared" si="143"/>
        <v>0</v>
      </c>
      <c r="BN1371">
        <f t="shared" si="143"/>
        <v>0</v>
      </c>
      <c r="BO1371">
        <f t="shared" si="143"/>
        <v>0</v>
      </c>
      <c r="BP1371">
        <f t="shared" si="143"/>
        <v>0</v>
      </c>
      <c r="BQ1371">
        <f t="shared" si="144"/>
        <v>0</v>
      </c>
      <c r="BR1371">
        <f t="shared" ref="BM1371:BS1414" si="148">IF(IFERROR(FIND(BR$2,$AO1371,1),0)&lt;&gt;0,1,0)</f>
        <v>0</v>
      </c>
      <c r="BS1371">
        <f t="shared" si="148"/>
        <v>0</v>
      </c>
      <c r="BT1371" s="256" t="str">
        <f t="shared" si="147"/>
        <v>NC</v>
      </c>
    </row>
    <row r="1372" spans="2:72" x14ac:dyDescent="0.2">
      <c r="B1372" s="93" t="str">
        <f>IFERROR(VLOOKUP(TABLA!$F1372,BLIOTECAS!$C$1:$E$26,2,FALSE),"")</f>
        <v/>
      </c>
      <c r="C1372" s="93" t="str">
        <f>IFERROR(VLOOKUP(TABLA!F1372,BLIOTECAS!$C$1:$E$26,3,FALSE),"")</f>
        <v/>
      </c>
      <c r="BF1372">
        <f t="shared" si="142"/>
        <v>0</v>
      </c>
      <c r="BG1372">
        <f t="shared" si="146"/>
        <v>0</v>
      </c>
      <c r="BH1372">
        <f t="shared" si="146"/>
        <v>0</v>
      </c>
      <c r="BI1372">
        <f t="shared" si="146"/>
        <v>0</v>
      </c>
      <c r="BJ1372">
        <f t="shared" si="146"/>
        <v>0</v>
      </c>
      <c r="BK1372">
        <f t="shared" si="146"/>
        <v>0</v>
      </c>
      <c r="BL1372">
        <f t="shared" si="145"/>
        <v>0</v>
      </c>
      <c r="BM1372">
        <f t="shared" si="148"/>
        <v>0</v>
      </c>
      <c r="BN1372">
        <f t="shared" si="148"/>
        <v>0</v>
      </c>
      <c r="BO1372">
        <f t="shared" si="148"/>
        <v>0</v>
      </c>
      <c r="BP1372">
        <f t="shared" si="148"/>
        <v>0</v>
      </c>
      <c r="BQ1372">
        <f t="shared" si="144"/>
        <v>0</v>
      </c>
      <c r="BR1372">
        <f t="shared" si="148"/>
        <v>0</v>
      </c>
      <c r="BS1372">
        <f t="shared" si="148"/>
        <v>0</v>
      </c>
      <c r="BT1372" s="256" t="str">
        <f t="shared" si="147"/>
        <v>NC</v>
      </c>
    </row>
    <row r="1373" spans="2:72" x14ac:dyDescent="0.2">
      <c r="B1373" s="93" t="str">
        <f>IFERROR(VLOOKUP(TABLA!$F1373,BLIOTECAS!$C$1:$E$26,2,FALSE),"")</f>
        <v/>
      </c>
      <c r="C1373" s="93" t="str">
        <f>IFERROR(VLOOKUP(TABLA!F1373,BLIOTECAS!$C$1:$E$26,3,FALSE),"")</f>
        <v/>
      </c>
      <c r="BF1373">
        <f t="shared" si="142"/>
        <v>0</v>
      </c>
      <c r="BG1373">
        <f t="shared" si="146"/>
        <v>0</v>
      </c>
      <c r="BH1373">
        <f t="shared" si="146"/>
        <v>0</v>
      </c>
      <c r="BI1373">
        <f t="shared" si="146"/>
        <v>0</v>
      </c>
      <c r="BJ1373">
        <f t="shared" si="146"/>
        <v>0</v>
      </c>
      <c r="BK1373">
        <f t="shared" si="146"/>
        <v>0</v>
      </c>
      <c r="BL1373">
        <f t="shared" si="145"/>
        <v>0</v>
      </c>
      <c r="BM1373">
        <f t="shared" si="148"/>
        <v>0</v>
      </c>
      <c r="BN1373">
        <f t="shared" si="148"/>
        <v>0</v>
      </c>
      <c r="BO1373">
        <f t="shared" si="148"/>
        <v>0</v>
      </c>
      <c r="BP1373">
        <f t="shared" si="148"/>
        <v>0</v>
      </c>
      <c r="BQ1373">
        <f t="shared" si="144"/>
        <v>0</v>
      </c>
      <c r="BR1373">
        <f t="shared" si="148"/>
        <v>0</v>
      </c>
      <c r="BS1373">
        <f t="shared" si="148"/>
        <v>0</v>
      </c>
      <c r="BT1373" s="256" t="str">
        <f t="shared" si="147"/>
        <v>NC</v>
      </c>
    </row>
    <row r="1374" spans="2:72" x14ac:dyDescent="0.2">
      <c r="B1374" s="93" t="str">
        <f>IFERROR(VLOOKUP(TABLA!$F1374,BLIOTECAS!$C$1:$E$26,2,FALSE),"")</f>
        <v/>
      </c>
      <c r="C1374" s="93" t="str">
        <f>IFERROR(VLOOKUP(TABLA!F1374,BLIOTECAS!$C$1:$E$26,3,FALSE),"")</f>
        <v/>
      </c>
      <c r="BF1374">
        <f t="shared" si="142"/>
        <v>0</v>
      </c>
      <c r="BG1374">
        <f t="shared" si="146"/>
        <v>0</v>
      </c>
      <c r="BH1374">
        <f t="shared" si="146"/>
        <v>0</v>
      </c>
      <c r="BI1374">
        <f t="shared" si="146"/>
        <v>0</v>
      </c>
      <c r="BJ1374">
        <f t="shared" si="146"/>
        <v>0</v>
      </c>
      <c r="BK1374">
        <f t="shared" si="146"/>
        <v>0</v>
      </c>
      <c r="BL1374">
        <f t="shared" si="145"/>
        <v>0</v>
      </c>
      <c r="BM1374">
        <f t="shared" si="148"/>
        <v>0</v>
      </c>
      <c r="BN1374">
        <f t="shared" si="148"/>
        <v>0</v>
      </c>
      <c r="BO1374">
        <f t="shared" si="148"/>
        <v>0</v>
      </c>
      <c r="BP1374">
        <f t="shared" si="148"/>
        <v>0</v>
      </c>
      <c r="BQ1374">
        <f t="shared" si="144"/>
        <v>0</v>
      </c>
      <c r="BR1374">
        <f t="shared" si="148"/>
        <v>0</v>
      </c>
      <c r="BS1374">
        <f t="shared" si="148"/>
        <v>0</v>
      </c>
      <c r="BT1374" s="256" t="str">
        <f t="shared" si="147"/>
        <v>NC</v>
      </c>
    </row>
    <row r="1375" spans="2:72" x14ac:dyDescent="0.2">
      <c r="B1375" s="93" t="str">
        <f>IFERROR(VLOOKUP(TABLA!$F1375,BLIOTECAS!$C$1:$E$26,2,FALSE),"")</f>
        <v/>
      </c>
      <c r="C1375" s="93" t="str">
        <f>IFERROR(VLOOKUP(TABLA!F1375,BLIOTECAS!$C$1:$E$26,3,FALSE),"")</f>
        <v/>
      </c>
      <c r="BF1375">
        <f t="shared" si="142"/>
        <v>0</v>
      </c>
      <c r="BG1375">
        <f t="shared" si="146"/>
        <v>0</v>
      </c>
      <c r="BH1375">
        <f t="shared" si="146"/>
        <v>0</v>
      </c>
      <c r="BI1375">
        <f t="shared" si="146"/>
        <v>0</v>
      </c>
      <c r="BJ1375">
        <f t="shared" si="146"/>
        <v>0</v>
      </c>
      <c r="BK1375">
        <f t="shared" si="146"/>
        <v>0</v>
      </c>
      <c r="BL1375">
        <f t="shared" si="145"/>
        <v>0</v>
      </c>
      <c r="BM1375">
        <f t="shared" si="148"/>
        <v>0</v>
      </c>
      <c r="BN1375">
        <f t="shared" si="148"/>
        <v>0</v>
      </c>
      <c r="BO1375">
        <f t="shared" si="148"/>
        <v>0</v>
      </c>
      <c r="BP1375">
        <f t="shared" si="148"/>
        <v>0</v>
      </c>
      <c r="BQ1375">
        <f t="shared" si="144"/>
        <v>0</v>
      </c>
      <c r="BR1375">
        <f t="shared" si="148"/>
        <v>0</v>
      </c>
      <c r="BS1375">
        <f t="shared" si="148"/>
        <v>0</v>
      </c>
      <c r="BT1375" s="256" t="str">
        <f t="shared" si="147"/>
        <v>NC</v>
      </c>
    </row>
    <row r="1376" spans="2:72" x14ac:dyDescent="0.2">
      <c r="B1376" s="93" t="str">
        <f>IFERROR(VLOOKUP(TABLA!$F1376,BLIOTECAS!$C$1:$E$26,2,FALSE),"")</f>
        <v/>
      </c>
      <c r="C1376" s="93" t="str">
        <f>IFERROR(VLOOKUP(TABLA!F1376,BLIOTECAS!$C$1:$E$26,3,FALSE),"")</f>
        <v/>
      </c>
      <c r="BF1376">
        <f t="shared" si="142"/>
        <v>0</v>
      </c>
      <c r="BG1376">
        <f t="shared" si="146"/>
        <v>0</v>
      </c>
      <c r="BH1376">
        <f t="shared" si="146"/>
        <v>0</v>
      </c>
      <c r="BI1376">
        <f t="shared" si="146"/>
        <v>0</v>
      </c>
      <c r="BJ1376">
        <f t="shared" si="146"/>
        <v>0</v>
      </c>
      <c r="BK1376">
        <f t="shared" si="146"/>
        <v>0</v>
      </c>
      <c r="BL1376">
        <f t="shared" si="145"/>
        <v>0</v>
      </c>
      <c r="BM1376">
        <f t="shared" si="148"/>
        <v>0</v>
      </c>
      <c r="BN1376">
        <f t="shared" si="148"/>
        <v>0</v>
      </c>
      <c r="BO1376">
        <f t="shared" si="148"/>
        <v>0</v>
      </c>
      <c r="BP1376">
        <f t="shared" si="148"/>
        <v>0</v>
      </c>
      <c r="BQ1376">
        <f t="shared" si="144"/>
        <v>0</v>
      </c>
      <c r="BR1376">
        <f t="shared" si="148"/>
        <v>0</v>
      </c>
      <c r="BS1376">
        <f t="shared" si="148"/>
        <v>0</v>
      </c>
      <c r="BT1376" s="256" t="str">
        <f t="shared" si="147"/>
        <v>NC</v>
      </c>
    </row>
    <row r="1377" spans="2:72" x14ac:dyDescent="0.2">
      <c r="B1377" s="93" t="str">
        <f>IFERROR(VLOOKUP(TABLA!$F1377,BLIOTECAS!$C$1:$E$26,2,FALSE),"")</f>
        <v/>
      </c>
      <c r="C1377" s="93" t="str">
        <f>IFERROR(VLOOKUP(TABLA!F1377,BLIOTECAS!$C$1:$E$26,3,FALSE),"")</f>
        <v/>
      </c>
      <c r="BF1377">
        <f t="shared" si="142"/>
        <v>0</v>
      </c>
      <c r="BG1377">
        <f t="shared" si="146"/>
        <v>0</v>
      </c>
      <c r="BH1377">
        <f t="shared" si="146"/>
        <v>0</v>
      </c>
      <c r="BI1377">
        <f t="shared" si="146"/>
        <v>0</v>
      </c>
      <c r="BJ1377">
        <f t="shared" si="146"/>
        <v>0</v>
      </c>
      <c r="BK1377">
        <f t="shared" si="146"/>
        <v>0</v>
      </c>
      <c r="BL1377">
        <f t="shared" si="145"/>
        <v>0</v>
      </c>
      <c r="BM1377">
        <f t="shared" si="148"/>
        <v>0</v>
      </c>
      <c r="BN1377">
        <f t="shared" si="148"/>
        <v>0</v>
      </c>
      <c r="BO1377">
        <f t="shared" si="148"/>
        <v>0</v>
      </c>
      <c r="BP1377">
        <f t="shared" si="148"/>
        <v>0</v>
      </c>
      <c r="BQ1377">
        <f t="shared" si="144"/>
        <v>0</v>
      </c>
      <c r="BR1377">
        <f t="shared" si="148"/>
        <v>0</v>
      </c>
      <c r="BS1377">
        <f t="shared" si="148"/>
        <v>0</v>
      </c>
      <c r="BT1377" s="256" t="str">
        <f t="shared" si="147"/>
        <v>NC</v>
      </c>
    </row>
    <row r="1378" spans="2:72" x14ac:dyDescent="0.2">
      <c r="B1378" s="93" t="str">
        <f>IFERROR(VLOOKUP(TABLA!$F1378,BLIOTECAS!$C$1:$E$26,2,FALSE),"")</f>
        <v/>
      </c>
      <c r="C1378" s="93" t="str">
        <f>IFERROR(VLOOKUP(TABLA!F1378,BLIOTECAS!$C$1:$E$26,3,FALSE),"")</f>
        <v/>
      </c>
      <c r="BF1378">
        <f t="shared" si="142"/>
        <v>0</v>
      </c>
      <c r="BG1378">
        <f t="shared" si="146"/>
        <v>0</v>
      </c>
      <c r="BH1378">
        <f t="shared" si="146"/>
        <v>0</v>
      </c>
      <c r="BI1378">
        <f t="shared" si="146"/>
        <v>0</v>
      </c>
      <c r="BJ1378">
        <f t="shared" si="146"/>
        <v>0</v>
      </c>
      <c r="BK1378">
        <f t="shared" si="146"/>
        <v>0</v>
      </c>
      <c r="BL1378">
        <f t="shared" si="145"/>
        <v>0</v>
      </c>
      <c r="BM1378">
        <f t="shared" si="148"/>
        <v>0</v>
      </c>
      <c r="BN1378">
        <f t="shared" si="148"/>
        <v>0</v>
      </c>
      <c r="BO1378">
        <f t="shared" si="148"/>
        <v>0</v>
      </c>
      <c r="BP1378">
        <f t="shared" si="148"/>
        <v>0</v>
      </c>
      <c r="BQ1378">
        <f t="shared" si="144"/>
        <v>0</v>
      </c>
      <c r="BR1378">
        <f t="shared" si="148"/>
        <v>0</v>
      </c>
      <c r="BS1378">
        <f t="shared" si="148"/>
        <v>0</v>
      </c>
      <c r="BT1378" s="256" t="str">
        <f t="shared" si="147"/>
        <v>NC</v>
      </c>
    </row>
    <row r="1379" spans="2:72" x14ac:dyDescent="0.2">
      <c r="B1379" s="93" t="str">
        <f>IFERROR(VLOOKUP(TABLA!$F1379,BLIOTECAS!$C$1:$E$26,2,FALSE),"")</f>
        <v/>
      </c>
      <c r="C1379" s="93" t="str">
        <f>IFERROR(VLOOKUP(TABLA!F1379,BLIOTECAS!$C$1:$E$26,3,FALSE),"")</f>
        <v/>
      </c>
      <c r="BF1379">
        <f t="shared" si="142"/>
        <v>0</v>
      </c>
      <c r="BG1379">
        <f t="shared" si="146"/>
        <v>0</v>
      </c>
      <c r="BH1379">
        <f t="shared" si="146"/>
        <v>0</v>
      </c>
      <c r="BI1379">
        <f t="shared" si="146"/>
        <v>0</v>
      </c>
      <c r="BJ1379">
        <f t="shared" si="146"/>
        <v>0</v>
      </c>
      <c r="BK1379">
        <f t="shared" si="146"/>
        <v>0</v>
      </c>
      <c r="BL1379">
        <f t="shared" si="145"/>
        <v>0</v>
      </c>
      <c r="BM1379">
        <f t="shared" si="148"/>
        <v>0</v>
      </c>
      <c r="BN1379">
        <f t="shared" si="148"/>
        <v>0</v>
      </c>
      <c r="BO1379">
        <f t="shared" si="148"/>
        <v>0</v>
      </c>
      <c r="BP1379">
        <f t="shared" si="148"/>
        <v>0</v>
      </c>
      <c r="BQ1379">
        <f t="shared" si="144"/>
        <v>0</v>
      </c>
      <c r="BR1379">
        <f t="shared" si="148"/>
        <v>0</v>
      </c>
      <c r="BS1379">
        <f t="shared" si="148"/>
        <v>0</v>
      </c>
      <c r="BT1379" s="256" t="str">
        <f t="shared" si="147"/>
        <v>NC</v>
      </c>
    </row>
    <row r="1380" spans="2:72" x14ac:dyDescent="0.2">
      <c r="B1380" s="93" t="str">
        <f>IFERROR(VLOOKUP(TABLA!$F1380,BLIOTECAS!$C$1:$E$26,2,FALSE),"")</f>
        <v/>
      </c>
      <c r="C1380" s="93" t="str">
        <f>IFERROR(VLOOKUP(TABLA!F1380,BLIOTECAS!$C$1:$E$26,3,FALSE),"")</f>
        <v/>
      </c>
      <c r="BF1380">
        <f t="shared" si="142"/>
        <v>0</v>
      </c>
      <c r="BG1380">
        <f t="shared" si="146"/>
        <v>0</v>
      </c>
      <c r="BH1380">
        <f t="shared" si="146"/>
        <v>0</v>
      </c>
      <c r="BI1380">
        <f t="shared" si="146"/>
        <v>0</v>
      </c>
      <c r="BJ1380">
        <f t="shared" si="146"/>
        <v>0</v>
      </c>
      <c r="BK1380">
        <f t="shared" si="146"/>
        <v>0</v>
      </c>
      <c r="BL1380">
        <f t="shared" si="145"/>
        <v>0</v>
      </c>
      <c r="BM1380">
        <f t="shared" si="148"/>
        <v>0</v>
      </c>
      <c r="BN1380">
        <f t="shared" si="148"/>
        <v>0</v>
      </c>
      <c r="BO1380">
        <f t="shared" si="148"/>
        <v>0</v>
      </c>
      <c r="BP1380">
        <f t="shared" si="148"/>
        <v>0</v>
      </c>
      <c r="BQ1380">
        <f t="shared" si="144"/>
        <v>0</v>
      </c>
      <c r="BR1380">
        <f t="shared" si="148"/>
        <v>0</v>
      </c>
      <c r="BS1380">
        <f t="shared" si="148"/>
        <v>0</v>
      </c>
      <c r="BT1380" s="256" t="str">
        <f t="shared" si="147"/>
        <v>NC</v>
      </c>
    </row>
    <row r="1381" spans="2:72" x14ac:dyDescent="0.2">
      <c r="B1381" s="93" t="str">
        <f>IFERROR(VLOOKUP(TABLA!$F1381,BLIOTECAS!$C$1:$E$26,2,FALSE),"")</f>
        <v/>
      </c>
      <c r="C1381" s="93" t="str">
        <f>IFERROR(VLOOKUP(TABLA!F1381,BLIOTECAS!$C$1:$E$26,3,FALSE),"")</f>
        <v/>
      </c>
      <c r="BF1381">
        <f t="shared" si="142"/>
        <v>0</v>
      </c>
      <c r="BG1381">
        <f t="shared" si="146"/>
        <v>0</v>
      </c>
      <c r="BH1381">
        <f t="shared" si="146"/>
        <v>0</v>
      </c>
      <c r="BI1381">
        <f t="shared" si="146"/>
        <v>0</v>
      </c>
      <c r="BJ1381">
        <f t="shared" si="146"/>
        <v>0</v>
      </c>
      <c r="BK1381">
        <f t="shared" si="146"/>
        <v>0</v>
      </c>
      <c r="BL1381">
        <f t="shared" si="145"/>
        <v>0</v>
      </c>
      <c r="BM1381">
        <f t="shared" si="148"/>
        <v>0</v>
      </c>
      <c r="BN1381">
        <f t="shared" si="148"/>
        <v>0</v>
      </c>
      <c r="BO1381">
        <f t="shared" si="148"/>
        <v>0</v>
      </c>
      <c r="BP1381">
        <f t="shared" si="148"/>
        <v>0</v>
      </c>
      <c r="BQ1381">
        <f t="shared" si="144"/>
        <v>0</v>
      </c>
      <c r="BR1381">
        <f t="shared" si="148"/>
        <v>0</v>
      </c>
      <c r="BS1381">
        <f t="shared" si="148"/>
        <v>0</v>
      </c>
      <c r="BT1381" s="256" t="str">
        <f t="shared" si="147"/>
        <v>NC</v>
      </c>
    </row>
    <row r="1382" spans="2:72" x14ac:dyDescent="0.2">
      <c r="B1382" s="93" t="str">
        <f>IFERROR(VLOOKUP(TABLA!$F1382,BLIOTECAS!$C$1:$E$26,2,FALSE),"")</f>
        <v/>
      </c>
      <c r="C1382" s="93" t="str">
        <f>IFERROR(VLOOKUP(TABLA!F1382,BLIOTECAS!$C$1:$E$26,3,FALSE),"")</f>
        <v/>
      </c>
      <c r="BF1382">
        <f t="shared" si="142"/>
        <v>0</v>
      </c>
      <c r="BG1382">
        <f t="shared" si="146"/>
        <v>0</v>
      </c>
      <c r="BH1382">
        <f t="shared" si="146"/>
        <v>0</v>
      </c>
      <c r="BI1382">
        <f t="shared" si="146"/>
        <v>0</v>
      </c>
      <c r="BJ1382">
        <f t="shared" si="146"/>
        <v>0</v>
      </c>
      <c r="BK1382">
        <f t="shared" si="146"/>
        <v>0</v>
      </c>
      <c r="BL1382">
        <f t="shared" si="145"/>
        <v>0</v>
      </c>
      <c r="BM1382">
        <f t="shared" si="148"/>
        <v>0</v>
      </c>
      <c r="BN1382">
        <f t="shared" si="148"/>
        <v>0</v>
      </c>
      <c r="BO1382">
        <f t="shared" si="148"/>
        <v>0</v>
      </c>
      <c r="BP1382">
        <f t="shared" si="148"/>
        <v>0</v>
      </c>
      <c r="BQ1382">
        <f t="shared" si="144"/>
        <v>0</v>
      </c>
      <c r="BR1382">
        <f t="shared" si="148"/>
        <v>0</v>
      </c>
      <c r="BS1382">
        <f t="shared" si="148"/>
        <v>0</v>
      </c>
      <c r="BT1382" s="256" t="str">
        <f t="shared" si="147"/>
        <v>NC</v>
      </c>
    </row>
    <row r="1383" spans="2:72" x14ac:dyDescent="0.2">
      <c r="B1383" s="93" t="str">
        <f>IFERROR(VLOOKUP(TABLA!$F1383,BLIOTECAS!$C$1:$E$26,2,FALSE),"")</f>
        <v/>
      </c>
      <c r="C1383" s="93" t="str">
        <f>IFERROR(VLOOKUP(TABLA!F1383,BLIOTECAS!$C$1:$E$26,3,FALSE),"")</f>
        <v/>
      </c>
      <c r="BF1383">
        <f t="shared" si="142"/>
        <v>0</v>
      </c>
      <c r="BG1383">
        <f t="shared" si="146"/>
        <v>0</v>
      </c>
      <c r="BH1383">
        <f t="shared" si="146"/>
        <v>0</v>
      </c>
      <c r="BI1383">
        <f t="shared" si="146"/>
        <v>0</v>
      </c>
      <c r="BJ1383">
        <f t="shared" si="146"/>
        <v>0</v>
      </c>
      <c r="BK1383">
        <f t="shared" si="146"/>
        <v>0</v>
      </c>
      <c r="BL1383">
        <f t="shared" si="145"/>
        <v>0</v>
      </c>
      <c r="BM1383">
        <f t="shared" si="148"/>
        <v>0</v>
      </c>
      <c r="BN1383">
        <f t="shared" si="148"/>
        <v>0</v>
      </c>
      <c r="BO1383">
        <f t="shared" si="148"/>
        <v>0</v>
      </c>
      <c r="BP1383">
        <f t="shared" si="148"/>
        <v>0</v>
      </c>
      <c r="BQ1383">
        <f t="shared" si="144"/>
        <v>0</v>
      </c>
      <c r="BR1383">
        <f t="shared" si="148"/>
        <v>0</v>
      </c>
      <c r="BS1383">
        <f t="shared" si="148"/>
        <v>0</v>
      </c>
      <c r="BT1383" s="256" t="str">
        <f t="shared" si="147"/>
        <v>NC</v>
      </c>
    </row>
    <row r="1384" spans="2:72" x14ac:dyDescent="0.2">
      <c r="B1384" s="93" t="str">
        <f>IFERROR(VLOOKUP(TABLA!$F1384,BLIOTECAS!$C$1:$E$26,2,FALSE),"")</f>
        <v/>
      </c>
      <c r="C1384" s="93" t="str">
        <f>IFERROR(VLOOKUP(TABLA!F1384,BLIOTECAS!$C$1:$E$26,3,FALSE),"")</f>
        <v/>
      </c>
      <c r="BF1384">
        <f t="shared" ref="BF1384:BF1447" si="149">IF(IFERROR(FIND(BF$2,$I1384,1),0)&lt;&gt;0,1,0)</f>
        <v>0</v>
      </c>
      <c r="BG1384">
        <f t="shared" si="146"/>
        <v>0</v>
      </c>
      <c r="BH1384">
        <f t="shared" si="146"/>
        <v>0</v>
      </c>
      <c r="BI1384">
        <f t="shared" si="146"/>
        <v>0</v>
      </c>
      <c r="BJ1384">
        <f t="shared" si="146"/>
        <v>0</v>
      </c>
      <c r="BK1384">
        <f t="shared" si="146"/>
        <v>0</v>
      </c>
      <c r="BL1384">
        <f t="shared" si="145"/>
        <v>0</v>
      </c>
      <c r="BM1384">
        <f t="shared" si="148"/>
        <v>0</v>
      </c>
      <c r="BN1384">
        <f t="shared" si="148"/>
        <v>0</v>
      </c>
      <c r="BO1384">
        <f t="shared" si="148"/>
        <v>0</v>
      </c>
      <c r="BP1384">
        <f t="shared" si="148"/>
        <v>0</v>
      </c>
      <c r="BQ1384">
        <f t="shared" si="144"/>
        <v>0</v>
      </c>
      <c r="BR1384">
        <f t="shared" si="148"/>
        <v>0</v>
      </c>
      <c r="BS1384">
        <f t="shared" si="148"/>
        <v>0</v>
      </c>
      <c r="BT1384" s="256" t="str">
        <f t="shared" si="147"/>
        <v>NC</v>
      </c>
    </row>
    <row r="1385" spans="2:72" x14ac:dyDescent="0.2">
      <c r="B1385" s="93" t="str">
        <f>IFERROR(VLOOKUP(TABLA!$F1385,BLIOTECAS!$C$1:$E$26,2,FALSE),"")</f>
        <v/>
      </c>
      <c r="C1385" s="93" t="str">
        <f>IFERROR(VLOOKUP(TABLA!F1385,BLIOTECAS!$C$1:$E$26,3,FALSE),"")</f>
        <v/>
      </c>
      <c r="BF1385">
        <f t="shared" si="149"/>
        <v>0</v>
      </c>
      <c r="BG1385">
        <f t="shared" si="146"/>
        <v>0</v>
      </c>
      <c r="BH1385">
        <f t="shared" si="146"/>
        <v>0</v>
      </c>
      <c r="BI1385">
        <f t="shared" si="146"/>
        <v>0</v>
      </c>
      <c r="BJ1385">
        <f t="shared" si="146"/>
        <v>0</v>
      </c>
      <c r="BK1385">
        <f t="shared" si="146"/>
        <v>0</v>
      </c>
      <c r="BL1385">
        <f t="shared" si="145"/>
        <v>0</v>
      </c>
      <c r="BM1385">
        <f t="shared" si="148"/>
        <v>0</v>
      </c>
      <c r="BN1385">
        <f t="shared" si="148"/>
        <v>0</v>
      </c>
      <c r="BO1385">
        <f t="shared" si="148"/>
        <v>0</v>
      </c>
      <c r="BP1385">
        <f t="shared" si="148"/>
        <v>0</v>
      </c>
      <c r="BQ1385">
        <f t="shared" si="144"/>
        <v>0</v>
      </c>
      <c r="BR1385">
        <f t="shared" si="148"/>
        <v>0</v>
      </c>
      <c r="BS1385">
        <f t="shared" si="148"/>
        <v>0</v>
      </c>
      <c r="BT1385" s="256" t="str">
        <f t="shared" si="147"/>
        <v>NC</v>
      </c>
    </row>
    <row r="1386" spans="2:72" x14ac:dyDescent="0.2">
      <c r="B1386" s="93" t="str">
        <f>IFERROR(VLOOKUP(TABLA!$F1386,BLIOTECAS!$C$1:$E$26,2,FALSE),"")</f>
        <v/>
      </c>
      <c r="C1386" s="93" t="str">
        <f>IFERROR(VLOOKUP(TABLA!F1386,BLIOTECAS!$C$1:$E$26,3,FALSE),"")</f>
        <v/>
      </c>
      <c r="BF1386">
        <f t="shared" si="149"/>
        <v>0</v>
      </c>
      <c r="BG1386">
        <f t="shared" si="146"/>
        <v>0</v>
      </c>
      <c r="BH1386">
        <f t="shared" si="146"/>
        <v>0</v>
      </c>
      <c r="BI1386">
        <f t="shared" si="146"/>
        <v>0</v>
      </c>
      <c r="BJ1386">
        <f t="shared" si="146"/>
        <v>0</v>
      </c>
      <c r="BK1386">
        <f t="shared" si="146"/>
        <v>0</v>
      </c>
      <c r="BL1386">
        <f t="shared" si="145"/>
        <v>0</v>
      </c>
      <c r="BM1386">
        <f t="shared" si="148"/>
        <v>0</v>
      </c>
      <c r="BN1386">
        <f t="shared" si="148"/>
        <v>0</v>
      </c>
      <c r="BO1386">
        <f t="shared" si="148"/>
        <v>0</v>
      </c>
      <c r="BP1386">
        <f t="shared" si="148"/>
        <v>0</v>
      </c>
      <c r="BQ1386">
        <f t="shared" si="144"/>
        <v>0</v>
      </c>
      <c r="BR1386">
        <f t="shared" si="148"/>
        <v>0</v>
      </c>
      <c r="BS1386">
        <f t="shared" si="148"/>
        <v>0</v>
      </c>
      <c r="BT1386" s="256" t="str">
        <f t="shared" si="147"/>
        <v>NC</v>
      </c>
    </row>
    <row r="1387" spans="2:72" x14ac:dyDescent="0.2">
      <c r="B1387" s="93" t="str">
        <f>IFERROR(VLOOKUP(TABLA!$F1387,BLIOTECAS!$C$1:$E$26,2,FALSE),"")</f>
        <v/>
      </c>
      <c r="C1387" s="93" t="str">
        <f>IFERROR(VLOOKUP(TABLA!F1387,BLIOTECAS!$C$1:$E$26,3,FALSE),"")</f>
        <v/>
      </c>
      <c r="BF1387">
        <f t="shared" si="149"/>
        <v>0</v>
      </c>
      <c r="BG1387">
        <f t="shared" si="146"/>
        <v>0</v>
      </c>
      <c r="BH1387">
        <f t="shared" si="146"/>
        <v>0</v>
      </c>
      <c r="BI1387">
        <f t="shared" si="146"/>
        <v>0</v>
      </c>
      <c r="BJ1387">
        <f t="shared" si="146"/>
        <v>0</v>
      </c>
      <c r="BK1387">
        <f t="shared" si="146"/>
        <v>0</v>
      </c>
      <c r="BL1387">
        <f t="shared" si="145"/>
        <v>0</v>
      </c>
      <c r="BM1387">
        <f t="shared" si="148"/>
        <v>0</v>
      </c>
      <c r="BN1387">
        <f t="shared" si="148"/>
        <v>0</v>
      </c>
      <c r="BO1387">
        <f t="shared" si="148"/>
        <v>0</v>
      </c>
      <c r="BP1387">
        <f t="shared" si="148"/>
        <v>0</v>
      </c>
      <c r="BQ1387">
        <f t="shared" si="144"/>
        <v>0</v>
      </c>
      <c r="BR1387">
        <f t="shared" si="148"/>
        <v>0</v>
      </c>
      <c r="BS1387">
        <f t="shared" si="148"/>
        <v>0</v>
      </c>
      <c r="BT1387" s="256" t="str">
        <f t="shared" si="147"/>
        <v>NC</v>
      </c>
    </row>
    <row r="1388" spans="2:72" x14ac:dyDescent="0.2">
      <c r="B1388" s="93" t="str">
        <f>IFERROR(VLOOKUP(TABLA!$F1388,BLIOTECAS!$C$1:$E$26,2,FALSE),"")</f>
        <v/>
      </c>
      <c r="C1388" s="93" t="str">
        <f>IFERROR(VLOOKUP(TABLA!F1388,BLIOTECAS!$C$1:$E$26,3,FALSE),"")</f>
        <v/>
      </c>
      <c r="BF1388">
        <f t="shared" si="149"/>
        <v>0</v>
      </c>
      <c r="BG1388">
        <f t="shared" si="146"/>
        <v>0</v>
      </c>
      <c r="BH1388">
        <f t="shared" si="146"/>
        <v>0</v>
      </c>
      <c r="BI1388">
        <f t="shared" si="146"/>
        <v>0</v>
      </c>
      <c r="BJ1388">
        <f t="shared" si="146"/>
        <v>0</v>
      </c>
      <c r="BK1388">
        <f t="shared" si="146"/>
        <v>0</v>
      </c>
      <c r="BL1388">
        <f t="shared" si="145"/>
        <v>0</v>
      </c>
      <c r="BM1388">
        <f t="shared" si="148"/>
        <v>0</v>
      </c>
      <c r="BN1388">
        <f t="shared" si="148"/>
        <v>0</v>
      </c>
      <c r="BO1388">
        <f t="shared" si="148"/>
        <v>0</v>
      </c>
      <c r="BP1388">
        <f t="shared" si="148"/>
        <v>0</v>
      </c>
      <c r="BQ1388">
        <f t="shared" si="144"/>
        <v>0</v>
      </c>
      <c r="BR1388">
        <f t="shared" si="148"/>
        <v>0</v>
      </c>
      <c r="BS1388">
        <f t="shared" si="148"/>
        <v>0</v>
      </c>
      <c r="BT1388" s="256" t="str">
        <f t="shared" si="147"/>
        <v>NC</v>
      </c>
    </row>
    <row r="1389" spans="2:72" x14ac:dyDescent="0.2">
      <c r="B1389" s="93" t="str">
        <f>IFERROR(VLOOKUP(TABLA!$F1389,BLIOTECAS!$C$1:$E$26,2,FALSE),"")</f>
        <v/>
      </c>
      <c r="C1389" s="93" t="str">
        <f>IFERROR(VLOOKUP(TABLA!F1389,BLIOTECAS!$C$1:$E$26,3,FALSE),"")</f>
        <v/>
      </c>
      <c r="BF1389">
        <f t="shared" si="149"/>
        <v>0</v>
      </c>
      <c r="BG1389">
        <f t="shared" si="146"/>
        <v>0</v>
      </c>
      <c r="BH1389">
        <f t="shared" si="146"/>
        <v>0</v>
      </c>
      <c r="BI1389">
        <f t="shared" si="146"/>
        <v>0</v>
      </c>
      <c r="BJ1389">
        <f t="shared" si="146"/>
        <v>0</v>
      </c>
      <c r="BK1389">
        <f t="shared" si="146"/>
        <v>0</v>
      </c>
      <c r="BL1389">
        <f t="shared" si="145"/>
        <v>0</v>
      </c>
      <c r="BM1389">
        <f t="shared" si="148"/>
        <v>0</v>
      </c>
      <c r="BN1389">
        <f t="shared" si="148"/>
        <v>0</v>
      </c>
      <c r="BO1389">
        <f t="shared" si="148"/>
        <v>0</v>
      </c>
      <c r="BP1389">
        <f t="shared" si="148"/>
        <v>0</v>
      </c>
      <c r="BQ1389">
        <f t="shared" si="144"/>
        <v>0</v>
      </c>
      <c r="BR1389">
        <f t="shared" si="148"/>
        <v>0</v>
      </c>
      <c r="BS1389">
        <f t="shared" si="148"/>
        <v>0</v>
      </c>
      <c r="BT1389" s="256" t="str">
        <f t="shared" si="147"/>
        <v>NC</v>
      </c>
    </row>
    <row r="1390" spans="2:72" x14ac:dyDescent="0.2">
      <c r="B1390" s="93" t="str">
        <f>IFERROR(VLOOKUP(TABLA!$F1390,BLIOTECAS!$C$1:$E$26,2,FALSE),"")</f>
        <v/>
      </c>
      <c r="C1390" s="93" t="str">
        <f>IFERROR(VLOOKUP(TABLA!F1390,BLIOTECAS!$C$1:$E$26,3,FALSE),"")</f>
        <v/>
      </c>
      <c r="BF1390">
        <f t="shared" si="149"/>
        <v>0</v>
      </c>
      <c r="BG1390">
        <f t="shared" si="146"/>
        <v>0</v>
      </c>
      <c r="BH1390">
        <f t="shared" si="146"/>
        <v>0</v>
      </c>
      <c r="BI1390">
        <f t="shared" si="146"/>
        <v>0</v>
      </c>
      <c r="BJ1390">
        <f t="shared" si="146"/>
        <v>0</v>
      </c>
      <c r="BK1390">
        <f t="shared" si="146"/>
        <v>0</v>
      </c>
      <c r="BL1390">
        <f t="shared" si="145"/>
        <v>0</v>
      </c>
      <c r="BM1390">
        <f t="shared" si="148"/>
        <v>0</v>
      </c>
      <c r="BN1390">
        <f t="shared" si="148"/>
        <v>0</v>
      </c>
      <c r="BO1390">
        <f t="shared" si="148"/>
        <v>0</v>
      </c>
      <c r="BP1390">
        <f t="shared" si="148"/>
        <v>0</v>
      </c>
      <c r="BQ1390">
        <f t="shared" si="144"/>
        <v>0</v>
      </c>
      <c r="BR1390">
        <f t="shared" si="148"/>
        <v>0</v>
      </c>
      <c r="BS1390">
        <f t="shared" si="148"/>
        <v>0</v>
      </c>
      <c r="BT1390" s="256" t="str">
        <f t="shared" si="147"/>
        <v>NC</v>
      </c>
    </row>
    <row r="1391" spans="2:72" x14ac:dyDescent="0.2">
      <c r="B1391" s="93" t="str">
        <f>IFERROR(VLOOKUP(TABLA!$F1391,BLIOTECAS!$C$1:$E$26,2,FALSE),"")</f>
        <v/>
      </c>
      <c r="C1391" s="93" t="str">
        <f>IFERROR(VLOOKUP(TABLA!F1391,BLIOTECAS!$C$1:$E$26,3,FALSE),"")</f>
        <v/>
      </c>
      <c r="BF1391">
        <f t="shared" si="149"/>
        <v>0</v>
      </c>
      <c r="BG1391">
        <f t="shared" si="146"/>
        <v>0</v>
      </c>
      <c r="BH1391">
        <f t="shared" si="146"/>
        <v>0</v>
      </c>
      <c r="BI1391">
        <f t="shared" ref="BG1391:BK1442" si="150">IF(IFERROR(FIND(BI$2,$I1391,1),0)&lt;&gt;0,1,0)</f>
        <v>0</v>
      </c>
      <c r="BJ1391">
        <f t="shared" si="150"/>
        <v>0</v>
      </c>
      <c r="BK1391">
        <f t="shared" si="150"/>
        <v>0</v>
      </c>
      <c r="BL1391">
        <f t="shared" si="145"/>
        <v>0</v>
      </c>
      <c r="BM1391">
        <f t="shared" si="148"/>
        <v>0</v>
      </c>
      <c r="BN1391">
        <f t="shared" si="148"/>
        <v>0</v>
      </c>
      <c r="BO1391">
        <f t="shared" si="148"/>
        <v>0</v>
      </c>
      <c r="BP1391">
        <f t="shared" si="148"/>
        <v>0</v>
      </c>
      <c r="BQ1391">
        <f t="shared" si="144"/>
        <v>0</v>
      </c>
      <c r="BR1391">
        <f t="shared" si="148"/>
        <v>0</v>
      </c>
      <c r="BS1391">
        <f t="shared" si="148"/>
        <v>0</v>
      </c>
      <c r="BT1391" s="256" t="str">
        <f t="shared" si="147"/>
        <v>NC</v>
      </c>
    </row>
    <row r="1392" spans="2:72" x14ac:dyDescent="0.2">
      <c r="B1392" s="93" t="str">
        <f>IFERROR(VLOOKUP(TABLA!$F1392,BLIOTECAS!$C$1:$E$26,2,FALSE),"")</f>
        <v/>
      </c>
      <c r="C1392" s="93" t="str">
        <f>IFERROR(VLOOKUP(TABLA!F1392,BLIOTECAS!$C$1:$E$26,3,FALSE),"")</f>
        <v/>
      </c>
      <c r="BF1392">
        <f t="shared" si="149"/>
        <v>0</v>
      </c>
      <c r="BG1392">
        <f t="shared" si="150"/>
        <v>0</v>
      </c>
      <c r="BH1392">
        <f t="shared" si="150"/>
        <v>0</v>
      </c>
      <c r="BI1392">
        <f t="shared" si="150"/>
        <v>0</v>
      </c>
      <c r="BJ1392">
        <f t="shared" si="150"/>
        <v>0</v>
      </c>
      <c r="BK1392">
        <f t="shared" si="150"/>
        <v>0</v>
      </c>
      <c r="BL1392">
        <f t="shared" si="145"/>
        <v>0</v>
      </c>
      <c r="BM1392">
        <f t="shared" si="148"/>
        <v>0</v>
      </c>
      <c r="BN1392">
        <f t="shared" si="148"/>
        <v>0</v>
      </c>
      <c r="BO1392">
        <f t="shared" si="148"/>
        <v>0</v>
      </c>
      <c r="BP1392">
        <f t="shared" si="148"/>
        <v>0</v>
      </c>
      <c r="BQ1392">
        <f t="shared" si="144"/>
        <v>0</v>
      </c>
      <c r="BR1392">
        <f t="shared" si="148"/>
        <v>0</v>
      </c>
      <c r="BS1392">
        <f t="shared" si="148"/>
        <v>0</v>
      </c>
      <c r="BT1392" s="256" t="str">
        <f t="shared" si="147"/>
        <v>NC</v>
      </c>
    </row>
    <row r="1393" spans="2:72" x14ac:dyDescent="0.2">
      <c r="B1393" s="93" t="str">
        <f>IFERROR(VLOOKUP(TABLA!$F1393,BLIOTECAS!$C$1:$E$26,2,FALSE),"")</f>
        <v/>
      </c>
      <c r="C1393" s="93" t="str">
        <f>IFERROR(VLOOKUP(TABLA!F1393,BLIOTECAS!$C$1:$E$26,3,FALSE),"")</f>
        <v/>
      </c>
      <c r="BF1393">
        <f t="shared" si="149"/>
        <v>0</v>
      </c>
      <c r="BG1393">
        <f t="shared" si="150"/>
        <v>0</v>
      </c>
      <c r="BH1393">
        <f t="shared" si="150"/>
        <v>0</v>
      </c>
      <c r="BI1393">
        <f t="shared" si="150"/>
        <v>0</v>
      </c>
      <c r="BJ1393">
        <f t="shared" si="150"/>
        <v>0</v>
      </c>
      <c r="BK1393">
        <f t="shared" si="150"/>
        <v>0</v>
      </c>
      <c r="BL1393">
        <f t="shared" si="145"/>
        <v>0</v>
      </c>
      <c r="BM1393">
        <f t="shared" si="148"/>
        <v>0</v>
      </c>
      <c r="BN1393">
        <f t="shared" si="148"/>
        <v>0</v>
      </c>
      <c r="BO1393">
        <f t="shared" si="148"/>
        <v>0</v>
      </c>
      <c r="BP1393">
        <f t="shared" si="148"/>
        <v>0</v>
      </c>
      <c r="BQ1393">
        <f t="shared" si="144"/>
        <v>0</v>
      </c>
      <c r="BR1393">
        <f t="shared" si="148"/>
        <v>0</v>
      </c>
      <c r="BS1393">
        <f t="shared" si="148"/>
        <v>0</v>
      </c>
      <c r="BT1393" s="256" t="str">
        <f t="shared" si="147"/>
        <v>NC</v>
      </c>
    </row>
    <row r="1394" spans="2:72" x14ac:dyDescent="0.2">
      <c r="B1394" s="93" t="str">
        <f>IFERROR(VLOOKUP(TABLA!$F1394,BLIOTECAS!$C$1:$E$26,2,FALSE),"")</f>
        <v/>
      </c>
      <c r="C1394" s="93" t="str">
        <f>IFERROR(VLOOKUP(TABLA!F1394,BLIOTECAS!$C$1:$E$26,3,FALSE),"")</f>
        <v/>
      </c>
      <c r="BF1394">
        <f t="shared" si="149"/>
        <v>0</v>
      </c>
      <c r="BG1394">
        <f t="shared" si="150"/>
        <v>0</v>
      </c>
      <c r="BH1394">
        <f t="shared" si="150"/>
        <v>0</v>
      </c>
      <c r="BI1394">
        <f t="shared" si="150"/>
        <v>0</v>
      </c>
      <c r="BJ1394">
        <f t="shared" si="150"/>
        <v>0</v>
      </c>
      <c r="BK1394">
        <f t="shared" si="150"/>
        <v>0</v>
      </c>
      <c r="BL1394">
        <f t="shared" si="145"/>
        <v>0</v>
      </c>
      <c r="BM1394">
        <f t="shared" si="148"/>
        <v>0</v>
      </c>
      <c r="BN1394">
        <f t="shared" si="148"/>
        <v>0</v>
      </c>
      <c r="BO1394">
        <f t="shared" si="148"/>
        <v>0</v>
      </c>
      <c r="BP1394">
        <f t="shared" si="148"/>
        <v>0</v>
      </c>
      <c r="BQ1394">
        <f t="shared" si="144"/>
        <v>0</v>
      </c>
      <c r="BR1394">
        <f t="shared" si="148"/>
        <v>0</v>
      </c>
      <c r="BS1394">
        <f t="shared" si="148"/>
        <v>0</v>
      </c>
      <c r="BT1394" s="256" t="str">
        <f t="shared" si="147"/>
        <v>NC</v>
      </c>
    </row>
    <row r="1395" spans="2:72" x14ac:dyDescent="0.2">
      <c r="B1395" s="93" t="str">
        <f>IFERROR(VLOOKUP(TABLA!$F1395,BLIOTECAS!$C$1:$E$26,2,FALSE),"")</f>
        <v/>
      </c>
      <c r="C1395" s="93" t="str">
        <f>IFERROR(VLOOKUP(TABLA!F1395,BLIOTECAS!$C$1:$E$26,3,FALSE),"")</f>
        <v/>
      </c>
      <c r="BF1395">
        <f t="shared" si="149"/>
        <v>0</v>
      </c>
      <c r="BG1395">
        <f t="shared" si="150"/>
        <v>0</v>
      </c>
      <c r="BH1395">
        <f t="shared" si="150"/>
        <v>0</v>
      </c>
      <c r="BI1395">
        <f t="shared" si="150"/>
        <v>0</v>
      </c>
      <c r="BJ1395">
        <f t="shared" si="150"/>
        <v>0</v>
      </c>
      <c r="BK1395">
        <f t="shared" si="150"/>
        <v>0</v>
      </c>
      <c r="BL1395">
        <f t="shared" si="145"/>
        <v>0</v>
      </c>
      <c r="BM1395">
        <f t="shared" si="148"/>
        <v>0</v>
      </c>
      <c r="BN1395">
        <f t="shared" si="148"/>
        <v>0</v>
      </c>
      <c r="BO1395">
        <f t="shared" si="148"/>
        <v>0</v>
      </c>
      <c r="BP1395">
        <f t="shared" si="148"/>
        <v>0</v>
      </c>
      <c r="BQ1395">
        <f t="shared" si="144"/>
        <v>0</v>
      </c>
      <c r="BR1395">
        <f t="shared" si="148"/>
        <v>0</v>
      </c>
      <c r="BS1395">
        <f t="shared" si="148"/>
        <v>0</v>
      </c>
      <c r="BT1395" s="256" t="str">
        <f t="shared" si="147"/>
        <v>NC</v>
      </c>
    </row>
    <row r="1396" spans="2:72" x14ac:dyDescent="0.2">
      <c r="B1396" s="93" t="str">
        <f>IFERROR(VLOOKUP(TABLA!$F1396,BLIOTECAS!$C$1:$E$26,2,FALSE),"")</f>
        <v/>
      </c>
      <c r="C1396" s="93" t="str">
        <f>IFERROR(VLOOKUP(TABLA!F1396,BLIOTECAS!$C$1:$E$26,3,FALSE),"")</f>
        <v/>
      </c>
      <c r="BF1396">
        <f t="shared" si="149"/>
        <v>0</v>
      </c>
      <c r="BG1396">
        <f t="shared" si="150"/>
        <v>0</v>
      </c>
      <c r="BH1396">
        <f t="shared" si="150"/>
        <v>0</v>
      </c>
      <c r="BI1396">
        <f t="shared" si="150"/>
        <v>0</v>
      </c>
      <c r="BJ1396">
        <f t="shared" si="150"/>
        <v>0</v>
      </c>
      <c r="BK1396">
        <f t="shared" si="150"/>
        <v>0</v>
      </c>
      <c r="BL1396">
        <f t="shared" si="145"/>
        <v>0</v>
      </c>
      <c r="BM1396">
        <f t="shared" si="148"/>
        <v>0</v>
      </c>
      <c r="BN1396">
        <f t="shared" si="148"/>
        <v>0</v>
      </c>
      <c r="BO1396">
        <f t="shared" si="148"/>
        <v>0</v>
      </c>
      <c r="BP1396">
        <f t="shared" si="148"/>
        <v>0</v>
      </c>
      <c r="BQ1396">
        <f t="shared" ref="BQ1396:BQ1459" si="151">IF(IFERROR(FIND(BQ$2,$AO1396,1),0)&lt;&gt;0,1,0)</f>
        <v>0</v>
      </c>
      <c r="BR1396">
        <f t="shared" si="148"/>
        <v>0</v>
      </c>
      <c r="BS1396">
        <f t="shared" si="148"/>
        <v>0</v>
      </c>
      <c r="BT1396" s="256" t="str">
        <f t="shared" si="147"/>
        <v>NC</v>
      </c>
    </row>
    <row r="1397" spans="2:72" x14ac:dyDescent="0.2">
      <c r="B1397" s="93" t="str">
        <f>IFERROR(VLOOKUP(TABLA!$F1397,BLIOTECAS!$C$1:$E$26,2,FALSE),"")</f>
        <v/>
      </c>
      <c r="C1397" s="93" t="str">
        <f>IFERROR(VLOOKUP(TABLA!F1397,BLIOTECAS!$C$1:$E$26,3,FALSE),"")</f>
        <v/>
      </c>
      <c r="BF1397">
        <f t="shared" si="149"/>
        <v>0</v>
      </c>
      <c r="BG1397">
        <f t="shared" si="150"/>
        <v>0</v>
      </c>
      <c r="BH1397">
        <f t="shared" si="150"/>
        <v>0</v>
      </c>
      <c r="BI1397">
        <f t="shared" si="150"/>
        <v>0</v>
      </c>
      <c r="BJ1397">
        <f t="shared" si="150"/>
        <v>0</v>
      </c>
      <c r="BK1397">
        <f t="shared" si="150"/>
        <v>0</v>
      </c>
      <c r="BL1397">
        <f t="shared" si="145"/>
        <v>0</v>
      </c>
      <c r="BM1397">
        <f t="shared" si="148"/>
        <v>0</v>
      </c>
      <c r="BN1397">
        <f t="shared" si="148"/>
        <v>0</v>
      </c>
      <c r="BO1397">
        <f t="shared" si="148"/>
        <v>0</v>
      </c>
      <c r="BP1397">
        <f t="shared" si="148"/>
        <v>0</v>
      </c>
      <c r="BQ1397">
        <f t="shared" si="151"/>
        <v>0</v>
      </c>
      <c r="BR1397">
        <f t="shared" si="148"/>
        <v>0</v>
      </c>
      <c r="BS1397">
        <f t="shared" si="148"/>
        <v>0</v>
      </c>
      <c r="BT1397" s="256" t="str">
        <f t="shared" si="147"/>
        <v>NC</v>
      </c>
    </row>
    <row r="1398" spans="2:72" x14ac:dyDescent="0.2">
      <c r="B1398" s="93" t="str">
        <f>IFERROR(VLOOKUP(TABLA!$F1398,BLIOTECAS!$C$1:$E$26,2,FALSE),"")</f>
        <v/>
      </c>
      <c r="C1398" s="93" t="str">
        <f>IFERROR(VLOOKUP(TABLA!F1398,BLIOTECAS!$C$1:$E$26,3,FALSE),"")</f>
        <v/>
      </c>
      <c r="BF1398">
        <f t="shared" si="149"/>
        <v>0</v>
      </c>
      <c r="BG1398">
        <f t="shared" si="150"/>
        <v>0</v>
      </c>
      <c r="BH1398">
        <f t="shared" si="150"/>
        <v>0</v>
      </c>
      <c r="BI1398">
        <f t="shared" si="150"/>
        <v>0</v>
      </c>
      <c r="BJ1398">
        <f t="shared" si="150"/>
        <v>0</v>
      </c>
      <c r="BK1398">
        <f t="shared" si="150"/>
        <v>0</v>
      </c>
      <c r="BL1398">
        <f t="shared" si="145"/>
        <v>0</v>
      </c>
      <c r="BM1398">
        <f t="shared" si="148"/>
        <v>0</v>
      </c>
      <c r="BN1398">
        <f t="shared" si="148"/>
        <v>0</v>
      </c>
      <c r="BO1398">
        <f t="shared" si="148"/>
        <v>0</v>
      </c>
      <c r="BP1398">
        <f t="shared" si="148"/>
        <v>0</v>
      </c>
      <c r="BQ1398">
        <f t="shared" si="151"/>
        <v>0</v>
      </c>
      <c r="BR1398">
        <f t="shared" si="148"/>
        <v>0</v>
      </c>
      <c r="BS1398">
        <f t="shared" si="148"/>
        <v>0</v>
      </c>
      <c r="BT1398" s="256" t="str">
        <f t="shared" si="147"/>
        <v>NC</v>
      </c>
    </row>
    <row r="1399" spans="2:72" x14ac:dyDescent="0.2">
      <c r="B1399" s="93" t="str">
        <f>IFERROR(VLOOKUP(TABLA!$F1399,BLIOTECAS!$C$1:$E$26,2,FALSE),"")</f>
        <v/>
      </c>
      <c r="C1399" s="93" t="str">
        <f>IFERROR(VLOOKUP(TABLA!F1399,BLIOTECAS!$C$1:$E$26,3,FALSE),"")</f>
        <v/>
      </c>
      <c r="BF1399">
        <f t="shared" si="149"/>
        <v>0</v>
      </c>
      <c r="BG1399">
        <f t="shared" si="150"/>
        <v>0</v>
      </c>
      <c r="BH1399">
        <f t="shared" si="150"/>
        <v>0</v>
      </c>
      <c r="BI1399">
        <f t="shared" si="150"/>
        <v>0</v>
      </c>
      <c r="BJ1399">
        <f t="shared" si="150"/>
        <v>0</v>
      </c>
      <c r="BK1399">
        <f t="shared" si="150"/>
        <v>0</v>
      </c>
      <c r="BL1399">
        <f t="shared" ref="BL1399:BL1462" si="152">IF(IFERROR(FIND(BL$2,$AO1399,1),0)&lt;&gt;0,1,0)</f>
        <v>0</v>
      </c>
      <c r="BM1399">
        <f t="shared" si="148"/>
        <v>0</v>
      </c>
      <c r="BN1399">
        <f t="shared" si="148"/>
        <v>0</v>
      </c>
      <c r="BO1399">
        <f t="shared" si="148"/>
        <v>0</v>
      </c>
      <c r="BP1399">
        <f t="shared" si="148"/>
        <v>0</v>
      </c>
      <c r="BQ1399">
        <f t="shared" si="151"/>
        <v>0</v>
      </c>
      <c r="BR1399">
        <f t="shared" si="148"/>
        <v>0</v>
      </c>
      <c r="BS1399">
        <f t="shared" si="148"/>
        <v>0</v>
      </c>
      <c r="BT1399" s="256" t="str">
        <f t="shared" si="147"/>
        <v>NC</v>
      </c>
    </row>
    <row r="1400" spans="2:72" x14ac:dyDescent="0.2">
      <c r="B1400" s="93" t="str">
        <f>IFERROR(VLOOKUP(TABLA!$F1400,BLIOTECAS!$C$1:$E$26,2,FALSE),"")</f>
        <v/>
      </c>
      <c r="C1400" s="93" t="str">
        <f>IFERROR(VLOOKUP(TABLA!F1400,BLIOTECAS!$C$1:$E$26,3,FALSE),"")</f>
        <v/>
      </c>
      <c r="BF1400">
        <f t="shared" si="149"/>
        <v>0</v>
      </c>
      <c r="BG1400">
        <f t="shared" si="150"/>
        <v>0</v>
      </c>
      <c r="BH1400">
        <f t="shared" si="150"/>
        <v>0</v>
      </c>
      <c r="BI1400">
        <f t="shared" si="150"/>
        <v>0</v>
      </c>
      <c r="BJ1400">
        <f t="shared" si="150"/>
        <v>0</v>
      </c>
      <c r="BK1400">
        <f t="shared" si="150"/>
        <v>0</v>
      </c>
      <c r="BL1400">
        <f t="shared" si="152"/>
        <v>0</v>
      </c>
      <c r="BM1400">
        <f t="shared" si="148"/>
        <v>0</v>
      </c>
      <c r="BN1400">
        <f t="shared" si="148"/>
        <v>0</v>
      </c>
      <c r="BO1400">
        <f t="shared" si="148"/>
        <v>0</v>
      </c>
      <c r="BP1400">
        <f t="shared" si="148"/>
        <v>0</v>
      </c>
      <c r="BQ1400">
        <f t="shared" si="151"/>
        <v>0</v>
      </c>
      <c r="BR1400">
        <f t="shared" si="148"/>
        <v>0</v>
      </c>
      <c r="BS1400">
        <f t="shared" si="148"/>
        <v>0</v>
      </c>
      <c r="BT1400" s="256" t="str">
        <f t="shared" si="147"/>
        <v>NC</v>
      </c>
    </row>
    <row r="1401" spans="2:72" x14ac:dyDescent="0.2">
      <c r="B1401" s="93" t="str">
        <f>IFERROR(VLOOKUP(TABLA!$F1401,BLIOTECAS!$C$1:$E$26,2,FALSE),"")</f>
        <v/>
      </c>
      <c r="C1401" s="93" t="str">
        <f>IFERROR(VLOOKUP(TABLA!F1401,BLIOTECAS!$C$1:$E$26,3,FALSE),"")</f>
        <v/>
      </c>
      <c r="BF1401">
        <f t="shared" si="149"/>
        <v>0</v>
      </c>
      <c r="BG1401">
        <f t="shared" si="150"/>
        <v>0</v>
      </c>
      <c r="BH1401">
        <f t="shared" si="150"/>
        <v>0</v>
      </c>
      <c r="BI1401">
        <f t="shared" si="150"/>
        <v>0</v>
      </c>
      <c r="BJ1401">
        <f t="shared" si="150"/>
        <v>0</v>
      </c>
      <c r="BK1401">
        <f t="shared" si="150"/>
        <v>0</v>
      </c>
      <c r="BL1401">
        <f t="shared" si="152"/>
        <v>0</v>
      </c>
      <c r="BM1401">
        <f t="shared" si="148"/>
        <v>0</v>
      </c>
      <c r="BN1401">
        <f t="shared" si="148"/>
        <v>0</v>
      </c>
      <c r="BO1401">
        <f t="shared" si="148"/>
        <v>0</v>
      </c>
      <c r="BP1401">
        <f t="shared" si="148"/>
        <v>0</v>
      </c>
      <c r="BQ1401">
        <f t="shared" si="151"/>
        <v>0</v>
      </c>
      <c r="BR1401">
        <f t="shared" si="148"/>
        <v>0</v>
      </c>
      <c r="BS1401">
        <f t="shared" si="148"/>
        <v>0</v>
      </c>
      <c r="BT1401" s="256" t="str">
        <f t="shared" si="147"/>
        <v>NC</v>
      </c>
    </row>
    <row r="1402" spans="2:72" x14ac:dyDescent="0.2">
      <c r="B1402" s="93" t="str">
        <f>IFERROR(VLOOKUP(TABLA!$F1402,BLIOTECAS!$C$1:$E$26,2,FALSE),"")</f>
        <v/>
      </c>
      <c r="C1402" s="93" t="str">
        <f>IFERROR(VLOOKUP(TABLA!F1402,BLIOTECAS!$C$1:$E$26,3,FALSE),"")</f>
        <v/>
      </c>
      <c r="BF1402">
        <f t="shared" si="149"/>
        <v>0</v>
      </c>
      <c r="BG1402">
        <f t="shared" si="150"/>
        <v>0</v>
      </c>
      <c r="BH1402">
        <f t="shared" si="150"/>
        <v>0</v>
      </c>
      <c r="BI1402">
        <f t="shared" si="150"/>
        <v>0</v>
      </c>
      <c r="BJ1402">
        <f t="shared" si="150"/>
        <v>0</v>
      </c>
      <c r="BK1402">
        <f t="shared" si="150"/>
        <v>0</v>
      </c>
      <c r="BL1402">
        <f t="shared" si="152"/>
        <v>0</v>
      </c>
      <c r="BM1402">
        <f t="shared" si="148"/>
        <v>0</v>
      </c>
      <c r="BN1402">
        <f t="shared" si="148"/>
        <v>0</v>
      </c>
      <c r="BO1402">
        <f t="shared" si="148"/>
        <v>0</v>
      </c>
      <c r="BP1402">
        <f t="shared" si="148"/>
        <v>0</v>
      </c>
      <c r="BQ1402">
        <f t="shared" si="151"/>
        <v>0</v>
      </c>
      <c r="BR1402">
        <f t="shared" si="148"/>
        <v>0</v>
      </c>
      <c r="BS1402">
        <f t="shared" si="148"/>
        <v>0</v>
      </c>
      <c r="BT1402" s="256" t="str">
        <f t="shared" si="147"/>
        <v>NC</v>
      </c>
    </row>
    <row r="1403" spans="2:72" x14ac:dyDescent="0.2">
      <c r="B1403" s="93" t="str">
        <f>IFERROR(VLOOKUP(TABLA!$F1403,BLIOTECAS!$C$1:$E$26,2,FALSE),"")</f>
        <v/>
      </c>
      <c r="C1403" s="93" t="str">
        <f>IFERROR(VLOOKUP(TABLA!F1403,BLIOTECAS!$C$1:$E$26,3,FALSE),"")</f>
        <v/>
      </c>
      <c r="BF1403">
        <f t="shared" si="149"/>
        <v>0</v>
      </c>
      <c r="BG1403">
        <f t="shared" si="150"/>
        <v>0</v>
      </c>
      <c r="BH1403">
        <f t="shared" si="150"/>
        <v>0</v>
      </c>
      <c r="BI1403">
        <f t="shared" si="150"/>
        <v>0</v>
      </c>
      <c r="BJ1403">
        <f t="shared" si="150"/>
        <v>0</v>
      </c>
      <c r="BK1403">
        <f t="shared" si="150"/>
        <v>0</v>
      </c>
      <c r="BL1403">
        <f t="shared" si="152"/>
        <v>0</v>
      </c>
      <c r="BM1403">
        <f t="shared" si="148"/>
        <v>0</v>
      </c>
      <c r="BN1403">
        <f t="shared" si="148"/>
        <v>0</v>
      </c>
      <c r="BO1403">
        <f t="shared" si="148"/>
        <v>0</v>
      </c>
      <c r="BP1403">
        <f t="shared" si="148"/>
        <v>0</v>
      </c>
      <c r="BQ1403">
        <f t="shared" si="151"/>
        <v>0</v>
      </c>
      <c r="BR1403">
        <f t="shared" si="148"/>
        <v>0</v>
      </c>
      <c r="BS1403">
        <f t="shared" si="148"/>
        <v>0</v>
      </c>
      <c r="BT1403" s="256" t="str">
        <f t="shared" si="147"/>
        <v>NC</v>
      </c>
    </row>
    <row r="1404" spans="2:72" x14ac:dyDescent="0.2">
      <c r="B1404" s="93" t="str">
        <f>IFERROR(VLOOKUP(TABLA!$F1404,BLIOTECAS!$C$1:$E$26,2,FALSE),"")</f>
        <v/>
      </c>
      <c r="C1404" s="93" t="str">
        <f>IFERROR(VLOOKUP(TABLA!F1404,BLIOTECAS!$C$1:$E$26,3,FALSE),"")</f>
        <v/>
      </c>
      <c r="BF1404">
        <f t="shared" si="149"/>
        <v>0</v>
      </c>
      <c r="BG1404">
        <f t="shared" si="150"/>
        <v>0</v>
      </c>
      <c r="BH1404">
        <f t="shared" si="150"/>
        <v>0</v>
      </c>
      <c r="BI1404">
        <f t="shared" si="150"/>
        <v>0</v>
      </c>
      <c r="BJ1404">
        <f t="shared" si="150"/>
        <v>0</v>
      </c>
      <c r="BK1404">
        <f t="shared" si="150"/>
        <v>0</v>
      </c>
      <c r="BL1404">
        <f t="shared" si="152"/>
        <v>0</v>
      </c>
      <c r="BM1404">
        <f t="shared" si="148"/>
        <v>0</v>
      </c>
      <c r="BN1404">
        <f t="shared" si="148"/>
        <v>0</v>
      </c>
      <c r="BO1404">
        <f t="shared" si="148"/>
        <v>0</v>
      </c>
      <c r="BP1404">
        <f t="shared" si="148"/>
        <v>0</v>
      </c>
      <c r="BQ1404">
        <f t="shared" si="151"/>
        <v>0</v>
      </c>
      <c r="BR1404">
        <f t="shared" si="148"/>
        <v>0</v>
      </c>
      <c r="BS1404">
        <f t="shared" si="148"/>
        <v>0</v>
      </c>
      <c r="BT1404" s="256" t="str">
        <f t="shared" si="147"/>
        <v>NC</v>
      </c>
    </row>
    <row r="1405" spans="2:72" x14ac:dyDescent="0.2">
      <c r="B1405" s="93" t="str">
        <f>IFERROR(VLOOKUP(TABLA!$F1405,BLIOTECAS!$C$1:$E$26,2,FALSE),"")</f>
        <v/>
      </c>
      <c r="C1405" s="93" t="str">
        <f>IFERROR(VLOOKUP(TABLA!F1405,BLIOTECAS!$C$1:$E$26,3,FALSE),"")</f>
        <v/>
      </c>
      <c r="BF1405">
        <f t="shared" si="149"/>
        <v>0</v>
      </c>
      <c r="BG1405">
        <f t="shared" si="150"/>
        <v>0</v>
      </c>
      <c r="BH1405">
        <f t="shared" si="150"/>
        <v>0</v>
      </c>
      <c r="BI1405">
        <f t="shared" si="150"/>
        <v>0</v>
      </c>
      <c r="BJ1405">
        <f t="shared" si="150"/>
        <v>0</v>
      </c>
      <c r="BK1405">
        <f t="shared" si="150"/>
        <v>0</v>
      </c>
      <c r="BL1405">
        <f t="shared" si="152"/>
        <v>0</v>
      </c>
      <c r="BM1405">
        <f t="shared" si="148"/>
        <v>0</v>
      </c>
      <c r="BN1405">
        <f t="shared" si="148"/>
        <v>0</v>
      </c>
      <c r="BO1405">
        <f t="shared" si="148"/>
        <v>0</v>
      </c>
      <c r="BP1405">
        <f t="shared" si="148"/>
        <v>0</v>
      </c>
      <c r="BQ1405">
        <f t="shared" si="151"/>
        <v>0</v>
      </c>
      <c r="BR1405">
        <f t="shared" si="148"/>
        <v>0</v>
      </c>
      <c r="BS1405">
        <f t="shared" si="148"/>
        <v>0</v>
      </c>
      <c r="BT1405" s="256" t="str">
        <f t="shared" si="147"/>
        <v>NC</v>
      </c>
    </row>
    <row r="1406" spans="2:72" x14ac:dyDescent="0.2">
      <c r="B1406" s="93" t="str">
        <f>IFERROR(VLOOKUP(TABLA!$F1406,BLIOTECAS!$C$1:$E$26,2,FALSE),"")</f>
        <v/>
      </c>
      <c r="C1406" s="93" t="str">
        <f>IFERROR(VLOOKUP(TABLA!F1406,BLIOTECAS!$C$1:$E$26,3,FALSE),"")</f>
        <v/>
      </c>
      <c r="BF1406">
        <f t="shared" si="149"/>
        <v>0</v>
      </c>
      <c r="BG1406">
        <f t="shared" si="150"/>
        <v>0</v>
      </c>
      <c r="BH1406">
        <f t="shared" si="150"/>
        <v>0</v>
      </c>
      <c r="BI1406">
        <f t="shared" si="150"/>
        <v>0</v>
      </c>
      <c r="BJ1406">
        <f t="shared" si="150"/>
        <v>0</v>
      </c>
      <c r="BK1406">
        <f t="shared" si="150"/>
        <v>0</v>
      </c>
      <c r="BL1406">
        <f t="shared" si="152"/>
        <v>0</v>
      </c>
      <c r="BM1406">
        <f t="shared" si="148"/>
        <v>0</v>
      </c>
      <c r="BN1406">
        <f t="shared" si="148"/>
        <v>0</v>
      </c>
      <c r="BO1406">
        <f t="shared" si="148"/>
        <v>0</v>
      </c>
      <c r="BP1406">
        <f t="shared" si="148"/>
        <v>0</v>
      </c>
      <c r="BQ1406">
        <f t="shared" si="151"/>
        <v>0</v>
      </c>
      <c r="BR1406">
        <f t="shared" si="148"/>
        <v>0</v>
      </c>
      <c r="BS1406">
        <f t="shared" si="148"/>
        <v>0</v>
      </c>
      <c r="BT1406" s="256" t="str">
        <f t="shared" si="147"/>
        <v>NC</v>
      </c>
    </row>
    <row r="1407" spans="2:72" x14ac:dyDescent="0.2">
      <c r="B1407" s="93" t="str">
        <f>IFERROR(VLOOKUP(TABLA!$F1407,BLIOTECAS!$C$1:$E$26,2,FALSE),"")</f>
        <v/>
      </c>
      <c r="C1407" s="93" t="str">
        <f>IFERROR(VLOOKUP(TABLA!F1407,BLIOTECAS!$C$1:$E$26,3,FALSE),"")</f>
        <v/>
      </c>
      <c r="BF1407">
        <f t="shared" si="149"/>
        <v>0</v>
      </c>
      <c r="BG1407">
        <f t="shared" si="150"/>
        <v>0</v>
      </c>
      <c r="BH1407">
        <f t="shared" si="150"/>
        <v>0</v>
      </c>
      <c r="BI1407">
        <f t="shared" si="150"/>
        <v>0</v>
      </c>
      <c r="BJ1407">
        <f t="shared" si="150"/>
        <v>0</v>
      </c>
      <c r="BK1407">
        <f t="shared" si="150"/>
        <v>0</v>
      </c>
      <c r="BL1407">
        <f t="shared" si="152"/>
        <v>0</v>
      </c>
      <c r="BM1407">
        <f t="shared" si="148"/>
        <v>0</v>
      </c>
      <c r="BN1407">
        <f t="shared" si="148"/>
        <v>0</v>
      </c>
      <c r="BO1407">
        <f t="shared" si="148"/>
        <v>0</v>
      </c>
      <c r="BP1407">
        <f t="shared" si="148"/>
        <v>0</v>
      </c>
      <c r="BQ1407">
        <f t="shared" si="151"/>
        <v>0</v>
      </c>
      <c r="BR1407">
        <f t="shared" si="148"/>
        <v>0</v>
      </c>
      <c r="BS1407">
        <f t="shared" si="148"/>
        <v>0</v>
      </c>
      <c r="BT1407" s="256" t="str">
        <f t="shared" si="147"/>
        <v>NC</v>
      </c>
    </row>
    <row r="1408" spans="2:72" x14ac:dyDescent="0.2">
      <c r="B1408" s="93" t="str">
        <f>IFERROR(VLOOKUP(TABLA!$F1408,BLIOTECAS!$C$1:$E$26,2,FALSE),"")</f>
        <v/>
      </c>
      <c r="C1408" s="93" t="str">
        <f>IFERROR(VLOOKUP(TABLA!F1408,BLIOTECAS!$C$1:$E$26,3,FALSE),"")</f>
        <v/>
      </c>
      <c r="BF1408">
        <f t="shared" si="149"/>
        <v>0</v>
      </c>
      <c r="BG1408">
        <f t="shared" si="150"/>
        <v>0</v>
      </c>
      <c r="BH1408">
        <f t="shared" si="150"/>
        <v>0</v>
      </c>
      <c r="BI1408">
        <f t="shared" si="150"/>
        <v>0</v>
      </c>
      <c r="BJ1408">
        <f t="shared" si="150"/>
        <v>0</v>
      </c>
      <c r="BK1408">
        <f t="shared" si="150"/>
        <v>0</v>
      </c>
      <c r="BL1408">
        <f t="shared" si="152"/>
        <v>0</v>
      </c>
      <c r="BM1408">
        <f t="shared" si="148"/>
        <v>0</v>
      </c>
      <c r="BN1408">
        <f t="shared" si="148"/>
        <v>0</v>
      </c>
      <c r="BO1408">
        <f t="shared" si="148"/>
        <v>0</v>
      </c>
      <c r="BP1408">
        <f t="shared" si="148"/>
        <v>0</v>
      </c>
      <c r="BQ1408">
        <f t="shared" si="151"/>
        <v>0</v>
      </c>
      <c r="BR1408">
        <f t="shared" si="148"/>
        <v>0</v>
      </c>
      <c r="BS1408">
        <f t="shared" si="148"/>
        <v>0</v>
      </c>
      <c r="BT1408" s="256" t="str">
        <f t="shared" si="147"/>
        <v>NC</v>
      </c>
    </row>
    <row r="1409" spans="2:72" x14ac:dyDescent="0.2">
      <c r="B1409" s="93" t="str">
        <f>IFERROR(VLOOKUP(TABLA!$F1409,BLIOTECAS!$C$1:$E$26,2,FALSE),"")</f>
        <v/>
      </c>
      <c r="C1409" s="93" t="str">
        <f>IFERROR(VLOOKUP(TABLA!F1409,BLIOTECAS!$C$1:$E$26,3,FALSE),"")</f>
        <v/>
      </c>
      <c r="BF1409">
        <f t="shared" si="149"/>
        <v>0</v>
      </c>
      <c r="BG1409">
        <f t="shared" si="150"/>
        <v>0</v>
      </c>
      <c r="BH1409">
        <f t="shared" si="150"/>
        <v>0</v>
      </c>
      <c r="BI1409">
        <f t="shared" si="150"/>
        <v>0</v>
      </c>
      <c r="BJ1409">
        <f t="shared" si="150"/>
        <v>0</v>
      </c>
      <c r="BK1409">
        <f t="shared" si="150"/>
        <v>0</v>
      </c>
      <c r="BL1409">
        <f t="shared" si="152"/>
        <v>0</v>
      </c>
      <c r="BM1409">
        <f t="shared" si="148"/>
        <v>0</v>
      </c>
      <c r="BN1409">
        <f t="shared" si="148"/>
        <v>0</v>
      </c>
      <c r="BO1409">
        <f t="shared" si="148"/>
        <v>0</v>
      </c>
      <c r="BP1409">
        <f t="shared" si="148"/>
        <v>0</v>
      </c>
      <c r="BQ1409">
        <f t="shared" si="151"/>
        <v>0</v>
      </c>
      <c r="BR1409">
        <f t="shared" si="148"/>
        <v>0</v>
      </c>
      <c r="BS1409">
        <f t="shared" si="148"/>
        <v>0</v>
      </c>
      <c r="BT1409" s="256" t="str">
        <f t="shared" si="147"/>
        <v>NC</v>
      </c>
    </row>
    <row r="1410" spans="2:72" x14ac:dyDescent="0.2">
      <c r="B1410" s="93" t="str">
        <f>IFERROR(VLOOKUP(TABLA!$F1410,BLIOTECAS!$C$1:$E$26,2,FALSE),"")</f>
        <v/>
      </c>
      <c r="C1410" s="93" t="str">
        <f>IFERROR(VLOOKUP(TABLA!F1410,BLIOTECAS!$C$1:$E$26,3,FALSE),"")</f>
        <v/>
      </c>
      <c r="BF1410">
        <f t="shared" si="149"/>
        <v>0</v>
      </c>
      <c r="BG1410">
        <f t="shared" si="150"/>
        <v>0</v>
      </c>
      <c r="BH1410">
        <f t="shared" si="150"/>
        <v>0</v>
      </c>
      <c r="BI1410">
        <f t="shared" si="150"/>
        <v>0</v>
      </c>
      <c r="BJ1410">
        <f t="shared" si="150"/>
        <v>0</v>
      </c>
      <c r="BK1410">
        <f t="shared" si="150"/>
        <v>0</v>
      </c>
      <c r="BL1410">
        <f t="shared" si="152"/>
        <v>0</v>
      </c>
      <c r="BM1410">
        <f t="shared" si="148"/>
        <v>0</v>
      </c>
      <c r="BN1410">
        <f t="shared" si="148"/>
        <v>0</v>
      </c>
      <c r="BO1410">
        <f t="shared" si="148"/>
        <v>0</v>
      </c>
      <c r="BP1410">
        <f t="shared" si="148"/>
        <v>0</v>
      </c>
      <c r="BQ1410">
        <f t="shared" si="151"/>
        <v>0</v>
      </c>
      <c r="BR1410">
        <f t="shared" si="148"/>
        <v>0</v>
      </c>
      <c r="BS1410">
        <f t="shared" si="148"/>
        <v>0</v>
      </c>
      <c r="BT1410" s="256" t="str">
        <f t="shared" si="147"/>
        <v>NC</v>
      </c>
    </row>
    <row r="1411" spans="2:72" x14ac:dyDescent="0.2">
      <c r="B1411" s="93" t="str">
        <f>IFERROR(VLOOKUP(TABLA!$F1411,BLIOTECAS!$C$1:$E$26,2,FALSE),"")</f>
        <v/>
      </c>
      <c r="C1411" s="93" t="str">
        <f>IFERROR(VLOOKUP(TABLA!F1411,BLIOTECAS!$C$1:$E$26,3,FALSE),"")</f>
        <v/>
      </c>
      <c r="BF1411">
        <f t="shared" si="149"/>
        <v>0</v>
      </c>
      <c r="BG1411">
        <f t="shared" si="150"/>
        <v>0</v>
      </c>
      <c r="BH1411">
        <f t="shared" si="150"/>
        <v>0</v>
      </c>
      <c r="BI1411">
        <f t="shared" si="150"/>
        <v>0</v>
      </c>
      <c r="BJ1411">
        <f t="shared" si="150"/>
        <v>0</v>
      </c>
      <c r="BK1411">
        <f t="shared" si="150"/>
        <v>0</v>
      </c>
      <c r="BL1411">
        <f t="shared" si="152"/>
        <v>0</v>
      </c>
      <c r="BM1411">
        <f t="shared" si="148"/>
        <v>0</v>
      </c>
      <c r="BN1411">
        <f t="shared" si="148"/>
        <v>0</v>
      </c>
      <c r="BO1411">
        <f t="shared" si="148"/>
        <v>0</v>
      </c>
      <c r="BP1411">
        <f t="shared" si="148"/>
        <v>0</v>
      </c>
      <c r="BQ1411">
        <f t="shared" si="151"/>
        <v>0</v>
      </c>
      <c r="BR1411">
        <f t="shared" si="148"/>
        <v>0</v>
      </c>
      <c r="BS1411">
        <f t="shared" si="148"/>
        <v>0</v>
      </c>
      <c r="BT1411" s="256" t="str">
        <f t="shared" si="147"/>
        <v>NC</v>
      </c>
    </row>
    <row r="1412" spans="2:72" x14ac:dyDescent="0.2">
      <c r="B1412" s="93" t="str">
        <f>IFERROR(VLOOKUP(TABLA!$F1412,BLIOTECAS!$C$1:$E$26,2,FALSE),"")</f>
        <v/>
      </c>
      <c r="C1412" s="93" t="str">
        <f>IFERROR(VLOOKUP(TABLA!F1412,BLIOTECAS!$C$1:$E$26,3,FALSE),"")</f>
        <v/>
      </c>
      <c r="BF1412">
        <f t="shared" si="149"/>
        <v>0</v>
      </c>
      <c r="BG1412">
        <f t="shared" si="150"/>
        <v>0</v>
      </c>
      <c r="BH1412">
        <f t="shared" si="150"/>
        <v>0</v>
      </c>
      <c r="BI1412">
        <f t="shared" si="150"/>
        <v>0</v>
      </c>
      <c r="BJ1412">
        <f t="shared" si="150"/>
        <v>0</v>
      </c>
      <c r="BK1412">
        <f t="shared" si="150"/>
        <v>0</v>
      </c>
      <c r="BL1412">
        <f t="shared" si="152"/>
        <v>0</v>
      </c>
      <c r="BM1412">
        <f t="shared" si="148"/>
        <v>0</v>
      </c>
      <c r="BN1412">
        <f t="shared" si="148"/>
        <v>0</v>
      </c>
      <c r="BO1412">
        <f t="shared" si="148"/>
        <v>0</v>
      </c>
      <c r="BP1412">
        <f t="shared" si="148"/>
        <v>0</v>
      </c>
      <c r="BQ1412">
        <f t="shared" si="151"/>
        <v>0</v>
      </c>
      <c r="BR1412">
        <f t="shared" si="148"/>
        <v>0</v>
      </c>
      <c r="BS1412">
        <f t="shared" si="148"/>
        <v>0</v>
      </c>
      <c r="BT1412" s="256" t="str">
        <f t="shared" si="147"/>
        <v>NC</v>
      </c>
    </row>
    <row r="1413" spans="2:72" x14ac:dyDescent="0.2">
      <c r="B1413" s="93" t="str">
        <f>IFERROR(VLOOKUP(TABLA!$F1413,BLIOTECAS!$C$1:$E$26,2,FALSE),"")</f>
        <v/>
      </c>
      <c r="C1413" s="93" t="str">
        <f>IFERROR(VLOOKUP(TABLA!F1413,BLIOTECAS!$C$1:$E$26,3,FALSE),"")</f>
        <v/>
      </c>
      <c r="BF1413">
        <f t="shared" si="149"/>
        <v>0</v>
      </c>
      <c r="BG1413">
        <f t="shared" si="150"/>
        <v>0</v>
      </c>
      <c r="BH1413">
        <f t="shared" si="150"/>
        <v>0</v>
      </c>
      <c r="BI1413">
        <f t="shared" si="150"/>
        <v>0</v>
      </c>
      <c r="BJ1413">
        <f t="shared" si="150"/>
        <v>0</v>
      </c>
      <c r="BK1413">
        <f t="shared" si="150"/>
        <v>0</v>
      </c>
      <c r="BL1413">
        <f t="shared" si="152"/>
        <v>0</v>
      </c>
      <c r="BM1413">
        <f t="shared" si="148"/>
        <v>0</v>
      </c>
      <c r="BN1413">
        <f t="shared" si="148"/>
        <v>0</v>
      </c>
      <c r="BO1413">
        <f t="shared" si="148"/>
        <v>0</v>
      </c>
      <c r="BP1413">
        <f t="shared" si="148"/>
        <v>0</v>
      </c>
      <c r="BQ1413">
        <f t="shared" si="151"/>
        <v>0</v>
      </c>
      <c r="BR1413">
        <f t="shared" si="148"/>
        <v>0</v>
      </c>
      <c r="BS1413">
        <f t="shared" si="148"/>
        <v>0</v>
      </c>
      <c r="BT1413" s="256" t="str">
        <f t="shared" ref="BT1413:BT1476" si="153">IFERROR(VALUE(LEFT(BC1413,1)),"NC")</f>
        <v>NC</v>
      </c>
    </row>
    <row r="1414" spans="2:72" x14ac:dyDescent="0.2">
      <c r="B1414" s="93" t="str">
        <f>IFERROR(VLOOKUP(TABLA!$F1414,BLIOTECAS!$C$1:$E$26,2,FALSE),"")</f>
        <v/>
      </c>
      <c r="C1414" s="93" t="str">
        <f>IFERROR(VLOOKUP(TABLA!F1414,BLIOTECAS!$C$1:$E$26,3,FALSE),"")</f>
        <v/>
      </c>
      <c r="BF1414">
        <f t="shared" si="149"/>
        <v>0</v>
      </c>
      <c r="BG1414">
        <f t="shared" si="150"/>
        <v>0</v>
      </c>
      <c r="BH1414">
        <f t="shared" si="150"/>
        <v>0</v>
      </c>
      <c r="BI1414">
        <f t="shared" si="150"/>
        <v>0</v>
      </c>
      <c r="BJ1414">
        <f t="shared" si="150"/>
        <v>0</v>
      </c>
      <c r="BK1414">
        <f t="shared" si="150"/>
        <v>0</v>
      </c>
      <c r="BL1414">
        <f t="shared" si="152"/>
        <v>0</v>
      </c>
      <c r="BM1414">
        <f t="shared" si="148"/>
        <v>0</v>
      </c>
      <c r="BN1414">
        <f t="shared" ref="BM1414:BS1456" si="154">IF(IFERROR(FIND(BN$2,$AO1414,1),0)&lt;&gt;0,1,0)</f>
        <v>0</v>
      </c>
      <c r="BO1414">
        <f t="shared" si="154"/>
        <v>0</v>
      </c>
      <c r="BP1414">
        <f t="shared" si="154"/>
        <v>0</v>
      </c>
      <c r="BQ1414">
        <f t="shared" si="151"/>
        <v>0</v>
      </c>
      <c r="BR1414">
        <f t="shared" si="154"/>
        <v>0</v>
      </c>
      <c r="BS1414">
        <f t="shared" si="154"/>
        <v>0</v>
      </c>
      <c r="BT1414" s="256" t="str">
        <f t="shared" si="153"/>
        <v>NC</v>
      </c>
    </row>
    <row r="1415" spans="2:72" x14ac:dyDescent="0.2">
      <c r="B1415" s="93" t="str">
        <f>IFERROR(VLOOKUP(TABLA!$F1415,BLIOTECAS!$C$1:$E$26,2,FALSE),"")</f>
        <v/>
      </c>
      <c r="C1415" s="93" t="str">
        <f>IFERROR(VLOOKUP(TABLA!F1415,BLIOTECAS!$C$1:$E$26,3,FALSE),"")</f>
        <v/>
      </c>
      <c r="BF1415">
        <f t="shared" si="149"/>
        <v>0</v>
      </c>
      <c r="BG1415">
        <f t="shared" si="150"/>
        <v>0</v>
      </c>
      <c r="BH1415">
        <f t="shared" si="150"/>
        <v>0</v>
      </c>
      <c r="BI1415">
        <f t="shared" si="150"/>
        <v>0</v>
      </c>
      <c r="BJ1415">
        <f t="shared" si="150"/>
        <v>0</v>
      </c>
      <c r="BK1415">
        <f t="shared" si="150"/>
        <v>0</v>
      </c>
      <c r="BL1415">
        <f t="shared" si="152"/>
        <v>0</v>
      </c>
      <c r="BM1415">
        <f t="shared" si="154"/>
        <v>0</v>
      </c>
      <c r="BN1415">
        <f t="shared" si="154"/>
        <v>0</v>
      </c>
      <c r="BO1415">
        <f t="shared" si="154"/>
        <v>0</v>
      </c>
      <c r="BP1415">
        <f t="shared" si="154"/>
        <v>0</v>
      </c>
      <c r="BQ1415">
        <f t="shared" si="151"/>
        <v>0</v>
      </c>
      <c r="BR1415">
        <f t="shared" si="154"/>
        <v>0</v>
      </c>
      <c r="BS1415">
        <f t="shared" si="154"/>
        <v>0</v>
      </c>
      <c r="BT1415" s="256" t="str">
        <f t="shared" si="153"/>
        <v>NC</v>
      </c>
    </row>
    <row r="1416" spans="2:72" x14ac:dyDescent="0.2">
      <c r="B1416" s="93" t="str">
        <f>IFERROR(VLOOKUP(TABLA!$F1416,BLIOTECAS!$C$1:$E$26,2,FALSE),"")</f>
        <v/>
      </c>
      <c r="C1416" s="93" t="str">
        <f>IFERROR(VLOOKUP(TABLA!F1416,BLIOTECAS!$C$1:$E$26,3,FALSE),"")</f>
        <v/>
      </c>
      <c r="BF1416">
        <f t="shared" si="149"/>
        <v>0</v>
      </c>
      <c r="BG1416">
        <f t="shared" si="150"/>
        <v>0</v>
      </c>
      <c r="BH1416">
        <f t="shared" si="150"/>
        <v>0</v>
      </c>
      <c r="BI1416">
        <f t="shared" si="150"/>
        <v>0</v>
      </c>
      <c r="BJ1416">
        <f t="shared" si="150"/>
        <v>0</v>
      </c>
      <c r="BK1416">
        <f t="shared" si="150"/>
        <v>0</v>
      </c>
      <c r="BL1416">
        <f t="shared" si="152"/>
        <v>0</v>
      </c>
      <c r="BM1416">
        <f t="shared" si="154"/>
        <v>0</v>
      </c>
      <c r="BN1416">
        <f t="shared" si="154"/>
        <v>0</v>
      </c>
      <c r="BO1416">
        <f t="shared" si="154"/>
        <v>0</v>
      </c>
      <c r="BP1416">
        <f t="shared" si="154"/>
        <v>0</v>
      </c>
      <c r="BQ1416">
        <f t="shared" si="151"/>
        <v>0</v>
      </c>
      <c r="BR1416">
        <f t="shared" si="154"/>
        <v>0</v>
      </c>
      <c r="BS1416">
        <f t="shared" si="154"/>
        <v>0</v>
      </c>
      <c r="BT1416" s="256" t="str">
        <f t="shared" si="153"/>
        <v>NC</v>
      </c>
    </row>
    <row r="1417" spans="2:72" x14ac:dyDescent="0.2">
      <c r="B1417" s="93" t="str">
        <f>IFERROR(VLOOKUP(TABLA!$F1417,BLIOTECAS!$C$1:$E$26,2,FALSE),"")</f>
        <v/>
      </c>
      <c r="C1417" s="93" t="str">
        <f>IFERROR(VLOOKUP(TABLA!F1417,BLIOTECAS!$C$1:$E$26,3,FALSE),"")</f>
        <v/>
      </c>
      <c r="BF1417">
        <f t="shared" si="149"/>
        <v>0</v>
      </c>
      <c r="BG1417">
        <f t="shared" si="150"/>
        <v>0</v>
      </c>
      <c r="BH1417">
        <f t="shared" si="150"/>
        <v>0</v>
      </c>
      <c r="BI1417">
        <f t="shared" si="150"/>
        <v>0</v>
      </c>
      <c r="BJ1417">
        <f t="shared" si="150"/>
        <v>0</v>
      </c>
      <c r="BK1417">
        <f t="shared" si="150"/>
        <v>0</v>
      </c>
      <c r="BL1417">
        <f t="shared" si="152"/>
        <v>0</v>
      </c>
      <c r="BM1417">
        <f t="shared" si="154"/>
        <v>0</v>
      </c>
      <c r="BN1417">
        <f t="shared" si="154"/>
        <v>0</v>
      </c>
      <c r="BO1417">
        <f t="shared" si="154"/>
        <v>0</v>
      </c>
      <c r="BP1417">
        <f t="shared" si="154"/>
        <v>0</v>
      </c>
      <c r="BQ1417">
        <f t="shared" si="151"/>
        <v>0</v>
      </c>
      <c r="BR1417">
        <f t="shared" si="154"/>
        <v>0</v>
      </c>
      <c r="BS1417">
        <f t="shared" si="154"/>
        <v>0</v>
      </c>
      <c r="BT1417" s="256" t="str">
        <f t="shared" si="153"/>
        <v>NC</v>
      </c>
    </row>
    <row r="1418" spans="2:72" x14ac:dyDescent="0.2">
      <c r="B1418" s="93" t="str">
        <f>IFERROR(VLOOKUP(TABLA!$F1418,BLIOTECAS!$C$1:$E$26,2,FALSE),"")</f>
        <v/>
      </c>
      <c r="C1418" s="93" t="str">
        <f>IFERROR(VLOOKUP(TABLA!F1418,BLIOTECAS!$C$1:$E$26,3,FALSE),"")</f>
        <v/>
      </c>
      <c r="BF1418">
        <f t="shared" si="149"/>
        <v>0</v>
      </c>
      <c r="BG1418">
        <f t="shared" si="150"/>
        <v>0</v>
      </c>
      <c r="BH1418">
        <f t="shared" si="150"/>
        <v>0</v>
      </c>
      <c r="BI1418">
        <f t="shared" si="150"/>
        <v>0</v>
      </c>
      <c r="BJ1418">
        <f t="shared" si="150"/>
        <v>0</v>
      </c>
      <c r="BK1418">
        <f t="shared" si="150"/>
        <v>0</v>
      </c>
      <c r="BL1418">
        <f t="shared" si="152"/>
        <v>0</v>
      </c>
      <c r="BM1418">
        <f t="shared" si="154"/>
        <v>0</v>
      </c>
      <c r="BN1418">
        <f t="shared" si="154"/>
        <v>0</v>
      </c>
      <c r="BO1418">
        <f t="shared" si="154"/>
        <v>0</v>
      </c>
      <c r="BP1418">
        <f t="shared" si="154"/>
        <v>0</v>
      </c>
      <c r="BQ1418">
        <f t="shared" si="151"/>
        <v>0</v>
      </c>
      <c r="BR1418">
        <f t="shared" si="154"/>
        <v>0</v>
      </c>
      <c r="BS1418">
        <f t="shared" si="154"/>
        <v>0</v>
      </c>
      <c r="BT1418" s="256" t="str">
        <f t="shared" si="153"/>
        <v>NC</v>
      </c>
    </row>
    <row r="1419" spans="2:72" x14ac:dyDescent="0.2">
      <c r="B1419" s="93" t="str">
        <f>IFERROR(VLOOKUP(TABLA!$F1419,BLIOTECAS!$C$1:$E$26,2,FALSE),"")</f>
        <v/>
      </c>
      <c r="C1419" s="93" t="str">
        <f>IFERROR(VLOOKUP(TABLA!F1419,BLIOTECAS!$C$1:$E$26,3,FALSE),"")</f>
        <v/>
      </c>
      <c r="BF1419">
        <f t="shared" si="149"/>
        <v>0</v>
      </c>
      <c r="BG1419">
        <f t="shared" si="150"/>
        <v>0</v>
      </c>
      <c r="BH1419">
        <f t="shared" si="150"/>
        <v>0</v>
      </c>
      <c r="BI1419">
        <f t="shared" si="150"/>
        <v>0</v>
      </c>
      <c r="BJ1419">
        <f t="shared" si="150"/>
        <v>0</v>
      </c>
      <c r="BK1419">
        <f t="shared" si="150"/>
        <v>0</v>
      </c>
      <c r="BL1419">
        <f t="shared" si="152"/>
        <v>0</v>
      </c>
      <c r="BM1419">
        <f t="shared" si="154"/>
        <v>0</v>
      </c>
      <c r="BN1419">
        <f t="shared" si="154"/>
        <v>0</v>
      </c>
      <c r="BO1419">
        <f t="shared" si="154"/>
        <v>0</v>
      </c>
      <c r="BP1419">
        <f t="shared" si="154"/>
        <v>0</v>
      </c>
      <c r="BQ1419">
        <f t="shared" si="151"/>
        <v>0</v>
      </c>
      <c r="BR1419">
        <f t="shared" si="154"/>
        <v>0</v>
      </c>
      <c r="BS1419">
        <f t="shared" si="154"/>
        <v>0</v>
      </c>
      <c r="BT1419" s="256" t="str">
        <f t="shared" si="153"/>
        <v>NC</v>
      </c>
    </row>
    <row r="1420" spans="2:72" x14ac:dyDescent="0.2">
      <c r="B1420" s="93" t="str">
        <f>IFERROR(VLOOKUP(TABLA!$F1420,BLIOTECAS!$C$1:$E$26,2,FALSE),"")</f>
        <v/>
      </c>
      <c r="C1420" s="93" t="str">
        <f>IFERROR(VLOOKUP(TABLA!F1420,BLIOTECAS!$C$1:$E$26,3,FALSE),"")</f>
        <v/>
      </c>
      <c r="BF1420">
        <f t="shared" si="149"/>
        <v>0</v>
      </c>
      <c r="BG1420">
        <f t="shared" si="150"/>
        <v>0</v>
      </c>
      <c r="BH1420">
        <f t="shared" si="150"/>
        <v>0</v>
      </c>
      <c r="BI1420">
        <f t="shared" si="150"/>
        <v>0</v>
      </c>
      <c r="BJ1420">
        <f t="shared" si="150"/>
        <v>0</v>
      </c>
      <c r="BK1420">
        <f t="shared" si="150"/>
        <v>0</v>
      </c>
      <c r="BL1420">
        <f t="shared" si="152"/>
        <v>0</v>
      </c>
      <c r="BM1420">
        <f t="shared" si="154"/>
        <v>0</v>
      </c>
      <c r="BN1420">
        <f t="shared" si="154"/>
        <v>0</v>
      </c>
      <c r="BO1420">
        <f t="shared" si="154"/>
        <v>0</v>
      </c>
      <c r="BP1420">
        <f t="shared" si="154"/>
        <v>0</v>
      </c>
      <c r="BQ1420">
        <f t="shared" si="151"/>
        <v>0</v>
      </c>
      <c r="BR1420">
        <f t="shared" si="154"/>
        <v>0</v>
      </c>
      <c r="BS1420">
        <f t="shared" si="154"/>
        <v>0</v>
      </c>
      <c r="BT1420" s="256" t="str">
        <f t="shared" si="153"/>
        <v>NC</v>
      </c>
    </row>
    <row r="1421" spans="2:72" x14ac:dyDescent="0.2">
      <c r="B1421" s="93" t="str">
        <f>IFERROR(VLOOKUP(TABLA!$F1421,BLIOTECAS!$C$1:$E$26,2,FALSE),"")</f>
        <v/>
      </c>
      <c r="C1421" s="93" t="str">
        <f>IFERROR(VLOOKUP(TABLA!F1421,BLIOTECAS!$C$1:$E$26,3,FALSE),"")</f>
        <v/>
      </c>
      <c r="BF1421">
        <f t="shared" si="149"/>
        <v>0</v>
      </c>
      <c r="BG1421">
        <f t="shared" si="150"/>
        <v>0</v>
      </c>
      <c r="BH1421">
        <f t="shared" si="150"/>
        <v>0</v>
      </c>
      <c r="BI1421">
        <f t="shared" si="150"/>
        <v>0</v>
      </c>
      <c r="BJ1421">
        <f t="shared" si="150"/>
        <v>0</v>
      </c>
      <c r="BK1421">
        <f t="shared" si="150"/>
        <v>0</v>
      </c>
      <c r="BL1421">
        <f t="shared" si="152"/>
        <v>0</v>
      </c>
      <c r="BM1421">
        <f t="shared" si="154"/>
        <v>0</v>
      </c>
      <c r="BN1421">
        <f t="shared" si="154"/>
        <v>0</v>
      </c>
      <c r="BO1421">
        <f t="shared" si="154"/>
        <v>0</v>
      </c>
      <c r="BP1421">
        <f t="shared" si="154"/>
        <v>0</v>
      </c>
      <c r="BQ1421">
        <f t="shared" si="151"/>
        <v>0</v>
      </c>
      <c r="BR1421">
        <f t="shared" si="154"/>
        <v>0</v>
      </c>
      <c r="BS1421">
        <f t="shared" si="154"/>
        <v>0</v>
      </c>
      <c r="BT1421" s="256" t="str">
        <f t="shared" si="153"/>
        <v>NC</v>
      </c>
    </row>
    <row r="1422" spans="2:72" x14ac:dyDescent="0.2">
      <c r="B1422" s="93" t="str">
        <f>IFERROR(VLOOKUP(TABLA!$F1422,BLIOTECAS!$C$1:$E$26,2,FALSE),"")</f>
        <v/>
      </c>
      <c r="C1422" s="93" t="str">
        <f>IFERROR(VLOOKUP(TABLA!F1422,BLIOTECAS!$C$1:$E$26,3,FALSE),"")</f>
        <v/>
      </c>
      <c r="BF1422">
        <f t="shared" si="149"/>
        <v>0</v>
      </c>
      <c r="BG1422">
        <f t="shared" si="150"/>
        <v>0</v>
      </c>
      <c r="BH1422">
        <f t="shared" si="150"/>
        <v>0</v>
      </c>
      <c r="BI1422">
        <f t="shared" si="150"/>
        <v>0</v>
      </c>
      <c r="BJ1422">
        <f t="shared" si="150"/>
        <v>0</v>
      </c>
      <c r="BK1422">
        <f t="shared" si="150"/>
        <v>0</v>
      </c>
      <c r="BL1422">
        <f t="shared" si="152"/>
        <v>0</v>
      </c>
      <c r="BM1422">
        <f t="shared" si="154"/>
        <v>0</v>
      </c>
      <c r="BN1422">
        <f t="shared" si="154"/>
        <v>0</v>
      </c>
      <c r="BO1422">
        <f t="shared" si="154"/>
        <v>0</v>
      </c>
      <c r="BP1422">
        <f t="shared" si="154"/>
        <v>0</v>
      </c>
      <c r="BQ1422">
        <f t="shared" si="151"/>
        <v>0</v>
      </c>
      <c r="BR1422">
        <f t="shared" si="154"/>
        <v>0</v>
      </c>
      <c r="BS1422">
        <f t="shared" si="154"/>
        <v>0</v>
      </c>
      <c r="BT1422" s="256" t="str">
        <f t="shared" si="153"/>
        <v>NC</v>
      </c>
    </row>
    <row r="1423" spans="2:72" x14ac:dyDescent="0.2">
      <c r="B1423" s="93" t="str">
        <f>IFERROR(VLOOKUP(TABLA!$F1423,BLIOTECAS!$C$1:$E$26,2,FALSE),"")</f>
        <v/>
      </c>
      <c r="C1423" s="93" t="str">
        <f>IFERROR(VLOOKUP(TABLA!F1423,BLIOTECAS!$C$1:$E$26,3,FALSE),"")</f>
        <v/>
      </c>
      <c r="BF1423">
        <f t="shared" si="149"/>
        <v>0</v>
      </c>
      <c r="BG1423">
        <f t="shared" si="150"/>
        <v>0</v>
      </c>
      <c r="BH1423">
        <f t="shared" si="150"/>
        <v>0</v>
      </c>
      <c r="BI1423">
        <f t="shared" si="150"/>
        <v>0</v>
      </c>
      <c r="BJ1423">
        <f t="shared" si="150"/>
        <v>0</v>
      </c>
      <c r="BK1423">
        <f t="shared" si="150"/>
        <v>0</v>
      </c>
      <c r="BL1423">
        <f t="shared" si="152"/>
        <v>0</v>
      </c>
      <c r="BM1423">
        <f t="shared" si="154"/>
        <v>0</v>
      </c>
      <c r="BN1423">
        <f t="shared" si="154"/>
        <v>0</v>
      </c>
      <c r="BO1423">
        <f t="shared" si="154"/>
        <v>0</v>
      </c>
      <c r="BP1423">
        <f t="shared" si="154"/>
        <v>0</v>
      </c>
      <c r="BQ1423">
        <f t="shared" si="151"/>
        <v>0</v>
      </c>
      <c r="BR1423">
        <f t="shared" si="154"/>
        <v>0</v>
      </c>
      <c r="BS1423">
        <f t="shared" si="154"/>
        <v>0</v>
      </c>
      <c r="BT1423" s="256" t="str">
        <f t="shared" si="153"/>
        <v>NC</v>
      </c>
    </row>
    <row r="1424" spans="2:72" x14ac:dyDescent="0.2">
      <c r="B1424" s="93" t="str">
        <f>IFERROR(VLOOKUP(TABLA!$F1424,BLIOTECAS!$C$1:$E$26,2,FALSE),"")</f>
        <v/>
      </c>
      <c r="C1424" s="93" t="str">
        <f>IFERROR(VLOOKUP(TABLA!F1424,BLIOTECAS!$C$1:$E$26,3,FALSE),"")</f>
        <v/>
      </c>
      <c r="BF1424">
        <f t="shared" si="149"/>
        <v>0</v>
      </c>
      <c r="BG1424">
        <f t="shared" si="150"/>
        <v>0</v>
      </c>
      <c r="BH1424">
        <f t="shared" si="150"/>
        <v>0</v>
      </c>
      <c r="BI1424">
        <f t="shared" si="150"/>
        <v>0</v>
      </c>
      <c r="BJ1424">
        <f t="shared" si="150"/>
        <v>0</v>
      </c>
      <c r="BK1424">
        <f t="shared" si="150"/>
        <v>0</v>
      </c>
      <c r="BL1424">
        <f t="shared" si="152"/>
        <v>0</v>
      </c>
      <c r="BM1424">
        <f t="shared" si="154"/>
        <v>0</v>
      </c>
      <c r="BN1424">
        <f t="shared" si="154"/>
        <v>0</v>
      </c>
      <c r="BO1424">
        <f t="shared" si="154"/>
        <v>0</v>
      </c>
      <c r="BP1424">
        <f t="shared" si="154"/>
        <v>0</v>
      </c>
      <c r="BQ1424">
        <f t="shared" si="151"/>
        <v>0</v>
      </c>
      <c r="BR1424">
        <f t="shared" si="154"/>
        <v>0</v>
      </c>
      <c r="BS1424">
        <f t="shared" si="154"/>
        <v>0</v>
      </c>
      <c r="BT1424" s="256" t="str">
        <f t="shared" si="153"/>
        <v>NC</v>
      </c>
    </row>
    <row r="1425" spans="2:72" x14ac:dyDescent="0.2">
      <c r="B1425" s="93" t="str">
        <f>IFERROR(VLOOKUP(TABLA!$F1425,BLIOTECAS!$C$1:$E$26,2,FALSE),"")</f>
        <v/>
      </c>
      <c r="C1425" s="93" t="str">
        <f>IFERROR(VLOOKUP(TABLA!F1425,BLIOTECAS!$C$1:$E$26,3,FALSE),"")</f>
        <v/>
      </c>
      <c r="BF1425">
        <f t="shared" si="149"/>
        <v>0</v>
      </c>
      <c r="BG1425">
        <f t="shared" si="150"/>
        <v>0</v>
      </c>
      <c r="BH1425">
        <f t="shared" si="150"/>
        <v>0</v>
      </c>
      <c r="BI1425">
        <f t="shared" si="150"/>
        <v>0</v>
      </c>
      <c r="BJ1425">
        <f t="shared" si="150"/>
        <v>0</v>
      </c>
      <c r="BK1425">
        <f t="shared" si="150"/>
        <v>0</v>
      </c>
      <c r="BL1425">
        <f t="shared" si="152"/>
        <v>0</v>
      </c>
      <c r="BM1425">
        <f t="shared" si="154"/>
        <v>0</v>
      </c>
      <c r="BN1425">
        <f t="shared" si="154"/>
        <v>0</v>
      </c>
      <c r="BO1425">
        <f t="shared" si="154"/>
        <v>0</v>
      </c>
      <c r="BP1425">
        <f t="shared" si="154"/>
        <v>0</v>
      </c>
      <c r="BQ1425">
        <f t="shared" si="151"/>
        <v>0</v>
      </c>
      <c r="BR1425">
        <f t="shared" si="154"/>
        <v>0</v>
      </c>
      <c r="BS1425">
        <f t="shared" si="154"/>
        <v>0</v>
      </c>
      <c r="BT1425" s="256" t="str">
        <f t="shared" si="153"/>
        <v>NC</v>
      </c>
    </row>
    <row r="1426" spans="2:72" x14ac:dyDescent="0.2">
      <c r="B1426" s="93" t="str">
        <f>IFERROR(VLOOKUP(TABLA!$F1426,BLIOTECAS!$C$1:$E$26,2,FALSE),"")</f>
        <v/>
      </c>
      <c r="C1426" s="93" t="str">
        <f>IFERROR(VLOOKUP(TABLA!F1426,BLIOTECAS!$C$1:$E$26,3,FALSE),"")</f>
        <v/>
      </c>
      <c r="BF1426">
        <f t="shared" si="149"/>
        <v>0</v>
      </c>
      <c r="BG1426">
        <f t="shared" si="150"/>
        <v>0</v>
      </c>
      <c r="BH1426">
        <f t="shared" si="150"/>
        <v>0</v>
      </c>
      <c r="BI1426">
        <f t="shared" si="150"/>
        <v>0</v>
      </c>
      <c r="BJ1426">
        <f t="shared" si="150"/>
        <v>0</v>
      </c>
      <c r="BK1426">
        <f t="shared" si="150"/>
        <v>0</v>
      </c>
      <c r="BL1426">
        <f t="shared" si="152"/>
        <v>0</v>
      </c>
      <c r="BM1426">
        <f t="shared" si="154"/>
        <v>0</v>
      </c>
      <c r="BN1426">
        <f t="shared" si="154"/>
        <v>0</v>
      </c>
      <c r="BO1426">
        <f t="shared" si="154"/>
        <v>0</v>
      </c>
      <c r="BP1426">
        <f t="shared" si="154"/>
        <v>0</v>
      </c>
      <c r="BQ1426">
        <f t="shared" si="151"/>
        <v>0</v>
      </c>
      <c r="BR1426">
        <f t="shared" si="154"/>
        <v>0</v>
      </c>
      <c r="BS1426">
        <f t="shared" si="154"/>
        <v>0</v>
      </c>
      <c r="BT1426" s="256" t="str">
        <f t="shared" si="153"/>
        <v>NC</v>
      </c>
    </row>
    <row r="1427" spans="2:72" x14ac:dyDescent="0.2">
      <c r="B1427" s="93" t="str">
        <f>IFERROR(VLOOKUP(TABLA!$F1427,BLIOTECAS!$C$1:$E$26,2,FALSE),"")</f>
        <v/>
      </c>
      <c r="C1427" s="93" t="str">
        <f>IFERROR(VLOOKUP(TABLA!F1427,BLIOTECAS!$C$1:$E$26,3,FALSE),"")</f>
        <v/>
      </c>
      <c r="BF1427">
        <f t="shared" si="149"/>
        <v>0</v>
      </c>
      <c r="BG1427">
        <f t="shared" si="150"/>
        <v>0</v>
      </c>
      <c r="BH1427">
        <f t="shared" si="150"/>
        <v>0</v>
      </c>
      <c r="BI1427">
        <f t="shared" si="150"/>
        <v>0</v>
      </c>
      <c r="BJ1427">
        <f t="shared" si="150"/>
        <v>0</v>
      </c>
      <c r="BK1427">
        <f t="shared" si="150"/>
        <v>0</v>
      </c>
      <c r="BL1427">
        <f t="shared" si="152"/>
        <v>0</v>
      </c>
      <c r="BM1427">
        <f t="shared" si="154"/>
        <v>0</v>
      </c>
      <c r="BN1427">
        <f t="shared" si="154"/>
        <v>0</v>
      </c>
      <c r="BO1427">
        <f t="shared" si="154"/>
        <v>0</v>
      </c>
      <c r="BP1427">
        <f t="shared" si="154"/>
        <v>0</v>
      </c>
      <c r="BQ1427">
        <f t="shared" si="151"/>
        <v>0</v>
      </c>
      <c r="BR1427">
        <f t="shared" si="154"/>
        <v>0</v>
      </c>
      <c r="BS1427">
        <f t="shared" si="154"/>
        <v>0</v>
      </c>
      <c r="BT1427" s="256" t="str">
        <f t="shared" si="153"/>
        <v>NC</v>
      </c>
    </row>
    <row r="1428" spans="2:72" x14ac:dyDescent="0.2">
      <c r="B1428" s="93" t="str">
        <f>IFERROR(VLOOKUP(TABLA!$F1428,BLIOTECAS!$C$1:$E$26,2,FALSE),"")</f>
        <v/>
      </c>
      <c r="C1428" s="93" t="str">
        <f>IFERROR(VLOOKUP(TABLA!F1428,BLIOTECAS!$C$1:$E$26,3,FALSE),"")</f>
        <v/>
      </c>
      <c r="BF1428">
        <f t="shared" si="149"/>
        <v>0</v>
      </c>
      <c r="BG1428">
        <f t="shared" si="150"/>
        <v>0</v>
      </c>
      <c r="BH1428">
        <f t="shared" si="150"/>
        <v>0</v>
      </c>
      <c r="BI1428">
        <f t="shared" si="150"/>
        <v>0</v>
      </c>
      <c r="BJ1428">
        <f t="shared" si="150"/>
        <v>0</v>
      </c>
      <c r="BK1428">
        <f t="shared" si="150"/>
        <v>0</v>
      </c>
      <c r="BL1428">
        <f t="shared" si="152"/>
        <v>0</v>
      </c>
      <c r="BM1428">
        <f t="shared" si="154"/>
        <v>0</v>
      </c>
      <c r="BN1428">
        <f t="shared" si="154"/>
        <v>0</v>
      </c>
      <c r="BO1428">
        <f t="shared" si="154"/>
        <v>0</v>
      </c>
      <c r="BP1428">
        <f t="shared" si="154"/>
        <v>0</v>
      </c>
      <c r="BQ1428">
        <f t="shared" si="151"/>
        <v>0</v>
      </c>
      <c r="BR1428">
        <f t="shared" si="154"/>
        <v>0</v>
      </c>
      <c r="BS1428">
        <f t="shared" si="154"/>
        <v>0</v>
      </c>
      <c r="BT1428" s="256" t="str">
        <f t="shared" si="153"/>
        <v>NC</v>
      </c>
    </row>
    <row r="1429" spans="2:72" x14ac:dyDescent="0.2">
      <c r="B1429" s="93" t="str">
        <f>IFERROR(VLOOKUP(TABLA!$F1429,BLIOTECAS!$C$1:$E$26,2,FALSE),"")</f>
        <v/>
      </c>
      <c r="C1429" s="93" t="str">
        <f>IFERROR(VLOOKUP(TABLA!F1429,BLIOTECAS!$C$1:$E$26,3,FALSE),"")</f>
        <v/>
      </c>
      <c r="BF1429">
        <f t="shared" si="149"/>
        <v>0</v>
      </c>
      <c r="BG1429">
        <f t="shared" si="150"/>
        <v>0</v>
      </c>
      <c r="BH1429">
        <f t="shared" si="150"/>
        <v>0</v>
      </c>
      <c r="BI1429">
        <f t="shared" si="150"/>
        <v>0</v>
      </c>
      <c r="BJ1429">
        <f t="shared" si="150"/>
        <v>0</v>
      </c>
      <c r="BK1429">
        <f t="shared" si="150"/>
        <v>0</v>
      </c>
      <c r="BL1429">
        <f t="shared" si="152"/>
        <v>0</v>
      </c>
      <c r="BM1429">
        <f t="shared" si="154"/>
        <v>0</v>
      </c>
      <c r="BN1429">
        <f t="shared" si="154"/>
        <v>0</v>
      </c>
      <c r="BO1429">
        <f t="shared" si="154"/>
        <v>0</v>
      </c>
      <c r="BP1429">
        <f t="shared" si="154"/>
        <v>0</v>
      </c>
      <c r="BQ1429">
        <f t="shared" si="151"/>
        <v>0</v>
      </c>
      <c r="BR1429">
        <f t="shared" si="154"/>
        <v>0</v>
      </c>
      <c r="BS1429">
        <f t="shared" si="154"/>
        <v>0</v>
      </c>
      <c r="BT1429" s="256" t="str">
        <f t="shared" si="153"/>
        <v>NC</v>
      </c>
    </row>
    <row r="1430" spans="2:72" x14ac:dyDescent="0.2">
      <c r="B1430" s="93" t="str">
        <f>IFERROR(VLOOKUP(TABLA!$F1430,BLIOTECAS!$C$1:$E$26,2,FALSE),"")</f>
        <v/>
      </c>
      <c r="C1430" s="93" t="str">
        <f>IFERROR(VLOOKUP(TABLA!F1430,BLIOTECAS!$C$1:$E$26,3,FALSE),"")</f>
        <v/>
      </c>
      <c r="BF1430">
        <f t="shared" si="149"/>
        <v>0</v>
      </c>
      <c r="BG1430">
        <f t="shared" si="150"/>
        <v>0</v>
      </c>
      <c r="BH1430">
        <f t="shared" si="150"/>
        <v>0</v>
      </c>
      <c r="BI1430">
        <f t="shared" si="150"/>
        <v>0</v>
      </c>
      <c r="BJ1430">
        <f t="shared" si="150"/>
        <v>0</v>
      </c>
      <c r="BK1430">
        <f t="shared" si="150"/>
        <v>0</v>
      </c>
      <c r="BL1430">
        <f t="shared" si="152"/>
        <v>0</v>
      </c>
      <c r="BM1430">
        <f t="shared" si="154"/>
        <v>0</v>
      </c>
      <c r="BN1430">
        <f t="shared" si="154"/>
        <v>0</v>
      </c>
      <c r="BO1430">
        <f t="shared" si="154"/>
        <v>0</v>
      </c>
      <c r="BP1430">
        <f t="shared" si="154"/>
        <v>0</v>
      </c>
      <c r="BQ1430">
        <f t="shared" si="151"/>
        <v>0</v>
      </c>
      <c r="BR1430">
        <f t="shared" si="154"/>
        <v>0</v>
      </c>
      <c r="BS1430">
        <f t="shared" si="154"/>
        <v>0</v>
      </c>
      <c r="BT1430" s="256" t="str">
        <f t="shared" si="153"/>
        <v>NC</v>
      </c>
    </row>
    <row r="1431" spans="2:72" x14ac:dyDescent="0.2">
      <c r="B1431" s="93" t="str">
        <f>IFERROR(VLOOKUP(TABLA!$F1431,BLIOTECAS!$C$1:$E$26,2,FALSE),"")</f>
        <v/>
      </c>
      <c r="C1431" s="93" t="str">
        <f>IFERROR(VLOOKUP(TABLA!F1431,BLIOTECAS!$C$1:$E$26,3,FALSE),"")</f>
        <v/>
      </c>
      <c r="BF1431">
        <f t="shared" si="149"/>
        <v>0</v>
      </c>
      <c r="BG1431">
        <f t="shared" si="150"/>
        <v>0</v>
      </c>
      <c r="BH1431">
        <f t="shared" si="150"/>
        <v>0</v>
      </c>
      <c r="BI1431">
        <f t="shared" si="150"/>
        <v>0</v>
      </c>
      <c r="BJ1431">
        <f t="shared" si="150"/>
        <v>0</v>
      </c>
      <c r="BK1431">
        <f t="shared" si="150"/>
        <v>0</v>
      </c>
      <c r="BL1431">
        <f t="shared" si="152"/>
        <v>0</v>
      </c>
      <c r="BM1431">
        <f t="shared" si="154"/>
        <v>0</v>
      </c>
      <c r="BN1431">
        <f t="shared" si="154"/>
        <v>0</v>
      </c>
      <c r="BO1431">
        <f t="shared" si="154"/>
        <v>0</v>
      </c>
      <c r="BP1431">
        <f t="shared" si="154"/>
        <v>0</v>
      </c>
      <c r="BQ1431">
        <f t="shared" si="151"/>
        <v>0</v>
      </c>
      <c r="BR1431">
        <f t="shared" si="154"/>
        <v>0</v>
      </c>
      <c r="BS1431">
        <f t="shared" si="154"/>
        <v>0</v>
      </c>
      <c r="BT1431" s="256" t="str">
        <f t="shared" si="153"/>
        <v>NC</v>
      </c>
    </row>
    <row r="1432" spans="2:72" x14ac:dyDescent="0.2">
      <c r="B1432" s="93" t="str">
        <f>IFERROR(VLOOKUP(TABLA!$F1432,BLIOTECAS!$C$1:$E$26,2,FALSE),"")</f>
        <v/>
      </c>
      <c r="C1432" s="93" t="str">
        <f>IFERROR(VLOOKUP(TABLA!F1432,BLIOTECAS!$C$1:$E$26,3,FALSE),"")</f>
        <v/>
      </c>
      <c r="BF1432">
        <f t="shared" si="149"/>
        <v>0</v>
      </c>
      <c r="BG1432">
        <f t="shared" si="150"/>
        <v>0</v>
      </c>
      <c r="BH1432">
        <f t="shared" si="150"/>
        <v>0</v>
      </c>
      <c r="BI1432">
        <f t="shared" si="150"/>
        <v>0</v>
      </c>
      <c r="BJ1432">
        <f t="shared" si="150"/>
        <v>0</v>
      </c>
      <c r="BK1432">
        <f t="shared" si="150"/>
        <v>0</v>
      </c>
      <c r="BL1432">
        <f t="shared" si="152"/>
        <v>0</v>
      </c>
      <c r="BM1432">
        <f t="shared" si="154"/>
        <v>0</v>
      </c>
      <c r="BN1432">
        <f t="shared" si="154"/>
        <v>0</v>
      </c>
      <c r="BO1432">
        <f t="shared" si="154"/>
        <v>0</v>
      </c>
      <c r="BP1432">
        <f t="shared" si="154"/>
        <v>0</v>
      </c>
      <c r="BQ1432">
        <f t="shared" si="151"/>
        <v>0</v>
      </c>
      <c r="BR1432">
        <f t="shared" si="154"/>
        <v>0</v>
      </c>
      <c r="BS1432">
        <f t="shared" si="154"/>
        <v>0</v>
      </c>
      <c r="BT1432" s="256" t="str">
        <f t="shared" si="153"/>
        <v>NC</v>
      </c>
    </row>
    <row r="1433" spans="2:72" x14ac:dyDescent="0.2">
      <c r="B1433" s="93" t="str">
        <f>IFERROR(VLOOKUP(TABLA!$F1433,BLIOTECAS!$C$1:$E$26,2,FALSE),"")</f>
        <v/>
      </c>
      <c r="C1433" s="93" t="str">
        <f>IFERROR(VLOOKUP(TABLA!F1433,BLIOTECAS!$C$1:$E$26,3,FALSE),"")</f>
        <v/>
      </c>
      <c r="BF1433">
        <f t="shared" si="149"/>
        <v>0</v>
      </c>
      <c r="BG1433">
        <f t="shared" si="150"/>
        <v>0</v>
      </c>
      <c r="BH1433">
        <f t="shared" si="150"/>
        <v>0</v>
      </c>
      <c r="BI1433">
        <f t="shared" si="150"/>
        <v>0</v>
      </c>
      <c r="BJ1433">
        <f t="shared" si="150"/>
        <v>0</v>
      </c>
      <c r="BK1433">
        <f t="shared" si="150"/>
        <v>0</v>
      </c>
      <c r="BL1433">
        <f t="shared" si="152"/>
        <v>0</v>
      </c>
      <c r="BM1433">
        <f t="shared" si="154"/>
        <v>0</v>
      </c>
      <c r="BN1433">
        <f t="shared" si="154"/>
        <v>0</v>
      </c>
      <c r="BO1433">
        <f t="shared" si="154"/>
        <v>0</v>
      </c>
      <c r="BP1433">
        <f t="shared" si="154"/>
        <v>0</v>
      </c>
      <c r="BQ1433">
        <f t="shared" si="151"/>
        <v>0</v>
      </c>
      <c r="BR1433">
        <f t="shared" si="154"/>
        <v>0</v>
      </c>
      <c r="BS1433">
        <f t="shared" si="154"/>
        <v>0</v>
      </c>
      <c r="BT1433" s="256" t="str">
        <f t="shared" si="153"/>
        <v>NC</v>
      </c>
    </row>
    <row r="1434" spans="2:72" x14ac:dyDescent="0.2">
      <c r="B1434" s="93" t="str">
        <f>IFERROR(VLOOKUP(TABLA!$F1434,BLIOTECAS!$C$1:$E$26,2,FALSE),"")</f>
        <v/>
      </c>
      <c r="C1434" s="93" t="str">
        <f>IFERROR(VLOOKUP(TABLA!F1434,BLIOTECAS!$C$1:$E$26,3,FALSE),"")</f>
        <v/>
      </c>
      <c r="BF1434">
        <f t="shared" si="149"/>
        <v>0</v>
      </c>
      <c r="BG1434">
        <f t="shared" si="150"/>
        <v>0</v>
      </c>
      <c r="BH1434">
        <f t="shared" si="150"/>
        <v>0</v>
      </c>
      <c r="BI1434">
        <f t="shared" si="150"/>
        <v>0</v>
      </c>
      <c r="BJ1434">
        <f t="shared" si="150"/>
        <v>0</v>
      </c>
      <c r="BK1434">
        <f t="shared" si="150"/>
        <v>0</v>
      </c>
      <c r="BL1434">
        <f t="shared" si="152"/>
        <v>0</v>
      </c>
      <c r="BM1434">
        <f t="shared" si="154"/>
        <v>0</v>
      </c>
      <c r="BN1434">
        <f t="shared" si="154"/>
        <v>0</v>
      </c>
      <c r="BO1434">
        <f t="shared" si="154"/>
        <v>0</v>
      </c>
      <c r="BP1434">
        <f t="shared" si="154"/>
        <v>0</v>
      </c>
      <c r="BQ1434">
        <f t="shared" si="151"/>
        <v>0</v>
      </c>
      <c r="BR1434">
        <f t="shared" si="154"/>
        <v>0</v>
      </c>
      <c r="BS1434">
        <f t="shared" si="154"/>
        <v>0</v>
      </c>
      <c r="BT1434" s="256" t="str">
        <f t="shared" si="153"/>
        <v>NC</v>
      </c>
    </row>
    <row r="1435" spans="2:72" x14ac:dyDescent="0.2">
      <c r="B1435" s="93" t="str">
        <f>IFERROR(VLOOKUP(TABLA!$F1435,BLIOTECAS!$C$1:$E$26,2,FALSE),"")</f>
        <v/>
      </c>
      <c r="C1435" s="93" t="str">
        <f>IFERROR(VLOOKUP(TABLA!F1435,BLIOTECAS!$C$1:$E$26,3,FALSE),"")</f>
        <v/>
      </c>
      <c r="BF1435">
        <f t="shared" si="149"/>
        <v>0</v>
      </c>
      <c r="BG1435">
        <f t="shared" si="150"/>
        <v>0</v>
      </c>
      <c r="BH1435">
        <f t="shared" si="150"/>
        <v>0</v>
      </c>
      <c r="BI1435">
        <f t="shared" si="150"/>
        <v>0</v>
      </c>
      <c r="BJ1435">
        <f t="shared" si="150"/>
        <v>0</v>
      </c>
      <c r="BK1435">
        <f t="shared" si="150"/>
        <v>0</v>
      </c>
      <c r="BL1435">
        <f t="shared" si="152"/>
        <v>0</v>
      </c>
      <c r="BM1435">
        <f t="shared" si="154"/>
        <v>0</v>
      </c>
      <c r="BN1435">
        <f t="shared" si="154"/>
        <v>0</v>
      </c>
      <c r="BO1435">
        <f t="shared" si="154"/>
        <v>0</v>
      </c>
      <c r="BP1435">
        <f t="shared" si="154"/>
        <v>0</v>
      </c>
      <c r="BQ1435">
        <f t="shared" si="151"/>
        <v>0</v>
      </c>
      <c r="BR1435">
        <f t="shared" si="154"/>
        <v>0</v>
      </c>
      <c r="BS1435">
        <f t="shared" si="154"/>
        <v>0</v>
      </c>
      <c r="BT1435" s="256" t="str">
        <f t="shared" si="153"/>
        <v>NC</v>
      </c>
    </row>
    <row r="1436" spans="2:72" x14ac:dyDescent="0.2">
      <c r="B1436" s="93" t="str">
        <f>IFERROR(VLOOKUP(TABLA!$F1436,BLIOTECAS!$C$1:$E$26,2,FALSE),"")</f>
        <v/>
      </c>
      <c r="C1436" s="93" t="str">
        <f>IFERROR(VLOOKUP(TABLA!F1436,BLIOTECAS!$C$1:$E$26,3,FALSE),"")</f>
        <v/>
      </c>
      <c r="BF1436">
        <f t="shared" si="149"/>
        <v>0</v>
      </c>
      <c r="BG1436">
        <f t="shared" si="150"/>
        <v>0</v>
      </c>
      <c r="BH1436">
        <f t="shared" si="150"/>
        <v>0</v>
      </c>
      <c r="BI1436">
        <f t="shared" si="150"/>
        <v>0</v>
      </c>
      <c r="BJ1436">
        <f t="shared" si="150"/>
        <v>0</v>
      </c>
      <c r="BK1436">
        <f t="shared" si="150"/>
        <v>0</v>
      </c>
      <c r="BL1436">
        <f t="shared" si="152"/>
        <v>0</v>
      </c>
      <c r="BM1436">
        <f t="shared" si="154"/>
        <v>0</v>
      </c>
      <c r="BN1436">
        <f t="shared" si="154"/>
        <v>0</v>
      </c>
      <c r="BO1436">
        <f t="shared" si="154"/>
        <v>0</v>
      </c>
      <c r="BP1436">
        <f t="shared" si="154"/>
        <v>0</v>
      </c>
      <c r="BQ1436">
        <f t="shared" si="151"/>
        <v>0</v>
      </c>
      <c r="BR1436">
        <f t="shared" si="154"/>
        <v>0</v>
      </c>
      <c r="BS1436">
        <f t="shared" si="154"/>
        <v>0</v>
      </c>
      <c r="BT1436" s="256" t="str">
        <f t="shared" si="153"/>
        <v>NC</v>
      </c>
    </row>
    <row r="1437" spans="2:72" x14ac:dyDescent="0.2">
      <c r="B1437" s="93" t="str">
        <f>IFERROR(VLOOKUP(TABLA!$F1437,BLIOTECAS!$C$1:$E$26,2,FALSE),"")</f>
        <v/>
      </c>
      <c r="C1437" s="93" t="str">
        <f>IFERROR(VLOOKUP(TABLA!F1437,BLIOTECAS!$C$1:$E$26,3,FALSE),"")</f>
        <v/>
      </c>
      <c r="BF1437">
        <f t="shared" si="149"/>
        <v>0</v>
      </c>
      <c r="BG1437">
        <f t="shared" si="150"/>
        <v>0</v>
      </c>
      <c r="BH1437">
        <f t="shared" si="150"/>
        <v>0</v>
      </c>
      <c r="BI1437">
        <f t="shared" si="150"/>
        <v>0</v>
      </c>
      <c r="BJ1437">
        <f t="shared" si="150"/>
        <v>0</v>
      </c>
      <c r="BK1437">
        <f t="shared" si="150"/>
        <v>0</v>
      </c>
      <c r="BL1437">
        <f t="shared" si="152"/>
        <v>0</v>
      </c>
      <c r="BM1437">
        <f t="shared" si="154"/>
        <v>0</v>
      </c>
      <c r="BN1437">
        <f t="shared" si="154"/>
        <v>0</v>
      </c>
      <c r="BO1437">
        <f t="shared" si="154"/>
        <v>0</v>
      </c>
      <c r="BP1437">
        <f t="shared" si="154"/>
        <v>0</v>
      </c>
      <c r="BQ1437">
        <f t="shared" si="151"/>
        <v>0</v>
      </c>
      <c r="BR1437">
        <f t="shared" si="154"/>
        <v>0</v>
      </c>
      <c r="BS1437">
        <f t="shared" si="154"/>
        <v>0</v>
      </c>
      <c r="BT1437" s="256" t="str">
        <f t="shared" si="153"/>
        <v>NC</v>
      </c>
    </row>
    <row r="1438" spans="2:72" x14ac:dyDescent="0.2">
      <c r="B1438" s="93" t="str">
        <f>IFERROR(VLOOKUP(TABLA!$F1438,BLIOTECAS!$C$1:$E$26,2,FALSE),"")</f>
        <v/>
      </c>
      <c r="C1438" s="93" t="str">
        <f>IFERROR(VLOOKUP(TABLA!F1438,BLIOTECAS!$C$1:$E$26,3,FALSE),"")</f>
        <v/>
      </c>
      <c r="BF1438">
        <f t="shared" si="149"/>
        <v>0</v>
      </c>
      <c r="BG1438">
        <f t="shared" si="150"/>
        <v>0</v>
      </c>
      <c r="BH1438">
        <f t="shared" si="150"/>
        <v>0</v>
      </c>
      <c r="BI1438">
        <f t="shared" si="150"/>
        <v>0</v>
      </c>
      <c r="BJ1438">
        <f t="shared" si="150"/>
        <v>0</v>
      </c>
      <c r="BK1438">
        <f t="shared" si="150"/>
        <v>0</v>
      </c>
      <c r="BL1438">
        <f t="shared" si="152"/>
        <v>0</v>
      </c>
      <c r="BM1438">
        <f t="shared" si="154"/>
        <v>0</v>
      </c>
      <c r="BN1438">
        <f t="shared" si="154"/>
        <v>0</v>
      </c>
      <c r="BO1438">
        <f t="shared" si="154"/>
        <v>0</v>
      </c>
      <c r="BP1438">
        <f t="shared" si="154"/>
        <v>0</v>
      </c>
      <c r="BQ1438">
        <f t="shared" si="151"/>
        <v>0</v>
      </c>
      <c r="BR1438">
        <f t="shared" si="154"/>
        <v>0</v>
      </c>
      <c r="BS1438">
        <f t="shared" si="154"/>
        <v>0</v>
      </c>
      <c r="BT1438" s="256" t="str">
        <f t="shared" si="153"/>
        <v>NC</v>
      </c>
    </row>
    <row r="1439" spans="2:72" x14ac:dyDescent="0.2">
      <c r="B1439" s="93" t="str">
        <f>IFERROR(VLOOKUP(TABLA!$F1439,BLIOTECAS!$C$1:$E$26,2,FALSE),"")</f>
        <v/>
      </c>
      <c r="C1439" s="93" t="str">
        <f>IFERROR(VLOOKUP(TABLA!F1439,BLIOTECAS!$C$1:$E$26,3,FALSE),"")</f>
        <v/>
      </c>
      <c r="BF1439">
        <f t="shared" si="149"/>
        <v>0</v>
      </c>
      <c r="BG1439">
        <f t="shared" si="150"/>
        <v>0</v>
      </c>
      <c r="BH1439">
        <f t="shared" si="150"/>
        <v>0</v>
      </c>
      <c r="BI1439">
        <f t="shared" si="150"/>
        <v>0</v>
      </c>
      <c r="BJ1439">
        <f t="shared" si="150"/>
        <v>0</v>
      </c>
      <c r="BK1439">
        <f t="shared" si="150"/>
        <v>0</v>
      </c>
      <c r="BL1439">
        <f t="shared" si="152"/>
        <v>0</v>
      </c>
      <c r="BM1439">
        <f t="shared" si="154"/>
        <v>0</v>
      </c>
      <c r="BN1439">
        <f t="shared" si="154"/>
        <v>0</v>
      </c>
      <c r="BO1439">
        <f t="shared" si="154"/>
        <v>0</v>
      </c>
      <c r="BP1439">
        <f t="shared" si="154"/>
        <v>0</v>
      </c>
      <c r="BQ1439">
        <f t="shared" si="151"/>
        <v>0</v>
      </c>
      <c r="BR1439">
        <f t="shared" si="154"/>
        <v>0</v>
      </c>
      <c r="BS1439">
        <f t="shared" si="154"/>
        <v>0</v>
      </c>
      <c r="BT1439" s="256" t="str">
        <f t="shared" si="153"/>
        <v>NC</v>
      </c>
    </row>
    <row r="1440" spans="2:72" x14ac:dyDescent="0.2">
      <c r="B1440" s="93" t="str">
        <f>IFERROR(VLOOKUP(TABLA!$F1440,BLIOTECAS!$C$1:$E$26,2,FALSE),"")</f>
        <v/>
      </c>
      <c r="C1440" s="93" t="str">
        <f>IFERROR(VLOOKUP(TABLA!F1440,BLIOTECAS!$C$1:$E$26,3,FALSE),"")</f>
        <v/>
      </c>
      <c r="BF1440">
        <f t="shared" si="149"/>
        <v>0</v>
      </c>
      <c r="BG1440">
        <f t="shared" si="150"/>
        <v>0</v>
      </c>
      <c r="BH1440">
        <f t="shared" si="150"/>
        <v>0</v>
      </c>
      <c r="BI1440">
        <f t="shared" si="150"/>
        <v>0</v>
      </c>
      <c r="BJ1440">
        <f t="shared" si="150"/>
        <v>0</v>
      </c>
      <c r="BK1440">
        <f t="shared" si="150"/>
        <v>0</v>
      </c>
      <c r="BL1440">
        <f t="shared" si="152"/>
        <v>0</v>
      </c>
      <c r="BM1440">
        <f t="shared" si="154"/>
        <v>0</v>
      </c>
      <c r="BN1440">
        <f t="shared" si="154"/>
        <v>0</v>
      </c>
      <c r="BO1440">
        <f t="shared" si="154"/>
        <v>0</v>
      </c>
      <c r="BP1440">
        <f t="shared" si="154"/>
        <v>0</v>
      </c>
      <c r="BQ1440">
        <f t="shared" si="151"/>
        <v>0</v>
      </c>
      <c r="BR1440">
        <f t="shared" si="154"/>
        <v>0</v>
      </c>
      <c r="BS1440">
        <f t="shared" si="154"/>
        <v>0</v>
      </c>
      <c r="BT1440" s="256" t="str">
        <f t="shared" si="153"/>
        <v>NC</v>
      </c>
    </row>
    <row r="1441" spans="2:72" x14ac:dyDescent="0.2">
      <c r="B1441" s="93" t="str">
        <f>IFERROR(VLOOKUP(TABLA!$F1441,BLIOTECAS!$C$1:$E$26,2,FALSE),"")</f>
        <v/>
      </c>
      <c r="C1441" s="93" t="str">
        <f>IFERROR(VLOOKUP(TABLA!F1441,BLIOTECAS!$C$1:$E$26,3,FALSE),"")</f>
        <v/>
      </c>
      <c r="BF1441">
        <f t="shared" si="149"/>
        <v>0</v>
      </c>
      <c r="BG1441">
        <f t="shared" si="150"/>
        <v>0</v>
      </c>
      <c r="BH1441">
        <f t="shared" si="150"/>
        <v>0</v>
      </c>
      <c r="BI1441">
        <f t="shared" si="150"/>
        <v>0</v>
      </c>
      <c r="BJ1441">
        <f t="shared" si="150"/>
        <v>0</v>
      </c>
      <c r="BK1441">
        <f t="shared" si="150"/>
        <v>0</v>
      </c>
      <c r="BL1441">
        <f t="shared" si="152"/>
        <v>0</v>
      </c>
      <c r="BM1441">
        <f t="shared" si="154"/>
        <v>0</v>
      </c>
      <c r="BN1441">
        <f t="shared" si="154"/>
        <v>0</v>
      </c>
      <c r="BO1441">
        <f t="shared" si="154"/>
        <v>0</v>
      </c>
      <c r="BP1441">
        <f t="shared" si="154"/>
        <v>0</v>
      </c>
      <c r="BQ1441">
        <f t="shared" si="151"/>
        <v>0</v>
      </c>
      <c r="BR1441">
        <f t="shared" si="154"/>
        <v>0</v>
      </c>
      <c r="BS1441">
        <f t="shared" si="154"/>
        <v>0</v>
      </c>
      <c r="BT1441" s="256" t="str">
        <f t="shared" si="153"/>
        <v>NC</v>
      </c>
    </row>
    <row r="1442" spans="2:72" x14ac:dyDescent="0.2">
      <c r="B1442" s="93" t="str">
        <f>IFERROR(VLOOKUP(TABLA!$F1442,BLIOTECAS!$C$1:$E$26,2,FALSE),"")</f>
        <v/>
      </c>
      <c r="C1442" s="93" t="str">
        <f>IFERROR(VLOOKUP(TABLA!F1442,BLIOTECAS!$C$1:$E$26,3,FALSE),"")</f>
        <v/>
      </c>
      <c r="BF1442">
        <f t="shared" si="149"/>
        <v>0</v>
      </c>
      <c r="BG1442">
        <f t="shared" si="150"/>
        <v>0</v>
      </c>
      <c r="BH1442">
        <f t="shared" si="150"/>
        <v>0</v>
      </c>
      <c r="BI1442">
        <f t="shared" ref="BG1442:BK1493" si="155">IF(IFERROR(FIND(BI$2,$I1442,1),0)&lt;&gt;0,1,0)</f>
        <v>0</v>
      </c>
      <c r="BJ1442">
        <f t="shared" si="155"/>
        <v>0</v>
      </c>
      <c r="BK1442">
        <f t="shared" si="155"/>
        <v>0</v>
      </c>
      <c r="BL1442">
        <f t="shared" si="152"/>
        <v>0</v>
      </c>
      <c r="BM1442">
        <f t="shared" si="154"/>
        <v>0</v>
      </c>
      <c r="BN1442">
        <f t="shared" si="154"/>
        <v>0</v>
      </c>
      <c r="BO1442">
        <f t="shared" si="154"/>
        <v>0</v>
      </c>
      <c r="BP1442">
        <f t="shared" si="154"/>
        <v>0</v>
      </c>
      <c r="BQ1442">
        <f t="shared" si="151"/>
        <v>0</v>
      </c>
      <c r="BR1442">
        <f t="shared" si="154"/>
        <v>0</v>
      </c>
      <c r="BS1442">
        <f t="shared" si="154"/>
        <v>0</v>
      </c>
      <c r="BT1442" s="256" t="str">
        <f t="shared" si="153"/>
        <v>NC</v>
      </c>
    </row>
    <row r="1443" spans="2:72" x14ac:dyDescent="0.2">
      <c r="B1443" s="93" t="str">
        <f>IFERROR(VLOOKUP(TABLA!$F1443,BLIOTECAS!$C$1:$E$26,2,FALSE),"")</f>
        <v/>
      </c>
      <c r="C1443" s="93" t="str">
        <f>IFERROR(VLOOKUP(TABLA!F1443,BLIOTECAS!$C$1:$E$26,3,FALSE),"")</f>
        <v/>
      </c>
      <c r="BF1443">
        <f t="shared" si="149"/>
        <v>0</v>
      </c>
      <c r="BG1443">
        <f t="shared" si="155"/>
        <v>0</v>
      </c>
      <c r="BH1443">
        <f t="shared" si="155"/>
        <v>0</v>
      </c>
      <c r="BI1443">
        <f t="shared" si="155"/>
        <v>0</v>
      </c>
      <c r="BJ1443">
        <f t="shared" si="155"/>
        <v>0</v>
      </c>
      <c r="BK1443">
        <f t="shared" si="155"/>
        <v>0</v>
      </c>
      <c r="BL1443">
        <f t="shared" si="152"/>
        <v>0</v>
      </c>
      <c r="BM1443">
        <f t="shared" si="154"/>
        <v>0</v>
      </c>
      <c r="BN1443">
        <f t="shared" si="154"/>
        <v>0</v>
      </c>
      <c r="BO1443">
        <f t="shared" si="154"/>
        <v>0</v>
      </c>
      <c r="BP1443">
        <f t="shared" si="154"/>
        <v>0</v>
      </c>
      <c r="BQ1443">
        <f t="shared" si="151"/>
        <v>0</v>
      </c>
      <c r="BR1443">
        <f t="shared" si="154"/>
        <v>0</v>
      </c>
      <c r="BS1443">
        <f t="shared" si="154"/>
        <v>0</v>
      </c>
      <c r="BT1443" s="256" t="str">
        <f t="shared" si="153"/>
        <v>NC</v>
      </c>
    </row>
    <row r="1444" spans="2:72" x14ac:dyDescent="0.2">
      <c r="B1444" s="93" t="str">
        <f>IFERROR(VLOOKUP(TABLA!$F1444,BLIOTECAS!$C$1:$E$26,2,FALSE),"")</f>
        <v/>
      </c>
      <c r="C1444" s="93" t="str">
        <f>IFERROR(VLOOKUP(TABLA!F1444,BLIOTECAS!$C$1:$E$26,3,FALSE),"")</f>
        <v/>
      </c>
      <c r="BF1444">
        <f t="shared" si="149"/>
        <v>0</v>
      </c>
      <c r="BG1444">
        <f t="shared" si="155"/>
        <v>0</v>
      </c>
      <c r="BH1444">
        <f t="shared" si="155"/>
        <v>0</v>
      </c>
      <c r="BI1444">
        <f t="shared" si="155"/>
        <v>0</v>
      </c>
      <c r="BJ1444">
        <f t="shared" si="155"/>
        <v>0</v>
      </c>
      <c r="BK1444">
        <f t="shared" si="155"/>
        <v>0</v>
      </c>
      <c r="BL1444">
        <f t="shared" si="152"/>
        <v>0</v>
      </c>
      <c r="BM1444">
        <f t="shared" si="154"/>
        <v>0</v>
      </c>
      <c r="BN1444">
        <f t="shared" si="154"/>
        <v>0</v>
      </c>
      <c r="BO1444">
        <f t="shared" si="154"/>
        <v>0</v>
      </c>
      <c r="BP1444">
        <f t="shared" si="154"/>
        <v>0</v>
      </c>
      <c r="BQ1444">
        <f t="shared" si="151"/>
        <v>0</v>
      </c>
      <c r="BR1444">
        <f t="shared" si="154"/>
        <v>0</v>
      </c>
      <c r="BS1444">
        <f t="shared" si="154"/>
        <v>0</v>
      </c>
      <c r="BT1444" s="256" t="str">
        <f t="shared" si="153"/>
        <v>NC</v>
      </c>
    </row>
    <row r="1445" spans="2:72" x14ac:dyDescent="0.2">
      <c r="B1445" s="93" t="str">
        <f>IFERROR(VLOOKUP(TABLA!$F1445,BLIOTECAS!$C$1:$E$26,2,FALSE),"")</f>
        <v/>
      </c>
      <c r="C1445" s="93" t="str">
        <f>IFERROR(VLOOKUP(TABLA!F1445,BLIOTECAS!$C$1:$E$26,3,FALSE),"")</f>
        <v/>
      </c>
      <c r="BF1445">
        <f t="shared" si="149"/>
        <v>0</v>
      </c>
      <c r="BG1445">
        <f t="shared" si="155"/>
        <v>0</v>
      </c>
      <c r="BH1445">
        <f t="shared" si="155"/>
        <v>0</v>
      </c>
      <c r="BI1445">
        <f t="shared" si="155"/>
        <v>0</v>
      </c>
      <c r="BJ1445">
        <f t="shared" si="155"/>
        <v>0</v>
      </c>
      <c r="BK1445">
        <f t="shared" si="155"/>
        <v>0</v>
      </c>
      <c r="BL1445">
        <f t="shared" si="152"/>
        <v>0</v>
      </c>
      <c r="BM1445">
        <f t="shared" si="154"/>
        <v>0</v>
      </c>
      <c r="BN1445">
        <f t="shared" si="154"/>
        <v>0</v>
      </c>
      <c r="BO1445">
        <f t="shared" si="154"/>
        <v>0</v>
      </c>
      <c r="BP1445">
        <f t="shared" si="154"/>
        <v>0</v>
      </c>
      <c r="BQ1445">
        <f t="shared" si="151"/>
        <v>0</v>
      </c>
      <c r="BR1445">
        <f t="shared" si="154"/>
        <v>0</v>
      </c>
      <c r="BS1445">
        <f t="shared" si="154"/>
        <v>0</v>
      </c>
      <c r="BT1445" s="256" t="str">
        <f t="shared" si="153"/>
        <v>NC</v>
      </c>
    </row>
    <row r="1446" spans="2:72" x14ac:dyDescent="0.2">
      <c r="B1446" s="93" t="str">
        <f>IFERROR(VLOOKUP(TABLA!$F1446,BLIOTECAS!$C$1:$E$26,2,FALSE),"")</f>
        <v/>
      </c>
      <c r="C1446" s="93" t="str">
        <f>IFERROR(VLOOKUP(TABLA!F1446,BLIOTECAS!$C$1:$E$26,3,FALSE),"")</f>
        <v/>
      </c>
      <c r="BF1446">
        <f t="shared" si="149"/>
        <v>0</v>
      </c>
      <c r="BG1446">
        <f t="shared" si="155"/>
        <v>0</v>
      </c>
      <c r="BH1446">
        <f t="shared" si="155"/>
        <v>0</v>
      </c>
      <c r="BI1446">
        <f t="shared" si="155"/>
        <v>0</v>
      </c>
      <c r="BJ1446">
        <f t="shared" si="155"/>
        <v>0</v>
      </c>
      <c r="BK1446">
        <f t="shared" si="155"/>
        <v>0</v>
      </c>
      <c r="BL1446">
        <f t="shared" si="152"/>
        <v>0</v>
      </c>
      <c r="BM1446">
        <f t="shared" si="154"/>
        <v>0</v>
      </c>
      <c r="BN1446">
        <f t="shared" si="154"/>
        <v>0</v>
      </c>
      <c r="BO1446">
        <f t="shared" si="154"/>
        <v>0</v>
      </c>
      <c r="BP1446">
        <f t="shared" si="154"/>
        <v>0</v>
      </c>
      <c r="BQ1446">
        <f t="shared" si="151"/>
        <v>0</v>
      </c>
      <c r="BR1446">
        <f t="shared" si="154"/>
        <v>0</v>
      </c>
      <c r="BS1446">
        <f t="shared" si="154"/>
        <v>0</v>
      </c>
      <c r="BT1446" s="256" t="str">
        <f t="shared" si="153"/>
        <v>NC</v>
      </c>
    </row>
    <row r="1447" spans="2:72" x14ac:dyDescent="0.2">
      <c r="B1447" s="93" t="str">
        <f>IFERROR(VLOOKUP(TABLA!$F1447,BLIOTECAS!$C$1:$E$26,2,FALSE),"")</f>
        <v/>
      </c>
      <c r="C1447" s="93" t="str">
        <f>IFERROR(VLOOKUP(TABLA!F1447,BLIOTECAS!$C$1:$E$26,3,FALSE),"")</f>
        <v/>
      </c>
      <c r="BF1447">
        <f t="shared" si="149"/>
        <v>0</v>
      </c>
      <c r="BG1447">
        <f t="shared" si="155"/>
        <v>0</v>
      </c>
      <c r="BH1447">
        <f t="shared" si="155"/>
        <v>0</v>
      </c>
      <c r="BI1447">
        <f t="shared" si="155"/>
        <v>0</v>
      </c>
      <c r="BJ1447">
        <f t="shared" si="155"/>
        <v>0</v>
      </c>
      <c r="BK1447">
        <f t="shared" si="155"/>
        <v>0</v>
      </c>
      <c r="BL1447">
        <f t="shared" si="152"/>
        <v>0</v>
      </c>
      <c r="BM1447">
        <f t="shared" si="154"/>
        <v>0</v>
      </c>
      <c r="BN1447">
        <f t="shared" si="154"/>
        <v>0</v>
      </c>
      <c r="BO1447">
        <f t="shared" si="154"/>
        <v>0</v>
      </c>
      <c r="BP1447">
        <f t="shared" si="154"/>
        <v>0</v>
      </c>
      <c r="BQ1447">
        <f t="shared" si="151"/>
        <v>0</v>
      </c>
      <c r="BR1447">
        <f t="shared" si="154"/>
        <v>0</v>
      </c>
      <c r="BS1447">
        <f t="shared" si="154"/>
        <v>0</v>
      </c>
      <c r="BT1447" s="256" t="str">
        <f t="shared" si="153"/>
        <v>NC</v>
      </c>
    </row>
    <row r="1448" spans="2:72" x14ac:dyDescent="0.2">
      <c r="B1448" s="93" t="str">
        <f>IFERROR(VLOOKUP(TABLA!$F1448,BLIOTECAS!$C$1:$E$26,2,FALSE),"")</f>
        <v/>
      </c>
      <c r="C1448" s="93" t="str">
        <f>IFERROR(VLOOKUP(TABLA!F1448,BLIOTECAS!$C$1:$E$26,3,FALSE),"")</f>
        <v/>
      </c>
      <c r="BF1448">
        <f t="shared" ref="BF1448:BF1511" si="156">IF(IFERROR(FIND(BF$2,$I1448,1),0)&lt;&gt;0,1,0)</f>
        <v>0</v>
      </c>
      <c r="BG1448">
        <f t="shared" si="155"/>
        <v>0</v>
      </c>
      <c r="BH1448">
        <f t="shared" si="155"/>
        <v>0</v>
      </c>
      <c r="BI1448">
        <f t="shared" si="155"/>
        <v>0</v>
      </c>
      <c r="BJ1448">
        <f t="shared" si="155"/>
        <v>0</v>
      </c>
      <c r="BK1448">
        <f t="shared" si="155"/>
        <v>0</v>
      </c>
      <c r="BL1448">
        <f t="shared" si="152"/>
        <v>0</v>
      </c>
      <c r="BM1448">
        <f t="shared" si="154"/>
        <v>0</v>
      </c>
      <c r="BN1448">
        <f t="shared" si="154"/>
        <v>0</v>
      </c>
      <c r="BO1448">
        <f t="shared" si="154"/>
        <v>0</v>
      </c>
      <c r="BP1448">
        <f t="shared" si="154"/>
        <v>0</v>
      </c>
      <c r="BQ1448">
        <f t="shared" si="151"/>
        <v>0</v>
      </c>
      <c r="BR1448">
        <f t="shared" si="154"/>
        <v>0</v>
      </c>
      <c r="BS1448">
        <f t="shared" si="154"/>
        <v>0</v>
      </c>
      <c r="BT1448" s="256" t="str">
        <f t="shared" si="153"/>
        <v>NC</v>
      </c>
    </row>
    <row r="1449" spans="2:72" x14ac:dyDescent="0.2">
      <c r="B1449" s="93" t="str">
        <f>IFERROR(VLOOKUP(TABLA!$F1449,BLIOTECAS!$C$1:$E$26,2,FALSE),"")</f>
        <v/>
      </c>
      <c r="C1449" s="93" t="str">
        <f>IFERROR(VLOOKUP(TABLA!F1449,BLIOTECAS!$C$1:$E$26,3,FALSE),"")</f>
        <v/>
      </c>
      <c r="BF1449">
        <f t="shared" si="156"/>
        <v>0</v>
      </c>
      <c r="BG1449">
        <f t="shared" si="155"/>
        <v>0</v>
      </c>
      <c r="BH1449">
        <f t="shared" si="155"/>
        <v>0</v>
      </c>
      <c r="BI1449">
        <f t="shared" si="155"/>
        <v>0</v>
      </c>
      <c r="BJ1449">
        <f t="shared" si="155"/>
        <v>0</v>
      </c>
      <c r="BK1449">
        <f t="shared" si="155"/>
        <v>0</v>
      </c>
      <c r="BL1449">
        <f t="shared" si="152"/>
        <v>0</v>
      </c>
      <c r="BM1449">
        <f t="shared" si="154"/>
        <v>0</v>
      </c>
      <c r="BN1449">
        <f t="shared" si="154"/>
        <v>0</v>
      </c>
      <c r="BO1449">
        <f t="shared" si="154"/>
        <v>0</v>
      </c>
      <c r="BP1449">
        <f t="shared" si="154"/>
        <v>0</v>
      </c>
      <c r="BQ1449">
        <f t="shared" si="151"/>
        <v>0</v>
      </c>
      <c r="BR1449">
        <f t="shared" si="154"/>
        <v>0</v>
      </c>
      <c r="BS1449">
        <f t="shared" si="154"/>
        <v>0</v>
      </c>
      <c r="BT1449" s="256" t="str">
        <f t="shared" si="153"/>
        <v>NC</v>
      </c>
    </row>
    <row r="1450" spans="2:72" x14ac:dyDescent="0.2">
      <c r="B1450" s="93" t="str">
        <f>IFERROR(VLOOKUP(TABLA!$F1450,BLIOTECAS!$C$1:$E$26,2,FALSE),"")</f>
        <v/>
      </c>
      <c r="C1450" s="93" t="str">
        <f>IFERROR(VLOOKUP(TABLA!F1450,BLIOTECAS!$C$1:$E$26,3,FALSE),"")</f>
        <v/>
      </c>
      <c r="BF1450">
        <f t="shared" si="156"/>
        <v>0</v>
      </c>
      <c r="BG1450">
        <f t="shared" si="155"/>
        <v>0</v>
      </c>
      <c r="BH1450">
        <f t="shared" si="155"/>
        <v>0</v>
      </c>
      <c r="BI1450">
        <f t="shared" si="155"/>
        <v>0</v>
      </c>
      <c r="BJ1450">
        <f t="shared" si="155"/>
        <v>0</v>
      </c>
      <c r="BK1450">
        <f t="shared" si="155"/>
        <v>0</v>
      </c>
      <c r="BL1450">
        <f t="shared" si="152"/>
        <v>0</v>
      </c>
      <c r="BM1450">
        <f t="shared" si="154"/>
        <v>0</v>
      </c>
      <c r="BN1450">
        <f t="shared" si="154"/>
        <v>0</v>
      </c>
      <c r="BO1450">
        <f t="shared" si="154"/>
        <v>0</v>
      </c>
      <c r="BP1450">
        <f t="shared" si="154"/>
        <v>0</v>
      </c>
      <c r="BQ1450">
        <f t="shared" si="151"/>
        <v>0</v>
      </c>
      <c r="BR1450">
        <f t="shared" si="154"/>
        <v>0</v>
      </c>
      <c r="BS1450">
        <f t="shared" si="154"/>
        <v>0</v>
      </c>
      <c r="BT1450" s="256" t="str">
        <f t="shared" si="153"/>
        <v>NC</v>
      </c>
    </row>
    <row r="1451" spans="2:72" x14ac:dyDescent="0.2">
      <c r="B1451" s="93" t="str">
        <f>IFERROR(VLOOKUP(TABLA!$F1451,BLIOTECAS!$C$1:$E$26,2,FALSE),"")</f>
        <v/>
      </c>
      <c r="C1451" s="93" t="str">
        <f>IFERROR(VLOOKUP(TABLA!F1451,BLIOTECAS!$C$1:$E$26,3,FALSE),"")</f>
        <v/>
      </c>
      <c r="BF1451">
        <f t="shared" si="156"/>
        <v>0</v>
      </c>
      <c r="BG1451">
        <f t="shared" si="155"/>
        <v>0</v>
      </c>
      <c r="BH1451">
        <f t="shared" si="155"/>
        <v>0</v>
      </c>
      <c r="BI1451">
        <f t="shared" si="155"/>
        <v>0</v>
      </c>
      <c r="BJ1451">
        <f t="shared" si="155"/>
        <v>0</v>
      </c>
      <c r="BK1451">
        <f t="shared" si="155"/>
        <v>0</v>
      </c>
      <c r="BL1451">
        <f t="shared" si="152"/>
        <v>0</v>
      </c>
      <c r="BM1451">
        <f t="shared" si="154"/>
        <v>0</v>
      </c>
      <c r="BN1451">
        <f t="shared" si="154"/>
        <v>0</v>
      </c>
      <c r="BO1451">
        <f t="shared" si="154"/>
        <v>0</v>
      </c>
      <c r="BP1451">
        <f t="shared" si="154"/>
        <v>0</v>
      </c>
      <c r="BQ1451">
        <f t="shared" si="151"/>
        <v>0</v>
      </c>
      <c r="BR1451">
        <f t="shared" si="154"/>
        <v>0</v>
      </c>
      <c r="BS1451">
        <f t="shared" si="154"/>
        <v>0</v>
      </c>
      <c r="BT1451" s="256" t="str">
        <f t="shared" si="153"/>
        <v>NC</v>
      </c>
    </row>
    <row r="1452" spans="2:72" x14ac:dyDescent="0.2">
      <c r="B1452" s="93" t="str">
        <f>IFERROR(VLOOKUP(TABLA!$F1452,BLIOTECAS!$C$1:$E$26,2,FALSE),"")</f>
        <v/>
      </c>
      <c r="C1452" s="93" t="str">
        <f>IFERROR(VLOOKUP(TABLA!F1452,BLIOTECAS!$C$1:$E$26,3,FALSE),"")</f>
        <v/>
      </c>
      <c r="BF1452">
        <f t="shared" si="156"/>
        <v>0</v>
      </c>
      <c r="BG1452">
        <f t="shared" si="155"/>
        <v>0</v>
      </c>
      <c r="BH1452">
        <f t="shared" si="155"/>
        <v>0</v>
      </c>
      <c r="BI1452">
        <f t="shared" si="155"/>
        <v>0</v>
      </c>
      <c r="BJ1452">
        <f t="shared" si="155"/>
        <v>0</v>
      </c>
      <c r="BK1452">
        <f t="shared" si="155"/>
        <v>0</v>
      </c>
      <c r="BL1452">
        <f t="shared" si="152"/>
        <v>0</v>
      </c>
      <c r="BM1452">
        <f t="shared" si="154"/>
        <v>0</v>
      </c>
      <c r="BN1452">
        <f t="shared" si="154"/>
        <v>0</v>
      </c>
      <c r="BO1452">
        <f t="shared" si="154"/>
        <v>0</v>
      </c>
      <c r="BP1452">
        <f t="shared" si="154"/>
        <v>0</v>
      </c>
      <c r="BQ1452">
        <f t="shared" si="151"/>
        <v>0</v>
      </c>
      <c r="BR1452">
        <f t="shared" si="154"/>
        <v>0</v>
      </c>
      <c r="BS1452">
        <f t="shared" si="154"/>
        <v>0</v>
      </c>
      <c r="BT1452" s="256" t="str">
        <f t="shared" si="153"/>
        <v>NC</v>
      </c>
    </row>
    <row r="1453" spans="2:72" x14ac:dyDescent="0.2">
      <c r="B1453" s="93" t="str">
        <f>IFERROR(VLOOKUP(TABLA!$F1453,BLIOTECAS!$C$1:$E$26,2,FALSE),"")</f>
        <v/>
      </c>
      <c r="C1453" s="93" t="str">
        <f>IFERROR(VLOOKUP(TABLA!F1453,BLIOTECAS!$C$1:$E$26,3,FALSE),"")</f>
        <v/>
      </c>
      <c r="BF1453">
        <f t="shared" si="156"/>
        <v>0</v>
      </c>
      <c r="BG1453">
        <f t="shared" si="155"/>
        <v>0</v>
      </c>
      <c r="BH1453">
        <f t="shared" si="155"/>
        <v>0</v>
      </c>
      <c r="BI1453">
        <f t="shared" si="155"/>
        <v>0</v>
      </c>
      <c r="BJ1453">
        <f t="shared" si="155"/>
        <v>0</v>
      </c>
      <c r="BK1453">
        <f t="shared" si="155"/>
        <v>0</v>
      </c>
      <c r="BL1453">
        <f t="shared" si="152"/>
        <v>0</v>
      </c>
      <c r="BM1453">
        <f t="shared" si="154"/>
        <v>0</v>
      </c>
      <c r="BN1453">
        <f t="shared" si="154"/>
        <v>0</v>
      </c>
      <c r="BO1453">
        <f t="shared" si="154"/>
        <v>0</v>
      </c>
      <c r="BP1453">
        <f t="shared" si="154"/>
        <v>0</v>
      </c>
      <c r="BQ1453">
        <f t="shared" si="151"/>
        <v>0</v>
      </c>
      <c r="BR1453">
        <f t="shared" si="154"/>
        <v>0</v>
      </c>
      <c r="BS1453">
        <f t="shared" si="154"/>
        <v>0</v>
      </c>
      <c r="BT1453" s="256" t="str">
        <f t="shared" si="153"/>
        <v>NC</v>
      </c>
    </row>
    <row r="1454" spans="2:72" x14ac:dyDescent="0.2">
      <c r="B1454" s="93" t="str">
        <f>IFERROR(VLOOKUP(TABLA!$F1454,BLIOTECAS!$C$1:$E$26,2,FALSE),"")</f>
        <v/>
      </c>
      <c r="C1454" s="93" t="str">
        <f>IFERROR(VLOOKUP(TABLA!F1454,BLIOTECAS!$C$1:$E$26,3,FALSE),"")</f>
        <v/>
      </c>
      <c r="BF1454">
        <f t="shared" si="156"/>
        <v>0</v>
      </c>
      <c r="BG1454">
        <f t="shared" si="155"/>
        <v>0</v>
      </c>
      <c r="BH1454">
        <f t="shared" si="155"/>
        <v>0</v>
      </c>
      <c r="BI1454">
        <f t="shared" si="155"/>
        <v>0</v>
      </c>
      <c r="BJ1454">
        <f t="shared" si="155"/>
        <v>0</v>
      </c>
      <c r="BK1454">
        <f t="shared" si="155"/>
        <v>0</v>
      </c>
      <c r="BL1454">
        <f t="shared" si="152"/>
        <v>0</v>
      </c>
      <c r="BM1454">
        <f t="shared" si="154"/>
        <v>0</v>
      </c>
      <c r="BN1454">
        <f t="shared" si="154"/>
        <v>0</v>
      </c>
      <c r="BO1454">
        <f t="shared" si="154"/>
        <v>0</v>
      </c>
      <c r="BP1454">
        <f t="shared" si="154"/>
        <v>0</v>
      </c>
      <c r="BQ1454">
        <f t="shared" si="151"/>
        <v>0</v>
      </c>
      <c r="BR1454">
        <f t="shared" si="154"/>
        <v>0</v>
      </c>
      <c r="BS1454">
        <f t="shared" si="154"/>
        <v>0</v>
      </c>
      <c r="BT1454" s="256" t="str">
        <f t="shared" si="153"/>
        <v>NC</v>
      </c>
    </row>
    <row r="1455" spans="2:72" x14ac:dyDescent="0.2">
      <c r="B1455" s="93" t="str">
        <f>IFERROR(VLOOKUP(TABLA!$F1455,BLIOTECAS!$C$1:$E$26,2,FALSE),"")</f>
        <v/>
      </c>
      <c r="C1455" s="93" t="str">
        <f>IFERROR(VLOOKUP(TABLA!F1455,BLIOTECAS!$C$1:$E$26,3,FALSE),"")</f>
        <v/>
      </c>
      <c r="BF1455">
        <f t="shared" si="156"/>
        <v>0</v>
      </c>
      <c r="BG1455">
        <f t="shared" si="155"/>
        <v>0</v>
      </c>
      <c r="BH1455">
        <f t="shared" si="155"/>
        <v>0</v>
      </c>
      <c r="BI1455">
        <f t="shared" si="155"/>
        <v>0</v>
      </c>
      <c r="BJ1455">
        <f t="shared" si="155"/>
        <v>0</v>
      </c>
      <c r="BK1455">
        <f t="shared" si="155"/>
        <v>0</v>
      </c>
      <c r="BL1455">
        <f t="shared" si="152"/>
        <v>0</v>
      </c>
      <c r="BM1455">
        <f t="shared" si="154"/>
        <v>0</v>
      </c>
      <c r="BN1455">
        <f t="shared" si="154"/>
        <v>0</v>
      </c>
      <c r="BO1455">
        <f t="shared" si="154"/>
        <v>0</v>
      </c>
      <c r="BP1455">
        <f t="shared" si="154"/>
        <v>0</v>
      </c>
      <c r="BQ1455">
        <f t="shared" si="151"/>
        <v>0</v>
      </c>
      <c r="BR1455">
        <f t="shared" si="154"/>
        <v>0</v>
      </c>
      <c r="BS1455">
        <f t="shared" si="154"/>
        <v>0</v>
      </c>
      <c r="BT1455" s="256" t="str">
        <f t="shared" si="153"/>
        <v>NC</v>
      </c>
    </row>
    <row r="1456" spans="2:72" x14ac:dyDescent="0.2">
      <c r="B1456" s="93" t="str">
        <f>IFERROR(VLOOKUP(TABLA!$F1456,BLIOTECAS!$C$1:$E$26,2,FALSE),"")</f>
        <v/>
      </c>
      <c r="C1456" s="93" t="str">
        <f>IFERROR(VLOOKUP(TABLA!F1456,BLIOTECAS!$C$1:$E$26,3,FALSE),"")</f>
        <v/>
      </c>
      <c r="BF1456">
        <f t="shared" si="156"/>
        <v>0</v>
      </c>
      <c r="BG1456">
        <f t="shared" si="155"/>
        <v>0</v>
      </c>
      <c r="BH1456">
        <f t="shared" si="155"/>
        <v>0</v>
      </c>
      <c r="BI1456">
        <f t="shared" si="155"/>
        <v>0</v>
      </c>
      <c r="BJ1456">
        <f t="shared" si="155"/>
        <v>0</v>
      </c>
      <c r="BK1456">
        <f t="shared" si="155"/>
        <v>0</v>
      </c>
      <c r="BL1456">
        <f t="shared" si="152"/>
        <v>0</v>
      </c>
      <c r="BM1456">
        <f t="shared" si="154"/>
        <v>0</v>
      </c>
      <c r="BN1456">
        <f t="shared" si="154"/>
        <v>0</v>
      </c>
      <c r="BO1456">
        <f t="shared" si="154"/>
        <v>0</v>
      </c>
      <c r="BP1456">
        <f t="shared" si="154"/>
        <v>0</v>
      </c>
      <c r="BQ1456">
        <f t="shared" si="151"/>
        <v>0</v>
      </c>
      <c r="BR1456">
        <f t="shared" ref="BM1456:BS1499" si="157">IF(IFERROR(FIND(BR$2,$AO1456,1),0)&lt;&gt;0,1,0)</f>
        <v>0</v>
      </c>
      <c r="BS1456">
        <f t="shared" si="157"/>
        <v>0</v>
      </c>
      <c r="BT1456" s="256" t="str">
        <f t="shared" si="153"/>
        <v>NC</v>
      </c>
    </row>
    <row r="1457" spans="2:72" x14ac:dyDescent="0.2">
      <c r="B1457" s="93" t="str">
        <f>IFERROR(VLOOKUP(TABLA!$F1457,BLIOTECAS!$C$1:$E$26,2,FALSE),"")</f>
        <v/>
      </c>
      <c r="C1457" s="93" t="str">
        <f>IFERROR(VLOOKUP(TABLA!F1457,BLIOTECAS!$C$1:$E$26,3,FALSE),"")</f>
        <v/>
      </c>
      <c r="BF1457">
        <f t="shared" si="156"/>
        <v>0</v>
      </c>
      <c r="BG1457">
        <f t="shared" si="155"/>
        <v>0</v>
      </c>
      <c r="BH1457">
        <f t="shared" si="155"/>
        <v>0</v>
      </c>
      <c r="BI1457">
        <f t="shared" si="155"/>
        <v>0</v>
      </c>
      <c r="BJ1457">
        <f t="shared" si="155"/>
        <v>0</v>
      </c>
      <c r="BK1457">
        <f t="shared" si="155"/>
        <v>0</v>
      </c>
      <c r="BL1457">
        <f t="shared" si="152"/>
        <v>0</v>
      </c>
      <c r="BM1457">
        <f t="shared" si="157"/>
        <v>0</v>
      </c>
      <c r="BN1457">
        <f t="shared" si="157"/>
        <v>0</v>
      </c>
      <c r="BO1457">
        <f t="shared" si="157"/>
        <v>0</v>
      </c>
      <c r="BP1457">
        <f t="shared" si="157"/>
        <v>0</v>
      </c>
      <c r="BQ1457">
        <f t="shared" si="151"/>
        <v>0</v>
      </c>
      <c r="BR1457">
        <f t="shared" si="157"/>
        <v>0</v>
      </c>
      <c r="BS1457">
        <f t="shared" si="157"/>
        <v>0</v>
      </c>
      <c r="BT1457" s="256" t="str">
        <f t="shared" si="153"/>
        <v>NC</v>
      </c>
    </row>
    <row r="1458" spans="2:72" x14ac:dyDescent="0.2">
      <c r="B1458" s="93" t="str">
        <f>IFERROR(VLOOKUP(TABLA!$F1458,BLIOTECAS!$C$1:$E$26,2,FALSE),"")</f>
        <v/>
      </c>
      <c r="C1458" s="93" t="str">
        <f>IFERROR(VLOOKUP(TABLA!F1458,BLIOTECAS!$C$1:$E$26,3,FALSE),"")</f>
        <v/>
      </c>
      <c r="BF1458">
        <f t="shared" si="156"/>
        <v>0</v>
      </c>
      <c r="BG1458">
        <f t="shared" si="155"/>
        <v>0</v>
      </c>
      <c r="BH1458">
        <f t="shared" si="155"/>
        <v>0</v>
      </c>
      <c r="BI1458">
        <f t="shared" si="155"/>
        <v>0</v>
      </c>
      <c r="BJ1458">
        <f t="shared" si="155"/>
        <v>0</v>
      </c>
      <c r="BK1458">
        <f t="shared" si="155"/>
        <v>0</v>
      </c>
      <c r="BL1458">
        <f t="shared" si="152"/>
        <v>0</v>
      </c>
      <c r="BM1458">
        <f t="shared" si="157"/>
        <v>0</v>
      </c>
      <c r="BN1458">
        <f t="shared" si="157"/>
        <v>0</v>
      </c>
      <c r="BO1458">
        <f t="shared" si="157"/>
        <v>0</v>
      </c>
      <c r="BP1458">
        <f t="shared" si="157"/>
        <v>0</v>
      </c>
      <c r="BQ1458">
        <f t="shared" si="151"/>
        <v>0</v>
      </c>
      <c r="BR1458">
        <f t="shared" si="157"/>
        <v>0</v>
      </c>
      <c r="BS1458">
        <f t="shared" si="157"/>
        <v>0</v>
      </c>
      <c r="BT1458" s="256" t="str">
        <f t="shared" si="153"/>
        <v>NC</v>
      </c>
    </row>
    <row r="1459" spans="2:72" x14ac:dyDescent="0.2">
      <c r="B1459" s="93" t="str">
        <f>IFERROR(VLOOKUP(TABLA!$F1459,BLIOTECAS!$C$1:$E$26,2,FALSE),"")</f>
        <v/>
      </c>
      <c r="C1459" s="93" t="str">
        <f>IFERROR(VLOOKUP(TABLA!F1459,BLIOTECAS!$C$1:$E$26,3,FALSE),"")</f>
        <v/>
      </c>
      <c r="BF1459">
        <f t="shared" si="156"/>
        <v>0</v>
      </c>
      <c r="BG1459">
        <f t="shared" si="155"/>
        <v>0</v>
      </c>
      <c r="BH1459">
        <f t="shared" si="155"/>
        <v>0</v>
      </c>
      <c r="BI1459">
        <f t="shared" si="155"/>
        <v>0</v>
      </c>
      <c r="BJ1459">
        <f t="shared" si="155"/>
        <v>0</v>
      </c>
      <c r="BK1459">
        <f t="shared" si="155"/>
        <v>0</v>
      </c>
      <c r="BL1459">
        <f t="shared" si="152"/>
        <v>0</v>
      </c>
      <c r="BM1459">
        <f t="shared" si="157"/>
        <v>0</v>
      </c>
      <c r="BN1459">
        <f t="shared" si="157"/>
        <v>0</v>
      </c>
      <c r="BO1459">
        <f t="shared" si="157"/>
        <v>0</v>
      </c>
      <c r="BP1459">
        <f t="shared" si="157"/>
        <v>0</v>
      </c>
      <c r="BQ1459">
        <f t="shared" si="151"/>
        <v>0</v>
      </c>
      <c r="BR1459">
        <f t="shared" si="157"/>
        <v>0</v>
      </c>
      <c r="BS1459">
        <f t="shared" si="157"/>
        <v>0</v>
      </c>
      <c r="BT1459" s="256" t="str">
        <f t="shared" si="153"/>
        <v>NC</v>
      </c>
    </row>
    <row r="1460" spans="2:72" x14ac:dyDescent="0.2">
      <c r="B1460" s="93" t="str">
        <f>IFERROR(VLOOKUP(TABLA!$F1460,BLIOTECAS!$C$1:$E$26,2,FALSE),"")</f>
        <v/>
      </c>
      <c r="C1460" s="93" t="str">
        <f>IFERROR(VLOOKUP(TABLA!F1460,BLIOTECAS!$C$1:$E$26,3,FALSE),"")</f>
        <v/>
      </c>
      <c r="BF1460">
        <f t="shared" si="156"/>
        <v>0</v>
      </c>
      <c r="BG1460">
        <f t="shared" si="155"/>
        <v>0</v>
      </c>
      <c r="BH1460">
        <f t="shared" si="155"/>
        <v>0</v>
      </c>
      <c r="BI1460">
        <f t="shared" si="155"/>
        <v>0</v>
      </c>
      <c r="BJ1460">
        <f t="shared" si="155"/>
        <v>0</v>
      </c>
      <c r="BK1460">
        <f t="shared" si="155"/>
        <v>0</v>
      </c>
      <c r="BL1460">
        <f t="shared" si="152"/>
        <v>0</v>
      </c>
      <c r="BM1460">
        <f t="shared" si="157"/>
        <v>0</v>
      </c>
      <c r="BN1460">
        <f t="shared" si="157"/>
        <v>0</v>
      </c>
      <c r="BO1460">
        <f t="shared" si="157"/>
        <v>0</v>
      </c>
      <c r="BP1460">
        <f t="shared" si="157"/>
        <v>0</v>
      </c>
      <c r="BQ1460">
        <f t="shared" ref="BQ1460:BQ1523" si="158">IF(IFERROR(FIND(BQ$2,$AO1460,1),0)&lt;&gt;0,1,0)</f>
        <v>0</v>
      </c>
      <c r="BR1460">
        <f t="shared" si="157"/>
        <v>0</v>
      </c>
      <c r="BS1460">
        <f t="shared" si="157"/>
        <v>0</v>
      </c>
      <c r="BT1460" s="256" t="str">
        <f t="shared" si="153"/>
        <v>NC</v>
      </c>
    </row>
    <row r="1461" spans="2:72" x14ac:dyDescent="0.2">
      <c r="B1461" s="93" t="str">
        <f>IFERROR(VLOOKUP(TABLA!$F1461,BLIOTECAS!$C$1:$E$26,2,FALSE),"")</f>
        <v/>
      </c>
      <c r="C1461" s="93" t="str">
        <f>IFERROR(VLOOKUP(TABLA!F1461,BLIOTECAS!$C$1:$E$26,3,FALSE),"")</f>
        <v/>
      </c>
      <c r="BF1461">
        <f t="shared" si="156"/>
        <v>0</v>
      </c>
      <c r="BG1461">
        <f t="shared" si="155"/>
        <v>0</v>
      </c>
      <c r="BH1461">
        <f t="shared" si="155"/>
        <v>0</v>
      </c>
      <c r="BI1461">
        <f t="shared" si="155"/>
        <v>0</v>
      </c>
      <c r="BJ1461">
        <f t="shared" si="155"/>
        <v>0</v>
      </c>
      <c r="BK1461">
        <f t="shared" si="155"/>
        <v>0</v>
      </c>
      <c r="BL1461">
        <f t="shared" si="152"/>
        <v>0</v>
      </c>
      <c r="BM1461">
        <f t="shared" si="157"/>
        <v>0</v>
      </c>
      <c r="BN1461">
        <f t="shared" si="157"/>
        <v>0</v>
      </c>
      <c r="BO1461">
        <f t="shared" si="157"/>
        <v>0</v>
      </c>
      <c r="BP1461">
        <f t="shared" si="157"/>
        <v>0</v>
      </c>
      <c r="BQ1461">
        <f t="shared" si="158"/>
        <v>0</v>
      </c>
      <c r="BR1461">
        <f t="shared" si="157"/>
        <v>0</v>
      </c>
      <c r="BS1461">
        <f t="shared" si="157"/>
        <v>0</v>
      </c>
      <c r="BT1461" s="256" t="str">
        <f t="shared" si="153"/>
        <v>NC</v>
      </c>
    </row>
    <row r="1462" spans="2:72" x14ac:dyDescent="0.2">
      <c r="B1462" s="93" t="str">
        <f>IFERROR(VLOOKUP(TABLA!$F1462,BLIOTECAS!$C$1:$E$26,2,FALSE),"")</f>
        <v/>
      </c>
      <c r="C1462" s="93" t="str">
        <f>IFERROR(VLOOKUP(TABLA!F1462,BLIOTECAS!$C$1:$E$26,3,FALSE),"")</f>
        <v/>
      </c>
      <c r="BF1462">
        <f t="shared" si="156"/>
        <v>0</v>
      </c>
      <c r="BG1462">
        <f t="shared" si="155"/>
        <v>0</v>
      </c>
      <c r="BH1462">
        <f t="shared" si="155"/>
        <v>0</v>
      </c>
      <c r="BI1462">
        <f t="shared" si="155"/>
        <v>0</v>
      </c>
      <c r="BJ1462">
        <f t="shared" si="155"/>
        <v>0</v>
      </c>
      <c r="BK1462">
        <f t="shared" si="155"/>
        <v>0</v>
      </c>
      <c r="BL1462">
        <f t="shared" si="152"/>
        <v>0</v>
      </c>
      <c r="BM1462">
        <f t="shared" si="157"/>
        <v>0</v>
      </c>
      <c r="BN1462">
        <f t="shared" si="157"/>
        <v>0</v>
      </c>
      <c r="BO1462">
        <f t="shared" si="157"/>
        <v>0</v>
      </c>
      <c r="BP1462">
        <f t="shared" si="157"/>
        <v>0</v>
      </c>
      <c r="BQ1462">
        <f t="shared" si="158"/>
        <v>0</v>
      </c>
      <c r="BR1462">
        <f t="shared" si="157"/>
        <v>0</v>
      </c>
      <c r="BS1462">
        <f t="shared" si="157"/>
        <v>0</v>
      </c>
      <c r="BT1462" s="256" t="str">
        <f t="shared" si="153"/>
        <v>NC</v>
      </c>
    </row>
    <row r="1463" spans="2:72" x14ac:dyDescent="0.2">
      <c r="B1463" s="93" t="str">
        <f>IFERROR(VLOOKUP(TABLA!$F1463,BLIOTECAS!$C$1:$E$26,2,FALSE),"")</f>
        <v/>
      </c>
      <c r="C1463" s="93" t="str">
        <f>IFERROR(VLOOKUP(TABLA!F1463,BLIOTECAS!$C$1:$E$26,3,FALSE),"")</f>
        <v/>
      </c>
      <c r="BF1463">
        <f t="shared" si="156"/>
        <v>0</v>
      </c>
      <c r="BG1463">
        <f t="shared" si="155"/>
        <v>0</v>
      </c>
      <c r="BH1463">
        <f t="shared" si="155"/>
        <v>0</v>
      </c>
      <c r="BI1463">
        <f t="shared" si="155"/>
        <v>0</v>
      </c>
      <c r="BJ1463">
        <f t="shared" si="155"/>
        <v>0</v>
      </c>
      <c r="BK1463">
        <f t="shared" si="155"/>
        <v>0</v>
      </c>
      <c r="BL1463">
        <f t="shared" ref="BL1463:BL1526" si="159">IF(IFERROR(FIND(BL$2,$AO1463,1),0)&lt;&gt;0,1,0)</f>
        <v>0</v>
      </c>
      <c r="BM1463">
        <f t="shared" si="157"/>
        <v>0</v>
      </c>
      <c r="BN1463">
        <f t="shared" si="157"/>
        <v>0</v>
      </c>
      <c r="BO1463">
        <f t="shared" si="157"/>
        <v>0</v>
      </c>
      <c r="BP1463">
        <f t="shared" si="157"/>
        <v>0</v>
      </c>
      <c r="BQ1463">
        <f t="shared" si="158"/>
        <v>0</v>
      </c>
      <c r="BR1463">
        <f t="shared" si="157"/>
        <v>0</v>
      </c>
      <c r="BS1463">
        <f t="shared" si="157"/>
        <v>0</v>
      </c>
      <c r="BT1463" s="256" t="str">
        <f t="shared" si="153"/>
        <v>NC</v>
      </c>
    </row>
    <row r="1464" spans="2:72" x14ac:dyDescent="0.2">
      <c r="B1464" s="93" t="str">
        <f>IFERROR(VLOOKUP(TABLA!$F1464,BLIOTECAS!$C$1:$E$26,2,FALSE),"")</f>
        <v/>
      </c>
      <c r="C1464" s="93" t="str">
        <f>IFERROR(VLOOKUP(TABLA!F1464,BLIOTECAS!$C$1:$E$26,3,FALSE),"")</f>
        <v/>
      </c>
      <c r="BF1464">
        <f t="shared" si="156"/>
        <v>0</v>
      </c>
      <c r="BG1464">
        <f t="shared" si="155"/>
        <v>0</v>
      </c>
      <c r="BH1464">
        <f t="shared" si="155"/>
        <v>0</v>
      </c>
      <c r="BI1464">
        <f t="shared" si="155"/>
        <v>0</v>
      </c>
      <c r="BJ1464">
        <f t="shared" si="155"/>
        <v>0</v>
      </c>
      <c r="BK1464">
        <f t="shared" si="155"/>
        <v>0</v>
      </c>
      <c r="BL1464">
        <f t="shared" si="159"/>
        <v>0</v>
      </c>
      <c r="BM1464">
        <f t="shared" si="157"/>
        <v>0</v>
      </c>
      <c r="BN1464">
        <f t="shared" si="157"/>
        <v>0</v>
      </c>
      <c r="BO1464">
        <f t="shared" si="157"/>
        <v>0</v>
      </c>
      <c r="BP1464">
        <f t="shared" si="157"/>
        <v>0</v>
      </c>
      <c r="BQ1464">
        <f t="shared" si="158"/>
        <v>0</v>
      </c>
      <c r="BR1464">
        <f t="shared" si="157"/>
        <v>0</v>
      </c>
      <c r="BS1464">
        <f t="shared" si="157"/>
        <v>0</v>
      </c>
      <c r="BT1464" s="256" t="str">
        <f t="shared" si="153"/>
        <v>NC</v>
      </c>
    </row>
    <row r="1465" spans="2:72" x14ac:dyDescent="0.2">
      <c r="B1465" s="93" t="str">
        <f>IFERROR(VLOOKUP(TABLA!$F1465,BLIOTECAS!$C$1:$E$26,2,FALSE),"")</f>
        <v/>
      </c>
      <c r="C1465" s="93" t="str">
        <f>IFERROR(VLOOKUP(TABLA!F1465,BLIOTECAS!$C$1:$E$26,3,FALSE),"")</f>
        <v/>
      </c>
      <c r="BF1465">
        <f t="shared" si="156"/>
        <v>0</v>
      </c>
      <c r="BG1465">
        <f t="shared" si="155"/>
        <v>0</v>
      </c>
      <c r="BH1465">
        <f t="shared" si="155"/>
        <v>0</v>
      </c>
      <c r="BI1465">
        <f t="shared" si="155"/>
        <v>0</v>
      </c>
      <c r="BJ1465">
        <f t="shared" si="155"/>
        <v>0</v>
      </c>
      <c r="BK1465">
        <f t="shared" si="155"/>
        <v>0</v>
      </c>
      <c r="BL1465">
        <f t="shared" si="159"/>
        <v>0</v>
      </c>
      <c r="BM1465">
        <f t="shared" si="157"/>
        <v>0</v>
      </c>
      <c r="BN1465">
        <f t="shared" si="157"/>
        <v>0</v>
      </c>
      <c r="BO1465">
        <f t="shared" si="157"/>
        <v>0</v>
      </c>
      <c r="BP1465">
        <f t="shared" si="157"/>
        <v>0</v>
      </c>
      <c r="BQ1465">
        <f t="shared" si="158"/>
        <v>0</v>
      </c>
      <c r="BR1465">
        <f t="shared" si="157"/>
        <v>0</v>
      </c>
      <c r="BS1465">
        <f t="shared" si="157"/>
        <v>0</v>
      </c>
      <c r="BT1465" s="256" t="str">
        <f t="shared" si="153"/>
        <v>NC</v>
      </c>
    </row>
    <row r="1466" spans="2:72" x14ac:dyDescent="0.2">
      <c r="B1466" s="93" t="str">
        <f>IFERROR(VLOOKUP(TABLA!$F1466,BLIOTECAS!$C$1:$E$26,2,FALSE),"")</f>
        <v/>
      </c>
      <c r="C1466" s="93" t="str">
        <f>IFERROR(VLOOKUP(TABLA!F1466,BLIOTECAS!$C$1:$E$26,3,FALSE),"")</f>
        <v/>
      </c>
      <c r="BF1466">
        <f t="shared" si="156"/>
        <v>0</v>
      </c>
      <c r="BG1466">
        <f t="shared" si="155"/>
        <v>0</v>
      </c>
      <c r="BH1466">
        <f t="shared" si="155"/>
        <v>0</v>
      </c>
      <c r="BI1466">
        <f t="shared" si="155"/>
        <v>0</v>
      </c>
      <c r="BJ1466">
        <f t="shared" si="155"/>
        <v>0</v>
      </c>
      <c r="BK1466">
        <f t="shared" si="155"/>
        <v>0</v>
      </c>
      <c r="BL1466">
        <f t="shared" si="159"/>
        <v>0</v>
      </c>
      <c r="BM1466">
        <f t="shared" si="157"/>
        <v>0</v>
      </c>
      <c r="BN1466">
        <f t="shared" si="157"/>
        <v>0</v>
      </c>
      <c r="BO1466">
        <f t="shared" si="157"/>
        <v>0</v>
      </c>
      <c r="BP1466">
        <f t="shared" si="157"/>
        <v>0</v>
      </c>
      <c r="BQ1466">
        <f t="shared" si="158"/>
        <v>0</v>
      </c>
      <c r="BR1466">
        <f t="shared" si="157"/>
        <v>0</v>
      </c>
      <c r="BS1466">
        <f t="shared" si="157"/>
        <v>0</v>
      </c>
      <c r="BT1466" s="256" t="str">
        <f t="shared" si="153"/>
        <v>NC</v>
      </c>
    </row>
    <row r="1467" spans="2:72" x14ac:dyDescent="0.2">
      <c r="B1467" s="93" t="str">
        <f>IFERROR(VLOOKUP(TABLA!$F1467,BLIOTECAS!$C$1:$E$26,2,FALSE),"")</f>
        <v/>
      </c>
      <c r="C1467" s="93" t="str">
        <f>IFERROR(VLOOKUP(TABLA!F1467,BLIOTECAS!$C$1:$E$26,3,FALSE),"")</f>
        <v/>
      </c>
      <c r="BF1467">
        <f t="shared" si="156"/>
        <v>0</v>
      </c>
      <c r="BG1467">
        <f t="shared" si="155"/>
        <v>0</v>
      </c>
      <c r="BH1467">
        <f t="shared" si="155"/>
        <v>0</v>
      </c>
      <c r="BI1467">
        <f t="shared" si="155"/>
        <v>0</v>
      </c>
      <c r="BJ1467">
        <f t="shared" si="155"/>
        <v>0</v>
      </c>
      <c r="BK1467">
        <f t="shared" si="155"/>
        <v>0</v>
      </c>
      <c r="BL1467">
        <f t="shared" si="159"/>
        <v>0</v>
      </c>
      <c r="BM1467">
        <f t="shared" si="157"/>
        <v>0</v>
      </c>
      <c r="BN1467">
        <f t="shared" si="157"/>
        <v>0</v>
      </c>
      <c r="BO1467">
        <f t="shared" si="157"/>
        <v>0</v>
      </c>
      <c r="BP1467">
        <f t="shared" si="157"/>
        <v>0</v>
      </c>
      <c r="BQ1467">
        <f t="shared" si="158"/>
        <v>0</v>
      </c>
      <c r="BR1467">
        <f t="shared" si="157"/>
        <v>0</v>
      </c>
      <c r="BS1467">
        <f t="shared" si="157"/>
        <v>0</v>
      </c>
      <c r="BT1467" s="256" t="str">
        <f t="shared" si="153"/>
        <v>NC</v>
      </c>
    </row>
    <row r="1468" spans="2:72" x14ac:dyDescent="0.2">
      <c r="B1468" s="93" t="str">
        <f>IFERROR(VLOOKUP(TABLA!$F1468,BLIOTECAS!$C$1:$E$26,2,FALSE),"")</f>
        <v/>
      </c>
      <c r="C1468" s="93" t="str">
        <f>IFERROR(VLOOKUP(TABLA!F1468,BLIOTECAS!$C$1:$E$26,3,FALSE),"")</f>
        <v/>
      </c>
      <c r="BF1468">
        <f t="shared" si="156"/>
        <v>0</v>
      </c>
      <c r="BG1468">
        <f t="shared" si="155"/>
        <v>0</v>
      </c>
      <c r="BH1468">
        <f t="shared" si="155"/>
        <v>0</v>
      </c>
      <c r="BI1468">
        <f t="shared" si="155"/>
        <v>0</v>
      </c>
      <c r="BJ1468">
        <f t="shared" si="155"/>
        <v>0</v>
      </c>
      <c r="BK1468">
        <f t="shared" si="155"/>
        <v>0</v>
      </c>
      <c r="BL1468">
        <f t="shared" si="159"/>
        <v>0</v>
      </c>
      <c r="BM1468">
        <f t="shared" si="157"/>
        <v>0</v>
      </c>
      <c r="BN1468">
        <f t="shared" si="157"/>
        <v>0</v>
      </c>
      <c r="BO1468">
        <f t="shared" si="157"/>
        <v>0</v>
      </c>
      <c r="BP1468">
        <f t="shared" si="157"/>
        <v>0</v>
      </c>
      <c r="BQ1468">
        <f t="shared" si="158"/>
        <v>0</v>
      </c>
      <c r="BR1468">
        <f t="shared" si="157"/>
        <v>0</v>
      </c>
      <c r="BS1468">
        <f t="shared" si="157"/>
        <v>0</v>
      </c>
      <c r="BT1468" s="256" t="str">
        <f t="shared" si="153"/>
        <v>NC</v>
      </c>
    </row>
    <row r="1469" spans="2:72" x14ac:dyDescent="0.2">
      <c r="B1469" s="93" t="str">
        <f>IFERROR(VLOOKUP(TABLA!$F1469,BLIOTECAS!$C$1:$E$26,2,FALSE),"")</f>
        <v/>
      </c>
      <c r="C1469" s="93" t="str">
        <f>IFERROR(VLOOKUP(TABLA!F1469,BLIOTECAS!$C$1:$E$26,3,FALSE),"")</f>
        <v/>
      </c>
      <c r="BF1469">
        <f t="shared" si="156"/>
        <v>0</v>
      </c>
      <c r="BG1469">
        <f t="shared" si="155"/>
        <v>0</v>
      </c>
      <c r="BH1469">
        <f t="shared" si="155"/>
        <v>0</v>
      </c>
      <c r="BI1469">
        <f t="shared" si="155"/>
        <v>0</v>
      </c>
      <c r="BJ1469">
        <f t="shared" si="155"/>
        <v>0</v>
      </c>
      <c r="BK1469">
        <f t="shared" si="155"/>
        <v>0</v>
      </c>
      <c r="BL1469">
        <f t="shared" si="159"/>
        <v>0</v>
      </c>
      <c r="BM1469">
        <f t="shared" si="157"/>
        <v>0</v>
      </c>
      <c r="BN1469">
        <f t="shared" si="157"/>
        <v>0</v>
      </c>
      <c r="BO1469">
        <f t="shared" si="157"/>
        <v>0</v>
      </c>
      <c r="BP1469">
        <f t="shared" si="157"/>
        <v>0</v>
      </c>
      <c r="BQ1469">
        <f t="shared" si="158"/>
        <v>0</v>
      </c>
      <c r="BR1469">
        <f t="shared" si="157"/>
        <v>0</v>
      </c>
      <c r="BS1469">
        <f t="shared" si="157"/>
        <v>0</v>
      </c>
      <c r="BT1469" s="256" t="str">
        <f t="shared" si="153"/>
        <v>NC</v>
      </c>
    </row>
    <row r="1470" spans="2:72" x14ac:dyDescent="0.2">
      <c r="B1470" s="93" t="str">
        <f>IFERROR(VLOOKUP(TABLA!$F1470,BLIOTECAS!$C$1:$E$26,2,FALSE),"")</f>
        <v/>
      </c>
      <c r="C1470" s="93" t="str">
        <f>IFERROR(VLOOKUP(TABLA!F1470,BLIOTECAS!$C$1:$E$26,3,FALSE),"")</f>
        <v/>
      </c>
      <c r="BF1470">
        <f t="shared" si="156"/>
        <v>0</v>
      </c>
      <c r="BG1470">
        <f t="shared" si="155"/>
        <v>0</v>
      </c>
      <c r="BH1470">
        <f t="shared" si="155"/>
        <v>0</v>
      </c>
      <c r="BI1470">
        <f t="shared" si="155"/>
        <v>0</v>
      </c>
      <c r="BJ1470">
        <f t="shared" si="155"/>
        <v>0</v>
      </c>
      <c r="BK1470">
        <f t="shared" si="155"/>
        <v>0</v>
      </c>
      <c r="BL1470">
        <f t="shared" si="159"/>
        <v>0</v>
      </c>
      <c r="BM1470">
        <f t="shared" si="157"/>
        <v>0</v>
      </c>
      <c r="BN1470">
        <f t="shared" si="157"/>
        <v>0</v>
      </c>
      <c r="BO1470">
        <f t="shared" si="157"/>
        <v>0</v>
      </c>
      <c r="BP1470">
        <f t="shared" si="157"/>
        <v>0</v>
      </c>
      <c r="BQ1470">
        <f t="shared" si="158"/>
        <v>0</v>
      </c>
      <c r="BR1470">
        <f t="shared" si="157"/>
        <v>0</v>
      </c>
      <c r="BS1470">
        <f t="shared" si="157"/>
        <v>0</v>
      </c>
      <c r="BT1470" s="256" t="str">
        <f t="shared" si="153"/>
        <v>NC</v>
      </c>
    </row>
    <row r="1471" spans="2:72" x14ac:dyDescent="0.2">
      <c r="B1471" s="93" t="str">
        <f>IFERROR(VLOOKUP(TABLA!$F1471,BLIOTECAS!$C$1:$E$26,2,FALSE),"")</f>
        <v/>
      </c>
      <c r="C1471" s="93" t="str">
        <f>IFERROR(VLOOKUP(TABLA!F1471,BLIOTECAS!$C$1:$E$26,3,FALSE),"")</f>
        <v/>
      </c>
      <c r="BF1471">
        <f t="shared" si="156"/>
        <v>0</v>
      </c>
      <c r="BG1471">
        <f t="shared" si="155"/>
        <v>0</v>
      </c>
      <c r="BH1471">
        <f t="shared" si="155"/>
        <v>0</v>
      </c>
      <c r="BI1471">
        <f t="shared" si="155"/>
        <v>0</v>
      </c>
      <c r="BJ1471">
        <f t="shared" si="155"/>
        <v>0</v>
      </c>
      <c r="BK1471">
        <f t="shared" si="155"/>
        <v>0</v>
      </c>
      <c r="BL1471">
        <f t="shared" si="159"/>
        <v>0</v>
      </c>
      <c r="BM1471">
        <f t="shared" si="157"/>
        <v>0</v>
      </c>
      <c r="BN1471">
        <f t="shared" si="157"/>
        <v>0</v>
      </c>
      <c r="BO1471">
        <f t="shared" si="157"/>
        <v>0</v>
      </c>
      <c r="BP1471">
        <f t="shared" si="157"/>
        <v>0</v>
      </c>
      <c r="BQ1471">
        <f t="shared" si="158"/>
        <v>0</v>
      </c>
      <c r="BR1471">
        <f t="shared" si="157"/>
        <v>0</v>
      </c>
      <c r="BS1471">
        <f t="shared" si="157"/>
        <v>0</v>
      </c>
      <c r="BT1471" s="256" t="str">
        <f t="shared" si="153"/>
        <v>NC</v>
      </c>
    </row>
    <row r="1472" spans="2:72" x14ac:dyDescent="0.2">
      <c r="B1472" s="93" t="str">
        <f>IFERROR(VLOOKUP(TABLA!$F1472,BLIOTECAS!$C$1:$E$26,2,FALSE),"")</f>
        <v/>
      </c>
      <c r="C1472" s="93" t="str">
        <f>IFERROR(VLOOKUP(TABLA!F1472,BLIOTECAS!$C$1:$E$26,3,FALSE),"")</f>
        <v/>
      </c>
      <c r="BF1472">
        <f t="shared" si="156"/>
        <v>0</v>
      </c>
      <c r="BG1472">
        <f t="shared" si="155"/>
        <v>0</v>
      </c>
      <c r="BH1472">
        <f t="shared" si="155"/>
        <v>0</v>
      </c>
      <c r="BI1472">
        <f t="shared" si="155"/>
        <v>0</v>
      </c>
      <c r="BJ1472">
        <f t="shared" si="155"/>
        <v>0</v>
      </c>
      <c r="BK1472">
        <f t="shared" si="155"/>
        <v>0</v>
      </c>
      <c r="BL1472">
        <f t="shared" si="159"/>
        <v>0</v>
      </c>
      <c r="BM1472">
        <f t="shared" si="157"/>
        <v>0</v>
      </c>
      <c r="BN1472">
        <f t="shared" si="157"/>
        <v>0</v>
      </c>
      <c r="BO1472">
        <f t="shared" si="157"/>
        <v>0</v>
      </c>
      <c r="BP1472">
        <f t="shared" si="157"/>
        <v>0</v>
      </c>
      <c r="BQ1472">
        <f t="shared" si="158"/>
        <v>0</v>
      </c>
      <c r="BR1472">
        <f t="shared" si="157"/>
        <v>0</v>
      </c>
      <c r="BS1472">
        <f t="shared" si="157"/>
        <v>0</v>
      </c>
      <c r="BT1472" s="256" t="str">
        <f t="shared" si="153"/>
        <v>NC</v>
      </c>
    </row>
    <row r="1473" spans="2:72" x14ac:dyDescent="0.2">
      <c r="B1473" s="93" t="str">
        <f>IFERROR(VLOOKUP(TABLA!$F1473,BLIOTECAS!$C$1:$E$26,2,FALSE),"")</f>
        <v/>
      </c>
      <c r="C1473" s="93" t="str">
        <f>IFERROR(VLOOKUP(TABLA!F1473,BLIOTECAS!$C$1:$E$26,3,FALSE),"")</f>
        <v/>
      </c>
      <c r="BF1473">
        <f t="shared" si="156"/>
        <v>0</v>
      </c>
      <c r="BG1473">
        <f t="shared" si="155"/>
        <v>0</v>
      </c>
      <c r="BH1473">
        <f t="shared" si="155"/>
        <v>0</v>
      </c>
      <c r="BI1473">
        <f t="shared" si="155"/>
        <v>0</v>
      </c>
      <c r="BJ1473">
        <f t="shared" si="155"/>
        <v>0</v>
      </c>
      <c r="BK1473">
        <f t="shared" si="155"/>
        <v>0</v>
      </c>
      <c r="BL1473">
        <f t="shared" si="159"/>
        <v>0</v>
      </c>
      <c r="BM1473">
        <f t="shared" si="157"/>
        <v>0</v>
      </c>
      <c r="BN1473">
        <f t="shared" si="157"/>
        <v>0</v>
      </c>
      <c r="BO1473">
        <f t="shared" si="157"/>
        <v>0</v>
      </c>
      <c r="BP1473">
        <f t="shared" si="157"/>
        <v>0</v>
      </c>
      <c r="BQ1473">
        <f t="shared" si="158"/>
        <v>0</v>
      </c>
      <c r="BR1473">
        <f t="shared" si="157"/>
        <v>0</v>
      </c>
      <c r="BS1473">
        <f t="shared" si="157"/>
        <v>0</v>
      </c>
      <c r="BT1473" s="256" t="str">
        <f t="shared" si="153"/>
        <v>NC</v>
      </c>
    </row>
    <row r="1474" spans="2:72" x14ac:dyDescent="0.2">
      <c r="B1474" s="93" t="str">
        <f>IFERROR(VLOOKUP(TABLA!$F1474,BLIOTECAS!$C$1:$E$26,2,FALSE),"")</f>
        <v/>
      </c>
      <c r="C1474" s="93" t="str">
        <f>IFERROR(VLOOKUP(TABLA!F1474,BLIOTECAS!$C$1:$E$26,3,FALSE),"")</f>
        <v/>
      </c>
      <c r="BF1474">
        <f t="shared" si="156"/>
        <v>0</v>
      </c>
      <c r="BG1474">
        <f t="shared" si="155"/>
        <v>0</v>
      </c>
      <c r="BH1474">
        <f t="shared" si="155"/>
        <v>0</v>
      </c>
      <c r="BI1474">
        <f t="shared" si="155"/>
        <v>0</v>
      </c>
      <c r="BJ1474">
        <f t="shared" si="155"/>
        <v>0</v>
      </c>
      <c r="BK1474">
        <f t="shared" si="155"/>
        <v>0</v>
      </c>
      <c r="BL1474">
        <f t="shared" si="159"/>
        <v>0</v>
      </c>
      <c r="BM1474">
        <f t="shared" si="157"/>
        <v>0</v>
      </c>
      <c r="BN1474">
        <f t="shared" si="157"/>
        <v>0</v>
      </c>
      <c r="BO1474">
        <f t="shared" si="157"/>
        <v>0</v>
      </c>
      <c r="BP1474">
        <f t="shared" si="157"/>
        <v>0</v>
      </c>
      <c r="BQ1474">
        <f t="shared" si="158"/>
        <v>0</v>
      </c>
      <c r="BR1474">
        <f t="shared" si="157"/>
        <v>0</v>
      </c>
      <c r="BS1474">
        <f t="shared" si="157"/>
        <v>0</v>
      </c>
      <c r="BT1474" s="256" t="str">
        <f t="shared" si="153"/>
        <v>NC</v>
      </c>
    </row>
    <row r="1475" spans="2:72" x14ac:dyDescent="0.2">
      <c r="B1475" s="93" t="str">
        <f>IFERROR(VLOOKUP(TABLA!$F1475,BLIOTECAS!$C$1:$E$26,2,FALSE),"")</f>
        <v/>
      </c>
      <c r="C1475" s="93" t="str">
        <f>IFERROR(VLOOKUP(TABLA!F1475,BLIOTECAS!$C$1:$E$26,3,FALSE),"")</f>
        <v/>
      </c>
      <c r="BF1475">
        <f t="shared" si="156"/>
        <v>0</v>
      </c>
      <c r="BG1475">
        <f t="shared" si="155"/>
        <v>0</v>
      </c>
      <c r="BH1475">
        <f t="shared" si="155"/>
        <v>0</v>
      </c>
      <c r="BI1475">
        <f t="shared" si="155"/>
        <v>0</v>
      </c>
      <c r="BJ1475">
        <f t="shared" si="155"/>
        <v>0</v>
      </c>
      <c r="BK1475">
        <f t="shared" si="155"/>
        <v>0</v>
      </c>
      <c r="BL1475">
        <f t="shared" si="159"/>
        <v>0</v>
      </c>
      <c r="BM1475">
        <f t="shared" si="157"/>
        <v>0</v>
      </c>
      <c r="BN1475">
        <f t="shared" si="157"/>
        <v>0</v>
      </c>
      <c r="BO1475">
        <f t="shared" si="157"/>
        <v>0</v>
      </c>
      <c r="BP1475">
        <f t="shared" si="157"/>
        <v>0</v>
      </c>
      <c r="BQ1475">
        <f t="shared" si="158"/>
        <v>0</v>
      </c>
      <c r="BR1475">
        <f t="shared" si="157"/>
        <v>0</v>
      </c>
      <c r="BS1475">
        <f t="shared" si="157"/>
        <v>0</v>
      </c>
      <c r="BT1475" s="256" t="str">
        <f t="shared" si="153"/>
        <v>NC</v>
      </c>
    </row>
    <row r="1476" spans="2:72" x14ac:dyDescent="0.2">
      <c r="B1476" s="93" t="str">
        <f>IFERROR(VLOOKUP(TABLA!$F1476,BLIOTECAS!$C$1:$E$26,2,FALSE),"")</f>
        <v/>
      </c>
      <c r="C1476" s="93" t="str">
        <f>IFERROR(VLOOKUP(TABLA!F1476,BLIOTECAS!$C$1:$E$26,3,FALSE),"")</f>
        <v/>
      </c>
      <c r="BF1476">
        <f t="shared" si="156"/>
        <v>0</v>
      </c>
      <c r="BG1476">
        <f t="shared" si="155"/>
        <v>0</v>
      </c>
      <c r="BH1476">
        <f t="shared" si="155"/>
        <v>0</v>
      </c>
      <c r="BI1476">
        <f t="shared" si="155"/>
        <v>0</v>
      </c>
      <c r="BJ1476">
        <f t="shared" si="155"/>
        <v>0</v>
      </c>
      <c r="BK1476">
        <f t="shared" si="155"/>
        <v>0</v>
      </c>
      <c r="BL1476">
        <f t="shared" si="159"/>
        <v>0</v>
      </c>
      <c r="BM1476">
        <f t="shared" si="157"/>
        <v>0</v>
      </c>
      <c r="BN1476">
        <f t="shared" si="157"/>
        <v>0</v>
      </c>
      <c r="BO1476">
        <f t="shared" si="157"/>
        <v>0</v>
      </c>
      <c r="BP1476">
        <f t="shared" si="157"/>
        <v>0</v>
      </c>
      <c r="BQ1476">
        <f t="shared" si="158"/>
        <v>0</v>
      </c>
      <c r="BR1476">
        <f t="shared" si="157"/>
        <v>0</v>
      </c>
      <c r="BS1476">
        <f t="shared" si="157"/>
        <v>0</v>
      </c>
      <c r="BT1476" s="256" t="str">
        <f t="shared" si="153"/>
        <v>NC</v>
      </c>
    </row>
    <row r="1477" spans="2:72" x14ac:dyDescent="0.2">
      <c r="B1477" s="93" t="str">
        <f>IFERROR(VLOOKUP(TABLA!$F1477,BLIOTECAS!$C$1:$E$26,2,FALSE),"")</f>
        <v/>
      </c>
      <c r="C1477" s="93" t="str">
        <f>IFERROR(VLOOKUP(TABLA!F1477,BLIOTECAS!$C$1:$E$26,3,FALSE),"")</f>
        <v/>
      </c>
      <c r="BF1477">
        <f t="shared" si="156"/>
        <v>0</v>
      </c>
      <c r="BG1477">
        <f t="shared" si="155"/>
        <v>0</v>
      </c>
      <c r="BH1477">
        <f t="shared" si="155"/>
        <v>0</v>
      </c>
      <c r="BI1477">
        <f t="shared" si="155"/>
        <v>0</v>
      </c>
      <c r="BJ1477">
        <f t="shared" si="155"/>
        <v>0</v>
      </c>
      <c r="BK1477">
        <f t="shared" si="155"/>
        <v>0</v>
      </c>
      <c r="BL1477">
        <f t="shared" si="159"/>
        <v>0</v>
      </c>
      <c r="BM1477">
        <f t="shared" si="157"/>
        <v>0</v>
      </c>
      <c r="BN1477">
        <f t="shared" si="157"/>
        <v>0</v>
      </c>
      <c r="BO1477">
        <f t="shared" si="157"/>
        <v>0</v>
      </c>
      <c r="BP1477">
        <f t="shared" si="157"/>
        <v>0</v>
      </c>
      <c r="BQ1477">
        <f t="shared" si="158"/>
        <v>0</v>
      </c>
      <c r="BR1477">
        <f t="shared" si="157"/>
        <v>0</v>
      </c>
      <c r="BS1477">
        <f t="shared" si="157"/>
        <v>0</v>
      </c>
      <c r="BT1477" s="256" t="str">
        <f t="shared" ref="BT1477:BT1540" si="160">IFERROR(VALUE(LEFT(BC1477,1)),"NC")</f>
        <v>NC</v>
      </c>
    </row>
    <row r="1478" spans="2:72" x14ac:dyDescent="0.2">
      <c r="B1478" s="93" t="str">
        <f>IFERROR(VLOOKUP(TABLA!$F1478,BLIOTECAS!$C$1:$E$26,2,FALSE),"")</f>
        <v/>
      </c>
      <c r="C1478" s="93" t="str">
        <f>IFERROR(VLOOKUP(TABLA!F1478,BLIOTECAS!$C$1:$E$26,3,FALSE),"")</f>
        <v/>
      </c>
      <c r="BF1478">
        <f t="shared" si="156"/>
        <v>0</v>
      </c>
      <c r="BG1478">
        <f t="shared" si="155"/>
        <v>0</v>
      </c>
      <c r="BH1478">
        <f t="shared" si="155"/>
        <v>0</v>
      </c>
      <c r="BI1478">
        <f t="shared" si="155"/>
        <v>0</v>
      </c>
      <c r="BJ1478">
        <f t="shared" si="155"/>
        <v>0</v>
      </c>
      <c r="BK1478">
        <f t="shared" si="155"/>
        <v>0</v>
      </c>
      <c r="BL1478">
        <f t="shared" si="159"/>
        <v>0</v>
      </c>
      <c r="BM1478">
        <f t="shared" si="157"/>
        <v>0</v>
      </c>
      <c r="BN1478">
        <f t="shared" si="157"/>
        <v>0</v>
      </c>
      <c r="BO1478">
        <f t="shared" si="157"/>
        <v>0</v>
      </c>
      <c r="BP1478">
        <f t="shared" si="157"/>
        <v>0</v>
      </c>
      <c r="BQ1478">
        <f t="shared" si="158"/>
        <v>0</v>
      </c>
      <c r="BR1478">
        <f t="shared" si="157"/>
        <v>0</v>
      </c>
      <c r="BS1478">
        <f t="shared" si="157"/>
        <v>0</v>
      </c>
      <c r="BT1478" s="256" t="str">
        <f t="shared" si="160"/>
        <v>NC</v>
      </c>
    </row>
    <row r="1479" spans="2:72" x14ac:dyDescent="0.2">
      <c r="B1479" s="93" t="str">
        <f>IFERROR(VLOOKUP(TABLA!$F1479,BLIOTECAS!$C$1:$E$26,2,FALSE),"")</f>
        <v/>
      </c>
      <c r="C1479" s="93" t="str">
        <f>IFERROR(VLOOKUP(TABLA!F1479,BLIOTECAS!$C$1:$E$26,3,FALSE),"")</f>
        <v/>
      </c>
      <c r="BF1479">
        <f t="shared" si="156"/>
        <v>0</v>
      </c>
      <c r="BG1479">
        <f t="shared" si="155"/>
        <v>0</v>
      </c>
      <c r="BH1479">
        <f t="shared" si="155"/>
        <v>0</v>
      </c>
      <c r="BI1479">
        <f t="shared" si="155"/>
        <v>0</v>
      </c>
      <c r="BJ1479">
        <f t="shared" si="155"/>
        <v>0</v>
      </c>
      <c r="BK1479">
        <f t="shared" si="155"/>
        <v>0</v>
      </c>
      <c r="BL1479">
        <f t="shared" si="159"/>
        <v>0</v>
      </c>
      <c r="BM1479">
        <f t="shared" si="157"/>
        <v>0</v>
      </c>
      <c r="BN1479">
        <f t="shared" si="157"/>
        <v>0</v>
      </c>
      <c r="BO1479">
        <f t="shared" si="157"/>
        <v>0</v>
      </c>
      <c r="BP1479">
        <f t="shared" si="157"/>
        <v>0</v>
      </c>
      <c r="BQ1479">
        <f t="shared" si="158"/>
        <v>0</v>
      </c>
      <c r="BR1479">
        <f t="shared" si="157"/>
        <v>0</v>
      </c>
      <c r="BS1479">
        <f t="shared" si="157"/>
        <v>0</v>
      </c>
      <c r="BT1479" s="256" t="str">
        <f t="shared" si="160"/>
        <v>NC</v>
      </c>
    </row>
    <row r="1480" spans="2:72" x14ac:dyDescent="0.2">
      <c r="B1480" s="93" t="str">
        <f>IFERROR(VLOOKUP(TABLA!$F1480,BLIOTECAS!$C$1:$E$26,2,FALSE),"")</f>
        <v/>
      </c>
      <c r="C1480" s="93" t="str">
        <f>IFERROR(VLOOKUP(TABLA!F1480,BLIOTECAS!$C$1:$E$26,3,FALSE),"")</f>
        <v/>
      </c>
      <c r="BF1480">
        <f t="shared" si="156"/>
        <v>0</v>
      </c>
      <c r="BG1480">
        <f t="shared" si="155"/>
        <v>0</v>
      </c>
      <c r="BH1480">
        <f t="shared" si="155"/>
        <v>0</v>
      </c>
      <c r="BI1480">
        <f t="shared" si="155"/>
        <v>0</v>
      </c>
      <c r="BJ1480">
        <f t="shared" si="155"/>
        <v>0</v>
      </c>
      <c r="BK1480">
        <f t="shared" si="155"/>
        <v>0</v>
      </c>
      <c r="BL1480">
        <f t="shared" si="159"/>
        <v>0</v>
      </c>
      <c r="BM1480">
        <f t="shared" si="157"/>
        <v>0</v>
      </c>
      <c r="BN1480">
        <f t="shared" si="157"/>
        <v>0</v>
      </c>
      <c r="BO1480">
        <f t="shared" si="157"/>
        <v>0</v>
      </c>
      <c r="BP1480">
        <f t="shared" si="157"/>
        <v>0</v>
      </c>
      <c r="BQ1480">
        <f t="shared" si="158"/>
        <v>0</v>
      </c>
      <c r="BR1480">
        <f t="shared" si="157"/>
        <v>0</v>
      </c>
      <c r="BS1480">
        <f t="shared" si="157"/>
        <v>0</v>
      </c>
      <c r="BT1480" s="256" t="str">
        <f t="shared" si="160"/>
        <v>NC</v>
      </c>
    </row>
    <row r="1481" spans="2:72" x14ac:dyDescent="0.2">
      <c r="B1481" s="93" t="str">
        <f>IFERROR(VLOOKUP(TABLA!$F1481,BLIOTECAS!$C$1:$E$26,2,FALSE),"")</f>
        <v/>
      </c>
      <c r="C1481" s="93" t="str">
        <f>IFERROR(VLOOKUP(TABLA!F1481,BLIOTECAS!$C$1:$E$26,3,FALSE),"")</f>
        <v/>
      </c>
      <c r="BF1481">
        <f t="shared" si="156"/>
        <v>0</v>
      </c>
      <c r="BG1481">
        <f t="shared" si="155"/>
        <v>0</v>
      </c>
      <c r="BH1481">
        <f t="shared" si="155"/>
        <v>0</v>
      </c>
      <c r="BI1481">
        <f t="shared" si="155"/>
        <v>0</v>
      </c>
      <c r="BJ1481">
        <f t="shared" si="155"/>
        <v>0</v>
      </c>
      <c r="BK1481">
        <f t="shared" si="155"/>
        <v>0</v>
      </c>
      <c r="BL1481">
        <f t="shared" si="159"/>
        <v>0</v>
      </c>
      <c r="BM1481">
        <f t="shared" si="157"/>
        <v>0</v>
      </c>
      <c r="BN1481">
        <f t="shared" si="157"/>
        <v>0</v>
      </c>
      <c r="BO1481">
        <f t="shared" si="157"/>
        <v>0</v>
      </c>
      <c r="BP1481">
        <f t="shared" si="157"/>
        <v>0</v>
      </c>
      <c r="BQ1481">
        <f t="shared" si="158"/>
        <v>0</v>
      </c>
      <c r="BR1481">
        <f t="shared" si="157"/>
        <v>0</v>
      </c>
      <c r="BS1481">
        <f t="shared" si="157"/>
        <v>0</v>
      </c>
      <c r="BT1481" s="256" t="str">
        <f t="shared" si="160"/>
        <v>NC</v>
      </c>
    </row>
    <row r="1482" spans="2:72" x14ac:dyDescent="0.2">
      <c r="B1482" s="93" t="str">
        <f>IFERROR(VLOOKUP(TABLA!$F1482,BLIOTECAS!$C$1:$E$26,2,FALSE),"")</f>
        <v/>
      </c>
      <c r="C1482" s="93" t="str">
        <f>IFERROR(VLOOKUP(TABLA!F1482,BLIOTECAS!$C$1:$E$26,3,FALSE),"")</f>
        <v/>
      </c>
      <c r="BF1482">
        <f t="shared" si="156"/>
        <v>0</v>
      </c>
      <c r="BG1482">
        <f t="shared" si="155"/>
        <v>0</v>
      </c>
      <c r="BH1482">
        <f t="shared" si="155"/>
        <v>0</v>
      </c>
      <c r="BI1482">
        <f t="shared" si="155"/>
        <v>0</v>
      </c>
      <c r="BJ1482">
        <f t="shared" si="155"/>
        <v>0</v>
      </c>
      <c r="BK1482">
        <f t="shared" si="155"/>
        <v>0</v>
      </c>
      <c r="BL1482">
        <f t="shared" si="159"/>
        <v>0</v>
      </c>
      <c r="BM1482">
        <f t="shared" si="157"/>
        <v>0</v>
      </c>
      <c r="BN1482">
        <f t="shared" si="157"/>
        <v>0</v>
      </c>
      <c r="BO1482">
        <f t="shared" si="157"/>
        <v>0</v>
      </c>
      <c r="BP1482">
        <f t="shared" si="157"/>
        <v>0</v>
      </c>
      <c r="BQ1482">
        <f t="shared" si="158"/>
        <v>0</v>
      </c>
      <c r="BR1482">
        <f t="shared" si="157"/>
        <v>0</v>
      </c>
      <c r="BS1482">
        <f t="shared" si="157"/>
        <v>0</v>
      </c>
      <c r="BT1482" s="256" t="str">
        <f t="shared" si="160"/>
        <v>NC</v>
      </c>
    </row>
    <row r="1483" spans="2:72" x14ac:dyDescent="0.2">
      <c r="B1483" s="93" t="str">
        <f>IFERROR(VLOOKUP(TABLA!$F1483,BLIOTECAS!$C$1:$E$26,2,FALSE),"")</f>
        <v/>
      </c>
      <c r="C1483" s="93" t="str">
        <f>IFERROR(VLOOKUP(TABLA!F1483,BLIOTECAS!$C$1:$E$26,3,FALSE),"")</f>
        <v/>
      </c>
      <c r="BF1483">
        <f t="shared" si="156"/>
        <v>0</v>
      </c>
      <c r="BG1483">
        <f t="shared" si="155"/>
        <v>0</v>
      </c>
      <c r="BH1483">
        <f t="shared" si="155"/>
        <v>0</v>
      </c>
      <c r="BI1483">
        <f t="shared" si="155"/>
        <v>0</v>
      </c>
      <c r="BJ1483">
        <f t="shared" si="155"/>
        <v>0</v>
      </c>
      <c r="BK1483">
        <f t="shared" si="155"/>
        <v>0</v>
      </c>
      <c r="BL1483">
        <f t="shared" si="159"/>
        <v>0</v>
      </c>
      <c r="BM1483">
        <f t="shared" si="157"/>
        <v>0</v>
      </c>
      <c r="BN1483">
        <f t="shared" si="157"/>
        <v>0</v>
      </c>
      <c r="BO1483">
        <f t="shared" si="157"/>
        <v>0</v>
      </c>
      <c r="BP1483">
        <f t="shared" si="157"/>
        <v>0</v>
      </c>
      <c r="BQ1483">
        <f t="shared" si="158"/>
        <v>0</v>
      </c>
      <c r="BR1483">
        <f t="shared" si="157"/>
        <v>0</v>
      </c>
      <c r="BS1483">
        <f t="shared" si="157"/>
        <v>0</v>
      </c>
      <c r="BT1483" s="256" t="str">
        <f t="shared" si="160"/>
        <v>NC</v>
      </c>
    </row>
    <row r="1484" spans="2:72" x14ac:dyDescent="0.2">
      <c r="B1484" s="93" t="str">
        <f>IFERROR(VLOOKUP(TABLA!$F1484,BLIOTECAS!$C$1:$E$26,2,FALSE),"")</f>
        <v/>
      </c>
      <c r="C1484" s="93" t="str">
        <f>IFERROR(VLOOKUP(TABLA!F1484,BLIOTECAS!$C$1:$E$26,3,FALSE),"")</f>
        <v/>
      </c>
      <c r="BF1484">
        <f t="shared" si="156"/>
        <v>0</v>
      </c>
      <c r="BG1484">
        <f t="shared" si="155"/>
        <v>0</v>
      </c>
      <c r="BH1484">
        <f t="shared" si="155"/>
        <v>0</v>
      </c>
      <c r="BI1484">
        <f t="shared" si="155"/>
        <v>0</v>
      </c>
      <c r="BJ1484">
        <f t="shared" si="155"/>
        <v>0</v>
      </c>
      <c r="BK1484">
        <f t="shared" si="155"/>
        <v>0</v>
      </c>
      <c r="BL1484">
        <f t="shared" si="159"/>
        <v>0</v>
      </c>
      <c r="BM1484">
        <f t="shared" si="157"/>
        <v>0</v>
      </c>
      <c r="BN1484">
        <f t="shared" si="157"/>
        <v>0</v>
      </c>
      <c r="BO1484">
        <f t="shared" si="157"/>
        <v>0</v>
      </c>
      <c r="BP1484">
        <f t="shared" si="157"/>
        <v>0</v>
      </c>
      <c r="BQ1484">
        <f t="shared" si="158"/>
        <v>0</v>
      </c>
      <c r="BR1484">
        <f t="shared" si="157"/>
        <v>0</v>
      </c>
      <c r="BS1484">
        <f t="shared" si="157"/>
        <v>0</v>
      </c>
      <c r="BT1484" s="256" t="str">
        <f t="shared" si="160"/>
        <v>NC</v>
      </c>
    </row>
    <row r="1485" spans="2:72" x14ac:dyDescent="0.2">
      <c r="B1485" s="93" t="str">
        <f>IFERROR(VLOOKUP(TABLA!$F1485,BLIOTECAS!$C$1:$E$26,2,FALSE),"")</f>
        <v/>
      </c>
      <c r="C1485" s="93" t="str">
        <f>IFERROR(VLOOKUP(TABLA!F1485,BLIOTECAS!$C$1:$E$26,3,FALSE),"")</f>
        <v/>
      </c>
      <c r="BF1485">
        <f t="shared" si="156"/>
        <v>0</v>
      </c>
      <c r="BG1485">
        <f t="shared" si="155"/>
        <v>0</v>
      </c>
      <c r="BH1485">
        <f t="shared" si="155"/>
        <v>0</v>
      </c>
      <c r="BI1485">
        <f t="shared" si="155"/>
        <v>0</v>
      </c>
      <c r="BJ1485">
        <f t="shared" si="155"/>
        <v>0</v>
      </c>
      <c r="BK1485">
        <f t="shared" si="155"/>
        <v>0</v>
      </c>
      <c r="BL1485">
        <f t="shared" si="159"/>
        <v>0</v>
      </c>
      <c r="BM1485">
        <f t="shared" si="157"/>
        <v>0</v>
      </c>
      <c r="BN1485">
        <f t="shared" si="157"/>
        <v>0</v>
      </c>
      <c r="BO1485">
        <f t="shared" si="157"/>
        <v>0</v>
      </c>
      <c r="BP1485">
        <f t="shared" si="157"/>
        <v>0</v>
      </c>
      <c r="BQ1485">
        <f t="shared" si="158"/>
        <v>0</v>
      </c>
      <c r="BR1485">
        <f t="shared" si="157"/>
        <v>0</v>
      </c>
      <c r="BS1485">
        <f t="shared" si="157"/>
        <v>0</v>
      </c>
      <c r="BT1485" s="256" t="str">
        <f t="shared" si="160"/>
        <v>NC</v>
      </c>
    </row>
    <row r="1486" spans="2:72" x14ac:dyDescent="0.2">
      <c r="B1486" s="93" t="str">
        <f>IFERROR(VLOOKUP(TABLA!$F1486,BLIOTECAS!$C$1:$E$26,2,FALSE),"")</f>
        <v/>
      </c>
      <c r="C1486" s="93" t="str">
        <f>IFERROR(VLOOKUP(TABLA!F1486,BLIOTECAS!$C$1:$E$26,3,FALSE),"")</f>
        <v/>
      </c>
      <c r="BF1486">
        <f t="shared" si="156"/>
        <v>0</v>
      </c>
      <c r="BG1486">
        <f t="shared" si="155"/>
        <v>0</v>
      </c>
      <c r="BH1486">
        <f t="shared" si="155"/>
        <v>0</v>
      </c>
      <c r="BI1486">
        <f t="shared" si="155"/>
        <v>0</v>
      </c>
      <c r="BJ1486">
        <f t="shared" si="155"/>
        <v>0</v>
      </c>
      <c r="BK1486">
        <f t="shared" si="155"/>
        <v>0</v>
      </c>
      <c r="BL1486">
        <f t="shared" si="159"/>
        <v>0</v>
      </c>
      <c r="BM1486">
        <f t="shared" si="157"/>
        <v>0</v>
      </c>
      <c r="BN1486">
        <f t="shared" si="157"/>
        <v>0</v>
      </c>
      <c r="BO1486">
        <f t="shared" si="157"/>
        <v>0</v>
      </c>
      <c r="BP1486">
        <f t="shared" si="157"/>
        <v>0</v>
      </c>
      <c r="BQ1486">
        <f t="shared" si="158"/>
        <v>0</v>
      </c>
      <c r="BR1486">
        <f t="shared" si="157"/>
        <v>0</v>
      </c>
      <c r="BS1486">
        <f t="shared" si="157"/>
        <v>0</v>
      </c>
      <c r="BT1486" s="256" t="str">
        <f t="shared" si="160"/>
        <v>NC</v>
      </c>
    </row>
    <row r="1487" spans="2:72" x14ac:dyDescent="0.2">
      <c r="B1487" s="93" t="str">
        <f>IFERROR(VLOOKUP(TABLA!$F1487,BLIOTECAS!$C$1:$E$26,2,FALSE),"")</f>
        <v/>
      </c>
      <c r="C1487" s="93" t="str">
        <f>IFERROR(VLOOKUP(TABLA!F1487,BLIOTECAS!$C$1:$E$26,3,FALSE),"")</f>
        <v/>
      </c>
      <c r="BF1487">
        <f t="shared" si="156"/>
        <v>0</v>
      </c>
      <c r="BG1487">
        <f t="shared" si="155"/>
        <v>0</v>
      </c>
      <c r="BH1487">
        <f t="shared" si="155"/>
        <v>0</v>
      </c>
      <c r="BI1487">
        <f t="shared" si="155"/>
        <v>0</v>
      </c>
      <c r="BJ1487">
        <f t="shared" si="155"/>
        <v>0</v>
      </c>
      <c r="BK1487">
        <f t="shared" si="155"/>
        <v>0</v>
      </c>
      <c r="BL1487">
        <f t="shared" si="159"/>
        <v>0</v>
      </c>
      <c r="BM1487">
        <f t="shared" si="157"/>
        <v>0</v>
      </c>
      <c r="BN1487">
        <f t="shared" si="157"/>
        <v>0</v>
      </c>
      <c r="BO1487">
        <f t="shared" si="157"/>
        <v>0</v>
      </c>
      <c r="BP1487">
        <f t="shared" si="157"/>
        <v>0</v>
      </c>
      <c r="BQ1487">
        <f t="shared" si="158"/>
        <v>0</v>
      </c>
      <c r="BR1487">
        <f t="shared" si="157"/>
        <v>0</v>
      </c>
      <c r="BS1487">
        <f t="shared" si="157"/>
        <v>0</v>
      </c>
      <c r="BT1487" s="256" t="str">
        <f t="shared" si="160"/>
        <v>NC</v>
      </c>
    </row>
    <row r="1488" spans="2:72" x14ac:dyDescent="0.2">
      <c r="B1488" s="93" t="str">
        <f>IFERROR(VLOOKUP(TABLA!$F1488,BLIOTECAS!$C$1:$E$26,2,FALSE),"")</f>
        <v/>
      </c>
      <c r="C1488" s="93" t="str">
        <f>IFERROR(VLOOKUP(TABLA!F1488,BLIOTECAS!$C$1:$E$26,3,FALSE),"")</f>
        <v/>
      </c>
      <c r="BF1488">
        <f t="shared" si="156"/>
        <v>0</v>
      </c>
      <c r="BG1488">
        <f t="shared" si="155"/>
        <v>0</v>
      </c>
      <c r="BH1488">
        <f t="shared" si="155"/>
        <v>0</v>
      </c>
      <c r="BI1488">
        <f t="shared" si="155"/>
        <v>0</v>
      </c>
      <c r="BJ1488">
        <f t="shared" si="155"/>
        <v>0</v>
      </c>
      <c r="BK1488">
        <f t="shared" si="155"/>
        <v>0</v>
      </c>
      <c r="BL1488">
        <f t="shared" si="159"/>
        <v>0</v>
      </c>
      <c r="BM1488">
        <f t="shared" si="157"/>
        <v>0</v>
      </c>
      <c r="BN1488">
        <f t="shared" si="157"/>
        <v>0</v>
      </c>
      <c r="BO1488">
        <f t="shared" si="157"/>
        <v>0</v>
      </c>
      <c r="BP1488">
        <f t="shared" si="157"/>
        <v>0</v>
      </c>
      <c r="BQ1488">
        <f t="shared" si="158"/>
        <v>0</v>
      </c>
      <c r="BR1488">
        <f t="shared" si="157"/>
        <v>0</v>
      </c>
      <c r="BS1488">
        <f t="shared" si="157"/>
        <v>0</v>
      </c>
      <c r="BT1488" s="256" t="str">
        <f t="shared" si="160"/>
        <v>NC</v>
      </c>
    </row>
    <row r="1489" spans="2:72" x14ac:dyDescent="0.2">
      <c r="B1489" s="93" t="str">
        <f>IFERROR(VLOOKUP(TABLA!$F1489,BLIOTECAS!$C$1:$E$26,2,FALSE),"")</f>
        <v/>
      </c>
      <c r="C1489" s="93" t="str">
        <f>IFERROR(VLOOKUP(TABLA!F1489,BLIOTECAS!$C$1:$E$26,3,FALSE),"")</f>
        <v/>
      </c>
      <c r="BF1489">
        <f t="shared" si="156"/>
        <v>0</v>
      </c>
      <c r="BG1489">
        <f t="shared" si="155"/>
        <v>0</v>
      </c>
      <c r="BH1489">
        <f t="shared" si="155"/>
        <v>0</v>
      </c>
      <c r="BI1489">
        <f t="shared" si="155"/>
        <v>0</v>
      </c>
      <c r="BJ1489">
        <f t="shared" si="155"/>
        <v>0</v>
      </c>
      <c r="BK1489">
        <f t="shared" si="155"/>
        <v>0</v>
      </c>
      <c r="BL1489">
        <f t="shared" si="159"/>
        <v>0</v>
      </c>
      <c r="BM1489">
        <f t="shared" si="157"/>
        <v>0</v>
      </c>
      <c r="BN1489">
        <f t="shared" si="157"/>
        <v>0</v>
      </c>
      <c r="BO1489">
        <f t="shared" si="157"/>
        <v>0</v>
      </c>
      <c r="BP1489">
        <f t="shared" si="157"/>
        <v>0</v>
      </c>
      <c r="BQ1489">
        <f t="shared" si="158"/>
        <v>0</v>
      </c>
      <c r="BR1489">
        <f t="shared" si="157"/>
        <v>0</v>
      </c>
      <c r="BS1489">
        <f t="shared" si="157"/>
        <v>0</v>
      </c>
      <c r="BT1489" s="256" t="str">
        <f t="shared" si="160"/>
        <v>NC</v>
      </c>
    </row>
    <row r="1490" spans="2:72" x14ac:dyDescent="0.2">
      <c r="B1490" s="93" t="str">
        <f>IFERROR(VLOOKUP(TABLA!$F1490,BLIOTECAS!$C$1:$E$26,2,FALSE),"")</f>
        <v/>
      </c>
      <c r="C1490" s="93" t="str">
        <f>IFERROR(VLOOKUP(TABLA!F1490,BLIOTECAS!$C$1:$E$26,3,FALSE),"")</f>
        <v/>
      </c>
      <c r="BF1490">
        <f t="shared" si="156"/>
        <v>0</v>
      </c>
      <c r="BG1490">
        <f t="shared" si="155"/>
        <v>0</v>
      </c>
      <c r="BH1490">
        <f t="shared" si="155"/>
        <v>0</v>
      </c>
      <c r="BI1490">
        <f t="shared" si="155"/>
        <v>0</v>
      </c>
      <c r="BJ1490">
        <f t="shared" si="155"/>
        <v>0</v>
      </c>
      <c r="BK1490">
        <f t="shared" si="155"/>
        <v>0</v>
      </c>
      <c r="BL1490">
        <f t="shared" si="159"/>
        <v>0</v>
      </c>
      <c r="BM1490">
        <f t="shared" si="157"/>
        <v>0</v>
      </c>
      <c r="BN1490">
        <f t="shared" si="157"/>
        <v>0</v>
      </c>
      <c r="BO1490">
        <f t="shared" si="157"/>
        <v>0</v>
      </c>
      <c r="BP1490">
        <f t="shared" si="157"/>
        <v>0</v>
      </c>
      <c r="BQ1490">
        <f t="shared" si="158"/>
        <v>0</v>
      </c>
      <c r="BR1490">
        <f t="shared" si="157"/>
        <v>0</v>
      </c>
      <c r="BS1490">
        <f t="shared" si="157"/>
        <v>0</v>
      </c>
      <c r="BT1490" s="256" t="str">
        <f t="shared" si="160"/>
        <v>NC</v>
      </c>
    </row>
    <row r="1491" spans="2:72" x14ac:dyDescent="0.2">
      <c r="B1491" s="93" t="str">
        <f>IFERROR(VLOOKUP(TABLA!$F1491,BLIOTECAS!$C$1:$E$26,2,FALSE),"")</f>
        <v/>
      </c>
      <c r="C1491" s="93" t="str">
        <f>IFERROR(VLOOKUP(TABLA!F1491,BLIOTECAS!$C$1:$E$26,3,FALSE),"")</f>
        <v/>
      </c>
      <c r="BF1491">
        <f t="shared" si="156"/>
        <v>0</v>
      </c>
      <c r="BG1491">
        <f t="shared" si="155"/>
        <v>0</v>
      </c>
      <c r="BH1491">
        <f t="shared" si="155"/>
        <v>0</v>
      </c>
      <c r="BI1491">
        <f t="shared" si="155"/>
        <v>0</v>
      </c>
      <c r="BJ1491">
        <f t="shared" si="155"/>
        <v>0</v>
      </c>
      <c r="BK1491">
        <f t="shared" si="155"/>
        <v>0</v>
      </c>
      <c r="BL1491">
        <f t="shared" si="159"/>
        <v>0</v>
      </c>
      <c r="BM1491">
        <f t="shared" si="157"/>
        <v>0</v>
      </c>
      <c r="BN1491">
        <f t="shared" si="157"/>
        <v>0</v>
      </c>
      <c r="BO1491">
        <f t="shared" si="157"/>
        <v>0</v>
      </c>
      <c r="BP1491">
        <f t="shared" si="157"/>
        <v>0</v>
      </c>
      <c r="BQ1491">
        <f t="shared" si="158"/>
        <v>0</v>
      </c>
      <c r="BR1491">
        <f t="shared" si="157"/>
        <v>0</v>
      </c>
      <c r="BS1491">
        <f t="shared" si="157"/>
        <v>0</v>
      </c>
      <c r="BT1491" s="256" t="str">
        <f t="shared" si="160"/>
        <v>NC</v>
      </c>
    </row>
    <row r="1492" spans="2:72" x14ac:dyDescent="0.2">
      <c r="B1492" s="93" t="str">
        <f>IFERROR(VLOOKUP(TABLA!$F1492,BLIOTECAS!$C$1:$E$26,2,FALSE),"")</f>
        <v/>
      </c>
      <c r="C1492" s="93" t="str">
        <f>IFERROR(VLOOKUP(TABLA!F1492,BLIOTECAS!$C$1:$E$26,3,FALSE),"")</f>
        <v/>
      </c>
      <c r="BF1492">
        <f t="shared" si="156"/>
        <v>0</v>
      </c>
      <c r="BG1492">
        <f t="shared" si="155"/>
        <v>0</v>
      </c>
      <c r="BH1492">
        <f t="shared" si="155"/>
        <v>0</v>
      </c>
      <c r="BI1492">
        <f t="shared" si="155"/>
        <v>0</v>
      </c>
      <c r="BJ1492">
        <f t="shared" si="155"/>
        <v>0</v>
      </c>
      <c r="BK1492">
        <f t="shared" si="155"/>
        <v>0</v>
      </c>
      <c r="BL1492">
        <f t="shared" si="159"/>
        <v>0</v>
      </c>
      <c r="BM1492">
        <f t="shared" si="157"/>
        <v>0</v>
      </c>
      <c r="BN1492">
        <f t="shared" si="157"/>
        <v>0</v>
      </c>
      <c r="BO1492">
        <f t="shared" si="157"/>
        <v>0</v>
      </c>
      <c r="BP1492">
        <f t="shared" si="157"/>
        <v>0</v>
      </c>
      <c r="BQ1492">
        <f t="shared" si="158"/>
        <v>0</v>
      </c>
      <c r="BR1492">
        <f t="shared" si="157"/>
        <v>0</v>
      </c>
      <c r="BS1492">
        <f t="shared" si="157"/>
        <v>0</v>
      </c>
      <c r="BT1492" s="256" t="str">
        <f t="shared" si="160"/>
        <v>NC</v>
      </c>
    </row>
    <row r="1493" spans="2:72" x14ac:dyDescent="0.2">
      <c r="B1493" s="93" t="str">
        <f>IFERROR(VLOOKUP(TABLA!$F1493,BLIOTECAS!$C$1:$E$26,2,FALSE),"")</f>
        <v/>
      </c>
      <c r="C1493" s="93" t="str">
        <f>IFERROR(VLOOKUP(TABLA!F1493,BLIOTECAS!$C$1:$E$26,3,FALSE),"")</f>
        <v/>
      </c>
      <c r="BF1493">
        <f t="shared" si="156"/>
        <v>0</v>
      </c>
      <c r="BG1493">
        <f t="shared" si="155"/>
        <v>0</v>
      </c>
      <c r="BH1493">
        <f t="shared" si="155"/>
        <v>0</v>
      </c>
      <c r="BI1493">
        <f t="shared" ref="BG1493:BK1544" si="161">IF(IFERROR(FIND(BI$2,$I1493,1),0)&lt;&gt;0,1,0)</f>
        <v>0</v>
      </c>
      <c r="BJ1493">
        <f t="shared" si="161"/>
        <v>0</v>
      </c>
      <c r="BK1493">
        <f t="shared" si="161"/>
        <v>0</v>
      </c>
      <c r="BL1493">
        <f t="shared" si="159"/>
        <v>0</v>
      </c>
      <c r="BM1493">
        <f t="shared" si="157"/>
        <v>0</v>
      </c>
      <c r="BN1493">
        <f t="shared" si="157"/>
        <v>0</v>
      </c>
      <c r="BO1493">
        <f t="shared" si="157"/>
        <v>0</v>
      </c>
      <c r="BP1493">
        <f t="shared" si="157"/>
        <v>0</v>
      </c>
      <c r="BQ1493">
        <f t="shared" si="158"/>
        <v>0</v>
      </c>
      <c r="BR1493">
        <f t="shared" si="157"/>
        <v>0</v>
      </c>
      <c r="BS1493">
        <f t="shared" si="157"/>
        <v>0</v>
      </c>
      <c r="BT1493" s="256" t="str">
        <f t="shared" si="160"/>
        <v>NC</v>
      </c>
    </row>
    <row r="1494" spans="2:72" x14ac:dyDescent="0.2">
      <c r="B1494" s="93" t="str">
        <f>IFERROR(VLOOKUP(TABLA!$F1494,BLIOTECAS!$C$1:$E$26,2,FALSE),"")</f>
        <v/>
      </c>
      <c r="C1494" s="93" t="str">
        <f>IFERROR(VLOOKUP(TABLA!F1494,BLIOTECAS!$C$1:$E$26,3,FALSE),"")</f>
        <v/>
      </c>
      <c r="BF1494">
        <f t="shared" si="156"/>
        <v>0</v>
      </c>
      <c r="BG1494">
        <f t="shared" si="161"/>
        <v>0</v>
      </c>
      <c r="BH1494">
        <f t="shared" si="161"/>
        <v>0</v>
      </c>
      <c r="BI1494">
        <f t="shared" si="161"/>
        <v>0</v>
      </c>
      <c r="BJ1494">
        <f t="shared" si="161"/>
        <v>0</v>
      </c>
      <c r="BK1494">
        <f t="shared" si="161"/>
        <v>0</v>
      </c>
      <c r="BL1494">
        <f t="shared" si="159"/>
        <v>0</v>
      </c>
      <c r="BM1494">
        <f t="shared" si="157"/>
        <v>0</v>
      </c>
      <c r="BN1494">
        <f t="shared" si="157"/>
        <v>0</v>
      </c>
      <c r="BO1494">
        <f t="shared" si="157"/>
        <v>0</v>
      </c>
      <c r="BP1494">
        <f t="shared" si="157"/>
        <v>0</v>
      </c>
      <c r="BQ1494">
        <f t="shared" si="158"/>
        <v>0</v>
      </c>
      <c r="BR1494">
        <f t="shared" si="157"/>
        <v>0</v>
      </c>
      <c r="BS1494">
        <f t="shared" si="157"/>
        <v>0</v>
      </c>
      <c r="BT1494" s="256" t="str">
        <f t="shared" si="160"/>
        <v>NC</v>
      </c>
    </row>
    <row r="1495" spans="2:72" x14ac:dyDescent="0.2">
      <c r="B1495" s="93" t="str">
        <f>IFERROR(VLOOKUP(TABLA!$F1495,BLIOTECAS!$C$1:$E$26,2,FALSE),"")</f>
        <v/>
      </c>
      <c r="C1495" s="93" t="str">
        <f>IFERROR(VLOOKUP(TABLA!F1495,BLIOTECAS!$C$1:$E$26,3,FALSE),"")</f>
        <v/>
      </c>
      <c r="BF1495">
        <f t="shared" si="156"/>
        <v>0</v>
      </c>
      <c r="BG1495">
        <f t="shared" si="161"/>
        <v>0</v>
      </c>
      <c r="BH1495">
        <f t="shared" si="161"/>
        <v>0</v>
      </c>
      <c r="BI1495">
        <f t="shared" si="161"/>
        <v>0</v>
      </c>
      <c r="BJ1495">
        <f t="shared" si="161"/>
        <v>0</v>
      </c>
      <c r="BK1495">
        <f t="shared" si="161"/>
        <v>0</v>
      </c>
      <c r="BL1495">
        <f t="shared" si="159"/>
        <v>0</v>
      </c>
      <c r="BM1495">
        <f t="shared" si="157"/>
        <v>0</v>
      </c>
      <c r="BN1495">
        <f t="shared" si="157"/>
        <v>0</v>
      </c>
      <c r="BO1495">
        <f t="shared" si="157"/>
        <v>0</v>
      </c>
      <c r="BP1495">
        <f t="shared" si="157"/>
        <v>0</v>
      </c>
      <c r="BQ1495">
        <f t="shared" si="158"/>
        <v>0</v>
      </c>
      <c r="BR1495">
        <f t="shared" si="157"/>
        <v>0</v>
      </c>
      <c r="BS1495">
        <f t="shared" si="157"/>
        <v>0</v>
      </c>
      <c r="BT1495" s="256" t="str">
        <f t="shared" si="160"/>
        <v>NC</v>
      </c>
    </row>
    <row r="1496" spans="2:72" x14ac:dyDescent="0.2">
      <c r="B1496" s="93" t="str">
        <f>IFERROR(VLOOKUP(TABLA!$F1496,BLIOTECAS!$C$1:$E$26,2,FALSE),"")</f>
        <v/>
      </c>
      <c r="C1496" s="93" t="str">
        <f>IFERROR(VLOOKUP(TABLA!F1496,BLIOTECAS!$C$1:$E$26,3,FALSE),"")</f>
        <v/>
      </c>
      <c r="BF1496">
        <f t="shared" si="156"/>
        <v>0</v>
      </c>
      <c r="BG1496">
        <f t="shared" si="161"/>
        <v>0</v>
      </c>
      <c r="BH1496">
        <f t="shared" si="161"/>
        <v>0</v>
      </c>
      <c r="BI1496">
        <f t="shared" si="161"/>
        <v>0</v>
      </c>
      <c r="BJ1496">
        <f t="shared" si="161"/>
        <v>0</v>
      </c>
      <c r="BK1496">
        <f t="shared" si="161"/>
        <v>0</v>
      </c>
      <c r="BL1496">
        <f t="shared" si="159"/>
        <v>0</v>
      </c>
      <c r="BM1496">
        <f t="shared" si="157"/>
        <v>0</v>
      </c>
      <c r="BN1496">
        <f t="shared" si="157"/>
        <v>0</v>
      </c>
      <c r="BO1496">
        <f t="shared" si="157"/>
        <v>0</v>
      </c>
      <c r="BP1496">
        <f t="shared" si="157"/>
        <v>0</v>
      </c>
      <c r="BQ1496">
        <f t="shared" si="158"/>
        <v>0</v>
      </c>
      <c r="BR1496">
        <f t="shared" si="157"/>
        <v>0</v>
      </c>
      <c r="BS1496">
        <f t="shared" si="157"/>
        <v>0</v>
      </c>
      <c r="BT1496" s="256" t="str">
        <f t="shared" si="160"/>
        <v>NC</v>
      </c>
    </row>
    <row r="1497" spans="2:72" x14ac:dyDescent="0.2">
      <c r="B1497" s="93" t="str">
        <f>IFERROR(VLOOKUP(TABLA!$F1497,BLIOTECAS!$C$1:$E$26,2,FALSE),"")</f>
        <v/>
      </c>
      <c r="C1497" s="93" t="str">
        <f>IFERROR(VLOOKUP(TABLA!F1497,BLIOTECAS!$C$1:$E$26,3,FALSE),"")</f>
        <v/>
      </c>
      <c r="BF1497">
        <f t="shared" si="156"/>
        <v>0</v>
      </c>
      <c r="BG1497">
        <f t="shared" si="161"/>
        <v>0</v>
      </c>
      <c r="BH1497">
        <f t="shared" si="161"/>
        <v>0</v>
      </c>
      <c r="BI1497">
        <f t="shared" si="161"/>
        <v>0</v>
      </c>
      <c r="BJ1497">
        <f t="shared" si="161"/>
        <v>0</v>
      </c>
      <c r="BK1497">
        <f t="shared" si="161"/>
        <v>0</v>
      </c>
      <c r="BL1497">
        <f t="shared" si="159"/>
        <v>0</v>
      </c>
      <c r="BM1497">
        <f t="shared" si="157"/>
        <v>0</v>
      </c>
      <c r="BN1497">
        <f t="shared" si="157"/>
        <v>0</v>
      </c>
      <c r="BO1497">
        <f t="shared" si="157"/>
        <v>0</v>
      </c>
      <c r="BP1497">
        <f t="shared" si="157"/>
        <v>0</v>
      </c>
      <c r="BQ1497">
        <f t="shared" si="158"/>
        <v>0</v>
      </c>
      <c r="BR1497">
        <f t="shared" si="157"/>
        <v>0</v>
      </c>
      <c r="BS1497">
        <f t="shared" si="157"/>
        <v>0</v>
      </c>
      <c r="BT1497" s="256" t="str">
        <f t="shared" si="160"/>
        <v>NC</v>
      </c>
    </row>
    <row r="1498" spans="2:72" x14ac:dyDescent="0.2">
      <c r="B1498" s="93" t="str">
        <f>IFERROR(VLOOKUP(TABLA!$F1498,BLIOTECAS!$C$1:$E$26,2,FALSE),"")</f>
        <v/>
      </c>
      <c r="C1498" s="93" t="str">
        <f>IFERROR(VLOOKUP(TABLA!F1498,BLIOTECAS!$C$1:$E$26,3,FALSE),"")</f>
        <v/>
      </c>
      <c r="BF1498">
        <f t="shared" si="156"/>
        <v>0</v>
      </c>
      <c r="BG1498">
        <f t="shared" si="161"/>
        <v>0</v>
      </c>
      <c r="BH1498">
        <f t="shared" si="161"/>
        <v>0</v>
      </c>
      <c r="BI1498">
        <f t="shared" si="161"/>
        <v>0</v>
      </c>
      <c r="BJ1498">
        <f t="shared" si="161"/>
        <v>0</v>
      </c>
      <c r="BK1498">
        <f t="shared" si="161"/>
        <v>0</v>
      </c>
      <c r="BL1498">
        <f t="shared" si="159"/>
        <v>0</v>
      </c>
      <c r="BM1498">
        <f t="shared" si="157"/>
        <v>0</v>
      </c>
      <c r="BN1498">
        <f t="shared" si="157"/>
        <v>0</v>
      </c>
      <c r="BO1498">
        <f t="shared" si="157"/>
        <v>0</v>
      </c>
      <c r="BP1498">
        <f t="shared" si="157"/>
        <v>0</v>
      </c>
      <c r="BQ1498">
        <f t="shared" si="158"/>
        <v>0</v>
      </c>
      <c r="BR1498">
        <f t="shared" si="157"/>
        <v>0</v>
      </c>
      <c r="BS1498">
        <f t="shared" si="157"/>
        <v>0</v>
      </c>
      <c r="BT1498" s="256" t="str">
        <f t="shared" si="160"/>
        <v>NC</v>
      </c>
    </row>
    <row r="1499" spans="2:72" x14ac:dyDescent="0.2">
      <c r="B1499" s="93" t="str">
        <f>IFERROR(VLOOKUP(TABLA!$F1499,BLIOTECAS!$C$1:$E$26,2,FALSE),"")</f>
        <v/>
      </c>
      <c r="C1499" s="93" t="str">
        <f>IFERROR(VLOOKUP(TABLA!F1499,BLIOTECAS!$C$1:$E$26,3,FALSE),"")</f>
        <v/>
      </c>
      <c r="BF1499">
        <f t="shared" si="156"/>
        <v>0</v>
      </c>
      <c r="BG1499">
        <f t="shared" si="161"/>
        <v>0</v>
      </c>
      <c r="BH1499">
        <f t="shared" si="161"/>
        <v>0</v>
      </c>
      <c r="BI1499">
        <f t="shared" si="161"/>
        <v>0</v>
      </c>
      <c r="BJ1499">
        <f t="shared" si="161"/>
        <v>0</v>
      </c>
      <c r="BK1499">
        <f t="shared" si="161"/>
        <v>0</v>
      </c>
      <c r="BL1499">
        <f t="shared" si="159"/>
        <v>0</v>
      </c>
      <c r="BM1499">
        <f t="shared" si="157"/>
        <v>0</v>
      </c>
      <c r="BN1499">
        <f t="shared" ref="BM1499:BS1541" si="162">IF(IFERROR(FIND(BN$2,$AO1499,1),0)&lt;&gt;0,1,0)</f>
        <v>0</v>
      </c>
      <c r="BO1499">
        <f t="shared" si="162"/>
        <v>0</v>
      </c>
      <c r="BP1499">
        <f t="shared" si="162"/>
        <v>0</v>
      </c>
      <c r="BQ1499">
        <f t="shared" si="158"/>
        <v>0</v>
      </c>
      <c r="BR1499">
        <f t="shared" si="162"/>
        <v>0</v>
      </c>
      <c r="BS1499">
        <f t="shared" si="162"/>
        <v>0</v>
      </c>
      <c r="BT1499" s="256" t="str">
        <f t="shared" si="160"/>
        <v>NC</v>
      </c>
    </row>
    <row r="1500" spans="2:72" x14ac:dyDescent="0.2">
      <c r="B1500" s="93" t="str">
        <f>IFERROR(VLOOKUP(TABLA!$F1500,BLIOTECAS!$C$1:$E$26,2,FALSE),"")</f>
        <v/>
      </c>
      <c r="C1500" s="93" t="str">
        <f>IFERROR(VLOOKUP(TABLA!F1500,BLIOTECAS!$C$1:$E$26,3,FALSE),"")</f>
        <v/>
      </c>
      <c r="BF1500">
        <f t="shared" si="156"/>
        <v>0</v>
      </c>
      <c r="BG1500">
        <f t="shared" si="161"/>
        <v>0</v>
      </c>
      <c r="BH1500">
        <f t="shared" si="161"/>
        <v>0</v>
      </c>
      <c r="BI1500">
        <f t="shared" si="161"/>
        <v>0</v>
      </c>
      <c r="BJ1500">
        <f t="shared" si="161"/>
        <v>0</v>
      </c>
      <c r="BK1500">
        <f t="shared" si="161"/>
        <v>0</v>
      </c>
      <c r="BL1500">
        <f t="shared" si="159"/>
        <v>0</v>
      </c>
      <c r="BM1500">
        <f t="shared" si="162"/>
        <v>0</v>
      </c>
      <c r="BN1500">
        <f t="shared" si="162"/>
        <v>0</v>
      </c>
      <c r="BO1500">
        <f t="shared" si="162"/>
        <v>0</v>
      </c>
      <c r="BP1500">
        <f t="shared" si="162"/>
        <v>0</v>
      </c>
      <c r="BQ1500">
        <f t="shared" si="158"/>
        <v>0</v>
      </c>
      <c r="BR1500">
        <f t="shared" si="162"/>
        <v>0</v>
      </c>
      <c r="BS1500">
        <f t="shared" si="162"/>
        <v>0</v>
      </c>
      <c r="BT1500" s="256" t="str">
        <f t="shared" si="160"/>
        <v>NC</v>
      </c>
    </row>
    <row r="1501" spans="2:72" x14ac:dyDescent="0.2">
      <c r="B1501" s="93" t="str">
        <f>IFERROR(VLOOKUP(TABLA!$F1501,BLIOTECAS!$C$1:$E$26,2,FALSE),"")</f>
        <v/>
      </c>
      <c r="C1501" s="93" t="str">
        <f>IFERROR(VLOOKUP(TABLA!F1501,BLIOTECAS!$C$1:$E$26,3,FALSE),"")</f>
        <v/>
      </c>
      <c r="BF1501">
        <f t="shared" si="156"/>
        <v>0</v>
      </c>
      <c r="BG1501">
        <f t="shared" si="161"/>
        <v>0</v>
      </c>
      <c r="BH1501">
        <f t="shared" si="161"/>
        <v>0</v>
      </c>
      <c r="BI1501">
        <f t="shared" si="161"/>
        <v>0</v>
      </c>
      <c r="BJ1501">
        <f t="shared" si="161"/>
        <v>0</v>
      </c>
      <c r="BK1501">
        <f t="shared" si="161"/>
        <v>0</v>
      </c>
      <c r="BL1501">
        <f t="shared" si="159"/>
        <v>0</v>
      </c>
      <c r="BM1501">
        <f t="shared" si="162"/>
        <v>0</v>
      </c>
      <c r="BN1501">
        <f t="shared" si="162"/>
        <v>0</v>
      </c>
      <c r="BO1501">
        <f t="shared" si="162"/>
        <v>0</v>
      </c>
      <c r="BP1501">
        <f t="shared" si="162"/>
        <v>0</v>
      </c>
      <c r="BQ1501">
        <f t="shared" si="158"/>
        <v>0</v>
      </c>
      <c r="BR1501">
        <f t="shared" si="162"/>
        <v>0</v>
      </c>
      <c r="BS1501">
        <f t="shared" si="162"/>
        <v>0</v>
      </c>
      <c r="BT1501" s="256" t="str">
        <f t="shared" si="160"/>
        <v>NC</v>
      </c>
    </row>
    <row r="1502" spans="2:72" x14ac:dyDescent="0.2">
      <c r="B1502" s="93" t="str">
        <f>IFERROR(VLOOKUP(TABLA!$F1502,BLIOTECAS!$C$1:$E$26,2,FALSE),"")</f>
        <v/>
      </c>
      <c r="C1502" s="93" t="str">
        <f>IFERROR(VLOOKUP(TABLA!F1502,BLIOTECAS!$C$1:$E$26,3,FALSE),"")</f>
        <v/>
      </c>
      <c r="BF1502">
        <f t="shared" si="156"/>
        <v>0</v>
      </c>
      <c r="BG1502">
        <f t="shared" si="161"/>
        <v>0</v>
      </c>
      <c r="BH1502">
        <f t="shared" si="161"/>
        <v>0</v>
      </c>
      <c r="BI1502">
        <f t="shared" si="161"/>
        <v>0</v>
      </c>
      <c r="BJ1502">
        <f t="shared" si="161"/>
        <v>0</v>
      </c>
      <c r="BK1502">
        <f t="shared" si="161"/>
        <v>0</v>
      </c>
      <c r="BL1502">
        <f t="shared" si="159"/>
        <v>0</v>
      </c>
      <c r="BM1502">
        <f t="shared" si="162"/>
        <v>0</v>
      </c>
      <c r="BN1502">
        <f t="shared" si="162"/>
        <v>0</v>
      </c>
      <c r="BO1502">
        <f t="shared" si="162"/>
        <v>0</v>
      </c>
      <c r="BP1502">
        <f t="shared" si="162"/>
        <v>0</v>
      </c>
      <c r="BQ1502">
        <f t="shared" si="158"/>
        <v>0</v>
      </c>
      <c r="BR1502">
        <f t="shared" si="162"/>
        <v>0</v>
      </c>
      <c r="BS1502">
        <f t="shared" si="162"/>
        <v>0</v>
      </c>
      <c r="BT1502" s="256" t="str">
        <f t="shared" si="160"/>
        <v>NC</v>
      </c>
    </row>
    <row r="1503" spans="2:72" x14ac:dyDescent="0.2">
      <c r="B1503" s="93" t="str">
        <f>IFERROR(VLOOKUP(TABLA!$F1503,BLIOTECAS!$C$1:$E$26,2,FALSE),"")</f>
        <v/>
      </c>
      <c r="C1503" s="93" t="str">
        <f>IFERROR(VLOOKUP(TABLA!F1503,BLIOTECAS!$C$1:$E$26,3,FALSE),"")</f>
        <v/>
      </c>
      <c r="BF1503">
        <f t="shared" si="156"/>
        <v>0</v>
      </c>
      <c r="BG1503">
        <f t="shared" si="161"/>
        <v>0</v>
      </c>
      <c r="BH1503">
        <f t="shared" si="161"/>
        <v>0</v>
      </c>
      <c r="BI1503">
        <f t="shared" si="161"/>
        <v>0</v>
      </c>
      <c r="BJ1503">
        <f t="shared" si="161"/>
        <v>0</v>
      </c>
      <c r="BK1503">
        <f t="shared" si="161"/>
        <v>0</v>
      </c>
      <c r="BL1503">
        <f t="shared" si="159"/>
        <v>0</v>
      </c>
      <c r="BM1503">
        <f t="shared" si="162"/>
        <v>0</v>
      </c>
      <c r="BN1503">
        <f t="shared" si="162"/>
        <v>0</v>
      </c>
      <c r="BO1503">
        <f t="shared" si="162"/>
        <v>0</v>
      </c>
      <c r="BP1503">
        <f t="shared" si="162"/>
        <v>0</v>
      </c>
      <c r="BQ1503">
        <f t="shared" si="158"/>
        <v>0</v>
      </c>
      <c r="BR1503">
        <f t="shared" si="162"/>
        <v>0</v>
      </c>
      <c r="BS1503">
        <f t="shared" si="162"/>
        <v>0</v>
      </c>
      <c r="BT1503" s="256" t="str">
        <f t="shared" si="160"/>
        <v>NC</v>
      </c>
    </row>
    <row r="1504" spans="2:72" x14ac:dyDescent="0.2">
      <c r="B1504" s="93" t="str">
        <f>IFERROR(VLOOKUP(TABLA!$F1504,BLIOTECAS!$C$1:$E$26,2,FALSE),"")</f>
        <v/>
      </c>
      <c r="C1504" s="93" t="str">
        <f>IFERROR(VLOOKUP(TABLA!F1504,BLIOTECAS!$C$1:$E$26,3,FALSE),"")</f>
        <v/>
      </c>
      <c r="BF1504">
        <f t="shared" si="156"/>
        <v>0</v>
      </c>
      <c r="BG1504">
        <f t="shared" si="161"/>
        <v>0</v>
      </c>
      <c r="BH1504">
        <f t="shared" si="161"/>
        <v>0</v>
      </c>
      <c r="BI1504">
        <f t="shared" si="161"/>
        <v>0</v>
      </c>
      <c r="BJ1504">
        <f t="shared" si="161"/>
        <v>0</v>
      </c>
      <c r="BK1504">
        <f t="shared" si="161"/>
        <v>0</v>
      </c>
      <c r="BL1504">
        <f t="shared" si="159"/>
        <v>0</v>
      </c>
      <c r="BM1504">
        <f t="shared" si="162"/>
        <v>0</v>
      </c>
      <c r="BN1504">
        <f t="shared" si="162"/>
        <v>0</v>
      </c>
      <c r="BO1504">
        <f t="shared" si="162"/>
        <v>0</v>
      </c>
      <c r="BP1504">
        <f t="shared" si="162"/>
        <v>0</v>
      </c>
      <c r="BQ1504">
        <f t="shared" si="158"/>
        <v>0</v>
      </c>
      <c r="BR1504">
        <f t="shared" si="162"/>
        <v>0</v>
      </c>
      <c r="BS1504">
        <f t="shared" si="162"/>
        <v>0</v>
      </c>
      <c r="BT1504" s="256" t="str">
        <f t="shared" si="160"/>
        <v>NC</v>
      </c>
    </row>
    <row r="1505" spans="2:72" x14ac:dyDescent="0.2">
      <c r="B1505" s="93" t="str">
        <f>IFERROR(VLOOKUP(TABLA!$F1505,BLIOTECAS!$C$1:$E$26,2,FALSE),"")</f>
        <v/>
      </c>
      <c r="C1505" s="93" t="str">
        <f>IFERROR(VLOOKUP(TABLA!F1505,BLIOTECAS!$C$1:$E$26,3,FALSE),"")</f>
        <v/>
      </c>
      <c r="BF1505">
        <f t="shared" si="156"/>
        <v>0</v>
      </c>
      <c r="BG1505">
        <f t="shared" si="161"/>
        <v>0</v>
      </c>
      <c r="BH1505">
        <f t="shared" si="161"/>
        <v>0</v>
      </c>
      <c r="BI1505">
        <f t="shared" si="161"/>
        <v>0</v>
      </c>
      <c r="BJ1505">
        <f t="shared" si="161"/>
        <v>0</v>
      </c>
      <c r="BK1505">
        <f t="shared" si="161"/>
        <v>0</v>
      </c>
      <c r="BL1505">
        <f t="shared" si="159"/>
        <v>0</v>
      </c>
      <c r="BM1505">
        <f t="shared" si="162"/>
        <v>0</v>
      </c>
      <c r="BN1505">
        <f t="shared" si="162"/>
        <v>0</v>
      </c>
      <c r="BO1505">
        <f t="shared" si="162"/>
        <v>0</v>
      </c>
      <c r="BP1505">
        <f t="shared" si="162"/>
        <v>0</v>
      </c>
      <c r="BQ1505">
        <f t="shared" si="158"/>
        <v>0</v>
      </c>
      <c r="BR1505">
        <f t="shared" si="162"/>
        <v>0</v>
      </c>
      <c r="BS1505">
        <f t="shared" si="162"/>
        <v>0</v>
      </c>
      <c r="BT1505" s="256" t="str">
        <f t="shared" si="160"/>
        <v>NC</v>
      </c>
    </row>
    <row r="1506" spans="2:72" x14ac:dyDescent="0.2">
      <c r="B1506" s="93" t="str">
        <f>IFERROR(VLOOKUP(TABLA!$F1506,BLIOTECAS!$C$1:$E$26,2,FALSE),"")</f>
        <v/>
      </c>
      <c r="C1506" s="93" t="str">
        <f>IFERROR(VLOOKUP(TABLA!F1506,BLIOTECAS!$C$1:$E$26,3,FALSE),"")</f>
        <v/>
      </c>
      <c r="BF1506">
        <f t="shared" si="156"/>
        <v>0</v>
      </c>
      <c r="BG1506">
        <f t="shared" si="161"/>
        <v>0</v>
      </c>
      <c r="BH1506">
        <f t="shared" si="161"/>
        <v>0</v>
      </c>
      <c r="BI1506">
        <f t="shared" si="161"/>
        <v>0</v>
      </c>
      <c r="BJ1506">
        <f t="shared" si="161"/>
        <v>0</v>
      </c>
      <c r="BK1506">
        <f t="shared" si="161"/>
        <v>0</v>
      </c>
      <c r="BL1506">
        <f t="shared" si="159"/>
        <v>0</v>
      </c>
      <c r="BM1506">
        <f t="shared" si="162"/>
        <v>0</v>
      </c>
      <c r="BN1506">
        <f t="shared" si="162"/>
        <v>0</v>
      </c>
      <c r="BO1506">
        <f t="shared" si="162"/>
        <v>0</v>
      </c>
      <c r="BP1506">
        <f t="shared" si="162"/>
        <v>0</v>
      </c>
      <c r="BQ1506">
        <f t="shared" si="158"/>
        <v>0</v>
      </c>
      <c r="BR1506">
        <f t="shared" si="162"/>
        <v>0</v>
      </c>
      <c r="BS1506">
        <f t="shared" si="162"/>
        <v>0</v>
      </c>
      <c r="BT1506" s="256" t="str">
        <f t="shared" si="160"/>
        <v>NC</v>
      </c>
    </row>
    <row r="1507" spans="2:72" x14ac:dyDescent="0.2">
      <c r="B1507" s="93" t="str">
        <f>IFERROR(VLOOKUP(TABLA!$F1507,BLIOTECAS!$C$1:$E$26,2,FALSE),"")</f>
        <v/>
      </c>
      <c r="C1507" s="93" t="str">
        <f>IFERROR(VLOOKUP(TABLA!F1507,BLIOTECAS!$C$1:$E$26,3,FALSE),"")</f>
        <v/>
      </c>
      <c r="BF1507">
        <f t="shared" si="156"/>
        <v>0</v>
      </c>
      <c r="BG1507">
        <f t="shared" si="161"/>
        <v>0</v>
      </c>
      <c r="BH1507">
        <f t="shared" si="161"/>
        <v>0</v>
      </c>
      <c r="BI1507">
        <f t="shared" si="161"/>
        <v>0</v>
      </c>
      <c r="BJ1507">
        <f t="shared" si="161"/>
        <v>0</v>
      </c>
      <c r="BK1507">
        <f t="shared" si="161"/>
        <v>0</v>
      </c>
      <c r="BL1507">
        <f t="shared" si="159"/>
        <v>0</v>
      </c>
      <c r="BM1507">
        <f t="shared" si="162"/>
        <v>0</v>
      </c>
      <c r="BN1507">
        <f t="shared" si="162"/>
        <v>0</v>
      </c>
      <c r="BO1507">
        <f t="shared" si="162"/>
        <v>0</v>
      </c>
      <c r="BP1507">
        <f t="shared" si="162"/>
        <v>0</v>
      </c>
      <c r="BQ1507">
        <f t="shared" si="158"/>
        <v>0</v>
      </c>
      <c r="BR1507">
        <f t="shared" si="162"/>
        <v>0</v>
      </c>
      <c r="BS1507">
        <f t="shared" si="162"/>
        <v>0</v>
      </c>
      <c r="BT1507" s="256" t="str">
        <f t="shared" si="160"/>
        <v>NC</v>
      </c>
    </row>
    <row r="1508" spans="2:72" x14ac:dyDescent="0.2">
      <c r="B1508" s="93" t="str">
        <f>IFERROR(VLOOKUP(TABLA!$F1508,BLIOTECAS!$C$1:$E$26,2,FALSE),"")</f>
        <v/>
      </c>
      <c r="C1508" s="93" t="str">
        <f>IFERROR(VLOOKUP(TABLA!F1508,BLIOTECAS!$C$1:$E$26,3,FALSE),"")</f>
        <v/>
      </c>
      <c r="BF1508">
        <f t="shared" si="156"/>
        <v>0</v>
      </c>
      <c r="BG1508">
        <f t="shared" si="161"/>
        <v>0</v>
      </c>
      <c r="BH1508">
        <f t="shared" si="161"/>
        <v>0</v>
      </c>
      <c r="BI1508">
        <f t="shared" si="161"/>
        <v>0</v>
      </c>
      <c r="BJ1508">
        <f t="shared" si="161"/>
        <v>0</v>
      </c>
      <c r="BK1508">
        <f t="shared" si="161"/>
        <v>0</v>
      </c>
      <c r="BL1508">
        <f t="shared" si="159"/>
        <v>0</v>
      </c>
      <c r="BM1508">
        <f t="shared" si="162"/>
        <v>0</v>
      </c>
      <c r="BN1508">
        <f t="shared" si="162"/>
        <v>0</v>
      </c>
      <c r="BO1508">
        <f t="shared" si="162"/>
        <v>0</v>
      </c>
      <c r="BP1508">
        <f t="shared" si="162"/>
        <v>0</v>
      </c>
      <c r="BQ1508">
        <f t="shared" si="158"/>
        <v>0</v>
      </c>
      <c r="BR1508">
        <f t="shared" si="162"/>
        <v>0</v>
      </c>
      <c r="BS1508">
        <f t="shared" si="162"/>
        <v>0</v>
      </c>
      <c r="BT1508" s="256" t="str">
        <f t="shared" si="160"/>
        <v>NC</v>
      </c>
    </row>
    <row r="1509" spans="2:72" x14ac:dyDescent="0.2">
      <c r="B1509" s="93" t="str">
        <f>IFERROR(VLOOKUP(TABLA!$F1509,BLIOTECAS!$C$1:$E$26,2,FALSE),"")</f>
        <v/>
      </c>
      <c r="C1509" s="93" t="str">
        <f>IFERROR(VLOOKUP(TABLA!F1509,BLIOTECAS!$C$1:$E$26,3,FALSE),"")</f>
        <v/>
      </c>
      <c r="BF1509">
        <f t="shared" si="156"/>
        <v>0</v>
      </c>
      <c r="BG1509">
        <f t="shared" si="161"/>
        <v>0</v>
      </c>
      <c r="BH1509">
        <f t="shared" si="161"/>
        <v>0</v>
      </c>
      <c r="BI1509">
        <f t="shared" si="161"/>
        <v>0</v>
      </c>
      <c r="BJ1509">
        <f t="shared" si="161"/>
        <v>0</v>
      </c>
      <c r="BK1509">
        <f t="shared" si="161"/>
        <v>0</v>
      </c>
      <c r="BL1509">
        <f t="shared" si="159"/>
        <v>0</v>
      </c>
      <c r="BM1509">
        <f t="shared" si="162"/>
        <v>0</v>
      </c>
      <c r="BN1509">
        <f t="shared" si="162"/>
        <v>0</v>
      </c>
      <c r="BO1509">
        <f t="shared" si="162"/>
        <v>0</v>
      </c>
      <c r="BP1509">
        <f t="shared" si="162"/>
        <v>0</v>
      </c>
      <c r="BQ1509">
        <f t="shared" si="158"/>
        <v>0</v>
      </c>
      <c r="BR1509">
        <f t="shared" si="162"/>
        <v>0</v>
      </c>
      <c r="BS1509">
        <f t="shared" si="162"/>
        <v>0</v>
      </c>
      <c r="BT1509" s="256" t="str">
        <f t="shared" si="160"/>
        <v>NC</v>
      </c>
    </row>
    <row r="1510" spans="2:72" x14ac:dyDescent="0.2">
      <c r="B1510" s="93" t="str">
        <f>IFERROR(VLOOKUP(TABLA!$F1510,BLIOTECAS!$C$1:$E$26,2,FALSE),"")</f>
        <v/>
      </c>
      <c r="C1510" s="93" t="str">
        <f>IFERROR(VLOOKUP(TABLA!F1510,BLIOTECAS!$C$1:$E$26,3,FALSE),"")</f>
        <v/>
      </c>
      <c r="BF1510">
        <f t="shared" si="156"/>
        <v>0</v>
      </c>
      <c r="BG1510">
        <f t="shared" si="161"/>
        <v>0</v>
      </c>
      <c r="BH1510">
        <f t="shared" si="161"/>
        <v>0</v>
      </c>
      <c r="BI1510">
        <f t="shared" si="161"/>
        <v>0</v>
      </c>
      <c r="BJ1510">
        <f t="shared" si="161"/>
        <v>0</v>
      </c>
      <c r="BK1510">
        <f t="shared" si="161"/>
        <v>0</v>
      </c>
      <c r="BL1510">
        <f t="shared" si="159"/>
        <v>0</v>
      </c>
      <c r="BM1510">
        <f t="shared" si="162"/>
        <v>0</v>
      </c>
      <c r="BN1510">
        <f t="shared" si="162"/>
        <v>0</v>
      </c>
      <c r="BO1510">
        <f t="shared" si="162"/>
        <v>0</v>
      </c>
      <c r="BP1510">
        <f t="shared" si="162"/>
        <v>0</v>
      </c>
      <c r="BQ1510">
        <f t="shared" si="158"/>
        <v>0</v>
      </c>
      <c r="BR1510">
        <f t="shared" si="162"/>
        <v>0</v>
      </c>
      <c r="BS1510">
        <f t="shared" si="162"/>
        <v>0</v>
      </c>
      <c r="BT1510" s="256" t="str">
        <f t="shared" si="160"/>
        <v>NC</v>
      </c>
    </row>
    <row r="1511" spans="2:72" x14ac:dyDescent="0.2">
      <c r="B1511" s="93" t="str">
        <f>IFERROR(VLOOKUP(TABLA!$F1511,BLIOTECAS!$C$1:$E$26,2,FALSE),"")</f>
        <v/>
      </c>
      <c r="C1511" s="93" t="str">
        <f>IFERROR(VLOOKUP(TABLA!F1511,BLIOTECAS!$C$1:$E$26,3,FALSE),"")</f>
        <v/>
      </c>
      <c r="BF1511">
        <f t="shared" si="156"/>
        <v>0</v>
      </c>
      <c r="BG1511">
        <f t="shared" si="161"/>
        <v>0</v>
      </c>
      <c r="BH1511">
        <f t="shared" si="161"/>
        <v>0</v>
      </c>
      <c r="BI1511">
        <f t="shared" si="161"/>
        <v>0</v>
      </c>
      <c r="BJ1511">
        <f t="shared" si="161"/>
        <v>0</v>
      </c>
      <c r="BK1511">
        <f t="shared" si="161"/>
        <v>0</v>
      </c>
      <c r="BL1511">
        <f t="shared" si="159"/>
        <v>0</v>
      </c>
      <c r="BM1511">
        <f t="shared" si="162"/>
        <v>0</v>
      </c>
      <c r="BN1511">
        <f t="shared" si="162"/>
        <v>0</v>
      </c>
      <c r="BO1511">
        <f t="shared" si="162"/>
        <v>0</v>
      </c>
      <c r="BP1511">
        <f t="shared" si="162"/>
        <v>0</v>
      </c>
      <c r="BQ1511">
        <f t="shared" si="158"/>
        <v>0</v>
      </c>
      <c r="BR1511">
        <f t="shared" si="162"/>
        <v>0</v>
      </c>
      <c r="BS1511">
        <f t="shared" si="162"/>
        <v>0</v>
      </c>
      <c r="BT1511" s="256" t="str">
        <f t="shared" si="160"/>
        <v>NC</v>
      </c>
    </row>
    <row r="1512" spans="2:72" x14ac:dyDescent="0.2">
      <c r="B1512" s="93" t="str">
        <f>IFERROR(VLOOKUP(TABLA!$F1512,BLIOTECAS!$C$1:$E$26,2,FALSE),"")</f>
        <v/>
      </c>
      <c r="C1512" s="93" t="str">
        <f>IFERROR(VLOOKUP(TABLA!F1512,BLIOTECAS!$C$1:$E$26,3,FALSE),"")</f>
        <v/>
      </c>
      <c r="BF1512">
        <f t="shared" ref="BF1512:BF1575" si="163">IF(IFERROR(FIND(BF$2,$I1512,1),0)&lt;&gt;0,1,0)</f>
        <v>0</v>
      </c>
      <c r="BG1512">
        <f t="shared" si="161"/>
        <v>0</v>
      </c>
      <c r="BH1512">
        <f t="shared" si="161"/>
        <v>0</v>
      </c>
      <c r="BI1512">
        <f t="shared" si="161"/>
        <v>0</v>
      </c>
      <c r="BJ1512">
        <f t="shared" si="161"/>
        <v>0</v>
      </c>
      <c r="BK1512">
        <f t="shared" si="161"/>
        <v>0</v>
      </c>
      <c r="BL1512">
        <f t="shared" si="159"/>
        <v>0</v>
      </c>
      <c r="BM1512">
        <f t="shared" si="162"/>
        <v>0</v>
      </c>
      <c r="BN1512">
        <f t="shared" si="162"/>
        <v>0</v>
      </c>
      <c r="BO1512">
        <f t="shared" si="162"/>
        <v>0</v>
      </c>
      <c r="BP1512">
        <f t="shared" si="162"/>
        <v>0</v>
      </c>
      <c r="BQ1512">
        <f t="shared" si="158"/>
        <v>0</v>
      </c>
      <c r="BR1512">
        <f t="shared" si="162"/>
        <v>0</v>
      </c>
      <c r="BS1512">
        <f t="shared" si="162"/>
        <v>0</v>
      </c>
      <c r="BT1512" s="256" t="str">
        <f t="shared" si="160"/>
        <v>NC</v>
      </c>
    </row>
    <row r="1513" spans="2:72" x14ac:dyDescent="0.2">
      <c r="B1513" s="93" t="str">
        <f>IFERROR(VLOOKUP(TABLA!$F1513,BLIOTECAS!$C$1:$E$26,2,FALSE),"")</f>
        <v/>
      </c>
      <c r="C1513" s="93" t="str">
        <f>IFERROR(VLOOKUP(TABLA!F1513,BLIOTECAS!$C$1:$E$26,3,FALSE),"")</f>
        <v/>
      </c>
      <c r="BF1513">
        <f t="shared" si="163"/>
        <v>0</v>
      </c>
      <c r="BG1513">
        <f t="shared" si="161"/>
        <v>0</v>
      </c>
      <c r="BH1513">
        <f t="shared" si="161"/>
        <v>0</v>
      </c>
      <c r="BI1513">
        <f t="shared" si="161"/>
        <v>0</v>
      </c>
      <c r="BJ1513">
        <f t="shared" si="161"/>
        <v>0</v>
      </c>
      <c r="BK1513">
        <f t="shared" si="161"/>
        <v>0</v>
      </c>
      <c r="BL1513">
        <f t="shared" si="159"/>
        <v>0</v>
      </c>
      <c r="BM1513">
        <f t="shared" si="162"/>
        <v>0</v>
      </c>
      <c r="BN1513">
        <f t="shared" si="162"/>
        <v>0</v>
      </c>
      <c r="BO1513">
        <f t="shared" si="162"/>
        <v>0</v>
      </c>
      <c r="BP1513">
        <f t="shared" si="162"/>
        <v>0</v>
      </c>
      <c r="BQ1513">
        <f t="shared" si="158"/>
        <v>0</v>
      </c>
      <c r="BR1513">
        <f t="shared" si="162"/>
        <v>0</v>
      </c>
      <c r="BS1513">
        <f t="shared" si="162"/>
        <v>0</v>
      </c>
      <c r="BT1513" s="256" t="str">
        <f t="shared" si="160"/>
        <v>NC</v>
      </c>
    </row>
    <row r="1514" spans="2:72" x14ac:dyDescent="0.2">
      <c r="B1514" s="93" t="str">
        <f>IFERROR(VLOOKUP(TABLA!$F1514,BLIOTECAS!$C$1:$E$26,2,FALSE),"")</f>
        <v/>
      </c>
      <c r="C1514" s="93" t="str">
        <f>IFERROR(VLOOKUP(TABLA!F1514,BLIOTECAS!$C$1:$E$26,3,FALSE),"")</f>
        <v/>
      </c>
      <c r="BF1514">
        <f t="shared" si="163"/>
        <v>0</v>
      </c>
      <c r="BG1514">
        <f t="shared" si="161"/>
        <v>0</v>
      </c>
      <c r="BH1514">
        <f t="shared" si="161"/>
        <v>0</v>
      </c>
      <c r="BI1514">
        <f t="shared" si="161"/>
        <v>0</v>
      </c>
      <c r="BJ1514">
        <f t="shared" si="161"/>
        <v>0</v>
      </c>
      <c r="BK1514">
        <f t="shared" si="161"/>
        <v>0</v>
      </c>
      <c r="BL1514">
        <f t="shared" si="159"/>
        <v>0</v>
      </c>
      <c r="BM1514">
        <f t="shared" si="162"/>
        <v>0</v>
      </c>
      <c r="BN1514">
        <f t="shared" si="162"/>
        <v>0</v>
      </c>
      <c r="BO1514">
        <f t="shared" si="162"/>
        <v>0</v>
      </c>
      <c r="BP1514">
        <f t="shared" si="162"/>
        <v>0</v>
      </c>
      <c r="BQ1514">
        <f t="shared" si="158"/>
        <v>0</v>
      </c>
      <c r="BR1514">
        <f t="shared" si="162"/>
        <v>0</v>
      </c>
      <c r="BS1514">
        <f t="shared" si="162"/>
        <v>0</v>
      </c>
      <c r="BT1514" s="256" t="str">
        <f t="shared" si="160"/>
        <v>NC</v>
      </c>
    </row>
    <row r="1515" spans="2:72" x14ac:dyDescent="0.2">
      <c r="B1515" s="93" t="str">
        <f>IFERROR(VLOOKUP(TABLA!$F1515,BLIOTECAS!$C$1:$E$26,2,FALSE),"")</f>
        <v/>
      </c>
      <c r="C1515" s="93" t="str">
        <f>IFERROR(VLOOKUP(TABLA!F1515,BLIOTECAS!$C$1:$E$26,3,FALSE),"")</f>
        <v/>
      </c>
      <c r="BF1515">
        <f t="shared" si="163"/>
        <v>0</v>
      </c>
      <c r="BG1515">
        <f t="shared" si="161"/>
        <v>0</v>
      </c>
      <c r="BH1515">
        <f t="shared" si="161"/>
        <v>0</v>
      </c>
      <c r="BI1515">
        <f t="shared" si="161"/>
        <v>0</v>
      </c>
      <c r="BJ1515">
        <f t="shared" si="161"/>
        <v>0</v>
      </c>
      <c r="BK1515">
        <f t="shared" si="161"/>
        <v>0</v>
      </c>
      <c r="BL1515">
        <f t="shared" si="159"/>
        <v>0</v>
      </c>
      <c r="BM1515">
        <f t="shared" si="162"/>
        <v>0</v>
      </c>
      <c r="BN1515">
        <f t="shared" si="162"/>
        <v>0</v>
      </c>
      <c r="BO1515">
        <f t="shared" si="162"/>
        <v>0</v>
      </c>
      <c r="BP1515">
        <f t="shared" si="162"/>
        <v>0</v>
      </c>
      <c r="BQ1515">
        <f t="shared" si="158"/>
        <v>0</v>
      </c>
      <c r="BR1515">
        <f t="shared" si="162"/>
        <v>0</v>
      </c>
      <c r="BS1515">
        <f t="shared" si="162"/>
        <v>0</v>
      </c>
      <c r="BT1515" s="256" t="str">
        <f t="shared" si="160"/>
        <v>NC</v>
      </c>
    </row>
    <row r="1516" spans="2:72" x14ac:dyDescent="0.2">
      <c r="B1516" s="93" t="str">
        <f>IFERROR(VLOOKUP(TABLA!$F1516,BLIOTECAS!$C$1:$E$26,2,FALSE),"")</f>
        <v/>
      </c>
      <c r="C1516" s="93" t="str">
        <f>IFERROR(VLOOKUP(TABLA!F1516,BLIOTECAS!$C$1:$E$26,3,FALSE),"")</f>
        <v/>
      </c>
      <c r="BF1516">
        <f t="shared" si="163"/>
        <v>0</v>
      </c>
      <c r="BG1516">
        <f t="shared" si="161"/>
        <v>0</v>
      </c>
      <c r="BH1516">
        <f t="shared" si="161"/>
        <v>0</v>
      </c>
      <c r="BI1516">
        <f t="shared" si="161"/>
        <v>0</v>
      </c>
      <c r="BJ1516">
        <f t="shared" si="161"/>
        <v>0</v>
      </c>
      <c r="BK1516">
        <f t="shared" si="161"/>
        <v>0</v>
      </c>
      <c r="BL1516">
        <f t="shared" si="159"/>
        <v>0</v>
      </c>
      <c r="BM1516">
        <f t="shared" si="162"/>
        <v>0</v>
      </c>
      <c r="BN1516">
        <f t="shared" si="162"/>
        <v>0</v>
      </c>
      <c r="BO1516">
        <f t="shared" si="162"/>
        <v>0</v>
      </c>
      <c r="BP1516">
        <f t="shared" si="162"/>
        <v>0</v>
      </c>
      <c r="BQ1516">
        <f t="shared" si="158"/>
        <v>0</v>
      </c>
      <c r="BR1516">
        <f t="shared" si="162"/>
        <v>0</v>
      </c>
      <c r="BS1516">
        <f t="shared" si="162"/>
        <v>0</v>
      </c>
      <c r="BT1516" s="256" t="str">
        <f t="shared" si="160"/>
        <v>NC</v>
      </c>
    </row>
    <row r="1517" spans="2:72" x14ac:dyDescent="0.2">
      <c r="B1517" s="93" t="str">
        <f>IFERROR(VLOOKUP(TABLA!$F1517,BLIOTECAS!$C$1:$E$26,2,FALSE),"")</f>
        <v/>
      </c>
      <c r="C1517" s="93" t="str">
        <f>IFERROR(VLOOKUP(TABLA!F1517,BLIOTECAS!$C$1:$E$26,3,FALSE),"")</f>
        <v/>
      </c>
      <c r="BF1517">
        <f t="shared" si="163"/>
        <v>0</v>
      </c>
      <c r="BG1517">
        <f t="shared" si="161"/>
        <v>0</v>
      </c>
      <c r="BH1517">
        <f t="shared" si="161"/>
        <v>0</v>
      </c>
      <c r="BI1517">
        <f t="shared" si="161"/>
        <v>0</v>
      </c>
      <c r="BJ1517">
        <f t="shared" si="161"/>
        <v>0</v>
      </c>
      <c r="BK1517">
        <f t="shared" si="161"/>
        <v>0</v>
      </c>
      <c r="BL1517">
        <f t="shared" si="159"/>
        <v>0</v>
      </c>
      <c r="BM1517">
        <f t="shared" si="162"/>
        <v>0</v>
      </c>
      <c r="BN1517">
        <f t="shared" si="162"/>
        <v>0</v>
      </c>
      <c r="BO1517">
        <f t="shared" si="162"/>
        <v>0</v>
      </c>
      <c r="BP1517">
        <f t="shared" si="162"/>
        <v>0</v>
      </c>
      <c r="BQ1517">
        <f t="shared" si="158"/>
        <v>0</v>
      </c>
      <c r="BR1517">
        <f t="shared" si="162"/>
        <v>0</v>
      </c>
      <c r="BS1517">
        <f t="shared" si="162"/>
        <v>0</v>
      </c>
      <c r="BT1517" s="256" t="str">
        <f t="shared" si="160"/>
        <v>NC</v>
      </c>
    </row>
    <row r="1518" spans="2:72" x14ac:dyDescent="0.2">
      <c r="B1518" s="93" t="str">
        <f>IFERROR(VLOOKUP(TABLA!$F1518,BLIOTECAS!$C$1:$E$26,2,FALSE),"")</f>
        <v/>
      </c>
      <c r="C1518" s="93" t="str">
        <f>IFERROR(VLOOKUP(TABLA!F1518,BLIOTECAS!$C$1:$E$26,3,FALSE),"")</f>
        <v/>
      </c>
      <c r="BF1518">
        <f t="shared" si="163"/>
        <v>0</v>
      </c>
      <c r="BG1518">
        <f t="shared" si="161"/>
        <v>0</v>
      </c>
      <c r="BH1518">
        <f t="shared" si="161"/>
        <v>0</v>
      </c>
      <c r="BI1518">
        <f t="shared" si="161"/>
        <v>0</v>
      </c>
      <c r="BJ1518">
        <f t="shared" si="161"/>
        <v>0</v>
      </c>
      <c r="BK1518">
        <f t="shared" si="161"/>
        <v>0</v>
      </c>
      <c r="BL1518">
        <f t="shared" si="159"/>
        <v>0</v>
      </c>
      <c r="BM1518">
        <f t="shared" si="162"/>
        <v>0</v>
      </c>
      <c r="BN1518">
        <f t="shared" si="162"/>
        <v>0</v>
      </c>
      <c r="BO1518">
        <f t="shared" si="162"/>
        <v>0</v>
      </c>
      <c r="BP1518">
        <f t="shared" si="162"/>
        <v>0</v>
      </c>
      <c r="BQ1518">
        <f t="shared" si="158"/>
        <v>0</v>
      </c>
      <c r="BR1518">
        <f t="shared" si="162"/>
        <v>0</v>
      </c>
      <c r="BS1518">
        <f t="shared" si="162"/>
        <v>0</v>
      </c>
      <c r="BT1518" s="256" t="str">
        <f t="shared" si="160"/>
        <v>NC</v>
      </c>
    </row>
    <row r="1519" spans="2:72" x14ac:dyDescent="0.2">
      <c r="B1519" s="93" t="str">
        <f>IFERROR(VLOOKUP(TABLA!$F1519,BLIOTECAS!$C$1:$E$26,2,FALSE),"")</f>
        <v/>
      </c>
      <c r="C1519" s="93" t="str">
        <f>IFERROR(VLOOKUP(TABLA!F1519,BLIOTECAS!$C$1:$E$26,3,FALSE),"")</f>
        <v/>
      </c>
      <c r="BF1519">
        <f t="shared" si="163"/>
        <v>0</v>
      </c>
      <c r="BG1519">
        <f t="shared" si="161"/>
        <v>0</v>
      </c>
      <c r="BH1519">
        <f t="shared" si="161"/>
        <v>0</v>
      </c>
      <c r="BI1519">
        <f t="shared" si="161"/>
        <v>0</v>
      </c>
      <c r="BJ1519">
        <f t="shared" si="161"/>
        <v>0</v>
      </c>
      <c r="BK1519">
        <f t="shared" si="161"/>
        <v>0</v>
      </c>
      <c r="BL1519">
        <f t="shared" si="159"/>
        <v>0</v>
      </c>
      <c r="BM1519">
        <f t="shared" si="162"/>
        <v>0</v>
      </c>
      <c r="BN1519">
        <f t="shared" si="162"/>
        <v>0</v>
      </c>
      <c r="BO1519">
        <f t="shared" si="162"/>
        <v>0</v>
      </c>
      <c r="BP1519">
        <f t="shared" si="162"/>
        <v>0</v>
      </c>
      <c r="BQ1519">
        <f t="shared" si="158"/>
        <v>0</v>
      </c>
      <c r="BR1519">
        <f t="shared" si="162"/>
        <v>0</v>
      </c>
      <c r="BS1519">
        <f t="shared" si="162"/>
        <v>0</v>
      </c>
      <c r="BT1519" s="256" t="str">
        <f t="shared" si="160"/>
        <v>NC</v>
      </c>
    </row>
    <row r="1520" spans="2:72" x14ac:dyDescent="0.2">
      <c r="B1520" s="93" t="str">
        <f>IFERROR(VLOOKUP(TABLA!$F1520,BLIOTECAS!$C$1:$E$26,2,FALSE),"")</f>
        <v/>
      </c>
      <c r="C1520" s="93" t="str">
        <f>IFERROR(VLOOKUP(TABLA!F1520,BLIOTECAS!$C$1:$E$26,3,FALSE),"")</f>
        <v/>
      </c>
      <c r="BF1520">
        <f t="shared" si="163"/>
        <v>0</v>
      </c>
      <c r="BG1520">
        <f t="shared" si="161"/>
        <v>0</v>
      </c>
      <c r="BH1520">
        <f t="shared" si="161"/>
        <v>0</v>
      </c>
      <c r="BI1520">
        <f t="shared" si="161"/>
        <v>0</v>
      </c>
      <c r="BJ1520">
        <f t="shared" si="161"/>
        <v>0</v>
      </c>
      <c r="BK1520">
        <f t="shared" si="161"/>
        <v>0</v>
      </c>
      <c r="BL1520">
        <f t="shared" si="159"/>
        <v>0</v>
      </c>
      <c r="BM1520">
        <f t="shared" si="162"/>
        <v>0</v>
      </c>
      <c r="BN1520">
        <f t="shared" si="162"/>
        <v>0</v>
      </c>
      <c r="BO1520">
        <f t="shared" si="162"/>
        <v>0</v>
      </c>
      <c r="BP1520">
        <f t="shared" si="162"/>
        <v>0</v>
      </c>
      <c r="BQ1520">
        <f t="shared" si="158"/>
        <v>0</v>
      </c>
      <c r="BR1520">
        <f t="shared" si="162"/>
        <v>0</v>
      </c>
      <c r="BS1520">
        <f t="shared" si="162"/>
        <v>0</v>
      </c>
      <c r="BT1520" s="256" t="str">
        <f t="shared" si="160"/>
        <v>NC</v>
      </c>
    </row>
    <row r="1521" spans="2:72" x14ac:dyDescent="0.2">
      <c r="B1521" s="93" t="str">
        <f>IFERROR(VLOOKUP(TABLA!$F1521,BLIOTECAS!$C$1:$E$26,2,FALSE),"")</f>
        <v/>
      </c>
      <c r="C1521" s="93" t="str">
        <f>IFERROR(VLOOKUP(TABLA!F1521,BLIOTECAS!$C$1:$E$26,3,FALSE),"")</f>
        <v/>
      </c>
      <c r="BF1521">
        <f t="shared" si="163"/>
        <v>0</v>
      </c>
      <c r="BG1521">
        <f t="shared" si="161"/>
        <v>0</v>
      </c>
      <c r="BH1521">
        <f t="shared" si="161"/>
        <v>0</v>
      </c>
      <c r="BI1521">
        <f t="shared" si="161"/>
        <v>0</v>
      </c>
      <c r="BJ1521">
        <f t="shared" si="161"/>
        <v>0</v>
      </c>
      <c r="BK1521">
        <f t="shared" si="161"/>
        <v>0</v>
      </c>
      <c r="BL1521">
        <f t="shared" si="159"/>
        <v>0</v>
      </c>
      <c r="BM1521">
        <f t="shared" si="162"/>
        <v>0</v>
      </c>
      <c r="BN1521">
        <f t="shared" si="162"/>
        <v>0</v>
      </c>
      <c r="BO1521">
        <f t="shared" si="162"/>
        <v>0</v>
      </c>
      <c r="BP1521">
        <f t="shared" si="162"/>
        <v>0</v>
      </c>
      <c r="BQ1521">
        <f t="shared" si="158"/>
        <v>0</v>
      </c>
      <c r="BR1521">
        <f t="shared" si="162"/>
        <v>0</v>
      </c>
      <c r="BS1521">
        <f t="shared" si="162"/>
        <v>0</v>
      </c>
      <c r="BT1521" s="256" t="str">
        <f t="shared" si="160"/>
        <v>NC</v>
      </c>
    </row>
    <row r="1522" spans="2:72" x14ac:dyDescent="0.2">
      <c r="B1522" s="93" t="str">
        <f>IFERROR(VLOOKUP(TABLA!$F1522,BLIOTECAS!$C$1:$E$26,2,FALSE),"")</f>
        <v/>
      </c>
      <c r="C1522" s="93" t="str">
        <f>IFERROR(VLOOKUP(TABLA!F1522,BLIOTECAS!$C$1:$E$26,3,FALSE),"")</f>
        <v/>
      </c>
      <c r="BF1522">
        <f t="shared" si="163"/>
        <v>0</v>
      </c>
      <c r="BG1522">
        <f t="shared" si="161"/>
        <v>0</v>
      </c>
      <c r="BH1522">
        <f t="shared" si="161"/>
        <v>0</v>
      </c>
      <c r="BI1522">
        <f t="shared" si="161"/>
        <v>0</v>
      </c>
      <c r="BJ1522">
        <f t="shared" si="161"/>
        <v>0</v>
      </c>
      <c r="BK1522">
        <f t="shared" si="161"/>
        <v>0</v>
      </c>
      <c r="BL1522">
        <f t="shared" si="159"/>
        <v>0</v>
      </c>
      <c r="BM1522">
        <f t="shared" si="162"/>
        <v>0</v>
      </c>
      <c r="BN1522">
        <f t="shared" si="162"/>
        <v>0</v>
      </c>
      <c r="BO1522">
        <f t="shared" si="162"/>
        <v>0</v>
      </c>
      <c r="BP1522">
        <f t="shared" si="162"/>
        <v>0</v>
      </c>
      <c r="BQ1522">
        <f t="shared" si="158"/>
        <v>0</v>
      </c>
      <c r="BR1522">
        <f t="shared" si="162"/>
        <v>0</v>
      </c>
      <c r="BS1522">
        <f t="shared" si="162"/>
        <v>0</v>
      </c>
      <c r="BT1522" s="256" t="str">
        <f t="shared" si="160"/>
        <v>NC</v>
      </c>
    </row>
    <row r="1523" spans="2:72" x14ac:dyDescent="0.2">
      <c r="B1523" s="93" t="str">
        <f>IFERROR(VLOOKUP(TABLA!$F1523,BLIOTECAS!$C$1:$E$26,2,FALSE),"")</f>
        <v/>
      </c>
      <c r="C1523" s="93" t="str">
        <f>IFERROR(VLOOKUP(TABLA!F1523,BLIOTECAS!$C$1:$E$26,3,FALSE),"")</f>
        <v/>
      </c>
      <c r="BF1523">
        <f t="shared" si="163"/>
        <v>0</v>
      </c>
      <c r="BG1523">
        <f t="shared" si="161"/>
        <v>0</v>
      </c>
      <c r="BH1523">
        <f t="shared" si="161"/>
        <v>0</v>
      </c>
      <c r="BI1523">
        <f t="shared" si="161"/>
        <v>0</v>
      </c>
      <c r="BJ1523">
        <f t="shared" si="161"/>
        <v>0</v>
      </c>
      <c r="BK1523">
        <f t="shared" si="161"/>
        <v>0</v>
      </c>
      <c r="BL1523">
        <f t="shared" si="159"/>
        <v>0</v>
      </c>
      <c r="BM1523">
        <f t="shared" si="162"/>
        <v>0</v>
      </c>
      <c r="BN1523">
        <f t="shared" si="162"/>
        <v>0</v>
      </c>
      <c r="BO1523">
        <f t="shared" si="162"/>
        <v>0</v>
      </c>
      <c r="BP1523">
        <f t="shared" si="162"/>
        <v>0</v>
      </c>
      <c r="BQ1523">
        <f t="shared" si="158"/>
        <v>0</v>
      </c>
      <c r="BR1523">
        <f t="shared" si="162"/>
        <v>0</v>
      </c>
      <c r="BS1523">
        <f t="shared" si="162"/>
        <v>0</v>
      </c>
      <c r="BT1523" s="256" t="str">
        <f t="shared" si="160"/>
        <v>NC</v>
      </c>
    </row>
    <row r="1524" spans="2:72" x14ac:dyDescent="0.2">
      <c r="B1524" s="93" t="str">
        <f>IFERROR(VLOOKUP(TABLA!$F1524,BLIOTECAS!$C$1:$E$26,2,FALSE),"")</f>
        <v/>
      </c>
      <c r="C1524" s="93" t="str">
        <f>IFERROR(VLOOKUP(TABLA!F1524,BLIOTECAS!$C$1:$E$26,3,FALSE),"")</f>
        <v/>
      </c>
      <c r="BF1524">
        <f t="shared" si="163"/>
        <v>0</v>
      </c>
      <c r="BG1524">
        <f t="shared" si="161"/>
        <v>0</v>
      </c>
      <c r="BH1524">
        <f t="shared" si="161"/>
        <v>0</v>
      </c>
      <c r="BI1524">
        <f t="shared" si="161"/>
        <v>0</v>
      </c>
      <c r="BJ1524">
        <f t="shared" si="161"/>
        <v>0</v>
      </c>
      <c r="BK1524">
        <f t="shared" si="161"/>
        <v>0</v>
      </c>
      <c r="BL1524">
        <f t="shared" si="159"/>
        <v>0</v>
      </c>
      <c r="BM1524">
        <f t="shared" si="162"/>
        <v>0</v>
      </c>
      <c r="BN1524">
        <f t="shared" si="162"/>
        <v>0</v>
      </c>
      <c r="BO1524">
        <f t="shared" si="162"/>
        <v>0</v>
      </c>
      <c r="BP1524">
        <f t="shared" si="162"/>
        <v>0</v>
      </c>
      <c r="BQ1524">
        <f t="shared" ref="BQ1524:BQ1587" si="164">IF(IFERROR(FIND(BQ$2,$AO1524,1),0)&lt;&gt;0,1,0)</f>
        <v>0</v>
      </c>
      <c r="BR1524">
        <f t="shared" si="162"/>
        <v>0</v>
      </c>
      <c r="BS1524">
        <f t="shared" si="162"/>
        <v>0</v>
      </c>
      <c r="BT1524" s="256" t="str">
        <f t="shared" si="160"/>
        <v>NC</v>
      </c>
    </row>
    <row r="1525" spans="2:72" x14ac:dyDescent="0.2">
      <c r="B1525" s="93" t="str">
        <f>IFERROR(VLOOKUP(TABLA!$F1525,BLIOTECAS!$C$1:$E$26,2,FALSE),"")</f>
        <v/>
      </c>
      <c r="C1525" s="93" t="str">
        <f>IFERROR(VLOOKUP(TABLA!F1525,BLIOTECAS!$C$1:$E$26,3,FALSE),"")</f>
        <v/>
      </c>
      <c r="BF1525">
        <f t="shared" si="163"/>
        <v>0</v>
      </c>
      <c r="BG1525">
        <f t="shared" si="161"/>
        <v>0</v>
      </c>
      <c r="BH1525">
        <f t="shared" si="161"/>
        <v>0</v>
      </c>
      <c r="BI1525">
        <f t="shared" si="161"/>
        <v>0</v>
      </c>
      <c r="BJ1525">
        <f t="shared" si="161"/>
        <v>0</v>
      </c>
      <c r="BK1525">
        <f t="shared" si="161"/>
        <v>0</v>
      </c>
      <c r="BL1525">
        <f t="shared" si="159"/>
        <v>0</v>
      </c>
      <c r="BM1525">
        <f t="shared" si="162"/>
        <v>0</v>
      </c>
      <c r="BN1525">
        <f t="shared" si="162"/>
        <v>0</v>
      </c>
      <c r="BO1525">
        <f t="shared" si="162"/>
        <v>0</v>
      </c>
      <c r="BP1525">
        <f t="shared" si="162"/>
        <v>0</v>
      </c>
      <c r="BQ1525">
        <f t="shared" si="164"/>
        <v>0</v>
      </c>
      <c r="BR1525">
        <f t="shared" si="162"/>
        <v>0</v>
      </c>
      <c r="BS1525">
        <f t="shared" si="162"/>
        <v>0</v>
      </c>
      <c r="BT1525" s="256" t="str">
        <f t="shared" si="160"/>
        <v>NC</v>
      </c>
    </row>
    <row r="1526" spans="2:72" x14ac:dyDescent="0.2">
      <c r="B1526" s="93" t="str">
        <f>IFERROR(VLOOKUP(TABLA!$F1526,BLIOTECAS!$C$1:$E$26,2,FALSE),"")</f>
        <v/>
      </c>
      <c r="C1526" s="93" t="str">
        <f>IFERROR(VLOOKUP(TABLA!F1526,BLIOTECAS!$C$1:$E$26,3,FALSE),"")</f>
        <v/>
      </c>
      <c r="BF1526">
        <f t="shared" si="163"/>
        <v>0</v>
      </c>
      <c r="BG1526">
        <f t="shared" si="161"/>
        <v>0</v>
      </c>
      <c r="BH1526">
        <f t="shared" si="161"/>
        <v>0</v>
      </c>
      <c r="BI1526">
        <f t="shared" si="161"/>
        <v>0</v>
      </c>
      <c r="BJ1526">
        <f t="shared" si="161"/>
        <v>0</v>
      </c>
      <c r="BK1526">
        <f t="shared" si="161"/>
        <v>0</v>
      </c>
      <c r="BL1526">
        <f t="shared" si="159"/>
        <v>0</v>
      </c>
      <c r="BM1526">
        <f t="shared" si="162"/>
        <v>0</v>
      </c>
      <c r="BN1526">
        <f t="shared" si="162"/>
        <v>0</v>
      </c>
      <c r="BO1526">
        <f t="shared" si="162"/>
        <v>0</v>
      </c>
      <c r="BP1526">
        <f t="shared" si="162"/>
        <v>0</v>
      </c>
      <c r="BQ1526">
        <f t="shared" si="164"/>
        <v>0</v>
      </c>
      <c r="BR1526">
        <f t="shared" si="162"/>
        <v>0</v>
      </c>
      <c r="BS1526">
        <f t="shared" si="162"/>
        <v>0</v>
      </c>
      <c r="BT1526" s="256" t="str">
        <f t="shared" si="160"/>
        <v>NC</v>
      </c>
    </row>
    <row r="1527" spans="2:72" x14ac:dyDescent="0.2">
      <c r="B1527" s="93" t="str">
        <f>IFERROR(VLOOKUP(TABLA!$F1527,BLIOTECAS!$C$1:$E$26,2,FALSE),"")</f>
        <v/>
      </c>
      <c r="C1527" s="93" t="str">
        <f>IFERROR(VLOOKUP(TABLA!F1527,BLIOTECAS!$C$1:$E$26,3,FALSE),"")</f>
        <v/>
      </c>
      <c r="BF1527">
        <f t="shared" si="163"/>
        <v>0</v>
      </c>
      <c r="BG1527">
        <f t="shared" si="161"/>
        <v>0</v>
      </c>
      <c r="BH1527">
        <f t="shared" si="161"/>
        <v>0</v>
      </c>
      <c r="BI1527">
        <f t="shared" si="161"/>
        <v>0</v>
      </c>
      <c r="BJ1527">
        <f t="shared" si="161"/>
        <v>0</v>
      </c>
      <c r="BK1527">
        <f t="shared" si="161"/>
        <v>0</v>
      </c>
      <c r="BL1527">
        <f t="shared" ref="BL1527:BL1590" si="165">IF(IFERROR(FIND(BL$2,$AO1527,1),0)&lt;&gt;0,1,0)</f>
        <v>0</v>
      </c>
      <c r="BM1527">
        <f t="shared" si="162"/>
        <v>0</v>
      </c>
      <c r="BN1527">
        <f t="shared" si="162"/>
        <v>0</v>
      </c>
      <c r="BO1527">
        <f t="shared" si="162"/>
        <v>0</v>
      </c>
      <c r="BP1527">
        <f t="shared" si="162"/>
        <v>0</v>
      </c>
      <c r="BQ1527">
        <f t="shared" si="164"/>
        <v>0</v>
      </c>
      <c r="BR1527">
        <f t="shared" si="162"/>
        <v>0</v>
      </c>
      <c r="BS1527">
        <f t="shared" si="162"/>
        <v>0</v>
      </c>
      <c r="BT1527" s="256" t="str">
        <f t="shared" si="160"/>
        <v>NC</v>
      </c>
    </row>
    <row r="1528" spans="2:72" x14ac:dyDescent="0.2">
      <c r="B1528" s="93" t="str">
        <f>IFERROR(VLOOKUP(TABLA!$F1528,BLIOTECAS!$C$1:$E$26,2,FALSE),"")</f>
        <v/>
      </c>
      <c r="C1528" s="93" t="str">
        <f>IFERROR(VLOOKUP(TABLA!F1528,BLIOTECAS!$C$1:$E$26,3,FALSE),"")</f>
        <v/>
      </c>
      <c r="BF1528">
        <f t="shared" si="163"/>
        <v>0</v>
      </c>
      <c r="BG1528">
        <f t="shared" si="161"/>
        <v>0</v>
      </c>
      <c r="BH1528">
        <f t="shared" si="161"/>
        <v>0</v>
      </c>
      <c r="BI1528">
        <f t="shared" si="161"/>
        <v>0</v>
      </c>
      <c r="BJ1528">
        <f t="shared" si="161"/>
        <v>0</v>
      </c>
      <c r="BK1528">
        <f t="shared" si="161"/>
        <v>0</v>
      </c>
      <c r="BL1528">
        <f t="shared" si="165"/>
        <v>0</v>
      </c>
      <c r="BM1528">
        <f t="shared" si="162"/>
        <v>0</v>
      </c>
      <c r="BN1528">
        <f t="shared" si="162"/>
        <v>0</v>
      </c>
      <c r="BO1528">
        <f t="shared" si="162"/>
        <v>0</v>
      </c>
      <c r="BP1528">
        <f t="shared" si="162"/>
        <v>0</v>
      </c>
      <c r="BQ1528">
        <f t="shared" si="164"/>
        <v>0</v>
      </c>
      <c r="BR1528">
        <f t="shared" si="162"/>
        <v>0</v>
      </c>
      <c r="BS1528">
        <f t="shared" si="162"/>
        <v>0</v>
      </c>
      <c r="BT1528" s="256" t="str">
        <f t="shared" si="160"/>
        <v>NC</v>
      </c>
    </row>
    <row r="1529" spans="2:72" x14ac:dyDescent="0.2">
      <c r="B1529" s="93" t="str">
        <f>IFERROR(VLOOKUP(TABLA!$F1529,BLIOTECAS!$C$1:$E$26,2,FALSE),"")</f>
        <v/>
      </c>
      <c r="C1529" s="93" t="str">
        <f>IFERROR(VLOOKUP(TABLA!F1529,BLIOTECAS!$C$1:$E$26,3,FALSE),"")</f>
        <v/>
      </c>
      <c r="BF1529">
        <f t="shared" si="163"/>
        <v>0</v>
      </c>
      <c r="BG1529">
        <f t="shared" si="161"/>
        <v>0</v>
      </c>
      <c r="BH1529">
        <f t="shared" si="161"/>
        <v>0</v>
      </c>
      <c r="BI1529">
        <f t="shared" si="161"/>
        <v>0</v>
      </c>
      <c r="BJ1529">
        <f t="shared" si="161"/>
        <v>0</v>
      </c>
      <c r="BK1529">
        <f t="shared" si="161"/>
        <v>0</v>
      </c>
      <c r="BL1529">
        <f t="shared" si="165"/>
        <v>0</v>
      </c>
      <c r="BM1529">
        <f t="shared" si="162"/>
        <v>0</v>
      </c>
      <c r="BN1529">
        <f t="shared" si="162"/>
        <v>0</v>
      </c>
      <c r="BO1529">
        <f t="shared" si="162"/>
        <v>0</v>
      </c>
      <c r="BP1529">
        <f t="shared" si="162"/>
        <v>0</v>
      </c>
      <c r="BQ1529">
        <f t="shared" si="164"/>
        <v>0</v>
      </c>
      <c r="BR1529">
        <f t="shared" si="162"/>
        <v>0</v>
      </c>
      <c r="BS1529">
        <f t="shared" si="162"/>
        <v>0</v>
      </c>
      <c r="BT1529" s="256" t="str">
        <f t="shared" si="160"/>
        <v>NC</v>
      </c>
    </row>
    <row r="1530" spans="2:72" x14ac:dyDescent="0.2">
      <c r="B1530" s="93" t="str">
        <f>IFERROR(VLOOKUP(TABLA!$F1530,BLIOTECAS!$C$1:$E$26,2,FALSE),"")</f>
        <v/>
      </c>
      <c r="C1530" s="93" t="str">
        <f>IFERROR(VLOOKUP(TABLA!F1530,BLIOTECAS!$C$1:$E$26,3,FALSE),"")</f>
        <v/>
      </c>
      <c r="BF1530">
        <f t="shared" si="163"/>
        <v>0</v>
      </c>
      <c r="BG1530">
        <f t="shared" si="161"/>
        <v>0</v>
      </c>
      <c r="BH1530">
        <f t="shared" si="161"/>
        <v>0</v>
      </c>
      <c r="BI1530">
        <f t="shared" si="161"/>
        <v>0</v>
      </c>
      <c r="BJ1530">
        <f t="shared" si="161"/>
        <v>0</v>
      </c>
      <c r="BK1530">
        <f t="shared" si="161"/>
        <v>0</v>
      </c>
      <c r="BL1530">
        <f t="shared" si="165"/>
        <v>0</v>
      </c>
      <c r="BM1530">
        <f t="shared" si="162"/>
        <v>0</v>
      </c>
      <c r="BN1530">
        <f t="shared" si="162"/>
        <v>0</v>
      </c>
      <c r="BO1530">
        <f t="shared" si="162"/>
        <v>0</v>
      </c>
      <c r="BP1530">
        <f t="shared" si="162"/>
        <v>0</v>
      </c>
      <c r="BQ1530">
        <f t="shared" si="164"/>
        <v>0</v>
      </c>
      <c r="BR1530">
        <f t="shared" si="162"/>
        <v>0</v>
      </c>
      <c r="BS1530">
        <f t="shared" si="162"/>
        <v>0</v>
      </c>
      <c r="BT1530" s="256" t="str">
        <f t="shared" si="160"/>
        <v>NC</v>
      </c>
    </row>
    <row r="1531" spans="2:72" x14ac:dyDescent="0.2">
      <c r="B1531" s="93" t="str">
        <f>IFERROR(VLOOKUP(TABLA!$F1531,BLIOTECAS!$C$1:$E$26,2,FALSE),"")</f>
        <v/>
      </c>
      <c r="C1531" s="93" t="str">
        <f>IFERROR(VLOOKUP(TABLA!F1531,BLIOTECAS!$C$1:$E$26,3,FALSE),"")</f>
        <v/>
      </c>
      <c r="BF1531">
        <f t="shared" si="163"/>
        <v>0</v>
      </c>
      <c r="BG1531">
        <f t="shared" si="161"/>
        <v>0</v>
      </c>
      <c r="BH1531">
        <f t="shared" si="161"/>
        <v>0</v>
      </c>
      <c r="BI1531">
        <f t="shared" si="161"/>
        <v>0</v>
      </c>
      <c r="BJ1531">
        <f t="shared" si="161"/>
        <v>0</v>
      </c>
      <c r="BK1531">
        <f t="shared" si="161"/>
        <v>0</v>
      </c>
      <c r="BL1531">
        <f t="shared" si="165"/>
        <v>0</v>
      </c>
      <c r="BM1531">
        <f t="shared" si="162"/>
        <v>0</v>
      </c>
      <c r="BN1531">
        <f t="shared" si="162"/>
        <v>0</v>
      </c>
      <c r="BO1531">
        <f t="shared" si="162"/>
        <v>0</v>
      </c>
      <c r="BP1531">
        <f t="shared" si="162"/>
        <v>0</v>
      </c>
      <c r="BQ1531">
        <f t="shared" si="164"/>
        <v>0</v>
      </c>
      <c r="BR1531">
        <f t="shared" si="162"/>
        <v>0</v>
      </c>
      <c r="BS1531">
        <f t="shared" si="162"/>
        <v>0</v>
      </c>
      <c r="BT1531" s="256" t="str">
        <f t="shared" si="160"/>
        <v>NC</v>
      </c>
    </row>
    <row r="1532" spans="2:72" x14ac:dyDescent="0.2">
      <c r="B1532" s="93" t="str">
        <f>IFERROR(VLOOKUP(TABLA!$F1532,BLIOTECAS!$C$1:$E$26,2,FALSE),"")</f>
        <v/>
      </c>
      <c r="C1532" s="93" t="str">
        <f>IFERROR(VLOOKUP(TABLA!F1532,BLIOTECAS!$C$1:$E$26,3,FALSE),"")</f>
        <v/>
      </c>
      <c r="BF1532">
        <f t="shared" si="163"/>
        <v>0</v>
      </c>
      <c r="BG1532">
        <f t="shared" si="161"/>
        <v>0</v>
      </c>
      <c r="BH1532">
        <f t="shared" si="161"/>
        <v>0</v>
      </c>
      <c r="BI1532">
        <f t="shared" si="161"/>
        <v>0</v>
      </c>
      <c r="BJ1532">
        <f t="shared" si="161"/>
        <v>0</v>
      </c>
      <c r="BK1532">
        <f t="shared" si="161"/>
        <v>0</v>
      </c>
      <c r="BL1532">
        <f t="shared" si="165"/>
        <v>0</v>
      </c>
      <c r="BM1532">
        <f t="shared" si="162"/>
        <v>0</v>
      </c>
      <c r="BN1532">
        <f t="shared" si="162"/>
        <v>0</v>
      </c>
      <c r="BO1532">
        <f t="shared" si="162"/>
        <v>0</v>
      </c>
      <c r="BP1532">
        <f t="shared" si="162"/>
        <v>0</v>
      </c>
      <c r="BQ1532">
        <f t="shared" si="164"/>
        <v>0</v>
      </c>
      <c r="BR1532">
        <f t="shared" si="162"/>
        <v>0</v>
      </c>
      <c r="BS1532">
        <f t="shared" si="162"/>
        <v>0</v>
      </c>
      <c r="BT1532" s="256" t="str">
        <f t="shared" si="160"/>
        <v>NC</v>
      </c>
    </row>
    <row r="1533" spans="2:72" x14ac:dyDescent="0.2">
      <c r="B1533" s="93" t="str">
        <f>IFERROR(VLOOKUP(TABLA!$F1533,BLIOTECAS!$C$1:$E$26,2,FALSE),"")</f>
        <v/>
      </c>
      <c r="C1533" s="93" t="str">
        <f>IFERROR(VLOOKUP(TABLA!F1533,BLIOTECAS!$C$1:$E$26,3,FALSE),"")</f>
        <v/>
      </c>
      <c r="BF1533">
        <f t="shared" si="163"/>
        <v>0</v>
      </c>
      <c r="BG1533">
        <f t="shared" si="161"/>
        <v>0</v>
      </c>
      <c r="BH1533">
        <f t="shared" si="161"/>
        <v>0</v>
      </c>
      <c r="BI1533">
        <f t="shared" si="161"/>
        <v>0</v>
      </c>
      <c r="BJ1533">
        <f t="shared" si="161"/>
        <v>0</v>
      </c>
      <c r="BK1533">
        <f t="shared" si="161"/>
        <v>0</v>
      </c>
      <c r="BL1533">
        <f t="shared" si="165"/>
        <v>0</v>
      </c>
      <c r="BM1533">
        <f t="shared" si="162"/>
        <v>0</v>
      </c>
      <c r="BN1533">
        <f t="shared" si="162"/>
        <v>0</v>
      </c>
      <c r="BO1533">
        <f t="shared" si="162"/>
        <v>0</v>
      </c>
      <c r="BP1533">
        <f t="shared" si="162"/>
        <v>0</v>
      </c>
      <c r="BQ1533">
        <f t="shared" si="164"/>
        <v>0</v>
      </c>
      <c r="BR1533">
        <f t="shared" si="162"/>
        <v>0</v>
      </c>
      <c r="BS1533">
        <f t="shared" si="162"/>
        <v>0</v>
      </c>
      <c r="BT1533" s="256" t="str">
        <f t="shared" si="160"/>
        <v>NC</v>
      </c>
    </row>
    <row r="1534" spans="2:72" x14ac:dyDescent="0.2">
      <c r="B1534" s="93" t="str">
        <f>IFERROR(VLOOKUP(TABLA!$F1534,BLIOTECAS!$C$1:$E$26,2,FALSE),"")</f>
        <v/>
      </c>
      <c r="C1534" s="93" t="str">
        <f>IFERROR(VLOOKUP(TABLA!F1534,BLIOTECAS!$C$1:$E$26,3,FALSE),"")</f>
        <v/>
      </c>
      <c r="BF1534">
        <f t="shared" si="163"/>
        <v>0</v>
      </c>
      <c r="BG1534">
        <f t="shared" si="161"/>
        <v>0</v>
      </c>
      <c r="BH1534">
        <f t="shared" si="161"/>
        <v>0</v>
      </c>
      <c r="BI1534">
        <f t="shared" si="161"/>
        <v>0</v>
      </c>
      <c r="BJ1534">
        <f t="shared" si="161"/>
        <v>0</v>
      </c>
      <c r="BK1534">
        <f t="shared" si="161"/>
        <v>0</v>
      </c>
      <c r="BL1534">
        <f t="shared" si="165"/>
        <v>0</v>
      </c>
      <c r="BM1534">
        <f t="shared" si="162"/>
        <v>0</v>
      </c>
      <c r="BN1534">
        <f t="shared" si="162"/>
        <v>0</v>
      </c>
      <c r="BO1534">
        <f t="shared" si="162"/>
        <v>0</v>
      </c>
      <c r="BP1534">
        <f t="shared" si="162"/>
        <v>0</v>
      </c>
      <c r="BQ1534">
        <f t="shared" si="164"/>
        <v>0</v>
      </c>
      <c r="BR1534">
        <f t="shared" si="162"/>
        <v>0</v>
      </c>
      <c r="BS1534">
        <f t="shared" si="162"/>
        <v>0</v>
      </c>
      <c r="BT1534" s="256" t="str">
        <f t="shared" si="160"/>
        <v>NC</v>
      </c>
    </row>
    <row r="1535" spans="2:72" x14ac:dyDescent="0.2">
      <c r="B1535" s="93" t="str">
        <f>IFERROR(VLOOKUP(TABLA!$F1535,BLIOTECAS!$C$1:$E$26,2,FALSE),"")</f>
        <v/>
      </c>
      <c r="C1535" s="93" t="str">
        <f>IFERROR(VLOOKUP(TABLA!F1535,BLIOTECAS!$C$1:$E$26,3,FALSE),"")</f>
        <v/>
      </c>
      <c r="BF1535">
        <f t="shared" si="163"/>
        <v>0</v>
      </c>
      <c r="BG1535">
        <f t="shared" si="161"/>
        <v>0</v>
      </c>
      <c r="BH1535">
        <f t="shared" si="161"/>
        <v>0</v>
      </c>
      <c r="BI1535">
        <f t="shared" si="161"/>
        <v>0</v>
      </c>
      <c r="BJ1535">
        <f t="shared" si="161"/>
        <v>0</v>
      </c>
      <c r="BK1535">
        <f t="shared" si="161"/>
        <v>0</v>
      </c>
      <c r="BL1535">
        <f t="shared" si="165"/>
        <v>0</v>
      </c>
      <c r="BM1535">
        <f t="shared" si="162"/>
        <v>0</v>
      </c>
      <c r="BN1535">
        <f t="shared" si="162"/>
        <v>0</v>
      </c>
      <c r="BO1535">
        <f t="shared" si="162"/>
        <v>0</v>
      </c>
      <c r="BP1535">
        <f t="shared" si="162"/>
        <v>0</v>
      </c>
      <c r="BQ1535">
        <f t="shared" si="164"/>
        <v>0</v>
      </c>
      <c r="BR1535">
        <f t="shared" si="162"/>
        <v>0</v>
      </c>
      <c r="BS1535">
        <f t="shared" si="162"/>
        <v>0</v>
      </c>
      <c r="BT1535" s="256" t="str">
        <f t="shared" si="160"/>
        <v>NC</v>
      </c>
    </row>
    <row r="1536" spans="2:72" x14ac:dyDescent="0.2">
      <c r="B1536" s="93" t="str">
        <f>IFERROR(VLOOKUP(TABLA!$F1536,BLIOTECAS!$C$1:$E$26,2,FALSE),"")</f>
        <v/>
      </c>
      <c r="C1536" s="93" t="str">
        <f>IFERROR(VLOOKUP(TABLA!F1536,BLIOTECAS!$C$1:$E$26,3,FALSE),"")</f>
        <v/>
      </c>
      <c r="BF1536">
        <f t="shared" si="163"/>
        <v>0</v>
      </c>
      <c r="BG1536">
        <f t="shared" si="161"/>
        <v>0</v>
      </c>
      <c r="BH1536">
        <f t="shared" si="161"/>
        <v>0</v>
      </c>
      <c r="BI1536">
        <f t="shared" si="161"/>
        <v>0</v>
      </c>
      <c r="BJ1536">
        <f t="shared" si="161"/>
        <v>0</v>
      </c>
      <c r="BK1536">
        <f t="shared" si="161"/>
        <v>0</v>
      </c>
      <c r="BL1536">
        <f t="shared" si="165"/>
        <v>0</v>
      </c>
      <c r="BM1536">
        <f t="shared" si="162"/>
        <v>0</v>
      </c>
      <c r="BN1536">
        <f t="shared" si="162"/>
        <v>0</v>
      </c>
      <c r="BO1536">
        <f t="shared" si="162"/>
        <v>0</v>
      </c>
      <c r="BP1536">
        <f t="shared" si="162"/>
        <v>0</v>
      </c>
      <c r="BQ1536">
        <f t="shared" si="164"/>
        <v>0</v>
      </c>
      <c r="BR1536">
        <f t="shared" si="162"/>
        <v>0</v>
      </c>
      <c r="BS1536">
        <f t="shared" si="162"/>
        <v>0</v>
      </c>
      <c r="BT1536" s="256" t="str">
        <f t="shared" si="160"/>
        <v>NC</v>
      </c>
    </row>
    <row r="1537" spans="2:72" x14ac:dyDescent="0.2">
      <c r="B1537" s="93" t="str">
        <f>IFERROR(VLOOKUP(TABLA!$F1537,BLIOTECAS!$C$1:$E$26,2,FALSE),"")</f>
        <v/>
      </c>
      <c r="C1537" s="93" t="str">
        <f>IFERROR(VLOOKUP(TABLA!F1537,BLIOTECAS!$C$1:$E$26,3,FALSE),"")</f>
        <v/>
      </c>
      <c r="BF1537">
        <f t="shared" si="163"/>
        <v>0</v>
      </c>
      <c r="BG1537">
        <f t="shared" si="161"/>
        <v>0</v>
      </c>
      <c r="BH1537">
        <f t="shared" si="161"/>
        <v>0</v>
      </c>
      <c r="BI1537">
        <f t="shared" si="161"/>
        <v>0</v>
      </c>
      <c r="BJ1537">
        <f t="shared" si="161"/>
        <v>0</v>
      </c>
      <c r="BK1537">
        <f t="shared" si="161"/>
        <v>0</v>
      </c>
      <c r="BL1537">
        <f t="shared" si="165"/>
        <v>0</v>
      </c>
      <c r="BM1537">
        <f t="shared" si="162"/>
        <v>0</v>
      </c>
      <c r="BN1537">
        <f t="shared" si="162"/>
        <v>0</v>
      </c>
      <c r="BO1537">
        <f t="shared" si="162"/>
        <v>0</v>
      </c>
      <c r="BP1537">
        <f t="shared" si="162"/>
        <v>0</v>
      </c>
      <c r="BQ1537">
        <f t="shared" si="164"/>
        <v>0</v>
      </c>
      <c r="BR1537">
        <f t="shared" si="162"/>
        <v>0</v>
      </c>
      <c r="BS1537">
        <f t="shared" si="162"/>
        <v>0</v>
      </c>
      <c r="BT1537" s="256" t="str">
        <f t="shared" si="160"/>
        <v>NC</v>
      </c>
    </row>
    <row r="1538" spans="2:72" x14ac:dyDescent="0.2">
      <c r="B1538" s="93" t="str">
        <f>IFERROR(VLOOKUP(TABLA!$F1538,BLIOTECAS!$C$1:$E$26,2,FALSE),"")</f>
        <v/>
      </c>
      <c r="C1538" s="93" t="str">
        <f>IFERROR(VLOOKUP(TABLA!F1538,BLIOTECAS!$C$1:$E$26,3,FALSE),"")</f>
        <v/>
      </c>
      <c r="BF1538">
        <f t="shared" si="163"/>
        <v>0</v>
      </c>
      <c r="BG1538">
        <f t="shared" si="161"/>
        <v>0</v>
      </c>
      <c r="BH1538">
        <f t="shared" si="161"/>
        <v>0</v>
      </c>
      <c r="BI1538">
        <f t="shared" si="161"/>
        <v>0</v>
      </c>
      <c r="BJ1538">
        <f t="shared" si="161"/>
        <v>0</v>
      </c>
      <c r="BK1538">
        <f t="shared" si="161"/>
        <v>0</v>
      </c>
      <c r="BL1538">
        <f t="shared" si="165"/>
        <v>0</v>
      </c>
      <c r="BM1538">
        <f t="shared" si="162"/>
        <v>0</v>
      </c>
      <c r="BN1538">
        <f t="shared" si="162"/>
        <v>0</v>
      </c>
      <c r="BO1538">
        <f t="shared" si="162"/>
        <v>0</v>
      </c>
      <c r="BP1538">
        <f t="shared" si="162"/>
        <v>0</v>
      </c>
      <c r="BQ1538">
        <f t="shared" si="164"/>
        <v>0</v>
      </c>
      <c r="BR1538">
        <f t="shared" si="162"/>
        <v>0</v>
      </c>
      <c r="BS1538">
        <f t="shared" si="162"/>
        <v>0</v>
      </c>
      <c r="BT1538" s="256" t="str">
        <f t="shared" si="160"/>
        <v>NC</v>
      </c>
    </row>
    <row r="1539" spans="2:72" x14ac:dyDescent="0.2">
      <c r="B1539" s="93" t="str">
        <f>IFERROR(VLOOKUP(TABLA!$F1539,BLIOTECAS!$C$1:$E$26,2,FALSE),"")</f>
        <v/>
      </c>
      <c r="C1539" s="93" t="str">
        <f>IFERROR(VLOOKUP(TABLA!F1539,BLIOTECAS!$C$1:$E$26,3,FALSE),"")</f>
        <v/>
      </c>
      <c r="BF1539">
        <f t="shared" si="163"/>
        <v>0</v>
      </c>
      <c r="BG1539">
        <f t="shared" si="161"/>
        <v>0</v>
      </c>
      <c r="BH1539">
        <f t="shared" si="161"/>
        <v>0</v>
      </c>
      <c r="BI1539">
        <f t="shared" si="161"/>
        <v>0</v>
      </c>
      <c r="BJ1539">
        <f t="shared" si="161"/>
        <v>0</v>
      </c>
      <c r="BK1539">
        <f t="shared" si="161"/>
        <v>0</v>
      </c>
      <c r="BL1539">
        <f t="shared" si="165"/>
        <v>0</v>
      </c>
      <c r="BM1539">
        <f t="shared" si="162"/>
        <v>0</v>
      </c>
      <c r="BN1539">
        <f t="shared" si="162"/>
        <v>0</v>
      </c>
      <c r="BO1539">
        <f t="shared" si="162"/>
        <v>0</v>
      </c>
      <c r="BP1539">
        <f t="shared" si="162"/>
        <v>0</v>
      </c>
      <c r="BQ1539">
        <f t="shared" si="164"/>
        <v>0</v>
      </c>
      <c r="BR1539">
        <f t="shared" si="162"/>
        <v>0</v>
      </c>
      <c r="BS1539">
        <f t="shared" si="162"/>
        <v>0</v>
      </c>
      <c r="BT1539" s="256" t="str">
        <f t="shared" si="160"/>
        <v>NC</v>
      </c>
    </row>
    <row r="1540" spans="2:72" x14ac:dyDescent="0.2">
      <c r="B1540" s="93" t="str">
        <f>IFERROR(VLOOKUP(TABLA!$F1540,BLIOTECAS!$C$1:$E$26,2,FALSE),"")</f>
        <v/>
      </c>
      <c r="C1540" s="93" t="str">
        <f>IFERROR(VLOOKUP(TABLA!F1540,BLIOTECAS!$C$1:$E$26,3,FALSE),"")</f>
        <v/>
      </c>
      <c r="BF1540">
        <f t="shared" si="163"/>
        <v>0</v>
      </c>
      <c r="BG1540">
        <f t="shared" si="161"/>
        <v>0</v>
      </c>
      <c r="BH1540">
        <f t="shared" si="161"/>
        <v>0</v>
      </c>
      <c r="BI1540">
        <f t="shared" si="161"/>
        <v>0</v>
      </c>
      <c r="BJ1540">
        <f t="shared" si="161"/>
        <v>0</v>
      </c>
      <c r="BK1540">
        <f t="shared" si="161"/>
        <v>0</v>
      </c>
      <c r="BL1540">
        <f t="shared" si="165"/>
        <v>0</v>
      </c>
      <c r="BM1540">
        <f t="shared" si="162"/>
        <v>0</v>
      </c>
      <c r="BN1540">
        <f t="shared" si="162"/>
        <v>0</v>
      </c>
      <c r="BO1540">
        <f t="shared" si="162"/>
        <v>0</v>
      </c>
      <c r="BP1540">
        <f t="shared" si="162"/>
        <v>0</v>
      </c>
      <c r="BQ1540">
        <f t="shared" si="164"/>
        <v>0</v>
      </c>
      <c r="BR1540">
        <f t="shared" si="162"/>
        <v>0</v>
      </c>
      <c r="BS1540">
        <f t="shared" si="162"/>
        <v>0</v>
      </c>
      <c r="BT1540" s="256" t="str">
        <f t="shared" si="160"/>
        <v>NC</v>
      </c>
    </row>
    <row r="1541" spans="2:72" x14ac:dyDescent="0.2">
      <c r="B1541" s="93" t="str">
        <f>IFERROR(VLOOKUP(TABLA!$F1541,BLIOTECAS!$C$1:$E$26,2,FALSE),"")</f>
        <v/>
      </c>
      <c r="C1541" s="93" t="str">
        <f>IFERROR(VLOOKUP(TABLA!F1541,BLIOTECAS!$C$1:$E$26,3,FALSE),"")</f>
        <v/>
      </c>
      <c r="BF1541">
        <f t="shared" si="163"/>
        <v>0</v>
      </c>
      <c r="BG1541">
        <f t="shared" si="161"/>
        <v>0</v>
      </c>
      <c r="BH1541">
        <f t="shared" si="161"/>
        <v>0</v>
      </c>
      <c r="BI1541">
        <f t="shared" si="161"/>
        <v>0</v>
      </c>
      <c r="BJ1541">
        <f t="shared" si="161"/>
        <v>0</v>
      </c>
      <c r="BK1541">
        <f t="shared" si="161"/>
        <v>0</v>
      </c>
      <c r="BL1541">
        <f t="shared" si="165"/>
        <v>0</v>
      </c>
      <c r="BM1541">
        <f t="shared" si="162"/>
        <v>0</v>
      </c>
      <c r="BN1541">
        <f t="shared" si="162"/>
        <v>0</v>
      </c>
      <c r="BO1541">
        <f t="shared" si="162"/>
        <v>0</v>
      </c>
      <c r="BP1541">
        <f t="shared" si="162"/>
        <v>0</v>
      </c>
      <c r="BQ1541">
        <f t="shared" si="164"/>
        <v>0</v>
      </c>
      <c r="BR1541">
        <f t="shared" ref="BM1541:BS1584" si="166">IF(IFERROR(FIND(BR$2,$AO1541,1),0)&lt;&gt;0,1,0)</f>
        <v>0</v>
      </c>
      <c r="BS1541">
        <f t="shared" si="166"/>
        <v>0</v>
      </c>
      <c r="BT1541" s="256" t="str">
        <f t="shared" ref="BT1541:BT1604" si="167">IFERROR(VALUE(LEFT(BC1541,1)),"NC")</f>
        <v>NC</v>
      </c>
    </row>
    <row r="1542" spans="2:72" x14ac:dyDescent="0.2">
      <c r="B1542" s="93" t="str">
        <f>IFERROR(VLOOKUP(TABLA!$F1542,BLIOTECAS!$C$1:$E$26,2,FALSE),"")</f>
        <v/>
      </c>
      <c r="C1542" s="93" t="str">
        <f>IFERROR(VLOOKUP(TABLA!F1542,BLIOTECAS!$C$1:$E$26,3,FALSE),"")</f>
        <v/>
      </c>
      <c r="BF1542">
        <f t="shared" si="163"/>
        <v>0</v>
      </c>
      <c r="BG1542">
        <f t="shared" si="161"/>
        <v>0</v>
      </c>
      <c r="BH1542">
        <f t="shared" si="161"/>
        <v>0</v>
      </c>
      <c r="BI1542">
        <f t="shared" si="161"/>
        <v>0</v>
      </c>
      <c r="BJ1542">
        <f t="shared" si="161"/>
        <v>0</v>
      </c>
      <c r="BK1542">
        <f t="shared" si="161"/>
        <v>0</v>
      </c>
      <c r="BL1542">
        <f t="shared" si="165"/>
        <v>0</v>
      </c>
      <c r="BM1542">
        <f t="shared" si="166"/>
        <v>0</v>
      </c>
      <c r="BN1542">
        <f t="shared" si="166"/>
        <v>0</v>
      </c>
      <c r="BO1542">
        <f t="shared" si="166"/>
        <v>0</v>
      </c>
      <c r="BP1542">
        <f t="shared" si="166"/>
        <v>0</v>
      </c>
      <c r="BQ1542">
        <f t="shared" si="164"/>
        <v>0</v>
      </c>
      <c r="BR1542">
        <f t="shared" si="166"/>
        <v>0</v>
      </c>
      <c r="BS1542">
        <f t="shared" si="166"/>
        <v>0</v>
      </c>
      <c r="BT1542" s="256" t="str">
        <f t="shared" si="167"/>
        <v>NC</v>
      </c>
    </row>
    <row r="1543" spans="2:72" x14ac:dyDescent="0.2">
      <c r="B1543" s="93" t="str">
        <f>IFERROR(VLOOKUP(TABLA!$F1543,BLIOTECAS!$C$1:$E$26,2,FALSE),"")</f>
        <v/>
      </c>
      <c r="C1543" s="93" t="str">
        <f>IFERROR(VLOOKUP(TABLA!F1543,BLIOTECAS!$C$1:$E$26,3,FALSE),"")</f>
        <v/>
      </c>
      <c r="BF1543">
        <f t="shared" si="163"/>
        <v>0</v>
      </c>
      <c r="BG1543">
        <f t="shared" si="161"/>
        <v>0</v>
      </c>
      <c r="BH1543">
        <f t="shared" si="161"/>
        <v>0</v>
      </c>
      <c r="BI1543">
        <f t="shared" si="161"/>
        <v>0</v>
      </c>
      <c r="BJ1543">
        <f t="shared" si="161"/>
        <v>0</v>
      </c>
      <c r="BK1543">
        <f t="shared" si="161"/>
        <v>0</v>
      </c>
      <c r="BL1543">
        <f t="shared" si="165"/>
        <v>0</v>
      </c>
      <c r="BM1543">
        <f t="shared" si="166"/>
        <v>0</v>
      </c>
      <c r="BN1543">
        <f t="shared" si="166"/>
        <v>0</v>
      </c>
      <c r="BO1543">
        <f t="shared" si="166"/>
        <v>0</v>
      </c>
      <c r="BP1543">
        <f t="shared" si="166"/>
        <v>0</v>
      </c>
      <c r="BQ1543">
        <f t="shared" si="164"/>
        <v>0</v>
      </c>
      <c r="BR1543">
        <f t="shared" si="166"/>
        <v>0</v>
      </c>
      <c r="BS1543">
        <f t="shared" si="166"/>
        <v>0</v>
      </c>
      <c r="BT1543" s="256" t="str">
        <f t="shared" si="167"/>
        <v>NC</v>
      </c>
    </row>
    <row r="1544" spans="2:72" x14ac:dyDescent="0.2">
      <c r="B1544" s="93" t="str">
        <f>IFERROR(VLOOKUP(TABLA!$F1544,BLIOTECAS!$C$1:$E$26,2,FALSE),"")</f>
        <v/>
      </c>
      <c r="C1544" s="93" t="str">
        <f>IFERROR(VLOOKUP(TABLA!F1544,BLIOTECAS!$C$1:$E$26,3,FALSE),"")</f>
        <v/>
      </c>
      <c r="BF1544">
        <f t="shared" si="163"/>
        <v>0</v>
      </c>
      <c r="BG1544">
        <f t="shared" si="161"/>
        <v>0</v>
      </c>
      <c r="BH1544">
        <f t="shared" si="161"/>
        <v>0</v>
      </c>
      <c r="BI1544">
        <f t="shared" ref="BG1544:BK1595" si="168">IF(IFERROR(FIND(BI$2,$I1544,1),0)&lt;&gt;0,1,0)</f>
        <v>0</v>
      </c>
      <c r="BJ1544">
        <f t="shared" si="168"/>
        <v>0</v>
      </c>
      <c r="BK1544">
        <f t="shared" si="168"/>
        <v>0</v>
      </c>
      <c r="BL1544">
        <f t="shared" si="165"/>
        <v>0</v>
      </c>
      <c r="BM1544">
        <f t="shared" si="166"/>
        <v>0</v>
      </c>
      <c r="BN1544">
        <f t="shared" si="166"/>
        <v>0</v>
      </c>
      <c r="BO1544">
        <f t="shared" si="166"/>
        <v>0</v>
      </c>
      <c r="BP1544">
        <f t="shared" si="166"/>
        <v>0</v>
      </c>
      <c r="BQ1544">
        <f t="shared" si="164"/>
        <v>0</v>
      </c>
      <c r="BR1544">
        <f t="shared" si="166"/>
        <v>0</v>
      </c>
      <c r="BS1544">
        <f t="shared" si="166"/>
        <v>0</v>
      </c>
      <c r="BT1544" s="256" t="str">
        <f t="shared" si="167"/>
        <v>NC</v>
      </c>
    </row>
    <row r="1545" spans="2:72" x14ac:dyDescent="0.2">
      <c r="B1545" s="93" t="str">
        <f>IFERROR(VLOOKUP(TABLA!$F1545,BLIOTECAS!$C$1:$E$26,2,FALSE),"")</f>
        <v/>
      </c>
      <c r="C1545" s="93" t="str">
        <f>IFERROR(VLOOKUP(TABLA!F1545,BLIOTECAS!$C$1:$E$26,3,FALSE),"")</f>
        <v/>
      </c>
      <c r="BF1545">
        <f t="shared" si="163"/>
        <v>0</v>
      </c>
      <c r="BG1545">
        <f t="shared" si="168"/>
        <v>0</v>
      </c>
      <c r="BH1545">
        <f t="shared" si="168"/>
        <v>0</v>
      </c>
      <c r="BI1545">
        <f t="shared" si="168"/>
        <v>0</v>
      </c>
      <c r="BJ1545">
        <f t="shared" si="168"/>
        <v>0</v>
      </c>
      <c r="BK1545">
        <f t="shared" si="168"/>
        <v>0</v>
      </c>
      <c r="BL1545">
        <f t="shared" si="165"/>
        <v>0</v>
      </c>
      <c r="BM1545">
        <f t="shared" si="166"/>
        <v>0</v>
      </c>
      <c r="BN1545">
        <f t="shared" si="166"/>
        <v>0</v>
      </c>
      <c r="BO1545">
        <f t="shared" si="166"/>
        <v>0</v>
      </c>
      <c r="BP1545">
        <f t="shared" si="166"/>
        <v>0</v>
      </c>
      <c r="BQ1545">
        <f t="shared" si="164"/>
        <v>0</v>
      </c>
      <c r="BR1545">
        <f t="shared" si="166"/>
        <v>0</v>
      </c>
      <c r="BS1545">
        <f t="shared" si="166"/>
        <v>0</v>
      </c>
      <c r="BT1545" s="256" t="str">
        <f t="shared" si="167"/>
        <v>NC</v>
      </c>
    </row>
    <row r="1546" spans="2:72" x14ac:dyDescent="0.2">
      <c r="B1546" s="93" t="str">
        <f>IFERROR(VLOOKUP(TABLA!$F1546,BLIOTECAS!$C$1:$E$26,2,FALSE),"")</f>
        <v/>
      </c>
      <c r="C1546" s="93" t="str">
        <f>IFERROR(VLOOKUP(TABLA!F1546,BLIOTECAS!$C$1:$E$26,3,FALSE),"")</f>
        <v/>
      </c>
      <c r="BF1546">
        <f t="shared" si="163"/>
        <v>0</v>
      </c>
      <c r="BG1546">
        <f t="shared" si="168"/>
        <v>0</v>
      </c>
      <c r="BH1546">
        <f t="shared" si="168"/>
        <v>0</v>
      </c>
      <c r="BI1546">
        <f t="shared" si="168"/>
        <v>0</v>
      </c>
      <c r="BJ1546">
        <f t="shared" si="168"/>
        <v>0</v>
      </c>
      <c r="BK1546">
        <f t="shared" si="168"/>
        <v>0</v>
      </c>
      <c r="BL1546">
        <f t="shared" si="165"/>
        <v>0</v>
      </c>
      <c r="BM1546">
        <f t="shared" si="166"/>
        <v>0</v>
      </c>
      <c r="BN1546">
        <f t="shared" si="166"/>
        <v>0</v>
      </c>
      <c r="BO1546">
        <f t="shared" si="166"/>
        <v>0</v>
      </c>
      <c r="BP1546">
        <f t="shared" si="166"/>
        <v>0</v>
      </c>
      <c r="BQ1546">
        <f t="shared" si="164"/>
        <v>0</v>
      </c>
      <c r="BR1546">
        <f t="shared" si="166"/>
        <v>0</v>
      </c>
      <c r="BS1546">
        <f t="shared" si="166"/>
        <v>0</v>
      </c>
      <c r="BT1546" s="256" t="str">
        <f t="shared" si="167"/>
        <v>NC</v>
      </c>
    </row>
    <row r="1547" spans="2:72" x14ac:dyDescent="0.2">
      <c r="B1547" s="93" t="str">
        <f>IFERROR(VLOOKUP(TABLA!$F1547,BLIOTECAS!$C$1:$E$26,2,FALSE),"")</f>
        <v/>
      </c>
      <c r="C1547" s="93" t="str">
        <f>IFERROR(VLOOKUP(TABLA!F1547,BLIOTECAS!$C$1:$E$26,3,FALSE),"")</f>
        <v/>
      </c>
      <c r="BF1547">
        <f t="shared" si="163"/>
        <v>0</v>
      </c>
      <c r="BG1547">
        <f t="shared" si="168"/>
        <v>0</v>
      </c>
      <c r="BH1547">
        <f t="shared" si="168"/>
        <v>0</v>
      </c>
      <c r="BI1547">
        <f t="shared" si="168"/>
        <v>0</v>
      </c>
      <c r="BJ1547">
        <f t="shared" si="168"/>
        <v>0</v>
      </c>
      <c r="BK1547">
        <f t="shared" si="168"/>
        <v>0</v>
      </c>
      <c r="BL1547">
        <f t="shared" si="165"/>
        <v>0</v>
      </c>
      <c r="BM1547">
        <f t="shared" si="166"/>
        <v>0</v>
      </c>
      <c r="BN1547">
        <f t="shared" si="166"/>
        <v>0</v>
      </c>
      <c r="BO1547">
        <f t="shared" si="166"/>
        <v>0</v>
      </c>
      <c r="BP1547">
        <f t="shared" si="166"/>
        <v>0</v>
      </c>
      <c r="BQ1547">
        <f t="shared" si="164"/>
        <v>0</v>
      </c>
      <c r="BR1547">
        <f t="shared" si="166"/>
        <v>0</v>
      </c>
      <c r="BS1547">
        <f t="shared" si="166"/>
        <v>0</v>
      </c>
      <c r="BT1547" s="256" t="str">
        <f t="shared" si="167"/>
        <v>NC</v>
      </c>
    </row>
    <row r="1548" spans="2:72" x14ac:dyDescent="0.2">
      <c r="B1548" s="93" t="str">
        <f>IFERROR(VLOOKUP(TABLA!$F1548,BLIOTECAS!$C$1:$E$26,2,FALSE),"")</f>
        <v/>
      </c>
      <c r="C1548" s="93" t="str">
        <f>IFERROR(VLOOKUP(TABLA!F1548,BLIOTECAS!$C$1:$E$26,3,FALSE),"")</f>
        <v/>
      </c>
      <c r="BF1548">
        <f t="shared" si="163"/>
        <v>0</v>
      </c>
      <c r="BG1548">
        <f t="shared" si="168"/>
        <v>0</v>
      </c>
      <c r="BH1548">
        <f t="shared" si="168"/>
        <v>0</v>
      </c>
      <c r="BI1548">
        <f t="shared" si="168"/>
        <v>0</v>
      </c>
      <c r="BJ1548">
        <f t="shared" si="168"/>
        <v>0</v>
      </c>
      <c r="BK1548">
        <f t="shared" si="168"/>
        <v>0</v>
      </c>
      <c r="BL1548">
        <f t="shared" si="165"/>
        <v>0</v>
      </c>
      <c r="BM1548">
        <f t="shared" si="166"/>
        <v>0</v>
      </c>
      <c r="BN1548">
        <f t="shared" si="166"/>
        <v>0</v>
      </c>
      <c r="BO1548">
        <f t="shared" si="166"/>
        <v>0</v>
      </c>
      <c r="BP1548">
        <f t="shared" si="166"/>
        <v>0</v>
      </c>
      <c r="BQ1548">
        <f t="shared" si="164"/>
        <v>0</v>
      </c>
      <c r="BR1548">
        <f t="shared" si="166"/>
        <v>0</v>
      </c>
      <c r="BS1548">
        <f t="shared" si="166"/>
        <v>0</v>
      </c>
      <c r="BT1548" s="256" t="str">
        <f t="shared" si="167"/>
        <v>NC</v>
      </c>
    </row>
    <row r="1549" spans="2:72" x14ac:dyDescent="0.2">
      <c r="B1549" s="93" t="str">
        <f>IFERROR(VLOOKUP(TABLA!$F1549,BLIOTECAS!$C$1:$E$26,2,FALSE),"")</f>
        <v/>
      </c>
      <c r="C1549" s="93" t="str">
        <f>IFERROR(VLOOKUP(TABLA!F1549,BLIOTECAS!$C$1:$E$26,3,FALSE),"")</f>
        <v/>
      </c>
      <c r="BF1549">
        <f t="shared" si="163"/>
        <v>0</v>
      </c>
      <c r="BG1549">
        <f t="shared" si="168"/>
        <v>0</v>
      </c>
      <c r="BH1549">
        <f t="shared" si="168"/>
        <v>0</v>
      </c>
      <c r="BI1549">
        <f t="shared" si="168"/>
        <v>0</v>
      </c>
      <c r="BJ1549">
        <f t="shared" si="168"/>
        <v>0</v>
      </c>
      <c r="BK1549">
        <f t="shared" si="168"/>
        <v>0</v>
      </c>
      <c r="BL1549">
        <f t="shared" si="165"/>
        <v>0</v>
      </c>
      <c r="BM1549">
        <f t="shared" si="166"/>
        <v>0</v>
      </c>
      <c r="BN1549">
        <f t="shared" si="166"/>
        <v>0</v>
      </c>
      <c r="BO1549">
        <f t="shared" si="166"/>
        <v>0</v>
      </c>
      <c r="BP1549">
        <f t="shared" si="166"/>
        <v>0</v>
      </c>
      <c r="BQ1549">
        <f t="shared" si="164"/>
        <v>0</v>
      </c>
      <c r="BR1549">
        <f t="shared" si="166"/>
        <v>0</v>
      </c>
      <c r="BS1549">
        <f t="shared" si="166"/>
        <v>0</v>
      </c>
      <c r="BT1549" s="256" t="str">
        <f t="shared" si="167"/>
        <v>NC</v>
      </c>
    </row>
    <row r="1550" spans="2:72" x14ac:dyDescent="0.2">
      <c r="B1550" s="93" t="str">
        <f>IFERROR(VLOOKUP(TABLA!$F1550,BLIOTECAS!$C$1:$E$26,2,FALSE),"")</f>
        <v/>
      </c>
      <c r="C1550" s="93" t="str">
        <f>IFERROR(VLOOKUP(TABLA!F1550,BLIOTECAS!$C$1:$E$26,3,FALSE),"")</f>
        <v/>
      </c>
      <c r="BF1550">
        <f t="shared" si="163"/>
        <v>0</v>
      </c>
      <c r="BG1550">
        <f t="shared" si="168"/>
        <v>0</v>
      </c>
      <c r="BH1550">
        <f t="shared" si="168"/>
        <v>0</v>
      </c>
      <c r="BI1550">
        <f t="shared" si="168"/>
        <v>0</v>
      </c>
      <c r="BJ1550">
        <f t="shared" si="168"/>
        <v>0</v>
      </c>
      <c r="BK1550">
        <f t="shared" si="168"/>
        <v>0</v>
      </c>
      <c r="BL1550">
        <f t="shared" si="165"/>
        <v>0</v>
      </c>
      <c r="BM1550">
        <f t="shared" si="166"/>
        <v>0</v>
      </c>
      <c r="BN1550">
        <f t="shared" si="166"/>
        <v>0</v>
      </c>
      <c r="BO1550">
        <f t="shared" si="166"/>
        <v>0</v>
      </c>
      <c r="BP1550">
        <f t="shared" si="166"/>
        <v>0</v>
      </c>
      <c r="BQ1550">
        <f t="shared" si="164"/>
        <v>0</v>
      </c>
      <c r="BR1550">
        <f t="shared" si="166"/>
        <v>0</v>
      </c>
      <c r="BS1550">
        <f t="shared" si="166"/>
        <v>0</v>
      </c>
      <c r="BT1550" s="256" t="str">
        <f t="shared" si="167"/>
        <v>NC</v>
      </c>
    </row>
    <row r="1551" spans="2:72" x14ac:dyDescent="0.2">
      <c r="B1551" s="93" t="str">
        <f>IFERROR(VLOOKUP(TABLA!$F1551,BLIOTECAS!$C$1:$E$26,2,FALSE),"")</f>
        <v/>
      </c>
      <c r="C1551" s="93" t="str">
        <f>IFERROR(VLOOKUP(TABLA!F1551,BLIOTECAS!$C$1:$E$26,3,FALSE),"")</f>
        <v/>
      </c>
      <c r="BF1551">
        <f t="shared" si="163"/>
        <v>0</v>
      </c>
      <c r="BG1551">
        <f t="shared" si="168"/>
        <v>0</v>
      </c>
      <c r="BH1551">
        <f t="shared" si="168"/>
        <v>0</v>
      </c>
      <c r="BI1551">
        <f t="shared" si="168"/>
        <v>0</v>
      </c>
      <c r="BJ1551">
        <f t="shared" si="168"/>
        <v>0</v>
      </c>
      <c r="BK1551">
        <f t="shared" si="168"/>
        <v>0</v>
      </c>
      <c r="BL1551">
        <f t="shared" si="165"/>
        <v>0</v>
      </c>
      <c r="BM1551">
        <f t="shared" si="166"/>
        <v>0</v>
      </c>
      <c r="BN1551">
        <f t="shared" si="166"/>
        <v>0</v>
      </c>
      <c r="BO1551">
        <f t="shared" si="166"/>
        <v>0</v>
      </c>
      <c r="BP1551">
        <f t="shared" si="166"/>
        <v>0</v>
      </c>
      <c r="BQ1551">
        <f t="shared" si="164"/>
        <v>0</v>
      </c>
      <c r="BR1551">
        <f t="shared" si="166"/>
        <v>0</v>
      </c>
      <c r="BS1551">
        <f t="shared" si="166"/>
        <v>0</v>
      </c>
      <c r="BT1551" s="256" t="str">
        <f t="shared" si="167"/>
        <v>NC</v>
      </c>
    </row>
    <row r="1552" spans="2:72" x14ac:dyDescent="0.2">
      <c r="B1552" s="93" t="str">
        <f>IFERROR(VLOOKUP(TABLA!$F1552,BLIOTECAS!$C$1:$E$26,2,FALSE),"")</f>
        <v/>
      </c>
      <c r="C1552" s="93" t="str">
        <f>IFERROR(VLOOKUP(TABLA!F1552,BLIOTECAS!$C$1:$E$26,3,FALSE),"")</f>
        <v/>
      </c>
      <c r="BF1552">
        <f t="shared" si="163"/>
        <v>0</v>
      </c>
      <c r="BG1552">
        <f t="shared" si="168"/>
        <v>0</v>
      </c>
      <c r="BH1552">
        <f t="shared" si="168"/>
        <v>0</v>
      </c>
      <c r="BI1552">
        <f t="shared" si="168"/>
        <v>0</v>
      </c>
      <c r="BJ1552">
        <f t="shared" si="168"/>
        <v>0</v>
      </c>
      <c r="BK1552">
        <f t="shared" si="168"/>
        <v>0</v>
      </c>
      <c r="BL1552">
        <f t="shared" si="165"/>
        <v>0</v>
      </c>
      <c r="BM1552">
        <f t="shared" si="166"/>
        <v>0</v>
      </c>
      <c r="BN1552">
        <f t="shared" si="166"/>
        <v>0</v>
      </c>
      <c r="BO1552">
        <f t="shared" si="166"/>
        <v>0</v>
      </c>
      <c r="BP1552">
        <f t="shared" si="166"/>
        <v>0</v>
      </c>
      <c r="BQ1552">
        <f t="shared" si="164"/>
        <v>0</v>
      </c>
      <c r="BR1552">
        <f t="shared" si="166"/>
        <v>0</v>
      </c>
      <c r="BS1552">
        <f t="shared" si="166"/>
        <v>0</v>
      </c>
      <c r="BT1552" s="256" t="str">
        <f t="shared" si="167"/>
        <v>NC</v>
      </c>
    </row>
    <row r="1553" spans="2:72" x14ac:dyDescent="0.2">
      <c r="B1553" s="93" t="str">
        <f>IFERROR(VLOOKUP(TABLA!$F1553,BLIOTECAS!$C$1:$E$26,2,FALSE),"")</f>
        <v/>
      </c>
      <c r="C1553" s="93" t="str">
        <f>IFERROR(VLOOKUP(TABLA!F1553,BLIOTECAS!$C$1:$E$26,3,FALSE),"")</f>
        <v/>
      </c>
      <c r="BF1553">
        <f t="shared" si="163"/>
        <v>0</v>
      </c>
      <c r="BG1553">
        <f t="shared" si="168"/>
        <v>0</v>
      </c>
      <c r="BH1553">
        <f t="shared" si="168"/>
        <v>0</v>
      </c>
      <c r="BI1553">
        <f t="shared" si="168"/>
        <v>0</v>
      </c>
      <c r="BJ1553">
        <f t="shared" si="168"/>
        <v>0</v>
      </c>
      <c r="BK1553">
        <f t="shared" si="168"/>
        <v>0</v>
      </c>
      <c r="BL1553">
        <f t="shared" si="165"/>
        <v>0</v>
      </c>
      <c r="BM1553">
        <f t="shared" si="166"/>
        <v>0</v>
      </c>
      <c r="BN1553">
        <f t="shared" si="166"/>
        <v>0</v>
      </c>
      <c r="BO1553">
        <f t="shared" si="166"/>
        <v>0</v>
      </c>
      <c r="BP1553">
        <f t="shared" si="166"/>
        <v>0</v>
      </c>
      <c r="BQ1553">
        <f t="shared" si="164"/>
        <v>0</v>
      </c>
      <c r="BR1553">
        <f t="shared" si="166"/>
        <v>0</v>
      </c>
      <c r="BS1553">
        <f t="shared" si="166"/>
        <v>0</v>
      </c>
      <c r="BT1553" s="256" t="str">
        <f t="shared" si="167"/>
        <v>NC</v>
      </c>
    </row>
    <row r="1554" spans="2:72" x14ac:dyDescent="0.2">
      <c r="B1554" s="93" t="str">
        <f>IFERROR(VLOOKUP(TABLA!$F1554,BLIOTECAS!$C$1:$E$26,2,FALSE),"")</f>
        <v/>
      </c>
      <c r="C1554" s="93" t="str">
        <f>IFERROR(VLOOKUP(TABLA!F1554,BLIOTECAS!$C$1:$E$26,3,FALSE),"")</f>
        <v/>
      </c>
      <c r="BF1554">
        <f t="shared" si="163"/>
        <v>0</v>
      </c>
      <c r="BG1554">
        <f t="shared" si="168"/>
        <v>0</v>
      </c>
      <c r="BH1554">
        <f t="shared" si="168"/>
        <v>0</v>
      </c>
      <c r="BI1554">
        <f t="shared" si="168"/>
        <v>0</v>
      </c>
      <c r="BJ1554">
        <f t="shared" si="168"/>
        <v>0</v>
      </c>
      <c r="BK1554">
        <f t="shared" si="168"/>
        <v>0</v>
      </c>
      <c r="BL1554">
        <f t="shared" si="165"/>
        <v>0</v>
      </c>
      <c r="BM1554">
        <f t="shared" si="166"/>
        <v>0</v>
      </c>
      <c r="BN1554">
        <f t="shared" si="166"/>
        <v>0</v>
      </c>
      <c r="BO1554">
        <f t="shared" si="166"/>
        <v>0</v>
      </c>
      <c r="BP1554">
        <f t="shared" si="166"/>
        <v>0</v>
      </c>
      <c r="BQ1554">
        <f t="shared" si="164"/>
        <v>0</v>
      </c>
      <c r="BR1554">
        <f t="shared" si="166"/>
        <v>0</v>
      </c>
      <c r="BS1554">
        <f t="shared" si="166"/>
        <v>0</v>
      </c>
      <c r="BT1554" s="256" t="str">
        <f t="shared" si="167"/>
        <v>NC</v>
      </c>
    </row>
    <row r="1555" spans="2:72" x14ac:dyDescent="0.2">
      <c r="B1555" s="93" t="str">
        <f>IFERROR(VLOOKUP(TABLA!$F1555,BLIOTECAS!$C$1:$E$26,2,FALSE),"")</f>
        <v/>
      </c>
      <c r="C1555" s="93" t="str">
        <f>IFERROR(VLOOKUP(TABLA!F1555,BLIOTECAS!$C$1:$E$26,3,FALSE),"")</f>
        <v/>
      </c>
      <c r="BF1555">
        <f t="shared" si="163"/>
        <v>0</v>
      </c>
      <c r="BG1555">
        <f t="shared" si="168"/>
        <v>0</v>
      </c>
      <c r="BH1555">
        <f t="shared" si="168"/>
        <v>0</v>
      </c>
      <c r="BI1555">
        <f t="shared" si="168"/>
        <v>0</v>
      </c>
      <c r="BJ1555">
        <f t="shared" si="168"/>
        <v>0</v>
      </c>
      <c r="BK1555">
        <f t="shared" si="168"/>
        <v>0</v>
      </c>
      <c r="BL1555">
        <f t="shared" si="165"/>
        <v>0</v>
      </c>
      <c r="BM1555">
        <f t="shared" si="166"/>
        <v>0</v>
      </c>
      <c r="BN1555">
        <f t="shared" si="166"/>
        <v>0</v>
      </c>
      <c r="BO1555">
        <f t="shared" si="166"/>
        <v>0</v>
      </c>
      <c r="BP1555">
        <f t="shared" si="166"/>
        <v>0</v>
      </c>
      <c r="BQ1555">
        <f t="shared" si="164"/>
        <v>0</v>
      </c>
      <c r="BR1555">
        <f t="shared" si="166"/>
        <v>0</v>
      </c>
      <c r="BS1555">
        <f t="shared" si="166"/>
        <v>0</v>
      </c>
      <c r="BT1555" s="256" t="str">
        <f t="shared" si="167"/>
        <v>NC</v>
      </c>
    </row>
    <row r="1556" spans="2:72" x14ac:dyDescent="0.2">
      <c r="B1556" s="93" t="str">
        <f>IFERROR(VLOOKUP(TABLA!$F1556,BLIOTECAS!$C$1:$E$26,2,FALSE),"")</f>
        <v/>
      </c>
      <c r="C1556" s="93" t="str">
        <f>IFERROR(VLOOKUP(TABLA!F1556,BLIOTECAS!$C$1:$E$26,3,FALSE),"")</f>
        <v/>
      </c>
      <c r="BF1556">
        <f t="shared" si="163"/>
        <v>0</v>
      </c>
      <c r="BG1556">
        <f t="shared" si="168"/>
        <v>0</v>
      </c>
      <c r="BH1556">
        <f t="shared" si="168"/>
        <v>0</v>
      </c>
      <c r="BI1556">
        <f t="shared" si="168"/>
        <v>0</v>
      </c>
      <c r="BJ1556">
        <f t="shared" si="168"/>
        <v>0</v>
      </c>
      <c r="BK1556">
        <f t="shared" si="168"/>
        <v>0</v>
      </c>
      <c r="BL1556">
        <f t="shared" si="165"/>
        <v>0</v>
      </c>
      <c r="BM1556">
        <f t="shared" si="166"/>
        <v>0</v>
      </c>
      <c r="BN1556">
        <f t="shared" si="166"/>
        <v>0</v>
      </c>
      <c r="BO1556">
        <f t="shared" si="166"/>
        <v>0</v>
      </c>
      <c r="BP1556">
        <f t="shared" si="166"/>
        <v>0</v>
      </c>
      <c r="BQ1556">
        <f t="shared" si="164"/>
        <v>0</v>
      </c>
      <c r="BR1556">
        <f t="shared" si="166"/>
        <v>0</v>
      </c>
      <c r="BS1556">
        <f t="shared" si="166"/>
        <v>0</v>
      </c>
      <c r="BT1556" s="256" t="str">
        <f t="shared" si="167"/>
        <v>NC</v>
      </c>
    </row>
    <row r="1557" spans="2:72" x14ac:dyDescent="0.2">
      <c r="B1557" s="93" t="str">
        <f>IFERROR(VLOOKUP(TABLA!$F1557,BLIOTECAS!$C$1:$E$26,2,FALSE),"")</f>
        <v/>
      </c>
      <c r="C1557" s="93" t="str">
        <f>IFERROR(VLOOKUP(TABLA!F1557,BLIOTECAS!$C$1:$E$26,3,FALSE),"")</f>
        <v/>
      </c>
      <c r="BF1557">
        <f t="shared" si="163"/>
        <v>0</v>
      </c>
      <c r="BG1557">
        <f t="shared" si="168"/>
        <v>0</v>
      </c>
      <c r="BH1557">
        <f t="shared" si="168"/>
        <v>0</v>
      </c>
      <c r="BI1557">
        <f t="shared" si="168"/>
        <v>0</v>
      </c>
      <c r="BJ1557">
        <f t="shared" si="168"/>
        <v>0</v>
      </c>
      <c r="BK1557">
        <f t="shared" si="168"/>
        <v>0</v>
      </c>
      <c r="BL1557">
        <f t="shared" si="165"/>
        <v>0</v>
      </c>
      <c r="BM1557">
        <f t="shared" si="166"/>
        <v>0</v>
      </c>
      <c r="BN1557">
        <f t="shared" si="166"/>
        <v>0</v>
      </c>
      <c r="BO1557">
        <f t="shared" si="166"/>
        <v>0</v>
      </c>
      <c r="BP1557">
        <f t="shared" si="166"/>
        <v>0</v>
      </c>
      <c r="BQ1557">
        <f t="shared" si="164"/>
        <v>0</v>
      </c>
      <c r="BR1557">
        <f t="shared" si="166"/>
        <v>0</v>
      </c>
      <c r="BS1557">
        <f t="shared" si="166"/>
        <v>0</v>
      </c>
      <c r="BT1557" s="256" t="str">
        <f t="shared" si="167"/>
        <v>NC</v>
      </c>
    </row>
    <row r="1558" spans="2:72" x14ac:dyDescent="0.2">
      <c r="B1558" s="93" t="str">
        <f>IFERROR(VLOOKUP(TABLA!$F1558,BLIOTECAS!$C$1:$E$26,2,FALSE),"")</f>
        <v/>
      </c>
      <c r="C1558" s="93" t="str">
        <f>IFERROR(VLOOKUP(TABLA!F1558,BLIOTECAS!$C$1:$E$26,3,FALSE),"")</f>
        <v/>
      </c>
      <c r="BF1558">
        <f t="shared" si="163"/>
        <v>0</v>
      </c>
      <c r="BG1558">
        <f t="shared" si="168"/>
        <v>0</v>
      </c>
      <c r="BH1558">
        <f t="shared" si="168"/>
        <v>0</v>
      </c>
      <c r="BI1558">
        <f t="shared" si="168"/>
        <v>0</v>
      </c>
      <c r="BJ1558">
        <f t="shared" si="168"/>
        <v>0</v>
      </c>
      <c r="BK1558">
        <f t="shared" si="168"/>
        <v>0</v>
      </c>
      <c r="BL1558">
        <f t="shared" si="165"/>
        <v>0</v>
      </c>
      <c r="BM1558">
        <f t="shared" si="166"/>
        <v>0</v>
      </c>
      <c r="BN1558">
        <f t="shared" si="166"/>
        <v>0</v>
      </c>
      <c r="BO1558">
        <f t="shared" si="166"/>
        <v>0</v>
      </c>
      <c r="BP1558">
        <f t="shared" si="166"/>
        <v>0</v>
      </c>
      <c r="BQ1558">
        <f t="shared" si="164"/>
        <v>0</v>
      </c>
      <c r="BR1558">
        <f t="shared" si="166"/>
        <v>0</v>
      </c>
      <c r="BS1558">
        <f t="shared" si="166"/>
        <v>0</v>
      </c>
      <c r="BT1558" s="256" t="str">
        <f t="shared" si="167"/>
        <v>NC</v>
      </c>
    </row>
    <row r="1559" spans="2:72" x14ac:dyDescent="0.2">
      <c r="B1559" s="93" t="str">
        <f>IFERROR(VLOOKUP(TABLA!$F1559,BLIOTECAS!$C$1:$E$26,2,FALSE),"")</f>
        <v/>
      </c>
      <c r="C1559" s="93" t="str">
        <f>IFERROR(VLOOKUP(TABLA!F1559,BLIOTECAS!$C$1:$E$26,3,FALSE),"")</f>
        <v/>
      </c>
      <c r="BF1559">
        <f t="shared" si="163"/>
        <v>0</v>
      </c>
      <c r="BG1559">
        <f t="shared" si="168"/>
        <v>0</v>
      </c>
      <c r="BH1559">
        <f t="shared" si="168"/>
        <v>0</v>
      </c>
      <c r="BI1559">
        <f t="shared" si="168"/>
        <v>0</v>
      </c>
      <c r="BJ1559">
        <f t="shared" si="168"/>
        <v>0</v>
      </c>
      <c r="BK1559">
        <f t="shared" si="168"/>
        <v>0</v>
      </c>
      <c r="BL1559">
        <f t="shared" si="165"/>
        <v>0</v>
      </c>
      <c r="BM1559">
        <f t="shared" si="166"/>
        <v>0</v>
      </c>
      <c r="BN1559">
        <f t="shared" si="166"/>
        <v>0</v>
      </c>
      <c r="BO1559">
        <f t="shared" si="166"/>
        <v>0</v>
      </c>
      <c r="BP1559">
        <f t="shared" si="166"/>
        <v>0</v>
      </c>
      <c r="BQ1559">
        <f t="shared" si="164"/>
        <v>0</v>
      </c>
      <c r="BR1559">
        <f t="shared" si="166"/>
        <v>0</v>
      </c>
      <c r="BS1559">
        <f t="shared" si="166"/>
        <v>0</v>
      </c>
      <c r="BT1559" s="256" t="str">
        <f t="shared" si="167"/>
        <v>NC</v>
      </c>
    </row>
    <row r="1560" spans="2:72" x14ac:dyDescent="0.2">
      <c r="B1560" s="93" t="str">
        <f>IFERROR(VLOOKUP(TABLA!$F1560,BLIOTECAS!$C$1:$E$26,2,FALSE),"")</f>
        <v/>
      </c>
      <c r="C1560" s="93" t="str">
        <f>IFERROR(VLOOKUP(TABLA!F1560,BLIOTECAS!$C$1:$E$26,3,FALSE),"")</f>
        <v/>
      </c>
      <c r="BF1560">
        <f t="shared" si="163"/>
        <v>0</v>
      </c>
      <c r="BG1560">
        <f t="shared" si="168"/>
        <v>0</v>
      </c>
      <c r="BH1560">
        <f t="shared" si="168"/>
        <v>0</v>
      </c>
      <c r="BI1560">
        <f t="shared" si="168"/>
        <v>0</v>
      </c>
      <c r="BJ1560">
        <f t="shared" si="168"/>
        <v>0</v>
      </c>
      <c r="BK1560">
        <f t="shared" si="168"/>
        <v>0</v>
      </c>
      <c r="BL1560">
        <f t="shared" si="165"/>
        <v>0</v>
      </c>
      <c r="BM1560">
        <f t="shared" si="166"/>
        <v>0</v>
      </c>
      <c r="BN1560">
        <f t="shared" si="166"/>
        <v>0</v>
      </c>
      <c r="BO1560">
        <f t="shared" si="166"/>
        <v>0</v>
      </c>
      <c r="BP1560">
        <f t="shared" si="166"/>
        <v>0</v>
      </c>
      <c r="BQ1560">
        <f t="shared" si="164"/>
        <v>0</v>
      </c>
      <c r="BR1560">
        <f t="shared" si="166"/>
        <v>0</v>
      </c>
      <c r="BS1560">
        <f t="shared" si="166"/>
        <v>0</v>
      </c>
      <c r="BT1560" s="256" t="str">
        <f t="shared" si="167"/>
        <v>NC</v>
      </c>
    </row>
    <row r="1561" spans="2:72" x14ac:dyDescent="0.2">
      <c r="B1561" s="93" t="str">
        <f>IFERROR(VLOOKUP(TABLA!$F1561,BLIOTECAS!$C$1:$E$26,2,FALSE),"")</f>
        <v/>
      </c>
      <c r="C1561" s="93" t="str">
        <f>IFERROR(VLOOKUP(TABLA!F1561,BLIOTECAS!$C$1:$E$26,3,FALSE),"")</f>
        <v/>
      </c>
      <c r="BF1561">
        <f t="shared" si="163"/>
        <v>0</v>
      </c>
      <c r="BG1561">
        <f t="shared" si="168"/>
        <v>0</v>
      </c>
      <c r="BH1561">
        <f t="shared" si="168"/>
        <v>0</v>
      </c>
      <c r="BI1561">
        <f t="shared" si="168"/>
        <v>0</v>
      </c>
      <c r="BJ1561">
        <f t="shared" si="168"/>
        <v>0</v>
      </c>
      <c r="BK1561">
        <f t="shared" si="168"/>
        <v>0</v>
      </c>
      <c r="BL1561">
        <f t="shared" si="165"/>
        <v>0</v>
      </c>
      <c r="BM1561">
        <f t="shared" si="166"/>
        <v>0</v>
      </c>
      <c r="BN1561">
        <f t="shared" si="166"/>
        <v>0</v>
      </c>
      <c r="BO1561">
        <f t="shared" si="166"/>
        <v>0</v>
      </c>
      <c r="BP1561">
        <f t="shared" si="166"/>
        <v>0</v>
      </c>
      <c r="BQ1561">
        <f t="shared" si="164"/>
        <v>0</v>
      </c>
      <c r="BR1561">
        <f t="shared" si="166"/>
        <v>0</v>
      </c>
      <c r="BS1561">
        <f t="shared" si="166"/>
        <v>0</v>
      </c>
      <c r="BT1561" s="256" t="str">
        <f t="shared" si="167"/>
        <v>NC</v>
      </c>
    </row>
    <row r="1562" spans="2:72" x14ac:dyDescent="0.2">
      <c r="B1562" s="93" t="str">
        <f>IFERROR(VLOOKUP(TABLA!$F1562,BLIOTECAS!$C$1:$E$26,2,FALSE),"")</f>
        <v/>
      </c>
      <c r="C1562" s="93" t="str">
        <f>IFERROR(VLOOKUP(TABLA!F1562,BLIOTECAS!$C$1:$E$26,3,FALSE),"")</f>
        <v/>
      </c>
      <c r="BF1562">
        <f t="shared" si="163"/>
        <v>0</v>
      </c>
      <c r="BG1562">
        <f t="shared" si="168"/>
        <v>0</v>
      </c>
      <c r="BH1562">
        <f t="shared" si="168"/>
        <v>0</v>
      </c>
      <c r="BI1562">
        <f t="shared" si="168"/>
        <v>0</v>
      </c>
      <c r="BJ1562">
        <f t="shared" si="168"/>
        <v>0</v>
      </c>
      <c r="BK1562">
        <f t="shared" si="168"/>
        <v>0</v>
      </c>
      <c r="BL1562">
        <f t="shared" si="165"/>
        <v>0</v>
      </c>
      <c r="BM1562">
        <f t="shared" si="166"/>
        <v>0</v>
      </c>
      <c r="BN1562">
        <f t="shared" si="166"/>
        <v>0</v>
      </c>
      <c r="BO1562">
        <f t="shared" si="166"/>
        <v>0</v>
      </c>
      <c r="BP1562">
        <f t="shared" si="166"/>
        <v>0</v>
      </c>
      <c r="BQ1562">
        <f t="shared" si="164"/>
        <v>0</v>
      </c>
      <c r="BR1562">
        <f t="shared" si="166"/>
        <v>0</v>
      </c>
      <c r="BS1562">
        <f t="shared" si="166"/>
        <v>0</v>
      </c>
      <c r="BT1562" s="256" t="str">
        <f t="shared" si="167"/>
        <v>NC</v>
      </c>
    </row>
    <row r="1563" spans="2:72" x14ac:dyDescent="0.2">
      <c r="B1563" s="93" t="str">
        <f>IFERROR(VLOOKUP(TABLA!$F1563,BLIOTECAS!$C$1:$E$26,2,FALSE),"")</f>
        <v/>
      </c>
      <c r="C1563" s="93" t="str">
        <f>IFERROR(VLOOKUP(TABLA!F1563,BLIOTECAS!$C$1:$E$26,3,FALSE),"")</f>
        <v/>
      </c>
      <c r="BF1563">
        <f t="shared" si="163"/>
        <v>0</v>
      </c>
      <c r="BG1563">
        <f t="shared" si="168"/>
        <v>0</v>
      </c>
      <c r="BH1563">
        <f t="shared" si="168"/>
        <v>0</v>
      </c>
      <c r="BI1563">
        <f t="shared" si="168"/>
        <v>0</v>
      </c>
      <c r="BJ1563">
        <f t="shared" si="168"/>
        <v>0</v>
      </c>
      <c r="BK1563">
        <f t="shared" si="168"/>
        <v>0</v>
      </c>
      <c r="BL1563">
        <f t="shared" si="165"/>
        <v>0</v>
      </c>
      <c r="BM1563">
        <f t="shared" si="166"/>
        <v>0</v>
      </c>
      <c r="BN1563">
        <f t="shared" si="166"/>
        <v>0</v>
      </c>
      <c r="BO1563">
        <f t="shared" si="166"/>
        <v>0</v>
      </c>
      <c r="BP1563">
        <f t="shared" si="166"/>
        <v>0</v>
      </c>
      <c r="BQ1563">
        <f t="shared" si="164"/>
        <v>0</v>
      </c>
      <c r="BR1563">
        <f t="shared" si="166"/>
        <v>0</v>
      </c>
      <c r="BS1563">
        <f t="shared" si="166"/>
        <v>0</v>
      </c>
      <c r="BT1563" s="256" t="str">
        <f t="shared" si="167"/>
        <v>NC</v>
      </c>
    </row>
    <row r="1564" spans="2:72" x14ac:dyDescent="0.2">
      <c r="B1564" s="93" t="str">
        <f>IFERROR(VLOOKUP(TABLA!$F1564,BLIOTECAS!$C$1:$E$26,2,FALSE),"")</f>
        <v/>
      </c>
      <c r="C1564" s="93" t="str">
        <f>IFERROR(VLOOKUP(TABLA!F1564,BLIOTECAS!$C$1:$E$26,3,FALSE),"")</f>
        <v/>
      </c>
      <c r="BF1564">
        <f t="shared" si="163"/>
        <v>0</v>
      </c>
      <c r="BG1564">
        <f t="shared" si="168"/>
        <v>0</v>
      </c>
      <c r="BH1564">
        <f t="shared" si="168"/>
        <v>0</v>
      </c>
      <c r="BI1564">
        <f t="shared" si="168"/>
        <v>0</v>
      </c>
      <c r="BJ1564">
        <f t="shared" si="168"/>
        <v>0</v>
      </c>
      <c r="BK1564">
        <f t="shared" si="168"/>
        <v>0</v>
      </c>
      <c r="BL1564">
        <f t="shared" si="165"/>
        <v>0</v>
      </c>
      <c r="BM1564">
        <f t="shared" si="166"/>
        <v>0</v>
      </c>
      <c r="BN1564">
        <f t="shared" si="166"/>
        <v>0</v>
      </c>
      <c r="BO1564">
        <f t="shared" si="166"/>
        <v>0</v>
      </c>
      <c r="BP1564">
        <f t="shared" si="166"/>
        <v>0</v>
      </c>
      <c r="BQ1564">
        <f t="shared" si="164"/>
        <v>0</v>
      </c>
      <c r="BR1564">
        <f t="shared" si="166"/>
        <v>0</v>
      </c>
      <c r="BS1564">
        <f t="shared" si="166"/>
        <v>0</v>
      </c>
      <c r="BT1564" s="256" t="str">
        <f t="shared" si="167"/>
        <v>NC</v>
      </c>
    </row>
    <row r="1565" spans="2:72" x14ac:dyDescent="0.2">
      <c r="B1565" s="93" t="str">
        <f>IFERROR(VLOOKUP(TABLA!$F1565,BLIOTECAS!$C$1:$E$26,2,FALSE),"")</f>
        <v/>
      </c>
      <c r="C1565" s="93" t="str">
        <f>IFERROR(VLOOKUP(TABLA!F1565,BLIOTECAS!$C$1:$E$26,3,FALSE),"")</f>
        <v/>
      </c>
      <c r="BF1565">
        <f t="shared" si="163"/>
        <v>0</v>
      </c>
      <c r="BG1565">
        <f t="shared" si="168"/>
        <v>0</v>
      </c>
      <c r="BH1565">
        <f t="shared" si="168"/>
        <v>0</v>
      </c>
      <c r="BI1565">
        <f t="shared" si="168"/>
        <v>0</v>
      </c>
      <c r="BJ1565">
        <f t="shared" si="168"/>
        <v>0</v>
      </c>
      <c r="BK1565">
        <f t="shared" si="168"/>
        <v>0</v>
      </c>
      <c r="BL1565">
        <f t="shared" si="165"/>
        <v>0</v>
      </c>
      <c r="BM1565">
        <f t="shared" si="166"/>
        <v>0</v>
      </c>
      <c r="BN1565">
        <f t="shared" si="166"/>
        <v>0</v>
      </c>
      <c r="BO1565">
        <f t="shared" si="166"/>
        <v>0</v>
      </c>
      <c r="BP1565">
        <f t="shared" si="166"/>
        <v>0</v>
      </c>
      <c r="BQ1565">
        <f t="shared" si="164"/>
        <v>0</v>
      </c>
      <c r="BR1565">
        <f t="shared" si="166"/>
        <v>0</v>
      </c>
      <c r="BS1565">
        <f t="shared" si="166"/>
        <v>0</v>
      </c>
      <c r="BT1565" s="256" t="str">
        <f t="shared" si="167"/>
        <v>NC</v>
      </c>
    </row>
    <row r="1566" spans="2:72" x14ac:dyDescent="0.2">
      <c r="B1566" s="93" t="str">
        <f>IFERROR(VLOOKUP(TABLA!$F1566,BLIOTECAS!$C$1:$E$26,2,FALSE),"")</f>
        <v/>
      </c>
      <c r="C1566" s="93" t="str">
        <f>IFERROR(VLOOKUP(TABLA!F1566,BLIOTECAS!$C$1:$E$26,3,FALSE),"")</f>
        <v/>
      </c>
      <c r="BF1566">
        <f t="shared" si="163"/>
        <v>0</v>
      </c>
      <c r="BG1566">
        <f t="shared" si="168"/>
        <v>0</v>
      </c>
      <c r="BH1566">
        <f t="shared" si="168"/>
        <v>0</v>
      </c>
      <c r="BI1566">
        <f t="shared" si="168"/>
        <v>0</v>
      </c>
      <c r="BJ1566">
        <f t="shared" si="168"/>
        <v>0</v>
      </c>
      <c r="BK1566">
        <f t="shared" si="168"/>
        <v>0</v>
      </c>
      <c r="BL1566">
        <f t="shared" si="165"/>
        <v>0</v>
      </c>
      <c r="BM1566">
        <f t="shared" si="166"/>
        <v>0</v>
      </c>
      <c r="BN1566">
        <f t="shared" si="166"/>
        <v>0</v>
      </c>
      <c r="BO1566">
        <f t="shared" si="166"/>
        <v>0</v>
      </c>
      <c r="BP1566">
        <f t="shared" si="166"/>
        <v>0</v>
      </c>
      <c r="BQ1566">
        <f t="shared" si="164"/>
        <v>0</v>
      </c>
      <c r="BR1566">
        <f t="shared" si="166"/>
        <v>0</v>
      </c>
      <c r="BS1566">
        <f t="shared" si="166"/>
        <v>0</v>
      </c>
      <c r="BT1566" s="256" t="str">
        <f t="shared" si="167"/>
        <v>NC</v>
      </c>
    </row>
    <row r="1567" spans="2:72" x14ac:dyDescent="0.2">
      <c r="B1567" s="93" t="str">
        <f>IFERROR(VLOOKUP(TABLA!$F1567,BLIOTECAS!$C$1:$E$26,2,FALSE),"")</f>
        <v/>
      </c>
      <c r="C1567" s="93" t="str">
        <f>IFERROR(VLOOKUP(TABLA!F1567,BLIOTECAS!$C$1:$E$26,3,FALSE),"")</f>
        <v/>
      </c>
      <c r="BF1567">
        <f t="shared" si="163"/>
        <v>0</v>
      </c>
      <c r="BG1567">
        <f t="shared" si="168"/>
        <v>0</v>
      </c>
      <c r="BH1567">
        <f t="shared" si="168"/>
        <v>0</v>
      </c>
      <c r="BI1567">
        <f t="shared" si="168"/>
        <v>0</v>
      </c>
      <c r="BJ1567">
        <f t="shared" si="168"/>
        <v>0</v>
      </c>
      <c r="BK1567">
        <f t="shared" si="168"/>
        <v>0</v>
      </c>
      <c r="BL1567">
        <f t="shared" si="165"/>
        <v>0</v>
      </c>
      <c r="BM1567">
        <f t="shared" si="166"/>
        <v>0</v>
      </c>
      <c r="BN1567">
        <f t="shared" si="166"/>
        <v>0</v>
      </c>
      <c r="BO1567">
        <f t="shared" si="166"/>
        <v>0</v>
      </c>
      <c r="BP1567">
        <f t="shared" si="166"/>
        <v>0</v>
      </c>
      <c r="BQ1567">
        <f t="shared" si="164"/>
        <v>0</v>
      </c>
      <c r="BR1567">
        <f t="shared" si="166"/>
        <v>0</v>
      </c>
      <c r="BS1567">
        <f t="shared" si="166"/>
        <v>0</v>
      </c>
      <c r="BT1567" s="256" t="str">
        <f t="shared" si="167"/>
        <v>NC</v>
      </c>
    </row>
    <row r="1568" spans="2:72" x14ac:dyDescent="0.2">
      <c r="B1568" s="93" t="str">
        <f>IFERROR(VLOOKUP(TABLA!$F1568,BLIOTECAS!$C$1:$E$26,2,FALSE),"")</f>
        <v/>
      </c>
      <c r="C1568" s="93" t="str">
        <f>IFERROR(VLOOKUP(TABLA!F1568,BLIOTECAS!$C$1:$E$26,3,FALSE),"")</f>
        <v/>
      </c>
      <c r="BF1568">
        <f t="shared" si="163"/>
        <v>0</v>
      </c>
      <c r="BG1568">
        <f t="shared" si="168"/>
        <v>0</v>
      </c>
      <c r="BH1568">
        <f t="shared" si="168"/>
        <v>0</v>
      </c>
      <c r="BI1568">
        <f t="shared" si="168"/>
        <v>0</v>
      </c>
      <c r="BJ1568">
        <f t="shared" si="168"/>
        <v>0</v>
      </c>
      <c r="BK1568">
        <f t="shared" si="168"/>
        <v>0</v>
      </c>
      <c r="BL1568">
        <f t="shared" si="165"/>
        <v>0</v>
      </c>
      <c r="BM1568">
        <f t="shared" si="166"/>
        <v>0</v>
      </c>
      <c r="BN1568">
        <f t="shared" si="166"/>
        <v>0</v>
      </c>
      <c r="BO1568">
        <f t="shared" si="166"/>
        <v>0</v>
      </c>
      <c r="BP1568">
        <f t="shared" si="166"/>
        <v>0</v>
      </c>
      <c r="BQ1568">
        <f t="shared" si="164"/>
        <v>0</v>
      </c>
      <c r="BR1568">
        <f t="shared" si="166"/>
        <v>0</v>
      </c>
      <c r="BS1568">
        <f t="shared" si="166"/>
        <v>0</v>
      </c>
      <c r="BT1568" s="256" t="str">
        <f t="shared" si="167"/>
        <v>NC</v>
      </c>
    </row>
    <row r="1569" spans="2:72" x14ac:dyDescent="0.2">
      <c r="B1569" s="93" t="str">
        <f>IFERROR(VLOOKUP(TABLA!$F1569,BLIOTECAS!$C$1:$E$26,2,FALSE),"")</f>
        <v/>
      </c>
      <c r="C1569" s="93" t="str">
        <f>IFERROR(VLOOKUP(TABLA!F1569,BLIOTECAS!$C$1:$E$26,3,FALSE),"")</f>
        <v/>
      </c>
      <c r="BF1569">
        <f t="shared" si="163"/>
        <v>0</v>
      </c>
      <c r="BG1569">
        <f t="shared" si="168"/>
        <v>0</v>
      </c>
      <c r="BH1569">
        <f t="shared" si="168"/>
        <v>0</v>
      </c>
      <c r="BI1569">
        <f t="shared" si="168"/>
        <v>0</v>
      </c>
      <c r="BJ1569">
        <f t="shared" si="168"/>
        <v>0</v>
      </c>
      <c r="BK1569">
        <f t="shared" si="168"/>
        <v>0</v>
      </c>
      <c r="BL1569">
        <f t="shared" si="165"/>
        <v>0</v>
      </c>
      <c r="BM1569">
        <f t="shared" si="166"/>
        <v>0</v>
      </c>
      <c r="BN1569">
        <f t="shared" si="166"/>
        <v>0</v>
      </c>
      <c r="BO1569">
        <f t="shared" si="166"/>
        <v>0</v>
      </c>
      <c r="BP1569">
        <f t="shared" si="166"/>
        <v>0</v>
      </c>
      <c r="BQ1569">
        <f t="shared" si="164"/>
        <v>0</v>
      </c>
      <c r="BR1569">
        <f t="shared" si="166"/>
        <v>0</v>
      </c>
      <c r="BS1569">
        <f t="shared" si="166"/>
        <v>0</v>
      </c>
      <c r="BT1569" s="256" t="str">
        <f t="shared" si="167"/>
        <v>NC</v>
      </c>
    </row>
    <row r="1570" spans="2:72" x14ac:dyDescent="0.2">
      <c r="B1570" s="93" t="str">
        <f>IFERROR(VLOOKUP(TABLA!$F1570,BLIOTECAS!$C$1:$E$26,2,FALSE),"")</f>
        <v/>
      </c>
      <c r="C1570" s="93" t="str">
        <f>IFERROR(VLOOKUP(TABLA!F1570,BLIOTECAS!$C$1:$E$26,3,FALSE),"")</f>
        <v/>
      </c>
      <c r="BF1570">
        <f t="shared" si="163"/>
        <v>0</v>
      </c>
      <c r="BG1570">
        <f t="shared" si="168"/>
        <v>0</v>
      </c>
      <c r="BH1570">
        <f t="shared" si="168"/>
        <v>0</v>
      </c>
      <c r="BI1570">
        <f t="shared" si="168"/>
        <v>0</v>
      </c>
      <c r="BJ1570">
        <f t="shared" si="168"/>
        <v>0</v>
      </c>
      <c r="BK1570">
        <f t="shared" si="168"/>
        <v>0</v>
      </c>
      <c r="BL1570">
        <f t="shared" si="165"/>
        <v>0</v>
      </c>
      <c r="BM1570">
        <f t="shared" si="166"/>
        <v>0</v>
      </c>
      <c r="BN1570">
        <f t="shared" si="166"/>
        <v>0</v>
      </c>
      <c r="BO1570">
        <f t="shared" si="166"/>
        <v>0</v>
      </c>
      <c r="BP1570">
        <f t="shared" si="166"/>
        <v>0</v>
      </c>
      <c r="BQ1570">
        <f t="shared" si="164"/>
        <v>0</v>
      </c>
      <c r="BR1570">
        <f t="shared" si="166"/>
        <v>0</v>
      </c>
      <c r="BS1570">
        <f t="shared" si="166"/>
        <v>0</v>
      </c>
      <c r="BT1570" s="256" t="str">
        <f t="shared" si="167"/>
        <v>NC</v>
      </c>
    </row>
    <row r="1571" spans="2:72" x14ac:dyDescent="0.2">
      <c r="B1571" s="93" t="str">
        <f>IFERROR(VLOOKUP(TABLA!$F1571,BLIOTECAS!$C$1:$E$26,2,FALSE),"")</f>
        <v/>
      </c>
      <c r="C1571" s="93" t="str">
        <f>IFERROR(VLOOKUP(TABLA!F1571,BLIOTECAS!$C$1:$E$26,3,FALSE),"")</f>
        <v/>
      </c>
      <c r="BF1571">
        <f t="shared" si="163"/>
        <v>0</v>
      </c>
      <c r="BG1571">
        <f t="shared" si="168"/>
        <v>0</v>
      </c>
      <c r="BH1571">
        <f t="shared" si="168"/>
        <v>0</v>
      </c>
      <c r="BI1571">
        <f t="shared" si="168"/>
        <v>0</v>
      </c>
      <c r="BJ1571">
        <f t="shared" si="168"/>
        <v>0</v>
      </c>
      <c r="BK1571">
        <f t="shared" si="168"/>
        <v>0</v>
      </c>
      <c r="BL1571">
        <f t="shared" si="165"/>
        <v>0</v>
      </c>
      <c r="BM1571">
        <f t="shared" si="166"/>
        <v>0</v>
      </c>
      <c r="BN1571">
        <f t="shared" si="166"/>
        <v>0</v>
      </c>
      <c r="BO1571">
        <f t="shared" si="166"/>
        <v>0</v>
      </c>
      <c r="BP1571">
        <f t="shared" si="166"/>
        <v>0</v>
      </c>
      <c r="BQ1571">
        <f t="shared" si="164"/>
        <v>0</v>
      </c>
      <c r="BR1571">
        <f t="shared" si="166"/>
        <v>0</v>
      </c>
      <c r="BS1571">
        <f t="shared" si="166"/>
        <v>0</v>
      </c>
      <c r="BT1571" s="256" t="str">
        <f t="shared" si="167"/>
        <v>NC</v>
      </c>
    </row>
    <row r="1572" spans="2:72" x14ac:dyDescent="0.2">
      <c r="B1572" s="93" t="str">
        <f>IFERROR(VLOOKUP(TABLA!$F1572,BLIOTECAS!$C$1:$E$26,2,FALSE),"")</f>
        <v/>
      </c>
      <c r="C1572" s="93" t="str">
        <f>IFERROR(VLOOKUP(TABLA!F1572,BLIOTECAS!$C$1:$E$26,3,FALSE),"")</f>
        <v/>
      </c>
      <c r="BF1572">
        <f t="shared" si="163"/>
        <v>0</v>
      </c>
      <c r="BG1572">
        <f t="shared" si="168"/>
        <v>0</v>
      </c>
      <c r="BH1572">
        <f t="shared" si="168"/>
        <v>0</v>
      </c>
      <c r="BI1572">
        <f t="shared" si="168"/>
        <v>0</v>
      </c>
      <c r="BJ1572">
        <f t="shared" si="168"/>
        <v>0</v>
      </c>
      <c r="BK1572">
        <f t="shared" si="168"/>
        <v>0</v>
      </c>
      <c r="BL1572">
        <f t="shared" si="165"/>
        <v>0</v>
      </c>
      <c r="BM1572">
        <f t="shared" si="166"/>
        <v>0</v>
      </c>
      <c r="BN1572">
        <f t="shared" si="166"/>
        <v>0</v>
      </c>
      <c r="BO1572">
        <f t="shared" si="166"/>
        <v>0</v>
      </c>
      <c r="BP1572">
        <f t="shared" si="166"/>
        <v>0</v>
      </c>
      <c r="BQ1572">
        <f t="shared" si="164"/>
        <v>0</v>
      </c>
      <c r="BR1572">
        <f t="shared" si="166"/>
        <v>0</v>
      </c>
      <c r="BS1572">
        <f t="shared" si="166"/>
        <v>0</v>
      </c>
      <c r="BT1572" s="256" t="str">
        <f t="shared" si="167"/>
        <v>NC</v>
      </c>
    </row>
    <row r="1573" spans="2:72" x14ac:dyDescent="0.2">
      <c r="B1573" s="93" t="str">
        <f>IFERROR(VLOOKUP(TABLA!$F1573,BLIOTECAS!$C$1:$E$26,2,FALSE),"")</f>
        <v/>
      </c>
      <c r="C1573" s="93" t="str">
        <f>IFERROR(VLOOKUP(TABLA!F1573,BLIOTECAS!$C$1:$E$26,3,FALSE),"")</f>
        <v/>
      </c>
      <c r="BF1573">
        <f t="shared" si="163"/>
        <v>0</v>
      </c>
      <c r="BG1573">
        <f t="shared" si="168"/>
        <v>0</v>
      </c>
      <c r="BH1573">
        <f t="shared" si="168"/>
        <v>0</v>
      </c>
      <c r="BI1573">
        <f t="shared" si="168"/>
        <v>0</v>
      </c>
      <c r="BJ1573">
        <f t="shared" si="168"/>
        <v>0</v>
      </c>
      <c r="BK1573">
        <f t="shared" si="168"/>
        <v>0</v>
      </c>
      <c r="BL1573">
        <f t="shared" si="165"/>
        <v>0</v>
      </c>
      <c r="BM1573">
        <f t="shared" si="166"/>
        <v>0</v>
      </c>
      <c r="BN1573">
        <f t="shared" si="166"/>
        <v>0</v>
      </c>
      <c r="BO1573">
        <f t="shared" si="166"/>
        <v>0</v>
      </c>
      <c r="BP1573">
        <f t="shared" si="166"/>
        <v>0</v>
      </c>
      <c r="BQ1573">
        <f t="shared" si="164"/>
        <v>0</v>
      </c>
      <c r="BR1573">
        <f t="shared" si="166"/>
        <v>0</v>
      </c>
      <c r="BS1573">
        <f t="shared" si="166"/>
        <v>0</v>
      </c>
      <c r="BT1573" s="256" t="str">
        <f t="shared" si="167"/>
        <v>NC</v>
      </c>
    </row>
    <row r="1574" spans="2:72" x14ac:dyDescent="0.2">
      <c r="B1574" s="93" t="str">
        <f>IFERROR(VLOOKUP(TABLA!$F1574,BLIOTECAS!$C$1:$E$26,2,FALSE),"")</f>
        <v/>
      </c>
      <c r="C1574" s="93" t="str">
        <f>IFERROR(VLOOKUP(TABLA!F1574,BLIOTECAS!$C$1:$E$26,3,FALSE),"")</f>
        <v/>
      </c>
      <c r="BF1574">
        <f t="shared" si="163"/>
        <v>0</v>
      </c>
      <c r="BG1574">
        <f t="shared" si="168"/>
        <v>0</v>
      </c>
      <c r="BH1574">
        <f t="shared" si="168"/>
        <v>0</v>
      </c>
      <c r="BI1574">
        <f t="shared" si="168"/>
        <v>0</v>
      </c>
      <c r="BJ1574">
        <f t="shared" si="168"/>
        <v>0</v>
      </c>
      <c r="BK1574">
        <f t="shared" si="168"/>
        <v>0</v>
      </c>
      <c r="BL1574">
        <f t="shared" si="165"/>
        <v>0</v>
      </c>
      <c r="BM1574">
        <f t="shared" si="166"/>
        <v>0</v>
      </c>
      <c r="BN1574">
        <f t="shared" si="166"/>
        <v>0</v>
      </c>
      <c r="BO1574">
        <f t="shared" si="166"/>
        <v>0</v>
      </c>
      <c r="BP1574">
        <f t="shared" si="166"/>
        <v>0</v>
      </c>
      <c r="BQ1574">
        <f t="shared" si="164"/>
        <v>0</v>
      </c>
      <c r="BR1574">
        <f t="shared" si="166"/>
        <v>0</v>
      </c>
      <c r="BS1574">
        <f t="shared" si="166"/>
        <v>0</v>
      </c>
      <c r="BT1574" s="256" t="str">
        <f t="shared" si="167"/>
        <v>NC</v>
      </c>
    </row>
    <row r="1575" spans="2:72" x14ac:dyDescent="0.2">
      <c r="B1575" s="93" t="str">
        <f>IFERROR(VLOOKUP(TABLA!$F1575,BLIOTECAS!$C$1:$E$26,2,FALSE),"")</f>
        <v/>
      </c>
      <c r="C1575" s="93" t="str">
        <f>IFERROR(VLOOKUP(TABLA!F1575,BLIOTECAS!$C$1:$E$26,3,FALSE),"")</f>
        <v/>
      </c>
      <c r="BF1575">
        <f t="shared" si="163"/>
        <v>0</v>
      </c>
      <c r="BG1575">
        <f t="shared" si="168"/>
        <v>0</v>
      </c>
      <c r="BH1575">
        <f t="shared" si="168"/>
        <v>0</v>
      </c>
      <c r="BI1575">
        <f t="shared" si="168"/>
        <v>0</v>
      </c>
      <c r="BJ1575">
        <f t="shared" si="168"/>
        <v>0</v>
      </c>
      <c r="BK1575">
        <f t="shared" si="168"/>
        <v>0</v>
      </c>
      <c r="BL1575">
        <f t="shared" si="165"/>
        <v>0</v>
      </c>
      <c r="BM1575">
        <f t="shared" si="166"/>
        <v>0</v>
      </c>
      <c r="BN1575">
        <f t="shared" si="166"/>
        <v>0</v>
      </c>
      <c r="BO1575">
        <f t="shared" si="166"/>
        <v>0</v>
      </c>
      <c r="BP1575">
        <f t="shared" si="166"/>
        <v>0</v>
      </c>
      <c r="BQ1575">
        <f t="shared" si="164"/>
        <v>0</v>
      </c>
      <c r="BR1575">
        <f t="shared" si="166"/>
        <v>0</v>
      </c>
      <c r="BS1575">
        <f t="shared" si="166"/>
        <v>0</v>
      </c>
      <c r="BT1575" s="256" t="str">
        <f t="shared" si="167"/>
        <v>NC</v>
      </c>
    </row>
    <row r="1576" spans="2:72" x14ac:dyDescent="0.2">
      <c r="B1576" s="93" t="str">
        <f>IFERROR(VLOOKUP(TABLA!$F1576,BLIOTECAS!$C$1:$E$26,2,FALSE),"")</f>
        <v/>
      </c>
      <c r="C1576" s="93" t="str">
        <f>IFERROR(VLOOKUP(TABLA!F1576,BLIOTECAS!$C$1:$E$26,3,FALSE),"")</f>
        <v/>
      </c>
      <c r="BF1576">
        <f t="shared" ref="BF1576:BF1639" si="169">IF(IFERROR(FIND(BF$2,$I1576,1),0)&lt;&gt;0,1,0)</f>
        <v>0</v>
      </c>
      <c r="BG1576">
        <f t="shared" si="168"/>
        <v>0</v>
      </c>
      <c r="BH1576">
        <f t="shared" si="168"/>
        <v>0</v>
      </c>
      <c r="BI1576">
        <f t="shared" si="168"/>
        <v>0</v>
      </c>
      <c r="BJ1576">
        <f t="shared" si="168"/>
        <v>0</v>
      </c>
      <c r="BK1576">
        <f t="shared" si="168"/>
        <v>0</v>
      </c>
      <c r="BL1576">
        <f t="shared" si="165"/>
        <v>0</v>
      </c>
      <c r="BM1576">
        <f t="shared" si="166"/>
        <v>0</v>
      </c>
      <c r="BN1576">
        <f t="shared" si="166"/>
        <v>0</v>
      </c>
      <c r="BO1576">
        <f t="shared" si="166"/>
        <v>0</v>
      </c>
      <c r="BP1576">
        <f t="shared" si="166"/>
        <v>0</v>
      </c>
      <c r="BQ1576">
        <f t="shared" si="164"/>
        <v>0</v>
      </c>
      <c r="BR1576">
        <f t="shared" si="166"/>
        <v>0</v>
      </c>
      <c r="BS1576">
        <f t="shared" si="166"/>
        <v>0</v>
      </c>
      <c r="BT1576" s="256" t="str">
        <f t="shared" si="167"/>
        <v>NC</v>
      </c>
    </row>
    <row r="1577" spans="2:72" x14ac:dyDescent="0.2">
      <c r="B1577" s="93" t="str">
        <f>IFERROR(VLOOKUP(TABLA!$F1577,BLIOTECAS!$C$1:$E$26,2,FALSE),"")</f>
        <v/>
      </c>
      <c r="C1577" s="93" t="str">
        <f>IFERROR(VLOOKUP(TABLA!F1577,BLIOTECAS!$C$1:$E$26,3,FALSE),"")</f>
        <v/>
      </c>
      <c r="BF1577">
        <f t="shared" si="169"/>
        <v>0</v>
      </c>
      <c r="BG1577">
        <f t="shared" si="168"/>
        <v>0</v>
      </c>
      <c r="BH1577">
        <f t="shared" si="168"/>
        <v>0</v>
      </c>
      <c r="BI1577">
        <f t="shared" si="168"/>
        <v>0</v>
      </c>
      <c r="BJ1577">
        <f t="shared" si="168"/>
        <v>0</v>
      </c>
      <c r="BK1577">
        <f t="shared" si="168"/>
        <v>0</v>
      </c>
      <c r="BL1577">
        <f t="shared" si="165"/>
        <v>0</v>
      </c>
      <c r="BM1577">
        <f t="shared" si="166"/>
        <v>0</v>
      </c>
      <c r="BN1577">
        <f t="shared" si="166"/>
        <v>0</v>
      </c>
      <c r="BO1577">
        <f t="shared" si="166"/>
        <v>0</v>
      </c>
      <c r="BP1577">
        <f t="shared" si="166"/>
        <v>0</v>
      </c>
      <c r="BQ1577">
        <f t="shared" si="164"/>
        <v>0</v>
      </c>
      <c r="BR1577">
        <f t="shared" si="166"/>
        <v>0</v>
      </c>
      <c r="BS1577">
        <f t="shared" si="166"/>
        <v>0</v>
      </c>
      <c r="BT1577" s="256" t="str">
        <f t="shared" si="167"/>
        <v>NC</v>
      </c>
    </row>
    <row r="1578" spans="2:72" x14ac:dyDescent="0.2">
      <c r="B1578" s="93" t="str">
        <f>IFERROR(VLOOKUP(TABLA!$F1578,BLIOTECAS!$C$1:$E$26,2,FALSE),"")</f>
        <v/>
      </c>
      <c r="C1578" s="93" t="str">
        <f>IFERROR(VLOOKUP(TABLA!F1578,BLIOTECAS!$C$1:$E$26,3,FALSE),"")</f>
        <v/>
      </c>
      <c r="BF1578">
        <f t="shared" si="169"/>
        <v>0</v>
      </c>
      <c r="BG1578">
        <f t="shared" si="168"/>
        <v>0</v>
      </c>
      <c r="BH1578">
        <f t="shared" si="168"/>
        <v>0</v>
      </c>
      <c r="BI1578">
        <f t="shared" si="168"/>
        <v>0</v>
      </c>
      <c r="BJ1578">
        <f t="shared" si="168"/>
        <v>0</v>
      </c>
      <c r="BK1578">
        <f t="shared" si="168"/>
        <v>0</v>
      </c>
      <c r="BL1578">
        <f t="shared" si="165"/>
        <v>0</v>
      </c>
      <c r="BM1578">
        <f t="shared" si="166"/>
        <v>0</v>
      </c>
      <c r="BN1578">
        <f t="shared" si="166"/>
        <v>0</v>
      </c>
      <c r="BO1578">
        <f t="shared" si="166"/>
        <v>0</v>
      </c>
      <c r="BP1578">
        <f t="shared" si="166"/>
        <v>0</v>
      </c>
      <c r="BQ1578">
        <f t="shared" si="164"/>
        <v>0</v>
      </c>
      <c r="BR1578">
        <f t="shared" si="166"/>
        <v>0</v>
      </c>
      <c r="BS1578">
        <f t="shared" si="166"/>
        <v>0</v>
      </c>
      <c r="BT1578" s="256" t="str">
        <f t="shared" si="167"/>
        <v>NC</v>
      </c>
    </row>
    <row r="1579" spans="2:72" x14ac:dyDescent="0.2">
      <c r="B1579" s="93" t="str">
        <f>IFERROR(VLOOKUP(TABLA!$F1579,BLIOTECAS!$C$1:$E$26,2,FALSE),"")</f>
        <v/>
      </c>
      <c r="C1579" s="93" t="str">
        <f>IFERROR(VLOOKUP(TABLA!F1579,BLIOTECAS!$C$1:$E$26,3,FALSE),"")</f>
        <v/>
      </c>
      <c r="BF1579">
        <f t="shared" si="169"/>
        <v>0</v>
      </c>
      <c r="BG1579">
        <f t="shared" si="168"/>
        <v>0</v>
      </c>
      <c r="BH1579">
        <f t="shared" si="168"/>
        <v>0</v>
      </c>
      <c r="BI1579">
        <f t="shared" si="168"/>
        <v>0</v>
      </c>
      <c r="BJ1579">
        <f t="shared" si="168"/>
        <v>0</v>
      </c>
      <c r="BK1579">
        <f t="shared" si="168"/>
        <v>0</v>
      </c>
      <c r="BL1579">
        <f t="shared" si="165"/>
        <v>0</v>
      </c>
      <c r="BM1579">
        <f t="shared" si="166"/>
        <v>0</v>
      </c>
      <c r="BN1579">
        <f t="shared" si="166"/>
        <v>0</v>
      </c>
      <c r="BO1579">
        <f t="shared" si="166"/>
        <v>0</v>
      </c>
      <c r="BP1579">
        <f t="shared" si="166"/>
        <v>0</v>
      </c>
      <c r="BQ1579">
        <f t="shared" si="164"/>
        <v>0</v>
      </c>
      <c r="BR1579">
        <f t="shared" si="166"/>
        <v>0</v>
      </c>
      <c r="BS1579">
        <f t="shared" si="166"/>
        <v>0</v>
      </c>
      <c r="BT1579" s="256" t="str">
        <f t="shared" si="167"/>
        <v>NC</v>
      </c>
    </row>
    <row r="1580" spans="2:72" x14ac:dyDescent="0.2">
      <c r="B1580" s="93" t="str">
        <f>IFERROR(VLOOKUP(TABLA!$F1580,BLIOTECAS!$C$1:$E$26,2,FALSE),"")</f>
        <v/>
      </c>
      <c r="C1580" s="93" t="str">
        <f>IFERROR(VLOOKUP(TABLA!F1580,BLIOTECAS!$C$1:$E$26,3,FALSE),"")</f>
        <v/>
      </c>
      <c r="BF1580">
        <f t="shared" si="169"/>
        <v>0</v>
      </c>
      <c r="BG1580">
        <f t="shared" si="168"/>
        <v>0</v>
      </c>
      <c r="BH1580">
        <f t="shared" si="168"/>
        <v>0</v>
      </c>
      <c r="BI1580">
        <f t="shared" si="168"/>
        <v>0</v>
      </c>
      <c r="BJ1580">
        <f t="shared" si="168"/>
        <v>0</v>
      </c>
      <c r="BK1580">
        <f t="shared" si="168"/>
        <v>0</v>
      </c>
      <c r="BL1580">
        <f t="shared" si="165"/>
        <v>0</v>
      </c>
      <c r="BM1580">
        <f t="shared" si="166"/>
        <v>0</v>
      </c>
      <c r="BN1580">
        <f t="shared" si="166"/>
        <v>0</v>
      </c>
      <c r="BO1580">
        <f t="shared" si="166"/>
        <v>0</v>
      </c>
      <c r="BP1580">
        <f t="shared" si="166"/>
        <v>0</v>
      </c>
      <c r="BQ1580">
        <f t="shared" si="164"/>
        <v>0</v>
      </c>
      <c r="BR1580">
        <f t="shared" si="166"/>
        <v>0</v>
      </c>
      <c r="BS1580">
        <f t="shared" si="166"/>
        <v>0</v>
      </c>
      <c r="BT1580" s="256" t="str">
        <f t="shared" si="167"/>
        <v>NC</v>
      </c>
    </row>
    <row r="1581" spans="2:72" x14ac:dyDescent="0.2">
      <c r="B1581" s="93" t="str">
        <f>IFERROR(VLOOKUP(TABLA!$F1581,BLIOTECAS!$C$1:$E$26,2,FALSE),"")</f>
        <v/>
      </c>
      <c r="C1581" s="93" t="str">
        <f>IFERROR(VLOOKUP(TABLA!F1581,BLIOTECAS!$C$1:$E$26,3,FALSE),"")</f>
        <v/>
      </c>
      <c r="BF1581">
        <f t="shared" si="169"/>
        <v>0</v>
      </c>
      <c r="BG1581">
        <f t="shared" si="168"/>
        <v>0</v>
      </c>
      <c r="BH1581">
        <f t="shared" si="168"/>
        <v>0</v>
      </c>
      <c r="BI1581">
        <f t="shared" si="168"/>
        <v>0</v>
      </c>
      <c r="BJ1581">
        <f t="shared" si="168"/>
        <v>0</v>
      </c>
      <c r="BK1581">
        <f t="shared" si="168"/>
        <v>0</v>
      </c>
      <c r="BL1581">
        <f t="shared" si="165"/>
        <v>0</v>
      </c>
      <c r="BM1581">
        <f t="shared" si="166"/>
        <v>0</v>
      </c>
      <c r="BN1581">
        <f t="shared" si="166"/>
        <v>0</v>
      </c>
      <c r="BO1581">
        <f t="shared" si="166"/>
        <v>0</v>
      </c>
      <c r="BP1581">
        <f t="shared" si="166"/>
        <v>0</v>
      </c>
      <c r="BQ1581">
        <f t="shared" si="164"/>
        <v>0</v>
      </c>
      <c r="BR1581">
        <f t="shared" si="166"/>
        <v>0</v>
      </c>
      <c r="BS1581">
        <f t="shared" si="166"/>
        <v>0</v>
      </c>
      <c r="BT1581" s="256" t="str">
        <f t="shared" si="167"/>
        <v>NC</v>
      </c>
    </row>
    <row r="1582" spans="2:72" x14ac:dyDescent="0.2">
      <c r="B1582" s="93" t="str">
        <f>IFERROR(VLOOKUP(TABLA!$F1582,BLIOTECAS!$C$1:$E$26,2,FALSE),"")</f>
        <v/>
      </c>
      <c r="C1582" s="93" t="str">
        <f>IFERROR(VLOOKUP(TABLA!F1582,BLIOTECAS!$C$1:$E$26,3,FALSE),"")</f>
        <v/>
      </c>
      <c r="BF1582">
        <f t="shared" si="169"/>
        <v>0</v>
      </c>
      <c r="BG1582">
        <f t="shared" si="168"/>
        <v>0</v>
      </c>
      <c r="BH1582">
        <f t="shared" si="168"/>
        <v>0</v>
      </c>
      <c r="BI1582">
        <f t="shared" si="168"/>
        <v>0</v>
      </c>
      <c r="BJ1582">
        <f t="shared" si="168"/>
        <v>0</v>
      </c>
      <c r="BK1582">
        <f t="shared" si="168"/>
        <v>0</v>
      </c>
      <c r="BL1582">
        <f t="shared" si="165"/>
        <v>0</v>
      </c>
      <c r="BM1582">
        <f t="shared" si="166"/>
        <v>0</v>
      </c>
      <c r="BN1582">
        <f t="shared" si="166"/>
        <v>0</v>
      </c>
      <c r="BO1582">
        <f t="shared" si="166"/>
        <v>0</v>
      </c>
      <c r="BP1582">
        <f t="shared" si="166"/>
        <v>0</v>
      </c>
      <c r="BQ1582">
        <f t="shared" si="164"/>
        <v>0</v>
      </c>
      <c r="BR1582">
        <f t="shared" si="166"/>
        <v>0</v>
      </c>
      <c r="BS1582">
        <f t="shared" si="166"/>
        <v>0</v>
      </c>
      <c r="BT1582" s="256" t="str">
        <f t="shared" si="167"/>
        <v>NC</v>
      </c>
    </row>
    <row r="1583" spans="2:72" x14ac:dyDescent="0.2">
      <c r="B1583" s="93" t="str">
        <f>IFERROR(VLOOKUP(TABLA!$F1583,BLIOTECAS!$C$1:$E$26,2,FALSE),"")</f>
        <v/>
      </c>
      <c r="C1583" s="93" t="str">
        <f>IFERROR(VLOOKUP(TABLA!F1583,BLIOTECAS!$C$1:$E$26,3,FALSE),"")</f>
        <v/>
      </c>
      <c r="BF1583">
        <f t="shared" si="169"/>
        <v>0</v>
      </c>
      <c r="BG1583">
        <f t="shared" si="168"/>
        <v>0</v>
      </c>
      <c r="BH1583">
        <f t="shared" si="168"/>
        <v>0</v>
      </c>
      <c r="BI1583">
        <f t="shared" si="168"/>
        <v>0</v>
      </c>
      <c r="BJ1583">
        <f t="shared" si="168"/>
        <v>0</v>
      </c>
      <c r="BK1583">
        <f t="shared" si="168"/>
        <v>0</v>
      </c>
      <c r="BL1583">
        <f t="shared" si="165"/>
        <v>0</v>
      </c>
      <c r="BM1583">
        <f t="shared" si="166"/>
        <v>0</v>
      </c>
      <c r="BN1583">
        <f t="shared" si="166"/>
        <v>0</v>
      </c>
      <c r="BO1583">
        <f t="shared" si="166"/>
        <v>0</v>
      </c>
      <c r="BP1583">
        <f t="shared" si="166"/>
        <v>0</v>
      </c>
      <c r="BQ1583">
        <f t="shared" si="164"/>
        <v>0</v>
      </c>
      <c r="BR1583">
        <f t="shared" si="166"/>
        <v>0</v>
      </c>
      <c r="BS1583">
        <f t="shared" si="166"/>
        <v>0</v>
      </c>
      <c r="BT1583" s="256" t="str">
        <f t="shared" si="167"/>
        <v>NC</v>
      </c>
    </row>
    <row r="1584" spans="2:72" x14ac:dyDescent="0.2">
      <c r="B1584" s="93" t="str">
        <f>IFERROR(VLOOKUP(TABLA!$F1584,BLIOTECAS!$C$1:$E$26,2,FALSE),"")</f>
        <v/>
      </c>
      <c r="C1584" s="93" t="str">
        <f>IFERROR(VLOOKUP(TABLA!F1584,BLIOTECAS!$C$1:$E$26,3,FALSE),"")</f>
        <v/>
      </c>
      <c r="BF1584">
        <f t="shared" si="169"/>
        <v>0</v>
      </c>
      <c r="BG1584">
        <f t="shared" si="168"/>
        <v>0</v>
      </c>
      <c r="BH1584">
        <f t="shared" si="168"/>
        <v>0</v>
      </c>
      <c r="BI1584">
        <f t="shared" si="168"/>
        <v>0</v>
      </c>
      <c r="BJ1584">
        <f t="shared" si="168"/>
        <v>0</v>
      </c>
      <c r="BK1584">
        <f t="shared" si="168"/>
        <v>0</v>
      </c>
      <c r="BL1584">
        <f t="shared" si="165"/>
        <v>0</v>
      </c>
      <c r="BM1584">
        <f t="shared" si="166"/>
        <v>0</v>
      </c>
      <c r="BN1584">
        <f t="shared" ref="BM1584:BS1626" si="170">IF(IFERROR(FIND(BN$2,$AO1584,1),0)&lt;&gt;0,1,0)</f>
        <v>0</v>
      </c>
      <c r="BO1584">
        <f t="shared" si="170"/>
        <v>0</v>
      </c>
      <c r="BP1584">
        <f t="shared" si="170"/>
        <v>0</v>
      </c>
      <c r="BQ1584">
        <f t="shared" si="164"/>
        <v>0</v>
      </c>
      <c r="BR1584">
        <f t="shared" si="170"/>
        <v>0</v>
      </c>
      <c r="BS1584">
        <f t="shared" si="170"/>
        <v>0</v>
      </c>
      <c r="BT1584" s="256" t="str">
        <f t="shared" si="167"/>
        <v>NC</v>
      </c>
    </row>
    <row r="1585" spans="2:72" x14ac:dyDescent="0.2">
      <c r="B1585" s="93" t="str">
        <f>IFERROR(VLOOKUP(TABLA!$F1585,BLIOTECAS!$C$1:$E$26,2,FALSE),"")</f>
        <v/>
      </c>
      <c r="C1585" s="93" t="str">
        <f>IFERROR(VLOOKUP(TABLA!F1585,BLIOTECAS!$C$1:$E$26,3,FALSE),"")</f>
        <v/>
      </c>
      <c r="BF1585">
        <f t="shared" si="169"/>
        <v>0</v>
      </c>
      <c r="BG1585">
        <f t="shared" si="168"/>
        <v>0</v>
      </c>
      <c r="BH1585">
        <f t="shared" si="168"/>
        <v>0</v>
      </c>
      <c r="BI1585">
        <f t="shared" si="168"/>
        <v>0</v>
      </c>
      <c r="BJ1585">
        <f t="shared" si="168"/>
        <v>0</v>
      </c>
      <c r="BK1585">
        <f t="shared" si="168"/>
        <v>0</v>
      </c>
      <c r="BL1585">
        <f t="shared" si="165"/>
        <v>0</v>
      </c>
      <c r="BM1585">
        <f t="shared" si="170"/>
        <v>0</v>
      </c>
      <c r="BN1585">
        <f t="shared" si="170"/>
        <v>0</v>
      </c>
      <c r="BO1585">
        <f t="shared" si="170"/>
        <v>0</v>
      </c>
      <c r="BP1585">
        <f t="shared" si="170"/>
        <v>0</v>
      </c>
      <c r="BQ1585">
        <f t="shared" si="164"/>
        <v>0</v>
      </c>
      <c r="BR1585">
        <f t="shared" si="170"/>
        <v>0</v>
      </c>
      <c r="BS1585">
        <f t="shared" si="170"/>
        <v>0</v>
      </c>
      <c r="BT1585" s="256" t="str">
        <f t="shared" si="167"/>
        <v>NC</v>
      </c>
    </row>
    <row r="1586" spans="2:72" x14ac:dyDescent="0.2">
      <c r="B1586" s="93" t="str">
        <f>IFERROR(VLOOKUP(TABLA!$F1586,BLIOTECAS!$C$1:$E$26,2,FALSE),"")</f>
        <v/>
      </c>
      <c r="C1586" s="93" t="str">
        <f>IFERROR(VLOOKUP(TABLA!F1586,BLIOTECAS!$C$1:$E$26,3,FALSE),"")</f>
        <v/>
      </c>
      <c r="BF1586">
        <f t="shared" si="169"/>
        <v>0</v>
      </c>
      <c r="BG1586">
        <f t="shared" si="168"/>
        <v>0</v>
      </c>
      <c r="BH1586">
        <f t="shared" si="168"/>
        <v>0</v>
      </c>
      <c r="BI1586">
        <f t="shared" si="168"/>
        <v>0</v>
      </c>
      <c r="BJ1586">
        <f t="shared" si="168"/>
        <v>0</v>
      </c>
      <c r="BK1586">
        <f t="shared" si="168"/>
        <v>0</v>
      </c>
      <c r="BL1586">
        <f t="shared" si="165"/>
        <v>0</v>
      </c>
      <c r="BM1586">
        <f t="shared" si="170"/>
        <v>0</v>
      </c>
      <c r="BN1586">
        <f t="shared" si="170"/>
        <v>0</v>
      </c>
      <c r="BO1586">
        <f t="shared" si="170"/>
        <v>0</v>
      </c>
      <c r="BP1586">
        <f t="shared" si="170"/>
        <v>0</v>
      </c>
      <c r="BQ1586">
        <f t="shared" si="164"/>
        <v>0</v>
      </c>
      <c r="BR1586">
        <f t="shared" si="170"/>
        <v>0</v>
      </c>
      <c r="BS1586">
        <f t="shared" si="170"/>
        <v>0</v>
      </c>
      <c r="BT1586" s="256" t="str">
        <f t="shared" si="167"/>
        <v>NC</v>
      </c>
    </row>
    <row r="1587" spans="2:72" x14ac:dyDescent="0.2">
      <c r="B1587" s="93" t="str">
        <f>IFERROR(VLOOKUP(TABLA!$F1587,BLIOTECAS!$C$1:$E$26,2,FALSE),"")</f>
        <v/>
      </c>
      <c r="C1587" s="93" t="str">
        <f>IFERROR(VLOOKUP(TABLA!F1587,BLIOTECAS!$C$1:$E$26,3,FALSE),"")</f>
        <v/>
      </c>
      <c r="BF1587">
        <f t="shared" si="169"/>
        <v>0</v>
      </c>
      <c r="BG1587">
        <f t="shared" si="168"/>
        <v>0</v>
      </c>
      <c r="BH1587">
        <f t="shared" si="168"/>
        <v>0</v>
      </c>
      <c r="BI1587">
        <f t="shared" si="168"/>
        <v>0</v>
      </c>
      <c r="BJ1587">
        <f t="shared" si="168"/>
        <v>0</v>
      </c>
      <c r="BK1587">
        <f t="shared" si="168"/>
        <v>0</v>
      </c>
      <c r="BL1587">
        <f t="shared" si="165"/>
        <v>0</v>
      </c>
      <c r="BM1587">
        <f t="shared" si="170"/>
        <v>0</v>
      </c>
      <c r="BN1587">
        <f t="shared" si="170"/>
        <v>0</v>
      </c>
      <c r="BO1587">
        <f t="shared" si="170"/>
        <v>0</v>
      </c>
      <c r="BP1587">
        <f t="shared" si="170"/>
        <v>0</v>
      </c>
      <c r="BQ1587">
        <f t="shared" si="164"/>
        <v>0</v>
      </c>
      <c r="BR1587">
        <f t="shared" si="170"/>
        <v>0</v>
      </c>
      <c r="BS1587">
        <f t="shared" si="170"/>
        <v>0</v>
      </c>
      <c r="BT1587" s="256" t="str">
        <f t="shared" si="167"/>
        <v>NC</v>
      </c>
    </row>
    <row r="1588" spans="2:72" x14ac:dyDescent="0.2">
      <c r="B1588" s="93" t="str">
        <f>IFERROR(VLOOKUP(TABLA!$F1588,BLIOTECAS!$C$1:$E$26,2,FALSE),"")</f>
        <v/>
      </c>
      <c r="C1588" s="93" t="str">
        <f>IFERROR(VLOOKUP(TABLA!F1588,BLIOTECAS!$C$1:$E$26,3,FALSE),"")</f>
        <v/>
      </c>
      <c r="BF1588">
        <f t="shared" si="169"/>
        <v>0</v>
      </c>
      <c r="BG1588">
        <f t="shared" si="168"/>
        <v>0</v>
      </c>
      <c r="BH1588">
        <f t="shared" si="168"/>
        <v>0</v>
      </c>
      <c r="BI1588">
        <f t="shared" si="168"/>
        <v>0</v>
      </c>
      <c r="BJ1588">
        <f t="shared" si="168"/>
        <v>0</v>
      </c>
      <c r="BK1588">
        <f t="shared" si="168"/>
        <v>0</v>
      </c>
      <c r="BL1588">
        <f t="shared" si="165"/>
        <v>0</v>
      </c>
      <c r="BM1588">
        <f t="shared" si="170"/>
        <v>0</v>
      </c>
      <c r="BN1588">
        <f t="shared" si="170"/>
        <v>0</v>
      </c>
      <c r="BO1588">
        <f t="shared" si="170"/>
        <v>0</v>
      </c>
      <c r="BP1588">
        <f t="shared" si="170"/>
        <v>0</v>
      </c>
      <c r="BQ1588">
        <f t="shared" ref="BQ1588:BQ1651" si="171">IF(IFERROR(FIND(BQ$2,$AO1588,1),0)&lt;&gt;0,1,0)</f>
        <v>0</v>
      </c>
      <c r="BR1588">
        <f t="shared" si="170"/>
        <v>0</v>
      </c>
      <c r="BS1588">
        <f t="shared" si="170"/>
        <v>0</v>
      </c>
      <c r="BT1588" s="256" t="str">
        <f t="shared" si="167"/>
        <v>NC</v>
      </c>
    </row>
    <row r="1589" spans="2:72" x14ac:dyDescent="0.2">
      <c r="B1589" s="93" t="str">
        <f>IFERROR(VLOOKUP(TABLA!$F1589,BLIOTECAS!$C$1:$E$26,2,FALSE),"")</f>
        <v/>
      </c>
      <c r="C1589" s="93" t="str">
        <f>IFERROR(VLOOKUP(TABLA!F1589,BLIOTECAS!$C$1:$E$26,3,FALSE),"")</f>
        <v/>
      </c>
      <c r="BF1589">
        <f t="shared" si="169"/>
        <v>0</v>
      </c>
      <c r="BG1589">
        <f t="shared" si="168"/>
        <v>0</v>
      </c>
      <c r="BH1589">
        <f t="shared" si="168"/>
        <v>0</v>
      </c>
      <c r="BI1589">
        <f t="shared" si="168"/>
        <v>0</v>
      </c>
      <c r="BJ1589">
        <f t="shared" si="168"/>
        <v>0</v>
      </c>
      <c r="BK1589">
        <f t="shared" si="168"/>
        <v>0</v>
      </c>
      <c r="BL1589">
        <f t="shared" si="165"/>
        <v>0</v>
      </c>
      <c r="BM1589">
        <f t="shared" si="170"/>
        <v>0</v>
      </c>
      <c r="BN1589">
        <f t="shared" si="170"/>
        <v>0</v>
      </c>
      <c r="BO1589">
        <f t="shared" si="170"/>
        <v>0</v>
      </c>
      <c r="BP1589">
        <f t="shared" si="170"/>
        <v>0</v>
      </c>
      <c r="BQ1589">
        <f t="shared" si="171"/>
        <v>0</v>
      </c>
      <c r="BR1589">
        <f t="shared" si="170"/>
        <v>0</v>
      </c>
      <c r="BS1589">
        <f t="shared" si="170"/>
        <v>0</v>
      </c>
      <c r="BT1589" s="256" t="str">
        <f t="shared" si="167"/>
        <v>NC</v>
      </c>
    </row>
    <row r="1590" spans="2:72" x14ac:dyDescent="0.2">
      <c r="B1590" s="93" t="str">
        <f>IFERROR(VLOOKUP(TABLA!$F1590,BLIOTECAS!$C$1:$E$26,2,FALSE),"")</f>
        <v/>
      </c>
      <c r="C1590" s="93" t="str">
        <f>IFERROR(VLOOKUP(TABLA!F1590,BLIOTECAS!$C$1:$E$26,3,FALSE),"")</f>
        <v/>
      </c>
      <c r="BF1590">
        <f t="shared" si="169"/>
        <v>0</v>
      </c>
      <c r="BG1590">
        <f t="shared" si="168"/>
        <v>0</v>
      </c>
      <c r="BH1590">
        <f t="shared" si="168"/>
        <v>0</v>
      </c>
      <c r="BI1590">
        <f t="shared" si="168"/>
        <v>0</v>
      </c>
      <c r="BJ1590">
        <f t="shared" si="168"/>
        <v>0</v>
      </c>
      <c r="BK1590">
        <f t="shared" si="168"/>
        <v>0</v>
      </c>
      <c r="BL1590">
        <f t="shared" si="165"/>
        <v>0</v>
      </c>
      <c r="BM1590">
        <f t="shared" si="170"/>
        <v>0</v>
      </c>
      <c r="BN1590">
        <f t="shared" si="170"/>
        <v>0</v>
      </c>
      <c r="BO1590">
        <f t="shared" si="170"/>
        <v>0</v>
      </c>
      <c r="BP1590">
        <f t="shared" si="170"/>
        <v>0</v>
      </c>
      <c r="BQ1590">
        <f t="shared" si="171"/>
        <v>0</v>
      </c>
      <c r="BR1590">
        <f t="shared" si="170"/>
        <v>0</v>
      </c>
      <c r="BS1590">
        <f t="shared" si="170"/>
        <v>0</v>
      </c>
      <c r="BT1590" s="256" t="str">
        <f t="shared" si="167"/>
        <v>NC</v>
      </c>
    </row>
    <row r="1591" spans="2:72" x14ac:dyDescent="0.2">
      <c r="B1591" s="93" t="str">
        <f>IFERROR(VLOOKUP(TABLA!$F1591,BLIOTECAS!$C$1:$E$26,2,FALSE),"")</f>
        <v/>
      </c>
      <c r="C1591" s="93" t="str">
        <f>IFERROR(VLOOKUP(TABLA!F1591,BLIOTECAS!$C$1:$E$26,3,FALSE),"")</f>
        <v/>
      </c>
      <c r="BF1591">
        <f t="shared" si="169"/>
        <v>0</v>
      </c>
      <c r="BG1591">
        <f t="shared" si="168"/>
        <v>0</v>
      </c>
      <c r="BH1591">
        <f t="shared" si="168"/>
        <v>0</v>
      </c>
      <c r="BI1591">
        <f t="shared" si="168"/>
        <v>0</v>
      </c>
      <c r="BJ1591">
        <f t="shared" si="168"/>
        <v>0</v>
      </c>
      <c r="BK1591">
        <f t="shared" si="168"/>
        <v>0</v>
      </c>
      <c r="BL1591">
        <f t="shared" ref="BL1591:BL1654" si="172">IF(IFERROR(FIND(BL$2,$AO1591,1),0)&lt;&gt;0,1,0)</f>
        <v>0</v>
      </c>
      <c r="BM1591">
        <f t="shared" si="170"/>
        <v>0</v>
      </c>
      <c r="BN1591">
        <f t="shared" si="170"/>
        <v>0</v>
      </c>
      <c r="BO1591">
        <f t="shared" si="170"/>
        <v>0</v>
      </c>
      <c r="BP1591">
        <f t="shared" si="170"/>
        <v>0</v>
      </c>
      <c r="BQ1591">
        <f t="shared" si="171"/>
        <v>0</v>
      </c>
      <c r="BR1591">
        <f t="shared" si="170"/>
        <v>0</v>
      </c>
      <c r="BS1591">
        <f t="shared" si="170"/>
        <v>0</v>
      </c>
      <c r="BT1591" s="256" t="str">
        <f t="shared" si="167"/>
        <v>NC</v>
      </c>
    </row>
    <row r="1592" spans="2:72" x14ac:dyDescent="0.2">
      <c r="B1592" s="93" t="str">
        <f>IFERROR(VLOOKUP(TABLA!$F1592,BLIOTECAS!$C$1:$E$26,2,FALSE),"")</f>
        <v/>
      </c>
      <c r="C1592" s="93" t="str">
        <f>IFERROR(VLOOKUP(TABLA!F1592,BLIOTECAS!$C$1:$E$26,3,FALSE),"")</f>
        <v/>
      </c>
      <c r="BF1592">
        <f t="shared" si="169"/>
        <v>0</v>
      </c>
      <c r="BG1592">
        <f t="shared" si="168"/>
        <v>0</v>
      </c>
      <c r="BH1592">
        <f t="shared" si="168"/>
        <v>0</v>
      </c>
      <c r="BI1592">
        <f t="shared" si="168"/>
        <v>0</v>
      </c>
      <c r="BJ1592">
        <f t="shared" si="168"/>
        <v>0</v>
      </c>
      <c r="BK1592">
        <f t="shared" si="168"/>
        <v>0</v>
      </c>
      <c r="BL1592">
        <f t="shared" si="172"/>
        <v>0</v>
      </c>
      <c r="BM1592">
        <f t="shared" si="170"/>
        <v>0</v>
      </c>
      <c r="BN1592">
        <f t="shared" si="170"/>
        <v>0</v>
      </c>
      <c r="BO1592">
        <f t="shared" si="170"/>
        <v>0</v>
      </c>
      <c r="BP1592">
        <f t="shared" si="170"/>
        <v>0</v>
      </c>
      <c r="BQ1592">
        <f t="shared" si="171"/>
        <v>0</v>
      </c>
      <c r="BR1592">
        <f t="shared" si="170"/>
        <v>0</v>
      </c>
      <c r="BS1592">
        <f t="shared" si="170"/>
        <v>0</v>
      </c>
      <c r="BT1592" s="256" t="str">
        <f t="shared" si="167"/>
        <v>NC</v>
      </c>
    </row>
    <row r="1593" spans="2:72" x14ac:dyDescent="0.2">
      <c r="B1593" s="93" t="str">
        <f>IFERROR(VLOOKUP(TABLA!$F1593,BLIOTECAS!$C$1:$E$26,2,FALSE),"")</f>
        <v/>
      </c>
      <c r="C1593" s="93" t="str">
        <f>IFERROR(VLOOKUP(TABLA!F1593,BLIOTECAS!$C$1:$E$26,3,FALSE),"")</f>
        <v/>
      </c>
      <c r="BF1593">
        <f t="shared" si="169"/>
        <v>0</v>
      </c>
      <c r="BG1593">
        <f t="shared" si="168"/>
        <v>0</v>
      </c>
      <c r="BH1593">
        <f t="shared" si="168"/>
        <v>0</v>
      </c>
      <c r="BI1593">
        <f t="shared" si="168"/>
        <v>0</v>
      </c>
      <c r="BJ1593">
        <f t="shared" si="168"/>
        <v>0</v>
      </c>
      <c r="BK1593">
        <f t="shared" si="168"/>
        <v>0</v>
      </c>
      <c r="BL1593">
        <f t="shared" si="172"/>
        <v>0</v>
      </c>
      <c r="BM1593">
        <f t="shared" si="170"/>
        <v>0</v>
      </c>
      <c r="BN1593">
        <f t="shared" si="170"/>
        <v>0</v>
      </c>
      <c r="BO1593">
        <f t="shared" si="170"/>
        <v>0</v>
      </c>
      <c r="BP1593">
        <f t="shared" si="170"/>
        <v>0</v>
      </c>
      <c r="BQ1593">
        <f t="shared" si="171"/>
        <v>0</v>
      </c>
      <c r="BR1593">
        <f t="shared" si="170"/>
        <v>0</v>
      </c>
      <c r="BS1593">
        <f t="shared" si="170"/>
        <v>0</v>
      </c>
      <c r="BT1593" s="256" t="str">
        <f t="shared" si="167"/>
        <v>NC</v>
      </c>
    </row>
    <row r="1594" spans="2:72" x14ac:dyDescent="0.2">
      <c r="B1594" s="93" t="str">
        <f>IFERROR(VLOOKUP(TABLA!$F1594,BLIOTECAS!$C$1:$E$26,2,FALSE),"")</f>
        <v/>
      </c>
      <c r="C1594" s="93" t="str">
        <f>IFERROR(VLOOKUP(TABLA!F1594,BLIOTECAS!$C$1:$E$26,3,FALSE),"")</f>
        <v/>
      </c>
      <c r="BF1594">
        <f t="shared" si="169"/>
        <v>0</v>
      </c>
      <c r="BG1594">
        <f t="shared" si="168"/>
        <v>0</v>
      </c>
      <c r="BH1594">
        <f t="shared" si="168"/>
        <v>0</v>
      </c>
      <c r="BI1594">
        <f t="shared" si="168"/>
        <v>0</v>
      </c>
      <c r="BJ1594">
        <f t="shared" si="168"/>
        <v>0</v>
      </c>
      <c r="BK1594">
        <f t="shared" si="168"/>
        <v>0</v>
      </c>
      <c r="BL1594">
        <f t="shared" si="172"/>
        <v>0</v>
      </c>
      <c r="BM1594">
        <f t="shared" si="170"/>
        <v>0</v>
      </c>
      <c r="BN1594">
        <f t="shared" si="170"/>
        <v>0</v>
      </c>
      <c r="BO1594">
        <f t="shared" si="170"/>
        <v>0</v>
      </c>
      <c r="BP1594">
        <f t="shared" si="170"/>
        <v>0</v>
      </c>
      <c r="BQ1594">
        <f t="shared" si="171"/>
        <v>0</v>
      </c>
      <c r="BR1594">
        <f t="shared" si="170"/>
        <v>0</v>
      </c>
      <c r="BS1594">
        <f t="shared" si="170"/>
        <v>0</v>
      </c>
      <c r="BT1594" s="256" t="str">
        <f t="shared" si="167"/>
        <v>NC</v>
      </c>
    </row>
    <row r="1595" spans="2:72" x14ac:dyDescent="0.2">
      <c r="B1595" s="93" t="str">
        <f>IFERROR(VLOOKUP(TABLA!$F1595,BLIOTECAS!$C$1:$E$26,2,FALSE),"")</f>
        <v/>
      </c>
      <c r="C1595" s="93" t="str">
        <f>IFERROR(VLOOKUP(TABLA!F1595,BLIOTECAS!$C$1:$E$26,3,FALSE),"")</f>
        <v/>
      </c>
      <c r="BF1595">
        <f t="shared" si="169"/>
        <v>0</v>
      </c>
      <c r="BG1595">
        <f t="shared" si="168"/>
        <v>0</v>
      </c>
      <c r="BH1595">
        <f t="shared" si="168"/>
        <v>0</v>
      </c>
      <c r="BI1595">
        <f t="shared" ref="BG1595:BK1646" si="173">IF(IFERROR(FIND(BI$2,$I1595,1),0)&lt;&gt;0,1,0)</f>
        <v>0</v>
      </c>
      <c r="BJ1595">
        <f t="shared" si="173"/>
        <v>0</v>
      </c>
      <c r="BK1595">
        <f t="shared" si="173"/>
        <v>0</v>
      </c>
      <c r="BL1595">
        <f t="shared" si="172"/>
        <v>0</v>
      </c>
      <c r="BM1595">
        <f t="shared" si="170"/>
        <v>0</v>
      </c>
      <c r="BN1595">
        <f t="shared" si="170"/>
        <v>0</v>
      </c>
      <c r="BO1595">
        <f t="shared" si="170"/>
        <v>0</v>
      </c>
      <c r="BP1595">
        <f t="shared" si="170"/>
        <v>0</v>
      </c>
      <c r="BQ1595">
        <f t="shared" si="171"/>
        <v>0</v>
      </c>
      <c r="BR1595">
        <f t="shared" si="170"/>
        <v>0</v>
      </c>
      <c r="BS1595">
        <f t="shared" si="170"/>
        <v>0</v>
      </c>
      <c r="BT1595" s="256" t="str">
        <f t="shared" si="167"/>
        <v>NC</v>
      </c>
    </row>
    <row r="1596" spans="2:72" x14ac:dyDescent="0.2">
      <c r="B1596" s="93" t="str">
        <f>IFERROR(VLOOKUP(TABLA!$F1596,BLIOTECAS!$C$1:$E$26,2,FALSE),"")</f>
        <v/>
      </c>
      <c r="C1596" s="93" t="str">
        <f>IFERROR(VLOOKUP(TABLA!F1596,BLIOTECAS!$C$1:$E$26,3,FALSE),"")</f>
        <v/>
      </c>
      <c r="BF1596">
        <f t="shared" si="169"/>
        <v>0</v>
      </c>
      <c r="BG1596">
        <f t="shared" si="173"/>
        <v>0</v>
      </c>
      <c r="BH1596">
        <f t="shared" si="173"/>
        <v>0</v>
      </c>
      <c r="BI1596">
        <f t="shared" si="173"/>
        <v>0</v>
      </c>
      <c r="BJ1596">
        <f t="shared" si="173"/>
        <v>0</v>
      </c>
      <c r="BK1596">
        <f t="shared" si="173"/>
        <v>0</v>
      </c>
      <c r="BL1596">
        <f t="shared" si="172"/>
        <v>0</v>
      </c>
      <c r="BM1596">
        <f t="shared" si="170"/>
        <v>0</v>
      </c>
      <c r="BN1596">
        <f t="shared" si="170"/>
        <v>0</v>
      </c>
      <c r="BO1596">
        <f t="shared" si="170"/>
        <v>0</v>
      </c>
      <c r="BP1596">
        <f t="shared" si="170"/>
        <v>0</v>
      </c>
      <c r="BQ1596">
        <f t="shared" si="171"/>
        <v>0</v>
      </c>
      <c r="BR1596">
        <f t="shared" si="170"/>
        <v>0</v>
      </c>
      <c r="BS1596">
        <f t="shared" si="170"/>
        <v>0</v>
      </c>
      <c r="BT1596" s="256" t="str">
        <f t="shared" si="167"/>
        <v>NC</v>
      </c>
    </row>
    <row r="1597" spans="2:72" x14ac:dyDescent="0.2">
      <c r="B1597" s="93" t="str">
        <f>IFERROR(VLOOKUP(TABLA!$F1597,BLIOTECAS!$C$1:$E$26,2,FALSE),"")</f>
        <v/>
      </c>
      <c r="C1597" s="93" t="str">
        <f>IFERROR(VLOOKUP(TABLA!F1597,BLIOTECAS!$C$1:$E$26,3,FALSE),"")</f>
        <v/>
      </c>
      <c r="BF1597">
        <f t="shared" si="169"/>
        <v>0</v>
      </c>
      <c r="BG1597">
        <f t="shared" si="173"/>
        <v>0</v>
      </c>
      <c r="BH1597">
        <f t="shared" si="173"/>
        <v>0</v>
      </c>
      <c r="BI1597">
        <f t="shared" si="173"/>
        <v>0</v>
      </c>
      <c r="BJ1597">
        <f t="shared" si="173"/>
        <v>0</v>
      </c>
      <c r="BK1597">
        <f t="shared" si="173"/>
        <v>0</v>
      </c>
      <c r="BL1597">
        <f t="shared" si="172"/>
        <v>0</v>
      </c>
      <c r="BM1597">
        <f t="shared" si="170"/>
        <v>0</v>
      </c>
      <c r="BN1597">
        <f t="shared" si="170"/>
        <v>0</v>
      </c>
      <c r="BO1597">
        <f t="shared" si="170"/>
        <v>0</v>
      </c>
      <c r="BP1597">
        <f t="shared" si="170"/>
        <v>0</v>
      </c>
      <c r="BQ1597">
        <f t="shared" si="171"/>
        <v>0</v>
      </c>
      <c r="BR1597">
        <f t="shared" si="170"/>
        <v>0</v>
      </c>
      <c r="BS1597">
        <f t="shared" si="170"/>
        <v>0</v>
      </c>
      <c r="BT1597" s="256" t="str">
        <f t="shared" si="167"/>
        <v>NC</v>
      </c>
    </row>
    <row r="1598" spans="2:72" x14ac:dyDescent="0.2">
      <c r="B1598" s="93" t="str">
        <f>IFERROR(VLOOKUP(TABLA!$F1598,BLIOTECAS!$C$1:$E$26,2,FALSE),"")</f>
        <v/>
      </c>
      <c r="C1598" s="93" t="str">
        <f>IFERROR(VLOOKUP(TABLA!F1598,BLIOTECAS!$C$1:$E$26,3,FALSE),"")</f>
        <v/>
      </c>
      <c r="BF1598">
        <f t="shared" si="169"/>
        <v>0</v>
      </c>
      <c r="BG1598">
        <f t="shared" si="173"/>
        <v>0</v>
      </c>
      <c r="BH1598">
        <f t="shared" si="173"/>
        <v>0</v>
      </c>
      <c r="BI1598">
        <f t="shared" si="173"/>
        <v>0</v>
      </c>
      <c r="BJ1598">
        <f t="shared" si="173"/>
        <v>0</v>
      </c>
      <c r="BK1598">
        <f t="shared" si="173"/>
        <v>0</v>
      </c>
      <c r="BL1598">
        <f t="shared" si="172"/>
        <v>0</v>
      </c>
      <c r="BM1598">
        <f t="shared" si="170"/>
        <v>0</v>
      </c>
      <c r="BN1598">
        <f t="shared" si="170"/>
        <v>0</v>
      </c>
      <c r="BO1598">
        <f t="shared" si="170"/>
        <v>0</v>
      </c>
      <c r="BP1598">
        <f t="shared" si="170"/>
        <v>0</v>
      </c>
      <c r="BQ1598">
        <f t="shared" si="171"/>
        <v>0</v>
      </c>
      <c r="BR1598">
        <f t="shared" si="170"/>
        <v>0</v>
      </c>
      <c r="BS1598">
        <f t="shared" si="170"/>
        <v>0</v>
      </c>
      <c r="BT1598" s="256" t="str">
        <f t="shared" si="167"/>
        <v>NC</v>
      </c>
    </row>
    <row r="1599" spans="2:72" x14ac:dyDescent="0.2">
      <c r="B1599" s="93" t="str">
        <f>IFERROR(VLOOKUP(TABLA!$F1599,BLIOTECAS!$C$1:$E$26,2,FALSE),"")</f>
        <v/>
      </c>
      <c r="C1599" s="93" t="str">
        <f>IFERROR(VLOOKUP(TABLA!F1599,BLIOTECAS!$C$1:$E$26,3,FALSE),"")</f>
        <v/>
      </c>
      <c r="BF1599">
        <f t="shared" si="169"/>
        <v>0</v>
      </c>
      <c r="BG1599">
        <f t="shared" si="173"/>
        <v>0</v>
      </c>
      <c r="BH1599">
        <f t="shared" si="173"/>
        <v>0</v>
      </c>
      <c r="BI1599">
        <f t="shared" si="173"/>
        <v>0</v>
      </c>
      <c r="BJ1599">
        <f t="shared" si="173"/>
        <v>0</v>
      </c>
      <c r="BK1599">
        <f t="shared" si="173"/>
        <v>0</v>
      </c>
      <c r="BL1599">
        <f t="shared" si="172"/>
        <v>0</v>
      </c>
      <c r="BM1599">
        <f t="shared" si="170"/>
        <v>0</v>
      </c>
      <c r="BN1599">
        <f t="shared" si="170"/>
        <v>0</v>
      </c>
      <c r="BO1599">
        <f t="shared" si="170"/>
        <v>0</v>
      </c>
      <c r="BP1599">
        <f t="shared" si="170"/>
        <v>0</v>
      </c>
      <c r="BQ1599">
        <f t="shared" si="171"/>
        <v>0</v>
      </c>
      <c r="BR1599">
        <f t="shared" si="170"/>
        <v>0</v>
      </c>
      <c r="BS1599">
        <f t="shared" si="170"/>
        <v>0</v>
      </c>
      <c r="BT1599" s="256" t="str">
        <f t="shared" si="167"/>
        <v>NC</v>
      </c>
    </row>
    <row r="1600" spans="2:72" x14ac:dyDescent="0.2">
      <c r="B1600" s="93" t="str">
        <f>IFERROR(VLOOKUP(TABLA!$F1600,BLIOTECAS!$C$1:$E$26,2,FALSE),"")</f>
        <v/>
      </c>
      <c r="C1600" s="93" t="str">
        <f>IFERROR(VLOOKUP(TABLA!F1600,BLIOTECAS!$C$1:$E$26,3,FALSE),"")</f>
        <v/>
      </c>
      <c r="BF1600">
        <f t="shared" si="169"/>
        <v>0</v>
      </c>
      <c r="BG1600">
        <f t="shared" si="173"/>
        <v>0</v>
      </c>
      <c r="BH1600">
        <f t="shared" si="173"/>
        <v>0</v>
      </c>
      <c r="BI1600">
        <f t="shared" si="173"/>
        <v>0</v>
      </c>
      <c r="BJ1600">
        <f t="shared" si="173"/>
        <v>0</v>
      </c>
      <c r="BK1600">
        <f t="shared" si="173"/>
        <v>0</v>
      </c>
      <c r="BL1600">
        <f t="shared" si="172"/>
        <v>0</v>
      </c>
      <c r="BM1600">
        <f t="shared" si="170"/>
        <v>0</v>
      </c>
      <c r="BN1600">
        <f t="shared" si="170"/>
        <v>0</v>
      </c>
      <c r="BO1600">
        <f t="shared" si="170"/>
        <v>0</v>
      </c>
      <c r="BP1600">
        <f t="shared" si="170"/>
        <v>0</v>
      </c>
      <c r="BQ1600">
        <f t="shared" si="171"/>
        <v>0</v>
      </c>
      <c r="BR1600">
        <f t="shared" si="170"/>
        <v>0</v>
      </c>
      <c r="BS1600">
        <f t="shared" si="170"/>
        <v>0</v>
      </c>
      <c r="BT1600" s="256" t="str">
        <f t="shared" si="167"/>
        <v>NC</v>
      </c>
    </row>
    <row r="1601" spans="2:72" x14ac:dyDescent="0.2">
      <c r="B1601" s="93" t="str">
        <f>IFERROR(VLOOKUP(TABLA!$F1601,BLIOTECAS!$C$1:$E$26,2,FALSE),"")</f>
        <v/>
      </c>
      <c r="C1601" s="93" t="str">
        <f>IFERROR(VLOOKUP(TABLA!F1601,BLIOTECAS!$C$1:$E$26,3,FALSE),"")</f>
        <v/>
      </c>
      <c r="BF1601">
        <f t="shared" si="169"/>
        <v>0</v>
      </c>
      <c r="BG1601">
        <f t="shared" si="173"/>
        <v>0</v>
      </c>
      <c r="BH1601">
        <f t="shared" si="173"/>
        <v>0</v>
      </c>
      <c r="BI1601">
        <f t="shared" si="173"/>
        <v>0</v>
      </c>
      <c r="BJ1601">
        <f t="shared" si="173"/>
        <v>0</v>
      </c>
      <c r="BK1601">
        <f t="shared" si="173"/>
        <v>0</v>
      </c>
      <c r="BL1601">
        <f t="shared" si="172"/>
        <v>0</v>
      </c>
      <c r="BM1601">
        <f t="shared" si="170"/>
        <v>0</v>
      </c>
      <c r="BN1601">
        <f t="shared" si="170"/>
        <v>0</v>
      </c>
      <c r="BO1601">
        <f t="shared" si="170"/>
        <v>0</v>
      </c>
      <c r="BP1601">
        <f t="shared" si="170"/>
        <v>0</v>
      </c>
      <c r="BQ1601">
        <f t="shared" si="171"/>
        <v>0</v>
      </c>
      <c r="BR1601">
        <f t="shared" si="170"/>
        <v>0</v>
      </c>
      <c r="BS1601">
        <f t="shared" si="170"/>
        <v>0</v>
      </c>
      <c r="BT1601" s="256" t="str">
        <f t="shared" si="167"/>
        <v>NC</v>
      </c>
    </row>
    <row r="1602" spans="2:72" x14ac:dyDescent="0.2">
      <c r="B1602" s="93" t="str">
        <f>IFERROR(VLOOKUP(TABLA!$F1602,BLIOTECAS!$C$1:$E$26,2,FALSE),"")</f>
        <v/>
      </c>
      <c r="C1602" s="93" t="str">
        <f>IFERROR(VLOOKUP(TABLA!F1602,BLIOTECAS!$C$1:$E$26,3,FALSE),"")</f>
        <v/>
      </c>
      <c r="BF1602">
        <f t="shared" si="169"/>
        <v>0</v>
      </c>
      <c r="BG1602">
        <f t="shared" si="173"/>
        <v>0</v>
      </c>
      <c r="BH1602">
        <f t="shared" si="173"/>
        <v>0</v>
      </c>
      <c r="BI1602">
        <f t="shared" si="173"/>
        <v>0</v>
      </c>
      <c r="BJ1602">
        <f t="shared" si="173"/>
        <v>0</v>
      </c>
      <c r="BK1602">
        <f t="shared" si="173"/>
        <v>0</v>
      </c>
      <c r="BL1602">
        <f t="shared" si="172"/>
        <v>0</v>
      </c>
      <c r="BM1602">
        <f t="shared" si="170"/>
        <v>0</v>
      </c>
      <c r="BN1602">
        <f t="shared" si="170"/>
        <v>0</v>
      </c>
      <c r="BO1602">
        <f t="shared" si="170"/>
        <v>0</v>
      </c>
      <c r="BP1602">
        <f t="shared" si="170"/>
        <v>0</v>
      </c>
      <c r="BQ1602">
        <f t="shared" si="171"/>
        <v>0</v>
      </c>
      <c r="BR1602">
        <f t="shared" si="170"/>
        <v>0</v>
      </c>
      <c r="BS1602">
        <f t="shared" si="170"/>
        <v>0</v>
      </c>
      <c r="BT1602" s="256" t="str">
        <f t="shared" si="167"/>
        <v>NC</v>
      </c>
    </row>
    <row r="1603" spans="2:72" x14ac:dyDescent="0.2">
      <c r="B1603" s="93" t="str">
        <f>IFERROR(VLOOKUP(TABLA!$F1603,BLIOTECAS!$C$1:$E$26,2,FALSE),"")</f>
        <v/>
      </c>
      <c r="C1603" s="93" t="str">
        <f>IFERROR(VLOOKUP(TABLA!F1603,BLIOTECAS!$C$1:$E$26,3,FALSE),"")</f>
        <v/>
      </c>
      <c r="BF1603">
        <f t="shared" si="169"/>
        <v>0</v>
      </c>
      <c r="BG1603">
        <f t="shared" si="173"/>
        <v>0</v>
      </c>
      <c r="BH1603">
        <f t="shared" si="173"/>
        <v>0</v>
      </c>
      <c r="BI1603">
        <f t="shared" si="173"/>
        <v>0</v>
      </c>
      <c r="BJ1603">
        <f t="shared" si="173"/>
        <v>0</v>
      </c>
      <c r="BK1603">
        <f t="shared" si="173"/>
        <v>0</v>
      </c>
      <c r="BL1603">
        <f t="shared" si="172"/>
        <v>0</v>
      </c>
      <c r="BM1603">
        <f t="shared" si="170"/>
        <v>0</v>
      </c>
      <c r="BN1603">
        <f t="shared" si="170"/>
        <v>0</v>
      </c>
      <c r="BO1603">
        <f t="shared" si="170"/>
        <v>0</v>
      </c>
      <c r="BP1603">
        <f t="shared" si="170"/>
        <v>0</v>
      </c>
      <c r="BQ1603">
        <f t="shared" si="171"/>
        <v>0</v>
      </c>
      <c r="BR1603">
        <f t="shared" si="170"/>
        <v>0</v>
      </c>
      <c r="BS1603">
        <f t="shared" si="170"/>
        <v>0</v>
      </c>
      <c r="BT1603" s="256" t="str">
        <f t="shared" si="167"/>
        <v>NC</v>
      </c>
    </row>
    <row r="1604" spans="2:72" x14ac:dyDescent="0.2">
      <c r="B1604" s="93" t="str">
        <f>IFERROR(VLOOKUP(TABLA!$F1604,BLIOTECAS!$C$1:$E$26,2,FALSE),"")</f>
        <v/>
      </c>
      <c r="C1604" s="93" t="str">
        <f>IFERROR(VLOOKUP(TABLA!F1604,BLIOTECAS!$C$1:$E$26,3,FALSE),"")</f>
        <v/>
      </c>
      <c r="BF1604">
        <f t="shared" si="169"/>
        <v>0</v>
      </c>
      <c r="BG1604">
        <f t="shared" si="173"/>
        <v>0</v>
      </c>
      <c r="BH1604">
        <f t="shared" si="173"/>
        <v>0</v>
      </c>
      <c r="BI1604">
        <f t="shared" si="173"/>
        <v>0</v>
      </c>
      <c r="BJ1604">
        <f t="shared" si="173"/>
        <v>0</v>
      </c>
      <c r="BK1604">
        <f t="shared" si="173"/>
        <v>0</v>
      </c>
      <c r="BL1604">
        <f t="shared" si="172"/>
        <v>0</v>
      </c>
      <c r="BM1604">
        <f t="shared" si="170"/>
        <v>0</v>
      </c>
      <c r="BN1604">
        <f t="shared" si="170"/>
        <v>0</v>
      </c>
      <c r="BO1604">
        <f t="shared" si="170"/>
        <v>0</v>
      </c>
      <c r="BP1604">
        <f t="shared" si="170"/>
        <v>0</v>
      </c>
      <c r="BQ1604">
        <f t="shared" si="171"/>
        <v>0</v>
      </c>
      <c r="BR1604">
        <f t="shared" si="170"/>
        <v>0</v>
      </c>
      <c r="BS1604">
        <f t="shared" si="170"/>
        <v>0</v>
      </c>
      <c r="BT1604" s="256" t="str">
        <f t="shared" si="167"/>
        <v>NC</v>
      </c>
    </row>
    <row r="1605" spans="2:72" x14ac:dyDescent="0.2">
      <c r="B1605" s="93" t="str">
        <f>IFERROR(VLOOKUP(TABLA!$F1605,BLIOTECAS!$C$1:$E$26,2,FALSE),"")</f>
        <v/>
      </c>
      <c r="C1605" s="93" t="str">
        <f>IFERROR(VLOOKUP(TABLA!F1605,BLIOTECAS!$C$1:$E$26,3,FALSE),"")</f>
        <v/>
      </c>
      <c r="BF1605">
        <f t="shared" si="169"/>
        <v>0</v>
      </c>
      <c r="BG1605">
        <f t="shared" si="173"/>
        <v>0</v>
      </c>
      <c r="BH1605">
        <f t="shared" si="173"/>
        <v>0</v>
      </c>
      <c r="BI1605">
        <f t="shared" si="173"/>
        <v>0</v>
      </c>
      <c r="BJ1605">
        <f t="shared" si="173"/>
        <v>0</v>
      </c>
      <c r="BK1605">
        <f t="shared" si="173"/>
        <v>0</v>
      </c>
      <c r="BL1605">
        <f t="shared" si="172"/>
        <v>0</v>
      </c>
      <c r="BM1605">
        <f t="shared" si="170"/>
        <v>0</v>
      </c>
      <c r="BN1605">
        <f t="shared" si="170"/>
        <v>0</v>
      </c>
      <c r="BO1605">
        <f t="shared" si="170"/>
        <v>0</v>
      </c>
      <c r="BP1605">
        <f t="shared" si="170"/>
        <v>0</v>
      </c>
      <c r="BQ1605">
        <f t="shared" si="171"/>
        <v>0</v>
      </c>
      <c r="BR1605">
        <f t="shared" si="170"/>
        <v>0</v>
      </c>
      <c r="BS1605">
        <f t="shared" si="170"/>
        <v>0</v>
      </c>
      <c r="BT1605" s="256" t="str">
        <f t="shared" ref="BT1605:BT1668" si="174">IFERROR(VALUE(LEFT(BC1605,1)),"NC")</f>
        <v>NC</v>
      </c>
    </row>
    <row r="1606" spans="2:72" x14ac:dyDescent="0.2">
      <c r="B1606" s="93" t="str">
        <f>IFERROR(VLOOKUP(TABLA!$F1606,BLIOTECAS!$C$1:$E$26,2,FALSE),"")</f>
        <v/>
      </c>
      <c r="C1606" s="93" t="str">
        <f>IFERROR(VLOOKUP(TABLA!F1606,BLIOTECAS!$C$1:$E$26,3,FALSE),"")</f>
        <v/>
      </c>
      <c r="BF1606">
        <f t="shared" si="169"/>
        <v>0</v>
      </c>
      <c r="BG1606">
        <f t="shared" si="173"/>
        <v>0</v>
      </c>
      <c r="BH1606">
        <f t="shared" si="173"/>
        <v>0</v>
      </c>
      <c r="BI1606">
        <f t="shared" si="173"/>
        <v>0</v>
      </c>
      <c r="BJ1606">
        <f t="shared" si="173"/>
        <v>0</v>
      </c>
      <c r="BK1606">
        <f t="shared" si="173"/>
        <v>0</v>
      </c>
      <c r="BL1606">
        <f t="shared" si="172"/>
        <v>0</v>
      </c>
      <c r="BM1606">
        <f t="shared" si="170"/>
        <v>0</v>
      </c>
      <c r="BN1606">
        <f t="shared" si="170"/>
        <v>0</v>
      </c>
      <c r="BO1606">
        <f t="shared" si="170"/>
        <v>0</v>
      </c>
      <c r="BP1606">
        <f t="shared" si="170"/>
        <v>0</v>
      </c>
      <c r="BQ1606">
        <f t="shared" si="171"/>
        <v>0</v>
      </c>
      <c r="BR1606">
        <f t="shared" si="170"/>
        <v>0</v>
      </c>
      <c r="BS1606">
        <f t="shared" si="170"/>
        <v>0</v>
      </c>
      <c r="BT1606" s="256" t="str">
        <f t="shared" si="174"/>
        <v>NC</v>
      </c>
    </row>
    <row r="1607" spans="2:72" x14ac:dyDescent="0.2">
      <c r="B1607" s="93" t="str">
        <f>IFERROR(VLOOKUP(TABLA!$F1607,BLIOTECAS!$C$1:$E$26,2,FALSE),"")</f>
        <v/>
      </c>
      <c r="C1607" s="93" t="str">
        <f>IFERROR(VLOOKUP(TABLA!F1607,BLIOTECAS!$C$1:$E$26,3,FALSE),"")</f>
        <v/>
      </c>
      <c r="BF1607">
        <f t="shared" si="169"/>
        <v>0</v>
      </c>
      <c r="BG1607">
        <f t="shared" si="173"/>
        <v>0</v>
      </c>
      <c r="BH1607">
        <f t="shared" si="173"/>
        <v>0</v>
      </c>
      <c r="BI1607">
        <f t="shared" si="173"/>
        <v>0</v>
      </c>
      <c r="BJ1607">
        <f t="shared" si="173"/>
        <v>0</v>
      </c>
      <c r="BK1607">
        <f t="shared" si="173"/>
        <v>0</v>
      </c>
      <c r="BL1607">
        <f t="shared" si="172"/>
        <v>0</v>
      </c>
      <c r="BM1607">
        <f t="shared" si="170"/>
        <v>0</v>
      </c>
      <c r="BN1607">
        <f t="shared" si="170"/>
        <v>0</v>
      </c>
      <c r="BO1607">
        <f t="shared" si="170"/>
        <v>0</v>
      </c>
      <c r="BP1607">
        <f t="shared" si="170"/>
        <v>0</v>
      </c>
      <c r="BQ1607">
        <f t="shared" si="171"/>
        <v>0</v>
      </c>
      <c r="BR1607">
        <f t="shared" si="170"/>
        <v>0</v>
      </c>
      <c r="BS1607">
        <f t="shared" si="170"/>
        <v>0</v>
      </c>
      <c r="BT1607" s="256" t="str">
        <f t="shared" si="174"/>
        <v>NC</v>
      </c>
    </row>
    <row r="1608" spans="2:72" x14ac:dyDescent="0.2">
      <c r="B1608" s="93" t="str">
        <f>IFERROR(VLOOKUP(TABLA!$F1608,BLIOTECAS!$C$1:$E$26,2,FALSE),"")</f>
        <v/>
      </c>
      <c r="C1608" s="93" t="str">
        <f>IFERROR(VLOOKUP(TABLA!F1608,BLIOTECAS!$C$1:$E$26,3,FALSE),"")</f>
        <v/>
      </c>
      <c r="BF1608">
        <f t="shared" si="169"/>
        <v>0</v>
      </c>
      <c r="BG1608">
        <f t="shared" si="173"/>
        <v>0</v>
      </c>
      <c r="BH1608">
        <f t="shared" si="173"/>
        <v>0</v>
      </c>
      <c r="BI1608">
        <f t="shared" si="173"/>
        <v>0</v>
      </c>
      <c r="BJ1608">
        <f t="shared" si="173"/>
        <v>0</v>
      </c>
      <c r="BK1608">
        <f t="shared" si="173"/>
        <v>0</v>
      </c>
      <c r="BL1608">
        <f t="shared" si="172"/>
        <v>0</v>
      </c>
      <c r="BM1608">
        <f t="shared" si="170"/>
        <v>0</v>
      </c>
      <c r="BN1608">
        <f t="shared" si="170"/>
        <v>0</v>
      </c>
      <c r="BO1608">
        <f t="shared" si="170"/>
        <v>0</v>
      </c>
      <c r="BP1608">
        <f t="shared" si="170"/>
        <v>0</v>
      </c>
      <c r="BQ1608">
        <f t="shared" si="171"/>
        <v>0</v>
      </c>
      <c r="BR1608">
        <f t="shared" si="170"/>
        <v>0</v>
      </c>
      <c r="BS1608">
        <f t="shared" si="170"/>
        <v>0</v>
      </c>
      <c r="BT1608" s="256" t="str">
        <f t="shared" si="174"/>
        <v>NC</v>
      </c>
    </row>
    <row r="1609" spans="2:72" x14ac:dyDescent="0.2">
      <c r="B1609" s="93" t="str">
        <f>IFERROR(VLOOKUP(TABLA!$F1609,BLIOTECAS!$C$1:$E$26,2,FALSE),"")</f>
        <v/>
      </c>
      <c r="C1609" s="93" t="str">
        <f>IFERROR(VLOOKUP(TABLA!F1609,BLIOTECAS!$C$1:$E$26,3,FALSE),"")</f>
        <v/>
      </c>
      <c r="BF1609">
        <f t="shared" si="169"/>
        <v>0</v>
      </c>
      <c r="BG1609">
        <f t="shared" si="173"/>
        <v>0</v>
      </c>
      <c r="BH1609">
        <f t="shared" si="173"/>
        <v>0</v>
      </c>
      <c r="BI1609">
        <f t="shared" si="173"/>
        <v>0</v>
      </c>
      <c r="BJ1609">
        <f t="shared" si="173"/>
        <v>0</v>
      </c>
      <c r="BK1609">
        <f t="shared" si="173"/>
        <v>0</v>
      </c>
      <c r="BL1609">
        <f t="shared" si="172"/>
        <v>0</v>
      </c>
      <c r="BM1609">
        <f t="shared" si="170"/>
        <v>0</v>
      </c>
      <c r="BN1609">
        <f t="shared" si="170"/>
        <v>0</v>
      </c>
      <c r="BO1609">
        <f t="shared" si="170"/>
        <v>0</v>
      </c>
      <c r="BP1609">
        <f t="shared" si="170"/>
        <v>0</v>
      </c>
      <c r="BQ1609">
        <f t="shared" si="171"/>
        <v>0</v>
      </c>
      <c r="BR1609">
        <f t="shared" si="170"/>
        <v>0</v>
      </c>
      <c r="BS1609">
        <f t="shared" si="170"/>
        <v>0</v>
      </c>
      <c r="BT1609" s="256" t="str">
        <f t="shared" si="174"/>
        <v>NC</v>
      </c>
    </row>
    <row r="1610" spans="2:72" x14ac:dyDescent="0.2">
      <c r="B1610" s="93" t="str">
        <f>IFERROR(VLOOKUP(TABLA!$F1610,BLIOTECAS!$C$1:$E$26,2,FALSE),"")</f>
        <v/>
      </c>
      <c r="C1610" s="93" t="str">
        <f>IFERROR(VLOOKUP(TABLA!F1610,BLIOTECAS!$C$1:$E$26,3,FALSE),"")</f>
        <v/>
      </c>
      <c r="BF1610">
        <f t="shared" si="169"/>
        <v>0</v>
      </c>
      <c r="BG1610">
        <f t="shared" si="173"/>
        <v>0</v>
      </c>
      <c r="BH1610">
        <f t="shared" si="173"/>
        <v>0</v>
      </c>
      <c r="BI1610">
        <f t="shared" si="173"/>
        <v>0</v>
      </c>
      <c r="BJ1610">
        <f t="shared" si="173"/>
        <v>0</v>
      </c>
      <c r="BK1610">
        <f t="shared" si="173"/>
        <v>0</v>
      </c>
      <c r="BL1610">
        <f t="shared" si="172"/>
        <v>0</v>
      </c>
      <c r="BM1610">
        <f t="shared" si="170"/>
        <v>0</v>
      </c>
      <c r="BN1610">
        <f t="shared" si="170"/>
        <v>0</v>
      </c>
      <c r="BO1610">
        <f t="shared" si="170"/>
        <v>0</v>
      </c>
      <c r="BP1610">
        <f t="shared" si="170"/>
        <v>0</v>
      </c>
      <c r="BQ1610">
        <f t="shared" si="171"/>
        <v>0</v>
      </c>
      <c r="BR1610">
        <f t="shared" si="170"/>
        <v>0</v>
      </c>
      <c r="BS1610">
        <f t="shared" si="170"/>
        <v>0</v>
      </c>
      <c r="BT1610" s="256" t="str">
        <f t="shared" si="174"/>
        <v>NC</v>
      </c>
    </row>
    <row r="1611" spans="2:72" x14ac:dyDescent="0.2">
      <c r="B1611" s="93" t="str">
        <f>IFERROR(VLOOKUP(TABLA!$F1611,BLIOTECAS!$C$1:$E$26,2,FALSE),"")</f>
        <v/>
      </c>
      <c r="C1611" s="93" t="str">
        <f>IFERROR(VLOOKUP(TABLA!F1611,BLIOTECAS!$C$1:$E$26,3,FALSE),"")</f>
        <v/>
      </c>
      <c r="BF1611">
        <f t="shared" si="169"/>
        <v>0</v>
      </c>
      <c r="BG1611">
        <f t="shared" si="173"/>
        <v>0</v>
      </c>
      <c r="BH1611">
        <f t="shared" si="173"/>
        <v>0</v>
      </c>
      <c r="BI1611">
        <f t="shared" si="173"/>
        <v>0</v>
      </c>
      <c r="BJ1611">
        <f t="shared" si="173"/>
        <v>0</v>
      </c>
      <c r="BK1611">
        <f t="shared" si="173"/>
        <v>0</v>
      </c>
      <c r="BL1611">
        <f t="shared" si="172"/>
        <v>0</v>
      </c>
      <c r="BM1611">
        <f t="shared" si="170"/>
        <v>0</v>
      </c>
      <c r="BN1611">
        <f t="shared" si="170"/>
        <v>0</v>
      </c>
      <c r="BO1611">
        <f t="shared" si="170"/>
        <v>0</v>
      </c>
      <c r="BP1611">
        <f t="shared" si="170"/>
        <v>0</v>
      </c>
      <c r="BQ1611">
        <f t="shared" si="171"/>
        <v>0</v>
      </c>
      <c r="BR1611">
        <f t="shared" si="170"/>
        <v>0</v>
      </c>
      <c r="BS1611">
        <f t="shared" si="170"/>
        <v>0</v>
      </c>
      <c r="BT1611" s="256" t="str">
        <f t="shared" si="174"/>
        <v>NC</v>
      </c>
    </row>
    <row r="1612" spans="2:72" x14ac:dyDescent="0.2">
      <c r="B1612" s="93" t="str">
        <f>IFERROR(VLOOKUP(TABLA!$F1612,BLIOTECAS!$C$1:$E$26,2,FALSE),"")</f>
        <v/>
      </c>
      <c r="C1612" s="93" t="str">
        <f>IFERROR(VLOOKUP(TABLA!F1612,BLIOTECAS!$C$1:$E$26,3,FALSE),"")</f>
        <v/>
      </c>
      <c r="BF1612">
        <f t="shared" si="169"/>
        <v>0</v>
      </c>
      <c r="BG1612">
        <f t="shared" si="173"/>
        <v>0</v>
      </c>
      <c r="BH1612">
        <f t="shared" si="173"/>
        <v>0</v>
      </c>
      <c r="BI1612">
        <f t="shared" si="173"/>
        <v>0</v>
      </c>
      <c r="BJ1612">
        <f t="shared" si="173"/>
        <v>0</v>
      </c>
      <c r="BK1612">
        <f t="shared" si="173"/>
        <v>0</v>
      </c>
      <c r="BL1612">
        <f t="shared" si="172"/>
        <v>0</v>
      </c>
      <c r="BM1612">
        <f t="shared" si="170"/>
        <v>0</v>
      </c>
      <c r="BN1612">
        <f t="shared" si="170"/>
        <v>0</v>
      </c>
      <c r="BO1612">
        <f t="shared" si="170"/>
        <v>0</v>
      </c>
      <c r="BP1612">
        <f t="shared" si="170"/>
        <v>0</v>
      </c>
      <c r="BQ1612">
        <f t="shared" si="171"/>
        <v>0</v>
      </c>
      <c r="BR1612">
        <f t="shared" si="170"/>
        <v>0</v>
      </c>
      <c r="BS1612">
        <f t="shared" si="170"/>
        <v>0</v>
      </c>
      <c r="BT1612" s="256" t="str">
        <f t="shared" si="174"/>
        <v>NC</v>
      </c>
    </row>
    <row r="1613" spans="2:72" x14ac:dyDescent="0.2">
      <c r="B1613" s="93" t="str">
        <f>IFERROR(VLOOKUP(TABLA!$F1613,BLIOTECAS!$C$1:$E$26,2,FALSE),"")</f>
        <v/>
      </c>
      <c r="C1613" s="93" t="str">
        <f>IFERROR(VLOOKUP(TABLA!F1613,BLIOTECAS!$C$1:$E$26,3,FALSE),"")</f>
        <v/>
      </c>
      <c r="BF1613">
        <f t="shared" si="169"/>
        <v>0</v>
      </c>
      <c r="BG1613">
        <f t="shared" si="173"/>
        <v>0</v>
      </c>
      <c r="BH1613">
        <f t="shared" si="173"/>
        <v>0</v>
      </c>
      <c r="BI1613">
        <f t="shared" si="173"/>
        <v>0</v>
      </c>
      <c r="BJ1613">
        <f t="shared" si="173"/>
        <v>0</v>
      </c>
      <c r="BK1613">
        <f t="shared" si="173"/>
        <v>0</v>
      </c>
      <c r="BL1613">
        <f t="shared" si="172"/>
        <v>0</v>
      </c>
      <c r="BM1613">
        <f t="shared" si="170"/>
        <v>0</v>
      </c>
      <c r="BN1613">
        <f t="shared" si="170"/>
        <v>0</v>
      </c>
      <c r="BO1613">
        <f t="shared" si="170"/>
        <v>0</v>
      </c>
      <c r="BP1613">
        <f t="shared" si="170"/>
        <v>0</v>
      </c>
      <c r="BQ1613">
        <f t="shared" si="171"/>
        <v>0</v>
      </c>
      <c r="BR1613">
        <f t="shared" si="170"/>
        <v>0</v>
      </c>
      <c r="BS1613">
        <f t="shared" si="170"/>
        <v>0</v>
      </c>
      <c r="BT1613" s="256" t="str">
        <f t="shared" si="174"/>
        <v>NC</v>
      </c>
    </row>
    <row r="1614" spans="2:72" x14ac:dyDescent="0.2">
      <c r="B1614" s="93" t="str">
        <f>IFERROR(VLOOKUP(TABLA!$F1614,BLIOTECAS!$C$1:$E$26,2,FALSE),"")</f>
        <v/>
      </c>
      <c r="C1614" s="93" t="str">
        <f>IFERROR(VLOOKUP(TABLA!F1614,BLIOTECAS!$C$1:$E$26,3,FALSE),"")</f>
        <v/>
      </c>
      <c r="BF1614">
        <f t="shared" si="169"/>
        <v>0</v>
      </c>
      <c r="BG1614">
        <f t="shared" si="173"/>
        <v>0</v>
      </c>
      <c r="BH1614">
        <f t="shared" si="173"/>
        <v>0</v>
      </c>
      <c r="BI1614">
        <f t="shared" si="173"/>
        <v>0</v>
      </c>
      <c r="BJ1614">
        <f t="shared" si="173"/>
        <v>0</v>
      </c>
      <c r="BK1614">
        <f t="shared" si="173"/>
        <v>0</v>
      </c>
      <c r="BL1614">
        <f t="shared" si="172"/>
        <v>0</v>
      </c>
      <c r="BM1614">
        <f t="shared" si="170"/>
        <v>0</v>
      </c>
      <c r="BN1614">
        <f t="shared" si="170"/>
        <v>0</v>
      </c>
      <c r="BO1614">
        <f t="shared" si="170"/>
        <v>0</v>
      </c>
      <c r="BP1614">
        <f t="shared" si="170"/>
        <v>0</v>
      </c>
      <c r="BQ1614">
        <f t="shared" si="171"/>
        <v>0</v>
      </c>
      <c r="BR1614">
        <f t="shared" si="170"/>
        <v>0</v>
      </c>
      <c r="BS1614">
        <f t="shared" si="170"/>
        <v>0</v>
      </c>
      <c r="BT1614" s="256" t="str">
        <f t="shared" si="174"/>
        <v>NC</v>
      </c>
    </row>
    <row r="1615" spans="2:72" x14ac:dyDescent="0.2">
      <c r="B1615" s="93" t="str">
        <f>IFERROR(VLOOKUP(TABLA!$F1615,BLIOTECAS!$C$1:$E$26,2,FALSE),"")</f>
        <v/>
      </c>
      <c r="C1615" s="93" t="str">
        <f>IFERROR(VLOOKUP(TABLA!F1615,BLIOTECAS!$C$1:$E$26,3,FALSE),"")</f>
        <v/>
      </c>
      <c r="BF1615">
        <f t="shared" si="169"/>
        <v>0</v>
      </c>
      <c r="BG1615">
        <f t="shared" si="173"/>
        <v>0</v>
      </c>
      <c r="BH1615">
        <f t="shared" si="173"/>
        <v>0</v>
      </c>
      <c r="BI1615">
        <f t="shared" si="173"/>
        <v>0</v>
      </c>
      <c r="BJ1615">
        <f t="shared" si="173"/>
        <v>0</v>
      </c>
      <c r="BK1615">
        <f t="shared" si="173"/>
        <v>0</v>
      </c>
      <c r="BL1615">
        <f t="shared" si="172"/>
        <v>0</v>
      </c>
      <c r="BM1615">
        <f t="shared" si="170"/>
        <v>0</v>
      </c>
      <c r="BN1615">
        <f t="shared" si="170"/>
        <v>0</v>
      </c>
      <c r="BO1615">
        <f t="shared" si="170"/>
        <v>0</v>
      </c>
      <c r="BP1615">
        <f t="shared" si="170"/>
        <v>0</v>
      </c>
      <c r="BQ1615">
        <f t="shared" si="171"/>
        <v>0</v>
      </c>
      <c r="BR1615">
        <f t="shared" si="170"/>
        <v>0</v>
      </c>
      <c r="BS1615">
        <f t="shared" si="170"/>
        <v>0</v>
      </c>
      <c r="BT1615" s="256" t="str">
        <f t="shared" si="174"/>
        <v>NC</v>
      </c>
    </row>
    <row r="1616" spans="2:72" x14ac:dyDescent="0.2">
      <c r="B1616" s="93" t="str">
        <f>IFERROR(VLOOKUP(TABLA!$F1616,BLIOTECAS!$C$1:$E$26,2,FALSE),"")</f>
        <v/>
      </c>
      <c r="C1616" s="93" t="str">
        <f>IFERROR(VLOOKUP(TABLA!F1616,BLIOTECAS!$C$1:$E$26,3,FALSE),"")</f>
        <v/>
      </c>
      <c r="BF1616">
        <f t="shared" si="169"/>
        <v>0</v>
      </c>
      <c r="BG1616">
        <f t="shared" si="173"/>
        <v>0</v>
      </c>
      <c r="BH1616">
        <f t="shared" si="173"/>
        <v>0</v>
      </c>
      <c r="BI1616">
        <f t="shared" si="173"/>
        <v>0</v>
      </c>
      <c r="BJ1616">
        <f t="shared" si="173"/>
        <v>0</v>
      </c>
      <c r="BK1616">
        <f t="shared" si="173"/>
        <v>0</v>
      </c>
      <c r="BL1616">
        <f t="shared" si="172"/>
        <v>0</v>
      </c>
      <c r="BM1616">
        <f t="shared" si="170"/>
        <v>0</v>
      </c>
      <c r="BN1616">
        <f t="shared" si="170"/>
        <v>0</v>
      </c>
      <c r="BO1616">
        <f t="shared" si="170"/>
        <v>0</v>
      </c>
      <c r="BP1616">
        <f t="shared" si="170"/>
        <v>0</v>
      </c>
      <c r="BQ1616">
        <f t="shared" si="171"/>
        <v>0</v>
      </c>
      <c r="BR1616">
        <f t="shared" si="170"/>
        <v>0</v>
      </c>
      <c r="BS1616">
        <f t="shared" si="170"/>
        <v>0</v>
      </c>
      <c r="BT1616" s="256" t="str">
        <f t="shared" si="174"/>
        <v>NC</v>
      </c>
    </row>
    <row r="1617" spans="2:72" x14ac:dyDescent="0.2">
      <c r="B1617" s="93" t="str">
        <f>IFERROR(VLOOKUP(TABLA!$F1617,BLIOTECAS!$C$1:$E$26,2,FALSE),"")</f>
        <v/>
      </c>
      <c r="C1617" s="93" t="str">
        <f>IFERROR(VLOOKUP(TABLA!F1617,BLIOTECAS!$C$1:$E$26,3,FALSE),"")</f>
        <v/>
      </c>
      <c r="BF1617">
        <f t="shared" si="169"/>
        <v>0</v>
      </c>
      <c r="BG1617">
        <f t="shared" si="173"/>
        <v>0</v>
      </c>
      <c r="BH1617">
        <f t="shared" si="173"/>
        <v>0</v>
      </c>
      <c r="BI1617">
        <f t="shared" si="173"/>
        <v>0</v>
      </c>
      <c r="BJ1617">
        <f t="shared" si="173"/>
        <v>0</v>
      </c>
      <c r="BK1617">
        <f t="shared" si="173"/>
        <v>0</v>
      </c>
      <c r="BL1617">
        <f t="shared" si="172"/>
        <v>0</v>
      </c>
      <c r="BM1617">
        <f t="shared" si="170"/>
        <v>0</v>
      </c>
      <c r="BN1617">
        <f t="shared" si="170"/>
        <v>0</v>
      </c>
      <c r="BO1617">
        <f t="shared" si="170"/>
        <v>0</v>
      </c>
      <c r="BP1617">
        <f t="shared" si="170"/>
        <v>0</v>
      </c>
      <c r="BQ1617">
        <f t="shared" si="171"/>
        <v>0</v>
      </c>
      <c r="BR1617">
        <f t="shared" si="170"/>
        <v>0</v>
      </c>
      <c r="BS1617">
        <f t="shared" si="170"/>
        <v>0</v>
      </c>
      <c r="BT1617" s="256" t="str">
        <f t="shared" si="174"/>
        <v>NC</v>
      </c>
    </row>
    <row r="1618" spans="2:72" x14ac:dyDescent="0.2">
      <c r="B1618" s="93" t="str">
        <f>IFERROR(VLOOKUP(TABLA!$F1618,BLIOTECAS!$C$1:$E$26,2,FALSE),"")</f>
        <v/>
      </c>
      <c r="C1618" s="93" t="str">
        <f>IFERROR(VLOOKUP(TABLA!F1618,BLIOTECAS!$C$1:$E$26,3,FALSE),"")</f>
        <v/>
      </c>
      <c r="BF1618">
        <f t="shared" si="169"/>
        <v>0</v>
      </c>
      <c r="BG1618">
        <f t="shared" si="173"/>
        <v>0</v>
      </c>
      <c r="BH1618">
        <f t="shared" si="173"/>
        <v>0</v>
      </c>
      <c r="BI1618">
        <f t="shared" si="173"/>
        <v>0</v>
      </c>
      <c r="BJ1618">
        <f t="shared" si="173"/>
        <v>0</v>
      </c>
      <c r="BK1618">
        <f t="shared" si="173"/>
        <v>0</v>
      </c>
      <c r="BL1618">
        <f t="shared" si="172"/>
        <v>0</v>
      </c>
      <c r="BM1618">
        <f t="shared" si="170"/>
        <v>0</v>
      </c>
      <c r="BN1618">
        <f t="shared" si="170"/>
        <v>0</v>
      </c>
      <c r="BO1618">
        <f t="shared" si="170"/>
        <v>0</v>
      </c>
      <c r="BP1618">
        <f t="shared" si="170"/>
        <v>0</v>
      </c>
      <c r="BQ1618">
        <f t="shared" si="171"/>
        <v>0</v>
      </c>
      <c r="BR1618">
        <f t="shared" si="170"/>
        <v>0</v>
      </c>
      <c r="BS1618">
        <f t="shared" si="170"/>
        <v>0</v>
      </c>
      <c r="BT1618" s="256" t="str">
        <f t="shared" si="174"/>
        <v>NC</v>
      </c>
    </row>
    <row r="1619" spans="2:72" x14ac:dyDescent="0.2">
      <c r="B1619" s="93" t="str">
        <f>IFERROR(VLOOKUP(TABLA!$F1619,BLIOTECAS!$C$1:$E$26,2,FALSE),"")</f>
        <v/>
      </c>
      <c r="C1619" s="93" t="str">
        <f>IFERROR(VLOOKUP(TABLA!F1619,BLIOTECAS!$C$1:$E$26,3,FALSE),"")</f>
        <v/>
      </c>
      <c r="BF1619">
        <f t="shared" si="169"/>
        <v>0</v>
      </c>
      <c r="BG1619">
        <f t="shared" si="173"/>
        <v>0</v>
      </c>
      <c r="BH1619">
        <f t="shared" si="173"/>
        <v>0</v>
      </c>
      <c r="BI1619">
        <f t="shared" si="173"/>
        <v>0</v>
      </c>
      <c r="BJ1619">
        <f t="shared" si="173"/>
        <v>0</v>
      </c>
      <c r="BK1619">
        <f t="shared" si="173"/>
        <v>0</v>
      </c>
      <c r="BL1619">
        <f t="shared" si="172"/>
        <v>0</v>
      </c>
      <c r="BM1619">
        <f t="shared" si="170"/>
        <v>0</v>
      </c>
      <c r="BN1619">
        <f t="shared" si="170"/>
        <v>0</v>
      </c>
      <c r="BO1619">
        <f t="shared" si="170"/>
        <v>0</v>
      </c>
      <c r="BP1619">
        <f t="shared" si="170"/>
        <v>0</v>
      </c>
      <c r="BQ1619">
        <f t="shared" si="171"/>
        <v>0</v>
      </c>
      <c r="BR1619">
        <f t="shared" si="170"/>
        <v>0</v>
      </c>
      <c r="BS1619">
        <f t="shared" si="170"/>
        <v>0</v>
      </c>
      <c r="BT1619" s="256" t="str">
        <f t="shared" si="174"/>
        <v>NC</v>
      </c>
    </row>
    <row r="1620" spans="2:72" x14ac:dyDescent="0.2">
      <c r="B1620" s="93" t="str">
        <f>IFERROR(VLOOKUP(TABLA!$F1620,BLIOTECAS!$C$1:$E$26,2,FALSE),"")</f>
        <v/>
      </c>
      <c r="C1620" s="93" t="str">
        <f>IFERROR(VLOOKUP(TABLA!F1620,BLIOTECAS!$C$1:$E$26,3,FALSE),"")</f>
        <v/>
      </c>
      <c r="BF1620">
        <f t="shared" si="169"/>
        <v>0</v>
      </c>
      <c r="BG1620">
        <f t="shared" si="173"/>
        <v>0</v>
      </c>
      <c r="BH1620">
        <f t="shared" si="173"/>
        <v>0</v>
      </c>
      <c r="BI1620">
        <f t="shared" si="173"/>
        <v>0</v>
      </c>
      <c r="BJ1620">
        <f t="shared" si="173"/>
        <v>0</v>
      </c>
      <c r="BK1620">
        <f t="shared" si="173"/>
        <v>0</v>
      </c>
      <c r="BL1620">
        <f t="shared" si="172"/>
        <v>0</v>
      </c>
      <c r="BM1620">
        <f t="shared" si="170"/>
        <v>0</v>
      </c>
      <c r="BN1620">
        <f t="shared" si="170"/>
        <v>0</v>
      </c>
      <c r="BO1620">
        <f t="shared" si="170"/>
        <v>0</v>
      </c>
      <c r="BP1620">
        <f t="shared" si="170"/>
        <v>0</v>
      </c>
      <c r="BQ1620">
        <f t="shared" si="171"/>
        <v>0</v>
      </c>
      <c r="BR1620">
        <f t="shared" si="170"/>
        <v>0</v>
      </c>
      <c r="BS1620">
        <f t="shared" si="170"/>
        <v>0</v>
      </c>
      <c r="BT1620" s="256" t="str">
        <f t="shared" si="174"/>
        <v>NC</v>
      </c>
    </row>
    <row r="1621" spans="2:72" x14ac:dyDescent="0.2">
      <c r="B1621" s="93" t="str">
        <f>IFERROR(VLOOKUP(TABLA!$F1621,BLIOTECAS!$C$1:$E$26,2,FALSE),"")</f>
        <v/>
      </c>
      <c r="C1621" s="93" t="str">
        <f>IFERROR(VLOOKUP(TABLA!F1621,BLIOTECAS!$C$1:$E$26,3,FALSE),"")</f>
        <v/>
      </c>
      <c r="BF1621">
        <f t="shared" si="169"/>
        <v>0</v>
      </c>
      <c r="BG1621">
        <f t="shared" si="173"/>
        <v>0</v>
      </c>
      <c r="BH1621">
        <f t="shared" si="173"/>
        <v>0</v>
      </c>
      <c r="BI1621">
        <f t="shared" si="173"/>
        <v>0</v>
      </c>
      <c r="BJ1621">
        <f t="shared" si="173"/>
        <v>0</v>
      </c>
      <c r="BK1621">
        <f t="shared" si="173"/>
        <v>0</v>
      </c>
      <c r="BL1621">
        <f t="shared" si="172"/>
        <v>0</v>
      </c>
      <c r="BM1621">
        <f t="shared" si="170"/>
        <v>0</v>
      </c>
      <c r="BN1621">
        <f t="shared" si="170"/>
        <v>0</v>
      </c>
      <c r="BO1621">
        <f t="shared" si="170"/>
        <v>0</v>
      </c>
      <c r="BP1621">
        <f t="shared" si="170"/>
        <v>0</v>
      </c>
      <c r="BQ1621">
        <f t="shared" si="171"/>
        <v>0</v>
      </c>
      <c r="BR1621">
        <f t="shared" si="170"/>
        <v>0</v>
      </c>
      <c r="BS1621">
        <f t="shared" si="170"/>
        <v>0</v>
      </c>
      <c r="BT1621" s="256" t="str">
        <f t="shared" si="174"/>
        <v>NC</v>
      </c>
    </row>
    <row r="1622" spans="2:72" x14ac:dyDescent="0.2">
      <c r="B1622" s="93" t="str">
        <f>IFERROR(VLOOKUP(TABLA!$F1622,BLIOTECAS!$C$1:$E$26,2,FALSE),"")</f>
        <v/>
      </c>
      <c r="C1622" s="93" t="str">
        <f>IFERROR(VLOOKUP(TABLA!F1622,BLIOTECAS!$C$1:$E$26,3,FALSE),"")</f>
        <v/>
      </c>
      <c r="BF1622">
        <f t="shared" si="169"/>
        <v>0</v>
      </c>
      <c r="BG1622">
        <f t="shared" si="173"/>
        <v>0</v>
      </c>
      <c r="BH1622">
        <f t="shared" si="173"/>
        <v>0</v>
      </c>
      <c r="BI1622">
        <f t="shared" si="173"/>
        <v>0</v>
      </c>
      <c r="BJ1622">
        <f t="shared" si="173"/>
        <v>0</v>
      </c>
      <c r="BK1622">
        <f t="shared" si="173"/>
        <v>0</v>
      </c>
      <c r="BL1622">
        <f t="shared" si="172"/>
        <v>0</v>
      </c>
      <c r="BM1622">
        <f t="shared" si="170"/>
        <v>0</v>
      </c>
      <c r="BN1622">
        <f t="shared" si="170"/>
        <v>0</v>
      </c>
      <c r="BO1622">
        <f t="shared" si="170"/>
        <v>0</v>
      </c>
      <c r="BP1622">
        <f t="shared" si="170"/>
        <v>0</v>
      </c>
      <c r="BQ1622">
        <f t="shared" si="171"/>
        <v>0</v>
      </c>
      <c r="BR1622">
        <f t="shared" si="170"/>
        <v>0</v>
      </c>
      <c r="BS1622">
        <f t="shared" si="170"/>
        <v>0</v>
      </c>
      <c r="BT1622" s="256" t="str">
        <f t="shared" si="174"/>
        <v>NC</v>
      </c>
    </row>
    <row r="1623" spans="2:72" x14ac:dyDescent="0.2">
      <c r="B1623" s="93" t="str">
        <f>IFERROR(VLOOKUP(TABLA!$F1623,BLIOTECAS!$C$1:$E$26,2,FALSE),"")</f>
        <v/>
      </c>
      <c r="C1623" s="93" t="str">
        <f>IFERROR(VLOOKUP(TABLA!F1623,BLIOTECAS!$C$1:$E$26,3,FALSE),"")</f>
        <v/>
      </c>
      <c r="BF1623">
        <f t="shared" si="169"/>
        <v>0</v>
      </c>
      <c r="BG1623">
        <f t="shared" si="173"/>
        <v>0</v>
      </c>
      <c r="BH1623">
        <f t="shared" si="173"/>
        <v>0</v>
      </c>
      <c r="BI1623">
        <f t="shared" si="173"/>
        <v>0</v>
      </c>
      <c r="BJ1623">
        <f t="shared" si="173"/>
        <v>0</v>
      </c>
      <c r="BK1623">
        <f t="shared" si="173"/>
        <v>0</v>
      </c>
      <c r="BL1623">
        <f t="shared" si="172"/>
        <v>0</v>
      </c>
      <c r="BM1623">
        <f t="shared" si="170"/>
        <v>0</v>
      </c>
      <c r="BN1623">
        <f t="shared" si="170"/>
        <v>0</v>
      </c>
      <c r="BO1623">
        <f t="shared" si="170"/>
        <v>0</v>
      </c>
      <c r="BP1623">
        <f t="shared" si="170"/>
        <v>0</v>
      </c>
      <c r="BQ1623">
        <f t="shared" si="171"/>
        <v>0</v>
      </c>
      <c r="BR1623">
        <f t="shared" si="170"/>
        <v>0</v>
      </c>
      <c r="BS1623">
        <f t="shared" si="170"/>
        <v>0</v>
      </c>
      <c r="BT1623" s="256" t="str">
        <f t="shared" si="174"/>
        <v>NC</v>
      </c>
    </row>
    <row r="1624" spans="2:72" x14ac:dyDescent="0.2">
      <c r="B1624" s="93" t="str">
        <f>IFERROR(VLOOKUP(TABLA!$F1624,BLIOTECAS!$C$1:$E$26,2,FALSE),"")</f>
        <v/>
      </c>
      <c r="C1624" s="93" t="str">
        <f>IFERROR(VLOOKUP(TABLA!F1624,BLIOTECAS!$C$1:$E$26,3,FALSE),"")</f>
        <v/>
      </c>
      <c r="BF1624">
        <f t="shared" si="169"/>
        <v>0</v>
      </c>
      <c r="BG1624">
        <f t="shared" si="173"/>
        <v>0</v>
      </c>
      <c r="BH1624">
        <f t="shared" si="173"/>
        <v>0</v>
      </c>
      <c r="BI1624">
        <f t="shared" si="173"/>
        <v>0</v>
      </c>
      <c r="BJ1624">
        <f t="shared" si="173"/>
        <v>0</v>
      </c>
      <c r="BK1624">
        <f t="shared" si="173"/>
        <v>0</v>
      </c>
      <c r="BL1624">
        <f t="shared" si="172"/>
        <v>0</v>
      </c>
      <c r="BM1624">
        <f t="shared" si="170"/>
        <v>0</v>
      </c>
      <c r="BN1624">
        <f t="shared" si="170"/>
        <v>0</v>
      </c>
      <c r="BO1624">
        <f t="shared" si="170"/>
        <v>0</v>
      </c>
      <c r="BP1624">
        <f t="shared" si="170"/>
        <v>0</v>
      </c>
      <c r="BQ1624">
        <f t="shared" si="171"/>
        <v>0</v>
      </c>
      <c r="BR1624">
        <f t="shared" si="170"/>
        <v>0</v>
      </c>
      <c r="BS1624">
        <f t="shared" si="170"/>
        <v>0</v>
      </c>
      <c r="BT1624" s="256" t="str">
        <f t="shared" si="174"/>
        <v>NC</v>
      </c>
    </row>
    <row r="1625" spans="2:72" x14ac:dyDescent="0.2">
      <c r="B1625" s="93" t="str">
        <f>IFERROR(VLOOKUP(TABLA!$F1625,BLIOTECAS!$C$1:$E$26,2,FALSE),"")</f>
        <v/>
      </c>
      <c r="C1625" s="93" t="str">
        <f>IFERROR(VLOOKUP(TABLA!F1625,BLIOTECAS!$C$1:$E$26,3,FALSE),"")</f>
        <v/>
      </c>
      <c r="BF1625">
        <f t="shared" si="169"/>
        <v>0</v>
      </c>
      <c r="BG1625">
        <f t="shared" si="173"/>
        <v>0</v>
      </c>
      <c r="BH1625">
        <f t="shared" si="173"/>
        <v>0</v>
      </c>
      <c r="BI1625">
        <f t="shared" si="173"/>
        <v>0</v>
      </c>
      <c r="BJ1625">
        <f t="shared" si="173"/>
        <v>0</v>
      </c>
      <c r="BK1625">
        <f t="shared" si="173"/>
        <v>0</v>
      </c>
      <c r="BL1625">
        <f t="shared" si="172"/>
        <v>0</v>
      </c>
      <c r="BM1625">
        <f t="shared" si="170"/>
        <v>0</v>
      </c>
      <c r="BN1625">
        <f t="shared" si="170"/>
        <v>0</v>
      </c>
      <c r="BO1625">
        <f t="shared" si="170"/>
        <v>0</v>
      </c>
      <c r="BP1625">
        <f t="shared" si="170"/>
        <v>0</v>
      </c>
      <c r="BQ1625">
        <f t="shared" si="171"/>
        <v>0</v>
      </c>
      <c r="BR1625">
        <f t="shared" si="170"/>
        <v>0</v>
      </c>
      <c r="BS1625">
        <f t="shared" si="170"/>
        <v>0</v>
      </c>
      <c r="BT1625" s="256" t="str">
        <f t="shared" si="174"/>
        <v>NC</v>
      </c>
    </row>
    <row r="1626" spans="2:72" x14ac:dyDescent="0.2">
      <c r="B1626" s="93" t="str">
        <f>IFERROR(VLOOKUP(TABLA!$F1626,BLIOTECAS!$C$1:$E$26,2,FALSE),"")</f>
        <v/>
      </c>
      <c r="C1626" s="93" t="str">
        <f>IFERROR(VLOOKUP(TABLA!F1626,BLIOTECAS!$C$1:$E$26,3,FALSE),"")</f>
        <v/>
      </c>
      <c r="BF1626">
        <f t="shared" si="169"/>
        <v>0</v>
      </c>
      <c r="BG1626">
        <f t="shared" si="173"/>
        <v>0</v>
      </c>
      <c r="BH1626">
        <f t="shared" si="173"/>
        <v>0</v>
      </c>
      <c r="BI1626">
        <f t="shared" si="173"/>
        <v>0</v>
      </c>
      <c r="BJ1626">
        <f t="shared" si="173"/>
        <v>0</v>
      </c>
      <c r="BK1626">
        <f t="shared" si="173"/>
        <v>0</v>
      </c>
      <c r="BL1626">
        <f t="shared" si="172"/>
        <v>0</v>
      </c>
      <c r="BM1626">
        <f t="shared" si="170"/>
        <v>0</v>
      </c>
      <c r="BN1626">
        <f t="shared" si="170"/>
        <v>0</v>
      </c>
      <c r="BO1626">
        <f t="shared" si="170"/>
        <v>0</v>
      </c>
      <c r="BP1626">
        <f t="shared" si="170"/>
        <v>0</v>
      </c>
      <c r="BQ1626">
        <f t="shared" si="171"/>
        <v>0</v>
      </c>
      <c r="BR1626">
        <f t="shared" ref="BM1626:BS1669" si="175">IF(IFERROR(FIND(BR$2,$AO1626,1),0)&lt;&gt;0,1,0)</f>
        <v>0</v>
      </c>
      <c r="BS1626">
        <f t="shared" si="175"/>
        <v>0</v>
      </c>
      <c r="BT1626" s="256" t="str">
        <f t="shared" si="174"/>
        <v>NC</v>
      </c>
    </row>
    <row r="1627" spans="2:72" x14ac:dyDescent="0.2">
      <c r="B1627" s="93" t="str">
        <f>IFERROR(VLOOKUP(TABLA!$F1627,BLIOTECAS!$C$1:$E$26,2,FALSE),"")</f>
        <v/>
      </c>
      <c r="C1627" s="93" t="str">
        <f>IFERROR(VLOOKUP(TABLA!F1627,BLIOTECAS!$C$1:$E$26,3,FALSE),"")</f>
        <v/>
      </c>
      <c r="BF1627">
        <f t="shared" si="169"/>
        <v>0</v>
      </c>
      <c r="BG1627">
        <f t="shared" si="173"/>
        <v>0</v>
      </c>
      <c r="BH1627">
        <f t="shared" si="173"/>
        <v>0</v>
      </c>
      <c r="BI1627">
        <f t="shared" si="173"/>
        <v>0</v>
      </c>
      <c r="BJ1627">
        <f t="shared" si="173"/>
        <v>0</v>
      </c>
      <c r="BK1627">
        <f t="shared" si="173"/>
        <v>0</v>
      </c>
      <c r="BL1627">
        <f t="shared" si="172"/>
        <v>0</v>
      </c>
      <c r="BM1627">
        <f t="shared" si="175"/>
        <v>0</v>
      </c>
      <c r="BN1627">
        <f t="shared" si="175"/>
        <v>0</v>
      </c>
      <c r="BO1627">
        <f t="shared" si="175"/>
        <v>0</v>
      </c>
      <c r="BP1627">
        <f t="shared" si="175"/>
        <v>0</v>
      </c>
      <c r="BQ1627">
        <f t="shared" si="171"/>
        <v>0</v>
      </c>
      <c r="BR1627">
        <f t="shared" si="175"/>
        <v>0</v>
      </c>
      <c r="BS1627">
        <f t="shared" si="175"/>
        <v>0</v>
      </c>
      <c r="BT1627" s="256" t="str">
        <f t="shared" si="174"/>
        <v>NC</v>
      </c>
    </row>
    <row r="1628" spans="2:72" x14ac:dyDescent="0.2">
      <c r="B1628" s="93" t="str">
        <f>IFERROR(VLOOKUP(TABLA!$F1628,BLIOTECAS!$C$1:$E$26,2,FALSE),"")</f>
        <v/>
      </c>
      <c r="C1628" s="93" t="str">
        <f>IFERROR(VLOOKUP(TABLA!F1628,BLIOTECAS!$C$1:$E$26,3,FALSE),"")</f>
        <v/>
      </c>
      <c r="BF1628">
        <f t="shared" si="169"/>
        <v>0</v>
      </c>
      <c r="BG1628">
        <f t="shared" si="173"/>
        <v>0</v>
      </c>
      <c r="BH1628">
        <f t="shared" si="173"/>
        <v>0</v>
      </c>
      <c r="BI1628">
        <f t="shared" si="173"/>
        <v>0</v>
      </c>
      <c r="BJ1628">
        <f t="shared" si="173"/>
        <v>0</v>
      </c>
      <c r="BK1628">
        <f t="shared" si="173"/>
        <v>0</v>
      </c>
      <c r="BL1628">
        <f t="shared" si="172"/>
        <v>0</v>
      </c>
      <c r="BM1628">
        <f t="shared" si="175"/>
        <v>0</v>
      </c>
      <c r="BN1628">
        <f t="shared" si="175"/>
        <v>0</v>
      </c>
      <c r="BO1628">
        <f t="shared" si="175"/>
        <v>0</v>
      </c>
      <c r="BP1628">
        <f t="shared" si="175"/>
        <v>0</v>
      </c>
      <c r="BQ1628">
        <f t="shared" si="171"/>
        <v>0</v>
      </c>
      <c r="BR1628">
        <f t="shared" si="175"/>
        <v>0</v>
      </c>
      <c r="BS1628">
        <f t="shared" si="175"/>
        <v>0</v>
      </c>
      <c r="BT1628" s="256" t="str">
        <f t="shared" si="174"/>
        <v>NC</v>
      </c>
    </row>
    <row r="1629" spans="2:72" x14ac:dyDescent="0.2">
      <c r="B1629" s="93" t="str">
        <f>IFERROR(VLOOKUP(TABLA!$F1629,BLIOTECAS!$C$1:$E$26,2,FALSE),"")</f>
        <v/>
      </c>
      <c r="C1629" s="93" t="str">
        <f>IFERROR(VLOOKUP(TABLA!F1629,BLIOTECAS!$C$1:$E$26,3,FALSE),"")</f>
        <v/>
      </c>
      <c r="BF1629">
        <f t="shared" si="169"/>
        <v>0</v>
      </c>
      <c r="BG1629">
        <f t="shared" si="173"/>
        <v>0</v>
      </c>
      <c r="BH1629">
        <f t="shared" si="173"/>
        <v>0</v>
      </c>
      <c r="BI1629">
        <f t="shared" si="173"/>
        <v>0</v>
      </c>
      <c r="BJ1629">
        <f t="shared" si="173"/>
        <v>0</v>
      </c>
      <c r="BK1629">
        <f t="shared" si="173"/>
        <v>0</v>
      </c>
      <c r="BL1629">
        <f t="shared" si="172"/>
        <v>0</v>
      </c>
      <c r="BM1629">
        <f t="shared" si="175"/>
        <v>0</v>
      </c>
      <c r="BN1629">
        <f t="shared" si="175"/>
        <v>0</v>
      </c>
      <c r="BO1629">
        <f t="shared" si="175"/>
        <v>0</v>
      </c>
      <c r="BP1629">
        <f t="shared" si="175"/>
        <v>0</v>
      </c>
      <c r="BQ1629">
        <f t="shared" si="171"/>
        <v>0</v>
      </c>
      <c r="BR1629">
        <f t="shared" si="175"/>
        <v>0</v>
      </c>
      <c r="BS1629">
        <f t="shared" si="175"/>
        <v>0</v>
      </c>
      <c r="BT1629" s="256" t="str">
        <f t="shared" si="174"/>
        <v>NC</v>
      </c>
    </row>
    <row r="1630" spans="2:72" x14ac:dyDescent="0.2">
      <c r="B1630" s="93" t="str">
        <f>IFERROR(VLOOKUP(TABLA!$F1630,BLIOTECAS!$C$1:$E$26,2,FALSE),"")</f>
        <v/>
      </c>
      <c r="C1630" s="93" t="str">
        <f>IFERROR(VLOOKUP(TABLA!F1630,BLIOTECAS!$C$1:$E$26,3,FALSE),"")</f>
        <v/>
      </c>
      <c r="BF1630">
        <f t="shared" si="169"/>
        <v>0</v>
      </c>
      <c r="BG1630">
        <f t="shared" si="173"/>
        <v>0</v>
      </c>
      <c r="BH1630">
        <f t="shared" si="173"/>
        <v>0</v>
      </c>
      <c r="BI1630">
        <f t="shared" si="173"/>
        <v>0</v>
      </c>
      <c r="BJ1630">
        <f t="shared" si="173"/>
        <v>0</v>
      </c>
      <c r="BK1630">
        <f t="shared" si="173"/>
        <v>0</v>
      </c>
      <c r="BL1630">
        <f t="shared" si="172"/>
        <v>0</v>
      </c>
      <c r="BM1630">
        <f t="shared" si="175"/>
        <v>0</v>
      </c>
      <c r="BN1630">
        <f t="shared" si="175"/>
        <v>0</v>
      </c>
      <c r="BO1630">
        <f t="shared" si="175"/>
        <v>0</v>
      </c>
      <c r="BP1630">
        <f t="shared" si="175"/>
        <v>0</v>
      </c>
      <c r="BQ1630">
        <f t="shared" si="171"/>
        <v>0</v>
      </c>
      <c r="BR1630">
        <f t="shared" si="175"/>
        <v>0</v>
      </c>
      <c r="BS1630">
        <f t="shared" si="175"/>
        <v>0</v>
      </c>
      <c r="BT1630" s="256" t="str">
        <f t="shared" si="174"/>
        <v>NC</v>
      </c>
    </row>
    <row r="1631" spans="2:72" x14ac:dyDescent="0.2">
      <c r="B1631" s="93" t="str">
        <f>IFERROR(VLOOKUP(TABLA!$F1631,BLIOTECAS!$C$1:$E$26,2,FALSE),"")</f>
        <v/>
      </c>
      <c r="C1631" s="93" t="str">
        <f>IFERROR(VLOOKUP(TABLA!F1631,BLIOTECAS!$C$1:$E$26,3,FALSE),"")</f>
        <v/>
      </c>
      <c r="BF1631">
        <f t="shared" si="169"/>
        <v>0</v>
      </c>
      <c r="BG1631">
        <f t="shared" si="173"/>
        <v>0</v>
      </c>
      <c r="BH1631">
        <f t="shared" si="173"/>
        <v>0</v>
      </c>
      <c r="BI1631">
        <f t="shared" si="173"/>
        <v>0</v>
      </c>
      <c r="BJ1631">
        <f t="shared" si="173"/>
        <v>0</v>
      </c>
      <c r="BK1631">
        <f t="shared" si="173"/>
        <v>0</v>
      </c>
      <c r="BL1631">
        <f t="shared" si="172"/>
        <v>0</v>
      </c>
      <c r="BM1631">
        <f t="shared" si="175"/>
        <v>0</v>
      </c>
      <c r="BN1631">
        <f t="shared" si="175"/>
        <v>0</v>
      </c>
      <c r="BO1631">
        <f t="shared" si="175"/>
        <v>0</v>
      </c>
      <c r="BP1631">
        <f t="shared" si="175"/>
        <v>0</v>
      </c>
      <c r="BQ1631">
        <f t="shared" si="171"/>
        <v>0</v>
      </c>
      <c r="BR1631">
        <f t="shared" si="175"/>
        <v>0</v>
      </c>
      <c r="BS1631">
        <f t="shared" si="175"/>
        <v>0</v>
      </c>
      <c r="BT1631" s="256" t="str">
        <f t="shared" si="174"/>
        <v>NC</v>
      </c>
    </row>
    <row r="1632" spans="2:72" x14ac:dyDescent="0.2">
      <c r="B1632" s="93" t="str">
        <f>IFERROR(VLOOKUP(TABLA!$F1632,BLIOTECAS!$C$1:$E$26,2,FALSE),"")</f>
        <v/>
      </c>
      <c r="C1632" s="93" t="str">
        <f>IFERROR(VLOOKUP(TABLA!F1632,BLIOTECAS!$C$1:$E$26,3,FALSE),"")</f>
        <v/>
      </c>
      <c r="BF1632">
        <f t="shared" si="169"/>
        <v>0</v>
      </c>
      <c r="BG1632">
        <f t="shared" si="173"/>
        <v>0</v>
      </c>
      <c r="BH1632">
        <f t="shared" si="173"/>
        <v>0</v>
      </c>
      <c r="BI1632">
        <f t="shared" si="173"/>
        <v>0</v>
      </c>
      <c r="BJ1632">
        <f t="shared" si="173"/>
        <v>0</v>
      </c>
      <c r="BK1632">
        <f t="shared" si="173"/>
        <v>0</v>
      </c>
      <c r="BL1632">
        <f t="shared" si="172"/>
        <v>0</v>
      </c>
      <c r="BM1632">
        <f t="shared" si="175"/>
        <v>0</v>
      </c>
      <c r="BN1632">
        <f t="shared" si="175"/>
        <v>0</v>
      </c>
      <c r="BO1632">
        <f t="shared" si="175"/>
        <v>0</v>
      </c>
      <c r="BP1632">
        <f t="shared" si="175"/>
        <v>0</v>
      </c>
      <c r="BQ1632">
        <f t="shared" si="171"/>
        <v>0</v>
      </c>
      <c r="BR1632">
        <f t="shared" si="175"/>
        <v>0</v>
      </c>
      <c r="BS1632">
        <f t="shared" si="175"/>
        <v>0</v>
      </c>
      <c r="BT1632" s="256" t="str">
        <f t="shared" si="174"/>
        <v>NC</v>
      </c>
    </row>
    <row r="1633" spans="2:72" x14ac:dyDescent="0.2">
      <c r="B1633" s="93" t="str">
        <f>IFERROR(VLOOKUP(TABLA!$F1633,BLIOTECAS!$C$1:$E$26,2,FALSE),"")</f>
        <v/>
      </c>
      <c r="C1633" s="93" t="str">
        <f>IFERROR(VLOOKUP(TABLA!F1633,BLIOTECAS!$C$1:$E$26,3,FALSE),"")</f>
        <v/>
      </c>
      <c r="BF1633">
        <f t="shared" si="169"/>
        <v>0</v>
      </c>
      <c r="BG1633">
        <f t="shared" si="173"/>
        <v>0</v>
      </c>
      <c r="BH1633">
        <f t="shared" si="173"/>
        <v>0</v>
      </c>
      <c r="BI1633">
        <f t="shared" si="173"/>
        <v>0</v>
      </c>
      <c r="BJ1633">
        <f t="shared" si="173"/>
        <v>0</v>
      </c>
      <c r="BK1633">
        <f t="shared" si="173"/>
        <v>0</v>
      </c>
      <c r="BL1633">
        <f t="shared" si="172"/>
        <v>0</v>
      </c>
      <c r="BM1633">
        <f t="shared" si="175"/>
        <v>0</v>
      </c>
      <c r="BN1633">
        <f t="shared" si="175"/>
        <v>0</v>
      </c>
      <c r="BO1633">
        <f t="shared" si="175"/>
        <v>0</v>
      </c>
      <c r="BP1633">
        <f t="shared" si="175"/>
        <v>0</v>
      </c>
      <c r="BQ1633">
        <f t="shared" si="171"/>
        <v>0</v>
      </c>
      <c r="BR1633">
        <f t="shared" si="175"/>
        <v>0</v>
      </c>
      <c r="BS1633">
        <f t="shared" si="175"/>
        <v>0</v>
      </c>
      <c r="BT1633" s="256" t="str">
        <f t="shared" si="174"/>
        <v>NC</v>
      </c>
    </row>
    <row r="1634" spans="2:72" x14ac:dyDescent="0.2">
      <c r="B1634" s="93" t="str">
        <f>IFERROR(VLOOKUP(TABLA!$F1634,BLIOTECAS!$C$1:$E$26,2,FALSE),"")</f>
        <v/>
      </c>
      <c r="C1634" s="93" t="str">
        <f>IFERROR(VLOOKUP(TABLA!F1634,BLIOTECAS!$C$1:$E$26,3,FALSE),"")</f>
        <v/>
      </c>
      <c r="BF1634">
        <f t="shared" si="169"/>
        <v>0</v>
      </c>
      <c r="BG1634">
        <f t="shared" si="173"/>
        <v>0</v>
      </c>
      <c r="BH1634">
        <f t="shared" si="173"/>
        <v>0</v>
      </c>
      <c r="BI1634">
        <f t="shared" si="173"/>
        <v>0</v>
      </c>
      <c r="BJ1634">
        <f t="shared" si="173"/>
        <v>0</v>
      </c>
      <c r="BK1634">
        <f t="shared" si="173"/>
        <v>0</v>
      </c>
      <c r="BL1634">
        <f t="shared" si="172"/>
        <v>0</v>
      </c>
      <c r="BM1634">
        <f t="shared" si="175"/>
        <v>0</v>
      </c>
      <c r="BN1634">
        <f t="shared" si="175"/>
        <v>0</v>
      </c>
      <c r="BO1634">
        <f t="shared" si="175"/>
        <v>0</v>
      </c>
      <c r="BP1634">
        <f t="shared" si="175"/>
        <v>0</v>
      </c>
      <c r="BQ1634">
        <f t="shared" si="171"/>
        <v>0</v>
      </c>
      <c r="BR1634">
        <f t="shared" si="175"/>
        <v>0</v>
      </c>
      <c r="BS1634">
        <f t="shared" si="175"/>
        <v>0</v>
      </c>
      <c r="BT1634" s="256" t="str">
        <f t="shared" si="174"/>
        <v>NC</v>
      </c>
    </row>
    <row r="1635" spans="2:72" x14ac:dyDescent="0.2">
      <c r="B1635" s="93" t="str">
        <f>IFERROR(VLOOKUP(TABLA!$F1635,BLIOTECAS!$C$1:$E$26,2,FALSE),"")</f>
        <v/>
      </c>
      <c r="C1635" s="93" t="str">
        <f>IFERROR(VLOOKUP(TABLA!F1635,BLIOTECAS!$C$1:$E$26,3,FALSE),"")</f>
        <v/>
      </c>
      <c r="BF1635">
        <f t="shared" si="169"/>
        <v>0</v>
      </c>
      <c r="BG1635">
        <f t="shared" si="173"/>
        <v>0</v>
      </c>
      <c r="BH1635">
        <f t="shared" si="173"/>
        <v>0</v>
      </c>
      <c r="BI1635">
        <f t="shared" si="173"/>
        <v>0</v>
      </c>
      <c r="BJ1635">
        <f t="shared" si="173"/>
        <v>0</v>
      </c>
      <c r="BK1635">
        <f t="shared" si="173"/>
        <v>0</v>
      </c>
      <c r="BL1635">
        <f t="shared" si="172"/>
        <v>0</v>
      </c>
      <c r="BM1635">
        <f t="shared" si="175"/>
        <v>0</v>
      </c>
      <c r="BN1635">
        <f t="shared" si="175"/>
        <v>0</v>
      </c>
      <c r="BO1635">
        <f t="shared" si="175"/>
        <v>0</v>
      </c>
      <c r="BP1635">
        <f t="shared" si="175"/>
        <v>0</v>
      </c>
      <c r="BQ1635">
        <f t="shared" si="171"/>
        <v>0</v>
      </c>
      <c r="BR1635">
        <f t="shared" si="175"/>
        <v>0</v>
      </c>
      <c r="BS1635">
        <f t="shared" si="175"/>
        <v>0</v>
      </c>
      <c r="BT1635" s="256" t="str">
        <f t="shared" si="174"/>
        <v>NC</v>
      </c>
    </row>
    <row r="1636" spans="2:72" x14ac:dyDescent="0.2">
      <c r="B1636" s="93" t="str">
        <f>IFERROR(VLOOKUP(TABLA!$F1636,BLIOTECAS!$C$1:$E$26,2,FALSE),"")</f>
        <v/>
      </c>
      <c r="C1636" s="93" t="str">
        <f>IFERROR(VLOOKUP(TABLA!F1636,BLIOTECAS!$C$1:$E$26,3,FALSE),"")</f>
        <v/>
      </c>
      <c r="BF1636">
        <f t="shared" si="169"/>
        <v>0</v>
      </c>
      <c r="BG1636">
        <f t="shared" si="173"/>
        <v>0</v>
      </c>
      <c r="BH1636">
        <f t="shared" si="173"/>
        <v>0</v>
      </c>
      <c r="BI1636">
        <f t="shared" si="173"/>
        <v>0</v>
      </c>
      <c r="BJ1636">
        <f t="shared" si="173"/>
        <v>0</v>
      </c>
      <c r="BK1636">
        <f t="shared" si="173"/>
        <v>0</v>
      </c>
      <c r="BL1636">
        <f t="shared" si="172"/>
        <v>0</v>
      </c>
      <c r="BM1636">
        <f t="shared" si="175"/>
        <v>0</v>
      </c>
      <c r="BN1636">
        <f t="shared" si="175"/>
        <v>0</v>
      </c>
      <c r="BO1636">
        <f t="shared" si="175"/>
        <v>0</v>
      </c>
      <c r="BP1636">
        <f t="shared" si="175"/>
        <v>0</v>
      </c>
      <c r="BQ1636">
        <f t="shared" si="171"/>
        <v>0</v>
      </c>
      <c r="BR1636">
        <f t="shared" si="175"/>
        <v>0</v>
      </c>
      <c r="BS1636">
        <f t="shared" si="175"/>
        <v>0</v>
      </c>
      <c r="BT1636" s="256" t="str">
        <f t="shared" si="174"/>
        <v>NC</v>
      </c>
    </row>
    <row r="1637" spans="2:72" x14ac:dyDescent="0.2">
      <c r="B1637" s="93" t="str">
        <f>IFERROR(VLOOKUP(TABLA!$F1637,BLIOTECAS!$C$1:$E$26,2,FALSE),"")</f>
        <v/>
      </c>
      <c r="C1637" s="93" t="str">
        <f>IFERROR(VLOOKUP(TABLA!F1637,BLIOTECAS!$C$1:$E$26,3,FALSE),"")</f>
        <v/>
      </c>
      <c r="BF1637">
        <f t="shared" si="169"/>
        <v>0</v>
      </c>
      <c r="BG1637">
        <f t="shared" si="173"/>
        <v>0</v>
      </c>
      <c r="BH1637">
        <f t="shared" si="173"/>
        <v>0</v>
      </c>
      <c r="BI1637">
        <f t="shared" si="173"/>
        <v>0</v>
      </c>
      <c r="BJ1637">
        <f t="shared" si="173"/>
        <v>0</v>
      </c>
      <c r="BK1637">
        <f t="shared" si="173"/>
        <v>0</v>
      </c>
      <c r="BL1637">
        <f t="shared" si="172"/>
        <v>0</v>
      </c>
      <c r="BM1637">
        <f t="shared" si="175"/>
        <v>0</v>
      </c>
      <c r="BN1637">
        <f t="shared" si="175"/>
        <v>0</v>
      </c>
      <c r="BO1637">
        <f t="shared" si="175"/>
        <v>0</v>
      </c>
      <c r="BP1637">
        <f t="shared" si="175"/>
        <v>0</v>
      </c>
      <c r="BQ1637">
        <f t="shared" si="171"/>
        <v>0</v>
      </c>
      <c r="BR1637">
        <f t="shared" si="175"/>
        <v>0</v>
      </c>
      <c r="BS1637">
        <f t="shared" si="175"/>
        <v>0</v>
      </c>
      <c r="BT1637" s="256" t="str">
        <f t="shared" si="174"/>
        <v>NC</v>
      </c>
    </row>
    <row r="1638" spans="2:72" x14ac:dyDescent="0.2">
      <c r="B1638" s="93" t="str">
        <f>IFERROR(VLOOKUP(TABLA!$F1638,BLIOTECAS!$C$1:$E$26,2,FALSE),"")</f>
        <v/>
      </c>
      <c r="C1638" s="93" t="str">
        <f>IFERROR(VLOOKUP(TABLA!F1638,BLIOTECAS!$C$1:$E$26,3,FALSE),"")</f>
        <v/>
      </c>
      <c r="BF1638">
        <f t="shared" si="169"/>
        <v>0</v>
      </c>
      <c r="BG1638">
        <f t="shared" si="173"/>
        <v>0</v>
      </c>
      <c r="BH1638">
        <f t="shared" si="173"/>
        <v>0</v>
      </c>
      <c r="BI1638">
        <f t="shared" si="173"/>
        <v>0</v>
      </c>
      <c r="BJ1638">
        <f t="shared" si="173"/>
        <v>0</v>
      </c>
      <c r="BK1638">
        <f t="shared" si="173"/>
        <v>0</v>
      </c>
      <c r="BL1638">
        <f t="shared" si="172"/>
        <v>0</v>
      </c>
      <c r="BM1638">
        <f t="shared" si="175"/>
        <v>0</v>
      </c>
      <c r="BN1638">
        <f t="shared" si="175"/>
        <v>0</v>
      </c>
      <c r="BO1638">
        <f t="shared" si="175"/>
        <v>0</v>
      </c>
      <c r="BP1638">
        <f t="shared" si="175"/>
        <v>0</v>
      </c>
      <c r="BQ1638">
        <f t="shared" si="171"/>
        <v>0</v>
      </c>
      <c r="BR1638">
        <f t="shared" si="175"/>
        <v>0</v>
      </c>
      <c r="BS1638">
        <f t="shared" si="175"/>
        <v>0</v>
      </c>
      <c r="BT1638" s="256" t="str">
        <f t="shared" si="174"/>
        <v>NC</v>
      </c>
    </row>
    <row r="1639" spans="2:72" x14ac:dyDescent="0.2">
      <c r="B1639" s="93" t="str">
        <f>IFERROR(VLOOKUP(TABLA!$F1639,BLIOTECAS!$C$1:$E$26,2,FALSE),"")</f>
        <v/>
      </c>
      <c r="C1639" s="93" t="str">
        <f>IFERROR(VLOOKUP(TABLA!F1639,BLIOTECAS!$C$1:$E$26,3,FALSE),"")</f>
        <v/>
      </c>
      <c r="BF1639">
        <f t="shared" si="169"/>
        <v>0</v>
      </c>
      <c r="BG1639">
        <f t="shared" si="173"/>
        <v>0</v>
      </c>
      <c r="BH1639">
        <f t="shared" si="173"/>
        <v>0</v>
      </c>
      <c r="BI1639">
        <f t="shared" si="173"/>
        <v>0</v>
      </c>
      <c r="BJ1639">
        <f t="shared" si="173"/>
        <v>0</v>
      </c>
      <c r="BK1639">
        <f t="shared" si="173"/>
        <v>0</v>
      </c>
      <c r="BL1639">
        <f t="shared" si="172"/>
        <v>0</v>
      </c>
      <c r="BM1639">
        <f t="shared" si="175"/>
        <v>0</v>
      </c>
      <c r="BN1639">
        <f t="shared" si="175"/>
        <v>0</v>
      </c>
      <c r="BO1639">
        <f t="shared" si="175"/>
        <v>0</v>
      </c>
      <c r="BP1639">
        <f t="shared" si="175"/>
        <v>0</v>
      </c>
      <c r="BQ1639">
        <f t="shared" si="171"/>
        <v>0</v>
      </c>
      <c r="BR1639">
        <f t="shared" si="175"/>
        <v>0</v>
      </c>
      <c r="BS1639">
        <f t="shared" si="175"/>
        <v>0</v>
      </c>
      <c r="BT1639" s="256" t="str">
        <f t="shared" si="174"/>
        <v>NC</v>
      </c>
    </row>
    <row r="1640" spans="2:72" x14ac:dyDescent="0.2">
      <c r="B1640" s="93" t="str">
        <f>IFERROR(VLOOKUP(TABLA!$F1640,BLIOTECAS!$C$1:$E$26,2,FALSE),"")</f>
        <v/>
      </c>
      <c r="C1640" s="93" t="str">
        <f>IFERROR(VLOOKUP(TABLA!F1640,BLIOTECAS!$C$1:$E$26,3,FALSE),"")</f>
        <v/>
      </c>
      <c r="BF1640">
        <f t="shared" ref="BF1640:BF1703" si="176">IF(IFERROR(FIND(BF$2,$I1640,1),0)&lt;&gt;0,1,0)</f>
        <v>0</v>
      </c>
      <c r="BG1640">
        <f t="shared" si="173"/>
        <v>0</v>
      </c>
      <c r="BH1640">
        <f t="shared" si="173"/>
        <v>0</v>
      </c>
      <c r="BI1640">
        <f t="shared" si="173"/>
        <v>0</v>
      </c>
      <c r="BJ1640">
        <f t="shared" si="173"/>
        <v>0</v>
      </c>
      <c r="BK1640">
        <f t="shared" si="173"/>
        <v>0</v>
      </c>
      <c r="BL1640">
        <f t="shared" si="172"/>
        <v>0</v>
      </c>
      <c r="BM1640">
        <f t="shared" si="175"/>
        <v>0</v>
      </c>
      <c r="BN1640">
        <f t="shared" si="175"/>
        <v>0</v>
      </c>
      <c r="BO1640">
        <f t="shared" si="175"/>
        <v>0</v>
      </c>
      <c r="BP1640">
        <f t="shared" si="175"/>
        <v>0</v>
      </c>
      <c r="BQ1640">
        <f t="shared" si="171"/>
        <v>0</v>
      </c>
      <c r="BR1640">
        <f t="shared" si="175"/>
        <v>0</v>
      </c>
      <c r="BS1640">
        <f t="shared" si="175"/>
        <v>0</v>
      </c>
      <c r="BT1640" s="256" t="str">
        <f t="shared" si="174"/>
        <v>NC</v>
      </c>
    </row>
    <row r="1641" spans="2:72" x14ac:dyDescent="0.2">
      <c r="B1641" s="93" t="str">
        <f>IFERROR(VLOOKUP(TABLA!$F1641,BLIOTECAS!$C$1:$E$26,2,FALSE),"")</f>
        <v/>
      </c>
      <c r="C1641" s="93" t="str">
        <f>IFERROR(VLOOKUP(TABLA!F1641,BLIOTECAS!$C$1:$E$26,3,FALSE),"")</f>
        <v/>
      </c>
      <c r="BF1641">
        <f t="shared" si="176"/>
        <v>0</v>
      </c>
      <c r="BG1641">
        <f t="shared" si="173"/>
        <v>0</v>
      </c>
      <c r="BH1641">
        <f t="shared" si="173"/>
        <v>0</v>
      </c>
      <c r="BI1641">
        <f t="shared" si="173"/>
        <v>0</v>
      </c>
      <c r="BJ1641">
        <f t="shared" si="173"/>
        <v>0</v>
      </c>
      <c r="BK1641">
        <f t="shared" si="173"/>
        <v>0</v>
      </c>
      <c r="BL1641">
        <f t="shared" si="172"/>
        <v>0</v>
      </c>
      <c r="BM1641">
        <f t="shared" si="175"/>
        <v>0</v>
      </c>
      <c r="BN1641">
        <f t="shared" si="175"/>
        <v>0</v>
      </c>
      <c r="BO1641">
        <f t="shared" si="175"/>
        <v>0</v>
      </c>
      <c r="BP1641">
        <f t="shared" si="175"/>
        <v>0</v>
      </c>
      <c r="BQ1641">
        <f t="shared" si="171"/>
        <v>0</v>
      </c>
      <c r="BR1641">
        <f t="shared" si="175"/>
        <v>0</v>
      </c>
      <c r="BS1641">
        <f t="shared" si="175"/>
        <v>0</v>
      </c>
      <c r="BT1641" s="256" t="str">
        <f t="shared" si="174"/>
        <v>NC</v>
      </c>
    </row>
    <row r="1642" spans="2:72" x14ac:dyDescent="0.2">
      <c r="B1642" s="93" t="str">
        <f>IFERROR(VLOOKUP(TABLA!$F1642,BLIOTECAS!$C$1:$E$26,2,FALSE),"")</f>
        <v/>
      </c>
      <c r="C1642" s="93" t="str">
        <f>IFERROR(VLOOKUP(TABLA!F1642,BLIOTECAS!$C$1:$E$26,3,FALSE),"")</f>
        <v/>
      </c>
      <c r="BF1642">
        <f t="shared" si="176"/>
        <v>0</v>
      </c>
      <c r="BG1642">
        <f t="shared" si="173"/>
        <v>0</v>
      </c>
      <c r="BH1642">
        <f t="shared" si="173"/>
        <v>0</v>
      </c>
      <c r="BI1642">
        <f t="shared" si="173"/>
        <v>0</v>
      </c>
      <c r="BJ1642">
        <f t="shared" si="173"/>
        <v>0</v>
      </c>
      <c r="BK1642">
        <f t="shared" si="173"/>
        <v>0</v>
      </c>
      <c r="BL1642">
        <f t="shared" si="172"/>
        <v>0</v>
      </c>
      <c r="BM1642">
        <f t="shared" si="175"/>
        <v>0</v>
      </c>
      <c r="BN1642">
        <f t="shared" si="175"/>
        <v>0</v>
      </c>
      <c r="BO1642">
        <f t="shared" si="175"/>
        <v>0</v>
      </c>
      <c r="BP1642">
        <f t="shared" si="175"/>
        <v>0</v>
      </c>
      <c r="BQ1642">
        <f t="shared" si="171"/>
        <v>0</v>
      </c>
      <c r="BR1642">
        <f t="shared" si="175"/>
        <v>0</v>
      </c>
      <c r="BS1642">
        <f t="shared" si="175"/>
        <v>0</v>
      </c>
      <c r="BT1642" s="256" t="str">
        <f t="shared" si="174"/>
        <v>NC</v>
      </c>
    </row>
    <row r="1643" spans="2:72" x14ac:dyDescent="0.2">
      <c r="B1643" s="93" t="str">
        <f>IFERROR(VLOOKUP(TABLA!$F1643,BLIOTECAS!$C$1:$E$26,2,FALSE),"")</f>
        <v/>
      </c>
      <c r="C1643" s="93" t="str">
        <f>IFERROR(VLOOKUP(TABLA!F1643,BLIOTECAS!$C$1:$E$26,3,FALSE),"")</f>
        <v/>
      </c>
      <c r="BF1643">
        <f t="shared" si="176"/>
        <v>0</v>
      </c>
      <c r="BG1643">
        <f t="shared" si="173"/>
        <v>0</v>
      </c>
      <c r="BH1643">
        <f t="shared" si="173"/>
        <v>0</v>
      </c>
      <c r="BI1643">
        <f t="shared" si="173"/>
        <v>0</v>
      </c>
      <c r="BJ1643">
        <f t="shared" si="173"/>
        <v>0</v>
      </c>
      <c r="BK1643">
        <f t="shared" si="173"/>
        <v>0</v>
      </c>
      <c r="BL1643">
        <f t="shared" si="172"/>
        <v>0</v>
      </c>
      <c r="BM1643">
        <f t="shared" si="175"/>
        <v>0</v>
      </c>
      <c r="BN1643">
        <f t="shared" si="175"/>
        <v>0</v>
      </c>
      <c r="BO1643">
        <f t="shared" si="175"/>
        <v>0</v>
      </c>
      <c r="BP1643">
        <f t="shared" si="175"/>
        <v>0</v>
      </c>
      <c r="BQ1643">
        <f t="shared" si="171"/>
        <v>0</v>
      </c>
      <c r="BR1643">
        <f t="shared" si="175"/>
        <v>0</v>
      </c>
      <c r="BS1643">
        <f t="shared" si="175"/>
        <v>0</v>
      </c>
      <c r="BT1643" s="256" t="str">
        <f t="shared" si="174"/>
        <v>NC</v>
      </c>
    </row>
    <row r="1644" spans="2:72" x14ac:dyDescent="0.2">
      <c r="B1644" s="93" t="str">
        <f>IFERROR(VLOOKUP(TABLA!$F1644,BLIOTECAS!$C$1:$E$26,2,FALSE),"")</f>
        <v/>
      </c>
      <c r="C1644" s="93" t="str">
        <f>IFERROR(VLOOKUP(TABLA!F1644,BLIOTECAS!$C$1:$E$26,3,FALSE),"")</f>
        <v/>
      </c>
      <c r="BF1644">
        <f t="shared" si="176"/>
        <v>0</v>
      </c>
      <c r="BG1644">
        <f t="shared" si="173"/>
        <v>0</v>
      </c>
      <c r="BH1644">
        <f t="shared" si="173"/>
        <v>0</v>
      </c>
      <c r="BI1644">
        <f t="shared" si="173"/>
        <v>0</v>
      </c>
      <c r="BJ1644">
        <f t="shared" si="173"/>
        <v>0</v>
      </c>
      <c r="BK1644">
        <f t="shared" si="173"/>
        <v>0</v>
      </c>
      <c r="BL1644">
        <f t="shared" si="172"/>
        <v>0</v>
      </c>
      <c r="BM1644">
        <f t="shared" si="175"/>
        <v>0</v>
      </c>
      <c r="BN1644">
        <f t="shared" si="175"/>
        <v>0</v>
      </c>
      <c r="BO1644">
        <f t="shared" si="175"/>
        <v>0</v>
      </c>
      <c r="BP1644">
        <f t="shared" si="175"/>
        <v>0</v>
      </c>
      <c r="BQ1644">
        <f t="shared" si="171"/>
        <v>0</v>
      </c>
      <c r="BR1644">
        <f t="shared" si="175"/>
        <v>0</v>
      </c>
      <c r="BS1644">
        <f t="shared" si="175"/>
        <v>0</v>
      </c>
      <c r="BT1644" s="256" t="str">
        <f t="shared" si="174"/>
        <v>NC</v>
      </c>
    </row>
    <row r="1645" spans="2:72" x14ac:dyDescent="0.2">
      <c r="B1645" s="93" t="str">
        <f>IFERROR(VLOOKUP(TABLA!$F1645,BLIOTECAS!$C$1:$E$26,2,FALSE),"")</f>
        <v/>
      </c>
      <c r="C1645" s="93" t="str">
        <f>IFERROR(VLOOKUP(TABLA!F1645,BLIOTECAS!$C$1:$E$26,3,FALSE),"")</f>
        <v/>
      </c>
      <c r="BF1645">
        <f t="shared" si="176"/>
        <v>0</v>
      </c>
      <c r="BG1645">
        <f t="shared" si="173"/>
        <v>0</v>
      </c>
      <c r="BH1645">
        <f t="shared" si="173"/>
        <v>0</v>
      </c>
      <c r="BI1645">
        <f t="shared" si="173"/>
        <v>0</v>
      </c>
      <c r="BJ1645">
        <f t="shared" si="173"/>
        <v>0</v>
      </c>
      <c r="BK1645">
        <f t="shared" si="173"/>
        <v>0</v>
      </c>
      <c r="BL1645">
        <f t="shared" si="172"/>
        <v>0</v>
      </c>
      <c r="BM1645">
        <f t="shared" si="175"/>
        <v>0</v>
      </c>
      <c r="BN1645">
        <f t="shared" si="175"/>
        <v>0</v>
      </c>
      <c r="BO1645">
        <f t="shared" si="175"/>
        <v>0</v>
      </c>
      <c r="BP1645">
        <f t="shared" si="175"/>
        <v>0</v>
      </c>
      <c r="BQ1645">
        <f t="shared" si="171"/>
        <v>0</v>
      </c>
      <c r="BR1645">
        <f t="shared" si="175"/>
        <v>0</v>
      </c>
      <c r="BS1645">
        <f t="shared" si="175"/>
        <v>0</v>
      </c>
      <c r="BT1645" s="256" t="str">
        <f t="shared" si="174"/>
        <v>NC</v>
      </c>
    </row>
    <row r="1646" spans="2:72" x14ac:dyDescent="0.2">
      <c r="B1646" s="93" t="str">
        <f>IFERROR(VLOOKUP(TABLA!$F1646,BLIOTECAS!$C$1:$E$26,2,FALSE),"")</f>
        <v/>
      </c>
      <c r="C1646" s="93" t="str">
        <f>IFERROR(VLOOKUP(TABLA!F1646,BLIOTECAS!$C$1:$E$26,3,FALSE),"")</f>
        <v/>
      </c>
      <c r="BF1646">
        <f t="shared" si="176"/>
        <v>0</v>
      </c>
      <c r="BG1646">
        <f t="shared" si="173"/>
        <v>0</v>
      </c>
      <c r="BH1646">
        <f t="shared" si="173"/>
        <v>0</v>
      </c>
      <c r="BI1646">
        <f t="shared" ref="BG1646:BK1697" si="177">IF(IFERROR(FIND(BI$2,$I1646,1),0)&lt;&gt;0,1,0)</f>
        <v>0</v>
      </c>
      <c r="BJ1646">
        <f t="shared" si="177"/>
        <v>0</v>
      </c>
      <c r="BK1646">
        <f t="shared" si="177"/>
        <v>0</v>
      </c>
      <c r="BL1646">
        <f t="shared" si="172"/>
        <v>0</v>
      </c>
      <c r="BM1646">
        <f t="shared" si="175"/>
        <v>0</v>
      </c>
      <c r="BN1646">
        <f t="shared" si="175"/>
        <v>0</v>
      </c>
      <c r="BO1646">
        <f t="shared" si="175"/>
        <v>0</v>
      </c>
      <c r="BP1646">
        <f t="shared" si="175"/>
        <v>0</v>
      </c>
      <c r="BQ1646">
        <f t="shared" si="171"/>
        <v>0</v>
      </c>
      <c r="BR1646">
        <f t="shared" si="175"/>
        <v>0</v>
      </c>
      <c r="BS1646">
        <f t="shared" si="175"/>
        <v>0</v>
      </c>
      <c r="BT1646" s="256" t="str">
        <f t="shared" si="174"/>
        <v>NC</v>
      </c>
    </row>
    <row r="1647" spans="2:72" x14ac:dyDescent="0.2">
      <c r="B1647" s="93" t="str">
        <f>IFERROR(VLOOKUP(TABLA!$F1647,BLIOTECAS!$C$1:$E$26,2,FALSE),"")</f>
        <v/>
      </c>
      <c r="C1647" s="93" t="str">
        <f>IFERROR(VLOOKUP(TABLA!F1647,BLIOTECAS!$C$1:$E$26,3,FALSE),"")</f>
        <v/>
      </c>
      <c r="BF1647">
        <f t="shared" si="176"/>
        <v>0</v>
      </c>
      <c r="BG1647">
        <f t="shared" si="177"/>
        <v>0</v>
      </c>
      <c r="BH1647">
        <f t="shared" si="177"/>
        <v>0</v>
      </c>
      <c r="BI1647">
        <f t="shared" si="177"/>
        <v>0</v>
      </c>
      <c r="BJ1647">
        <f t="shared" si="177"/>
        <v>0</v>
      </c>
      <c r="BK1647">
        <f t="shared" si="177"/>
        <v>0</v>
      </c>
      <c r="BL1647">
        <f t="shared" si="172"/>
        <v>0</v>
      </c>
      <c r="BM1647">
        <f t="shared" si="175"/>
        <v>0</v>
      </c>
      <c r="BN1647">
        <f t="shared" si="175"/>
        <v>0</v>
      </c>
      <c r="BO1647">
        <f t="shared" si="175"/>
        <v>0</v>
      </c>
      <c r="BP1647">
        <f t="shared" si="175"/>
        <v>0</v>
      </c>
      <c r="BQ1647">
        <f t="shared" si="171"/>
        <v>0</v>
      </c>
      <c r="BR1647">
        <f t="shared" si="175"/>
        <v>0</v>
      </c>
      <c r="BS1647">
        <f t="shared" si="175"/>
        <v>0</v>
      </c>
      <c r="BT1647" s="256" t="str">
        <f t="shared" si="174"/>
        <v>NC</v>
      </c>
    </row>
    <row r="1648" spans="2:72" x14ac:dyDescent="0.2">
      <c r="B1648" s="93" t="str">
        <f>IFERROR(VLOOKUP(TABLA!$F1648,BLIOTECAS!$C$1:$E$26,2,FALSE),"")</f>
        <v/>
      </c>
      <c r="C1648" s="93" t="str">
        <f>IFERROR(VLOOKUP(TABLA!F1648,BLIOTECAS!$C$1:$E$26,3,FALSE),"")</f>
        <v/>
      </c>
      <c r="BF1648">
        <f t="shared" si="176"/>
        <v>0</v>
      </c>
      <c r="BG1648">
        <f t="shared" si="177"/>
        <v>0</v>
      </c>
      <c r="BH1648">
        <f t="shared" si="177"/>
        <v>0</v>
      </c>
      <c r="BI1648">
        <f t="shared" si="177"/>
        <v>0</v>
      </c>
      <c r="BJ1648">
        <f t="shared" si="177"/>
        <v>0</v>
      </c>
      <c r="BK1648">
        <f t="shared" si="177"/>
        <v>0</v>
      </c>
      <c r="BL1648">
        <f t="shared" si="172"/>
        <v>0</v>
      </c>
      <c r="BM1648">
        <f t="shared" si="175"/>
        <v>0</v>
      </c>
      <c r="BN1648">
        <f t="shared" si="175"/>
        <v>0</v>
      </c>
      <c r="BO1648">
        <f t="shared" si="175"/>
        <v>0</v>
      </c>
      <c r="BP1648">
        <f t="shared" si="175"/>
        <v>0</v>
      </c>
      <c r="BQ1648">
        <f t="shared" si="171"/>
        <v>0</v>
      </c>
      <c r="BR1648">
        <f t="shared" si="175"/>
        <v>0</v>
      </c>
      <c r="BS1648">
        <f t="shared" si="175"/>
        <v>0</v>
      </c>
      <c r="BT1648" s="256" t="str">
        <f t="shared" si="174"/>
        <v>NC</v>
      </c>
    </row>
    <row r="1649" spans="2:72" x14ac:dyDescent="0.2">
      <c r="B1649" s="93" t="str">
        <f>IFERROR(VLOOKUP(TABLA!$F1649,BLIOTECAS!$C$1:$E$26,2,FALSE),"")</f>
        <v/>
      </c>
      <c r="C1649" s="93" t="str">
        <f>IFERROR(VLOOKUP(TABLA!F1649,BLIOTECAS!$C$1:$E$26,3,FALSE),"")</f>
        <v/>
      </c>
      <c r="BF1649">
        <f t="shared" si="176"/>
        <v>0</v>
      </c>
      <c r="BG1649">
        <f t="shared" si="177"/>
        <v>0</v>
      </c>
      <c r="BH1649">
        <f t="shared" si="177"/>
        <v>0</v>
      </c>
      <c r="BI1649">
        <f t="shared" si="177"/>
        <v>0</v>
      </c>
      <c r="BJ1649">
        <f t="shared" si="177"/>
        <v>0</v>
      </c>
      <c r="BK1649">
        <f t="shared" si="177"/>
        <v>0</v>
      </c>
      <c r="BL1649">
        <f t="shared" si="172"/>
        <v>0</v>
      </c>
      <c r="BM1649">
        <f t="shared" si="175"/>
        <v>0</v>
      </c>
      <c r="BN1649">
        <f t="shared" si="175"/>
        <v>0</v>
      </c>
      <c r="BO1649">
        <f t="shared" si="175"/>
        <v>0</v>
      </c>
      <c r="BP1649">
        <f t="shared" si="175"/>
        <v>0</v>
      </c>
      <c r="BQ1649">
        <f t="shared" si="171"/>
        <v>0</v>
      </c>
      <c r="BR1649">
        <f t="shared" si="175"/>
        <v>0</v>
      </c>
      <c r="BS1649">
        <f t="shared" si="175"/>
        <v>0</v>
      </c>
      <c r="BT1649" s="256" t="str">
        <f t="shared" si="174"/>
        <v>NC</v>
      </c>
    </row>
    <row r="1650" spans="2:72" x14ac:dyDescent="0.2">
      <c r="B1650" s="93" t="str">
        <f>IFERROR(VLOOKUP(TABLA!$F1650,BLIOTECAS!$C$1:$E$26,2,FALSE),"")</f>
        <v/>
      </c>
      <c r="C1650" s="93" t="str">
        <f>IFERROR(VLOOKUP(TABLA!F1650,BLIOTECAS!$C$1:$E$26,3,FALSE),"")</f>
        <v/>
      </c>
      <c r="BF1650">
        <f t="shared" si="176"/>
        <v>0</v>
      </c>
      <c r="BG1650">
        <f t="shared" si="177"/>
        <v>0</v>
      </c>
      <c r="BH1650">
        <f t="shared" si="177"/>
        <v>0</v>
      </c>
      <c r="BI1650">
        <f t="shared" si="177"/>
        <v>0</v>
      </c>
      <c r="BJ1650">
        <f t="shared" si="177"/>
        <v>0</v>
      </c>
      <c r="BK1650">
        <f t="shared" si="177"/>
        <v>0</v>
      </c>
      <c r="BL1650">
        <f t="shared" si="172"/>
        <v>0</v>
      </c>
      <c r="BM1650">
        <f t="shared" si="175"/>
        <v>0</v>
      </c>
      <c r="BN1650">
        <f t="shared" si="175"/>
        <v>0</v>
      </c>
      <c r="BO1650">
        <f t="shared" si="175"/>
        <v>0</v>
      </c>
      <c r="BP1650">
        <f t="shared" si="175"/>
        <v>0</v>
      </c>
      <c r="BQ1650">
        <f t="shared" si="171"/>
        <v>0</v>
      </c>
      <c r="BR1650">
        <f t="shared" si="175"/>
        <v>0</v>
      </c>
      <c r="BS1650">
        <f t="shared" si="175"/>
        <v>0</v>
      </c>
      <c r="BT1650" s="256" t="str">
        <f t="shared" si="174"/>
        <v>NC</v>
      </c>
    </row>
    <row r="1651" spans="2:72" x14ac:dyDescent="0.2">
      <c r="B1651" s="93" t="str">
        <f>IFERROR(VLOOKUP(TABLA!$F1651,BLIOTECAS!$C$1:$E$26,2,FALSE),"")</f>
        <v/>
      </c>
      <c r="C1651" s="93" t="str">
        <f>IFERROR(VLOOKUP(TABLA!F1651,BLIOTECAS!$C$1:$E$26,3,FALSE),"")</f>
        <v/>
      </c>
      <c r="BF1651">
        <f t="shared" si="176"/>
        <v>0</v>
      </c>
      <c r="BG1651">
        <f t="shared" si="177"/>
        <v>0</v>
      </c>
      <c r="BH1651">
        <f t="shared" si="177"/>
        <v>0</v>
      </c>
      <c r="BI1651">
        <f t="shared" si="177"/>
        <v>0</v>
      </c>
      <c r="BJ1651">
        <f t="shared" si="177"/>
        <v>0</v>
      </c>
      <c r="BK1651">
        <f t="shared" si="177"/>
        <v>0</v>
      </c>
      <c r="BL1651">
        <f t="shared" si="172"/>
        <v>0</v>
      </c>
      <c r="BM1651">
        <f t="shared" si="175"/>
        <v>0</v>
      </c>
      <c r="BN1651">
        <f t="shared" si="175"/>
        <v>0</v>
      </c>
      <c r="BO1651">
        <f t="shared" si="175"/>
        <v>0</v>
      </c>
      <c r="BP1651">
        <f t="shared" si="175"/>
        <v>0</v>
      </c>
      <c r="BQ1651">
        <f t="shared" si="171"/>
        <v>0</v>
      </c>
      <c r="BR1651">
        <f t="shared" si="175"/>
        <v>0</v>
      </c>
      <c r="BS1651">
        <f t="shared" si="175"/>
        <v>0</v>
      </c>
      <c r="BT1651" s="256" t="str">
        <f t="shared" si="174"/>
        <v>NC</v>
      </c>
    </row>
    <row r="1652" spans="2:72" x14ac:dyDescent="0.2">
      <c r="B1652" s="93" t="str">
        <f>IFERROR(VLOOKUP(TABLA!$F1652,BLIOTECAS!$C$1:$E$26,2,FALSE),"")</f>
        <v/>
      </c>
      <c r="C1652" s="93" t="str">
        <f>IFERROR(VLOOKUP(TABLA!F1652,BLIOTECAS!$C$1:$E$26,3,FALSE),"")</f>
        <v/>
      </c>
      <c r="BF1652">
        <f t="shared" si="176"/>
        <v>0</v>
      </c>
      <c r="BG1652">
        <f t="shared" si="177"/>
        <v>0</v>
      </c>
      <c r="BH1652">
        <f t="shared" si="177"/>
        <v>0</v>
      </c>
      <c r="BI1652">
        <f t="shared" si="177"/>
        <v>0</v>
      </c>
      <c r="BJ1652">
        <f t="shared" si="177"/>
        <v>0</v>
      </c>
      <c r="BK1652">
        <f t="shared" si="177"/>
        <v>0</v>
      </c>
      <c r="BL1652">
        <f t="shared" si="172"/>
        <v>0</v>
      </c>
      <c r="BM1652">
        <f t="shared" si="175"/>
        <v>0</v>
      </c>
      <c r="BN1652">
        <f t="shared" si="175"/>
        <v>0</v>
      </c>
      <c r="BO1652">
        <f t="shared" si="175"/>
        <v>0</v>
      </c>
      <c r="BP1652">
        <f t="shared" si="175"/>
        <v>0</v>
      </c>
      <c r="BQ1652">
        <f t="shared" ref="BQ1652:BQ1715" si="178">IF(IFERROR(FIND(BQ$2,$AO1652,1),0)&lt;&gt;0,1,0)</f>
        <v>0</v>
      </c>
      <c r="BR1652">
        <f t="shared" si="175"/>
        <v>0</v>
      </c>
      <c r="BS1652">
        <f t="shared" si="175"/>
        <v>0</v>
      </c>
      <c r="BT1652" s="256" t="str">
        <f t="shared" si="174"/>
        <v>NC</v>
      </c>
    </row>
    <row r="1653" spans="2:72" x14ac:dyDescent="0.2">
      <c r="B1653" s="93" t="str">
        <f>IFERROR(VLOOKUP(TABLA!$F1653,BLIOTECAS!$C$1:$E$26,2,FALSE),"")</f>
        <v/>
      </c>
      <c r="C1653" s="93" t="str">
        <f>IFERROR(VLOOKUP(TABLA!F1653,BLIOTECAS!$C$1:$E$26,3,FALSE),"")</f>
        <v/>
      </c>
      <c r="BF1653">
        <f t="shared" si="176"/>
        <v>0</v>
      </c>
      <c r="BG1653">
        <f t="shared" si="177"/>
        <v>0</v>
      </c>
      <c r="BH1653">
        <f t="shared" si="177"/>
        <v>0</v>
      </c>
      <c r="BI1653">
        <f t="shared" si="177"/>
        <v>0</v>
      </c>
      <c r="BJ1653">
        <f t="shared" si="177"/>
        <v>0</v>
      </c>
      <c r="BK1653">
        <f t="shared" si="177"/>
        <v>0</v>
      </c>
      <c r="BL1653">
        <f t="shared" si="172"/>
        <v>0</v>
      </c>
      <c r="BM1653">
        <f t="shared" si="175"/>
        <v>0</v>
      </c>
      <c r="BN1653">
        <f t="shared" si="175"/>
        <v>0</v>
      </c>
      <c r="BO1653">
        <f t="shared" si="175"/>
        <v>0</v>
      </c>
      <c r="BP1653">
        <f t="shared" si="175"/>
        <v>0</v>
      </c>
      <c r="BQ1653">
        <f t="shared" si="178"/>
        <v>0</v>
      </c>
      <c r="BR1653">
        <f t="shared" si="175"/>
        <v>0</v>
      </c>
      <c r="BS1653">
        <f t="shared" si="175"/>
        <v>0</v>
      </c>
      <c r="BT1653" s="256" t="str">
        <f t="shared" si="174"/>
        <v>NC</v>
      </c>
    </row>
    <row r="1654" spans="2:72" x14ac:dyDescent="0.2">
      <c r="B1654" s="93" t="str">
        <f>IFERROR(VLOOKUP(TABLA!$F1654,BLIOTECAS!$C$1:$E$26,2,FALSE),"")</f>
        <v/>
      </c>
      <c r="C1654" s="93" t="str">
        <f>IFERROR(VLOOKUP(TABLA!F1654,BLIOTECAS!$C$1:$E$26,3,FALSE),"")</f>
        <v/>
      </c>
      <c r="BF1654">
        <f t="shared" si="176"/>
        <v>0</v>
      </c>
      <c r="BG1654">
        <f t="shared" si="177"/>
        <v>0</v>
      </c>
      <c r="BH1654">
        <f t="shared" si="177"/>
        <v>0</v>
      </c>
      <c r="BI1654">
        <f t="shared" si="177"/>
        <v>0</v>
      </c>
      <c r="BJ1654">
        <f t="shared" si="177"/>
        <v>0</v>
      </c>
      <c r="BK1654">
        <f t="shared" si="177"/>
        <v>0</v>
      </c>
      <c r="BL1654">
        <f t="shared" si="172"/>
        <v>0</v>
      </c>
      <c r="BM1654">
        <f t="shared" si="175"/>
        <v>0</v>
      </c>
      <c r="BN1654">
        <f t="shared" si="175"/>
        <v>0</v>
      </c>
      <c r="BO1654">
        <f t="shared" si="175"/>
        <v>0</v>
      </c>
      <c r="BP1654">
        <f t="shared" si="175"/>
        <v>0</v>
      </c>
      <c r="BQ1654">
        <f t="shared" si="178"/>
        <v>0</v>
      </c>
      <c r="BR1654">
        <f t="shared" si="175"/>
        <v>0</v>
      </c>
      <c r="BS1654">
        <f t="shared" si="175"/>
        <v>0</v>
      </c>
      <c r="BT1654" s="256" t="str">
        <f t="shared" si="174"/>
        <v>NC</v>
      </c>
    </row>
    <row r="1655" spans="2:72" x14ac:dyDescent="0.2">
      <c r="B1655" s="93" t="str">
        <f>IFERROR(VLOOKUP(TABLA!$F1655,BLIOTECAS!$C$1:$E$26,2,FALSE),"")</f>
        <v/>
      </c>
      <c r="C1655" s="93" t="str">
        <f>IFERROR(VLOOKUP(TABLA!F1655,BLIOTECAS!$C$1:$E$26,3,FALSE),"")</f>
        <v/>
      </c>
      <c r="BF1655">
        <f t="shared" si="176"/>
        <v>0</v>
      </c>
      <c r="BG1655">
        <f t="shared" si="177"/>
        <v>0</v>
      </c>
      <c r="BH1655">
        <f t="shared" si="177"/>
        <v>0</v>
      </c>
      <c r="BI1655">
        <f t="shared" si="177"/>
        <v>0</v>
      </c>
      <c r="BJ1655">
        <f t="shared" si="177"/>
        <v>0</v>
      </c>
      <c r="BK1655">
        <f t="shared" si="177"/>
        <v>0</v>
      </c>
      <c r="BL1655">
        <f t="shared" ref="BL1655:BL1718" si="179">IF(IFERROR(FIND(BL$2,$AO1655,1),0)&lt;&gt;0,1,0)</f>
        <v>0</v>
      </c>
      <c r="BM1655">
        <f t="shared" si="175"/>
        <v>0</v>
      </c>
      <c r="BN1655">
        <f t="shared" si="175"/>
        <v>0</v>
      </c>
      <c r="BO1655">
        <f t="shared" si="175"/>
        <v>0</v>
      </c>
      <c r="BP1655">
        <f t="shared" si="175"/>
        <v>0</v>
      </c>
      <c r="BQ1655">
        <f t="shared" si="178"/>
        <v>0</v>
      </c>
      <c r="BR1655">
        <f t="shared" si="175"/>
        <v>0</v>
      </c>
      <c r="BS1655">
        <f t="shared" si="175"/>
        <v>0</v>
      </c>
      <c r="BT1655" s="256" t="str">
        <f t="shared" si="174"/>
        <v>NC</v>
      </c>
    </row>
    <row r="1656" spans="2:72" x14ac:dyDescent="0.2">
      <c r="B1656" s="93" t="str">
        <f>IFERROR(VLOOKUP(TABLA!$F1656,BLIOTECAS!$C$1:$E$26,2,FALSE),"")</f>
        <v/>
      </c>
      <c r="C1656" s="93" t="str">
        <f>IFERROR(VLOOKUP(TABLA!F1656,BLIOTECAS!$C$1:$E$26,3,FALSE),"")</f>
        <v/>
      </c>
      <c r="BF1656">
        <f t="shared" si="176"/>
        <v>0</v>
      </c>
      <c r="BG1656">
        <f t="shared" si="177"/>
        <v>0</v>
      </c>
      <c r="BH1656">
        <f t="shared" si="177"/>
        <v>0</v>
      </c>
      <c r="BI1656">
        <f t="shared" si="177"/>
        <v>0</v>
      </c>
      <c r="BJ1656">
        <f t="shared" si="177"/>
        <v>0</v>
      </c>
      <c r="BK1656">
        <f t="shared" si="177"/>
        <v>0</v>
      </c>
      <c r="BL1656">
        <f t="shared" si="179"/>
        <v>0</v>
      </c>
      <c r="BM1656">
        <f t="shared" si="175"/>
        <v>0</v>
      </c>
      <c r="BN1656">
        <f t="shared" si="175"/>
        <v>0</v>
      </c>
      <c r="BO1656">
        <f t="shared" si="175"/>
        <v>0</v>
      </c>
      <c r="BP1656">
        <f t="shared" si="175"/>
        <v>0</v>
      </c>
      <c r="BQ1656">
        <f t="shared" si="178"/>
        <v>0</v>
      </c>
      <c r="BR1656">
        <f t="shared" si="175"/>
        <v>0</v>
      </c>
      <c r="BS1656">
        <f t="shared" si="175"/>
        <v>0</v>
      </c>
      <c r="BT1656" s="256" t="str">
        <f t="shared" si="174"/>
        <v>NC</v>
      </c>
    </row>
    <row r="1657" spans="2:72" x14ac:dyDescent="0.2">
      <c r="B1657" s="93" t="str">
        <f>IFERROR(VLOOKUP(TABLA!$F1657,BLIOTECAS!$C$1:$E$26,2,FALSE),"")</f>
        <v/>
      </c>
      <c r="C1657" s="93" t="str">
        <f>IFERROR(VLOOKUP(TABLA!F1657,BLIOTECAS!$C$1:$E$26,3,FALSE),"")</f>
        <v/>
      </c>
      <c r="BF1657">
        <f t="shared" si="176"/>
        <v>0</v>
      </c>
      <c r="BG1657">
        <f t="shared" si="177"/>
        <v>0</v>
      </c>
      <c r="BH1657">
        <f t="shared" si="177"/>
        <v>0</v>
      </c>
      <c r="BI1657">
        <f t="shared" si="177"/>
        <v>0</v>
      </c>
      <c r="BJ1657">
        <f t="shared" si="177"/>
        <v>0</v>
      </c>
      <c r="BK1657">
        <f t="shared" si="177"/>
        <v>0</v>
      </c>
      <c r="BL1657">
        <f t="shared" si="179"/>
        <v>0</v>
      </c>
      <c r="BM1657">
        <f t="shared" si="175"/>
        <v>0</v>
      </c>
      <c r="BN1657">
        <f t="shared" si="175"/>
        <v>0</v>
      </c>
      <c r="BO1657">
        <f t="shared" si="175"/>
        <v>0</v>
      </c>
      <c r="BP1657">
        <f t="shared" si="175"/>
        <v>0</v>
      </c>
      <c r="BQ1657">
        <f t="shared" si="178"/>
        <v>0</v>
      </c>
      <c r="BR1657">
        <f t="shared" si="175"/>
        <v>0</v>
      </c>
      <c r="BS1657">
        <f t="shared" si="175"/>
        <v>0</v>
      </c>
      <c r="BT1657" s="256" t="str">
        <f t="shared" si="174"/>
        <v>NC</v>
      </c>
    </row>
    <row r="1658" spans="2:72" x14ac:dyDescent="0.2">
      <c r="B1658" s="93" t="str">
        <f>IFERROR(VLOOKUP(TABLA!$F1658,BLIOTECAS!$C$1:$E$26,2,FALSE),"")</f>
        <v/>
      </c>
      <c r="C1658" s="93" t="str">
        <f>IFERROR(VLOOKUP(TABLA!F1658,BLIOTECAS!$C$1:$E$26,3,FALSE),"")</f>
        <v/>
      </c>
      <c r="BF1658">
        <f t="shared" si="176"/>
        <v>0</v>
      </c>
      <c r="BG1658">
        <f t="shared" si="177"/>
        <v>0</v>
      </c>
      <c r="BH1658">
        <f t="shared" si="177"/>
        <v>0</v>
      </c>
      <c r="BI1658">
        <f t="shared" si="177"/>
        <v>0</v>
      </c>
      <c r="BJ1658">
        <f t="shared" si="177"/>
        <v>0</v>
      </c>
      <c r="BK1658">
        <f t="shared" si="177"/>
        <v>0</v>
      </c>
      <c r="BL1658">
        <f t="shared" si="179"/>
        <v>0</v>
      </c>
      <c r="BM1658">
        <f t="shared" si="175"/>
        <v>0</v>
      </c>
      <c r="BN1658">
        <f t="shared" si="175"/>
        <v>0</v>
      </c>
      <c r="BO1658">
        <f t="shared" si="175"/>
        <v>0</v>
      </c>
      <c r="BP1658">
        <f t="shared" si="175"/>
        <v>0</v>
      </c>
      <c r="BQ1658">
        <f t="shared" si="178"/>
        <v>0</v>
      </c>
      <c r="BR1658">
        <f t="shared" si="175"/>
        <v>0</v>
      </c>
      <c r="BS1658">
        <f t="shared" si="175"/>
        <v>0</v>
      </c>
      <c r="BT1658" s="256" t="str">
        <f t="shared" si="174"/>
        <v>NC</v>
      </c>
    </row>
    <row r="1659" spans="2:72" x14ac:dyDescent="0.2">
      <c r="B1659" s="93" t="str">
        <f>IFERROR(VLOOKUP(TABLA!$F1659,BLIOTECAS!$C$1:$E$26,2,FALSE),"")</f>
        <v/>
      </c>
      <c r="C1659" s="93" t="str">
        <f>IFERROR(VLOOKUP(TABLA!F1659,BLIOTECAS!$C$1:$E$26,3,FALSE),"")</f>
        <v/>
      </c>
      <c r="BF1659">
        <f t="shared" si="176"/>
        <v>0</v>
      </c>
      <c r="BG1659">
        <f t="shared" si="177"/>
        <v>0</v>
      </c>
      <c r="BH1659">
        <f t="shared" si="177"/>
        <v>0</v>
      </c>
      <c r="BI1659">
        <f t="shared" si="177"/>
        <v>0</v>
      </c>
      <c r="BJ1659">
        <f t="shared" si="177"/>
        <v>0</v>
      </c>
      <c r="BK1659">
        <f t="shared" si="177"/>
        <v>0</v>
      </c>
      <c r="BL1659">
        <f t="shared" si="179"/>
        <v>0</v>
      </c>
      <c r="BM1659">
        <f t="shared" si="175"/>
        <v>0</v>
      </c>
      <c r="BN1659">
        <f t="shared" si="175"/>
        <v>0</v>
      </c>
      <c r="BO1659">
        <f t="shared" si="175"/>
        <v>0</v>
      </c>
      <c r="BP1659">
        <f t="shared" si="175"/>
        <v>0</v>
      </c>
      <c r="BQ1659">
        <f t="shared" si="178"/>
        <v>0</v>
      </c>
      <c r="BR1659">
        <f t="shared" si="175"/>
        <v>0</v>
      </c>
      <c r="BS1659">
        <f t="shared" si="175"/>
        <v>0</v>
      </c>
      <c r="BT1659" s="256" t="str">
        <f t="shared" si="174"/>
        <v>NC</v>
      </c>
    </row>
    <row r="1660" spans="2:72" x14ac:dyDescent="0.2">
      <c r="B1660" s="93" t="str">
        <f>IFERROR(VLOOKUP(TABLA!$F1660,BLIOTECAS!$C$1:$E$26,2,FALSE),"")</f>
        <v/>
      </c>
      <c r="C1660" s="93" t="str">
        <f>IFERROR(VLOOKUP(TABLA!F1660,BLIOTECAS!$C$1:$E$26,3,FALSE),"")</f>
        <v/>
      </c>
      <c r="BF1660">
        <f t="shared" si="176"/>
        <v>0</v>
      </c>
      <c r="BG1660">
        <f t="shared" si="177"/>
        <v>0</v>
      </c>
      <c r="BH1660">
        <f t="shared" si="177"/>
        <v>0</v>
      </c>
      <c r="BI1660">
        <f t="shared" si="177"/>
        <v>0</v>
      </c>
      <c r="BJ1660">
        <f t="shared" si="177"/>
        <v>0</v>
      </c>
      <c r="BK1660">
        <f t="shared" si="177"/>
        <v>0</v>
      </c>
      <c r="BL1660">
        <f t="shared" si="179"/>
        <v>0</v>
      </c>
      <c r="BM1660">
        <f t="shared" si="175"/>
        <v>0</v>
      </c>
      <c r="BN1660">
        <f t="shared" si="175"/>
        <v>0</v>
      </c>
      <c r="BO1660">
        <f t="shared" si="175"/>
        <v>0</v>
      </c>
      <c r="BP1660">
        <f t="shared" si="175"/>
        <v>0</v>
      </c>
      <c r="BQ1660">
        <f t="shared" si="178"/>
        <v>0</v>
      </c>
      <c r="BR1660">
        <f t="shared" si="175"/>
        <v>0</v>
      </c>
      <c r="BS1660">
        <f t="shared" si="175"/>
        <v>0</v>
      </c>
      <c r="BT1660" s="256" t="str">
        <f t="shared" si="174"/>
        <v>NC</v>
      </c>
    </row>
    <row r="1661" spans="2:72" x14ac:dyDescent="0.2">
      <c r="B1661" s="93" t="str">
        <f>IFERROR(VLOOKUP(TABLA!$F1661,BLIOTECAS!$C$1:$E$26,2,FALSE),"")</f>
        <v/>
      </c>
      <c r="C1661" s="93" t="str">
        <f>IFERROR(VLOOKUP(TABLA!F1661,BLIOTECAS!$C$1:$E$26,3,FALSE),"")</f>
        <v/>
      </c>
      <c r="BF1661">
        <f t="shared" si="176"/>
        <v>0</v>
      </c>
      <c r="BG1661">
        <f t="shared" si="177"/>
        <v>0</v>
      </c>
      <c r="BH1661">
        <f t="shared" si="177"/>
        <v>0</v>
      </c>
      <c r="BI1661">
        <f t="shared" si="177"/>
        <v>0</v>
      </c>
      <c r="BJ1661">
        <f t="shared" si="177"/>
        <v>0</v>
      </c>
      <c r="BK1661">
        <f t="shared" si="177"/>
        <v>0</v>
      </c>
      <c r="BL1661">
        <f t="shared" si="179"/>
        <v>0</v>
      </c>
      <c r="BM1661">
        <f t="shared" si="175"/>
        <v>0</v>
      </c>
      <c r="BN1661">
        <f t="shared" si="175"/>
        <v>0</v>
      </c>
      <c r="BO1661">
        <f t="shared" si="175"/>
        <v>0</v>
      </c>
      <c r="BP1661">
        <f t="shared" si="175"/>
        <v>0</v>
      </c>
      <c r="BQ1661">
        <f t="shared" si="178"/>
        <v>0</v>
      </c>
      <c r="BR1661">
        <f t="shared" si="175"/>
        <v>0</v>
      </c>
      <c r="BS1661">
        <f t="shared" si="175"/>
        <v>0</v>
      </c>
      <c r="BT1661" s="256" t="str">
        <f t="shared" si="174"/>
        <v>NC</v>
      </c>
    </row>
    <row r="1662" spans="2:72" x14ac:dyDescent="0.2">
      <c r="B1662" s="93" t="str">
        <f>IFERROR(VLOOKUP(TABLA!$F1662,BLIOTECAS!$C$1:$E$26,2,FALSE),"")</f>
        <v/>
      </c>
      <c r="C1662" s="93" t="str">
        <f>IFERROR(VLOOKUP(TABLA!F1662,BLIOTECAS!$C$1:$E$26,3,FALSE),"")</f>
        <v/>
      </c>
      <c r="BF1662">
        <f t="shared" si="176"/>
        <v>0</v>
      </c>
      <c r="BG1662">
        <f t="shared" si="177"/>
        <v>0</v>
      </c>
      <c r="BH1662">
        <f t="shared" si="177"/>
        <v>0</v>
      </c>
      <c r="BI1662">
        <f t="shared" si="177"/>
        <v>0</v>
      </c>
      <c r="BJ1662">
        <f t="shared" si="177"/>
        <v>0</v>
      </c>
      <c r="BK1662">
        <f t="shared" si="177"/>
        <v>0</v>
      </c>
      <c r="BL1662">
        <f t="shared" si="179"/>
        <v>0</v>
      </c>
      <c r="BM1662">
        <f t="shared" si="175"/>
        <v>0</v>
      </c>
      <c r="BN1662">
        <f t="shared" si="175"/>
        <v>0</v>
      </c>
      <c r="BO1662">
        <f t="shared" si="175"/>
        <v>0</v>
      </c>
      <c r="BP1662">
        <f t="shared" si="175"/>
        <v>0</v>
      </c>
      <c r="BQ1662">
        <f t="shared" si="178"/>
        <v>0</v>
      </c>
      <c r="BR1662">
        <f t="shared" si="175"/>
        <v>0</v>
      </c>
      <c r="BS1662">
        <f t="shared" si="175"/>
        <v>0</v>
      </c>
      <c r="BT1662" s="256" t="str">
        <f t="shared" si="174"/>
        <v>NC</v>
      </c>
    </row>
    <row r="1663" spans="2:72" x14ac:dyDescent="0.2">
      <c r="B1663" s="93" t="str">
        <f>IFERROR(VLOOKUP(TABLA!$F1663,BLIOTECAS!$C$1:$E$26,2,FALSE),"")</f>
        <v/>
      </c>
      <c r="C1663" s="93" t="str">
        <f>IFERROR(VLOOKUP(TABLA!F1663,BLIOTECAS!$C$1:$E$26,3,FALSE),"")</f>
        <v/>
      </c>
      <c r="BF1663">
        <f t="shared" si="176"/>
        <v>0</v>
      </c>
      <c r="BG1663">
        <f t="shared" si="177"/>
        <v>0</v>
      </c>
      <c r="BH1663">
        <f t="shared" si="177"/>
        <v>0</v>
      </c>
      <c r="BI1663">
        <f t="shared" si="177"/>
        <v>0</v>
      </c>
      <c r="BJ1663">
        <f t="shared" si="177"/>
        <v>0</v>
      </c>
      <c r="BK1663">
        <f t="shared" si="177"/>
        <v>0</v>
      </c>
      <c r="BL1663">
        <f t="shared" si="179"/>
        <v>0</v>
      </c>
      <c r="BM1663">
        <f t="shared" si="175"/>
        <v>0</v>
      </c>
      <c r="BN1663">
        <f t="shared" si="175"/>
        <v>0</v>
      </c>
      <c r="BO1663">
        <f t="shared" si="175"/>
        <v>0</v>
      </c>
      <c r="BP1663">
        <f t="shared" si="175"/>
        <v>0</v>
      </c>
      <c r="BQ1663">
        <f t="shared" si="178"/>
        <v>0</v>
      </c>
      <c r="BR1663">
        <f t="shared" si="175"/>
        <v>0</v>
      </c>
      <c r="BS1663">
        <f t="shared" si="175"/>
        <v>0</v>
      </c>
      <c r="BT1663" s="256" t="str">
        <f t="shared" si="174"/>
        <v>NC</v>
      </c>
    </row>
    <row r="1664" spans="2:72" x14ac:dyDescent="0.2">
      <c r="B1664" s="93" t="str">
        <f>IFERROR(VLOOKUP(TABLA!$F1664,BLIOTECAS!$C$1:$E$26,2,FALSE),"")</f>
        <v/>
      </c>
      <c r="C1664" s="93" t="str">
        <f>IFERROR(VLOOKUP(TABLA!F1664,BLIOTECAS!$C$1:$E$26,3,FALSE),"")</f>
        <v/>
      </c>
      <c r="BF1664">
        <f t="shared" si="176"/>
        <v>0</v>
      </c>
      <c r="BG1664">
        <f t="shared" si="177"/>
        <v>0</v>
      </c>
      <c r="BH1664">
        <f t="shared" si="177"/>
        <v>0</v>
      </c>
      <c r="BI1664">
        <f t="shared" si="177"/>
        <v>0</v>
      </c>
      <c r="BJ1664">
        <f t="shared" si="177"/>
        <v>0</v>
      </c>
      <c r="BK1664">
        <f t="shared" si="177"/>
        <v>0</v>
      </c>
      <c r="BL1664">
        <f t="shared" si="179"/>
        <v>0</v>
      </c>
      <c r="BM1664">
        <f t="shared" si="175"/>
        <v>0</v>
      </c>
      <c r="BN1664">
        <f t="shared" si="175"/>
        <v>0</v>
      </c>
      <c r="BO1664">
        <f t="shared" si="175"/>
        <v>0</v>
      </c>
      <c r="BP1664">
        <f t="shared" si="175"/>
        <v>0</v>
      </c>
      <c r="BQ1664">
        <f t="shared" si="178"/>
        <v>0</v>
      </c>
      <c r="BR1664">
        <f t="shared" si="175"/>
        <v>0</v>
      </c>
      <c r="BS1664">
        <f t="shared" si="175"/>
        <v>0</v>
      </c>
      <c r="BT1664" s="256" t="str">
        <f t="shared" si="174"/>
        <v>NC</v>
      </c>
    </row>
    <row r="1665" spans="2:72" x14ac:dyDescent="0.2">
      <c r="B1665" s="93" t="str">
        <f>IFERROR(VLOOKUP(TABLA!$F1665,BLIOTECAS!$C$1:$E$26,2,FALSE),"")</f>
        <v/>
      </c>
      <c r="C1665" s="93" t="str">
        <f>IFERROR(VLOOKUP(TABLA!F1665,BLIOTECAS!$C$1:$E$26,3,FALSE),"")</f>
        <v/>
      </c>
      <c r="BF1665">
        <f t="shared" si="176"/>
        <v>0</v>
      </c>
      <c r="BG1665">
        <f t="shared" si="177"/>
        <v>0</v>
      </c>
      <c r="BH1665">
        <f t="shared" si="177"/>
        <v>0</v>
      </c>
      <c r="BI1665">
        <f t="shared" si="177"/>
        <v>0</v>
      </c>
      <c r="BJ1665">
        <f t="shared" si="177"/>
        <v>0</v>
      </c>
      <c r="BK1665">
        <f t="shared" si="177"/>
        <v>0</v>
      </c>
      <c r="BL1665">
        <f t="shared" si="179"/>
        <v>0</v>
      </c>
      <c r="BM1665">
        <f t="shared" si="175"/>
        <v>0</v>
      </c>
      <c r="BN1665">
        <f t="shared" si="175"/>
        <v>0</v>
      </c>
      <c r="BO1665">
        <f t="shared" si="175"/>
        <v>0</v>
      </c>
      <c r="BP1665">
        <f t="shared" si="175"/>
        <v>0</v>
      </c>
      <c r="BQ1665">
        <f t="shared" si="178"/>
        <v>0</v>
      </c>
      <c r="BR1665">
        <f t="shared" si="175"/>
        <v>0</v>
      </c>
      <c r="BS1665">
        <f t="shared" si="175"/>
        <v>0</v>
      </c>
      <c r="BT1665" s="256" t="str">
        <f t="shared" si="174"/>
        <v>NC</v>
      </c>
    </row>
    <row r="1666" spans="2:72" x14ac:dyDescent="0.2">
      <c r="B1666" s="93" t="str">
        <f>IFERROR(VLOOKUP(TABLA!$F1666,BLIOTECAS!$C$1:$E$26,2,FALSE),"")</f>
        <v/>
      </c>
      <c r="C1666" s="93" t="str">
        <f>IFERROR(VLOOKUP(TABLA!F1666,BLIOTECAS!$C$1:$E$26,3,FALSE),"")</f>
        <v/>
      </c>
      <c r="BF1666">
        <f t="shared" si="176"/>
        <v>0</v>
      </c>
      <c r="BG1666">
        <f t="shared" si="177"/>
        <v>0</v>
      </c>
      <c r="BH1666">
        <f t="shared" si="177"/>
        <v>0</v>
      </c>
      <c r="BI1666">
        <f t="shared" si="177"/>
        <v>0</v>
      </c>
      <c r="BJ1666">
        <f t="shared" si="177"/>
        <v>0</v>
      </c>
      <c r="BK1666">
        <f t="shared" si="177"/>
        <v>0</v>
      </c>
      <c r="BL1666">
        <f t="shared" si="179"/>
        <v>0</v>
      </c>
      <c r="BM1666">
        <f t="shared" si="175"/>
        <v>0</v>
      </c>
      <c r="BN1666">
        <f t="shared" si="175"/>
        <v>0</v>
      </c>
      <c r="BO1666">
        <f t="shared" si="175"/>
        <v>0</v>
      </c>
      <c r="BP1666">
        <f t="shared" si="175"/>
        <v>0</v>
      </c>
      <c r="BQ1666">
        <f t="shared" si="178"/>
        <v>0</v>
      </c>
      <c r="BR1666">
        <f t="shared" si="175"/>
        <v>0</v>
      </c>
      <c r="BS1666">
        <f t="shared" si="175"/>
        <v>0</v>
      </c>
      <c r="BT1666" s="256" t="str">
        <f t="shared" si="174"/>
        <v>NC</v>
      </c>
    </row>
    <row r="1667" spans="2:72" x14ac:dyDescent="0.2">
      <c r="B1667" s="93" t="str">
        <f>IFERROR(VLOOKUP(TABLA!$F1667,BLIOTECAS!$C$1:$E$26,2,FALSE),"")</f>
        <v/>
      </c>
      <c r="C1667" s="93" t="str">
        <f>IFERROR(VLOOKUP(TABLA!F1667,BLIOTECAS!$C$1:$E$26,3,FALSE),"")</f>
        <v/>
      </c>
      <c r="BF1667">
        <f t="shared" si="176"/>
        <v>0</v>
      </c>
      <c r="BG1667">
        <f t="shared" si="177"/>
        <v>0</v>
      </c>
      <c r="BH1667">
        <f t="shared" si="177"/>
        <v>0</v>
      </c>
      <c r="BI1667">
        <f t="shared" si="177"/>
        <v>0</v>
      </c>
      <c r="BJ1667">
        <f t="shared" si="177"/>
        <v>0</v>
      </c>
      <c r="BK1667">
        <f t="shared" si="177"/>
        <v>0</v>
      </c>
      <c r="BL1667">
        <f t="shared" si="179"/>
        <v>0</v>
      </c>
      <c r="BM1667">
        <f t="shared" si="175"/>
        <v>0</v>
      </c>
      <c r="BN1667">
        <f t="shared" si="175"/>
        <v>0</v>
      </c>
      <c r="BO1667">
        <f t="shared" si="175"/>
        <v>0</v>
      </c>
      <c r="BP1667">
        <f t="shared" si="175"/>
        <v>0</v>
      </c>
      <c r="BQ1667">
        <f t="shared" si="178"/>
        <v>0</v>
      </c>
      <c r="BR1667">
        <f t="shared" si="175"/>
        <v>0</v>
      </c>
      <c r="BS1667">
        <f t="shared" si="175"/>
        <v>0</v>
      </c>
      <c r="BT1667" s="256" t="str">
        <f t="shared" si="174"/>
        <v>NC</v>
      </c>
    </row>
    <row r="1668" spans="2:72" x14ac:dyDescent="0.2">
      <c r="B1668" s="93" t="str">
        <f>IFERROR(VLOOKUP(TABLA!$F1668,BLIOTECAS!$C$1:$E$26,2,FALSE),"")</f>
        <v/>
      </c>
      <c r="C1668" s="93" t="str">
        <f>IFERROR(VLOOKUP(TABLA!F1668,BLIOTECAS!$C$1:$E$26,3,FALSE),"")</f>
        <v/>
      </c>
      <c r="BF1668">
        <f t="shared" si="176"/>
        <v>0</v>
      </c>
      <c r="BG1668">
        <f t="shared" si="177"/>
        <v>0</v>
      </c>
      <c r="BH1668">
        <f t="shared" si="177"/>
        <v>0</v>
      </c>
      <c r="BI1668">
        <f t="shared" si="177"/>
        <v>0</v>
      </c>
      <c r="BJ1668">
        <f t="shared" si="177"/>
        <v>0</v>
      </c>
      <c r="BK1668">
        <f t="shared" si="177"/>
        <v>0</v>
      </c>
      <c r="BL1668">
        <f t="shared" si="179"/>
        <v>0</v>
      </c>
      <c r="BM1668">
        <f t="shared" si="175"/>
        <v>0</v>
      </c>
      <c r="BN1668">
        <f t="shared" si="175"/>
        <v>0</v>
      </c>
      <c r="BO1668">
        <f t="shared" si="175"/>
        <v>0</v>
      </c>
      <c r="BP1668">
        <f t="shared" si="175"/>
        <v>0</v>
      </c>
      <c r="BQ1668">
        <f t="shared" si="178"/>
        <v>0</v>
      </c>
      <c r="BR1668">
        <f t="shared" si="175"/>
        <v>0</v>
      </c>
      <c r="BS1668">
        <f t="shared" si="175"/>
        <v>0</v>
      </c>
      <c r="BT1668" s="256" t="str">
        <f t="shared" si="174"/>
        <v>NC</v>
      </c>
    </row>
    <row r="1669" spans="2:72" x14ac:dyDescent="0.2">
      <c r="B1669" s="93" t="str">
        <f>IFERROR(VLOOKUP(TABLA!$F1669,BLIOTECAS!$C$1:$E$26,2,FALSE),"")</f>
        <v/>
      </c>
      <c r="C1669" s="93" t="str">
        <f>IFERROR(VLOOKUP(TABLA!F1669,BLIOTECAS!$C$1:$E$26,3,FALSE),"")</f>
        <v/>
      </c>
      <c r="BF1669">
        <f t="shared" si="176"/>
        <v>0</v>
      </c>
      <c r="BG1669">
        <f t="shared" si="177"/>
        <v>0</v>
      </c>
      <c r="BH1669">
        <f t="shared" si="177"/>
        <v>0</v>
      </c>
      <c r="BI1669">
        <f t="shared" si="177"/>
        <v>0</v>
      </c>
      <c r="BJ1669">
        <f t="shared" si="177"/>
        <v>0</v>
      </c>
      <c r="BK1669">
        <f t="shared" si="177"/>
        <v>0</v>
      </c>
      <c r="BL1669">
        <f t="shared" si="179"/>
        <v>0</v>
      </c>
      <c r="BM1669">
        <f t="shared" si="175"/>
        <v>0</v>
      </c>
      <c r="BN1669">
        <f t="shared" ref="BM1669:BS1711" si="180">IF(IFERROR(FIND(BN$2,$AO1669,1),0)&lt;&gt;0,1,0)</f>
        <v>0</v>
      </c>
      <c r="BO1669">
        <f t="shared" si="180"/>
        <v>0</v>
      </c>
      <c r="BP1669">
        <f t="shared" si="180"/>
        <v>0</v>
      </c>
      <c r="BQ1669">
        <f t="shared" si="178"/>
        <v>0</v>
      </c>
      <c r="BR1669">
        <f t="shared" si="180"/>
        <v>0</v>
      </c>
      <c r="BS1669">
        <f t="shared" si="180"/>
        <v>0</v>
      </c>
      <c r="BT1669" s="256" t="str">
        <f t="shared" ref="BT1669:BT1732" si="181">IFERROR(VALUE(LEFT(BC1669,1)),"NC")</f>
        <v>NC</v>
      </c>
    </row>
    <row r="1670" spans="2:72" x14ac:dyDescent="0.2">
      <c r="B1670" s="93" t="str">
        <f>IFERROR(VLOOKUP(TABLA!$F1670,BLIOTECAS!$C$1:$E$26,2,FALSE),"")</f>
        <v/>
      </c>
      <c r="C1670" s="93" t="str">
        <f>IFERROR(VLOOKUP(TABLA!F1670,BLIOTECAS!$C$1:$E$26,3,FALSE),"")</f>
        <v/>
      </c>
      <c r="BF1670">
        <f t="shared" si="176"/>
        <v>0</v>
      </c>
      <c r="BG1670">
        <f t="shared" si="177"/>
        <v>0</v>
      </c>
      <c r="BH1670">
        <f t="shared" si="177"/>
        <v>0</v>
      </c>
      <c r="BI1670">
        <f t="shared" si="177"/>
        <v>0</v>
      </c>
      <c r="BJ1670">
        <f t="shared" si="177"/>
        <v>0</v>
      </c>
      <c r="BK1670">
        <f t="shared" si="177"/>
        <v>0</v>
      </c>
      <c r="BL1670">
        <f t="shared" si="179"/>
        <v>0</v>
      </c>
      <c r="BM1670">
        <f t="shared" si="180"/>
        <v>0</v>
      </c>
      <c r="BN1670">
        <f t="shared" si="180"/>
        <v>0</v>
      </c>
      <c r="BO1670">
        <f t="shared" si="180"/>
        <v>0</v>
      </c>
      <c r="BP1670">
        <f t="shared" si="180"/>
        <v>0</v>
      </c>
      <c r="BQ1670">
        <f t="shared" si="178"/>
        <v>0</v>
      </c>
      <c r="BR1670">
        <f t="shared" si="180"/>
        <v>0</v>
      </c>
      <c r="BS1670">
        <f t="shared" si="180"/>
        <v>0</v>
      </c>
      <c r="BT1670" s="256" t="str">
        <f t="shared" si="181"/>
        <v>NC</v>
      </c>
    </row>
    <row r="1671" spans="2:72" x14ac:dyDescent="0.2">
      <c r="B1671" s="93" t="str">
        <f>IFERROR(VLOOKUP(TABLA!$F1671,BLIOTECAS!$C$1:$E$26,2,FALSE),"")</f>
        <v/>
      </c>
      <c r="C1671" s="93" t="str">
        <f>IFERROR(VLOOKUP(TABLA!F1671,BLIOTECAS!$C$1:$E$26,3,FALSE),"")</f>
        <v/>
      </c>
      <c r="BF1671">
        <f t="shared" si="176"/>
        <v>0</v>
      </c>
      <c r="BG1671">
        <f t="shared" si="177"/>
        <v>0</v>
      </c>
      <c r="BH1671">
        <f t="shared" si="177"/>
        <v>0</v>
      </c>
      <c r="BI1671">
        <f t="shared" si="177"/>
        <v>0</v>
      </c>
      <c r="BJ1671">
        <f t="shared" si="177"/>
        <v>0</v>
      </c>
      <c r="BK1671">
        <f t="shared" si="177"/>
        <v>0</v>
      </c>
      <c r="BL1671">
        <f t="shared" si="179"/>
        <v>0</v>
      </c>
      <c r="BM1671">
        <f t="shared" si="180"/>
        <v>0</v>
      </c>
      <c r="BN1671">
        <f t="shared" si="180"/>
        <v>0</v>
      </c>
      <c r="BO1671">
        <f t="shared" si="180"/>
        <v>0</v>
      </c>
      <c r="BP1671">
        <f t="shared" si="180"/>
        <v>0</v>
      </c>
      <c r="BQ1671">
        <f t="shared" si="178"/>
        <v>0</v>
      </c>
      <c r="BR1671">
        <f t="shared" si="180"/>
        <v>0</v>
      </c>
      <c r="BS1671">
        <f t="shared" si="180"/>
        <v>0</v>
      </c>
      <c r="BT1671" s="256" t="str">
        <f t="shared" si="181"/>
        <v>NC</v>
      </c>
    </row>
    <row r="1672" spans="2:72" x14ac:dyDescent="0.2">
      <c r="B1672" s="93" t="str">
        <f>IFERROR(VLOOKUP(TABLA!$F1672,BLIOTECAS!$C$1:$E$26,2,FALSE),"")</f>
        <v/>
      </c>
      <c r="C1672" s="93" t="str">
        <f>IFERROR(VLOOKUP(TABLA!F1672,BLIOTECAS!$C$1:$E$26,3,FALSE),"")</f>
        <v/>
      </c>
      <c r="BF1672">
        <f t="shared" si="176"/>
        <v>0</v>
      </c>
      <c r="BG1672">
        <f t="shared" si="177"/>
        <v>0</v>
      </c>
      <c r="BH1672">
        <f t="shared" si="177"/>
        <v>0</v>
      </c>
      <c r="BI1672">
        <f t="shared" si="177"/>
        <v>0</v>
      </c>
      <c r="BJ1672">
        <f t="shared" si="177"/>
        <v>0</v>
      </c>
      <c r="BK1672">
        <f t="shared" si="177"/>
        <v>0</v>
      </c>
      <c r="BL1672">
        <f t="shared" si="179"/>
        <v>0</v>
      </c>
      <c r="BM1672">
        <f t="shared" si="180"/>
        <v>0</v>
      </c>
      <c r="BN1672">
        <f t="shared" si="180"/>
        <v>0</v>
      </c>
      <c r="BO1672">
        <f t="shared" si="180"/>
        <v>0</v>
      </c>
      <c r="BP1672">
        <f t="shared" si="180"/>
        <v>0</v>
      </c>
      <c r="BQ1672">
        <f t="shared" si="178"/>
        <v>0</v>
      </c>
      <c r="BR1672">
        <f t="shared" si="180"/>
        <v>0</v>
      </c>
      <c r="BS1672">
        <f t="shared" si="180"/>
        <v>0</v>
      </c>
      <c r="BT1672" s="256" t="str">
        <f t="shared" si="181"/>
        <v>NC</v>
      </c>
    </row>
    <row r="1673" spans="2:72" x14ac:dyDescent="0.2">
      <c r="B1673" s="93" t="str">
        <f>IFERROR(VLOOKUP(TABLA!$F1673,BLIOTECAS!$C$1:$E$26,2,FALSE),"")</f>
        <v/>
      </c>
      <c r="C1673" s="93" t="str">
        <f>IFERROR(VLOOKUP(TABLA!F1673,BLIOTECAS!$C$1:$E$26,3,FALSE),"")</f>
        <v/>
      </c>
      <c r="BF1673">
        <f t="shared" si="176"/>
        <v>0</v>
      </c>
      <c r="BG1673">
        <f t="shared" si="177"/>
        <v>0</v>
      </c>
      <c r="BH1673">
        <f t="shared" si="177"/>
        <v>0</v>
      </c>
      <c r="BI1673">
        <f t="shared" si="177"/>
        <v>0</v>
      </c>
      <c r="BJ1673">
        <f t="shared" si="177"/>
        <v>0</v>
      </c>
      <c r="BK1673">
        <f t="shared" si="177"/>
        <v>0</v>
      </c>
      <c r="BL1673">
        <f t="shared" si="179"/>
        <v>0</v>
      </c>
      <c r="BM1673">
        <f t="shared" si="180"/>
        <v>0</v>
      </c>
      <c r="BN1673">
        <f t="shared" si="180"/>
        <v>0</v>
      </c>
      <c r="BO1673">
        <f t="shared" si="180"/>
        <v>0</v>
      </c>
      <c r="BP1673">
        <f t="shared" si="180"/>
        <v>0</v>
      </c>
      <c r="BQ1673">
        <f t="shared" si="178"/>
        <v>0</v>
      </c>
      <c r="BR1673">
        <f t="shared" si="180"/>
        <v>0</v>
      </c>
      <c r="BS1673">
        <f t="shared" si="180"/>
        <v>0</v>
      </c>
      <c r="BT1673" s="256" t="str">
        <f t="shared" si="181"/>
        <v>NC</v>
      </c>
    </row>
    <row r="1674" spans="2:72" x14ac:dyDescent="0.2">
      <c r="B1674" s="93" t="str">
        <f>IFERROR(VLOOKUP(TABLA!$F1674,BLIOTECAS!$C$1:$E$26,2,FALSE),"")</f>
        <v/>
      </c>
      <c r="C1674" s="93" t="str">
        <f>IFERROR(VLOOKUP(TABLA!F1674,BLIOTECAS!$C$1:$E$26,3,FALSE),"")</f>
        <v/>
      </c>
      <c r="BF1674">
        <f t="shared" si="176"/>
        <v>0</v>
      </c>
      <c r="BG1674">
        <f t="shared" si="177"/>
        <v>0</v>
      </c>
      <c r="BH1674">
        <f t="shared" si="177"/>
        <v>0</v>
      </c>
      <c r="BI1674">
        <f t="shared" si="177"/>
        <v>0</v>
      </c>
      <c r="BJ1674">
        <f t="shared" si="177"/>
        <v>0</v>
      </c>
      <c r="BK1674">
        <f t="shared" si="177"/>
        <v>0</v>
      </c>
      <c r="BL1674">
        <f t="shared" si="179"/>
        <v>0</v>
      </c>
      <c r="BM1674">
        <f t="shared" si="180"/>
        <v>0</v>
      </c>
      <c r="BN1674">
        <f t="shared" si="180"/>
        <v>0</v>
      </c>
      <c r="BO1674">
        <f t="shared" si="180"/>
        <v>0</v>
      </c>
      <c r="BP1674">
        <f t="shared" si="180"/>
        <v>0</v>
      </c>
      <c r="BQ1674">
        <f t="shared" si="178"/>
        <v>0</v>
      </c>
      <c r="BR1674">
        <f t="shared" si="180"/>
        <v>0</v>
      </c>
      <c r="BS1674">
        <f t="shared" si="180"/>
        <v>0</v>
      </c>
      <c r="BT1674" s="256" t="str">
        <f t="shared" si="181"/>
        <v>NC</v>
      </c>
    </row>
    <row r="1675" spans="2:72" x14ac:dyDescent="0.2">
      <c r="B1675" s="93" t="str">
        <f>IFERROR(VLOOKUP(TABLA!$F1675,BLIOTECAS!$C$1:$E$26,2,FALSE),"")</f>
        <v/>
      </c>
      <c r="C1675" s="93" t="str">
        <f>IFERROR(VLOOKUP(TABLA!F1675,BLIOTECAS!$C$1:$E$26,3,FALSE),"")</f>
        <v/>
      </c>
      <c r="BF1675">
        <f t="shared" si="176"/>
        <v>0</v>
      </c>
      <c r="BG1675">
        <f t="shared" si="177"/>
        <v>0</v>
      </c>
      <c r="BH1675">
        <f t="shared" si="177"/>
        <v>0</v>
      </c>
      <c r="BI1675">
        <f t="shared" si="177"/>
        <v>0</v>
      </c>
      <c r="BJ1675">
        <f t="shared" si="177"/>
        <v>0</v>
      </c>
      <c r="BK1675">
        <f t="shared" si="177"/>
        <v>0</v>
      </c>
      <c r="BL1675">
        <f t="shared" si="179"/>
        <v>0</v>
      </c>
      <c r="BM1675">
        <f t="shared" si="180"/>
        <v>0</v>
      </c>
      <c r="BN1675">
        <f t="shared" si="180"/>
        <v>0</v>
      </c>
      <c r="BO1675">
        <f t="shared" si="180"/>
        <v>0</v>
      </c>
      <c r="BP1675">
        <f t="shared" si="180"/>
        <v>0</v>
      </c>
      <c r="BQ1675">
        <f t="shared" si="178"/>
        <v>0</v>
      </c>
      <c r="BR1675">
        <f t="shared" si="180"/>
        <v>0</v>
      </c>
      <c r="BS1675">
        <f t="shared" si="180"/>
        <v>0</v>
      </c>
      <c r="BT1675" s="256" t="str">
        <f t="shared" si="181"/>
        <v>NC</v>
      </c>
    </row>
    <row r="1676" spans="2:72" x14ac:dyDescent="0.2">
      <c r="B1676" s="93" t="str">
        <f>IFERROR(VLOOKUP(TABLA!$F1676,BLIOTECAS!$C$1:$E$26,2,FALSE),"")</f>
        <v/>
      </c>
      <c r="C1676" s="93" t="str">
        <f>IFERROR(VLOOKUP(TABLA!F1676,BLIOTECAS!$C$1:$E$26,3,FALSE),"")</f>
        <v/>
      </c>
      <c r="BF1676">
        <f t="shared" si="176"/>
        <v>0</v>
      </c>
      <c r="BG1676">
        <f t="shared" si="177"/>
        <v>0</v>
      </c>
      <c r="BH1676">
        <f t="shared" si="177"/>
        <v>0</v>
      </c>
      <c r="BI1676">
        <f t="shared" si="177"/>
        <v>0</v>
      </c>
      <c r="BJ1676">
        <f t="shared" si="177"/>
        <v>0</v>
      </c>
      <c r="BK1676">
        <f t="shared" si="177"/>
        <v>0</v>
      </c>
      <c r="BL1676">
        <f t="shared" si="179"/>
        <v>0</v>
      </c>
      <c r="BM1676">
        <f t="shared" si="180"/>
        <v>0</v>
      </c>
      <c r="BN1676">
        <f t="shared" si="180"/>
        <v>0</v>
      </c>
      <c r="BO1676">
        <f t="shared" si="180"/>
        <v>0</v>
      </c>
      <c r="BP1676">
        <f t="shared" si="180"/>
        <v>0</v>
      </c>
      <c r="BQ1676">
        <f t="shared" si="178"/>
        <v>0</v>
      </c>
      <c r="BR1676">
        <f t="shared" si="180"/>
        <v>0</v>
      </c>
      <c r="BS1676">
        <f t="shared" si="180"/>
        <v>0</v>
      </c>
      <c r="BT1676" s="256" t="str">
        <f t="shared" si="181"/>
        <v>NC</v>
      </c>
    </row>
    <row r="1677" spans="2:72" x14ac:dyDescent="0.2">
      <c r="B1677" s="93" t="str">
        <f>IFERROR(VLOOKUP(TABLA!$F1677,BLIOTECAS!$C$1:$E$26,2,FALSE),"")</f>
        <v/>
      </c>
      <c r="C1677" s="93" t="str">
        <f>IFERROR(VLOOKUP(TABLA!F1677,BLIOTECAS!$C$1:$E$26,3,FALSE),"")</f>
        <v/>
      </c>
      <c r="BF1677">
        <f t="shared" si="176"/>
        <v>0</v>
      </c>
      <c r="BG1677">
        <f t="shared" si="177"/>
        <v>0</v>
      </c>
      <c r="BH1677">
        <f t="shared" si="177"/>
        <v>0</v>
      </c>
      <c r="BI1677">
        <f t="shared" si="177"/>
        <v>0</v>
      </c>
      <c r="BJ1677">
        <f t="shared" si="177"/>
        <v>0</v>
      </c>
      <c r="BK1677">
        <f t="shared" si="177"/>
        <v>0</v>
      </c>
      <c r="BL1677">
        <f t="shared" si="179"/>
        <v>0</v>
      </c>
      <c r="BM1677">
        <f t="shared" si="180"/>
        <v>0</v>
      </c>
      <c r="BN1677">
        <f t="shared" si="180"/>
        <v>0</v>
      </c>
      <c r="BO1677">
        <f t="shared" si="180"/>
        <v>0</v>
      </c>
      <c r="BP1677">
        <f t="shared" si="180"/>
        <v>0</v>
      </c>
      <c r="BQ1677">
        <f t="shared" si="178"/>
        <v>0</v>
      </c>
      <c r="BR1677">
        <f t="shared" si="180"/>
        <v>0</v>
      </c>
      <c r="BS1677">
        <f t="shared" si="180"/>
        <v>0</v>
      </c>
      <c r="BT1677" s="256" t="str">
        <f t="shared" si="181"/>
        <v>NC</v>
      </c>
    </row>
    <row r="1678" spans="2:72" x14ac:dyDescent="0.2">
      <c r="B1678" s="93" t="str">
        <f>IFERROR(VLOOKUP(TABLA!$F1678,BLIOTECAS!$C$1:$E$26,2,FALSE),"")</f>
        <v/>
      </c>
      <c r="C1678" s="93" t="str">
        <f>IFERROR(VLOOKUP(TABLA!F1678,BLIOTECAS!$C$1:$E$26,3,FALSE),"")</f>
        <v/>
      </c>
      <c r="BF1678">
        <f t="shared" si="176"/>
        <v>0</v>
      </c>
      <c r="BG1678">
        <f t="shared" si="177"/>
        <v>0</v>
      </c>
      <c r="BH1678">
        <f t="shared" si="177"/>
        <v>0</v>
      </c>
      <c r="BI1678">
        <f t="shared" si="177"/>
        <v>0</v>
      </c>
      <c r="BJ1678">
        <f t="shared" si="177"/>
        <v>0</v>
      </c>
      <c r="BK1678">
        <f t="shared" si="177"/>
        <v>0</v>
      </c>
      <c r="BL1678">
        <f t="shared" si="179"/>
        <v>0</v>
      </c>
      <c r="BM1678">
        <f t="shared" si="180"/>
        <v>0</v>
      </c>
      <c r="BN1678">
        <f t="shared" si="180"/>
        <v>0</v>
      </c>
      <c r="BO1678">
        <f t="shared" si="180"/>
        <v>0</v>
      </c>
      <c r="BP1678">
        <f t="shared" si="180"/>
        <v>0</v>
      </c>
      <c r="BQ1678">
        <f t="shared" si="178"/>
        <v>0</v>
      </c>
      <c r="BR1678">
        <f t="shared" si="180"/>
        <v>0</v>
      </c>
      <c r="BS1678">
        <f t="shared" si="180"/>
        <v>0</v>
      </c>
      <c r="BT1678" s="256" t="str">
        <f t="shared" si="181"/>
        <v>NC</v>
      </c>
    </row>
    <row r="1679" spans="2:72" x14ac:dyDescent="0.2">
      <c r="B1679" s="93" t="str">
        <f>IFERROR(VLOOKUP(TABLA!$F1679,BLIOTECAS!$C$1:$E$26,2,FALSE),"")</f>
        <v/>
      </c>
      <c r="C1679" s="93" t="str">
        <f>IFERROR(VLOOKUP(TABLA!F1679,BLIOTECAS!$C$1:$E$26,3,FALSE),"")</f>
        <v/>
      </c>
      <c r="BF1679">
        <f t="shared" si="176"/>
        <v>0</v>
      </c>
      <c r="BG1679">
        <f t="shared" si="177"/>
        <v>0</v>
      </c>
      <c r="BH1679">
        <f t="shared" si="177"/>
        <v>0</v>
      </c>
      <c r="BI1679">
        <f t="shared" si="177"/>
        <v>0</v>
      </c>
      <c r="BJ1679">
        <f t="shared" si="177"/>
        <v>0</v>
      </c>
      <c r="BK1679">
        <f t="shared" si="177"/>
        <v>0</v>
      </c>
      <c r="BL1679">
        <f t="shared" si="179"/>
        <v>0</v>
      </c>
      <c r="BM1679">
        <f t="shared" si="180"/>
        <v>0</v>
      </c>
      <c r="BN1679">
        <f t="shared" si="180"/>
        <v>0</v>
      </c>
      <c r="BO1679">
        <f t="shared" si="180"/>
        <v>0</v>
      </c>
      <c r="BP1679">
        <f t="shared" si="180"/>
        <v>0</v>
      </c>
      <c r="BQ1679">
        <f t="shared" si="178"/>
        <v>0</v>
      </c>
      <c r="BR1679">
        <f t="shared" si="180"/>
        <v>0</v>
      </c>
      <c r="BS1679">
        <f t="shared" si="180"/>
        <v>0</v>
      </c>
      <c r="BT1679" s="256" t="str">
        <f t="shared" si="181"/>
        <v>NC</v>
      </c>
    </row>
    <row r="1680" spans="2:72" x14ac:dyDescent="0.2">
      <c r="B1680" s="93" t="str">
        <f>IFERROR(VLOOKUP(TABLA!$F1680,BLIOTECAS!$C$1:$E$26,2,FALSE),"")</f>
        <v/>
      </c>
      <c r="C1680" s="93" t="str">
        <f>IFERROR(VLOOKUP(TABLA!F1680,BLIOTECAS!$C$1:$E$26,3,FALSE),"")</f>
        <v/>
      </c>
      <c r="BF1680">
        <f t="shared" si="176"/>
        <v>0</v>
      </c>
      <c r="BG1680">
        <f t="shared" si="177"/>
        <v>0</v>
      </c>
      <c r="BH1680">
        <f t="shared" si="177"/>
        <v>0</v>
      </c>
      <c r="BI1680">
        <f t="shared" si="177"/>
        <v>0</v>
      </c>
      <c r="BJ1680">
        <f t="shared" si="177"/>
        <v>0</v>
      </c>
      <c r="BK1680">
        <f t="shared" si="177"/>
        <v>0</v>
      </c>
      <c r="BL1680">
        <f t="shared" si="179"/>
        <v>0</v>
      </c>
      <c r="BM1680">
        <f t="shared" si="180"/>
        <v>0</v>
      </c>
      <c r="BN1680">
        <f t="shared" si="180"/>
        <v>0</v>
      </c>
      <c r="BO1680">
        <f t="shared" si="180"/>
        <v>0</v>
      </c>
      <c r="BP1680">
        <f t="shared" si="180"/>
        <v>0</v>
      </c>
      <c r="BQ1680">
        <f t="shared" si="178"/>
        <v>0</v>
      </c>
      <c r="BR1680">
        <f t="shared" si="180"/>
        <v>0</v>
      </c>
      <c r="BS1680">
        <f t="shared" si="180"/>
        <v>0</v>
      </c>
      <c r="BT1680" s="256" t="str">
        <f t="shared" si="181"/>
        <v>NC</v>
      </c>
    </row>
    <row r="1681" spans="2:72" x14ac:dyDescent="0.2">
      <c r="B1681" s="93" t="str">
        <f>IFERROR(VLOOKUP(TABLA!$F1681,BLIOTECAS!$C$1:$E$26,2,FALSE),"")</f>
        <v/>
      </c>
      <c r="C1681" s="93" t="str">
        <f>IFERROR(VLOOKUP(TABLA!F1681,BLIOTECAS!$C$1:$E$26,3,FALSE),"")</f>
        <v/>
      </c>
      <c r="BF1681">
        <f t="shared" si="176"/>
        <v>0</v>
      </c>
      <c r="BG1681">
        <f t="shared" si="177"/>
        <v>0</v>
      </c>
      <c r="BH1681">
        <f t="shared" si="177"/>
        <v>0</v>
      </c>
      <c r="BI1681">
        <f t="shared" si="177"/>
        <v>0</v>
      </c>
      <c r="BJ1681">
        <f t="shared" si="177"/>
        <v>0</v>
      </c>
      <c r="BK1681">
        <f t="shared" si="177"/>
        <v>0</v>
      </c>
      <c r="BL1681">
        <f t="shared" si="179"/>
        <v>0</v>
      </c>
      <c r="BM1681">
        <f t="shared" si="180"/>
        <v>0</v>
      </c>
      <c r="BN1681">
        <f t="shared" si="180"/>
        <v>0</v>
      </c>
      <c r="BO1681">
        <f t="shared" si="180"/>
        <v>0</v>
      </c>
      <c r="BP1681">
        <f t="shared" si="180"/>
        <v>0</v>
      </c>
      <c r="BQ1681">
        <f t="shared" si="178"/>
        <v>0</v>
      </c>
      <c r="BR1681">
        <f t="shared" si="180"/>
        <v>0</v>
      </c>
      <c r="BS1681">
        <f t="shared" si="180"/>
        <v>0</v>
      </c>
      <c r="BT1681" s="256" t="str">
        <f t="shared" si="181"/>
        <v>NC</v>
      </c>
    </row>
    <row r="1682" spans="2:72" x14ac:dyDescent="0.2">
      <c r="B1682" s="93" t="str">
        <f>IFERROR(VLOOKUP(TABLA!$F1682,BLIOTECAS!$C$1:$E$26,2,FALSE),"")</f>
        <v/>
      </c>
      <c r="C1682" s="93" t="str">
        <f>IFERROR(VLOOKUP(TABLA!F1682,BLIOTECAS!$C$1:$E$26,3,FALSE),"")</f>
        <v/>
      </c>
      <c r="BF1682">
        <f t="shared" si="176"/>
        <v>0</v>
      </c>
      <c r="BG1682">
        <f t="shared" si="177"/>
        <v>0</v>
      </c>
      <c r="BH1682">
        <f t="shared" si="177"/>
        <v>0</v>
      </c>
      <c r="BI1682">
        <f t="shared" si="177"/>
        <v>0</v>
      </c>
      <c r="BJ1682">
        <f t="shared" si="177"/>
        <v>0</v>
      </c>
      <c r="BK1682">
        <f t="shared" si="177"/>
        <v>0</v>
      </c>
      <c r="BL1682">
        <f t="shared" si="179"/>
        <v>0</v>
      </c>
      <c r="BM1682">
        <f t="shared" si="180"/>
        <v>0</v>
      </c>
      <c r="BN1682">
        <f t="shared" si="180"/>
        <v>0</v>
      </c>
      <c r="BO1682">
        <f t="shared" si="180"/>
        <v>0</v>
      </c>
      <c r="BP1682">
        <f t="shared" si="180"/>
        <v>0</v>
      </c>
      <c r="BQ1682">
        <f t="shared" si="178"/>
        <v>0</v>
      </c>
      <c r="BR1682">
        <f t="shared" si="180"/>
        <v>0</v>
      </c>
      <c r="BS1682">
        <f t="shared" si="180"/>
        <v>0</v>
      </c>
      <c r="BT1682" s="256" t="str">
        <f t="shared" si="181"/>
        <v>NC</v>
      </c>
    </row>
    <row r="1683" spans="2:72" x14ac:dyDescent="0.2">
      <c r="B1683" s="93" t="str">
        <f>IFERROR(VLOOKUP(TABLA!$F1683,BLIOTECAS!$C$1:$E$26,2,FALSE),"")</f>
        <v/>
      </c>
      <c r="C1683" s="93" t="str">
        <f>IFERROR(VLOOKUP(TABLA!F1683,BLIOTECAS!$C$1:$E$26,3,FALSE),"")</f>
        <v/>
      </c>
      <c r="BF1683">
        <f t="shared" si="176"/>
        <v>0</v>
      </c>
      <c r="BG1683">
        <f t="shared" si="177"/>
        <v>0</v>
      </c>
      <c r="BH1683">
        <f t="shared" si="177"/>
        <v>0</v>
      </c>
      <c r="BI1683">
        <f t="shared" si="177"/>
        <v>0</v>
      </c>
      <c r="BJ1683">
        <f t="shared" si="177"/>
        <v>0</v>
      </c>
      <c r="BK1683">
        <f t="shared" si="177"/>
        <v>0</v>
      </c>
      <c r="BL1683">
        <f t="shared" si="179"/>
        <v>0</v>
      </c>
      <c r="BM1683">
        <f t="shared" si="180"/>
        <v>0</v>
      </c>
      <c r="BN1683">
        <f t="shared" si="180"/>
        <v>0</v>
      </c>
      <c r="BO1683">
        <f t="shared" si="180"/>
        <v>0</v>
      </c>
      <c r="BP1683">
        <f t="shared" si="180"/>
        <v>0</v>
      </c>
      <c r="BQ1683">
        <f t="shared" si="178"/>
        <v>0</v>
      </c>
      <c r="BR1683">
        <f t="shared" si="180"/>
        <v>0</v>
      </c>
      <c r="BS1683">
        <f t="shared" si="180"/>
        <v>0</v>
      </c>
      <c r="BT1683" s="256" t="str">
        <f t="shared" si="181"/>
        <v>NC</v>
      </c>
    </row>
    <row r="1684" spans="2:72" x14ac:dyDescent="0.2">
      <c r="B1684" s="93" t="str">
        <f>IFERROR(VLOOKUP(TABLA!$F1684,BLIOTECAS!$C$1:$E$26,2,FALSE),"")</f>
        <v/>
      </c>
      <c r="C1684" s="93" t="str">
        <f>IFERROR(VLOOKUP(TABLA!F1684,BLIOTECAS!$C$1:$E$26,3,FALSE),"")</f>
        <v/>
      </c>
      <c r="BF1684">
        <f t="shared" si="176"/>
        <v>0</v>
      </c>
      <c r="BG1684">
        <f t="shared" si="177"/>
        <v>0</v>
      </c>
      <c r="BH1684">
        <f t="shared" si="177"/>
        <v>0</v>
      </c>
      <c r="BI1684">
        <f t="shared" si="177"/>
        <v>0</v>
      </c>
      <c r="BJ1684">
        <f t="shared" si="177"/>
        <v>0</v>
      </c>
      <c r="BK1684">
        <f t="shared" si="177"/>
        <v>0</v>
      </c>
      <c r="BL1684">
        <f t="shared" si="179"/>
        <v>0</v>
      </c>
      <c r="BM1684">
        <f t="shared" si="180"/>
        <v>0</v>
      </c>
      <c r="BN1684">
        <f t="shared" si="180"/>
        <v>0</v>
      </c>
      <c r="BO1684">
        <f t="shared" si="180"/>
        <v>0</v>
      </c>
      <c r="BP1684">
        <f t="shared" si="180"/>
        <v>0</v>
      </c>
      <c r="BQ1684">
        <f t="shared" si="178"/>
        <v>0</v>
      </c>
      <c r="BR1684">
        <f t="shared" si="180"/>
        <v>0</v>
      </c>
      <c r="BS1684">
        <f t="shared" si="180"/>
        <v>0</v>
      </c>
      <c r="BT1684" s="256" t="str">
        <f t="shared" si="181"/>
        <v>NC</v>
      </c>
    </row>
    <row r="1685" spans="2:72" x14ac:dyDescent="0.2">
      <c r="B1685" s="93" t="str">
        <f>IFERROR(VLOOKUP(TABLA!$F1685,BLIOTECAS!$C$1:$E$26,2,FALSE),"")</f>
        <v/>
      </c>
      <c r="C1685" s="93" t="str">
        <f>IFERROR(VLOOKUP(TABLA!F1685,BLIOTECAS!$C$1:$E$26,3,FALSE),"")</f>
        <v/>
      </c>
      <c r="BF1685">
        <f t="shared" si="176"/>
        <v>0</v>
      </c>
      <c r="BG1685">
        <f t="shared" si="177"/>
        <v>0</v>
      </c>
      <c r="BH1685">
        <f t="shared" si="177"/>
        <v>0</v>
      </c>
      <c r="BI1685">
        <f t="shared" si="177"/>
        <v>0</v>
      </c>
      <c r="BJ1685">
        <f t="shared" si="177"/>
        <v>0</v>
      </c>
      <c r="BK1685">
        <f t="shared" si="177"/>
        <v>0</v>
      </c>
      <c r="BL1685">
        <f t="shared" si="179"/>
        <v>0</v>
      </c>
      <c r="BM1685">
        <f t="shared" si="180"/>
        <v>0</v>
      </c>
      <c r="BN1685">
        <f t="shared" si="180"/>
        <v>0</v>
      </c>
      <c r="BO1685">
        <f t="shared" si="180"/>
        <v>0</v>
      </c>
      <c r="BP1685">
        <f t="shared" si="180"/>
        <v>0</v>
      </c>
      <c r="BQ1685">
        <f t="shared" si="178"/>
        <v>0</v>
      </c>
      <c r="BR1685">
        <f t="shared" si="180"/>
        <v>0</v>
      </c>
      <c r="BS1685">
        <f t="shared" si="180"/>
        <v>0</v>
      </c>
      <c r="BT1685" s="256" t="str">
        <f t="shared" si="181"/>
        <v>NC</v>
      </c>
    </row>
    <row r="1686" spans="2:72" x14ac:dyDescent="0.2">
      <c r="B1686" s="93" t="str">
        <f>IFERROR(VLOOKUP(TABLA!$F1686,BLIOTECAS!$C$1:$E$26,2,FALSE),"")</f>
        <v/>
      </c>
      <c r="C1686" s="93" t="str">
        <f>IFERROR(VLOOKUP(TABLA!F1686,BLIOTECAS!$C$1:$E$26,3,FALSE),"")</f>
        <v/>
      </c>
      <c r="BF1686">
        <f t="shared" si="176"/>
        <v>0</v>
      </c>
      <c r="BG1686">
        <f t="shared" si="177"/>
        <v>0</v>
      </c>
      <c r="BH1686">
        <f t="shared" si="177"/>
        <v>0</v>
      </c>
      <c r="BI1686">
        <f t="shared" si="177"/>
        <v>0</v>
      </c>
      <c r="BJ1686">
        <f t="shared" si="177"/>
        <v>0</v>
      </c>
      <c r="BK1686">
        <f t="shared" si="177"/>
        <v>0</v>
      </c>
      <c r="BL1686">
        <f t="shared" si="179"/>
        <v>0</v>
      </c>
      <c r="BM1686">
        <f t="shared" si="180"/>
        <v>0</v>
      </c>
      <c r="BN1686">
        <f t="shared" si="180"/>
        <v>0</v>
      </c>
      <c r="BO1686">
        <f t="shared" si="180"/>
        <v>0</v>
      </c>
      <c r="BP1686">
        <f t="shared" si="180"/>
        <v>0</v>
      </c>
      <c r="BQ1686">
        <f t="shared" si="178"/>
        <v>0</v>
      </c>
      <c r="BR1686">
        <f t="shared" si="180"/>
        <v>0</v>
      </c>
      <c r="BS1686">
        <f t="shared" si="180"/>
        <v>0</v>
      </c>
      <c r="BT1686" s="256" t="str">
        <f t="shared" si="181"/>
        <v>NC</v>
      </c>
    </row>
    <row r="1687" spans="2:72" x14ac:dyDescent="0.2">
      <c r="B1687" s="93" t="str">
        <f>IFERROR(VLOOKUP(TABLA!$F1687,BLIOTECAS!$C$1:$E$26,2,FALSE),"")</f>
        <v/>
      </c>
      <c r="C1687" s="93" t="str">
        <f>IFERROR(VLOOKUP(TABLA!F1687,BLIOTECAS!$C$1:$E$26,3,FALSE),"")</f>
        <v/>
      </c>
      <c r="BF1687">
        <f t="shared" si="176"/>
        <v>0</v>
      </c>
      <c r="BG1687">
        <f t="shared" si="177"/>
        <v>0</v>
      </c>
      <c r="BH1687">
        <f t="shared" si="177"/>
        <v>0</v>
      </c>
      <c r="BI1687">
        <f t="shared" si="177"/>
        <v>0</v>
      </c>
      <c r="BJ1687">
        <f t="shared" si="177"/>
        <v>0</v>
      </c>
      <c r="BK1687">
        <f t="shared" si="177"/>
        <v>0</v>
      </c>
      <c r="BL1687">
        <f t="shared" si="179"/>
        <v>0</v>
      </c>
      <c r="BM1687">
        <f t="shared" si="180"/>
        <v>0</v>
      </c>
      <c r="BN1687">
        <f t="shared" si="180"/>
        <v>0</v>
      </c>
      <c r="BO1687">
        <f t="shared" si="180"/>
        <v>0</v>
      </c>
      <c r="BP1687">
        <f t="shared" si="180"/>
        <v>0</v>
      </c>
      <c r="BQ1687">
        <f t="shared" si="178"/>
        <v>0</v>
      </c>
      <c r="BR1687">
        <f t="shared" si="180"/>
        <v>0</v>
      </c>
      <c r="BS1687">
        <f t="shared" si="180"/>
        <v>0</v>
      </c>
      <c r="BT1687" s="256" t="str">
        <f t="shared" si="181"/>
        <v>NC</v>
      </c>
    </row>
    <row r="1688" spans="2:72" x14ac:dyDescent="0.2">
      <c r="B1688" s="93" t="str">
        <f>IFERROR(VLOOKUP(TABLA!$F1688,BLIOTECAS!$C$1:$E$26,2,FALSE),"")</f>
        <v/>
      </c>
      <c r="C1688" s="93" t="str">
        <f>IFERROR(VLOOKUP(TABLA!F1688,BLIOTECAS!$C$1:$E$26,3,FALSE),"")</f>
        <v/>
      </c>
      <c r="BF1688">
        <f t="shared" si="176"/>
        <v>0</v>
      </c>
      <c r="BG1688">
        <f t="shared" si="177"/>
        <v>0</v>
      </c>
      <c r="BH1688">
        <f t="shared" si="177"/>
        <v>0</v>
      </c>
      <c r="BI1688">
        <f t="shared" si="177"/>
        <v>0</v>
      </c>
      <c r="BJ1688">
        <f t="shared" si="177"/>
        <v>0</v>
      </c>
      <c r="BK1688">
        <f t="shared" si="177"/>
        <v>0</v>
      </c>
      <c r="BL1688">
        <f t="shared" si="179"/>
        <v>0</v>
      </c>
      <c r="BM1688">
        <f t="shared" si="180"/>
        <v>0</v>
      </c>
      <c r="BN1688">
        <f t="shared" si="180"/>
        <v>0</v>
      </c>
      <c r="BO1688">
        <f t="shared" si="180"/>
        <v>0</v>
      </c>
      <c r="BP1688">
        <f t="shared" si="180"/>
        <v>0</v>
      </c>
      <c r="BQ1688">
        <f t="shared" si="178"/>
        <v>0</v>
      </c>
      <c r="BR1688">
        <f t="shared" si="180"/>
        <v>0</v>
      </c>
      <c r="BS1688">
        <f t="shared" si="180"/>
        <v>0</v>
      </c>
      <c r="BT1688" s="256" t="str">
        <f t="shared" si="181"/>
        <v>NC</v>
      </c>
    </row>
    <row r="1689" spans="2:72" x14ac:dyDescent="0.2">
      <c r="B1689" s="93" t="str">
        <f>IFERROR(VLOOKUP(TABLA!$F1689,BLIOTECAS!$C$1:$E$26,2,FALSE),"")</f>
        <v/>
      </c>
      <c r="C1689" s="93" t="str">
        <f>IFERROR(VLOOKUP(TABLA!F1689,BLIOTECAS!$C$1:$E$26,3,FALSE),"")</f>
        <v/>
      </c>
      <c r="BF1689">
        <f t="shared" si="176"/>
        <v>0</v>
      </c>
      <c r="BG1689">
        <f t="shared" si="177"/>
        <v>0</v>
      </c>
      <c r="BH1689">
        <f t="shared" si="177"/>
        <v>0</v>
      </c>
      <c r="BI1689">
        <f t="shared" si="177"/>
        <v>0</v>
      </c>
      <c r="BJ1689">
        <f t="shared" si="177"/>
        <v>0</v>
      </c>
      <c r="BK1689">
        <f t="shared" si="177"/>
        <v>0</v>
      </c>
      <c r="BL1689">
        <f t="shared" si="179"/>
        <v>0</v>
      </c>
      <c r="BM1689">
        <f t="shared" si="180"/>
        <v>0</v>
      </c>
      <c r="BN1689">
        <f t="shared" si="180"/>
        <v>0</v>
      </c>
      <c r="BO1689">
        <f t="shared" si="180"/>
        <v>0</v>
      </c>
      <c r="BP1689">
        <f t="shared" si="180"/>
        <v>0</v>
      </c>
      <c r="BQ1689">
        <f t="shared" si="178"/>
        <v>0</v>
      </c>
      <c r="BR1689">
        <f t="shared" si="180"/>
        <v>0</v>
      </c>
      <c r="BS1689">
        <f t="shared" si="180"/>
        <v>0</v>
      </c>
      <c r="BT1689" s="256" t="str">
        <f t="shared" si="181"/>
        <v>NC</v>
      </c>
    </row>
    <row r="1690" spans="2:72" x14ac:dyDescent="0.2">
      <c r="B1690" s="93" t="str">
        <f>IFERROR(VLOOKUP(TABLA!$F1690,BLIOTECAS!$C$1:$E$26,2,FALSE),"")</f>
        <v/>
      </c>
      <c r="C1690" s="93" t="str">
        <f>IFERROR(VLOOKUP(TABLA!F1690,BLIOTECAS!$C$1:$E$26,3,FALSE),"")</f>
        <v/>
      </c>
      <c r="BF1690">
        <f t="shared" si="176"/>
        <v>0</v>
      </c>
      <c r="BG1690">
        <f t="shared" si="177"/>
        <v>0</v>
      </c>
      <c r="BH1690">
        <f t="shared" si="177"/>
        <v>0</v>
      </c>
      <c r="BI1690">
        <f t="shared" si="177"/>
        <v>0</v>
      </c>
      <c r="BJ1690">
        <f t="shared" si="177"/>
        <v>0</v>
      </c>
      <c r="BK1690">
        <f t="shared" si="177"/>
        <v>0</v>
      </c>
      <c r="BL1690">
        <f t="shared" si="179"/>
        <v>0</v>
      </c>
      <c r="BM1690">
        <f t="shared" si="180"/>
        <v>0</v>
      </c>
      <c r="BN1690">
        <f t="shared" si="180"/>
        <v>0</v>
      </c>
      <c r="BO1690">
        <f t="shared" si="180"/>
        <v>0</v>
      </c>
      <c r="BP1690">
        <f t="shared" si="180"/>
        <v>0</v>
      </c>
      <c r="BQ1690">
        <f t="shared" si="178"/>
        <v>0</v>
      </c>
      <c r="BR1690">
        <f t="shared" si="180"/>
        <v>0</v>
      </c>
      <c r="BS1690">
        <f t="shared" si="180"/>
        <v>0</v>
      </c>
      <c r="BT1690" s="256" t="str">
        <f t="shared" si="181"/>
        <v>NC</v>
      </c>
    </row>
    <row r="1691" spans="2:72" x14ac:dyDescent="0.2">
      <c r="B1691" s="93" t="str">
        <f>IFERROR(VLOOKUP(TABLA!$F1691,BLIOTECAS!$C$1:$E$26,2,FALSE),"")</f>
        <v/>
      </c>
      <c r="C1691" s="93" t="str">
        <f>IFERROR(VLOOKUP(TABLA!F1691,BLIOTECAS!$C$1:$E$26,3,FALSE),"")</f>
        <v/>
      </c>
      <c r="BF1691">
        <f t="shared" si="176"/>
        <v>0</v>
      </c>
      <c r="BG1691">
        <f t="shared" si="177"/>
        <v>0</v>
      </c>
      <c r="BH1691">
        <f t="shared" si="177"/>
        <v>0</v>
      </c>
      <c r="BI1691">
        <f t="shared" si="177"/>
        <v>0</v>
      </c>
      <c r="BJ1691">
        <f t="shared" si="177"/>
        <v>0</v>
      </c>
      <c r="BK1691">
        <f t="shared" si="177"/>
        <v>0</v>
      </c>
      <c r="BL1691">
        <f t="shared" si="179"/>
        <v>0</v>
      </c>
      <c r="BM1691">
        <f t="shared" si="180"/>
        <v>0</v>
      </c>
      <c r="BN1691">
        <f t="shared" si="180"/>
        <v>0</v>
      </c>
      <c r="BO1691">
        <f t="shared" si="180"/>
        <v>0</v>
      </c>
      <c r="BP1691">
        <f t="shared" si="180"/>
        <v>0</v>
      </c>
      <c r="BQ1691">
        <f t="shared" si="178"/>
        <v>0</v>
      </c>
      <c r="BR1691">
        <f t="shared" si="180"/>
        <v>0</v>
      </c>
      <c r="BS1691">
        <f t="shared" si="180"/>
        <v>0</v>
      </c>
      <c r="BT1691" s="256" t="str">
        <f t="shared" si="181"/>
        <v>NC</v>
      </c>
    </row>
    <row r="1692" spans="2:72" x14ac:dyDescent="0.2">
      <c r="B1692" s="93" t="str">
        <f>IFERROR(VLOOKUP(TABLA!$F1692,BLIOTECAS!$C$1:$E$26,2,FALSE),"")</f>
        <v/>
      </c>
      <c r="C1692" s="93" t="str">
        <f>IFERROR(VLOOKUP(TABLA!F1692,BLIOTECAS!$C$1:$E$26,3,FALSE),"")</f>
        <v/>
      </c>
      <c r="BF1692">
        <f t="shared" si="176"/>
        <v>0</v>
      </c>
      <c r="BG1692">
        <f t="shared" si="177"/>
        <v>0</v>
      </c>
      <c r="BH1692">
        <f t="shared" si="177"/>
        <v>0</v>
      </c>
      <c r="BI1692">
        <f t="shared" si="177"/>
        <v>0</v>
      </c>
      <c r="BJ1692">
        <f t="shared" si="177"/>
        <v>0</v>
      </c>
      <c r="BK1692">
        <f t="shared" si="177"/>
        <v>0</v>
      </c>
      <c r="BL1692">
        <f t="shared" si="179"/>
        <v>0</v>
      </c>
      <c r="BM1692">
        <f t="shared" si="180"/>
        <v>0</v>
      </c>
      <c r="BN1692">
        <f t="shared" si="180"/>
        <v>0</v>
      </c>
      <c r="BO1692">
        <f t="shared" si="180"/>
        <v>0</v>
      </c>
      <c r="BP1692">
        <f t="shared" si="180"/>
        <v>0</v>
      </c>
      <c r="BQ1692">
        <f t="shared" si="178"/>
        <v>0</v>
      </c>
      <c r="BR1692">
        <f t="shared" si="180"/>
        <v>0</v>
      </c>
      <c r="BS1692">
        <f t="shared" si="180"/>
        <v>0</v>
      </c>
      <c r="BT1692" s="256" t="str">
        <f t="shared" si="181"/>
        <v>NC</v>
      </c>
    </row>
    <row r="1693" spans="2:72" x14ac:dyDescent="0.2">
      <c r="B1693" s="93" t="str">
        <f>IFERROR(VLOOKUP(TABLA!$F1693,BLIOTECAS!$C$1:$E$26,2,FALSE),"")</f>
        <v/>
      </c>
      <c r="C1693" s="93" t="str">
        <f>IFERROR(VLOOKUP(TABLA!F1693,BLIOTECAS!$C$1:$E$26,3,FALSE),"")</f>
        <v/>
      </c>
      <c r="BF1693">
        <f t="shared" si="176"/>
        <v>0</v>
      </c>
      <c r="BG1693">
        <f t="shared" si="177"/>
        <v>0</v>
      </c>
      <c r="BH1693">
        <f t="shared" si="177"/>
        <v>0</v>
      </c>
      <c r="BI1693">
        <f t="shared" si="177"/>
        <v>0</v>
      </c>
      <c r="BJ1693">
        <f t="shared" si="177"/>
        <v>0</v>
      </c>
      <c r="BK1693">
        <f t="shared" si="177"/>
        <v>0</v>
      </c>
      <c r="BL1693">
        <f t="shared" si="179"/>
        <v>0</v>
      </c>
      <c r="BM1693">
        <f t="shared" si="180"/>
        <v>0</v>
      </c>
      <c r="BN1693">
        <f t="shared" si="180"/>
        <v>0</v>
      </c>
      <c r="BO1693">
        <f t="shared" si="180"/>
        <v>0</v>
      </c>
      <c r="BP1693">
        <f t="shared" si="180"/>
        <v>0</v>
      </c>
      <c r="BQ1693">
        <f t="shared" si="178"/>
        <v>0</v>
      </c>
      <c r="BR1693">
        <f t="shared" si="180"/>
        <v>0</v>
      </c>
      <c r="BS1693">
        <f t="shared" si="180"/>
        <v>0</v>
      </c>
      <c r="BT1693" s="256" t="str">
        <f t="shared" si="181"/>
        <v>NC</v>
      </c>
    </row>
    <row r="1694" spans="2:72" x14ac:dyDescent="0.2">
      <c r="B1694" s="93" t="str">
        <f>IFERROR(VLOOKUP(TABLA!$F1694,BLIOTECAS!$C$1:$E$26,2,FALSE),"")</f>
        <v/>
      </c>
      <c r="C1694" s="93" t="str">
        <f>IFERROR(VLOOKUP(TABLA!F1694,BLIOTECAS!$C$1:$E$26,3,FALSE),"")</f>
        <v/>
      </c>
      <c r="BF1694">
        <f t="shared" si="176"/>
        <v>0</v>
      </c>
      <c r="BG1694">
        <f t="shared" si="177"/>
        <v>0</v>
      </c>
      <c r="BH1694">
        <f t="shared" si="177"/>
        <v>0</v>
      </c>
      <c r="BI1694">
        <f t="shared" si="177"/>
        <v>0</v>
      </c>
      <c r="BJ1694">
        <f t="shared" si="177"/>
        <v>0</v>
      </c>
      <c r="BK1694">
        <f t="shared" si="177"/>
        <v>0</v>
      </c>
      <c r="BL1694">
        <f t="shared" si="179"/>
        <v>0</v>
      </c>
      <c r="BM1694">
        <f t="shared" si="180"/>
        <v>0</v>
      </c>
      <c r="BN1694">
        <f t="shared" si="180"/>
        <v>0</v>
      </c>
      <c r="BO1694">
        <f t="shared" si="180"/>
        <v>0</v>
      </c>
      <c r="BP1694">
        <f t="shared" si="180"/>
        <v>0</v>
      </c>
      <c r="BQ1694">
        <f t="shared" si="178"/>
        <v>0</v>
      </c>
      <c r="BR1694">
        <f t="shared" si="180"/>
        <v>0</v>
      </c>
      <c r="BS1694">
        <f t="shared" si="180"/>
        <v>0</v>
      </c>
      <c r="BT1694" s="256" t="str">
        <f t="shared" si="181"/>
        <v>NC</v>
      </c>
    </row>
    <row r="1695" spans="2:72" x14ac:dyDescent="0.2">
      <c r="B1695" s="93" t="str">
        <f>IFERROR(VLOOKUP(TABLA!$F1695,BLIOTECAS!$C$1:$E$26,2,FALSE),"")</f>
        <v/>
      </c>
      <c r="C1695" s="93" t="str">
        <f>IFERROR(VLOOKUP(TABLA!F1695,BLIOTECAS!$C$1:$E$26,3,FALSE),"")</f>
        <v/>
      </c>
      <c r="BF1695">
        <f t="shared" si="176"/>
        <v>0</v>
      </c>
      <c r="BG1695">
        <f t="shared" si="177"/>
        <v>0</v>
      </c>
      <c r="BH1695">
        <f t="shared" si="177"/>
        <v>0</v>
      </c>
      <c r="BI1695">
        <f t="shared" si="177"/>
        <v>0</v>
      </c>
      <c r="BJ1695">
        <f t="shared" si="177"/>
        <v>0</v>
      </c>
      <c r="BK1695">
        <f t="shared" si="177"/>
        <v>0</v>
      </c>
      <c r="BL1695">
        <f t="shared" si="179"/>
        <v>0</v>
      </c>
      <c r="BM1695">
        <f t="shared" si="180"/>
        <v>0</v>
      </c>
      <c r="BN1695">
        <f t="shared" si="180"/>
        <v>0</v>
      </c>
      <c r="BO1695">
        <f t="shared" si="180"/>
        <v>0</v>
      </c>
      <c r="BP1695">
        <f t="shared" si="180"/>
        <v>0</v>
      </c>
      <c r="BQ1695">
        <f t="shared" si="178"/>
        <v>0</v>
      </c>
      <c r="BR1695">
        <f t="shared" si="180"/>
        <v>0</v>
      </c>
      <c r="BS1695">
        <f t="shared" si="180"/>
        <v>0</v>
      </c>
      <c r="BT1695" s="256" t="str">
        <f t="shared" si="181"/>
        <v>NC</v>
      </c>
    </row>
    <row r="1696" spans="2:72" x14ac:dyDescent="0.2">
      <c r="B1696" s="93" t="str">
        <f>IFERROR(VLOOKUP(TABLA!$F1696,BLIOTECAS!$C$1:$E$26,2,FALSE),"")</f>
        <v/>
      </c>
      <c r="C1696" s="93" t="str">
        <f>IFERROR(VLOOKUP(TABLA!F1696,BLIOTECAS!$C$1:$E$26,3,FALSE),"")</f>
        <v/>
      </c>
      <c r="BF1696">
        <f t="shared" si="176"/>
        <v>0</v>
      </c>
      <c r="BG1696">
        <f t="shared" si="177"/>
        <v>0</v>
      </c>
      <c r="BH1696">
        <f t="shared" si="177"/>
        <v>0</v>
      </c>
      <c r="BI1696">
        <f t="shared" si="177"/>
        <v>0</v>
      </c>
      <c r="BJ1696">
        <f t="shared" si="177"/>
        <v>0</v>
      </c>
      <c r="BK1696">
        <f t="shared" si="177"/>
        <v>0</v>
      </c>
      <c r="BL1696">
        <f t="shared" si="179"/>
        <v>0</v>
      </c>
      <c r="BM1696">
        <f t="shared" si="180"/>
        <v>0</v>
      </c>
      <c r="BN1696">
        <f t="shared" si="180"/>
        <v>0</v>
      </c>
      <c r="BO1696">
        <f t="shared" si="180"/>
        <v>0</v>
      </c>
      <c r="BP1696">
        <f t="shared" si="180"/>
        <v>0</v>
      </c>
      <c r="BQ1696">
        <f t="shared" si="178"/>
        <v>0</v>
      </c>
      <c r="BR1696">
        <f t="shared" si="180"/>
        <v>0</v>
      </c>
      <c r="BS1696">
        <f t="shared" si="180"/>
        <v>0</v>
      </c>
      <c r="BT1696" s="256" t="str">
        <f t="shared" si="181"/>
        <v>NC</v>
      </c>
    </row>
    <row r="1697" spans="2:72" x14ac:dyDescent="0.2">
      <c r="B1697" s="93" t="str">
        <f>IFERROR(VLOOKUP(TABLA!$F1697,BLIOTECAS!$C$1:$E$26,2,FALSE),"")</f>
        <v/>
      </c>
      <c r="C1697" s="93" t="str">
        <f>IFERROR(VLOOKUP(TABLA!F1697,BLIOTECAS!$C$1:$E$26,3,FALSE),"")</f>
        <v/>
      </c>
      <c r="BF1697">
        <f t="shared" si="176"/>
        <v>0</v>
      </c>
      <c r="BG1697">
        <f t="shared" si="177"/>
        <v>0</v>
      </c>
      <c r="BH1697">
        <f t="shared" si="177"/>
        <v>0</v>
      </c>
      <c r="BI1697">
        <f t="shared" ref="BG1697:BK1748" si="182">IF(IFERROR(FIND(BI$2,$I1697,1),0)&lt;&gt;0,1,0)</f>
        <v>0</v>
      </c>
      <c r="BJ1697">
        <f t="shared" si="182"/>
        <v>0</v>
      </c>
      <c r="BK1697">
        <f t="shared" si="182"/>
        <v>0</v>
      </c>
      <c r="BL1697">
        <f t="shared" si="179"/>
        <v>0</v>
      </c>
      <c r="BM1697">
        <f t="shared" si="180"/>
        <v>0</v>
      </c>
      <c r="BN1697">
        <f t="shared" si="180"/>
        <v>0</v>
      </c>
      <c r="BO1697">
        <f t="shared" si="180"/>
        <v>0</v>
      </c>
      <c r="BP1697">
        <f t="shared" si="180"/>
        <v>0</v>
      </c>
      <c r="BQ1697">
        <f t="shared" si="178"/>
        <v>0</v>
      </c>
      <c r="BR1697">
        <f t="shared" si="180"/>
        <v>0</v>
      </c>
      <c r="BS1697">
        <f t="shared" si="180"/>
        <v>0</v>
      </c>
      <c r="BT1697" s="256" t="str">
        <f t="shared" si="181"/>
        <v>NC</v>
      </c>
    </row>
    <row r="1698" spans="2:72" x14ac:dyDescent="0.2">
      <c r="B1698" s="93" t="str">
        <f>IFERROR(VLOOKUP(TABLA!$F1698,BLIOTECAS!$C$1:$E$26,2,FALSE),"")</f>
        <v/>
      </c>
      <c r="C1698" s="93" t="str">
        <f>IFERROR(VLOOKUP(TABLA!F1698,BLIOTECAS!$C$1:$E$26,3,FALSE),"")</f>
        <v/>
      </c>
      <c r="BF1698">
        <f t="shared" si="176"/>
        <v>0</v>
      </c>
      <c r="BG1698">
        <f t="shared" si="182"/>
        <v>0</v>
      </c>
      <c r="BH1698">
        <f t="shared" si="182"/>
        <v>0</v>
      </c>
      <c r="BI1698">
        <f t="shared" si="182"/>
        <v>0</v>
      </c>
      <c r="BJ1698">
        <f t="shared" si="182"/>
        <v>0</v>
      </c>
      <c r="BK1698">
        <f t="shared" si="182"/>
        <v>0</v>
      </c>
      <c r="BL1698">
        <f t="shared" si="179"/>
        <v>0</v>
      </c>
      <c r="BM1698">
        <f t="shared" si="180"/>
        <v>0</v>
      </c>
      <c r="BN1698">
        <f t="shared" si="180"/>
        <v>0</v>
      </c>
      <c r="BO1698">
        <f t="shared" si="180"/>
        <v>0</v>
      </c>
      <c r="BP1698">
        <f t="shared" si="180"/>
        <v>0</v>
      </c>
      <c r="BQ1698">
        <f t="shared" si="178"/>
        <v>0</v>
      </c>
      <c r="BR1698">
        <f t="shared" si="180"/>
        <v>0</v>
      </c>
      <c r="BS1698">
        <f t="shared" si="180"/>
        <v>0</v>
      </c>
      <c r="BT1698" s="256" t="str">
        <f t="shared" si="181"/>
        <v>NC</v>
      </c>
    </row>
    <row r="1699" spans="2:72" x14ac:dyDescent="0.2">
      <c r="B1699" s="93" t="str">
        <f>IFERROR(VLOOKUP(TABLA!$F1699,BLIOTECAS!$C$1:$E$26,2,FALSE),"")</f>
        <v/>
      </c>
      <c r="C1699" s="93" t="str">
        <f>IFERROR(VLOOKUP(TABLA!F1699,BLIOTECAS!$C$1:$E$26,3,FALSE),"")</f>
        <v/>
      </c>
      <c r="BF1699">
        <f t="shared" si="176"/>
        <v>0</v>
      </c>
      <c r="BG1699">
        <f t="shared" si="182"/>
        <v>0</v>
      </c>
      <c r="BH1699">
        <f t="shared" si="182"/>
        <v>0</v>
      </c>
      <c r="BI1699">
        <f t="shared" si="182"/>
        <v>0</v>
      </c>
      <c r="BJ1699">
        <f t="shared" si="182"/>
        <v>0</v>
      </c>
      <c r="BK1699">
        <f t="shared" si="182"/>
        <v>0</v>
      </c>
      <c r="BL1699">
        <f t="shared" si="179"/>
        <v>0</v>
      </c>
      <c r="BM1699">
        <f t="shared" si="180"/>
        <v>0</v>
      </c>
      <c r="BN1699">
        <f t="shared" si="180"/>
        <v>0</v>
      </c>
      <c r="BO1699">
        <f t="shared" si="180"/>
        <v>0</v>
      </c>
      <c r="BP1699">
        <f t="shared" si="180"/>
        <v>0</v>
      </c>
      <c r="BQ1699">
        <f t="shared" si="178"/>
        <v>0</v>
      </c>
      <c r="BR1699">
        <f t="shared" si="180"/>
        <v>0</v>
      </c>
      <c r="BS1699">
        <f t="shared" si="180"/>
        <v>0</v>
      </c>
      <c r="BT1699" s="256" t="str">
        <f t="shared" si="181"/>
        <v>NC</v>
      </c>
    </row>
    <row r="1700" spans="2:72" x14ac:dyDescent="0.2">
      <c r="B1700" s="93" t="str">
        <f>IFERROR(VLOOKUP(TABLA!$F1700,BLIOTECAS!$C$1:$E$26,2,FALSE),"")</f>
        <v/>
      </c>
      <c r="C1700" s="93" t="str">
        <f>IFERROR(VLOOKUP(TABLA!F1700,BLIOTECAS!$C$1:$E$26,3,FALSE),"")</f>
        <v/>
      </c>
      <c r="BF1700">
        <f t="shared" si="176"/>
        <v>0</v>
      </c>
      <c r="BG1700">
        <f t="shared" si="182"/>
        <v>0</v>
      </c>
      <c r="BH1700">
        <f t="shared" si="182"/>
        <v>0</v>
      </c>
      <c r="BI1700">
        <f t="shared" si="182"/>
        <v>0</v>
      </c>
      <c r="BJ1700">
        <f t="shared" si="182"/>
        <v>0</v>
      </c>
      <c r="BK1700">
        <f t="shared" si="182"/>
        <v>0</v>
      </c>
      <c r="BL1700">
        <f t="shared" si="179"/>
        <v>0</v>
      </c>
      <c r="BM1700">
        <f t="shared" si="180"/>
        <v>0</v>
      </c>
      <c r="BN1700">
        <f t="shared" si="180"/>
        <v>0</v>
      </c>
      <c r="BO1700">
        <f t="shared" si="180"/>
        <v>0</v>
      </c>
      <c r="BP1700">
        <f t="shared" si="180"/>
        <v>0</v>
      </c>
      <c r="BQ1700">
        <f t="shared" si="178"/>
        <v>0</v>
      </c>
      <c r="BR1700">
        <f t="shared" si="180"/>
        <v>0</v>
      </c>
      <c r="BS1700">
        <f t="shared" si="180"/>
        <v>0</v>
      </c>
      <c r="BT1700" s="256" t="str">
        <f t="shared" si="181"/>
        <v>NC</v>
      </c>
    </row>
    <row r="1701" spans="2:72" x14ac:dyDescent="0.2">
      <c r="B1701" s="93" t="str">
        <f>IFERROR(VLOOKUP(TABLA!$F1701,BLIOTECAS!$C$1:$E$26,2,FALSE),"")</f>
        <v/>
      </c>
      <c r="C1701" s="93" t="str">
        <f>IFERROR(VLOOKUP(TABLA!F1701,BLIOTECAS!$C$1:$E$26,3,FALSE),"")</f>
        <v/>
      </c>
      <c r="BF1701">
        <f t="shared" si="176"/>
        <v>0</v>
      </c>
      <c r="BG1701">
        <f t="shared" si="182"/>
        <v>0</v>
      </c>
      <c r="BH1701">
        <f t="shared" si="182"/>
        <v>0</v>
      </c>
      <c r="BI1701">
        <f t="shared" si="182"/>
        <v>0</v>
      </c>
      <c r="BJ1701">
        <f t="shared" si="182"/>
        <v>0</v>
      </c>
      <c r="BK1701">
        <f t="shared" si="182"/>
        <v>0</v>
      </c>
      <c r="BL1701">
        <f t="shared" si="179"/>
        <v>0</v>
      </c>
      <c r="BM1701">
        <f t="shared" si="180"/>
        <v>0</v>
      </c>
      <c r="BN1701">
        <f t="shared" si="180"/>
        <v>0</v>
      </c>
      <c r="BO1701">
        <f t="shared" si="180"/>
        <v>0</v>
      </c>
      <c r="BP1701">
        <f t="shared" si="180"/>
        <v>0</v>
      </c>
      <c r="BQ1701">
        <f t="shared" si="178"/>
        <v>0</v>
      </c>
      <c r="BR1701">
        <f t="shared" si="180"/>
        <v>0</v>
      </c>
      <c r="BS1701">
        <f t="shared" si="180"/>
        <v>0</v>
      </c>
      <c r="BT1701" s="256" t="str">
        <f t="shared" si="181"/>
        <v>NC</v>
      </c>
    </row>
    <row r="1702" spans="2:72" x14ac:dyDescent="0.2">
      <c r="B1702" s="93" t="str">
        <f>IFERROR(VLOOKUP(TABLA!$F1702,BLIOTECAS!$C$1:$E$26,2,FALSE),"")</f>
        <v/>
      </c>
      <c r="C1702" s="93" t="str">
        <f>IFERROR(VLOOKUP(TABLA!F1702,BLIOTECAS!$C$1:$E$26,3,FALSE),"")</f>
        <v/>
      </c>
      <c r="BF1702">
        <f t="shared" si="176"/>
        <v>0</v>
      </c>
      <c r="BG1702">
        <f t="shared" si="182"/>
        <v>0</v>
      </c>
      <c r="BH1702">
        <f t="shared" si="182"/>
        <v>0</v>
      </c>
      <c r="BI1702">
        <f t="shared" si="182"/>
        <v>0</v>
      </c>
      <c r="BJ1702">
        <f t="shared" si="182"/>
        <v>0</v>
      </c>
      <c r="BK1702">
        <f t="shared" si="182"/>
        <v>0</v>
      </c>
      <c r="BL1702">
        <f t="shared" si="179"/>
        <v>0</v>
      </c>
      <c r="BM1702">
        <f t="shared" si="180"/>
        <v>0</v>
      </c>
      <c r="BN1702">
        <f t="shared" si="180"/>
        <v>0</v>
      </c>
      <c r="BO1702">
        <f t="shared" si="180"/>
        <v>0</v>
      </c>
      <c r="BP1702">
        <f t="shared" si="180"/>
        <v>0</v>
      </c>
      <c r="BQ1702">
        <f t="shared" si="178"/>
        <v>0</v>
      </c>
      <c r="BR1702">
        <f t="shared" si="180"/>
        <v>0</v>
      </c>
      <c r="BS1702">
        <f t="shared" si="180"/>
        <v>0</v>
      </c>
      <c r="BT1702" s="256" t="str">
        <f t="shared" si="181"/>
        <v>NC</v>
      </c>
    </row>
    <row r="1703" spans="2:72" x14ac:dyDescent="0.2">
      <c r="B1703" s="93" t="str">
        <f>IFERROR(VLOOKUP(TABLA!$F1703,BLIOTECAS!$C$1:$E$26,2,FALSE),"")</f>
        <v/>
      </c>
      <c r="C1703" s="93" t="str">
        <f>IFERROR(VLOOKUP(TABLA!F1703,BLIOTECAS!$C$1:$E$26,3,FALSE),"")</f>
        <v/>
      </c>
      <c r="BF1703">
        <f t="shared" si="176"/>
        <v>0</v>
      </c>
      <c r="BG1703">
        <f t="shared" si="182"/>
        <v>0</v>
      </c>
      <c r="BH1703">
        <f t="shared" si="182"/>
        <v>0</v>
      </c>
      <c r="BI1703">
        <f t="shared" si="182"/>
        <v>0</v>
      </c>
      <c r="BJ1703">
        <f t="shared" si="182"/>
        <v>0</v>
      </c>
      <c r="BK1703">
        <f t="shared" si="182"/>
        <v>0</v>
      </c>
      <c r="BL1703">
        <f t="shared" si="179"/>
        <v>0</v>
      </c>
      <c r="BM1703">
        <f t="shared" si="180"/>
        <v>0</v>
      </c>
      <c r="BN1703">
        <f t="shared" si="180"/>
        <v>0</v>
      </c>
      <c r="BO1703">
        <f t="shared" si="180"/>
        <v>0</v>
      </c>
      <c r="BP1703">
        <f t="shared" si="180"/>
        <v>0</v>
      </c>
      <c r="BQ1703">
        <f t="shared" si="178"/>
        <v>0</v>
      </c>
      <c r="BR1703">
        <f t="shared" si="180"/>
        <v>0</v>
      </c>
      <c r="BS1703">
        <f t="shared" si="180"/>
        <v>0</v>
      </c>
      <c r="BT1703" s="256" t="str">
        <f t="shared" si="181"/>
        <v>NC</v>
      </c>
    </row>
    <row r="1704" spans="2:72" x14ac:dyDescent="0.2">
      <c r="B1704" s="93" t="str">
        <f>IFERROR(VLOOKUP(TABLA!$F1704,BLIOTECAS!$C$1:$E$26,2,FALSE),"")</f>
        <v/>
      </c>
      <c r="C1704" s="93" t="str">
        <f>IFERROR(VLOOKUP(TABLA!F1704,BLIOTECAS!$C$1:$E$26,3,FALSE),"")</f>
        <v/>
      </c>
      <c r="BF1704">
        <f t="shared" ref="BF1704:BF1767" si="183">IF(IFERROR(FIND(BF$2,$I1704,1),0)&lt;&gt;0,1,0)</f>
        <v>0</v>
      </c>
      <c r="BG1704">
        <f t="shared" si="182"/>
        <v>0</v>
      </c>
      <c r="BH1704">
        <f t="shared" si="182"/>
        <v>0</v>
      </c>
      <c r="BI1704">
        <f t="shared" si="182"/>
        <v>0</v>
      </c>
      <c r="BJ1704">
        <f t="shared" si="182"/>
        <v>0</v>
      </c>
      <c r="BK1704">
        <f t="shared" si="182"/>
        <v>0</v>
      </c>
      <c r="BL1704">
        <f t="shared" si="179"/>
        <v>0</v>
      </c>
      <c r="BM1704">
        <f t="shared" si="180"/>
        <v>0</v>
      </c>
      <c r="BN1704">
        <f t="shared" si="180"/>
        <v>0</v>
      </c>
      <c r="BO1704">
        <f t="shared" si="180"/>
        <v>0</v>
      </c>
      <c r="BP1704">
        <f t="shared" si="180"/>
        <v>0</v>
      </c>
      <c r="BQ1704">
        <f t="shared" si="178"/>
        <v>0</v>
      </c>
      <c r="BR1704">
        <f t="shared" si="180"/>
        <v>0</v>
      </c>
      <c r="BS1704">
        <f t="shared" si="180"/>
        <v>0</v>
      </c>
      <c r="BT1704" s="256" t="str">
        <f t="shared" si="181"/>
        <v>NC</v>
      </c>
    </row>
    <row r="1705" spans="2:72" x14ac:dyDescent="0.2">
      <c r="B1705" s="93" t="str">
        <f>IFERROR(VLOOKUP(TABLA!$F1705,BLIOTECAS!$C$1:$E$26,2,FALSE),"")</f>
        <v/>
      </c>
      <c r="C1705" s="93" t="str">
        <f>IFERROR(VLOOKUP(TABLA!F1705,BLIOTECAS!$C$1:$E$26,3,FALSE),"")</f>
        <v/>
      </c>
      <c r="BF1705">
        <f t="shared" si="183"/>
        <v>0</v>
      </c>
      <c r="BG1705">
        <f t="shared" si="182"/>
        <v>0</v>
      </c>
      <c r="BH1705">
        <f t="shared" si="182"/>
        <v>0</v>
      </c>
      <c r="BI1705">
        <f t="shared" si="182"/>
        <v>0</v>
      </c>
      <c r="BJ1705">
        <f t="shared" si="182"/>
        <v>0</v>
      </c>
      <c r="BK1705">
        <f t="shared" si="182"/>
        <v>0</v>
      </c>
      <c r="BL1705">
        <f t="shared" si="179"/>
        <v>0</v>
      </c>
      <c r="BM1705">
        <f t="shared" si="180"/>
        <v>0</v>
      </c>
      <c r="BN1705">
        <f t="shared" si="180"/>
        <v>0</v>
      </c>
      <c r="BO1705">
        <f t="shared" si="180"/>
        <v>0</v>
      </c>
      <c r="BP1705">
        <f t="shared" si="180"/>
        <v>0</v>
      </c>
      <c r="BQ1705">
        <f t="shared" si="178"/>
        <v>0</v>
      </c>
      <c r="BR1705">
        <f t="shared" si="180"/>
        <v>0</v>
      </c>
      <c r="BS1705">
        <f t="shared" si="180"/>
        <v>0</v>
      </c>
      <c r="BT1705" s="256" t="str">
        <f t="shared" si="181"/>
        <v>NC</v>
      </c>
    </row>
    <row r="1706" spans="2:72" x14ac:dyDescent="0.2">
      <c r="B1706" s="93" t="str">
        <f>IFERROR(VLOOKUP(TABLA!$F1706,BLIOTECAS!$C$1:$E$26,2,FALSE),"")</f>
        <v/>
      </c>
      <c r="C1706" s="93" t="str">
        <f>IFERROR(VLOOKUP(TABLA!F1706,BLIOTECAS!$C$1:$E$26,3,FALSE),"")</f>
        <v/>
      </c>
      <c r="BF1706">
        <f t="shared" si="183"/>
        <v>0</v>
      </c>
      <c r="BG1706">
        <f t="shared" si="182"/>
        <v>0</v>
      </c>
      <c r="BH1706">
        <f t="shared" si="182"/>
        <v>0</v>
      </c>
      <c r="BI1706">
        <f t="shared" si="182"/>
        <v>0</v>
      </c>
      <c r="BJ1706">
        <f t="shared" si="182"/>
        <v>0</v>
      </c>
      <c r="BK1706">
        <f t="shared" si="182"/>
        <v>0</v>
      </c>
      <c r="BL1706">
        <f t="shared" si="179"/>
        <v>0</v>
      </c>
      <c r="BM1706">
        <f t="shared" si="180"/>
        <v>0</v>
      </c>
      <c r="BN1706">
        <f t="shared" si="180"/>
        <v>0</v>
      </c>
      <c r="BO1706">
        <f t="shared" si="180"/>
        <v>0</v>
      </c>
      <c r="BP1706">
        <f t="shared" si="180"/>
        <v>0</v>
      </c>
      <c r="BQ1706">
        <f t="shared" si="178"/>
        <v>0</v>
      </c>
      <c r="BR1706">
        <f t="shared" si="180"/>
        <v>0</v>
      </c>
      <c r="BS1706">
        <f t="shared" si="180"/>
        <v>0</v>
      </c>
      <c r="BT1706" s="256" t="str">
        <f t="shared" si="181"/>
        <v>NC</v>
      </c>
    </row>
    <row r="1707" spans="2:72" x14ac:dyDescent="0.2">
      <c r="B1707" s="93" t="str">
        <f>IFERROR(VLOOKUP(TABLA!$F1707,BLIOTECAS!$C$1:$E$26,2,FALSE),"")</f>
        <v/>
      </c>
      <c r="C1707" s="93" t="str">
        <f>IFERROR(VLOOKUP(TABLA!F1707,BLIOTECAS!$C$1:$E$26,3,FALSE),"")</f>
        <v/>
      </c>
      <c r="BF1707">
        <f t="shared" si="183"/>
        <v>0</v>
      </c>
      <c r="BG1707">
        <f t="shared" si="182"/>
        <v>0</v>
      </c>
      <c r="BH1707">
        <f t="shared" si="182"/>
        <v>0</v>
      </c>
      <c r="BI1707">
        <f t="shared" si="182"/>
        <v>0</v>
      </c>
      <c r="BJ1707">
        <f t="shared" si="182"/>
        <v>0</v>
      </c>
      <c r="BK1707">
        <f t="shared" si="182"/>
        <v>0</v>
      </c>
      <c r="BL1707">
        <f t="shared" si="179"/>
        <v>0</v>
      </c>
      <c r="BM1707">
        <f t="shared" si="180"/>
        <v>0</v>
      </c>
      <c r="BN1707">
        <f t="shared" si="180"/>
        <v>0</v>
      </c>
      <c r="BO1707">
        <f t="shared" si="180"/>
        <v>0</v>
      </c>
      <c r="BP1707">
        <f t="shared" si="180"/>
        <v>0</v>
      </c>
      <c r="BQ1707">
        <f t="shared" si="178"/>
        <v>0</v>
      </c>
      <c r="BR1707">
        <f t="shared" si="180"/>
        <v>0</v>
      </c>
      <c r="BS1707">
        <f t="shared" si="180"/>
        <v>0</v>
      </c>
      <c r="BT1707" s="256" t="str">
        <f t="shared" si="181"/>
        <v>NC</v>
      </c>
    </row>
    <row r="1708" spans="2:72" x14ac:dyDescent="0.2">
      <c r="B1708" s="93" t="str">
        <f>IFERROR(VLOOKUP(TABLA!$F1708,BLIOTECAS!$C$1:$E$26,2,FALSE),"")</f>
        <v/>
      </c>
      <c r="C1708" s="93" t="str">
        <f>IFERROR(VLOOKUP(TABLA!F1708,BLIOTECAS!$C$1:$E$26,3,FALSE),"")</f>
        <v/>
      </c>
      <c r="BF1708">
        <f t="shared" si="183"/>
        <v>0</v>
      </c>
      <c r="BG1708">
        <f t="shared" si="182"/>
        <v>0</v>
      </c>
      <c r="BH1708">
        <f t="shared" si="182"/>
        <v>0</v>
      </c>
      <c r="BI1708">
        <f t="shared" si="182"/>
        <v>0</v>
      </c>
      <c r="BJ1708">
        <f t="shared" si="182"/>
        <v>0</v>
      </c>
      <c r="BK1708">
        <f t="shared" si="182"/>
        <v>0</v>
      </c>
      <c r="BL1708">
        <f t="shared" si="179"/>
        <v>0</v>
      </c>
      <c r="BM1708">
        <f t="shared" si="180"/>
        <v>0</v>
      </c>
      <c r="BN1708">
        <f t="shared" si="180"/>
        <v>0</v>
      </c>
      <c r="BO1708">
        <f t="shared" si="180"/>
        <v>0</v>
      </c>
      <c r="BP1708">
        <f t="shared" si="180"/>
        <v>0</v>
      </c>
      <c r="BQ1708">
        <f t="shared" si="178"/>
        <v>0</v>
      </c>
      <c r="BR1708">
        <f t="shared" si="180"/>
        <v>0</v>
      </c>
      <c r="BS1708">
        <f t="shared" si="180"/>
        <v>0</v>
      </c>
      <c r="BT1708" s="256" t="str">
        <f t="shared" si="181"/>
        <v>NC</v>
      </c>
    </row>
    <row r="1709" spans="2:72" x14ac:dyDescent="0.2">
      <c r="B1709" s="93" t="str">
        <f>IFERROR(VLOOKUP(TABLA!$F1709,BLIOTECAS!$C$1:$E$26,2,FALSE),"")</f>
        <v/>
      </c>
      <c r="C1709" s="93" t="str">
        <f>IFERROR(VLOOKUP(TABLA!F1709,BLIOTECAS!$C$1:$E$26,3,FALSE),"")</f>
        <v/>
      </c>
      <c r="BF1709">
        <f t="shared" si="183"/>
        <v>0</v>
      </c>
      <c r="BG1709">
        <f t="shared" si="182"/>
        <v>0</v>
      </c>
      <c r="BH1709">
        <f t="shared" si="182"/>
        <v>0</v>
      </c>
      <c r="BI1709">
        <f t="shared" si="182"/>
        <v>0</v>
      </c>
      <c r="BJ1709">
        <f t="shared" si="182"/>
        <v>0</v>
      </c>
      <c r="BK1709">
        <f t="shared" si="182"/>
        <v>0</v>
      </c>
      <c r="BL1709">
        <f t="shared" si="179"/>
        <v>0</v>
      </c>
      <c r="BM1709">
        <f t="shared" si="180"/>
        <v>0</v>
      </c>
      <c r="BN1709">
        <f t="shared" si="180"/>
        <v>0</v>
      </c>
      <c r="BO1709">
        <f t="shared" si="180"/>
        <v>0</v>
      </c>
      <c r="BP1709">
        <f t="shared" si="180"/>
        <v>0</v>
      </c>
      <c r="BQ1709">
        <f t="shared" si="178"/>
        <v>0</v>
      </c>
      <c r="BR1709">
        <f t="shared" si="180"/>
        <v>0</v>
      </c>
      <c r="BS1709">
        <f t="shared" si="180"/>
        <v>0</v>
      </c>
      <c r="BT1709" s="256" t="str">
        <f t="shared" si="181"/>
        <v>NC</v>
      </c>
    </row>
    <row r="1710" spans="2:72" x14ac:dyDescent="0.2">
      <c r="B1710" s="93" t="str">
        <f>IFERROR(VLOOKUP(TABLA!$F1710,BLIOTECAS!$C$1:$E$26,2,FALSE),"")</f>
        <v/>
      </c>
      <c r="C1710" s="93" t="str">
        <f>IFERROR(VLOOKUP(TABLA!F1710,BLIOTECAS!$C$1:$E$26,3,FALSE),"")</f>
        <v/>
      </c>
      <c r="BF1710">
        <f t="shared" si="183"/>
        <v>0</v>
      </c>
      <c r="BG1710">
        <f t="shared" si="182"/>
        <v>0</v>
      </c>
      <c r="BH1710">
        <f t="shared" si="182"/>
        <v>0</v>
      </c>
      <c r="BI1710">
        <f t="shared" si="182"/>
        <v>0</v>
      </c>
      <c r="BJ1710">
        <f t="shared" si="182"/>
        <v>0</v>
      </c>
      <c r="BK1710">
        <f t="shared" si="182"/>
        <v>0</v>
      </c>
      <c r="BL1710">
        <f t="shared" si="179"/>
        <v>0</v>
      </c>
      <c r="BM1710">
        <f t="shared" si="180"/>
        <v>0</v>
      </c>
      <c r="BN1710">
        <f t="shared" si="180"/>
        <v>0</v>
      </c>
      <c r="BO1710">
        <f t="shared" si="180"/>
        <v>0</v>
      </c>
      <c r="BP1710">
        <f t="shared" si="180"/>
        <v>0</v>
      </c>
      <c r="BQ1710">
        <f t="shared" si="178"/>
        <v>0</v>
      </c>
      <c r="BR1710">
        <f t="shared" si="180"/>
        <v>0</v>
      </c>
      <c r="BS1710">
        <f t="shared" si="180"/>
        <v>0</v>
      </c>
      <c r="BT1710" s="256" t="str">
        <f t="shared" si="181"/>
        <v>NC</v>
      </c>
    </row>
    <row r="1711" spans="2:72" x14ac:dyDescent="0.2">
      <c r="B1711" s="93" t="str">
        <f>IFERROR(VLOOKUP(TABLA!$F1711,BLIOTECAS!$C$1:$E$26,2,FALSE),"")</f>
        <v/>
      </c>
      <c r="C1711" s="93" t="str">
        <f>IFERROR(VLOOKUP(TABLA!F1711,BLIOTECAS!$C$1:$E$26,3,FALSE),"")</f>
        <v/>
      </c>
      <c r="BF1711">
        <f t="shared" si="183"/>
        <v>0</v>
      </c>
      <c r="BG1711">
        <f t="shared" si="182"/>
        <v>0</v>
      </c>
      <c r="BH1711">
        <f t="shared" si="182"/>
        <v>0</v>
      </c>
      <c r="BI1711">
        <f t="shared" si="182"/>
        <v>0</v>
      </c>
      <c r="BJ1711">
        <f t="shared" si="182"/>
        <v>0</v>
      </c>
      <c r="BK1711">
        <f t="shared" si="182"/>
        <v>0</v>
      </c>
      <c r="BL1711">
        <f t="shared" si="179"/>
        <v>0</v>
      </c>
      <c r="BM1711">
        <f t="shared" si="180"/>
        <v>0</v>
      </c>
      <c r="BN1711">
        <f t="shared" si="180"/>
        <v>0</v>
      </c>
      <c r="BO1711">
        <f t="shared" si="180"/>
        <v>0</v>
      </c>
      <c r="BP1711">
        <f t="shared" si="180"/>
        <v>0</v>
      </c>
      <c r="BQ1711">
        <f t="shared" si="178"/>
        <v>0</v>
      </c>
      <c r="BR1711">
        <f t="shared" ref="BM1711:BS1754" si="184">IF(IFERROR(FIND(BR$2,$AO1711,1),0)&lt;&gt;0,1,0)</f>
        <v>0</v>
      </c>
      <c r="BS1711">
        <f t="shared" si="184"/>
        <v>0</v>
      </c>
      <c r="BT1711" s="256" t="str">
        <f t="shared" si="181"/>
        <v>NC</v>
      </c>
    </row>
    <row r="1712" spans="2:72" x14ac:dyDescent="0.2">
      <c r="B1712" s="93" t="str">
        <f>IFERROR(VLOOKUP(TABLA!$F1712,BLIOTECAS!$C$1:$E$26,2,FALSE),"")</f>
        <v/>
      </c>
      <c r="C1712" s="93" t="str">
        <f>IFERROR(VLOOKUP(TABLA!F1712,BLIOTECAS!$C$1:$E$26,3,FALSE),"")</f>
        <v/>
      </c>
      <c r="BF1712">
        <f t="shared" si="183"/>
        <v>0</v>
      </c>
      <c r="BG1712">
        <f t="shared" si="182"/>
        <v>0</v>
      </c>
      <c r="BH1712">
        <f t="shared" si="182"/>
        <v>0</v>
      </c>
      <c r="BI1712">
        <f t="shared" si="182"/>
        <v>0</v>
      </c>
      <c r="BJ1712">
        <f t="shared" si="182"/>
        <v>0</v>
      </c>
      <c r="BK1712">
        <f t="shared" si="182"/>
        <v>0</v>
      </c>
      <c r="BL1712">
        <f t="shared" si="179"/>
        <v>0</v>
      </c>
      <c r="BM1712">
        <f t="shared" si="184"/>
        <v>0</v>
      </c>
      <c r="BN1712">
        <f t="shared" si="184"/>
        <v>0</v>
      </c>
      <c r="BO1712">
        <f t="shared" si="184"/>
        <v>0</v>
      </c>
      <c r="BP1712">
        <f t="shared" si="184"/>
        <v>0</v>
      </c>
      <c r="BQ1712">
        <f t="shared" si="178"/>
        <v>0</v>
      </c>
      <c r="BR1712">
        <f t="shared" si="184"/>
        <v>0</v>
      </c>
      <c r="BS1712">
        <f t="shared" si="184"/>
        <v>0</v>
      </c>
      <c r="BT1712" s="256" t="str">
        <f t="shared" si="181"/>
        <v>NC</v>
      </c>
    </row>
    <row r="1713" spans="2:72" x14ac:dyDescent="0.2">
      <c r="B1713" s="93" t="str">
        <f>IFERROR(VLOOKUP(TABLA!$F1713,BLIOTECAS!$C$1:$E$26,2,FALSE),"")</f>
        <v/>
      </c>
      <c r="C1713" s="93" t="str">
        <f>IFERROR(VLOOKUP(TABLA!F1713,BLIOTECAS!$C$1:$E$26,3,FALSE),"")</f>
        <v/>
      </c>
      <c r="BF1713">
        <f t="shared" si="183"/>
        <v>0</v>
      </c>
      <c r="BG1713">
        <f t="shared" si="182"/>
        <v>0</v>
      </c>
      <c r="BH1713">
        <f t="shared" si="182"/>
        <v>0</v>
      </c>
      <c r="BI1713">
        <f t="shared" si="182"/>
        <v>0</v>
      </c>
      <c r="BJ1713">
        <f t="shared" si="182"/>
        <v>0</v>
      </c>
      <c r="BK1713">
        <f t="shared" si="182"/>
        <v>0</v>
      </c>
      <c r="BL1713">
        <f t="shared" si="179"/>
        <v>0</v>
      </c>
      <c r="BM1713">
        <f t="shared" si="184"/>
        <v>0</v>
      </c>
      <c r="BN1713">
        <f t="shared" si="184"/>
        <v>0</v>
      </c>
      <c r="BO1713">
        <f t="shared" si="184"/>
        <v>0</v>
      </c>
      <c r="BP1713">
        <f t="shared" si="184"/>
        <v>0</v>
      </c>
      <c r="BQ1713">
        <f t="shared" si="178"/>
        <v>0</v>
      </c>
      <c r="BR1713">
        <f t="shared" si="184"/>
        <v>0</v>
      </c>
      <c r="BS1713">
        <f t="shared" si="184"/>
        <v>0</v>
      </c>
      <c r="BT1713" s="256" t="str">
        <f t="shared" si="181"/>
        <v>NC</v>
      </c>
    </row>
    <row r="1714" spans="2:72" x14ac:dyDescent="0.2">
      <c r="B1714" s="93" t="str">
        <f>IFERROR(VLOOKUP(TABLA!$F1714,BLIOTECAS!$C$1:$E$26,2,FALSE),"")</f>
        <v/>
      </c>
      <c r="C1714" s="93" t="str">
        <f>IFERROR(VLOOKUP(TABLA!F1714,BLIOTECAS!$C$1:$E$26,3,FALSE),"")</f>
        <v/>
      </c>
      <c r="BF1714">
        <f t="shared" si="183"/>
        <v>0</v>
      </c>
      <c r="BG1714">
        <f t="shared" si="182"/>
        <v>0</v>
      </c>
      <c r="BH1714">
        <f t="shared" si="182"/>
        <v>0</v>
      </c>
      <c r="BI1714">
        <f t="shared" si="182"/>
        <v>0</v>
      </c>
      <c r="BJ1714">
        <f t="shared" si="182"/>
        <v>0</v>
      </c>
      <c r="BK1714">
        <f t="shared" si="182"/>
        <v>0</v>
      </c>
      <c r="BL1714">
        <f t="shared" si="179"/>
        <v>0</v>
      </c>
      <c r="BM1714">
        <f t="shared" si="184"/>
        <v>0</v>
      </c>
      <c r="BN1714">
        <f t="shared" si="184"/>
        <v>0</v>
      </c>
      <c r="BO1714">
        <f t="shared" si="184"/>
        <v>0</v>
      </c>
      <c r="BP1714">
        <f t="shared" si="184"/>
        <v>0</v>
      </c>
      <c r="BQ1714">
        <f t="shared" si="178"/>
        <v>0</v>
      </c>
      <c r="BR1714">
        <f t="shared" si="184"/>
        <v>0</v>
      </c>
      <c r="BS1714">
        <f t="shared" si="184"/>
        <v>0</v>
      </c>
      <c r="BT1714" s="256" t="str">
        <f t="shared" si="181"/>
        <v>NC</v>
      </c>
    </row>
    <row r="1715" spans="2:72" x14ac:dyDescent="0.2">
      <c r="B1715" s="93" t="str">
        <f>IFERROR(VLOOKUP(TABLA!$F1715,BLIOTECAS!$C$1:$E$26,2,FALSE),"")</f>
        <v/>
      </c>
      <c r="C1715" s="93" t="str">
        <f>IFERROR(VLOOKUP(TABLA!F1715,BLIOTECAS!$C$1:$E$26,3,FALSE),"")</f>
        <v/>
      </c>
      <c r="BF1715">
        <f t="shared" si="183"/>
        <v>0</v>
      </c>
      <c r="BG1715">
        <f t="shared" si="182"/>
        <v>0</v>
      </c>
      <c r="BH1715">
        <f t="shared" si="182"/>
        <v>0</v>
      </c>
      <c r="BI1715">
        <f t="shared" si="182"/>
        <v>0</v>
      </c>
      <c r="BJ1715">
        <f t="shared" si="182"/>
        <v>0</v>
      </c>
      <c r="BK1715">
        <f t="shared" si="182"/>
        <v>0</v>
      </c>
      <c r="BL1715">
        <f t="shared" si="179"/>
        <v>0</v>
      </c>
      <c r="BM1715">
        <f t="shared" si="184"/>
        <v>0</v>
      </c>
      <c r="BN1715">
        <f t="shared" si="184"/>
        <v>0</v>
      </c>
      <c r="BO1715">
        <f t="shared" si="184"/>
        <v>0</v>
      </c>
      <c r="BP1715">
        <f t="shared" si="184"/>
        <v>0</v>
      </c>
      <c r="BQ1715">
        <f t="shared" si="178"/>
        <v>0</v>
      </c>
      <c r="BR1715">
        <f t="shared" si="184"/>
        <v>0</v>
      </c>
      <c r="BS1715">
        <f t="shared" si="184"/>
        <v>0</v>
      </c>
      <c r="BT1715" s="256" t="str">
        <f t="shared" si="181"/>
        <v>NC</v>
      </c>
    </row>
    <row r="1716" spans="2:72" x14ac:dyDescent="0.2">
      <c r="B1716" s="93" t="str">
        <f>IFERROR(VLOOKUP(TABLA!$F1716,BLIOTECAS!$C$1:$E$26,2,FALSE),"")</f>
        <v/>
      </c>
      <c r="C1716" s="93" t="str">
        <f>IFERROR(VLOOKUP(TABLA!F1716,BLIOTECAS!$C$1:$E$26,3,FALSE),"")</f>
        <v/>
      </c>
      <c r="BF1716">
        <f t="shared" si="183"/>
        <v>0</v>
      </c>
      <c r="BG1716">
        <f t="shared" si="182"/>
        <v>0</v>
      </c>
      <c r="BH1716">
        <f t="shared" si="182"/>
        <v>0</v>
      </c>
      <c r="BI1716">
        <f t="shared" si="182"/>
        <v>0</v>
      </c>
      <c r="BJ1716">
        <f t="shared" si="182"/>
        <v>0</v>
      </c>
      <c r="BK1716">
        <f t="shared" si="182"/>
        <v>0</v>
      </c>
      <c r="BL1716">
        <f t="shared" si="179"/>
        <v>0</v>
      </c>
      <c r="BM1716">
        <f t="shared" si="184"/>
        <v>0</v>
      </c>
      <c r="BN1716">
        <f t="shared" si="184"/>
        <v>0</v>
      </c>
      <c r="BO1716">
        <f t="shared" si="184"/>
        <v>0</v>
      </c>
      <c r="BP1716">
        <f t="shared" si="184"/>
        <v>0</v>
      </c>
      <c r="BQ1716">
        <f t="shared" ref="BQ1716:BQ1779" si="185">IF(IFERROR(FIND(BQ$2,$AO1716,1),0)&lt;&gt;0,1,0)</f>
        <v>0</v>
      </c>
      <c r="BR1716">
        <f t="shared" si="184"/>
        <v>0</v>
      </c>
      <c r="BS1716">
        <f t="shared" si="184"/>
        <v>0</v>
      </c>
      <c r="BT1716" s="256" t="str">
        <f t="shared" si="181"/>
        <v>NC</v>
      </c>
    </row>
    <row r="1717" spans="2:72" x14ac:dyDescent="0.2">
      <c r="B1717" s="93" t="str">
        <f>IFERROR(VLOOKUP(TABLA!$F1717,BLIOTECAS!$C$1:$E$26,2,FALSE),"")</f>
        <v/>
      </c>
      <c r="C1717" s="93" t="str">
        <f>IFERROR(VLOOKUP(TABLA!F1717,BLIOTECAS!$C$1:$E$26,3,FALSE),"")</f>
        <v/>
      </c>
      <c r="BF1717">
        <f t="shared" si="183"/>
        <v>0</v>
      </c>
      <c r="BG1717">
        <f t="shared" si="182"/>
        <v>0</v>
      </c>
      <c r="BH1717">
        <f t="shared" si="182"/>
        <v>0</v>
      </c>
      <c r="BI1717">
        <f t="shared" si="182"/>
        <v>0</v>
      </c>
      <c r="BJ1717">
        <f t="shared" si="182"/>
        <v>0</v>
      </c>
      <c r="BK1717">
        <f t="shared" si="182"/>
        <v>0</v>
      </c>
      <c r="BL1717">
        <f t="shared" si="179"/>
        <v>0</v>
      </c>
      <c r="BM1717">
        <f t="shared" si="184"/>
        <v>0</v>
      </c>
      <c r="BN1717">
        <f t="shared" si="184"/>
        <v>0</v>
      </c>
      <c r="BO1717">
        <f t="shared" si="184"/>
        <v>0</v>
      </c>
      <c r="BP1717">
        <f t="shared" si="184"/>
        <v>0</v>
      </c>
      <c r="BQ1717">
        <f t="shared" si="185"/>
        <v>0</v>
      </c>
      <c r="BR1717">
        <f t="shared" si="184"/>
        <v>0</v>
      </c>
      <c r="BS1717">
        <f t="shared" si="184"/>
        <v>0</v>
      </c>
      <c r="BT1717" s="256" t="str">
        <f t="shared" si="181"/>
        <v>NC</v>
      </c>
    </row>
    <row r="1718" spans="2:72" x14ac:dyDescent="0.2">
      <c r="B1718" s="93" t="str">
        <f>IFERROR(VLOOKUP(TABLA!$F1718,BLIOTECAS!$C$1:$E$26,2,FALSE),"")</f>
        <v/>
      </c>
      <c r="C1718" s="93" t="str">
        <f>IFERROR(VLOOKUP(TABLA!F1718,BLIOTECAS!$C$1:$E$26,3,FALSE),"")</f>
        <v/>
      </c>
      <c r="BF1718">
        <f t="shared" si="183"/>
        <v>0</v>
      </c>
      <c r="BG1718">
        <f t="shared" si="182"/>
        <v>0</v>
      </c>
      <c r="BH1718">
        <f t="shared" si="182"/>
        <v>0</v>
      </c>
      <c r="BI1718">
        <f t="shared" si="182"/>
        <v>0</v>
      </c>
      <c r="BJ1718">
        <f t="shared" si="182"/>
        <v>0</v>
      </c>
      <c r="BK1718">
        <f t="shared" si="182"/>
        <v>0</v>
      </c>
      <c r="BL1718">
        <f t="shared" si="179"/>
        <v>0</v>
      </c>
      <c r="BM1718">
        <f t="shared" si="184"/>
        <v>0</v>
      </c>
      <c r="BN1718">
        <f t="shared" si="184"/>
        <v>0</v>
      </c>
      <c r="BO1718">
        <f t="shared" si="184"/>
        <v>0</v>
      </c>
      <c r="BP1718">
        <f t="shared" si="184"/>
        <v>0</v>
      </c>
      <c r="BQ1718">
        <f t="shared" si="185"/>
        <v>0</v>
      </c>
      <c r="BR1718">
        <f t="shared" si="184"/>
        <v>0</v>
      </c>
      <c r="BS1718">
        <f t="shared" si="184"/>
        <v>0</v>
      </c>
      <c r="BT1718" s="256" t="str">
        <f t="shared" si="181"/>
        <v>NC</v>
      </c>
    </row>
    <row r="1719" spans="2:72" x14ac:dyDescent="0.2">
      <c r="B1719" s="93" t="str">
        <f>IFERROR(VLOOKUP(TABLA!$F1719,BLIOTECAS!$C$1:$E$26,2,FALSE),"")</f>
        <v/>
      </c>
      <c r="C1719" s="93" t="str">
        <f>IFERROR(VLOOKUP(TABLA!F1719,BLIOTECAS!$C$1:$E$26,3,FALSE),"")</f>
        <v/>
      </c>
      <c r="BF1719">
        <f t="shared" si="183"/>
        <v>0</v>
      </c>
      <c r="BG1719">
        <f t="shared" si="182"/>
        <v>0</v>
      </c>
      <c r="BH1719">
        <f t="shared" si="182"/>
        <v>0</v>
      </c>
      <c r="BI1719">
        <f t="shared" si="182"/>
        <v>0</v>
      </c>
      <c r="BJ1719">
        <f t="shared" si="182"/>
        <v>0</v>
      </c>
      <c r="BK1719">
        <f t="shared" si="182"/>
        <v>0</v>
      </c>
      <c r="BL1719">
        <f t="shared" ref="BL1719:BL1782" si="186">IF(IFERROR(FIND(BL$2,$AO1719,1),0)&lt;&gt;0,1,0)</f>
        <v>0</v>
      </c>
      <c r="BM1719">
        <f t="shared" si="184"/>
        <v>0</v>
      </c>
      <c r="BN1719">
        <f t="shared" si="184"/>
        <v>0</v>
      </c>
      <c r="BO1719">
        <f t="shared" si="184"/>
        <v>0</v>
      </c>
      <c r="BP1719">
        <f t="shared" si="184"/>
        <v>0</v>
      </c>
      <c r="BQ1719">
        <f t="shared" si="185"/>
        <v>0</v>
      </c>
      <c r="BR1719">
        <f t="shared" si="184"/>
        <v>0</v>
      </c>
      <c r="BS1719">
        <f t="shared" si="184"/>
        <v>0</v>
      </c>
      <c r="BT1719" s="256" t="str">
        <f t="shared" si="181"/>
        <v>NC</v>
      </c>
    </row>
    <row r="1720" spans="2:72" x14ac:dyDescent="0.2">
      <c r="B1720" s="93" t="str">
        <f>IFERROR(VLOOKUP(TABLA!$F1720,BLIOTECAS!$C$1:$E$26,2,FALSE),"")</f>
        <v/>
      </c>
      <c r="C1720" s="93" t="str">
        <f>IFERROR(VLOOKUP(TABLA!F1720,BLIOTECAS!$C$1:$E$26,3,FALSE),"")</f>
        <v/>
      </c>
      <c r="BF1720">
        <f t="shared" si="183"/>
        <v>0</v>
      </c>
      <c r="BG1720">
        <f t="shared" si="182"/>
        <v>0</v>
      </c>
      <c r="BH1720">
        <f t="shared" si="182"/>
        <v>0</v>
      </c>
      <c r="BI1720">
        <f t="shared" si="182"/>
        <v>0</v>
      </c>
      <c r="BJ1720">
        <f t="shared" si="182"/>
        <v>0</v>
      </c>
      <c r="BK1720">
        <f t="shared" si="182"/>
        <v>0</v>
      </c>
      <c r="BL1720">
        <f t="shared" si="186"/>
        <v>0</v>
      </c>
      <c r="BM1720">
        <f t="shared" si="184"/>
        <v>0</v>
      </c>
      <c r="BN1720">
        <f t="shared" si="184"/>
        <v>0</v>
      </c>
      <c r="BO1720">
        <f t="shared" si="184"/>
        <v>0</v>
      </c>
      <c r="BP1720">
        <f t="shared" si="184"/>
        <v>0</v>
      </c>
      <c r="BQ1720">
        <f t="shared" si="185"/>
        <v>0</v>
      </c>
      <c r="BR1720">
        <f t="shared" si="184"/>
        <v>0</v>
      </c>
      <c r="BS1720">
        <f t="shared" si="184"/>
        <v>0</v>
      </c>
      <c r="BT1720" s="256" t="str">
        <f t="shared" si="181"/>
        <v>NC</v>
      </c>
    </row>
    <row r="1721" spans="2:72" x14ac:dyDescent="0.2">
      <c r="B1721" s="93" t="str">
        <f>IFERROR(VLOOKUP(TABLA!$F1721,BLIOTECAS!$C$1:$E$26,2,FALSE),"")</f>
        <v/>
      </c>
      <c r="C1721" s="93" t="str">
        <f>IFERROR(VLOOKUP(TABLA!F1721,BLIOTECAS!$C$1:$E$26,3,FALSE),"")</f>
        <v/>
      </c>
      <c r="BF1721">
        <f t="shared" si="183"/>
        <v>0</v>
      </c>
      <c r="BG1721">
        <f t="shared" si="182"/>
        <v>0</v>
      </c>
      <c r="BH1721">
        <f t="shared" si="182"/>
        <v>0</v>
      </c>
      <c r="BI1721">
        <f t="shared" si="182"/>
        <v>0</v>
      </c>
      <c r="BJ1721">
        <f t="shared" si="182"/>
        <v>0</v>
      </c>
      <c r="BK1721">
        <f t="shared" si="182"/>
        <v>0</v>
      </c>
      <c r="BL1721">
        <f t="shared" si="186"/>
        <v>0</v>
      </c>
      <c r="BM1721">
        <f t="shared" si="184"/>
        <v>0</v>
      </c>
      <c r="BN1721">
        <f t="shared" si="184"/>
        <v>0</v>
      </c>
      <c r="BO1721">
        <f t="shared" si="184"/>
        <v>0</v>
      </c>
      <c r="BP1721">
        <f t="shared" si="184"/>
        <v>0</v>
      </c>
      <c r="BQ1721">
        <f t="shared" si="185"/>
        <v>0</v>
      </c>
      <c r="BR1721">
        <f t="shared" si="184"/>
        <v>0</v>
      </c>
      <c r="BS1721">
        <f t="shared" si="184"/>
        <v>0</v>
      </c>
      <c r="BT1721" s="256" t="str">
        <f t="shared" si="181"/>
        <v>NC</v>
      </c>
    </row>
    <row r="1722" spans="2:72" x14ac:dyDescent="0.2">
      <c r="B1722" s="93" t="str">
        <f>IFERROR(VLOOKUP(TABLA!$F1722,BLIOTECAS!$C$1:$E$26,2,FALSE),"")</f>
        <v/>
      </c>
      <c r="C1722" s="93" t="str">
        <f>IFERROR(VLOOKUP(TABLA!F1722,BLIOTECAS!$C$1:$E$26,3,FALSE),"")</f>
        <v/>
      </c>
      <c r="BF1722">
        <f t="shared" si="183"/>
        <v>0</v>
      </c>
      <c r="BG1722">
        <f t="shared" si="182"/>
        <v>0</v>
      </c>
      <c r="BH1722">
        <f t="shared" si="182"/>
        <v>0</v>
      </c>
      <c r="BI1722">
        <f t="shared" si="182"/>
        <v>0</v>
      </c>
      <c r="BJ1722">
        <f t="shared" si="182"/>
        <v>0</v>
      </c>
      <c r="BK1722">
        <f t="shared" si="182"/>
        <v>0</v>
      </c>
      <c r="BL1722">
        <f t="shared" si="186"/>
        <v>0</v>
      </c>
      <c r="BM1722">
        <f t="shared" si="184"/>
        <v>0</v>
      </c>
      <c r="BN1722">
        <f t="shared" si="184"/>
        <v>0</v>
      </c>
      <c r="BO1722">
        <f t="shared" si="184"/>
        <v>0</v>
      </c>
      <c r="BP1722">
        <f t="shared" si="184"/>
        <v>0</v>
      </c>
      <c r="BQ1722">
        <f t="shared" si="185"/>
        <v>0</v>
      </c>
      <c r="BR1722">
        <f t="shared" si="184"/>
        <v>0</v>
      </c>
      <c r="BS1722">
        <f t="shared" si="184"/>
        <v>0</v>
      </c>
      <c r="BT1722" s="256" t="str">
        <f t="shared" si="181"/>
        <v>NC</v>
      </c>
    </row>
    <row r="1723" spans="2:72" x14ac:dyDescent="0.2">
      <c r="B1723" s="93" t="str">
        <f>IFERROR(VLOOKUP(TABLA!$F1723,BLIOTECAS!$C$1:$E$26,2,FALSE),"")</f>
        <v/>
      </c>
      <c r="C1723" s="93" t="str">
        <f>IFERROR(VLOOKUP(TABLA!F1723,BLIOTECAS!$C$1:$E$26,3,FALSE),"")</f>
        <v/>
      </c>
      <c r="BF1723">
        <f t="shared" si="183"/>
        <v>0</v>
      </c>
      <c r="BG1723">
        <f t="shared" si="182"/>
        <v>0</v>
      </c>
      <c r="BH1723">
        <f t="shared" si="182"/>
        <v>0</v>
      </c>
      <c r="BI1723">
        <f t="shared" si="182"/>
        <v>0</v>
      </c>
      <c r="BJ1723">
        <f t="shared" si="182"/>
        <v>0</v>
      </c>
      <c r="BK1723">
        <f t="shared" si="182"/>
        <v>0</v>
      </c>
      <c r="BL1723">
        <f t="shared" si="186"/>
        <v>0</v>
      </c>
      <c r="BM1723">
        <f t="shared" si="184"/>
        <v>0</v>
      </c>
      <c r="BN1723">
        <f t="shared" si="184"/>
        <v>0</v>
      </c>
      <c r="BO1723">
        <f t="shared" si="184"/>
        <v>0</v>
      </c>
      <c r="BP1723">
        <f t="shared" si="184"/>
        <v>0</v>
      </c>
      <c r="BQ1723">
        <f t="shared" si="185"/>
        <v>0</v>
      </c>
      <c r="BR1723">
        <f t="shared" si="184"/>
        <v>0</v>
      </c>
      <c r="BS1723">
        <f t="shared" si="184"/>
        <v>0</v>
      </c>
      <c r="BT1723" s="256" t="str">
        <f t="shared" si="181"/>
        <v>NC</v>
      </c>
    </row>
    <row r="1724" spans="2:72" x14ac:dyDescent="0.2">
      <c r="B1724" s="93" t="str">
        <f>IFERROR(VLOOKUP(TABLA!$F1724,BLIOTECAS!$C$1:$E$26,2,FALSE),"")</f>
        <v/>
      </c>
      <c r="C1724" s="93" t="str">
        <f>IFERROR(VLOOKUP(TABLA!F1724,BLIOTECAS!$C$1:$E$26,3,FALSE),"")</f>
        <v/>
      </c>
      <c r="BF1724">
        <f t="shared" si="183"/>
        <v>0</v>
      </c>
      <c r="BG1724">
        <f t="shared" si="182"/>
        <v>0</v>
      </c>
      <c r="BH1724">
        <f t="shared" si="182"/>
        <v>0</v>
      </c>
      <c r="BI1724">
        <f t="shared" si="182"/>
        <v>0</v>
      </c>
      <c r="BJ1724">
        <f t="shared" si="182"/>
        <v>0</v>
      </c>
      <c r="BK1724">
        <f t="shared" si="182"/>
        <v>0</v>
      </c>
      <c r="BL1724">
        <f t="shared" si="186"/>
        <v>0</v>
      </c>
      <c r="BM1724">
        <f t="shared" si="184"/>
        <v>0</v>
      </c>
      <c r="BN1724">
        <f t="shared" si="184"/>
        <v>0</v>
      </c>
      <c r="BO1724">
        <f t="shared" si="184"/>
        <v>0</v>
      </c>
      <c r="BP1724">
        <f t="shared" si="184"/>
        <v>0</v>
      </c>
      <c r="BQ1724">
        <f t="shared" si="185"/>
        <v>0</v>
      </c>
      <c r="BR1724">
        <f t="shared" si="184"/>
        <v>0</v>
      </c>
      <c r="BS1724">
        <f t="shared" si="184"/>
        <v>0</v>
      </c>
      <c r="BT1724" s="256" t="str">
        <f t="shared" si="181"/>
        <v>NC</v>
      </c>
    </row>
    <row r="1725" spans="2:72" x14ac:dyDescent="0.2">
      <c r="B1725" s="93" t="str">
        <f>IFERROR(VLOOKUP(TABLA!$F1725,BLIOTECAS!$C$1:$E$26,2,FALSE),"")</f>
        <v/>
      </c>
      <c r="C1725" s="93" t="str">
        <f>IFERROR(VLOOKUP(TABLA!F1725,BLIOTECAS!$C$1:$E$26,3,FALSE),"")</f>
        <v/>
      </c>
      <c r="BF1725">
        <f t="shared" si="183"/>
        <v>0</v>
      </c>
      <c r="BG1725">
        <f t="shared" si="182"/>
        <v>0</v>
      </c>
      <c r="BH1725">
        <f t="shared" si="182"/>
        <v>0</v>
      </c>
      <c r="BI1725">
        <f t="shared" si="182"/>
        <v>0</v>
      </c>
      <c r="BJ1725">
        <f t="shared" si="182"/>
        <v>0</v>
      </c>
      <c r="BK1725">
        <f t="shared" si="182"/>
        <v>0</v>
      </c>
      <c r="BL1725">
        <f t="shared" si="186"/>
        <v>0</v>
      </c>
      <c r="BM1725">
        <f t="shared" si="184"/>
        <v>0</v>
      </c>
      <c r="BN1725">
        <f t="shared" si="184"/>
        <v>0</v>
      </c>
      <c r="BO1725">
        <f t="shared" si="184"/>
        <v>0</v>
      </c>
      <c r="BP1725">
        <f t="shared" si="184"/>
        <v>0</v>
      </c>
      <c r="BQ1725">
        <f t="shared" si="185"/>
        <v>0</v>
      </c>
      <c r="BR1725">
        <f t="shared" si="184"/>
        <v>0</v>
      </c>
      <c r="BS1725">
        <f t="shared" si="184"/>
        <v>0</v>
      </c>
      <c r="BT1725" s="256" t="str">
        <f t="shared" si="181"/>
        <v>NC</v>
      </c>
    </row>
    <row r="1726" spans="2:72" x14ac:dyDescent="0.2">
      <c r="B1726" s="93" t="str">
        <f>IFERROR(VLOOKUP(TABLA!$F1726,BLIOTECAS!$C$1:$E$26,2,FALSE),"")</f>
        <v/>
      </c>
      <c r="C1726" s="93" t="str">
        <f>IFERROR(VLOOKUP(TABLA!F1726,BLIOTECAS!$C$1:$E$26,3,FALSE),"")</f>
        <v/>
      </c>
      <c r="BF1726">
        <f t="shared" si="183"/>
        <v>0</v>
      </c>
      <c r="BG1726">
        <f t="shared" si="182"/>
        <v>0</v>
      </c>
      <c r="BH1726">
        <f t="shared" si="182"/>
        <v>0</v>
      </c>
      <c r="BI1726">
        <f t="shared" si="182"/>
        <v>0</v>
      </c>
      <c r="BJ1726">
        <f t="shared" si="182"/>
        <v>0</v>
      </c>
      <c r="BK1726">
        <f t="shared" si="182"/>
        <v>0</v>
      </c>
      <c r="BL1726">
        <f t="shared" si="186"/>
        <v>0</v>
      </c>
      <c r="BM1726">
        <f t="shared" si="184"/>
        <v>0</v>
      </c>
      <c r="BN1726">
        <f t="shared" si="184"/>
        <v>0</v>
      </c>
      <c r="BO1726">
        <f t="shared" si="184"/>
        <v>0</v>
      </c>
      <c r="BP1726">
        <f t="shared" si="184"/>
        <v>0</v>
      </c>
      <c r="BQ1726">
        <f t="shared" si="185"/>
        <v>0</v>
      </c>
      <c r="BR1726">
        <f t="shared" si="184"/>
        <v>0</v>
      </c>
      <c r="BS1726">
        <f t="shared" si="184"/>
        <v>0</v>
      </c>
      <c r="BT1726" s="256" t="str">
        <f t="shared" si="181"/>
        <v>NC</v>
      </c>
    </row>
    <row r="1727" spans="2:72" x14ac:dyDescent="0.2">
      <c r="B1727" s="93" t="str">
        <f>IFERROR(VLOOKUP(TABLA!$F1727,BLIOTECAS!$C$1:$E$26,2,FALSE),"")</f>
        <v/>
      </c>
      <c r="C1727" s="93" t="str">
        <f>IFERROR(VLOOKUP(TABLA!F1727,BLIOTECAS!$C$1:$E$26,3,FALSE),"")</f>
        <v/>
      </c>
      <c r="BF1727">
        <f t="shared" si="183"/>
        <v>0</v>
      </c>
      <c r="BG1727">
        <f t="shared" si="182"/>
        <v>0</v>
      </c>
      <c r="BH1727">
        <f t="shared" si="182"/>
        <v>0</v>
      </c>
      <c r="BI1727">
        <f t="shared" si="182"/>
        <v>0</v>
      </c>
      <c r="BJ1727">
        <f t="shared" si="182"/>
        <v>0</v>
      </c>
      <c r="BK1727">
        <f t="shared" si="182"/>
        <v>0</v>
      </c>
      <c r="BL1727">
        <f t="shared" si="186"/>
        <v>0</v>
      </c>
      <c r="BM1727">
        <f t="shared" si="184"/>
        <v>0</v>
      </c>
      <c r="BN1727">
        <f t="shared" si="184"/>
        <v>0</v>
      </c>
      <c r="BO1727">
        <f t="shared" si="184"/>
        <v>0</v>
      </c>
      <c r="BP1727">
        <f t="shared" si="184"/>
        <v>0</v>
      </c>
      <c r="BQ1727">
        <f t="shared" si="185"/>
        <v>0</v>
      </c>
      <c r="BR1727">
        <f t="shared" si="184"/>
        <v>0</v>
      </c>
      <c r="BS1727">
        <f t="shared" si="184"/>
        <v>0</v>
      </c>
      <c r="BT1727" s="256" t="str">
        <f t="shared" si="181"/>
        <v>NC</v>
      </c>
    </row>
    <row r="1728" spans="2:72" x14ac:dyDescent="0.2">
      <c r="B1728" s="93" t="str">
        <f>IFERROR(VLOOKUP(TABLA!$F1728,BLIOTECAS!$C$1:$E$26,2,FALSE),"")</f>
        <v/>
      </c>
      <c r="C1728" s="93" t="str">
        <f>IFERROR(VLOOKUP(TABLA!F1728,BLIOTECAS!$C$1:$E$26,3,FALSE),"")</f>
        <v/>
      </c>
      <c r="BF1728">
        <f t="shared" si="183"/>
        <v>0</v>
      </c>
      <c r="BG1728">
        <f t="shared" si="182"/>
        <v>0</v>
      </c>
      <c r="BH1728">
        <f t="shared" si="182"/>
        <v>0</v>
      </c>
      <c r="BI1728">
        <f t="shared" si="182"/>
        <v>0</v>
      </c>
      <c r="BJ1728">
        <f t="shared" si="182"/>
        <v>0</v>
      </c>
      <c r="BK1728">
        <f t="shared" si="182"/>
        <v>0</v>
      </c>
      <c r="BL1728">
        <f t="shared" si="186"/>
        <v>0</v>
      </c>
      <c r="BM1728">
        <f t="shared" si="184"/>
        <v>0</v>
      </c>
      <c r="BN1728">
        <f t="shared" si="184"/>
        <v>0</v>
      </c>
      <c r="BO1728">
        <f t="shared" si="184"/>
        <v>0</v>
      </c>
      <c r="BP1728">
        <f t="shared" si="184"/>
        <v>0</v>
      </c>
      <c r="BQ1728">
        <f t="shared" si="185"/>
        <v>0</v>
      </c>
      <c r="BR1728">
        <f t="shared" si="184"/>
        <v>0</v>
      </c>
      <c r="BS1728">
        <f t="shared" si="184"/>
        <v>0</v>
      </c>
      <c r="BT1728" s="256" t="str">
        <f t="shared" si="181"/>
        <v>NC</v>
      </c>
    </row>
    <row r="1729" spans="2:72" x14ac:dyDescent="0.2">
      <c r="B1729" s="93" t="str">
        <f>IFERROR(VLOOKUP(TABLA!$F1729,BLIOTECAS!$C$1:$E$26,2,FALSE),"")</f>
        <v/>
      </c>
      <c r="C1729" s="93" t="str">
        <f>IFERROR(VLOOKUP(TABLA!F1729,BLIOTECAS!$C$1:$E$26,3,FALSE),"")</f>
        <v/>
      </c>
      <c r="BF1729">
        <f t="shared" si="183"/>
        <v>0</v>
      </c>
      <c r="BG1729">
        <f t="shared" si="182"/>
        <v>0</v>
      </c>
      <c r="BH1729">
        <f t="shared" si="182"/>
        <v>0</v>
      </c>
      <c r="BI1729">
        <f t="shared" si="182"/>
        <v>0</v>
      </c>
      <c r="BJ1729">
        <f t="shared" si="182"/>
        <v>0</v>
      </c>
      <c r="BK1729">
        <f t="shared" si="182"/>
        <v>0</v>
      </c>
      <c r="BL1729">
        <f t="shared" si="186"/>
        <v>0</v>
      </c>
      <c r="BM1729">
        <f t="shared" si="184"/>
        <v>0</v>
      </c>
      <c r="BN1729">
        <f t="shared" si="184"/>
        <v>0</v>
      </c>
      <c r="BO1729">
        <f t="shared" si="184"/>
        <v>0</v>
      </c>
      <c r="BP1729">
        <f t="shared" si="184"/>
        <v>0</v>
      </c>
      <c r="BQ1729">
        <f t="shared" si="185"/>
        <v>0</v>
      </c>
      <c r="BR1729">
        <f t="shared" si="184"/>
        <v>0</v>
      </c>
      <c r="BS1729">
        <f t="shared" si="184"/>
        <v>0</v>
      </c>
      <c r="BT1729" s="256" t="str">
        <f t="shared" si="181"/>
        <v>NC</v>
      </c>
    </row>
    <row r="1730" spans="2:72" x14ac:dyDescent="0.2">
      <c r="B1730" s="93" t="str">
        <f>IFERROR(VLOOKUP(TABLA!$F1730,BLIOTECAS!$C$1:$E$26,2,FALSE),"")</f>
        <v/>
      </c>
      <c r="C1730" s="93" t="str">
        <f>IFERROR(VLOOKUP(TABLA!F1730,BLIOTECAS!$C$1:$E$26,3,FALSE),"")</f>
        <v/>
      </c>
      <c r="BF1730">
        <f t="shared" si="183"/>
        <v>0</v>
      </c>
      <c r="BG1730">
        <f t="shared" si="182"/>
        <v>0</v>
      </c>
      <c r="BH1730">
        <f t="shared" si="182"/>
        <v>0</v>
      </c>
      <c r="BI1730">
        <f t="shared" si="182"/>
        <v>0</v>
      </c>
      <c r="BJ1730">
        <f t="shared" si="182"/>
        <v>0</v>
      </c>
      <c r="BK1730">
        <f t="shared" si="182"/>
        <v>0</v>
      </c>
      <c r="BL1730">
        <f t="shared" si="186"/>
        <v>0</v>
      </c>
      <c r="BM1730">
        <f t="shared" si="184"/>
        <v>0</v>
      </c>
      <c r="BN1730">
        <f t="shared" si="184"/>
        <v>0</v>
      </c>
      <c r="BO1730">
        <f t="shared" si="184"/>
        <v>0</v>
      </c>
      <c r="BP1730">
        <f t="shared" si="184"/>
        <v>0</v>
      </c>
      <c r="BQ1730">
        <f t="shared" si="185"/>
        <v>0</v>
      </c>
      <c r="BR1730">
        <f t="shared" si="184"/>
        <v>0</v>
      </c>
      <c r="BS1730">
        <f t="shared" si="184"/>
        <v>0</v>
      </c>
      <c r="BT1730" s="256" t="str">
        <f t="shared" si="181"/>
        <v>NC</v>
      </c>
    </row>
    <row r="1731" spans="2:72" x14ac:dyDescent="0.2">
      <c r="B1731" s="93" t="str">
        <f>IFERROR(VLOOKUP(TABLA!$F1731,BLIOTECAS!$C$1:$E$26,2,FALSE),"")</f>
        <v/>
      </c>
      <c r="C1731" s="93" t="str">
        <f>IFERROR(VLOOKUP(TABLA!F1731,BLIOTECAS!$C$1:$E$26,3,FALSE),"")</f>
        <v/>
      </c>
      <c r="BF1731">
        <f t="shared" si="183"/>
        <v>0</v>
      </c>
      <c r="BG1731">
        <f t="shared" si="182"/>
        <v>0</v>
      </c>
      <c r="BH1731">
        <f t="shared" si="182"/>
        <v>0</v>
      </c>
      <c r="BI1731">
        <f t="shared" si="182"/>
        <v>0</v>
      </c>
      <c r="BJ1731">
        <f t="shared" si="182"/>
        <v>0</v>
      </c>
      <c r="BK1731">
        <f t="shared" si="182"/>
        <v>0</v>
      </c>
      <c r="BL1731">
        <f t="shared" si="186"/>
        <v>0</v>
      </c>
      <c r="BM1731">
        <f t="shared" si="184"/>
        <v>0</v>
      </c>
      <c r="BN1731">
        <f t="shared" si="184"/>
        <v>0</v>
      </c>
      <c r="BO1731">
        <f t="shared" si="184"/>
        <v>0</v>
      </c>
      <c r="BP1731">
        <f t="shared" si="184"/>
        <v>0</v>
      </c>
      <c r="BQ1731">
        <f t="shared" si="185"/>
        <v>0</v>
      </c>
      <c r="BR1731">
        <f t="shared" si="184"/>
        <v>0</v>
      </c>
      <c r="BS1731">
        <f t="shared" si="184"/>
        <v>0</v>
      </c>
      <c r="BT1731" s="256" t="str">
        <f t="shared" si="181"/>
        <v>NC</v>
      </c>
    </row>
    <row r="1732" spans="2:72" x14ac:dyDescent="0.2">
      <c r="B1732" s="93" t="str">
        <f>IFERROR(VLOOKUP(TABLA!$F1732,BLIOTECAS!$C$1:$E$26,2,FALSE),"")</f>
        <v/>
      </c>
      <c r="C1732" s="93" t="str">
        <f>IFERROR(VLOOKUP(TABLA!F1732,BLIOTECAS!$C$1:$E$26,3,FALSE),"")</f>
        <v/>
      </c>
      <c r="BF1732">
        <f t="shared" si="183"/>
        <v>0</v>
      </c>
      <c r="BG1732">
        <f t="shared" si="182"/>
        <v>0</v>
      </c>
      <c r="BH1732">
        <f t="shared" si="182"/>
        <v>0</v>
      </c>
      <c r="BI1732">
        <f t="shared" si="182"/>
        <v>0</v>
      </c>
      <c r="BJ1732">
        <f t="shared" si="182"/>
        <v>0</v>
      </c>
      <c r="BK1732">
        <f t="shared" si="182"/>
        <v>0</v>
      </c>
      <c r="BL1732">
        <f t="shared" si="186"/>
        <v>0</v>
      </c>
      <c r="BM1732">
        <f t="shared" si="184"/>
        <v>0</v>
      </c>
      <c r="BN1732">
        <f t="shared" si="184"/>
        <v>0</v>
      </c>
      <c r="BO1732">
        <f t="shared" si="184"/>
        <v>0</v>
      </c>
      <c r="BP1732">
        <f t="shared" si="184"/>
        <v>0</v>
      </c>
      <c r="BQ1732">
        <f t="shared" si="185"/>
        <v>0</v>
      </c>
      <c r="BR1732">
        <f t="shared" si="184"/>
        <v>0</v>
      </c>
      <c r="BS1732">
        <f t="shared" si="184"/>
        <v>0</v>
      </c>
      <c r="BT1732" s="256" t="str">
        <f t="shared" si="181"/>
        <v>NC</v>
      </c>
    </row>
    <row r="1733" spans="2:72" x14ac:dyDescent="0.2">
      <c r="B1733" s="93" t="str">
        <f>IFERROR(VLOOKUP(TABLA!$F1733,BLIOTECAS!$C$1:$E$26,2,FALSE),"")</f>
        <v/>
      </c>
      <c r="C1733" s="93" t="str">
        <f>IFERROR(VLOOKUP(TABLA!F1733,BLIOTECAS!$C$1:$E$26,3,FALSE),"")</f>
        <v/>
      </c>
      <c r="BF1733">
        <f t="shared" si="183"/>
        <v>0</v>
      </c>
      <c r="BG1733">
        <f t="shared" si="182"/>
        <v>0</v>
      </c>
      <c r="BH1733">
        <f t="shared" si="182"/>
        <v>0</v>
      </c>
      <c r="BI1733">
        <f t="shared" si="182"/>
        <v>0</v>
      </c>
      <c r="BJ1733">
        <f t="shared" si="182"/>
        <v>0</v>
      </c>
      <c r="BK1733">
        <f t="shared" si="182"/>
        <v>0</v>
      </c>
      <c r="BL1733">
        <f t="shared" si="186"/>
        <v>0</v>
      </c>
      <c r="BM1733">
        <f t="shared" si="184"/>
        <v>0</v>
      </c>
      <c r="BN1733">
        <f t="shared" si="184"/>
        <v>0</v>
      </c>
      <c r="BO1733">
        <f t="shared" si="184"/>
        <v>0</v>
      </c>
      <c r="BP1733">
        <f t="shared" si="184"/>
        <v>0</v>
      </c>
      <c r="BQ1733">
        <f t="shared" si="185"/>
        <v>0</v>
      </c>
      <c r="BR1733">
        <f t="shared" si="184"/>
        <v>0</v>
      </c>
      <c r="BS1733">
        <f t="shared" si="184"/>
        <v>0</v>
      </c>
      <c r="BT1733" s="256" t="str">
        <f t="shared" ref="BT1733:BT1796" si="187">IFERROR(VALUE(LEFT(BC1733,1)),"NC")</f>
        <v>NC</v>
      </c>
    </row>
    <row r="1734" spans="2:72" x14ac:dyDescent="0.2">
      <c r="B1734" s="93" t="str">
        <f>IFERROR(VLOOKUP(TABLA!$F1734,BLIOTECAS!$C$1:$E$26,2,FALSE),"")</f>
        <v/>
      </c>
      <c r="C1734" s="93" t="str">
        <f>IFERROR(VLOOKUP(TABLA!F1734,BLIOTECAS!$C$1:$E$26,3,FALSE),"")</f>
        <v/>
      </c>
      <c r="BF1734">
        <f t="shared" si="183"/>
        <v>0</v>
      </c>
      <c r="BG1734">
        <f t="shared" si="182"/>
        <v>0</v>
      </c>
      <c r="BH1734">
        <f t="shared" si="182"/>
        <v>0</v>
      </c>
      <c r="BI1734">
        <f t="shared" si="182"/>
        <v>0</v>
      </c>
      <c r="BJ1734">
        <f t="shared" si="182"/>
        <v>0</v>
      </c>
      <c r="BK1734">
        <f t="shared" si="182"/>
        <v>0</v>
      </c>
      <c r="BL1734">
        <f t="shared" si="186"/>
        <v>0</v>
      </c>
      <c r="BM1734">
        <f t="shared" si="184"/>
        <v>0</v>
      </c>
      <c r="BN1734">
        <f t="shared" si="184"/>
        <v>0</v>
      </c>
      <c r="BO1734">
        <f t="shared" si="184"/>
        <v>0</v>
      </c>
      <c r="BP1734">
        <f t="shared" si="184"/>
        <v>0</v>
      </c>
      <c r="BQ1734">
        <f t="shared" si="185"/>
        <v>0</v>
      </c>
      <c r="BR1734">
        <f t="shared" si="184"/>
        <v>0</v>
      </c>
      <c r="BS1734">
        <f t="shared" si="184"/>
        <v>0</v>
      </c>
      <c r="BT1734" s="256" t="str">
        <f t="shared" si="187"/>
        <v>NC</v>
      </c>
    </row>
    <row r="1735" spans="2:72" x14ac:dyDescent="0.2">
      <c r="B1735" s="93" t="str">
        <f>IFERROR(VLOOKUP(TABLA!$F1735,BLIOTECAS!$C$1:$E$26,2,FALSE),"")</f>
        <v/>
      </c>
      <c r="C1735" s="93" t="str">
        <f>IFERROR(VLOOKUP(TABLA!F1735,BLIOTECAS!$C$1:$E$26,3,FALSE),"")</f>
        <v/>
      </c>
      <c r="BF1735">
        <f t="shared" si="183"/>
        <v>0</v>
      </c>
      <c r="BG1735">
        <f t="shared" si="182"/>
        <v>0</v>
      </c>
      <c r="BH1735">
        <f t="shared" si="182"/>
        <v>0</v>
      </c>
      <c r="BI1735">
        <f t="shared" si="182"/>
        <v>0</v>
      </c>
      <c r="BJ1735">
        <f t="shared" si="182"/>
        <v>0</v>
      </c>
      <c r="BK1735">
        <f t="shared" si="182"/>
        <v>0</v>
      </c>
      <c r="BL1735">
        <f t="shared" si="186"/>
        <v>0</v>
      </c>
      <c r="BM1735">
        <f t="shared" si="184"/>
        <v>0</v>
      </c>
      <c r="BN1735">
        <f t="shared" si="184"/>
        <v>0</v>
      </c>
      <c r="BO1735">
        <f t="shared" si="184"/>
        <v>0</v>
      </c>
      <c r="BP1735">
        <f t="shared" si="184"/>
        <v>0</v>
      </c>
      <c r="BQ1735">
        <f t="shared" si="185"/>
        <v>0</v>
      </c>
      <c r="BR1735">
        <f t="shared" si="184"/>
        <v>0</v>
      </c>
      <c r="BS1735">
        <f t="shared" si="184"/>
        <v>0</v>
      </c>
      <c r="BT1735" s="256" t="str">
        <f t="shared" si="187"/>
        <v>NC</v>
      </c>
    </row>
    <row r="1736" spans="2:72" x14ac:dyDescent="0.2">
      <c r="B1736" s="93" t="str">
        <f>IFERROR(VLOOKUP(TABLA!$F1736,BLIOTECAS!$C$1:$E$26,2,FALSE),"")</f>
        <v/>
      </c>
      <c r="C1736" s="93" t="str">
        <f>IFERROR(VLOOKUP(TABLA!F1736,BLIOTECAS!$C$1:$E$26,3,FALSE),"")</f>
        <v/>
      </c>
      <c r="BF1736">
        <f t="shared" si="183"/>
        <v>0</v>
      </c>
      <c r="BG1736">
        <f t="shared" si="182"/>
        <v>0</v>
      </c>
      <c r="BH1736">
        <f t="shared" si="182"/>
        <v>0</v>
      </c>
      <c r="BI1736">
        <f t="shared" si="182"/>
        <v>0</v>
      </c>
      <c r="BJ1736">
        <f t="shared" si="182"/>
        <v>0</v>
      </c>
      <c r="BK1736">
        <f t="shared" si="182"/>
        <v>0</v>
      </c>
      <c r="BL1736">
        <f t="shared" si="186"/>
        <v>0</v>
      </c>
      <c r="BM1736">
        <f t="shared" si="184"/>
        <v>0</v>
      </c>
      <c r="BN1736">
        <f t="shared" si="184"/>
        <v>0</v>
      </c>
      <c r="BO1736">
        <f t="shared" si="184"/>
        <v>0</v>
      </c>
      <c r="BP1736">
        <f t="shared" si="184"/>
        <v>0</v>
      </c>
      <c r="BQ1736">
        <f t="shared" si="185"/>
        <v>0</v>
      </c>
      <c r="BR1736">
        <f t="shared" si="184"/>
        <v>0</v>
      </c>
      <c r="BS1736">
        <f t="shared" si="184"/>
        <v>0</v>
      </c>
      <c r="BT1736" s="256" t="str">
        <f t="shared" si="187"/>
        <v>NC</v>
      </c>
    </row>
    <row r="1737" spans="2:72" x14ac:dyDescent="0.2">
      <c r="B1737" s="93" t="str">
        <f>IFERROR(VLOOKUP(TABLA!$F1737,BLIOTECAS!$C$1:$E$26,2,FALSE),"")</f>
        <v/>
      </c>
      <c r="C1737" s="93" t="str">
        <f>IFERROR(VLOOKUP(TABLA!F1737,BLIOTECAS!$C$1:$E$26,3,FALSE),"")</f>
        <v/>
      </c>
      <c r="BF1737">
        <f t="shared" si="183"/>
        <v>0</v>
      </c>
      <c r="BG1737">
        <f t="shared" si="182"/>
        <v>0</v>
      </c>
      <c r="BH1737">
        <f t="shared" si="182"/>
        <v>0</v>
      </c>
      <c r="BI1737">
        <f t="shared" si="182"/>
        <v>0</v>
      </c>
      <c r="BJ1737">
        <f t="shared" si="182"/>
        <v>0</v>
      </c>
      <c r="BK1737">
        <f t="shared" si="182"/>
        <v>0</v>
      </c>
      <c r="BL1737">
        <f t="shared" si="186"/>
        <v>0</v>
      </c>
      <c r="BM1737">
        <f t="shared" si="184"/>
        <v>0</v>
      </c>
      <c r="BN1737">
        <f t="shared" si="184"/>
        <v>0</v>
      </c>
      <c r="BO1737">
        <f t="shared" si="184"/>
        <v>0</v>
      </c>
      <c r="BP1737">
        <f t="shared" si="184"/>
        <v>0</v>
      </c>
      <c r="BQ1737">
        <f t="shared" si="185"/>
        <v>0</v>
      </c>
      <c r="BR1737">
        <f t="shared" si="184"/>
        <v>0</v>
      </c>
      <c r="BS1737">
        <f t="shared" si="184"/>
        <v>0</v>
      </c>
      <c r="BT1737" s="256" t="str">
        <f t="shared" si="187"/>
        <v>NC</v>
      </c>
    </row>
    <row r="1738" spans="2:72" x14ac:dyDescent="0.2">
      <c r="B1738" s="93" t="str">
        <f>IFERROR(VLOOKUP(TABLA!$F1738,BLIOTECAS!$C$1:$E$26,2,FALSE),"")</f>
        <v/>
      </c>
      <c r="C1738" s="93" t="str">
        <f>IFERROR(VLOOKUP(TABLA!F1738,BLIOTECAS!$C$1:$E$26,3,FALSE),"")</f>
        <v/>
      </c>
      <c r="BF1738">
        <f t="shared" si="183"/>
        <v>0</v>
      </c>
      <c r="BG1738">
        <f t="shared" si="182"/>
        <v>0</v>
      </c>
      <c r="BH1738">
        <f t="shared" si="182"/>
        <v>0</v>
      </c>
      <c r="BI1738">
        <f t="shared" si="182"/>
        <v>0</v>
      </c>
      <c r="BJ1738">
        <f t="shared" si="182"/>
        <v>0</v>
      </c>
      <c r="BK1738">
        <f t="shared" si="182"/>
        <v>0</v>
      </c>
      <c r="BL1738">
        <f t="shared" si="186"/>
        <v>0</v>
      </c>
      <c r="BM1738">
        <f t="shared" si="184"/>
        <v>0</v>
      </c>
      <c r="BN1738">
        <f t="shared" si="184"/>
        <v>0</v>
      </c>
      <c r="BO1738">
        <f t="shared" si="184"/>
        <v>0</v>
      </c>
      <c r="BP1738">
        <f t="shared" si="184"/>
        <v>0</v>
      </c>
      <c r="BQ1738">
        <f t="shared" si="185"/>
        <v>0</v>
      </c>
      <c r="BR1738">
        <f t="shared" si="184"/>
        <v>0</v>
      </c>
      <c r="BS1738">
        <f t="shared" si="184"/>
        <v>0</v>
      </c>
      <c r="BT1738" s="256" t="str">
        <f t="shared" si="187"/>
        <v>NC</v>
      </c>
    </row>
    <row r="1739" spans="2:72" x14ac:dyDescent="0.2">
      <c r="B1739" s="93" t="str">
        <f>IFERROR(VLOOKUP(TABLA!$F1739,BLIOTECAS!$C$1:$E$26,2,FALSE),"")</f>
        <v/>
      </c>
      <c r="C1739" s="93" t="str">
        <f>IFERROR(VLOOKUP(TABLA!F1739,BLIOTECAS!$C$1:$E$26,3,FALSE),"")</f>
        <v/>
      </c>
      <c r="BF1739">
        <f t="shared" si="183"/>
        <v>0</v>
      </c>
      <c r="BG1739">
        <f t="shared" si="182"/>
        <v>0</v>
      </c>
      <c r="BH1739">
        <f t="shared" si="182"/>
        <v>0</v>
      </c>
      <c r="BI1739">
        <f t="shared" si="182"/>
        <v>0</v>
      </c>
      <c r="BJ1739">
        <f t="shared" si="182"/>
        <v>0</v>
      </c>
      <c r="BK1739">
        <f t="shared" si="182"/>
        <v>0</v>
      </c>
      <c r="BL1739">
        <f t="shared" si="186"/>
        <v>0</v>
      </c>
      <c r="BM1739">
        <f t="shared" si="184"/>
        <v>0</v>
      </c>
      <c r="BN1739">
        <f t="shared" si="184"/>
        <v>0</v>
      </c>
      <c r="BO1739">
        <f t="shared" si="184"/>
        <v>0</v>
      </c>
      <c r="BP1739">
        <f t="shared" si="184"/>
        <v>0</v>
      </c>
      <c r="BQ1739">
        <f t="shared" si="185"/>
        <v>0</v>
      </c>
      <c r="BR1739">
        <f t="shared" si="184"/>
        <v>0</v>
      </c>
      <c r="BS1739">
        <f t="shared" si="184"/>
        <v>0</v>
      </c>
      <c r="BT1739" s="256" t="str">
        <f t="shared" si="187"/>
        <v>NC</v>
      </c>
    </row>
    <row r="1740" spans="2:72" x14ac:dyDescent="0.2">
      <c r="B1740" s="93" t="str">
        <f>IFERROR(VLOOKUP(TABLA!$F1740,BLIOTECAS!$C$1:$E$26,2,FALSE),"")</f>
        <v/>
      </c>
      <c r="C1740" s="93" t="str">
        <f>IFERROR(VLOOKUP(TABLA!F1740,BLIOTECAS!$C$1:$E$26,3,FALSE),"")</f>
        <v/>
      </c>
      <c r="BF1740">
        <f t="shared" si="183"/>
        <v>0</v>
      </c>
      <c r="BG1740">
        <f t="shared" si="182"/>
        <v>0</v>
      </c>
      <c r="BH1740">
        <f t="shared" si="182"/>
        <v>0</v>
      </c>
      <c r="BI1740">
        <f t="shared" si="182"/>
        <v>0</v>
      </c>
      <c r="BJ1740">
        <f t="shared" si="182"/>
        <v>0</v>
      </c>
      <c r="BK1740">
        <f t="shared" si="182"/>
        <v>0</v>
      </c>
      <c r="BL1740">
        <f t="shared" si="186"/>
        <v>0</v>
      </c>
      <c r="BM1740">
        <f t="shared" si="184"/>
        <v>0</v>
      </c>
      <c r="BN1740">
        <f t="shared" si="184"/>
        <v>0</v>
      </c>
      <c r="BO1740">
        <f t="shared" si="184"/>
        <v>0</v>
      </c>
      <c r="BP1740">
        <f t="shared" si="184"/>
        <v>0</v>
      </c>
      <c r="BQ1740">
        <f t="shared" si="185"/>
        <v>0</v>
      </c>
      <c r="BR1740">
        <f t="shared" si="184"/>
        <v>0</v>
      </c>
      <c r="BS1740">
        <f t="shared" si="184"/>
        <v>0</v>
      </c>
      <c r="BT1740" s="256" t="str">
        <f t="shared" si="187"/>
        <v>NC</v>
      </c>
    </row>
    <row r="1741" spans="2:72" x14ac:dyDescent="0.2">
      <c r="B1741" s="93" t="str">
        <f>IFERROR(VLOOKUP(TABLA!$F1741,BLIOTECAS!$C$1:$E$26,2,FALSE),"")</f>
        <v/>
      </c>
      <c r="C1741" s="93" t="str">
        <f>IFERROR(VLOOKUP(TABLA!F1741,BLIOTECAS!$C$1:$E$26,3,FALSE),"")</f>
        <v/>
      </c>
      <c r="BF1741">
        <f t="shared" si="183"/>
        <v>0</v>
      </c>
      <c r="BG1741">
        <f t="shared" si="182"/>
        <v>0</v>
      </c>
      <c r="BH1741">
        <f t="shared" si="182"/>
        <v>0</v>
      </c>
      <c r="BI1741">
        <f t="shared" si="182"/>
        <v>0</v>
      </c>
      <c r="BJ1741">
        <f t="shared" si="182"/>
        <v>0</v>
      </c>
      <c r="BK1741">
        <f t="shared" si="182"/>
        <v>0</v>
      </c>
      <c r="BL1741">
        <f t="shared" si="186"/>
        <v>0</v>
      </c>
      <c r="BM1741">
        <f t="shared" si="184"/>
        <v>0</v>
      </c>
      <c r="BN1741">
        <f t="shared" si="184"/>
        <v>0</v>
      </c>
      <c r="BO1741">
        <f t="shared" si="184"/>
        <v>0</v>
      </c>
      <c r="BP1741">
        <f t="shared" si="184"/>
        <v>0</v>
      </c>
      <c r="BQ1741">
        <f t="shared" si="185"/>
        <v>0</v>
      </c>
      <c r="BR1741">
        <f t="shared" si="184"/>
        <v>0</v>
      </c>
      <c r="BS1741">
        <f t="shared" si="184"/>
        <v>0</v>
      </c>
      <c r="BT1741" s="256" t="str">
        <f t="shared" si="187"/>
        <v>NC</v>
      </c>
    </row>
    <row r="1742" spans="2:72" x14ac:dyDescent="0.2">
      <c r="B1742" s="93" t="str">
        <f>IFERROR(VLOOKUP(TABLA!$F1742,BLIOTECAS!$C$1:$E$26,2,FALSE),"")</f>
        <v/>
      </c>
      <c r="C1742" s="93" t="str">
        <f>IFERROR(VLOOKUP(TABLA!F1742,BLIOTECAS!$C$1:$E$26,3,FALSE),"")</f>
        <v/>
      </c>
      <c r="BF1742">
        <f t="shared" si="183"/>
        <v>0</v>
      </c>
      <c r="BG1742">
        <f t="shared" si="182"/>
        <v>0</v>
      </c>
      <c r="BH1742">
        <f t="shared" si="182"/>
        <v>0</v>
      </c>
      <c r="BI1742">
        <f t="shared" si="182"/>
        <v>0</v>
      </c>
      <c r="BJ1742">
        <f t="shared" si="182"/>
        <v>0</v>
      </c>
      <c r="BK1742">
        <f t="shared" si="182"/>
        <v>0</v>
      </c>
      <c r="BL1742">
        <f t="shared" si="186"/>
        <v>0</v>
      </c>
      <c r="BM1742">
        <f t="shared" si="184"/>
        <v>0</v>
      </c>
      <c r="BN1742">
        <f t="shared" si="184"/>
        <v>0</v>
      </c>
      <c r="BO1742">
        <f t="shared" si="184"/>
        <v>0</v>
      </c>
      <c r="BP1742">
        <f t="shared" si="184"/>
        <v>0</v>
      </c>
      <c r="BQ1742">
        <f t="shared" si="185"/>
        <v>0</v>
      </c>
      <c r="BR1742">
        <f t="shared" si="184"/>
        <v>0</v>
      </c>
      <c r="BS1742">
        <f t="shared" si="184"/>
        <v>0</v>
      </c>
      <c r="BT1742" s="256" t="str">
        <f t="shared" si="187"/>
        <v>NC</v>
      </c>
    </row>
    <row r="1743" spans="2:72" x14ac:dyDescent="0.2">
      <c r="B1743" s="93" t="str">
        <f>IFERROR(VLOOKUP(TABLA!$F1743,BLIOTECAS!$C$1:$E$26,2,FALSE),"")</f>
        <v/>
      </c>
      <c r="C1743" s="93" t="str">
        <f>IFERROR(VLOOKUP(TABLA!F1743,BLIOTECAS!$C$1:$E$26,3,FALSE),"")</f>
        <v/>
      </c>
      <c r="BF1743">
        <f t="shared" si="183"/>
        <v>0</v>
      </c>
      <c r="BG1743">
        <f t="shared" si="182"/>
        <v>0</v>
      </c>
      <c r="BH1743">
        <f t="shared" si="182"/>
        <v>0</v>
      </c>
      <c r="BI1743">
        <f t="shared" si="182"/>
        <v>0</v>
      </c>
      <c r="BJ1743">
        <f t="shared" si="182"/>
        <v>0</v>
      </c>
      <c r="BK1743">
        <f t="shared" si="182"/>
        <v>0</v>
      </c>
      <c r="BL1743">
        <f t="shared" si="186"/>
        <v>0</v>
      </c>
      <c r="BM1743">
        <f t="shared" si="184"/>
        <v>0</v>
      </c>
      <c r="BN1743">
        <f t="shared" si="184"/>
        <v>0</v>
      </c>
      <c r="BO1743">
        <f t="shared" si="184"/>
        <v>0</v>
      </c>
      <c r="BP1743">
        <f t="shared" si="184"/>
        <v>0</v>
      </c>
      <c r="BQ1743">
        <f t="shared" si="185"/>
        <v>0</v>
      </c>
      <c r="BR1743">
        <f t="shared" si="184"/>
        <v>0</v>
      </c>
      <c r="BS1743">
        <f t="shared" si="184"/>
        <v>0</v>
      </c>
      <c r="BT1743" s="256" t="str">
        <f t="shared" si="187"/>
        <v>NC</v>
      </c>
    </row>
    <row r="1744" spans="2:72" x14ac:dyDescent="0.2">
      <c r="B1744" s="93" t="str">
        <f>IFERROR(VLOOKUP(TABLA!$F1744,BLIOTECAS!$C$1:$E$26,2,FALSE),"")</f>
        <v/>
      </c>
      <c r="C1744" s="93" t="str">
        <f>IFERROR(VLOOKUP(TABLA!F1744,BLIOTECAS!$C$1:$E$26,3,FALSE),"")</f>
        <v/>
      </c>
      <c r="BF1744">
        <f t="shared" si="183"/>
        <v>0</v>
      </c>
      <c r="BG1744">
        <f t="shared" si="182"/>
        <v>0</v>
      </c>
      <c r="BH1744">
        <f t="shared" si="182"/>
        <v>0</v>
      </c>
      <c r="BI1744">
        <f t="shared" si="182"/>
        <v>0</v>
      </c>
      <c r="BJ1744">
        <f t="shared" si="182"/>
        <v>0</v>
      </c>
      <c r="BK1744">
        <f t="shared" si="182"/>
        <v>0</v>
      </c>
      <c r="BL1744">
        <f t="shared" si="186"/>
        <v>0</v>
      </c>
      <c r="BM1744">
        <f t="shared" si="184"/>
        <v>0</v>
      </c>
      <c r="BN1744">
        <f t="shared" si="184"/>
        <v>0</v>
      </c>
      <c r="BO1744">
        <f t="shared" si="184"/>
        <v>0</v>
      </c>
      <c r="BP1744">
        <f t="shared" si="184"/>
        <v>0</v>
      </c>
      <c r="BQ1744">
        <f t="shared" si="185"/>
        <v>0</v>
      </c>
      <c r="BR1744">
        <f t="shared" si="184"/>
        <v>0</v>
      </c>
      <c r="BS1744">
        <f t="shared" si="184"/>
        <v>0</v>
      </c>
      <c r="BT1744" s="256" t="str">
        <f t="shared" si="187"/>
        <v>NC</v>
      </c>
    </row>
    <row r="1745" spans="2:72" x14ac:dyDescent="0.2">
      <c r="B1745" s="93" t="str">
        <f>IFERROR(VLOOKUP(TABLA!$F1745,BLIOTECAS!$C$1:$E$26,2,FALSE),"")</f>
        <v/>
      </c>
      <c r="C1745" s="93" t="str">
        <f>IFERROR(VLOOKUP(TABLA!F1745,BLIOTECAS!$C$1:$E$26,3,FALSE),"")</f>
        <v/>
      </c>
      <c r="BF1745">
        <f t="shared" si="183"/>
        <v>0</v>
      </c>
      <c r="BG1745">
        <f t="shared" si="182"/>
        <v>0</v>
      </c>
      <c r="BH1745">
        <f t="shared" si="182"/>
        <v>0</v>
      </c>
      <c r="BI1745">
        <f t="shared" si="182"/>
        <v>0</v>
      </c>
      <c r="BJ1745">
        <f t="shared" si="182"/>
        <v>0</v>
      </c>
      <c r="BK1745">
        <f t="shared" si="182"/>
        <v>0</v>
      </c>
      <c r="BL1745">
        <f t="shared" si="186"/>
        <v>0</v>
      </c>
      <c r="BM1745">
        <f t="shared" si="184"/>
        <v>0</v>
      </c>
      <c r="BN1745">
        <f t="shared" si="184"/>
        <v>0</v>
      </c>
      <c r="BO1745">
        <f t="shared" si="184"/>
        <v>0</v>
      </c>
      <c r="BP1745">
        <f t="shared" si="184"/>
        <v>0</v>
      </c>
      <c r="BQ1745">
        <f t="shared" si="185"/>
        <v>0</v>
      </c>
      <c r="BR1745">
        <f t="shared" si="184"/>
        <v>0</v>
      </c>
      <c r="BS1745">
        <f t="shared" si="184"/>
        <v>0</v>
      </c>
      <c r="BT1745" s="256" t="str">
        <f t="shared" si="187"/>
        <v>NC</v>
      </c>
    </row>
    <row r="1746" spans="2:72" x14ac:dyDescent="0.2">
      <c r="B1746" s="93" t="str">
        <f>IFERROR(VLOOKUP(TABLA!$F1746,BLIOTECAS!$C$1:$E$26,2,FALSE),"")</f>
        <v/>
      </c>
      <c r="C1746" s="93" t="str">
        <f>IFERROR(VLOOKUP(TABLA!F1746,BLIOTECAS!$C$1:$E$26,3,FALSE),"")</f>
        <v/>
      </c>
      <c r="BF1746">
        <f t="shared" si="183"/>
        <v>0</v>
      </c>
      <c r="BG1746">
        <f t="shared" si="182"/>
        <v>0</v>
      </c>
      <c r="BH1746">
        <f t="shared" si="182"/>
        <v>0</v>
      </c>
      <c r="BI1746">
        <f t="shared" si="182"/>
        <v>0</v>
      </c>
      <c r="BJ1746">
        <f t="shared" si="182"/>
        <v>0</v>
      </c>
      <c r="BK1746">
        <f t="shared" si="182"/>
        <v>0</v>
      </c>
      <c r="BL1746">
        <f t="shared" si="186"/>
        <v>0</v>
      </c>
      <c r="BM1746">
        <f t="shared" si="184"/>
        <v>0</v>
      </c>
      <c r="BN1746">
        <f t="shared" si="184"/>
        <v>0</v>
      </c>
      <c r="BO1746">
        <f t="shared" si="184"/>
        <v>0</v>
      </c>
      <c r="BP1746">
        <f t="shared" si="184"/>
        <v>0</v>
      </c>
      <c r="BQ1746">
        <f t="shared" si="185"/>
        <v>0</v>
      </c>
      <c r="BR1746">
        <f t="shared" si="184"/>
        <v>0</v>
      </c>
      <c r="BS1746">
        <f t="shared" si="184"/>
        <v>0</v>
      </c>
      <c r="BT1746" s="256" t="str">
        <f t="shared" si="187"/>
        <v>NC</v>
      </c>
    </row>
    <row r="1747" spans="2:72" x14ac:dyDescent="0.2">
      <c r="B1747" s="93" t="str">
        <f>IFERROR(VLOOKUP(TABLA!$F1747,BLIOTECAS!$C$1:$E$26,2,FALSE),"")</f>
        <v/>
      </c>
      <c r="C1747" s="93" t="str">
        <f>IFERROR(VLOOKUP(TABLA!F1747,BLIOTECAS!$C$1:$E$26,3,FALSE),"")</f>
        <v/>
      </c>
      <c r="BF1747">
        <f t="shared" si="183"/>
        <v>0</v>
      </c>
      <c r="BG1747">
        <f t="shared" si="182"/>
        <v>0</v>
      </c>
      <c r="BH1747">
        <f t="shared" si="182"/>
        <v>0</v>
      </c>
      <c r="BI1747">
        <f t="shared" si="182"/>
        <v>0</v>
      </c>
      <c r="BJ1747">
        <f t="shared" si="182"/>
        <v>0</v>
      </c>
      <c r="BK1747">
        <f t="shared" si="182"/>
        <v>0</v>
      </c>
      <c r="BL1747">
        <f t="shared" si="186"/>
        <v>0</v>
      </c>
      <c r="BM1747">
        <f t="shared" si="184"/>
        <v>0</v>
      </c>
      <c r="BN1747">
        <f t="shared" si="184"/>
        <v>0</v>
      </c>
      <c r="BO1747">
        <f t="shared" si="184"/>
        <v>0</v>
      </c>
      <c r="BP1747">
        <f t="shared" si="184"/>
        <v>0</v>
      </c>
      <c r="BQ1747">
        <f t="shared" si="185"/>
        <v>0</v>
      </c>
      <c r="BR1747">
        <f t="shared" si="184"/>
        <v>0</v>
      </c>
      <c r="BS1747">
        <f t="shared" si="184"/>
        <v>0</v>
      </c>
      <c r="BT1747" s="256" t="str">
        <f t="shared" si="187"/>
        <v>NC</v>
      </c>
    </row>
    <row r="1748" spans="2:72" x14ac:dyDescent="0.2">
      <c r="B1748" s="93" t="str">
        <f>IFERROR(VLOOKUP(TABLA!$F1748,BLIOTECAS!$C$1:$E$26,2,FALSE),"")</f>
        <v/>
      </c>
      <c r="C1748" s="93" t="str">
        <f>IFERROR(VLOOKUP(TABLA!F1748,BLIOTECAS!$C$1:$E$26,3,FALSE),"")</f>
        <v/>
      </c>
      <c r="BF1748">
        <f t="shared" si="183"/>
        <v>0</v>
      </c>
      <c r="BG1748">
        <f t="shared" si="182"/>
        <v>0</v>
      </c>
      <c r="BH1748">
        <f t="shared" si="182"/>
        <v>0</v>
      </c>
      <c r="BI1748">
        <f t="shared" ref="BG1748:BK1799" si="188">IF(IFERROR(FIND(BI$2,$I1748,1),0)&lt;&gt;0,1,0)</f>
        <v>0</v>
      </c>
      <c r="BJ1748">
        <f t="shared" si="188"/>
        <v>0</v>
      </c>
      <c r="BK1748">
        <f t="shared" si="188"/>
        <v>0</v>
      </c>
      <c r="BL1748">
        <f t="shared" si="186"/>
        <v>0</v>
      </c>
      <c r="BM1748">
        <f t="shared" si="184"/>
        <v>0</v>
      </c>
      <c r="BN1748">
        <f t="shared" si="184"/>
        <v>0</v>
      </c>
      <c r="BO1748">
        <f t="shared" si="184"/>
        <v>0</v>
      </c>
      <c r="BP1748">
        <f t="shared" si="184"/>
        <v>0</v>
      </c>
      <c r="BQ1748">
        <f t="shared" si="185"/>
        <v>0</v>
      </c>
      <c r="BR1748">
        <f t="shared" si="184"/>
        <v>0</v>
      </c>
      <c r="BS1748">
        <f t="shared" si="184"/>
        <v>0</v>
      </c>
      <c r="BT1748" s="256" t="str">
        <f t="shared" si="187"/>
        <v>NC</v>
      </c>
    </row>
    <row r="1749" spans="2:72" x14ac:dyDescent="0.2">
      <c r="B1749" s="93" t="str">
        <f>IFERROR(VLOOKUP(TABLA!$F1749,BLIOTECAS!$C$1:$E$26,2,FALSE),"")</f>
        <v/>
      </c>
      <c r="C1749" s="93" t="str">
        <f>IFERROR(VLOOKUP(TABLA!F1749,BLIOTECAS!$C$1:$E$26,3,FALSE),"")</f>
        <v/>
      </c>
      <c r="BF1749">
        <f t="shared" si="183"/>
        <v>0</v>
      </c>
      <c r="BG1749">
        <f t="shared" si="188"/>
        <v>0</v>
      </c>
      <c r="BH1749">
        <f t="shared" si="188"/>
        <v>0</v>
      </c>
      <c r="BI1749">
        <f t="shared" si="188"/>
        <v>0</v>
      </c>
      <c r="BJ1749">
        <f t="shared" si="188"/>
        <v>0</v>
      </c>
      <c r="BK1749">
        <f t="shared" si="188"/>
        <v>0</v>
      </c>
      <c r="BL1749">
        <f t="shared" si="186"/>
        <v>0</v>
      </c>
      <c r="BM1749">
        <f t="shared" si="184"/>
        <v>0</v>
      </c>
      <c r="BN1749">
        <f t="shared" si="184"/>
        <v>0</v>
      </c>
      <c r="BO1749">
        <f t="shared" si="184"/>
        <v>0</v>
      </c>
      <c r="BP1749">
        <f t="shared" si="184"/>
        <v>0</v>
      </c>
      <c r="BQ1749">
        <f t="shared" si="185"/>
        <v>0</v>
      </c>
      <c r="BR1749">
        <f t="shared" si="184"/>
        <v>0</v>
      </c>
      <c r="BS1749">
        <f t="shared" si="184"/>
        <v>0</v>
      </c>
      <c r="BT1749" s="256" t="str">
        <f t="shared" si="187"/>
        <v>NC</v>
      </c>
    </row>
    <row r="1750" spans="2:72" x14ac:dyDescent="0.2">
      <c r="B1750" s="93" t="str">
        <f>IFERROR(VLOOKUP(TABLA!$F1750,BLIOTECAS!$C$1:$E$26,2,FALSE),"")</f>
        <v/>
      </c>
      <c r="C1750" s="93" t="str">
        <f>IFERROR(VLOOKUP(TABLA!F1750,BLIOTECAS!$C$1:$E$26,3,FALSE),"")</f>
        <v/>
      </c>
      <c r="BF1750">
        <f t="shared" si="183"/>
        <v>0</v>
      </c>
      <c r="BG1750">
        <f t="shared" si="188"/>
        <v>0</v>
      </c>
      <c r="BH1750">
        <f t="shared" si="188"/>
        <v>0</v>
      </c>
      <c r="BI1750">
        <f t="shared" si="188"/>
        <v>0</v>
      </c>
      <c r="BJ1750">
        <f t="shared" si="188"/>
        <v>0</v>
      </c>
      <c r="BK1750">
        <f t="shared" si="188"/>
        <v>0</v>
      </c>
      <c r="BL1750">
        <f t="shared" si="186"/>
        <v>0</v>
      </c>
      <c r="BM1750">
        <f t="shared" si="184"/>
        <v>0</v>
      </c>
      <c r="BN1750">
        <f t="shared" si="184"/>
        <v>0</v>
      </c>
      <c r="BO1750">
        <f t="shared" si="184"/>
        <v>0</v>
      </c>
      <c r="BP1750">
        <f t="shared" si="184"/>
        <v>0</v>
      </c>
      <c r="BQ1750">
        <f t="shared" si="185"/>
        <v>0</v>
      </c>
      <c r="BR1750">
        <f t="shared" si="184"/>
        <v>0</v>
      </c>
      <c r="BS1750">
        <f t="shared" si="184"/>
        <v>0</v>
      </c>
      <c r="BT1750" s="256" t="str">
        <f t="shared" si="187"/>
        <v>NC</v>
      </c>
    </row>
    <row r="1751" spans="2:72" x14ac:dyDescent="0.2">
      <c r="B1751" s="93" t="str">
        <f>IFERROR(VLOOKUP(TABLA!$F1751,BLIOTECAS!$C$1:$E$26,2,FALSE),"")</f>
        <v/>
      </c>
      <c r="C1751" s="93" t="str">
        <f>IFERROR(VLOOKUP(TABLA!F1751,BLIOTECAS!$C$1:$E$26,3,FALSE),"")</f>
        <v/>
      </c>
      <c r="BF1751">
        <f t="shared" si="183"/>
        <v>0</v>
      </c>
      <c r="BG1751">
        <f t="shared" si="188"/>
        <v>0</v>
      </c>
      <c r="BH1751">
        <f t="shared" si="188"/>
        <v>0</v>
      </c>
      <c r="BI1751">
        <f t="shared" si="188"/>
        <v>0</v>
      </c>
      <c r="BJ1751">
        <f t="shared" si="188"/>
        <v>0</v>
      </c>
      <c r="BK1751">
        <f t="shared" si="188"/>
        <v>0</v>
      </c>
      <c r="BL1751">
        <f t="shared" si="186"/>
        <v>0</v>
      </c>
      <c r="BM1751">
        <f t="shared" si="184"/>
        <v>0</v>
      </c>
      <c r="BN1751">
        <f t="shared" si="184"/>
        <v>0</v>
      </c>
      <c r="BO1751">
        <f t="shared" si="184"/>
        <v>0</v>
      </c>
      <c r="BP1751">
        <f t="shared" si="184"/>
        <v>0</v>
      </c>
      <c r="BQ1751">
        <f t="shared" si="185"/>
        <v>0</v>
      </c>
      <c r="BR1751">
        <f t="shared" si="184"/>
        <v>0</v>
      </c>
      <c r="BS1751">
        <f t="shared" si="184"/>
        <v>0</v>
      </c>
      <c r="BT1751" s="256" t="str">
        <f t="shared" si="187"/>
        <v>NC</v>
      </c>
    </row>
    <row r="1752" spans="2:72" x14ac:dyDescent="0.2">
      <c r="B1752" s="93" t="str">
        <f>IFERROR(VLOOKUP(TABLA!$F1752,BLIOTECAS!$C$1:$E$26,2,FALSE),"")</f>
        <v/>
      </c>
      <c r="C1752" s="93" t="str">
        <f>IFERROR(VLOOKUP(TABLA!F1752,BLIOTECAS!$C$1:$E$26,3,FALSE),"")</f>
        <v/>
      </c>
      <c r="BF1752">
        <f t="shared" si="183"/>
        <v>0</v>
      </c>
      <c r="BG1752">
        <f t="shared" si="188"/>
        <v>0</v>
      </c>
      <c r="BH1752">
        <f t="shared" si="188"/>
        <v>0</v>
      </c>
      <c r="BI1752">
        <f t="shared" si="188"/>
        <v>0</v>
      </c>
      <c r="BJ1752">
        <f t="shared" si="188"/>
        <v>0</v>
      </c>
      <c r="BK1752">
        <f t="shared" si="188"/>
        <v>0</v>
      </c>
      <c r="BL1752">
        <f t="shared" si="186"/>
        <v>0</v>
      </c>
      <c r="BM1752">
        <f t="shared" si="184"/>
        <v>0</v>
      </c>
      <c r="BN1752">
        <f t="shared" si="184"/>
        <v>0</v>
      </c>
      <c r="BO1752">
        <f t="shared" si="184"/>
        <v>0</v>
      </c>
      <c r="BP1752">
        <f t="shared" si="184"/>
        <v>0</v>
      </c>
      <c r="BQ1752">
        <f t="shared" si="185"/>
        <v>0</v>
      </c>
      <c r="BR1752">
        <f t="shared" si="184"/>
        <v>0</v>
      </c>
      <c r="BS1752">
        <f t="shared" si="184"/>
        <v>0</v>
      </c>
      <c r="BT1752" s="256" t="str">
        <f t="shared" si="187"/>
        <v>NC</v>
      </c>
    </row>
    <row r="1753" spans="2:72" x14ac:dyDescent="0.2">
      <c r="B1753" s="93" t="str">
        <f>IFERROR(VLOOKUP(TABLA!$F1753,BLIOTECAS!$C$1:$E$26,2,FALSE),"")</f>
        <v/>
      </c>
      <c r="C1753" s="93" t="str">
        <f>IFERROR(VLOOKUP(TABLA!F1753,BLIOTECAS!$C$1:$E$26,3,FALSE),"")</f>
        <v/>
      </c>
      <c r="BF1753">
        <f t="shared" si="183"/>
        <v>0</v>
      </c>
      <c r="BG1753">
        <f t="shared" si="188"/>
        <v>0</v>
      </c>
      <c r="BH1753">
        <f t="shared" si="188"/>
        <v>0</v>
      </c>
      <c r="BI1753">
        <f t="shared" si="188"/>
        <v>0</v>
      </c>
      <c r="BJ1753">
        <f t="shared" si="188"/>
        <v>0</v>
      </c>
      <c r="BK1753">
        <f t="shared" si="188"/>
        <v>0</v>
      </c>
      <c r="BL1753">
        <f t="shared" si="186"/>
        <v>0</v>
      </c>
      <c r="BM1753">
        <f t="shared" si="184"/>
        <v>0</v>
      </c>
      <c r="BN1753">
        <f t="shared" si="184"/>
        <v>0</v>
      </c>
      <c r="BO1753">
        <f t="shared" si="184"/>
        <v>0</v>
      </c>
      <c r="BP1753">
        <f t="shared" si="184"/>
        <v>0</v>
      </c>
      <c r="BQ1753">
        <f t="shared" si="185"/>
        <v>0</v>
      </c>
      <c r="BR1753">
        <f t="shared" si="184"/>
        <v>0</v>
      </c>
      <c r="BS1753">
        <f t="shared" si="184"/>
        <v>0</v>
      </c>
      <c r="BT1753" s="256" t="str">
        <f t="shared" si="187"/>
        <v>NC</v>
      </c>
    </row>
    <row r="1754" spans="2:72" x14ac:dyDescent="0.2">
      <c r="B1754" s="93" t="str">
        <f>IFERROR(VLOOKUP(TABLA!$F1754,BLIOTECAS!$C$1:$E$26,2,FALSE),"")</f>
        <v/>
      </c>
      <c r="C1754" s="93" t="str">
        <f>IFERROR(VLOOKUP(TABLA!F1754,BLIOTECAS!$C$1:$E$26,3,FALSE),"")</f>
        <v/>
      </c>
      <c r="BF1754">
        <f t="shared" si="183"/>
        <v>0</v>
      </c>
      <c r="BG1754">
        <f t="shared" si="188"/>
        <v>0</v>
      </c>
      <c r="BH1754">
        <f t="shared" si="188"/>
        <v>0</v>
      </c>
      <c r="BI1754">
        <f t="shared" si="188"/>
        <v>0</v>
      </c>
      <c r="BJ1754">
        <f t="shared" si="188"/>
        <v>0</v>
      </c>
      <c r="BK1754">
        <f t="shared" si="188"/>
        <v>0</v>
      </c>
      <c r="BL1754">
        <f t="shared" si="186"/>
        <v>0</v>
      </c>
      <c r="BM1754">
        <f t="shared" si="184"/>
        <v>0</v>
      </c>
      <c r="BN1754">
        <f t="shared" ref="BM1754:BS1796" si="189">IF(IFERROR(FIND(BN$2,$AO1754,1),0)&lt;&gt;0,1,0)</f>
        <v>0</v>
      </c>
      <c r="BO1754">
        <f t="shared" si="189"/>
        <v>0</v>
      </c>
      <c r="BP1754">
        <f t="shared" si="189"/>
        <v>0</v>
      </c>
      <c r="BQ1754">
        <f t="shared" si="185"/>
        <v>0</v>
      </c>
      <c r="BR1754">
        <f t="shared" si="189"/>
        <v>0</v>
      </c>
      <c r="BS1754">
        <f t="shared" si="189"/>
        <v>0</v>
      </c>
      <c r="BT1754" s="256" t="str">
        <f t="shared" si="187"/>
        <v>NC</v>
      </c>
    </row>
    <row r="1755" spans="2:72" x14ac:dyDescent="0.2">
      <c r="B1755" s="93" t="str">
        <f>IFERROR(VLOOKUP(TABLA!$F1755,BLIOTECAS!$C$1:$E$26,2,FALSE),"")</f>
        <v/>
      </c>
      <c r="C1755" s="93" t="str">
        <f>IFERROR(VLOOKUP(TABLA!F1755,BLIOTECAS!$C$1:$E$26,3,FALSE),"")</f>
        <v/>
      </c>
      <c r="BF1755">
        <f t="shared" si="183"/>
        <v>0</v>
      </c>
      <c r="BG1755">
        <f t="shared" si="188"/>
        <v>0</v>
      </c>
      <c r="BH1755">
        <f t="shared" si="188"/>
        <v>0</v>
      </c>
      <c r="BI1755">
        <f t="shared" si="188"/>
        <v>0</v>
      </c>
      <c r="BJ1755">
        <f t="shared" si="188"/>
        <v>0</v>
      </c>
      <c r="BK1755">
        <f t="shared" si="188"/>
        <v>0</v>
      </c>
      <c r="BL1755">
        <f t="shared" si="186"/>
        <v>0</v>
      </c>
      <c r="BM1755">
        <f t="shared" si="189"/>
        <v>0</v>
      </c>
      <c r="BN1755">
        <f t="shared" si="189"/>
        <v>0</v>
      </c>
      <c r="BO1755">
        <f t="shared" si="189"/>
        <v>0</v>
      </c>
      <c r="BP1755">
        <f t="shared" si="189"/>
        <v>0</v>
      </c>
      <c r="BQ1755">
        <f t="shared" si="185"/>
        <v>0</v>
      </c>
      <c r="BR1755">
        <f t="shared" si="189"/>
        <v>0</v>
      </c>
      <c r="BS1755">
        <f t="shared" si="189"/>
        <v>0</v>
      </c>
      <c r="BT1755" s="256" t="str">
        <f t="shared" si="187"/>
        <v>NC</v>
      </c>
    </row>
    <row r="1756" spans="2:72" x14ac:dyDescent="0.2">
      <c r="B1756" s="93" t="str">
        <f>IFERROR(VLOOKUP(TABLA!$F1756,BLIOTECAS!$C$1:$E$26,2,FALSE),"")</f>
        <v/>
      </c>
      <c r="C1756" s="93" t="str">
        <f>IFERROR(VLOOKUP(TABLA!F1756,BLIOTECAS!$C$1:$E$26,3,FALSE),"")</f>
        <v/>
      </c>
      <c r="BF1756">
        <f t="shared" si="183"/>
        <v>0</v>
      </c>
      <c r="BG1756">
        <f t="shared" si="188"/>
        <v>0</v>
      </c>
      <c r="BH1756">
        <f t="shared" si="188"/>
        <v>0</v>
      </c>
      <c r="BI1756">
        <f t="shared" si="188"/>
        <v>0</v>
      </c>
      <c r="BJ1756">
        <f t="shared" si="188"/>
        <v>0</v>
      </c>
      <c r="BK1756">
        <f t="shared" si="188"/>
        <v>0</v>
      </c>
      <c r="BL1756">
        <f t="shared" si="186"/>
        <v>0</v>
      </c>
      <c r="BM1756">
        <f t="shared" si="189"/>
        <v>0</v>
      </c>
      <c r="BN1756">
        <f t="shared" si="189"/>
        <v>0</v>
      </c>
      <c r="BO1756">
        <f t="shared" si="189"/>
        <v>0</v>
      </c>
      <c r="BP1756">
        <f t="shared" si="189"/>
        <v>0</v>
      </c>
      <c r="BQ1756">
        <f t="shared" si="185"/>
        <v>0</v>
      </c>
      <c r="BR1756">
        <f t="shared" si="189"/>
        <v>0</v>
      </c>
      <c r="BS1756">
        <f t="shared" si="189"/>
        <v>0</v>
      </c>
      <c r="BT1756" s="256" t="str">
        <f t="shared" si="187"/>
        <v>NC</v>
      </c>
    </row>
    <row r="1757" spans="2:72" x14ac:dyDescent="0.2">
      <c r="B1757" s="93" t="str">
        <f>IFERROR(VLOOKUP(TABLA!$F1757,BLIOTECAS!$C$1:$E$26,2,FALSE),"")</f>
        <v/>
      </c>
      <c r="C1757" s="93" t="str">
        <f>IFERROR(VLOOKUP(TABLA!F1757,BLIOTECAS!$C$1:$E$26,3,FALSE),"")</f>
        <v/>
      </c>
      <c r="BF1757">
        <f t="shared" si="183"/>
        <v>0</v>
      </c>
      <c r="BG1757">
        <f t="shared" si="188"/>
        <v>0</v>
      </c>
      <c r="BH1757">
        <f t="shared" si="188"/>
        <v>0</v>
      </c>
      <c r="BI1757">
        <f t="shared" si="188"/>
        <v>0</v>
      </c>
      <c r="BJ1757">
        <f t="shared" si="188"/>
        <v>0</v>
      </c>
      <c r="BK1757">
        <f t="shared" si="188"/>
        <v>0</v>
      </c>
      <c r="BL1757">
        <f t="shared" si="186"/>
        <v>0</v>
      </c>
      <c r="BM1757">
        <f t="shared" si="189"/>
        <v>0</v>
      </c>
      <c r="BN1757">
        <f t="shared" si="189"/>
        <v>0</v>
      </c>
      <c r="BO1757">
        <f t="shared" si="189"/>
        <v>0</v>
      </c>
      <c r="BP1757">
        <f t="shared" si="189"/>
        <v>0</v>
      </c>
      <c r="BQ1757">
        <f t="shared" si="185"/>
        <v>0</v>
      </c>
      <c r="BR1757">
        <f t="shared" si="189"/>
        <v>0</v>
      </c>
      <c r="BS1757">
        <f t="shared" si="189"/>
        <v>0</v>
      </c>
      <c r="BT1757" s="256" t="str">
        <f t="shared" si="187"/>
        <v>NC</v>
      </c>
    </row>
    <row r="1758" spans="2:72" x14ac:dyDescent="0.2">
      <c r="B1758" s="93" t="str">
        <f>IFERROR(VLOOKUP(TABLA!$F1758,BLIOTECAS!$C$1:$E$26,2,FALSE),"")</f>
        <v/>
      </c>
      <c r="C1758" s="93" t="str">
        <f>IFERROR(VLOOKUP(TABLA!F1758,BLIOTECAS!$C$1:$E$26,3,FALSE),"")</f>
        <v/>
      </c>
      <c r="BF1758">
        <f t="shared" si="183"/>
        <v>0</v>
      </c>
      <c r="BG1758">
        <f t="shared" si="188"/>
        <v>0</v>
      </c>
      <c r="BH1758">
        <f t="shared" si="188"/>
        <v>0</v>
      </c>
      <c r="BI1758">
        <f t="shared" si="188"/>
        <v>0</v>
      </c>
      <c r="BJ1758">
        <f t="shared" si="188"/>
        <v>0</v>
      </c>
      <c r="BK1758">
        <f t="shared" si="188"/>
        <v>0</v>
      </c>
      <c r="BL1758">
        <f t="shared" si="186"/>
        <v>0</v>
      </c>
      <c r="BM1758">
        <f t="shared" si="189"/>
        <v>0</v>
      </c>
      <c r="BN1758">
        <f t="shared" si="189"/>
        <v>0</v>
      </c>
      <c r="BO1758">
        <f t="shared" si="189"/>
        <v>0</v>
      </c>
      <c r="BP1758">
        <f t="shared" si="189"/>
        <v>0</v>
      </c>
      <c r="BQ1758">
        <f t="shared" si="185"/>
        <v>0</v>
      </c>
      <c r="BR1758">
        <f t="shared" si="189"/>
        <v>0</v>
      </c>
      <c r="BS1758">
        <f t="shared" si="189"/>
        <v>0</v>
      </c>
      <c r="BT1758" s="256" t="str">
        <f t="shared" si="187"/>
        <v>NC</v>
      </c>
    </row>
    <row r="1759" spans="2:72" x14ac:dyDescent="0.2">
      <c r="B1759" s="93" t="str">
        <f>IFERROR(VLOOKUP(TABLA!$F1759,BLIOTECAS!$C$1:$E$26,2,FALSE),"")</f>
        <v/>
      </c>
      <c r="C1759" s="93" t="str">
        <f>IFERROR(VLOOKUP(TABLA!F1759,BLIOTECAS!$C$1:$E$26,3,FALSE),"")</f>
        <v/>
      </c>
      <c r="BF1759">
        <f t="shared" si="183"/>
        <v>0</v>
      </c>
      <c r="BG1759">
        <f t="shared" si="188"/>
        <v>0</v>
      </c>
      <c r="BH1759">
        <f t="shared" si="188"/>
        <v>0</v>
      </c>
      <c r="BI1759">
        <f t="shared" si="188"/>
        <v>0</v>
      </c>
      <c r="BJ1759">
        <f t="shared" si="188"/>
        <v>0</v>
      </c>
      <c r="BK1759">
        <f t="shared" si="188"/>
        <v>0</v>
      </c>
      <c r="BL1759">
        <f t="shared" si="186"/>
        <v>0</v>
      </c>
      <c r="BM1759">
        <f t="shared" si="189"/>
        <v>0</v>
      </c>
      <c r="BN1759">
        <f t="shared" si="189"/>
        <v>0</v>
      </c>
      <c r="BO1759">
        <f t="shared" si="189"/>
        <v>0</v>
      </c>
      <c r="BP1759">
        <f t="shared" si="189"/>
        <v>0</v>
      </c>
      <c r="BQ1759">
        <f t="shared" si="185"/>
        <v>0</v>
      </c>
      <c r="BR1759">
        <f t="shared" si="189"/>
        <v>0</v>
      </c>
      <c r="BS1759">
        <f t="shared" si="189"/>
        <v>0</v>
      </c>
      <c r="BT1759" s="256" t="str">
        <f t="shared" si="187"/>
        <v>NC</v>
      </c>
    </row>
    <row r="1760" spans="2:72" x14ac:dyDescent="0.2">
      <c r="B1760" s="93" t="str">
        <f>IFERROR(VLOOKUP(TABLA!$F1760,BLIOTECAS!$C$1:$E$26,2,FALSE),"")</f>
        <v/>
      </c>
      <c r="C1760" s="93" t="str">
        <f>IFERROR(VLOOKUP(TABLA!F1760,BLIOTECAS!$C$1:$E$26,3,FALSE),"")</f>
        <v/>
      </c>
      <c r="BF1760">
        <f t="shared" si="183"/>
        <v>0</v>
      </c>
      <c r="BG1760">
        <f t="shared" si="188"/>
        <v>0</v>
      </c>
      <c r="BH1760">
        <f t="shared" si="188"/>
        <v>0</v>
      </c>
      <c r="BI1760">
        <f t="shared" si="188"/>
        <v>0</v>
      </c>
      <c r="BJ1760">
        <f t="shared" si="188"/>
        <v>0</v>
      </c>
      <c r="BK1760">
        <f t="shared" si="188"/>
        <v>0</v>
      </c>
      <c r="BL1760">
        <f t="shared" si="186"/>
        <v>0</v>
      </c>
      <c r="BM1760">
        <f t="shared" si="189"/>
        <v>0</v>
      </c>
      <c r="BN1760">
        <f t="shared" si="189"/>
        <v>0</v>
      </c>
      <c r="BO1760">
        <f t="shared" si="189"/>
        <v>0</v>
      </c>
      <c r="BP1760">
        <f t="shared" si="189"/>
        <v>0</v>
      </c>
      <c r="BQ1760">
        <f t="shared" si="185"/>
        <v>0</v>
      </c>
      <c r="BR1760">
        <f t="shared" si="189"/>
        <v>0</v>
      </c>
      <c r="BS1760">
        <f t="shared" si="189"/>
        <v>0</v>
      </c>
      <c r="BT1760" s="256" t="str">
        <f t="shared" si="187"/>
        <v>NC</v>
      </c>
    </row>
    <row r="1761" spans="2:72" x14ac:dyDescent="0.2">
      <c r="B1761" s="93" t="str">
        <f>IFERROR(VLOOKUP(TABLA!$F1761,BLIOTECAS!$C$1:$E$26,2,FALSE),"")</f>
        <v/>
      </c>
      <c r="C1761" s="93" t="str">
        <f>IFERROR(VLOOKUP(TABLA!F1761,BLIOTECAS!$C$1:$E$26,3,FALSE),"")</f>
        <v/>
      </c>
      <c r="BF1761">
        <f t="shared" si="183"/>
        <v>0</v>
      </c>
      <c r="BG1761">
        <f t="shared" si="188"/>
        <v>0</v>
      </c>
      <c r="BH1761">
        <f t="shared" si="188"/>
        <v>0</v>
      </c>
      <c r="BI1761">
        <f t="shared" si="188"/>
        <v>0</v>
      </c>
      <c r="BJ1761">
        <f t="shared" si="188"/>
        <v>0</v>
      </c>
      <c r="BK1761">
        <f t="shared" si="188"/>
        <v>0</v>
      </c>
      <c r="BL1761">
        <f t="shared" si="186"/>
        <v>0</v>
      </c>
      <c r="BM1761">
        <f t="shared" si="189"/>
        <v>0</v>
      </c>
      <c r="BN1761">
        <f t="shared" si="189"/>
        <v>0</v>
      </c>
      <c r="BO1761">
        <f t="shared" si="189"/>
        <v>0</v>
      </c>
      <c r="BP1761">
        <f t="shared" si="189"/>
        <v>0</v>
      </c>
      <c r="BQ1761">
        <f t="shared" si="185"/>
        <v>0</v>
      </c>
      <c r="BR1761">
        <f t="shared" si="189"/>
        <v>0</v>
      </c>
      <c r="BS1761">
        <f t="shared" si="189"/>
        <v>0</v>
      </c>
      <c r="BT1761" s="256" t="str">
        <f t="shared" si="187"/>
        <v>NC</v>
      </c>
    </row>
    <row r="1762" spans="2:72" x14ac:dyDescent="0.2">
      <c r="B1762" s="93" t="str">
        <f>IFERROR(VLOOKUP(TABLA!$F1762,BLIOTECAS!$C$1:$E$26,2,FALSE),"")</f>
        <v/>
      </c>
      <c r="C1762" s="93" t="str">
        <f>IFERROR(VLOOKUP(TABLA!F1762,BLIOTECAS!$C$1:$E$26,3,FALSE),"")</f>
        <v/>
      </c>
      <c r="BF1762">
        <f t="shared" si="183"/>
        <v>0</v>
      </c>
      <c r="BG1762">
        <f t="shared" si="188"/>
        <v>0</v>
      </c>
      <c r="BH1762">
        <f t="shared" si="188"/>
        <v>0</v>
      </c>
      <c r="BI1762">
        <f t="shared" si="188"/>
        <v>0</v>
      </c>
      <c r="BJ1762">
        <f t="shared" si="188"/>
        <v>0</v>
      </c>
      <c r="BK1762">
        <f t="shared" si="188"/>
        <v>0</v>
      </c>
      <c r="BL1762">
        <f t="shared" si="186"/>
        <v>0</v>
      </c>
      <c r="BM1762">
        <f t="shared" si="189"/>
        <v>0</v>
      </c>
      <c r="BN1762">
        <f t="shared" si="189"/>
        <v>0</v>
      </c>
      <c r="BO1762">
        <f t="shared" si="189"/>
        <v>0</v>
      </c>
      <c r="BP1762">
        <f t="shared" si="189"/>
        <v>0</v>
      </c>
      <c r="BQ1762">
        <f t="shared" si="185"/>
        <v>0</v>
      </c>
      <c r="BR1762">
        <f t="shared" si="189"/>
        <v>0</v>
      </c>
      <c r="BS1762">
        <f t="shared" si="189"/>
        <v>0</v>
      </c>
      <c r="BT1762" s="256" t="str">
        <f t="shared" si="187"/>
        <v>NC</v>
      </c>
    </row>
    <row r="1763" spans="2:72" x14ac:dyDescent="0.2">
      <c r="B1763" s="93" t="str">
        <f>IFERROR(VLOOKUP(TABLA!$F1763,BLIOTECAS!$C$1:$E$26,2,FALSE),"")</f>
        <v/>
      </c>
      <c r="C1763" s="93" t="str">
        <f>IFERROR(VLOOKUP(TABLA!F1763,BLIOTECAS!$C$1:$E$26,3,FALSE),"")</f>
        <v/>
      </c>
      <c r="BF1763">
        <f t="shared" si="183"/>
        <v>0</v>
      </c>
      <c r="BG1763">
        <f t="shared" si="188"/>
        <v>0</v>
      </c>
      <c r="BH1763">
        <f t="shared" si="188"/>
        <v>0</v>
      </c>
      <c r="BI1763">
        <f t="shared" si="188"/>
        <v>0</v>
      </c>
      <c r="BJ1763">
        <f t="shared" si="188"/>
        <v>0</v>
      </c>
      <c r="BK1763">
        <f t="shared" si="188"/>
        <v>0</v>
      </c>
      <c r="BL1763">
        <f t="shared" si="186"/>
        <v>0</v>
      </c>
      <c r="BM1763">
        <f t="shared" si="189"/>
        <v>0</v>
      </c>
      <c r="BN1763">
        <f t="shared" si="189"/>
        <v>0</v>
      </c>
      <c r="BO1763">
        <f t="shared" si="189"/>
        <v>0</v>
      </c>
      <c r="BP1763">
        <f t="shared" si="189"/>
        <v>0</v>
      </c>
      <c r="BQ1763">
        <f t="shared" si="185"/>
        <v>0</v>
      </c>
      <c r="BR1763">
        <f t="shared" si="189"/>
        <v>0</v>
      </c>
      <c r="BS1763">
        <f t="shared" si="189"/>
        <v>0</v>
      </c>
      <c r="BT1763" s="256" t="str">
        <f t="shared" si="187"/>
        <v>NC</v>
      </c>
    </row>
    <row r="1764" spans="2:72" x14ac:dyDescent="0.2">
      <c r="B1764" s="93" t="str">
        <f>IFERROR(VLOOKUP(TABLA!$F1764,BLIOTECAS!$C$1:$E$26,2,FALSE),"")</f>
        <v/>
      </c>
      <c r="C1764" s="93" t="str">
        <f>IFERROR(VLOOKUP(TABLA!F1764,BLIOTECAS!$C$1:$E$26,3,FALSE),"")</f>
        <v/>
      </c>
      <c r="BF1764">
        <f t="shared" si="183"/>
        <v>0</v>
      </c>
      <c r="BG1764">
        <f t="shared" si="188"/>
        <v>0</v>
      </c>
      <c r="BH1764">
        <f t="shared" si="188"/>
        <v>0</v>
      </c>
      <c r="BI1764">
        <f t="shared" si="188"/>
        <v>0</v>
      </c>
      <c r="BJ1764">
        <f t="shared" si="188"/>
        <v>0</v>
      </c>
      <c r="BK1764">
        <f t="shared" si="188"/>
        <v>0</v>
      </c>
      <c r="BL1764">
        <f t="shared" si="186"/>
        <v>0</v>
      </c>
      <c r="BM1764">
        <f t="shared" si="189"/>
        <v>0</v>
      </c>
      <c r="BN1764">
        <f t="shared" si="189"/>
        <v>0</v>
      </c>
      <c r="BO1764">
        <f t="shared" si="189"/>
        <v>0</v>
      </c>
      <c r="BP1764">
        <f t="shared" si="189"/>
        <v>0</v>
      </c>
      <c r="BQ1764">
        <f t="shared" si="185"/>
        <v>0</v>
      </c>
      <c r="BR1764">
        <f t="shared" si="189"/>
        <v>0</v>
      </c>
      <c r="BS1764">
        <f t="shared" si="189"/>
        <v>0</v>
      </c>
      <c r="BT1764" s="256" t="str">
        <f t="shared" si="187"/>
        <v>NC</v>
      </c>
    </row>
    <row r="1765" spans="2:72" x14ac:dyDescent="0.2">
      <c r="B1765" s="93" t="str">
        <f>IFERROR(VLOOKUP(TABLA!$F1765,BLIOTECAS!$C$1:$E$26,2,FALSE),"")</f>
        <v/>
      </c>
      <c r="C1765" s="93" t="str">
        <f>IFERROR(VLOOKUP(TABLA!F1765,BLIOTECAS!$C$1:$E$26,3,FALSE),"")</f>
        <v/>
      </c>
      <c r="BF1765">
        <f t="shared" si="183"/>
        <v>0</v>
      </c>
      <c r="BG1765">
        <f t="shared" si="188"/>
        <v>0</v>
      </c>
      <c r="BH1765">
        <f t="shared" si="188"/>
        <v>0</v>
      </c>
      <c r="BI1765">
        <f t="shared" si="188"/>
        <v>0</v>
      </c>
      <c r="BJ1765">
        <f t="shared" si="188"/>
        <v>0</v>
      </c>
      <c r="BK1765">
        <f t="shared" si="188"/>
        <v>0</v>
      </c>
      <c r="BL1765">
        <f t="shared" si="186"/>
        <v>0</v>
      </c>
      <c r="BM1765">
        <f t="shared" si="189"/>
        <v>0</v>
      </c>
      <c r="BN1765">
        <f t="shared" si="189"/>
        <v>0</v>
      </c>
      <c r="BO1765">
        <f t="shared" si="189"/>
        <v>0</v>
      </c>
      <c r="BP1765">
        <f t="shared" si="189"/>
        <v>0</v>
      </c>
      <c r="BQ1765">
        <f t="shared" si="185"/>
        <v>0</v>
      </c>
      <c r="BR1765">
        <f t="shared" si="189"/>
        <v>0</v>
      </c>
      <c r="BS1765">
        <f t="shared" si="189"/>
        <v>0</v>
      </c>
      <c r="BT1765" s="256" t="str">
        <f t="shared" si="187"/>
        <v>NC</v>
      </c>
    </row>
    <row r="1766" spans="2:72" x14ac:dyDescent="0.2">
      <c r="B1766" s="93" t="str">
        <f>IFERROR(VLOOKUP(TABLA!$F1766,BLIOTECAS!$C$1:$E$26,2,FALSE),"")</f>
        <v/>
      </c>
      <c r="C1766" s="93" t="str">
        <f>IFERROR(VLOOKUP(TABLA!F1766,BLIOTECAS!$C$1:$E$26,3,FALSE),"")</f>
        <v/>
      </c>
      <c r="BF1766">
        <f t="shared" si="183"/>
        <v>0</v>
      </c>
      <c r="BG1766">
        <f t="shared" si="188"/>
        <v>0</v>
      </c>
      <c r="BH1766">
        <f t="shared" si="188"/>
        <v>0</v>
      </c>
      <c r="BI1766">
        <f t="shared" si="188"/>
        <v>0</v>
      </c>
      <c r="BJ1766">
        <f t="shared" si="188"/>
        <v>0</v>
      </c>
      <c r="BK1766">
        <f t="shared" si="188"/>
        <v>0</v>
      </c>
      <c r="BL1766">
        <f t="shared" si="186"/>
        <v>0</v>
      </c>
      <c r="BM1766">
        <f t="shared" si="189"/>
        <v>0</v>
      </c>
      <c r="BN1766">
        <f t="shared" si="189"/>
        <v>0</v>
      </c>
      <c r="BO1766">
        <f t="shared" si="189"/>
        <v>0</v>
      </c>
      <c r="BP1766">
        <f t="shared" si="189"/>
        <v>0</v>
      </c>
      <c r="BQ1766">
        <f t="shared" si="185"/>
        <v>0</v>
      </c>
      <c r="BR1766">
        <f t="shared" si="189"/>
        <v>0</v>
      </c>
      <c r="BS1766">
        <f t="shared" si="189"/>
        <v>0</v>
      </c>
      <c r="BT1766" s="256" t="str">
        <f t="shared" si="187"/>
        <v>NC</v>
      </c>
    </row>
    <row r="1767" spans="2:72" x14ac:dyDescent="0.2">
      <c r="B1767" s="93" t="str">
        <f>IFERROR(VLOOKUP(TABLA!$F1767,BLIOTECAS!$C$1:$E$26,2,FALSE),"")</f>
        <v/>
      </c>
      <c r="C1767" s="93" t="str">
        <f>IFERROR(VLOOKUP(TABLA!F1767,BLIOTECAS!$C$1:$E$26,3,FALSE),"")</f>
        <v/>
      </c>
      <c r="BF1767">
        <f t="shared" si="183"/>
        <v>0</v>
      </c>
      <c r="BG1767">
        <f t="shared" si="188"/>
        <v>0</v>
      </c>
      <c r="BH1767">
        <f t="shared" si="188"/>
        <v>0</v>
      </c>
      <c r="BI1767">
        <f t="shared" si="188"/>
        <v>0</v>
      </c>
      <c r="BJ1767">
        <f t="shared" si="188"/>
        <v>0</v>
      </c>
      <c r="BK1767">
        <f t="shared" si="188"/>
        <v>0</v>
      </c>
      <c r="BL1767">
        <f t="shared" si="186"/>
        <v>0</v>
      </c>
      <c r="BM1767">
        <f t="shared" si="189"/>
        <v>0</v>
      </c>
      <c r="BN1767">
        <f t="shared" si="189"/>
        <v>0</v>
      </c>
      <c r="BO1767">
        <f t="shared" si="189"/>
        <v>0</v>
      </c>
      <c r="BP1767">
        <f t="shared" si="189"/>
        <v>0</v>
      </c>
      <c r="BQ1767">
        <f t="shared" si="185"/>
        <v>0</v>
      </c>
      <c r="BR1767">
        <f t="shared" si="189"/>
        <v>0</v>
      </c>
      <c r="BS1767">
        <f t="shared" si="189"/>
        <v>0</v>
      </c>
      <c r="BT1767" s="256" t="str">
        <f t="shared" si="187"/>
        <v>NC</v>
      </c>
    </row>
    <row r="1768" spans="2:72" x14ac:dyDescent="0.2">
      <c r="B1768" s="93" t="str">
        <f>IFERROR(VLOOKUP(TABLA!$F1768,BLIOTECAS!$C$1:$E$26,2,FALSE),"")</f>
        <v/>
      </c>
      <c r="C1768" s="93" t="str">
        <f>IFERROR(VLOOKUP(TABLA!F1768,BLIOTECAS!$C$1:$E$26,3,FALSE),"")</f>
        <v/>
      </c>
      <c r="BF1768">
        <f t="shared" ref="BF1768:BF1831" si="190">IF(IFERROR(FIND(BF$2,$I1768,1),0)&lt;&gt;0,1,0)</f>
        <v>0</v>
      </c>
      <c r="BG1768">
        <f t="shared" si="188"/>
        <v>0</v>
      </c>
      <c r="BH1768">
        <f t="shared" si="188"/>
        <v>0</v>
      </c>
      <c r="BI1768">
        <f t="shared" si="188"/>
        <v>0</v>
      </c>
      <c r="BJ1768">
        <f t="shared" si="188"/>
        <v>0</v>
      </c>
      <c r="BK1768">
        <f t="shared" si="188"/>
        <v>0</v>
      </c>
      <c r="BL1768">
        <f t="shared" si="186"/>
        <v>0</v>
      </c>
      <c r="BM1768">
        <f t="shared" si="189"/>
        <v>0</v>
      </c>
      <c r="BN1768">
        <f t="shared" si="189"/>
        <v>0</v>
      </c>
      <c r="BO1768">
        <f t="shared" si="189"/>
        <v>0</v>
      </c>
      <c r="BP1768">
        <f t="shared" si="189"/>
        <v>0</v>
      </c>
      <c r="BQ1768">
        <f t="shared" si="185"/>
        <v>0</v>
      </c>
      <c r="BR1768">
        <f t="shared" si="189"/>
        <v>0</v>
      </c>
      <c r="BS1768">
        <f t="shared" si="189"/>
        <v>0</v>
      </c>
      <c r="BT1768" s="256" t="str">
        <f t="shared" si="187"/>
        <v>NC</v>
      </c>
    </row>
    <row r="1769" spans="2:72" x14ac:dyDescent="0.2">
      <c r="B1769" s="93" t="str">
        <f>IFERROR(VLOOKUP(TABLA!$F1769,BLIOTECAS!$C$1:$E$26,2,FALSE),"")</f>
        <v/>
      </c>
      <c r="C1769" s="93" t="str">
        <f>IFERROR(VLOOKUP(TABLA!F1769,BLIOTECAS!$C$1:$E$26,3,FALSE),"")</f>
        <v/>
      </c>
      <c r="BF1769">
        <f t="shared" si="190"/>
        <v>0</v>
      </c>
      <c r="BG1769">
        <f t="shared" si="188"/>
        <v>0</v>
      </c>
      <c r="BH1769">
        <f t="shared" si="188"/>
        <v>0</v>
      </c>
      <c r="BI1769">
        <f t="shared" si="188"/>
        <v>0</v>
      </c>
      <c r="BJ1769">
        <f t="shared" si="188"/>
        <v>0</v>
      </c>
      <c r="BK1769">
        <f t="shared" si="188"/>
        <v>0</v>
      </c>
      <c r="BL1769">
        <f t="shared" si="186"/>
        <v>0</v>
      </c>
      <c r="BM1769">
        <f t="shared" si="189"/>
        <v>0</v>
      </c>
      <c r="BN1769">
        <f t="shared" si="189"/>
        <v>0</v>
      </c>
      <c r="BO1769">
        <f t="shared" si="189"/>
        <v>0</v>
      </c>
      <c r="BP1769">
        <f t="shared" si="189"/>
        <v>0</v>
      </c>
      <c r="BQ1769">
        <f t="shared" si="185"/>
        <v>0</v>
      </c>
      <c r="BR1769">
        <f t="shared" si="189"/>
        <v>0</v>
      </c>
      <c r="BS1769">
        <f t="shared" si="189"/>
        <v>0</v>
      </c>
      <c r="BT1769" s="256" t="str">
        <f t="shared" si="187"/>
        <v>NC</v>
      </c>
    </row>
    <row r="1770" spans="2:72" x14ac:dyDescent="0.2">
      <c r="B1770" s="93" t="str">
        <f>IFERROR(VLOOKUP(TABLA!$F1770,BLIOTECAS!$C$1:$E$26,2,FALSE),"")</f>
        <v/>
      </c>
      <c r="C1770" s="93" t="str">
        <f>IFERROR(VLOOKUP(TABLA!F1770,BLIOTECAS!$C$1:$E$26,3,FALSE),"")</f>
        <v/>
      </c>
      <c r="BF1770">
        <f t="shared" si="190"/>
        <v>0</v>
      </c>
      <c r="BG1770">
        <f t="shared" si="188"/>
        <v>0</v>
      </c>
      <c r="BH1770">
        <f t="shared" si="188"/>
        <v>0</v>
      </c>
      <c r="BI1770">
        <f t="shared" si="188"/>
        <v>0</v>
      </c>
      <c r="BJ1770">
        <f t="shared" si="188"/>
        <v>0</v>
      </c>
      <c r="BK1770">
        <f t="shared" si="188"/>
        <v>0</v>
      </c>
      <c r="BL1770">
        <f t="shared" si="186"/>
        <v>0</v>
      </c>
      <c r="BM1770">
        <f t="shared" si="189"/>
        <v>0</v>
      </c>
      <c r="BN1770">
        <f t="shared" si="189"/>
        <v>0</v>
      </c>
      <c r="BO1770">
        <f t="shared" si="189"/>
        <v>0</v>
      </c>
      <c r="BP1770">
        <f t="shared" si="189"/>
        <v>0</v>
      </c>
      <c r="BQ1770">
        <f t="shared" si="185"/>
        <v>0</v>
      </c>
      <c r="BR1770">
        <f t="shared" si="189"/>
        <v>0</v>
      </c>
      <c r="BS1770">
        <f t="shared" si="189"/>
        <v>0</v>
      </c>
      <c r="BT1770" s="256" t="str">
        <f t="shared" si="187"/>
        <v>NC</v>
      </c>
    </row>
    <row r="1771" spans="2:72" x14ac:dyDescent="0.2">
      <c r="B1771" s="93" t="str">
        <f>IFERROR(VLOOKUP(TABLA!$F1771,BLIOTECAS!$C$1:$E$26,2,FALSE),"")</f>
        <v/>
      </c>
      <c r="C1771" s="93" t="str">
        <f>IFERROR(VLOOKUP(TABLA!F1771,BLIOTECAS!$C$1:$E$26,3,FALSE),"")</f>
        <v/>
      </c>
      <c r="BF1771">
        <f t="shared" si="190"/>
        <v>0</v>
      </c>
      <c r="BG1771">
        <f t="shared" si="188"/>
        <v>0</v>
      </c>
      <c r="BH1771">
        <f t="shared" si="188"/>
        <v>0</v>
      </c>
      <c r="BI1771">
        <f t="shared" si="188"/>
        <v>0</v>
      </c>
      <c r="BJ1771">
        <f t="shared" si="188"/>
        <v>0</v>
      </c>
      <c r="BK1771">
        <f t="shared" si="188"/>
        <v>0</v>
      </c>
      <c r="BL1771">
        <f t="shared" si="186"/>
        <v>0</v>
      </c>
      <c r="BM1771">
        <f t="shared" si="189"/>
        <v>0</v>
      </c>
      <c r="BN1771">
        <f t="shared" si="189"/>
        <v>0</v>
      </c>
      <c r="BO1771">
        <f t="shared" si="189"/>
        <v>0</v>
      </c>
      <c r="BP1771">
        <f t="shared" si="189"/>
        <v>0</v>
      </c>
      <c r="BQ1771">
        <f t="shared" si="185"/>
        <v>0</v>
      </c>
      <c r="BR1771">
        <f t="shared" si="189"/>
        <v>0</v>
      </c>
      <c r="BS1771">
        <f t="shared" si="189"/>
        <v>0</v>
      </c>
      <c r="BT1771" s="256" t="str">
        <f t="shared" si="187"/>
        <v>NC</v>
      </c>
    </row>
    <row r="1772" spans="2:72" x14ac:dyDescent="0.2">
      <c r="B1772" s="93" t="str">
        <f>IFERROR(VLOOKUP(TABLA!$F1772,BLIOTECAS!$C$1:$E$26,2,FALSE),"")</f>
        <v/>
      </c>
      <c r="C1772" s="93" t="str">
        <f>IFERROR(VLOOKUP(TABLA!F1772,BLIOTECAS!$C$1:$E$26,3,FALSE),"")</f>
        <v/>
      </c>
      <c r="BF1772">
        <f t="shared" si="190"/>
        <v>0</v>
      </c>
      <c r="BG1772">
        <f t="shared" si="188"/>
        <v>0</v>
      </c>
      <c r="BH1772">
        <f t="shared" si="188"/>
        <v>0</v>
      </c>
      <c r="BI1772">
        <f t="shared" si="188"/>
        <v>0</v>
      </c>
      <c r="BJ1772">
        <f t="shared" si="188"/>
        <v>0</v>
      </c>
      <c r="BK1772">
        <f t="shared" si="188"/>
        <v>0</v>
      </c>
      <c r="BL1772">
        <f t="shared" si="186"/>
        <v>0</v>
      </c>
      <c r="BM1772">
        <f t="shared" si="189"/>
        <v>0</v>
      </c>
      <c r="BN1772">
        <f t="shared" si="189"/>
        <v>0</v>
      </c>
      <c r="BO1772">
        <f t="shared" si="189"/>
        <v>0</v>
      </c>
      <c r="BP1772">
        <f t="shared" si="189"/>
        <v>0</v>
      </c>
      <c r="BQ1772">
        <f t="shared" si="185"/>
        <v>0</v>
      </c>
      <c r="BR1772">
        <f t="shared" si="189"/>
        <v>0</v>
      </c>
      <c r="BS1772">
        <f t="shared" si="189"/>
        <v>0</v>
      </c>
      <c r="BT1772" s="256" t="str">
        <f t="shared" si="187"/>
        <v>NC</v>
      </c>
    </row>
    <row r="1773" spans="2:72" x14ac:dyDescent="0.2">
      <c r="B1773" s="93" t="str">
        <f>IFERROR(VLOOKUP(TABLA!$F1773,BLIOTECAS!$C$1:$E$26,2,FALSE),"")</f>
        <v/>
      </c>
      <c r="C1773" s="93" t="str">
        <f>IFERROR(VLOOKUP(TABLA!F1773,BLIOTECAS!$C$1:$E$26,3,FALSE),"")</f>
        <v/>
      </c>
      <c r="BF1773">
        <f t="shared" si="190"/>
        <v>0</v>
      </c>
      <c r="BG1773">
        <f t="shared" si="188"/>
        <v>0</v>
      </c>
      <c r="BH1773">
        <f t="shared" si="188"/>
        <v>0</v>
      </c>
      <c r="BI1773">
        <f t="shared" si="188"/>
        <v>0</v>
      </c>
      <c r="BJ1773">
        <f t="shared" si="188"/>
        <v>0</v>
      </c>
      <c r="BK1773">
        <f t="shared" si="188"/>
        <v>0</v>
      </c>
      <c r="BL1773">
        <f t="shared" si="186"/>
        <v>0</v>
      </c>
      <c r="BM1773">
        <f t="shared" si="189"/>
        <v>0</v>
      </c>
      <c r="BN1773">
        <f t="shared" si="189"/>
        <v>0</v>
      </c>
      <c r="BO1773">
        <f t="shared" si="189"/>
        <v>0</v>
      </c>
      <c r="BP1773">
        <f t="shared" si="189"/>
        <v>0</v>
      </c>
      <c r="BQ1773">
        <f t="shared" si="185"/>
        <v>0</v>
      </c>
      <c r="BR1773">
        <f t="shared" si="189"/>
        <v>0</v>
      </c>
      <c r="BS1773">
        <f t="shared" si="189"/>
        <v>0</v>
      </c>
      <c r="BT1773" s="256" t="str">
        <f t="shared" si="187"/>
        <v>NC</v>
      </c>
    </row>
    <row r="1774" spans="2:72" x14ac:dyDescent="0.2">
      <c r="B1774" s="93" t="str">
        <f>IFERROR(VLOOKUP(TABLA!$F1774,BLIOTECAS!$C$1:$E$26,2,FALSE),"")</f>
        <v/>
      </c>
      <c r="C1774" s="93" t="str">
        <f>IFERROR(VLOOKUP(TABLA!F1774,BLIOTECAS!$C$1:$E$26,3,FALSE),"")</f>
        <v/>
      </c>
      <c r="BF1774">
        <f t="shared" si="190"/>
        <v>0</v>
      </c>
      <c r="BG1774">
        <f t="shared" si="188"/>
        <v>0</v>
      </c>
      <c r="BH1774">
        <f t="shared" si="188"/>
        <v>0</v>
      </c>
      <c r="BI1774">
        <f t="shared" si="188"/>
        <v>0</v>
      </c>
      <c r="BJ1774">
        <f t="shared" si="188"/>
        <v>0</v>
      </c>
      <c r="BK1774">
        <f t="shared" si="188"/>
        <v>0</v>
      </c>
      <c r="BL1774">
        <f t="shared" si="186"/>
        <v>0</v>
      </c>
      <c r="BM1774">
        <f t="shared" si="189"/>
        <v>0</v>
      </c>
      <c r="BN1774">
        <f t="shared" si="189"/>
        <v>0</v>
      </c>
      <c r="BO1774">
        <f t="shared" si="189"/>
        <v>0</v>
      </c>
      <c r="BP1774">
        <f t="shared" si="189"/>
        <v>0</v>
      </c>
      <c r="BQ1774">
        <f t="shared" si="185"/>
        <v>0</v>
      </c>
      <c r="BR1774">
        <f t="shared" si="189"/>
        <v>0</v>
      </c>
      <c r="BS1774">
        <f t="shared" si="189"/>
        <v>0</v>
      </c>
      <c r="BT1774" s="256" t="str">
        <f t="shared" si="187"/>
        <v>NC</v>
      </c>
    </row>
    <row r="1775" spans="2:72" x14ac:dyDescent="0.2">
      <c r="B1775" s="93" t="str">
        <f>IFERROR(VLOOKUP(TABLA!$F1775,BLIOTECAS!$C$1:$E$26,2,FALSE),"")</f>
        <v/>
      </c>
      <c r="C1775" s="93" t="str">
        <f>IFERROR(VLOOKUP(TABLA!F1775,BLIOTECAS!$C$1:$E$26,3,FALSE),"")</f>
        <v/>
      </c>
      <c r="BF1775">
        <f t="shared" si="190"/>
        <v>0</v>
      </c>
      <c r="BG1775">
        <f t="shared" si="188"/>
        <v>0</v>
      </c>
      <c r="BH1775">
        <f t="shared" si="188"/>
        <v>0</v>
      </c>
      <c r="BI1775">
        <f t="shared" si="188"/>
        <v>0</v>
      </c>
      <c r="BJ1775">
        <f t="shared" si="188"/>
        <v>0</v>
      </c>
      <c r="BK1775">
        <f t="shared" si="188"/>
        <v>0</v>
      </c>
      <c r="BL1775">
        <f t="shared" si="186"/>
        <v>0</v>
      </c>
      <c r="BM1775">
        <f t="shared" si="189"/>
        <v>0</v>
      </c>
      <c r="BN1775">
        <f t="shared" si="189"/>
        <v>0</v>
      </c>
      <c r="BO1775">
        <f t="shared" si="189"/>
        <v>0</v>
      </c>
      <c r="BP1775">
        <f t="shared" si="189"/>
        <v>0</v>
      </c>
      <c r="BQ1775">
        <f t="shared" si="185"/>
        <v>0</v>
      </c>
      <c r="BR1775">
        <f t="shared" si="189"/>
        <v>0</v>
      </c>
      <c r="BS1775">
        <f t="shared" si="189"/>
        <v>0</v>
      </c>
      <c r="BT1775" s="256" t="str">
        <f t="shared" si="187"/>
        <v>NC</v>
      </c>
    </row>
    <row r="1776" spans="2:72" x14ac:dyDescent="0.2">
      <c r="B1776" s="93" t="str">
        <f>IFERROR(VLOOKUP(TABLA!$F1776,BLIOTECAS!$C$1:$E$26,2,FALSE),"")</f>
        <v/>
      </c>
      <c r="C1776" s="93" t="str">
        <f>IFERROR(VLOOKUP(TABLA!F1776,BLIOTECAS!$C$1:$E$26,3,FALSE),"")</f>
        <v/>
      </c>
      <c r="BF1776">
        <f t="shared" si="190"/>
        <v>0</v>
      </c>
      <c r="BG1776">
        <f t="shared" si="188"/>
        <v>0</v>
      </c>
      <c r="BH1776">
        <f t="shared" si="188"/>
        <v>0</v>
      </c>
      <c r="BI1776">
        <f t="shared" si="188"/>
        <v>0</v>
      </c>
      <c r="BJ1776">
        <f t="shared" si="188"/>
        <v>0</v>
      </c>
      <c r="BK1776">
        <f t="shared" si="188"/>
        <v>0</v>
      </c>
      <c r="BL1776">
        <f t="shared" si="186"/>
        <v>0</v>
      </c>
      <c r="BM1776">
        <f t="shared" si="189"/>
        <v>0</v>
      </c>
      <c r="BN1776">
        <f t="shared" si="189"/>
        <v>0</v>
      </c>
      <c r="BO1776">
        <f t="shared" si="189"/>
        <v>0</v>
      </c>
      <c r="BP1776">
        <f t="shared" si="189"/>
        <v>0</v>
      </c>
      <c r="BQ1776">
        <f t="shared" si="185"/>
        <v>0</v>
      </c>
      <c r="BR1776">
        <f t="shared" si="189"/>
        <v>0</v>
      </c>
      <c r="BS1776">
        <f t="shared" si="189"/>
        <v>0</v>
      </c>
      <c r="BT1776" s="256" t="str">
        <f t="shared" si="187"/>
        <v>NC</v>
      </c>
    </row>
    <row r="1777" spans="2:72" x14ac:dyDescent="0.2">
      <c r="B1777" s="93" t="str">
        <f>IFERROR(VLOOKUP(TABLA!$F1777,BLIOTECAS!$C$1:$E$26,2,FALSE),"")</f>
        <v/>
      </c>
      <c r="C1777" s="93" t="str">
        <f>IFERROR(VLOOKUP(TABLA!F1777,BLIOTECAS!$C$1:$E$26,3,FALSE),"")</f>
        <v/>
      </c>
      <c r="BF1777">
        <f t="shared" si="190"/>
        <v>0</v>
      </c>
      <c r="BG1777">
        <f t="shared" si="188"/>
        <v>0</v>
      </c>
      <c r="BH1777">
        <f t="shared" si="188"/>
        <v>0</v>
      </c>
      <c r="BI1777">
        <f t="shared" si="188"/>
        <v>0</v>
      </c>
      <c r="BJ1777">
        <f t="shared" si="188"/>
        <v>0</v>
      </c>
      <c r="BK1777">
        <f t="shared" si="188"/>
        <v>0</v>
      </c>
      <c r="BL1777">
        <f t="shared" si="186"/>
        <v>0</v>
      </c>
      <c r="BM1777">
        <f t="shared" si="189"/>
        <v>0</v>
      </c>
      <c r="BN1777">
        <f t="shared" si="189"/>
        <v>0</v>
      </c>
      <c r="BO1777">
        <f t="shared" si="189"/>
        <v>0</v>
      </c>
      <c r="BP1777">
        <f t="shared" si="189"/>
        <v>0</v>
      </c>
      <c r="BQ1777">
        <f t="shared" si="185"/>
        <v>0</v>
      </c>
      <c r="BR1777">
        <f t="shared" si="189"/>
        <v>0</v>
      </c>
      <c r="BS1777">
        <f t="shared" si="189"/>
        <v>0</v>
      </c>
      <c r="BT1777" s="256" t="str">
        <f t="shared" si="187"/>
        <v>NC</v>
      </c>
    </row>
    <row r="1778" spans="2:72" x14ac:dyDescent="0.2">
      <c r="B1778" s="93" t="str">
        <f>IFERROR(VLOOKUP(TABLA!$F1778,BLIOTECAS!$C$1:$E$26,2,FALSE),"")</f>
        <v/>
      </c>
      <c r="C1778" s="93" t="str">
        <f>IFERROR(VLOOKUP(TABLA!F1778,BLIOTECAS!$C$1:$E$26,3,FALSE),"")</f>
        <v/>
      </c>
      <c r="BF1778">
        <f t="shared" si="190"/>
        <v>0</v>
      </c>
      <c r="BG1778">
        <f t="shared" si="188"/>
        <v>0</v>
      </c>
      <c r="BH1778">
        <f t="shared" si="188"/>
        <v>0</v>
      </c>
      <c r="BI1778">
        <f t="shared" si="188"/>
        <v>0</v>
      </c>
      <c r="BJ1778">
        <f t="shared" si="188"/>
        <v>0</v>
      </c>
      <c r="BK1778">
        <f t="shared" si="188"/>
        <v>0</v>
      </c>
      <c r="BL1778">
        <f t="shared" si="186"/>
        <v>0</v>
      </c>
      <c r="BM1778">
        <f t="shared" si="189"/>
        <v>0</v>
      </c>
      <c r="BN1778">
        <f t="shared" si="189"/>
        <v>0</v>
      </c>
      <c r="BO1778">
        <f t="shared" si="189"/>
        <v>0</v>
      </c>
      <c r="BP1778">
        <f t="shared" si="189"/>
        <v>0</v>
      </c>
      <c r="BQ1778">
        <f t="shared" si="185"/>
        <v>0</v>
      </c>
      <c r="BR1778">
        <f t="shared" si="189"/>
        <v>0</v>
      </c>
      <c r="BS1778">
        <f t="shared" si="189"/>
        <v>0</v>
      </c>
      <c r="BT1778" s="256" t="str">
        <f t="shared" si="187"/>
        <v>NC</v>
      </c>
    </row>
    <row r="1779" spans="2:72" x14ac:dyDescent="0.2">
      <c r="B1779" s="93" t="str">
        <f>IFERROR(VLOOKUP(TABLA!$F1779,BLIOTECAS!$C$1:$E$26,2,FALSE),"")</f>
        <v/>
      </c>
      <c r="C1779" s="93" t="str">
        <f>IFERROR(VLOOKUP(TABLA!F1779,BLIOTECAS!$C$1:$E$26,3,FALSE),"")</f>
        <v/>
      </c>
      <c r="BF1779">
        <f t="shared" si="190"/>
        <v>0</v>
      </c>
      <c r="BG1779">
        <f t="shared" si="188"/>
        <v>0</v>
      </c>
      <c r="BH1779">
        <f t="shared" si="188"/>
        <v>0</v>
      </c>
      <c r="BI1779">
        <f t="shared" si="188"/>
        <v>0</v>
      </c>
      <c r="BJ1779">
        <f t="shared" si="188"/>
        <v>0</v>
      </c>
      <c r="BK1779">
        <f t="shared" si="188"/>
        <v>0</v>
      </c>
      <c r="BL1779">
        <f t="shared" si="186"/>
        <v>0</v>
      </c>
      <c r="BM1779">
        <f t="shared" si="189"/>
        <v>0</v>
      </c>
      <c r="BN1779">
        <f t="shared" si="189"/>
        <v>0</v>
      </c>
      <c r="BO1779">
        <f t="shared" si="189"/>
        <v>0</v>
      </c>
      <c r="BP1779">
        <f t="shared" si="189"/>
        <v>0</v>
      </c>
      <c r="BQ1779">
        <f t="shared" si="185"/>
        <v>0</v>
      </c>
      <c r="BR1779">
        <f t="shared" si="189"/>
        <v>0</v>
      </c>
      <c r="BS1779">
        <f t="shared" si="189"/>
        <v>0</v>
      </c>
      <c r="BT1779" s="256" t="str">
        <f t="shared" si="187"/>
        <v>NC</v>
      </c>
    </row>
    <row r="1780" spans="2:72" x14ac:dyDescent="0.2">
      <c r="B1780" s="93" t="str">
        <f>IFERROR(VLOOKUP(TABLA!$F1780,BLIOTECAS!$C$1:$E$26,2,FALSE),"")</f>
        <v/>
      </c>
      <c r="C1780" s="93" t="str">
        <f>IFERROR(VLOOKUP(TABLA!F1780,BLIOTECAS!$C$1:$E$26,3,FALSE),"")</f>
        <v/>
      </c>
      <c r="BF1780">
        <f t="shared" si="190"/>
        <v>0</v>
      </c>
      <c r="BG1780">
        <f t="shared" si="188"/>
        <v>0</v>
      </c>
      <c r="BH1780">
        <f t="shared" si="188"/>
        <v>0</v>
      </c>
      <c r="BI1780">
        <f t="shared" si="188"/>
        <v>0</v>
      </c>
      <c r="BJ1780">
        <f t="shared" si="188"/>
        <v>0</v>
      </c>
      <c r="BK1780">
        <f t="shared" si="188"/>
        <v>0</v>
      </c>
      <c r="BL1780">
        <f t="shared" si="186"/>
        <v>0</v>
      </c>
      <c r="BM1780">
        <f t="shared" si="189"/>
        <v>0</v>
      </c>
      <c r="BN1780">
        <f t="shared" si="189"/>
        <v>0</v>
      </c>
      <c r="BO1780">
        <f t="shared" si="189"/>
        <v>0</v>
      </c>
      <c r="BP1780">
        <f t="shared" si="189"/>
        <v>0</v>
      </c>
      <c r="BQ1780">
        <f t="shared" ref="BQ1780:BQ1843" si="191">IF(IFERROR(FIND(BQ$2,$AO1780,1),0)&lt;&gt;0,1,0)</f>
        <v>0</v>
      </c>
      <c r="BR1780">
        <f t="shared" si="189"/>
        <v>0</v>
      </c>
      <c r="BS1780">
        <f t="shared" si="189"/>
        <v>0</v>
      </c>
      <c r="BT1780" s="256" t="str">
        <f t="shared" si="187"/>
        <v>NC</v>
      </c>
    </row>
    <row r="1781" spans="2:72" x14ac:dyDescent="0.2">
      <c r="B1781" s="93" t="str">
        <f>IFERROR(VLOOKUP(TABLA!$F1781,BLIOTECAS!$C$1:$E$26,2,FALSE),"")</f>
        <v/>
      </c>
      <c r="C1781" s="93" t="str">
        <f>IFERROR(VLOOKUP(TABLA!F1781,BLIOTECAS!$C$1:$E$26,3,FALSE),"")</f>
        <v/>
      </c>
      <c r="BF1781">
        <f t="shared" si="190"/>
        <v>0</v>
      </c>
      <c r="BG1781">
        <f t="shared" si="188"/>
        <v>0</v>
      </c>
      <c r="BH1781">
        <f t="shared" si="188"/>
        <v>0</v>
      </c>
      <c r="BI1781">
        <f t="shared" si="188"/>
        <v>0</v>
      </c>
      <c r="BJ1781">
        <f t="shared" si="188"/>
        <v>0</v>
      </c>
      <c r="BK1781">
        <f t="shared" si="188"/>
        <v>0</v>
      </c>
      <c r="BL1781">
        <f t="shared" si="186"/>
        <v>0</v>
      </c>
      <c r="BM1781">
        <f t="shared" si="189"/>
        <v>0</v>
      </c>
      <c r="BN1781">
        <f t="shared" si="189"/>
        <v>0</v>
      </c>
      <c r="BO1781">
        <f t="shared" si="189"/>
        <v>0</v>
      </c>
      <c r="BP1781">
        <f t="shared" si="189"/>
        <v>0</v>
      </c>
      <c r="BQ1781">
        <f t="shared" si="191"/>
        <v>0</v>
      </c>
      <c r="BR1781">
        <f t="shared" si="189"/>
        <v>0</v>
      </c>
      <c r="BS1781">
        <f t="shared" si="189"/>
        <v>0</v>
      </c>
      <c r="BT1781" s="256" t="str">
        <f t="shared" si="187"/>
        <v>NC</v>
      </c>
    </row>
    <row r="1782" spans="2:72" x14ac:dyDescent="0.2">
      <c r="B1782" s="93" t="str">
        <f>IFERROR(VLOOKUP(TABLA!$F1782,BLIOTECAS!$C$1:$E$26,2,FALSE),"")</f>
        <v/>
      </c>
      <c r="C1782" s="93" t="str">
        <f>IFERROR(VLOOKUP(TABLA!F1782,BLIOTECAS!$C$1:$E$26,3,FALSE),"")</f>
        <v/>
      </c>
      <c r="BF1782">
        <f t="shared" si="190"/>
        <v>0</v>
      </c>
      <c r="BG1782">
        <f t="shared" si="188"/>
        <v>0</v>
      </c>
      <c r="BH1782">
        <f t="shared" si="188"/>
        <v>0</v>
      </c>
      <c r="BI1782">
        <f t="shared" si="188"/>
        <v>0</v>
      </c>
      <c r="BJ1782">
        <f t="shared" si="188"/>
        <v>0</v>
      </c>
      <c r="BK1782">
        <f t="shared" si="188"/>
        <v>0</v>
      </c>
      <c r="BL1782">
        <f t="shared" si="186"/>
        <v>0</v>
      </c>
      <c r="BM1782">
        <f t="shared" si="189"/>
        <v>0</v>
      </c>
      <c r="BN1782">
        <f t="shared" si="189"/>
        <v>0</v>
      </c>
      <c r="BO1782">
        <f t="shared" si="189"/>
        <v>0</v>
      </c>
      <c r="BP1782">
        <f t="shared" si="189"/>
        <v>0</v>
      </c>
      <c r="BQ1782">
        <f t="shared" si="191"/>
        <v>0</v>
      </c>
      <c r="BR1782">
        <f t="shared" si="189"/>
        <v>0</v>
      </c>
      <c r="BS1782">
        <f t="shared" si="189"/>
        <v>0</v>
      </c>
      <c r="BT1782" s="256" t="str">
        <f t="shared" si="187"/>
        <v>NC</v>
      </c>
    </row>
    <row r="1783" spans="2:72" x14ac:dyDescent="0.2">
      <c r="B1783" s="93" t="str">
        <f>IFERROR(VLOOKUP(TABLA!$F1783,BLIOTECAS!$C$1:$E$26,2,FALSE),"")</f>
        <v/>
      </c>
      <c r="C1783" s="93" t="str">
        <f>IFERROR(VLOOKUP(TABLA!F1783,BLIOTECAS!$C$1:$E$26,3,FALSE),"")</f>
        <v/>
      </c>
      <c r="BF1783">
        <f t="shared" si="190"/>
        <v>0</v>
      </c>
      <c r="BG1783">
        <f t="shared" si="188"/>
        <v>0</v>
      </c>
      <c r="BH1783">
        <f t="shared" si="188"/>
        <v>0</v>
      </c>
      <c r="BI1783">
        <f t="shared" si="188"/>
        <v>0</v>
      </c>
      <c r="BJ1783">
        <f t="shared" si="188"/>
        <v>0</v>
      </c>
      <c r="BK1783">
        <f t="shared" si="188"/>
        <v>0</v>
      </c>
      <c r="BL1783">
        <f t="shared" ref="BL1783:BL1846" si="192">IF(IFERROR(FIND(BL$2,$AO1783,1),0)&lt;&gt;0,1,0)</f>
        <v>0</v>
      </c>
      <c r="BM1783">
        <f t="shared" si="189"/>
        <v>0</v>
      </c>
      <c r="BN1783">
        <f t="shared" si="189"/>
        <v>0</v>
      </c>
      <c r="BO1783">
        <f t="shared" si="189"/>
        <v>0</v>
      </c>
      <c r="BP1783">
        <f t="shared" si="189"/>
        <v>0</v>
      </c>
      <c r="BQ1783">
        <f t="shared" si="191"/>
        <v>0</v>
      </c>
      <c r="BR1783">
        <f t="shared" si="189"/>
        <v>0</v>
      </c>
      <c r="BS1783">
        <f t="shared" si="189"/>
        <v>0</v>
      </c>
      <c r="BT1783" s="256" t="str">
        <f t="shared" si="187"/>
        <v>NC</v>
      </c>
    </row>
    <row r="1784" spans="2:72" x14ac:dyDescent="0.2">
      <c r="B1784" s="93" t="str">
        <f>IFERROR(VLOOKUP(TABLA!$F1784,BLIOTECAS!$C$1:$E$26,2,FALSE),"")</f>
        <v/>
      </c>
      <c r="C1784" s="93" t="str">
        <f>IFERROR(VLOOKUP(TABLA!F1784,BLIOTECAS!$C$1:$E$26,3,FALSE),"")</f>
        <v/>
      </c>
      <c r="BF1784">
        <f t="shared" si="190"/>
        <v>0</v>
      </c>
      <c r="BG1784">
        <f t="shared" si="188"/>
        <v>0</v>
      </c>
      <c r="BH1784">
        <f t="shared" si="188"/>
        <v>0</v>
      </c>
      <c r="BI1784">
        <f t="shared" si="188"/>
        <v>0</v>
      </c>
      <c r="BJ1784">
        <f t="shared" si="188"/>
        <v>0</v>
      </c>
      <c r="BK1784">
        <f t="shared" si="188"/>
        <v>0</v>
      </c>
      <c r="BL1784">
        <f t="shared" si="192"/>
        <v>0</v>
      </c>
      <c r="BM1784">
        <f t="shared" si="189"/>
        <v>0</v>
      </c>
      <c r="BN1784">
        <f t="shared" si="189"/>
        <v>0</v>
      </c>
      <c r="BO1784">
        <f t="shared" si="189"/>
        <v>0</v>
      </c>
      <c r="BP1784">
        <f t="shared" si="189"/>
        <v>0</v>
      </c>
      <c r="BQ1784">
        <f t="shared" si="191"/>
        <v>0</v>
      </c>
      <c r="BR1784">
        <f t="shared" si="189"/>
        <v>0</v>
      </c>
      <c r="BS1784">
        <f t="shared" si="189"/>
        <v>0</v>
      </c>
      <c r="BT1784" s="256" t="str">
        <f t="shared" si="187"/>
        <v>NC</v>
      </c>
    </row>
    <row r="1785" spans="2:72" x14ac:dyDescent="0.2">
      <c r="B1785" s="93" t="str">
        <f>IFERROR(VLOOKUP(TABLA!$F1785,BLIOTECAS!$C$1:$E$26,2,FALSE),"")</f>
        <v/>
      </c>
      <c r="C1785" s="93" t="str">
        <f>IFERROR(VLOOKUP(TABLA!F1785,BLIOTECAS!$C$1:$E$26,3,FALSE),"")</f>
        <v/>
      </c>
      <c r="BF1785">
        <f t="shared" si="190"/>
        <v>0</v>
      </c>
      <c r="BG1785">
        <f t="shared" si="188"/>
        <v>0</v>
      </c>
      <c r="BH1785">
        <f t="shared" si="188"/>
        <v>0</v>
      </c>
      <c r="BI1785">
        <f t="shared" si="188"/>
        <v>0</v>
      </c>
      <c r="BJ1785">
        <f t="shared" si="188"/>
        <v>0</v>
      </c>
      <c r="BK1785">
        <f t="shared" si="188"/>
        <v>0</v>
      </c>
      <c r="BL1785">
        <f t="shared" si="192"/>
        <v>0</v>
      </c>
      <c r="BM1785">
        <f t="shared" si="189"/>
        <v>0</v>
      </c>
      <c r="BN1785">
        <f t="shared" si="189"/>
        <v>0</v>
      </c>
      <c r="BO1785">
        <f t="shared" si="189"/>
        <v>0</v>
      </c>
      <c r="BP1785">
        <f t="shared" si="189"/>
        <v>0</v>
      </c>
      <c r="BQ1785">
        <f t="shared" si="191"/>
        <v>0</v>
      </c>
      <c r="BR1785">
        <f t="shared" si="189"/>
        <v>0</v>
      </c>
      <c r="BS1785">
        <f t="shared" si="189"/>
        <v>0</v>
      </c>
      <c r="BT1785" s="256" t="str">
        <f t="shared" si="187"/>
        <v>NC</v>
      </c>
    </row>
    <row r="1786" spans="2:72" x14ac:dyDescent="0.2">
      <c r="B1786" s="93" t="str">
        <f>IFERROR(VLOOKUP(TABLA!$F1786,BLIOTECAS!$C$1:$E$26,2,FALSE),"")</f>
        <v/>
      </c>
      <c r="C1786" s="93" t="str">
        <f>IFERROR(VLOOKUP(TABLA!F1786,BLIOTECAS!$C$1:$E$26,3,FALSE),"")</f>
        <v/>
      </c>
      <c r="BF1786">
        <f t="shared" si="190"/>
        <v>0</v>
      </c>
      <c r="BG1786">
        <f t="shared" si="188"/>
        <v>0</v>
      </c>
      <c r="BH1786">
        <f t="shared" si="188"/>
        <v>0</v>
      </c>
      <c r="BI1786">
        <f t="shared" si="188"/>
        <v>0</v>
      </c>
      <c r="BJ1786">
        <f t="shared" si="188"/>
        <v>0</v>
      </c>
      <c r="BK1786">
        <f t="shared" si="188"/>
        <v>0</v>
      </c>
      <c r="BL1786">
        <f t="shared" si="192"/>
        <v>0</v>
      </c>
      <c r="BM1786">
        <f t="shared" si="189"/>
        <v>0</v>
      </c>
      <c r="BN1786">
        <f t="shared" si="189"/>
        <v>0</v>
      </c>
      <c r="BO1786">
        <f t="shared" si="189"/>
        <v>0</v>
      </c>
      <c r="BP1786">
        <f t="shared" si="189"/>
        <v>0</v>
      </c>
      <c r="BQ1786">
        <f t="shared" si="191"/>
        <v>0</v>
      </c>
      <c r="BR1786">
        <f t="shared" si="189"/>
        <v>0</v>
      </c>
      <c r="BS1786">
        <f t="shared" si="189"/>
        <v>0</v>
      </c>
      <c r="BT1786" s="256" t="str">
        <f t="shared" si="187"/>
        <v>NC</v>
      </c>
    </row>
    <row r="1787" spans="2:72" x14ac:dyDescent="0.2">
      <c r="B1787" s="93" t="str">
        <f>IFERROR(VLOOKUP(TABLA!$F1787,BLIOTECAS!$C$1:$E$26,2,FALSE),"")</f>
        <v/>
      </c>
      <c r="C1787" s="93" t="str">
        <f>IFERROR(VLOOKUP(TABLA!F1787,BLIOTECAS!$C$1:$E$26,3,FALSE),"")</f>
        <v/>
      </c>
      <c r="BF1787">
        <f t="shared" si="190"/>
        <v>0</v>
      </c>
      <c r="BG1787">
        <f t="shared" si="188"/>
        <v>0</v>
      </c>
      <c r="BH1787">
        <f t="shared" si="188"/>
        <v>0</v>
      </c>
      <c r="BI1787">
        <f t="shared" si="188"/>
        <v>0</v>
      </c>
      <c r="BJ1787">
        <f t="shared" si="188"/>
        <v>0</v>
      </c>
      <c r="BK1787">
        <f t="shared" si="188"/>
        <v>0</v>
      </c>
      <c r="BL1787">
        <f t="shared" si="192"/>
        <v>0</v>
      </c>
      <c r="BM1787">
        <f t="shared" si="189"/>
        <v>0</v>
      </c>
      <c r="BN1787">
        <f t="shared" si="189"/>
        <v>0</v>
      </c>
      <c r="BO1787">
        <f t="shared" si="189"/>
        <v>0</v>
      </c>
      <c r="BP1787">
        <f t="shared" si="189"/>
        <v>0</v>
      </c>
      <c r="BQ1787">
        <f t="shared" si="191"/>
        <v>0</v>
      </c>
      <c r="BR1787">
        <f t="shared" si="189"/>
        <v>0</v>
      </c>
      <c r="BS1787">
        <f t="shared" si="189"/>
        <v>0</v>
      </c>
      <c r="BT1787" s="256" t="str">
        <f t="shared" si="187"/>
        <v>NC</v>
      </c>
    </row>
    <row r="1788" spans="2:72" x14ac:dyDescent="0.2">
      <c r="B1788" s="93" t="str">
        <f>IFERROR(VLOOKUP(TABLA!$F1788,BLIOTECAS!$C$1:$E$26,2,FALSE),"")</f>
        <v/>
      </c>
      <c r="C1788" s="93" t="str">
        <f>IFERROR(VLOOKUP(TABLA!F1788,BLIOTECAS!$C$1:$E$26,3,FALSE),"")</f>
        <v/>
      </c>
      <c r="BF1788">
        <f t="shared" si="190"/>
        <v>0</v>
      </c>
      <c r="BG1788">
        <f t="shared" si="188"/>
        <v>0</v>
      </c>
      <c r="BH1788">
        <f t="shared" si="188"/>
        <v>0</v>
      </c>
      <c r="BI1788">
        <f t="shared" si="188"/>
        <v>0</v>
      </c>
      <c r="BJ1788">
        <f t="shared" si="188"/>
        <v>0</v>
      </c>
      <c r="BK1788">
        <f t="shared" si="188"/>
        <v>0</v>
      </c>
      <c r="BL1788">
        <f t="shared" si="192"/>
        <v>0</v>
      </c>
      <c r="BM1788">
        <f t="shared" si="189"/>
        <v>0</v>
      </c>
      <c r="BN1788">
        <f t="shared" si="189"/>
        <v>0</v>
      </c>
      <c r="BO1788">
        <f t="shared" si="189"/>
        <v>0</v>
      </c>
      <c r="BP1788">
        <f t="shared" si="189"/>
        <v>0</v>
      </c>
      <c r="BQ1788">
        <f t="shared" si="191"/>
        <v>0</v>
      </c>
      <c r="BR1788">
        <f t="shared" si="189"/>
        <v>0</v>
      </c>
      <c r="BS1788">
        <f t="shared" si="189"/>
        <v>0</v>
      </c>
      <c r="BT1788" s="256" t="str">
        <f t="shared" si="187"/>
        <v>NC</v>
      </c>
    </row>
    <row r="1789" spans="2:72" x14ac:dyDescent="0.2">
      <c r="B1789" s="93" t="str">
        <f>IFERROR(VLOOKUP(TABLA!$F1789,BLIOTECAS!$C$1:$E$26,2,FALSE),"")</f>
        <v/>
      </c>
      <c r="C1789" s="93" t="str">
        <f>IFERROR(VLOOKUP(TABLA!F1789,BLIOTECAS!$C$1:$E$26,3,FALSE),"")</f>
        <v/>
      </c>
      <c r="BF1789">
        <f t="shared" si="190"/>
        <v>0</v>
      </c>
      <c r="BG1789">
        <f t="shared" si="188"/>
        <v>0</v>
      </c>
      <c r="BH1789">
        <f t="shared" si="188"/>
        <v>0</v>
      </c>
      <c r="BI1789">
        <f t="shared" si="188"/>
        <v>0</v>
      </c>
      <c r="BJ1789">
        <f t="shared" si="188"/>
        <v>0</v>
      </c>
      <c r="BK1789">
        <f t="shared" si="188"/>
        <v>0</v>
      </c>
      <c r="BL1789">
        <f t="shared" si="192"/>
        <v>0</v>
      </c>
      <c r="BM1789">
        <f t="shared" si="189"/>
        <v>0</v>
      </c>
      <c r="BN1789">
        <f t="shared" si="189"/>
        <v>0</v>
      </c>
      <c r="BO1789">
        <f t="shared" si="189"/>
        <v>0</v>
      </c>
      <c r="BP1789">
        <f t="shared" si="189"/>
        <v>0</v>
      </c>
      <c r="BQ1789">
        <f t="shared" si="191"/>
        <v>0</v>
      </c>
      <c r="BR1789">
        <f t="shared" si="189"/>
        <v>0</v>
      </c>
      <c r="BS1789">
        <f t="shared" si="189"/>
        <v>0</v>
      </c>
      <c r="BT1789" s="256" t="str">
        <f t="shared" si="187"/>
        <v>NC</v>
      </c>
    </row>
    <row r="1790" spans="2:72" x14ac:dyDescent="0.2">
      <c r="B1790" s="93" t="str">
        <f>IFERROR(VLOOKUP(TABLA!$F1790,BLIOTECAS!$C$1:$E$26,2,FALSE),"")</f>
        <v/>
      </c>
      <c r="C1790" s="93" t="str">
        <f>IFERROR(VLOOKUP(TABLA!F1790,BLIOTECAS!$C$1:$E$26,3,FALSE),"")</f>
        <v/>
      </c>
      <c r="BF1790">
        <f t="shared" si="190"/>
        <v>0</v>
      </c>
      <c r="BG1790">
        <f t="shared" si="188"/>
        <v>0</v>
      </c>
      <c r="BH1790">
        <f t="shared" si="188"/>
        <v>0</v>
      </c>
      <c r="BI1790">
        <f t="shared" si="188"/>
        <v>0</v>
      </c>
      <c r="BJ1790">
        <f t="shared" si="188"/>
        <v>0</v>
      </c>
      <c r="BK1790">
        <f t="shared" si="188"/>
        <v>0</v>
      </c>
      <c r="BL1790">
        <f t="shared" si="192"/>
        <v>0</v>
      </c>
      <c r="BM1790">
        <f t="shared" si="189"/>
        <v>0</v>
      </c>
      <c r="BN1790">
        <f t="shared" si="189"/>
        <v>0</v>
      </c>
      <c r="BO1790">
        <f t="shared" si="189"/>
        <v>0</v>
      </c>
      <c r="BP1790">
        <f t="shared" si="189"/>
        <v>0</v>
      </c>
      <c r="BQ1790">
        <f t="shared" si="191"/>
        <v>0</v>
      </c>
      <c r="BR1790">
        <f t="shared" si="189"/>
        <v>0</v>
      </c>
      <c r="BS1790">
        <f t="shared" si="189"/>
        <v>0</v>
      </c>
      <c r="BT1790" s="256" t="str">
        <f t="shared" si="187"/>
        <v>NC</v>
      </c>
    </row>
    <row r="1791" spans="2:72" x14ac:dyDescent="0.2">
      <c r="B1791" s="93" t="str">
        <f>IFERROR(VLOOKUP(TABLA!$F1791,BLIOTECAS!$C$1:$E$26,2,FALSE),"")</f>
        <v/>
      </c>
      <c r="C1791" s="93" t="str">
        <f>IFERROR(VLOOKUP(TABLA!F1791,BLIOTECAS!$C$1:$E$26,3,FALSE),"")</f>
        <v/>
      </c>
      <c r="BF1791">
        <f t="shared" si="190"/>
        <v>0</v>
      </c>
      <c r="BG1791">
        <f t="shared" si="188"/>
        <v>0</v>
      </c>
      <c r="BH1791">
        <f t="shared" si="188"/>
        <v>0</v>
      </c>
      <c r="BI1791">
        <f t="shared" si="188"/>
        <v>0</v>
      </c>
      <c r="BJ1791">
        <f t="shared" si="188"/>
        <v>0</v>
      </c>
      <c r="BK1791">
        <f t="shared" si="188"/>
        <v>0</v>
      </c>
      <c r="BL1791">
        <f t="shared" si="192"/>
        <v>0</v>
      </c>
      <c r="BM1791">
        <f t="shared" si="189"/>
        <v>0</v>
      </c>
      <c r="BN1791">
        <f t="shared" si="189"/>
        <v>0</v>
      </c>
      <c r="BO1791">
        <f t="shared" si="189"/>
        <v>0</v>
      </c>
      <c r="BP1791">
        <f t="shared" si="189"/>
        <v>0</v>
      </c>
      <c r="BQ1791">
        <f t="shared" si="191"/>
        <v>0</v>
      </c>
      <c r="BR1791">
        <f t="shared" si="189"/>
        <v>0</v>
      </c>
      <c r="BS1791">
        <f t="shared" si="189"/>
        <v>0</v>
      </c>
      <c r="BT1791" s="256" t="str">
        <f t="shared" si="187"/>
        <v>NC</v>
      </c>
    </row>
    <row r="1792" spans="2:72" x14ac:dyDescent="0.2">
      <c r="B1792" s="93" t="str">
        <f>IFERROR(VLOOKUP(TABLA!$F1792,BLIOTECAS!$C$1:$E$26,2,FALSE),"")</f>
        <v/>
      </c>
      <c r="C1792" s="93" t="str">
        <f>IFERROR(VLOOKUP(TABLA!F1792,BLIOTECAS!$C$1:$E$26,3,FALSE),"")</f>
        <v/>
      </c>
      <c r="BF1792">
        <f t="shared" si="190"/>
        <v>0</v>
      </c>
      <c r="BG1792">
        <f t="shared" si="188"/>
        <v>0</v>
      </c>
      <c r="BH1792">
        <f t="shared" si="188"/>
        <v>0</v>
      </c>
      <c r="BI1792">
        <f t="shared" si="188"/>
        <v>0</v>
      </c>
      <c r="BJ1792">
        <f t="shared" si="188"/>
        <v>0</v>
      </c>
      <c r="BK1792">
        <f t="shared" si="188"/>
        <v>0</v>
      </c>
      <c r="BL1792">
        <f t="shared" si="192"/>
        <v>0</v>
      </c>
      <c r="BM1792">
        <f t="shared" si="189"/>
        <v>0</v>
      </c>
      <c r="BN1792">
        <f t="shared" si="189"/>
        <v>0</v>
      </c>
      <c r="BO1792">
        <f t="shared" si="189"/>
        <v>0</v>
      </c>
      <c r="BP1792">
        <f t="shared" si="189"/>
        <v>0</v>
      </c>
      <c r="BQ1792">
        <f t="shared" si="191"/>
        <v>0</v>
      </c>
      <c r="BR1792">
        <f t="shared" si="189"/>
        <v>0</v>
      </c>
      <c r="BS1792">
        <f t="shared" si="189"/>
        <v>0</v>
      </c>
      <c r="BT1792" s="256" t="str">
        <f t="shared" si="187"/>
        <v>NC</v>
      </c>
    </row>
    <row r="1793" spans="2:72" x14ac:dyDescent="0.2">
      <c r="B1793" s="93" t="str">
        <f>IFERROR(VLOOKUP(TABLA!$F1793,BLIOTECAS!$C$1:$E$26,2,FALSE),"")</f>
        <v/>
      </c>
      <c r="C1793" s="93" t="str">
        <f>IFERROR(VLOOKUP(TABLA!F1793,BLIOTECAS!$C$1:$E$26,3,FALSE),"")</f>
        <v/>
      </c>
      <c r="BF1793">
        <f t="shared" si="190"/>
        <v>0</v>
      </c>
      <c r="BG1793">
        <f t="shared" si="188"/>
        <v>0</v>
      </c>
      <c r="BH1793">
        <f t="shared" si="188"/>
        <v>0</v>
      </c>
      <c r="BI1793">
        <f t="shared" si="188"/>
        <v>0</v>
      </c>
      <c r="BJ1793">
        <f t="shared" si="188"/>
        <v>0</v>
      </c>
      <c r="BK1793">
        <f t="shared" si="188"/>
        <v>0</v>
      </c>
      <c r="BL1793">
        <f t="shared" si="192"/>
        <v>0</v>
      </c>
      <c r="BM1793">
        <f t="shared" si="189"/>
        <v>0</v>
      </c>
      <c r="BN1793">
        <f t="shared" si="189"/>
        <v>0</v>
      </c>
      <c r="BO1793">
        <f t="shared" si="189"/>
        <v>0</v>
      </c>
      <c r="BP1793">
        <f t="shared" si="189"/>
        <v>0</v>
      </c>
      <c r="BQ1793">
        <f t="shared" si="191"/>
        <v>0</v>
      </c>
      <c r="BR1793">
        <f t="shared" si="189"/>
        <v>0</v>
      </c>
      <c r="BS1793">
        <f t="shared" si="189"/>
        <v>0</v>
      </c>
      <c r="BT1793" s="256" t="str">
        <f t="shared" si="187"/>
        <v>NC</v>
      </c>
    </row>
    <row r="1794" spans="2:72" x14ac:dyDescent="0.2">
      <c r="B1794" s="93" t="str">
        <f>IFERROR(VLOOKUP(TABLA!$F1794,BLIOTECAS!$C$1:$E$26,2,FALSE),"")</f>
        <v/>
      </c>
      <c r="C1794" s="93" t="str">
        <f>IFERROR(VLOOKUP(TABLA!F1794,BLIOTECAS!$C$1:$E$26,3,FALSE),"")</f>
        <v/>
      </c>
      <c r="BF1794">
        <f t="shared" si="190"/>
        <v>0</v>
      </c>
      <c r="BG1794">
        <f t="shared" si="188"/>
        <v>0</v>
      </c>
      <c r="BH1794">
        <f t="shared" si="188"/>
        <v>0</v>
      </c>
      <c r="BI1794">
        <f t="shared" si="188"/>
        <v>0</v>
      </c>
      <c r="BJ1794">
        <f t="shared" si="188"/>
        <v>0</v>
      </c>
      <c r="BK1794">
        <f t="shared" si="188"/>
        <v>0</v>
      </c>
      <c r="BL1794">
        <f t="shared" si="192"/>
        <v>0</v>
      </c>
      <c r="BM1794">
        <f t="shared" si="189"/>
        <v>0</v>
      </c>
      <c r="BN1794">
        <f t="shared" si="189"/>
        <v>0</v>
      </c>
      <c r="BO1794">
        <f t="shared" si="189"/>
        <v>0</v>
      </c>
      <c r="BP1794">
        <f t="shared" si="189"/>
        <v>0</v>
      </c>
      <c r="BQ1794">
        <f t="shared" si="191"/>
        <v>0</v>
      </c>
      <c r="BR1794">
        <f t="shared" si="189"/>
        <v>0</v>
      </c>
      <c r="BS1794">
        <f t="shared" si="189"/>
        <v>0</v>
      </c>
      <c r="BT1794" s="256" t="str">
        <f t="shared" si="187"/>
        <v>NC</v>
      </c>
    </row>
    <row r="1795" spans="2:72" x14ac:dyDescent="0.2">
      <c r="B1795" s="93" t="str">
        <f>IFERROR(VLOOKUP(TABLA!$F1795,BLIOTECAS!$C$1:$E$26,2,FALSE),"")</f>
        <v/>
      </c>
      <c r="C1795" s="93" t="str">
        <f>IFERROR(VLOOKUP(TABLA!F1795,BLIOTECAS!$C$1:$E$26,3,FALSE),"")</f>
        <v/>
      </c>
      <c r="BF1795">
        <f t="shared" si="190"/>
        <v>0</v>
      </c>
      <c r="BG1795">
        <f t="shared" si="188"/>
        <v>0</v>
      </c>
      <c r="BH1795">
        <f t="shared" si="188"/>
        <v>0</v>
      </c>
      <c r="BI1795">
        <f t="shared" si="188"/>
        <v>0</v>
      </c>
      <c r="BJ1795">
        <f t="shared" si="188"/>
        <v>0</v>
      </c>
      <c r="BK1795">
        <f t="shared" si="188"/>
        <v>0</v>
      </c>
      <c r="BL1795">
        <f t="shared" si="192"/>
        <v>0</v>
      </c>
      <c r="BM1795">
        <f t="shared" si="189"/>
        <v>0</v>
      </c>
      <c r="BN1795">
        <f t="shared" si="189"/>
        <v>0</v>
      </c>
      <c r="BO1795">
        <f t="shared" si="189"/>
        <v>0</v>
      </c>
      <c r="BP1795">
        <f t="shared" si="189"/>
        <v>0</v>
      </c>
      <c r="BQ1795">
        <f t="shared" si="191"/>
        <v>0</v>
      </c>
      <c r="BR1795">
        <f t="shared" si="189"/>
        <v>0</v>
      </c>
      <c r="BS1795">
        <f t="shared" si="189"/>
        <v>0</v>
      </c>
      <c r="BT1795" s="256" t="str">
        <f t="shared" si="187"/>
        <v>NC</v>
      </c>
    </row>
    <row r="1796" spans="2:72" x14ac:dyDescent="0.2">
      <c r="B1796" s="93" t="str">
        <f>IFERROR(VLOOKUP(TABLA!$F1796,BLIOTECAS!$C$1:$E$26,2,FALSE),"")</f>
        <v/>
      </c>
      <c r="C1796" s="93" t="str">
        <f>IFERROR(VLOOKUP(TABLA!F1796,BLIOTECAS!$C$1:$E$26,3,FALSE),"")</f>
        <v/>
      </c>
      <c r="BF1796">
        <f t="shared" si="190"/>
        <v>0</v>
      </c>
      <c r="BG1796">
        <f t="shared" si="188"/>
        <v>0</v>
      </c>
      <c r="BH1796">
        <f t="shared" si="188"/>
        <v>0</v>
      </c>
      <c r="BI1796">
        <f t="shared" si="188"/>
        <v>0</v>
      </c>
      <c r="BJ1796">
        <f t="shared" si="188"/>
        <v>0</v>
      </c>
      <c r="BK1796">
        <f t="shared" si="188"/>
        <v>0</v>
      </c>
      <c r="BL1796">
        <f t="shared" si="192"/>
        <v>0</v>
      </c>
      <c r="BM1796">
        <f t="shared" si="189"/>
        <v>0</v>
      </c>
      <c r="BN1796">
        <f t="shared" si="189"/>
        <v>0</v>
      </c>
      <c r="BO1796">
        <f t="shared" si="189"/>
        <v>0</v>
      </c>
      <c r="BP1796">
        <f t="shared" si="189"/>
        <v>0</v>
      </c>
      <c r="BQ1796">
        <f t="shared" si="191"/>
        <v>0</v>
      </c>
      <c r="BR1796">
        <f t="shared" ref="BM1796:BS1839" si="193">IF(IFERROR(FIND(BR$2,$AO1796,1),0)&lt;&gt;0,1,0)</f>
        <v>0</v>
      </c>
      <c r="BS1796">
        <f t="shared" si="193"/>
        <v>0</v>
      </c>
      <c r="BT1796" s="256" t="str">
        <f t="shared" si="187"/>
        <v>NC</v>
      </c>
    </row>
    <row r="1797" spans="2:72" x14ac:dyDescent="0.2">
      <c r="B1797" s="93" t="str">
        <f>IFERROR(VLOOKUP(TABLA!$F1797,BLIOTECAS!$C$1:$E$26,2,FALSE),"")</f>
        <v/>
      </c>
      <c r="C1797" s="93" t="str">
        <f>IFERROR(VLOOKUP(TABLA!F1797,BLIOTECAS!$C$1:$E$26,3,FALSE),"")</f>
        <v/>
      </c>
      <c r="BF1797">
        <f t="shared" si="190"/>
        <v>0</v>
      </c>
      <c r="BG1797">
        <f t="shared" si="188"/>
        <v>0</v>
      </c>
      <c r="BH1797">
        <f t="shared" si="188"/>
        <v>0</v>
      </c>
      <c r="BI1797">
        <f t="shared" si="188"/>
        <v>0</v>
      </c>
      <c r="BJ1797">
        <f t="shared" si="188"/>
        <v>0</v>
      </c>
      <c r="BK1797">
        <f t="shared" si="188"/>
        <v>0</v>
      </c>
      <c r="BL1797">
        <f t="shared" si="192"/>
        <v>0</v>
      </c>
      <c r="BM1797">
        <f t="shared" si="193"/>
        <v>0</v>
      </c>
      <c r="BN1797">
        <f t="shared" si="193"/>
        <v>0</v>
      </c>
      <c r="BO1797">
        <f t="shared" si="193"/>
        <v>0</v>
      </c>
      <c r="BP1797">
        <f t="shared" si="193"/>
        <v>0</v>
      </c>
      <c r="BQ1797">
        <f t="shared" si="191"/>
        <v>0</v>
      </c>
      <c r="BR1797">
        <f t="shared" si="193"/>
        <v>0</v>
      </c>
      <c r="BS1797">
        <f t="shared" si="193"/>
        <v>0</v>
      </c>
      <c r="BT1797" s="256" t="str">
        <f t="shared" ref="BT1797:BT1860" si="194">IFERROR(VALUE(LEFT(BC1797,1)),"NC")</f>
        <v>NC</v>
      </c>
    </row>
    <row r="1798" spans="2:72" x14ac:dyDescent="0.2">
      <c r="B1798" s="93" t="str">
        <f>IFERROR(VLOOKUP(TABLA!$F1798,BLIOTECAS!$C$1:$E$26,2,FALSE),"")</f>
        <v/>
      </c>
      <c r="C1798" s="93" t="str">
        <f>IFERROR(VLOOKUP(TABLA!F1798,BLIOTECAS!$C$1:$E$26,3,FALSE),"")</f>
        <v/>
      </c>
      <c r="BF1798">
        <f t="shared" si="190"/>
        <v>0</v>
      </c>
      <c r="BG1798">
        <f t="shared" si="188"/>
        <v>0</v>
      </c>
      <c r="BH1798">
        <f t="shared" si="188"/>
        <v>0</v>
      </c>
      <c r="BI1798">
        <f t="shared" si="188"/>
        <v>0</v>
      </c>
      <c r="BJ1798">
        <f t="shared" si="188"/>
        <v>0</v>
      </c>
      <c r="BK1798">
        <f t="shared" si="188"/>
        <v>0</v>
      </c>
      <c r="BL1798">
        <f t="shared" si="192"/>
        <v>0</v>
      </c>
      <c r="BM1798">
        <f t="shared" si="193"/>
        <v>0</v>
      </c>
      <c r="BN1798">
        <f t="shared" si="193"/>
        <v>0</v>
      </c>
      <c r="BO1798">
        <f t="shared" si="193"/>
        <v>0</v>
      </c>
      <c r="BP1798">
        <f t="shared" si="193"/>
        <v>0</v>
      </c>
      <c r="BQ1798">
        <f t="shared" si="191"/>
        <v>0</v>
      </c>
      <c r="BR1798">
        <f t="shared" si="193"/>
        <v>0</v>
      </c>
      <c r="BS1798">
        <f t="shared" si="193"/>
        <v>0</v>
      </c>
      <c r="BT1798" s="256" t="str">
        <f t="shared" si="194"/>
        <v>NC</v>
      </c>
    </row>
    <row r="1799" spans="2:72" x14ac:dyDescent="0.2">
      <c r="B1799" s="93" t="str">
        <f>IFERROR(VLOOKUP(TABLA!$F1799,BLIOTECAS!$C$1:$E$26,2,FALSE),"")</f>
        <v/>
      </c>
      <c r="C1799" s="93" t="str">
        <f>IFERROR(VLOOKUP(TABLA!F1799,BLIOTECAS!$C$1:$E$26,3,FALSE),"")</f>
        <v/>
      </c>
      <c r="BF1799">
        <f t="shared" si="190"/>
        <v>0</v>
      </c>
      <c r="BG1799">
        <f t="shared" si="188"/>
        <v>0</v>
      </c>
      <c r="BH1799">
        <f t="shared" si="188"/>
        <v>0</v>
      </c>
      <c r="BI1799">
        <f t="shared" ref="BG1799:BK1850" si="195">IF(IFERROR(FIND(BI$2,$I1799,1),0)&lt;&gt;0,1,0)</f>
        <v>0</v>
      </c>
      <c r="BJ1799">
        <f t="shared" si="195"/>
        <v>0</v>
      </c>
      <c r="BK1799">
        <f t="shared" si="195"/>
        <v>0</v>
      </c>
      <c r="BL1799">
        <f t="shared" si="192"/>
        <v>0</v>
      </c>
      <c r="BM1799">
        <f t="shared" si="193"/>
        <v>0</v>
      </c>
      <c r="BN1799">
        <f t="shared" si="193"/>
        <v>0</v>
      </c>
      <c r="BO1799">
        <f t="shared" si="193"/>
        <v>0</v>
      </c>
      <c r="BP1799">
        <f t="shared" si="193"/>
        <v>0</v>
      </c>
      <c r="BQ1799">
        <f t="shared" si="191"/>
        <v>0</v>
      </c>
      <c r="BR1799">
        <f t="shared" si="193"/>
        <v>0</v>
      </c>
      <c r="BS1799">
        <f t="shared" si="193"/>
        <v>0</v>
      </c>
      <c r="BT1799" s="256" t="str">
        <f t="shared" si="194"/>
        <v>NC</v>
      </c>
    </row>
    <row r="1800" spans="2:72" x14ac:dyDescent="0.2">
      <c r="B1800" s="93" t="str">
        <f>IFERROR(VLOOKUP(TABLA!$F1800,BLIOTECAS!$C$1:$E$26,2,FALSE),"")</f>
        <v/>
      </c>
      <c r="C1800" s="93" t="str">
        <f>IFERROR(VLOOKUP(TABLA!F1800,BLIOTECAS!$C$1:$E$26,3,FALSE),"")</f>
        <v/>
      </c>
      <c r="BF1800">
        <f t="shared" si="190"/>
        <v>0</v>
      </c>
      <c r="BG1800">
        <f t="shared" si="195"/>
        <v>0</v>
      </c>
      <c r="BH1800">
        <f t="shared" si="195"/>
        <v>0</v>
      </c>
      <c r="BI1800">
        <f t="shared" si="195"/>
        <v>0</v>
      </c>
      <c r="BJ1800">
        <f t="shared" si="195"/>
        <v>0</v>
      </c>
      <c r="BK1800">
        <f t="shared" si="195"/>
        <v>0</v>
      </c>
      <c r="BL1800">
        <f t="shared" si="192"/>
        <v>0</v>
      </c>
      <c r="BM1800">
        <f t="shared" si="193"/>
        <v>0</v>
      </c>
      <c r="BN1800">
        <f t="shared" si="193"/>
        <v>0</v>
      </c>
      <c r="BO1800">
        <f t="shared" si="193"/>
        <v>0</v>
      </c>
      <c r="BP1800">
        <f t="shared" si="193"/>
        <v>0</v>
      </c>
      <c r="BQ1800">
        <f t="shared" si="191"/>
        <v>0</v>
      </c>
      <c r="BR1800">
        <f t="shared" si="193"/>
        <v>0</v>
      </c>
      <c r="BS1800">
        <f t="shared" si="193"/>
        <v>0</v>
      </c>
      <c r="BT1800" s="256" t="str">
        <f t="shared" si="194"/>
        <v>NC</v>
      </c>
    </row>
    <row r="1801" spans="2:72" x14ac:dyDescent="0.2">
      <c r="B1801" s="93" t="str">
        <f>IFERROR(VLOOKUP(TABLA!$F1801,BLIOTECAS!$C$1:$E$26,2,FALSE),"")</f>
        <v/>
      </c>
      <c r="C1801" s="93" t="str">
        <f>IFERROR(VLOOKUP(TABLA!F1801,BLIOTECAS!$C$1:$E$26,3,FALSE),"")</f>
        <v/>
      </c>
      <c r="BF1801">
        <f t="shared" si="190"/>
        <v>0</v>
      </c>
      <c r="BG1801">
        <f t="shared" si="195"/>
        <v>0</v>
      </c>
      <c r="BH1801">
        <f t="shared" si="195"/>
        <v>0</v>
      </c>
      <c r="BI1801">
        <f t="shared" si="195"/>
        <v>0</v>
      </c>
      <c r="BJ1801">
        <f t="shared" si="195"/>
        <v>0</v>
      </c>
      <c r="BK1801">
        <f t="shared" si="195"/>
        <v>0</v>
      </c>
      <c r="BL1801">
        <f t="shared" si="192"/>
        <v>0</v>
      </c>
      <c r="BM1801">
        <f t="shared" si="193"/>
        <v>0</v>
      </c>
      <c r="BN1801">
        <f t="shared" si="193"/>
        <v>0</v>
      </c>
      <c r="BO1801">
        <f t="shared" si="193"/>
        <v>0</v>
      </c>
      <c r="BP1801">
        <f t="shared" si="193"/>
        <v>0</v>
      </c>
      <c r="BQ1801">
        <f t="shared" si="191"/>
        <v>0</v>
      </c>
      <c r="BR1801">
        <f t="shared" si="193"/>
        <v>0</v>
      </c>
      <c r="BS1801">
        <f t="shared" si="193"/>
        <v>0</v>
      </c>
      <c r="BT1801" s="256" t="str">
        <f t="shared" si="194"/>
        <v>NC</v>
      </c>
    </row>
    <row r="1802" spans="2:72" x14ac:dyDescent="0.2">
      <c r="B1802" s="93" t="str">
        <f>IFERROR(VLOOKUP(TABLA!$F1802,BLIOTECAS!$C$1:$E$26,2,FALSE),"")</f>
        <v/>
      </c>
      <c r="C1802" s="93" t="str">
        <f>IFERROR(VLOOKUP(TABLA!F1802,BLIOTECAS!$C$1:$E$26,3,FALSE),"")</f>
        <v/>
      </c>
      <c r="BF1802">
        <f t="shared" si="190"/>
        <v>0</v>
      </c>
      <c r="BG1802">
        <f t="shared" si="195"/>
        <v>0</v>
      </c>
      <c r="BH1802">
        <f t="shared" si="195"/>
        <v>0</v>
      </c>
      <c r="BI1802">
        <f t="shared" si="195"/>
        <v>0</v>
      </c>
      <c r="BJ1802">
        <f t="shared" si="195"/>
        <v>0</v>
      </c>
      <c r="BK1802">
        <f t="shared" si="195"/>
        <v>0</v>
      </c>
      <c r="BL1802">
        <f t="shared" si="192"/>
        <v>0</v>
      </c>
      <c r="BM1802">
        <f t="shared" si="193"/>
        <v>0</v>
      </c>
      <c r="BN1802">
        <f t="shared" si="193"/>
        <v>0</v>
      </c>
      <c r="BO1802">
        <f t="shared" si="193"/>
        <v>0</v>
      </c>
      <c r="BP1802">
        <f t="shared" si="193"/>
        <v>0</v>
      </c>
      <c r="BQ1802">
        <f t="shared" si="191"/>
        <v>0</v>
      </c>
      <c r="BR1802">
        <f t="shared" si="193"/>
        <v>0</v>
      </c>
      <c r="BS1802">
        <f t="shared" si="193"/>
        <v>0</v>
      </c>
      <c r="BT1802" s="256" t="str">
        <f t="shared" si="194"/>
        <v>NC</v>
      </c>
    </row>
    <row r="1803" spans="2:72" x14ac:dyDescent="0.2">
      <c r="B1803" s="93" t="str">
        <f>IFERROR(VLOOKUP(TABLA!$F1803,BLIOTECAS!$C$1:$E$26,2,FALSE),"")</f>
        <v/>
      </c>
      <c r="C1803" s="93" t="str">
        <f>IFERROR(VLOOKUP(TABLA!F1803,BLIOTECAS!$C$1:$E$26,3,FALSE),"")</f>
        <v/>
      </c>
      <c r="BF1803">
        <f t="shared" si="190"/>
        <v>0</v>
      </c>
      <c r="BG1803">
        <f t="shared" si="195"/>
        <v>0</v>
      </c>
      <c r="BH1803">
        <f t="shared" si="195"/>
        <v>0</v>
      </c>
      <c r="BI1803">
        <f t="shared" si="195"/>
        <v>0</v>
      </c>
      <c r="BJ1803">
        <f t="shared" si="195"/>
        <v>0</v>
      </c>
      <c r="BK1803">
        <f t="shared" si="195"/>
        <v>0</v>
      </c>
      <c r="BL1803">
        <f t="shared" si="192"/>
        <v>0</v>
      </c>
      <c r="BM1803">
        <f t="shared" si="193"/>
        <v>0</v>
      </c>
      <c r="BN1803">
        <f t="shared" si="193"/>
        <v>0</v>
      </c>
      <c r="BO1803">
        <f t="shared" si="193"/>
        <v>0</v>
      </c>
      <c r="BP1803">
        <f t="shared" si="193"/>
        <v>0</v>
      </c>
      <c r="BQ1803">
        <f t="shared" si="191"/>
        <v>0</v>
      </c>
      <c r="BR1803">
        <f t="shared" si="193"/>
        <v>0</v>
      </c>
      <c r="BS1803">
        <f t="shared" si="193"/>
        <v>0</v>
      </c>
      <c r="BT1803" s="256" t="str">
        <f t="shared" si="194"/>
        <v>NC</v>
      </c>
    </row>
    <row r="1804" spans="2:72" x14ac:dyDescent="0.2">
      <c r="B1804" s="93" t="str">
        <f>IFERROR(VLOOKUP(TABLA!$F1804,BLIOTECAS!$C$1:$E$26,2,FALSE),"")</f>
        <v/>
      </c>
      <c r="C1804" s="93" t="str">
        <f>IFERROR(VLOOKUP(TABLA!F1804,BLIOTECAS!$C$1:$E$26,3,FALSE),"")</f>
        <v/>
      </c>
      <c r="BF1804">
        <f t="shared" si="190"/>
        <v>0</v>
      </c>
      <c r="BG1804">
        <f t="shared" si="195"/>
        <v>0</v>
      </c>
      <c r="BH1804">
        <f t="shared" si="195"/>
        <v>0</v>
      </c>
      <c r="BI1804">
        <f t="shared" si="195"/>
        <v>0</v>
      </c>
      <c r="BJ1804">
        <f t="shared" si="195"/>
        <v>0</v>
      </c>
      <c r="BK1804">
        <f t="shared" si="195"/>
        <v>0</v>
      </c>
      <c r="BL1804">
        <f t="shared" si="192"/>
        <v>0</v>
      </c>
      <c r="BM1804">
        <f t="shared" si="193"/>
        <v>0</v>
      </c>
      <c r="BN1804">
        <f t="shared" si="193"/>
        <v>0</v>
      </c>
      <c r="BO1804">
        <f t="shared" si="193"/>
        <v>0</v>
      </c>
      <c r="BP1804">
        <f t="shared" si="193"/>
        <v>0</v>
      </c>
      <c r="BQ1804">
        <f t="shared" si="191"/>
        <v>0</v>
      </c>
      <c r="BR1804">
        <f t="shared" si="193"/>
        <v>0</v>
      </c>
      <c r="BS1804">
        <f t="shared" si="193"/>
        <v>0</v>
      </c>
      <c r="BT1804" s="256" t="str">
        <f t="shared" si="194"/>
        <v>NC</v>
      </c>
    </row>
    <row r="1805" spans="2:72" x14ac:dyDescent="0.2">
      <c r="B1805" s="93" t="str">
        <f>IFERROR(VLOOKUP(TABLA!$F1805,BLIOTECAS!$C$1:$E$26,2,FALSE),"")</f>
        <v/>
      </c>
      <c r="C1805" s="93" t="str">
        <f>IFERROR(VLOOKUP(TABLA!F1805,BLIOTECAS!$C$1:$E$26,3,FALSE),"")</f>
        <v/>
      </c>
      <c r="BF1805">
        <f t="shared" si="190"/>
        <v>0</v>
      </c>
      <c r="BG1805">
        <f t="shared" si="195"/>
        <v>0</v>
      </c>
      <c r="BH1805">
        <f t="shared" si="195"/>
        <v>0</v>
      </c>
      <c r="BI1805">
        <f t="shared" si="195"/>
        <v>0</v>
      </c>
      <c r="BJ1805">
        <f t="shared" si="195"/>
        <v>0</v>
      </c>
      <c r="BK1805">
        <f t="shared" si="195"/>
        <v>0</v>
      </c>
      <c r="BL1805">
        <f t="shared" si="192"/>
        <v>0</v>
      </c>
      <c r="BM1805">
        <f t="shared" si="193"/>
        <v>0</v>
      </c>
      <c r="BN1805">
        <f t="shared" si="193"/>
        <v>0</v>
      </c>
      <c r="BO1805">
        <f t="shared" si="193"/>
        <v>0</v>
      </c>
      <c r="BP1805">
        <f t="shared" si="193"/>
        <v>0</v>
      </c>
      <c r="BQ1805">
        <f t="shared" si="191"/>
        <v>0</v>
      </c>
      <c r="BR1805">
        <f t="shared" si="193"/>
        <v>0</v>
      </c>
      <c r="BS1805">
        <f t="shared" si="193"/>
        <v>0</v>
      </c>
      <c r="BT1805" s="256" t="str">
        <f t="shared" si="194"/>
        <v>NC</v>
      </c>
    </row>
    <row r="1806" spans="2:72" x14ac:dyDescent="0.2">
      <c r="B1806" s="93" t="str">
        <f>IFERROR(VLOOKUP(TABLA!$F1806,BLIOTECAS!$C$1:$E$26,2,FALSE),"")</f>
        <v/>
      </c>
      <c r="C1806" s="93" t="str">
        <f>IFERROR(VLOOKUP(TABLA!F1806,BLIOTECAS!$C$1:$E$26,3,FALSE),"")</f>
        <v/>
      </c>
      <c r="BF1806">
        <f t="shared" si="190"/>
        <v>0</v>
      </c>
      <c r="BG1806">
        <f t="shared" si="195"/>
        <v>0</v>
      </c>
      <c r="BH1806">
        <f t="shared" si="195"/>
        <v>0</v>
      </c>
      <c r="BI1806">
        <f t="shared" si="195"/>
        <v>0</v>
      </c>
      <c r="BJ1806">
        <f t="shared" si="195"/>
        <v>0</v>
      </c>
      <c r="BK1806">
        <f t="shared" si="195"/>
        <v>0</v>
      </c>
      <c r="BL1806">
        <f t="shared" si="192"/>
        <v>0</v>
      </c>
      <c r="BM1806">
        <f t="shared" si="193"/>
        <v>0</v>
      </c>
      <c r="BN1806">
        <f t="shared" si="193"/>
        <v>0</v>
      </c>
      <c r="BO1806">
        <f t="shared" si="193"/>
        <v>0</v>
      </c>
      <c r="BP1806">
        <f t="shared" si="193"/>
        <v>0</v>
      </c>
      <c r="BQ1806">
        <f t="shared" si="191"/>
        <v>0</v>
      </c>
      <c r="BR1806">
        <f t="shared" si="193"/>
        <v>0</v>
      </c>
      <c r="BS1806">
        <f t="shared" si="193"/>
        <v>0</v>
      </c>
      <c r="BT1806" s="256" t="str">
        <f t="shared" si="194"/>
        <v>NC</v>
      </c>
    </row>
    <row r="1807" spans="2:72" x14ac:dyDescent="0.2">
      <c r="B1807" s="93" t="str">
        <f>IFERROR(VLOOKUP(TABLA!$F1807,BLIOTECAS!$C$1:$E$26,2,FALSE),"")</f>
        <v/>
      </c>
      <c r="C1807" s="93" t="str">
        <f>IFERROR(VLOOKUP(TABLA!F1807,BLIOTECAS!$C$1:$E$26,3,FALSE),"")</f>
        <v/>
      </c>
      <c r="BF1807">
        <f t="shared" si="190"/>
        <v>0</v>
      </c>
      <c r="BG1807">
        <f t="shared" si="195"/>
        <v>0</v>
      </c>
      <c r="BH1807">
        <f t="shared" si="195"/>
        <v>0</v>
      </c>
      <c r="BI1807">
        <f t="shared" si="195"/>
        <v>0</v>
      </c>
      <c r="BJ1807">
        <f t="shared" si="195"/>
        <v>0</v>
      </c>
      <c r="BK1807">
        <f t="shared" si="195"/>
        <v>0</v>
      </c>
      <c r="BL1807">
        <f t="shared" si="192"/>
        <v>0</v>
      </c>
      <c r="BM1807">
        <f t="shared" si="193"/>
        <v>0</v>
      </c>
      <c r="BN1807">
        <f t="shared" si="193"/>
        <v>0</v>
      </c>
      <c r="BO1807">
        <f t="shared" si="193"/>
        <v>0</v>
      </c>
      <c r="BP1807">
        <f t="shared" si="193"/>
        <v>0</v>
      </c>
      <c r="BQ1807">
        <f t="shared" si="191"/>
        <v>0</v>
      </c>
      <c r="BR1807">
        <f t="shared" si="193"/>
        <v>0</v>
      </c>
      <c r="BS1807">
        <f t="shared" si="193"/>
        <v>0</v>
      </c>
      <c r="BT1807" s="256" t="str">
        <f t="shared" si="194"/>
        <v>NC</v>
      </c>
    </row>
    <row r="1808" spans="2:72" x14ac:dyDescent="0.2">
      <c r="B1808" s="93" t="str">
        <f>IFERROR(VLOOKUP(TABLA!$F1808,BLIOTECAS!$C$1:$E$26,2,FALSE),"")</f>
        <v/>
      </c>
      <c r="C1808" s="93" t="str">
        <f>IFERROR(VLOOKUP(TABLA!F1808,BLIOTECAS!$C$1:$E$26,3,FALSE),"")</f>
        <v/>
      </c>
      <c r="BF1808">
        <f t="shared" si="190"/>
        <v>0</v>
      </c>
      <c r="BG1808">
        <f t="shared" si="195"/>
        <v>0</v>
      </c>
      <c r="BH1808">
        <f t="shared" si="195"/>
        <v>0</v>
      </c>
      <c r="BI1808">
        <f t="shared" si="195"/>
        <v>0</v>
      </c>
      <c r="BJ1808">
        <f t="shared" si="195"/>
        <v>0</v>
      </c>
      <c r="BK1808">
        <f t="shared" si="195"/>
        <v>0</v>
      </c>
      <c r="BL1808">
        <f t="shared" si="192"/>
        <v>0</v>
      </c>
      <c r="BM1808">
        <f t="shared" si="193"/>
        <v>0</v>
      </c>
      <c r="BN1808">
        <f t="shared" si="193"/>
        <v>0</v>
      </c>
      <c r="BO1808">
        <f t="shared" si="193"/>
        <v>0</v>
      </c>
      <c r="BP1808">
        <f t="shared" si="193"/>
        <v>0</v>
      </c>
      <c r="BQ1808">
        <f t="shared" si="191"/>
        <v>0</v>
      </c>
      <c r="BR1808">
        <f t="shared" si="193"/>
        <v>0</v>
      </c>
      <c r="BS1808">
        <f t="shared" si="193"/>
        <v>0</v>
      </c>
      <c r="BT1808" s="256" t="str">
        <f t="shared" si="194"/>
        <v>NC</v>
      </c>
    </row>
    <row r="1809" spans="2:72" x14ac:dyDescent="0.2">
      <c r="B1809" s="93" t="str">
        <f>IFERROR(VLOOKUP(TABLA!$F1809,BLIOTECAS!$C$1:$E$26,2,FALSE),"")</f>
        <v/>
      </c>
      <c r="C1809" s="93" t="str">
        <f>IFERROR(VLOOKUP(TABLA!F1809,BLIOTECAS!$C$1:$E$26,3,FALSE),"")</f>
        <v/>
      </c>
      <c r="BF1809">
        <f t="shared" si="190"/>
        <v>0</v>
      </c>
      <c r="BG1809">
        <f t="shared" si="195"/>
        <v>0</v>
      </c>
      <c r="BH1809">
        <f t="shared" si="195"/>
        <v>0</v>
      </c>
      <c r="BI1809">
        <f t="shared" si="195"/>
        <v>0</v>
      </c>
      <c r="BJ1809">
        <f t="shared" si="195"/>
        <v>0</v>
      </c>
      <c r="BK1809">
        <f t="shared" si="195"/>
        <v>0</v>
      </c>
      <c r="BL1809">
        <f t="shared" si="192"/>
        <v>0</v>
      </c>
      <c r="BM1809">
        <f t="shared" si="193"/>
        <v>0</v>
      </c>
      <c r="BN1809">
        <f t="shared" si="193"/>
        <v>0</v>
      </c>
      <c r="BO1809">
        <f t="shared" si="193"/>
        <v>0</v>
      </c>
      <c r="BP1809">
        <f t="shared" si="193"/>
        <v>0</v>
      </c>
      <c r="BQ1809">
        <f t="shared" si="191"/>
        <v>0</v>
      </c>
      <c r="BR1809">
        <f t="shared" si="193"/>
        <v>0</v>
      </c>
      <c r="BS1809">
        <f t="shared" si="193"/>
        <v>0</v>
      </c>
      <c r="BT1809" s="256" t="str">
        <f t="shared" si="194"/>
        <v>NC</v>
      </c>
    </row>
    <row r="1810" spans="2:72" x14ac:dyDescent="0.2">
      <c r="B1810" s="93" t="str">
        <f>IFERROR(VLOOKUP(TABLA!$F1810,BLIOTECAS!$C$1:$E$26,2,FALSE),"")</f>
        <v/>
      </c>
      <c r="C1810" s="93" t="str">
        <f>IFERROR(VLOOKUP(TABLA!F1810,BLIOTECAS!$C$1:$E$26,3,FALSE),"")</f>
        <v/>
      </c>
      <c r="BF1810">
        <f t="shared" si="190"/>
        <v>0</v>
      </c>
      <c r="BG1810">
        <f t="shared" si="195"/>
        <v>0</v>
      </c>
      <c r="BH1810">
        <f t="shared" si="195"/>
        <v>0</v>
      </c>
      <c r="BI1810">
        <f t="shared" si="195"/>
        <v>0</v>
      </c>
      <c r="BJ1810">
        <f t="shared" si="195"/>
        <v>0</v>
      </c>
      <c r="BK1810">
        <f t="shared" si="195"/>
        <v>0</v>
      </c>
      <c r="BL1810">
        <f t="shared" si="192"/>
        <v>0</v>
      </c>
      <c r="BM1810">
        <f t="shared" si="193"/>
        <v>0</v>
      </c>
      <c r="BN1810">
        <f t="shared" si="193"/>
        <v>0</v>
      </c>
      <c r="BO1810">
        <f t="shared" si="193"/>
        <v>0</v>
      </c>
      <c r="BP1810">
        <f t="shared" si="193"/>
        <v>0</v>
      </c>
      <c r="BQ1810">
        <f t="shared" si="191"/>
        <v>0</v>
      </c>
      <c r="BR1810">
        <f t="shared" si="193"/>
        <v>0</v>
      </c>
      <c r="BS1810">
        <f t="shared" si="193"/>
        <v>0</v>
      </c>
      <c r="BT1810" s="256" t="str">
        <f t="shared" si="194"/>
        <v>NC</v>
      </c>
    </row>
    <row r="1811" spans="2:72" x14ac:dyDescent="0.2">
      <c r="B1811" s="93" t="str">
        <f>IFERROR(VLOOKUP(TABLA!$F1811,BLIOTECAS!$C$1:$E$26,2,FALSE),"")</f>
        <v/>
      </c>
      <c r="C1811" s="93" t="str">
        <f>IFERROR(VLOOKUP(TABLA!F1811,BLIOTECAS!$C$1:$E$26,3,FALSE),"")</f>
        <v/>
      </c>
      <c r="BF1811">
        <f t="shared" si="190"/>
        <v>0</v>
      </c>
      <c r="BG1811">
        <f t="shared" si="195"/>
        <v>0</v>
      </c>
      <c r="BH1811">
        <f t="shared" si="195"/>
        <v>0</v>
      </c>
      <c r="BI1811">
        <f t="shared" si="195"/>
        <v>0</v>
      </c>
      <c r="BJ1811">
        <f t="shared" si="195"/>
        <v>0</v>
      </c>
      <c r="BK1811">
        <f t="shared" si="195"/>
        <v>0</v>
      </c>
      <c r="BL1811">
        <f t="shared" si="192"/>
        <v>0</v>
      </c>
      <c r="BM1811">
        <f t="shared" si="193"/>
        <v>0</v>
      </c>
      <c r="BN1811">
        <f t="shared" si="193"/>
        <v>0</v>
      </c>
      <c r="BO1811">
        <f t="shared" si="193"/>
        <v>0</v>
      </c>
      <c r="BP1811">
        <f t="shared" si="193"/>
        <v>0</v>
      </c>
      <c r="BQ1811">
        <f t="shared" si="191"/>
        <v>0</v>
      </c>
      <c r="BR1811">
        <f t="shared" si="193"/>
        <v>0</v>
      </c>
      <c r="BS1811">
        <f t="shared" si="193"/>
        <v>0</v>
      </c>
      <c r="BT1811" s="256" t="str">
        <f t="shared" si="194"/>
        <v>NC</v>
      </c>
    </row>
    <row r="1812" spans="2:72" x14ac:dyDescent="0.2">
      <c r="B1812" s="93" t="str">
        <f>IFERROR(VLOOKUP(TABLA!$F1812,BLIOTECAS!$C$1:$E$26,2,FALSE),"")</f>
        <v/>
      </c>
      <c r="C1812" s="93" t="str">
        <f>IFERROR(VLOOKUP(TABLA!F1812,BLIOTECAS!$C$1:$E$26,3,FALSE),"")</f>
        <v/>
      </c>
      <c r="BF1812">
        <f t="shared" si="190"/>
        <v>0</v>
      </c>
      <c r="BG1812">
        <f t="shared" si="195"/>
        <v>0</v>
      </c>
      <c r="BH1812">
        <f t="shared" si="195"/>
        <v>0</v>
      </c>
      <c r="BI1812">
        <f t="shared" si="195"/>
        <v>0</v>
      </c>
      <c r="BJ1812">
        <f t="shared" si="195"/>
        <v>0</v>
      </c>
      <c r="BK1812">
        <f t="shared" si="195"/>
        <v>0</v>
      </c>
      <c r="BL1812">
        <f t="shared" si="192"/>
        <v>0</v>
      </c>
      <c r="BM1812">
        <f t="shared" si="193"/>
        <v>0</v>
      </c>
      <c r="BN1812">
        <f t="shared" si="193"/>
        <v>0</v>
      </c>
      <c r="BO1812">
        <f t="shared" si="193"/>
        <v>0</v>
      </c>
      <c r="BP1812">
        <f t="shared" si="193"/>
        <v>0</v>
      </c>
      <c r="BQ1812">
        <f t="shared" si="191"/>
        <v>0</v>
      </c>
      <c r="BR1812">
        <f t="shared" si="193"/>
        <v>0</v>
      </c>
      <c r="BS1812">
        <f t="shared" si="193"/>
        <v>0</v>
      </c>
      <c r="BT1812" s="256" t="str">
        <f t="shared" si="194"/>
        <v>NC</v>
      </c>
    </row>
    <row r="1813" spans="2:72" x14ac:dyDescent="0.2">
      <c r="B1813" s="93" t="str">
        <f>IFERROR(VLOOKUP(TABLA!$F1813,BLIOTECAS!$C$1:$E$26,2,FALSE),"")</f>
        <v/>
      </c>
      <c r="C1813" s="93" t="str">
        <f>IFERROR(VLOOKUP(TABLA!F1813,BLIOTECAS!$C$1:$E$26,3,FALSE),"")</f>
        <v/>
      </c>
      <c r="BF1813">
        <f t="shared" si="190"/>
        <v>0</v>
      </c>
      <c r="BG1813">
        <f t="shared" si="195"/>
        <v>0</v>
      </c>
      <c r="BH1813">
        <f t="shared" si="195"/>
        <v>0</v>
      </c>
      <c r="BI1813">
        <f t="shared" si="195"/>
        <v>0</v>
      </c>
      <c r="BJ1813">
        <f t="shared" si="195"/>
        <v>0</v>
      </c>
      <c r="BK1813">
        <f t="shared" si="195"/>
        <v>0</v>
      </c>
      <c r="BL1813">
        <f t="shared" si="192"/>
        <v>0</v>
      </c>
      <c r="BM1813">
        <f t="shared" si="193"/>
        <v>0</v>
      </c>
      <c r="BN1813">
        <f t="shared" si="193"/>
        <v>0</v>
      </c>
      <c r="BO1813">
        <f t="shared" si="193"/>
        <v>0</v>
      </c>
      <c r="BP1813">
        <f t="shared" si="193"/>
        <v>0</v>
      </c>
      <c r="BQ1813">
        <f t="shared" si="191"/>
        <v>0</v>
      </c>
      <c r="BR1813">
        <f t="shared" si="193"/>
        <v>0</v>
      </c>
      <c r="BS1813">
        <f t="shared" si="193"/>
        <v>0</v>
      </c>
      <c r="BT1813" s="256" t="str">
        <f t="shared" si="194"/>
        <v>NC</v>
      </c>
    </row>
    <row r="1814" spans="2:72" x14ac:dyDescent="0.2">
      <c r="B1814" s="93" t="str">
        <f>IFERROR(VLOOKUP(TABLA!$F1814,BLIOTECAS!$C$1:$E$26,2,FALSE),"")</f>
        <v/>
      </c>
      <c r="C1814" s="93" t="str">
        <f>IFERROR(VLOOKUP(TABLA!F1814,BLIOTECAS!$C$1:$E$26,3,FALSE),"")</f>
        <v/>
      </c>
      <c r="BF1814">
        <f t="shared" si="190"/>
        <v>0</v>
      </c>
      <c r="BG1814">
        <f t="shared" si="195"/>
        <v>0</v>
      </c>
      <c r="BH1814">
        <f t="shared" si="195"/>
        <v>0</v>
      </c>
      <c r="BI1814">
        <f t="shared" si="195"/>
        <v>0</v>
      </c>
      <c r="BJ1814">
        <f t="shared" si="195"/>
        <v>0</v>
      </c>
      <c r="BK1814">
        <f t="shared" si="195"/>
        <v>0</v>
      </c>
      <c r="BL1814">
        <f t="shared" si="192"/>
        <v>0</v>
      </c>
      <c r="BM1814">
        <f t="shared" si="193"/>
        <v>0</v>
      </c>
      <c r="BN1814">
        <f t="shared" si="193"/>
        <v>0</v>
      </c>
      <c r="BO1814">
        <f t="shared" si="193"/>
        <v>0</v>
      </c>
      <c r="BP1814">
        <f t="shared" si="193"/>
        <v>0</v>
      </c>
      <c r="BQ1814">
        <f t="shared" si="191"/>
        <v>0</v>
      </c>
      <c r="BR1814">
        <f t="shared" si="193"/>
        <v>0</v>
      </c>
      <c r="BS1814">
        <f t="shared" si="193"/>
        <v>0</v>
      </c>
      <c r="BT1814" s="256" t="str">
        <f t="shared" si="194"/>
        <v>NC</v>
      </c>
    </row>
    <row r="1815" spans="2:72" x14ac:dyDescent="0.2">
      <c r="B1815" s="93" t="str">
        <f>IFERROR(VLOOKUP(TABLA!$F1815,BLIOTECAS!$C$1:$E$26,2,FALSE),"")</f>
        <v/>
      </c>
      <c r="C1815" s="93" t="str">
        <f>IFERROR(VLOOKUP(TABLA!F1815,BLIOTECAS!$C$1:$E$26,3,FALSE),"")</f>
        <v/>
      </c>
      <c r="BF1815">
        <f t="shared" si="190"/>
        <v>0</v>
      </c>
      <c r="BG1815">
        <f t="shared" si="195"/>
        <v>0</v>
      </c>
      <c r="BH1815">
        <f t="shared" si="195"/>
        <v>0</v>
      </c>
      <c r="BI1815">
        <f t="shared" si="195"/>
        <v>0</v>
      </c>
      <c r="BJ1815">
        <f t="shared" si="195"/>
        <v>0</v>
      </c>
      <c r="BK1815">
        <f t="shared" si="195"/>
        <v>0</v>
      </c>
      <c r="BL1815">
        <f t="shared" si="192"/>
        <v>0</v>
      </c>
      <c r="BM1815">
        <f t="shared" si="193"/>
        <v>0</v>
      </c>
      <c r="BN1815">
        <f t="shared" si="193"/>
        <v>0</v>
      </c>
      <c r="BO1815">
        <f t="shared" si="193"/>
        <v>0</v>
      </c>
      <c r="BP1815">
        <f t="shared" si="193"/>
        <v>0</v>
      </c>
      <c r="BQ1815">
        <f t="shared" si="191"/>
        <v>0</v>
      </c>
      <c r="BR1815">
        <f t="shared" si="193"/>
        <v>0</v>
      </c>
      <c r="BS1815">
        <f t="shared" si="193"/>
        <v>0</v>
      </c>
      <c r="BT1815" s="256" t="str">
        <f t="shared" si="194"/>
        <v>NC</v>
      </c>
    </row>
    <row r="1816" spans="2:72" x14ac:dyDescent="0.2">
      <c r="B1816" s="93" t="str">
        <f>IFERROR(VLOOKUP(TABLA!$F1816,BLIOTECAS!$C$1:$E$26,2,FALSE),"")</f>
        <v/>
      </c>
      <c r="C1816" s="93" t="str">
        <f>IFERROR(VLOOKUP(TABLA!F1816,BLIOTECAS!$C$1:$E$26,3,FALSE),"")</f>
        <v/>
      </c>
      <c r="BF1816">
        <f t="shared" si="190"/>
        <v>0</v>
      </c>
      <c r="BG1816">
        <f t="shared" si="195"/>
        <v>0</v>
      </c>
      <c r="BH1816">
        <f t="shared" si="195"/>
        <v>0</v>
      </c>
      <c r="BI1816">
        <f t="shared" si="195"/>
        <v>0</v>
      </c>
      <c r="BJ1816">
        <f t="shared" si="195"/>
        <v>0</v>
      </c>
      <c r="BK1816">
        <f t="shared" si="195"/>
        <v>0</v>
      </c>
      <c r="BL1816">
        <f t="shared" si="192"/>
        <v>0</v>
      </c>
      <c r="BM1816">
        <f t="shared" si="193"/>
        <v>0</v>
      </c>
      <c r="BN1816">
        <f t="shared" si="193"/>
        <v>0</v>
      </c>
      <c r="BO1816">
        <f t="shared" si="193"/>
        <v>0</v>
      </c>
      <c r="BP1816">
        <f t="shared" si="193"/>
        <v>0</v>
      </c>
      <c r="BQ1816">
        <f t="shared" si="191"/>
        <v>0</v>
      </c>
      <c r="BR1816">
        <f t="shared" si="193"/>
        <v>0</v>
      </c>
      <c r="BS1816">
        <f t="shared" si="193"/>
        <v>0</v>
      </c>
      <c r="BT1816" s="256" t="str">
        <f t="shared" si="194"/>
        <v>NC</v>
      </c>
    </row>
    <row r="1817" spans="2:72" x14ac:dyDescent="0.2">
      <c r="B1817" s="93" t="str">
        <f>IFERROR(VLOOKUP(TABLA!$F1817,BLIOTECAS!$C$1:$E$26,2,FALSE),"")</f>
        <v/>
      </c>
      <c r="C1817" s="93" t="str">
        <f>IFERROR(VLOOKUP(TABLA!F1817,BLIOTECAS!$C$1:$E$26,3,FALSE),"")</f>
        <v/>
      </c>
      <c r="BF1817">
        <f t="shared" si="190"/>
        <v>0</v>
      </c>
      <c r="BG1817">
        <f t="shared" si="195"/>
        <v>0</v>
      </c>
      <c r="BH1817">
        <f t="shared" si="195"/>
        <v>0</v>
      </c>
      <c r="BI1817">
        <f t="shared" si="195"/>
        <v>0</v>
      </c>
      <c r="BJ1817">
        <f t="shared" si="195"/>
        <v>0</v>
      </c>
      <c r="BK1817">
        <f t="shared" si="195"/>
        <v>0</v>
      </c>
      <c r="BL1817">
        <f t="shared" si="192"/>
        <v>0</v>
      </c>
      <c r="BM1817">
        <f t="shared" si="193"/>
        <v>0</v>
      </c>
      <c r="BN1817">
        <f t="shared" si="193"/>
        <v>0</v>
      </c>
      <c r="BO1817">
        <f t="shared" si="193"/>
        <v>0</v>
      </c>
      <c r="BP1817">
        <f t="shared" si="193"/>
        <v>0</v>
      </c>
      <c r="BQ1817">
        <f t="shared" si="191"/>
        <v>0</v>
      </c>
      <c r="BR1817">
        <f t="shared" si="193"/>
        <v>0</v>
      </c>
      <c r="BS1817">
        <f t="shared" si="193"/>
        <v>0</v>
      </c>
      <c r="BT1817" s="256" t="str">
        <f t="shared" si="194"/>
        <v>NC</v>
      </c>
    </row>
    <row r="1818" spans="2:72" x14ac:dyDescent="0.2">
      <c r="B1818" s="93" t="str">
        <f>IFERROR(VLOOKUP(TABLA!$F1818,BLIOTECAS!$C$1:$E$26,2,FALSE),"")</f>
        <v/>
      </c>
      <c r="C1818" s="93" t="str">
        <f>IFERROR(VLOOKUP(TABLA!F1818,BLIOTECAS!$C$1:$E$26,3,FALSE),"")</f>
        <v/>
      </c>
      <c r="BF1818">
        <f t="shared" si="190"/>
        <v>0</v>
      </c>
      <c r="BG1818">
        <f t="shared" si="195"/>
        <v>0</v>
      </c>
      <c r="BH1818">
        <f t="shared" si="195"/>
        <v>0</v>
      </c>
      <c r="BI1818">
        <f t="shared" si="195"/>
        <v>0</v>
      </c>
      <c r="BJ1818">
        <f t="shared" si="195"/>
        <v>0</v>
      </c>
      <c r="BK1818">
        <f t="shared" si="195"/>
        <v>0</v>
      </c>
      <c r="BL1818">
        <f t="shared" si="192"/>
        <v>0</v>
      </c>
      <c r="BM1818">
        <f t="shared" si="193"/>
        <v>0</v>
      </c>
      <c r="BN1818">
        <f t="shared" si="193"/>
        <v>0</v>
      </c>
      <c r="BO1818">
        <f t="shared" si="193"/>
        <v>0</v>
      </c>
      <c r="BP1818">
        <f t="shared" si="193"/>
        <v>0</v>
      </c>
      <c r="BQ1818">
        <f t="shared" si="191"/>
        <v>0</v>
      </c>
      <c r="BR1818">
        <f t="shared" si="193"/>
        <v>0</v>
      </c>
      <c r="BS1818">
        <f t="shared" si="193"/>
        <v>0</v>
      </c>
      <c r="BT1818" s="256" t="str">
        <f t="shared" si="194"/>
        <v>NC</v>
      </c>
    </row>
    <row r="1819" spans="2:72" x14ac:dyDescent="0.2">
      <c r="B1819" s="93" t="str">
        <f>IFERROR(VLOOKUP(TABLA!$F1819,BLIOTECAS!$C$1:$E$26,2,FALSE),"")</f>
        <v/>
      </c>
      <c r="C1819" s="93" t="str">
        <f>IFERROR(VLOOKUP(TABLA!F1819,BLIOTECAS!$C$1:$E$26,3,FALSE),"")</f>
        <v/>
      </c>
      <c r="BF1819">
        <f t="shared" si="190"/>
        <v>0</v>
      </c>
      <c r="BG1819">
        <f t="shared" si="195"/>
        <v>0</v>
      </c>
      <c r="BH1819">
        <f t="shared" si="195"/>
        <v>0</v>
      </c>
      <c r="BI1819">
        <f t="shared" si="195"/>
        <v>0</v>
      </c>
      <c r="BJ1819">
        <f t="shared" si="195"/>
        <v>0</v>
      </c>
      <c r="BK1819">
        <f t="shared" si="195"/>
        <v>0</v>
      </c>
      <c r="BL1819">
        <f t="shared" si="192"/>
        <v>0</v>
      </c>
      <c r="BM1819">
        <f t="shared" si="193"/>
        <v>0</v>
      </c>
      <c r="BN1819">
        <f t="shared" si="193"/>
        <v>0</v>
      </c>
      <c r="BO1819">
        <f t="shared" si="193"/>
        <v>0</v>
      </c>
      <c r="BP1819">
        <f t="shared" si="193"/>
        <v>0</v>
      </c>
      <c r="BQ1819">
        <f t="shared" si="191"/>
        <v>0</v>
      </c>
      <c r="BR1819">
        <f t="shared" si="193"/>
        <v>0</v>
      </c>
      <c r="BS1819">
        <f t="shared" si="193"/>
        <v>0</v>
      </c>
      <c r="BT1819" s="256" t="str">
        <f t="shared" si="194"/>
        <v>NC</v>
      </c>
    </row>
    <row r="1820" spans="2:72" x14ac:dyDescent="0.2">
      <c r="B1820" s="93" t="str">
        <f>IFERROR(VLOOKUP(TABLA!$F1820,BLIOTECAS!$C$1:$E$26,2,FALSE),"")</f>
        <v/>
      </c>
      <c r="C1820" s="93" t="str">
        <f>IFERROR(VLOOKUP(TABLA!F1820,BLIOTECAS!$C$1:$E$26,3,FALSE),"")</f>
        <v/>
      </c>
      <c r="BF1820">
        <f t="shared" si="190"/>
        <v>0</v>
      </c>
      <c r="BG1820">
        <f t="shared" si="195"/>
        <v>0</v>
      </c>
      <c r="BH1820">
        <f t="shared" si="195"/>
        <v>0</v>
      </c>
      <c r="BI1820">
        <f t="shared" si="195"/>
        <v>0</v>
      </c>
      <c r="BJ1820">
        <f t="shared" si="195"/>
        <v>0</v>
      </c>
      <c r="BK1820">
        <f t="shared" si="195"/>
        <v>0</v>
      </c>
      <c r="BL1820">
        <f t="shared" si="192"/>
        <v>0</v>
      </c>
      <c r="BM1820">
        <f t="shared" si="193"/>
        <v>0</v>
      </c>
      <c r="BN1820">
        <f t="shared" si="193"/>
        <v>0</v>
      </c>
      <c r="BO1820">
        <f t="shared" si="193"/>
        <v>0</v>
      </c>
      <c r="BP1820">
        <f t="shared" si="193"/>
        <v>0</v>
      </c>
      <c r="BQ1820">
        <f t="shared" si="191"/>
        <v>0</v>
      </c>
      <c r="BR1820">
        <f t="shared" si="193"/>
        <v>0</v>
      </c>
      <c r="BS1820">
        <f t="shared" si="193"/>
        <v>0</v>
      </c>
      <c r="BT1820" s="256" t="str">
        <f t="shared" si="194"/>
        <v>NC</v>
      </c>
    </row>
    <row r="1821" spans="2:72" x14ac:dyDescent="0.2">
      <c r="B1821" s="93" t="str">
        <f>IFERROR(VLOOKUP(TABLA!$F1821,BLIOTECAS!$C$1:$E$26,2,FALSE),"")</f>
        <v/>
      </c>
      <c r="C1821" s="93" t="str">
        <f>IFERROR(VLOOKUP(TABLA!F1821,BLIOTECAS!$C$1:$E$26,3,FALSE),"")</f>
        <v/>
      </c>
      <c r="BF1821">
        <f t="shared" si="190"/>
        <v>0</v>
      </c>
      <c r="BG1821">
        <f t="shared" si="195"/>
        <v>0</v>
      </c>
      <c r="BH1821">
        <f t="shared" si="195"/>
        <v>0</v>
      </c>
      <c r="BI1821">
        <f t="shared" si="195"/>
        <v>0</v>
      </c>
      <c r="BJ1821">
        <f t="shared" si="195"/>
        <v>0</v>
      </c>
      <c r="BK1821">
        <f t="shared" si="195"/>
        <v>0</v>
      </c>
      <c r="BL1821">
        <f t="shared" si="192"/>
        <v>0</v>
      </c>
      <c r="BM1821">
        <f t="shared" si="193"/>
        <v>0</v>
      </c>
      <c r="BN1821">
        <f t="shared" si="193"/>
        <v>0</v>
      </c>
      <c r="BO1821">
        <f t="shared" si="193"/>
        <v>0</v>
      </c>
      <c r="BP1821">
        <f t="shared" si="193"/>
        <v>0</v>
      </c>
      <c r="BQ1821">
        <f t="shared" si="191"/>
        <v>0</v>
      </c>
      <c r="BR1821">
        <f t="shared" si="193"/>
        <v>0</v>
      </c>
      <c r="BS1821">
        <f t="shared" si="193"/>
        <v>0</v>
      </c>
      <c r="BT1821" s="256" t="str">
        <f t="shared" si="194"/>
        <v>NC</v>
      </c>
    </row>
    <row r="1822" spans="2:72" x14ac:dyDescent="0.2">
      <c r="B1822" s="93" t="str">
        <f>IFERROR(VLOOKUP(TABLA!$F1822,BLIOTECAS!$C$1:$E$26,2,FALSE),"")</f>
        <v/>
      </c>
      <c r="C1822" s="93" t="str">
        <f>IFERROR(VLOOKUP(TABLA!F1822,BLIOTECAS!$C$1:$E$26,3,FALSE),"")</f>
        <v/>
      </c>
      <c r="BF1822">
        <f t="shared" si="190"/>
        <v>0</v>
      </c>
      <c r="BG1822">
        <f t="shared" si="195"/>
        <v>0</v>
      </c>
      <c r="BH1822">
        <f t="shared" si="195"/>
        <v>0</v>
      </c>
      <c r="BI1822">
        <f t="shared" si="195"/>
        <v>0</v>
      </c>
      <c r="BJ1822">
        <f t="shared" si="195"/>
        <v>0</v>
      </c>
      <c r="BK1822">
        <f t="shared" si="195"/>
        <v>0</v>
      </c>
      <c r="BL1822">
        <f t="shared" si="192"/>
        <v>0</v>
      </c>
      <c r="BM1822">
        <f t="shared" si="193"/>
        <v>0</v>
      </c>
      <c r="BN1822">
        <f t="shared" si="193"/>
        <v>0</v>
      </c>
      <c r="BO1822">
        <f t="shared" si="193"/>
        <v>0</v>
      </c>
      <c r="BP1822">
        <f t="shared" si="193"/>
        <v>0</v>
      </c>
      <c r="BQ1822">
        <f t="shared" si="191"/>
        <v>0</v>
      </c>
      <c r="BR1822">
        <f t="shared" si="193"/>
        <v>0</v>
      </c>
      <c r="BS1822">
        <f t="shared" si="193"/>
        <v>0</v>
      </c>
      <c r="BT1822" s="256" t="str">
        <f t="shared" si="194"/>
        <v>NC</v>
      </c>
    </row>
    <row r="1823" spans="2:72" x14ac:dyDescent="0.2">
      <c r="B1823" s="93" t="str">
        <f>IFERROR(VLOOKUP(TABLA!$F1823,BLIOTECAS!$C$1:$E$26,2,FALSE),"")</f>
        <v/>
      </c>
      <c r="C1823" s="93" t="str">
        <f>IFERROR(VLOOKUP(TABLA!F1823,BLIOTECAS!$C$1:$E$26,3,FALSE),"")</f>
        <v/>
      </c>
      <c r="BF1823">
        <f t="shared" si="190"/>
        <v>0</v>
      </c>
      <c r="BG1823">
        <f t="shared" si="195"/>
        <v>0</v>
      </c>
      <c r="BH1823">
        <f t="shared" si="195"/>
        <v>0</v>
      </c>
      <c r="BI1823">
        <f t="shared" si="195"/>
        <v>0</v>
      </c>
      <c r="BJ1823">
        <f t="shared" si="195"/>
        <v>0</v>
      </c>
      <c r="BK1823">
        <f t="shared" si="195"/>
        <v>0</v>
      </c>
      <c r="BL1823">
        <f t="shared" si="192"/>
        <v>0</v>
      </c>
      <c r="BM1823">
        <f t="shared" si="193"/>
        <v>0</v>
      </c>
      <c r="BN1823">
        <f t="shared" si="193"/>
        <v>0</v>
      </c>
      <c r="BO1823">
        <f t="shared" si="193"/>
        <v>0</v>
      </c>
      <c r="BP1823">
        <f t="shared" si="193"/>
        <v>0</v>
      </c>
      <c r="BQ1823">
        <f t="shared" si="191"/>
        <v>0</v>
      </c>
      <c r="BR1823">
        <f t="shared" si="193"/>
        <v>0</v>
      </c>
      <c r="BS1823">
        <f t="shared" si="193"/>
        <v>0</v>
      </c>
      <c r="BT1823" s="256" t="str">
        <f t="shared" si="194"/>
        <v>NC</v>
      </c>
    </row>
    <row r="1824" spans="2:72" x14ac:dyDescent="0.2">
      <c r="B1824" s="93" t="str">
        <f>IFERROR(VLOOKUP(TABLA!$F1824,BLIOTECAS!$C$1:$E$26,2,FALSE),"")</f>
        <v/>
      </c>
      <c r="C1824" s="93" t="str">
        <f>IFERROR(VLOOKUP(TABLA!F1824,BLIOTECAS!$C$1:$E$26,3,FALSE),"")</f>
        <v/>
      </c>
      <c r="BF1824">
        <f t="shared" si="190"/>
        <v>0</v>
      </c>
      <c r="BG1824">
        <f t="shared" si="195"/>
        <v>0</v>
      </c>
      <c r="BH1824">
        <f t="shared" si="195"/>
        <v>0</v>
      </c>
      <c r="BI1824">
        <f t="shared" si="195"/>
        <v>0</v>
      </c>
      <c r="BJ1824">
        <f t="shared" si="195"/>
        <v>0</v>
      </c>
      <c r="BK1824">
        <f t="shared" si="195"/>
        <v>0</v>
      </c>
      <c r="BL1824">
        <f t="shared" si="192"/>
        <v>0</v>
      </c>
      <c r="BM1824">
        <f t="shared" si="193"/>
        <v>0</v>
      </c>
      <c r="BN1824">
        <f t="shared" si="193"/>
        <v>0</v>
      </c>
      <c r="BO1824">
        <f t="shared" si="193"/>
        <v>0</v>
      </c>
      <c r="BP1824">
        <f t="shared" si="193"/>
        <v>0</v>
      </c>
      <c r="BQ1824">
        <f t="shared" si="191"/>
        <v>0</v>
      </c>
      <c r="BR1824">
        <f t="shared" si="193"/>
        <v>0</v>
      </c>
      <c r="BS1824">
        <f t="shared" si="193"/>
        <v>0</v>
      </c>
      <c r="BT1824" s="256" t="str">
        <f t="shared" si="194"/>
        <v>NC</v>
      </c>
    </row>
    <row r="1825" spans="2:72" x14ac:dyDescent="0.2">
      <c r="B1825" s="93" t="str">
        <f>IFERROR(VLOOKUP(TABLA!$F1825,BLIOTECAS!$C$1:$E$26,2,FALSE),"")</f>
        <v/>
      </c>
      <c r="C1825" s="93" t="str">
        <f>IFERROR(VLOOKUP(TABLA!F1825,BLIOTECAS!$C$1:$E$26,3,FALSE),"")</f>
        <v/>
      </c>
      <c r="BF1825">
        <f t="shared" si="190"/>
        <v>0</v>
      </c>
      <c r="BG1825">
        <f t="shared" si="195"/>
        <v>0</v>
      </c>
      <c r="BH1825">
        <f t="shared" si="195"/>
        <v>0</v>
      </c>
      <c r="BI1825">
        <f t="shared" si="195"/>
        <v>0</v>
      </c>
      <c r="BJ1825">
        <f t="shared" si="195"/>
        <v>0</v>
      </c>
      <c r="BK1825">
        <f t="shared" si="195"/>
        <v>0</v>
      </c>
      <c r="BL1825">
        <f t="shared" si="192"/>
        <v>0</v>
      </c>
      <c r="BM1825">
        <f t="shared" si="193"/>
        <v>0</v>
      </c>
      <c r="BN1825">
        <f t="shared" si="193"/>
        <v>0</v>
      </c>
      <c r="BO1825">
        <f t="shared" si="193"/>
        <v>0</v>
      </c>
      <c r="BP1825">
        <f t="shared" si="193"/>
        <v>0</v>
      </c>
      <c r="BQ1825">
        <f t="shared" si="191"/>
        <v>0</v>
      </c>
      <c r="BR1825">
        <f t="shared" si="193"/>
        <v>0</v>
      </c>
      <c r="BS1825">
        <f t="shared" si="193"/>
        <v>0</v>
      </c>
      <c r="BT1825" s="256" t="str">
        <f t="shared" si="194"/>
        <v>NC</v>
      </c>
    </row>
    <row r="1826" spans="2:72" x14ac:dyDescent="0.2">
      <c r="B1826" s="93" t="str">
        <f>IFERROR(VLOOKUP(TABLA!$F1826,BLIOTECAS!$C$1:$E$26,2,FALSE),"")</f>
        <v/>
      </c>
      <c r="C1826" s="93" t="str">
        <f>IFERROR(VLOOKUP(TABLA!F1826,BLIOTECAS!$C$1:$E$26,3,FALSE),"")</f>
        <v/>
      </c>
      <c r="BF1826">
        <f t="shared" si="190"/>
        <v>0</v>
      </c>
      <c r="BG1826">
        <f t="shared" si="195"/>
        <v>0</v>
      </c>
      <c r="BH1826">
        <f t="shared" si="195"/>
        <v>0</v>
      </c>
      <c r="BI1826">
        <f t="shared" si="195"/>
        <v>0</v>
      </c>
      <c r="BJ1826">
        <f t="shared" si="195"/>
        <v>0</v>
      </c>
      <c r="BK1826">
        <f t="shared" si="195"/>
        <v>0</v>
      </c>
      <c r="BL1826">
        <f t="shared" si="192"/>
        <v>0</v>
      </c>
      <c r="BM1826">
        <f t="shared" si="193"/>
        <v>0</v>
      </c>
      <c r="BN1826">
        <f t="shared" si="193"/>
        <v>0</v>
      </c>
      <c r="BO1826">
        <f t="shared" si="193"/>
        <v>0</v>
      </c>
      <c r="BP1826">
        <f t="shared" si="193"/>
        <v>0</v>
      </c>
      <c r="BQ1826">
        <f t="shared" si="191"/>
        <v>0</v>
      </c>
      <c r="BR1826">
        <f t="shared" si="193"/>
        <v>0</v>
      </c>
      <c r="BS1826">
        <f t="shared" si="193"/>
        <v>0</v>
      </c>
      <c r="BT1826" s="256" t="str">
        <f t="shared" si="194"/>
        <v>NC</v>
      </c>
    </row>
    <row r="1827" spans="2:72" x14ac:dyDescent="0.2">
      <c r="B1827" s="93" t="str">
        <f>IFERROR(VLOOKUP(TABLA!$F1827,BLIOTECAS!$C$1:$E$26,2,FALSE),"")</f>
        <v/>
      </c>
      <c r="C1827" s="93" t="str">
        <f>IFERROR(VLOOKUP(TABLA!F1827,BLIOTECAS!$C$1:$E$26,3,FALSE),"")</f>
        <v/>
      </c>
      <c r="BF1827">
        <f t="shared" si="190"/>
        <v>0</v>
      </c>
      <c r="BG1827">
        <f t="shared" si="195"/>
        <v>0</v>
      </c>
      <c r="BH1827">
        <f t="shared" si="195"/>
        <v>0</v>
      </c>
      <c r="BI1827">
        <f t="shared" si="195"/>
        <v>0</v>
      </c>
      <c r="BJ1827">
        <f t="shared" si="195"/>
        <v>0</v>
      </c>
      <c r="BK1827">
        <f t="shared" si="195"/>
        <v>0</v>
      </c>
      <c r="BL1827">
        <f t="shared" si="192"/>
        <v>0</v>
      </c>
      <c r="BM1827">
        <f t="shared" si="193"/>
        <v>0</v>
      </c>
      <c r="BN1827">
        <f t="shared" si="193"/>
        <v>0</v>
      </c>
      <c r="BO1827">
        <f t="shared" si="193"/>
        <v>0</v>
      </c>
      <c r="BP1827">
        <f t="shared" si="193"/>
        <v>0</v>
      </c>
      <c r="BQ1827">
        <f t="shared" si="191"/>
        <v>0</v>
      </c>
      <c r="BR1827">
        <f t="shared" si="193"/>
        <v>0</v>
      </c>
      <c r="BS1827">
        <f t="shared" si="193"/>
        <v>0</v>
      </c>
      <c r="BT1827" s="256" t="str">
        <f t="shared" si="194"/>
        <v>NC</v>
      </c>
    </row>
    <row r="1828" spans="2:72" x14ac:dyDescent="0.2">
      <c r="B1828" s="93" t="str">
        <f>IFERROR(VLOOKUP(TABLA!$F1828,BLIOTECAS!$C$1:$E$26,2,FALSE),"")</f>
        <v/>
      </c>
      <c r="C1828" s="93" t="str">
        <f>IFERROR(VLOOKUP(TABLA!F1828,BLIOTECAS!$C$1:$E$26,3,FALSE),"")</f>
        <v/>
      </c>
      <c r="BF1828">
        <f t="shared" si="190"/>
        <v>0</v>
      </c>
      <c r="BG1828">
        <f t="shared" si="195"/>
        <v>0</v>
      </c>
      <c r="BH1828">
        <f t="shared" si="195"/>
        <v>0</v>
      </c>
      <c r="BI1828">
        <f t="shared" si="195"/>
        <v>0</v>
      </c>
      <c r="BJ1828">
        <f t="shared" si="195"/>
        <v>0</v>
      </c>
      <c r="BK1828">
        <f t="shared" si="195"/>
        <v>0</v>
      </c>
      <c r="BL1828">
        <f t="shared" si="192"/>
        <v>0</v>
      </c>
      <c r="BM1828">
        <f t="shared" si="193"/>
        <v>0</v>
      </c>
      <c r="BN1828">
        <f t="shared" si="193"/>
        <v>0</v>
      </c>
      <c r="BO1828">
        <f t="shared" si="193"/>
        <v>0</v>
      </c>
      <c r="BP1828">
        <f t="shared" si="193"/>
        <v>0</v>
      </c>
      <c r="BQ1828">
        <f t="shared" si="191"/>
        <v>0</v>
      </c>
      <c r="BR1828">
        <f t="shared" si="193"/>
        <v>0</v>
      </c>
      <c r="BS1828">
        <f t="shared" si="193"/>
        <v>0</v>
      </c>
      <c r="BT1828" s="256" t="str">
        <f t="shared" si="194"/>
        <v>NC</v>
      </c>
    </row>
    <row r="1829" spans="2:72" x14ac:dyDescent="0.2">
      <c r="B1829" s="93" t="str">
        <f>IFERROR(VLOOKUP(TABLA!$F1829,BLIOTECAS!$C$1:$E$26,2,FALSE),"")</f>
        <v/>
      </c>
      <c r="C1829" s="93" t="str">
        <f>IFERROR(VLOOKUP(TABLA!F1829,BLIOTECAS!$C$1:$E$26,3,FALSE),"")</f>
        <v/>
      </c>
      <c r="BF1829">
        <f t="shared" si="190"/>
        <v>0</v>
      </c>
      <c r="BG1829">
        <f t="shared" si="195"/>
        <v>0</v>
      </c>
      <c r="BH1829">
        <f t="shared" si="195"/>
        <v>0</v>
      </c>
      <c r="BI1829">
        <f t="shared" si="195"/>
        <v>0</v>
      </c>
      <c r="BJ1829">
        <f t="shared" si="195"/>
        <v>0</v>
      </c>
      <c r="BK1829">
        <f t="shared" si="195"/>
        <v>0</v>
      </c>
      <c r="BL1829">
        <f t="shared" si="192"/>
        <v>0</v>
      </c>
      <c r="BM1829">
        <f t="shared" si="193"/>
        <v>0</v>
      </c>
      <c r="BN1829">
        <f t="shared" si="193"/>
        <v>0</v>
      </c>
      <c r="BO1829">
        <f t="shared" si="193"/>
        <v>0</v>
      </c>
      <c r="BP1829">
        <f t="shared" si="193"/>
        <v>0</v>
      </c>
      <c r="BQ1829">
        <f t="shared" si="191"/>
        <v>0</v>
      </c>
      <c r="BR1829">
        <f t="shared" si="193"/>
        <v>0</v>
      </c>
      <c r="BS1829">
        <f t="shared" si="193"/>
        <v>0</v>
      </c>
      <c r="BT1829" s="256" t="str">
        <f t="shared" si="194"/>
        <v>NC</v>
      </c>
    </row>
    <row r="1830" spans="2:72" x14ac:dyDescent="0.2">
      <c r="B1830" s="93" t="str">
        <f>IFERROR(VLOOKUP(TABLA!$F1830,BLIOTECAS!$C$1:$E$26,2,FALSE),"")</f>
        <v/>
      </c>
      <c r="C1830" s="93" t="str">
        <f>IFERROR(VLOOKUP(TABLA!F1830,BLIOTECAS!$C$1:$E$26,3,FALSE),"")</f>
        <v/>
      </c>
      <c r="BF1830">
        <f t="shared" si="190"/>
        <v>0</v>
      </c>
      <c r="BG1830">
        <f t="shared" si="195"/>
        <v>0</v>
      </c>
      <c r="BH1830">
        <f t="shared" si="195"/>
        <v>0</v>
      </c>
      <c r="BI1830">
        <f t="shared" si="195"/>
        <v>0</v>
      </c>
      <c r="BJ1830">
        <f t="shared" si="195"/>
        <v>0</v>
      </c>
      <c r="BK1830">
        <f t="shared" si="195"/>
        <v>0</v>
      </c>
      <c r="BL1830">
        <f t="shared" si="192"/>
        <v>0</v>
      </c>
      <c r="BM1830">
        <f t="shared" si="193"/>
        <v>0</v>
      </c>
      <c r="BN1830">
        <f t="shared" si="193"/>
        <v>0</v>
      </c>
      <c r="BO1830">
        <f t="shared" si="193"/>
        <v>0</v>
      </c>
      <c r="BP1830">
        <f t="shared" si="193"/>
        <v>0</v>
      </c>
      <c r="BQ1830">
        <f t="shared" si="191"/>
        <v>0</v>
      </c>
      <c r="BR1830">
        <f t="shared" si="193"/>
        <v>0</v>
      </c>
      <c r="BS1830">
        <f t="shared" si="193"/>
        <v>0</v>
      </c>
      <c r="BT1830" s="256" t="str">
        <f t="shared" si="194"/>
        <v>NC</v>
      </c>
    </row>
    <row r="1831" spans="2:72" x14ac:dyDescent="0.2">
      <c r="B1831" s="93" t="str">
        <f>IFERROR(VLOOKUP(TABLA!$F1831,BLIOTECAS!$C$1:$E$26,2,FALSE),"")</f>
        <v/>
      </c>
      <c r="C1831" s="93" t="str">
        <f>IFERROR(VLOOKUP(TABLA!F1831,BLIOTECAS!$C$1:$E$26,3,FALSE),"")</f>
        <v/>
      </c>
      <c r="BF1831">
        <f t="shared" si="190"/>
        <v>0</v>
      </c>
      <c r="BG1831">
        <f t="shared" si="195"/>
        <v>0</v>
      </c>
      <c r="BH1831">
        <f t="shared" si="195"/>
        <v>0</v>
      </c>
      <c r="BI1831">
        <f t="shared" si="195"/>
        <v>0</v>
      </c>
      <c r="BJ1831">
        <f t="shared" si="195"/>
        <v>0</v>
      </c>
      <c r="BK1831">
        <f t="shared" si="195"/>
        <v>0</v>
      </c>
      <c r="BL1831">
        <f t="shared" si="192"/>
        <v>0</v>
      </c>
      <c r="BM1831">
        <f t="shared" si="193"/>
        <v>0</v>
      </c>
      <c r="BN1831">
        <f t="shared" si="193"/>
        <v>0</v>
      </c>
      <c r="BO1831">
        <f t="shared" si="193"/>
        <v>0</v>
      </c>
      <c r="BP1831">
        <f t="shared" si="193"/>
        <v>0</v>
      </c>
      <c r="BQ1831">
        <f t="shared" si="191"/>
        <v>0</v>
      </c>
      <c r="BR1831">
        <f t="shared" si="193"/>
        <v>0</v>
      </c>
      <c r="BS1831">
        <f t="shared" si="193"/>
        <v>0</v>
      </c>
      <c r="BT1831" s="256" t="str">
        <f t="shared" si="194"/>
        <v>NC</v>
      </c>
    </row>
    <row r="1832" spans="2:72" x14ac:dyDescent="0.2">
      <c r="B1832" s="93" t="str">
        <f>IFERROR(VLOOKUP(TABLA!$F1832,BLIOTECAS!$C$1:$E$26,2,FALSE),"")</f>
        <v/>
      </c>
      <c r="C1832" s="93" t="str">
        <f>IFERROR(VLOOKUP(TABLA!F1832,BLIOTECAS!$C$1:$E$26,3,FALSE),"")</f>
        <v/>
      </c>
      <c r="BF1832">
        <f t="shared" ref="BF1832:BF1895" si="196">IF(IFERROR(FIND(BF$2,$I1832,1),0)&lt;&gt;0,1,0)</f>
        <v>0</v>
      </c>
      <c r="BG1832">
        <f t="shared" si="195"/>
        <v>0</v>
      </c>
      <c r="BH1832">
        <f t="shared" si="195"/>
        <v>0</v>
      </c>
      <c r="BI1832">
        <f t="shared" si="195"/>
        <v>0</v>
      </c>
      <c r="BJ1832">
        <f t="shared" si="195"/>
        <v>0</v>
      </c>
      <c r="BK1832">
        <f t="shared" si="195"/>
        <v>0</v>
      </c>
      <c r="BL1832">
        <f t="shared" si="192"/>
        <v>0</v>
      </c>
      <c r="BM1832">
        <f t="shared" si="193"/>
        <v>0</v>
      </c>
      <c r="BN1832">
        <f t="shared" si="193"/>
        <v>0</v>
      </c>
      <c r="BO1832">
        <f t="shared" si="193"/>
        <v>0</v>
      </c>
      <c r="BP1832">
        <f t="shared" si="193"/>
        <v>0</v>
      </c>
      <c r="BQ1832">
        <f t="shared" si="191"/>
        <v>0</v>
      </c>
      <c r="BR1832">
        <f t="shared" si="193"/>
        <v>0</v>
      </c>
      <c r="BS1832">
        <f t="shared" si="193"/>
        <v>0</v>
      </c>
      <c r="BT1832" s="256" t="str">
        <f t="shared" si="194"/>
        <v>NC</v>
      </c>
    </row>
    <row r="1833" spans="2:72" x14ac:dyDescent="0.2">
      <c r="B1833" s="93" t="str">
        <f>IFERROR(VLOOKUP(TABLA!$F1833,BLIOTECAS!$C$1:$E$26,2,FALSE),"")</f>
        <v/>
      </c>
      <c r="C1833" s="93" t="str">
        <f>IFERROR(VLOOKUP(TABLA!F1833,BLIOTECAS!$C$1:$E$26,3,FALSE),"")</f>
        <v/>
      </c>
      <c r="BF1833">
        <f t="shared" si="196"/>
        <v>0</v>
      </c>
      <c r="BG1833">
        <f t="shared" si="195"/>
        <v>0</v>
      </c>
      <c r="BH1833">
        <f t="shared" si="195"/>
        <v>0</v>
      </c>
      <c r="BI1833">
        <f t="shared" si="195"/>
        <v>0</v>
      </c>
      <c r="BJ1833">
        <f t="shared" si="195"/>
        <v>0</v>
      </c>
      <c r="BK1833">
        <f t="shared" si="195"/>
        <v>0</v>
      </c>
      <c r="BL1833">
        <f t="shared" si="192"/>
        <v>0</v>
      </c>
      <c r="BM1833">
        <f t="shared" si="193"/>
        <v>0</v>
      </c>
      <c r="BN1833">
        <f t="shared" si="193"/>
        <v>0</v>
      </c>
      <c r="BO1833">
        <f t="shared" si="193"/>
        <v>0</v>
      </c>
      <c r="BP1833">
        <f t="shared" si="193"/>
        <v>0</v>
      </c>
      <c r="BQ1833">
        <f t="shared" si="191"/>
        <v>0</v>
      </c>
      <c r="BR1833">
        <f t="shared" si="193"/>
        <v>0</v>
      </c>
      <c r="BS1833">
        <f t="shared" si="193"/>
        <v>0</v>
      </c>
      <c r="BT1833" s="256" t="str">
        <f t="shared" si="194"/>
        <v>NC</v>
      </c>
    </row>
    <row r="1834" spans="2:72" x14ac:dyDescent="0.2">
      <c r="B1834" s="93" t="str">
        <f>IFERROR(VLOOKUP(TABLA!$F1834,BLIOTECAS!$C$1:$E$26,2,FALSE),"")</f>
        <v/>
      </c>
      <c r="C1834" s="93" t="str">
        <f>IFERROR(VLOOKUP(TABLA!F1834,BLIOTECAS!$C$1:$E$26,3,FALSE),"")</f>
        <v/>
      </c>
      <c r="BF1834">
        <f t="shared" si="196"/>
        <v>0</v>
      </c>
      <c r="BG1834">
        <f t="shared" si="195"/>
        <v>0</v>
      </c>
      <c r="BH1834">
        <f t="shared" si="195"/>
        <v>0</v>
      </c>
      <c r="BI1834">
        <f t="shared" si="195"/>
        <v>0</v>
      </c>
      <c r="BJ1834">
        <f t="shared" si="195"/>
        <v>0</v>
      </c>
      <c r="BK1834">
        <f t="shared" si="195"/>
        <v>0</v>
      </c>
      <c r="BL1834">
        <f t="shared" si="192"/>
        <v>0</v>
      </c>
      <c r="BM1834">
        <f t="shared" si="193"/>
        <v>0</v>
      </c>
      <c r="BN1834">
        <f t="shared" si="193"/>
        <v>0</v>
      </c>
      <c r="BO1834">
        <f t="shared" si="193"/>
        <v>0</v>
      </c>
      <c r="BP1834">
        <f t="shared" si="193"/>
        <v>0</v>
      </c>
      <c r="BQ1834">
        <f t="shared" si="191"/>
        <v>0</v>
      </c>
      <c r="BR1834">
        <f t="shared" si="193"/>
        <v>0</v>
      </c>
      <c r="BS1834">
        <f t="shared" si="193"/>
        <v>0</v>
      </c>
      <c r="BT1834" s="256" t="str">
        <f t="shared" si="194"/>
        <v>NC</v>
      </c>
    </row>
    <row r="1835" spans="2:72" x14ac:dyDescent="0.2">
      <c r="B1835" s="93" t="str">
        <f>IFERROR(VLOOKUP(TABLA!$F1835,BLIOTECAS!$C$1:$E$26,2,FALSE),"")</f>
        <v/>
      </c>
      <c r="C1835" s="93" t="str">
        <f>IFERROR(VLOOKUP(TABLA!F1835,BLIOTECAS!$C$1:$E$26,3,FALSE),"")</f>
        <v/>
      </c>
      <c r="BF1835">
        <f t="shared" si="196"/>
        <v>0</v>
      </c>
      <c r="BG1835">
        <f t="shared" si="195"/>
        <v>0</v>
      </c>
      <c r="BH1835">
        <f t="shared" si="195"/>
        <v>0</v>
      </c>
      <c r="BI1835">
        <f t="shared" si="195"/>
        <v>0</v>
      </c>
      <c r="BJ1835">
        <f t="shared" si="195"/>
        <v>0</v>
      </c>
      <c r="BK1835">
        <f t="shared" si="195"/>
        <v>0</v>
      </c>
      <c r="BL1835">
        <f t="shared" si="192"/>
        <v>0</v>
      </c>
      <c r="BM1835">
        <f t="shared" si="193"/>
        <v>0</v>
      </c>
      <c r="BN1835">
        <f t="shared" si="193"/>
        <v>0</v>
      </c>
      <c r="BO1835">
        <f t="shared" si="193"/>
        <v>0</v>
      </c>
      <c r="BP1835">
        <f t="shared" si="193"/>
        <v>0</v>
      </c>
      <c r="BQ1835">
        <f t="shared" si="191"/>
        <v>0</v>
      </c>
      <c r="BR1835">
        <f t="shared" si="193"/>
        <v>0</v>
      </c>
      <c r="BS1835">
        <f t="shared" si="193"/>
        <v>0</v>
      </c>
      <c r="BT1835" s="256" t="str">
        <f t="shared" si="194"/>
        <v>NC</v>
      </c>
    </row>
    <row r="1836" spans="2:72" x14ac:dyDescent="0.2">
      <c r="B1836" s="93" t="str">
        <f>IFERROR(VLOOKUP(TABLA!$F1836,BLIOTECAS!$C$1:$E$26,2,FALSE),"")</f>
        <v/>
      </c>
      <c r="C1836" s="93" t="str">
        <f>IFERROR(VLOOKUP(TABLA!F1836,BLIOTECAS!$C$1:$E$26,3,FALSE),"")</f>
        <v/>
      </c>
      <c r="BF1836">
        <f t="shared" si="196"/>
        <v>0</v>
      </c>
      <c r="BG1836">
        <f t="shared" si="195"/>
        <v>0</v>
      </c>
      <c r="BH1836">
        <f t="shared" si="195"/>
        <v>0</v>
      </c>
      <c r="BI1836">
        <f t="shared" si="195"/>
        <v>0</v>
      </c>
      <c r="BJ1836">
        <f t="shared" si="195"/>
        <v>0</v>
      </c>
      <c r="BK1836">
        <f t="shared" si="195"/>
        <v>0</v>
      </c>
      <c r="BL1836">
        <f t="shared" si="192"/>
        <v>0</v>
      </c>
      <c r="BM1836">
        <f t="shared" si="193"/>
        <v>0</v>
      </c>
      <c r="BN1836">
        <f t="shared" si="193"/>
        <v>0</v>
      </c>
      <c r="BO1836">
        <f t="shared" si="193"/>
        <v>0</v>
      </c>
      <c r="BP1836">
        <f t="shared" si="193"/>
        <v>0</v>
      </c>
      <c r="BQ1836">
        <f t="shared" si="191"/>
        <v>0</v>
      </c>
      <c r="BR1836">
        <f t="shared" si="193"/>
        <v>0</v>
      </c>
      <c r="BS1836">
        <f t="shared" si="193"/>
        <v>0</v>
      </c>
      <c r="BT1836" s="256" t="str">
        <f t="shared" si="194"/>
        <v>NC</v>
      </c>
    </row>
    <row r="1837" spans="2:72" x14ac:dyDescent="0.2">
      <c r="B1837" s="93" t="str">
        <f>IFERROR(VLOOKUP(TABLA!$F1837,BLIOTECAS!$C$1:$E$26,2,FALSE),"")</f>
        <v/>
      </c>
      <c r="C1837" s="93" t="str">
        <f>IFERROR(VLOOKUP(TABLA!F1837,BLIOTECAS!$C$1:$E$26,3,FALSE),"")</f>
        <v/>
      </c>
      <c r="BF1837">
        <f t="shared" si="196"/>
        <v>0</v>
      </c>
      <c r="BG1837">
        <f t="shared" si="195"/>
        <v>0</v>
      </c>
      <c r="BH1837">
        <f t="shared" si="195"/>
        <v>0</v>
      </c>
      <c r="BI1837">
        <f t="shared" si="195"/>
        <v>0</v>
      </c>
      <c r="BJ1837">
        <f t="shared" si="195"/>
        <v>0</v>
      </c>
      <c r="BK1837">
        <f t="shared" si="195"/>
        <v>0</v>
      </c>
      <c r="BL1837">
        <f t="shared" si="192"/>
        <v>0</v>
      </c>
      <c r="BM1837">
        <f t="shared" si="193"/>
        <v>0</v>
      </c>
      <c r="BN1837">
        <f t="shared" si="193"/>
        <v>0</v>
      </c>
      <c r="BO1837">
        <f t="shared" si="193"/>
        <v>0</v>
      </c>
      <c r="BP1837">
        <f t="shared" si="193"/>
        <v>0</v>
      </c>
      <c r="BQ1837">
        <f t="shared" si="191"/>
        <v>0</v>
      </c>
      <c r="BR1837">
        <f t="shared" si="193"/>
        <v>0</v>
      </c>
      <c r="BS1837">
        <f t="shared" si="193"/>
        <v>0</v>
      </c>
      <c r="BT1837" s="256" t="str">
        <f t="shared" si="194"/>
        <v>NC</v>
      </c>
    </row>
    <row r="1838" spans="2:72" x14ac:dyDescent="0.2">
      <c r="B1838" s="93" t="str">
        <f>IFERROR(VLOOKUP(TABLA!$F1838,BLIOTECAS!$C$1:$E$26,2,FALSE),"")</f>
        <v/>
      </c>
      <c r="C1838" s="93" t="str">
        <f>IFERROR(VLOOKUP(TABLA!F1838,BLIOTECAS!$C$1:$E$26,3,FALSE),"")</f>
        <v/>
      </c>
      <c r="BF1838">
        <f t="shared" si="196"/>
        <v>0</v>
      </c>
      <c r="BG1838">
        <f t="shared" si="195"/>
        <v>0</v>
      </c>
      <c r="BH1838">
        <f t="shared" si="195"/>
        <v>0</v>
      </c>
      <c r="BI1838">
        <f t="shared" si="195"/>
        <v>0</v>
      </c>
      <c r="BJ1838">
        <f t="shared" si="195"/>
        <v>0</v>
      </c>
      <c r="BK1838">
        <f t="shared" si="195"/>
        <v>0</v>
      </c>
      <c r="BL1838">
        <f t="shared" si="192"/>
        <v>0</v>
      </c>
      <c r="BM1838">
        <f t="shared" si="193"/>
        <v>0</v>
      </c>
      <c r="BN1838">
        <f t="shared" si="193"/>
        <v>0</v>
      </c>
      <c r="BO1838">
        <f t="shared" si="193"/>
        <v>0</v>
      </c>
      <c r="BP1838">
        <f t="shared" si="193"/>
        <v>0</v>
      </c>
      <c r="BQ1838">
        <f t="shared" si="191"/>
        <v>0</v>
      </c>
      <c r="BR1838">
        <f t="shared" si="193"/>
        <v>0</v>
      </c>
      <c r="BS1838">
        <f t="shared" si="193"/>
        <v>0</v>
      </c>
      <c r="BT1838" s="256" t="str">
        <f t="shared" si="194"/>
        <v>NC</v>
      </c>
    </row>
    <row r="1839" spans="2:72" x14ac:dyDescent="0.2">
      <c r="B1839" s="93" t="str">
        <f>IFERROR(VLOOKUP(TABLA!$F1839,BLIOTECAS!$C$1:$E$26,2,FALSE),"")</f>
        <v/>
      </c>
      <c r="C1839" s="93" t="str">
        <f>IFERROR(VLOOKUP(TABLA!F1839,BLIOTECAS!$C$1:$E$26,3,FALSE),"")</f>
        <v/>
      </c>
      <c r="BF1839">
        <f t="shared" si="196"/>
        <v>0</v>
      </c>
      <c r="BG1839">
        <f t="shared" si="195"/>
        <v>0</v>
      </c>
      <c r="BH1839">
        <f t="shared" si="195"/>
        <v>0</v>
      </c>
      <c r="BI1839">
        <f t="shared" si="195"/>
        <v>0</v>
      </c>
      <c r="BJ1839">
        <f t="shared" si="195"/>
        <v>0</v>
      </c>
      <c r="BK1839">
        <f t="shared" si="195"/>
        <v>0</v>
      </c>
      <c r="BL1839">
        <f t="shared" si="192"/>
        <v>0</v>
      </c>
      <c r="BM1839">
        <f t="shared" si="193"/>
        <v>0</v>
      </c>
      <c r="BN1839">
        <f t="shared" ref="BM1839:BS1881" si="197">IF(IFERROR(FIND(BN$2,$AO1839,1),0)&lt;&gt;0,1,0)</f>
        <v>0</v>
      </c>
      <c r="BO1839">
        <f t="shared" si="197"/>
        <v>0</v>
      </c>
      <c r="BP1839">
        <f t="shared" si="197"/>
        <v>0</v>
      </c>
      <c r="BQ1839">
        <f t="shared" si="191"/>
        <v>0</v>
      </c>
      <c r="BR1839">
        <f t="shared" si="197"/>
        <v>0</v>
      </c>
      <c r="BS1839">
        <f t="shared" si="197"/>
        <v>0</v>
      </c>
      <c r="BT1839" s="256" t="str">
        <f t="shared" si="194"/>
        <v>NC</v>
      </c>
    </row>
    <row r="1840" spans="2:72" x14ac:dyDescent="0.2">
      <c r="B1840" s="93" t="str">
        <f>IFERROR(VLOOKUP(TABLA!$F1840,BLIOTECAS!$C$1:$E$26,2,FALSE),"")</f>
        <v/>
      </c>
      <c r="C1840" s="93" t="str">
        <f>IFERROR(VLOOKUP(TABLA!F1840,BLIOTECAS!$C$1:$E$26,3,FALSE),"")</f>
        <v/>
      </c>
      <c r="BF1840">
        <f t="shared" si="196"/>
        <v>0</v>
      </c>
      <c r="BG1840">
        <f t="shared" si="195"/>
        <v>0</v>
      </c>
      <c r="BH1840">
        <f t="shared" si="195"/>
        <v>0</v>
      </c>
      <c r="BI1840">
        <f t="shared" si="195"/>
        <v>0</v>
      </c>
      <c r="BJ1840">
        <f t="shared" si="195"/>
        <v>0</v>
      </c>
      <c r="BK1840">
        <f t="shared" si="195"/>
        <v>0</v>
      </c>
      <c r="BL1840">
        <f t="shared" si="192"/>
        <v>0</v>
      </c>
      <c r="BM1840">
        <f t="shared" si="197"/>
        <v>0</v>
      </c>
      <c r="BN1840">
        <f t="shared" si="197"/>
        <v>0</v>
      </c>
      <c r="BO1840">
        <f t="shared" si="197"/>
        <v>0</v>
      </c>
      <c r="BP1840">
        <f t="shared" si="197"/>
        <v>0</v>
      </c>
      <c r="BQ1840">
        <f t="shared" si="191"/>
        <v>0</v>
      </c>
      <c r="BR1840">
        <f t="shared" si="197"/>
        <v>0</v>
      </c>
      <c r="BS1840">
        <f t="shared" si="197"/>
        <v>0</v>
      </c>
      <c r="BT1840" s="256" t="str">
        <f t="shared" si="194"/>
        <v>NC</v>
      </c>
    </row>
    <row r="1841" spans="2:72" x14ac:dyDescent="0.2">
      <c r="B1841" s="93" t="str">
        <f>IFERROR(VLOOKUP(TABLA!$F1841,BLIOTECAS!$C$1:$E$26,2,FALSE),"")</f>
        <v/>
      </c>
      <c r="C1841" s="93" t="str">
        <f>IFERROR(VLOOKUP(TABLA!F1841,BLIOTECAS!$C$1:$E$26,3,FALSE),"")</f>
        <v/>
      </c>
      <c r="BF1841">
        <f t="shared" si="196"/>
        <v>0</v>
      </c>
      <c r="BG1841">
        <f t="shared" si="195"/>
        <v>0</v>
      </c>
      <c r="BH1841">
        <f t="shared" si="195"/>
        <v>0</v>
      </c>
      <c r="BI1841">
        <f t="shared" si="195"/>
        <v>0</v>
      </c>
      <c r="BJ1841">
        <f t="shared" si="195"/>
        <v>0</v>
      </c>
      <c r="BK1841">
        <f t="shared" si="195"/>
        <v>0</v>
      </c>
      <c r="BL1841">
        <f t="shared" si="192"/>
        <v>0</v>
      </c>
      <c r="BM1841">
        <f t="shared" si="197"/>
        <v>0</v>
      </c>
      <c r="BN1841">
        <f t="shared" si="197"/>
        <v>0</v>
      </c>
      <c r="BO1841">
        <f t="shared" si="197"/>
        <v>0</v>
      </c>
      <c r="BP1841">
        <f t="shared" si="197"/>
        <v>0</v>
      </c>
      <c r="BQ1841">
        <f t="shared" si="191"/>
        <v>0</v>
      </c>
      <c r="BR1841">
        <f t="shared" si="197"/>
        <v>0</v>
      </c>
      <c r="BS1841">
        <f t="shared" si="197"/>
        <v>0</v>
      </c>
      <c r="BT1841" s="256" t="str">
        <f t="shared" si="194"/>
        <v>NC</v>
      </c>
    </row>
    <row r="1842" spans="2:72" x14ac:dyDescent="0.2">
      <c r="B1842" s="93" t="str">
        <f>IFERROR(VLOOKUP(TABLA!$F1842,BLIOTECAS!$C$1:$E$26,2,FALSE),"")</f>
        <v/>
      </c>
      <c r="C1842" s="93" t="str">
        <f>IFERROR(VLOOKUP(TABLA!F1842,BLIOTECAS!$C$1:$E$26,3,FALSE),"")</f>
        <v/>
      </c>
      <c r="BF1842">
        <f t="shared" si="196"/>
        <v>0</v>
      </c>
      <c r="BG1842">
        <f t="shared" si="195"/>
        <v>0</v>
      </c>
      <c r="BH1842">
        <f t="shared" si="195"/>
        <v>0</v>
      </c>
      <c r="BI1842">
        <f t="shared" si="195"/>
        <v>0</v>
      </c>
      <c r="BJ1842">
        <f t="shared" si="195"/>
        <v>0</v>
      </c>
      <c r="BK1842">
        <f t="shared" si="195"/>
        <v>0</v>
      </c>
      <c r="BL1842">
        <f t="shared" si="192"/>
        <v>0</v>
      </c>
      <c r="BM1842">
        <f t="shared" si="197"/>
        <v>0</v>
      </c>
      <c r="BN1842">
        <f t="shared" si="197"/>
        <v>0</v>
      </c>
      <c r="BO1842">
        <f t="shared" si="197"/>
        <v>0</v>
      </c>
      <c r="BP1842">
        <f t="shared" si="197"/>
        <v>0</v>
      </c>
      <c r="BQ1842">
        <f t="shared" si="191"/>
        <v>0</v>
      </c>
      <c r="BR1842">
        <f t="shared" si="197"/>
        <v>0</v>
      </c>
      <c r="BS1842">
        <f t="shared" si="197"/>
        <v>0</v>
      </c>
      <c r="BT1842" s="256" t="str">
        <f t="shared" si="194"/>
        <v>NC</v>
      </c>
    </row>
    <row r="1843" spans="2:72" x14ac:dyDescent="0.2">
      <c r="B1843" s="93" t="str">
        <f>IFERROR(VLOOKUP(TABLA!$F1843,BLIOTECAS!$C$1:$E$26,2,FALSE),"")</f>
        <v/>
      </c>
      <c r="C1843" s="93" t="str">
        <f>IFERROR(VLOOKUP(TABLA!F1843,BLIOTECAS!$C$1:$E$26,3,FALSE),"")</f>
        <v/>
      </c>
      <c r="BF1843">
        <f t="shared" si="196"/>
        <v>0</v>
      </c>
      <c r="BG1843">
        <f t="shared" si="195"/>
        <v>0</v>
      </c>
      <c r="BH1843">
        <f t="shared" si="195"/>
        <v>0</v>
      </c>
      <c r="BI1843">
        <f t="shared" si="195"/>
        <v>0</v>
      </c>
      <c r="BJ1843">
        <f t="shared" si="195"/>
        <v>0</v>
      </c>
      <c r="BK1843">
        <f t="shared" si="195"/>
        <v>0</v>
      </c>
      <c r="BL1843">
        <f t="shared" si="192"/>
        <v>0</v>
      </c>
      <c r="BM1843">
        <f t="shared" si="197"/>
        <v>0</v>
      </c>
      <c r="BN1843">
        <f t="shared" si="197"/>
        <v>0</v>
      </c>
      <c r="BO1843">
        <f t="shared" si="197"/>
        <v>0</v>
      </c>
      <c r="BP1843">
        <f t="shared" si="197"/>
        <v>0</v>
      </c>
      <c r="BQ1843">
        <f t="shared" si="191"/>
        <v>0</v>
      </c>
      <c r="BR1843">
        <f t="shared" si="197"/>
        <v>0</v>
      </c>
      <c r="BS1843">
        <f t="shared" si="197"/>
        <v>0</v>
      </c>
      <c r="BT1843" s="256" t="str">
        <f t="shared" si="194"/>
        <v>NC</v>
      </c>
    </row>
    <row r="1844" spans="2:72" x14ac:dyDescent="0.2">
      <c r="B1844" s="93" t="str">
        <f>IFERROR(VLOOKUP(TABLA!$F1844,BLIOTECAS!$C$1:$E$26,2,FALSE),"")</f>
        <v/>
      </c>
      <c r="C1844" s="93" t="str">
        <f>IFERROR(VLOOKUP(TABLA!F1844,BLIOTECAS!$C$1:$E$26,3,FALSE),"")</f>
        <v/>
      </c>
      <c r="BF1844">
        <f t="shared" si="196"/>
        <v>0</v>
      </c>
      <c r="BG1844">
        <f t="shared" si="195"/>
        <v>0</v>
      </c>
      <c r="BH1844">
        <f t="shared" si="195"/>
        <v>0</v>
      </c>
      <c r="BI1844">
        <f t="shared" si="195"/>
        <v>0</v>
      </c>
      <c r="BJ1844">
        <f t="shared" si="195"/>
        <v>0</v>
      </c>
      <c r="BK1844">
        <f t="shared" si="195"/>
        <v>0</v>
      </c>
      <c r="BL1844">
        <f t="shared" si="192"/>
        <v>0</v>
      </c>
      <c r="BM1844">
        <f t="shared" si="197"/>
        <v>0</v>
      </c>
      <c r="BN1844">
        <f t="shared" si="197"/>
        <v>0</v>
      </c>
      <c r="BO1844">
        <f t="shared" si="197"/>
        <v>0</v>
      </c>
      <c r="BP1844">
        <f t="shared" si="197"/>
        <v>0</v>
      </c>
      <c r="BQ1844">
        <f t="shared" ref="BQ1844:BQ1907" si="198">IF(IFERROR(FIND(BQ$2,$AO1844,1),0)&lt;&gt;0,1,0)</f>
        <v>0</v>
      </c>
      <c r="BR1844">
        <f t="shared" si="197"/>
        <v>0</v>
      </c>
      <c r="BS1844">
        <f t="shared" si="197"/>
        <v>0</v>
      </c>
      <c r="BT1844" s="256" t="str">
        <f t="shared" si="194"/>
        <v>NC</v>
      </c>
    </row>
    <row r="1845" spans="2:72" x14ac:dyDescent="0.2">
      <c r="B1845" s="93" t="str">
        <f>IFERROR(VLOOKUP(TABLA!$F1845,BLIOTECAS!$C$1:$E$26,2,FALSE),"")</f>
        <v/>
      </c>
      <c r="C1845" s="93" t="str">
        <f>IFERROR(VLOOKUP(TABLA!F1845,BLIOTECAS!$C$1:$E$26,3,FALSE),"")</f>
        <v/>
      </c>
      <c r="BF1845">
        <f t="shared" si="196"/>
        <v>0</v>
      </c>
      <c r="BG1845">
        <f t="shared" si="195"/>
        <v>0</v>
      </c>
      <c r="BH1845">
        <f t="shared" si="195"/>
        <v>0</v>
      </c>
      <c r="BI1845">
        <f t="shared" si="195"/>
        <v>0</v>
      </c>
      <c r="BJ1845">
        <f t="shared" si="195"/>
        <v>0</v>
      </c>
      <c r="BK1845">
        <f t="shared" si="195"/>
        <v>0</v>
      </c>
      <c r="BL1845">
        <f t="shared" si="192"/>
        <v>0</v>
      </c>
      <c r="BM1845">
        <f t="shared" si="197"/>
        <v>0</v>
      </c>
      <c r="BN1845">
        <f t="shared" si="197"/>
        <v>0</v>
      </c>
      <c r="BO1845">
        <f t="shared" si="197"/>
        <v>0</v>
      </c>
      <c r="BP1845">
        <f t="shared" si="197"/>
        <v>0</v>
      </c>
      <c r="BQ1845">
        <f t="shared" si="198"/>
        <v>0</v>
      </c>
      <c r="BR1845">
        <f t="shared" si="197"/>
        <v>0</v>
      </c>
      <c r="BS1845">
        <f t="shared" si="197"/>
        <v>0</v>
      </c>
      <c r="BT1845" s="256" t="str">
        <f t="shared" si="194"/>
        <v>NC</v>
      </c>
    </row>
    <row r="1846" spans="2:72" x14ac:dyDescent="0.2">
      <c r="B1846" s="93" t="str">
        <f>IFERROR(VLOOKUP(TABLA!$F1846,BLIOTECAS!$C$1:$E$26,2,FALSE),"")</f>
        <v/>
      </c>
      <c r="C1846" s="93" t="str">
        <f>IFERROR(VLOOKUP(TABLA!F1846,BLIOTECAS!$C$1:$E$26,3,FALSE),"")</f>
        <v/>
      </c>
      <c r="BF1846">
        <f t="shared" si="196"/>
        <v>0</v>
      </c>
      <c r="BG1846">
        <f t="shared" si="195"/>
        <v>0</v>
      </c>
      <c r="BH1846">
        <f t="shared" si="195"/>
        <v>0</v>
      </c>
      <c r="BI1846">
        <f t="shared" si="195"/>
        <v>0</v>
      </c>
      <c r="BJ1846">
        <f t="shared" si="195"/>
        <v>0</v>
      </c>
      <c r="BK1846">
        <f t="shared" si="195"/>
        <v>0</v>
      </c>
      <c r="BL1846">
        <f t="shared" si="192"/>
        <v>0</v>
      </c>
      <c r="BM1846">
        <f t="shared" si="197"/>
        <v>0</v>
      </c>
      <c r="BN1846">
        <f t="shared" si="197"/>
        <v>0</v>
      </c>
      <c r="BO1846">
        <f t="shared" si="197"/>
        <v>0</v>
      </c>
      <c r="BP1846">
        <f t="shared" si="197"/>
        <v>0</v>
      </c>
      <c r="BQ1846">
        <f t="shared" si="198"/>
        <v>0</v>
      </c>
      <c r="BR1846">
        <f t="shared" si="197"/>
        <v>0</v>
      </c>
      <c r="BS1846">
        <f t="shared" si="197"/>
        <v>0</v>
      </c>
      <c r="BT1846" s="256" t="str">
        <f t="shared" si="194"/>
        <v>NC</v>
      </c>
    </row>
    <row r="1847" spans="2:72" x14ac:dyDescent="0.2">
      <c r="B1847" s="93" t="str">
        <f>IFERROR(VLOOKUP(TABLA!$F1847,BLIOTECAS!$C$1:$E$26,2,FALSE),"")</f>
        <v/>
      </c>
      <c r="C1847" s="93" t="str">
        <f>IFERROR(VLOOKUP(TABLA!F1847,BLIOTECAS!$C$1:$E$26,3,FALSE),"")</f>
        <v/>
      </c>
      <c r="BF1847">
        <f t="shared" si="196"/>
        <v>0</v>
      </c>
      <c r="BG1847">
        <f t="shared" si="195"/>
        <v>0</v>
      </c>
      <c r="BH1847">
        <f t="shared" si="195"/>
        <v>0</v>
      </c>
      <c r="BI1847">
        <f t="shared" si="195"/>
        <v>0</v>
      </c>
      <c r="BJ1847">
        <f t="shared" si="195"/>
        <v>0</v>
      </c>
      <c r="BK1847">
        <f t="shared" si="195"/>
        <v>0</v>
      </c>
      <c r="BL1847">
        <f t="shared" ref="BL1847:BL1910" si="199">IF(IFERROR(FIND(BL$2,$AO1847,1),0)&lt;&gt;0,1,0)</f>
        <v>0</v>
      </c>
      <c r="BM1847">
        <f t="shared" si="197"/>
        <v>0</v>
      </c>
      <c r="BN1847">
        <f t="shared" si="197"/>
        <v>0</v>
      </c>
      <c r="BO1847">
        <f t="shared" si="197"/>
        <v>0</v>
      </c>
      <c r="BP1847">
        <f t="shared" si="197"/>
        <v>0</v>
      </c>
      <c r="BQ1847">
        <f t="shared" si="198"/>
        <v>0</v>
      </c>
      <c r="BR1847">
        <f t="shared" si="197"/>
        <v>0</v>
      </c>
      <c r="BS1847">
        <f t="shared" si="197"/>
        <v>0</v>
      </c>
      <c r="BT1847" s="256" t="str">
        <f t="shared" si="194"/>
        <v>NC</v>
      </c>
    </row>
    <row r="1848" spans="2:72" x14ac:dyDescent="0.2">
      <c r="B1848" s="93" t="str">
        <f>IFERROR(VLOOKUP(TABLA!$F1848,BLIOTECAS!$C$1:$E$26,2,FALSE),"")</f>
        <v/>
      </c>
      <c r="C1848" s="93" t="str">
        <f>IFERROR(VLOOKUP(TABLA!F1848,BLIOTECAS!$C$1:$E$26,3,FALSE),"")</f>
        <v/>
      </c>
      <c r="BF1848">
        <f t="shared" si="196"/>
        <v>0</v>
      </c>
      <c r="BG1848">
        <f t="shared" si="195"/>
        <v>0</v>
      </c>
      <c r="BH1848">
        <f t="shared" si="195"/>
        <v>0</v>
      </c>
      <c r="BI1848">
        <f t="shared" si="195"/>
        <v>0</v>
      </c>
      <c r="BJ1848">
        <f t="shared" si="195"/>
        <v>0</v>
      </c>
      <c r="BK1848">
        <f t="shared" si="195"/>
        <v>0</v>
      </c>
      <c r="BL1848">
        <f t="shared" si="199"/>
        <v>0</v>
      </c>
      <c r="BM1848">
        <f t="shared" si="197"/>
        <v>0</v>
      </c>
      <c r="BN1848">
        <f t="shared" si="197"/>
        <v>0</v>
      </c>
      <c r="BO1848">
        <f t="shared" si="197"/>
        <v>0</v>
      </c>
      <c r="BP1848">
        <f t="shared" si="197"/>
        <v>0</v>
      </c>
      <c r="BQ1848">
        <f t="shared" si="198"/>
        <v>0</v>
      </c>
      <c r="BR1848">
        <f t="shared" si="197"/>
        <v>0</v>
      </c>
      <c r="BS1848">
        <f t="shared" si="197"/>
        <v>0</v>
      </c>
      <c r="BT1848" s="256" t="str">
        <f t="shared" si="194"/>
        <v>NC</v>
      </c>
    </row>
    <row r="1849" spans="2:72" x14ac:dyDescent="0.2">
      <c r="B1849" s="93" t="str">
        <f>IFERROR(VLOOKUP(TABLA!$F1849,BLIOTECAS!$C$1:$E$26,2,FALSE),"")</f>
        <v/>
      </c>
      <c r="C1849" s="93" t="str">
        <f>IFERROR(VLOOKUP(TABLA!F1849,BLIOTECAS!$C$1:$E$26,3,FALSE),"")</f>
        <v/>
      </c>
      <c r="BF1849">
        <f t="shared" si="196"/>
        <v>0</v>
      </c>
      <c r="BG1849">
        <f t="shared" si="195"/>
        <v>0</v>
      </c>
      <c r="BH1849">
        <f t="shared" si="195"/>
        <v>0</v>
      </c>
      <c r="BI1849">
        <f t="shared" si="195"/>
        <v>0</v>
      </c>
      <c r="BJ1849">
        <f t="shared" si="195"/>
        <v>0</v>
      </c>
      <c r="BK1849">
        <f t="shared" si="195"/>
        <v>0</v>
      </c>
      <c r="BL1849">
        <f t="shared" si="199"/>
        <v>0</v>
      </c>
      <c r="BM1849">
        <f t="shared" si="197"/>
        <v>0</v>
      </c>
      <c r="BN1849">
        <f t="shared" si="197"/>
        <v>0</v>
      </c>
      <c r="BO1849">
        <f t="shared" si="197"/>
        <v>0</v>
      </c>
      <c r="BP1849">
        <f t="shared" si="197"/>
        <v>0</v>
      </c>
      <c r="BQ1849">
        <f t="shared" si="198"/>
        <v>0</v>
      </c>
      <c r="BR1849">
        <f t="shared" si="197"/>
        <v>0</v>
      </c>
      <c r="BS1849">
        <f t="shared" si="197"/>
        <v>0</v>
      </c>
      <c r="BT1849" s="256" t="str">
        <f t="shared" si="194"/>
        <v>NC</v>
      </c>
    </row>
    <row r="1850" spans="2:72" x14ac:dyDescent="0.2">
      <c r="B1850" s="93" t="str">
        <f>IFERROR(VLOOKUP(TABLA!$F1850,BLIOTECAS!$C$1:$E$26,2,FALSE),"")</f>
        <v/>
      </c>
      <c r="C1850" s="93" t="str">
        <f>IFERROR(VLOOKUP(TABLA!F1850,BLIOTECAS!$C$1:$E$26,3,FALSE),"")</f>
        <v/>
      </c>
      <c r="BF1850">
        <f t="shared" si="196"/>
        <v>0</v>
      </c>
      <c r="BG1850">
        <f t="shared" si="195"/>
        <v>0</v>
      </c>
      <c r="BH1850">
        <f t="shared" si="195"/>
        <v>0</v>
      </c>
      <c r="BI1850">
        <f t="shared" ref="BG1850:BK1901" si="200">IF(IFERROR(FIND(BI$2,$I1850,1),0)&lt;&gt;0,1,0)</f>
        <v>0</v>
      </c>
      <c r="BJ1850">
        <f t="shared" si="200"/>
        <v>0</v>
      </c>
      <c r="BK1850">
        <f t="shared" si="200"/>
        <v>0</v>
      </c>
      <c r="BL1850">
        <f t="shared" si="199"/>
        <v>0</v>
      </c>
      <c r="BM1850">
        <f t="shared" si="197"/>
        <v>0</v>
      </c>
      <c r="BN1850">
        <f t="shared" si="197"/>
        <v>0</v>
      </c>
      <c r="BO1850">
        <f t="shared" si="197"/>
        <v>0</v>
      </c>
      <c r="BP1850">
        <f t="shared" si="197"/>
        <v>0</v>
      </c>
      <c r="BQ1850">
        <f t="shared" si="198"/>
        <v>0</v>
      </c>
      <c r="BR1850">
        <f t="shared" si="197"/>
        <v>0</v>
      </c>
      <c r="BS1850">
        <f t="shared" si="197"/>
        <v>0</v>
      </c>
      <c r="BT1850" s="256" t="str">
        <f t="shared" si="194"/>
        <v>NC</v>
      </c>
    </row>
    <row r="1851" spans="2:72" x14ac:dyDescent="0.2">
      <c r="B1851" s="93" t="str">
        <f>IFERROR(VLOOKUP(TABLA!$F1851,BLIOTECAS!$C$1:$E$26,2,FALSE),"")</f>
        <v/>
      </c>
      <c r="C1851" s="93" t="str">
        <f>IFERROR(VLOOKUP(TABLA!F1851,BLIOTECAS!$C$1:$E$26,3,FALSE),"")</f>
        <v/>
      </c>
      <c r="BF1851">
        <f t="shared" si="196"/>
        <v>0</v>
      </c>
      <c r="BG1851">
        <f t="shared" si="200"/>
        <v>0</v>
      </c>
      <c r="BH1851">
        <f t="shared" si="200"/>
        <v>0</v>
      </c>
      <c r="BI1851">
        <f t="shared" si="200"/>
        <v>0</v>
      </c>
      <c r="BJ1851">
        <f t="shared" si="200"/>
        <v>0</v>
      </c>
      <c r="BK1851">
        <f t="shared" si="200"/>
        <v>0</v>
      </c>
      <c r="BL1851">
        <f t="shared" si="199"/>
        <v>0</v>
      </c>
      <c r="BM1851">
        <f t="shared" si="197"/>
        <v>0</v>
      </c>
      <c r="BN1851">
        <f t="shared" si="197"/>
        <v>0</v>
      </c>
      <c r="BO1851">
        <f t="shared" si="197"/>
        <v>0</v>
      </c>
      <c r="BP1851">
        <f t="shared" si="197"/>
        <v>0</v>
      </c>
      <c r="BQ1851">
        <f t="shared" si="198"/>
        <v>0</v>
      </c>
      <c r="BR1851">
        <f t="shared" si="197"/>
        <v>0</v>
      </c>
      <c r="BS1851">
        <f t="shared" si="197"/>
        <v>0</v>
      </c>
      <c r="BT1851" s="256" t="str">
        <f t="shared" si="194"/>
        <v>NC</v>
      </c>
    </row>
    <row r="1852" spans="2:72" x14ac:dyDescent="0.2">
      <c r="B1852" s="93" t="str">
        <f>IFERROR(VLOOKUP(TABLA!$F1852,BLIOTECAS!$C$1:$E$26,2,FALSE),"")</f>
        <v/>
      </c>
      <c r="C1852" s="93" t="str">
        <f>IFERROR(VLOOKUP(TABLA!F1852,BLIOTECAS!$C$1:$E$26,3,FALSE),"")</f>
        <v/>
      </c>
      <c r="BF1852">
        <f t="shared" si="196"/>
        <v>0</v>
      </c>
      <c r="BG1852">
        <f t="shared" si="200"/>
        <v>0</v>
      </c>
      <c r="BH1852">
        <f t="shared" si="200"/>
        <v>0</v>
      </c>
      <c r="BI1852">
        <f t="shared" si="200"/>
        <v>0</v>
      </c>
      <c r="BJ1852">
        <f t="shared" si="200"/>
        <v>0</v>
      </c>
      <c r="BK1852">
        <f t="shared" si="200"/>
        <v>0</v>
      </c>
      <c r="BL1852">
        <f t="shared" si="199"/>
        <v>0</v>
      </c>
      <c r="BM1852">
        <f t="shared" si="197"/>
        <v>0</v>
      </c>
      <c r="BN1852">
        <f t="shared" si="197"/>
        <v>0</v>
      </c>
      <c r="BO1852">
        <f t="shared" si="197"/>
        <v>0</v>
      </c>
      <c r="BP1852">
        <f t="shared" si="197"/>
        <v>0</v>
      </c>
      <c r="BQ1852">
        <f t="shared" si="198"/>
        <v>0</v>
      </c>
      <c r="BR1852">
        <f t="shared" si="197"/>
        <v>0</v>
      </c>
      <c r="BS1852">
        <f t="shared" si="197"/>
        <v>0</v>
      </c>
      <c r="BT1852" s="256" t="str">
        <f t="shared" si="194"/>
        <v>NC</v>
      </c>
    </row>
    <row r="1853" spans="2:72" x14ac:dyDescent="0.2">
      <c r="B1853" s="93" t="str">
        <f>IFERROR(VLOOKUP(TABLA!$F1853,BLIOTECAS!$C$1:$E$26,2,FALSE),"")</f>
        <v/>
      </c>
      <c r="C1853" s="93" t="str">
        <f>IFERROR(VLOOKUP(TABLA!F1853,BLIOTECAS!$C$1:$E$26,3,FALSE),"")</f>
        <v/>
      </c>
      <c r="BF1853">
        <f t="shared" si="196"/>
        <v>0</v>
      </c>
      <c r="BG1853">
        <f t="shared" si="200"/>
        <v>0</v>
      </c>
      <c r="BH1853">
        <f t="shared" si="200"/>
        <v>0</v>
      </c>
      <c r="BI1853">
        <f t="shared" si="200"/>
        <v>0</v>
      </c>
      <c r="BJ1853">
        <f t="shared" si="200"/>
        <v>0</v>
      </c>
      <c r="BK1853">
        <f t="shared" si="200"/>
        <v>0</v>
      </c>
      <c r="BL1853">
        <f t="shared" si="199"/>
        <v>0</v>
      </c>
      <c r="BM1853">
        <f t="shared" si="197"/>
        <v>0</v>
      </c>
      <c r="BN1853">
        <f t="shared" si="197"/>
        <v>0</v>
      </c>
      <c r="BO1853">
        <f t="shared" si="197"/>
        <v>0</v>
      </c>
      <c r="BP1853">
        <f t="shared" si="197"/>
        <v>0</v>
      </c>
      <c r="BQ1853">
        <f t="shared" si="198"/>
        <v>0</v>
      </c>
      <c r="BR1853">
        <f t="shared" si="197"/>
        <v>0</v>
      </c>
      <c r="BS1853">
        <f t="shared" si="197"/>
        <v>0</v>
      </c>
      <c r="BT1853" s="256" t="str">
        <f t="shared" si="194"/>
        <v>NC</v>
      </c>
    </row>
    <row r="1854" spans="2:72" x14ac:dyDescent="0.2">
      <c r="B1854" s="93" t="str">
        <f>IFERROR(VLOOKUP(TABLA!$F1854,BLIOTECAS!$C$1:$E$26,2,FALSE),"")</f>
        <v/>
      </c>
      <c r="C1854" s="93" t="str">
        <f>IFERROR(VLOOKUP(TABLA!F1854,BLIOTECAS!$C$1:$E$26,3,FALSE),"")</f>
        <v/>
      </c>
      <c r="BF1854">
        <f t="shared" si="196"/>
        <v>0</v>
      </c>
      <c r="BG1854">
        <f t="shared" si="200"/>
        <v>0</v>
      </c>
      <c r="BH1854">
        <f t="shared" si="200"/>
        <v>0</v>
      </c>
      <c r="BI1854">
        <f t="shared" si="200"/>
        <v>0</v>
      </c>
      <c r="BJ1854">
        <f t="shared" si="200"/>
        <v>0</v>
      </c>
      <c r="BK1854">
        <f t="shared" si="200"/>
        <v>0</v>
      </c>
      <c r="BL1854">
        <f t="shared" si="199"/>
        <v>0</v>
      </c>
      <c r="BM1854">
        <f t="shared" si="197"/>
        <v>0</v>
      </c>
      <c r="BN1854">
        <f t="shared" si="197"/>
        <v>0</v>
      </c>
      <c r="BO1854">
        <f t="shared" si="197"/>
        <v>0</v>
      </c>
      <c r="BP1854">
        <f t="shared" si="197"/>
        <v>0</v>
      </c>
      <c r="BQ1854">
        <f t="shared" si="198"/>
        <v>0</v>
      </c>
      <c r="BR1854">
        <f t="shared" si="197"/>
        <v>0</v>
      </c>
      <c r="BS1854">
        <f t="shared" si="197"/>
        <v>0</v>
      </c>
      <c r="BT1854" s="256" t="str">
        <f t="shared" si="194"/>
        <v>NC</v>
      </c>
    </row>
    <row r="1855" spans="2:72" x14ac:dyDescent="0.2">
      <c r="B1855" s="93" t="str">
        <f>IFERROR(VLOOKUP(TABLA!$F1855,BLIOTECAS!$C$1:$E$26,2,FALSE),"")</f>
        <v/>
      </c>
      <c r="C1855" s="93" t="str">
        <f>IFERROR(VLOOKUP(TABLA!F1855,BLIOTECAS!$C$1:$E$26,3,FALSE),"")</f>
        <v/>
      </c>
      <c r="BF1855">
        <f t="shared" si="196"/>
        <v>0</v>
      </c>
      <c r="BG1855">
        <f t="shared" si="200"/>
        <v>0</v>
      </c>
      <c r="BH1855">
        <f t="shared" si="200"/>
        <v>0</v>
      </c>
      <c r="BI1855">
        <f t="shared" si="200"/>
        <v>0</v>
      </c>
      <c r="BJ1855">
        <f t="shared" si="200"/>
        <v>0</v>
      </c>
      <c r="BK1855">
        <f t="shared" si="200"/>
        <v>0</v>
      </c>
      <c r="BL1855">
        <f t="shared" si="199"/>
        <v>0</v>
      </c>
      <c r="BM1855">
        <f t="shared" si="197"/>
        <v>0</v>
      </c>
      <c r="BN1855">
        <f t="shared" si="197"/>
        <v>0</v>
      </c>
      <c r="BO1855">
        <f t="shared" si="197"/>
        <v>0</v>
      </c>
      <c r="BP1855">
        <f t="shared" si="197"/>
        <v>0</v>
      </c>
      <c r="BQ1855">
        <f t="shared" si="198"/>
        <v>0</v>
      </c>
      <c r="BR1855">
        <f t="shared" si="197"/>
        <v>0</v>
      </c>
      <c r="BS1855">
        <f t="shared" si="197"/>
        <v>0</v>
      </c>
      <c r="BT1855" s="256" t="str">
        <f t="shared" si="194"/>
        <v>NC</v>
      </c>
    </row>
    <row r="1856" spans="2:72" x14ac:dyDescent="0.2">
      <c r="B1856" s="93" t="str">
        <f>IFERROR(VLOOKUP(TABLA!$F1856,BLIOTECAS!$C$1:$E$26,2,FALSE),"")</f>
        <v/>
      </c>
      <c r="C1856" s="93" t="str">
        <f>IFERROR(VLOOKUP(TABLA!F1856,BLIOTECAS!$C$1:$E$26,3,FALSE),"")</f>
        <v/>
      </c>
      <c r="BF1856">
        <f t="shared" si="196"/>
        <v>0</v>
      </c>
      <c r="BG1856">
        <f t="shared" si="200"/>
        <v>0</v>
      </c>
      <c r="BH1856">
        <f t="shared" si="200"/>
        <v>0</v>
      </c>
      <c r="BI1856">
        <f t="shared" si="200"/>
        <v>0</v>
      </c>
      <c r="BJ1856">
        <f t="shared" si="200"/>
        <v>0</v>
      </c>
      <c r="BK1856">
        <f t="shared" si="200"/>
        <v>0</v>
      </c>
      <c r="BL1856">
        <f t="shared" si="199"/>
        <v>0</v>
      </c>
      <c r="BM1856">
        <f t="shared" si="197"/>
        <v>0</v>
      </c>
      <c r="BN1856">
        <f t="shared" si="197"/>
        <v>0</v>
      </c>
      <c r="BO1856">
        <f t="shared" si="197"/>
        <v>0</v>
      </c>
      <c r="BP1856">
        <f t="shared" si="197"/>
        <v>0</v>
      </c>
      <c r="BQ1856">
        <f t="shared" si="198"/>
        <v>0</v>
      </c>
      <c r="BR1856">
        <f t="shared" si="197"/>
        <v>0</v>
      </c>
      <c r="BS1856">
        <f t="shared" si="197"/>
        <v>0</v>
      </c>
      <c r="BT1856" s="256" t="str">
        <f t="shared" si="194"/>
        <v>NC</v>
      </c>
    </row>
    <row r="1857" spans="2:72" x14ac:dyDescent="0.2">
      <c r="B1857" s="93" t="str">
        <f>IFERROR(VLOOKUP(TABLA!$F1857,BLIOTECAS!$C$1:$E$26,2,FALSE),"")</f>
        <v/>
      </c>
      <c r="C1857" s="93" t="str">
        <f>IFERROR(VLOOKUP(TABLA!F1857,BLIOTECAS!$C$1:$E$26,3,FALSE),"")</f>
        <v/>
      </c>
      <c r="BF1857">
        <f t="shared" si="196"/>
        <v>0</v>
      </c>
      <c r="BG1857">
        <f t="shared" si="200"/>
        <v>0</v>
      </c>
      <c r="BH1857">
        <f t="shared" si="200"/>
        <v>0</v>
      </c>
      <c r="BI1857">
        <f t="shared" si="200"/>
        <v>0</v>
      </c>
      <c r="BJ1857">
        <f t="shared" si="200"/>
        <v>0</v>
      </c>
      <c r="BK1857">
        <f t="shared" si="200"/>
        <v>0</v>
      </c>
      <c r="BL1857">
        <f t="shared" si="199"/>
        <v>0</v>
      </c>
      <c r="BM1857">
        <f t="shared" si="197"/>
        <v>0</v>
      </c>
      <c r="BN1857">
        <f t="shared" si="197"/>
        <v>0</v>
      </c>
      <c r="BO1857">
        <f t="shared" si="197"/>
        <v>0</v>
      </c>
      <c r="BP1857">
        <f t="shared" si="197"/>
        <v>0</v>
      </c>
      <c r="BQ1857">
        <f t="shared" si="198"/>
        <v>0</v>
      </c>
      <c r="BR1857">
        <f t="shared" si="197"/>
        <v>0</v>
      </c>
      <c r="BS1857">
        <f t="shared" si="197"/>
        <v>0</v>
      </c>
      <c r="BT1857" s="256" t="str">
        <f t="shared" si="194"/>
        <v>NC</v>
      </c>
    </row>
    <row r="1858" spans="2:72" x14ac:dyDescent="0.2">
      <c r="B1858" s="93" t="str">
        <f>IFERROR(VLOOKUP(TABLA!$F1858,BLIOTECAS!$C$1:$E$26,2,FALSE),"")</f>
        <v/>
      </c>
      <c r="C1858" s="93" t="str">
        <f>IFERROR(VLOOKUP(TABLA!F1858,BLIOTECAS!$C$1:$E$26,3,FALSE),"")</f>
        <v/>
      </c>
      <c r="BF1858">
        <f t="shared" si="196"/>
        <v>0</v>
      </c>
      <c r="BG1858">
        <f t="shared" si="200"/>
        <v>0</v>
      </c>
      <c r="BH1858">
        <f t="shared" si="200"/>
        <v>0</v>
      </c>
      <c r="BI1858">
        <f t="shared" si="200"/>
        <v>0</v>
      </c>
      <c r="BJ1858">
        <f t="shared" si="200"/>
        <v>0</v>
      </c>
      <c r="BK1858">
        <f t="shared" si="200"/>
        <v>0</v>
      </c>
      <c r="BL1858">
        <f t="shared" si="199"/>
        <v>0</v>
      </c>
      <c r="BM1858">
        <f t="shared" si="197"/>
        <v>0</v>
      </c>
      <c r="BN1858">
        <f t="shared" si="197"/>
        <v>0</v>
      </c>
      <c r="BO1858">
        <f t="shared" si="197"/>
        <v>0</v>
      </c>
      <c r="BP1858">
        <f t="shared" si="197"/>
        <v>0</v>
      </c>
      <c r="BQ1858">
        <f t="shared" si="198"/>
        <v>0</v>
      </c>
      <c r="BR1858">
        <f t="shared" si="197"/>
        <v>0</v>
      </c>
      <c r="BS1858">
        <f t="shared" si="197"/>
        <v>0</v>
      </c>
      <c r="BT1858" s="256" t="str">
        <f t="shared" si="194"/>
        <v>NC</v>
      </c>
    </row>
    <row r="1859" spans="2:72" x14ac:dyDescent="0.2">
      <c r="B1859" s="93" t="str">
        <f>IFERROR(VLOOKUP(TABLA!$F1859,BLIOTECAS!$C$1:$E$26,2,FALSE),"")</f>
        <v/>
      </c>
      <c r="C1859" s="93" t="str">
        <f>IFERROR(VLOOKUP(TABLA!F1859,BLIOTECAS!$C$1:$E$26,3,FALSE),"")</f>
        <v/>
      </c>
      <c r="BF1859">
        <f t="shared" si="196"/>
        <v>0</v>
      </c>
      <c r="BG1859">
        <f t="shared" si="200"/>
        <v>0</v>
      </c>
      <c r="BH1859">
        <f t="shared" si="200"/>
        <v>0</v>
      </c>
      <c r="BI1859">
        <f t="shared" si="200"/>
        <v>0</v>
      </c>
      <c r="BJ1859">
        <f t="shared" si="200"/>
        <v>0</v>
      </c>
      <c r="BK1859">
        <f t="shared" si="200"/>
        <v>0</v>
      </c>
      <c r="BL1859">
        <f t="shared" si="199"/>
        <v>0</v>
      </c>
      <c r="BM1859">
        <f t="shared" si="197"/>
        <v>0</v>
      </c>
      <c r="BN1859">
        <f t="shared" si="197"/>
        <v>0</v>
      </c>
      <c r="BO1859">
        <f t="shared" si="197"/>
        <v>0</v>
      </c>
      <c r="BP1859">
        <f t="shared" si="197"/>
        <v>0</v>
      </c>
      <c r="BQ1859">
        <f t="shared" si="198"/>
        <v>0</v>
      </c>
      <c r="BR1859">
        <f t="shared" si="197"/>
        <v>0</v>
      </c>
      <c r="BS1859">
        <f t="shared" si="197"/>
        <v>0</v>
      </c>
      <c r="BT1859" s="256" t="str">
        <f t="shared" si="194"/>
        <v>NC</v>
      </c>
    </row>
    <row r="1860" spans="2:72" x14ac:dyDescent="0.2">
      <c r="B1860" s="93" t="str">
        <f>IFERROR(VLOOKUP(TABLA!$F1860,BLIOTECAS!$C$1:$E$26,2,FALSE),"")</f>
        <v/>
      </c>
      <c r="C1860" s="93" t="str">
        <f>IFERROR(VLOOKUP(TABLA!F1860,BLIOTECAS!$C$1:$E$26,3,FALSE),"")</f>
        <v/>
      </c>
      <c r="BF1860">
        <f t="shared" si="196"/>
        <v>0</v>
      </c>
      <c r="BG1860">
        <f t="shared" si="200"/>
        <v>0</v>
      </c>
      <c r="BH1860">
        <f t="shared" si="200"/>
        <v>0</v>
      </c>
      <c r="BI1860">
        <f t="shared" si="200"/>
        <v>0</v>
      </c>
      <c r="BJ1860">
        <f t="shared" si="200"/>
        <v>0</v>
      </c>
      <c r="BK1860">
        <f t="shared" si="200"/>
        <v>0</v>
      </c>
      <c r="BL1860">
        <f t="shared" si="199"/>
        <v>0</v>
      </c>
      <c r="BM1860">
        <f t="shared" si="197"/>
        <v>0</v>
      </c>
      <c r="BN1860">
        <f t="shared" si="197"/>
        <v>0</v>
      </c>
      <c r="BO1860">
        <f t="shared" si="197"/>
        <v>0</v>
      </c>
      <c r="BP1860">
        <f t="shared" si="197"/>
        <v>0</v>
      </c>
      <c r="BQ1860">
        <f t="shared" si="198"/>
        <v>0</v>
      </c>
      <c r="BR1860">
        <f t="shared" si="197"/>
        <v>0</v>
      </c>
      <c r="BS1860">
        <f t="shared" si="197"/>
        <v>0</v>
      </c>
      <c r="BT1860" s="256" t="str">
        <f t="shared" si="194"/>
        <v>NC</v>
      </c>
    </row>
    <row r="1861" spans="2:72" x14ac:dyDescent="0.2">
      <c r="B1861" s="93" t="str">
        <f>IFERROR(VLOOKUP(TABLA!$F1861,BLIOTECAS!$C$1:$E$26,2,FALSE),"")</f>
        <v/>
      </c>
      <c r="C1861" s="93" t="str">
        <f>IFERROR(VLOOKUP(TABLA!F1861,BLIOTECAS!$C$1:$E$26,3,FALSE),"")</f>
        <v/>
      </c>
      <c r="BF1861">
        <f t="shared" si="196"/>
        <v>0</v>
      </c>
      <c r="BG1861">
        <f t="shared" si="200"/>
        <v>0</v>
      </c>
      <c r="BH1861">
        <f t="shared" si="200"/>
        <v>0</v>
      </c>
      <c r="BI1861">
        <f t="shared" si="200"/>
        <v>0</v>
      </c>
      <c r="BJ1861">
        <f t="shared" si="200"/>
        <v>0</v>
      </c>
      <c r="BK1861">
        <f t="shared" si="200"/>
        <v>0</v>
      </c>
      <c r="BL1861">
        <f t="shared" si="199"/>
        <v>0</v>
      </c>
      <c r="BM1861">
        <f t="shared" si="197"/>
        <v>0</v>
      </c>
      <c r="BN1861">
        <f t="shared" si="197"/>
        <v>0</v>
      </c>
      <c r="BO1861">
        <f t="shared" si="197"/>
        <v>0</v>
      </c>
      <c r="BP1861">
        <f t="shared" si="197"/>
        <v>0</v>
      </c>
      <c r="BQ1861">
        <f t="shared" si="198"/>
        <v>0</v>
      </c>
      <c r="BR1861">
        <f t="shared" si="197"/>
        <v>0</v>
      </c>
      <c r="BS1861">
        <f t="shared" si="197"/>
        <v>0</v>
      </c>
      <c r="BT1861" s="256" t="str">
        <f t="shared" ref="BT1861:BT1924" si="201">IFERROR(VALUE(LEFT(BC1861,1)),"NC")</f>
        <v>NC</v>
      </c>
    </row>
    <row r="1862" spans="2:72" x14ac:dyDescent="0.2">
      <c r="B1862" s="93" t="str">
        <f>IFERROR(VLOOKUP(TABLA!$F1862,BLIOTECAS!$C$1:$E$26,2,FALSE),"")</f>
        <v/>
      </c>
      <c r="C1862" s="93" t="str">
        <f>IFERROR(VLOOKUP(TABLA!F1862,BLIOTECAS!$C$1:$E$26,3,FALSE),"")</f>
        <v/>
      </c>
      <c r="BF1862">
        <f t="shared" si="196"/>
        <v>0</v>
      </c>
      <c r="BG1862">
        <f t="shared" si="200"/>
        <v>0</v>
      </c>
      <c r="BH1862">
        <f t="shared" si="200"/>
        <v>0</v>
      </c>
      <c r="BI1862">
        <f t="shared" si="200"/>
        <v>0</v>
      </c>
      <c r="BJ1862">
        <f t="shared" si="200"/>
        <v>0</v>
      </c>
      <c r="BK1862">
        <f t="shared" si="200"/>
        <v>0</v>
      </c>
      <c r="BL1862">
        <f t="shared" si="199"/>
        <v>0</v>
      </c>
      <c r="BM1862">
        <f t="shared" si="197"/>
        <v>0</v>
      </c>
      <c r="BN1862">
        <f t="shared" si="197"/>
        <v>0</v>
      </c>
      <c r="BO1862">
        <f t="shared" si="197"/>
        <v>0</v>
      </c>
      <c r="BP1862">
        <f t="shared" si="197"/>
        <v>0</v>
      </c>
      <c r="BQ1862">
        <f t="shared" si="198"/>
        <v>0</v>
      </c>
      <c r="BR1862">
        <f t="shared" si="197"/>
        <v>0</v>
      </c>
      <c r="BS1862">
        <f t="shared" si="197"/>
        <v>0</v>
      </c>
      <c r="BT1862" s="256" t="str">
        <f t="shared" si="201"/>
        <v>NC</v>
      </c>
    </row>
    <row r="1863" spans="2:72" x14ac:dyDescent="0.2">
      <c r="B1863" s="93" t="str">
        <f>IFERROR(VLOOKUP(TABLA!$F1863,BLIOTECAS!$C$1:$E$26,2,FALSE),"")</f>
        <v/>
      </c>
      <c r="C1863" s="93" t="str">
        <f>IFERROR(VLOOKUP(TABLA!F1863,BLIOTECAS!$C$1:$E$26,3,FALSE),"")</f>
        <v/>
      </c>
      <c r="BF1863">
        <f t="shared" si="196"/>
        <v>0</v>
      </c>
      <c r="BG1863">
        <f t="shared" si="200"/>
        <v>0</v>
      </c>
      <c r="BH1863">
        <f t="shared" si="200"/>
        <v>0</v>
      </c>
      <c r="BI1863">
        <f t="shared" si="200"/>
        <v>0</v>
      </c>
      <c r="BJ1863">
        <f t="shared" si="200"/>
        <v>0</v>
      </c>
      <c r="BK1863">
        <f t="shared" si="200"/>
        <v>0</v>
      </c>
      <c r="BL1863">
        <f t="shared" si="199"/>
        <v>0</v>
      </c>
      <c r="BM1863">
        <f t="shared" si="197"/>
        <v>0</v>
      </c>
      <c r="BN1863">
        <f t="shared" si="197"/>
        <v>0</v>
      </c>
      <c r="BO1863">
        <f t="shared" si="197"/>
        <v>0</v>
      </c>
      <c r="BP1863">
        <f t="shared" si="197"/>
        <v>0</v>
      </c>
      <c r="BQ1863">
        <f t="shared" si="198"/>
        <v>0</v>
      </c>
      <c r="BR1863">
        <f t="shared" si="197"/>
        <v>0</v>
      </c>
      <c r="BS1863">
        <f t="shared" si="197"/>
        <v>0</v>
      </c>
      <c r="BT1863" s="256" t="str">
        <f t="shared" si="201"/>
        <v>NC</v>
      </c>
    </row>
    <row r="1864" spans="2:72" x14ac:dyDescent="0.2">
      <c r="B1864" s="93" t="str">
        <f>IFERROR(VLOOKUP(TABLA!$F1864,BLIOTECAS!$C$1:$E$26,2,FALSE),"")</f>
        <v/>
      </c>
      <c r="C1864" s="93" t="str">
        <f>IFERROR(VLOOKUP(TABLA!F1864,BLIOTECAS!$C$1:$E$26,3,FALSE),"")</f>
        <v/>
      </c>
      <c r="BF1864">
        <f t="shared" si="196"/>
        <v>0</v>
      </c>
      <c r="BG1864">
        <f t="shared" si="200"/>
        <v>0</v>
      </c>
      <c r="BH1864">
        <f t="shared" si="200"/>
        <v>0</v>
      </c>
      <c r="BI1864">
        <f t="shared" si="200"/>
        <v>0</v>
      </c>
      <c r="BJ1864">
        <f t="shared" si="200"/>
        <v>0</v>
      </c>
      <c r="BK1864">
        <f t="shared" si="200"/>
        <v>0</v>
      </c>
      <c r="BL1864">
        <f t="shared" si="199"/>
        <v>0</v>
      </c>
      <c r="BM1864">
        <f t="shared" si="197"/>
        <v>0</v>
      </c>
      <c r="BN1864">
        <f t="shared" si="197"/>
        <v>0</v>
      </c>
      <c r="BO1864">
        <f t="shared" si="197"/>
        <v>0</v>
      </c>
      <c r="BP1864">
        <f t="shared" si="197"/>
        <v>0</v>
      </c>
      <c r="BQ1864">
        <f t="shared" si="198"/>
        <v>0</v>
      </c>
      <c r="BR1864">
        <f t="shared" si="197"/>
        <v>0</v>
      </c>
      <c r="BS1864">
        <f t="shared" si="197"/>
        <v>0</v>
      </c>
      <c r="BT1864" s="256" t="str">
        <f t="shared" si="201"/>
        <v>NC</v>
      </c>
    </row>
    <row r="1865" spans="2:72" x14ac:dyDescent="0.2">
      <c r="B1865" s="93" t="str">
        <f>IFERROR(VLOOKUP(TABLA!$F1865,BLIOTECAS!$C$1:$E$26,2,FALSE),"")</f>
        <v/>
      </c>
      <c r="C1865" s="93" t="str">
        <f>IFERROR(VLOOKUP(TABLA!F1865,BLIOTECAS!$C$1:$E$26,3,FALSE),"")</f>
        <v/>
      </c>
      <c r="BF1865">
        <f t="shared" si="196"/>
        <v>0</v>
      </c>
      <c r="BG1865">
        <f t="shared" si="200"/>
        <v>0</v>
      </c>
      <c r="BH1865">
        <f t="shared" si="200"/>
        <v>0</v>
      </c>
      <c r="BI1865">
        <f t="shared" si="200"/>
        <v>0</v>
      </c>
      <c r="BJ1865">
        <f t="shared" si="200"/>
        <v>0</v>
      </c>
      <c r="BK1865">
        <f t="shared" si="200"/>
        <v>0</v>
      </c>
      <c r="BL1865">
        <f t="shared" si="199"/>
        <v>0</v>
      </c>
      <c r="BM1865">
        <f t="shared" si="197"/>
        <v>0</v>
      </c>
      <c r="BN1865">
        <f t="shared" si="197"/>
        <v>0</v>
      </c>
      <c r="BO1865">
        <f t="shared" si="197"/>
        <v>0</v>
      </c>
      <c r="BP1865">
        <f t="shared" si="197"/>
        <v>0</v>
      </c>
      <c r="BQ1865">
        <f t="shared" si="198"/>
        <v>0</v>
      </c>
      <c r="BR1865">
        <f t="shared" si="197"/>
        <v>0</v>
      </c>
      <c r="BS1865">
        <f t="shared" si="197"/>
        <v>0</v>
      </c>
      <c r="BT1865" s="256" t="str">
        <f t="shared" si="201"/>
        <v>NC</v>
      </c>
    </row>
    <row r="1866" spans="2:72" x14ac:dyDescent="0.2">
      <c r="B1866" s="93" t="str">
        <f>IFERROR(VLOOKUP(TABLA!$F1866,BLIOTECAS!$C$1:$E$26,2,FALSE),"")</f>
        <v/>
      </c>
      <c r="C1866" s="93" t="str">
        <f>IFERROR(VLOOKUP(TABLA!F1866,BLIOTECAS!$C$1:$E$26,3,FALSE),"")</f>
        <v/>
      </c>
      <c r="BF1866">
        <f t="shared" si="196"/>
        <v>0</v>
      </c>
      <c r="BG1866">
        <f t="shared" si="200"/>
        <v>0</v>
      </c>
      <c r="BH1866">
        <f t="shared" si="200"/>
        <v>0</v>
      </c>
      <c r="BI1866">
        <f t="shared" si="200"/>
        <v>0</v>
      </c>
      <c r="BJ1866">
        <f t="shared" si="200"/>
        <v>0</v>
      </c>
      <c r="BK1866">
        <f t="shared" si="200"/>
        <v>0</v>
      </c>
      <c r="BL1866">
        <f t="shared" si="199"/>
        <v>0</v>
      </c>
      <c r="BM1866">
        <f t="shared" si="197"/>
        <v>0</v>
      </c>
      <c r="BN1866">
        <f t="shared" si="197"/>
        <v>0</v>
      </c>
      <c r="BO1866">
        <f t="shared" si="197"/>
        <v>0</v>
      </c>
      <c r="BP1866">
        <f t="shared" si="197"/>
        <v>0</v>
      </c>
      <c r="BQ1866">
        <f t="shared" si="198"/>
        <v>0</v>
      </c>
      <c r="BR1866">
        <f t="shared" si="197"/>
        <v>0</v>
      </c>
      <c r="BS1866">
        <f t="shared" si="197"/>
        <v>0</v>
      </c>
      <c r="BT1866" s="256" t="str">
        <f t="shared" si="201"/>
        <v>NC</v>
      </c>
    </row>
    <row r="1867" spans="2:72" x14ac:dyDescent="0.2">
      <c r="B1867" s="93" t="str">
        <f>IFERROR(VLOOKUP(TABLA!$F1867,BLIOTECAS!$C$1:$E$26,2,FALSE),"")</f>
        <v/>
      </c>
      <c r="C1867" s="93" t="str">
        <f>IFERROR(VLOOKUP(TABLA!F1867,BLIOTECAS!$C$1:$E$26,3,FALSE),"")</f>
        <v/>
      </c>
      <c r="BF1867">
        <f t="shared" si="196"/>
        <v>0</v>
      </c>
      <c r="BG1867">
        <f t="shared" si="200"/>
        <v>0</v>
      </c>
      <c r="BH1867">
        <f t="shared" si="200"/>
        <v>0</v>
      </c>
      <c r="BI1867">
        <f t="shared" si="200"/>
        <v>0</v>
      </c>
      <c r="BJ1867">
        <f t="shared" si="200"/>
        <v>0</v>
      </c>
      <c r="BK1867">
        <f t="shared" si="200"/>
        <v>0</v>
      </c>
      <c r="BL1867">
        <f t="shared" si="199"/>
        <v>0</v>
      </c>
      <c r="BM1867">
        <f t="shared" si="197"/>
        <v>0</v>
      </c>
      <c r="BN1867">
        <f t="shared" si="197"/>
        <v>0</v>
      </c>
      <c r="BO1867">
        <f t="shared" si="197"/>
        <v>0</v>
      </c>
      <c r="BP1867">
        <f t="shared" si="197"/>
        <v>0</v>
      </c>
      <c r="BQ1867">
        <f t="shared" si="198"/>
        <v>0</v>
      </c>
      <c r="BR1867">
        <f t="shared" si="197"/>
        <v>0</v>
      </c>
      <c r="BS1867">
        <f t="shared" si="197"/>
        <v>0</v>
      </c>
      <c r="BT1867" s="256" t="str">
        <f t="shared" si="201"/>
        <v>NC</v>
      </c>
    </row>
    <row r="1868" spans="2:72" x14ac:dyDescent="0.2">
      <c r="B1868" s="93" t="str">
        <f>IFERROR(VLOOKUP(TABLA!$F1868,BLIOTECAS!$C$1:$E$26,2,FALSE),"")</f>
        <v/>
      </c>
      <c r="C1868" s="93" t="str">
        <f>IFERROR(VLOOKUP(TABLA!F1868,BLIOTECAS!$C$1:$E$26,3,FALSE),"")</f>
        <v/>
      </c>
      <c r="BF1868">
        <f t="shared" si="196"/>
        <v>0</v>
      </c>
      <c r="BG1868">
        <f t="shared" si="200"/>
        <v>0</v>
      </c>
      <c r="BH1868">
        <f t="shared" si="200"/>
        <v>0</v>
      </c>
      <c r="BI1868">
        <f t="shared" si="200"/>
        <v>0</v>
      </c>
      <c r="BJ1868">
        <f t="shared" si="200"/>
        <v>0</v>
      </c>
      <c r="BK1868">
        <f t="shared" si="200"/>
        <v>0</v>
      </c>
      <c r="BL1868">
        <f t="shared" si="199"/>
        <v>0</v>
      </c>
      <c r="BM1868">
        <f t="shared" si="197"/>
        <v>0</v>
      </c>
      <c r="BN1868">
        <f t="shared" si="197"/>
        <v>0</v>
      </c>
      <c r="BO1868">
        <f t="shared" si="197"/>
        <v>0</v>
      </c>
      <c r="BP1868">
        <f t="shared" si="197"/>
        <v>0</v>
      </c>
      <c r="BQ1868">
        <f t="shared" si="198"/>
        <v>0</v>
      </c>
      <c r="BR1868">
        <f t="shared" si="197"/>
        <v>0</v>
      </c>
      <c r="BS1868">
        <f t="shared" si="197"/>
        <v>0</v>
      </c>
      <c r="BT1868" s="256" t="str">
        <f t="shared" si="201"/>
        <v>NC</v>
      </c>
    </row>
    <row r="1869" spans="2:72" x14ac:dyDescent="0.2">
      <c r="B1869" s="93" t="str">
        <f>IFERROR(VLOOKUP(TABLA!$F1869,BLIOTECAS!$C$1:$E$26,2,FALSE),"")</f>
        <v/>
      </c>
      <c r="C1869" s="93" t="str">
        <f>IFERROR(VLOOKUP(TABLA!F1869,BLIOTECAS!$C$1:$E$26,3,FALSE),"")</f>
        <v/>
      </c>
      <c r="BF1869">
        <f t="shared" si="196"/>
        <v>0</v>
      </c>
      <c r="BG1869">
        <f t="shared" si="200"/>
        <v>0</v>
      </c>
      <c r="BH1869">
        <f t="shared" si="200"/>
        <v>0</v>
      </c>
      <c r="BI1869">
        <f t="shared" si="200"/>
        <v>0</v>
      </c>
      <c r="BJ1869">
        <f t="shared" si="200"/>
        <v>0</v>
      </c>
      <c r="BK1869">
        <f t="shared" si="200"/>
        <v>0</v>
      </c>
      <c r="BL1869">
        <f t="shared" si="199"/>
        <v>0</v>
      </c>
      <c r="BM1869">
        <f t="shared" si="197"/>
        <v>0</v>
      </c>
      <c r="BN1869">
        <f t="shared" si="197"/>
        <v>0</v>
      </c>
      <c r="BO1869">
        <f t="shared" si="197"/>
        <v>0</v>
      </c>
      <c r="BP1869">
        <f t="shared" si="197"/>
        <v>0</v>
      </c>
      <c r="BQ1869">
        <f t="shared" si="198"/>
        <v>0</v>
      </c>
      <c r="BR1869">
        <f t="shared" si="197"/>
        <v>0</v>
      </c>
      <c r="BS1869">
        <f t="shared" si="197"/>
        <v>0</v>
      </c>
      <c r="BT1869" s="256" t="str">
        <f t="shared" si="201"/>
        <v>NC</v>
      </c>
    </row>
    <row r="1870" spans="2:72" x14ac:dyDescent="0.2">
      <c r="B1870" s="93" t="str">
        <f>IFERROR(VLOOKUP(TABLA!$F1870,BLIOTECAS!$C$1:$E$26,2,FALSE),"")</f>
        <v/>
      </c>
      <c r="C1870" s="93" t="str">
        <f>IFERROR(VLOOKUP(TABLA!F1870,BLIOTECAS!$C$1:$E$26,3,FALSE),"")</f>
        <v/>
      </c>
      <c r="BF1870">
        <f t="shared" si="196"/>
        <v>0</v>
      </c>
      <c r="BG1870">
        <f t="shared" si="200"/>
        <v>0</v>
      </c>
      <c r="BH1870">
        <f t="shared" si="200"/>
        <v>0</v>
      </c>
      <c r="BI1870">
        <f t="shared" si="200"/>
        <v>0</v>
      </c>
      <c r="BJ1870">
        <f t="shared" si="200"/>
        <v>0</v>
      </c>
      <c r="BK1870">
        <f t="shared" si="200"/>
        <v>0</v>
      </c>
      <c r="BL1870">
        <f t="shared" si="199"/>
        <v>0</v>
      </c>
      <c r="BM1870">
        <f t="shared" si="197"/>
        <v>0</v>
      </c>
      <c r="BN1870">
        <f t="shared" si="197"/>
        <v>0</v>
      </c>
      <c r="BO1870">
        <f t="shared" si="197"/>
        <v>0</v>
      </c>
      <c r="BP1870">
        <f t="shared" si="197"/>
        <v>0</v>
      </c>
      <c r="BQ1870">
        <f t="shared" si="198"/>
        <v>0</v>
      </c>
      <c r="BR1870">
        <f t="shared" si="197"/>
        <v>0</v>
      </c>
      <c r="BS1870">
        <f t="shared" si="197"/>
        <v>0</v>
      </c>
      <c r="BT1870" s="256" t="str">
        <f t="shared" si="201"/>
        <v>NC</v>
      </c>
    </row>
    <row r="1871" spans="2:72" x14ac:dyDescent="0.2">
      <c r="B1871" s="93" t="str">
        <f>IFERROR(VLOOKUP(TABLA!$F1871,BLIOTECAS!$C$1:$E$26,2,FALSE),"")</f>
        <v/>
      </c>
      <c r="C1871" s="93" t="str">
        <f>IFERROR(VLOOKUP(TABLA!F1871,BLIOTECAS!$C$1:$E$26,3,FALSE),"")</f>
        <v/>
      </c>
      <c r="BF1871">
        <f t="shared" si="196"/>
        <v>0</v>
      </c>
      <c r="BG1871">
        <f t="shared" si="200"/>
        <v>0</v>
      </c>
      <c r="BH1871">
        <f t="shared" si="200"/>
        <v>0</v>
      </c>
      <c r="BI1871">
        <f t="shared" si="200"/>
        <v>0</v>
      </c>
      <c r="BJ1871">
        <f t="shared" si="200"/>
        <v>0</v>
      </c>
      <c r="BK1871">
        <f t="shared" si="200"/>
        <v>0</v>
      </c>
      <c r="BL1871">
        <f t="shared" si="199"/>
        <v>0</v>
      </c>
      <c r="BM1871">
        <f t="shared" si="197"/>
        <v>0</v>
      </c>
      <c r="BN1871">
        <f t="shared" si="197"/>
        <v>0</v>
      </c>
      <c r="BO1871">
        <f t="shared" si="197"/>
        <v>0</v>
      </c>
      <c r="BP1871">
        <f t="shared" si="197"/>
        <v>0</v>
      </c>
      <c r="BQ1871">
        <f t="shared" si="198"/>
        <v>0</v>
      </c>
      <c r="BR1871">
        <f t="shared" si="197"/>
        <v>0</v>
      </c>
      <c r="BS1871">
        <f t="shared" si="197"/>
        <v>0</v>
      </c>
      <c r="BT1871" s="256" t="str">
        <f t="shared" si="201"/>
        <v>NC</v>
      </c>
    </row>
    <row r="1872" spans="2:72" x14ac:dyDescent="0.2">
      <c r="B1872" s="93" t="str">
        <f>IFERROR(VLOOKUP(TABLA!$F1872,BLIOTECAS!$C$1:$E$26,2,FALSE),"")</f>
        <v/>
      </c>
      <c r="C1872" s="93" t="str">
        <f>IFERROR(VLOOKUP(TABLA!F1872,BLIOTECAS!$C$1:$E$26,3,FALSE),"")</f>
        <v/>
      </c>
      <c r="BF1872">
        <f t="shared" si="196"/>
        <v>0</v>
      </c>
      <c r="BG1872">
        <f t="shared" si="200"/>
        <v>0</v>
      </c>
      <c r="BH1872">
        <f t="shared" si="200"/>
        <v>0</v>
      </c>
      <c r="BI1872">
        <f t="shared" si="200"/>
        <v>0</v>
      </c>
      <c r="BJ1872">
        <f t="shared" si="200"/>
        <v>0</v>
      </c>
      <c r="BK1872">
        <f t="shared" si="200"/>
        <v>0</v>
      </c>
      <c r="BL1872">
        <f t="shared" si="199"/>
        <v>0</v>
      </c>
      <c r="BM1872">
        <f t="shared" si="197"/>
        <v>0</v>
      </c>
      <c r="BN1872">
        <f t="shared" si="197"/>
        <v>0</v>
      </c>
      <c r="BO1872">
        <f t="shared" si="197"/>
        <v>0</v>
      </c>
      <c r="BP1872">
        <f t="shared" si="197"/>
        <v>0</v>
      </c>
      <c r="BQ1872">
        <f t="shared" si="198"/>
        <v>0</v>
      </c>
      <c r="BR1872">
        <f t="shared" si="197"/>
        <v>0</v>
      </c>
      <c r="BS1872">
        <f t="shared" si="197"/>
        <v>0</v>
      </c>
      <c r="BT1872" s="256" t="str">
        <f t="shared" si="201"/>
        <v>NC</v>
      </c>
    </row>
    <row r="1873" spans="2:72" x14ac:dyDescent="0.2">
      <c r="B1873" s="93" t="str">
        <f>IFERROR(VLOOKUP(TABLA!$F1873,BLIOTECAS!$C$1:$E$26,2,FALSE),"")</f>
        <v/>
      </c>
      <c r="C1873" s="93" t="str">
        <f>IFERROR(VLOOKUP(TABLA!F1873,BLIOTECAS!$C$1:$E$26,3,FALSE),"")</f>
        <v/>
      </c>
      <c r="BF1873">
        <f t="shared" si="196"/>
        <v>0</v>
      </c>
      <c r="BG1873">
        <f t="shared" si="200"/>
        <v>0</v>
      </c>
      <c r="BH1873">
        <f t="shared" si="200"/>
        <v>0</v>
      </c>
      <c r="BI1873">
        <f t="shared" si="200"/>
        <v>0</v>
      </c>
      <c r="BJ1873">
        <f t="shared" si="200"/>
        <v>0</v>
      </c>
      <c r="BK1873">
        <f t="shared" si="200"/>
        <v>0</v>
      </c>
      <c r="BL1873">
        <f t="shared" si="199"/>
        <v>0</v>
      </c>
      <c r="BM1873">
        <f t="shared" si="197"/>
        <v>0</v>
      </c>
      <c r="BN1873">
        <f t="shared" si="197"/>
        <v>0</v>
      </c>
      <c r="BO1873">
        <f t="shared" si="197"/>
        <v>0</v>
      </c>
      <c r="BP1873">
        <f t="shared" si="197"/>
        <v>0</v>
      </c>
      <c r="BQ1873">
        <f t="shared" si="198"/>
        <v>0</v>
      </c>
      <c r="BR1873">
        <f t="shared" si="197"/>
        <v>0</v>
      </c>
      <c r="BS1873">
        <f t="shared" si="197"/>
        <v>0</v>
      </c>
      <c r="BT1873" s="256" t="str">
        <f t="shared" si="201"/>
        <v>NC</v>
      </c>
    </row>
    <row r="1874" spans="2:72" x14ac:dyDescent="0.2">
      <c r="B1874" s="93" t="str">
        <f>IFERROR(VLOOKUP(TABLA!$F1874,BLIOTECAS!$C$1:$E$26,2,FALSE),"")</f>
        <v/>
      </c>
      <c r="C1874" s="93" t="str">
        <f>IFERROR(VLOOKUP(TABLA!F1874,BLIOTECAS!$C$1:$E$26,3,FALSE),"")</f>
        <v/>
      </c>
      <c r="BF1874">
        <f t="shared" si="196"/>
        <v>0</v>
      </c>
      <c r="BG1874">
        <f t="shared" si="200"/>
        <v>0</v>
      </c>
      <c r="BH1874">
        <f t="shared" si="200"/>
        <v>0</v>
      </c>
      <c r="BI1874">
        <f t="shared" si="200"/>
        <v>0</v>
      </c>
      <c r="BJ1874">
        <f t="shared" si="200"/>
        <v>0</v>
      </c>
      <c r="BK1874">
        <f t="shared" si="200"/>
        <v>0</v>
      </c>
      <c r="BL1874">
        <f t="shared" si="199"/>
        <v>0</v>
      </c>
      <c r="BM1874">
        <f t="shared" si="197"/>
        <v>0</v>
      </c>
      <c r="BN1874">
        <f t="shared" si="197"/>
        <v>0</v>
      </c>
      <c r="BO1874">
        <f t="shared" si="197"/>
        <v>0</v>
      </c>
      <c r="BP1874">
        <f t="shared" si="197"/>
        <v>0</v>
      </c>
      <c r="BQ1874">
        <f t="shared" si="198"/>
        <v>0</v>
      </c>
      <c r="BR1874">
        <f t="shared" si="197"/>
        <v>0</v>
      </c>
      <c r="BS1874">
        <f t="shared" si="197"/>
        <v>0</v>
      </c>
      <c r="BT1874" s="256" t="str">
        <f t="shared" si="201"/>
        <v>NC</v>
      </c>
    </row>
    <row r="1875" spans="2:72" x14ac:dyDescent="0.2">
      <c r="B1875" s="93" t="str">
        <f>IFERROR(VLOOKUP(TABLA!$F1875,BLIOTECAS!$C$1:$E$26,2,FALSE),"")</f>
        <v/>
      </c>
      <c r="C1875" s="93" t="str">
        <f>IFERROR(VLOOKUP(TABLA!F1875,BLIOTECAS!$C$1:$E$26,3,FALSE),"")</f>
        <v/>
      </c>
      <c r="BF1875">
        <f t="shared" si="196"/>
        <v>0</v>
      </c>
      <c r="BG1875">
        <f t="shared" si="200"/>
        <v>0</v>
      </c>
      <c r="BH1875">
        <f t="shared" si="200"/>
        <v>0</v>
      </c>
      <c r="BI1875">
        <f t="shared" si="200"/>
        <v>0</v>
      </c>
      <c r="BJ1875">
        <f t="shared" si="200"/>
        <v>0</v>
      </c>
      <c r="BK1875">
        <f t="shared" si="200"/>
        <v>0</v>
      </c>
      <c r="BL1875">
        <f t="shared" si="199"/>
        <v>0</v>
      </c>
      <c r="BM1875">
        <f t="shared" si="197"/>
        <v>0</v>
      </c>
      <c r="BN1875">
        <f t="shared" si="197"/>
        <v>0</v>
      </c>
      <c r="BO1875">
        <f t="shared" si="197"/>
        <v>0</v>
      </c>
      <c r="BP1875">
        <f t="shared" si="197"/>
        <v>0</v>
      </c>
      <c r="BQ1875">
        <f t="shared" si="198"/>
        <v>0</v>
      </c>
      <c r="BR1875">
        <f t="shared" si="197"/>
        <v>0</v>
      </c>
      <c r="BS1875">
        <f t="shared" si="197"/>
        <v>0</v>
      </c>
      <c r="BT1875" s="256" t="str">
        <f t="shared" si="201"/>
        <v>NC</v>
      </c>
    </row>
    <row r="1876" spans="2:72" x14ac:dyDescent="0.2">
      <c r="B1876" s="93" t="str">
        <f>IFERROR(VLOOKUP(TABLA!$F1876,BLIOTECAS!$C$1:$E$26,2,FALSE),"")</f>
        <v/>
      </c>
      <c r="C1876" s="93" t="str">
        <f>IFERROR(VLOOKUP(TABLA!F1876,BLIOTECAS!$C$1:$E$26,3,FALSE),"")</f>
        <v/>
      </c>
      <c r="BF1876">
        <f t="shared" si="196"/>
        <v>0</v>
      </c>
      <c r="BG1876">
        <f t="shared" si="200"/>
        <v>0</v>
      </c>
      <c r="BH1876">
        <f t="shared" si="200"/>
        <v>0</v>
      </c>
      <c r="BI1876">
        <f t="shared" si="200"/>
        <v>0</v>
      </c>
      <c r="BJ1876">
        <f t="shared" si="200"/>
        <v>0</v>
      </c>
      <c r="BK1876">
        <f t="shared" si="200"/>
        <v>0</v>
      </c>
      <c r="BL1876">
        <f t="shared" si="199"/>
        <v>0</v>
      </c>
      <c r="BM1876">
        <f t="shared" si="197"/>
        <v>0</v>
      </c>
      <c r="BN1876">
        <f t="shared" si="197"/>
        <v>0</v>
      </c>
      <c r="BO1876">
        <f t="shared" si="197"/>
        <v>0</v>
      </c>
      <c r="BP1876">
        <f t="shared" si="197"/>
        <v>0</v>
      </c>
      <c r="BQ1876">
        <f t="shared" si="198"/>
        <v>0</v>
      </c>
      <c r="BR1876">
        <f t="shared" si="197"/>
        <v>0</v>
      </c>
      <c r="BS1876">
        <f t="shared" si="197"/>
        <v>0</v>
      </c>
      <c r="BT1876" s="256" t="str">
        <f t="shared" si="201"/>
        <v>NC</v>
      </c>
    </row>
    <row r="1877" spans="2:72" x14ac:dyDescent="0.2">
      <c r="B1877" s="93" t="str">
        <f>IFERROR(VLOOKUP(TABLA!$F1877,BLIOTECAS!$C$1:$E$26,2,FALSE),"")</f>
        <v/>
      </c>
      <c r="C1877" s="93" t="str">
        <f>IFERROR(VLOOKUP(TABLA!F1877,BLIOTECAS!$C$1:$E$26,3,FALSE),"")</f>
        <v/>
      </c>
      <c r="BF1877">
        <f t="shared" si="196"/>
        <v>0</v>
      </c>
      <c r="BG1877">
        <f t="shared" si="200"/>
        <v>0</v>
      </c>
      <c r="BH1877">
        <f t="shared" si="200"/>
        <v>0</v>
      </c>
      <c r="BI1877">
        <f t="shared" si="200"/>
        <v>0</v>
      </c>
      <c r="BJ1877">
        <f t="shared" si="200"/>
        <v>0</v>
      </c>
      <c r="BK1877">
        <f t="shared" si="200"/>
        <v>0</v>
      </c>
      <c r="BL1877">
        <f t="shared" si="199"/>
        <v>0</v>
      </c>
      <c r="BM1877">
        <f t="shared" si="197"/>
        <v>0</v>
      </c>
      <c r="BN1877">
        <f t="shared" si="197"/>
        <v>0</v>
      </c>
      <c r="BO1877">
        <f t="shared" si="197"/>
        <v>0</v>
      </c>
      <c r="BP1877">
        <f t="shared" si="197"/>
        <v>0</v>
      </c>
      <c r="BQ1877">
        <f t="shared" si="198"/>
        <v>0</v>
      </c>
      <c r="BR1877">
        <f t="shared" si="197"/>
        <v>0</v>
      </c>
      <c r="BS1877">
        <f t="shared" si="197"/>
        <v>0</v>
      </c>
      <c r="BT1877" s="256" t="str">
        <f t="shared" si="201"/>
        <v>NC</v>
      </c>
    </row>
    <row r="1878" spans="2:72" x14ac:dyDescent="0.2">
      <c r="B1878" s="93" t="str">
        <f>IFERROR(VLOOKUP(TABLA!$F1878,BLIOTECAS!$C$1:$E$26,2,FALSE),"")</f>
        <v/>
      </c>
      <c r="C1878" s="93" t="str">
        <f>IFERROR(VLOOKUP(TABLA!F1878,BLIOTECAS!$C$1:$E$26,3,FALSE),"")</f>
        <v/>
      </c>
      <c r="BF1878">
        <f t="shared" si="196"/>
        <v>0</v>
      </c>
      <c r="BG1878">
        <f t="shared" si="200"/>
        <v>0</v>
      </c>
      <c r="BH1878">
        <f t="shared" si="200"/>
        <v>0</v>
      </c>
      <c r="BI1878">
        <f t="shared" si="200"/>
        <v>0</v>
      </c>
      <c r="BJ1878">
        <f t="shared" si="200"/>
        <v>0</v>
      </c>
      <c r="BK1878">
        <f t="shared" si="200"/>
        <v>0</v>
      </c>
      <c r="BL1878">
        <f t="shared" si="199"/>
        <v>0</v>
      </c>
      <c r="BM1878">
        <f t="shared" si="197"/>
        <v>0</v>
      </c>
      <c r="BN1878">
        <f t="shared" si="197"/>
        <v>0</v>
      </c>
      <c r="BO1878">
        <f t="shared" si="197"/>
        <v>0</v>
      </c>
      <c r="BP1878">
        <f t="shared" si="197"/>
        <v>0</v>
      </c>
      <c r="BQ1878">
        <f t="shared" si="198"/>
        <v>0</v>
      </c>
      <c r="BR1878">
        <f t="shared" si="197"/>
        <v>0</v>
      </c>
      <c r="BS1878">
        <f t="shared" si="197"/>
        <v>0</v>
      </c>
      <c r="BT1878" s="256" t="str">
        <f t="shared" si="201"/>
        <v>NC</v>
      </c>
    </row>
    <row r="1879" spans="2:72" x14ac:dyDescent="0.2">
      <c r="B1879" s="93" t="str">
        <f>IFERROR(VLOOKUP(TABLA!$F1879,BLIOTECAS!$C$1:$E$26,2,FALSE),"")</f>
        <v/>
      </c>
      <c r="C1879" s="93" t="str">
        <f>IFERROR(VLOOKUP(TABLA!F1879,BLIOTECAS!$C$1:$E$26,3,FALSE),"")</f>
        <v/>
      </c>
      <c r="BF1879">
        <f t="shared" si="196"/>
        <v>0</v>
      </c>
      <c r="BG1879">
        <f t="shared" si="200"/>
        <v>0</v>
      </c>
      <c r="BH1879">
        <f t="shared" si="200"/>
        <v>0</v>
      </c>
      <c r="BI1879">
        <f t="shared" si="200"/>
        <v>0</v>
      </c>
      <c r="BJ1879">
        <f t="shared" si="200"/>
        <v>0</v>
      </c>
      <c r="BK1879">
        <f t="shared" si="200"/>
        <v>0</v>
      </c>
      <c r="BL1879">
        <f t="shared" si="199"/>
        <v>0</v>
      </c>
      <c r="BM1879">
        <f t="shared" si="197"/>
        <v>0</v>
      </c>
      <c r="BN1879">
        <f t="shared" si="197"/>
        <v>0</v>
      </c>
      <c r="BO1879">
        <f t="shared" si="197"/>
        <v>0</v>
      </c>
      <c r="BP1879">
        <f t="shared" si="197"/>
        <v>0</v>
      </c>
      <c r="BQ1879">
        <f t="shared" si="198"/>
        <v>0</v>
      </c>
      <c r="BR1879">
        <f t="shared" si="197"/>
        <v>0</v>
      </c>
      <c r="BS1879">
        <f t="shared" si="197"/>
        <v>0</v>
      </c>
      <c r="BT1879" s="256" t="str">
        <f t="shared" si="201"/>
        <v>NC</v>
      </c>
    </row>
    <row r="1880" spans="2:72" x14ac:dyDescent="0.2">
      <c r="B1880" s="93" t="str">
        <f>IFERROR(VLOOKUP(TABLA!$F1880,BLIOTECAS!$C$1:$E$26,2,FALSE),"")</f>
        <v/>
      </c>
      <c r="C1880" s="93" t="str">
        <f>IFERROR(VLOOKUP(TABLA!F1880,BLIOTECAS!$C$1:$E$26,3,FALSE),"")</f>
        <v/>
      </c>
      <c r="BF1880">
        <f t="shared" si="196"/>
        <v>0</v>
      </c>
      <c r="BG1880">
        <f t="shared" si="200"/>
        <v>0</v>
      </c>
      <c r="BH1880">
        <f t="shared" si="200"/>
        <v>0</v>
      </c>
      <c r="BI1880">
        <f t="shared" si="200"/>
        <v>0</v>
      </c>
      <c r="BJ1880">
        <f t="shared" si="200"/>
        <v>0</v>
      </c>
      <c r="BK1880">
        <f t="shared" si="200"/>
        <v>0</v>
      </c>
      <c r="BL1880">
        <f t="shared" si="199"/>
        <v>0</v>
      </c>
      <c r="BM1880">
        <f t="shared" si="197"/>
        <v>0</v>
      </c>
      <c r="BN1880">
        <f t="shared" si="197"/>
        <v>0</v>
      </c>
      <c r="BO1880">
        <f t="shared" si="197"/>
        <v>0</v>
      </c>
      <c r="BP1880">
        <f t="shared" si="197"/>
        <v>0</v>
      </c>
      <c r="BQ1880">
        <f t="shared" si="198"/>
        <v>0</v>
      </c>
      <c r="BR1880">
        <f t="shared" si="197"/>
        <v>0</v>
      </c>
      <c r="BS1880">
        <f t="shared" si="197"/>
        <v>0</v>
      </c>
      <c r="BT1880" s="256" t="str">
        <f t="shared" si="201"/>
        <v>NC</v>
      </c>
    </row>
    <row r="1881" spans="2:72" x14ac:dyDescent="0.2">
      <c r="B1881" s="93" t="str">
        <f>IFERROR(VLOOKUP(TABLA!$F1881,BLIOTECAS!$C$1:$E$26,2,FALSE),"")</f>
        <v/>
      </c>
      <c r="C1881" s="93" t="str">
        <f>IFERROR(VLOOKUP(TABLA!F1881,BLIOTECAS!$C$1:$E$26,3,FALSE),"")</f>
        <v/>
      </c>
      <c r="BF1881">
        <f t="shared" si="196"/>
        <v>0</v>
      </c>
      <c r="BG1881">
        <f t="shared" si="200"/>
        <v>0</v>
      </c>
      <c r="BH1881">
        <f t="shared" si="200"/>
        <v>0</v>
      </c>
      <c r="BI1881">
        <f t="shared" si="200"/>
        <v>0</v>
      </c>
      <c r="BJ1881">
        <f t="shared" si="200"/>
        <v>0</v>
      </c>
      <c r="BK1881">
        <f t="shared" si="200"/>
        <v>0</v>
      </c>
      <c r="BL1881">
        <f t="shared" si="199"/>
        <v>0</v>
      </c>
      <c r="BM1881">
        <f t="shared" si="197"/>
        <v>0</v>
      </c>
      <c r="BN1881">
        <f t="shared" si="197"/>
        <v>0</v>
      </c>
      <c r="BO1881">
        <f t="shared" si="197"/>
        <v>0</v>
      </c>
      <c r="BP1881">
        <f t="shared" si="197"/>
        <v>0</v>
      </c>
      <c r="BQ1881">
        <f t="shared" si="198"/>
        <v>0</v>
      </c>
      <c r="BR1881">
        <f t="shared" ref="BM1881:BS1924" si="202">IF(IFERROR(FIND(BR$2,$AO1881,1),0)&lt;&gt;0,1,0)</f>
        <v>0</v>
      </c>
      <c r="BS1881">
        <f t="shared" si="202"/>
        <v>0</v>
      </c>
      <c r="BT1881" s="256" t="str">
        <f t="shared" si="201"/>
        <v>NC</v>
      </c>
    </row>
    <row r="1882" spans="2:72" x14ac:dyDescent="0.2">
      <c r="B1882" s="93" t="str">
        <f>IFERROR(VLOOKUP(TABLA!$F1882,BLIOTECAS!$C$1:$E$26,2,FALSE),"")</f>
        <v/>
      </c>
      <c r="C1882" s="93" t="str">
        <f>IFERROR(VLOOKUP(TABLA!F1882,BLIOTECAS!$C$1:$E$26,3,FALSE),"")</f>
        <v/>
      </c>
      <c r="BF1882">
        <f t="shared" si="196"/>
        <v>0</v>
      </c>
      <c r="BG1882">
        <f t="shared" si="200"/>
        <v>0</v>
      </c>
      <c r="BH1882">
        <f t="shared" si="200"/>
        <v>0</v>
      </c>
      <c r="BI1882">
        <f t="shared" si="200"/>
        <v>0</v>
      </c>
      <c r="BJ1882">
        <f t="shared" si="200"/>
        <v>0</v>
      </c>
      <c r="BK1882">
        <f t="shared" si="200"/>
        <v>0</v>
      </c>
      <c r="BL1882">
        <f t="shared" si="199"/>
        <v>0</v>
      </c>
      <c r="BM1882">
        <f t="shared" si="202"/>
        <v>0</v>
      </c>
      <c r="BN1882">
        <f t="shared" si="202"/>
        <v>0</v>
      </c>
      <c r="BO1882">
        <f t="shared" si="202"/>
        <v>0</v>
      </c>
      <c r="BP1882">
        <f t="shared" si="202"/>
        <v>0</v>
      </c>
      <c r="BQ1882">
        <f t="shared" si="198"/>
        <v>0</v>
      </c>
      <c r="BR1882">
        <f t="shared" si="202"/>
        <v>0</v>
      </c>
      <c r="BS1882">
        <f t="shared" si="202"/>
        <v>0</v>
      </c>
      <c r="BT1882" s="256" t="str">
        <f t="shared" si="201"/>
        <v>NC</v>
      </c>
    </row>
    <row r="1883" spans="2:72" x14ac:dyDescent="0.2">
      <c r="B1883" s="93" t="str">
        <f>IFERROR(VLOOKUP(TABLA!$F1883,BLIOTECAS!$C$1:$E$26,2,FALSE),"")</f>
        <v/>
      </c>
      <c r="C1883" s="93" t="str">
        <f>IFERROR(VLOOKUP(TABLA!F1883,BLIOTECAS!$C$1:$E$26,3,FALSE),"")</f>
        <v/>
      </c>
      <c r="BF1883">
        <f t="shared" si="196"/>
        <v>0</v>
      </c>
      <c r="BG1883">
        <f t="shared" si="200"/>
        <v>0</v>
      </c>
      <c r="BH1883">
        <f t="shared" si="200"/>
        <v>0</v>
      </c>
      <c r="BI1883">
        <f t="shared" si="200"/>
        <v>0</v>
      </c>
      <c r="BJ1883">
        <f t="shared" si="200"/>
        <v>0</v>
      </c>
      <c r="BK1883">
        <f t="shared" si="200"/>
        <v>0</v>
      </c>
      <c r="BL1883">
        <f t="shared" si="199"/>
        <v>0</v>
      </c>
      <c r="BM1883">
        <f t="shared" si="202"/>
        <v>0</v>
      </c>
      <c r="BN1883">
        <f t="shared" si="202"/>
        <v>0</v>
      </c>
      <c r="BO1883">
        <f t="shared" si="202"/>
        <v>0</v>
      </c>
      <c r="BP1883">
        <f t="shared" si="202"/>
        <v>0</v>
      </c>
      <c r="BQ1883">
        <f t="shared" si="198"/>
        <v>0</v>
      </c>
      <c r="BR1883">
        <f t="shared" si="202"/>
        <v>0</v>
      </c>
      <c r="BS1883">
        <f t="shared" si="202"/>
        <v>0</v>
      </c>
      <c r="BT1883" s="256" t="str">
        <f t="shared" si="201"/>
        <v>NC</v>
      </c>
    </row>
    <row r="1884" spans="2:72" x14ac:dyDescent="0.2">
      <c r="B1884" s="93" t="str">
        <f>IFERROR(VLOOKUP(TABLA!$F1884,BLIOTECAS!$C$1:$E$26,2,FALSE),"")</f>
        <v/>
      </c>
      <c r="C1884" s="93" t="str">
        <f>IFERROR(VLOOKUP(TABLA!F1884,BLIOTECAS!$C$1:$E$26,3,FALSE),"")</f>
        <v/>
      </c>
      <c r="BF1884">
        <f t="shared" si="196"/>
        <v>0</v>
      </c>
      <c r="BG1884">
        <f t="shared" si="200"/>
        <v>0</v>
      </c>
      <c r="BH1884">
        <f t="shared" si="200"/>
        <v>0</v>
      </c>
      <c r="BI1884">
        <f t="shared" si="200"/>
        <v>0</v>
      </c>
      <c r="BJ1884">
        <f t="shared" si="200"/>
        <v>0</v>
      </c>
      <c r="BK1884">
        <f t="shared" si="200"/>
        <v>0</v>
      </c>
      <c r="BL1884">
        <f t="shared" si="199"/>
        <v>0</v>
      </c>
      <c r="BM1884">
        <f t="shared" si="202"/>
        <v>0</v>
      </c>
      <c r="BN1884">
        <f t="shared" si="202"/>
        <v>0</v>
      </c>
      <c r="BO1884">
        <f t="shared" si="202"/>
        <v>0</v>
      </c>
      <c r="BP1884">
        <f t="shared" si="202"/>
        <v>0</v>
      </c>
      <c r="BQ1884">
        <f t="shared" si="198"/>
        <v>0</v>
      </c>
      <c r="BR1884">
        <f t="shared" si="202"/>
        <v>0</v>
      </c>
      <c r="BS1884">
        <f t="shared" si="202"/>
        <v>0</v>
      </c>
      <c r="BT1884" s="256" t="str">
        <f t="shared" si="201"/>
        <v>NC</v>
      </c>
    </row>
    <row r="1885" spans="2:72" x14ac:dyDescent="0.2">
      <c r="B1885" s="93" t="str">
        <f>IFERROR(VLOOKUP(TABLA!$F1885,BLIOTECAS!$C$1:$E$26,2,FALSE),"")</f>
        <v/>
      </c>
      <c r="C1885" s="93" t="str">
        <f>IFERROR(VLOOKUP(TABLA!F1885,BLIOTECAS!$C$1:$E$26,3,FALSE),"")</f>
        <v/>
      </c>
      <c r="BF1885">
        <f t="shared" si="196"/>
        <v>0</v>
      </c>
      <c r="BG1885">
        <f t="shared" si="200"/>
        <v>0</v>
      </c>
      <c r="BH1885">
        <f t="shared" si="200"/>
        <v>0</v>
      </c>
      <c r="BI1885">
        <f t="shared" si="200"/>
        <v>0</v>
      </c>
      <c r="BJ1885">
        <f t="shared" si="200"/>
        <v>0</v>
      </c>
      <c r="BK1885">
        <f t="shared" si="200"/>
        <v>0</v>
      </c>
      <c r="BL1885">
        <f t="shared" si="199"/>
        <v>0</v>
      </c>
      <c r="BM1885">
        <f t="shared" si="202"/>
        <v>0</v>
      </c>
      <c r="BN1885">
        <f t="shared" si="202"/>
        <v>0</v>
      </c>
      <c r="BO1885">
        <f t="shared" si="202"/>
        <v>0</v>
      </c>
      <c r="BP1885">
        <f t="shared" si="202"/>
        <v>0</v>
      </c>
      <c r="BQ1885">
        <f t="shared" si="198"/>
        <v>0</v>
      </c>
      <c r="BR1885">
        <f t="shared" si="202"/>
        <v>0</v>
      </c>
      <c r="BS1885">
        <f t="shared" si="202"/>
        <v>0</v>
      </c>
      <c r="BT1885" s="256" t="str">
        <f t="shared" si="201"/>
        <v>NC</v>
      </c>
    </row>
    <row r="1886" spans="2:72" x14ac:dyDescent="0.2">
      <c r="B1886" s="93" t="str">
        <f>IFERROR(VLOOKUP(TABLA!$F1886,BLIOTECAS!$C$1:$E$26,2,FALSE),"")</f>
        <v/>
      </c>
      <c r="C1886" s="93" t="str">
        <f>IFERROR(VLOOKUP(TABLA!F1886,BLIOTECAS!$C$1:$E$26,3,FALSE),"")</f>
        <v/>
      </c>
      <c r="BF1886">
        <f t="shared" si="196"/>
        <v>0</v>
      </c>
      <c r="BG1886">
        <f t="shared" si="200"/>
        <v>0</v>
      </c>
      <c r="BH1886">
        <f t="shared" si="200"/>
        <v>0</v>
      </c>
      <c r="BI1886">
        <f t="shared" si="200"/>
        <v>0</v>
      </c>
      <c r="BJ1886">
        <f t="shared" si="200"/>
        <v>0</v>
      </c>
      <c r="BK1886">
        <f t="shared" si="200"/>
        <v>0</v>
      </c>
      <c r="BL1886">
        <f t="shared" si="199"/>
        <v>0</v>
      </c>
      <c r="BM1886">
        <f t="shared" si="202"/>
        <v>0</v>
      </c>
      <c r="BN1886">
        <f t="shared" si="202"/>
        <v>0</v>
      </c>
      <c r="BO1886">
        <f t="shared" si="202"/>
        <v>0</v>
      </c>
      <c r="BP1886">
        <f t="shared" si="202"/>
        <v>0</v>
      </c>
      <c r="BQ1886">
        <f t="shared" si="198"/>
        <v>0</v>
      </c>
      <c r="BR1886">
        <f t="shared" si="202"/>
        <v>0</v>
      </c>
      <c r="BS1886">
        <f t="shared" si="202"/>
        <v>0</v>
      </c>
      <c r="BT1886" s="256" t="str">
        <f t="shared" si="201"/>
        <v>NC</v>
      </c>
    </row>
    <row r="1887" spans="2:72" x14ac:dyDescent="0.2">
      <c r="B1887" s="93" t="str">
        <f>IFERROR(VLOOKUP(TABLA!$F1887,BLIOTECAS!$C$1:$E$26,2,FALSE),"")</f>
        <v/>
      </c>
      <c r="C1887" s="93" t="str">
        <f>IFERROR(VLOOKUP(TABLA!F1887,BLIOTECAS!$C$1:$E$26,3,FALSE),"")</f>
        <v/>
      </c>
      <c r="BF1887">
        <f t="shared" si="196"/>
        <v>0</v>
      </c>
      <c r="BG1887">
        <f t="shared" si="200"/>
        <v>0</v>
      </c>
      <c r="BH1887">
        <f t="shared" si="200"/>
        <v>0</v>
      </c>
      <c r="BI1887">
        <f t="shared" si="200"/>
        <v>0</v>
      </c>
      <c r="BJ1887">
        <f t="shared" si="200"/>
        <v>0</v>
      </c>
      <c r="BK1887">
        <f t="shared" si="200"/>
        <v>0</v>
      </c>
      <c r="BL1887">
        <f t="shared" si="199"/>
        <v>0</v>
      </c>
      <c r="BM1887">
        <f t="shared" si="202"/>
        <v>0</v>
      </c>
      <c r="BN1887">
        <f t="shared" si="202"/>
        <v>0</v>
      </c>
      <c r="BO1887">
        <f t="shared" si="202"/>
        <v>0</v>
      </c>
      <c r="BP1887">
        <f t="shared" si="202"/>
        <v>0</v>
      </c>
      <c r="BQ1887">
        <f t="shared" si="198"/>
        <v>0</v>
      </c>
      <c r="BR1887">
        <f t="shared" si="202"/>
        <v>0</v>
      </c>
      <c r="BS1887">
        <f t="shared" si="202"/>
        <v>0</v>
      </c>
      <c r="BT1887" s="256" t="str">
        <f t="shared" si="201"/>
        <v>NC</v>
      </c>
    </row>
    <row r="1888" spans="2:72" x14ac:dyDescent="0.2">
      <c r="B1888" s="93" t="str">
        <f>IFERROR(VLOOKUP(TABLA!$F1888,BLIOTECAS!$C$1:$E$26,2,FALSE),"")</f>
        <v/>
      </c>
      <c r="C1888" s="93" t="str">
        <f>IFERROR(VLOOKUP(TABLA!F1888,BLIOTECAS!$C$1:$E$26,3,FALSE),"")</f>
        <v/>
      </c>
      <c r="BF1888">
        <f t="shared" si="196"/>
        <v>0</v>
      </c>
      <c r="BG1888">
        <f t="shared" si="200"/>
        <v>0</v>
      </c>
      <c r="BH1888">
        <f t="shared" si="200"/>
        <v>0</v>
      </c>
      <c r="BI1888">
        <f t="shared" si="200"/>
        <v>0</v>
      </c>
      <c r="BJ1888">
        <f t="shared" si="200"/>
        <v>0</v>
      </c>
      <c r="BK1888">
        <f t="shared" si="200"/>
        <v>0</v>
      </c>
      <c r="BL1888">
        <f t="shared" si="199"/>
        <v>0</v>
      </c>
      <c r="BM1888">
        <f t="shared" si="202"/>
        <v>0</v>
      </c>
      <c r="BN1888">
        <f t="shared" si="202"/>
        <v>0</v>
      </c>
      <c r="BO1888">
        <f t="shared" si="202"/>
        <v>0</v>
      </c>
      <c r="BP1888">
        <f t="shared" si="202"/>
        <v>0</v>
      </c>
      <c r="BQ1888">
        <f t="shared" si="198"/>
        <v>0</v>
      </c>
      <c r="BR1888">
        <f t="shared" si="202"/>
        <v>0</v>
      </c>
      <c r="BS1888">
        <f t="shared" si="202"/>
        <v>0</v>
      </c>
      <c r="BT1888" s="256" t="str">
        <f t="shared" si="201"/>
        <v>NC</v>
      </c>
    </row>
    <row r="1889" spans="2:72" x14ac:dyDescent="0.2">
      <c r="B1889" s="93" t="str">
        <f>IFERROR(VLOOKUP(TABLA!$F1889,BLIOTECAS!$C$1:$E$26,2,FALSE),"")</f>
        <v/>
      </c>
      <c r="C1889" s="93" t="str">
        <f>IFERROR(VLOOKUP(TABLA!F1889,BLIOTECAS!$C$1:$E$26,3,FALSE),"")</f>
        <v/>
      </c>
      <c r="BF1889">
        <f t="shared" si="196"/>
        <v>0</v>
      </c>
      <c r="BG1889">
        <f t="shared" si="200"/>
        <v>0</v>
      </c>
      <c r="BH1889">
        <f t="shared" si="200"/>
        <v>0</v>
      </c>
      <c r="BI1889">
        <f t="shared" si="200"/>
        <v>0</v>
      </c>
      <c r="BJ1889">
        <f t="shared" si="200"/>
        <v>0</v>
      </c>
      <c r="BK1889">
        <f t="shared" si="200"/>
        <v>0</v>
      </c>
      <c r="BL1889">
        <f t="shared" si="199"/>
        <v>0</v>
      </c>
      <c r="BM1889">
        <f t="shared" si="202"/>
        <v>0</v>
      </c>
      <c r="BN1889">
        <f t="shared" si="202"/>
        <v>0</v>
      </c>
      <c r="BO1889">
        <f t="shared" si="202"/>
        <v>0</v>
      </c>
      <c r="BP1889">
        <f t="shared" si="202"/>
        <v>0</v>
      </c>
      <c r="BQ1889">
        <f t="shared" si="198"/>
        <v>0</v>
      </c>
      <c r="BR1889">
        <f t="shared" si="202"/>
        <v>0</v>
      </c>
      <c r="BS1889">
        <f t="shared" si="202"/>
        <v>0</v>
      </c>
      <c r="BT1889" s="256" t="str">
        <f t="shared" si="201"/>
        <v>NC</v>
      </c>
    </row>
    <row r="1890" spans="2:72" x14ac:dyDescent="0.2">
      <c r="B1890" s="93" t="str">
        <f>IFERROR(VLOOKUP(TABLA!$F1890,BLIOTECAS!$C$1:$E$26,2,FALSE),"")</f>
        <v/>
      </c>
      <c r="C1890" s="93" t="str">
        <f>IFERROR(VLOOKUP(TABLA!F1890,BLIOTECAS!$C$1:$E$26,3,FALSE),"")</f>
        <v/>
      </c>
      <c r="BF1890">
        <f t="shared" si="196"/>
        <v>0</v>
      </c>
      <c r="BG1890">
        <f t="shared" si="200"/>
        <v>0</v>
      </c>
      <c r="BH1890">
        <f t="shared" si="200"/>
        <v>0</v>
      </c>
      <c r="BI1890">
        <f t="shared" si="200"/>
        <v>0</v>
      </c>
      <c r="BJ1890">
        <f t="shared" si="200"/>
        <v>0</v>
      </c>
      <c r="BK1890">
        <f t="shared" si="200"/>
        <v>0</v>
      </c>
      <c r="BL1890">
        <f t="shared" si="199"/>
        <v>0</v>
      </c>
      <c r="BM1890">
        <f t="shared" si="202"/>
        <v>0</v>
      </c>
      <c r="BN1890">
        <f t="shared" si="202"/>
        <v>0</v>
      </c>
      <c r="BO1890">
        <f t="shared" si="202"/>
        <v>0</v>
      </c>
      <c r="BP1890">
        <f t="shared" si="202"/>
        <v>0</v>
      </c>
      <c r="BQ1890">
        <f t="shared" si="198"/>
        <v>0</v>
      </c>
      <c r="BR1890">
        <f t="shared" si="202"/>
        <v>0</v>
      </c>
      <c r="BS1890">
        <f t="shared" si="202"/>
        <v>0</v>
      </c>
      <c r="BT1890" s="256" t="str">
        <f t="shared" si="201"/>
        <v>NC</v>
      </c>
    </row>
    <row r="1891" spans="2:72" x14ac:dyDescent="0.2">
      <c r="B1891" s="93" t="str">
        <f>IFERROR(VLOOKUP(TABLA!$F1891,BLIOTECAS!$C$1:$E$26,2,FALSE),"")</f>
        <v/>
      </c>
      <c r="C1891" s="93" t="str">
        <f>IFERROR(VLOOKUP(TABLA!F1891,BLIOTECAS!$C$1:$E$26,3,FALSE),"")</f>
        <v/>
      </c>
      <c r="BF1891">
        <f t="shared" si="196"/>
        <v>0</v>
      </c>
      <c r="BG1891">
        <f t="shared" si="200"/>
        <v>0</v>
      </c>
      <c r="BH1891">
        <f t="shared" si="200"/>
        <v>0</v>
      </c>
      <c r="BI1891">
        <f t="shared" si="200"/>
        <v>0</v>
      </c>
      <c r="BJ1891">
        <f t="shared" si="200"/>
        <v>0</v>
      </c>
      <c r="BK1891">
        <f t="shared" si="200"/>
        <v>0</v>
      </c>
      <c r="BL1891">
        <f t="shared" si="199"/>
        <v>0</v>
      </c>
      <c r="BM1891">
        <f t="shared" si="202"/>
        <v>0</v>
      </c>
      <c r="BN1891">
        <f t="shared" si="202"/>
        <v>0</v>
      </c>
      <c r="BO1891">
        <f t="shared" si="202"/>
        <v>0</v>
      </c>
      <c r="BP1891">
        <f t="shared" si="202"/>
        <v>0</v>
      </c>
      <c r="BQ1891">
        <f t="shared" si="198"/>
        <v>0</v>
      </c>
      <c r="BR1891">
        <f t="shared" si="202"/>
        <v>0</v>
      </c>
      <c r="BS1891">
        <f t="shared" si="202"/>
        <v>0</v>
      </c>
      <c r="BT1891" s="256" t="str">
        <f t="shared" si="201"/>
        <v>NC</v>
      </c>
    </row>
    <row r="1892" spans="2:72" x14ac:dyDescent="0.2">
      <c r="B1892" s="93" t="str">
        <f>IFERROR(VLOOKUP(TABLA!$F1892,BLIOTECAS!$C$1:$E$26,2,FALSE),"")</f>
        <v/>
      </c>
      <c r="C1892" s="93" t="str">
        <f>IFERROR(VLOOKUP(TABLA!F1892,BLIOTECAS!$C$1:$E$26,3,FALSE),"")</f>
        <v/>
      </c>
      <c r="BF1892">
        <f t="shared" si="196"/>
        <v>0</v>
      </c>
      <c r="BG1892">
        <f t="shared" si="200"/>
        <v>0</v>
      </c>
      <c r="BH1892">
        <f t="shared" si="200"/>
        <v>0</v>
      </c>
      <c r="BI1892">
        <f t="shared" si="200"/>
        <v>0</v>
      </c>
      <c r="BJ1892">
        <f t="shared" si="200"/>
        <v>0</v>
      </c>
      <c r="BK1892">
        <f t="shared" si="200"/>
        <v>0</v>
      </c>
      <c r="BL1892">
        <f t="shared" si="199"/>
        <v>0</v>
      </c>
      <c r="BM1892">
        <f t="shared" si="202"/>
        <v>0</v>
      </c>
      <c r="BN1892">
        <f t="shared" si="202"/>
        <v>0</v>
      </c>
      <c r="BO1892">
        <f t="shared" si="202"/>
        <v>0</v>
      </c>
      <c r="BP1892">
        <f t="shared" si="202"/>
        <v>0</v>
      </c>
      <c r="BQ1892">
        <f t="shared" si="198"/>
        <v>0</v>
      </c>
      <c r="BR1892">
        <f t="shared" si="202"/>
        <v>0</v>
      </c>
      <c r="BS1892">
        <f t="shared" si="202"/>
        <v>0</v>
      </c>
      <c r="BT1892" s="256" t="str">
        <f t="shared" si="201"/>
        <v>NC</v>
      </c>
    </row>
    <row r="1893" spans="2:72" x14ac:dyDescent="0.2">
      <c r="B1893" s="93" t="str">
        <f>IFERROR(VLOOKUP(TABLA!$F1893,BLIOTECAS!$C$1:$E$26,2,FALSE),"")</f>
        <v/>
      </c>
      <c r="C1893" s="93" t="str">
        <f>IFERROR(VLOOKUP(TABLA!F1893,BLIOTECAS!$C$1:$E$26,3,FALSE),"")</f>
        <v/>
      </c>
      <c r="BF1893">
        <f t="shared" si="196"/>
        <v>0</v>
      </c>
      <c r="BG1893">
        <f t="shared" si="200"/>
        <v>0</v>
      </c>
      <c r="BH1893">
        <f t="shared" si="200"/>
        <v>0</v>
      </c>
      <c r="BI1893">
        <f t="shared" si="200"/>
        <v>0</v>
      </c>
      <c r="BJ1893">
        <f t="shared" si="200"/>
        <v>0</v>
      </c>
      <c r="BK1893">
        <f t="shared" si="200"/>
        <v>0</v>
      </c>
      <c r="BL1893">
        <f t="shared" si="199"/>
        <v>0</v>
      </c>
      <c r="BM1893">
        <f t="shared" si="202"/>
        <v>0</v>
      </c>
      <c r="BN1893">
        <f t="shared" si="202"/>
        <v>0</v>
      </c>
      <c r="BO1893">
        <f t="shared" si="202"/>
        <v>0</v>
      </c>
      <c r="BP1893">
        <f t="shared" si="202"/>
        <v>0</v>
      </c>
      <c r="BQ1893">
        <f t="shared" si="198"/>
        <v>0</v>
      </c>
      <c r="BR1893">
        <f t="shared" si="202"/>
        <v>0</v>
      </c>
      <c r="BS1893">
        <f t="shared" si="202"/>
        <v>0</v>
      </c>
      <c r="BT1893" s="256" t="str">
        <f t="shared" si="201"/>
        <v>NC</v>
      </c>
    </row>
    <row r="1894" spans="2:72" x14ac:dyDescent="0.2">
      <c r="B1894" s="93" t="str">
        <f>IFERROR(VLOOKUP(TABLA!$F1894,BLIOTECAS!$C$1:$E$26,2,FALSE),"")</f>
        <v/>
      </c>
      <c r="C1894" s="93" t="str">
        <f>IFERROR(VLOOKUP(TABLA!F1894,BLIOTECAS!$C$1:$E$26,3,FALSE),"")</f>
        <v/>
      </c>
      <c r="BF1894">
        <f t="shared" si="196"/>
        <v>0</v>
      </c>
      <c r="BG1894">
        <f t="shared" si="200"/>
        <v>0</v>
      </c>
      <c r="BH1894">
        <f t="shared" si="200"/>
        <v>0</v>
      </c>
      <c r="BI1894">
        <f t="shared" si="200"/>
        <v>0</v>
      </c>
      <c r="BJ1894">
        <f t="shared" si="200"/>
        <v>0</v>
      </c>
      <c r="BK1894">
        <f t="shared" si="200"/>
        <v>0</v>
      </c>
      <c r="BL1894">
        <f t="shared" si="199"/>
        <v>0</v>
      </c>
      <c r="BM1894">
        <f t="shared" si="202"/>
        <v>0</v>
      </c>
      <c r="BN1894">
        <f t="shared" si="202"/>
        <v>0</v>
      </c>
      <c r="BO1894">
        <f t="shared" si="202"/>
        <v>0</v>
      </c>
      <c r="BP1894">
        <f t="shared" si="202"/>
        <v>0</v>
      </c>
      <c r="BQ1894">
        <f t="shared" si="198"/>
        <v>0</v>
      </c>
      <c r="BR1894">
        <f t="shared" si="202"/>
        <v>0</v>
      </c>
      <c r="BS1894">
        <f t="shared" si="202"/>
        <v>0</v>
      </c>
      <c r="BT1894" s="256" t="str">
        <f t="shared" si="201"/>
        <v>NC</v>
      </c>
    </row>
    <row r="1895" spans="2:72" x14ac:dyDescent="0.2">
      <c r="B1895" s="93" t="str">
        <f>IFERROR(VLOOKUP(TABLA!$F1895,BLIOTECAS!$C$1:$E$26,2,FALSE),"")</f>
        <v/>
      </c>
      <c r="C1895" s="93" t="str">
        <f>IFERROR(VLOOKUP(TABLA!F1895,BLIOTECAS!$C$1:$E$26,3,FALSE),"")</f>
        <v/>
      </c>
      <c r="BF1895">
        <f t="shared" si="196"/>
        <v>0</v>
      </c>
      <c r="BG1895">
        <f t="shared" si="200"/>
        <v>0</v>
      </c>
      <c r="BH1895">
        <f t="shared" si="200"/>
        <v>0</v>
      </c>
      <c r="BI1895">
        <f t="shared" si="200"/>
        <v>0</v>
      </c>
      <c r="BJ1895">
        <f t="shared" si="200"/>
        <v>0</v>
      </c>
      <c r="BK1895">
        <f t="shared" si="200"/>
        <v>0</v>
      </c>
      <c r="BL1895">
        <f t="shared" si="199"/>
        <v>0</v>
      </c>
      <c r="BM1895">
        <f t="shared" si="202"/>
        <v>0</v>
      </c>
      <c r="BN1895">
        <f t="shared" si="202"/>
        <v>0</v>
      </c>
      <c r="BO1895">
        <f t="shared" si="202"/>
        <v>0</v>
      </c>
      <c r="BP1895">
        <f t="shared" si="202"/>
        <v>0</v>
      </c>
      <c r="BQ1895">
        <f t="shared" si="198"/>
        <v>0</v>
      </c>
      <c r="BR1895">
        <f t="shared" si="202"/>
        <v>0</v>
      </c>
      <c r="BS1895">
        <f t="shared" si="202"/>
        <v>0</v>
      </c>
      <c r="BT1895" s="256" t="str">
        <f t="shared" si="201"/>
        <v>NC</v>
      </c>
    </row>
    <row r="1896" spans="2:72" x14ac:dyDescent="0.2">
      <c r="B1896" s="93" t="str">
        <f>IFERROR(VLOOKUP(TABLA!$F1896,BLIOTECAS!$C$1:$E$26,2,FALSE),"")</f>
        <v/>
      </c>
      <c r="C1896" s="93" t="str">
        <f>IFERROR(VLOOKUP(TABLA!F1896,BLIOTECAS!$C$1:$E$26,3,FALSE),"")</f>
        <v/>
      </c>
      <c r="BF1896">
        <f t="shared" ref="BF1896:BF1959" si="203">IF(IFERROR(FIND(BF$2,$I1896,1),0)&lt;&gt;0,1,0)</f>
        <v>0</v>
      </c>
      <c r="BG1896">
        <f t="shared" si="200"/>
        <v>0</v>
      </c>
      <c r="BH1896">
        <f t="shared" si="200"/>
        <v>0</v>
      </c>
      <c r="BI1896">
        <f t="shared" si="200"/>
        <v>0</v>
      </c>
      <c r="BJ1896">
        <f t="shared" si="200"/>
        <v>0</v>
      </c>
      <c r="BK1896">
        <f t="shared" si="200"/>
        <v>0</v>
      </c>
      <c r="BL1896">
        <f t="shared" si="199"/>
        <v>0</v>
      </c>
      <c r="BM1896">
        <f t="shared" si="202"/>
        <v>0</v>
      </c>
      <c r="BN1896">
        <f t="shared" si="202"/>
        <v>0</v>
      </c>
      <c r="BO1896">
        <f t="shared" si="202"/>
        <v>0</v>
      </c>
      <c r="BP1896">
        <f t="shared" si="202"/>
        <v>0</v>
      </c>
      <c r="BQ1896">
        <f t="shared" si="198"/>
        <v>0</v>
      </c>
      <c r="BR1896">
        <f t="shared" si="202"/>
        <v>0</v>
      </c>
      <c r="BS1896">
        <f t="shared" si="202"/>
        <v>0</v>
      </c>
      <c r="BT1896" s="256" t="str">
        <f t="shared" si="201"/>
        <v>NC</v>
      </c>
    </row>
    <row r="1897" spans="2:72" x14ac:dyDescent="0.2">
      <c r="B1897" s="93" t="str">
        <f>IFERROR(VLOOKUP(TABLA!$F1897,BLIOTECAS!$C$1:$E$26,2,FALSE),"")</f>
        <v/>
      </c>
      <c r="C1897" s="93" t="str">
        <f>IFERROR(VLOOKUP(TABLA!F1897,BLIOTECAS!$C$1:$E$26,3,FALSE),"")</f>
        <v/>
      </c>
      <c r="BF1897">
        <f t="shared" si="203"/>
        <v>0</v>
      </c>
      <c r="BG1897">
        <f t="shared" si="200"/>
        <v>0</v>
      </c>
      <c r="BH1897">
        <f t="shared" si="200"/>
        <v>0</v>
      </c>
      <c r="BI1897">
        <f t="shared" si="200"/>
        <v>0</v>
      </c>
      <c r="BJ1897">
        <f t="shared" si="200"/>
        <v>0</v>
      </c>
      <c r="BK1897">
        <f t="shared" si="200"/>
        <v>0</v>
      </c>
      <c r="BL1897">
        <f t="shared" si="199"/>
        <v>0</v>
      </c>
      <c r="BM1897">
        <f t="shared" si="202"/>
        <v>0</v>
      </c>
      <c r="BN1897">
        <f t="shared" si="202"/>
        <v>0</v>
      </c>
      <c r="BO1897">
        <f t="shared" si="202"/>
        <v>0</v>
      </c>
      <c r="BP1897">
        <f t="shared" si="202"/>
        <v>0</v>
      </c>
      <c r="BQ1897">
        <f t="shared" si="198"/>
        <v>0</v>
      </c>
      <c r="BR1897">
        <f t="shared" si="202"/>
        <v>0</v>
      </c>
      <c r="BS1897">
        <f t="shared" si="202"/>
        <v>0</v>
      </c>
      <c r="BT1897" s="256" t="str">
        <f t="shared" si="201"/>
        <v>NC</v>
      </c>
    </row>
    <row r="1898" spans="2:72" x14ac:dyDescent="0.2">
      <c r="B1898" s="93" t="str">
        <f>IFERROR(VLOOKUP(TABLA!$F1898,BLIOTECAS!$C$1:$E$26,2,FALSE),"")</f>
        <v/>
      </c>
      <c r="C1898" s="93" t="str">
        <f>IFERROR(VLOOKUP(TABLA!F1898,BLIOTECAS!$C$1:$E$26,3,FALSE),"")</f>
        <v/>
      </c>
      <c r="BF1898">
        <f t="shared" si="203"/>
        <v>0</v>
      </c>
      <c r="BG1898">
        <f t="shared" si="200"/>
        <v>0</v>
      </c>
      <c r="BH1898">
        <f t="shared" si="200"/>
        <v>0</v>
      </c>
      <c r="BI1898">
        <f t="shared" si="200"/>
        <v>0</v>
      </c>
      <c r="BJ1898">
        <f t="shared" si="200"/>
        <v>0</v>
      </c>
      <c r="BK1898">
        <f t="shared" si="200"/>
        <v>0</v>
      </c>
      <c r="BL1898">
        <f t="shared" si="199"/>
        <v>0</v>
      </c>
      <c r="BM1898">
        <f t="shared" si="202"/>
        <v>0</v>
      </c>
      <c r="BN1898">
        <f t="shared" si="202"/>
        <v>0</v>
      </c>
      <c r="BO1898">
        <f t="shared" si="202"/>
        <v>0</v>
      </c>
      <c r="BP1898">
        <f t="shared" si="202"/>
        <v>0</v>
      </c>
      <c r="BQ1898">
        <f t="shared" si="198"/>
        <v>0</v>
      </c>
      <c r="BR1898">
        <f t="shared" si="202"/>
        <v>0</v>
      </c>
      <c r="BS1898">
        <f t="shared" si="202"/>
        <v>0</v>
      </c>
      <c r="BT1898" s="256" t="str">
        <f t="shared" si="201"/>
        <v>NC</v>
      </c>
    </row>
    <row r="1899" spans="2:72" x14ac:dyDescent="0.2">
      <c r="B1899" s="93" t="str">
        <f>IFERROR(VLOOKUP(TABLA!$F1899,BLIOTECAS!$C$1:$E$26,2,FALSE),"")</f>
        <v/>
      </c>
      <c r="C1899" s="93" t="str">
        <f>IFERROR(VLOOKUP(TABLA!F1899,BLIOTECAS!$C$1:$E$26,3,FALSE),"")</f>
        <v/>
      </c>
      <c r="BF1899">
        <f t="shared" si="203"/>
        <v>0</v>
      </c>
      <c r="BG1899">
        <f t="shared" si="200"/>
        <v>0</v>
      </c>
      <c r="BH1899">
        <f t="shared" si="200"/>
        <v>0</v>
      </c>
      <c r="BI1899">
        <f t="shared" si="200"/>
        <v>0</v>
      </c>
      <c r="BJ1899">
        <f t="shared" si="200"/>
        <v>0</v>
      </c>
      <c r="BK1899">
        <f t="shared" si="200"/>
        <v>0</v>
      </c>
      <c r="BL1899">
        <f t="shared" si="199"/>
        <v>0</v>
      </c>
      <c r="BM1899">
        <f t="shared" si="202"/>
        <v>0</v>
      </c>
      <c r="BN1899">
        <f t="shared" si="202"/>
        <v>0</v>
      </c>
      <c r="BO1899">
        <f t="shared" si="202"/>
        <v>0</v>
      </c>
      <c r="BP1899">
        <f t="shared" si="202"/>
        <v>0</v>
      </c>
      <c r="BQ1899">
        <f t="shared" si="198"/>
        <v>0</v>
      </c>
      <c r="BR1899">
        <f t="shared" si="202"/>
        <v>0</v>
      </c>
      <c r="BS1899">
        <f t="shared" si="202"/>
        <v>0</v>
      </c>
      <c r="BT1899" s="256" t="str">
        <f t="shared" si="201"/>
        <v>NC</v>
      </c>
    </row>
    <row r="1900" spans="2:72" x14ac:dyDescent="0.2">
      <c r="B1900" s="93" t="str">
        <f>IFERROR(VLOOKUP(TABLA!$F1900,BLIOTECAS!$C$1:$E$26,2,FALSE),"")</f>
        <v/>
      </c>
      <c r="C1900" s="93" t="str">
        <f>IFERROR(VLOOKUP(TABLA!F1900,BLIOTECAS!$C$1:$E$26,3,FALSE),"")</f>
        <v/>
      </c>
      <c r="BF1900">
        <f t="shared" si="203"/>
        <v>0</v>
      </c>
      <c r="BG1900">
        <f t="shared" si="200"/>
        <v>0</v>
      </c>
      <c r="BH1900">
        <f t="shared" si="200"/>
        <v>0</v>
      </c>
      <c r="BI1900">
        <f t="shared" si="200"/>
        <v>0</v>
      </c>
      <c r="BJ1900">
        <f t="shared" si="200"/>
        <v>0</v>
      </c>
      <c r="BK1900">
        <f t="shared" si="200"/>
        <v>0</v>
      </c>
      <c r="BL1900">
        <f t="shared" si="199"/>
        <v>0</v>
      </c>
      <c r="BM1900">
        <f t="shared" si="202"/>
        <v>0</v>
      </c>
      <c r="BN1900">
        <f t="shared" si="202"/>
        <v>0</v>
      </c>
      <c r="BO1900">
        <f t="shared" si="202"/>
        <v>0</v>
      </c>
      <c r="BP1900">
        <f t="shared" si="202"/>
        <v>0</v>
      </c>
      <c r="BQ1900">
        <f t="shared" si="198"/>
        <v>0</v>
      </c>
      <c r="BR1900">
        <f t="shared" si="202"/>
        <v>0</v>
      </c>
      <c r="BS1900">
        <f t="shared" si="202"/>
        <v>0</v>
      </c>
      <c r="BT1900" s="256" t="str">
        <f t="shared" si="201"/>
        <v>NC</v>
      </c>
    </row>
    <row r="1901" spans="2:72" x14ac:dyDescent="0.2">
      <c r="B1901" s="93" t="str">
        <f>IFERROR(VLOOKUP(TABLA!$F1901,BLIOTECAS!$C$1:$E$26,2,FALSE),"")</f>
        <v/>
      </c>
      <c r="C1901" s="93" t="str">
        <f>IFERROR(VLOOKUP(TABLA!F1901,BLIOTECAS!$C$1:$E$26,3,FALSE),"")</f>
        <v/>
      </c>
      <c r="BF1901">
        <f t="shared" si="203"/>
        <v>0</v>
      </c>
      <c r="BG1901">
        <f t="shared" si="200"/>
        <v>0</v>
      </c>
      <c r="BH1901">
        <f t="shared" si="200"/>
        <v>0</v>
      </c>
      <c r="BI1901">
        <f t="shared" ref="BG1901:BK1952" si="204">IF(IFERROR(FIND(BI$2,$I1901,1),0)&lt;&gt;0,1,0)</f>
        <v>0</v>
      </c>
      <c r="BJ1901">
        <f t="shared" si="204"/>
        <v>0</v>
      </c>
      <c r="BK1901">
        <f t="shared" si="204"/>
        <v>0</v>
      </c>
      <c r="BL1901">
        <f t="shared" si="199"/>
        <v>0</v>
      </c>
      <c r="BM1901">
        <f t="shared" si="202"/>
        <v>0</v>
      </c>
      <c r="BN1901">
        <f t="shared" si="202"/>
        <v>0</v>
      </c>
      <c r="BO1901">
        <f t="shared" si="202"/>
        <v>0</v>
      </c>
      <c r="BP1901">
        <f t="shared" si="202"/>
        <v>0</v>
      </c>
      <c r="BQ1901">
        <f t="shared" si="198"/>
        <v>0</v>
      </c>
      <c r="BR1901">
        <f t="shared" si="202"/>
        <v>0</v>
      </c>
      <c r="BS1901">
        <f t="shared" si="202"/>
        <v>0</v>
      </c>
      <c r="BT1901" s="256" t="str">
        <f t="shared" si="201"/>
        <v>NC</v>
      </c>
    </row>
    <row r="1902" spans="2:72" x14ac:dyDescent="0.2">
      <c r="B1902" s="93" t="str">
        <f>IFERROR(VLOOKUP(TABLA!$F1902,BLIOTECAS!$C$1:$E$26,2,FALSE),"")</f>
        <v/>
      </c>
      <c r="C1902" s="93" t="str">
        <f>IFERROR(VLOOKUP(TABLA!F1902,BLIOTECAS!$C$1:$E$26,3,FALSE),"")</f>
        <v/>
      </c>
      <c r="BF1902">
        <f t="shared" si="203"/>
        <v>0</v>
      </c>
      <c r="BG1902">
        <f t="shared" si="204"/>
        <v>0</v>
      </c>
      <c r="BH1902">
        <f t="shared" si="204"/>
        <v>0</v>
      </c>
      <c r="BI1902">
        <f t="shared" si="204"/>
        <v>0</v>
      </c>
      <c r="BJ1902">
        <f t="shared" si="204"/>
        <v>0</v>
      </c>
      <c r="BK1902">
        <f t="shared" si="204"/>
        <v>0</v>
      </c>
      <c r="BL1902">
        <f t="shared" si="199"/>
        <v>0</v>
      </c>
      <c r="BM1902">
        <f t="shared" si="202"/>
        <v>0</v>
      </c>
      <c r="BN1902">
        <f t="shared" si="202"/>
        <v>0</v>
      </c>
      <c r="BO1902">
        <f t="shared" si="202"/>
        <v>0</v>
      </c>
      <c r="BP1902">
        <f t="shared" si="202"/>
        <v>0</v>
      </c>
      <c r="BQ1902">
        <f t="shared" si="198"/>
        <v>0</v>
      </c>
      <c r="BR1902">
        <f t="shared" si="202"/>
        <v>0</v>
      </c>
      <c r="BS1902">
        <f t="shared" si="202"/>
        <v>0</v>
      </c>
      <c r="BT1902" s="256" t="str">
        <f t="shared" si="201"/>
        <v>NC</v>
      </c>
    </row>
    <row r="1903" spans="2:72" x14ac:dyDescent="0.2">
      <c r="B1903" s="93" t="str">
        <f>IFERROR(VLOOKUP(TABLA!$F1903,BLIOTECAS!$C$1:$E$26,2,FALSE),"")</f>
        <v/>
      </c>
      <c r="C1903" s="93" t="str">
        <f>IFERROR(VLOOKUP(TABLA!F1903,BLIOTECAS!$C$1:$E$26,3,FALSE),"")</f>
        <v/>
      </c>
      <c r="BF1903">
        <f t="shared" si="203"/>
        <v>0</v>
      </c>
      <c r="BG1903">
        <f t="shared" si="204"/>
        <v>0</v>
      </c>
      <c r="BH1903">
        <f t="shared" si="204"/>
        <v>0</v>
      </c>
      <c r="BI1903">
        <f t="shared" si="204"/>
        <v>0</v>
      </c>
      <c r="BJ1903">
        <f t="shared" si="204"/>
        <v>0</v>
      </c>
      <c r="BK1903">
        <f t="shared" si="204"/>
        <v>0</v>
      </c>
      <c r="BL1903">
        <f t="shared" si="199"/>
        <v>0</v>
      </c>
      <c r="BM1903">
        <f t="shared" si="202"/>
        <v>0</v>
      </c>
      <c r="BN1903">
        <f t="shared" si="202"/>
        <v>0</v>
      </c>
      <c r="BO1903">
        <f t="shared" si="202"/>
        <v>0</v>
      </c>
      <c r="BP1903">
        <f t="shared" si="202"/>
        <v>0</v>
      </c>
      <c r="BQ1903">
        <f t="shared" si="198"/>
        <v>0</v>
      </c>
      <c r="BR1903">
        <f t="shared" si="202"/>
        <v>0</v>
      </c>
      <c r="BS1903">
        <f t="shared" si="202"/>
        <v>0</v>
      </c>
      <c r="BT1903" s="256" t="str">
        <f t="shared" si="201"/>
        <v>NC</v>
      </c>
    </row>
    <row r="1904" spans="2:72" x14ac:dyDescent="0.2">
      <c r="B1904" s="93" t="str">
        <f>IFERROR(VLOOKUP(TABLA!$F1904,BLIOTECAS!$C$1:$E$26,2,FALSE),"")</f>
        <v/>
      </c>
      <c r="C1904" s="93" t="str">
        <f>IFERROR(VLOOKUP(TABLA!F1904,BLIOTECAS!$C$1:$E$26,3,FALSE),"")</f>
        <v/>
      </c>
      <c r="BF1904">
        <f t="shared" si="203"/>
        <v>0</v>
      </c>
      <c r="BG1904">
        <f t="shared" si="204"/>
        <v>0</v>
      </c>
      <c r="BH1904">
        <f t="shared" si="204"/>
        <v>0</v>
      </c>
      <c r="BI1904">
        <f t="shared" si="204"/>
        <v>0</v>
      </c>
      <c r="BJ1904">
        <f t="shared" si="204"/>
        <v>0</v>
      </c>
      <c r="BK1904">
        <f t="shared" si="204"/>
        <v>0</v>
      </c>
      <c r="BL1904">
        <f t="shared" si="199"/>
        <v>0</v>
      </c>
      <c r="BM1904">
        <f t="shared" si="202"/>
        <v>0</v>
      </c>
      <c r="BN1904">
        <f t="shared" si="202"/>
        <v>0</v>
      </c>
      <c r="BO1904">
        <f t="shared" si="202"/>
        <v>0</v>
      </c>
      <c r="BP1904">
        <f t="shared" si="202"/>
        <v>0</v>
      </c>
      <c r="BQ1904">
        <f t="shared" si="198"/>
        <v>0</v>
      </c>
      <c r="BR1904">
        <f t="shared" si="202"/>
        <v>0</v>
      </c>
      <c r="BS1904">
        <f t="shared" si="202"/>
        <v>0</v>
      </c>
      <c r="BT1904" s="256" t="str">
        <f t="shared" si="201"/>
        <v>NC</v>
      </c>
    </row>
    <row r="1905" spans="2:72" x14ac:dyDescent="0.2">
      <c r="B1905" s="93" t="str">
        <f>IFERROR(VLOOKUP(TABLA!$F1905,BLIOTECAS!$C$1:$E$26,2,FALSE),"")</f>
        <v/>
      </c>
      <c r="C1905" s="93" t="str">
        <f>IFERROR(VLOOKUP(TABLA!F1905,BLIOTECAS!$C$1:$E$26,3,FALSE),"")</f>
        <v/>
      </c>
      <c r="BF1905">
        <f t="shared" si="203"/>
        <v>0</v>
      </c>
      <c r="BG1905">
        <f t="shared" si="204"/>
        <v>0</v>
      </c>
      <c r="BH1905">
        <f t="shared" si="204"/>
        <v>0</v>
      </c>
      <c r="BI1905">
        <f t="shared" si="204"/>
        <v>0</v>
      </c>
      <c r="BJ1905">
        <f t="shared" si="204"/>
        <v>0</v>
      </c>
      <c r="BK1905">
        <f t="shared" si="204"/>
        <v>0</v>
      </c>
      <c r="BL1905">
        <f t="shared" si="199"/>
        <v>0</v>
      </c>
      <c r="BM1905">
        <f t="shared" si="202"/>
        <v>0</v>
      </c>
      <c r="BN1905">
        <f t="shared" si="202"/>
        <v>0</v>
      </c>
      <c r="BO1905">
        <f t="shared" si="202"/>
        <v>0</v>
      </c>
      <c r="BP1905">
        <f t="shared" si="202"/>
        <v>0</v>
      </c>
      <c r="BQ1905">
        <f t="shared" si="198"/>
        <v>0</v>
      </c>
      <c r="BR1905">
        <f t="shared" si="202"/>
        <v>0</v>
      </c>
      <c r="BS1905">
        <f t="shared" si="202"/>
        <v>0</v>
      </c>
      <c r="BT1905" s="256" t="str">
        <f t="shared" si="201"/>
        <v>NC</v>
      </c>
    </row>
    <row r="1906" spans="2:72" x14ac:dyDescent="0.2">
      <c r="B1906" s="93" t="str">
        <f>IFERROR(VLOOKUP(TABLA!$F1906,BLIOTECAS!$C$1:$E$26,2,FALSE),"")</f>
        <v/>
      </c>
      <c r="C1906" s="93" t="str">
        <f>IFERROR(VLOOKUP(TABLA!F1906,BLIOTECAS!$C$1:$E$26,3,FALSE),"")</f>
        <v/>
      </c>
      <c r="BF1906">
        <f t="shared" si="203"/>
        <v>0</v>
      </c>
      <c r="BG1906">
        <f t="shared" si="204"/>
        <v>0</v>
      </c>
      <c r="BH1906">
        <f t="shared" si="204"/>
        <v>0</v>
      </c>
      <c r="BI1906">
        <f t="shared" si="204"/>
        <v>0</v>
      </c>
      <c r="BJ1906">
        <f t="shared" si="204"/>
        <v>0</v>
      </c>
      <c r="BK1906">
        <f t="shared" si="204"/>
        <v>0</v>
      </c>
      <c r="BL1906">
        <f t="shared" si="199"/>
        <v>0</v>
      </c>
      <c r="BM1906">
        <f t="shared" si="202"/>
        <v>0</v>
      </c>
      <c r="BN1906">
        <f t="shared" si="202"/>
        <v>0</v>
      </c>
      <c r="BO1906">
        <f t="shared" si="202"/>
        <v>0</v>
      </c>
      <c r="BP1906">
        <f t="shared" si="202"/>
        <v>0</v>
      </c>
      <c r="BQ1906">
        <f t="shared" si="198"/>
        <v>0</v>
      </c>
      <c r="BR1906">
        <f t="shared" si="202"/>
        <v>0</v>
      </c>
      <c r="BS1906">
        <f t="shared" si="202"/>
        <v>0</v>
      </c>
      <c r="BT1906" s="256" t="str">
        <f t="shared" si="201"/>
        <v>NC</v>
      </c>
    </row>
    <row r="1907" spans="2:72" x14ac:dyDescent="0.2">
      <c r="B1907" s="93" t="str">
        <f>IFERROR(VLOOKUP(TABLA!$F1907,BLIOTECAS!$C$1:$E$26,2,FALSE),"")</f>
        <v/>
      </c>
      <c r="C1907" s="93" t="str">
        <f>IFERROR(VLOOKUP(TABLA!F1907,BLIOTECAS!$C$1:$E$26,3,FALSE),"")</f>
        <v/>
      </c>
      <c r="BF1907">
        <f t="shared" si="203"/>
        <v>0</v>
      </c>
      <c r="BG1907">
        <f t="shared" si="204"/>
        <v>0</v>
      </c>
      <c r="BH1907">
        <f t="shared" si="204"/>
        <v>0</v>
      </c>
      <c r="BI1907">
        <f t="shared" si="204"/>
        <v>0</v>
      </c>
      <c r="BJ1907">
        <f t="shared" si="204"/>
        <v>0</v>
      </c>
      <c r="BK1907">
        <f t="shared" si="204"/>
        <v>0</v>
      </c>
      <c r="BL1907">
        <f t="shared" si="199"/>
        <v>0</v>
      </c>
      <c r="BM1907">
        <f t="shared" si="202"/>
        <v>0</v>
      </c>
      <c r="BN1907">
        <f t="shared" si="202"/>
        <v>0</v>
      </c>
      <c r="BO1907">
        <f t="shared" si="202"/>
        <v>0</v>
      </c>
      <c r="BP1907">
        <f t="shared" si="202"/>
        <v>0</v>
      </c>
      <c r="BQ1907">
        <f t="shared" si="198"/>
        <v>0</v>
      </c>
      <c r="BR1907">
        <f t="shared" si="202"/>
        <v>0</v>
      </c>
      <c r="BS1907">
        <f t="shared" si="202"/>
        <v>0</v>
      </c>
      <c r="BT1907" s="256" t="str">
        <f t="shared" si="201"/>
        <v>NC</v>
      </c>
    </row>
    <row r="1908" spans="2:72" x14ac:dyDescent="0.2">
      <c r="B1908" s="93" t="str">
        <f>IFERROR(VLOOKUP(TABLA!$F1908,BLIOTECAS!$C$1:$E$26,2,FALSE),"")</f>
        <v/>
      </c>
      <c r="C1908" s="93" t="str">
        <f>IFERROR(VLOOKUP(TABLA!F1908,BLIOTECAS!$C$1:$E$26,3,FALSE),"")</f>
        <v/>
      </c>
      <c r="BF1908">
        <f t="shared" si="203"/>
        <v>0</v>
      </c>
      <c r="BG1908">
        <f t="shared" si="204"/>
        <v>0</v>
      </c>
      <c r="BH1908">
        <f t="shared" si="204"/>
        <v>0</v>
      </c>
      <c r="BI1908">
        <f t="shared" si="204"/>
        <v>0</v>
      </c>
      <c r="BJ1908">
        <f t="shared" si="204"/>
        <v>0</v>
      </c>
      <c r="BK1908">
        <f t="shared" si="204"/>
        <v>0</v>
      </c>
      <c r="BL1908">
        <f t="shared" si="199"/>
        <v>0</v>
      </c>
      <c r="BM1908">
        <f t="shared" si="202"/>
        <v>0</v>
      </c>
      <c r="BN1908">
        <f t="shared" si="202"/>
        <v>0</v>
      </c>
      <c r="BO1908">
        <f t="shared" si="202"/>
        <v>0</v>
      </c>
      <c r="BP1908">
        <f t="shared" si="202"/>
        <v>0</v>
      </c>
      <c r="BQ1908">
        <f t="shared" ref="BQ1908:BQ1971" si="205">IF(IFERROR(FIND(BQ$2,$AO1908,1),0)&lt;&gt;0,1,0)</f>
        <v>0</v>
      </c>
      <c r="BR1908">
        <f t="shared" si="202"/>
        <v>0</v>
      </c>
      <c r="BS1908">
        <f t="shared" si="202"/>
        <v>0</v>
      </c>
      <c r="BT1908" s="256" t="str">
        <f t="shared" si="201"/>
        <v>NC</v>
      </c>
    </row>
    <row r="1909" spans="2:72" x14ac:dyDescent="0.2">
      <c r="B1909" s="93" t="str">
        <f>IFERROR(VLOOKUP(TABLA!$F1909,BLIOTECAS!$C$1:$E$26,2,FALSE),"")</f>
        <v/>
      </c>
      <c r="C1909" s="93" t="str">
        <f>IFERROR(VLOOKUP(TABLA!F1909,BLIOTECAS!$C$1:$E$26,3,FALSE),"")</f>
        <v/>
      </c>
      <c r="BF1909">
        <f t="shared" si="203"/>
        <v>0</v>
      </c>
      <c r="BG1909">
        <f t="shared" si="204"/>
        <v>0</v>
      </c>
      <c r="BH1909">
        <f t="shared" si="204"/>
        <v>0</v>
      </c>
      <c r="BI1909">
        <f t="shared" si="204"/>
        <v>0</v>
      </c>
      <c r="BJ1909">
        <f t="shared" si="204"/>
        <v>0</v>
      </c>
      <c r="BK1909">
        <f t="shared" si="204"/>
        <v>0</v>
      </c>
      <c r="BL1909">
        <f t="shared" si="199"/>
        <v>0</v>
      </c>
      <c r="BM1909">
        <f t="shared" si="202"/>
        <v>0</v>
      </c>
      <c r="BN1909">
        <f t="shared" si="202"/>
        <v>0</v>
      </c>
      <c r="BO1909">
        <f t="shared" si="202"/>
        <v>0</v>
      </c>
      <c r="BP1909">
        <f t="shared" si="202"/>
        <v>0</v>
      </c>
      <c r="BQ1909">
        <f t="shared" si="205"/>
        <v>0</v>
      </c>
      <c r="BR1909">
        <f t="shared" si="202"/>
        <v>0</v>
      </c>
      <c r="BS1909">
        <f t="shared" si="202"/>
        <v>0</v>
      </c>
      <c r="BT1909" s="256" t="str">
        <f t="shared" si="201"/>
        <v>NC</v>
      </c>
    </row>
    <row r="1910" spans="2:72" x14ac:dyDescent="0.2">
      <c r="B1910" s="93" t="str">
        <f>IFERROR(VLOOKUP(TABLA!$F1910,BLIOTECAS!$C$1:$E$26,2,FALSE),"")</f>
        <v/>
      </c>
      <c r="C1910" s="93" t="str">
        <f>IFERROR(VLOOKUP(TABLA!F1910,BLIOTECAS!$C$1:$E$26,3,FALSE),"")</f>
        <v/>
      </c>
      <c r="BF1910">
        <f t="shared" si="203"/>
        <v>0</v>
      </c>
      <c r="BG1910">
        <f t="shared" si="204"/>
        <v>0</v>
      </c>
      <c r="BH1910">
        <f t="shared" si="204"/>
        <v>0</v>
      </c>
      <c r="BI1910">
        <f t="shared" si="204"/>
        <v>0</v>
      </c>
      <c r="BJ1910">
        <f t="shared" si="204"/>
        <v>0</v>
      </c>
      <c r="BK1910">
        <f t="shared" si="204"/>
        <v>0</v>
      </c>
      <c r="BL1910">
        <f t="shared" si="199"/>
        <v>0</v>
      </c>
      <c r="BM1910">
        <f t="shared" si="202"/>
        <v>0</v>
      </c>
      <c r="BN1910">
        <f t="shared" si="202"/>
        <v>0</v>
      </c>
      <c r="BO1910">
        <f t="shared" si="202"/>
        <v>0</v>
      </c>
      <c r="BP1910">
        <f t="shared" si="202"/>
        <v>0</v>
      </c>
      <c r="BQ1910">
        <f t="shared" si="205"/>
        <v>0</v>
      </c>
      <c r="BR1910">
        <f t="shared" si="202"/>
        <v>0</v>
      </c>
      <c r="BS1910">
        <f t="shared" si="202"/>
        <v>0</v>
      </c>
      <c r="BT1910" s="256" t="str">
        <f t="shared" si="201"/>
        <v>NC</v>
      </c>
    </row>
    <row r="1911" spans="2:72" x14ac:dyDescent="0.2">
      <c r="B1911" s="93" t="str">
        <f>IFERROR(VLOOKUP(TABLA!$F1911,BLIOTECAS!$C$1:$E$26,2,FALSE),"")</f>
        <v/>
      </c>
      <c r="C1911" s="93" t="str">
        <f>IFERROR(VLOOKUP(TABLA!F1911,BLIOTECAS!$C$1:$E$26,3,FALSE),"")</f>
        <v/>
      </c>
      <c r="BF1911">
        <f t="shared" si="203"/>
        <v>0</v>
      </c>
      <c r="BG1911">
        <f t="shared" si="204"/>
        <v>0</v>
      </c>
      <c r="BH1911">
        <f t="shared" si="204"/>
        <v>0</v>
      </c>
      <c r="BI1911">
        <f t="shared" si="204"/>
        <v>0</v>
      </c>
      <c r="BJ1911">
        <f t="shared" si="204"/>
        <v>0</v>
      </c>
      <c r="BK1911">
        <f t="shared" si="204"/>
        <v>0</v>
      </c>
      <c r="BL1911">
        <f t="shared" ref="BL1911:BL1974" si="206">IF(IFERROR(FIND(BL$2,$AO1911,1),0)&lt;&gt;0,1,0)</f>
        <v>0</v>
      </c>
      <c r="BM1911">
        <f t="shared" si="202"/>
        <v>0</v>
      </c>
      <c r="BN1911">
        <f t="shared" si="202"/>
        <v>0</v>
      </c>
      <c r="BO1911">
        <f t="shared" si="202"/>
        <v>0</v>
      </c>
      <c r="BP1911">
        <f t="shared" si="202"/>
        <v>0</v>
      </c>
      <c r="BQ1911">
        <f t="shared" si="205"/>
        <v>0</v>
      </c>
      <c r="BR1911">
        <f t="shared" si="202"/>
        <v>0</v>
      </c>
      <c r="BS1911">
        <f t="shared" si="202"/>
        <v>0</v>
      </c>
      <c r="BT1911" s="256" t="str">
        <f t="shared" si="201"/>
        <v>NC</v>
      </c>
    </row>
    <row r="1912" spans="2:72" x14ac:dyDescent="0.2">
      <c r="B1912" s="93" t="str">
        <f>IFERROR(VLOOKUP(TABLA!$F1912,BLIOTECAS!$C$1:$E$26,2,FALSE),"")</f>
        <v/>
      </c>
      <c r="C1912" s="93" t="str">
        <f>IFERROR(VLOOKUP(TABLA!F1912,BLIOTECAS!$C$1:$E$26,3,FALSE),"")</f>
        <v/>
      </c>
      <c r="BF1912">
        <f t="shared" si="203"/>
        <v>0</v>
      </c>
      <c r="BG1912">
        <f t="shared" si="204"/>
        <v>0</v>
      </c>
      <c r="BH1912">
        <f t="shared" si="204"/>
        <v>0</v>
      </c>
      <c r="BI1912">
        <f t="shared" si="204"/>
        <v>0</v>
      </c>
      <c r="BJ1912">
        <f t="shared" si="204"/>
        <v>0</v>
      </c>
      <c r="BK1912">
        <f t="shared" si="204"/>
        <v>0</v>
      </c>
      <c r="BL1912">
        <f t="shared" si="206"/>
        <v>0</v>
      </c>
      <c r="BM1912">
        <f t="shared" si="202"/>
        <v>0</v>
      </c>
      <c r="BN1912">
        <f t="shared" si="202"/>
        <v>0</v>
      </c>
      <c r="BO1912">
        <f t="shared" si="202"/>
        <v>0</v>
      </c>
      <c r="BP1912">
        <f t="shared" si="202"/>
        <v>0</v>
      </c>
      <c r="BQ1912">
        <f t="shared" si="205"/>
        <v>0</v>
      </c>
      <c r="BR1912">
        <f t="shared" si="202"/>
        <v>0</v>
      </c>
      <c r="BS1912">
        <f t="shared" si="202"/>
        <v>0</v>
      </c>
      <c r="BT1912" s="256" t="str">
        <f t="shared" si="201"/>
        <v>NC</v>
      </c>
    </row>
    <row r="1913" spans="2:72" x14ac:dyDescent="0.2">
      <c r="B1913" s="93" t="str">
        <f>IFERROR(VLOOKUP(TABLA!$F1913,BLIOTECAS!$C$1:$E$26,2,FALSE),"")</f>
        <v/>
      </c>
      <c r="C1913" s="93" t="str">
        <f>IFERROR(VLOOKUP(TABLA!F1913,BLIOTECAS!$C$1:$E$26,3,FALSE),"")</f>
        <v/>
      </c>
      <c r="BF1913">
        <f t="shared" si="203"/>
        <v>0</v>
      </c>
      <c r="BG1913">
        <f t="shared" si="204"/>
        <v>0</v>
      </c>
      <c r="BH1913">
        <f t="shared" si="204"/>
        <v>0</v>
      </c>
      <c r="BI1913">
        <f t="shared" si="204"/>
        <v>0</v>
      </c>
      <c r="BJ1913">
        <f t="shared" si="204"/>
        <v>0</v>
      </c>
      <c r="BK1913">
        <f t="shared" si="204"/>
        <v>0</v>
      </c>
      <c r="BL1913">
        <f t="shared" si="206"/>
        <v>0</v>
      </c>
      <c r="BM1913">
        <f t="shared" si="202"/>
        <v>0</v>
      </c>
      <c r="BN1913">
        <f t="shared" si="202"/>
        <v>0</v>
      </c>
      <c r="BO1913">
        <f t="shared" si="202"/>
        <v>0</v>
      </c>
      <c r="BP1913">
        <f t="shared" si="202"/>
        <v>0</v>
      </c>
      <c r="BQ1913">
        <f t="shared" si="205"/>
        <v>0</v>
      </c>
      <c r="BR1913">
        <f t="shared" si="202"/>
        <v>0</v>
      </c>
      <c r="BS1913">
        <f t="shared" si="202"/>
        <v>0</v>
      </c>
      <c r="BT1913" s="256" t="str">
        <f t="shared" si="201"/>
        <v>NC</v>
      </c>
    </row>
    <row r="1914" spans="2:72" x14ac:dyDescent="0.2">
      <c r="B1914" s="93" t="str">
        <f>IFERROR(VLOOKUP(TABLA!$F1914,BLIOTECAS!$C$1:$E$26,2,FALSE),"")</f>
        <v/>
      </c>
      <c r="C1914" s="93" t="str">
        <f>IFERROR(VLOOKUP(TABLA!F1914,BLIOTECAS!$C$1:$E$26,3,FALSE),"")</f>
        <v/>
      </c>
      <c r="BF1914">
        <f t="shared" si="203"/>
        <v>0</v>
      </c>
      <c r="BG1914">
        <f t="shared" si="204"/>
        <v>0</v>
      </c>
      <c r="BH1914">
        <f t="shared" si="204"/>
        <v>0</v>
      </c>
      <c r="BI1914">
        <f t="shared" si="204"/>
        <v>0</v>
      </c>
      <c r="BJ1914">
        <f t="shared" si="204"/>
        <v>0</v>
      </c>
      <c r="BK1914">
        <f t="shared" si="204"/>
        <v>0</v>
      </c>
      <c r="BL1914">
        <f t="shared" si="206"/>
        <v>0</v>
      </c>
      <c r="BM1914">
        <f t="shared" si="202"/>
        <v>0</v>
      </c>
      <c r="BN1914">
        <f t="shared" si="202"/>
        <v>0</v>
      </c>
      <c r="BO1914">
        <f t="shared" si="202"/>
        <v>0</v>
      </c>
      <c r="BP1914">
        <f t="shared" si="202"/>
        <v>0</v>
      </c>
      <c r="BQ1914">
        <f t="shared" si="205"/>
        <v>0</v>
      </c>
      <c r="BR1914">
        <f t="shared" si="202"/>
        <v>0</v>
      </c>
      <c r="BS1914">
        <f t="shared" si="202"/>
        <v>0</v>
      </c>
      <c r="BT1914" s="256" t="str">
        <f t="shared" si="201"/>
        <v>NC</v>
      </c>
    </row>
    <row r="1915" spans="2:72" x14ac:dyDescent="0.2">
      <c r="B1915" s="93" t="str">
        <f>IFERROR(VLOOKUP(TABLA!$F1915,BLIOTECAS!$C$1:$E$26,2,FALSE),"")</f>
        <v/>
      </c>
      <c r="C1915" s="93" t="str">
        <f>IFERROR(VLOOKUP(TABLA!F1915,BLIOTECAS!$C$1:$E$26,3,FALSE),"")</f>
        <v/>
      </c>
      <c r="BF1915">
        <f t="shared" si="203"/>
        <v>0</v>
      </c>
      <c r="BG1915">
        <f t="shared" si="204"/>
        <v>0</v>
      </c>
      <c r="BH1915">
        <f t="shared" si="204"/>
        <v>0</v>
      </c>
      <c r="BI1915">
        <f t="shared" si="204"/>
        <v>0</v>
      </c>
      <c r="BJ1915">
        <f t="shared" si="204"/>
        <v>0</v>
      </c>
      <c r="BK1915">
        <f t="shared" si="204"/>
        <v>0</v>
      </c>
      <c r="BL1915">
        <f t="shared" si="206"/>
        <v>0</v>
      </c>
      <c r="BM1915">
        <f t="shared" si="202"/>
        <v>0</v>
      </c>
      <c r="BN1915">
        <f t="shared" si="202"/>
        <v>0</v>
      </c>
      <c r="BO1915">
        <f t="shared" si="202"/>
        <v>0</v>
      </c>
      <c r="BP1915">
        <f t="shared" si="202"/>
        <v>0</v>
      </c>
      <c r="BQ1915">
        <f t="shared" si="205"/>
        <v>0</v>
      </c>
      <c r="BR1915">
        <f t="shared" si="202"/>
        <v>0</v>
      </c>
      <c r="BS1915">
        <f t="shared" si="202"/>
        <v>0</v>
      </c>
      <c r="BT1915" s="256" t="str">
        <f t="shared" si="201"/>
        <v>NC</v>
      </c>
    </row>
    <row r="1916" spans="2:72" x14ac:dyDescent="0.2">
      <c r="B1916" s="93" t="str">
        <f>IFERROR(VLOOKUP(TABLA!$F1916,BLIOTECAS!$C$1:$E$26,2,FALSE),"")</f>
        <v/>
      </c>
      <c r="C1916" s="93" t="str">
        <f>IFERROR(VLOOKUP(TABLA!F1916,BLIOTECAS!$C$1:$E$26,3,FALSE),"")</f>
        <v/>
      </c>
      <c r="BF1916">
        <f t="shared" si="203"/>
        <v>0</v>
      </c>
      <c r="BG1916">
        <f t="shared" si="204"/>
        <v>0</v>
      </c>
      <c r="BH1916">
        <f t="shared" si="204"/>
        <v>0</v>
      </c>
      <c r="BI1916">
        <f t="shared" si="204"/>
        <v>0</v>
      </c>
      <c r="BJ1916">
        <f t="shared" si="204"/>
        <v>0</v>
      </c>
      <c r="BK1916">
        <f t="shared" si="204"/>
        <v>0</v>
      </c>
      <c r="BL1916">
        <f t="shared" si="206"/>
        <v>0</v>
      </c>
      <c r="BM1916">
        <f t="shared" si="202"/>
        <v>0</v>
      </c>
      <c r="BN1916">
        <f t="shared" si="202"/>
        <v>0</v>
      </c>
      <c r="BO1916">
        <f t="shared" si="202"/>
        <v>0</v>
      </c>
      <c r="BP1916">
        <f t="shared" si="202"/>
        <v>0</v>
      </c>
      <c r="BQ1916">
        <f t="shared" si="205"/>
        <v>0</v>
      </c>
      <c r="BR1916">
        <f t="shared" si="202"/>
        <v>0</v>
      </c>
      <c r="BS1916">
        <f t="shared" si="202"/>
        <v>0</v>
      </c>
      <c r="BT1916" s="256" t="str">
        <f t="shared" si="201"/>
        <v>NC</v>
      </c>
    </row>
    <row r="1917" spans="2:72" x14ac:dyDescent="0.2">
      <c r="B1917" s="93" t="str">
        <f>IFERROR(VLOOKUP(TABLA!$F1917,BLIOTECAS!$C$1:$E$26,2,FALSE),"")</f>
        <v/>
      </c>
      <c r="C1917" s="93" t="str">
        <f>IFERROR(VLOOKUP(TABLA!F1917,BLIOTECAS!$C$1:$E$26,3,FALSE),"")</f>
        <v/>
      </c>
      <c r="BF1917">
        <f t="shared" si="203"/>
        <v>0</v>
      </c>
      <c r="BG1917">
        <f t="shared" si="204"/>
        <v>0</v>
      </c>
      <c r="BH1917">
        <f t="shared" si="204"/>
        <v>0</v>
      </c>
      <c r="BI1917">
        <f t="shared" si="204"/>
        <v>0</v>
      </c>
      <c r="BJ1917">
        <f t="shared" si="204"/>
        <v>0</v>
      </c>
      <c r="BK1917">
        <f t="shared" si="204"/>
        <v>0</v>
      </c>
      <c r="BL1917">
        <f t="shared" si="206"/>
        <v>0</v>
      </c>
      <c r="BM1917">
        <f t="shared" si="202"/>
        <v>0</v>
      </c>
      <c r="BN1917">
        <f t="shared" si="202"/>
        <v>0</v>
      </c>
      <c r="BO1917">
        <f t="shared" si="202"/>
        <v>0</v>
      </c>
      <c r="BP1917">
        <f t="shared" si="202"/>
        <v>0</v>
      </c>
      <c r="BQ1917">
        <f t="shared" si="205"/>
        <v>0</v>
      </c>
      <c r="BR1917">
        <f t="shared" si="202"/>
        <v>0</v>
      </c>
      <c r="BS1917">
        <f t="shared" si="202"/>
        <v>0</v>
      </c>
      <c r="BT1917" s="256" t="str">
        <f t="shared" si="201"/>
        <v>NC</v>
      </c>
    </row>
    <row r="1918" spans="2:72" x14ac:dyDescent="0.2">
      <c r="B1918" s="93" t="str">
        <f>IFERROR(VLOOKUP(TABLA!$F1918,BLIOTECAS!$C$1:$E$26,2,FALSE),"")</f>
        <v/>
      </c>
      <c r="C1918" s="93" t="str">
        <f>IFERROR(VLOOKUP(TABLA!F1918,BLIOTECAS!$C$1:$E$26,3,FALSE),"")</f>
        <v/>
      </c>
      <c r="BF1918">
        <f t="shared" si="203"/>
        <v>0</v>
      </c>
      <c r="BG1918">
        <f t="shared" si="204"/>
        <v>0</v>
      </c>
      <c r="BH1918">
        <f t="shared" si="204"/>
        <v>0</v>
      </c>
      <c r="BI1918">
        <f t="shared" si="204"/>
        <v>0</v>
      </c>
      <c r="BJ1918">
        <f t="shared" si="204"/>
        <v>0</v>
      </c>
      <c r="BK1918">
        <f t="shared" si="204"/>
        <v>0</v>
      </c>
      <c r="BL1918">
        <f t="shared" si="206"/>
        <v>0</v>
      </c>
      <c r="BM1918">
        <f t="shared" si="202"/>
        <v>0</v>
      </c>
      <c r="BN1918">
        <f t="shared" si="202"/>
        <v>0</v>
      </c>
      <c r="BO1918">
        <f t="shared" si="202"/>
        <v>0</v>
      </c>
      <c r="BP1918">
        <f t="shared" si="202"/>
        <v>0</v>
      </c>
      <c r="BQ1918">
        <f t="shared" si="205"/>
        <v>0</v>
      </c>
      <c r="BR1918">
        <f t="shared" si="202"/>
        <v>0</v>
      </c>
      <c r="BS1918">
        <f t="shared" si="202"/>
        <v>0</v>
      </c>
      <c r="BT1918" s="256" t="str">
        <f t="shared" si="201"/>
        <v>NC</v>
      </c>
    </row>
    <row r="1919" spans="2:72" x14ac:dyDescent="0.2">
      <c r="B1919" s="93" t="str">
        <f>IFERROR(VLOOKUP(TABLA!$F1919,BLIOTECAS!$C$1:$E$26,2,FALSE),"")</f>
        <v/>
      </c>
      <c r="C1919" s="93" t="str">
        <f>IFERROR(VLOOKUP(TABLA!F1919,BLIOTECAS!$C$1:$E$26,3,FALSE),"")</f>
        <v/>
      </c>
      <c r="BF1919">
        <f t="shared" si="203"/>
        <v>0</v>
      </c>
      <c r="BG1919">
        <f t="shared" si="204"/>
        <v>0</v>
      </c>
      <c r="BH1919">
        <f t="shared" si="204"/>
        <v>0</v>
      </c>
      <c r="BI1919">
        <f t="shared" si="204"/>
        <v>0</v>
      </c>
      <c r="BJ1919">
        <f t="shared" si="204"/>
        <v>0</v>
      </c>
      <c r="BK1919">
        <f t="shared" si="204"/>
        <v>0</v>
      </c>
      <c r="BL1919">
        <f t="shared" si="206"/>
        <v>0</v>
      </c>
      <c r="BM1919">
        <f t="shared" si="202"/>
        <v>0</v>
      </c>
      <c r="BN1919">
        <f t="shared" si="202"/>
        <v>0</v>
      </c>
      <c r="BO1919">
        <f t="shared" si="202"/>
        <v>0</v>
      </c>
      <c r="BP1919">
        <f t="shared" si="202"/>
        <v>0</v>
      </c>
      <c r="BQ1919">
        <f t="shared" si="205"/>
        <v>0</v>
      </c>
      <c r="BR1919">
        <f t="shared" si="202"/>
        <v>0</v>
      </c>
      <c r="BS1919">
        <f t="shared" si="202"/>
        <v>0</v>
      </c>
      <c r="BT1919" s="256" t="str">
        <f t="shared" si="201"/>
        <v>NC</v>
      </c>
    </row>
    <row r="1920" spans="2:72" x14ac:dyDescent="0.2">
      <c r="B1920" s="93" t="str">
        <f>IFERROR(VLOOKUP(TABLA!$F1920,BLIOTECAS!$C$1:$E$26,2,FALSE),"")</f>
        <v/>
      </c>
      <c r="C1920" s="93" t="str">
        <f>IFERROR(VLOOKUP(TABLA!F1920,BLIOTECAS!$C$1:$E$26,3,FALSE),"")</f>
        <v/>
      </c>
      <c r="BF1920">
        <f t="shared" si="203"/>
        <v>0</v>
      </c>
      <c r="BG1920">
        <f t="shared" si="204"/>
        <v>0</v>
      </c>
      <c r="BH1920">
        <f t="shared" si="204"/>
        <v>0</v>
      </c>
      <c r="BI1920">
        <f t="shared" si="204"/>
        <v>0</v>
      </c>
      <c r="BJ1920">
        <f t="shared" si="204"/>
        <v>0</v>
      </c>
      <c r="BK1920">
        <f t="shared" si="204"/>
        <v>0</v>
      </c>
      <c r="BL1920">
        <f t="shared" si="206"/>
        <v>0</v>
      </c>
      <c r="BM1920">
        <f t="shared" si="202"/>
        <v>0</v>
      </c>
      <c r="BN1920">
        <f t="shared" si="202"/>
        <v>0</v>
      </c>
      <c r="BO1920">
        <f t="shared" si="202"/>
        <v>0</v>
      </c>
      <c r="BP1920">
        <f t="shared" si="202"/>
        <v>0</v>
      </c>
      <c r="BQ1920">
        <f t="shared" si="205"/>
        <v>0</v>
      </c>
      <c r="BR1920">
        <f t="shared" si="202"/>
        <v>0</v>
      </c>
      <c r="BS1920">
        <f t="shared" si="202"/>
        <v>0</v>
      </c>
      <c r="BT1920" s="256" t="str">
        <f t="shared" si="201"/>
        <v>NC</v>
      </c>
    </row>
    <row r="1921" spans="2:72" x14ac:dyDescent="0.2">
      <c r="B1921" s="93" t="str">
        <f>IFERROR(VLOOKUP(TABLA!$F1921,BLIOTECAS!$C$1:$E$26,2,FALSE),"")</f>
        <v/>
      </c>
      <c r="C1921" s="93" t="str">
        <f>IFERROR(VLOOKUP(TABLA!F1921,BLIOTECAS!$C$1:$E$26,3,FALSE),"")</f>
        <v/>
      </c>
      <c r="BF1921">
        <f t="shared" si="203"/>
        <v>0</v>
      </c>
      <c r="BG1921">
        <f t="shared" si="204"/>
        <v>0</v>
      </c>
      <c r="BH1921">
        <f t="shared" si="204"/>
        <v>0</v>
      </c>
      <c r="BI1921">
        <f t="shared" si="204"/>
        <v>0</v>
      </c>
      <c r="BJ1921">
        <f t="shared" si="204"/>
        <v>0</v>
      </c>
      <c r="BK1921">
        <f t="shared" si="204"/>
        <v>0</v>
      </c>
      <c r="BL1921">
        <f t="shared" si="206"/>
        <v>0</v>
      </c>
      <c r="BM1921">
        <f t="shared" si="202"/>
        <v>0</v>
      </c>
      <c r="BN1921">
        <f t="shared" si="202"/>
        <v>0</v>
      </c>
      <c r="BO1921">
        <f t="shared" si="202"/>
        <v>0</v>
      </c>
      <c r="BP1921">
        <f t="shared" si="202"/>
        <v>0</v>
      </c>
      <c r="BQ1921">
        <f t="shared" si="205"/>
        <v>0</v>
      </c>
      <c r="BR1921">
        <f t="shared" si="202"/>
        <v>0</v>
      </c>
      <c r="BS1921">
        <f t="shared" si="202"/>
        <v>0</v>
      </c>
      <c r="BT1921" s="256" t="str">
        <f t="shared" si="201"/>
        <v>NC</v>
      </c>
    </row>
    <row r="1922" spans="2:72" x14ac:dyDescent="0.2">
      <c r="B1922" s="93" t="str">
        <f>IFERROR(VLOOKUP(TABLA!$F1922,BLIOTECAS!$C$1:$E$26,2,FALSE),"")</f>
        <v/>
      </c>
      <c r="C1922" s="93" t="str">
        <f>IFERROR(VLOOKUP(TABLA!F1922,BLIOTECAS!$C$1:$E$26,3,FALSE),"")</f>
        <v/>
      </c>
      <c r="BF1922">
        <f t="shared" si="203"/>
        <v>0</v>
      </c>
      <c r="BG1922">
        <f t="shared" si="204"/>
        <v>0</v>
      </c>
      <c r="BH1922">
        <f t="shared" si="204"/>
        <v>0</v>
      </c>
      <c r="BI1922">
        <f t="shared" si="204"/>
        <v>0</v>
      </c>
      <c r="BJ1922">
        <f t="shared" si="204"/>
        <v>0</v>
      </c>
      <c r="BK1922">
        <f t="shared" si="204"/>
        <v>0</v>
      </c>
      <c r="BL1922">
        <f t="shared" si="206"/>
        <v>0</v>
      </c>
      <c r="BM1922">
        <f t="shared" si="202"/>
        <v>0</v>
      </c>
      <c r="BN1922">
        <f t="shared" si="202"/>
        <v>0</v>
      </c>
      <c r="BO1922">
        <f t="shared" si="202"/>
        <v>0</v>
      </c>
      <c r="BP1922">
        <f t="shared" si="202"/>
        <v>0</v>
      </c>
      <c r="BQ1922">
        <f t="shared" si="205"/>
        <v>0</v>
      </c>
      <c r="BR1922">
        <f t="shared" si="202"/>
        <v>0</v>
      </c>
      <c r="BS1922">
        <f t="shared" si="202"/>
        <v>0</v>
      </c>
      <c r="BT1922" s="256" t="str">
        <f t="shared" si="201"/>
        <v>NC</v>
      </c>
    </row>
    <row r="1923" spans="2:72" x14ac:dyDescent="0.2">
      <c r="B1923" s="93" t="str">
        <f>IFERROR(VLOOKUP(TABLA!$F1923,BLIOTECAS!$C$1:$E$26,2,FALSE),"")</f>
        <v/>
      </c>
      <c r="C1923" s="93" t="str">
        <f>IFERROR(VLOOKUP(TABLA!F1923,BLIOTECAS!$C$1:$E$26,3,FALSE),"")</f>
        <v/>
      </c>
      <c r="BF1923">
        <f t="shared" si="203"/>
        <v>0</v>
      </c>
      <c r="BG1923">
        <f t="shared" si="204"/>
        <v>0</v>
      </c>
      <c r="BH1923">
        <f t="shared" si="204"/>
        <v>0</v>
      </c>
      <c r="BI1923">
        <f t="shared" si="204"/>
        <v>0</v>
      </c>
      <c r="BJ1923">
        <f t="shared" si="204"/>
        <v>0</v>
      </c>
      <c r="BK1923">
        <f t="shared" si="204"/>
        <v>0</v>
      </c>
      <c r="BL1923">
        <f t="shared" si="206"/>
        <v>0</v>
      </c>
      <c r="BM1923">
        <f t="shared" si="202"/>
        <v>0</v>
      </c>
      <c r="BN1923">
        <f t="shared" si="202"/>
        <v>0</v>
      </c>
      <c r="BO1923">
        <f t="shared" si="202"/>
        <v>0</v>
      </c>
      <c r="BP1923">
        <f t="shared" si="202"/>
        <v>0</v>
      </c>
      <c r="BQ1923">
        <f t="shared" si="205"/>
        <v>0</v>
      </c>
      <c r="BR1923">
        <f t="shared" si="202"/>
        <v>0</v>
      </c>
      <c r="BS1923">
        <f t="shared" si="202"/>
        <v>0</v>
      </c>
      <c r="BT1923" s="256" t="str">
        <f t="shared" si="201"/>
        <v>NC</v>
      </c>
    </row>
    <row r="1924" spans="2:72" x14ac:dyDescent="0.2">
      <c r="B1924" s="93" t="str">
        <f>IFERROR(VLOOKUP(TABLA!$F1924,BLIOTECAS!$C$1:$E$26,2,FALSE),"")</f>
        <v/>
      </c>
      <c r="C1924" s="93" t="str">
        <f>IFERROR(VLOOKUP(TABLA!F1924,BLIOTECAS!$C$1:$E$26,3,FALSE),"")</f>
        <v/>
      </c>
      <c r="BF1924">
        <f t="shared" si="203"/>
        <v>0</v>
      </c>
      <c r="BG1924">
        <f t="shared" si="204"/>
        <v>0</v>
      </c>
      <c r="BH1924">
        <f t="shared" si="204"/>
        <v>0</v>
      </c>
      <c r="BI1924">
        <f t="shared" si="204"/>
        <v>0</v>
      </c>
      <c r="BJ1924">
        <f t="shared" si="204"/>
        <v>0</v>
      </c>
      <c r="BK1924">
        <f t="shared" si="204"/>
        <v>0</v>
      </c>
      <c r="BL1924">
        <f t="shared" si="206"/>
        <v>0</v>
      </c>
      <c r="BM1924">
        <f t="shared" si="202"/>
        <v>0</v>
      </c>
      <c r="BN1924">
        <f t="shared" ref="BM1924:BS1966" si="207">IF(IFERROR(FIND(BN$2,$AO1924,1),0)&lt;&gt;0,1,0)</f>
        <v>0</v>
      </c>
      <c r="BO1924">
        <f t="shared" si="207"/>
        <v>0</v>
      </c>
      <c r="BP1924">
        <f t="shared" si="207"/>
        <v>0</v>
      </c>
      <c r="BQ1924">
        <f t="shared" si="205"/>
        <v>0</v>
      </c>
      <c r="BR1924">
        <f t="shared" si="207"/>
        <v>0</v>
      </c>
      <c r="BS1924">
        <f t="shared" si="207"/>
        <v>0</v>
      </c>
      <c r="BT1924" s="256" t="str">
        <f t="shared" si="201"/>
        <v>NC</v>
      </c>
    </row>
    <row r="1925" spans="2:72" x14ac:dyDescent="0.2">
      <c r="B1925" s="93" t="str">
        <f>IFERROR(VLOOKUP(TABLA!$F1925,BLIOTECAS!$C$1:$E$26,2,FALSE),"")</f>
        <v/>
      </c>
      <c r="C1925" s="93" t="str">
        <f>IFERROR(VLOOKUP(TABLA!F1925,BLIOTECAS!$C$1:$E$26,3,FALSE),"")</f>
        <v/>
      </c>
      <c r="BF1925">
        <f t="shared" si="203"/>
        <v>0</v>
      </c>
      <c r="BG1925">
        <f t="shared" si="204"/>
        <v>0</v>
      </c>
      <c r="BH1925">
        <f t="shared" si="204"/>
        <v>0</v>
      </c>
      <c r="BI1925">
        <f t="shared" si="204"/>
        <v>0</v>
      </c>
      <c r="BJ1925">
        <f t="shared" si="204"/>
        <v>0</v>
      </c>
      <c r="BK1925">
        <f t="shared" si="204"/>
        <v>0</v>
      </c>
      <c r="BL1925">
        <f t="shared" si="206"/>
        <v>0</v>
      </c>
      <c r="BM1925">
        <f t="shared" si="207"/>
        <v>0</v>
      </c>
      <c r="BN1925">
        <f t="shared" si="207"/>
        <v>0</v>
      </c>
      <c r="BO1925">
        <f t="shared" si="207"/>
        <v>0</v>
      </c>
      <c r="BP1925">
        <f t="shared" si="207"/>
        <v>0</v>
      </c>
      <c r="BQ1925">
        <f t="shared" si="205"/>
        <v>0</v>
      </c>
      <c r="BR1925">
        <f t="shared" si="207"/>
        <v>0</v>
      </c>
      <c r="BS1925">
        <f t="shared" si="207"/>
        <v>0</v>
      </c>
      <c r="BT1925" s="256" t="str">
        <f t="shared" ref="BT1925:BT1988" si="208">IFERROR(VALUE(LEFT(BC1925,1)),"NC")</f>
        <v>NC</v>
      </c>
    </row>
    <row r="1926" spans="2:72" x14ac:dyDescent="0.2">
      <c r="B1926" s="93" t="str">
        <f>IFERROR(VLOOKUP(TABLA!$F1926,BLIOTECAS!$C$1:$E$26,2,FALSE),"")</f>
        <v/>
      </c>
      <c r="C1926" s="93" t="str">
        <f>IFERROR(VLOOKUP(TABLA!F1926,BLIOTECAS!$C$1:$E$26,3,FALSE),"")</f>
        <v/>
      </c>
      <c r="BF1926">
        <f t="shared" si="203"/>
        <v>0</v>
      </c>
      <c r="BG1926">
        <f t="shared" si="204"/>
        <v>0</v>
      </c>
      <c r="BH1926">
        <f t="shared" si="204"/>
        <v>0</v>
      </c>
      <c r="BI1926">
        <f t="shared" si="204"/>
        <v>0</v>
      </c>
      <c r="BJ1926">
        <f t="shared" si="204"/>
        <v>0</v>
      </c>
      <c r="BK1926">
        <f t="shared" si="204"/>
        <v>0</v>
      </c>
      <c r="BL1926">
        <f t="shared" si="206"/>
        <v>0</v>
      </c>
      <c r="BM1926">
        <f t="shared" si="207"/>
        <v>0</v>
      </c>
      <c r="BN1926">
        <f t="shared" si="207"/>
        <v>0</v>
      </c>
      <c r="BO1926">
        <f t="shared" si="207"/>
        <v>0</v>
      </c>
      <c r="BP1926">
        <f t="shared" si="207"/>
        <v>0</v>
      </c>
      <c r="BQ1926">
        <f t="shared" si="205"/>
        <v>0</v>
      </c>
      <c r="BR1926">
        <f t="shared" si="207"/>
        <v>0</v>
      </c>
      <c r="BS1926">
        <f t="shared" si="207"/>
        <v>0</v>
      </c>
      <c r="BT1926" s="256" t="str">
        <f t="shared" si="208"/>
        <v>NC</v>
      </c>
    </row>
    <row r="1927" spans="2:72" x14ac:dyDescent="0.2">
      <c r="B1927" s="93" t="str">
        <f>IFERROR(VLOOKUP(TABLA!$F1927,BLIOTECAS!$C$1:$E$26,2,FALSE),"")</f>
        <v/>
      </c>
      <c r="C1927" s="93" t="str">
        <f>IFERROR(VLOOKUP(TABLA!F1927,BLIOTECAS!$C$1:$E$26,3,FALSE),"")</f>
        <v/>
      </c>
      <c r="BF1927">
        <f t="shared" si="203"/>
        <v>0</v>
      </c>
      <c r="BG1927">
        <f t="shared" si="204"/>
        <v>0</v>
      </c>
      <c r="BH1927">
        <f t="shared" si="204"/>
        <v>0</v>
      </c>
      <c r="BI1927">
        <f t="shared" si="204"/>
        <v>0</v>
      </c>
      <c r="BJ1927">
        <f t="shared" si="204"/>
        <v>0</v>
      </c>
      <c r="BK1927">
        <f t="shared" si="204"/>
        <v>0</v>
      </c>
      <c r="BL1927">
        <f t="shared" si="206"/>
        <v>0</v>
      </c>
      <c r="BM1927">
        <f t="shared" si="207"/>
        <v>0</v>
      </c>
      <c r="BN1927">
        <f t="shared" si="207"/>
        <v>0</v>
      </c>
      <c r="BO1927">
        <f t="shared" si="207"/>
        <v>0</v>
      </c>
      <c r="BP1927">
        <f t="shared" si="207"/>
        <v>0</v>
      </c>
      <c r="BQ1927">
        <f t="shared" si="205"/>
        <v>0</v>
      </c>
      <c r="BR1927">
        <f t="shared" si="207"/>
        <v>0</v>
      </c>
      <c r="BS1927">
        <f t="shared" si="207"/>
        <v>0</v>
      </c>
      <c r="BT1927" s="256" t="str">
        <f t="shared" si="208"/>
        <v>NC</v>
      </c>
    </row>
    <row r="1928" spans="2:72" x14ac:dyDescent="0.2">
      <c r="B1928" s="93" t="str">
        <f>IFERROR(VLOOKUP(TABLA!$F1928,BLIOTECAS!$C$1:$E$26,2,FALSE),"")</f>
        <v/>
      </c>
      <c r="C1928" s="93" t="str">
        <f>IFERROR(VLOOKUP(TABLA!F1928,BLIOTECAS!$C$1:$E$26,3,FALSE),"")</f>
        <v/>
      </c>
      <c r="BF1928">
        <f t="shared" si="203"/>
        <v>0</v>
      </c>
      <c r="BG1928">
        <f t="shared" si="204"/>
        <v>0</v>
      </c>
      <c r="BH1928">
        <f t="shared" si="204"/>
        <v>0</v>
      </c>
      <c r="BI1928">
        <f t="shared" si="204"/>
        <v>0</v>
      </c>
      <c r="BJ1928">
        <f t="shared" si="204"/>
        <v>0</v>
      </c>
      <c r="BK1928">
        <f t="shared" si="204"/>
        <v>0</v>
      </c>
      <c r="BL1928">
        <f t="shared" si="206"/>
        <v>0</v>
      </c>
      <c r="BM1928">
        <f t="shared" si="207"/>
        <v>0</v>
      </c>
      <c r="BN1928">
        <f t="shared" si="207"/>
        <v>0</v>
      </c>
      <c r="BO1928">
        <f t="shared" si="207"/>
        <v>0</v>
      </c>
      <c r="BP1928">
        <f t="shared" si="207"/>
        <v>0</v>
      </c>
      <c r="BQ1928">
        <f t="shared" si="205"/>
        <v>0</v>
      </c>
      <c r="BR1928">
        <f t="shared" si="207"/>
        <v>0</v>
      </c>
      <c r="BS1928">
        <f t="shared" si="207"/>
        <v>0</v>
      </c>
      <c r="BT1928" s="256" t="str">
        <f t="shared" si="208"/>
        <v>NC</v>
      </c>
    </row>
    <row r="1929" spans="2:72" x14ac:dyDescent="0.2">
      <c r="B1929" s="93" t="str">
        <f>IFERROR(VLOOKUP(TABLA!$F1929,BLIOTECAS!$C$1:$E$26,2,FALSE),"")</f>
        <v/>
      </c>
      <c r="C1929" s="93" t="str">
        <f>IFERROR(VLOOKUP(TABLA!F1929,BLIOTECAS!$C$1:$E$26,3,FALSE),"")</f>
        <v/>
      </c>
      <c r="BF1929">
        <f t="shared" si="203"/>
        <v>0</v>
      </c>
      <c r="BG1929">
        <f t="shared" si="204"/>
        <v>0</v>
      </c>
      <c r="BH1929">
        <f t="shared" si="204"/>
        <v>0</v>
      </c>
      <c r="BI1929">
        <f t="shared" si="204"/>
        <v>0</v>
      </c>
      <c r="BJ1929">
        <f t="shared" si="204"/>
        <v>0</v>
      </c>
      <c r="BK1929">
        <f t="shared" si="204"/>
        <v>0</v>
      </c>
      <c r="BL1929">
        <f t="shared" si="206"/>
        <v>0</v>
      </c>
      <c r="BM1929">
        <f t="shared" si="207"/>
        <v>0</v>
      </c>
      <c r="BN1929">
        <f t="shared" si="207"/>
        <v>0</v>
      </c>
      <c r="BO1929">
        <f t="shared" si="207"/>
        <v>0</v>
      </c>
      <c r="BP1929">
        <f t="shared" si="207"/>
        <v>0</v>
      </c>
      <c r="BQ1929">
        <f t="shared" si="205"/>
        <v>0</v>
      </c>
      <c r="BR1929">
        <f t="shared" si="207"/>
        <v>0</v>
      </c>
      <c r="BS1929">
        <f t="shared" si="207"/>
        <v>0</v>
      </c>
      <c r="BT1929" s="256" t="str">
        <f t="shared" si="208"/>
        <v>NC</v>
      </c>
    </row>
    <row r="1930" spans="2:72" x14ac:dyDescent="0.2">
      <c r="B1930" s="93" t="str">
        <f>IFERROR(VLOOKUP(TABLA!$F1930,BLIOTECAS!$C$1:$E$26,2,FALSE),"")</f>
        <v/>
      </c>
      <c r="C1930" s="93" t="str">
        <f>IFERROR(VLOOKUP(TABLA!F1930,BLIOTECAS!$C$1:$E$26,3,FALSE),"")</f>
        <v/>
      </c>
      <c r="BF1930">
        <f t="shared" si="203"/>
        <v>0</v>
      </c>
      <c r="BG1930">
        <f t="shared" si="204"/>
        <v>0</v>
      </c>
      <c r="BH1930">
        <f t="shared" si="204"/>
        <v>0</v>
      </c>
      <c r="BI1930">
        <f t="shared" si="204"/>
        <v>0</v>
      </c>
      <c r="BJ1930">
        <f t="shared" si="204"/>
        <v>0</v>
      </c>
      <c r="BK1930">
        <f t="shared" si="204"/>
        <v>0</v>
      </c>
      <c r="BL1930">
        <f t="shared" si="206"/>
        <v>0</v>
      </c>
      <c r="BM1930">
        <f t="shared" si="207"/>
        <v>0</v>
      </c>
      <c r="BN1930">
        <f t="shared" si="207"/>
        <v>0</v>
      </c>
      <c r="BO1930">
        <f t="shared" si="207"/>
        <v>0</v>
      </c>
      <c r="BP1930">
        <f t="shared" si="207"/>
        <v>0</v>
      </c>
      <c r="BQ1930">
        <f t="shared" si="205"/>
        <v>0</v>
      </c>
      <c r="BR1930">
        <f t="shared" si="207"/>
        <v>0</v>
      </c>
      <c r="BS1930">
        <f t="shared" si="207"/>
        <v>0</v>
      </c>
      <c r="BT1930" s="256" t="str">
        <f t="shared" si="208"/>
        <v>NC</v>
      </c>
    </row>
    <row r="1931" spans="2:72" x14ac:dyDescent="0.2">
      <c r="B1931" s="93" t="str">
        <f>IFERROR(VLOOKUP(TABLA!$F1931,BLIOTECAS!$C$1:$E$26,2,FALSE),"")</f>
        <v/>
      </c>
      <c r="C1931" s="93" t="str">
        <f>IFERROR(VLOOKUP(TABLA!F1931,BLIOTECAS!$C$1:$E$26,3,FALSE),"")</f>
        <v/>
      </c>
      <c r="BF1931">
        <f t="shared" si="203"/>
        <v>0</v>
      </c>
      <c r="BG1931">
        <f t="shared" si="204"/>
        <v>0</v>
      </c>
      <c r="BH1931">
        <f t="shared" si="204"/>
        <v>0</v>
      </c>
      <c r="BI1931">
        <f t="shared" si="204"/>
        <v>0</v>
      </c>
      <c r="BJ1931">
        <f t="shared" si="204"/>
        <v>0</v>
      </c>
      <c r="BK1931">
        <f t="shared" si="204"/>
        <v>0</v>
      </c>
      <c r="BL1931">
        <f t="shared" si="206"/>
        <v>0</v>
      </c>
      <c r="BM1931">
        <f t="shared" si="207"/>
        <v>0</v>
      </c>
      <c r="BN1931">
        <f t="shared" si="207"/>
        <v>0</v>
      </c>
      <c r="BO1931">
        <f t="shared" si="207"/>
        <v>0</v>
      </c>
      <c r="BP1931">
        <f t="shared" si="207"/>
        <v>0</v>
      </c>
      <c r="BQ1931">
        <f t="shared" si="205"/>
        <v>0</v>
      </c>
      <c r="BR1931">
        <f t="shared" si="207"/>
        <v>0</v>
      </c>
      <c r="BS1931">
        <f t="shared" si="207"/>
        <v>0</v>
      </c>
      <c r="BT1931" s="256" t="str">
        <f t="shared" si="208"/>
        <v>NC</v>
      </c>
    </row>
    <row r="1932" spans="2:72" x14ac:dyDescent="0.2">
      <c r="B1932" s="93" t="str">
        <f>IFERROR(VLOOKUP(TABLA!$F1932,BLIOTECAS!$C$1:$E$26,2,FALSE),"")</f>
        <v/>
      </c>
      <c r="C1932" s="93" t="str">
        <f>IFERROR(VLOOKUP(TABLA!F1932,BLIOTECAS!$C$1:$E$26,3,FALSE),"")</f>
        <v/>
      </c>
      <c r="BF1932">
        <f t="shared" si="203"/>
        <v>0</v>
      </c>
      <c r="BG1932">
        <f t="shared" si="204"/>
        <v>0</v>
      </c>
      <c r="BH1932">
        <f t="shared" si="204"/>
        <v>0</v>
      </c>
      <c r="BI1932">
        <f t="shared" si="204"/>
        <v>0</v>
      </c>
      <c r="BJ1932">
        <f t="shared" si="204"/>
        <v>0</v>
      </c>
      <c r="BK1932">
        <f t="shared" si="204"/>
        <v>0</v>
      </c>
      <c r="BL1932">
        <f t="shared" si="206"/>
        <v>0</v>
      </c>
      <c r="BM1932">
        <f t="shared" si="207"/>
        <v>0</v>
      </c>
      <c r="BN1932">
        <f t="shared" si="207"/>
        <v>0</v>
      </c>
      <c r="BO1932">
        <f t="shared" si="207"/>
        <v>0</v>
      </c>
      <c r="BP1932">
        <f t="shared" si="207"/>
        <v>0</v>
      </c>
      <c r="BQ1932">
        <f t="shared" si="205"/>
        <v>0</v>
      </c>
      <c r="BR1932">
        <f t="shared" si="207"/>
        <v>0</v>
      </c>
      <c r="BS1932">
        <f t="shared" si="207"/>
        <v>0</v>
      </c>
      <c r="BT1932" s="256" t="str">
        <f t="shared" si="208"/>
        <v>NC</v>
      </c>
    </row>
    <row r="1933" spans="2:72" x14ac:dyDescent="0.2">
      <c r="B1933" s="93" t="str">
        <f>IFERROR(VLOOKUP(TABLA!$F1933,BLIOTECAS!$C$1:$E$26,2,FALSE),"")</f>
        <v/>
      </c>
      <c r="C1933" s="93" t="str">
        <f>IFERROR(VLOOKUP(TABLA!F1933,BLIOTECAS!$C$1:$E$26,3,FALSE),"")</f>
        <v/>
      </c>
      <c r="BF1933">
        <f t="shared" si="203"/>
        <v>0</v>
      </c>
      <c r="BG1933">
        <f t="shared" si="204"/>
        <v>0</v>
      </c>
      <c r="BH1933">
        <f t="shared" si="204"/>
        <v>0</v>
      </c>
      <c r="BI1933">
        <f t="shared" si="204"/>
        <v>0</v>
      </c>
      <c r="BJ1933">
        <f t="shared" si="204"/>
        <v>0</v>
      </c>
      <c r="BK1933">
        <f t="shared" si="204"/>
        <v>0</v>
      </c>
      <c r="BL1933">
        <f t="shared" si="206"/>
        <v>0</v>
      </c>
      <c r="BM1933">
        <f t="shared" si="207"/>
        <v>0</v>
      </c>
      <c r="BN1933">
        <f t="shared" si="207"/>
        <v>0</v>
      </c>
      <c r="BO1933">
        <f t="shared" si="207"/>
        <v>0</v>
      </c>
      <c r="BP1933">
        <f t="shared" si="207"/>
        <v>0</v>
      </c>
      <c r="BQ1933">
        <f t="shared" si="205"/>
        <v>0</v>
      </c>
      <c r="BR1933">
        <f t="shared" si="207"/>
        <v>0</v>
      </c>
      <c r="BS1933">
        <f t="shared" si="207"/>
        <v>0</v>
      </c>
      <c r="BT1933" s="256" t="str">
        <f t="shared" si="208"/>
        <v>NC</v>
      </c>
    </row>
    <row r="1934" spans="2:72" x14ac:dyDescent="0.2">
      <c r="B1934" s="93" t="str">
        <f>IFERROR(VLOOKUP(TABLA!$F1934,BLIOTECAS!$C$1:$E$26,2,FALSE),"")</f>
        <v/>
      </c>
      <c r="C1934" s="93" t="str">
        <f>IFERROR(VLOOKUP(TABLA!F1934,BLIOTECAS!$C$1:$E$26,3,FALSE),"")</f>
        <v/>
      </c>
      <c r="BF1934">
        <f t="shared" si="203"/>
        <v>0</v>
      </c>
      <c r="BG1934">
        <f t="shared" si="204"/>
        <v>0</v>
      </c>
      <c r="BH1934">
        <f t="shared" si="204"/>
        <v>0</v>
      </c>
      <c r="BI1934">
        <f t="shared" si="204"/>
        <v>0</v>
      </c>
      <c r="BJ1934">
        <f t="shared" si="204"/>
        <v>0</v>
      </c>
      <c r="BK1934">
        <f t="shared" si="204"/>
        <v>0</v>
      </c>
      <c r="BL1934">
        <f t="shared" si="206"/>
        <v>0</v>
      </c>
      <c r="BM1934">
        <f t="shared" si="207"/>
        <v>0</v>
      </c>
      <c r="BN1934">
        <f t="shared" si="207"/>
        <v>0</v>
      </c>
      <c r="BO1934">
        <f t="shared" si="207"/>
        <v>0</v>
      </c>
      <c r="BP1934">
        <f t="shared" si="207"/>
        <v>0</v>
      </c>
      <c r="BQ1934">
        <f t="shared" si="205"/>
        <v>0</v>
      </c>
      <c r="BR1934">
        <f t="shared" si="207"/>
        <v>0</v>
      </c>
      <c r="BS1934">
        <f t="shared" si="207"/>
        <v>0</v>
      </c>
      <c r="BT1934" s="256" t="str">
        <f t="shared" si="208"/>
        <v>NC</v>
      </c>
    </row>
    <row r="1935" spans="2:72" x14ac:dyDescent="0.2">
      <c r="B1935" s="93" t="str">
        <f>IFERROR(VLOOKUP(TABLA!$F1935,BLIOTECAS!$C$1:$E$26,2,FALSE),"")</f>
        <v/>
      </c>
      <c r="C1935" s="93" t="str">
        <f>IFERROR(VLOOKUP(TABLA!F1935,BLIOTECAS!$C$1:$E$26,3,FALSE),"")</f>
        <v/>
      </c>
      <c r="BF1935">
        <f t="shared" si="203"/>
        <v>0</v>
      </c>
      <c r="BG1935">
        <f t="shared" si="204"/>
        <v>0</v>
      </c>
      <c r="BH1935">
        <f t="shared" si="204"/>
        <v>0</v>
      </c>
      <c r="BI1935">
        <f t="shared" si="204"/>
        <v>0</v>
      </c>
      <c r="BJ1935">
        <f t="shared" si="204"/>
        <v>0</v>
      </c>
      <c r="BK1935">
        <f t="shared" si="204"/>
        <v>0</v>
      </c>
      <c r="BL1935">
        <f t="shared" si="206"/>
        <v>0</v>
      </c>
      <c r="BM1935">
        <f t="shared" si="207"/>
        <v>0</v>
      </c>
      <c r="BN1935">
        <f t="shared" si="207"/>
        <v>0</v>
      </c>
      <c r="BO1935">
        <f t="shared" si="207"/>
        <v>0</v>
      </c>
      <c r="BP1935">
        <f t="shared" si="207"/>
        <v>0</v>
      </c>
      <c r="BQ1935">
        <f t="shared" si="205"/>
        <v>0</v>
      </c>
      <c r="BR1935">
        <f t="shared" si="207"/>
        <v>0</v>
      </c>
      <c r="BS1935">
        <f t="shared" si="207"/>
        <v>0</v>
      </c>
      <c r="BT1935" s="256" t="str">
        <f t="shared" si="208"/>
        <v>NC</v>
      </c>
    </row>
    <row r="1936" spans="2:72" x14ac:dyDescent="0.2">
      <c r="B1936" s="93" t="str">
        <f>IFERROR(VLOOKUP(TABLA!$F1936,BLIOTECAS!$C$1:$E$26,2,FALSE),"")</f>
        <v/>
      </c>
      <c r="C1936" s="93" t="str">
        <f>IFERROR(VLOOKUP(TABLA!F1936,BLIOTECAS!$C$1:$E$26,3,FALSE),"")</f>
        <v/>
      </c>
      <c r="BF1936">
        <f t="shared" si="203"/>
        <v>0</v>
      </c>
      <c r="BG1936">
        <f t="shared" si="204"/>
        <v>0</v>
      </c>
      <c r="BH1936">
        <f t="shared" si="204"/>
        <v>0</v>
      </c>
      <c r="BI1936">
        <f t="shared" si="204"/>
        <v>0</v>
      </c>
      <c r="BJ1936">
        <f t="shared" si="204"/>
        <v>0</v>
      </c>
      <c r="BK1936">
        <f t="shared" si="204"/>
        <v>0</v>
      </c>
      <c r="BL1936">
        <f t="shared" si="206"/>
        <v>0</v>
      </c>
      <c r="BM1936">
        <f t="shared" si="207"/>
        <v>0</v>
      </c>
      <c r="BN1936">
        <f t="shared" si="207"/>
        <v>0</v>
      </c>
      <c r="BO1936">
        <f t="shared" si="207"/>
        <v>0</v>
      </c>
      <c r="BP1936">
        <f t="shared" si="207"/>
        <v>0</v>
      </c>
      <c r="BQ1936">
        <f t="shared" si="205"/>
        <v>0</v>
      </c>
      <c r="BR1936">
        <f t="shared" si="207"/>
        <v>0</v>
      </c>
      <c r="BS1936">
        <f t="shared" si="207"/>
        <v>0</v>
      </c>
      <c r="BT1936" s="256" t="str">
        <f t="shared" si="208"/>
        <v>NC</v>
      </c>
    </row>
    <row r="1937" spans="2:72" x14ac:dyDescent="0.2">
      <c r="B1937" s="93" t="str">
        <f>IFERROR(VLOOKUP(TABLA!$F1937,BLIOTECAS!$C$1:$E$26,2,FALSE),"")</f>
        <v/>
      </c>
      <c r="C1937" s="93" t="str">
        <f>IFERROR(VLOOKUP(TABLA!F1937,BLIOTECAS!$C$1:$E$26,3,FALSE),"")</f>
        <v/>
      </c>
      <c r="BF1937">
        <f t="shared" si="203"/>
        <v>0</v>
      </c>
      <c r="BG1937">
        <f t="shared" si="204"/>
        <v>0</v>
      </c>
      <c r="BH1937">
        <f t="shared" si="204"/>
        <v>0</v>
      </c>
      <c r="BI1937">
        <f t="shared" si="204"/>
        <v>0</v>
      </c>
      <c r="BJ1937">
        <f t="shared" si="204"/>
        <v>0</v>
      </c>
      <c r="BK1937">
        <f t="shared" si="204"/>
        <v>0</v>
      </c>
      <c r="BL1937">
        <f t="shared" si="206"/>
        <v>0</v>
      </c>
      <c r="BM1937">
        <f t="shared" si="207"/>
        <v>0</v>
      </c>
      <c r="BN1937">
        <f t="shared" si="207"/>
        <v>0</v>
      </c>
      <c r="BO1937">
        <f t="shared" si="207"/>
        <v>0</v>
      </c>
      <c r="BP1937">
        <f t="shared" si="207"/>
        <v>0</v>
      </c>
      <c r="BQ1937">
        <f t="shared" si="205"/>
        <v>0</v>
      </c>
      <c r="BR1937">
        <f t="shared" si="207"/>
        <v>0</v>
      </c>
      <c r="BS1937">
        <f t="shared" si="207"/>
        <v>0</v>
      </c>
      <c r="BT1937" s="256" t="str">
        <f t="shared" si="208"/>
        <v>NC</v>
      </c>
    </row>
    <row r="1938" spans="2:72" x14ac:dyDescent="0.2">
      <c r="B1938" s="93" t="str">
        <f>IFERROR(VLOOKUP(TABLA!$F1938,BLIOTECAS!$C$1:$E$26,2,FALSE),"")</f>
        <v/>
      </c>
      <c r="C1938" s="93" t="str">
        <f>IFERROR(VLOOKUP(TABLA!F1938,BLIOTECAS!$C$1:$E$26,3,FALSE),"")</f>
        <v/>
      </c>
      <c r="BF1938">
        <f t="shared" si="203"/>
        <v>0</v>
      </c>
      <c r="BG1938">
        <f t="shared" si="204"/>
        <v>0</v>
      </c>
      <c r="BH1938">
        <f t="shared" si="204"/>
        <v>0</v>
      </c>
      <c r="BI1938">
        <f t="shared" si="204"/>
        <v>0</v>
      </c>
      <c r="BJ1938">
        <f t="shared" si="204"/>
        <v>0</v>
      </c>
      <c r="BK1938">
        <f t="shared" si="204"/>
        <v>0</v>
      </c>
      <c r="BL1938">
        <f t="shared" si="206"/>
        <v>0</v>
      </c>
      <c r="BM1938">
        <f t="shared" si="207"/>
        <v>0</v>
      </c>
      <c r="BN1938">
        <f t="shared" si="207"/>
        <v>0</v>
      </c>
      <c r="BO1938">
        <f t="shared" si="207"/>
        <v>0</v>
      </c>
      <c r="BP1938">
        <f t="shared" si="207"/>
        <v>0</v>
      </c>
      <c r="BQ1938">
        <f t="shared" si="205"/>
        <v>0</v>
      </c>
      <c r="BR1938">
        <f t="shared" si="207"/>
        <v>0</v>
      </c>
      <c r="BS1938">
        <f t="shared" si="207"/>
        <v>0</v>
      </c>
      <c r="BT1938" s="256" t="str">
        <f t="shared" si="208"/>
        <v>NC</v>
      </c>
    </row>
    <row r="1939" spans="2:72" x14ac:dyDescent="0.2">
      <c r="B1939" s="93" t="str">
        <f>IFERROR(VLOOKUP(TABLA!$F1939,BLIOTECAS!$C$1:$E$26,2,FALSE),"")</f>
        <v/>
      </c>
      <c r="C1939" s="93" t="str">
        <f>IFERROR(VLOOKUP(TABLA!F1939,BLIOTECAS!$C$1:$E$26,3,FALSE),"")</f>
        <v/>
      </c>
      <c r="BF1939">
        <f t="shared" si="203"/>
        <v>0</v>
      </c>
      <c r="BG1939">
        <f t="shared" si="204"/>
        <v>0</v>
      </c>
      <c r="BH1939">
        <f t="shared" si="204"/>
        <v>0</v>
      </c>
      <c r="BI1939">
        <f t="shared" si="204"/>
        <v>0</v>
      </c>
      <c r="BJ1939">
        <f t="shared" si="204"/>
        <v>0</v>
      </c>
      <c r="BK1939">
        <f t="shared" si="204"/>
        <v>0</v>
      </c>
      <c r="BL1939">
        <f t="shared" si="206"/>
        <v>0</v>
      </c>
      <c r="BM1939">
        <f t="shared" si="207"/>
        <v>0</v>
      </c>
      <c r="BN1939">
        <f t="shared" si="207"/>
        <v>0</v>
      </c>
      <c r="BO1939">
        <f t="shared" si="207"/>
        <v>0</v>
      </c>
      <c r="BP1939">
        <f t="shared" si="207"/>
        <v>0</v>
      </c>
      <c r="BQ1939">
        <f t="shared" si="205"/>
        <v>0</v>
      </c>
      <c r="BR1939">
        <f t="shared" si="207"/>
        <v>0</v>
      </c>
      <c r="BS1939">
        <f t="shared" si="207"/>
        <v>0</v>
      </c>
      <c r="BT1939" s="256" t="str">
        <f t="shared" si="208"/>
        <v>NC</v>
      </c>
    </row>
    <row r="1940" spans="2:72" x14ac:dyDescent="0.2">
      <c r="B1940" s="93" t="str">
        <f>IFERROR(VLOOKUP(TABLA!$F1940,BLIOTECAS!$C$1:$E$26,2,FALSE),"")</f>
        <v/>
      </c>
      <c r="C1940" s="93" t="str">
        <f>IFERROR(VLOOKUP(TABLA!F1940,BLIOTECAS!$C$1:$E$26,3,FALSE),"")</f>
        <v/>
      </c>
      <c r="BF1940">
        <f t="shared" si="203"/>
        <v>0</v>
      </c>
      <c r="BG1940">
        <f t="shared" si="204"/>
        <v>0</v>
      </c>
      <c r="BH1940">
        <f t="shared" si="204"/>
        <v>0</v>
      </c>
      <c r="BI1940">
        <f t="shared" si="204"/>
        <v>0</v>
      </c>
      <c r="BJ1940">
        <f t="shared" si="204"/>
        <v>0</v>
      </c>
      <c r="BK1940">
        <f t="shared" si="204"/>
        <v>0</v>
      </c>
      <c r="BL1940">
        <f t="shared" si="206"/>
        <v>0</v>
      </c>
      <c r="BM1940">
        <f t="shared" si="207"/>
        <v>0</v>
      </c>
      <c r="BN1940">
        <f t="shared" si="207"/>
        <v>0</v>
      </c>
      <c r="BO1940">
        <f t="shared" si="207"/>
        <v>0</v>
      </c>
      <c r="BP1940">
        <f t="shared" si="207"/>
        <v>0</v>
      </c>
      <c r="BQ1940">
        <f t="shared" si="205"/>
        <v>0</v>
      </c>
      <c r="BR1940">
        <f t="shared" si="207"/>
        <v>0</v>
      </c>
      <c r="BS1940">
        <f t="shared" si="207"/>
        <v>0</v>
      </c>
      <c r="BT1940" s="256" t="str">
        <f t="shared" si="208"/>
        <v>NC</v>
      </c>
    </row>
    <row r="1941" spans="2:72" x14ac:dyDescent="0.2">
      <c r="B1941" s="93" t="str">
        <f>IFERROR(VLOOKUP(TABLA!$F1941,BLIOTECAS!$C$1:$E$26,2,FALSE),"")</f>
        <v/>
      </c>
      <c r="C1941" s="93" t="str">
        <f>IFERROR(VLOOKUP(TABLA!F1941,BLIOTECAS!$C$1:$E$26,3,FALSE),"")</f>
        <v/>
      </c>
      <c r="BF1941">
        <f t="shared" si="203"/>
        <v>0</v>
      </c>
      <c r="BG1941">
        <f t="shared" si="204"/>
        <v>0</v>
      </c>
      <c r="BH1941">
        <f t="shared" si="204"/>
        <v>0</v>
      </c>
      <c r="BI1941">
        <f t="shared" si="204"/>
        <v>0</v>
      </c>
      <c r="BJ1941">
        <f t="shared" si="204"/>
        <v>0</v>
      </c>
      <c r="BK1941">
        <f t="shared" si="204"/>
        <v>0</v>
      </c>
      <c r="BL1941">
        <f t="shared" si="206"/>
        <v>0</v>
      </c>
      <c r="BM1941">
        <f t="shared" si="207"/>
        <v>0</v>
      </c>
      <c r="BN1941">
        <f t="shared" si="207"/>
        <v>0</v>
      </c>
      <c r="BO1941">
        <f t="shared" si="207"/>
        <v>0</v>
      </c>
      <c r="BP1941">
        <f t="shared" si="207"/>
        <v>0</v>
      </c>
      <c r="BQ1941">
        <f t="shared" si="205"/>
        <v>0</v>
      </c>
      <c r="BR1941">
        <f t="shared" si="207"/>
        <v>0</v>
      </c>
      <c r="BS1941">
        <f t="shared" si="207"/>
        <v>0</v>
      </c>
      <c r="BT1941" s="256" t="str">
        <f t="shared" si="208"/>
        <v>NC</v>
      </c>
    </row>
    <row r="1942" spans="2:72" x14ac:dyDescent="0.2">
      <c r="B1942" s="93" t="str">
        <f>IFERROR(VLOOKUP(TABLA!$F1942,BLIOTECAS!$C$1:$E$26,2,FALSE),"")</f>
        <v/>
      </c>
      <c r="C1942" s="93" t="str">
        <f>IFERROR(VLOOKUP(TABLA!F1942,BLIOTECAS!$C$1:$E$26,3,FALSE),"")</f>
        <v/>
      </c>
      <c r="BF1942">
        <f t="shared" si="203"/>
        <v>0</v>
      </c>
      <c r="BG1942">
        <f t="shared" si="204"/>
        <v>0</v>
      </c>
      <c r="BH1942">
        <f t="shared" si="204"/>
        <v>0</v>
      </c>
      <c r="BI1942">
        <f t="shared" si="204"/>
        <v>0</v>
      </c>
      <c r="BJ1942">
        <f t="shared" si="204"/>
        <v>0</v>
      </c>
      <c r="BK1942">
        <f t="shared" si="204"/>
        <v>0</v>
      </c>
      <c r="BL1942">
        <f t="shared" si="206"/>
        <v>0</v>
      </c>
      <c r="BM1942">
        <f t="shared" si="207"/>
        <v>0</v>
      </c>
      <c r="BN1942">
        <f t="shared" si="207"/>
        <v>0</v>
      </c>
      <c r="BO1942">
        <f t="shared" si="207"/>
        <v>0</v>
      </c>
      <c r="BP1942">
        <f t="shared" si="207"/>
        <v>0</v>
      </c>
      <c r="BQ1942">
        <f t="shared" si="205"/>
        <v>0</v>
      </c>
      <c r="BR1942">
        <f t="shared" si="207"/>
        <v>0</v>
      </c>
      <c r="BS1942">
        <f t="shared" si="207"/>
        <v>0</v>
      </c>
      <c r="BT1942" s="256" t="str">
        <f t="shared" si="208"/>
        <v>NC</v>
      </c>
    </row>
    <row r="1943" spans="2:72" x14ac:dyDescent="0.2">
      <c r="B1943" s="93" t="str">
        <f>IFERROR(VLOOKUP(TABLA!$F1943,BLIOTECAS!$C$1:$E$26,2,FALSE),"")</f>
        <v/>
      </c>
      <c r="C1943" s="93" t="str">
        <f>IFERROR(VLOOKUP(TABLA!F1943,BLIOTECAS!$C$1:$E$26,3,FALSE),"")</f>
        <v/>
      </c>
      <c r="BF1943">
        <f t="shared" si="203"/>
        <v>0</v>
      </c>
      <c r="BG1943">
        <f t="shared" si="204"/>
        <v>0</v>
      </c>
      <c r="BH1943">
        <f t="shared" si="204"/>
        <v>0</v>
      </c>
      <c r="BI1943">
        <f t="shared" si="204"/>
        <v>0</v>
      </c>
      <c r="BJ1943">
        <f t="shared" si="204"/>
        <v>0</v>
      </c>
      <c r="BK1943">
        <f t="shared" si="204"/>
        <v>0</v>
      </c>
      <c r="BL1943">
        <f t="shared" si="206"/>
        <v>0</v>
      </c>
      <c r="BM1943">
        <f t="shared" si="207"/>
        <v>0</v>
      </c>
      <c r="BN1943">
        <f t="shared" si="207"/>
        <v>0</v>
      </c>
      <c r="BO1943">
        <f t="shared" si="207"/>
        <v>0</v>
      </c>
      <c r="BP1943">
        <f t="shared" si="207"/>
        <v>0</v>
      </c>
      <c r="BQ1943">
        <f t="shared" si="205"/>
        <v>0</v>
      </c>
      <c r="BR1943">
        <f t="shared" si="207"/>
        <v>0</v>
      </c>
      <c r="BS1943">
        <f t="shared" si="207"/>
        <v>0</v>
      </c>
      <c r="BT1943" s="256" t="str">
        <f t="shared" si="208"/>
        <v>NC</v>
      </c>
    </row>
    <row r="1944" spans="2:72" x14ac:dyDescent="0.2">
      <c r="B1944" s="93" t="str">
        <f>IFERROR(VLOOKUP(TABLA!$F1944,BLIOTECAS!$C$1:$E$26,2,FALSE),"")</f>
        <v/>
      </c>
      <c r="C1944" s="93" t="str">
        <f>IFERROR(VLOOKUP(TABLA!F1944,BLIOTECAS!$C$1:$E$26,3,FALSE),"")</f>
        <v/>
      </c>
      <c r="BF1944">
        <f t="shared" si="203"/>
        <v>0</v>
      </c>
      <c r="BG1944">
        <f t="shared" si="204"/>
        <v>0</v>
      </c>
      <c r="BH1944">
        <f t="shared" si="204"/>
        <v>0</v>
      </c>
      <c r="BI1944">
        <f t="shared" si="204"/>
        <v>0</v>
      </c>
      <c r="BJ1944">
        <f t="shared" si="204"/>
        <v>0</v>
      </c>
      <c r="BK1944">
        <f t="shared" si="204"/>
        <v>0</v>
      </c>
      <c r="BL1944">
        <f t="shared" si="206"/>
        <v>0</v>
      </c>
      <c r="BM1944">
        <f t="shared" si="207"/>
        <v>0</v>
      </c>
      <c r="BN1944">
        <f t="shared" si="207"/>
        <v>0</v>
      </c>
      <c r="BO1944">
        <f t="shared" si="207"/>
        <v>0</v>
      </c>
      <c r="BP1944">
        <f t="shared" si="207"/>
        <v>0</v>
      </c>
      <c r="BQ1944">
        <f t="shared" si="205"/>
        <v>0</v>
      </c>
      <c r="BR1944">
        <f t="shared" si="207"/>
        <v>0</v>
      </c>
      <c r="BS1944">
        <f t="shared" si="207"/>
        <v>0</v>
      </c>
      <c r="BT1944" s="256" t="str">
        <f t="shared" si="208"/>
        <v>NC</v>
      </c>
    </row>
    <row r="1945" spans="2:72" x14ac:dyDescent="0.2">
      <c r="B1945" s="93" t="str">
        <f>IFERROR(VLOOKUP(TABLA!$F1945,BLIOTECAS!$C$1:$E$26,2,FALSE),"")</f>
        <v/>
      </c>
      <c r="C1945" s="93" t="str">
        <f>IFERROR(VLOOKUP(TABLA!F1945,BLIOTECAS!$C$1:$E$26,3,FALSE),"")</f>
        <v/>
      </c>
      <c r="BF1945">
        <f t="shared" si="203"/>
        <v>0</v>
      </c>
      <c r="BG1945">
        <f t="shared" si="204"/>
        <v>0</v>
      </c>
      <c r="BH1945">
        <f t="shared" si="204"/>
        <v>0</v>
      </c>
      <c r="BI1945">
        <f t="shared" si="204"/>
        <v>0</v>
      </c>
      <c r="BJ1945">
        <f t="shared" si="204"/>
        <v>0</v>
      </c>
      <c r="BK1945">
        <f t="shared" si="204"/>
        <v>0</v>
      </c>
      <c r="BL1945">
        <f t="shared" si="206"/>
        <v>0</v>
      </c>
      <c r="BM1945">
        <f t="shared" si="207"/>
        <v>0</v>
      </c>
      <c r="BN1945">
        <f t="shared" si="207"/>
        <v>0</v>
      </c>
      <c r="BO1945">
        <f t="shared" si="207"/>
        <v>0</v>
      </c>
      <c r="BP1945">
        <f t="shared" si="207"/>
        <v>0</v>
      </c>
      <c r="BQ1945">
        <f t="shared" si="205"/>
        <v>0</v>
      </c>
      <c r="BR1945">
        <f t="shared" si="207"/>
        <v>0</v>
      </c>
      <c r="BS1945">
        <f t="shared" si="207"/>
        <v>0</v>
      </c>
      <c r="BT1945" s="256" t="str">
        <f t="shared" si="208"/>
        <v>NC</v>
      </c>
    </row>
    <row r="1946" spans="2:72" x14ac:dyDescent="0.2">
      <c r="B1946" s="93" t="str">
        <f>IFERROR(VLOOKUP(TABLA!$F1946,BLIOTECAS!$C$1:$E$26,2,FALSE),"")</f>
        <v/>
      </c>
      <c r="C1946" s="93" t="str">
        <f>IFERROR(VLOOKUP(TABLA!F1946,BLIOTECAS!$C$1:$E$26,3,FALSE),"")</f>
        <v/>
      </c>
      <c r="BF1946">
        <f t="shared" si="203"/>
        <v>0</v>
      </c>
      <c r="BG1946">
        <f t="shared" si="204"/>
        <v>0</v>
      </c>
      <c r="BH1946">
        <f t="shared" si="204"/>
        <v>0</v>
      </c>
      <c r="BI1946">
        <f t="shared" si="204"/>
        <v>0</v>
      </c>
      <c r="BJ1946">
        <f t="shared" si="204"/>
        <v>0</v>
      </c>
      <c r="BK1946">
        <f t="shared" si="204"/>
        <v>0</v>
      </c>
      <c r="BL1946">
        <f t="shared" si="206"/>
        <v>0</v>
      </c>
      <c r="BM1946">
        <f t="shared" si="207"/>
        <v>0</v>
      </c>
      <c r="BN1946">
        <f t="shared" si="207"/>
        <v>0</v>
      </c>
      <c r="BO1946">
        <f t="shared" si="207"/>
        <v>0</v>
      </c>
      <c r="BP1946">
        <f t="shared" si="207"/>
        <v>0</v>
      </c>
      <c r="BQ1946">
        <f t="shared" si="205"/>
        <v>0</v>
      </c>
      <c r="BR1946">
        <f t="shared" si="207"/>
        <v>0</v>
      </c>
      <c r="BS1946">
        <f t="shared" si="207"/>
        <v>0</v>
      </c>
      <c r="BT1946" s="256" t="str">
        <f t="shared" si="208"/>
        <v>NC</v>
      </c>
    </row>
    <row r="1947" spans="2:72" x14ac:dyDescent="0.2">
      <c r="B1947" s="93" t="str">
        <f>IFERROR(VLOOKUP(TABLA!$F1947,BLIOTECAS!$C$1:$E$26,2,FALSE),"")</f>
        <v/>
      </c>
      <c r="C1947" s="93" t="str">
        <f>IFERROR(VLOOKUP(TABLA!F1947,BLIOTECAS!$C$1:$E$26,3,FALSE),"")</f>
        <v/>
      </c>
      <c r="BF1947">
        <f t="shared" si="203"/>
        <v>0</v>
      </c>
      <c r="BG1947">
        <f t="shared" si="204"/>
        <v>0</v>
      </c>
      <c r="BH1947">
        <f t="shared" si="204"/>
        <v>0</v>
      </c>
      <c r="BI1947">
        <f t="shared" si="204"/>
        <v>0</v>
      </c>
      <c r="BJ1947">
        <f t="shared" si="204"/>
        <v>0</v>
      </c>
      <c r="BK1947">
        <f t="shared" si="204"/>
        <v>0</v>
      </c>
      <c r="BL1947">
        <f t="shared" si="206"/>
        <v>0</v>
      </c>
      <c r="BM1947">
        <f t="shared" si="207"/>
        <v>0</v>
      </c>
      <c r="BN1947">
        <f t="shared" si="207"/>
        <v>0</v>
      </c>
      <c r="BO1947">
        <f t="shared" si="207"/>
        <v>0</v>
      </c>
      <c r="BP1947">
        <f t="shared" si="207"/>
        <v>0</v>
      </c>
      <c r="BQ1947">
        <f t="shared" si="205"/>
        <v>0</v>
      </c>
      <c r="BR1947">
        <f t="shared" si="207"/>
        <v>0</v>
      </c>
      <c r="BS1947">
        <f t="shared" si="207"/>
        <v>0</v>
      </c>
      <c r="BT1947" s="256" t="str">
        <f t="shared" si="208"/>
        <v>NC</v>
      </c>
    </row>
    <row r="1948" spans="2:72" x14ac:dyDescent="0.2">
      <c r="B1948" s="93" t="str">
        <f>IFERROR(VLOOKUP(TABLA!$F1948,BLIOTECAS!$C$1:$E$26,2,FALSE),"")</f>
        <v/>
      </c>
      <c r="C1948" s="93" t="str">
        <f>IFERROR(VLOOKUP(TABLA!F1948,BLIOTECAS!$C$1:$E$26,3,FALSE),"")</f>
        <v/>
      </c>
      <c r="BF1948">
        <f t="shared" si="203"/>
        <v>0</v>
      </c>
      <c r="BG1948">
        <f t="shared" si="204"/>
        <v>0</v>
      </c>
      <c r="BH1948">
        <f t="shared" si="204"/>
        <v>0</v>
      </c>
      <c r="BI1948">
        <f t="shared" si="204"/>
        <v>0</v>
      </c>
      <c r="BJ1948">
        <f t="shared" si="204"/>
        <v>0</v>
      </c>
      <c r="BK1948">
        <f t="shared" si="204"/>
        <v>0</v>
      </c>
      <c r="BL1948">
        <f t="shared" si="206"/>
        <v>0</v>
      </c>
      <c r="BM1948">
        <f t="shared" si="207"/>
        <v>0</v>
      </c>
      <c r="BN1948">
        <f t="shared" si="207"/>
        <v>0</v>
      </c>
      <c r="BO1948">
        <f t="shared" si="207"/>
        <v>0</v>
      </c>
      <c r="BP1948">
        <f t="shared" si="207"/>
        <v>0</v>
      </c>
      <c r="BQ1948">
        <f t="shared" si="205"/>
        <v>0</v>
      </c>
      <c r="BR1948">
        <f t="shared" si="207"/>
        <v>0</v>
      </c>
      <c r="BS1948">
        <f t="shared" si="207"/>
        <v>0</v>
      </c>
      <c r="BT1948" s="256" t="str">
        <f t="shared" si="208"/>
        <v>NC</v>
      </c>
    </row>
    <row r="1949" spans="2:72" x14ac:dyDescent="0.2">
      <c r="B1949" s="93" t="str">
        <f>IFERROR(VLOOKUP(TABLA!$F1949,BLIOTECAS!$C$1:$E$26,2,FALSE),"")</f>
        <v/>
      </c>
      <c r="C1949" s="93" t="str">
        <f>IFERROR(VLOOKUP(TABLA!F1949,BLIOTECAS!$C$1:$E$26,3,FALSE),"")</f>
        <v/>
      </c>
      <c r="BF1949">
        <f t="shared" si="203"/>
        <v>0</v>
      </c>
      <c r="BG1949">
        <f t="shared" si="204"/>
        <v>0</v>
      </c>
      <c r="BH1949">
        <f t="shared" si="204"/>
        <v>0</v>
      </c>
      <c r="BI1949">
        <f t="shared" si="204"/>
        <v>0</v>
      </c>
      <c r="BJ1949">
        <f t="shared" si="204"/>
        <v>0</v>
      </c>
      <c r="BK1949">
        <f t="shared" si="204"/>
        <v>0</v>
      </c>
      <c r="BL1949">
        <f t="shared" si="206"/>
        <v>0</v>
      </c>
      <c r="BM1949">
        <f t="shared" si="207"/>
        <v>0</v>
      </c>
      <c r="BN1949">
        <f t="shared" si="207"/>
        <v>0</v>
      </c>
      <c r="BO1949">
        <f t="shared" si="207"/>
        <v>0</v>
      </c>
      <c r="BP1949">
        <f t="shared" si="207"/>
        <v>0</v>
      </c>
      <c r="BQ1949">
        <f t="shared" si="205"/>
        <v>0</v>
      </c>
      <c r="BR1949">
        <f t="shared" si="207"/>
        <v>0</v>
      </c>
      <c r="BS1949">
        <f t="shared" si="207"/>
        <v>0</v>
      </c>
      <c r="BT1949" s="256" t="str">
        <f t="shared" si="208"/>
        <v>NC</v>
      </c>
    </row>
    <row r="1950" spans="2:72" x14ac:dyDescent="0.2">
      <c r="B1950" s="93" t="str">
        <f>IFERROR(VLOOKUP(TABLA!$F1950,BLIOTECAS!$C$1:$E$26,2,FALSE),"")</f>
        <v/>
      </c>
      <c r="C1950" s="93" t="str">
        <f>IFERROR(VLOOKUP(TABLA!F1950,BLIOTECAS!$C$1:$E$26,3,FALSE),"")</f>
        <v/>
      </c>
      <c r="BF1950">
        <f t="shared" si="203"/>
        <v>0</v>
      </c>
      <c r="BG1950">
        <f t="shared" si="204"/>
        <v>0</v>
      </c>
      <c r="BH1950">
        <f t="shared" si="204"/>
        <v>0</v>
      </c>
      <c r="BI1950">
        <f t="shared" si="204"/>
        <v>0</v>
      </c>
      <c r="BJ1950">
        <f t="shared" si="204"/>
        <v>0</v>
      </c>
      <c r="BK1950">
        <f t="shared" si="204"/>
        <v>0</v>
      </c>
      <c r="BL1950">
        <f t="shared" si="206"/>
        <v>0</v>
      </c>
      <c r="BM1950">
        <f t="shared" si="207"/>
        <v>0</v>
      </c>
      <c r="BN1950">
        <f t="shared" si="207"/>
        <v>0</v>
      </c>
      <c r="BO1950">
        <f t="shared" si="207"/>
        <v>0</v>
      </c>
      <c r="BP1950">
        <f t="shared" si="207"/>
        <v>0</v>
      </c>
      <c r="BQ1950">
        <f t="shared" si="205"/>
        <v>0</v>
      </c>
      <c r="BR1950">
        <f t="shared" si="207"/>
        <v>0</v>
      </c>
      <c r="BS1950">
        <f t="shared" si="207"/>
        <v>0</v>
      </c>
      <c r="BT1950" s="256" t="str">
        <f t="shared" si="208"/>
        <v>NC</v>
      </c>
    </row>
    <row r="1951" spans="2:72" x14ac:dyDescent="0.2">
      <c r="B1951" s="93" t="str">
        <f>IFERROR(VLOOKUP(TABLA!$F1951,BLIOTECAS!$C$1:$E$26,2,FALSE),"")</f>
        <v/>
      </c>
      <c r="C1951" s="93" t="str">
        <f>IFERROR(VLOOKUP(TABLA!F1951,BLIOTECAS!$C$1:$E$26,3,FALSE),"")</f>
        <v/>
      </c>
      <c r="BF1951">
        <f t="shared" si="203"/>
        <v>0</v>
      </c>
      <c r="BG1951">
        <f t="shared" si="204"/>
        <v>0</v>
      </c>
      <c r="BH1951">
        <f t="shared" si="204"/>
        <v>0</v>
      </c>
      <c r="BI1951">
        <f t="shared" si="204"/>
        <v>0</v>
      </c>
      <c r="BJ1951">
        <f t="shared" si="204"/>
        <v>0</v>
      </c>
      <c r="BK1951">
        <f t="shared" si="204"/>
        <v>0</v>
      </c>
      <c r="BL1951">
        <f t="shared" si="206"/>
        <v>0</v>
      </c>
      <c r="BM1951">
        <f t="shared" si="207"/>
        <v>0</v>
      </c>
      <c r="BN1951">
        <f t="shared" si="207"/>
        <v>0</v>
      </c>
      <c r="BO1951">
        <f t="shared" si="207"/>
        <v>0</v>
      </c>
      <c r="BP1951">
        <f t="shared" si="207"/>
        <v>0</v>
      </c>
      <c r="BQ1951">
        <f t="shared" si="205"/>
        <v>0</v>
      </c>
      <c r="BR1951">
        <f t="shared" si="207"/>
        <v>0</v>
      </c>
      <c r="BS1951">
        <f t="shared" si="207"/>
        <v>0</v>
      </c>
      <c r="BT1951" s="256" t="str">
        <f t="shared" si="208"/>
        <v>NC</v>
      </c>
    </row>
    <row r="1952" spans="2:72" x14ac:dyDescent="0.2">
      <c r="B1952" s="93" t="str">
        <f>IFERROR(VLOOKUP(TABLA!$F1952,BLIOTECAS!$C$1:$E$26,2,FALSE),"")</f>
        <v/>
      </c>
      <c r="C1952" s="93" t="str">
        <f>IFERROR(VLOOKUP(TABLA!F1952,BLIOTECAS!$C$1:$E$26,3,FALSE),"")</f>
        <v/>
      </c>
      <c r="BF1952">
        <f t="shared" si="203"/>
        <v>0</v>
      </c>
      <c r="BG1952">
        <f t="shared" si="204"/>
        <v>0</v>
      </c>
      <c r="BH1952">
        <f t="shared" si="204"/>
        <v>0</v>
      </c>
      <c r="BI1952">
        <f t="shared" ref="BG1952:BK2003" si="209">IF(IFERROR(FIND(BI$2,$I1952,1),0)&lt;&gt;0,1,0)</f>
        <v>0</v>
      </c>
      <c r="BJ1952">
        <f t="shared" si="209"/>
        <v>0</v>
      </c>
      <c r="BK1952">
        <f t="shared" si="209"/>
        <v>0</v>
      </c>
      <c r="BL1952">
        <f t="shared" si="206"/>
        <v>0</v>
      </c>
      <c r="BM1952">
        <f t="shared" si="207"/>
        <v>0</v>
      </c>
      <c r="BN1952">
        <f t="shared" si="207"/>
        <v>0</v>
      </c>
      <c r="BO1952">
        <f t="shared" si="207"/>
        <v>0</v>
      </c>
      <c r="BP1952">
        <f t="shared" si="207"/>
        <v>0</v>
      </c>
      <c r="BQ1952">
        <f t="shared" si="205"/>
        <v>0</v>
      </c>
      <c r="BR1952">
        <f t="shared" si="207"/>
        <v>0</v>
      </c>
      <c r="BS1952">
        <f t="shared" si="207"/>
        <v>0</v>
      </c>
      <c r="BT1952" s="256" t="str">
        <f t="shared" si="208"/>
        <v>NC</v>
      </c>
    </row>
    <row r="1953" spans="2:72" x14ac:dyDescent="0.2">
      <c r="B1953" s="93" t="str">
        <f>IFERROR(VLOOKUP(TABLA!$F1953,BLIOTECAS!$C$1:$E$26,2,FALSE),"")</f>
        <v/>
      </c>
      <c r="C1953" s="93" t="str">
        <f>IFERROR(VLOOKUP(TABLA!F1953,BLIOTECAS!$C$1:$E$26,3,FALSE),"")</f>
        <v/>
      </c>
      <c r="BF1953">
        <f t="shared" si="203"/>
        <v>0</v>
      </c>
      <c r="BG1953">
        <f t="shared" si="209"/>
        <v>0</v>
      </c>
      <c r="BH1953">
        <f t="shared" si="209"/>
        <v>0</v>
      </c>
      <c r="BI1953">
        <f t="shared" si="209"/>
        <v>0</v>
      </c>
      <c r="BJ1953">
        <f t="shared" si="209"/>
        <v>0</v>
      </c>
      <c r="BK1953">
        <f t="shared" si="209"/>
        <v>0</v>
      </c>
      <c r="BL1953">
        <f t="shared" si="206"/>
        <v>0</v>
      </c>
      <c r="BM1953">
        <f t="shared" si="207"/>
        <v>0</v>
      </c>
      <c r="BN1953">
        <f t="shared" si="207"/>
        <v>0</v>
      </c>
      <c r="BO1953">
        <f t="shared" si="207"/>
        <v>0</v>
      </c>
      <c r="BP1953">
        <f t="shared" si="207"/>
        <v>0</v>
      </c>
      <c r="BQ1953">
        <f t="shared" si="205"/>
        <v>0</v>
      </c>
      <c r="BR1953">
        <f t="shared" si="207"/>
        <v>0</v>
      </c>
      <c r="BS1953">
        <f t="shared" si="207"/>
        <v>0</v>
      </c>
      <c r="BT1953" s="256" t="str">
        <f t="shared" si="208"/>
        <v>NC</v>
      </c>
    </row>
    <row r="1954" spans="2:72" x14ac:dyDescent="0.2">
      <c r="B1954" s="93" t="str">
        <f>IFERROR(VLOOKUP(TABLA!$F1954,BLIOTECAS!$C$1:$E$26,2,FALSE),"")</f>
        <v/>
      </c>
      <c r="C1954" s="93" t="str">
        <f>IFERROR(VLOOKUP(TABLA!F1954,BLIOTECAS!$C$1:$E$26,3,FALSE),"")</f>
        <v/>
      </c>
      <c r="BF1954">
        <f t="shared" si="203"/>
        <v>0</v>
      </c>
      <c r="BG1954">
        <f t="shared" si="209"/>
        <v>0</v>
      </c>
      <c r="BH1954">
        <f t="shared" si="209"/>
        <v>0</v>
      </c>
      <c r="BI1954">
        <f t="shared" si="209"/>
        <v>0</v>
      </c>
      <c r="BJ1954">
        <f t="shared" si="209"/>
        <v>0</v>
      </c>
      <c r="BK1954">
        <f t="shared" si="209"/>
        <v>0</v>
      </c>
      <c r="BL1954">
        <f t="shared" si="206"/>
        <v>0</v>
      </c>
      <c r="BM1954">
        <f t="shared" si="207"/>
        <v>0</v>
      </c>
      <c r="BN1954">
        <f t="shared" si="207"/>
        <v>0</v>
      </c>
      <c r="BO1954">
        <f t="shared" si="207"/>
        <v>0</v>
      </c>
      <c r="BP1954">
        <f t="shared" si="207"/>
        <v>0</v>
      </c>
      <c r="BQ1954">
        <f t="shared" si="205"/>
        <v>0</v>
      </c>
      <c r="BR1954">
        <f t="shared" si="207"/>
        <v>0</v>
      </c>
      <c r="BS1954">
        <f t="shared" si="207"/>
        <v>0</v>
      </c>
      <c r="BT1954" s="256" t="str">
        <f t="shared" si="208"/>
        <v>NC</v>
      </c>
    </row>
    <row r="1955" spans="2:72" x14ac:dyDescent="0.2">
      <c r="B1955" s="93" t="str">
        <f>IFERROR(VLOOKUP(TABLA!$F1955,BLIOTECAS!$C$1:$E$26,2,FALSE),"")</f>
        <v/>
      </c>
      <c r="C1955" s="93" t="str">
        <f>IFERROR(VLOOKUP(TABLA!F1955,BLIOTECAS!$C$1:$E$26,3,FALSE),"")</f>
        <v/>
      </c>
      <c r="BF1955">
        <f t="shared" si="203"/>
        <v>0</v>
      </c>
      <c r="BG1955">
        <f t="shared" si="209"/>
        <v>0</v>
      </c>
      <c r="BH1955">
        <f t="shared" si="209"/>
        <v>0</v>
      </c>
      <c r="BI1955">
        <f t="shared" si="209"/>
        <v>0</v>
      </c>
      <c r="BJ1955">
        <f t="shared" si="209"/>
        <v>0</v>
      </c>
      <c r="BK1955">
        <f t="shared" si="209"/>
        <v>0</v>
      </c>
      <c r="BL1955">
        <f t="shared" si="206"/>
        <v>0</v>
      </c>
      <c r="BM1955">
        <f t="shared" si="207"/>
        <v>0</v>
      </c>
      <c r="BN1955">
        <f t="shared" si="207"/>
        <v>0</v>
      </c>
      <c r="BO1955">
        <f t="shared" si="207"/>
        <v>0</v>
      </c>
      <c r="BP1955">
        <f t="shared" si="207"/>
        <v>0</v>
      </c>
      <c r="BQ1955">
        <f t="shared" si="205"/>
        <v>0</v>
      </c>
      <c r="BR1955">
        <f t="shared" si="207"/>
        <v>0</v>
      </c>
      <c r="BS1955">
        <f t="shared" si="207"/>
        <v>0</v>
      </c>
      <c r="BT1955" s="256" t="str">
        <f t="shared" si="208"/>
        <v>NC</v>
      </c>
    </row>
    <row r="1956" spans="2:72" x14ac:dyDescent="0.2">
      <c r="B1956" s="93" t="str">
        <f>IFERROR(VLOOKUP(TABLA!$F1956,BLIOTECAS!$C$1:$E$26,2,FALSE),"")</f>
        <v/>
      </c>
      <c r="C1956" s="93" t="str">
        <f>IFERROR(VLOOKUP(TABLA!F1956,BLIOTECAS!$C$1:$E$26,3,FALSE),"")</f>
        <v/>
      </c>
      <c r="BF1956">
        <f t="shared" si="203"/>
        <v>0</v>
      </c>
      <c r="BG1956">
        <f t="shared" si="209"/>
        <v>0</v>
      </c>
      <c r="BH1956">
        <f t="shared" si="209"/>
        <v>0</v>
      </c>
      <c r="BI1956">
        <f t="shared" si="209"/>
        <v>0</v>
      </c>
      <c r="BJ1956">
        <f t="shared" si="209"/>
        <v>0</v>
      </c>
      <c r="BK1956">
        <f t="shared" si="209"/>
        <v>0</v>
      </c>
      <c r="BL1956">
        <f t="shared" si="206"/>
        <v>0</v>
      </c>
      <c r="BM1956">
        <f t="shared" si="207"/>
        <v>0</v>
      </c>
      <c r="BN1956">
        <f t="shared" si="207"/>
        <v>0</v>
      </c>
      <c r="BO1956">
        <f t="shared" si="207"/>
        <v>0</v>
      </c>
      <c r="BP1956">
        <f t="shared" si="207"/>
        <v>0</v>
      </c>
      <c r="BQ1956">
        <f t="shared" si="205"/>
        <v>0</v>
      </c>
      <c r="BR1956">
        <f t="shared" si="207"/>
        <v>0</v>
      </c>
      <c r="BS1956">
        <f t="shared" si="207"/>
        <v>0</v>
      </c>
      <c r="BT1956" s="256" t="str">
        <f t="shared" si="208"/>
        <v>NC</v>
      </c>
    </row>
    <row r="1957" spans="2:72" x14ac:dyDescent="0.2">
      <c r="B1957" s="93" t="str">
        <f>IFERROR(VLOOKUP(TABLA!$F1957,BLIOTECAS!$C$1:$E$26,2,FALSE),"")</f>
        <v/>
      </c>
      <c r="C1957" s="93" t="str">
        <f>IFERROR(VLOOKUP(TABLA!F1957,BLIOTECAS!$C$1:$E$26,3,FALSE),"")</f>
        <v/>
      </c>
      <c r="BF1957">
        <f t="shared" si="203"/>
        <v>0</v>
      </c>
      <c r="BG1957">
        <f t="shared" si="209"/>
        <v>0</v>
      </c>
      <c r="BH1957">
        <f t="shared" si="209"/>
        <v>0</v>
      </c>
      <c r="BI1957">
        <f t="shared" si="209"/>
        <v>0</v>
      </c>
      <c r="BJ1957">
        <f t="shared" si="209"/>
        <v>0</v>
      </c>
      <c r="BK1957">
        <f t="shared" si="209"/>
        <v>0</v>
      </c>
      <c r="BL1957">
        <f t="shared" si="206"/>
        <v>0</v>
      </c>
      <c r="BM1957">
        <f t="shared" si="207"/>
        <v>0</v>
      </c>
      <c r="BN1957">
        <f t="shared" si="207"/>
        <v>0</v>
      </c>
      <c r="BO1957">
        <f t="shared" si="207"/>
        <v>0</v>
      </c>
      <c r="BP1957">
        <f t="shared" si="207"/>
        <v>0</v>
      </c>
      <c r="BQ1957">
        <f t="shared" si="205"/>
        <v>0</v>
      </c>
      <c r="BR1957">
        <f t="shared" si="207"/>
        <v>0</v>
      </c>
      <c r="BS1957">
        <f t="shared" si="207"/>
        <v>0</v>
      </c>
      <c r="BT1957" s="256" t="str">
        <f t="shared" si="208"/>
        <v>NC</v>
      </c>
    </row>
    <row r="1958" spans="2:72" x14ac:dyDescent="0.2">
      <c r="B1958" s="93" t="str">
        <f>IFERROR(VLOOKUP(TABLA!$F1958,BLIOTECAS!$C$1:$E$26,2,FALSE),"")</f>
        <v/>
      </c>
      <c r="C1958" s="93" t="str">
        <f>IFERROR(VLOOKUP(TABLA!F1958,BLIOTECAS!$C$1:$E$26,3,FALSE),"")</f>
        <v/>
      </c>
      <c r="BF1958">
        <f t="shared" si="203"/>
        <v>0</v>
      </c>
      <c r="BG1958">
        <f t="shared" si="209"/>
        <v>0</v>
      </c>
      <c r="BH1958">
        <f t="shared" si="209"/>
        <v>0</v>
      </c>
      <c r="BI1958">
        <f t="shared" si="209"/>
        <v>0</v>
      </c>
      <c r="BJ1958">
        <f t="shared" si="209"/>
        <v>0</v>
      </c>
      <c r="BK1958">
        <f t="shared" si="209"/>
        <v>0</v>
      </c>
      <c r="BL1958">
        <f t="shared" si="206"/>
        <v>0</v>
      </c>
      <c r="BM1958">
        <f t="shared" si="207"/>
        <v>0</v>
      </c>
      <c r="BN1958">
        <f t="shared" si="207"/>
        <v>0</v>
      </c>
      <c r="BO1958">
        <f t="shared" si="207"/>
        <v>0</v>
      </c>
      <c r="BP1958">
        <f t="shared" si="207"/>
        <v>0</v>
      </c>
      <c r="BQ1958">
        <f t="shared" si="205"/>
        <v>0</v>
      </c>
      <c r="BR1958">
        <f t="shared" si="207"/>
        <v>0</v>
      </c>
      <c r="BS1958">
        <f t="shared" si="207"/>
        <v>0</v>
      </c>
      <c r="BT1958" s="256" t="str">
        <f t="shared" si="208"/>
        <v>NC</v>
      </c>
    </row>
    <row r="1959" spans="2:72" x14ac:dyDescent="0.2">
      <c r="B1959" s="93" t="str">
        <f>IFERROR(VLOOKUP(TABLA!$F1959,BLIOTECAS!$C$1:$E$26,2,FALSE),"")</f>
        <v/>
      </c>
      <c r="C1959" s="93" t="str">
        <f>IFERROR(VLOOKUP(TABLA!F1959,BLIOTECAS!$C$1:$E$26,3,FALSE),"")</f>
        <v/>
      </c>
      <c r="BF1959">
        <f t="shared" si="203"/>
        <v>0</v>
      </c>
      <c r="BG1959">
        <f t="shared" si="209"/>
        <v>0</v>
      </c>
      <c r="BH1959">
        <f t="shared" si="209"/>
        <v>0</v>
      </c>
      <c r="BI1959">
        <f t="shared" si="209"/>
        <v>0</v>
      </c>
      <c r="BJ1959">
        <f t="shared" si="209"/>
        <v>0</v>
      </c>
      <c r="BK1959">
        <f t="shared" si="209"/>
        <v>0</v>
      </c>
      <c r="BL1959">
        <f t="shared" si="206"/>
        <v>0</v>
      </c>
      <c r="BM1959">
        <f t="shared" si="207"/>
        <v>0</v>
      </c>
      <c r="BN1959">
        <f t="shared" si="207"/>
        <v>0</v>
      </c>
      <c r="BO1959">
        <f t="shared" si="207"/>
        <v>0</v>
      </c>
      <c r="BP1959">
        <f t="shared" si="207"/>
        <v>0</v>
      </c>
      <c r="BQ1959">
        <f t="shared" si="205"/>
        <v>0</v>
      </c>
      <c r="BR1959">
        <f t="shared" si="207"/>
        <v>0</v>
      </c>
      <c r="BS1959">
        <f t="shared" si="207"/>
        <v>0</v>
      </c>
      <c r="BT1959" s="256" t="str">
        <f t="shared" si="208"/>
        <v>NC</v>
      </c>
    </row>
    <row r="1960" spans="2:72" x14ac:dyDescent="0.2">
      <c r="B1960" s="93" t="str">
        <f>IFERROR(VLOOKUP(TABLA!$F1960,BLIOTECAS!$C$1:$E$26,2,FALSE),"")</f>
        <v/>
      </c>
      <c r="C1960" s="93" t="str">
        <f>IFERROR(VLOOKUP(TABLA!F1960,BLIOTECAS!$C$1:$E$26,3,FALSE),"")</f>
        <v/>
      </c>
      <c r="BF1960">
        <f t="shared" ref="BF1960:BF2023" si="210">IF(IFERROR(FIND(BF$2,$I1960,1),0)&lt;&gt;0,1,0)</f>
        <v>0</v>
      </c>
      <c r="BG1960">
        <f t="shared" si="209"/>
        <v>0</v>
      </c>
      <c r="BH1960">
        <f t="shared" si="209"/>
        <v>0</v>
      </c>
      <c r="BI1960">
        <f t="shared" si="209"/>
        <v>0</v>
      </c>
      <c r="BJ1960">
        <f t="shared" si="209"/>
        <v>0</v>
      </c>
      <c r="BK1960">
        <f t="shared" si="209"/>
        <v>0</v>
      </c>
      <c r="BL1960">
        <f t="shared" si="206"/>
        <v>0</v>
      </c>
      <c r="BM1960">
        <f t="shared" si="207"/>
        <v>0</v>
      </c>
      <c r="BN1960">
        <f t="shared" si="207"/>
        <v>0</v>
      </c>
      <c r="BO1960">
        <f t="shared" si="207"/>
        <v>0</v>
      </c>
      <c r="BP1960">
        <f t="shared" si="207"/>
        <v>0</v>
      </c>
      <c r="BQ1960">
        <f t="shared" si="205"/>
        <v>0</v>
      </c>
      <c r="BR1960">
        <f t="shared" si="207"/>
        <v>0</v>
      </c>
      <c r="BS1960">
        <f t="shared" si="207"/>
        <v>0</v>
      </c>
      <c r="BT1960" s="256" t="str">
        <f t="shared" si="208"/>
        <v>NC</v>
      </c>
    </row>
    <row r="1961" spans="2:72" x14ac:dyDescent="0.2">
      <c r="B1961" s="93" t="str">
        <f>IFERROR(VLOOKUP(TABLA!$F1961,BLIOTECAS!$C$1:$E$26,2,FALSE),"")</f>
        <v/>
      </c>
      <c r="C1961" s="93" t="str">
        <f>IFERROR(VLOOKUP(TABLA!F1961,BLIOTECAS!$C$1:$E$26,3,FALSE),"")</f>
        <v/>
      </c>
      <c r="BF1961">
        <f t="shared" si="210"/>
        <v>0</v>
      </c>
      <c r="BG1961">
        <f t="shared" si="209"/>
        <v>0</v>
      </c>
      <c r="BH1961">
        <f t="shared" si="209"/>
        <v>0</v>
      </c>
      <c r="BI1961">
        <f t="shared" si="209"/>
        <v>0</v>
      </c>
      <c r="BJ1961">
        <f t="shared" si="209"/>
        <v>0</v>
      </c>
      <c r="BK1961">
        <f t="shared" si="209"/>
        <v>0</v>
      </c>
      <c r="BL1961">
        <f t="shared" si="206"/>
        <v>0</v>
      </c>
      <c r="BM1961">
        <f t="shared" si="207"/>
        <v>0</v>
      </c>
      <c r="BN1961">
        <f t="shared" si="207"/>
        <v>0</v>
      </c>
      <c r="BO1961">
        <f t="shared" si="207"/>
        <v>0</v>
      </c>
      <c r="BP1961">
        <f t="shared" si="207"/>
        <v>0</v>
      </c>
      <c r="BQ1961">
        <f t="shared" si="205"/>
        <v>0</v>
      </c>
      <c r="BR1961">
        <f t="shared" si="207"/>
        <v>0</v>
      </c>
      <c r="BS1961">
        <f t="shared" si="207"/>
        <v>0</v>
      </c>
      <c r="BT1961" s="256" t="str">
        <f t="shared" si="208"/>
        <v>NC</v>
      </c>
    </row>
    <row r="1962" spans="2:72" x14ac:dyDescent="0.2">
      <c r="B1962" s="93" t="str">
        <f>IFERROR(VLOOKUP(TABLA!$F1962,BLIOTECAS!$C$1:$E$26,2,FALSE),"")</f>
        <v/>
      </c>
      <c r="C1962" s="93" t="str">
        <f>IFERROR(VLOOKUP(TABLA!F1962,BLIOTECAS!$C$1:$E$26,3,FALSE),"")</f>
        <v/>
      </c>
      <c r="BF1962">
        <f t="shared" si="210"/>
        <v>0</v>
      </c>
      <c r="BG1962">
        <f t="shared" si="209"/>
        <v>0</v>
      </c>
      <c r="BH1962">
        <f t="shared" si="209"/>
        <v>0</v>
      </c>
      <c r="BI1962">
        <f t="shared" si="209"/>
        <v>0</v>
      </c>
      <c r="BJ1962">
        <f t="shared" si="209"/>
        <v>0</v>
      </c>
      <c r="BK1962">
        <f t="shared" si="209"/>
        <v>0</v>
      </c>
      <c r="BL1962">
        <f t="shared" si="206"/>
        <v>0</v>
      </c>
      <c r="BM1962">
        <f t="shared" si="207"/>
        <v>0</v>
      </c>
      <c r="BN1962">
        <f t="shared" si="207"/>
        <v>0</v>
      </c>
      <c r="BO1962">
        <f t="shared" si="207"/>
        <v>0</v>
      </c>
      <c r="BP1962">
        <f t="shared" si="207"/>
        <v>0</v>
      </c>
      <c r="BQ1962">
        <f t="shared" si="205"/>
        <v>0</v>
      </c>
      <c r="BR1962">
        <f t="shared" si="207"/>
        <v>0</v>
      </c>
      <c r="BS1962">
        <f t="shared" si="207"/>
        <v>0</v>
      </c>
      <c r="BT1962" s="256" t="str">
        <f t="shared" si="208"/>
        <v>NC</v>
      </c>
    </row>
    <row r="1963" spans="2:72" x14ac:dyDescent="0.2">
      <c r="B1963" s="93" t="str">
        <f>IFERROR(VLOOKUP(TABLA!$F1963,BLIOTECAS!$C$1:$E$26,2,FALSE),"")</f>
        <v/>
      </c>
      <c r="C1963" s="93" t="str">
        <f>IFERROR(VLOOKUP(TABLA!F1963,BLIOTECAS!$C$1:$E$26,3,FALSE),"")</f>
        <v/>
      </c>
      <c r="BF1963">
        <f t="shared" si="210"/>
        <v>0</v>
      </c>
      <c r="BG1963">
        <f t="shared" si="209"/>
        <v>0</v>
      </c>
      <c r="BH1963">
        <f t="shared" si="209"/>
        <v>0</v>
      </c>
      <c r="BI1963">
        <f t="shared" si="209"/>
        <v>0</v>
      </c>
      <c r="BJ1963">
        <f t="shared" si="209"/>
        <v>0</v>
      </c>
      <c r="BK1963">
        <f t="shared" si="209"/>
        <v>0</v>
      </c>
      <c r="BL1963">
        <f t="shared" si="206"/>
        <v>0</v>
      </c>
      <c r="BM1963">
        <f t="shared" si="207"/>
        <v>0</v>
      </c>
      <c r="BN1963">
        <f t="shared" si="207"/>
        <v>0</v>
      </c>
      <c r="BO1963">
        <f t="shared" si="207"/>
        <v>0</v>
      </c>
      <c r="BP1963">
        <f t="shared" si="207"/>
        <v>0</v>
      </c>
      <c r="BQ1963">
        <f t="shared" si="205"/>
        <v>0</v>
      </c>
      <c r="BR1963">
        <f t="shared" si="207"/>
        <v>0</v>
      </c>
      <c r="BS1963">
        <f t="shared" si="207"/>
        <v>0</v>
      </c>
      <c r="BT1963" s="256" t="str">
        <f t="shared" si="208"/>
        <v>NC</v>
      </c>
    </row>
    <row r="1964" spans="2:72" x14ac:dyDescent="0.2">
      <c r="B1964" s="93" t="str">
        <f>IFERROR(VLOOKUP(TABLA!$F1964,BLIOTECAS!$C$1:$E$26,2,FALSE),"")</f>
        <v/>
      </c>
      <c r="C1964" s="93" t="str">
        <f>IFERROR(VLOOKUP(TABLA!F1964,BLIOTECAS!$C$1:$E$26,3,FALSE),"")</f>
        <v/>
      </c>
      <c r="BF1964">
        <f t="shared" si="210"/>
        <v>0</v>
      </c>
      <c r="BG1964">
        <f t="shared" si="209"/>
        <v>0</v>
      </c>
      <c r="BH1964">
        <f t="shared" si="209"/>
        <v>0</v>
      </c>
      <c r="BI1964">
        <f t="shared" si="209"/>
        <v>0</v>
      </c>
      <c r="BJ1964">
        <f t="shared" si="209"/>
        <v>0</v>
      </c>
      <c r="BK1964">
        <f t="shared" si="209"/>
        <v>0</v>
      </c>
      <c r="BL1964">
        <f t="shared" si="206"/>
        <v>0</v>
      </c>
      <c r="BM1964">
        <f t="shared" si="207"/>
        <v>0</v>
      </c>
      <c r="BN1964">
        <f t="shared" si="207"/>
        <v>0</v>
      </c>
      <c r="BO1964">
        <f t="shared" si="207"/>
        <v>0</v>
      </c>
      <c r="BP1964">
        <f t="shared" si="207"/>
        <v>0</v>
      </c>
      <c r="BQ1964">
        <f t="shared" si="205"/>
        <v>0</v>
      </c>
      <c r="BR1964">
        <f t="shared" si="207"/>
        <v>0</v>
      </c>
      <c r="BS1964">
        <f t="shared" si="207"/>
        <v>0</v>
      </c>
      <c r="BT1964" s="256" t="str">
        <f t="shared" si="208"/>
        <v>NC</v>
      </c>
    </row>
    <row r="1965" spans="2:72" x14ac:dyDescent="0.2">
      <c r="B1965" s="93" t="str">
        <f>IFERROR(VLOOKUP(TABLA!$F1965,BLIOTECAS!$C$1:$E$26,2,FALSE),"")</f>
        <v/>
      </c>
      <c r="C1965" s="93" t="str">
        <f>IFERROR(VLOOKUP(TABLA!F1965,BLIOTECAS!$C$1:$E$26,3,FALSE),"")</f>
        <v/>
      </c>
      <c r="BF1965">
        <f t="shared" si="210"/>
        <v>0</v>
      </c>
      <c r="BG1965">
        <f t="shared" si="209"/>
        <v>0</v>
      </c>
      <c r="BH1965">
        <f t="shared" si="209"/>
        <v>0</v>
      </c>
      <c r="BI1965">
        <f t="shared" si="209"/>
        <v>0</v>
      </c>
      <c r="BJ1965">
        <f t="shared" si="209"/>
        <v>0</v>
      </c>
      <c r="BK1965">
        <f t="shared" si="209"/>
        <v>0</v>
      </c>
      <c r="BL1965">
        <f t="shared" si="206"/>
        <v>0</v>
      </c>
      <c r="BM1965">
        <f t="shared" si="207"/>
        <v>0</v>
      </c>
      <c r="BN1965">
        <f t="shared" si="207"/>
        <v>0</v>
      </c>
      <c r="BO1965">
        <f t="shared" si="207"/>
        <v>0</v>
      </c>
      <c r="BP1965">
        <f t="shared" si="207"/>
        <v>0</v>
      </c>
      <c r="BQ1965">
        <f t="shared" si="205"/>
        <v>0</v>
      </c>
      <c r="BR1965">
        <f t="shared" si="207"/>
        <v>0</v>
      </c>
      <c r="BS1965">
        <f t="shared" si="207"/>
        <v>0</v>
      </c>
      <c r="BT1965" s="256" t="str">
        <f t="shared" si="208"/>
        <v>NC</v>
      </c>
    </row>
    <row r="1966" spans="2:72" x14ac:dyDescent="0.2">
      <c r="B1966" s="93" t="str">
        <f>IFERROR(VLOOKUP(TABLA!$F1966,BLIOTECAS!$C$1:$E$26,2,FALSE),"")</f>
        <v/>
      </c>
      <c r="C1966" s="93" t="str">
        <f>IFERROR(VLOOKUP(TABLA!F1966,BLIOTECAS!$C$1:$E$26,3,FALSE),"")</f>
        <v/>
      </c>
      <c r="BF1966">
        <f t="shared" si="210"/>
        <v>0</v>
      </c>
      <c r="BG1966">
        <f t="shared" si="209"/>
        <v>0</v>
      </c>
      <c r="BH1966">
        <f t="shared" si="209"/>
        <v>0</v>
      </c>
      <c r="BI1966">
        <f t="shared" si="209"/>
        <v>0</v>
      </c>
      <c r="BJ1966">
        <f t="shared" si="209"/>
        <v>0</v>
      </c>
      <c r="BK1966">
        <f t="shared" si="209"/>
        <v>0</v>
      </c>
      <c r="BL1966">
        <f t="shared" si="206"/>
        <v>0</v>
      </c>
      <c r="BM1966">
        <f t="shared" si="207"/>
        <v>0</v>
      </c>
      <c r="BN1966">
        <f t="shared" si="207"/>
        <v>0</v>
      </c>
      <c r="BO1966">
        <f t="shared" si="207"/>
        <v>0</v>
      </c>
      <c r="BP1966">
        <f t="shared" si="207"/>
        <v>0</v>
      </c>
      <c r="BQ1966">
        <f t="shared" si="205"/>
        <v>0</v>
      </c>
      <c r="BR1966">
        <f t="shared" ref="BM1966:BS2009" si="211">IF(IFERROR(FIND(BR$2,$AO1966,1),0)&lt;&gt;0,1,0)</f>
        <v>0</v>
      </c>
      <c r="BS1966">
        <f t="shared" si="211"/>
        <v>0</v>
      </c>
      <c r="BT1966" s="256" t="str">
        <f t="shared" si="208"/>
        <v>NC</v>
      </c>
    </row>
    <row r="1967" spans="2:72" x14ac:dyDescent="0.2">
      <c r="B1967" s="93" t="str">
        <f>IFERROR(VLOOKUP(TABLA!$F1967,BLIOTECAS!$C$1:$E$26,2,FALSE),"")</f>
        <v/>
      </c>
      <c r="C1967" s="93" t="str">
        <f>IFERROR(VLOOKUP(TABLA!F1967,BLIOTECAS!$C$1:$E$26,3,FALSE),"")</f>
        <v/>
      </c>
      <c r="BF1967">
        <f t="shared" si="210"/>
        <v>0</v>
      </c>
      <c r="BG1967">
        <f t="shared" si="209"/>
        <v>0</v>
      </c>
      <c r="BH1967">
        <f t="shared" si="209"/>
        <v>0</v>
      </c>
      <c r="BI1967">
        <f t="shared" si="209"/>
        <v>0</v>
      </c>
      <c r="BJ1967">
        <f t="shared" si="209"/>
        <v>0</v>
      </c>
      <c r="BK1967">
        <f t="shared" si="209"/>
        <v>0</v>
      </c>
      <c r="BL1967">
        <f t="shared" si="206"/>
        <v>0</v>
      </c>
      <c r="BM1967">
        <f t="shared" si="211"/>
        <v>0</v>
      </c>
      <c r="BN1967">
        <f t="shared" si="211"/>
        <v>0</v>
      </c>
      <c r="BO1967">
        <f t="shared" si="211"/>
        <v>0</v>
      </c>
      <c r="BP1967">
        <f t="shared" si="211"/>
        <v>0</v>
      </c>
      <c r="BQ1967">
        <f t="shared" si="205"/>
        <v>0</v>
      </c>
      <c r="BR1967">
        <f t="shared" si="211"/>
        <v>0</v>
      </c>
      <c r="BS1967">
        <f t="shared" si="211"/>
        <v>0</v>
      </c>
      <c r="BT1967" s="256" t="str">
        <f t="shared" si="208"/>
        <v>NC</v>
      </c>
    </row>
    <row r="1968" spans="2:72" x14ac:dyDescent="0.2">
      <c r="B1968" s="93" t="str">
        <f>IFERROR(VLOOKUP(TABLA!$F1968,BLIOTECAS!$C$1:$E$26,2,FALSE),"")</f>
        <v/>
      </c>
      <c r="C1968" s="93" t="str">
        <f>IFERROR(VLOOKUP(TABLA!F1968,BLIOTECAS!$C$1:$E$26,3,FALSE),"")</f>
        <v/>
      </c>
      <c r="BF1968">
        <f t="shared" si="210"/>
        <v>0</v>
      </c>
      <c r="BG1968">
        <f t="shared" si="209"/>
        <v>0</v>
      </c>
      <c r="BH1968">
        <f t="shared" si="209"/>
        <v>0</v>
      </c>
      <c r="BI1968">
        <f t="shared" si="209"/>
        <v>0</v>
      </c>
      <c r="BJ1968">
        <f t="shared" si="209"/>
        <v>0</v>
      </c>
      <c r="BK1968">
        <f t="shared" si="209"/>
        <v>0</v>
      </c>
      <c r="BL1968">
        <f t="shared" si="206"/>
        <v>0</v>
      </c>
      <c r="BM1968">
        <f t="shared" si="211"/>
        <v>0</v>
      </c>
      <c r="BN1968">
        <f t="shared" si="211"/>
        <v>0</v>
      </c>
      <c r="BO1968">
        <f t="shared" si="211"/>
        <v>0</v>
      </c>
      <c r="BP1968">
        <f t="shared" si="211"/>
        <v>0</v>
      </c>
      <c r="BQ1968">
        <f t="shared" si="205"/>
        <v>0</v>
      </c>
      <c r="BR1968">
        <f t="shared" si="211"/>
        <v>0</v>
      </c>
      <c r="BS1968">
        <f t="shared" si="211"/>
        <v>0</v>
      </c>
      <c r="BT1968" s="256" t="str">
        <f t="shared" si="208"/>
        <v>NC</v>
      </c>
    </row>
    <row r="1969" spans="2:72" x14ac:dyDescent="0.2">
      <c r="B1969" s="93" t="str">
        <f>IFERROR(VLOOKUP(TABLA!$F1969,BLIOTECAS!$C$1:$E$26,2,FALSE),"")</f>
        <v/>
      </c>
      <c r="C1969" s="93" t="str">
        <f>IFERROR(VLOOKUP(TABLA!F1969,BLIOTECAS!$C$1:$E$26,3,FALSE),"")</f>
        <v/>
      </c>
      <c r="BF1969">
        <f t="shared" si="210"/>
        <v>0</v>
      </c>
      <c r="BG1969">
        <f t="shared" si="209"/>
        <v>0</v>
      </c>
      <c r="BH1969">
        <f t="shared" si="209"/>
        <v>0</v>
      </c>
      <c r="BI1969">
        <f t="shared" si="209"/>
        <v>0</v>
      </c>
      <c r="BJ1969">
        <f t="shared" si="209"/>
        <v>0</v>
      </c>
      <c r="BK1969">
        <f t="shared" si="209"/>
        <v>0</v>
      </c>
      <c r="BL1969">
        <f t="shared" si="206"/>
        <v>0</v>
      </c>
      <c r="BM1969">
        <f t="shared" si="211"/>
        <v>0</v>
      </c>
      <c r="BN1969">
        <f t="shared" si="211"/>
        <v>0</v>
      </c>
      <c r="BO1969">
        <f t="shared" si="211"/>
        <v>0</v>
      </c>
      <c r="BP1969">
        <f t="shared" si="211"/>
        <v>0</v>
      </c>
      <c r="BQ1969">
        <f t="shared" si="205"/>
        <v>0</v>
      </c>
      <c r="BR1969">
        <f t="shared" si="211"/>
        <v>0</v>
      </c>
      <c r="BS1969">
        <f t="shared" si="211"/>
        <v>0</v>
      </c>
      <c r="BT1969" s="256" t="str">
        <f t="shared" si="208"/>
        <v>NC</v>
      </c>
    </row>
    <row r="1970" spans="2:72" x14ac:dyDescent="0.2">
      <c r="B1970" s="93" t="str">
        <f>IFERROR(VLOOKUP(TABLA!$F1970,BLIOTECAS!$C$1:$E$26,2,FALSE),"")</f>
        <v/>
      </c>
      <c r="C1970" s="93" t="str">
        <f>IFERROR(VLOOKUP(TABLA!F1970,BLIOTECAS!$C$1:$E$26,3,FALSE),"")</f>
        <v/>
      </c>
      <c r="BF1970">
        <f t="shared" si="210"/>
        <v>0</v>
      </c>
      <c r="BG1970">
        <f t="shared" si="209"/>
        <v>0</v>
      </c>
      <c r="BH1970">
        <f t="shared" si="209"/>
        <v>0</v>
      </c>
      <c r="BI1970">
        <f t="shared" si="209"/>
        <v>0</v>
      </c>
      <c r="BJ1970">
        <f t="shared" si="209"/>
        <v>0</v>
      </c>
      <c r="BK1970">
        <f t="shared" si="209"/>
        <v>0</v>
      </c>
      <c r="BL1970">
        <f t="shared" si="206"/>
        <v>0</v>
      </c>
      <c r="BM1970">
        <f t="shared" si="211"/>
        <v>0</v>
      </c>
      <c r="BN1970">
        <f t="shared" si="211"/>
        <v>0</v>
      </c>
      <c r="BO1970">
        <f t="shared" si="211"/>
        <v>0</v>
      </c>
      <c r="BP1970">
        <f t="shared" si="211"/>
        <v>0</v>
      </c>
      <c r="BQ1970">
        <f t="shared" si="205"/>
        <v>0</v>
      </c>
      <c r="BR1970">
        <f t="shared" si="211"/>
        <v>0</v>
      </c>
      <c r="BS1970">
        <f t="shared" si="211"/>
        <v>0</v>
      </c>
      <c r="BT1970" s="256" t="str">
        <f t="shared" si="208"/>
        <v>NC</v>
      </c>
    </row>
    <row r="1971" spans="2:72" x14ac:dyDescent="0.2">
      <c r="B1971" s="93" t="str">
        <f>IFERROR(VLOOKUP(TABLA!$F1971,BLIOTECAS!$C$1:$E$26,2,FALSE),"")</f>
        <v/>
      </c>
      <c r="C1971" s="93" t="str">
        <f>IFERROR(VLOOKUP(TABLA!F1971,BLIOTECAS!$C$1:$E$26,3,FALSE),"")</f>
        <v/>
      </c>
      <c r="BF1971">
        <f t="shared" si="210"/>
        <v>0</v>
      </c>
      <c r="BG1971">
        <f t="shared" si="209"/>
        <v>0</v>
      </c>
      <c r="BH1971">
        <f t="shared" si="209"/>
        <v>0</v>
      </c>
      <c r="BI1971">
        <f t="shared" si="209"/>
        <v>0</v>
      </c>
      <c r="BJ1971">
        <f t="shared" si="209"/>
        <v>0</v>
      </c>
      <c r="BK1971">
        <f t="shared" si="209"/>
        <v>0</v>
      </c>
      <c r="BL1971">
        <f t="shared" si="206"/>
        <v>0</v>
      </c>
      <c r="BM1971">
        <f t="shared" si="211"/>
        <v>0</v>
      </c>
      <c r="BN1971">
        <f t="shared" si="211"/>
        <v>0</v>
      </c>
      <c r="BO1971">
        <f t="shared" si="211"/>
        <v>0</v>
      </c>
      <c r="BP1971">
        <f t="shared" si="211"/>
        <v>0</v>
      </c>
      <c r="BQ1971">
        <f t="shared" si="205"/>
        <v>0</v>
      </c>
      <c r="BR1971">
        <f t="shared" si="211"/>
        <v>0</v>
      </c>
      <c r="BS1971">
        <f t="shared" si="211"/>
        <v>0</v>
      </c>
      <c r="BT1971" s="256" t="str">
        <f t="shared" si="208"/>
        <v>NC</v>
      </c>
    </row>
    <row r="1972" spans="2:72" x14ac:dyDescent="0.2">
      <c r="B1972" s="93" t="str">
        <f>IFERROR(VLOOKUP(TABLA!$F1972,BLIOTECAS!$C$1:$E$26,2,FALSE),"")</f>
        <v/>
      </c>
      <c r="C1972" s="93" t="str">
        <f>IFERROR(VLOOKUP(TABLA!F1972,BLIOTECAS!$C$1:$E$26,3,FALSE),"")</f>
        <v/>
      </c>
      <c r="BF1972">
        <f t="shared" si="210"/>
        <v>0</v>
      </c>
      <c r="BG1972">
        <f t="shared" si="209"/>
        <v>0</v>
      </c>
      <c r="BH1972">
        <f t="shared" si="209"/>
        <v>0</v>
      </c>
      <c r="BI1972">
        <f t="shared" si="209"/>
        <v>0</v>
      </c>
      <c r="BJ1972">
        <f t="shared" si="209"/>
        <v>0</v>
      </c>
      <c r="BK1972">
        <f t="shared" si="209"/>
        <v>0</v>
      </c>
      <c r="BL1972">
        <f t="shared" si="206"/>
        <v>0</v>
      </c>
      <c r="BM1972">
        <f t="shared" si="211"/>
        <v>0</v>
      </c>
      <c r="BN1972">
        <f t="shared" si="211"/>
        <v>0</v>
      </c>
      <c r="BO1972">
        <f t="shared" si="211"/>
        <v>0</v>
      </c>
      <c r="BP1972">
        <f t="shared" si="211"/>
        <v>0</v>
      </c>
      <c r="BQ1972">
        <f t="shared" ref="BQ1972:BQ2035" si="212">IF(IFERROR(FIND(BQ$2,$AO1972,1),0)&lt;&gt;0,1,0)</f>
        <v>0</v>
      </c>
      <c r="BR1972">
        <f t="shared" si="211"/>
        <v>0</v>
      </c>
      <c r="BS1972">
        <f t="shared" si="211"/>
        <v>0</v>
      </c>
      <c r="BT1972" s="256" t="str">
        <f t="shared" si="208"/>
        <v>NC</v>
      </c>
    </row>
    <row r="1973" spans="2:72" x14ac:dyDescent="0.2">
      <c r="B1973" s="93" t="str">
        <f>IFERROR(VLOOKUP(TABLA!$F1973,BLIOTECAS!$C$1:$E$26,2,FALSE),"")</f>
        <v/>
      </c>
      <c r="C1973" s="93" t="str">
        <f>IFERROR(VLOOKUP(TABLA!F1973,BLIOTECAS!$C$1:$E$26,3,FALSE),"")</f>
        <v/>
      </c>
      <c r="BF1973">
        <f t="shared" si="210"/>
        <v>0</v>
      </c>
      <c r="BG1973">
        <f t="shared" si="209"/>
        <v>0</v>
      </c>
      <c r="BH1973">
        <f t="shared" si="209"/>
        <v>0</v>
      </c>
      <c r="BI1973">
        <f t="shared" si="209"/>
        <v>0</v>
      </c>
      <c r="BJ1973">
        <f t="shared" si="209"/>
        <v>0</v>
      </c>
      <c r="BK1973">
        <f t="shared" si="209"/>
        <v>0</v>
      </c>
      <c r="BL1973">
        <f t="shared" si="206"/>
        <v>0</v>
      </c>
      <c r="BM1973">
        <f t="shared" si="211"/>
        <v>0</v>
      </c>
      <c r="BN1973">
        <f t="shared" si="211"/>
        <v>0</v>
      </c>
      <c r="BO1973">
        <f t="shared" si="211"/>
        <v>0</v>
      </c>
      <c r="BP1973">
        <f t="shared" si="211"/>
        <v>0</v>
      </c>
      <c r="BQ1973">
        <f t="shared" si="212"/>
        <v>0</v>
      </c>
      <c r="BR1973">
        <f t="shared" si="211"/>
        <v>0</v>
      </c>
      <c r="BS1973">
        <f t="shared" si="211"/>
        <v>0</v>
      </c>
      <c r="BT1973" s="256" t="str">
        <f t="shared" si="208"/>
        <v>NC</v>
      </c>
    </row>
    <row r="1974" spans="2:72" x14ac:dyDescent="0.2">
      <c r="B1974" s="93" t="str">
        <f>IFERROR(VLOOKUP(TABLA!$F1974,BLIOTECAS!$C$1:$E$26,2,FALSE),"")</f>
        <v/>
      </c>
      <c r="C1974" s="93" t="str">
        <f>IFERROR(VLOOKUP(TABLA!F1974,BLIOTECAS!$C$1:$E$26,3,FALSE),"")</f>
        <v/>
      </c>
      <c r="BF1974">
        <f t="shared" si="210"/>
        <v>0</v>
      </c>
      <c r="BG1974">
        <f t="shared" si="209"/>
        <v>0</v>
      </c>
      <c r="BH1974">
        <f t="shared" si="209"/>
        <v>0</v>
      </c>
      <c r="BI1974">
        <f t="shared" si="209"/>
        <v>0</v>
      </c>
      <c r="BJ1974">
        <f t="shared" si="209"/>
        <v>0</v>
      </c>
      <c r="BK1974">
        <f t="shared" si="209"/>
        <v>0</v>
      </c>
      <c r="BL1974">
        <f t="shared" si="206"/>
        <v>0</v>
      </c>
      <c r="BM1974">
        <f t="shared" si="211"/>
        <v>0</v>
      </c>
      <c r="BN1974">
        <f t="shared" si="211"/>
        <v>0</v>
      </c>
      <c r="BO1974">
        <f t="shared" si="211"/>
        <v>0</v>
      </c>
      <c r="BP1974">
        <f t="shared" si="211"/>
        <v>0</v>
      </c>
      <c r="BQ1974">
        <f t="shared" si="212"/>
        <v>0</v>
      </c>
      <c r="BR1974">
        <f t="shared" si="211"/>
        <v>0</v>
      </c>
      <c r="BS1974">
        <f t="shared" si="211"/>
        <v>0</v>
      </c>
      <c r="BT1974" s="256" t="str">
        <f t="shared" si="208"/>
        <v>NC</v>
      </c>
    </row>
    <row r="1975" spans="2:72" x14ac:dyDescent="0.2">
      <c r="B1975" s="93" t="str">
        <f>IFERROR(VLOOKUP(TABLA!$F1975,BLIOTECAS!$C$1:$E$26,2,FALSE),"")</f>
        <v/>
      </c>
      <c r="C1975" s="93" t="str">
        <f>IFERROR(VLOOKUP(TABLA!F1975,BLIOTECAS!$C$1:$E$26,3,FALSE),"")</f>
        <v/>
      </c>
      <c r="BF1975">
        <f t="shared" si="210"/>
        <v>0</v>
      </c>
      <c r="BG1975">
        <f t="shared" si="209"/>
        <v>0</v>
      </c>
      <c r="BH1975">
        <f t="shared" si="209"/>
        <v>0</v>
      </c>
      <c r="BI1975">
        <f t="shared" si="209"/>
        <v>0</v>
      </c>
      <c r="BJ1975">
        <f t="shared" si="209"/>
        <v>0</v>
      </c>
      <c r="BK1975">
        <f t="shared" si="209"/>
        <v>0</v>
      </c>
      <c r="BL1975">
        <f t="shared" ref="BL1975:BL2038" si="213">IF(IFERROR(FIND(BL$2,$AO1975,1),0)&lt;&gt;0,1,0)</f>
        <v>0</v>
      </c>
      <c r="BM1975">
        <f t="shared" si="211"/>
        <v>0</v>
      </c>
      <c r="BN1975">
        <f t="shared" si="211"/>
        <v>0</v>
      </c>
      <c r="BO1975">
        <f t="shared" si="211"/>
        <v>0</v>
      </c>
      <c r="BP1975">
        <f t="shared" si="211"/>
        <v>0</v>
      </c>
      <c r="BQ1975">
        <f t="shared" si="212"/>
        <v>0</v>
      </c>
      <c r="BR1975">
        <f t="shared" si="211"/>
        <v>0</v>
      </c>
      <c r="BS1975">
        <f t="shared" si="211"/>
        <v>0</v>
      </c>
      <c r="BT1975" s="256" t="str">
        <f t="shared" si="208"/>
        <v>NC</v>
      </c>
    </row>
    <row r="1976" spans="2:72" x14ac:dyDescent="0.2">
      <c r="B1976" s="93" t="str">
        <f>IFERROR(VLOOKUP(TABLA!$F1976,BLIOTECAS!$C$1:$E$26,2,FALSE),"")</f>
        <v/>
      </c>
      <c r="C1976" s="93" t="str">
        <f>IFERROR(VLOOKUP(TABLA!F1976,BLIOTECAS!$C$1:$E$26,3,FALSE),"")</f>
        <v/>
      </c>
      <c r="BF1976">
        <f t="shared" si="210"/>
        <v>0</v>
      </c>
      <c r="BG1976">
        <f t="shared" si="209"/>
        <v>0</v>
      </c>
      <c r="BH1976">
        <f t="shared" si="209"/>
        <v>0</v>
      </c>
      <c r="BI1976">
        <f t="shared" si="209"/>
        <v>0</v>
      </c>
      <c r="BJ1976">
        <f t="shared" si="209"/>
        <v>0</v>
      </c>
      <c r="BK1976">
        <f t="shared" si="209"/>
        <v>0</v>
      </c>
      <c r="BL1976">
        <f t="shared" si="213"/>
        <v>0</v>
      </c>
      <c r="BM1976">
        <f t="shared" si="211"/>
        <v>0</v>
      </c>
      <c r="BN1976">
        <f t="shared" si="211"/>
        <v>0</v>
      </c>
      <c r="BO1976">
        <f t="shared" si="211"/>
        <v>0</v>
      </c>
      <c r="BP1976">
        <f t="shared" si="211"/>
        <v>0</v>
      </c>
      <c r="BQ1976">
        <f t="shared" si="212"/>
        <v>0</v>
      </c>
      <c r="BR1976">
        <f t="shared" si="211"/>
        <v>0</v>
      </c>
      <c r="BS1976">
        <f t="shared" si="211"/>
        <v>0</v>
      </c>
      <c r="BT1976" s="256" t="str">
        <f t="shared" si="208"/>
        <v>NC</v>
      </c>
    </row>
    <row r="1977" spans="2:72" x14ac:dyDescent="0.2">
      <c r="B1977" s="93" t="str">
        <f>IFERROR(VLOOKUP(TABLA!$F1977,BLIOTECAS!$C$1:$E$26,2,FALSE),"")</f>
        <v/>
      </c>
      <c r="C1977" s="93" t="str">
        <f>IFERROR(VLOOKUP(TABLA!F1977,BLIOTECAS!$C$1:$E$26,3,FALSE),"")</f>
        <v/>
      </c>
      <c r="BF1977">
        <f t="shared" si="210"/>
        <v>0</v>
      </c>
      <c r="BG1977">
        <f t="shared" si="209"/>
        <v>0</v>
      </c>
      <c r="BH1977">
        <f t="shared" si="209"/>
        <v>0</v>
      </c>
      <c r="BI1977">
        <f t="shared" si="209"/>
        <v>0</v>
      </c>
      <c r="BJ1977">
        <f t="shared" si="209"/>
        <v>0</v>
      </c>
      <c r="BK1977">
        <f t="shared" si="209"/>
        <v>0</v>
      </c>
      <c r="BL1977">
        <f t="shared" si="213"/>
        <v>0</v>
      </c>
      <c r="BM1977">
        <f t="shared" si="211"/>
        <v>0</v>
      </c>
      <c r="BN1977">
        <f t="shared" si="211"/>
        <v>0</v>
      </c>
      <c r="BO1977">
        <f t="shared" si="211"/>
        <v>0</v>
      </c>
      <c r="BP1977">
        <f t="shared" si="211"/>
        <v>0</v>
      </c>
      <c r="BQ1977">
        <f t="shared" si="212"/>
        <v>0</v>
      </c>
      <c r="BR1977">
        <f t="shared" si="211"/>
        <v>0</v>
      </c>
      <c r="BS1977">
        <f t="shared" si="211"/>
        <v>0</v>
      </c>
      <c r="BT1977" s="256" t="str">
        <f t="shared" si="208"/>
        <v>NC</v>
      </c>
    </row>
    <row r="1978" spans="2:72" x14ac:dyDescent="0.2">
      <c r="B1978" s="93" t="str">
        <f>IFERROR(VLOOKUP(TABLA!$F1978,BLIOTECAS!$C$1:$E$26,2,FALSE),"")</f>
        <v/>
      </c>
      <c r="C1978" s="93" t="str">
        <f>IFERROR(VLOOKUP(TABLA!F1978,BLIOTECAS!$C$1:$E$26,3,FALSE),"")</f>
        <v/>
      </c>
      <c r="BF1978">
        <f t="shared" si="210"/>
        <v>0</v>
      </c>
      <c r="BG1978">
        <f t="shared" si="209"/>
        <v>0</v>
      </c>
      <c r="BH1978">
        <f t="shared" si="209"/>
        <v>0</v>
      </c>
      <c r="BI1978">
        <f t="shared" si="209"/>
        <v>0</v>
      </c>
      <c r="BJ1978">
        <f t="shared" si="209"/>
        <v>0</v>
      </c>
      <c r="BK1978">
        <f t="shared" si="209"/>
        <v>0</v>
      </c>
      <c r="BL1978">
        <f t="shared" si="213"/>
        <v>0</v>
      </c>
      <c r="BM1978">
        <f t="shared" si="211"/>
        <v>0</v>
      </c>
      <c r="BN1978">
        <f t="shared" si="211"/>
        <v>0</v>
      </c>
      <c r="BO1978">
        <f t="shared" si="211"/>
        <v>0</v>
      </c>
      <c r="BP1978">
        <f t="shared" si="211"/>
        <v>0</v>
      </c>
      <c r="BQ1978">
        <f t="shared" si="212"/>
        <v>0</v>
      </c>
      <c r="BR1978">
        <f t="shared" si="211"/>
        <v>0</v>
      </c>
      <c r="BS1978">
        <f t="shared" si="211"/>
        <v>0</v>
      </c>
      <c r="BT1978" s="256" t="str">
        <f t="shared" si="208"/>
        <v>NC</v>
      </c>
    </row>
    <row r="1979" spans="2:72" x14ac:dyDescent="0.2">
      <c r="B1979" s="93" t="str">
        <f>IFERROR(VLOOKUP(TABLA!$F1979,BLIOTECAS!$C$1:$E$26,2,FALSE),"")</f>
        <v/>
      </c>
      <c r="C1979" s="93" t="str">
        <f>IFERROR(VLOOKUP(TABLA!F1979,BLIOTECAS!$C$1:$E$26,3,FALSE),"")</f>
        <v/>
      </c>
      <c r="BF1979">
        <f t="shared" si="210"/>
        <v>0</v>
      </c>
      <c r="BG1979">
        <f t="shared" si="209"/>
        <v>0</v>
      </c>
      <c r="BH1979">
        <f t="shared" si="209"/>
        <v>0</v>
      </c>
      <c r="BI1979">
        <f t="shared" si="209"/>
        <v>0</v>
      </c>
      <c r="BJ1979">
        <f t="shared" si="209"/>
        <v>0</v>
      </c>
      <c r="BK1979">
        <f t="shared" si="209"/>
        <v>0</v>
      </c>
      <c r="BL1979">
        <f t="shared" si="213"/>
        <v>0</v>
      </c>
      <c r="BM1979">
        <f t="shared" si="211"/>
        <v>0</v>
      </c>
      <c r="BN1979">
        <f t="shared" si="211"/>
        <v>0</v>
      </c>
      <c r="BO1979">
        <f t="shared" si="211"/>
        <v>0</v>
      </c>
      <c r="BP1979">
        <f t="shared" si="211"/>
        <v>0</v>
      </c>
      <c r="BQ1979">
        <f t="shared" si="212"/>
        <v>0</v>
      </c>
      <c r="BR1979">
        <f t="shared" si="211"/>
        <v>0</v>
      </c>
      <c r="BS1979">
        <f t="shared" si="211"/>
        <v>0</v>
      </c>
      <c r="BT1979" s="256" t="str">
        <f t="shared" si="208"/>
        <v>NC</v>
      </c>
    </row>
    <row r="1980" spans="2:72" x14ac:dyDescent="0.2">
      <c r="B1980" s="93" t="str">
        <f>IFERROR(VLOOKUP(TABLA!$F1980,BLIOTECAS!$C$1:$E$26,2,FALSE),"")</f>
        <v/>
      </c>
      <c r="C1980" s="93" t="str">
        <f>IFERROR(VLOOKUP(TABLA!F1980,BLIOTECAS!$C$1:$E$26,3,FALSE),"")</f>
        <v/>
      </c>
      <c r="BF1980">
        <f t="shared" si="210"/>
        <v>0</v>
      </c>
      <c r="BG1980">
        <f t="shared" si="209"/>
        <v>0</v>
      </c>
      <c r="BH1980">
        <f t="shared" si="209"/>
        <v>0</v>
      </c>
      <c r="BI1980">
        <f t="shared" si="209"/>
        <v>0</v>
      </c>
      <c r="BJ1980">
        <f t="shared" si="209"/>
        <v>0</v>
      </c>
      <c r="BK1980">
        <f t="shared" si="209"/>
        <v>0</v>
      </c>
      <c r="BL1980">
        <f t="shared" si="213"/>
        <v>0</v>
      </c>
      <c r="BM1980">
        <f t="shared" si="211"/>
        <v>0</v>
      </c>
      <c r="BN1980">
        <f t="shared" si="211"/>
        <v>0</v>
      </c>
      <c r="BO1980">
        <f t="shared" si="211"/>
        <v>0</v>
      </c>
      <c r="BP1980">
        <f t="shared" si="211"/>
        <v>0</v>
      </c>
      <c r="BQ1980">
        <f t="shared" si="212"/>
        <v>0</v>
      </c>
      <c r="BR1980">
        <f t="shared" si="211"/>
        <v>0</v>
      </c>
      <c r="BS1980">
        <f t="shared" si="211"/>
        <v>0</v>
      </c>
      <c r="BT1980" s="256" t="str">
        <f t="shared" si="208"/>
        <v>NC</v>
      </c>
    </row>
    <row r="1981" spans="2:72" x14ac:dyDescent="0.2">
      <c r="B1981" s="93" t="str">
        <f>IFERROR(VLOOKUP(TABLA!$F1981,BLIOTECAS!$C$1:$E$26,2,FALSE),"")</f>
        <v/>
      </c>
      <c r="C1981" s="93" t="str">
        <f>IFERROR(VLOOKUP(TABLA!F1981,BLIOTECAS!$C$1:$E$26,3,FALSE),"")</f>
        <v/>
      </c>
      <c r="BF1981">
        <f t="shared" si="210"/>
        <v>0</v>
      </c>
      <c r="BG1981">
        <f t="shared" si="209"/>
        <v>0</v>
      </c>
      <c r="BH1981">
        <f t="shared" si="209"/>
        <v>0</v>
      </c>
      <c r="BI1981">
        <f t="shared" si="209"/>
        <v>0</v>
      </c>
      <c r="BJ1981">
        <f t="shared" si="209"/>
        <v>0</v>
      </c>
      <c r="BK1981">
        <f t="shared" si="209"/>
        <v>0</v>
      </c>
      <c r="BL1981">
        <f t="shared" si="213"/>
        <v>0</v>
      </c>
      <c r="BM1981">
        <f t="shared" si="211"/>
        <v>0</v>
      </c>
      <c r="BN1981">
        <f t="shared" si="211"/>
        <v>0</v>
      </c>
      <c r="BO1981">
        <f t="shared" si="211"/>
        <v>0</v>
      </c>
      <c r="BP1981">
        <f t="shared" si="211"/>
        <v>0</v>
      </c>
      <c r="BQ1981">
        <f t="shared" si="212"/>
        <v>0</v>
      </c>
      <c r="BR1981">
        <f t="shared" si="211"/>
        <v>0</v>
      </c>
      <c r="BS1981">
        <f t="shared" si="211"/>
        <v>0</v>
      </c>
      <c r="BT1981" s="256" t="str">
        <f t="shared" si="208"/>
        <v>NC</v>
      </c>
    </row>
    <row r="1982" spans="2:72" x14ac:dyDescent="0.2">
      <c r="B1982" s="93" t="str">
        <f>IFERROR(VLOOKUP(TABLA!$F1982,BLIOTECAS!$C$1:$E$26,2,FALSE),"")</f>
        <v/>
      </c>
      <c r="C1982" s="93" t="str">
        <f>IFERROR(VLOOKUP(TABLA!F1982,BLIOTECAS!$C$1:$E$26,3,FALSE),"")</f>
        <v/>
      </c>
      <c r="BF1982">
        <f t="shared" si="210"/>
        <v>0</v>
      </c>
      <c r="BG1982">
        <f t="shared" si="209"/>
        <v>0</v>
      </c>
      <c r="BH1982">
        <f t="shared" si="209"/>
        <v>0</v>
      </c>
      <c r="BI1982">
        <f t="shared" si="209"/>
        <v>0</v>
      </c>
      <c r="BJ1982">
        <f t="shared" si="209"/>
        <v>0</v>
      </c>
      <c r="BK1982">
        <f t="shared" si="209"/>
        <v>0</v>
      </c>
      <c r="BL1982">
        <f t="shared" si="213"/>
        <v>0</v>
      </c>
      <c r="BM1982">
        <f t="shared" si="211"/>
        <v>0</v>
      </c>
      <c r="BN1982">
        <f t="shared" si="211"/>
        <v>0</v>
      </c>
      <c r="BO1982">
        <f t="shared" si="211"/>
        <v>0</v>
      </c>
      <c r="BP1982">
        <f t="shared" si="211"/>
        <v>0</v>
      </c>
      <c r="BQ1982">
        <f t="shared" si="212"/>
        <v>0</v>
      </c>
      <c r="BR1982">
        <f t="shared" si="211"/>
        <v>0</v>
      </c>
      <c r="BS1982">
        <f t="shared" si="211"/>
        <v>0</v>
      </c>
      <c r="BT1982" s="256" t="str">
        <f t="shared" si="208"/>
        <v>NC</v>
      </c>
    </row>
    <row r="1983" spans="2:72" x14ac:dyDescent="0.2">
      <c r="B1983" s="93" t="str">
        <f>IFERROR(VLOOKUP(TABLA!$F1983,BLIOTECAS!$C$1:$E$26,2,FALSE),"")</f>
        <v/>
      </c>
      <c r="C1983" s="93" t="str">
        <f>IFERROR(VLOOKUP(TABLA!F1983,BLIOTECAS!$C$1:$E$26,3,FALSE),"")</f>
        <v/>
      </c>
      <c r="BF1983">
        <f t="shared" si="210"/>
        <v>0</v>
      </c>
      <c r="BG1983">
        <f t="shared" si="209"/>
        <v>0</v>
      </c>
      <c r="BH1983">
        <f t="shared" si="209"/>
        <v>0</v>
      </c>
      <c r="BI1983">
        <f t="shared" si="209"/>
        <v>0</v>
      </c>
      <c r="BJ1983">
        <f t="shared" si="209"/>
        <v>0</v>
      </c>
      <c r="BK1983">
        <f t="shared" si="209"/>
        <v>0</v>
      </c>
      <c r="BL1983">
        <f t="shared" si="213"/>
        <v>0</v>
      </c>
      <c r="BM1983">
        <f t="shared" si="211"/>
        <v>0</v>
      </c>
      <c r="BN1983">
        <f t="shared" si="211"/>
        <v>0</v>
      </c>
      <c r="BO1983">
        <f t="shared" si="211"/>
        <v>0</v>
      </c>
      <c r="BP1983">
        <f t="shared" si="211"/>
        <v>0</v>
      </c>
      <c r="BQ1983">
        <f t="shared" si="212"/>
        <v>0</v>
      </c>
      <c r="BR1983">
        <f t="shared" si="211"/>
        <v>0</v>
      </c>
      <c r="BS1983">
        <f t="shared" si="211"/>
        <v>0</v>
      </c>
      <c r="BT1983" s="256" t="str">
        <f t="shared" si="208"/>
        <v>NC</v>
      </c>
    </row>
    <row r="1984" spans="2:72" x14ac:dyDescent="0.2">
      <c r="B1984" s="93" t="str">
        <f>IFERROR(VLOOKUP(TABLA!$F1984,BLIOTECAS!$C$1:$E$26,2,FALSE),"")</f>
        <v/>
      </c>
      <c r="C1984" s="93" t="str">
        <f>IFERROR(VLOOKUP(TABLA!F1984,BLIOTECAS!$C$1:$E$26,3,FALSE),"")</f>
        <v/>
      </c>
      <c r="BF1984">
        <f t="shared" si="210"/>
        <v>0</v>
      </c>
      <c r="BG1984">
        <f t="shared" si="209"/>
        <v>0</v>
      </c>
      <c r="BH1984">
        <f t="shared" si="209"/>
        <v>0</v>
      </c>
      <c r="BI1984">
        <f t="shared" si="209"/>
        <v>0</v>
      </c>
      <c r="BJ1984">
        <f t="shared" si="209"/>
        <v>0</v>
      </c>
      <c r="BK1984">
        <f t="shared" si="209"/>
        <v>0</v>
      </c>
      <c r="BL1984">
        <f t="shared" si="213"/>
        <v>0</v>
      </c>
      <c r="BM1984">
        <f t="shared" si="211"/>
        <v>0</v>
      </c>
      <c r="BN1984">
        <f t="shared" si="211"/>
        <v>0</v>
      </c>
      <c r="BO1984">
        <f t="shared" si="211"/>
        <v>0</v>
      </c>
      <c r="BP1984">
        <f t="shared" si="211"/>
        <v>0</v>
      </c>
      <c r="BQ1984">
        <f t="shared" si="212"/>
        <v>0</v>
      </c>
      <c r="BR1984">
        <f t="shared" si="211"/>
        <v>0</v>
      </c>
      <c r="BS1984">
        <f t="shared" si="211"/>
        <v>0</v>
      </c>
      <c r="BT1984" s="256" t="str">
        <f t="shared" si="208"/>
        <v>NC</v>
      </c>
    </row>
    <row r="1985" spans="2:72" x14ac:dyDescent="0.2">
      <c r="B1985" s="93" t="str">
        <f>IFERROR(VLOOKUP(TABLA!$F1985,BLIOTECAS!$C$1:$E$26,2,FALSE),"")</f>
        <v/>
      </c>
      <c r="C1985" s="93" t="str">
        <f>IFERROR(VLOOKUP(TABLA!F1985,BLIOTECAS!$C$1:$E$26,3,FALSE),"")</f>
        <v/>
      </c>
      <c r="BF1985">
        <f t="shared" si="210"/>
        <v>0</v>
      </c>
      <c r="BG1985">
        <f t="shared" si="209"/>
        <v>0</v>
      </c>
      <c r="BH1985">
        <f t="shared" si="209"/>
        <v>0</v>
      </c>
      <c r="BI1985">
        <f t="shared" si="209"/>
        <v>0</v>
      </c>
      <c r="BJ1985">
        <f t="shared" si="209"/>
        <v>0</v>
      </c>
      <c r="BK1985">
        <f t="shared" si="209"/>
        <v>0</v>
      </c>
      <c r="BL1985">
        <f t="shared" si="213"/>
        <v>0</v>
      </c>
      <c r="BM1985">
        <f t="shared" si="211"/>
        <v>0</v>
      </c>
      <c r="BN1985">
        <f t="shared" si="211"/>
        <v>0</v>
      </c>
      <c r="BO1985">
        <f t="shared" si="211"/>
        <v>0</v>
      </c>
      <c r="BP1985">
        <f t="shared" si="211"/>
        <v>0</v>
      </c>
      <c r="BQ1985">
        <f t="shared" si="212"/>
        <v>0</v>
      </c>
      <c r="BR1985">
        <f t="shared" si="211"/>
        <v>0</v>
      </c>
      <c r="BS1985">
        <f t="shared" si="211"/>
        <v>0</v>
      </c>
      <c r="BT1985" s="256" t="str">
        <f t="shared" si="208"/>
        <v>NC</v>
      </c>
    </row>
    <row r="1986" spans="2:72" x14ac:dyDescent="0.2">
      <c r="B1986" s="93" t="str">
        <f>IFERROR(VLOOKUP(TABLA!$F1986,BLIOTECAS!$C$1:$E$26,2,FALSE),"")</f>
        <v/>
      </c>
      <c r="C1986" s="93" t="str">
        <f>IFERROR(VLOOKUP(TABLA!F1986,BLIOTECAS!$C$1:$E$26,3,FALSE),"")</f>
        <v/>
      </c>
      <c r="BF1986">
        <f t="shared" si="210"/>
        <v>0</v>
      </c>
      <c r="BG1986">
        <f t="shared" si="209"/>
        <v>0</v>
      </c>
      <c r="BH1986">
        <f t="shared" si="209"/>
        <v>0</v>
      </c>
      <c r="BI1986">
        <f t="shared" si="209"/>
        <v>0</v>
      </c>
      <c r="BJ1986">
        <f t="shared" si="209"/>
        <v>0</v>
      </c>
      <c r="BK1986">
        <f t="shared" si="209"/>
        <v>0</v>
      </c>
      <c r="BL1986">
        <f t="shared" si="213"/>
        <v>0</v>
      </c>
      <c r="BM1986">
        <f t="shared" si="211"/>
        <v>0</v>
      </c>
      <c r="BN1986">
        <f t="shared" si="211"/>
        <v>0</v>
      </c>
      <c r="BO1986">
        <f t="shared" si="211"/>
        <v>0</v>
      </c>
      <c r="BP1986">
        <f t="shared" si="211"/>
        <v>0</v>
      </c>
      <c r="BQ1986">
        <f t="shared" si="212"/>
        <v>0</v>
      </c>
      <c r="BR1986">
        <f t="shared" si="211"/>
        <v>0</v>
      </c>
      <c r="BS1986">
        <f t="shared" si="211"/>
        <v>0</v>
      </c>
      <c r="BT1986" s="256" t="str">
        <f t="shared" si="208"/>
        <v>NC</v>
      </c>
    </row>
    <row r="1987" spans="2:72" x14ac:dyDescent="0.2">
      <c r="B1987" s="93" t="str">
        <f>IFERROR(VLOOKUP(TABLA!$F1987,BLIOTECAS!$C$1:$E$26,2,FALSE),"")</f>
        <v/>
      </c>
      <c r="C1987" s="93" t="str">
        <f>IFERROR(VLOOKUP(TABLA!F1987,BLIOTECAS!$C$1:$E$26,3,FALSE),"")</f>
        <v/>
      </c>
      <c r="BF1987">
        <f t="shared" si="210"/>
        <v>0</v>
      </c>
      <c r="BG1987">
        <f t="shared" si="209"/>
        <v>0</v>
      </c>
      <c r="BH1987">
        <f t="shared" si="209"/>
        <v>0</v>
      </c>
      <c r="BI1987">
        <f t="shared" si="209"/>
        <v>0</v>
      </c>
      <c r="BJ1987">
        <f t="shared" si="209"/>
        <v>0</v>
      </c>
      <c r="BK1987">
        <f t="shared" si="209"/>
        <v>0</v>
      </c>
      <c r="BL1987">
        <f t="shared" si="213"/>
        <v>0</v>
      </c>
      <c r="BM1987">
        <f t="shared" si="211"/>
        <v>0</v>
      </c>
      <c r="BN1987">
        <f t="shared" si="211"/>
        <v>0</v>
      </c>
      <c r="BO1987">
        <f t="shared" si="211"/>
        <v>0</v>
      </c>
      <c r="BP1987">
        <f t="shared" si="211"/>
        <v>0</v>
      </c>
      <c r="BQ1987">
        <f t="shared" si="212"/>
        <v>0</v>
      </c>
      <c r="BR1987">
        <f t="shared" si="211"/>
        <v>0</v>
      </c>
      <c r="BS1987">
        <f t="shared" si="211"/>
        <v>0</v>
      </c>
      <c r="BT1987" s="256" t="str">
        <f t="shared" si="208"/>
        <v>NC</v>
      </c>
    </row>
    <row r="1988" spans="2:72" x14ac:dyDescent="0.2">
      <c r="B1988" s="93" t="str">
        <f>IFERROR(VLOOKUP(TABLA!$F1988,BLIOTECAS!$C$1:$E$26,2,FALSE),"")</f>
        <v/>
      </c>
      <c r="C1988" s="93" t="str">
        <f>IFERROR(VLOOKUP(TABLA!F1988,BLIOTECAS!$C$1:$E$26,3,FALSE),"")</f>
        <v/>
      </c>
      <c r="BF1988">
        <f t="shared" si="210"/>
        <v>0</v>
      </c>
      <c r="BG1988">
        <f t="shared" si="209"/>
        <v>0</v>
      </c>
      <c r="BH1988">
        <f t="shared" si="209"/>
        <v>0</v>
      </c>
      <c r="BI1988">
        <f t="shared" si="209"/>
        <v>0</v>
      </c>
      <c r="BJ1988">
        <f t="shared" si="209"/>
        <v>0</v>
      </c>
      <c r="BK1988">
        <f t="shared" si="209"/>
        <v>0</v>
      </c>
      <c r="BL1988">
        <f t="shared" si="213"/>
        <v>0</v>
      </c>
      <c r="BM1988">
        <f t="shared" si="211"/>
        <v>0</v>
      </c>
      <c r="BN1988">
        <f t="shared" si="211"/>
        <v>0</v>
      </c>
      <c r="BO1988">
        <f t="shared" si="211"/>
        <v>0</v>
      </c>
      <c r="BP1988">
        <f t="shared" si="211"/>
        <v>0</v>
      </c>
      <c r="BQ1988">
        <f t="shared" si="212"/>
        <v>0</v>
      </c>
      <c r="BR1988">
        <f t="shared" si="211"/>
        <v>0</v>
      </c>
      <c r="BS1988">
        <f t="shared" si="211"/>
        <v>0</v>
      </c>
      <c r="BT1988" s="256" t="str">
        <f t="shared" si="208"/>
        <v>NC</v>
      </c>
    </row>
    <row r="1989" spans="2:72" x14ac:dyDescent="0.2">
      <c r="B1989" s="93" t="str">
        <f>IFERROR(VLOOKUP(TABLA!$F1989,BLIOTECAS!$C$1:$E$26,2,FALSE),"")</f>
        <v/>
      </c>
      <c r="C1989" s="93" t="str">
        <f>IFERROR(VLOOKUP(TABLA!F1989,BLIOTECAS!$C$1:$E$26,3,FALSE),"")</f>
        <v/>
      </c>
      <c r="BF1989">
        <f t="shared" si="210"/>
        <v>0</v>
      </c>
      <c r="BG1989">
        <f t="shared" si="209"/>
        <v>0</v>
      </c>
      <c r="BH1989">
        <f t="shared" si="209"/>
        <v>0</v>
      </c>
      <c r="BI1989">
        <f t="shared" si="209"/>
        <v>0</v>
      </c>
      <c r="BJ1989">
        <f t="shared" si="209"/>
        <v>0</v>
      </c>
      <c r="BK1989">
        <f t="shared" si="209"/>
        <v>0</v>
      </c>
      <c r="BL1989">
        <f t="shared" si="213"/>
        <v>0</v>
      </c>
      <c r="BM1989">
        <f t="shared" si="211"/>
        <v>0</v>
      </c>
      <c r="BN1989">
        <f t="shared" si="211"/>
        <v>0</v>
      </c>
      <c r="BO1989">
        <f t="shared" si="211"/>
        <v>0</v>
      </c>
      <c r="BP1989">
        <f t="shared" si="211"/>
        <v>0</v>
      </c>
      <c r="BQ1989">
        <f t="shared" si="212"/>
        <v>0</v>
      </c>
      <c r="BR1989">
        <f t="shared" si="211"/>
        <v>0</v>
      </c>
      <c r="BS1989">
        <f t="shared" si="211"/>
        <v>0</v>
      </c>
      <c r="BT1989" s="256" t="str">
        <f t="shared" ref="BT1989:BT2052" si="214">IFERROR(VALUE(LEFT(BC1989,1)),"NC")</f>
        <v>NC</v>
      </c>
    </row>
    <row r="1990" spans="2:72" x14ac:dyDescent="0.2">
      <c r="B1990" s="93" t="str">
        <f>IFERROR(VLOOKUP(TABLA!$F1990,BLIOTECAS!$C$1:$E$26,2,FALSE),"")</f>
        <v/>
      </c>
      <c r="C1990" s="93" t="str">
        <f>IFERROR(VLOOKUP(TABLA!F1990,BLIOTECAS!$C$1:$E$26,3,FALSE),"")</f>
        <v/>
      </c>
      <c r="BF1990">
        <f t="shared" si="210"/>
        <v>0</v>
      </c>
      <c r="BG1990">
        <f t="shared" si="209"/>
        <v>0</v>
      </c>
      <c r="BH1990">
        <f t="shared" si="209"/>
        <v>0</v>
      </c>
      <c r="BI1990">
        <f t="shared" si="209"/>
        <v>0</v>
      </c>
      <c r="BJ1990">
        <f t="shared" si="209"/>
        <v>0</v>
      </c>
      <c r="BK1990">
        <f t="shared" si="209"/>
        <v>0</v>
      </c>
      <c r="BL1990">
        <f t="shared" si="213"/>
        <v>0</v>
      </c>
      <c r="BM1990">
        <f t="shared" si="211"/>
        <v>0</v>
      </c>
      <c r="BN1990">
        <f t="shared" si="211"/>
        <v>0</v>
      </c>
      <c r="BO1990">
        <f t="shared" si="211"/>
        <v>0</v>
      </c>
      <c r="BP1990">
        <f t="shared" si="211"/>
        <v>0</v>
      </c>
      <c r="BQ1990">
        <f t="shared" si="212"/>
        <v>0</v>
      </c>
      <c r="BR1990">
        <f t="shared" si="211"/>
        <v>0</v>
      </c>
      <c r="BS1990">
        <f t="shared" si="211"/>
        <v>0</v>
      </c>
      <c r="BT1990" s="256" t="str">
        <f t="shared" si="214"/>
        <v>NC</v>
      </c>
    </row>
    <row r="1991" spans="2:72" x14ac:dyDescent="0.2">
      <c r="B1991" s="93" t="str">
        <f>IFERROR(VLOOKUP(TABLA!$F1991,BLIOTECAS!$C$1:$E$26,2,FALSE),"")</f>
        <v/>
      </c>
      <c r="C1991" s="93" t="str">
        <f>IFERROR(VLOOKUP(TABLA!F1991,BLIOTECAS!$C$1:$E$26,3,FALSE),"")</f>
        <v/>
      </c>
      <c r="BF1991">
        <f t="shared" si="210"/>
        <v>0</v>
      </c>
      <c r="BG1991">
        <f t="shared" si="209"/>
        <v>0</v>
      </c>
      <c r="BH1991">
        <f t="shared" si="209"/>
        <v>0</v>
      </c>
      <c r="BI1991">
        <f t="shared" si="209"/>
        <v>0</v>
      </c>
      <c r="BJ1991">
        <f t="shared" si="209"/>
        <v>0</v>
      </c>
      <c r="BK1991">
        <f t="shared" si="209"/>
        <v>0</v>
      </c>
      <c r="BL1991">
        <f t="shared" si="213"/>
        <v>0</v>
      </c>
      <c r="BM1991">
        <f t="shared" si="211"/>
        <v>0</v>
      </c>
      <c r="BN1991">
        <f t="shared" si="211"/>
        <v>0</v>
      </c>
      <c r="BO1991">
        <f t="shared" si="211"/>
        <v>0</v>
      </c>
      <c r="BP1991">
        <f t="shared" si="211"/>
        <v>0</v>
      </c>
      <c r="BQ1991">
        <f t="shared" si="212"/>
        <v>0</v>
      </c>
      <c r="BR1991">
        <f t="shared" si="211"/>
        <v>0</v>
      </c>
      <c r="BS1991">
        <f t="shared" si="211"/>
        <v>0</v>
      </c>
      <c r="BT1991" s="256" t="str">
        <f t="shared" si="214"/>
        <v>NC</v>
      </c>
    </row>
    <row r="1992" spans="2:72" x14ac:dyDescent="0.2">
      <c r="B1992" s="93" t="str">
        <f>IFERROR(VLOOKUP(TABLA!$F1992,BLIOTECAS!$C$1:$E$26,2,FALSE),"")</f>
        <v/>
      </c>
      <c r="C1992" s="93" t="str">
        <f>IFERROR(VLOOKUP(TABLA!F1992,BLIOTECAS!$C$1:$E$26,3,FALSE),"")</f>
        <v/>
      </c>
      <c r="BF1992">
        <f t="shared" si="210"/>
        <v>0</v>
      </c>
      <c r="BG1992">
        <f t="shared" si="209"/>
        <v>0</v>
      </c>
      <c r="BH1992">
        <f t="shared" si="209"/>
        <v>0</v>
      </c>
      <c r="BI1992">
        <f t="shared" si="209"/>
        <v>0</v>
      </c>
      <c r="BJ1992">
        <f t="shared" si="209"/>
        <v>0</v>
      </c>
      <c r="BK1992">
        <f t="shared" si="209"/>
        <v>0</v>
      </c>
      <c r="BL1992">
        <f t="shared" si="213"/>
        <v>0</v>
      </c>
      <c r="BM1992">
        <f t="shared" si="211"/>
        <v>0</v>
      </c>
      <c r="BN1992">
        <f t="shared" si="211"/>
        <v>0</v>
      </c>
      <c r="BO1992">
        <f t="shared" si="211"/>
        <v>0</v>
      </c>
      <c r="BP1992">
        <f t="shared" si="211"/>
        <v>0</v>
      </c>
      <c r="BQ1992">
        <f t="shared" si="212"/>
        <v>0</v>
      </c>
      <c r="BR1992">
        <f t="shared" si="211"/>
        <v>0</v>
      </c>
      <c r="BS1992">
        <f t="shared" si="211"/>
        <v>0</v>
      </c>
      <c r="BT1992" s="256" t="str">
        <f t="shared" si="214"/>
        <v>NC</v>
      </c>
    </row>
    <row r="1993" spans="2:72" x14ac:dyDescent="0.2">
      <c r="B1993" s="93" t="str">
        <f>IFERROR(VLOOKUP(TABLA!$F1993,BLIOTECAS!$C$1:$E$26,2,FALSE),"")</f>
        <v/>
      </c>
      <c r="C1993" s="93" t="str">
        <f>IFERROR(VLOOKUP(TABLA!F1993,BLIOTECAS!$C$1:$E$26,3,FALSE),"")</f>
        <v/>
      </c>
      <c r="BF1993">
        <f t="shared" si="210"/>
        <v>0</v>
      </c>
      <c r="BG1993">
        <f t="shared" si="209"/>
        <v>0</v>
      </c>
      <c r="BH1993">
        <f t="shared" si="209"/>
        <v>0</v>
      </c>
      <c r="BI1993">
        <f t="shared" si="209"/>
        <v>0</v>
      </c>
      <c r="BJ1993">
        <f t="shared" si="209"/>
        <v>0</v>
      </c>
      <c r="BK1993">
        <f t="shared" si="209"/>
        <v>0</v>
      </c>
      <c r="BL1993">
        <f t="shared" si="213"/>
        <v>0</v>
      </c>
      <c r="BM1993">
        <f t="shared" si="211"/>
        <v>0</v>
      </c>
      <c r="BN1993">
        <f t="shared" si="211"/>
        <v>0</v>
      </c>
      <c r="BO1993">
        <f t="shared" si="211"/>
        <v>0</v>
      </c>
      <c r="BP1993">
        <f t="shared" si="211"/>
        <v>0</v>
      </c>
      <c r="BQ1993">
        <f t="shared" si="212"/>
        <v>0</v>
      </c>
      <c r="BR1993">
        <f t="shared" si="211"/>
        <v>0</v>
      </c>
      <c r="BS1993">
        <f t="shared" si="211"/>
        <v>0</v>
      </c>
      <c r="BT1993" s="256" t="str">
        <f t="shared" si="214"/>
        <v>NC</v>
      </c>
    </row>
    <row r="1994" spans="2:72" x14ac:dyDescent="0.2">
      <c r="B1994" s="93" t="str">
        <f>IFERROR(VLOOKUP(TABLA!$F1994,BLIOTECAS!$C$1:$E$26,2,FALSE),"")</f>
        <v/>
      </c>
      <c r="C1994" s="93" t="str">
        <f>IFERROR(VLOOKUP(TABLA!F1994,BLIOTECAS!$C$1:$E$26,3,FALSE),"")</f>
        <v/>
      </c>
      <c r="BF1994">
        <f t="shared" si="210"/>
        <v>0</v>
      </c>
      <c r="BG1994">
        <f t="shared" si="209"/>
        <v>0</v>
      </c>
      <c r="BH1994">
        <f t="shared" si="209"/>
        <v>0</v>
      </c>
      <c r="BI1994">
        <f t="shared" si="209"/>
        <v>0</v>
      </c>
      <c r="BJ1994">
        <f t="shared" si="209"/>
        <v>0</v>
      </c>
      <c r="BK1994">
        <f t="shared" si="209"/>
        <v>0</v>
      </c>
      <c r="BL1994">
        <f t="shared" si="213"/>
        <v>0</v>
      </c>
      <c r="BM1994">
        <f t="shared" si="211"/>
        <v>0</v>
      </c>
      <c r="BN1994">
        <f t="shared" si="211"/>
        <v>0</v>
      </c>
      <c r="BO1994">
        <f t="shared" si="211"/>
        <v>0</v>
      </c>
      <c r="BP1994">
        <f t="shared" si="211"/>
        <v>0</v>
      </c>
      <c r="BQ1994">
        <f t="shared" si="212"/>
        <v>0</v>
      </c>
      <c r="BR1994">
        <f t="shared" si="211"/>
        <v>0</v>
      </c>
      <c r="BS1994">
        <f t="shared" si="211"/>
        <v>0</v>
      </c>
      <c r="BT1994" s="256" t="str">
        <f t="shared" si="214"/>
        <v>NC</v>
      </c>
    </row>
    <row r="1995" spans="2:72" x14ac:dyDescent="0.2">
      <c r="B1995" s="93" t="str">
        <f>IFERROR(VLOOKUP(TABLA!$F1995,BLIOTECAS!$C$1:$E$26,2,FALSE),"")</f>
        <v/>
      </c>
      <c r="C1995" s="93" t="str">
        <f>IFERROR(VLOOKUP(TABLA!F1995,BLIOTECAS!$C$1:$E$26,3,FALSE),"")</f>
        <v/>
      </c>
      <c r="BF1995">
        <f t="shared" si="210"/>
        <v>0</v>
      </c>
      <c r="BG1995">
        <f t="shared" si="209"/>
        <v>0</v>
      </c>
      <c r="BH1995">
        <f t="shared" si="209"/>
        <v>0</v>
      </c>
      <c r="BI1995">
        <f t="shared" si="209"/>
        <v>0</v>
      </c>
      <c r="BJ1995">
        <f t="shared" si="209"/>
        <v>0</v>
      </c>
      <c r="BK1995">
        <f t="shared" si="209"/>
        <v>0</v>
      </c>
      <c r="BL1995">
        <f t="shared" si="213"/>
        <v>0</v>
      </c>
      <c r="BM1995">
        <f t="shared" si="211"/>
        <v>0</v>
      </c>
      <c r="BN1995">
        <f t="shared" si="211"/>
        <v>0</v>
      </c>
      <c r="BO1995">
        <f t="shared" si="211"/>
        <v>0</v>
      </c>
      <c r="BP1995">
        <f t="shared" si="211"/>
        <v>0</v>
      </c>
      <c r="BQ1995">
        <f t="shared" si="212"/>
        <v>0</v>
      </c>
      <c r="BR1995">
        <f t="shared" si="211"/>
        <v>0</v>
      </c>
      <c r="BS1995">
        <f t="shared" si="211"/>
        <v>0</v>
      </c>
      <c r="BT1995" s="256" t="str">
        <f t="shared" si="214"/>
        <v>NC</v>
      </c>
    </row>
    <row r="1996" spans="2:72" x14ac:dyDescent="0.2">
      <c r="B1996" s="93" t="str">
        <f>IFERROR(VLOOKUP(TABLA!$F1996,BLIOTECAS!$C$1:$E$26,2,FALSE),"")</f>
        <v/>
      </c>
      <c r="C1996" s="93" t="str">
        <f>IFERROR(VLOOKUP(TABLA!F1996,BLIOTECAS!$C$1:$E$26,3,FALSE),"")</f>
        <v/>
      </c>
      <c r="BF1996">
        <f t="shared" si="210"/>
        <v>0</v>
      </c>
      <c r="BG1996">
        <f t="shared" si="209"/>
        <v>0</v>
      </c>
      <c r="BH1996">
        <f t="shared" si="209"/>
        <v>0</v>
      </c>
      <c r="BI1996">
        <f t="shared" si="209"/>
        <v>0</v>
      </c>
      <c r="BJ1996">
        <f t="shared" si="209"/>
        <v>0</v>
      </c>
      <c r="BK1996">
        <f t="shared" si="209"/>
        <v>0</v>
      </c>
      <c r="BL1996">
        <f t="shared" si="213"/>
        <v>0</v>
      </c>
      <c r="BM1996">
        <f t="shared" si="211"/>
        <v>0</v>
      </c>
      <c r="BN1996">
        <f t="shared" si="211"/>
        <v>0</v>
      </c>
      <c r="BO1996">
        <f t="shared" si="211"/>
        <v>0</v>
      </c>
      <c r="BP1996">
        <f t="shared" si="211"/>
        <v>0</v>
      </c>
      <c r="BQ1996">
        <f t="shared" si="212"/>
        <v>0</v>
      </c>
      <c r="BR1996">
        <f t="shared" si="211"/>
        <v>0</v>
      </c>
      <c r="BS1996">
        <f t="shared" si="211"/>
        <v>0</v>
      </c>
      <c r="BT1996" s="256" t="str">
        <f t="shared" si="214"/>
        <v>NC</v>
      </c>
    </row>
    <row r="1997" spans="2:72" x14ac:dyDescent="0.2">
      <c r="B1997" s="93" t="str">
        <f>IFERROR(VLOOKUP(TABLA!$F1997,BLIOTECAS!$C$1:$E$26,2,FALSE),"")</f>
        <v/>
      </c>
      <c r="C1997" s="93" t="str">
        <f>IFERROR(VLOOKUP(TABLA!F1997,BLIOTECAS!$C$1:$E$26,3,FALSE),"")</f>
        <v/>
      </c>
      <c r="BF1997">
        <f t="shared" si="210"/>
        <v>0</v>
      </c>
      <c r="BG1997">
        <f t="shared" si="209"/>
        <v>0</v>
      </c>
      <c r="BH1997">
        <f t="shared" si="209"/>
        <v>0</v>
      </c>
      <c r="BI1997">
        <f t="shared" si="209"/>
        <v>0</v>
      </c>
      <c r="BJ1997">
        <f t="shared" si="209"/>
        <v>0</v>
      </c>
      <c r="BK1997">
        <f t="shared" si="209"/>
        <v>0</v>
      </c>
      <c r="BL1997">
        <f t="shared" si="213"/>
        <v>0</v>
      </c>
      <c r="BM1997">
        <f t="shared" si="211"/>
        <v>0</v>
      </c>
      <c r="BN1997">
        <f t="shared" si="211"/>
        <v>0</v>
      </c>
      <c r="BO1997">
        <f t="shared" si="211"/>
        <v>0</v>
      </c>
      <c r="BP1997">
        <f t="shared" si="211"/>
        <v>0</v>
      </c>
      <c r="BQ1997">
        <f t="shared" si="212"/>
        <v>0</v>
      </c>
      <c r="BR1997">
        <f t="shared" si="211"/>
        <v>0</v>
      </c>
      <c r="BS1997">
        <f t="shared" si="211"/>
        <v>0</v>
      </c>
      <c r="BT1997" s="256" t="str">
        <f t="shared" si="214"/>
        <v>NC</v>
      </c>
    </row>
    <row r="1998" spans="2:72" x14ac:dyDescent="0.2">
      <c r="B1998" s="93" t="str">
        <f>IFERROR(VLOOKUP(TABLA!$F1998,BLIOTECAS!$C$1:$E$26,2,FALSE),"")</f>
        <v/>
      </c>
      <c r="C1998" s="93" t="str">
        <f>IFERROR(VLOOKUP(TABLA!F1998,BLIOTECAS!$C$1:$E$26,3,FALSE),"")</f>
        <v/>
      </c>
      <c r="BF1998">
        <f t="shared" si="210"/>
        <v>0</v>
      </c>
      <c r="BG1998">
        <f t="shared" si="209"/>
        <v>0</v>
      </c>
      <c r="BH1998">
        <f t="shared" si="209"/>
        <v>0</v>
      </c>
      <c r="BI1998">
        <f t="shared" si="209"/>
        <v>0</v>
      </c>
      <c r="BJ1998">
        <f t="shared" si="209"/>
        <v>0</v>
      </c>
      <c r="BK1998">
        <f t="shared" si="209"/>
        <v>0</v>
      </c>
      <c r="BL1998">
        <f t="shared" si="213"/>
        <v>0</v>
      </c>
      <c r="BM1998">
        <f t="shared" si="211"/>
        <v>0</v>
      </c>
      <c r="BN1998">
        <f t="shared" si="211"/>
        <v>0</v>
      </c>
      <c r="BO1998">
        <f t="shared" si="211"/>
        <v>0</v>
      </c>
      <c r="BP1998">
        <f t="shared" si="211"/>
        <v>0</v>
      </c>
      <c r="BQ1998">
        <f t="shared" si="212"/>
        <v>0</v>
      </c>
      <c r="BR1998">
        <f t="shared" si="211"/>
        <v>0</v>
      </c>
      <c r="BS1998">
        <f t="shared" si="211"/>
        <v>0</v>
      </c>
      <c r="BT1998" s="256" t="str">
        <f t="shared" si="214"/>
        <v>NC</v>
      </c>
    </row>
    <row r="1999" spans="2:72" x14ac:dyDescent="0.2">
      <c r="B1999" s="93" t="str">
        <f>IFERROR(VLOOKUP(TABLA!$F1999,BLIOTECAS!$C$1:$E$26,2,FALSE),"")</f>
        <v/>
      </c>
      <c r="C1999" s="93" t="str">
        <f>IFERROR(VLOOKUP(TABLA!F1999,BLIOTECAS!$C$1:$E$26,3,FALSE),"")</f>
        <v/>
      </c>
      <c r="BF1999">
        <f t="shared" si="210"/>
        <v>0</v>
      </c>
      <c r="BG1999">
        <f t="shared" si="209"/>
        <v>0</v>
      </c>
      <c r="BH1999">
        <f t="shared" si="209"/>
        <v>0</v>
      </c>
      <c r="BI1999">
        <f t="shared" si="209"/>
        <v>0</v>
      </c>
      <c r="BJ1999">
        <f t="shared" si="209"/>
        <v>0</v>
      </c>
      <c r="BK1999">
        <f t="shared" si="209"/>
        <v>0</v>
      </c>
      <c r="BL1999">
        <f t="shared" si="213"/>
        <v>0</v>
      </c>
      <c r="BM1999">
        <f t="shared" si="211"/>
        <v>0</v>
      </c>
      <c r="BN1999">
        <f t="shared" si="211"/>
        <v>0</v>
      </c>
      <c r="BO1999">
        <f t="shared" si="211"/>
        <v>0</v>
      </c>
      <c r="BP1999">
        <f t="shared" si="211"/>
        <v>0</v>
      </c>
      <c r="BQ1999">
        <f t="shared" si="212"/>
        <v>0</v>
      </c>
      <c r="BR1999">
        <f t="shared" si="211"/>
        <v>0</v>
      </c>
      <c r="BS1999">
        <f t="shared" si="211"/>
        <v>0</v>
      </c>
      <c r="BT1999" s="256" t="str">
        <f t="shared" si="214"/>
        <v>NC</v>
      </c>
    </row>
    <row r="2000" spans="2:72" x14ac:dyDescent="0.2">
      <c r="B2000" s="93" t="str">
        <f>IFERROR(VLOOKUP(TABLA!$F2000,BLIOTECAS!$C$1:$E$26,2,FALSE),"")</f>
        <v/>
      </c>
      <c r="C2000" s="93" t="str">
        <f>IFERROR(VLOOKUP(TABLA!F2000,BLIOTECAS!$C$1:$E$26,3,FALSE),"")</f>
        <v/>
      </c>
      <c r="BF2000">
        <f t="shared" si="210"/>
        <v>0</v>
      </c>
      <c r="BG2000">
        <f t="shared" si="209"/>
        <v>0</v>
      </c>
      <c r="BH2000">
        <f t="shared" si="209"/>
        <v>0</v>
      </c>
      <c r="BI2000">
        <f t="shared" si="209"/>
        <v>0</v>
      </c>
      <c r="BJ2000">
        <f t="shared" si="209"/>
        <v>0</v>
      </c>
      <c r="BK2000">
        <f t="shared" si="209"/>
        <v>0</v>
      </c>
      <c r="BL2000">
        <f t="shared" si="213"/>
        <v>0</v>
      </c>
      <c r="BM2000">
        <f t="shared" si="211"/>
        <v>0</v>
      </c>
      <c r="BN2000">
        <f t="shared" si="211"/>
        <v>0</v>
      </c>
      <c r="BO2000">
        <f t="shared" si="211"/>
        <v>0</v>
      </c>
      <c r="BP2000">
        <f t="shared" si="211"/>
        <v>0</v>
      </c>
      <c r="BQ2000">
        <f t="shared" si="212"/>
        <v>0</v>
      </c>
      <c r="BR2000">
        <f t="shared" si="211"/>
        <v>0</v>
      </c>
      <c r="BS2000">
        <f t="shared" si="211"/>
        <v>0</v>
      </c>
      <c r="BT2000" s="256" t="str">
        <f t="shared" si="214"/>
        <v>NC</v>
      </c>
    </row>
    <row r="2001" spans="2:72" x14ac:dyDescent="0.2">
      <c r="B2001" s="93" t="str">
        <f>IFERROR(VLOOKUP(TABLA!$F2001,BLIOTECAS!$C$1:$E$26,2,FALSE),"")</f>
        <v/>
      </c>
      <c r="C2001" s="93" t="str">
        <f>IFERROR(VLOOKUP(TABLA!F2001,BLIOTECAS!$C$1:$E$26,3,FALSE),"")</f>
        <v/>
      </c>
      <c r="BF2001">
        <f t="shared" si="210"/>
        <v>0</v>
      </c>
      <c r="BG2001">
        <f t="shared" si="209"/>
        <v>0</v>
      </c>
      <c r="BH2001">
        <f t="shared" si="209"/>
        <v>0</v>
      </c>
      <c r="BI2001">
        <f t="shared" si="209"/>
        <v>0</v>
      </c>
      <c r="BJ2001">
        <f t="shared" si="209"/>
        <v>0</v>
      </c>
      <c r="BK2001">
        <f t="shared" si="209"/>
        <v>0</v>
      </c>
      <c r="BL2001">
        <f t="shared" si="213"/>
        <v>0</v>
      </c>
      <c r="BM2001">
        <f t="shared" si="211"/>
        <v>0</v>
      </c>
      <c r="BN2001">
        <f t="shared" si="211"/>
        <v>0</v>
      </c>
      <c r="BO2001">
        <f t="shared" si="211"/>
        <v>0</v>
      </c>
      <c r="BP2001">
        <f t="shared" si="211"/>
        <v>0</v>
      </c>
      <c r="BQ2001">
        <f t="shared" si="212"/>
        <v>0</v>
      </c>
      <c r="BR2001">
        <f t="shared" si="211"/>
        <v>0</v>
      </c>
      <c r="BS2001">
        <f t="shared" si="211"/>
        <v>0</v>
      </c>
      <c r="BT2001" s="256" t="str">
        <f t="shared" si="214"/>
        <v>NC</v>
      </c>
    </row>
    <row r="2002" spans="2:72" x14ac:dyDescent="0.2">
      <c r="B2002" s="93" t="str">
        <f>IFERROR(VLOOKUP(TABLA!$F2002,BLIOTECAS!$C$1:$E$26,2,FALSE),"")</f>
        <v/>
      </c>
      <c r="C2002" s="93" t="str">
        <f>IFERROR(VLOOKUP(TABLA!F2002,BLIOTECAS!$C$1:$E$26,3,FALSE),"")</f>
        <v/>
      </c>
      <c r="BF2002">
        <f t="shared" si="210"/>
        <v>0</v>
      </c>
      <c r="BG2002">
        <f t="shared" si="209"/>
        <v>0</v>
      </c>
      <c r="BH2002">
        <f t="shared" si="209"/>
        <v>0</v>
      </c>
      <c r="BI2002">
        <f t="shared" si="209"/>
        <v>0</v>
      </c>
      <c r="BJ2002">
        <f t="shared" si="209"/>
        <v>0</v>
      </c>
      <c r="BK2002">
        <f t="shared" si="209"/>
        <v>0</v>
      </c>
      <c r="BL2002">
        <f t="shared" si="213"/>
        <v>0</v>
      </c>
      <c r="BM2002">
        <f t="shared" si="211"/>
        <v>0</v>
      </c>
      <c r="BN2002">
        <f t="shared" si="211"/>
        <v>0</v>
      </c>
      <c r="BO2002">
        <f t="shared" si="211"/>
        <v>0</v>
      </c>
      <c r="BP2002">
        <f t="shared" si="211"/>
        <v>0</v>
      </c>
      <c r="BQ2002">
        <f t="shared" si="212"/>
        <v>0</v>
      </c>
      <c r="BR2002">
        <f t="shared" si="211"/>
        <v>0</v>
      </c>
      <c r="BS2002">
        <f t="shared" si="211"/>
        <v>0</v>
      </c>
      <c r="BT2002" s="256" t="str">
        <f t="shared" si="214"/>
        <v>NC</v>
      </c>
    </row>
    <row r="2003" spans="2:72" x14ac:dyDescent="0.2">
      <c r="B2003" s="93" t="str">
        <f>IFERROR(VLOOKUP(TABLA!$F2003,BLIOTECAS!$C$1:$E$26,2,FALSE),"")</f>
        <v/>
      </c>
      <c r="C2003" s="93" t="str">
        <f>IFERROR(VLOOKUP(TABLA!F2003,BLIOTECAS!$C$1:$E$26,3,FALSE),"")</f>
        <v/>
      </c>
      <c r="BF2003">
        <f t="shared" si="210"/>
        <v>0</v>
      </c>
      <c r="BG2003">
        <f t="shared" si="209"/>
        <v>0</v>
      </c>
      <c r="BH2003">
        <f t="shared" si="209"/>
        <v>0</v>
      </c>
      <c r="BI2003">
        <f t="shared" ref="BG2003:BK2032" si="215">IF(IFERROR(FIND(BI$2,$I2003,1),0)&lt;&gt;0,1,0)</f>
        <v>0</v>
      </c>
      <c r="BJ2003">
        <f t="shared" si="215"/>
        <v>0</v>
      </c>
      <c r="BK2003">
        <f t="shared" si="215"/>
        <v>0</v>
      </c>
      <c r="BL2003">
        <f t="shared" si="213"/>
        <v>0</v>
      </c>
      <c r="BM2003">
        <f t="shared" si="211"/>
        <v>0</v>
      </c>
      <c r="BN2003">
        <f t="shared" si="211"/>
        <v>0</v>
      </c>
      <c r="BO2003">
        <f t="shared" si="211"/>
        <v>0</v>
      </c>
      <c r="BP2003">
        <f t="shared" si="211"/>
        <v>0</v>
      </c>
      <c r="BQ2003">
        <f t="shared" si="212"/>
        <v>0</v>
      </c>
      <c r="BR2003">
        <f t="shared" si="211"/>
        <v>0</v>
      </c>
      <c r="BS2003">
        <f t="shared" si="211"/>
        <v>0</v>
      </c>
      <c r="BT2003" s="256" t="str">
        <f t="shared" si="214"/>
        <v>NC</v>
      </c>
    </row>
    <row r="2004" spans="2:72" x14ac:dyDescent="0.2">
      <c r="B2004" s="93" t="str">
        <f>IFERROR(VLOOKUP(TABLA!$F2004,BLIOTECAS!$C$1:$E$26,2,FALSE),"")</f>
        <v/>
      </c>
      <c r="C2004" s="93" t="str">
        <f>IFERROR(VLOOKUP(TABLA!F2004,BLIOTECAS!$C$1:$E$26,3,FALSE),"")</f>
        <v/>
      </c>
      <c r="BF2004">
        <f t="shared" si="210"/>
        <v>0</v>
      </c>
      <c r="BG2004">
        <f t="shared" si="215"/>
        <v>0</v>
      </c>
      <c r="BH2004">
        <f t="shared" si="215"/>
        <v>0</v>
      </c>
      <c r="BI2004">
        <f t="shared" si="215"/>
        <v>0</v>
      </c>
      <c r="BJ2004">
        <f t="shared" si="215"/>
        <v>0</v>
      </c>
      <c r="BK2004">
        <f t="shared" si="215"/>
        <v>0</v>
      </c>
      <c r="BL2004">
        <f t="shared" si="213"/>
        <v>0</v>
      </c>
      <c r="BM2004">
        <f t="shared" si="211"/>
        <v>0</v>
      </c>
      <c r="BN2004">
        <f t="shared" si="211"/>
        <v>0</v>
      </c>
      <c r="BO2004">
        <f t="shared" si="211"/>
        <v>0</v>
      </c>
      <c r="BP2004">
        <f t="shared" si="211"/>
        <v>0</v>
      </c>
      <c r="BQ2004">
        <f t="shared" si="212"/>
        <v>0</v>
      </c>
      <c r="BR2004">
        <f t="shared" si="211"/>
        <v>0</v>
      </c>
      <c r="BS2004">
        <f t="shared" si="211"/>
        <v>0</v>
      </c>
      <c r="BT2004" s="256" t="str">
        <f t="shared" si="214"/>
        <v>NC</v>
      </c>
    </row>
    <row r="2005" spans="2:72" x14ac:dyDescent="0.2">
      <c r="B2005" s="93" t="str">
        <f>IFERROR(VLOOKUP(TABLA!$F2005,BLIOTECAS!$C$1:$E$26,2,FALSE),"")</f>
        <v/>
      </c>
      <c r="C2005" s="93" t="str">
        <f>IFERROR(VLOOKUP(TABLA!F2005,BLIOTECAS!$C$1:$E$26,3,FALSE),"")</f>
        <v/>
      </c>
      <c r="BF2005">
        <f t="shared" si="210"/>
        <v>0</v>
      </c>
      <c r="BG2005">
        <f t="shared" si="215"/>
        <v>0</v>
      </c>
      <c r="BH2005">
        <f t="shared" si="215"/>
        <v>0</v>
      </c>
      <c r="BI2005">
        <f t="shared" si="215"/>
        <v>0</v>
      </c>
      <c r="BJ2005">
        <f t="shared" si="215"/>
        <v>0</v>
      </c>
      <c r="BK2005">
        <f t="shared" si="215"/>
        <v>0</v>
      </c>
      <c r="BL2005">
        <f t="shared" si="213"/>
        <v>0</v>
      </c>
      <c r="BM2005">
        <f t="shared" si="211"/>
        <v>0</v>
      </c>
      <c r="BN2005">
        <f t="shared" si="211"/>
        <v>0</v>
      </c>
      <c r="BO2005">
        <f t="shared" si="211"/>
        <v>0</v>
      </c>
      <c r="BP2005">
        <f t="shared" si="211"/>
        <v>0</v>
      </c>
      <c r="BQ2005">
        <f t="shared" si="212"/>
        <v>0</v>
      </c>
      <c r="BR2005">
        <f t="shared" si="211"/>
        <v>0</v>
      </c>
      <c r="BS2005">
        <f t="shared" si="211"/>
        <v>0</v>
      </c>
      <c r="BT2005" s="256" t="str">
        <f t="shared" si="214"/>
        <v>NC</v>
      </c>
    </row>
    <row r="2006" spans="2:72" x14ac:dyDescent="0.2">
      <c r="B2006" s="93" t="str">
        <f>IFERROR(VLOOKUP(TABLA!$F2006,BLIOTECAS!$C$1:$E$26,2,FALSE),"")</f>
        <v/>
      </c>
      <c r="C2006" s="93" t="str">
        <f>IFERROR(VLOOKUP(TABLA!F2006,BLIOTECAS!$C$1:$E$26,3,FALSE),"")</f>
        <v/>
      </c>
      <c r="BF2006">
        <f t="shared" si="210"/>
        <v>0</v>
      </c>
      <c r="BG2006">
        <f t="shared" si="215"/>
        <v>0</v>
      </c>
      <c r="BH2006">
        <f t="shared" si="215"/>
        <v>0</v>
      </c>
      <c r="BI2006">
        <f t="shared" si="215"/>
        <v>0</v>
      </c>
      <c r="BJ2006">
        <f t="shared" si="215"/>
        <v>0</v>
      </c>
      <c r="BK2006">
        <f t="shared" si="215"/>
        <v>0</v>
      </c>
      <c r="BL2006">
        <f t="shared" si="213"/>
        <v>0</v>
      </c>
      <c r="BM2006">
        <f t="shared" si="211"/>
        <v>0</v>
      </c>
      <c r="BN2006">
        <f t="shared" si="211"/>
        <v>0</v>
      </c>
      <c r="BO2006">
        <f t="shared" si="211"/>
        <v>0</v>
      </c>
      <c r="BP2006">
        <f t="shared" si="211"/>
        <v>0</v>
      </c>
      <c r="BQ2006">
        <f t="shared" si="212"/>
        <v>0</v>
      </c>
      <c r="BR2006">
        <f t="shared" si="211"/>
        <v>0</v>
      </c>
      <c r="BS2006">
        <f t="shared" si="211"/>
        <v>0</v>
      </c>
      <c r="BT2006" s="256" t="str">
        <f t="shared" si="214"/>
        <v>NC</v>
      </c>
    </row>
    <row r="2007" spans="2:72" x14ac:dyDescent="0.2">
      <c r="B2007" s="93" t="str">
        <f>IFERROR(VLOOKUP(TABLA!$F2007,BLIOTECAS!$C$1:$E$26,2,FALSE),"")</f>
        <v/>
      </c>
      <c r="C2007" s="93" t="str">
        <f>IFERROR(VLOOKUP(TABLA!F2007,BLIOTECAS!$C$1:$E$26,3,FALSE),"")</f>
        <v/>
      </c>
      <c r="BF2007">
        <f t="shared" si="210"/>
        <v>0</v>
      </c>
      <c r="BG2007">
        <f t="shared" si="215"/>
        <v>0</v>
      </c>
      <c r="BH2007">
        <f t="shared" si="215"/>
        <v>0</v>
      </c>
      <c r="BI2007">
        <f t="shared" si="215"/>
        <v>0</v>
      </c>
      <c r="BJ2007">
        <f t="shared" si="215"/>
        <v>0</v>
      </c>
      <c r="BK2007">
        <f t="shared" si="215"/>
        <v>0</v>
      </c>
      <c r="BL2007">
        <f t="shared" si="213"/>
        <v>0</v>
      </c>
      <c r="BM2007">
        <f t="shared" si="211"/>
        <v>0</v>
      </c>
      <c r="BN2007">
        <f t="shared" si="211"/>
        <v>0</v>
      </c>
      <c r="BO2007">
        <f t="shared" si="211"/>
        <v>0</v>
      </c>
      <c r="BP2007">
        <f t="shared" si="211"/>
        <v>0</v>
      </c>
      <c r="BQ2007">
        <f t="shared" si="212"/>
        <v>0</v>
      </c>
      <c r="BR2007">
        <f t="shared" si="211"/>
        <v>0</v>
      </c>
      <c r="BS2007">
        <f t="shared" si="211"/>
        <v>0</v>
      </c>
      <c r="BT2007" s="256" t="str">
        <f t="shared" si="214"/>
        <v>NC</v>
      </c>
    </row>
    <row r="2008" spans="2:72" x14ac:dyDescent="0.2">
      <c r="B2008" s="93" t="str">
        <f>IFERROR(VLOOKUP(TABLA!$F2008,BLIOTECAS!$C$1:$E$26,2,FALSE),"")</f>
        <v/>
      </c>
      <c r="C2008" s="93" t="str">
        <f>IFERROR(VLOOKUP(TABLA!F2008,BLIOTECAS!$C$1:$E$26,3,FALSE),"")</f>
        <v/>
      </c>
      <c r="BF2008">
        <f t="shared" si="210"/>
        <v>0</v>
      </c>
      <c r="BG2008">
        <f t="shared" si="215"/>
        <v>0</v>
      </c>
      <c r="BH2008">
        <f t="shared" si="215"/>
        <v>0</v>
      </c>
      <c r="BI2008">
        <f t="shared" si="215"/>
        <v>0</v>
      </c>
      <c r="BJ2008">
        <f t="shared" si="215"/>
        <v>0</v>
      </c>
      <c r="BK2008">
        <f t="shared" si="215"/>
        <v>0</v>
      </c>
      <c r="BL2008">
        <f t="shared" si="213"/>
        <v>0</v>
      </c>
      <c r="BM2008">
        <f t="shared" si="211"/>
        <v>0</v>
      </c>
      <c r="BN2008">
        <f t="shared" si="211"/>
        <v>0</v>
      </c>
      <c r="BO2008">
        <f t="shared" si="211"/>
        <v>0</v>
      </c>
      <c r="BP2008">
        <f t="shared" si="211"/>
        <v>0</v>
      </c>
      <c r="BQ2008">
        <f t="shared" si="212"/>
        <v>0</v>
      </c>
      <c r="BR2008">
        <f t="shared" si="211"/>
        <v>0</v>
      </c>
      <c r="BS2008">
        <f t="shared" si="211"/>
        <v>0</v>
      </c>
      <c r="BT2008" s="256" t="str">
        <f t="shared" si="214"/>
        <v>NC</v>
      </c>
    </row>
    <row r="2009" spans="2:72" x14ac:dyDescent="0.2">
      <c r="B2009" s="93" t="str">
        <f>IFERROR(VLOOKUP(TABLA!$F2009,BLIOTECAS!$C$1:$E$26,2,FALSE),"")</f>
        <v/>
      </c>
      <c r="C2009" s="93" t="str">
        <f>IFERROR(VLOOKUP(TABLA!F2009,BLIOTECAS!$C$1:$E$26,3,FALSE),"")</f>
        <v/>
      </c>
      <c r="BF2009">
        <f t="shared" si="210"/>
        <v>0</v>
      </c>
      <c r="BG2009">
        <f t="shared" si="215"/>
        <v>0</v>
      </c>
      <c r="BH2009">
        <f t="shared" si="215"/>
        <v>0</v>
      </c>
      <c r="BI2009">
        <f t="shared" si="215"/>
        <v>0</v>
      </c>
      <c r="BJ2009">
        <f t="shared" si="215"/>
        <v>0</v>
      </c>
      <c r="BK2009">
        <f t="shared" si="215"/>
        <v>0</v>
      </c>
      <c r="BL2009">
        <f t="shared" si="213"/>
        <v>0</v>
      </c>
      <c r="BM2009">
        <f t="shared" si="211"/>
        <v>0</v>
      </c>
      <c r="BN2009">
        <f t="shared" ref="BM2009:BS2051" si="216">IF(IFERROR(FIND(BN$2,$AO2009,1),0)&lt;&gt;0,1,0)</f>
        <v>0</v>
      </c>
      <c r="BO2009">
        <f t="shared" si="216"/>
        <v>0</v>
      </c>
      <c r="BP2009">
        <f t="shared" si="216"/>
        <v>0</v>
      </c>
      <c r="BQ2009">
        <f t="shared" si="212"/>
        <v>0</v>
      </c>
      <c r="BR2009">
        <f t="shared" si="216"/>
        <v>0</v>
      </c>
      <c r="BS2009">
        <f t="shared" si="216"/>
        <v>0</v>
      </c>
      <c r="BT2009" s="256" t="str">
        <f t="shared" si="214"/>
        <v>NC</v>
      </c>
    </row>
    <row r="2010" spans="2:72" x14ac:dyDescent="0.2">
      <c r="B2010" s="93" t="str">
        <f>IFERROR(VLOOKUP(TABLA!$F2010,BLIOTECAS!$C$1:$E$26,2,FALSE),"")</f>
        <v/>
      </c>
      <c r="C2010" s="93" t="str">
        <f>IFERROR(VLOOKUP(TABLA!F2010,BLIOTECAS!$C$1:$E$26,3,FALSE),"")</f>
        <v/>
      </c>
      <c r="BF2010">
        <f t="shared" si="210"/>
        <v>0</v>
      </c>
      <c r="BG2010">
        <f t="shared" si="215"/>
        <v>0</v>
      </c>
      <c r="BH2010">
        <f t="shared" si="215"/>
        <v>0</v>
      </c>
      <c r="BI2010">
        <f t="shared" si="215"/>
        <v>0</v>
      </c>
      <c r="BJ2010">
        <f t="shared" si="215"/>
        <v>0</v>
      </c>
      <c r="BK2010">
        <f t="shared" si="215"/>
        <v>0</v>
      </c>
      <c r="BL2010">
        <f t="shared" si="213"/>
        <v>0</v>
      </c>
      <c r="BM2010">
        <f t="shared" si="216"/>
        <v>0</v>
      </c>
      <c r="BN2010">
        <f t="shared" si="216"/>
        <v>0</v>
      </c>
      <c r="BO2010">
        <f t="shared" si="216"/>
        <v>0</v>
      </c>
      <c r="BP2010">
        <f t="shared" si="216"/>
        <v>0</v>
      </c>
      <c r="BQ2010">
        <f t="shared" si="212"/>
        <v>0</v>
      </c>
      <c r="BR2010">
        <f t="shared" si="216"/>
        <v>0</v>
      </c>
      <c r="BS2010">
        <f t="shared" si="216"/>
        <v>0</v>
      </c>
      <c r="BT2010" s="256" t="str">
        <f t="shared" si="214"/>
        <v>NC</v>
      </c>
    </row>
    <row r="2011" spans="2:72" x14ac:dyDescent="0.2">
      <c r="B2011" s="93" t="str">
        <f>IFERROR(VLOOKUP(TABLA!$F2011,BLIOTECAS!$C$1:$E$26,2,FALSE),"")</f>
        <v/>
      </c>
      <c r="C2011" s="93" t="str">
        <f>IFERROR(VLOOKUP(TABLA!F2011,BLIOTECAS!$C$1:$E$26,3,FALSE),"")</f>
        <v/>
      </c>
      <c r="BF2011">
        <f t="shared" si="210"/>
        <v>0</v>
      </c>
      <c r="BG2011">
        <f t="shared" si="215"/>
        <v>0</v>
      </c>
      <c r="BH2011">
        <f t="shared" si="215"/>
        <v>0</v>
      </c>
      <c r="BI2011">
        <f t="shared" si="215"/>
        <v>0</v>
      </c>
      <c r="BJ2011">
        <f t="shared" si="215"/>
        <v>0</v>
      </c>
      <c r="BK2011">
        <f t="shared" si="215"/>
        <v>0</v>
      </c>
      <c r="BL2011">
        <f t="shared" si="213"/>
        <v>0</v>
      </c>
      <c r="BM2011">
        <f t="shared" si="216"/>
        <v>0</v>
      </c>
      <c r="BN2011">
        <f t="shared" si="216"/>
        <v>0</v>
      </c>
      <c r="BO2011">
        <f t="shared" si="216"/>
        <v>0</v>
      </c>
      <c r="BP2011">
        <f t="shared" si="216"/>
        <v>0</v>
      </c>
      <c r="BQ2011">
        <f t="shared" si="212"/>
        <v>0</v>
      </c>
      <c r="BR2011">
        <f t="shared" si="216"/>
        <v>0</v>
      </c>
      <c r="BS2011">
        <f t="shared" si="216"/>
        <v>0</v>
      </c>
      <c r="BT2011" s="256" t="str">
        <f t="shared" si="214"/>
        <v>NC</v>
      </c>
    </row>
    <row r="2012" spans="2:72" x14ac:dyDescent="0.2">
      <c r="B2012" s="93" t="str">
        <f>IFERROR(VLOOKUP(TABLA!$F2012,BLIOTECAS!$C$1:$E$26,2,FALSE),"")</f>
        <v/>
      </c>
      <c r="C2012" s="93" t="str">
        <f>IFERROR(VLOOKUP(TABLA!F2012,BLIOTECAS!$C$1:$E$26,3,FALSE),"")</f>
        <v/>
      </c>
      <c r="BF2012">
        <f t="shared" si="210"/>
        <v>0</v>
      </c>
      <c r="BG2012">
        <f t="shared" si="215"/>
        <v>0</v>
      </c>
      <c r="BH2012">
        <f t="shared" si="215"/>
        <v>0</v>
      </c>
      <c r="BI2012">
        <f t="shared" si="215"/>
        <v>0</v>
      </c>
      <c r="BJ2012">
        <f t="shared" si="215"/>
        <v>0</v>
      </c>
      <c r="BK2012">
        <f t="shared" si="215"/>
        <v>0</v>
      </c>
      <c r="BL2012">
        <f t="shared" si="213"/>
        <v>0</v>
      </c>
      <c r="BM2012">
        <f t="shared" si="216"/>
        <v>0</v>
      </c>
      <c r="BN2012">
        <f t="shared" si="216"/>
        <v>0</v>
      </c>
      <c r="BO2012">
        <f t="shared" si="216"/>
        <v>0</v>
      </c>
      <c r="BP2012">
        <f t="shared" si="216"/>
        <v>0</v>
      </c>
      <c r="BQ2012">
        <f t="shared" si="212"/>
        <v>0</v>
      </c>
      <c r="BR2012">
        <f t="shared" si="216"/>
        <v>0</v>
      </c>
      <c r="BS2012">
        <f t="shared" si="216"/>
        <v>0</v>
      </c>
      <c r="BT2012" s="256" t="str">
        <f t="shared" si="214"/>
        <v>NC</v>
      </c>
    </row>
    <row r="2013" spans="2:72" x14ac:dyDescent="0.2">
      <c r="B2013" s="93" t="str">
        <f>IFERROR(VLOOKUP(TABLA!$F2013,BLIOTECAS!$C$1:$E$26,2,FALSE),"")</f>
        <v/>
      </c>
      <c r="C2013" s="93" t="str">
        <f>IFERROR(VLOOKUP(TABLA!F2013,BLIOTECAS!$C$1:$E$26,3,FALSE),"")</f>
        <v/>
      </c>
      <c r="BF2013">
        <f t="shared" si="210"/>
        <v>0</v>
      </c>
      <c r="BG2013">
        <f t="shared" si="215"/>
        <v>0</v>
      </c>
      <c r="BH2013">
        <f t="shared" si="215"/>
        <v>0</v>
      </c>
      <c r="BI2013">
        <f t="shared" si="215"/>
        <v>0</v>
      </c>
      <c r="BJ2013">
        <f t="shared" si="215"/>
        <v>0</v>
      </c>
      <c r="BK2013">
        <f t="shared" si="215"/>
        <v>0</v>
      </c>
      <c r="BL2013">
        <f t="shared" si="213"/>
        <v>0</v>
      </c>
      <c r="BM2013">
        <f t="shared" si="216"/>
        <v>0</v>
      </c>
      <c r="BN2013">
        <f t="shared" si="216"/>
        <v>0</v>
      </c>
      <c r="BO2013">
        <f t="shared" si="216"/>
        <v>0</v>
      </c>
      <c r="BP2013">
        <f t="shared" si="216"/>
        <v>0</v>
      </c>
      <c r="BQ2013">
        <f t="shared" si="212"/>
        <v>0</v>
      </c>
      <c r="BR2013">
        <f t="shared" si="216"/>
        <v>0</v>
      </c>
      <c r="BS2013">
        <f t="shared" si="216"/>
        <v>0</v>
      </c>
      <c r="BT2013" s="256" t="str">
        <f t="shared" si="214"/>
        <v>NC</v>
      </c>
    </row>
    <row r="2014" spans="2:72" x14ac:dyDescent="0.2">
      <c r="B2014" s="93" t="str">
        <f>IFERROR(VLOOKUP(TABLA!$F2014,BLIOTECAS!$C$1:$E$26,2,FALSE),"")</f>
        <v/>
      </c>
      <c r="C2014" s="93" t="str">
        <f>IFERROR(VLOOKUP(TABLA!F2014,BLIOTECAS!$C$1:$E$26,3,FALSE),"")</f>
        <v/>
      </c>
      <c r="BF2014">
        <f t="shared" si="210"/>
        <v>0</v>
      </c>
      <c r="BG2014">
        <f t="shared" si="215"/>
        <v>0</v>
      </c>
      <c r="BH2014">
        <f t="shared" si="215"/>
        <v>0</v>
      </c>
      <c r="BI2014">
        <f t="shared" si="215"/>
        <v>0</v>
      </c>
      <c r="BJ2014">
        <f t="shared" si="215"/>
        <v>0</v>
      </c>
      <c r="BK2014">
        <f t="shared" si="215"/>
        <v>0</v>
      </c>
      <c r="BL2014">
        <f t="shared" si="213"/>
        <v>0</v>
      </c>
      <c r="BM2014">
        <f t="shared" si="216"/>
        <v>0</v>
      </c>
      <c r="BN2014">
        <f t="shared" si="216"/>
        <v>0</v>
      </c>
      <c r="BO2014">
        <f t="shared" si="216"/>
        <v>0</v>
      </c>
      <c r="BP2014">
        <f t="shared" si="216"/>
        <v>0</v>
      </c>
      <c r="BQ2014">
        <f t="shared" si="212"/>
        <v>0</v>
      </c>
      <c r="BR2014">
        <f t="shared" si="216"/>
        <v>0</v>
      </c>
      <c r="BS2014">
        <f t="shared" si="216"/>
        <v>0</v>
      </c>
      <c r="BT2014" s="256" t="str">
        <f t="shared" si="214"/>
        <v>NC</v>
      </c>
    </row>
    <row r="2015" spans="2:72" x14ac:dyDescent="0.2">
      <c r="B2015" s="93" t="str">
        <f>IFERROR(VLOOKUP(TABLA!$F2015,BLIOTECAS!$C$1:$E$26,2,FALSE),"")</f>
        <v/>
      </c>
      <c r="C2015" s="93" t="str">
        <f>IFERROR(VLOOKUP(TABLA!F2015,BLIOTECAS!$C$1:$E$26,3,FALSE),"")</f>
        <v/>
      </c>
      <c r="BF2015">
        <f t="shared" si="210"/>
        <v>0</v>
      </c>
      <c r="BG2015">
        <f t="shared" si="215"/>
        <v>0</v>
      </c>
      <c r="BH2015">
        <f t="shared" si="215"/>
        <v>0</v>
      </c>
      <c r="BI2015">
        <f t="shared" si="215"/>
        <v>0</v>
      </c>
      <c r="BJ2015">
        <f t="shared" si="215"/>
        <v>0</v>
      </c>
      <c r="BK2015">
        <f t="shared" si="215"/>
        <v>0</v>
      </c>
      <c r="BL2015">
        <f t="shared" si="213"/>
        <v>0</v>
      </c>
      <c r="BM2015">
        <f t="shared" si="216"/>
        <v>0</v>
      </c>
      <c r="BN2015">
        <f t="shared" si="216"/>
        <v>0</v>
      </c>
      <c r="BO2015">
        <f t="shared" si="216"/>
        <v>0</v>
      </c>
      <c r="BP2015">
        <f t="shared" si="216"/>
        <v>0</v>
      </c>
      <c r="BQ2015">
        <f t="shared" si="212"/>
        <v>0</v>
      </c>
      <c r="BR2015">
        <f t="shared" si="216"/>
        <v>0</v>
      </c>
      <c r="BS2015">
        <f t="shared" si="216"/>
        <v>0</v>
      </c>
      <c r="BT2015" s="256" t="str">
        <f t="shared" si="214"/>
        <v>NC</v>
      </c>
    </row>
    <row r="2016" spans="2:72" x14ac:dyDescent="0.2">
      <c r="B2016" s="93" t="str">
        <f>IFERROR(VLOOKUP(TABLA!$F2016,BLIOTECAS!$C$1:$E$26,2,FALSE),"")</f>
        <v/>
      </c>
      <c r="C2016" s="93" t="str">
        <f>IFERROR(VLOOKUP(TABLA!F2016,BLIOTECAS!$C$1:$E$26,3,FALSE),"")</f>
        <v/>
      </c>
      <c r="BF2016">
        <f t="shared" si="210"/>
        <v>0</v>
      </c>
      <c r="BG2016">
        <f t="shared" si="215"/>
        <v>0</v>
      </c>
      <c r="BH2016">
        <f t="shared" si="215"/>
        <v>0</v>
      </c>
      <c r="BI2016">
        <f t="shared" si="215"/>
        <v>0</v>
      </c>
      <c r="BJ2016">
        <f t="shared" si="215"/>
        <v>0</v>
      </c>
      <c r="BK2016">
        <f t="shared" si="215"/>
        <v>0</v>
      </c>
      <c r="BL2016">
        <f t="shared" si="213"/>
        <v>0</v>
      </c>
      <c r="BM2016">
        <f t="shared" si="216"/>
        <v>0</v>
      </c>
      <c r="BN2016">
        <f t="shared" si="216"/>
        <v>0</v>
      </c>
      <c r="BO2016">
        <f t="shared" si="216"/>
        <v>0</v>
      </c>
      <c r="BP2016">
        <f t="shared" si="216"/>
        <v>0</v>
      </c>
      <c r="BQ2016">
        <f t="shared" si="212"/>
        <v>0</v>
      </c>
      <c r="BR2016">
        <f t="shared" si="216"/>
        <v>0</v>
      </c>
      <c r="BS2016">
        <f t="shared" si="216"/>
        <v>0</v>
      </c>
      <c r="BT2016" s="256" t="str">
        <f t="shared" si="214"/>
        <v>NC</v>
      </c>
    </row>
    <row r="2017" spans="2:72" x14ac:dyDescent="0.2">
      <c r="B2017" s="93" t="str">
        <f>IFERROR(VLOOKUP(TABLA!$F2017,BLIOTECAS!$C$1:$E$26,2,FALSE),"")</f>
        <v/>
      </c>
      <c r="C2017" s="93" t="str">
        <f>IFERROR(VLOOKUP(TABLA!F2017,BLIOTECAS!$C$1:$E$26,3,FALSE),"")</f>
        <v/>
      </c>
      <c r="BF2017">
        <f t="shared" si="210"/>
        <v>0</v>
      </c>
      <c r="BG2017">
        <f t="shared" si="215"/>
        <v>0</v>
      </c>
      <c r="BH2017">
        <f t="shared" si="215"/>
        <v>0</v>
      </c>
      <c r="BI2017">
        <f t="shared" si="215"/>
        <v>0</v>
      </c>
      <c r="BJ2017">
        <f t="shared" si="215"/>
        <v>0</v>
      </c>
      <c r="BK2017">
        <f t="shared" si="215"/>
        <v>0</v>
      </c>
      <c r="BL2017">
        <f t="shared" si="213"/>
        <v>0</v>
      </c>
      <c r="BM2017">
        <f t="shared" si="216"/>
        <v>0</v>
      </c>
      <c r="BN2017">
        <f t="shared" si="216"/>
        <v>0</v>
      </c>
      <c r="BO2017">
        <f t="shared" si="216"/>
        <v>0</v>
      </c>
      <c r="BP2017">
        <f t="shared" si="216"/>
        <v>0</v>
      </c>
      <c r="BQ2017">
        <f t="shared" si="212"/>
        <v>0</v>
      </c>
      <c r="BR2017">
        <f t="shared" si="216"/>
        <v>0</v>
      </c>
      <c r="BS2017">
        <f t="shared" si="216"/>
        <v>0</v>
      </c>
      <c r="BT2017" s="256" t="str">
        <f t="shared" si="214"/>
        <v>NC</v>
      </c>
    </row>
    <row r="2018" spans="2:72" x14ac:dyDescent="0.2">
      <c r="B2018" s="93" t="str">
        <f>IFERROR(VLOOKUP(TABLA!$F2018,BLIOTECAS!$C$1:$E$26,2,FALSE),"")</f>
        <v/>
      </c>
      <c r="C2018" s="93" t="str">
        <f>IFERROR(VLOOKUP(TABLA!F2018,BLIOTECAS!$C$1:$E$26,3,FALSE),"")</f>
        <v/>
      </c>
      <c r="BF2018">
        <f t="shared" si="210"/>
        <v>0</v>
      </c>
      <c r="BG2018">
        <f t="shared" si="215"/>
        <v>0</v>
      </c>
      <c r="BH2018">
        <f t="shared" si="215"/>
        <v>0</v>
      </c>
      <c r="BI2018">
        <f t="shared" si="215"/>
        <v>0</v>
      </c>
      <c r="BJ2018">
        <f t="shared" si="215"/>
        <v>0</v>
      </c>
      <c r="BK2018">
        <f t="shared" si="215"/>
        <v>0</v>
      </c>
      <c r="BL2018">
        <f t="shared" si="213"/>
        <v>0</v>
      </c>
      <c r="BM2018">
        <f t="shared" si="216"/>
        <v>0</v>
      </c>
      <c r="BN2018">
        <f t="shared" si="216"/>
        <v>0</v>
      </c>
      <c r="BO2018">
        <f t="shared" si="216"/>
        <v>0</v>
      </c>
      <c r="BP2018">
        <f t="shared" si="216"/>
        <v>0</v>
      </c>
      <c r="BQ2018">
        <f t="shared" si="212"/>
        <v>0</v>
      </c>
      <c r="BR2018">
        <f t="shared" si="216"/>
        <v>0</v>
      </c>
      <c r="BS2018">
        <f t="shared" si="216"/>
        <v>0</v>
      </c>
      <c r="BT2018" s="256" t="str">
        <f t="shared" si="214"/>
        <v>NC</v>
      </c>
    </row>
    <row r="2019" spans="2:72" x14ac:dyDescent="0.2">
      <c r="B2019" s="93" t="str">
        <f>IFERROR(VLOOKUP(TABLA!$F2019,BLIOTECAS!$C$1:$E$26,2,FALSE),"")</f>
        <v/>
      </c>
      <c r="C2019" s="93" t="str">
        <f>IFERROR(VLOOKUP(TABLA!F2019,BLIOTECAS!$C$1:$E$26,3,FALSE),"")</f>
        <v/>
      </c>
      <c r="BF2019">
        <f t="shared" si="210"/>
        <v>0</v>
      </c>
      <c r="BG2019">
        <f t="shared" si="215"/>
        <v>0</v>
      </c>
      <c r="BH2019">
        <f t="shared" si="215"/>
        <v>0</v>
      </c>
      <c r="BI2019">
        <f t="shared" si="215"/>
        <v>0</v>
      </c>
      <c r="BJ2019">
        <f t="shared" si="215"/>
        <v>0</v>
      </c>
      <c r="BK2019">
        <f t="shared" si="215"/>
        <v>0</v>
      </c>
      <c r="BL2019">
        <f t="shared" si="213"/>
        <v>0</v>
      </c>
      <c r="BM2019">
        <f t="shared" si="216"/>
        <v>0</v>
      </c>
      <c r="BN2019">
        <f t="shared" si="216"/>
        <v>0</v>
      </c>
      <c r="BO2019">
        <f t="shared" si="216"/>
        <v>0</v>
      </c>
      <c r="BP2019">
        <f t="shared" si="216"/>
        <v>0</v>
      </c>
      <c r="BQ2019">
        <f t="shared" si="212"/>
        <v>0</v>
      </c>
      <c r="BR2019">
        <f t="shared" si="216"/>
        <v>0</v>
      </c>
      <c r="BS2019">
        <f t="shared" si="216"/>
        <v>0</v>
      </c>
      <c r="BT2019" s="256" t="str">
        <f t="shared" si="214"/>
        <v>NC</v>
      </c>
    </row>
    <row r="2020" spans="2:72" x14ac:dyDescent="0.2">
      <c r="B2020" s="93" t="str">
        <f>IFERROR(VLOOKUP(TABLA!$F2020,BLIOTECAS!$C$1:$E$26,2,FALSE),"")</f>
        <v/>
      </c>
      <c r="C2020" s="93" t="str">
        <f>IFERROR(VLOOKUP(TABLA!F2020,BLIOTECAS!$C$1:$E$26,3,FALSE),"")</f>
        <v/>
      </c>
      <c r="BF2020">
        <f t="shared" si="210"/>
        <v>0</v>
      </c>
      <c r="BG2020">
        <f t="shared" si="215"/>
        <v>0</v>
      </c>
      <c r="BH2020">
        <f t="shared" si="215"/>
        <v>0</v>
      </c>
      <c r="BI2020">
        <f t="shared" si="215"/>
        <v>0</v>
      </c>
      <c r="BJ2020">
        <f t="shared" si="215"/>
        <v>0</v>
      </c>
      <c r="BK2020">
        <f t="shared" si="215"/>
        <v>0</v>
      </c>
      <c r="BL2020">
        <f t="shared" si="213"/>
        <v>0</v>
      </c>
      <c r="BM2020">
        <f t="shared" si="216"/>
        <v>0</v>
      </c>
      <c r="BN2020">
        <f t="shared" si="216"/>
        <v>0</v>
      </c>
      <c r="BO2020">
        <f t="shared" si="216"/>
        <v>0</v>
      </c>
      <c r="BP2020">
        <f t="shared" si="216"/>
        <v>0</v>
      </c>
      <c r="BQ2020">
        <f t="shared" si="212"/>
        <v>0</v>
      </c>
      <c r="BR2020">
        <f t="shared" si="216"/>
        <v>0</v>
      </c>
      <c r="BS2020">
        <f t="shared" si="216"/>
        <v>0</v>
      </c>
      <c r="BT2020" s="256" t="str">
        <f t="shared" si="214"/>
        <v>NC</v>
      </c>
    </row>
    <row r="2021" spans="2:72" x14ac:dyDescent="0.2">
      <c r="B2021" s="93" t="str">
        <f>IFERROR(VLOOKUP(TABLA!$F2021,BLIOTECAS!$C$1:$E$26,2,FALSE),"")</f>
        <v/>
      </c>
      <c r="C2021" s="93" t="str">
        <f>IFERROR(VLOOKUP(TABLA!F2021,BLIOTECAS!$C$1:$E$26,3,FALSE),"")</f>
        <v/>
      </c>
      <c r="BF2021">
        <f t="shared" si="210"/>
        <v>0</v>
      </c>
      <c r="BG2021">
        <f t="shared" si="215"/>
        <v>0</v>
      </c>
      <c r="BH2021">
        <f t="shared" si="215"/>
        <v>0</v>
      </c>
      <c r="BI2021">
        <f t="shared" si="215"/>
        <v>0</v>
      </c>
      <c r="BJ2021">
        <f t="shared" si="215"/>
        <v>0</v>
      </c>
      <c r="BK2021">
        <f t="shared" si="215"/>
        <v>0</v>
      </c>
      <c r="BL2021">
        <f t="shared" si="213"/>
        <v>0</v>
      </c>
      <c r="BM2021">
        <f t="shared" si="216"/>
        <v>0</v>
      </c>
      <c r="BN2021">
        <f t="shared" si="216"/>
        <v>0</v>
      </c>
      <c r="BO2021">
        <f t="shared" si="216"/>
        <v>0</v>
      </c>
      <c r="BP2021">
        <f t="shared" si="216"/>
        <v>0</v>
      </c>
      <c r="BQ2021">
        <f t="shared" si="212"/>
        <v>0</v>
      </c>
      <c r="BR2021">
        <f t="shared" si="216"/>
        <v>0</v>
      </c>
      <c r="BS2021">
        <f t="shared" si="216"/>
        <v>0</v>
      </c>
      <c r="BT2021" s="256" t="str">
        <f t="shared" si="214"/>
        <v>NC</v>
      </c>
    </row>
    <row r="2022" spans="2:72" x14ac:dyDescent="0.2">
      <c r="B2022" s="93" t="str">
        <f>IFERROR(VLOOKUP(TABLA!$F2022,BLIOTECAS!$C$1:$E$26,2,FALSE),"")</f>
        <v/>
      </c>
      <c r="C2022" s="93" t="str">
        <f>IFERROR(VLOOKUP(TABLA!F2022,BLIOTECAS!$C$1:$E$26,3,FALSE),"")</f>
        <v/>
      </c>
      <c r="BF2022">
        <f t="shared" si="210"/>
        <v>0</v>
      </c>
      <c r="BG2022">
        <f t="shared" si="215"/>
        <v>0</v>
      </c>
      <c r="BH2022">
        <f t="shared" si="215"/>
        <v>0</v>
      </c>
      <c r="BI2022">
        <f t="shared" si="215"/>
        <v>0</v>
      </c>
      <c r="BJ2022">
        <f t="shared" si="215"/>
        <v>0</v>
      </c>
      <c r="BK2022">
        <f t="shared" si="215"/>
        <v>0</v>
      </c>
      <c r="BL2022">
        <f t="shared" si="213"/>
        <v>0</v>
      </c>
      <c r="BM2022">
        <f t="shared" si="216"/>
        <v>0</v>
      </c>
      <c r="BN2022">
        <f t="shared" si="216"/>
        <v>0</v>
      </c>
      <c r="BO2022">
        <f t="shared" si="216"/>
        <v>0</v>
      </c>
      <c r="BP2022">
        <f t="shared" si="216"/>
        <v>0</v>
      </c>
      <c r="BQ2022">
        <f t="shared" si="212"/>
        <v>0</v>
      </c>
      <c r="BR2022">
        <f t="shared" si="216"/>
        <v>0</v>
      </c>
      <c r="BS2022">
        <f t="shared" si="216"/>
        <v>0</v>
      </c>
      <c r="BT2022" s="256" t="str">
        <f t="shared" si="214"/>
        <v>NC</v>
      </c>
    </row>
    <row r="2023" spans="2:72" x14ac:dyDescent="0.2">
      <c r="B2023" s="93" t="str">
        <f>IFERROR(VLOOKUP(TABLA!$F2023,BLIOTECAS!$C$1:$E$26,2,FALSE),"")</f>
        <v/>
      </c>
      <c r="C2023" s="93" t="str">
        <f>IFERROR(VLOOKUP(TABLA!F2023,BLIOTECAS!$C$1:$E$26,3,FALSE),"")</f>
        <v/>
      </c>
      <c r="BF2023">
        <f t="shared" si="210"/>
        <v>0</v>
      </c>
      <c r="BG2023">
        <f t="shared" si="215"/>
        <v>0</v>
      </c>
      <c r="BH2023">
        <f t="shared" si="215"/>
        <v>0</v>
      </c>
      <c r="BI2023">
        <f t="shared" si="215"/>
        <v>0</v>
      </c>
      <c r="BJ2023">
        <f t="shared" si="215"/>
        <v>0</v>
      </c>
      <c r="BK2023">
        <f t="shared" si="215"/>
        <v>0</v>
      </c>
      <c r="BL2023">
        <f t="shared" si="213"/>
        <v>0</v>
      </c>
      <c r="BM2023">
        <f t="shared" si="216"/>
        <v>0</v>
      </c>
      <c r="BN2023">
        <f t="shared" si="216"/>
        <v>0</v>
      </c>
      <c r="BO2023">
        <f t="shared" si="216"/>
        <v>0</v>
      </c>
      <c r="BP2023">
        <f t="shared" si="216"/>
        <v>0</v>
      </c>
      <c r="BQ2023">
        <f t="shared" si="212"/>
        <v>0</v>
      </c>
      <c r="BR2023">
        <f t="shared" si="216"/>
        <v>0</v>
      </c>
      <c r="BS2023">
        <f t="shared" si="216"/>
        <v>0</v>
      </c>
      <c r="BT2023" s="256" t="str">
        <f t="shared" si="214"/>
        <v>NC</v>
      </c>
    </row>
    <row r="2024" spans="2:72" x14ac:dyDescent="0.2">
      <c r="B2024" s="93" t="str">
        <f>IFERROR(VLOOKUP(TABLA!$F2024,BLIOTECAS!$C$1:$E$26,2,FALSE),"")</f>
        <v/>
      </c>
      <c r="C2024" s="93" t="str">
        <f>IFERROR(VLOOKUP(TABLA!F2024,BLIOTECAS!$C$1:$E$26,3,FALSE),"")</f>
        <v/>
      </c>
      <c r="BF2024">
        <f t="shared" ref="BF2024:BK2039" si="217">IF(IFERROR(FIND(BF$2,$I2024,1),0)&lt;&gt;0,1,0)</f>
        <v>0</v>
      </c>
      <c r="BG2024">
        <f t="shared" si="215"/>
        <v>0</v>
      </c>
      <c r="BH2024">
        <f t="shared" si="215"/>
        <v>0</v>
      </c>
      <c r="BI2024">
        <f t="shared" si="215"/>
        <v>0</v>
      </c>
      <c r="BJ2024">
        <f t="shared" si="215"/>
        <v>0</v>
      </c>
      <c r="BK2024">
        <f t="shared" si="215"/>
        <v>0</v>
      </c>
      <c r="BL2024">
        <f t="shared" si="213"/>
        <v>0</v>
      </c>
      <c r="BM2024">
        <f t="shared" si="216"/>
        <v>0</v>
      </c>
      <c r="BN2024">
        <f t="shared" si="216"/>
        <v>0</v>
      </c>
      <c r="BO2024">
        <f t="shared" si="216"/>
        <v>0</v>
      </c>
      <c r="BP2024">
        <f t="shared" si="216"/>
        <v>0</v>
      </c>
      <c r="BQ2024">
        <f t="shared" si="212"/>
        <v>0</v>
      </c>
      <c r="BR2024">
        <f t="shared" si="216"/>
        <v>0</v>
      </c>
      <c r="BS2024">
        <f t="shared" si="216"/>
        <v>0</v>
      </c>
      <c r="BT2024" s="256" t="str">
        <f t="shared" si="214"/>
        <v>NC</v>
      </c>
    </row>
    <row r="2025" spans="2:72" x14ac:dyDescent="0.2">
      <c r="B2025" s="93" t="str">
        <f>IFERROR(VLOOKUP(TABLA!$F2025,BLIOTECAS!$C$1:$E$26,2,FALSE),"")</f>
        <v/>
      </c>
      <c r="C2025" s="93" t="str">
        <f>IFERROR(VLOOKUP(TABLA!F2025,BLIOTECAS!$C$1:$E$26,3,FALSE),"")</f>
        <v/>
      </c>
      <c r="BF2025">
        <f t="shared" si="217"/>
        <v>0</v>
      </c>
      <c r="BG2025">
        <f t="shared" si="215"/>
        <v>0</v>
      </c>
      <c r="BH2025">
        <f t="shared" si="215"/>
        <v>0</v>
      </c>
      <c r="BI2025">
        <f t="shared" si="215"/>
        <v>0</v>
      </c>
      <c r="BJ2025">
        <f t="shared" si="215"/>
        <v>0</v>
      </c>
      <c r="BK2025">
        <f t="shared" si="215"/>
        <v>0</v>
      </c>
      <c r="BL2025">
        <f t="shared" si="213"/>
        <v>0</v>
      </c>
      <c r="BM2025">
        <f t="shared" si="216"/>
        <v>0</v>
      </c>
      <c r="BN2025">
        <f t="shared" si="216"/>
        <v>0</v>
      </c>
      <c r="BO2025">
        <f t="shared" si="216"/>
        <v>0</v>
      </c>
      <c r="BP2025">
        <f t="shared" si="216"/>
        <v>0</v>
      </c>
      <c r="BQ2025">
        <f t="shared" si="212"/>
        <v>0</v>
      </c>
      <c r="BR2025">
        <f t="shared" si="216"/>
        <v>0</v>
      </c>
      <c r="BS2025">
        <f t="shared" si="216"/>
        <v>0</v>
      </c>
      <c r="BT2025" s="256" t="str">
        <f t="shared" si="214"/>
        <v>NC</v>
      </c>
    </row>
    <row r="2026" spans="2:72" x14ac:dyDescent="0.2">
      <c r="B2026" s="93" t="str">
        <f>IFERROR(VLOOKUP(TABLA!$F2026,BLIOTECAS!$C$1:$E$26,2,FALSE),"")</f>
        <v/>
      </c>
      <c r="C2026" s="93" t="str">
        <f>IFERROR(VLOOKUP(TABLA!F2026,BLIOTECAS!$C$1:$E$26,3,FALSE),"")</f>
        <v/>
      </c>
      <c r="BF2026">
        <f t="shared" si="217"/>
        <v>0</v>
      </c>
      <c r="BG2026">
        <f t="shared" si="215"/>
        <v>0</v>
      </c>
      <c r="BH2026">
        <f t="shared" si="215"/>
        <v>0</v>
      </c>
      <c r="BI2026">
        <f t="shared" si="215"/>
        <v>0</v>
      </c>
      <c r="BJ2026">
        <f t="shared" si="215"/>
        <v>0</v>
      </c>
      <c r="BK2026">
        <f t="shared" si="215"/>
        <v>0</v>
      </c>
      <c r="BL2026">
        <f t="shared" si="213"/>
        <v>0</v>
      </c>
      <c r="BM2026">
        <f t="shared" si="216"/>
        <v>0</v>
      </c>
      <c r="BN2026">
        <f t="shared" si="216"/>
        <v>0</v>
      </c>
      <c r="BO2026">
        <f t="shared" si="216"/>
        <v>0</v>
      </c>
      <c r="BP2026">
        <f t="shared" si="216"/>
        <v>0</v>
      </c>
      <c r="BQ2026">
        <f t="shared" si="212"/>
        <v>0</v>
      </c>
      <c r="BR2026">
        <f t="shared" si="216"/>
        <v>0</v>
      </c>
      <c r="BS2026">
        <f t="shared" si="216"/>
        <v>0</v>
      </c>
      <c r="BT2026" s="256" t="str">
        <f t="shared" si="214"/>
        <v>NC</v>
      </c>
    </row>
    <row r="2027" spans="2:72" x14ac:dyDescent="0.2">
      <c r="B2027" s="93" t="str">
        <f>IFERROR(VLOOKUP(TABLA!$F2027,BLIOTECAS!$C$1:$E$26,2,FALSE),"")</f>
        <v/>
      </c>
      <c r="C2027" s="93" t="str">
        <f>IFERROR(VLOOKUP(TABLA!F2027,BLIOTECAS!$C$1:$E$26,3,FALSE),"")</f>
        <v/>
      </c>
      <c r="BF2027">
        <f t="shared" si="217"/>
        <v>0</v>
      </c>
      <c r="BG2027">
        <f t="shared" si="215"/>
        <v>0</v>
      </c>
      <c r="BH2027">
        <f t="shared" si="215"/>
        <v>0</v>
      </c>
      <c r="BI2027">
        <f t="shared" si="215"/>
        <v>0</v>
      </c>
      <c r="BJ2027">
        <f t="shared" si="215"/>
        <v>0</v>
      </c>
      <c r="BK2027">
        <f t="shared" si="215"/>
        <v>0</v>
      </c>
      <c r="BL2027">
        <f t="shared" si="213"/>
        <v>0</v>
      </c>
      <c r="BM2027">
        <f t="shared" si="216"/>
        <v>0</v>
      </c>
      <c r="BN2027">
        <f t="shared" si="216"/>
        <v>0</v>
      </c>
      <c r="BO2027">
        <f t="shared" si="216"/>
        <v>0</v>
      </c>
      <c r="BP2027">
        <f t="shared" si="216"/>
        <v>0</v>
      </c>
      <c r="BQ2027">
        <f t="shared" si="212"/>
        <v>0</v>
      </c>
      <c r="BR2027">
        <f t="shared" si="216"/>
        <v>0</v>
      </c>
      <c r="BS2027">
        <f t="shared" si="216"/>
        <v>0</v>
      </c>
      <c r="BT2027" s="256" t="str">
        <f t="shared" si="214"/>
        <v>NC</v>
      </c>
    </row>
    <row r="2028" spans="2:72" x14ac:dyDescent="0.2">
      <c r="B2028" s="93" t="str">
        <f>IFERROR(VLOOKUP(TABLA!$F2028,BLIOTECAS!$C$1:$E$26,2,FALSE),"")</f>
        <v/>
      </c>
      <c r="C2028" s="93" t="str">
        <f>IFERROR(VLOOKUP(TABLA!F2028,BLIOTECAS!$C$1:$E$26,3,FALSE),"")</f>
        <v/>
      </c>
      <c r="BF2028">
        <f t="shared" si="217"/>
        <v>0</v>
      </c>
      <c r="BG2028">
        <f t="shared" si="215"/>
        <v>0</v>
      </c>
      <c r="BH2028">
        <f t="shared" si="215"/>
        <v>0</v>
      </c>
      <c r="BI2028">
        <f t="shared" si="215"/>
        <v>0</v>
      </c>
      <c r="BJ2028">
        <f t="shared" si="215"/>
        <v>0</v>
      </c>
      <c r="BK2028">
        <f t="shared" si="215"/>
        <v>0</v>
      </c>
      <c r="BL2028">
        <f t="shared" si="213"/>
        <v>0</v>
      </c>
      <c r="BM2028">
        <f t="shared" si="216"/>
        <v>0</v>
      </c>
      <c r="BN2028">
        <f t="shared" si="216"/>
        <v>0</v>
      </c>
      <c r="BO2028">
        <f t="shared" si="216"/>
        <v>0</v>
      </c>
      <c r="BP2028">
        <f t="shared" si="216"/>
        <v>0</v>
      </c>
      <c r="BQ2028">
        <f t="shared" si="212"/>
        <v>0</v>
      </c>
      <c r="BR2028">
        <f t="shared" si="216"/>
        <v>0</v>
      </c>
      <c r="BS2028">
        <f t="shared" si="216"/>
        <v>0</v>
      </c>
      <c r="BT2028" s="256" t="str">
        <f t="shared" si="214"/>
        <v>NC</v>
      </c>
    </row>
    <row r="2029" spans="2:72" x14ac:dyDescent="0.2">
      <c r="B2029" s="93" t="str">
        <f>IFERROR(VLOOKUP(TABLA!$F2029,BLIOTECAS!$C$1:$E$26,2,FALSE),"")</f>
        <v/>
      </c>
      <c r="C2029" s="93" t="str">
        <f>IFERROR(VLOOKUP(TABLA!F2029,BLIOTECAS!$C$1:$E$26,3,FALSE),"")</f>
        <v/>
      </c>
      <c r="BF2029">
        <f t="shared" si="217"/>
        <v>0</v>
      </c>
      <c r="BG2029">
        <f t="shared" si="215"/>
        <v>0</v>
      </c>
      <c r="BH2029">
        <f t="shared" si="215"/>
        <v>0</v>
      </c>
      <c r="BI2029">
        <f t="shared" si="215"/>
        <v>0</v>
      </c>
      <c r="BJ2029">
        <f t="shared" si="215"/>
        <v>0</v>
      </c>
      <c r="BK2029">
        <f t="shared" si="215"/>
        <v>0</v>
      </c>
      <c r="BL2029">
        <f t="shared" si="213"/>
        <v>0</v>
      </c>
      <c r="BM2029">
        <f t="shared" si="216"/>
        <v>0</v>
      </c>
      <c r="BN2029">
        <f t="shared" si="216"/>
        <v>0</v>
      </c>
      <c r="BO2029">
        <f t="shared" si="216"/>
        <v>0</v>
      </c>
      <c r="BP2029">
        <f t="shared" si="216"/>
        <v>0</v>
      </c>
      <c r="BQ2029">
        <f t="shared" si="212"/>
        <v>0</v>
      </c>
      <c r="BR2029">
        <f t="shared" si="216"/>
        <v>0</v>
      </c>
      <c r="BS2029">
        <f t="shared" si="216"/>
        <v>0</v>
      </c>
      <c r="BT2029" s="256" t="str">
        <f t="shared" si="214"/>
        <v>NC</v>
      </c>
    </row>
    <row r="2030" spans="2:72" x14ac:dyDescent="0.2">
      <c r="B2030" s="93" t="str">
        <f>IFERROR(VLOOKUP(TABLA!$F2030,BLIOTECAS!$C$1:$E$26,2,FALSE),"")</f>
        <v/>
      </c>
      <c r="C2030" s="93" t="str">
        <f>IFERROR(VLOOKUP(TABLA!F2030,BLIOTECAS!$C$1:$E$26,3,FALSE),"")</f>
        <v/>
      </c>
      <c r="BF2030">
        <f t="shared" si="217"/>
        <v>0</v>
      </c>
      <c r="BG2030">
        <f t="shared" si="215"/>
        <v>0</v>
      </c>
      <c r="BH2030">
        <f t="shared" si="215"/>
        <v>0</v>
      </c>
      <c r="BI2030">
        <f t="shared" si="215"/>
        <v>0</v>
      </c>
      <c r="BJ2030">
        <f t="shared" si="215"/>
        <v>0</v>
      </c>
      <c r="BK2030">
        <f t="shared" si="215"/>
        <v>0</v>
      </c>
      <c r="BL2030">
        <f t="shared" si="213"/>
        <v>0</v>
      </c>
      <c r="BM2030">
        <f t="shared" si="216"/>
        <v>0</v>
      </c>
      <c r="BN2030">
        <f t="shared" si="216"/>
        <v>0</v>
      </c>
      <c r="BO2030">
        <f t="shared" si="216"/>
        <v>0</v>
      </c>
      <c r="BP2030">
        <f t="shared" si="216"/>
        <v>0</v>
      </c>
      <c r="BQ2030">
        <f t="shared" si="212"/>
        <v>0</v>
      </c>
      <c r="BR2030">
        <f t="shared" si="216"/>
        <v>0</v>
      </c>
      <c r="BS2030">
        <f t="shared" si="216"/>
        <v>0</v>
      </c>
      <c r="BT2030" s="256" t="str">
        <f t="shared" si="214"/>
        <v>NC</v>
      </c>
    </row>
    <row r="2031" spans="2:72" x14ac:dyDescent="0.2">
      <c r="B2031" s="93" t="str">
        <f>IFERROR(VLOOKUP(TABLA!$F2031,BLIOTECAS!$C$1:$E$26,2,FALSE),"")</f>
        <v/>
      </c>
      <c r="C2031" s="93" t="str">
        <f>IFERROR(VLOOKUP(TABLA!F2031,BLIOTECAS!$C$1:$E$26,3,FALSE),"")</f>
        <v/>
      </c>
      <c r="BF2031">
        <f t="shared" si="217"/>
        <v>0</v>
      </c>
      <c r="BG2031">
        <f t="shared" si="215"/>
        <v>0</v>
      </c>
      <c r="BH2031">
        <f t="shared" si="215"/>
        <v>0</v>
      </c>
      <c r="BI2031">
        <f t="shared" si="215"/>
        <v>0</v>
      </c>
      <c r="BJ2031">
        <f t="shared" si="215"/>
        <v>0</v>
      </c>
      <c r="BK2031">
        <f t="shared" si="215"/>
        <v>0</v>
      </c>
      <c r="BL2031">
        <f t="shared" si="213"/>
        <v>0</v>
      </c>
      <c r="BM2031">
        <f t="shared" si="216"/>
        <v>0</v>
      </c>
      <c r="BN2031">
        <f t="shared" si="216"/>
        <v>0</v>
      </c>
      <c r="BO2031">
        <f t="shared" si="216"/>
        <v>0</v>
      </c>
      <c r="BP2031">
        <f t="shared" si="216"/>
        <v>0</v>
      </c>
      <c r="BQ2031">
        <f t="shared" si="212"/>
        <v>0</v>
      </c>
      <c r="BR2031">
        <f t="shared" si="216"/>
        <v>0</v>
      </c>
      <c r="BS2031">
        <f t="shared" si="216"/>
        <v>0</v>
      </c>
      <c r="BT2031" s="256" t="str">
        <f t="shared" si="214"/>
        <v>NC</v>
      </c>
    </row>
    <row r="2032" spans="2:72" x14ac:dyDescent="0.2">
      <c r="B2032" s="93" t="str">
        <f>IFERROR(VLOOKUP(TABLA!$F2032,BLIOTECAS!$C$1:$E$26,2,FALSE),"")</f>
        <v/>
      </c>
      <c r="C2032" s="93" t="str">
        <f>IFERROR(VLOOKUP(TABLA!F2032,BLIOTECAS!$C$1:$E$26,3,FALSE),"")</f>
        <v/>
      </c>
      <c r="BF2032">
        <f t="shared" si="217"/>
        <v>0</v>
      </c>
      <c r="BG2032">
        <f t="shared" si="215"/>
        <v>0</v>
      </c>
      <c r="BH2032">
        <f t="shared" si="215"/>
        <v>0</v>
      </c>
      <c r="BI2032">
        <f t="shared" si="215"/>
        <v>0</v>
      </c>
      <c r="BJ2032">
        <f t="shared" si="215"/>
        <v>0</v>
      </c>
      <c r="BK2032">
        <f t="shared" si="215"/>
        <v>0</v>
      </c>
      <c r="BL2032">
        <f t="shared" si="213"/>
        <v>0</v>
      </c>
      <c r="BM2032">
        <f t="shared" si="216"/>
        <v>0</v>
      </c>
      <c r="BN2032">
        <f t="shared" si="216"/>
        <v>0</v>
      </c>
      <c r="BO2032">
        <f t="shared" si="216"/>
        <v>0</v>
      </c>
      <c r="BP2032">
        <f t="shared" si="216"/>
        <v>0</v>
      </c>
      <c r="BQ2032">
        <f t="shared" si="212"/>
        <v>0</v>
      </c>
      <c r="BR2032">
        <f t="shared" si="216"/>
        <v>0</v>
      </c>
      <c r="BS2032">
        <f t="shared" si="216"/>
        <v>0</v>
      </c>
      <c r="BT2032" s="256" t="str">
        <f t="shared" si="214"/>
        <v>NC</v>
      </c>
    </row>
    <row r="2033" spans="2:72" x14ac:dyDescent="0.2">
      <c r="B2033" s="93" t="str">
        <f>IFERROR(VLOOKUP(TABLA!$F2033,BLIOTECAS!$C$1:$E$26,2,FALSE),"")</f>
        <v/>
      </c>
      <c r="C2033" s="93" t="str">
        <f>IFERROR(VLOOKUP(TABLA!F2033,BLIOTECAS!$C$1:$E$26,3,FALSE),"")</f>
        <v/>
      </c>
      <c r="BF2033">
        <f t="shared" si="217"/>
        <v>0</v>
      </c>
      <c r="BG2033">
        <f t="shared" si="217"/>
        <v>0</v>
      </c>
      <c r="BH2033">
        <f t="shared" si="217"/>
        <v>0</v>
      </c>
      <c r="BI2033">
        <f t="shared" si="217"/>
        <v>0</v>
      </c>
      <c r="BJ2033">
        <f t="shared" si="217"/>
        <v>0</v>
      </c>
      <c r="BK2033">
        <f t="shared" si="217"/>
        <v>0</v>
      </c>
      <c r="BL2033">
        <f t="shared" si="213"/>
        <v>0</v>
      </c>
      <c r="BM2033">
        <f t="shared" si="216"/>
        <v>0</v>
      </c>
      <c r="BN2033">
        <f t="shared" si="216"/>
        <v>0</v>
      </c>
      <c r="BO2033">
        <f t="shared" si="216"/>
        <v>0</v>
      </c>
      <c r="BP2033">
        <f t="shared" si="216"/>
        <v>0</v>
      </c>
      <c r="BQ2033">
        <f t="shared" si="212"/>
        <v>0</v>
      </c>
      <c r="BR2033">
        <f t="shared" si="216"/>
        <v>0</v>
      </c>
      <c r="BS2033">
        <f t="shared" si="216"/>
        <v>0</v>
      </c>
      <c r="BT2033" s="256" t="str">
        <f t="shared" si="214"/>
        <v>NC</v>
      </c>
    </row>
    <row r="2034" spans="2:72" x14ac:dyDescent="0.2">
      <c r="B2034" s="93" t="str">
        <f>IFERROR(VLOOKUP(TABLA!$F2034,BLIOTECAS!$C$1:$E$26,2,FALSE),"")</f>
        <v/>
      </c>
      <c r="C2034" s="93" t="str">
        <f>IFERROR(VLOOKUP(TABLA!F2034,BLIOTECAS!$C$1:$E$26,3,FALSE),"")</f>
        <v/>
      </c>
      <c r="BF2034">
        <f t="shared" si="217"/>
        <v>0</v>
      </c>
      <c r="BG2034">
        <f t="shared" si="217"/>
        <v>0</v>
      </c>
      <c r="BH2034">
        <f t="shared" si="217"/>
        <v>0</v>
      </c>
      <c r="BI2034">
        <f t="shared" si="217"/>
        <v>0</v>
      </c>
      <c r="BJ2034">
        <f t="shared" si="217"/>
        <v>0</v>
      </c>
      <c r="BK2034">
        <f t="shared" si="217"/>
        <v>0</v>
      </c>
      <c r="BL2034">
        <f t="shared" si="213"/>
        <v>0</v>
      </c>
      <c r="BM2034">
        <f t="shared" si="216"/>
        <v>0</v>
      </c>
      <c r="BN2034">
        <f t="shared" si="216"/>
        <v>0</v>
      </c>
      <c r="BO2034">
        <f t="shared" si="216"/>
        <v>0</v>
      </c>
      <c r="BP2034">
        <f t="shared" si="216"/>
        <v>0</v>
      </c>
      <c r="BQ2034">
        <f t="shared" si="212"/>
        <v>0</v>
      </c>
      <c r="BR2034">
        <f t="shared" si="216"/>
        <v>0</v>
      </c>
      <c r="BS2034">
        <f t="shared" si="216"/>
        <v>0</v>
      </c>
      <c r="BT2034" s="256" t="str">
        <f t="shared" si="214"/>
        <v>NC</v>
      </c>
    </row>
    <row r="2035" spans="2:72" x14ac:dyDescent="0.2">
      <c r="B2035" s="93" t="str">
        <f>IFERROR(VLOOKUP(TABLA!$F2035,BLIOTECAS!$C$1:$E$26,2,FALSE),"")</f>
        <v/>
      </c>
      <c r="C2035" s="93" t="str">
        <f>IFERROR(VLOOKUP(TABLA!F2035,BLIOTECAS!$C$1:$E$26,3,FALSE),"")</f>
        <v/>
      </c>
      <c r="BF2035">
        <f t="shared" si="217"/>
        <v>0</v>
      </c>
      <c r="BG2035">
        <f t="shared" si="217"/>
        <v>0</v>
      </c>
      <c r="BH2035">
        <f t="shared" si="217"/>
        <v>0</v>
      </c>
      <c r="BI2035">
        <f t="shared" si="217"/>
        <v>0</v>
      </c>
      <c r="BJ2035">
        <f t="shared" si="217"/>
        <v>0</v>
      </c>
      <c r="BK2035">
        <f t="shared" si="217"/>
        <v>0</v>
      </c>
      <c r="BL2035">
        <f t="shared" si="213"/>
        <v>0</v>
      </c>
      <c r="BM2035">
        <f t="shared" si="216"/>
        <v>0</v>
      </c>
      <c r="BN2035">
        <f t="shared" si="216"/>
        <v>0</v>
      </c>
      <c r="BO2035">
        <f t="shared" si="216"/>
        <v>0</v>
      </c>
      <c r="BP2035">
        <f t="shared" si="216"/>
        <v>0</v>
      </c>
      <c r="BQ2035">
        <f t="shared" si="212"/>
        <v>0</v>
      </c>
      <c r="BR2035">
        <f t="shared" si="216"/>
        <v>0</v>
      </c>
      <c r="BS2035">
        <f t="shared" si="216"/>
        <v>0</v>
      </c>
      <c r="BT2035" s="256" t="str">
        <f t="shared" si="214"/>
        <v>NC</v>
      </c>
    </row>
    <row r="2036" spans="2:72" x14ac:dyDescent="0.2">
      <c r="B2036" s="93" t="str">
        <f>IFERROR(VLOOKUP(TABLA!$F2036,BLIOTECAS!$C$1:$E$26,2,FALSE),"")</f>
        <v/>
      </c>
      <c r="C2036" s="93" t="str">
        <f>IFERROR(VLOOKUP(TABLA!F2036,BLIOTECAS!$C$1:$E$26,3,FALSE),"")</f>
        <v/>
      </c>
      <c r="BF2036">
        <f t="shared" si="217"/>
        <v>0</v>
      </c>
      <c r="BG2036">
        <f t="shared" si="217"/>
        <v>0</v>
      </c>
      <c r="BH2036">
        <f t="shared" si="217"/>
        <v>0</v>
      </c>
      <c r="BI2036">
        <f t="shared" si="217"/>
        <v>0</v>
      </c>
      <c r="BJ2036">
        <f t="shared" si="217"/>
        <v>0</v>
      </c>
      <c r="BK2036">
        <f t="shared" si="217"/>
        <v>0</v>
      </c>
      <c r="BL2036">
        <f t="shared" si="213"/>
        <v>0</v>
      </c>
      <c r="BM2036">
        <f t="shared" si="216"/>
        <v>0</v>
      </c>
      <c r="BN2036">
        <f t="shared" si="216"/>
        <v>0</v>
      </c>
      <c r="BO2036">
        <f t="shared" si="216"/>
        <v>0</v>
      </c>
      <c r="BP2036">
        <f t="shared" si="216"/>
        <v>0</v>
      </c>
      <c r="BQ2036">
        <f t="shared" ref="BQ2036:BQ2099" si="218">IF(IFERROR(FIND(BQ$2,$AO2036,1),0)&lt;&gt;0,1,0)</f>
        <v>0</v>
      </c>
      <c r="BR2036">
        <f t="shared" si="216"/>
        <v>0</v>
      </c>
      <c r="BS2036">
        <f t="shared" si="216"/>
        <v>0</v>
      </c>
      <c r="BT2036" s="256" t="str">
        <f t="shared" si="214"/>
        <v>NC</v>
      </c>
    </row>
    <row r="2037" spans="2:72" x14ac:dyDescent="0.2">
      <c r="B2037" s="93" t="str">
        <f>IFERROR(VLOOKUP(TABLA!$F2037,BLIOTECAS!$C$1:$E$26,2,FALSE),"")</f>
        <v/>
      </c>
      <c r="C2037" s="93" t="str">
        <f>IFERROR(VLOOKUP(TABLA!F2037,BLIOTECAS!$C$1:$E$26,3,FALSE),"")</f>
        <v/>
      </c>
      <c r="BF2037">
        <f t="shared" si="217"/>
        <v>0</v>
      </c>
      <c r="BG2037">
        <f t="shared" si="217"/>
        <v>0</v>
      </c>
      <c r="BH2037">
        <f t="shared" si="217"/>
        <v>0</v>
      </c>
      <c r="BI2037">
        <f t="shared" si="217"/>
        <v>0</v>
      </c>
      <c r="BJ2037">
        <f t="shared" si="217"/>
        <v>0</v>
      </c>
      <c r="BK2037">
        <f t="shared" si="217"/>
        <v>0</v>
      </c>
      <c r="BL2037">
        <f t="shared" si="213"/>
        <v>0</v>
      </c>
      <c r="BM2037">
        <f t="shared" si="216"/>
        <v>0</v>
      </c>
      <c r="BN2037">
        <f t="shared" si="216"/>
        <v>0</v>
      </c>
      <c r="BO2037">
        <f t="shared" si="216"/>
        <v>0</v>
      </c>
      <c r="BP2037">
        <f t="shared" si="216"/>
        <v>0</v>
      </c>
      <c r="BQ2037">
        <f t="shared" si="218"/>
        <v>0</v>
      </c>
      <c r="BR2037">
        <f t="shared" si="216"/>
        <v>0</v>
      </c>
      <c r="BS2037">
        <f t="shared" si="216"/>
        <v>0</v>
      </c>
      <c r="BT2037" s="256" t="str">
        <f t="shared" si="214"/>
        <v>NC</v>
      </c>
    </row>
    <row r="2038" spans="2:72" x14ac:dyDescent="0.2">
      <c r="B2038" s="93" t="str">
        <f>IFERROR(VLOOKUP(TABLA!$F2038,BLIOTECAS!$C$1:$E$26,2,FALSE),"")</f>
        <v/>
      </c>
      <c r="C2038" s="93" t="str">
        <f>IFERROR(VLOOKUP(TABLA!F2038,BLIOTECAS!$C$1:$E$26,3,FALSE),"")</f>
        <v/>
      </c>
      <c r="BF2038">
        <f t="shared" si="217"/>
        <v>0</v>
      </c>
      <c r="BG2038">
        <f t="shared" si="217"/>
        <v>0</v>
      </c>
      <c r="BH2038">
        <f t="shared" si="217"/>
        <v>0</v>
      </c>
      <c r="BI2038">
        <f t="shared" si="217"/>
        <v>0</v>
      </c>
      <c r="BJ2038">
        <f t="shared" si="217"/>
        <v>0</v>
      </c>
      <c r="BK2038">
        <f t="shared" si="217"/>
        <v>0</v>
      </c>
      <c r="BL2038">
        <f t="shared" si="213"/>
        <v>0</v>
      </c>
      <c r="BM2038">
        <f t="shared" si="216"/>
        <v>0</v>
      </c>
      <c r="BN2038">
        <f t="shared" si="216"/>
        <v>0</v>
      </c>
      <c r="BO2038">
        <f t="shared" si="216"/>
        <v>0</v>
      </c>
      <c r="BP2038">
        <f t="shared" si="216"/>
        <v>0</v>
      </c>
      <c r="BQ2038">
        <f t="shared" si="218"/>
        <v>0</v>
      </c>
      <c r="BR2038">
        <f t="shared" si="216"/>
        <v>0</v>
      </c>
      <c r="BS2038">
        <f t="shared" si="216"/>
        <v>0</v>
      </c>
      <c r="BT2038" s="256" t="str">
        <f t="shared" si="214"/>
        <v>NC</v>
      </c>
    </row>
    <row r="2039" spans="2:72" x14ac:dyDescent="0.2">
      <c r="B2039" s="93" t="str">
        <f>IFERROR(VLOOKUP(TABLA!$F2039,BLIOTECAS!$C$1:$E$26,2,FALSE),"")</f>
        <v/>
      </c>
      <c r="C2039" s="93" t="str">
        <f>IFERROR(VLOOKUP(TABLA!F2039,BLIOTECAS!$C$1:$E$26,3,FALSE),"")</f>
        <v/>
      </c>
      <c r="BF2039">
        <f t="shared" si="217"/>
        <v>0</v>
      </c>
      <c r="BG2039">
        <f t="shared" si="217"/>
        <v>0</v>
      </c>
      <c r="BH2039">
        <f t="shared" si="217"/>
        <v>0</v>
      </c>
      <c r="BI2039">
        <f t="shared" si="217"/>
        <v>0</v>
      </c>
      <c r="BJ2039">
        <f t="shared" si="217"/>
        <v>0</v>
      </c>
      <c r="BK2039">
        <f t="shared" si="217"/>
        <v>0</v>
      </c>
      <c r="BL2039">
        <f t="shared" ref="BL2039:BP2054" si="219">IF(IFERROR(FIND(BL$2,$AO2039,1),0)&lt;&gt;0,1,0)</f>
        <v>0</v>
      </c>
      <c r="BM2039">
        <f t="shared" si="216"/>
        <v>0</v>
      </c>
      <c r="BN2039">
        <f t="shared" si="216"/>
        <v>0</v>
      </c>
      <c r="BO2039">
        <f t="shared" si="216"/>
        <v>0</v>
      </c>
      <c r="BP2039">
        <f t="shared" si="216"/>
        <v>0</v>
      </c>
      <c r="BQ2039">
        <f t="shared" si="218"/>
        <v>0</v>
      </c>
      <c r="BR2039">
        <f t="shared" si="216"/>
        <v>0</v>
      </c>
      <c r="BS2039">
        <f t="shared" si="216"/>
        <v>0</v>
      </c>
      <c r="BT2039" s="256" t="str">
        <f t="shared" si="214"/>
        <v>NC</v>
      </c>
    </row>
    <row r="2040" spans="2:72" x14ac:dyDescent="0.2">
      <c r="B2040" s="93" t="str">
        <f>IFERROR(VLOOKUP(TABLA!$F2040,BLIOTECAS!$C$1:$E$26,2,FALSE),"")</f>
        <v/>
      </c>
      <c r="C2040" s="93" t="str">
        <f>IFERROR(VLOOKUP(TABLA!F2040,BLIOTECAS!$C$1:$E$26,3,FALSE),"")</f>
        <v/>
      </c>
      <c r="BF2040">
        <f t="shared" ref="BF2040:BK2055" si="220">IF(IFERROR(FIND(BF$2,$I2040,1),0)&lt;&gt;0,1,0)</f>
        <v>0</v>
      </c>
      <c r="BG2040">
        <f t="shared" si="220"/>
        <v>0</v>
      </c>
      <c r="BH2040">
        <f t="shared" si="220"/>
        <v>0</v>
      </c>
      <c r="BI2040">
        <f t="shared" si="220"/>
        <v>0</v>
      </c>
      <c r="BJ2040">
        <f t="shared" si="220"/>
        <v>0</v>
      </c>
      <c r="BK2040">
        <f t="shared" si="220"/>
        <v>0</v>
      </c>
      <c r="BL2040">
        <f t="shared" si="219"/>
        <v>0</v>
      </c>
      <c r="BM2040">
        <f t="shared" si="216"/>
        <v>0</v>
      </c>
      <c r="BN2040">
        <f t="shared" si="216"/>
        <v>0</v>
      </c>
      <c r="BO2040">
        <f t="shared" si="216"/>
        <v>0</v>
      </c>
      <c r="BP2040">
        <f t="shared" si="216"/>
        <v>0</v>
      </c>
      <c r="BQ2040">
        <f t="shared" si="218"/>
        <v>0</v>
      </c>
      <c r="BR2040">
        <f t="shared" si="216"/>
        <v>0</v>
      </c>
      <c r="BS2040">
        <f t="shared" si="216"/>
        <v>0</v>
      </c>
      <c r="BT2040" s="256" t="str">
        <f t="shared" si="214"/>
        <v>NC</v>
      </c>
    </row>
    <row r="2041" spans="2:72" x14ac:dyDescent="0.2">
      <c r="B2041" s="93" t="str">
        <f>IFERROR(VLOOKUP(TABLA!$F2041,BLIOTECAS!$C$1:$E$26,2,FALSE),"")</f>
        <v/>
      </c>
      <c r="C2041" s="93" t="str">
        <f>IFERROR(VLOOKUP(TABLA!F2041,BLIOTECAS!$C$1:$E$26,3,FALSE),"")</f>
        <v/>
      </c>
      <c r="BF2041">
        <f t="shared" si="220"/>
        <v>0</v>
      </c>
      <c r="BG2041">
        <f t="shared" si="220"/>
        <v>0</v>
      </c>
      <c r="BH2041">
        <f t="shared" si="220"/>
        <v>0</v>
      </c>
      <c r="BI2041">
        <f t="shared" si="220"/>
        <v>0</v>
      </c>
      <c r="BJ2041">
        <f t="shared" si="220"/>
        <v>0</v>
      </c>
      <c r="BK2041">
        <f t="shared" si="220"/>
        <v>0</v>
      </c>
      <c r="BL2041">
        <f t="shared" si="219"/>
        <v>0</v>
      </c>
      <c r="BM2041">
        <f t="shared" si="216"/>
        <v>0</v>
      </c>
      <c r="BN2041">
        <f t="shared" si="216"/>
        <v>0</v>
      </c>
      <c r="BO2041">
        <f t="shared" si="216"/>
        <v>0</v>
      </c>
      <c r="BP2041">
        <f t="shared" si="216"/>
        <v>0</v>
      </c>
      <c r="BQ2041">
        <f t="shared" si="218"/>
        <v>0</v>
      </c>
      <c r="BR2041">
        <f t="shared" si="216"/>
        <v>0</v>
      </c>
      <c r="BS2041">
        <f t="shared" si="216"/>
        <v>0</v>
      </c>
      <c r="BT2041" s="256" t="str">
        <f t="shared" si="214"/>
        <v>NC</v>
      </c>
    </row>
    <row r="2042" spans="2:72" x14ac:dyDescent="0.2">
      <c r="B2042" s="93" t="str">
        <f>IFERROR(VLOOKUP(TABLA!$F2042,BLIOTECAS!$C$1:$E$26,2,FALSE),"")</f>
        <v/>
      </c>
      <c r="C2042" s="93" t="str">
        <f>IFERROR(VLOOKUP(TABLA!F2042,BLIOTECAS!$C$1:$E$26,3,FALSE),"")</f>
        <v/>
      </c>
      <c r="BF2042">
        <f t="shared" si="220"/>
        <v>0</v>
      </c>
      <c r="BG2042">
        <f t="shared" si="220"/>
        <v>0</v>
      </c>
      <c r="BH2042">
        <f t="shared" si="220"/>
        <v>0</v>
      </c>
      <c r="BI2042">
        <f t="shared" si="220"/>
        <v>0</v>
      </c>
      <c r="BJ2042">
        <f t="shared" si="220"/>
        <v>0</v>
      </c>
      <c r="BK2042">
        <f t="shared" si="220"/>
        <v>0</v>
      </c>
      <c r="BL2042">
        <f t="shared" si="219"/>
        <v>0</v>
      </c>
      <c r="BM2042">
        <f t="shared" si="216"/>
        <v>0</v>
      </c>
      <c r="BN2042">
        <f t="shared" si="216"/>
        <v>0</v>
      </c>
      <c r="BO2042">
        <f t="shared" si="216"/>
        <v>0</v>
      </c>
      <c r="BP2042">
        <f t="shared" si="216"/>
        <v>0</v>
      </c>
      <c r="BQ2042">
        <f t="shared" si="218"/>
        <v>0</v>
      </c>
      <c r="BR2042">
        <f t="shared" si="216"/>
        <v>0</v>
      </c>
      <c r="BS2042">
        <f t="shared" si="216"/>
        <v>0</v>
      </c>
      <c r="BT2042" s="256" t="str">
        <f t="shared" si="214"/>
        <v>NC</v>
      </c>
    </row>
    <row r="2043" spans="2:72" x14ac:dyDescent="0.2">
      <c r="B2043" s="93" t="str">
        <f>IFERROR(VLOOKUP(TABLA!$F2043,BLIOTECAS!$C$1:$E$26,2,FALSE),"")</f>
        <v/>
      </c>
      <c r="C2043" s="93" t="str">
        <f>IFERROR(VLOOKUP(TABLA!F2043,BLIOTECAS!$C$1:$E$26,3,FALSE),"")</f>
        <v/>
      </c>
      <c r="BF2043">
        <f t="shared" si="220"/>
        <v>0</v>
      </c>
      <c r="BG2043">
        <f t="shared" si="220"/>
        <v>0</v>
      </c>
      <c r="BH2043">
        <f t="shared" si="220"/>
        <v>0</v>
      </c>
      <c r="BI2043">
        <f t="shared" si="220"/>
        <v>0</v>
      </c>
      <c r="BJ2043">
        <f t="shared" si="220"/>
        <v>0</v>
      </c>
      <c r="BK2043">
        <f t="shared" si="220"/>
        <v>0</v>
      </c>
      <c r="BL2043">
        <f t="shared" si="219"/>
        <v>0</v>
      </c>
      <c r="BM2043">
        <f t="shared" si="216"/>
        <v>0</v>
      </c>
      <c r="BN2043">
        <f t="shared" si="216"/>
        <v>0</v>
      </c>
      <c r="BO2043">
        <f t="shared" si="216"/>
        <v>0</v>
      </c>
      <c r="BP2043">
        <f t="shared" si="216"/>
        <v>0</v>
      </c>
      <c r="BQ2043">
        <f t="shared" si="218"/>
        <v>0</v>
      </c>
      <c r="BR2043">
        <f t="shared" si="216"/>
        <v>0</v>
      </c>
      <c r="BS2043">
        <f t="shared" si="216"/>
        <v>0</v>
      </c>
      <c r="BT2043" s="256" t="str">
        <f t="shared" si="214"/>
        <v>NC</v>
      </c>
    </row>
    <row r="2044" spans="2:72" x14ac:dyDescent="0.2">
      <c r="B2044" s="93" t="str">
        <f>IFERROR(VLOOKUP(TABLA!$F2044,BLIOTECAS!$C$1:$E$26,2,FALSE),"")</f>
        <v/>
      </c>
      <c r="C2044" s="93" t="str">
        <f>IFERROR(VLOOKUP(TABLA!F2044,BLIOTECAS!$C$1:$E$26,3,FALSE),"")</f>
        <v/>
      </c>
      <c r="BF2044">
        <f t="shared" si="220"/>
        <v>0</v>
      </c>
      <c r="BG2044">
        <f t="shared" si="220"/>
        <v>0</v>
      </c>
      <c r="BH2044">
        <f t="shared" si="220"/>
        <v>0</v>
      </c>
      <c r="BI2044">
        <f t="shared" si="220"/>
        <v>0</v>
      </c>
      <c r="BJ2044">
        <f t="shared" si="220"/>
        <v>0</v>
      </c>
      <c r="BK2044">
        <f t="shared" si="220"/>
        <v>0</v>
      </c>
      <c r="BL2044">
        <f t="shared" si="219"/>
        <v>0</v>
      </c>
      <c r="BM2044">
        <f t="shared" si="216"/>
        <v>0</v>
      </c>
      <c r="BN2044">
        <f t="shared" si="216"/>
        <v>0</v>
      </c>
      <c r="BO2044">
        <f t="shared" si="216"/>
        <v>0</v>
      </c>
      <c r="BP2044">
        <f t="shared" si="216"/>
        <v>0</v>
      </c>
      <c r="BQ2044">
        <f t="shared" si="218"/>
        <v>0</v>
      </c>
      <c r="BR2044">
        <f t="shared" si="216"/>
        <v>0</v>
      </c>
      <c r="BS2044">
        <f t="shared" si="216"/>
        <v>0</v>
      </c>
      <c r="BT2044" s="256" t="str">
        <f t="shared" si="214"/>
        <v>NC</v>
      </c>
    </row>
    <row r="2045" spans="2:72" x14ac:dyDescent="0.2">
      <c r="B2045" s="93" t="str">
        <f>IFERROR(VLOOKUP(TABLA!$F2045,BLIOTECAS!$C$1:$E$26,2,FALSE),"")</f>
        <v/>
      </c>
      <c r="C2045" s="93" t="str">
        <f>IFERROR(VLOOKUP(TABLA!F2045,BLIOTECAS!$C$1:$E$26,3,FALSE),"")</f>
        <v/>
      </c>
      <c r="BF2045">
        <f t="shared" si="220"/>
        <v>0</v>
      </c>
      <c r="BG2045">
        <f t="shared" si="220"/>
        <v>0</v>
      </c>
      <c r="BH2045">
        <f t="shared" si="220"/>
        <v>0</v>
      </c>
      <c r="BI2045">
        <f t="shared" si="220"/>
        <v>0</v>
      </c>
      <c r="BJ2045">
        <f t="shared" si="220"/>
        <v>0</v>
      </c>
      <c r="BK2045">
        <f t="shared" si="220"/>
        <v>0</v>
      </c>
      <c r="BL2045">
        <f t="shared" si="219"/>
        <v>0</v>
      </c>
      <c r="BM2045">
        <f t="shared" si="216"/>
        <v>0</v>
      </c>
      <c r="BN2045">
        <f t="shared" si="216"/>
        <v>0</v>
      </c>
      <c r="BO2045">
        <f t="shared" si="216"/>
        <v>0</v>
      </c>
      <c r="BP2045">
        <f t="shared" si="216"/>
        <v>0</v>
      </c>
      <c r="BQ2045">
        <f t="shared" si="218"/>
        <v>0</v>
      </c>
      <c r="BR2045">
        <f t="shared" si="216"/>
        <v>0</v>
      </c>
      <c r="BS2045">
        <f t="shared" si="216"/>
        <v>0</v>
      </c>
      <c r="BT2045" s="256" t="str">
        <f t="shared" si="214"/>
        <v>NC</v>
      </c>
    </row>
    <row r="2046" spans="2:72" x14ac:dyDescent="0.2">
      <c r="B2046" s="93" t="str">
        <f>IFERROR(VLOOKUP(TABLA!$F2046,BLIOTECAS!$C$1:$E$26,2,FALSE),"")</f>
        <v/>
      </c>
      <c r="C2046" s="93" t="str">
        <f>IFERROR(VLOOKUP(TABLA!F2046,BLIOTECAS!$C$1:$E$26,3,FALSE),"")</f>
        <v/>
      </c>
      <c r="BF2046">
        <f t="shared" si="220"/>
        <v>0</v>
      </c>
      <c r="BG2046">
        <f t="shared" si="220"/>
        <v>0</v>
      </c>
      <c r="BH2046">
        <f t="shared" si="220"/>
        <v>0</v>
      </c>
      <c r="BI2046">
        <f t="shared" si="220"/>
        <v>0</v>
      </c>
      <c r="BJ2046">
        <f t="shared" si="220"/>
        <v>0</v>
      </c>
      <c r="BK2046">
        <f t="shared" si="220"/>
        <v>0</v>
      </c>
      <c r="BL2046">
        <f t="shared" si="219"/>
        <v>0</v>
      </c>
      <c r="BM2046">
        <f t="shared" si="216"/>
        <v>0</v>
      </c>
      <c r="BN2046">
        <f t="shared" si="216"/>
        <v>0</v>
      </c>
      <c r="BO2046">
        <f t="shared" si="216"/>
        <v>0</v>
      </c>
      <c r="BP2046">
        <f t="shared" si="216"/>
        <v>0</v>
      </c>
      <c r="BQ2046">
        <f t="shared" si="218"/>
        <v>0</v>
      </c>
      <c r="BR2046">
        <f t="shared" si="216"/>
        <v>0</v>
      </c>
      <c r="BS2046">
        <f t="shared" si="216"/>
        <v>0</v>
      </c>
      <c r="BT2046" s="256" t="str">
        <f t="shared" si="214"/>
        <v>NC</v>
      </c>
    </row>
    <row r="2047" spans="2:72" x14ac:dyDescent="0.2">
      <c r="B2047" s="93" t="str">
        <f>IFERROR(VLOOKUP(TABLA!$F2047,BLIOTECAS!$C$1:$E$26,2,FALSE),"")</f>
        <v/>
      </c>
      <c r="C2047" s="93" t="str">
        <f>IFERROR(VLOOKUP(TABLA!F2047,BLIOTECAS!$C$1:$E$26,3,FALSE),"")</f>
        <v/>
      </c>
      <c r="BF2047">
        <f t="shared" si="220"/>
        <v>0</v>
      </c>
      <c r="BG2047">
        <f t="shared" si="220"/>
        <v>0</v>
      </c>
      <c r="BH2047">
        <f t="shared" si="220"/>
        <v>0</v>
      </c>
      <c r="BI2047">
        <f t="shared" si="220"/>
        <v>0</v>
      </c>
      <c r="BJ2047">
        <f t="shared" si="220"/>
        <v>0</v>
      </c>
      <c r="BK2047">
        <f t="shared" si="220"/>
        <v>0</v>
      </c>
      <c r="BL2047">
        <f t="shared" si="219"/>
        <v>0</v>
      </c>
      <c r="BM2047">
        <f t="shared" si="216"/>
        <v>0</v>
      </c>
      <c r="BN2047">
        <f t="shared" si="216"/>
        <v>0</v>
      </c>
      <c r="BO2047">
        <f t="shared" si="216"/>
        <v>0</v>
      </c>
      <c r="BP2047">
        <f t="shared" si="216"/>
        <v>0</v>
      </c>
      <c r="BQ2047">
        <f t="shared" si="218"/>
        <v>0</v>
      </c>
      <c r="BR2047">
        <f t="shared" si="216"/>
        <v>0</v>
      </c>
      <c r="BS2047">
        <f t="shared" si="216"/>
        <v>0</v>
      </c>
      <c r="BT2047" s="256" t="str">
        <f t="shared" si="214"/>
        <v>NC</v>
      </c>
    </row>
    <row r="2048" spans="2:72" x14ac:dyDescent="0.2">
      <c r="B2048" s="93" t="str">
        <f>IFERROR(VLOOKUP(TABLA!$F2048,BLIOTECAS!$C$1:$E$26,2,FALSE),"")</f>
        <v/>
      </c>
      <c r="C2048" s="93" t="str">
        <f>IFERROR(VLOOKUP(TABLA!F2048,BLIOTECAS!$C$1:$E$26,3,FALSE),"")</f>
        <v/>
      </c>
      <c r="BF2048">
        <f t="shared" si="220"/>
        <v>0</v>
      </c>
      <c r="BG2048">
        <f t="shared" si="220"/>
        <v>0</v>
      </c>
      <c r="BH2048">
        <f t="shared" si="220"/>
        <v>0</v>
      </c>
      <c r="BI2048">
        <f t="shared" si="220"/>
        <v>0</v>
      </c>
      <c r="BJ2048">
        <f t="shared" si="220"/>
        <v>0</v>
      </c>
      <c r="BK2048">
        <f t="shared" si="220"/>
        <v>0</v>
      </c>
      <c r="BL2048">
        <f t="shared" si="219"/>
        <v>0</v>
      </c>
      <c r="BM2048">
        <f t="shared" si="216"/>
        <v>0</v>
      </c>
      <c r="BN2048">
        <f t="shared" si="216"/>
        <v>0</v>
      </c>
      <c r="BO2048">
        <f t="shared" si="216"/>
        <v>0</v>
      </c>
      <c r="BP2048">
        <f t="shared" si="216"/>
        <v>0</v>
      </c>
      <c r="BQ2048">
        <f t="shared" si="218"/>
        <v>0</v>
      </c>
      <c r="BR2048">
        <f t="shared" si="216"/>
        <v>0</v>
      </c>
      <c r="BS2048">
        <f t="shared" si="216"/>
        <v>0</v>
      </c>
      <c r="BT2048" s="256" t="str">
        <f t="shared" si="214"/>
        <v>NC</v>
      </c>
    </row>
    <row r="2049" spans="2:72" x14ac:dyDescent="0.2">
      <c r="B2049" s="93" t="str">
        <f>IFERROR(VLOOKUP(TABLA!$F2049,BLIOTECAS!$C$1:$E$26,2,FALSE),"")</f>
        <v/>
      </c>
      <c r="C2049" s="93" t="str">
        <f>IFERROR(VLOOKUP(TABLA!F2049,BLIOTECAS!$C$1:$E$26,3,FALSE),"")</f>
        <v/>
      </c>
      <c r="BF2049">
        <f t="shared" si="220"/>
        <v>0</v>
      </c>
      <c r="BG2049">
        <f t="shared" si="220"/>
        <v>0</v>
      </c>
      <c r="BH2049">
        <f t="shared" si="220"/>
        <v>0</v>
      </c>
      <c r="BI2049">
        <f t="shared" si="220"/>
        <v>0</v>
      </c>
      <c r="BJ2049">
        <f t="shared" si="220"/>
        <v>0</v>
      </c>
      <c r="BK2049">
        <f t="shared" si="220"/>
        <v>0</v>
      </c>
      <c r="BL2049">
        <f t="shared" si="219"/>
        <v>0</v>
      </c>
      <c r="BM2049">
        <f t="shared" si="216"/>
        <v>0</v>
      </c>
      <c r="BN2049">
        <f t="shared" si="216"/>
        <v>0</v>
      </c>
      <c r="BO2049">
        <f t="shared" si="216"/>
        <v>0</v>
      </c>
      <c r="BP2049">
        <f t="shared" si="216"/>
        <v>0</v>
      </c>
      <c r="BQ2049">
        <f t="shared" si="218"/>
        <v>0</v>
      </c>
      <c r="BR2049">
        <f t="shared" si="216"/>
        <v>0</v>
      </c>
      <c r="BS2049">
        <f t="shared" si="216"/>
        <v>0</v>
      </c>
      <c r="BT2049" s="256" t="str">
        <f t="shared" si="214"/>
        <v>NC</v>
      </c>
    </row>
    <row r="2050" spans="2:72" x14ac:dyDescent="0.2">
      <c r="B2050" s="93" t="str">
        <f>IFERROR(VLOOKUP(TABLA!$F2050,BLIOTECAS!$C$1:$E$26,2,FALSE),"")</f>
        <v/>
      </c>
      <c r="C2050" s="93" t="str">
        <f>IFERROR(VLOOKUP(TABLA!F2050,BLIOTECAS!$C$1:$E$26,3,FALSE),"")</f>
        <v/>
      </c>
      <c r="BF2050">
        <f t="shared" si="220"/>
        <v>0</v>
      </c>
      <c r="BG2050">
        <f t="shared" si="220"/>
        <v>0</v>
      </c>
      <c r="BH2050">
        <f t="shared" si="220"/>
        <v>0</v>
      </c>
      <c r="BI2050">
        <f t="shared" si="220"/>
        <v>0</v>
      </c>
      <c r="BJ2050">
        <f t="shared" si="220"/>
        <v>0</v>
      </c>
      <c r="BK2050">
        <f t="shared" si="220"/>
        <v>0</v>
      </c>
      <c r="BL2050">
        <f t="shared" si="219"/>
        <v>0</v>
      </c>
      <c r="BM2050">
        <f t="shared" si="216"/>
        <v>0</v>
      </c>
      <c r="BN2050">
        <f t="shared" si="216"/>
        <v>0</v>
      </c>
      <c r="BO2050">
        <f t="shared" si="216"/>
        <v>0</v>
      </c>
      <c r="BP2050">
        <f t="shared" si="216"/>
        <v>0</v>
      </c>
      <c r="BQ2050">
        <f t="shared" si="218"/>
        <v>0</v>
      </c>
      <c r="BR2050">
        <f t="shared" si="216"/>
        <v>0</v>
      </c>
      <c r="BS2050">
        <f t="shared" si="216"/>
        <v>0</v>
      </c>
      <c r="BT2050" s="256" t="str">
        <f t="shared" si="214"/>
        <v>NC</v>
      </c>
    </row>
    <row r="2051" spans="2:72" x14ac:dyDescent="0.2">
      <c r="B2051" s="93" t="str">
        <f>IFERROR(VLOOKUP(TABLA!$F2051,BLIOTECAS!$C$1:$E$26,2,FALSE),"")</f>
        <v/>
      </c>
      <c r="C2051" s="93" t="str">
        <f>IFERROR(VLOOKUP(TABLA!F2051,BLIOTECAS!$C$1:$E$26,3,FALSE),"")</f>
        <v/>
      </c>
      <c r="BF2051">
        <f t="shared" si="220"/>
        <v>0</v>
      </c>
      <c r="BG2051">
        <f t="shared" si="220"/>
        <v>0</v>
      </c>
      <c r="BH2051">
        <f t="shared" si="220"/>
        <v>0</v>
      </c>
      <c r="BI2051">
        <f t="shared" si="220"/>
        <v>0</v>
      </c>
      <c r="BJ2051">
        <f t="shared" si="220"/>
        <v>0</v>
      </c>
      <c r="BK2051">
        <f t="shared" si="220"/>
        <v>0</v>
      </c>
      <c r="BL2051">
        <f t="shared" si="219"/>
        <v>0</v>
      </c>
      <c r="BM2051">
        <f t="shared" si="216"/>
        <v>0</v>
      </c>
      <c r="BN2051">
        <f t="shared" si="216"/>
        <v>0</v>
      </c>
      <c r="BO2051">
        <f t="shared" si="216"/>
        <v>0</v>
      </c>
      <c r="BP2051">
        <f t="shared" si="216"/>
        <v>0</v>
      </c>
      <c r="BQ2051">
        <f t="shared" si="218"/>
        <v>0</v>
      </c>
      <c r="BR2051">
        <f t="shared" ref="BR2051:BS2066" si="221">IF(IFERROR(FIND(BR$2,$AO2051,1),0)&lt;&gt;0,1,0)</f>
        <v>0</v>
      </c>
      <c r="BS2051">
        <f t="shared" si="221"/>
        <v>0</v>
      </c>
      <c r="BT2051" s="256" t="str">
        <f t="shared" si="214"/>
        <v>NC</v>
      </c>
    </row>
    <row r="2052" spans="2:72" x14ac:dyDescent="0.2">
      <c r="B2052" s="93" t="str">
        <f>IFERROR(VLOOKUP(TABLA!$F2052,BLIOTECAS!$C$1:$E$26,2,FALSE),"")</f>
        <v/>
      </c>
      <c r="C2052" s="93" t="str">
        <f>IFERROR(VLOOKUP(TABLA!F2052,BLIOTECAS!$C$1:$E$26,3,FALSE),"")</f>
        <v/>
      </c>
      <c r="BF2052">
        <f t="shared" si="220"/>
        <v>0</v>
      </c>
      <c r="BG2052">
        <f t="shared" si="220"/>
        <v>0</v>
      </c>
      <c r="BH2052">
        <f t="shared" si="220"/>
        <v>0</v>
      </c>
      <c r="BI2052">
        <f t="shared" si="220"/>
        <v>0</v>
      </c>
      <c r="BJ2052">
        <f t="shared" si="220"/>
        <v>0</v>
      </c>
      <c r="BK2052">
        <f t="shared" si="220"/>
        <v>0</v>
      </c>
      <c r="BL2052">
        <f t="shared" si="219"/>
        <v>0</v>
      </c>
      <c r="BM2052">
        <f t="shared" si="219"/>
        <v>0</v>
      </c>
      <c r="BN2052">
        <f t="shared" si="219"/>
        <v>0</v>
      </c>
      <c r="BO2052">
        <f t="shared" si="219"/>
        <v>0</v>
      </c>
      <c r="BP2052">
        <f t="shared" si="219"/>
        <v>0</v>
      </c>
      <c r="BQ2052">
        <f t="shared" si="218"/>
        <v>0</v>
      </c>
      <c r="BR2052">
        <f t="shared" si="221"/>
        <v>0</v>
      </c>
      <c r="BS2052">
        <f t="shared" si="221"/>
        <v>0</v>
      </c>
      <c r="BT2052" s="256" t="str">
        <f t="shared" si="214"/>
        <v>NC</v>
      </c>
    </row>
    <row r="2053" spans="2:72" x14ac:dyDescent="0.2">
      <c r="B2053" s="93" t="str">
        <f>IFERROR(VLOOKUP(TABLA!$F2053,BLIOTECAS!$C$1:$E$26,2,FALSE),"")</f>
        <v/>
      </c>
      <c r="C2053" s="93" t="str">
        <f>IFERROR(VLOOKUP(TABLA!F2053,BLIOTECAS!$C$1:$E$26,3,FALSE),"")</f>
        <v/>
      </c>
      <c r="BF2053">
        <f t="shared" si="220"/>
        <v>0</v>
      </c>
      <c r="BG2053">
        <f t="shared" si="220"/>
        <v>0</v>
      </c>
      <c r="BH2053">
        <f t="shared" si="220"/>
        <v>0</v>
      </c>
      <c r="BI2053">
        <f t="shared" si="220"/>
        <v>0</v>
      </c>
      <c r="BJ2053">
        <f t="shared" si="220"/>
        <v>0</v>
      </c>
      <c r="BK2053">
        <f t="shared" si="220"/>
        <v>0</v>
      </c>
      <c r="BL2053">
        <f t="shared" si="219"/>
        <v>0</v>
      </c>
      <c r="BM2053">
        <f t="shared" si="219"/>
        <v>0</v>
      </c>
      <c r="BN2053">
        <f t="shared" si="219"/>
        <v>0</v>
      </c>
      <c r="BO2053">
        <f t="shared" si="219"/>
        <v>0</v>
      </c>
      <c r="BP2053">
        <f t="shared" si="219"/>
        <v>0</v>
      </c>
      <c r="BQ2053">
        <f t="shared" si="218"/>
        <v>0</v>
      </c>
      <c r="BR2053">
        <f t="shared" si="221"/>
        <v>0</v>
      </c>
      <c r="BS2053">
        <f t="shared" si="221"/>
        <v>0</v>
      </c>
      <c r="BT2053" s="256" t="str">
        <f t="shared" ref="BT2053:BT2116" si="222">IFERROR(VALUE(LEFT(BC2053,1)),"NC")</f>
        <v>NC</v>
      </c>
    </row>
    <row r="2054" spans="2:72" x14ac:dyDescent="0.2">
      <c r="B2054" s="93" t="str">
        <f>IFERROR(VLOOKUP(TABLA!$F2054,BLIOTECAS!$C$1:$E$26,2,FALSE),"")</f>
        <v/>
      </c>
      <c r="C2054" s="93" t="str">
        <f>IFERROR(VLOOKUP(TABLA!F2054,BLIOTECAS!$C$1:$E$26,3,FALSE),"")</f>
        <v/>
      </c>
      <c r="BF2054">
        <f t="shared" si="220"/>
        <v>0</v>
      </c>
      <c r="BG2054">
        <f t="shared" si="220"/>
        <v>0</v>
      </c>
      <c r="BH2054">
        <f t="shared" si="220"/>
        <v>0</v>
      </c>
      <c r="BI2054">
        <f t="shared" si="220"/>
        <v>0</v>
      </c>
      <c r="BJ2054">
        <f t="shared" si="220"/>
        <v>0</v>
      </c>
      <c r="BK2054">
        <f t="shared" si="220"/>
        <v>0</v>
      </c>
      <c r="BL2054">
        <f t="shared" si="219"/>
        <v>0</v>
      </c>
      <c r="BM2054">
        <f t="shared" si="219"/>
        <v>0</v>
      </c>
      <c r="BN2054">
        <f t="shared" si="219"/>
        <v>0</v>
      </c>
      <c r="BO2054">
        <f t="shared" si="219"/>
        <v>0</v>
      </c>
      <c r="BP2054">
        <f t="shared" si="219"/>
        <v>0</v>
      </c>
      <c r="BQ2054">
        <f t="shared" si="218"/>
        <v>0</v>
      </c>
      <c r="BR2054">
        <f t="shared" si="221"/>
        <v>0</v>
      </c>
      <c r="BS2054">
        <f t="shared" si="221"/>
        <v>0</v>
      </c>
      <c r="BT2054" s="256" t="str">
        <f t="shared" si="222"/>
        <v>NC</v>
      </c>
    </row>
    <row r="2055" spans="2:72" x14ac:dyDescent="0.2">
      <c r="B2055" s="93" t="str">
        <f>IFERROR(VLOOKUP(TABLA!$F2055,BLIOTECAS!$C$1:$E$26,2,FALSE),"")</f>
        <v/>
      </c>
      <c r="C2055" s="93" t="str">
        <f>IFERROR(VLOOKUP(TABLA!F2055,BLIOTECAS!$C$1:$E$26,3,FALSE),"")</f>
        <v/>
      </c>
      <c r="BF2055">
        <f t="shared" si="220"/>
        <v>0</v>
      </c>
      <c r="BG2055">
        <f t="shared" si="220"/>
        <v>0</v>
      </c>
      <c r="BH2055">
        <f t="shared" si="220"/>
        <v>0</v>
      </c>
      <c r="BI2055">
        <f t="shared" si="220"/>
        <v>0</v>
      </c>
      <c r="BJ2055">
        <f t="shared" si="220"/>
        <v>0</v>
      </c>
      <c r="BK2055">
        <f t="shared" si="220"/>
        <v>0</v>
      </c>
      <c r="BL2055">
        <f t="shared" ref="BL2055:BS2094" si="223">IF(IFERROR(FIND(BL$2,$AO2055,1),0)&lt;&gt;0,1,0)</f>
        <v>0</v>
      </c>
      <c r="BM2055">
        <f t="shared" si="223"/>
        <v>0</v>
      </c>
      <c r="BN2055">
        <f t="shared" si="223"/>
        <v>0</v>
      </c>
      <c r="BO2055">
        <f t="shared" si="223"/>
        <v>0</v>
      </c>
      <c r="BP2055">
        <f t="shared" si="223"/>
        <v>0</v>
      </c>
      <c r="BQ2055">
        <f t="shared" si="218"/>
        <v>0</v>
      </c>
      <c r="BR2055">
        <f t="shared" si="221"/>
        <v>0</v>
      </c>
      <c r="BS2055">
        <f t="shared" si="221"/>
        <v>0</v>
      </c>
      <c r="BT2055" s="256" t="str">
        <f t="shared" si="222"/>
        <v>NC</v>
      </c>
    </row>
    <row r="2056" spans="2:72" x14ac:dyDescent="0.2">
      <c r="B2056" s="93" t="str">
        <f>IFERROR(VLOOKUP(TABLA!$F2056,BLIOTECAS!$C$1:$E$26,2,FALSE),"")</f>
        <v/>
      </c>
      <c r="C2056" s="93" t="str">
        <f>IFERROR(VLOOKUP(TABLA!F2056,BLIOTECAS!$C$1:$E$26,3,FALSE),"")</f>
        <v/>
      </c>
      <c r="BF2056">
        <f t="shared" ref="BF2056:BK2098" si="224">IF(IFERROR(FIND(BF$2,$I2056,1),0)&lt;&gt;0,1,0)</f>
        <v>0</v>
      </c>
      <c r="BG2056">
        <f t="shared" si="224"/>
        <v>0</v>
      </c>
      <c r="BH2056">
        <f t="shared" si="224"/>
        <v>0</v>
      </c>
      <c r="BI2056">
        <f t="shared" si="224"/>
        <v>0</v>
      </c>
      <c r="BJ2056">
        <f t="shared" si="224"/>
        <v>0</v>
      </c>
      <c r="BK2056">
        <f t="shared" si="224"/>
        <v>0</v>
      </c>
      <c r="BL2056">
        <f t="shared" si="223"/>
        <v>0</v>
      </c>
      <c r="BM2056">
        <f t="shared" si="223"/>
        <v>0</v>
      </c>
      <c r="BN2056">
        <f t="shared" si="223"/>
        <v>0</v>
      </c>
      <c r="BO2056">
        <f t="shared" si="223"/>
        <v>0</v>
      </c>
      <c r="BP2056">
        <f t="shared" si="223"/>
        <v>0</v>
      </c>
      <c r="BQ2056">
        <f t="shared" si="218"/>
        <v>0</v>
      </c>
      <c r="BR2056">
        <f t="shared" si="221"/>
        <v>0</v>
      </c>
      <c r="BS2056">
        <f t="shared" si="221"/>
        <v>0</v>
      </c>
      <c r="BT2056" s="256" t="str">
        <f t="shared" si="222"/>
        <v>NC</v>
      </c>
    </row>
    <row r="2057" spans="2:72" x14ac:dyDescent="0.2">
      <c r="B2057" s="93" t="str">
        <f>IFERROR(VLOOKUP(TABLA!$F2057,BLIOTECAS!$C$1:$E$26,2,FALSE),"")</f>
        <v/>
      </c>
      <c r="C2057" s="93" t="str">
        <f>IFERROR(VLOOKUP(TABLA!F2057,BLIOTECAS!$C$1:$E$26,3,FALSE),"")</f>
        <v/>
      </c>
      <c r="BF2057">
        <f t="shared" si="224"/>
        <v>0</v>
      </c>
      <c r="BG2057">
        <f t="shared" si="224"/>
        <v>0</v>
      </c>
      <c r="BH2057">
        <f t="shared" si="224"/>
        <v>0</v>
      </c>
      <c r="BI2057">
        <f t="shared" si="224"/>
        <v>0</v>
      </c>
      <c r="BJ2057">
        <f t="shared" si="224"/>
        <v>0</v>
      </c>
      <c r="BK2057">
        <f t="shared" si="224"/>
        <v>0</v>
      </c>
      <c r="BL2057">
        <f t="shared" si="223"/>
        <v>0</v>
      </c>
      <c r="BM2057">
        <f t="shared" si="223"/>
        <v>0</v>
      </c>
      <c r="BN2057">
        <f t="shared" si="223"/>
        <v>0</v>
      </c>
      <c r="BO2057">
        <f t="shared" si="223"/>
        <v>0</v>
      </c>
      <c r="BP2057">
        <f t="shared" si="223"/>
        <v>0</v>
      </c>
      <c r="BQ2057">
        <f t="shared" si="218"/>
        <v>0</v>
      </c>
      <c r="BR2057">
        <f t="shared" si="221"/>
        <v>0</v>
      </c>
      <c r="BS2057">
        <f t="shared" si="221"/>
        <v>0</v>
      </c>
      <c r="BT2057" s="256" t="str">
        <f t="shared" si="222"/>
        <v>NC</v>
      </c>
    </row>
    <row r="2058" spans="2:72" x14ac:dyDescent="0.2">
      <c r="B2058" s="93" t="str">
        <f>IFERROR(VLOOKUP(TABLA!$F2058,BLIOTECAS!$C$1:$E$26,2,FALSE),"")</f>
        <v/>
      </c>
      <c r="C2058" s="93" t="str">
        <f>IFERROR(VLOOKUP(TABLA!F2058,BLIOTECAS!$C$1:$E$26,3,FALSE),"")</f>
        <v/>
      </c>
      <c r="BF2058">
        <f t="shared" si="224"/>
        <v>0</v>
      </c>
      <c r="BG2058">
        <f t="shared" si="224"/>
        <v>0</v>
      </c>
      <c r="BH2058">
        <f t="shared" si="224"/>
        <v>0</v>
      </c>
      <c r="BI2058">
        <f t="shared" si="224"/>
        <v>0</v>
      </c>
      <c r="BJ2058">
        <f t="shared" si="224"/>
        <v>0</v>
      </c>
      <c r="BK2058">
        <f t="shared" si="224"/>
        <v>0</v>
      </c>
      <c r="BL2058">
        <f t="shared" si="223"/>
        <v>0</v>
      </c>
      <c r="BM2058">
        <f t="shared" si="223"/>
        <v>0</v>
      </c>
      <c r="BN2058">
        <f t="shared" si="223"/>
        <v>0</v>
      </c>
      <c r="BO2058">
        <f t="shared" si="223"/>
        <v>0</v>
      </c>
      <c r="BP2058">
        <f t="shared" si="223"/>
        <v>0</v>
      </c>
      <c r="BQ2058">
        <f t="shared" si="218"/>
        <v>0</v>
      </c>
      <c r="BR2058">
        <f t="shared" si="221"/>
        <v>0</v>
      </c>
      <c r="BS2058">
        <f t="shared" si="221"/>
        <v>0</v>
      </c>
      <c r="BT2058" s="256" t="str">
        <f t="shared" si="222"/>
        <v>NC</v>
      </c>
    </row>
    <row r="2059" spans="2:72" x14ac:dyDescent="0.2">
      <c r="B2059" s="93" t="str">
        <f>IFERROR(VLOOKUP(TABLA!$F2059,BLIOTECAS!$C$1:$E$26,2,FALSE),"")</f>
        <v/>
      </c>
      <c r="C2059" s="93" t="str">
        <f>IFERROR(VLOOKUP(TABLA!F2059,BLIOTECAS!$C$1:$E$26,3,FALSE),"")</f>
        <v/>
      </c>
      <c r="BF2059">
        <f t="shared" si="224"/>
        <v>0</v>
      </c>
      <c r="BG2059">
        <f t="shared" si="224"/>
        <v>0</v>
      </c>
      <c r="BH2059">
        <f t="shared" si="224"/>
        <v>0</v>
      </c>
      <c r="BI2059">
        <f t="shared" si="224"/>
        <v>0</v>
      </c>
      <c r="BJ2059">
        <f t="shared" si="224"/>
        <v>0</v>
      </c>
      <c r="BK2059">
        <f t="shared" si="224"/>
        <v>0</v>
      </c>
      <c r="BL2059">
        <f t="shared" si="223"/>
        <v>0</v>
      </c>
      <c r="BM2059">
        <f t="shared" si="223"/>
        <v>0</v>
      </c>
      <c r="BN2059">
        <f t="shared" si="223"/>
        <v>0</v>
      </c>
      <c r="BO2059">
        <f t="shared" si="223"/>
        <v>0</v>
      </c>
      <c r="BP2059">
        <f t="shared" si="223"/>
        <v>0</v>
      </c>
      <c r="BQ2059">
        <f t="shared" si="218"/>
        <v>0</v>
      </c>
      <c r="BR2059">
        <f t="shared" si="221"/>
        <v>0</v>
      </c>
      <c r="BS2059">
        <f t="shared" si="221"/>
        <v>0</v>
      </c>
      <c r="BT2059" s="256" t="str">
        <f t="shared" si="222"/>
        <v>NC</v>
      </c>
    </row>
    <row r="2060" spans="2:72" x14ac:dyDescent="0.2">
      <c r="B2060" s="93" t="str">
        <f>IFERROR(VLOOKUP(TABLA!$F2060,BLIOTECAS!$C$1:$E$26,2,FALSE),"")</f>
        <v/>
      </c>
      <c r="C2060" s="93" t="str">
        <f>IFERROR(VLOOKUP(TABLA!F2060,BLIOTECAS!$C$1:$E$26,3,FALSE),"")</f>
        <v/>
      </c>
      <c r="BF2060">
        <f t="shared" si="224"/>
        <v>0</v>
      </c>
      <c r="BG2060">
        <f t="shared" si="224"/>
        <v>0</v>
      </c>
      <c r="BH2060">
        <f t="shared" si="224"/>
        <v>0</v>
      </c>
      <c r="BI2060">
        <f t="shared" si="224"/>
        <v>0</v>
      </c>
      <c r="BJ2060">
        <f t="shared" si="224"/>
        <v>0</v>
      </c>
      <c r="BK2060">
        <f t="shared" si="224"/>
        <v>0</v>
      </c>
      <c r="BL2060">
        <f t="shared" si="223"/>
        <v>0</v>
      </c>
      <c r="BM2060">
        <f t="shared" si="223"/>
        <v>0</v>
      </c>
      <c r="BN2060">
        <f t="shared" si="223"/>
        <v>0</v>
      </c>
      <c r="BO2060">
        <f t="shared" si="223"/>
        <v>0</v>
      </c>
      <c r="BP2060">
        <f t="shared" si="223"/>
        <v>0</v>
      </c>
      <c r="BQ2060">
        <f t="shared" si="218"/>
        <v>0</v>
      </c>
      <c r="BR2060">
        <f t="shared" si="221"/>
        <v>0</v>
      </c>
      <c r="BS2060">
        <f t="shared" si="221"/>
        <v>0</v>
      </c>
      <c r="BT2060" s="256" t="str">
        <f t="shared" si="222"/>
        <v>NC</v>
      </c>
    </row>
    <row r="2061" spans="2:72" x14ac:dyDescent="0.2">
      <c r="B2061" s="93" t="str">
        <f>IFERROR(VLOOKUP(TABLA!$F2061,BLIOTECAS!$C$1:$E$26,2,FALSE),"")</f>
        <v/>
      </c>
      <c r="C2061" s="93" t="str">
        <f>IFERROR(VLOOKUP(TABLA!F2061,BLIOTECAS!$C$1:$E$26,3,FALSE),"")</f>
        <v/>
      </c>
      <c r="BF2061">
        <f t="shared" si="224"/>
        <v>0</v>
      </c>
      <c r="BG2061">
        <f t="shared" si="224"/>
        <v>0</v>
      </c>
      <c r="BH2061">
        <f t="shared" si="224"/>
        <v>0</v>
      </c>
      <c r="BI2061">
        <f t="shared" si="224"/>
        <v>0</v>
      </c>
      <c r="BJ2061">
        <f t="shared" si="224"/>
        <v>0</v>
      </c>
      <c r="BK2061">
        <f t="shared" si="224"/>
        <v>0</v>
      </c>
      <c r="BL2061">
        <f t="shared" si="223"/>
        <v>0</v>
      </c>
      <c r="BM2061">
        <f t="shared" si="223"/>
        <v>0</v>
      </c>
      <c r="BN2061">
        <f t="shared" si="223"/>
        <v>0</v>
      </c>
      <c r="BO2061">
        <f t="shared" si="223"/>
        <v>0</v>
      </c>
      <c r="BP2061">
        <f t="shared" si="223"/>
        <v>0</v>
      </c>
      <c r="BQ2061">
        <f t="shared" si="218"/>
        <v>0</v>
      </c>
      <c r="BR2061">
        <f t="shared" si="221"/>
        <v>0</v>
      </c>
      <c r="BS2061">
        <f t="shared" si="221"/>
        <v>0</v>
      </c>
      <c r="BT2061" s="256" t="str">
        <f t="shared" si="222"/>
        <v>NC</v>
      </c>
    </row>
    <row r="2062" spans="2:72" x14ac:dyDescent="0.2">
      <c r="B2062" s="93" t="str">
        <f>IFERROR(VLOOKUP(TABLA!$F2062,BLIOTECAS!$C$1:$E$26,2,FALSE),"")</f>
        <v/>
      </c>
      <c r="C2062" s="93" t="str">
        <f>IFERROR(VLOOKUP(TABLA!F2062,BLIOTECAS!$C$1:$E$26,3,FALSE),"")</f>
        <v/>
      </c>
      <c r="BF2062">
        <f t="shared" si="224"/>
        <v>0</v>
      </c>
      <c r="BG2062">
        <f t="shared" si="224"/>
        <v>0</v>
      </c>
      <c r="BH2062">
        <f t="shared" si="224"/>
        <v>0</v>
      </c>
      <c r="BI2062">
        <f t="shared" si="224"/>
        <v>0</v>
      </c>
      <c r="BJ2062">
        <f t="shared" si="224"/>
        <v>0</v>
      </c>
      <c r="BK2062">
        <f t="shared" si="224"/>
        <v>0</v>
      </c>
      <c r="BL2062">
        <f t="shared" si="223"/>
        <v>0</v>
      </c>
      <c r="BM2062">
        <f t="shared" si="223"/>
        <v>0</v>
      </c>
      <c r="BN2062">
        <f t="shared" si="223"/>
        <v>0</v>
      </c>
      <c r="BO2062">
        <f t="shared" si="223"/>
        <v>0</v>
      </c>
      <c r="BP2062">
        <f t="shared" si="223"/>
        <v>0</v>
      </c>
      <c r="BQ2062">
        <f t="shared" si="218"/>
        <v>0</v>
      </c>
      <c r="BR2062">
        <f t="shared" si="221"/>
        <v>0</v>
      </c>
      <c r="BS2062">
        <f t="shared" si="221"/>
        <v>0</v>
      </c>
      <c r="BT2062" s="256" t="str">
        <f t="shared" si="222"/>
        <v>NC</v>
      </c>
    </row>
    <row r="2063" spans="2:72" x14ac:dyDescent="0.2">
      <c r="B2063" s="93" t="str">
        <f>IFERROR(VLOOKUP(TABLA!$F2063,BLIOTECAS!$C$1:$E$26,2,FALSE),"")</f>
        <v/>
      </c>
      <c r="C2063" s="93" t="str">
        <f>IFERROR(VLOOKUP(TABLA!F2063,BLIOTECAS!$C$1:$E$26,3,FALSE),"")</f>
        <v/>
      </c>
      <c r="BF2063">
        <f t="shared" si="224"/>
        <v>0</v>
      </c>
      <c r="BG2063">
        <f t="shared" si="224"/>
        <v>0</v>
      </c>
      <c r="BH2063">
        <f t="shared" si="224"/>
        <v>0</v>
      </c>
      <c r="BI2063">
        <f t="shared" si="224"/>
        <v>0</v>
      </c>
      <c r="BJ2063">
        <f t="shared" si="224"/>
        <v>0</v>
      </c>
      <c r="BK2063">
        <f t="shared" si="224"/>
        <v>0</v>
      </c>
      <c r="BL2063">
        <f t="shared" si="223"/>
        <v>0</v>
      </c>
      <c r="BM2063">
        <f t="shared" si="223"/>
        <v>0</v>
      </c>
      <c r="BN2063">
        <f t="shared" si="223"/>
        <v>0</v>
      </c>
      <c r="BO2063">
        <f t="shared" si="223"/>
        <v>0</v>
      </c>
      <c r="BP2063">
        <f t="shared" si="223"/>
        <v>0</v>
      </c>
      <c r="BQ2063">
        <f t="shared" si="218"/>
        <v>0</v>
      </c>
      <c r="BR2063">
        <f t="shared" si="221"/>
        <v>0</v>
      </c>
      <c r="BS2063">
        <f t="shared" si="221"/>
        <v>0</v>
      </c>
      <c r="BT2063" s="256" t="str">
        <f t="shared" si="222"/>
        <v>NC</v>
      </c>
    </row>
    <row r="2064" spans="2:72" x14ac:dyDescent="0.2">
      <c r="B2064" s="93" t="str">
        <f>IFERROR(VLOOKUP(TABLA!$F2064,BLIOTECAS!$C$1:$E$26,2,FALSE),"")</f>
        <v/>
      </c>
      <c r="C2064" s="93" t="str">
        <f>IFERROR(VLOOKUP(TABLA!F2064,BLIOTECAS!$C$1:$E$26,3,FALSE),"")</f>
        <v/>
      </c>
      <c r="BF2064">
        <f t="shared" si="224"/>
        <v>0</v>
      </c>
      <c r="BG2064">
        <f t="shared" si="224"/>
        <v>0</v>
      </c>
      <c r="BH2064">
        <f t="shared" si="224"/>
        <v>0</v>
      </c>
      <c r="BI2064">
        <f t="shared" si="224"/>
        <v>0</v>
      </c>
      <c r="BJ2064">
        <f t="shared" si="224"/>
        <v>0</v>
      </c>
      <c r="BK2064">
        <f t="shared" si="224"/>
        <v>0</v>
      </c>
      <c r="BL2064">
        <f t="shared" si="223"/>
        <v>0</v>
      </c>
      <c r="BM2064">
        <f t="shared" si="223"/>
        <v>0</v>
      </c>
      <c r="BN2064">
        <f t="shared" si="223"/>
        <v>0</v>
      </c>
      <c r="BO2064">
        <f t="shared" si="223"/>
        <v>0</v>
      </c>
      <c r="BP2064">
        <f t="shared" si="223"/>
        <v>0</v>
      </c>
      <c r="BQ2064">
        <f t="shared" si="218"/>
        <v>0</v>
      </c>
      <c r="BR2064">
        <f t="shared" si="221"/>
        <v>0</v>
      </c>
      <c r="BS2064">
        <f t="shared" si="221"/>
        <v>0</v>
      </c>
      <c r="BT2064" s="256" t="str">
        <f t="shared" si="222"/>
        <v>NC</v>
      </c>
    </row>
    <row r="2065" spans="2:72" x14ac:dyDescent="0.2">
      <c r="B2065" s="93" t="str">
        <f>IFERROR(VLOOKUP(TABLA!$F2065,BLIOTECAS!$C$1:$E$26,2,FALSE),"")</f>
        <v/>
      </c>
      <c r="C2065" s="93" t="str">
        <f>IFERROR(VLOOKUP(TABLA!F2065,BLIOTECAS!$C$1:$E$26,3,FALSE),"")</f>
        <v/>
      </c>
      <c r="BF2065">
        <f t="shared" si="224"/>
        <v>0</v>
      </c>
      <c r="BG2065">
        <f t="shared" si="224"/>
        <v>0</v>
      </c>
      <c r="BH2065">
        <f t="shared" si="224"/>
        <v>0</v>
      </c>
      <c r="BI2065">
        <f t="shared" si="224"/>
        <v>0</v>
      </c>
      <c r="BJ2065">
        <f t="shared" si="224"/>
        <v>0</v>
      </c>
      <c r="BK2065">
        <f t="shared" si="224"/>
        <v>0</v>
      </c>
      <c r="BL2065">
        <f t="shared" si="223"/>
        <v>0</v>
      </c>
      <c r="BM2065">
        <f t="shared" si="223"/>
        <v>0</v>
      </c>
      <c r="BN2065">
        <f t="shared" si="223"/>
        <v>0</v>
      </c>
      <c r="BO2065">
        <f t="shared" si="223"/>
        <v>0</v>
      </c>
      <c r="BP2065">
        <f t="shared" si="223"/>
        <v>0</v>
      </c>
      <c r="BQ2065">
        <f t="shared" si="218"/>
        <v>0</v>
      </c>
      <c r="BR2065">
        <f t="shared" si="221"/>
        <v>0</v>
      </c>
      <c r="BS2065">
        <f t="shared" si="221"/>
        <v>0</v>
      </c>
      <c r="BT2065" s="256" t="str">
        <f t="shared" si="222"/>
        <v>NC</v>
      </c>
    </row>
    <row r="2066" spans="2:72" x14ac:dyDescent="0.2">
      <c r="B2066" s="93" t="str">
        <f>IFERROR(VLOOKUP(TABLA!$F2066,BLIOTECAS!$C$1:$E$26,2,FALSE),"")</f>
        <v/>
      </c>
      <c r="C2066" s="93" t="str">
        <f>IFERROR(VLOOKUP(TABLA!F2066,BLIOTECAS!$C$1:$E$26,3,FALSE),"")</f>
        <v/>
      </c>
      <c r="BF2066">
        <f t="shared" si="224"/>
        <v>0</v>
      </c>
      <c r="BG2066">
        <f t="shared" si="224"/>
        <v>0</v>
      </c>
      <c r="BH2066">
        <f t="shared" si="224"/>
        <v>0</v>
      </c>
      <c r="BI2066">
        <f t="shared" si="224"/>
        <v>0</v>
      </c>
      <c r="BJ2066">
        <f t="shared" si="224"/>
        <v>0</v>
      </c>
      <c r="BK2066">
        <f t="shared" si="224"/>
        <v>0</v>
      </c>
      <c r="BL2066">
        <f t="shared" si="223"/>
        <v>0</v>
      </c>
      <c r="BM2066">
        <f t="shared" si="223"/>
        <v>0</v>
      </c>
      <c r="BN2066">
        <f t="shared" si="223"/>
        <v>0</v>
      </c>
      <c r="BO2066">
        <f t="shared" si="223"/>
        <v>0</v>
      </c>
      <c r="BP2066">
        <f t="shared" si="223"/>
        <v>0</v>
      </c>
      <c r="BQ2066">
        <f t="shared" si="218"/>
        <v>0</v>
      </c>
      <c r="BR2066">
        <f t="shared" si="221"/>
        <v>0</v>
      </c>
      <c r="BS2066">
        <f t="shared" si="221"/>
        <v>0</v>
      </c>
      <c r="BT2066" s="256" t="str">
        <f t="shared" si="222"/>
        <v>NC</v>
      </c>
    </row>
    <row r="2067" spans="2:72" x14ac:dyDescent="0.2">
      <c r="B2067" s="93" t="str">
        <f>IFERROR(VLOOKUP(TABLA!$F2067,BLIOTECAS!$C$1:$E$26,2,FALSE),"")</f>
        <v/>
      </c>
      <c r="C2067" s="93" t="str">
        <f>IFERROR(VLOOKUP(TABLA!F2067,BLIOTECAS!$C$1:$E$26,3,FALSE),"")</f>
        <v/>
      </c>
      <c r="BF2067">
        <f t="shared" si="224"/>
        <v>0</v>
      </c>
      <c r="BG2067">
        <f t="shared" si="224"/>
        <v>0</v>
      </c>
      <c r="BH2067">
        <f t="shared" si="224"/>
        <v>0</v>
      </c>
      <c r="BI2067">
        <f t="shared" si="224"/>
        <v>0</v>
      </c>
      <c r="BJ2067">
        <f t="shared" si="224"/>
        <v>0</v>
      </c>
      <c r="BK2067">
        <f t="shared" si="224"/>
        <v>0</v>
      </c>
      <c r="BL2067">
        <f t="shared" si="223"/>
        <v>0</v>
      </c>
      <c r="BM2067">
        <f t="shared" si="223"/>
        <v>0</v>
      </c>
      <c r="BN2067">
        <f t="shared" si="223"/>
        <v>0</v>
      </c>
      <c r="BO2067">
        <f t="shared" si="223"/>
        <v>0</v>
      </c>
      <c r="BP2067">
        <f t="shared" si="223"/>
        <v>0</v>
      </c>
      <c r="BQ2067">
        <f t="shared" si="218"/>
        <v>0</v>
      </c>
      <c r="BR2067">
        <f t="shared" si="223"/>
        <v>0</v>
      </c>
      <c r="BS2067">
        <f t="shared" si="223"/>
        <v>0</v>
      </c>
      <c r="BT2067" s="256" t="str">
        <f t="shared" si="222"/>
        <v>NC</v>
      </c>
    </row>
    <row r="2068" spans="2:72" x14ac:dyDescent="0.2">
      <c r="B2068" s="93" t="str">
        <f>IFERROR(VLOOKUP(TABLA!$F2068,BLIOTECAS!$C$1:$E$26,2,FALSE),"")</f>
        <v/>
      </c>
      <c r="C2068" s="93" t="str">
        <f>IFERROR(VLOOKUP(TABLA!F2068,BLIOTECAS!$C$1:$E$26,3,FALSE),"")</f>
        <v/>
      </c>
      <c r="BF2068">
        <f t="shared" si="224"/>
        <v>0</v>
      </c>
      <c r="BG2068">
        <f t="shared" si="224"/>
        <v>0</v>
      </c>
      <c r="BH2068">
        <f t="shared" si="224"/>
        <v>0</v>
      </c>
      <c r="BI2068">
        <f t="shared" si="224"/>
        <v>0</v>
      </c>
      <c r="BJ2068">
        <f t="shared" si="224"/>
        <v>0</v>
      </c>
      <c r="BK2068">
        <f t="shared" si="224"/>
        <v>0</v>
      </c>
      <c r="BL2068">
        <f t="shared" si="223"/>
        <v>0</v>
      </c>
      <c r="BM2068">
        <f t="shared" si="223"/>
        <v>0</v>
      </c>
      <c r="BN2068">
        <f t="shared" si="223"/>
        <v>0</v>
      </c>
      <c r="BO2068">
        <f t="shared" si="223"/>
        <v>0</v>
      </c>
      <c r="BP2068">
        <f t="shared" si="223"/>
        <v>0</v>
      </c>
      <c r="BQ2068">
        <f t="shared" si="218"/>
        <v>0</v>
      </c>
      <c r="BR2068">
        <f t="shared" si="223"/>
        <v>0</v>
      </c>
      <c r="BS2068">
        <f t="shared" si="223"/>
        <v>0</v>
      </c>
      <c r="BT2068" s="256" t="str">
        <f t="shared" si="222"/>
        <v>NC</v>
      </c>
    </row>
    <row r="2069" spans="2:72" x14ac:dyDescent="0.2">
      <c r="B2069" s="93" t="str">
        <f>IFERROR(VLOOKUP(TABLA!$F2069,BLIOTECAS!$C$1:$E$26,2,FALSE),"")</f>
        <v/>
      </c>
      <c r="C2069" s="93" t="str">
        <f>IFERROR(VLOOKUP(TABLA!F2069,BLIOTECAS!$C$1:$E$26,3,FALSE),"")</f>
        <v/>
      </c>
      <c r="BF2069">
        <f t="shared" si="224"/>
        <v>0</v>
      </c>
      <c r="BG2069">
        <f t="shared" si="224"/>
        <v>0</v>
      </c>
      <c r="BH2069">
        <f t="shared" si="224"/>
        <v>0</v>
      </c>
      <c r="BI2069">
        <f t="shared" si="224"/>
        <v>0</v>
      </c>
      <c r="BJ2069">
        <f t="shared" si="224"/>
        <v>0</v>
      </c>
      <c r="BK2069">
        <f t="shared" si="224"/>
        <v>0</v>
      </c>
      <c r="BL2069">
        <f t="shared" si="223"/>
        <v>0</v>
      </c>
      <c r="BM2069">
        <f t="shared" si="223"/>
        <v>0</v>
      </c>
      <c r="BN2069">
        <f t="shared" si="223"/>
        <v>0</v>
      </c>
      <c r="BO2069">
        <f t="shared" si="223"/>
        <v>0</v>
      </c>
      <c r="BP2069">
        <f t="shared" si="223"/>
        <v>0</v>
      </c>
      <c r="BQ2069">
        <f t="shared" si="218"/>
        <v>0</v>
      </c>
      <c r="BR2069">
        <f t="shared" si="223"/>
        <v>0</v>
      </c>
      <c r="BS2069">
        <f t="shared" si="223"/>
        <v>0</v>
      </c>
      <c r="BT2069" s="256" t="str">
        <f t="shared" si="222"/>
        <v>NC</v>
      </c>
    </row>
    <row r="2070" spans="2:72" x14ac:dyDescent="0.2">
      <c r="B2070" s="93" t="str">
        <f>IFERROR(VLOOKUP(TABLA!$F2070,BLIOTECAS!$C$1:$E$26,2,FALSE),"")</f>
        <v/>
      </c>
      <c r="C2070" s="93" t="str">
        <f>IFERROR(VLOOKUP(TABLA!F2070,BLIOTECAS!$C$1:$E$26,3,FALSE),"")</f>
        <v/>
      </c>
      <c r="BF2070">
        <f t="shared" si="224"/>
        <v>0</v>
      </c>
      <c r="BG2070">
        <f t="shared" si="224"/>
        <v>0</v>
      </c>
      <c r="BH2070">
        <f t="shared" si="224"/>
        <v>0</v>
      </c>
      <c r="BI2070">
        <f t="shared" si="224"/>
        <v>0</v>
      </c>
      <c r="BJ2070">
        <f t="shared" si="224"/>
        <v>0</v>
      </c>
      <c r="BK2070">
        <f t="shared" si="224"/>
        <v>0</v>
      </c>
      <c r="BL2070">
        <f t="shared" si="223"/>
        <v>0</v>
      </c>
      <c r="BM2070">
        <f t="shared" si="223"/>
        <v>0</v>
      </c>
      <c r="BN2070">
        <f t="shared" si="223"/>
        <v>0</v>
      </c>
      <c r="BO2070">
        <f t="shared" si="223"/>
        <v>0</v>
      </c>
      <c r="BP2070">
        <f t="shared" si="223"/>
        <v>0</v>
      </c>
      <c r="BQ2070">
        <f t="shared" si="218"/>
        <v>0</v>
      </c>
      <c r="BR2070">
        <f t="shared" si="223"/>
        <v>0</v>
      </c>
      <c r="BS2070">
        <f t="shared" si="223"/>
        <v>0</v>
      </c>
      <c r="BT2070" s="256" t="str">
        <f t="shared" si="222"/>
        <v>NC</v>
      </c>
    </row>
    <row r="2071" spans="2:72" x14ac:dyDescent="0.2">
      <c r="B2071" s="93" t="str">
        <f>IFERROR(VLOOKUP(TABLA!$F2071,BLIOTECAS!$C$1:$E$26,2,FALSE),"")</f>
        <v/>
      </c>
      <c r="C2071" s="93" t="str">
        <f>IFERROR(VLOOKUP(TABLA!F2071,BLIOTECAS!$C$1:$E$26,3,FALSE),"")</f>
        <v/>
      </c>
      <c r="BF2071">
        <f t="shared" si="224"/>
        <v>0</v>
      </c>
      <c r="BG2071">
        <f t="shared" si="224"/>
        <v>0</v>
      </c>
      <c r="BH2071">
        <f t="shared" si="224"/>
        <v>0</v>
      </c>
      <c r="BI2071">
        <f t="shared" si="224"/>
        <v>0</v>
      </c>
      <c r="BJ2071">
        <f t="shared" si="224"/>
        <v>0</v>
      </c>
      <c r="BK2071">
        <f t="shared" si="224"/>
        <v>0</v>
      </c>
      <c r="BL2071">
        <f t="shared" si="223"/>
        <v>0</v>
      </c>
      <c r="BM2071">
        <f t="shared" si="223"/>
        <v>0</v>
      </c>
      <c r="BN2071">
        <f t="shared" si="223"/>
        <v>0</v>
      </c>
      <c r="BO2071">
        <f t="shared" si="223"/>
        <v>0</v>
      </c>
      <c r="BP2071">
        <f t="shared" si="223"/>
        <v>0</v>
      </c>
      <c r="BQ2071">
        <f t="shared" si="218"/>
        <v>0</v>
      </c>
      <c r="BR2071">
        <f t="shared" si="223"/>
        <v>0</v>
      </c>
      <c r="BS2071">
        <f t="shared" si="223"/>
        <v>0</v>
      </c>
      <c r="BT2071" s="256" t="str">
        <f t="shared" si="222"/>
        <v>NC</v>
      </c>
    </row>
    <row r="2072" spans="2:72" x14ac:dyDescent="0.2">
      <c r="B2072" s="93" t="str">
        <f>IFERROR(VLOOKUP(TABLA!$F2072,BLIOTECAS!$C$1:$E$26,2,FALSE),"")</f>
        <v/>
      </c>
      <c r="C2072" s="93" t="str">
        <f>IFERROR(VLOOKUP(TABLA!F2072,BLIOTECAS!$C$1:$E$26,3,FALSE),"")</f>
        <v/>
      </c>
      <c r="BF2072">
        <f t="shared" si="224"/>
        <v>0</v>
      </c>
      <c r="BG2072">
        <f t="shared" si="224"/>
        <v>0</v>
      </c>
      <c r="BH2072">
        <f t="shared" si="224"/>
        <v>0</v>
      </c>
      <c r="BI2072">
        <f t="shared" si="224"/>
        <v>0</v>
      </c>
      <c r="BJ2072">
        <f t="shared" si="224"/>
        <v>0</v>
      </c>
      <c r="BK2072">
        <f t="shared" si="224"/>
        <v>0</v>
      </c>
      <c r="BL2072">
        <f t="shared" si="223"/>
        <v>0</v>
      </c>
      <c r="BM2072">
        <f t="shared" si="223"/>
        <v>0</v>
      </c>
      <c r="BN2072">
        <f t="shared" si="223"/>
        <v>0</v>
      </c>
      <c r="BO2072">
        <f t="shared" si="223"/>
        <v>0</v>
      </c>
      <c r="BP2072">
        <f t="shared" si="223"/>
        <v>0</v>
      </c>
      <c r="BQ2072">
        <f t="shared" si="218"/>
        <v>0</v>
      </c>
      <c r="BR2072">
        <f t="shared" si="223"/>
        <v>0</v>
      </c>
      <c r="BS2072">
        <f t="shared" si="223"/>
        <v>0</v>
      </c>
      <c r="BT2072" s="256" t="str">
        <f t="shared" si="222"/>
        <v>NC</v>
      </c>
    </row>
    <row r="2073" spans="2:72" x14ac:dyDescent="0.2">
      <c r="B2073" s="93" t="str">
        <f>IFERROR(VLOOKUP(TABLA!$F2073,BLIOTECAS!$C$1:$E$26,2,FALSE),"")</f>
        <v/>
      </c>
      <c r="C2073" s="93" t="str">
        <f>IFERROR(VLOOKUP(TABLA!F2073,BLIOTECAS!$C$1:$E$26,3,FALSE),"")</f>
        <v/>
      </c>
      <c r="BF2073">
        <f t="shared" si="224"/>
        <v>0</v>
      </c>
      <c r="BG2073">
        <f t="shared" si="224"/>
        <v>0</v>
      </c>
      <c r="BH2073">
        <f t="shared" si="224"/>
        <v>0</v>
      </c>
      <c r="BI2073">
        <f t="shared" si="224"/>
        <v>0</v>
      </c>
      <c r="BJ2073">
        <f t="shared" si="224"/>
        <v>0</v>
      </c>
      <c r="BK2073">
        <f t="shared" si="224"/>
        <v>0</v>
      </c>
      <c r="BL2073">
        <f t="shared" si="223"/>
        <v>0</v>
      </c>
      <c r="BM2073">
        <f t="shared" si="223"/>
        <v>0</v>
      </c>
      <c r="BN2073">
        <f t="shared" si="223"/>
        <v>0</v>
      </c>
      <c r="BO2073">
        <f t="shared" si="223"/>
        <v>0</v>
      </c>
      <c r="BP2073">
        <f t="shared" si="223"/>
        <v>0</v>
      </c>
      <c r="BQ2073">
        <f t="shared" si="218"/>
        <v>0</v>
      </c>
      <c r="BR2073">
        <f t="shared" si="223"/>
        <v>0</v>
      </c>
      <c r="BS2073">
        <f t="shared" si="223"/>
        <v>0</v>
      </c>
      <c r="BT2073" s="256" t="str">
        <f t="shared" si="222"/>
        <v>NC</v>
      </c>
    </row>
    <row r="2074" spans="2:72" x14ac:dyDescent="0.2">
      <c r="B2074" s="93" t="str">
        <f>IFERROR(VLOOKUP(TABLA!$F2074,BLIOTECAS!$C$1:$E$26,2,FALSE),"")</f>
        <v/>
      </c>
      <c r="C2074" s="93" t="str">
        <f>IFERROR(VLOOKUP(TABLA!F2074,BLIOTECAS!$C$1:$E$26,3,FALSE),"")</f>
        <v/>
      </c>
      <c r="BF2074">
        <f t="shared" si="224"/>
        <v>0</v>
      </c>
      <c r="BG2074">
        <f t="shared" si="224"/>
        <v>0</v>
      </c>
      <c r="BH2074">
        <f t="shared" si="224"/>
        <v>0</v>
      </c>
      <c r="BI2074">
        <f t="shared" si="224"/>
        <v>0</v>
      </c>
      <c r="BJ2074">
        <f t="shared" si="224"/>
        <v>0</v>
      </c>
      <c r="BK2074">
        <f t="shared" si="224"/>
        <v>0</v>
      </c>
      <c r="BL2074">
        <f t="shared" si="223"/>
        <v>0</v>
      </c>
      <c r="BM2074">
        <f t="shared" si="223"/>
        <v>0</v>
      </c>
      <c r="BN2074">
        <f t="shared" si="223"/>
        <v>0</v>
      </c>
      <c r="BO2074">
        <f t="shared" si="223"/>
        <v>0</v>
      </c>
      <c r="BP2074">
        <f t="shared" si="223"/>
        <v>0</v>
      </c>
      <c r="BQ2074">
        <f t="shared" si="218"/>
        <v>0</v>
      </c>
      <c r="BR2074">
        <f t="shared" si="223"/>
        <v>0</v>
      </c>
      <c r="BS2074">
        <f t="shared" si="223"/>
        <v>0</v>
      </c>
      <c r="BT2074" s="256" t="str">
        <f t="shared" si="222"/>
        <v>NC</v>
      </c>
    </row>
    <row r="2075" spans="2:72" x14ac:dyDescent="0.2">
      <c r="B2075" s="93" t="str">
        <f>IFERROR(VLOOKUP(TABLA!$F2075,BLIOTECAS!$C$1:$E$26,2,FALSE),"")</f>
        <v/>
      </c>
      <c r="C2075" s="93" t="str">
        <f>IFERROR(VLOOKUP(TABLA!F2075,BLIOTECAS!$C$1:$E$26,3,FALSE),"")</f>
        <v/>
      </c>
      <c r="BF2075">
        <f t="shared" si="224"/>
        <v>0</v>
      </c>
      <c r="BG2075">
        <f t="shared" si="224"/>
        <v>0</v>
      </c>
      <c r="BH2075">
        <f t="shared" si="224"/>
        <v>0</v>
      </c>
      <c r="BI2075">
        <f t="shared" si="224"/>
        <v>0</v>
      </c>
      <c r="BJ2075">
        <f t="shared" si="224"/>
        <v>0</v>
      </c>
      <c r="BK2075">
        <f t="shared" si="224"/>
        <v>0</v>
      </c>
      <c r="BL2075">
        <f t="shared" si="223"/>
        <v>0</v>
      </c>
      <c r="BM2075">
        <f t="shared" si="223"/>
        <v>0</v>
      </c>
      <c r="BN2075">
        <f t="shared" si="223"/>
        <v>0</v>
      </c>
      <c r="BO2075">
        <f t="shared" si="223"/>
        <v>0</v>
      </c>
      <c r="BP2075">
        <f t="shared" si="223"/>
        <v>0</v>
      </c>
      <c r="BQ2075">
        <f t="shared" si="218"/>
        <v>0</v>
      </c>
      <c r="BR2075">
        <f t="shared" si="223"/>
        <v>0</v>
      </c>
      <c r="BS2075">
        <f t="shared" si="223"/>
        <v>0</v>
      </c>
      <c r="BT2075" s="256" t="str">
        <f t="shared" si="222"/>
        <v>NC</v>
      </c>
    </row>
    <row r="2076" spans="2:72" x14ac:dyDescent="0.2">
      <c r="B2076" s="93" t="str">
        <f>IFERROR(VLOOKUP(TABLA!$F2076,BLIOTECAS!$C$1:$E$26,2,FALSE),"")</f>
        <v/>
      </c>
      <c r="C2076" s="93" t="str">
        <f>IFERROR(VLOOKUP(TABLA!F2076,BLIOTECAS!$C$1:$E$26,3,FALSE),"")</f>
        <v/>
      </c>
      <c r="BF2076">
        <f t="shared" si="224"/>
        <v>0</v>
      </c>
      <c r="BG2076">
        <f t="shared" si="224"/>
        <v>0</v>
      </c>
      <c r="BH2076">
        <f t="shared" si="224"/>
        <v>0</v>
      </c>
      <c r="BI2076">
        <f t="shared" si="224"/>
        <v>0</v>
      </c>
      <c r="BJ2076">
        <f t="shared" si="224"/>
        <v>0</v>
      </c>
      <c r="BK2076">
        <f t="shared" si="224"/>
        <v>0</v>
      </c>
      <c r="BL2076">
        <f t="shared" si="223"/>
        <v>0</v>
      </c>
      <c r="BM2076">
        <f t="shared" si="223"/>
        <v>0</v>
      </c>
      <c r="BN2076">
        <f t="shared" si="223"/>
        <v>0</v>
      </c>
      <c r="BO2076">
        <f t="shared" si="223"/>
        <v>0</v>
      </c>
      <c r="BP2076">
        <f t="shared" si="223"/>
        <v>0</v>
      </c>
      <c r="BQ2076">
        <f t="shared" si="218"/>
        <v>0</v>
      </c>
      <c r="BR2076">
        <f t="shared" si="223"/>
        <v>0</v>
      </c>
      <c r="BS2076">
        <f t="shared" si="223"/>
        <v>0</v>
      </c>
      <c r="BT2076" s="256" t="str">
        <f t="shared" si="222"/>
        <v>NC</v>
      </c>
    </row>
    <row r="2077" spans="2:72" x14ac:dyDescent="0.2">
      <c r="B2077" s="93" t="str">
        <f>IFERROR(VLOOKUP(TABLA!$F2077,BLIOTECAS!$C$1:$E$26,2,FALSE),"")</f>
        <v/>
      </c>
      <c r="C2077" s="93" t="str">
        <f>IFERROR(VLOOKUP(TABLA!F2077,BLIOTECAS!$C$1:$E$26,3,FALSE),"")</f>
        <v/>
      </c>
      <c r="BF2077">
        <f t="shared" si="224"/>
        <v>0</v>
      </c>
      <c r="BG2077">
        <f t="shared" si="224"/>
        <v>0</v>
      </c>
      <c r="BH2077">
        <f t="shared" si="224"/>
        <v>0</v>
      </c>
      <c r="BI2077">
        <f t="shared" si="224"/>
        <v>0</v>
      </c>
      <c r="BJ2077">
        <f t="shared" si="224"/>
        <v>0</v>
      </c>
      <c r="BK2077">
        <f t="shared" si="224"/>
        <v>0</v>
      </c>
      <c r="BL2077">
        <f t="shared" si="223"/>
        <v>0</v>
      </c>
      <c r="BM2077">
        <f t="shared" si="223"/>
        <v>0</v>
      </c>
      <c r="BN2077">
        <f t="shared" si="223"/>
        <v>0</v>
      </c>
      <c r="BO2077">
        <f t="shared" si="223"/>
        <v>0</v>
      </c>
      <c r="BP2077">
        <f t="shared" si="223"/>
        <v>0</v>
      </c>
      <c r="BQ2077">
        <f t="shared" si="218"/>
        <v>0</v>
      </c>
      <c r="BR2077">
        <f t="shared" si="223"/>
        <v>0</v>
      </c>
      <c r="BS2077">
        <f t="shared" si="223"/>
        <v>0</v>
      </c>
      <c r="BT2077" s="256" t="str">
        <f t="shared" si="222"/>
        <v>NC</v>
      </c>
    </row>
    <row r="2078" spans="2:72" x14ac:dyDescent="0.2">
      <c r="B2078" s="93" t="str">
        <f>IFERROR(VLOOKUP(TABLA!$F2078,BLIOTECAS!$C$1:$E$26,2,FALSE),"")</f>
        <v/>
      </c>
      <c r="C2078" s="93" t="str">
        <f>IFERROR(VLOOKUP(TABLA!F2078,BLIOTECAS!$C$1:$E$26,3,FALSE),"")</f>
        <v/>
      </c>
      <c r="BF2078">
        <f t="shared" si="224"/>
        <v>0</v>
      </c>
      <c r="BG2078">
        <f t="shared" si="224"/>
        <v>0</v>
      </c>
      <c r="BH2078">
        <f t="shared" si="224"/>
        <v>0</v>
      </c>
      <c r="BI2078">
        <f t="shared" si="224"/>
        <v>0</v>
      </c>
      <c r="BJ2078">
        <f t="shared" si="224"/>
        <v>0</v>
      </c>
      <c r="BK2078">
        <f t="shared" si="224"/>
        <v>0</v>
      </c>
      <c r="BL2078">
        <f t="shared" si="223"/>
        <v>0</v>
      </c>
      <c r="BM2078">
        <f t="shared" si="223"/>
        <v>0</v>
      </c>
      <c r="BN2078">
        <f t="shared" si="223"/>
        <v>0</v>
      </c>
      <c r="BO2078">
        <f t="shared" si="223"/>
        <v>0</v>
      </c>
      <c r="BP2078">
        <f t="shared" si="223"/>
        <v>0</v>
      </c>
      <c r="BQ2078">
        <f t="shared" si="218"/>
        <v>0</v>
      </c>
      <c r="BR2078">
        <f t="shared" si="223"/>
        <v>0</v>
      </c>
      <c r="BS2078">
        <f t="shared" si="223"/>
        <v>0</v>
      </c>
      <c r="BT2078" s="256" t="str">
        <f t="shared" si="222"/>
        <v>NC</v>
      </c>
    </row>
    <row r="2079" spans="2:72" x14ac:dyDescent="0.2">
      <c r="B2079" s="93" t="str">
        <f>IFERROR(VLOOKUP(TABLA!$F2079,BLIOTECAS!$C$1:$E$26,2,FALSE),"")</f>
        <v/>
      </c>
      <c r="C2079" s="93" t="str">
        <f>IFERROR(VLOOKUP(TABLA!F2079,BLIOTECAS!$C$1:$E$26,3,FALSE),"")</f>
        <v/>
      </c>
      <c r="BF2079">
        <f t="shared" si="224"/>
        <v>0</v>
      </c>
      <c r="BG2079">
        <f t="shared" si="224"/>
        <v>0</v>
      </c>
      <c r="BH2079">
        <f t="shared" si="224"/>
        <v>0</v>
      </c>
      <c r="BI2079">
        <f t="shared" si="224"/>
        <v>0</v>
      </c>
      <c r="BJ2079">
        <f t="shared" si="224"/>
        <v>0</v>
      </c>
      <c r="BK2079">
        <f t="shared" si="224"/>
        <v>0</v>
      </c>
      <c r="BL2079">
        <f t="shared" si="223"/>
        <v>0</v>
      </c>
      <c r="BM2079">
        <f t="shared" si="223"/>
        <v>0</v>
      </c>
      <c r="BN2079">
        <f t="shared" si="223"/>
        <v>0</v>
      </c>
      <c r="BO2079">
        <f t="shared" si="223"/>
        <v>0</v>
      </c>
      <c r="BP2079">
        <f t="shared" si="223"/>
        <v>0</v>
      </c>
      <c r="BQ2079">
        <f t="shared" si="218"/>
        <v>0</v>
      </c>
      <c r="BR2079">
        <f t="shared" si="223"/>
        <v>0</v>
      </c>
      <c r="BS2079">
        <f t="shared" si="223"/>
        <v>0</v>
      </c>
      <c r="BT2079" s="256" t="str">
        <f t="shared" si="222"/>
        <v>NC</v>
      </c>
    </row>
    <row r="2080" spans="2:72" x14ac:dyDescent="0.2">
      <c r="B2080" s="93" t="str">
        <f>IFERROR(VLOOKUP(TABLA!$F2080,BLIOTECAS!$C$1:$E$26,2,FALSE),"")</f>
        <v/>
      </c>
      <c r="C2080" s="93" t="str">
        <f>IFERROR(VLOOKUP(TABLA!F2080,BLIOTECAS!$C$1:$E$26,3,FALSE),"")</f>
        <v/>
      </c>
      <c r="BF2080">
        <f t="shared" si="224"/>
        <v>0</v>
      </c>
      <c r="BG2080">
        <f t="shared" si="224"/>
        <v>0</v>
      </c>
      <c r="BH2080">
        <f t="shared" si="224"/>
        <v>0</v>
      </c>
      <c r="BI2080">
        <f t="shared" si="224"/>
        <v>0</v>
      </c>
      <c r="BJ2080">
        <f t="shared" si="224"/>
        <v>0</v>
      </c>
      <c r="BK2080">
        <f t="shared" si="224"/>
        <v>0</v>
      </c>
      <c r="BL2080">
        <f t="shared" si="223"/>
        <v>0</v>
      </c>
      <c r="BM2080">
        <f t="shared" si="223"/>
        <v>0</v>
      </c>
      <c r="BN2080">
        <f t="shared" si="223"/>
        <v>0</v>
      </c>
      <c r="BO2080">
        <f t="shared" si="223"/>
        <v>0</v>
      </c>
      <c r="BP2080">
        <f t="shared" si="223"/>
        <v>0</v>
      </c>
      <c r="BQ2080">
        <f t="shared" si="218"/>
        <v>0</v>
      </c>
      <c r="BR2080">
        <f t="shared" si="223"/>
        <v>0</v>
      </c>
      <c r="BS2080">
        <f t="shared" si="223"/>
        <v>0</v>
      </c>
      <c r="BT2080" s="256" t="str">
        <f t="shared" si="222"/>
        <v>NC</v>
      </c>
    </row>
    <row r="2081" spans="2:72" x14ac:dyDescent="0.2">
      <c r="B2081" s="93" t="str">
        <f>IFERROR(VLOOKUP(TABLA!$F2081,BLIOTECAS!$C$1:$E$26,2,FALSE),"")</f>
        <v/>
      </c>
      <c r="C2081" s="93" t="str">
        <f>IFERROR(VLOOKUP(TABLA!F2081,BLIOTECAS!$C$1:$E$26,3,FALSE),"")</f>
        <v/>
      </c>
      <c r="BF2081">
        <f t="shared" si="224"/>
        <v>0</v>
      </c>
      <c r="BG2081">
        <f t="shared" si="224"/>
        <v>0</v>
      </c>
      <c r="BH2081">
        <f t="shared" si="224"/>
        <v>0</v>
      </c>
      <c r="BI2081">
        <f t="shared" si="224"/>
        <v>0</v>
      </c>
      <c r="BJ2081">
        <f t="shared" si="224"/>
        <v>0</v>
      </c>
      <c r="BK2081">
        <f t="shared" si="224"/>
        <v>0</v>
      </c>
      <c r="BL2081">
        <f t="shared" si="223"/>
        <v>0</v>
      </c>
      <c r="BM2081">
        <f t="shared" si="223"/>
        <v>0</v>
      </c>
      <c r="BN2081">
        <f t="shared" si="223"/>
        <v>0</v>
      </c>
      <c r="BO2081">
        <f t="shared" si="223"/>
        <v>0</v>
      </c>
      <c r="BP2081">
        <f t="shared" si="223"/>
        <v>0</v>
      </c>
      <c r="BQ2081">
        <f t="shared" si="218"/>
        <v>0</v>
      </c>
      <c r="BR2081">
        <f t="shared" si="223"/>
        <v>0</v>
      </c>
      <c r="BS2081">
        <f t="shared" si="223"/>
        <v>0</v>
      </c>
      <c r="BT2081" s="256" t="str">
        <f t="shared" si="222"/>
        <v>NC</v>
      </c>
    </row>
    <row r="2082" spans="2:72" x14ac:dyDescent="0.2">
      <c r="B2082" s="93" t="str">
        <f>IFERROR(VLOOKUP(TABLA!$F2082,BLIOTECAS!$C$1:$E$26,2,FALSE),"")</f>
        <v/>
      </c>
      <c r="C2082" s="93" t="str">
        <f>IFERROR(VLOOKUP(TABLA!F2082,BLIOTECAS!$C$1:$E$26,3,FALSE),"")</f>
        <v/>
      </c>
      <c r="BF2082">
        <f t="shared" si="224"/>
        <v>0</v>
      </c>
      <c r="BG2082">
        <f t="shared" si="224"/>
        <v>0</v>
      </c>
      <c r="BH2082">
        <f t="shared" si="224"/>
        <v>0</v>
      </c>
      <c r="BI2082">
        <f t="shared" si="224"/>
        <v>0</v>
      </c>
      <c r="BJ2082">
        <f t="shared" si="224"/>
        <v>0</v>
      </c>
      <c r="BK2082">
        <f t="shared" si="224"/>
        <v>0</v>
      </c>
      <c r="BL2082">
        <f t="shared" si="223"/>
        <v>0</v>
      </c>
      <c r="BM2082">
        <f t="shared" si="223"/>
        <v>0</v>
      </c>
      <c r="BN2082">
        <f t="shared" si="223"/>
        <v>0</v>
      </c>
      <c r="BO2082">
        <f t="shared" si="223"/>
        <v>0</v>
      </c>
      <c r="BP2082">
        <f t="shared" si="223"/>
        <v>0</v>
      </c>
      <c r="BQ2082">
        <f t="shared" si="218"/>
        <v>0</v>
      </c>
      <c r="BR2082">
        <f t="shared" si="223"/>
        <v>0</v>
      </c>
      <c r="BS2082">
        <f t="shared" si="223"/>
        <v>0</v>
      </c>
      <c r="BT2082" s="256" t="str">
        <f t="shared" si="222"/>
        <v>NC</v>
      </c>
    </row>
    <row r="2083" spans="2:72" x14ac:dyDescent="0.2">
      <c r="B2083" s="93" t="str">
        <f>IFERROR(VLOOKUP(TABLA!$F2083,BLIOTECAS!$C$1:$E$26,2,FALSE),"")</f>
        <v/>
      </c>
      <c r="C2083" s="93" t="str">
        <f>IFERROR(VLOOKUP(TABLA!F2083,BLIOTECAS!$C$1:$E$26,3,FALSE),"")</f>
        <v/>
      </c>
      <c r="BF2083">
        <f t="shared" si="224"/>
        <v>0</v>
      </c>
      <c r="BG2083">
        <f t="shared" si="224"/>
        <v>0</v>
      </c>
      <c r="BH2083">
        <f t="shared" si="224"/>
        <v>0</v>
      </c>
      <c r="BI2083">
        <f t="shared" si="224"/>
        <v>0</v>
      </c>
      <c r="BJ2083">
        <f t="shared" si="224"/>
        <v>0</v>
      </c>
      <c r="BK2083">
        <f t="shared" si="224"/>
        <v>0</v>
      </c>
      <c r="BL2083">
        <f t="shared" si="223"/>
        <v>0</v>
      </c>
      <c r="BM2083">
        <f t="shared" si="223"/>
        <v>0</v>
      </c>
      <c r="BN2083">
        <f t="shared" si="223"/>
        <v>0</v>
      </c>
      <c r="BO2083">
        <f t="shared" si="223"/>
        <v>0</v>
      </c>
      <c r="BP2083">
        <f t="shared" si="223"/>
        <v>0</v>
      </c>
      <c r="BQ2083">
        <f t="shared" si="218"/>
        <v>0</v>
      </c>
      <c r="BR2083">
        <f t="shared" si="223"/>
        <v>0</v>
      </c>
      <c r="BS2083">
        <f t="shared" si="223"/>
        <v>0</v>
      </c>
      <c r="BT2083" s="256" t="str">
        <f t="shared" si="222"/>
        <v>NC</v>
      </c>
    </row>
    <row r="2084" spans="2:72" x14ac:dyDescent="0.2">
      <c r="B2084" s="93" t="str">
        <f>IFERROR(VLOOKUP(TABLA!$F2084,BLIOTECAS!$C$1:$E$26,2,FALSE),"")</f>
        <v/>
      </c>
      <c r="C2084" s="93" t="str">
        <f>IFERROR(VLOOKUP(TABLA!F2084,BLIOTECAS!$C$1:$E$26,3,FALSE),"")</f>
        <v/>
      </c>
      <c r="BF2084">
        <f t="shared" si="224"/>
        <v>0</v>
      </c>
      <c r="BG2084">
        <f t="shared" si="224"/>
        <v>0</v>
      </c>
      <c r="BH2084">
        <f t="shared" si="224"/>
        <v>0</v>
      </c>
      <c r="BI2084">
        <f t="shared" si="224"/>
        <v>0</v>
      </c>
      <c r="BJ2084">
        <f t="shared" si="224"/>
        <v>0</v>
      </c>
      <c r="BK2084">
        <f t="shared" si="224"/>
        <v>0</v>
      </c>
      <c r="BL2084">
        <f t="shared" si="223"/>
        <v>0</v>
      </c>
      <c r="BM2084">
        <f t="shared" si="223"/>
        <v>0</v>
      </c>
      <c r="BN2084">
        <f t="shared" si="223"/>
        <v>0</v>
      </c>
      <c r="BO2084">
        <f t="shared" si="223"/>
        <v>0</v>
      </c>
      <c r="BP2084">
        <f t="shared" si="223"/>
        <v>0</v>
      </c>
      <c r="BQ2084">
        <f t="shared" si="218"/>
        <v>0</v>
      </c>
      <c r="BR2084">
        <f t="shared" si="223"/>
        <v>0</v>
      </c>
      <c r="BS2084">
        <f t="shared" si="223"/>
        <v>0</v>
      </c>
      <c r="BT2084" s="256" t="str">
        <f t="shared" si="222"/>
        <v>NC</v>
      </c>
    </row>
    <row r="2085" spans="2:72" x14ac:dyDescent="0.2">
      <c r="B2085" s="93" t="str">
        <f>IFERROR(VLOOKUP(TABLA!$F2085,BLIOTECAS!$C$1:$E$26,2,FALSE),"")</f>
        <v/>
      </c>
      <c r="C2085" s="93" t="str">
        <f>IFERROR(VLOOKUP(TABLA!F2085,BLIOTECAS!$C$1:$E$26,3,FALSE),"")</f>
        <v/>
      </c>
      <c r="BF2085">
        <f t="shared" si="224"/>
        <v>0</v>
      </c>
      <c r="BG2085">
        <f t="shared" si="224"/>
        <v>0</v>
      </c>
      <c r="BH2085">
        <f t="shared" si="224"/>
        <v>0</v>
      </c>
      <c r="BI2085">
        <f t="shared" si="224"/>
        <v>0</v>
      </c>
      <c r="BJ2085">
        <f t="shared" si="224"/>
        <v>0</v>
      </c>
      <c r="BK2085">
        <f t="shared" si="224"/>
        <v>0</v>
      </c>
      <c r="BL2085">
        <f t="shared" si="223"/>
        <v>0</v>
      </c>
      <c r="BM2085">
        <f t="shared" si="223"/>
        <v>0</v>
      </c>
      <c r="BN2085">
        <f t="shared" si="223"/>
        <v>0</v>
      </c>
      <c r="BO2085">
        <f t="shared" si="223"/>
        <v>0</v>
      </c>
      <c r="BP2085">
        <f t="shared" si="223"/>
        <v>0</v>
      </c>
      <c r="BQ2085">
        <f t="shared" si="218"/>
        <v>0</v>
      </c>
      <c r="BR2085">
        <f t="shared" si="223"/>
        <v>0</v>
      </c>
      <c r="BS2085">
        <f t="shared" si="223"/>
        <v>0</v>
      </c>
      <c r="BT2085" s="256" t="str">
        <f t="shared" si="222"/>
        <v>NC</v>
      </c>
    </row>
    <row r="2086" spans="2:72" x14ac:dyDescent="0.2">
      <c r="B2086" s="93" t="str">
        <f>IFERROR(VLOOKUP(TABLA!$F2086,BLIOTECAS!$C$1:$E$26,2,FALSE),"")</f>
        <v/>
      </c>
      <c r="C2086" s="93" t="str">
        <f>IFERROR(VLOOKUP(TABLA!F2086,BLIOTECAS!$C$1:$E$26,3,FALSE),"")</f>
        <v/>
      </c>
      <c r="BF2086">
        <f t="shared" si="224"/>
        <v>0</v>
      </c>
      <c r="BG2086">
        <f t="shared" si="224"/>
        <v>0</v>
      </c>
      <c r="BH2086">
        <f t="shared" si="224"/>
        <v>0</v>
      </c>
      <c r="BI2086">
        <f t="shared" si="224"/>
        <v>0</v>
      </c>
      <c r="BJ2086">
        <f t="shared" si="224"/>
        <v>0</v>
      </c>
      <c r="BK2086">
        <f t="shared" si="224"/>
        <v>0</v>
      </c>
      <c r="BL2086">
        <f t="shared" si="223"/>
        <v>0</v>
      </c>
      <c r="BM2086">
        <f t="shared" si="223"/>
        <v>0</v>
      </c>
      <c r="BN2086">
        <f t="shared" si="223"/>
        <v>0</v>
      </c>
      <c r="BO2086">
        <f t="shared" si="223"/>
        <v>0</v>
      </c>
      <c r="BP2086">
        <f t="shared" si="223"/>
        <v>0</v>
      </c>
      <c r="BQ2086">
        <f t="shared" si="218"/>
        <v>0</v>
      </c>
      <c r="BR2086">
        <f t="shared" si="223"/>
        <v>0</v>
      </c>
      <c r="BS2086">
        <f t="shared" si="223"/>
        <v>0</v>
      </c>
      <c r="BT2086" s="256" t="str">
        <f t="shared" si="222"/>
        <v>NC</v>
      </c>
    </row>
    <row r="2087" spans="2:72" x14ac:dyDescent="0.2">
      <c r="B2087" s="93" t="str">
        <f>IFERROR(VLOOKUP(TABLA!$F2087,BLIOTECAS!$C$1:$E$26,2,FALSE),"")</f>
        <v/>
      </c>
      <c r="C2087" s="93" t="str">
        <f>IFERROR(VLOOKUP(TABLA!F2087,BLIOTECAS!$C$1:$E$26,3,FALSE),"")</f>
        <v/>
      </c>
      <c r="BF2087">
        <f t="shared" si="224"/>
        <v>0</v>
      </c>
      <c r="BG2087">
        <f t="shared" si="224"/>
        <v>0</v>
      </c>
      <c r="BH2087">
        <f t="shared" si="224"/>
        <v>0</v>
      </c>
      <c r="BI2087">
        <f t="shared" si="224"/>
        <v>0</v>
      </c>
      <c r="BJ2087">
        <f t="shared" si="224"/>
        <v>0</v>
      </c>
      <c r="BK2087">
        <f t="shared" si="224"/>
        <v>0</v>
      </c>
      <c r="BL2087">
        <f t="shared" si="223"/>
        <v>0</v>
      </c>
      <c r="BM2087">
        <f t="shared" si="223"/>
        <v>0</v>
      </c>
      <c r="BN2087">
        <f t="shared" si="223"/>
        <v>0</v>
      </c>
      <c r="BO2087">
        <f t="shared" si="223"/>
        <v>0</v>
      </c>
      <c r="BP2087">
        <f t="shared" si="223"/>
        <v>0</v>
      </c>
      <c r="BQ2087">
        <f t="shared" si="218"/>
        <v>0</v>
      </c>
      <c r="BR2087">
        <f t="shared" si="223"/>
        <v>0</v>
      </c>
      <c r="BS2087">
        <f t="shared" si="223"/>
        <v>0</v>
      </c>
      <c r="BT2087" s="256" t="str">
        <f t="shared" si="222"/>
        <v>NC</v>
      </c>
    </row>
    <row r="2088" spans="2:72" x14ac:dyDescent="0.2">
      <c r="B2088" s="93" t="str">
        <f>IFERROR(VLOOKUP(TABLA!$F2088,BLIOTECAS!$C$1:$E$26,2,FALSE),"")</f>
        <v/>
      </c>
      <c r="C2088" s="93" t="str">
        <f>IFERROR(VLOOKUP(TABLA!F2088,BLIOTECAS!$C$1:$E$26,3,FALSE),"")</f>
        <v/>
      </c>
      <c r="BF2088">
        <f t="shared" si="224"/>
        <v>0</v>
      </c>
      <c r="BG2088">
        <f t="shared" si="224"/>
        <v>0</v>
      </c>
      <c r="BH2088">
        <f t="shared" si="224"/>
        <v>0</v>
      </c>
      <c r="BI2088">
        <f t="shared" si="224"/>
        <v>0</v>
      </c>
      <c r="BJ2088">
        <f t="shared" si="224"/>
        <v>0</v>
      </c>
      <c r="BK2088">
        <f t="shared" si="224"/>
        <v>0</v>
      </c>
      <c r="BL2088">
        <f t="shared" si="223"/>
        <v>0</v>
      </c>
      <c r="BM2088">
        <f t="shared" si="223"/>
        <v>0</v>
      </c>
      <c r="BN2088">
        <f t="shared" si="223"/>
        <v>0</v>
      </c>
      <c r="BO2088">
        <f t="shared" si="223"/>
        <v>0</v>
      </c>
      <c r="BP2088">
        <f t="shared" si="223"/>
        <v>0</v>
      </c>
      <c r="BQ2088">
        <f t="shared" si="218"/>
        <v>0</v>
      </c>
      <c r="BR2088">
        <f t="shared" si="223"/>
        <v>0</v>
      </c>
      <c r="BS2088">
        <f t="shared" si="223"/>
        <v>0</v>
      </c>
      <c r="BT2088" s="256" t="str">
        <f t="shared" si="222"/>
        <v>NC</v>
      </c>
    </row>
    <row r="2089" spans="2:72" x14ac:dyDescent="0.2">
      <c r="B2089" s="93" t="str">
        <f>IFERROR(VLOOKUP(TABLA!$F2089,BLIOTECAS!$C$1:$E$26,2,FALSE),"")</f>
        <v/>
      </c>
      <c r="C2089" s="93" t="str">
        <f>IFERROR(VLOOKUP(TABLA!F2089,BLIOTECAS!$C$1:$E$26,3,FALSE),"")</f>
        <v/>
      </c>
      <c r="BF2089">
        <f t="shared" si="224"/>
        <v>0</v>
      </c>
      <c r="BG2089">
        <f t="shared" si="224"/>
        <v>0</v>
      </c>
      <c r="BH2089">
        <f t="shared" si="224"/>
        <v>0</v>
      </c>
      <c r="BI2089">
        <f t="shared" si="224"/>
        <v>0</v>
      </c>
      <c r="BJ2089">
        <f t="shared" si="224"/>
        <v>0</v>
      </c>
      <c r="BK2089">
        <f t="shared" si="224"/>
        <v>0</v>
      </c>
      <c r="BL2089">
        <f t="shared" si="223"/>
        <v>0</v>
      </c>
      <c r="BM2089">
        <f t="shared" si="223"/>
        <v>0</v>
      </c>
      <c r="BN2089">
        <f t="shared" si="223"/>
        <v>0</v>
      </c>
      <c r="BO2089">
        <f t="shared" si="223"/>
        <v>0</v>
      </c>
      <c r="BP2089">
        <f t="shared" si="223"/>
        <v>0</v>
      </c>
      <c r="BQ2089">
        <f t="shared" si="218"/>
        <v>0</v>
      </c>
      <c r="BR2089">
        <f t="shared" si="223"/>
        <v>0</v>
      </c>
      <c r="BS2089">
        <f t="shared" si="223"/>
        <v>0</v>
      </c>
      <c r="BT2089" s="256" t="str">
        <f t="shared" si="222"/>
        <v>NC</v>
      </c>
    </row>
    <row r="2090" spans="2:72" x14ac:dyDescent="0.2">
      <c r="B2090" s="93" t="str">
        <f>IFERROR(VLOOKUP(TABLA!$F2090,BLIOTECAS!$C$1:$E$26,2,FALSE),"")</f>
        <v/>
      </c>
      <c r="C2090" s="93" t="str">
        <f>IFERROR(VLOOKUP(TABLA!F2090,BLIOTECAS!$C$1:$E$26,3,FALSE),"")</f>
        <v/>
      </c>
      <c r="BF2090">
        <f t="shared" si="224"/>
        <v>0</v>
      </c>
      <c r="BG2090">
        <f t="shared" si="224"/>
        <v>0</v>
      </c>
      <c r="BH2090">
        <f t="shared" si="224"/>
        <v>0</v>
      </c>
      <c r="BI2090">
        <f t="shared" si="224"/>
        <v>0</v>
      </c>
      <c r="BJ2090">
        <f t="shared" si="224"/>
        <v>0</v>
      </c>
      <c r="BK2090">
        <f t="shared" si="224"/>
        <v>0</v>
      </c>
      <c r="BL2090">
        <f t="shared" si="223"/>
        <v>0</v>
      </c>
      <c r="BM2090">
        <f t="shared" si="223"/>
        <v>0</v>
      </c>
      <c r="BN2090">
        <f t="shared" si="223"/>
        <v>0</v>
      </c>
      <c r="BO2090">
        <f t="shared" si="223"/>
        <v>0</v>
      </c>
      <c r="BP2090">
        <f t="shared" si="223"/>
        <v>0</v>
      </c>
      <c r="BQ2090">
        <f t="shared" si="218"/>
        <v>0</v>
      </c>
      <c r="BR2090">
        <f t="shared" si="223"/>
        <v>0</v>
      </c>
      <c r="BS2090">
        <f t="shared" si="223"/>
        <v>0</v>
      </c>
      <c r="BT2090" s="256" t="str">
        <f t="shared" si="222"/>
        <v>NC</v>
      </c>
    </row>
    <row r="2091" spans="2:72" x14ac:dyDescent="0.2">
      <c r="B2091" s="93" t="str">
        <f>IFERROR(VLOOKUP(TABLA!$F2091,BLIOTECAS!$C$1:$E$26,2,FALSE),"")</f>
        <v/>
      </c>
      <c r="C2091" s="93" t="str">
        <f>IFERROR(VLOOKUP(TABLA!F2091,BLIOTECAS!$C$1:$E$26,3,FALSE),"")</f>
        <v/>
      </c>
      <c r="BF2091">
        <f t="shared" si="224"/>
        <v>0</v>
      </c>
      <c r="BG2091">
        <f t="shared" si="224"/>
        <v>0</v>
      </c>
      <c r="BH2091">
        <f t="shared" si="224"/>
        <v>0</v>
      </c>
      <c r="BI2091">
        <f t="shared" si="224"/>
        <v>0</v>
      </c>
      <c r="BJ2091">
        <f t="shared" si="224"/>
        <v>0</v>
      </c>
      <c r="BK2091">
        <f t="shared" si="224"/>
        <v>0</v>
      </c>
      <c r="BL2091">
        <f t="shared" si="223"/>
        <v>0</v>
      </c>
      <c r="BM2091">
        <f t="shared" si="223"/>
        <v>0</v>
      </c>
      <c r="BN2091">
        <f t="shared" si="223"/>
        <v>0</v>
      </c>
      <c r="BO2091">
        <f t="shared" si="223"/>
        <v>0</v>
      </c>
      <c r="BP2091">
        <f t="shared" si="223"/>
        <v>0</v>
      </c>
      <c r="BQ2091">
        <f t="shared" si="218"/>
        <v>0</v>
      </c>
      <c r="BR2091">
        <f t="shared" si="223"/>
        <v>0</v>
      </c>
      <c r="BS2091">
        <f t="shared" si="223"/>
        <v>0</v>
      </c>
      <c r="BT2091" s="256" t="str">
        <f t="shared" si="222"/>
        <v>NC</v>
      </c>
    </row>
    <row r="2092" spans="2:72" x14ac:dyDescent="0.2">
      <c r="B2092" s="93" t="str">
        <f>IFERROR(VLOOKUP(TABLA!$F2092,BLIOTECAS!$C$1:$E$26,2,FALSE),"")</f>
        <v/>
      </c>
      <c r="C2092" s="93" t="str">
        <f>IFERROR(VLOOKUP(TABLA!F2092,BLIOTECAS!$C$1:$E$26,3,FALSE),"")</f>
        <v/>
      </c>
      <c r="BF2092">
        <f t="shared" si="224"/>
        <v>0</v>
      </c>
      <c r="BG2092">
        <f t="shared" si="224"/>
        <v>0</v>
      </c>
      <c r="BH2092">
        <f t="shared" si="224"/>
        <v>0</v>
      </c>
      <c r="BI2092">
        <f t="shared" si="224"/>
        <v>0</v>
      </c>
      <c r="BJ2092">
        <f t="shared" si="224"/>
        <v>0</v>
      </c>
      <c r="BK2092">
        <f t="shared" si="224"/>
        <v>0</v>
      </c>
      <c r="BL2092">
        <f t="shared" si="223"/>
        <v>0</v>
      </c>
      <c r="BM2092">
        <f t="shared" si="223"/>
        <v>0</v>
      </c>
      <c r="BN2092">
        <f t="shared" si="223"/>
        <v>0</v>
      </c>
      <c r="BO2092">
        <f t="shared" si="223"/>
        <v>0</v>
      </c>
      <c r="BP2092">
        <f t="shared" si="223"/>
        <v>0</v>
      </c>
      <c r="BQ2092">
        <f t="shared" si="218"/>
        <v>0</v>
      </c>
      <c r="BR2092">
        <f t="shared" si="223"/>
        <v>0</v>
      </c>
      <c r="BS2092">
        <f t="shared" si="223"/>
        <v>0</v>
      </c>
      <c r="BT2092" s="256" t="str">
        <f t="shared" si="222"/>
        <v>NC</v>
      </c>
    </row>
    <row r="2093" spans="2:72" x14ac:dyDescent="0.2">
      <c r="B2093" s="93" t="str">
        <f>IFERROR(VLOOKUP(TABLA!$F2093,BLIOTECAS!$C$1:$E$26,2,FALSE),"")</f>
        <v/>
      </c>
      <c r="C2093" s="93" t="str">
        <f>IFERROR(VLOOKUP(TABLA!F2093,BLIOTECAS!$C$1:$E$26,3,FALSE),"")</f>
        <v/>
      </c>
      <c r="BF2093">
        <f t="shared" si="224"/>
        <v>0</v>
      </c>
      <c r="BG2093">
        <f t="shared" si="224"/>
        <v>0</v>
      </c>
      <c r="BH2093">
        <f t="shared" si="224"/>
        <v>0</v>
      </c>
      <c r="BI2093">
        <f t="shared" si="224"/>
        <v>0</v>
      </c>
      <c r="BJ2093">
        <f t="shared" si="224"/>
        <v>0</v>
      </c>
      <c r="BK2093">
        <f t="shared" si="224"/>
        <v>0</v>
      </c>
      <c r="BL2093">
        <f t="shared" si="223"/>
        <v>0</v>
      </c>
      <c r="BM2093">
        <f t="shared" si="223"/>
        <v>0</v>
      </c>
      <c r="BN2093">
        <f t="shared" si="223"/>
        <v>0</v>
      </c>
      <c r="BO2093">
        <f t="shared" si="223"/>
        <v>0</v>
      </c>
      <c r="BP2093">
        <f t="shared" si="223"/>
        <v>0</v>
      </c>
      <c r="BQ2093">
        <f t="shared" si="218"/>
        <v>0</v>
      </c>
      <c r="BR2093">
        <f t="shared" si="223"/>
        <v>0</v>
      </c>
      <c r="BS2093">
        <f t="shared" si="223"/>
        <v>0</v>
      </c>
      <c r="BT2093" s="256" t="str">
        <f t="shared" si="222"/>
        <v>NC</v>
      </c>
    </row>
    <row r="2094" spans="2:72" x14ac:dyDescent="0.2">
      <c r="B2094" s="93" t="str">
        <f>IFERROR(VLOOKUP(TABLA!$F2094,BLIOTECAS!$C$1:$E$26,2,FALSE),"")</f>
        <v/>
      </c>
      <c r="C2094" s="93" t="str">
        <f>IFERROR(VLOOKUP(TABLA!F2094,BLIOTECAS!$C$1:$E$26,3,FALSE),"")</f>
        <v/>
      </c>
      <c r="BF2094">
        <f t="shared" si="224"/>
        <v>0</v>
      </c>
      <c r="BG2094">
        <f t="shared" si="224"/>
        <v>0</v>
      </c>
      <c r="BH2094">
        <f t="shared" si="224"/>
        <v>0</v>
      </c>
      <c r="BI2094">
        <f t="shared" si="224"/>
        <v>0</v>
      </c>
      <c r="BJ2094">
        <f t="shared" si="224"/>
        <v>0</v>
      </c>
      <c r="BK2094">
        <f t="shared" si="224"/>
        <v>0</v>
      </c>
      <c r="BL2094">
        <f t="shared" si="223"/>
        <v>0</v>
      </c>
      <c r="BM2094">
        <f t="shared" si="223"/>
        <v>0</v>
      </c>
      <c r="BN2094">
        <f t="shared" si="223"/>
        <v>0</v>
      </c>
      <c r="BO2094">
        <f t="shared" si="223"/>
        <v>0</v>
      </c>
      <c r="BP2094">
        <f t="shared" si="223"/>
        <v>0</v>
      </c>
      <c r="BQ2094">
        <f t="shared" si="218"/>
        <v>0</v>
      </c>
      <c r="BR2094">
        <f t="shared" si="223"/>
        <v>0</v>
      </c>
      <c r="BS2094">
        <f t="shared" ref="BR2094:BS2119" si="225">IF(IFERROR(FIND(BS$2,$AO2094,1),0)&lt;&gt;0,1,0)</f>
        <v>0</v>
      </c>
      <c r="BT2094" s="256" t="str">
        <f t="shared" si="222"/>
        <v>NC</v>
      </c>
    </row>
    <row r="2095" spans="2:72" x14ac:dyDescent="0.2">
      <c r="B2095" s="93" t="str">
        <f>IFERROR(VLOOKUP(TABLA!$F2095,BLIOTECAS!$C$1:$E$26,2,FALSE),"")</f>
        <v/>
      </c>
      <c r="C2095" s="93" t="str">
        <f>IFERROR(VLOOKUP(TABLA!F2095,BLIOTECAS!$C$1:$E$26,3,FALSE),"")</f>
        <v/>
      </c>
      <c r="BF2095">
        <f t="shared" si="224"/>
        <v>0</v>
      </c>
      <c r="BG2095">
        <f t="shared" si="224"/>
        <v>0</v>
      </c>
      <c r="BH2095">
        <f t="shared" si="224"/>
        <v>0</v>
      </c>
      <c r="BI2095">
        <f t="shared" si="224"/>
        <v>0</v>
      </c>
      <c r="BJ2095">
        <f t="shared" si="224"/>
        <v>0</v>
      </c>
      <c r="BK2095">
        <f t="shared" si="224"/>
        <v>0</v>
      </c>
      <c r="BL2095">
        <f t="shared" ref="BL2095:BQ2119" si="226">IF(IFERROR(FIND(BL$2,$AO2095,1),0)&lt;&gt;0,1,0)</f>
        <v>0</v>
      </c>
      <c r="BM2095">
        <f t="shared" si="226"/>
        <v>0</v>
      </c>
      <c r="BN2095">
        <f t="shared" si="226"/>
        <v>0</v>
      </c>
      <c r="BO2095">
        <f t="shared" si="226"/>
        <v>0</v>
      </c>
      <c r="BP2095">
        <f t="shared" si="226"/>
        <v>0</v>
      </c>
      <c r="BQ2095">
        <f t="shared" si="218"/>
        <v>0</v>
      </c>
      <c r="BR2095">
        <f t="shared" si="225"/>
        <v>0</v>
      </c>
      <c r="BS2095">
        <f t="shared" si="225"/>
        <v>0</v>
      </c>
      <c r="BT2095" s="256" t="str">
        <f t="shared" si="222"/>
        <v>NC</v>
      </c>
    </row>
    <row r="2096" spans="2:72" x14ac:dyDescent="0.2">
      <c r="B2096" s="93" t="str">
        <f>IFERROR(VLOOKUP(TABLA!$F2096,BLIOTECAS!$C$1:$E$26,2,FALSE),"")</f>
        <v/>
      </c>
      <c r="C2096" s="93" t="str">
        <f>IFERROR(VLOOKUP(TABLA!F2096,BLIOTECAS!$C$1:$E$26,3,FALSE),"")</f>
        <v/>
      </c>
      <c r="BF2096">
        <f t="shared" si="224"/>
        <v>0</v>
      </c>
      <c r="BG2096">
        <f t="shared" si="224"/>
        <v>0</v>
      </c>
      <c r="BH2096">
        <f t="shared" si="224"/>
        <v>0</v>
      </c>
      <c r="BI2096">
        <f t="shared" si="224"/>
        <v>0</v>
      </c>
      <c r="BJ2096">
        <f t="shared" si="224"/>
        <v>0</v>
      </c>
      <c r="BK2096">
        <f t="shared" si="224"/>
        <v>0</v>
      </c>
      <c r="BL2096">
        <f t="shared" si="226"/>
        <v>0</v>
      </c>
      <c r="BM2096">
        <f t="shared" si="226"/>
        <v>0</v>
      </c>
      <c r="BN2096">
        <f t="shared" si="226"/>
        <v>0</v>
      </c>
      <c r="BO2096">
        <f t="shared" si="226"/>
        <v>0</v>
      </c>
      <c r="BP2096">
        <f t="shared" si="226"/>
        <v>0</v>
      </c>
      <c r="BQ2096">
        <f t="shared" si="218"/>
        <v>0</v>
      </c>
      <c r="BR2096">
        <f t="shared" si="225"/>
        <v>0</v>
      </c>
      <c r="BS2096">
        <f t="shared" si="225"/>
        <v>0</v>
      </c>
      <c r="BT2096" s="256" t="str">
        <f t="shared" si="222"/>
        <v>NC</v>
      </c>
    </row>
    <row r="2097" spans="2:72" x14ac:dyDescent="0.2">
      <c r="B2097" s="93" t="str">
        <f>IFERROR(VLOOKUP(TABLA!$F2097,BLIOTECAS!$C$1:$E$26,2,FALSE),"")</f>
        <v/>
      </c>
      <c r="C2097" s="93" t="str">
        <f>IFERROR(VLOOKUP(TABLA!F2097,BLIOTECAS!$C$1:$E$26,3,FALSE),"")</f>
        <v/>
      </c>
      <c r="BF2097">
        <f t="shared" si="224"/>
        <v>0</v>
      </c>
      <c r="BG2097">
        <f t="shared" si="224"/>
        <v>0</v>
      </c>
      <c r="BH2097">
        <f t="shared" si="224"/>
        <v>0</v>
      </c>
      <c r="BI2097">
        <f t="shared" si="224"/>
        <v>0</v>
      </c>
      <c r="BJ2097">
        <f t="shared" si="224"/>
        <v>0</v>
      </c>
      <c r="BK2097">
        <f t="shared" si="224"/>
        <v>0</v>
      </c>
      <c r="BL2097">
        <f t="shared" si="226"/>
        <v>0</v>
      </c>
      <c r="BM2097">
        <f t="shared" si="226"/>
        <v>0</v>
      </c>
      <c r="BN2097">
        <f t="shared" si="226"/>
        <v>0</v>
      </c>
      <c r="BO2097">
        <f t="shared" si="226"/>
        <v>0</v>
      </c>
      <c r="BP2097">
        <f t="shared" si="226"/>
        <v>0</v>
      </c>
      <c r="BQ2097">
        <f t="shared" si="218"/>
        <v>0</v>
      </c>
      <c r="BR2097">
        <f t="shared" si="225"/>
        <v>0</v>
      </c>
      <c r="BS2097">
        <f t="shared" si="225"/>
        <v>0</v>
      </c>
      <c r="BT2097" s="256" t="str">
        <f t="shared" si="222"/>
        <v>NC</v>
      </c>
    </row>
    <row r="2098" spans="2:72" x14ac:dyDescent="0.2">
      <c r="B2098" s="93" t="str">
        <f>IFERROR(VLOOKUP(TABLA!$F2098,BLIOTECAS!$C$1:$E$26,2,FALSE),"")</f>
        <v/>
      </c>
      <c r="C2098" s="93" t="str">
        <f>IFERROR(VLOOKUP(TABLA!F2098,BLIOTECAS!$C$1:$E$26,3,FALSE),"")</f>
        <v/>
      </c>
      <c r="BF2098">
        <f t="shared" si="224"/>
        <v>0</v>
      </c>
      <c r="BG2098">
        <f t="shared" si="224"/>
        <v>0</v>
      </c>
      <c r="BH2098">
        <f t="shared" si="224"/>
        <v>0</v>
      </c>
      <c r="BI2098">
        <f t="shared" ref="BF2098:BK2119" si="227">IF(IFERROR(FIND(BI$2,$I2098,1),0)&lt;&gt;0,1,0)</f>
        <v>0</v>
      </c>
      <c r="BJ2098">
        <f t="shared" si="227"/>
        <v>0</v>
      </c>
      <c r="BK2098">
        <f t="shared" si="227"/>
        <v>0</v>
      </c>
      <c r="BL2098">
        <f t="shared" si="226"/>
        <v>0</v>
      </c>
      <c r="BM2098">
        <f t="shared" si="226"/>
        <v>0</v>
      </c>
      <c r="BN2098">
        <f t="shared" si="226"/>
        <v>0</v>
      </c>
      <c r="BO2098">
        <f t="shared" si="226"/>
        <v>0</v>
      </c>
      <c r="BP2098">
        <f t="shared" si="226"/>
        <v>0</v>
      </c>
      <c r="BQ2098">
        <f t="shared" si="218"/>
        <v>0</v>
      </c>
      <c r="BR2098">
        <f t="shared" si="225"/>
        <v>0</v>
      </c>
      <c r="BS2098">
        <f t="shared" si="225"/>
        <v>0</v>
      </c>
      <c r="BT2098" s="256" t="str">
        <f t="shared" si="222"/>
        <v>NC</v>
      </c>
    </row>
    <row r="2099" spans="2:72" x14ac:dyDescent="0.2">
      <c r="B2099" s="93" t="str">
        <f>IFERROR(VLOOKUP(TABLA!$F2099,BLIOTECAS!$C$1:$E$26,2,FALSE),"")</f>
        <v/>
      </c>
      <c r="C2099" s="93" t="str">
        <f>IFERROR(VLOOKUP(TABLA!F2099,BLIOTECAS!$C$1:$E$26,3,FALSE),"")</f>
        <v/>
      </c>
      <c r="BF2099">
        <f t="shared" si="227"/>
        <v>0</v>
      </c>
      <c r="BG2099">
        <f t="shared" si="227"/>
        <v>0</v>
      </c>
      <c r="BH2099">
        <f t="shared" si="227"/>
        <v>0</v>
      </c>
      <c r="BI2099">
        <f t="shared" si="227"/>
        <v>0</v>
      </c>
      <c r="BJ2099">
        <f t="shared" si="227"/>
        <v>0</v>
      </c>
      <c r="BK2099">
        <f t="shared" si="227"/>
        <v>0</v>
      </c>
      <c r="BL2099">
        <f t="shared" si="226"/>
        <v>0</v>
      </c>
      <c r="BM2099">
        <f t="shared" si="226"/>
        <v>0</v>
      </c>
      <c r="BN2099">
        <f t="shared" si="226"/>
        <v>0</v>
      </c>
      <c r="BO2099">
        <f t="shared" si="226"/>
        <v>0</v>
      </c>
      <c r="BP2099">
        <f t="shared" si="226"/>
        <v>0</v>
      </c>
      <c r="BQ2099">
        <f t="shared" si="218"/>
        <v>0</v>
      </c>
      <c r="BR2099">
        <f t="shared" si="225"/>
        <v>0</v>
      </c>
      <c r="BS2099">
        <f t="shared" si="225"/>
        <v>0</v>
      </c>
      <c r="BT2099" s="256" t="str">
        <f t="shared" si="222"/>
        <v>NC</v>
      </c>
    </row>
    <row r="2100" spans="2:72" x14ac:dyDescent="0.2">
      <c r="B2100" s="93" t="str">
        <f>IFERROR(VLOOKUP(TABLA!$F2100,BLIOTECAS!$C$1:$E$26,2,FALSE),"")</f>
        <v/>
      </c>
      <c r="C2100" s="93" t="str">
        <f>IFERROR(VLOOKUP(TABLA!F2100,BLIOTECAS!$C$1:$E$26,3,FALSE),"")</f>
        <v/>
      </c>
      <c r="BF2100">
        <f t="shared" si="227"/>
        <v>0</v>
      </c>
      <c r="BG2100">
        <f t="shared" si="227"/>
        <v>0</v>
      </c>
      <c r="BH2100">
        <f t="shared" si="227"/>
        <v>0</v>
      </c>
      <c r="BI2100">
        <f t="shared" si="227"/>
        <v>0</v>
      </c>
      <c r="BJ2100">
        <f t="shared" si="227"/>
        <v>0</v>
      </c>
      <c r="BK2100">
        <f t="shared" si="227"/>
        <v>0</v>
      </c>
      <c r="BL2100">
        <f t="shared" si="226"/>
        <v>0</v>
      </c>
      <c r="BM2100">
        <f t="shared" si="226"/>
        <v>0</v>
      </c>
      <c r="BN2100">
        <f t="shared" si="226"/>
        <v>0</v>
      </c>
      <c r="BO2100">
        <f t="shared" si="226"/>
        <v>0</v>
      </c>
      <c r="BP2100">
        <f t="shared" si="226"/>
        <v>0</v>
      </c>
      <c r="BQ2100">
        <f t="shared" si="226"/>
        <v>0</v>
      </c>
      <c r="BR2100">
        <f t="shared" si="225"/>
        <v>0</v>
      </c>
      <c r="BS2100">
        <f t="shared" si="225"/>
        <v>0</v>
      </c>
      <c r="BT2100" s="256" t="str">
        <f t="shared" si="222"/>
        <v>NC</v>
      </c>
    </row>
    <row r="2101" spans="2:72" x14ac:dyDescent="0.2">
      <c r="B2101" s="93" t="str">
        <f>IFERROR(VLOOKUP(TABLA!$F2101,BLIOTECAS!$C$1:$E$26,2,FALSE),"")</f>
        <v/>
      </c>
      <c r="C2101" s="93" t="str">
        <f>IFERROR(VLOOKUP(TABLA!F2101,BLIOTECAS!$C$1:$E$26,3,FALSE),"")</f>
        <v/>
      </c>
      <c r="BF2101">
        <f t="shared" si="227"/>
        <v>0</v>
      </c>
      <c r="BG2101">
        <f t="shared" si="227"/>
        <v>0</v>
      </c>
      <c r="BH2101">
        <f t="shared" si="227"/>
        <v>0</v>
      </c>
      <c r="BI2101">
        <f t="shared" si="227"/>
        <v>0</v>
      </c>
      <c r="BJ2101">
        <f t="shared" si="227"/>
        <v>0</v>
      </c>
      <c r="BK2101">
        <f t="shared" si="227"/>
        <v>0</v>
      </c>
      <c r="BL2101">
        <f t="shared" si="226"/>
        <v>0</v>
      </c>
      <c r="BM2101">
        <f t="shared" si="226"/>
        <v>0</v>
      </c>
      <c r="BN2101">
        <f t="shared" si="226"/>
        <v>0</v>
      </c>
      <c r="BO2101">
        <f t="shared" si="226"/>
        <v>0</v>
      </c>
      <c r="BP2101">
        <f t="shared" si="226"/>
        <v>0</v>
      </c>
      <c r="BQ2101">
        <f t="shared" si="226"/>
        <v>0</v>
      </c>
      <c r="BR2101">
        <f t="shared" si="225"/>
        <v>0</v>
      </c>
      <c r="BS2101">
        <f t="shared" si="225"/>
        <v>0</v>
      </c>
      <c r="BT2101" s="256" t="str">
        <f t="shared" si="222"/>
        <v>NC</v>
      </c>
    </row>
    <row r="2102" spans="2:72" x14ac:dyDescent="0.2">
      <c r="B2102" s="93" t="str">
        <f>IFERROR(VLOOKUP(TABLA!$F2102,BLIOTECAS!$C$1:$E$26,2,FALSE),"")</f>
        <v/>
      </c>
      <c r="C2102" s="93" t="str">
        <f>IFERROR(VLOOKUP(TABLA!F2102,BLIOTECAS!$C$1:$E$26,3,FALSE),"")</f>
        <v/>
      </c>
      <c r="BF2102">
        <f t="shared" si="227"/>
        <v>0</v>
      </c>
      <c r="BG2102">
        <f t="shared" si="227"/>
        <v>0</v>
      </c>
      <c r="BH2102">
        <f t="shared" si="227"/>
        <v>0</v>
      </c>
      <c r="BI2102">
        <f t="shared" si="227"/>
        <v>0</v>
      </c>
      <c r="BJ2102">
        <f t="shared" si="227"/>
        <v>0</v>
      </c>
      <c r="BK2102">
        <f t="shared" si="227"/>
        <v>0</v>
      </c>
      <c r="BL2102">
        <f t="shared" si="226"/>
        <v>0</v>
      </c>
      <c r="BM2102">
        <f t="shared" si="226"/>
        <v>0</v>
      </c>
      <c r="BN2102">
        <f t="shared" si="226"/>
        <v>0</v>
      </c>
      <c r="BO2102">
        <f t="shared" si="226"/>
        <v>0</v>
      </c>
      <c r="BP2102">
        <f t="shared" si="226"/>
        <v>0</v>
      </c>
      <c r="BQ2102">
        <f t="shared" si="226"/>
        <v>0</v>
      </c>
      <c r="BR2102">
        <f t="shared" si="225"/>
        <v>0</v>
      </c>
      <c r="BS2102">
        <f t="shared" si="225"/>
        <v>0</v>
      </c>
      <c r="BT2102" s="256" t="str">
        <f t="shared" si="222"/>
        <v>NC</v>
      </c>
    </row>
    <row r="2103" spans="2:72" x14ac:dyDescent="0.2">
      <c r="B2103" s="93" t="str">
        <f>IFERROR(VLOOKUP(TABLA!$F2103,BLIOTECAS!$C$1:$E$26,2,FALSE),"")</f>
        <v/>
      </c>
      <c r="C2103" s="93" t="str">
        <f>IFERROR(VLOOKUP(TABLA!F2103,BLIOTECAS!$C$1:$E$26,3,FALSE),"")</f>
        <v/>
      </c>
      <c r="BF2103">
        <f t="shared" si="227"/>
        <v>0</v>
      </c>
      <c r="BG2103">
        <f t="shared" si="227"/>
        <v>0</v>
      </c>
      <c r="BH2103">
        <f t="shared" si="227"/>
        <v>0</v>
      </c>
      <c r="BI2103">
        <f t="shared" si="227"/>
        <v>0</v>
      </c>
      <c r="BJ2103">
        <f t="shared" si="227"/>
        <v>0</v>
      </c>
      <c r="BK2103">
        <f t="shared" si="227"/>
        <v>0</v>
      </c>
      <c r="BL2103">
        <f t="shared" si="226"/>
        <v>0</v>
      </c>
      <c r="BM2103">
        <f t="shared" si="226"/>
        <v>0</v>
      </c>
      <c r="BN2103">
        <f t="shared" si="226"/>
        <v>0</v>
      </c>
      <c r="BO2103">
        <f t="shared" si="226"/>
        <v>0</v>
      </c>
      <c r="BP2103">
        <f t="shared" si="226"/>
        <v>0</v>
      </c>
      <c r="BQ2103">
        <f t="shared" si="226"/>
        <v>0</v>
      </c>
      <c r="BR2103">
        <f t="shared" si="225"/>
        <v>0</v>
      </c>
      <c r="BS2103">
        <f t="shared" si="225"/>
        <v>0</v>
      </c>
      <c r="BT2103" s="256" t="str">
        <f t="shared" si="222"/>
        <v>NC</v>
      </c>
    </row>
    <row r="2104" spans="2:72" x14ac:dyDescent="0.2">
      <c r="B2104" s="93" t="str">
        <f>IFERROR(VLOOKUP(TABLA!$F2104,BLIOTECAS!$C$1:$E$26,2,FALSE),"")</f>
        <v/>
      </c>
      <c r="C2104" s="93" t="str">
        <f>IFERROR(VLOOKUP(TABLA!F2104,BLIOTECAS!$C$1:$E$26,3,FALSE),"")</f>
        <v/>
      </c>
      <c r="BF2104">
        <f t="shared" si="227"/>
        <v>0</v>
      </c>
      <c r="BG2104">
        <f t="shared" si="227"/>
        <v>0</v>
      </c>
      <c r="BH2104">
        <f t="shared" si="227"/>
        <v>0</v>
      </c>
      <c r="BI2104">
        <f t="shared" si="227"/>
        <v>0</v>
      </c>
      <c r="BJ2104">
        <f t="shared" si="227"/>
        <v>0</v>
      </c>
      <c r="BK2104">
        <f t="shared" si="227"/>
        <v>0</v>
      </c>
      <c r="BL2104">
        <f t="shared" si="226"/>
        <v>0</v>
      </c>
      <c r="BM2104">
        <f t="shared" si="226"/>
        <v>0</v>
      </c>
      <c r="BN2104">
        <f t="shared" si="226"/>
        <v>0</v>
      </c>
      <c r="BO2104">
        <f t="shared" si="226"/>
        <v>0</v>
      </c>
      <c r="BP2104">
        <f t="shared" si="226"/>
        <v>0</v>
      </c>
      <c r="BQ2104">
        <f t="shared" si="226"/>
        <v>0</v>
      </c>
      <c r="BR2104">
        <f t="shared" si="225"/>
        <v>0</v>
      </c>
      <c r="BS2104">
        <f t="shared" si="225"/>
        <v>0</v>
      </c>
      <c r="BT2104" s="256" t="str">
        <f t="shared" si="222"/>
        <v>NC</v>
      </c>
    </row>
    <row r="2105" spans="2:72" x14ac:dyDescent="0.2">
      <c r="B2105" s="93" t="str">
        <f>IFERROR(VLOOKUP(TABLA!$F2105,BLIOTECAS!$C$1:$E$26,2,FALSE),"")</f>
        <v/>
      </c>
      <c r="C2105" s="93" t="str">
        <f>IFERROR(VLOOKUP(TABLA!F2105,BLIOTECAS!$C$1:$E$26,3,FALSE),"")</f>
        <v/>
      </c>
      <c r="BF2105">
        <f t="shared" si="227"/>
        <v>0</v>
      </c>
      <c r="BG2105">
        <f t="shared" si="227"/>
        <v>0</v>
      </c>
      <c r="BH2105">
        <f t="shared" si="227"/>
        <v>0</v>
      </c>
      <c r="BI2105">
        <f t="shared" si="227"/>
        <v>0</v>
      </c>
      <c r="BJ2105">
        <f t="shared" si="227"/>
        <v>0</v>
      </c>
      <c r="BK2105">
        <f t="shared" si="227"/>
        <v>0</v>
      </c>
      <c r="BL2105">
        <f t="shared" si="226"/>
        <v>0</v>
      </c>
      <c r="BM2105">
        <f t="shared" si="226"/>
        <v>0</v>
      </c>
      <c r="BN2105">
        <f t="shared" si="226"/>
        <v>0</v>
      </c>
      <c r="BO2105">
        <f t="shared" si="226"/>
        <v>0</v>
      </c>
      <c r="BP2105">
        <f t="shared" si="226"/>
        <v>0</v>
      </c>
      <c r="BQ2105">
        <f t="shared" si="226"/>
        <v>0</v>
      </c>
      <c r="BR2105">
        <f t="shared" si="225"/>
        <v>0</v>
      </c>
      <c r="BS2105">
        <f t="shared" si="225"/>
        <v>0</v>
      </c>
      <c r="BT2105" s="256" t="str">
        <f t="shared" si="222"/>
        <v>NC</v>
      </c>
    </row>
    <row r="2106" spans="2:72" x14ac:dyDescent="0.2">
      <c r="B2106" s="93" t="str">
        <f>IFERROR(VLOOKUP(TABLA!$F2106,BLIOTECAS!$C$1:$E$26,2,FALSE),"")</f>
        <v/>
      </c>
      <c r="C2106" s="93" t="str">
        <f>IFERROR(VLOOKUP(TABLA!F2106,BLIOTECAS!$C$1:$E$26,3,FALSE),"")</f>
        <v/>
      </c>
      <c r="BF2106">
        <f t="shared" si="227"/>
        <v>0</v>
      </c>
      <c r="BG2106">
        <f t="shared" si="227"/>
        <v>0</v>
      </c>
      <c r="BH2106">
        <f t="shared" si="227"/>
        <v>0</v>
      </c>
      <c r="BI2106">
        <f t="shared" si="227"/>
        <v>0</v>
      </c>
      <c r="BJ2106">
        <f t="shared" si="227"/>
        <v>0</v>
      </c>
      <c r="BK2106">
        <f t="shared" si="227"/>
        <v>0</v>
      </c>
      <c r="BL2106">
        <f t="shared" si="226"/>
        <v>0</v>
      </c>
      <c r="BM2106">
        <f t="shared" si="226"/>
        <v>0</v>
      </c>
      <c r="BN2106">
        <f t="shared" si="226"/>
        <v>0</v>
      </c>
      <c r="BO2106">
        <f t="shared" si="226"/>
        <v>0</v>
      </c>
      <c r="BP2106">
        <f t="shared" si="226"/>
        <v>0</v>
      </c>
      <c r="BQ2106">
        <f t="shared" si="226"/>
        <v>0</v>
      </c>
      <c r="BR2106">
        <f t="shared" si="225"/>
        <v>0</v>
      </c>
      <c r="BS2106">
        <f t="shared" si="225"/>
        <v>0</v>
      </c>
      <c r="BT2106" s="256" t="str">
        <f t="shared" si="222"/>
        <v>NC</v>
      </c>
    </row>
    <row r="2107" spans="2:72" x14ac:dyDescent="0.2">
      <c r="B2107" s="93" t="str">
        <f>IFERROR(VLOOKUP(TABLA!$F2107,BLIOTECAS!$C$1:$E$26,2,FALSE),"")</f>
        <v/>
      </c>
      <c r="C2107" s="93" t="str">
        <f>IFERROR(VLOOKUP(TABLA!F2107,BLIOTECAS!$C$1:$E$26,3,FALSE),"")</f>
        <v/>
      </c>
      <c r="BF2107">
        <f t="shared" si="227"/>
        <v>0</v>
      </c>
      <c r="BG2107">
        <f t="shared" si="227"/>
        <v>0</v>
      </c>
      <c r="BH2107">
        <f t="shared" si="227"/>
        <v>0</v>
      </c>
      <c r="BI2107">
        <f t="shared" si="227"/>
        <v>0</v>
      </c>
      <c r="BJ2107">
        <f t="shared" si="227"/>
        <v>0</v>
      </c>
      <c r="BK2107">
        <f t="shared" si="227"/>
        <v>0</v>
      </c>
      <c r="BL2107">
        <f t="shared" si="226"/>
        <v>0</v>
      </c>
      <c r="BM2107">
        <f t="shared" si="226"/>
        <v>0</v>
      </c>
      <c r="BN2107">
        <f t="shared" si="226"/>
        <v>0</v>
      </c>
      <c r="BO2107">
        <f t="shared" si="226"/>
        <v>0</v>
      </c>
      <c r="BP2107">
        <f t="shared" si="226"/>
        <v>0</v>
      </c>
      <c r="BQ2107">
        <f t="shared" si="226"/>
        <v>0</v>
      </c>
      <c r="BR2107">
        <f t="shared" si="225"/>
        <v>0</v>
      </c>
      <c r="BS2107">
        <f t="shared" si="225"/>
        <v>0</v>
      </c>
      <c r="BT2107" s="256" t="str">
        <f t="shared" si="222"/>
        <v>NC</v>
      </c>
    </row>
    <row r="2108" spans="2:72" x14ac:dyDescent="0.2">
      <c r="B2108" s="93" t="str">
        <f>IFERROR(VLOOKUP(TABLA!$F2108,BLIOTECAS!$C$1:$E$26,2,FALSE),"")</f>
        <v/>
      </c>
      <c r="C2108" s="93" t="str">
        <f>IFERROR(VLOOKUP(TABLA!F2108,BLIOTECAS!$C$1:$E$26,3,FALSE),"")</f>
        <v/>
      </c>
      <c r="BF2108">
        <f t="shared" si="227"/>
        <v>0</v>
      </c>
      <c r="BG2108">
        <f t="shared" si="227"/>
        <v>0</v>
      </c>
      <c r="BH2108">
        <f t="shared" si="227"/>
        <v>0</v>
      </c>
      <c r="BI2108">
        <f t="shared" si="227"/>
        <v>0</v>
      </c>
      <c r="BJ2108">
        <f t="shared" si="227"/>
        <v>0</v>
      </c>
      <c r="BK2108">
        <f t="shared" si="227"/>
        <v>0</v>
      </c>
      <c r="BL2108">
        <f t="shared" si="226"/>
        <v>0</v>
      </c>
      <c r="BM2108">
        <f t="shared" si="226"/>
        <v>0</v>
      </c>
      <c r="BN2108">
        <f t="shared" si="226"/>
        <v>0</v>
      </c>
      <c r="BO2108">
        <f t="shared" si="226"/>
        <v>0</v>
      </c>
      <c r="BP2108">
        <f t="shared" si="226"/>
        <v>0</v>
      </c>
      <c r="BQ2108">
        <f t="shared" si="226"/>
        <v>0</v>
      </c>
      <c r="BR2108">
        <f t="shared" si="225"/>
        <v>0</v>
      </c>
      <c r="BS2108">
        <f t="shared" si="225"/>
        <v>0</v>
      </c>
      <c r="BT2108" s="256" t="str">
        <f t="shared" si="222"/>
        <v>NC</v>
      </c>
    </row>
    <row r="2109" spans="2:72" x14ac:dyDescent="0.2">
      <c r="B2109" s="93" t="str">
        <f>IFERROR(VLOOKUP(TABLA!$F2109,BLIOTECAS!$C$1:$E$26,2,FALSE),"")</f>
        <v/>
      </c>
      <c r="C2109" s="93" t="str">
        <f>IFERROR(VLOOKUP(TABLA!F2109,BLIOTECAS!$C$1:$E$26,3,FALSE),"")</f>
        <v/>
      </c>
      <c r="BF2109">
        <f t="shared" si="227"/>
        <v>0</v>
      </c>
      <c r="BG2109">
        <f t="shared" si="227"/>
        <v>0</v>
      </c>
      <c r="BH2109">
        <f t="shared" si="227"/>
        <v>0</v>
      </c>
      <c r="BI2109">
        <f t="shared" si="227"/>
        <v>0</v>
      </c>
      <c r="BJ2109">
        <f t="shared" si="227"/>
        <v>0</v>
      </c>
      <c r="BK2109">
        <f t="shared" si="227"/>
        <v>0</v>
      </c>
      <c r="BL2109">
        <f t="shared" si="226"/>
        <v>0</v>
      </c>
      <c r="BM2109">
        <f t="shared" si="226"/>
        <v>0</v>
      </c>
      <c r="BN2109">
        <f t="shared" si="226"/>
        <v>0</v>
      </c>
      <c r="BO2109">
        <f t="shared" si="226"/>
        <v>0</v>
      </c>
      <c r="BP2109">
        <f t="shared" si="226"/>
        <v>0</v>
      </c>
      <c r="BQ2109">
        <f t="shared" si="226"/>
        <v>0</v>
      </c>
      <c r="BR2109">
        <f t="shared" si="225"/>
        <v>0</v>
      </c>
      <c r="BS2109">
        <f t="shared" si="225"/>
        <v>0</v>
      </c>
      <c r="BT2109" s="256" t="str">
        <f t="shared" si="222"/>
        <v>NC</v>
      </c>
    </row>
    <row r="2110" spans="2:72" x14ac:dyDescent="0.2">
      <c r="B2110" s="93" t="str">
        <f>IFERROR(VLOOKUP(TABLA!$F2110,BLIOTECAS!$C$1:$E$26,2,FALSE),"")</f>
        <v/>
      </c>
      <c r="C2110" s="93" t="str">
        <f>IFERROR(VLOOKUP(TABLA!F2110,BLIOTECAS!$C$1:$E$26,3,FALSE),"")</f>
        <v/>
      </c>
      <c r="BF2110">
        <f t="shared" si="227"/>
        <v>0</v>
      </c>
      <c r="BG2110">
        <f t="shared" si="227"/>
        <v>0</v>
      </c>
      <c r="BH2110">
        <f t="shared" si="227"/>
        <v>0</v>
      </c>
      <c r="BI2110">
        <f t="shared" si="227"/>
        <v>0</v>
      </c>
      <c r="BJ2110">
        <f t="shared" si="227"/>
        <v>0</v>
      </c>
      <c r="BK2110">
        <f t="shared" si="227"/>
        <v>0</v>
      </c>
      <c r="BL2110">
        <f t="shared" si="226"/>
        <v>0</v>
      </c>
      <c r="BM2110">
        <f t="shared" si="226"/>
        <v>0</v>
      </c>
      <c r="BN2110">
        <f t="shared" si="226"/>
        <v>0</v>
      </c>
      <c r="BO2110">
        <f t="shared" si="226"/>
        <v>0</v>
      </c>
      <c r="BP2110">
        <f t="shared" si="226"/>
        <v>0</v>
      </c>
      <c r="BQ2110">
        <f t="shared" si="226"/>
        <v>0</v>
      </c>
      <c r="BR2110">
        <f t="shared" si="225"/>
        <v>0</v>
      </c>
      <c r="BS2110">
        <f t="shared" si="225"/>
        <v>0</v>
      </c>
      <c r="BT2110" s="256" t="str">
        <f t="shared" si="222"/>
        <v>NC</v>
      </c>
    </row>
    <row r="2111" spans="2:72" x14ac:dyDescent="0.2">
      <c r="B2111" s="93" t="str">
        <f>IFERROR(VLOOKUP(TABLA!$F2111,BLIOTECAS!$C$1:$E$26,2,FALSE),"")</f>
        <v/>
      </c>
      <c r="C2111" s="93" t="str">
        <f>IFERROR(VLOOKUP(TABLA!F2111,BLIOTECAS!$C$1:$E$26,3,FALSE),"")</f>
        <v/>
      </c>
      <c r="BF2111">
        <f t="shared" si="227"/>
        <v>0</v>
      </c>
      <c r="BG2111">
        <f t="shared" si="227"/>
        <v>0</v>
      </c>
      <c r="BH2111">
        <f t="shared" si="227"/>
        <v>0</v>
      </c>
      <c r="BI2111">
        <f t="shared" si="227"/>
        <v>0</v>
      </c>
      <c r="BJ2111">
        <f t="shared" si="227"/>
        <v>0</v>
      </c>
      <c r="BK2111">
        <f t="shared" si="227"/>
        <v>0</v>
      </c>
      <c r="BL2111">
        <f t="shared" si="226"/>
        <v>0</v>
      </c>
      <c r="BM2111">
        <f t="shared" si="226"/>
        <v>0</v>
      </c>
      <c r="BN2111">
        <f t="shared" si="226"/>
        <v>0</v>
      </c>
      <c r="BO2111">
        <f t="shared" si="226"/>
        <v>0</v>
      </c>
      <c r="BP2111">
        <f t="shared" si="226"/>
        <v>0</v>
      </c>
      <c r="BQ2111">
        <f t="shared" si="226"/>
        <v>0</v>
      </c>
      <c r="BR2111">
        <f t="shared" si="225"/>
        <v>0</v>
      </c>
      <c r="BS2111">
        <f t="shared" si="225"/>
        <v>0</v>
      </c>
      <c r="BT2111" s="256" t="str">
        <f t="shared" si="222"/>
        <v>NC</v>
      </c>
    </row>
    <row r="2112" spans="2:72" x14ac:dyDescent="0.2">
      <c r="B2112" s="93" t="str">
        <f>IFERROR(VLOOKUP(TABLA!$F2112,BLIOTECAS!$C$1:$E$26,2,FALSE),"")</f>
        <v/>
      </c>
      <c r="C2112" s="93" t="str">
        <f>IFERROR(VLOOKUP(TABLA!F2112,BLIOTECAS!$C$1:$E$26,3,FALSE),"")</f>
        <v/>
      </c>
      <c r="BF2112">
        <f t="shared" si="227"/>
        <v>0</v>
      </c>
      <c r="BG2112">
        <f t="shared" si="227"/>
        <v>0</v>
      </c>
      <c r="BH2112">
        <f t="shared" si="227"/>
        <v>0</v>
      </c>
      <c r="BI2112">
        <f t="shared" si="227"/>
        <v>0</v>
      </c>
      <c r="BJ2112">
        <f t="shared" si="227"/>
        <v>0</v>
      </c>
      <c r="BK2112">
        <f t="shared" si="227"/>
        <v>0</v>
      </c>
      <c r="BL2112">
        <f t="shared" si="226"/>
        <v>0</v>
      </c>
      <c r="BM2112">
        <f t="shared" si="226"/>
        <v>0</v>
      </c>
      <c r="BN2112">
        <f t="shared" si="226"/>
        <v>0</v>
      </c>
      <c r="BO2112">
        <f t="shared" si="226"/>
        <v>0</v>
      </c>
      <c r="BP2112">
        <f t="shared" si="226"/>
        <v>0</v>
      </c>
      <c r="BQ2112">
        <f t="shared" si="226"/>
        <v>0</v>
      </c>
      <c r="BR2112">
        <f t="shared" si="225"/>
        <v>0</v>
      </c>
      <c r="BS2112">
        <f t="shared" si="225"/>
        <v>0</v>
      </c>
      <c r="BT2112" s="256" t="str">
        <f t="shared" si="222"/>
        <v>NC</v>
      </c>
    </row>
    <row r="2113" spans="2:72" x14ac:dyDescent="0.2">
      <c r="B2113" s="93" t="str">
        <f>IFERROR(VLOOKUP(TABLA!$F2113,BLIOTECAS!$C$1:$E$26,2,FALSE),"")</f>
        <v/>
      </c>
      <c r="C2113" s="93" t="str">
        <f>IFERROR(VLOOKUP(TABLA!F2113,BLIOTECAS!$C$1:$E$26,3,FALSE),"")</f>
        <v/>
      </c>
      <c r="BF2113">
        <f t="shared" si="227"/>
        <v>0</v>
      </c>
      <c r="BG2113">
        <f t="shared" si="227"/>
        <v>0</v>
      </c>
      <c r="BH2113">
        <f t="shared" si="227"/>
        <v>0</v>
      </c>
      <c r="BI2113">
        <f t="shared" si="227"/>
        <v>0</v>
      </c>
      <c r="BJ2113">
        <f t="shared" si="227"/>
        <v>0</v>
      </c>
      <c r="BK2113">
        <f t="shared" si="227"/>
        <v>0</v>
      </c>
      <c r="BL2113">
        <f t="shared" si="226"/>
        <v>0</v>
      </c>
      <c r="BM2113">
        <f t="shared" si="226"/>
        <v>0</v>
      </c>
      <c r="BN2113">
        <f t="shared" si="226"/>
        <v>0</v>
      </c>
      <c r="BO2113">
        <f t="shared" si="226"/>
        <v>0</v>
      </c>
      <c r="BP2113">
        <f t="shared" si="226"/>
        <v>0</v>
      </c>
      <c r="BQ2113">
        <f t="shared" si="226"/>
        <v>0</v>
      </c>
      <c r="BR2113">
        <f t="shared" si="225"/>
        <v>0</v>
      </c>
      <c r="BS2113">
        <f t="shared" si="225"/>
        <v>0</v>
      </c>
      <c r="BT2113" s="256" t="str">
        <f t="shared" si="222"/>
        <v>NC</v>
      </c>
    </row>
    <row r="2114" spans="2:72" x14ac:dyDescent="0.2">
      <c r="B2114" s="93" t="str">
        <f>IFERROR(VLOOKUP(TABLA!$F2114,BLIOTECAS!$C$1:$E$26,2,FALSE),"")</f>
        <v/>
      </c>
      <c r="C2114" s="93" t="str">
        <f>IFERROR(VLOOKUP(TABLA!F2114,BLIOTECAS!$C$1:$E$26,3,FALSE),"")</f>
        <v/>
      </c>
      <c r="BF2114">
        <f t="shared" si="227"/>
        <v>0</v>
      </c>
      <c r="BG2114">
        <f t="shared" si="227"/>
        <v>0</v>
      </c>
      <c r="BH2114">
        <f t="shared" si="227"/>
        <v>0</v>
      </c>
      <c r="BI2114">
        <f t="shared" si="227"/>
        <v>0</v>
      </c>
      <c r="BJ2114">
        <f t="shared" si="227"/>
        <v>0</v>
      </c>
      <c r="BK2114">
        <f t="shared" si="227"/>
        <v>0</v>
      </c>
      <c r="BL2114">
        <f t="shared" si="226"/>
        <v>0</v>
      </c>
      <c r="BM2114">
        <f t="shared" si="226"/>
        <v>0</v>
      </c>
      <c r="BN2114">
        <f t="shared" si="226"/>
        <v>0</v>
      </c>
      <c r="BO2114">
        <f t="shared" si="226"/>
        <v>0</v>
      </c>
      <c r="BP2114">
        <f t="shared" si="226"/>
        <v>0</v>
      </c>
      <c r="BQ2114">
        <f t="shared" si="226"/>
        <v>0</v>
      </c>
      <c r="BR2114">
        <f t="shared" si="225"/>
        <v>0</v>
      </c>
      <c r="BS2114">
        <f t="shared" si="225"/>
        <v>0</v>
      </c>
      <c r="BT2114" s="256" t="str">
        <f t="shared" si="222"/>
        <v>NC</v>
      </c>
    </row>
    <row r="2115" spans="2:72" x14ac:dyDescent="0.2">
      <c r="B2115" s="93" t="str">
        <f>IFERROR(VLOOKUP(TABLA!$F2115,BLIOTECAS!$C$1:$E$26,2,FALSE),"")</f>
        <v/>
      </c>
      <c r="C2115" s="93" t="str">
        <f>IFERROR(VLOOKUP(TABLA!F2115,BLIOTECAS!$C$1:$E$26,3,FALSE),"")</f>
        <v/>
      </c>
      <c r="BF2115">
        <f t="shared" si="227"/>
        <v>0</v>
      </c>
      <c r="BG2115">
        <f t="shared" si="227"/>
        <v>0</v>
      </c>
      <c r="BH2115">
        <f t="shared" si="227"/>
        <v>0</v>
      </c>
      <c r="BI2115">
        <f t="shared" si="227"/>
        <v>0</v>
      </c>
      <c r="BJ2115">
        <f t="shared" si="227"/>
        <v>0</v>
      </c>
      <c r="BK2115">
        <f t="shared" si="227"/>
        <v>0</v>
      </c>
      <c r="BL2115">
        <f t="shared" si="226"/>
        <v>0</v>
      </c>
      <c r="BM2115">
        <f t="shared" si="226"/>
        <v>0</v>
      </c>
      <c r="BN2115">
        <f t="shared" si="226"/>
        <v>0</v>
      </c>
      <c r="BO2115">
        <f t="shared" si="226"/>
        <v>0</v>
      </c>
      <c r="BP2115">
        <f t="shared" si="226"/>
        <v>0</v>
      </c>
      <c r="BQ2115">
        <f t="shared" si="226"/>
        <v>0</v>
      </c>
      <c r="BR2115">
        <f t="shared" si="225"/>
        <v>0</v>
      </c>
      <c r="BS2115">
        <f t="shared" si="225"/>
        <v>0</v>
      </c>
      <c r="BT2115" s="256" t="str">
        <f t="shared" si="222"/>
        <v>NC</v>
      </c>
    </row>
    <row r="2116" spans="2:72" x14ac:dyDescent="0.2">
      <c r="B2116" s="93" t="str">
        <f>IFERROR(VLOOKUP(TABLA!$F2116,BLIOTECAS!$C$1:$E$26,2,FALSE),"")</f>
        <v/>
      </c>
      <c r="C2116" s="93" t="str">
        <f>IFERROR(VLOOKUP(TABLA!F2116,BLIOTECAS!$C$1:$E$26,3,FALSE),"")</f>
        <v/>
      </c>
      <c r="BF2116">
        <f t="shared" si="227"/>
        <v>0</v>
      </c>
      <c r="BG2116">
        <f t="shared" si="227"/>
        <v>0</v>
      </c>
      <c r="BH2116">
        <f t="shared" si="227"/>
        <v>0</v>
      </c>
      <c r="BI2116">
        <f t="shared" si="227"/>
        <v>0</v>
      </c>
      <c r="BJ2116">
        <f t="shared" si="227"/>
        <v>0</v>
      </c>
      <c r="BK2116">
        <f t="shared" si="227"/>
        <v>0</v>
      </c>
      <c r="BL2116">
        <f t="shared" si="226"/>
        <v>0</v>
      </c>
      <c r="BM2116">
        <f t="shared" si="226"/>
        <v>0</v>
      </c>
      <c r="BN2116">
        <f t="shared" si="226"/>
        <v>0</v>
      </c>
      <c r="BO2116">
        <f t="shared" si="226"/>
        <v>0</v>
      </c>
      <c r="BP2116">
        <f t="shared" si="226"/>
        <v>0</v>
      </c>
      <c r="BQ2116">
        <f t="shared" si="226"/>
        <v>0</v>
      </c>
      <c r="BR2116">
        <f t="shared" si="225"/>
        <v>0</v>
      </c>
      <c r="BS2116">
        <f t="shared" si="225"/>
        <v>0</v>
      </c>
      <c r="BT2116" s="256" t="str">
        <f t="shared" si="222"/>
        <v>NC</v>
      </c>
    </row>
    <row r="2117" spans="2:72" x14ac:dyDescent="0.2">
      <c r="B2117" s="93" t="str">
        <f>IFERROR(VLOOKUP(TABLA!$F2117,BLIOTECAS!$C$1:$E$26,2,FALSE),"")</f>
        <v/>
      </c>
      <c r="C2117" s="93" t="str">
        <f>IFERROR(VLOOKUP(TABLA!F2117,BLIOTECAS!$C$1:$E$26,3,FALSE),"")</f>
        <v/>
      </c>
      <c r="BF2117">
        <f t="shared" si="227"/>
        <v>0</v>
      </c>
      <c r="BG2117">
        <f t="shared" si="227"/>
        <v>0</v>
      </c>
      <c r="BH2117">
        <f t="shared" si="227"/>
        <v>0</v>
      </c>
      <c r="BI2117">
        <f t="shared" si="227"/>
        <v>0</v>
      </c>
      <c r="BJ2117">
        <f t="shared" si="227"/>
        <v>0</v>
      </c>
      <c r="BK2117">
        <f t="shared" si="227"/>
        <v>0</v>
      </c>
      <c r="BL2117">
        <f t="shared" si="226"/>
        <v>0</v>
      </c>
      <c r="BM2117">
        <f t="shared" si="226"/>
        <v>0</v>
      </c>
      <c r="BN2117">
        <f t="shared" si="226"/>
        <v>0</v>
      </c>
      <c r="BO2117">
        <f t="shared" si="226"/>
        <v>0</v>
      </c>
      <c r="BP2117">
        <f t="shared" si="226"/>
        <v>0</v>
      </c>
      <c r="BQ2117">
        <f t="shared" si="226"/>
        <v>0</v>
      </c>
      <c r="BR2117">
        <f t="shared" si="225"/>
        <v>0</v>
      </c>
      <c r="BS2117">
        <f t="shared" si="225"/>
        <v>0</v>
      </c>
      <c r="BT2117" s="256" t="str">
        <f t="shared" ref="BT2117:BT2135" si="228">IFERROR(VALUE(LEFT(BC2117,1)),"NC")</f>
        <v>NC</v>
      </c>
    </row>
    <row r="2118" spans="2:72" x14ac:dyDescent="0.2">
      <c r="B2118" s="93" t="str">
        <f>IFERROR(VLOOKUP(TABLA!$F2118,BLIOTECAS!$C$1:$E$26,2,FALSE),"")</f>
        <v/>
      </c>
      <c r="C2118" s="93" t="str">
        <f>IFERROR(VLOOKUP(TABLA!F2118,BLIOTECAS!$C$1:$E$26,3,FALSE),"")</f>
        <v/>
      </c>
      <c r="BF2118">
        <f t="shared" si="227"/>
        <v>0</v>
      </c>
      <c r="BG2118">
        <f t="shared" si="227"/>
        <v>0</v>
      </c>
      <c r="BH2118">
        <f t="shared" si="227"/>
        <v>0</v>
      </c>
      <c r="BI2118">
        <f t="shared" si="227"/>
        <v>0</v>
      </c>
      <c r="BJ2118">
        <f t="shared" si="227"/>
        <v>0</v>
      </c>
      <c r="BK2118">
        <f t="shared" si="227"/>
        <v>0</v>
      </c>
      <c r="BL2118">
        <f t="shared" si="226"/>
        <v>0</v>
      </c>
      <c r="BM2118">
        <f t="shared" si="226"/>
        <v>0</v>
      </c>
      <c r="BN2118">
        <f t="shared" si="226"/>
        <v>0</v>
      </c>
      <c r="BO2118">
        <f t="shared" si="226"/>
        <v>0</v>
      </c>
      <c r="BP2118">
        <f t="shared" si="226"/>
        <v>0</v>
      </c>
      <c r="BQ2118">
        <f t="shared" si="226"/>
        <v>0</v>
      </c>
      <c r="BR2118">
        <f t="shared" si="225"/>
        <v>0</v>
      </c>
      <c r="BS2118">
        <f t="shared" si="225"/>
        <v>0</v>
      </c>
      <c r="BT2118" s="256" t="str">
        <f t="shared" si="228"/>
        <v>NC</v>
      </c>
    </row>
    <row r="2119" spans="2:72" x14ac:dyDescent="0.2">
      <c r="B2119" s="93" t="str">
        <f>IFERROR(VLOOKUP(TABLA!$F2119,BLIOTECAS!$C$1:$E$26,2,FALSE),"")</f>
        <v/>
      </c>
      <c r="C2119" s="93" t="str">
        <f>IFERROR(VLOOKUP(TABLA!F2119,BLIOTECAS!$C$1:$E$26,3,FALSE),"")</f>
        <v/>
      </c>
      <c r="BF2119">
        <f t="shared" si="227"/>
        <v>0</v>
      </c>
      <c r="BG2119">
        <f t="shared" si="227"/>
        <v>0</v>
      </c>
      <c r="BH2119">
        <f t="shared" si="227"/>
        <v>0</v>
      </c>
      <c r="BI2119">
        <f t="shared" si="227"/>
        <v>0</v>
      </c>
      <c r="BJ2119">
        <f t="shared" si="227"/>
        <v>0</v>
      </c>
      <c r="BK2119">
        <f t="shared" si="227"/>
        <v>0</v>
      </c>
      <c r="BL2119">
        <f t="shared" si="226"/>
        <v>0</v>
      </c>
      <c r="BM2119">
        <f t="shared" si="226"/>
        <v>0</v>
      </c>
      <c r="BN2119">
        <f t="shared" si="226"/>
        <v>0</v>
      </c>
      <c r="BO2119">
        <f t="shared" si="226"/>
        <v>0</v>
      </c>
      <c r="BP2119">
        <f t="shared" si="226"/>
        <v>0</v>
      </c>
      <c r="BQ2119">
        <f t="shared" si="226"/>
        <v>0</v>
      </c>
      <c r="BR2119">
        <f t="shared" si="225"/>
        <v>0</v>
      </c>
      <c r="BS2119">
        <f t="shared" si="225"/>
        <v>0</v>
      </c>
      <c r="BT2119" s="256" t="str">
        <f t="shared" si="228"/>
        <v>NC</v>
      </c>
    </row>
    <row r="2120" spans="2:72" x14ac:dyDescent="0.2">
      <c r="B2120" s="93" t="str">
        <f>IFERROR(VLOOKUP(TABLA!$F2120,BLIOTECAS!$C$1:$E$26,2,FALSE),"")</f>
        <v/>
      </c>
      <c r="C2120" s="93" t="str">
        <f>IFERROR(VLOOKUP(TABLA!F2120,BLIOTECAS!$C$1:$E$26,3,FALSE),"")</f>
        <v/>
      </c>
      <c r="BF2120">
        <f t="shared" ref="BF2120:BK2135" si="229">IF(IFERROR(FIND(BF$2,$I2120,1),0)&lt;&gt;0,1,0)</f>
        <v>0</v>
      </c>
      <c r="BG2120">
        <f t="shared" si="229"/>
        <v>0</v>
      </c>
      <c r="BH2120">
        <f t="shared" si="229"/>
        <v>0</v>
      </c>
      <c r="BI2120">
        <f t="shared" si="229"/>
        <v>0</v>
      </c>
      <c r="BJ2120">
        <f t="shared" si="229"/>
        <v>0</v>
      </c>
      <c r="BK2120">
        <f t="shared" si="229"/>
        <v>0</v>
      </c>
      <c r="BL2120">
        <f t="shared" ref="BL2120:BS2135" si="230">IF(IFERROR(FIND(BL$2,$AO2120,1),0)&lt;&gt;0,1,0)</f>
        <v>0</v>
      </c>
      <c r="BM2120">
        <f t="shared" si="230"/>
        <v>0</v>
      </c>
      <c r="BN2120">
        <f t="shared" si="230"/>
        <v>0</v>
      </c>
      <c r="BO2120">
        <f t="shared" si="230"/>
        <v>0</v>
      </c>
      <c r="BP2120">
        <f t="shared" si="230"/>
        <v>0</v>
      </c>
      <c r="BQ2120">
        <f t="shared" si="230"/>
        <v>0</v>
      </c>
      <c r="BR2120">
        <f t="shared" si="230"/>
        <v>0</v>
      </c>
      <c r="BS2120">
        <f t="shared" si="230"/>
        <v>0</v>
      </c>
      <c r="BT2120" s="256" t="str">
        <f t="shared" si="228"/>
        <v>NC</v>
      </c>
    </row>
    <row r="2121" spans="2:72" x14ac:dyDescent="0.2">
      <c r="B2121" s="93" t="str">
        <f>IFERROR(VLOOKUP(TABLA!$F2121,BLIOTECAS!$C$1:$E$26,2,FALSE),"")</f>
        <v/>
      </c>
      <c r="C2121" s="93" t="str">
        <f>IFERROR(VLOOKUP(TABLA!F2121,BLIOTECAS!$C$1:$E$26,3,FALSE),"")</f>
        <v/>
      </c>
      <c r="BF2121">
        <f t="shared" si="229"/>
        <v>0</v>
      </c>
      <c r="BG2121">
        <f t="shared" si="229"/>
        <v>0</v>
      </c>
      <c r="BH2121">
        <f t="shared" si="229"/>
        <v>0</v>
      </c>
      <c r="BI2121">
        <f t="shared" si="229"/>
        <v>0</v>
      </c>
      <c r="BJ2121">
        <f t="shared" si="229"/>
        <v>0</v>
      </c>
      <c r="BK2121">
        <f t="shared" si="229"/>
        <v>0</v>
      </c>
      <c r="BL2121">
        <f t="shared" si="230"/>
        <v>0</v>
      </c>
      <c r="BM2121">
        <f t="shared" si="230"/>
        <v>0</v>
      </c>
      <c r="BN2121">
        <f t="shared" si="230"/>
        <v>0</v>
      </c>
      <c r="BO2121">
        <f t="shared" si="230"/>
        <v>0</v>
      </c>
      <c r="BP2121">
        <f t="shared" si="230"/>
        <v>0</v>
      </c>
      <c r="BQ2121">
        <f t="shared" si="230"/>
        <v>0</v>
      </c>
      <c r="BR2121">
        <f t="shared" si="230"/>
        <v>0</v>
      </c>
      <c r="BS2121">
        <f t="shared" si="230"/>
        <v>0</v>
      </c>
      <c r="BT2121" s="256" t="str">
        <f t="shared" si="228"/>
        <v>NC</v>
      </c>
    </row>
    <row r="2122" spans="2:72" x14ac:dyDescent="0.2">
      <c r="B2122" s="93" t="str">
        <f>IFERROR(VLOOKUP(TABLA!$F2122,BLIOTECAS!$C$1:$E$26,2,FALSE),"")</f>
        <v/>
      </c>
      <c r="C2122" s="93" t="str">
        <f>IFERROR(VLOOKUP(TABLA!F2122,BLIOTECAS!$C$1:$E$26,3,FALSE),"")</f>
        <v/>
      </c>
      <c r="BF2122">
        <f t="shared" si="229"/>
        <v>0</v>
      </c>
      <c r="BG2122">
        <f t="shared" si="229"/>
        <v>0</v>
      </c>
      <c r="BH2122">
        <f t="shared" si="229"/>
        <v>0</v>
      </c>
      <c r="BI2122">
        <f t="shared" si="229"/>
        <v>0</v>
      </c>
      <c r="BJ2122">
        <f t="shared" si="229"/>
        <v>0</v>
      </c>
      <c r="BK2122">
        <f t="shared" si="229"/>
        <v>0</v>
      </c>
      <c r="BL2122">
        <f t="shared" si="230"/>
        <v>0</v>
      </c>
      <c r="BM2122">
        <f t="shared" si="230"/>
        <v>0</v>
      </c>
      <c r="BN2122">
        <f t="shared" si="230"/>
        <v>0</v>
      </c>
      <c r="BO2122">
        <f t="shared" si="230"/>
        <v>0</v>
      </c>
      <c r="BP2122">
        <f t="shared" si="230"/>
        <v>0</v>
      </c>
      <c r="BQ2122">
        <f t="shared" si="230"/>
        <v>0</v>
      </c>
      <c r="BR2122">
        <f t="shared" si="230"/>
        <v>0</v>
      </c>
      <c r="BS2122">
        <f t="shared" si="230"/>
        <v>0</v>
      </c>
      <c r="BT2122" s="256" t="str">
        <f t="shared" si="228"/>
        <v>NC</v>
      </c>
    </row>
    <row r="2123" spans="2:72" x14ac:dyDescent="0.2">
      <c r="B2123" s="93" t="str">
        <f>IFERROR(VLOOKUP(TABLA!$F2123,BLIOTECAS!$C$1:$E$26,2,FALSE),"")</f>
        <v/>
      </c>
      <c r="C2123" s="93" t="str">
        <f>IFERROR(VLOOKUP(TABLA!F2123,BLIOTECAS!$C$1:$E$26,3,FALSE),"")</f>
        <v/>
      </c>
      <c r="BF2123">
        <f t="shared" si="229"/>
        <v>0</v>
      </c>
      <c r="BG2123">
        <f t="shared" si="229"/>
        <v>0</v>
      </c>
      <c r="BH2123">
        <f t="shared" si="229"/>
        <v>0</v>
      </c>
      <c r="BI2123">
        <f t="shared" si="229"/>
        <v>0</v>
      </c>
      <c r="BJ2123">
        <f t="shared" si="229"/>
        <v>0</v>
      </c>
      <c r="BK2123">
        <f t="shared" si="229"/>
        <v>0</v>
      </c>
      <c r="BL2123">
        <f t="shared" si="230"/>
        <v>0</v>
      </c>
      <c r="BM2123">
        <f t="shared" si="230"/>
        <v>0</v>
      </c>
      <c r="BN2123">
        <f t="shared" si="230"/>
        <v>0</v>
      </c>
      <c r="BO2123">
        <f t="shared" si="230"/>
        <v>0</v>
      </c>
      <c r="BP2123">
        <f t="shared" si="230"/>
        <v>0</v>
      </c>
      <c r="BQ2123">
        <f t="shared" si="230"/>
        <v>0</v>
      </c>
      <c r="BR2123">
        <f t="shared" si="230"/>
        <v>0</v>
      </c>
      <c r="BS2123">
        <f t="shared" si="230"/>
        <v>0</v>
      </c>
      <c r="BT2123" s="256" t="str">
        <f t="shared" si="228"/>
        <v>NC</v>
      </c>
    </row>
    <row r="2124" spans="2:72" x14ac:dyDescent="0.2">
      <c r="B2124" s="93" t="str">
        <f>IFERROR(VLOOKUP(TABLA!$F2124,BLIOTECAS!$C$1:$E$26,2,FALSE),"")</f>
        <v/>
      </c>
      <c r="C2124" s="93" t="str">
        <f>IFERROR(VLOOKUP(TABLA!F2124,BLIOTECAS!$C$1:$E$26,3,FALSE),"")</f>
        <v/>
      </c>
      <c r="BF2124">
        <f t="shared" si="229"/>
        <v>0</v>
      </c>
      <c r="BG2124">
        <f t="shared" si="229"/>
        <v>0</v>
      </c>
      <c r="BH2124">
        <f t="shared" si="229"/>
        <v>0</v>
      </c>
      <c r="BI2124">
        <f t="shared" si="229"/>
        <v>0</v>
      </c>
      <c r="BJ2124">
        <f t="shared" si="229"/>
        <v>0</v>
      </c>
      <c r="BK2124">
        <f t="shared" si="229"/>
        <v>0</v>
      </c>
      <c r="BL2124">
        <f t="shared" si="230"/>
        <v>0</v>
      </c>
      <c r="BM2124">
        <f t="shared" si="230"/>
        <v>0</v>
      </c>
      <c r="BN2124">
        <f t="shared" si="230"/>
        <v>0</v>
      </c>
      <c r="BO2124">
        <f t="shared" si="230"/>
        <v>0</v>
      </c>
      <c r="BP2124">
        <f t="shared" si="230"/>
        <v>0</v>
      </c>
      <c r="BQ2124">
        <f t="shared" si="230"/>
        <v>0</v>
      </c>
      <c r="BR2124">
        <f t="shared" si="230"/>
        <v>0</v>
      </c>
      <c r="BS2124">
        <f t="shared" si="230"/>
        <v>0</v>
      </c>
      <c r="BT2124" s="256" t="str">
        <f t="shared" si="228"/>
        <v>NC</v>
      </c>
    </row>
    <row r="2125" spans="2:72" x14ac:dyDescent="0.2">
      <c r="B2125" s="93" t="str">
        <f>IFERROR(VLOOKUP(TABLA!$F2125,BLIOTECAS!$C$1:$E$26,2,FALSE),"")</f>
        <v/>
      </c>
      <c r="C2125" s="93" t="str">
        <f>IFERROR(VLOOKUP(TABLA!F2125,BLIOTECAS!$C$1:$E$26,3,FALSE),"")</f>
        <v/>
      </c>
      <c r="BF2125">
        <f t="shared" si="229"/>
        <v>0</v>
      </c>
      <c r="BG2125">
        <f t="shared" si="229"/>
        <v>0</v>
      </c>
      <c r="BH2125">
        <f t="shared" si="229"/>
        <v>0</v>
      </c>
      <c r="BI2125">
        <f t="shared" si="229"/>
        <v>0</v>
      </c>
      <c r="BJ2125">
        <f t="shared" si="229"/>
        <v>0</v>
      </c>
      <c r="BK2125">
        <f t="shared" si="229"/>
        <v>0</v>
      </c>
      <c r="BL2125">
        <f t="shared" si="230"/>
        <v>0</v>
      </c>
      <c r="BM2125">
        <f t="shared" si="230"/>
        <v>0</v>
      </c>
      <c r="BN2125">
        <f t="shared" si="230"/>
        <v>0</v>
      </c>
      <c r="BO2125">
        <f t="shared" si="230"/>
        <v>0</v>
      </c>
      <c r="BP2125">
        <f t="shared" si="230"/>
        <v>0</v>
      </c>
      <c r="BQ2125">
        <f t="shared" si="230"/>
        <v>0</v>
      </c>
      <c r="BR2125">
        <f t="shared" si="230"/>
        <v>0</v>
      </c>
      <c r="BS2125">
        <f t="shared" si="230"/>
        <v>0</v>
      </c>
      <c r="BT2125" s="256" t="str">
        <f t="shared" si="228"/>
        <v>NC</v>
      </c>
    </row>
    <row r="2126" spans="2:72" x14ac:dyDescent="0.2">
      <c r="B2126" s="93" t="str">
        <f>IFERROR(VLOOKUP(TABLA!$F2126,BLIOTECAS!$C$1:$E$26,2,FALSE),"")</f>
        <v/>
      </c>
      <c r="C2126" s="93" t="str">
        <f>IFERROR(VLOOKUP(TABLA!F2126,BLIOTECAS!$C$1:$E$26,3,FALSE),"")</f>
        <v/>
      </c>
      <c r="BF2126">
        <f t="shared" si="229"/>
        <v>0</v>
      </c>
      <c r="BG2126">
        <f t="shared" si="229"/>
        <v>0</v>
      </c>
      <c r="BH2126">
        <f t="shared" si="229"/>
        <v>0</v>
      </c>
      <c r="BI2126">
        <f t="shared" si="229"/>
        <v>0</v>
      </c>
      <c r="BJ2126">
        <f t="shared" si="229"/>
        <v>0</v>
      </c>
      <c r="BK2126">
        <f t="shared" si="229"/>
        <v>0</v>
      </c>
      <c r="BL2126">
        <f t="shared" si="230"/>
        <v>0</v>
      </c>
      <c r="BM2126">
        <f t="shared" si="230"/>
        <v>0</v>
      </c>
      <c r="BN2126">
        <f t="shared" si="230"/>
        <v>0</v>
      </c>
      <c r="BO2126">
        <f t="shared" si="230"/>
        <v>0</v>
      </c>
      <c r="BP2126">
        <f t="shared" si="230"/>
        <v>0</v>
      </c>
      <c r="BQ2126">
        <f t="shared" si="230"/>
        <v>0</v>
      </c>
      <c r="BR2126">
        <f t="shared" si="230"/>
        <v>0</v>
      </c>
      <c r="BS2126">
        <f t="shared" si="230"/>
        <v>0</v>
      </c>
      <c r="BT2126" s="256" t="str">
        <f t="shared" si="228"/>
        <v>NC</v>
      </c>
    </row>
    <row r="2127" spans="2:72" x14ac:dyDescent="0.2">
      <c r="B2127" s="93" t="str">
        <f>IFERROR(VLOOKUP(TABLA!$F2127,BLIOTECAS!$C$1:$E$26,2,FALSE),"")</f>
        <v/>
      </c>
      <c r="C2127" s="93" t="str">
        <f>IFERROR(VLOOKUP(TABLA!F2127,BLIOTECAS!$C$1:$E$26,3,FALSE),"")</f>
        <v/>
      </c>
      <c r="BF2127">
        <f t="shared" si="229"/>
        <v>0</v>
      </c>
      <c r="BG2127">
        <f t="shared" si="229"/>
        <v>0</v>
      </c>
      <c r="BH2127">
        <f t="shared" si="229"/>
        <v>0</v>
      </c>
      <c r="BI2127">
        <f t="shared" si="229"/>
        <v>0</v>
      </c>
      <c r="BJ2127">
        <f t="shared" si="229"/>
        <v>0</v>
      </c>
      <c r="BK2127">
        <f t="shared" si="229"/>
        <v>0</v>
      </c>
      <c r="BL2127">
        <f t="shared" si="230"/>
        <v>0</v>
      </c>
      <c r="BM2127">
        <f t="shared" si="230"/>
        <v>0</v>
      </c>
      <c r="BN2127">
        <f t="shared" si="230"/>
        <v>0</v>
      </c>
      <c r="BO2127">
        <f t="shared" si="230"/>
        <v>0</v>
      </c>
      <c r="BP2127">
        <f t="shared" si="230"/>
        <v>0</v>
      </c>
      <c r="BQ2127">
        <f t="shared" si="230"/>
        <v>0</v>
      </c>
      <c r="BR2127">
        <f t="shared" si="230"/>
        <v>0</v>
      </c>
      <c r="BS2127">
        <f t="shared" si="230"/>
        <v>0</v>
      </c>
      <c r="BT2127" s="256" t="str">
        <f t="shared" si="228"/>
        <v>NC</v>
      </c>
    </row>
    <row r="2128" spans="2:72" x14ac:dyDescent="0.2">
      <c r="B2128" s="93" t="str">
        <f>IFERROR(VLOOKUP(TABLA!$F2128,BLIOTECAS!$C$1:$E$26,2,FALSE),"")</f>
        <v/>
      </c>
      <c r="C2128" s="93" t="str">
        <f>IFERROR(VLOOKUP(TABLA!F2128,BLIOTECAS!$C$1:$E$26,3,FALSE),"")</f>
        <v/>
      </c>
      <c r="BF2128">
        <f t="shared" si="229"/>
        <v>0</v>
      </c>
      <c r="BG2128">
        <f t="shared" si="229"/>
        <v>0</v>
      </c>
      <c r="BH2128">
        <f t="shared" si="229"/>
        <v>0</v>
      </c>
      <c r="BI2128">
        <f t="shared" si="229"/>
        <v>0</v>
      </c>
      <c r="BJ2128">
        <f t="shared" si="229"/>
        <v>0</v>
      </c>
      <c r="BK2128">
        <f t="shared" si="229"/>
        <v>0</v>
      </c>
      <c r="BL2128">
        <f t="shared" si="230"/>
        <v>0</v>
      </c>
      <c r="BM2128">
        <f t="shared" si="230"/>
        <v>0</v>
      </c>
      <c r="BN2128">
        <f t="shared" si="230"/>
        <v>0</v>
      </c>
      <c r="BO2128">
        <f t="shared" si="230"/>
        <v>0</v>
      </c>
      <c r="BP2128">
        <f t="shared" si="230"/>
        <v>0</v>
      </c>
      <c r="BQ2128">
        <f t="shared" si="230"/>
        <v>0</v>
      </c>
      <c r="BR2128">
        <f t="shared" si="230"/>
        <v>0</v>
      </c>
      <c r="BS2128">
        <f t="shared" si="230"/>
        <v>0</v>
      </c>
      <c r="BT2128" s="256" t="str">
        <f t="shared" si="228"/>
        <v>NC</v>
      </c>
    </row>
    <row r="2129" spans="2:72" x14ac:dyDescent="0.2">
      <c r="B2129" s="93" t="str">
        <f>IFERROR(VLOOKUP(TABLA!$F2129,BLIOTECAS!$C$1:$E$26,2,FALSE),"")</f>
        <v/>
      </c>
      <c r="C2129" s="93" t="str">
        <f>IFERROR(VLOOKUP(TABLA!F2129,BLIOTECAS!$C$1:$E$26,3,FALSE),"")</f>
        <v/>
      </c>
      <c r="BF2129">
        <f t="shared" si="229"/>
        <v>0</v>
      </c>
      <c r="BG2129">
        <f t="shared" si="229"/>
        <v>0</v>
      </c>
      <c r="BH2129">
        <f t="shared" si="229"/>
        <v>0</v>
      </c>
      <c r="BI2129">
        <f t="shared" si="229"/>
        <v>0</v>
      </c>
      <c r="BJ2129">
        <f t="shared" si="229"/>
        <v>0</v>
      </c>
      <c r="BK2129">
        <f t="shared" si="229"/>
        <v>0</v>
      </c>
      <c r="BL2129">
        <f t="shared" si="230"/>
        <v>0</v>
      </c>
      <c r="BM2129">
        <f t="shared" si="230"/>
        <v>0</v>
      </c>
      <c r="BN2129">
        <f t="shared" si="230"/>
        <v>0</v>
      </c>
      <c r="BO2129">
        <f t="shared" si="230"/>
        <v>0</v>
      </c>
      <c r="BP2129">
        <f t="shared" si="230"/>
        <v>0</v>
      </c>
      <c r="BQ2129">
        <f t="shared" si="230"/>
        <v>0</v>
      </c>
      <c r="BR2129">
        <f t="shared" si="230"/>
        <v>0</v>
      </c>
      <c r="BS2129">
        <f t="shared" si="230"/>
        <v>0</v>
      </c>
      <c r="BT2129" s="256" t="str">
        <f t="shared" si="228"/>
        <v>NC</v>
      </c>
    </row>
    <row r="2130" spans="2:72" x14ac:dyDescent="0.2">
      <c r="B2130" s="93" t="str">
        <f>IFERROR(VLOOKUP(TABLA!$F2130,BLIOTECAS!$C$1:$E$26,2,FALSE),"")</f>
        <v/>
      </c>
      <c r="C2130" s="93" t="str">
        <f>IFERROR(VLOOKUP(TABLA!F2130,BLIOTECAS!$C$1:$E$26,3,FALSE),"")</f>
        <v/>
      </c>
      <c r="BF2130">
        <f t="shared" si="229"/>
        <v>0</v>
      </c>
      <c r="BG2130">
        <f t="shared" si="229"/>
        <v>0</v>
      </c>
      <c r="BH2130">
        <f t="shared" si="229"/>
        <v>0</v>
      </c>
      <c r="BI2130">
        <f t="shared" si="229"/>
        <v>0</v>
      </c>
      <c r="BJ2130">
        <f t="shared" si="229"/>
        <v>0</v>
      </c>
      <c r="BK2130">
        <f t="shared" si="229"/>
        <v>0</v>
      </c>
      <c r="BL2130">
        <f t="shared" si="230"/>
        <v>0</v>
      </c>
      <c r="BM2130">
        <f t="shared" si="230"/>
        <v>0</v>
      </c>
      <c r="BN2130">
        <f t="shared" si="230"/>
        <v>0</v>
      </c>
      <c r="BO2130">
        <f t="shared" si="230"/>
        <v>0</v>
      </c>
      <c r="BP2130">
        <f t="shared" si="230"/>
        <v>0</v>
      </c>
      <c r="BQ2130">
        <f t="shared" si="230"/>
        <v>0</v>
      </c>
      <c r="BR2130">
        <f t="shared" si="230"/>
        <v>0</v>
      </c>
      <c r="BS2130">
        <f t="shared" si="230"/>
        <v>0</v>
      </c>
      <c r="BT2130" s="256" t="str">
        <f t="shared" si="228"/>
        <v>NC</v>
      </c>
    </row>
    <row r="2131" spans="2:72" x14ac:dyDescent="0.2">
      <c r="B2131" s="93" t="str">
        <f>IFERROR(VLOOKUP(TABLA!$F2131,BLIOTECAS!$C$1:$E$26,2,FALSE),"")</f>
        <v/>
      </c>
      <c r="C2131" s="93" t="str">
        <f>IFERROR(VLOOKUP(TABLA!F2131,BLIOTECAS!$C$1:$E$26,3,FALSE),"")</f>
        <v/>
      </c>
      <c r="BF2131">
        <f t="shared" si="229"/>
        <v>0</v>
      </c>
      <c r="BG2131">
        <f t="shared" si="229"/>
        <v>0</v>
      </c>
      <c r="BH2131">
        <f t="shared" si="229"/>
        <v>0</v>
      </c>
      <c r="BI2131">
        <f t="shared" si="229"/>
        <v>0</v>
      </c>
      <c r="BJ2131">
        <f t="shared" si="229"/>
        <v>0</v>
      </c>
      <c r="BK2131">
        <f t="shared" si="229"/>
        <v>0</v>
      </c>
      <c r="BL2131">
        <f t="shared" si="230"/>
        <v>0</v>
      </c>
      <c r="BM2131">
        <f t="shared" si="230"/>
        <v>0</v>
      </c>
      <c r="BN2131">
        <f t="shared" si="230"/>
        <v>0</v>
      </c>
      <c r="BO2131">
        <f t="shared" si="230"/>
        <v>0</v>
      </c>
      <c r="BP2131">
        <f t="shared" si="230"/>
        <v>0</v>
      </c>
      <c r="BQ2131">
        <f t="shared" si="230"/>
        <v>0</v>
      </c>
      <c r="BR2131">
        <f t="shared" si="230"/>
        <v>0</v>
      </c>
      <c r="BS2131">
        <f t="shared" si="230"/>
        <v>0</v>
      </c>
      <c r="BT2131" s="256" t="str">
        <f t="shared" si="228"/>
        <v>NC</v>
      </c>
    </row>
    <row r="2132" spans="2:72" x14ac:dyDescent="0.2">
      <c r="B2132" s="93" t="str">
        <f>IFERROR(VLOOKUP(TABLA!$F2132,BLIOTECAS!$C$1:$E$26,2,FALSE),"")</f>
        <v/>
      </c>
      <c r="C2132" s="93" t="str">
        <f>IFERROR(VLOOKUP(TABLA!F2132,BLIOTECAS!$C$1:$E$26,3,FALSE),"")</f>
        <v/>
      </c>
      <c r="BF2132">
        <f t="shared" si="229"/>
        <v>0</v>
      </c>
      <c r="BG2132">
        <f t="shared" si="229"/>
        <v>0</v>
      </c>
      <c r="BH2132">
        <f t="shared" si="229"/>
        <v>0</v>
      </c>
      <c r="BI2132">
        <f t="shared" si="229"/>
        <v>0</v>
      </c>
      <c r="BJ2132">
        <f t="shared" si="229"/>
        <v>0</v>
      </c>
      <c r="BK2132">
        <f t="shared" si="229"/>
        <v>0</v>
      </c>
      <c r="BL2132">
        <f t="shared" si="230"/>
        <v>0</v>
      </c>
      <c r="BM2132">
        <f t="shared" si="230"/>
        <v>0</v>
      </c>
      <c r="BN2132">
        <f t="shared" si="230"/>
        <v>0</v>
      </c>
      <c r="BO2132">
        <f t="shared" si="230"/>
        <v>0</v>
      </c>
      <c r="BP2132">
        <f t="shared" si="230"/>
        <v>0</v>
      </c>
      <c r="BQ2132">
        <f t="shared" si="230"/>
        <v>0</v>
      </c>
      <c r="BR2132">
        <f t="shared" si="230"/>
        <v>0</v>
      </c>
      <c r="BS2132">
        <f t="shared" si="230"/>
        <v>0</v>
      </c>
      <c r="BT2132" s="256" t="str">
        <f t="shared" si="228"/>
        <v>NC</v>
      </c>
    </row>
    <row r="2133" spans="2:72" x14ac:dyDescent="0.2">
      <c r="B2133" s="93" t="str">
        <f>IFERROR(VLOOKUP(TABLA!$F2133,BLIOTECAS!$C$1:$E$26,2,FALSE),"")</f>
        <v/>
      </c>
      <c r="C2133" s="93" t="str">
        <f>IFERROR(VLOOKUP(TABLA!F2133,BLIOTECAS!$C$1:$E$26,3,FALSE),"")</f>
        <v/>
      </c>
      <c r="BF2133">
        <f t="shared" si="229"/>
        <v>0</v>
      </c>
      <c r="BG2133">
        <f t="shared" si="229"/>
        <v>0</v>
      </c>
      <c r="BH2133">
        <f t="shared" si="229"/>
        <v>0</v>
      </c>
      <c r="BI2133">
        <f t="shared" si="229"/>
        <v>0</v>
      </c>
      <c r="BJ2133">
        <f t="shared" si="229"/>
        <v>0</v>
      </c>
      <c r="BK2133">
        <f t="shared" si="229"/>
        <v>0</v>
      </c>
      <c r="BL2133">
        <f t="shared" si="230"/>
        <v>0</v>
      </c>
      <c r="BM2133">
        <f t="shared" si="230"/>
        <v>0</v>
      </c>
      <c r="BN2133">
        <f t="shared" si="230"/>
        <v>0</v>
      </c>
      <c r="BO2133">
        <f t="shared" si="230"/>
        <v>0</v>
      </c>
      <c r="BP2133">
        <f t="shared" si="230"/>
        <v>0</v>
      </c>
      <c r="BQ2133">
        <f t="shared" si="230"/>
        <v>0</v>
      </c>
      <c r="BR2133">
        <f t="shared" si="230"/>
        <v>0</v>
      </c>
      <c r="BS2133">
        <f t="shared" si="230"/>
        <v>0</v>
      </c>
      <c r="BT2133" s="256" t="str">
        <f t="shared" si="228"/>
        <v>NC</v>
      </c>
    </row>
    <row r="2134" spans="2:72" x14ac:dyDescent="0.2">
      <c r="B2134" s="93" t="str">
        <f>IFERROR(VLOOKUP(TABLA!$F2134,BLIOTECAS!$C$1:$E$26,2,FALSE),"")</f>
        <v/>
      </c>
      <c r="C2134" s="93" t="str">
        <f>IFERROR(VLOOKUP(TABLA!F2134,BLIOTECAS!$C$1:$E$26,3,FALSE),"")</f>
        <v/>
      </c>
      <c r="BF2134">
        <f t="shared" si="229"/>
        <v>0</v>
      </c>
      <c r="BG2134">
        <f t="shared" si="229"/>
        <v>0</v>
      </c>
      <c r="BH2134">
        <f t="shared" si="229"/>
        <v>0</v>
      </c>
      <c r="BI2134">
        <f t="shared" si="229"/>
        <v>0</v>
      </c>
      <c r="BJ2134">
        <f t="shared" si="229"/>
        <v>0</v>
      </c>
      <c r="BK2134">
        <f t="shared" si="229"/>
        <v>0</v>
      </c>
      <c r="BL2134">
        <f t="shared" si="230"/>
        <v>0</v>
      </c>
      <c r="BM2134">
        <f t="shared" si="230"/>
        <v>0</v>
      </c>
      <c r="BN2134">
        <f t="shared" si="230"/>
        <v>0</v>
      </c>
      <c r="BO2134">
        <f t="shared" si="230"/>
        <v>0</v>
      </c>
      <c r="BP2134">
        <f t="shared" si="230"/>
        <v>0</v>
      </c>
      <c r="BQ2134">
        <f t="shared" si="230"/>
        <v>0</v>
      </c>
      <c r="BR2134">
        <f t="shared" si="230"/>
        <v>0</v>
      </c>
      <c r="BS2134">
        <f t="shared" si="230"/>
        <v>0</v>
      </c>
      <c r="BT2134" s="256" t="str">
        <f t="shared" si="228"/>
        <v>NC</v>
      </c>
    </row>
    <row r="2135" spans="2:72" x14ac:dyDescent="0.2">
      <c r="B2135" s="93" t="str">
        <f>IFERROR(VLOOKUP(TABLA!$F2135,BLIOTECAS!$C$1:$E$26,2,FALSE),"")</f>
        <v/>
      </c>
      <c r="C2135" s="93" t="str">
        <f>IFERROR(VLOOKUP(TABLA!F2135,BLIOTECAS!$C$1:$E$26,3,FALSE),"")</f>
        <v/>
      </c>
      <c r="BF2135">
        <f t="shared" si="229"/>
        <v>0</v>
      </c>
      <c r="BG2135">
        <f t="shared" si="229"/>
        <v>0</v>
      </c>
      <c r="BH2135">
        <f t="shared" si="229"/>
        <v>0</v>
      </c>
      <c r="BI2135">
        <f t="shared" si="229"/>
        <v>0</v>
      </c>
      <c r="BJ2135">
        <f t="shared" si="229"/>
        <v>0</v>
      </c>
      <c r="BK2135">
        <f t="shared" si="229"/>
        <v>0</v>
      </c>
      <c r="BL2135">
        <f t="shared" si="230"/>
        <v>0</v>
      </c>
      <c r="BM2135">
        <f t="shared" si="230"/>
        <v>0</v>
      </c>
      <c r="BN2135">
        <f t="shared" si="230"/>
        <v>0</v>
      </c>
      <c r="BO2135">
        <f t="shared" si="230"/>
        <v>0</v>
      </c>
      <c r="BP2135">
        <f t="shared" si="230"/>
        <v>0</v>
      </c>
      <c r="BQ2135">
        <f t="shared" si="230"/>
        <v>0</v>
      </c>
      <c r="BR2135">
        <f t="shared" si="230"/>
        <v>0</v>
      </c>
      <c r="BS2135">
        <f t="shared" si="230"/>
        <v>0</v>
      </c>
      <c r="BT2135" s="256" t="str">
        <f t="shared" si="228"/>
        <v>NC</v>
      </c>
    </row>
  </sheetData>
  <autoFilter ref="A3:BT2135" xr:uid="{00000000-0009-0000-0000-000004000000}"/>
  <phoneticPr fontId="33" type="noConversion"/>
  <pageMargins left="0.75" right="0.75" top="1" bottom="1" header="0" footer="0"/>
  <pageSetup paperSize="9" orientation="portrait" r:id="rId1"/>
  <headerFooter alignWithMargins="0"/>
  <ignoredErrors>
    <ignoredError sqref="D4"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5:H27"/>
  <sheetViews>
    <sheetView workbookViewId="0"/>
  </sheetViews>
  <sheetFormatPr baseColWidth="10" defaultColWidth="11.375" defaultRowHeight="12.9" x14ac:dyDescent="0.2"/>
  <cols>
    <col min="1" max="3" width="11.375" style="87"/>
    <col min="4" max="4" width="17.125" style="87" customWidth="1"/>
    <col min="5" max="5" width="7.375" style="87" customWidth="1"/>
    <col min="6" max="6" width="11.375" style="87"/>
    <col min="7" max="7" width="17.875" style="87" customWidth="1"/>
    <col min="8" max="16384" width="11.375" style="87"/>
  </cols>
  <sheetData>
    <row r="5" spans="1:8" x14ac:dyDescent="0.2">
      <c r="A5" s="87" t="s">
        <v>385</v>
      </c>
      <c r="B5" s="87">
        <f>COUNTIF(TABLA!M:M,"*"&amp;A5&amp;"*")</f>
        <v>1</v>
      </c>
      <c r="D5" s="88" t="s">
        <v>374</v>
      </c>
      <c r="E5" s="88">
        <f>SUM(B5:B7)</f>
        <v>2</v>
      </c>
      <c r="G5" s="87" t="s">
        <v>377</v>
      </c>
      <c r="H5" s="87">
        <v>42</v>
      </c>
    </row>
    <row r="6" spans="1:8" x14ac:dyDescent="0.2">
      <c r="A6" s="87" t="s">
        <v>386</v>
      </c>
      <c r="B6" s="87">
        <f>COUNTIF(TABLA!M:M,"*"&amp;A6&amp;"*")</f>
        <v>0</v>
      </c>
      <c r="D6" s="89" t="s">
        <v>387</v>
      </c>
      <c r="E6" s="89">
        <f>B10+B8</f>
        <v>6</v>
      </c>
      <c r="G6" s="87" t="s">
        <v>388</v>
      </c>
      <c r="H6" s="87">
        <v>16</v>
      </c>
    </row>
    <row r="7" spans="1:8" x14ac:dyDescent="0.2">
      <c r="A7" s="87" t="s">
        <v>374</v>
      </c>
      <c r="B7" s="87">
        <f>COUNTIF(TABLA!M:M,"*"&amp;A7&amp;"*")</f>
        <v>1</v>
      </c>
      <c r="D7" s="89" t="s">
        <v>389</v>
      </c>
      <c r="E7" s="89">
        <f>SUM(B21:B22)</f>
        <v>6</v>
      </c>
      <c r="G7" s="87" t="s">
        <v>390</v>
      </c>
      <c r="H7" s="87">
        <v>11</v>
      </c>
    </row>
    <row r="8" spans="1:8" x14ac:dyDescent="0.2">
      <c r="A8" s="87" t="s">
        <v>391</v>
      </c>
      <c r="B8" s="87">
        <f>COUNTIF(TABLA!M:M,"*"&amp;A8&amp;"*")</f>
        <v>1</v>
      </c>
      <c r="D8" s="89" t="s">
        <v>392</v>
      </c>
      <c r="E8" s="89">
        <f>B23+B25</f>
        <v>12</v>
      </c>
      <c r="G8" s="87" t="s">
        <v>393</v>
      </c>
      <c r="H8" s="87">
        <v>10</v>
      </c>
    </row>
    <row r="9" spans="1:8" x14ac:dyDescent="0.2">
      <c r="A9" s="118" t="s">
        <v>394</v>
      </c>
      <c r="B9" s="87">
        <f>COUNTIF(TABLA!M:M,"*"&amp;A9&amp;"*")</f>
        <v>0</v>
      </c>
      <c r="D9" s="89" t="s">
        <v>395</v>
      </c>
      <c r="E9" s="89">
        <f>B24</f>
        <v>2</v>
      </c>
      <c r="G9" s="87" t="s">
        <v>395</v>
      </c>
      <c r="H9" s="87">
        <v>7</v>
      </c>
    </row>
    <row r="10" spans="1:8" x14ac:dyDescent="0.2">
      <c r="A10" s="87" t="s">
        <v>387</v>
      </c>
      <c r="B10" s="87">
        <f>COUNTIF(TABLA!M:M,"*"&amp;A10&amp;"*")</f>
        <v>5</v>
      </c>
      <c r="D10" s="89" t="s">
        <v>396</v>
      </c>
      <c r="E10" s="89">
        <f>B18</f>
        <v>7</v>
      </c>
      <c r="G10" s="87" t="s">
        <v>374</v>
      </c>
      <c r="H10" s="87">
        <v>6</v>
      </c>
    </row>
    <row r="11" spans="1:8" x14ac:dyDescent="0.2">
      <c r="A11" s="87" t="s">
        <v>388</v>
      </c>
      <c r="B11" s="87">
        <f>COUNTIF(TABLA!M:M,"*"&amp;A11&amp;"*")</f>
        <v>3</v>
      </c>
      <c r="D11" s="89" t="s">
        <v>397</v>
      </c>
      <c r="E11" s="89">
        <f>SUM(B16:B17)</f>
        <v>19</v>
      </c>
      <c r="G11" s="87" t="s">
        <v>396</v>
      </c>
      <c r="H11" s="87">
        <v>5</v>
      </c>
    </row>
    <row r="12" spans="1:8" x14ac:dyDescent="0.2">
      <c r="A12" s="87" t="s">
        <v>393</v>
      </c>
      <c r="B12" s="87">
        <f>COUNTIF(TABLA!M:M,"*"&amp;A12&amp;"*")</f>
        <v>4</v>
      </c>
      <c r="D12" s="89" t="s">
        <v>390</v>
      </c>
      <c r="E12" s="89">
        <f>SUM(B13:B15)</f>
        <v>65</v>
      </c>
      <c r="G12" s="87" t="s">
        <v>392</v>
      </c>
      <c r="H12" s="87">
        <v>2</v>
      </c>
    </row>
    <row r="13" spans="1:8" x14ac:dyDescent="0.2">
      <c r="A13" s="87" t="s">
        <v>398</v>
      </c>
      <c r="B13" s="87">
        <f>COUNTIF(TABLA!M:M,"*"&amp;A13&amp;"*")</f>
        <v>27</v>
      </c>
      <c r="D13" s="89" t="s">
        <v>377</v>
      </c>
      <c r="E13" s="89">
        <f>SUM(B19:B20)</f>
        <v>30</v>
      </c>
      <c r="G13" s="87" t="s">
        <v>397</v>
      </c>
      <c r="H13" s="87">
        <v>2</v>
      </c>
    </row>
    <row r="14" spans="1:8" x14ac:dyDescent="0.2">
      <c r="A14" s="87" t="s">
        <v>399</v>
      </c>
      <c r="B14" s="87">
        <f>COUNTIF(TABLA!M:M,"*"&amp;A14&amp;"*")</f>
        <v>2</v>
      </c>
      <c r="D14" s="87" t="s">
        <v>400</v>
      </c>
      <c r="E14" s="87">
        <f>B26</f>
        <v>1</v>
      </c>
      <c r="G14" s="87" t="s">
        <v>400</v>
      </c>
      <c r="H14" s="87">
        <v>2</v>
      </c>
    </row>
    <row r="15" spans="1:8" x14ac:dyDescent="0.2">
      <c r="A15" s="87" t="s">
        <v>401</v>
      </c>
      <c r="B15" s="87">
        <f>COUNTIF(TABLA!M:M,"*"&amp;A15&amp;"*")</f>
        <v>36</v>
      </c>
      <c r="D15" s="87" t="s">
        <v>388</v>
      </c>
      <c r="E15" s="87">
        <f>B11+B9</f>
        <v>3</v>
      </c>
      <c r="G15" s="87" t="s">
        <v>387</v>
      </c>
      <c r="H15" s="87">
        <v>1</v>
      </c>
    </row>
    <row r="16" spans="1:8" ht="11.25" customHeight="1" x14ac:dyDescent="0.2">
      <c r="A16" s="87" t="s">
        <v>402</v>
      </c>
      <c r="B16" s="87">
        <f>COUNTIF(TABLA!M:M,"*"&amp;A16&amp;"*")</f>
        <v>11</v>
      </c>
      <c r="D16" s="87" t="s">
        <v>393</v>
      </c>
      <c r="E16" s="87">
        <f>B12</f>
        <v>4</v>
      </c>
      <c r="G16" s="87" t="s">
        <v>389</v>
      </c>
      <c r="H16" s="87">
        <v>0</v>
      </c>
    </row>
    <row r="17" spans="1:5" x14ac:dyDescent="0.2">
      <c r="A17" s="87" t="s">
        <v>397</v>
      </c>
      <c r="B17" s="87">
        <f>COUNTIF(TABLA!M:M,"*"&amp;A17&amp;"*")</f>
        <v>8</v>
      </c>
      <c r="D17" s="90"/>
      <c r="E17" s="90"/>
    </row>
    <row r="18" spans="1:5" ht="13.6" x14ac:dyDescent="0.25">
      <c r="A18" s="87" t="s">
        <v>396</v>
      </c>
      <c r="B18" s="87">
        <f>COUNTIF(TABLA!M:M,"*"&amp;A18&amp;"*")</f>
        <v>7</v>
      </c>
      <c r="E18" s="91"/>
    </row>
    <row r="19" spans="1:5" x14ac:dyDescent="0.2">
      <c r="A19" s="87" t="s">
        <v>403</v>
      </c>
      <c r="B19" s="87">
        <f>COUNTIF(TABLA!M:M,"*"&amp;A19&amp;"*")</f>
        <v>26</v>
      </c>
    </row>
    <row r="20" spans="1:5" x14ac:dyDescent="0.2">
      <c r="A20" s="87" t="s">
        <v>377</v>
      </c>
      <c r="B20" s="87">
        <f>COUNTIF(TABLA!M:M,"*"&amp;A20&amp;"*")</f>
        <v>4</v>
      </c>
    </row>
    <row r="21" spans="1:5" x14ac:dyDescent="0.2">
      <c r="A21" s="87" t="s">
        <v>404</v>
      </c>
      <c r="B21" s="87">
        <f>COUNTIF(TABLA!M:M,"*"&amp;A21&amp;"*")</f>
        <v>2</v>
      </c>
    </row>
    <row r="22" spans="1:5" x14ac:dyDescent="0.2">
      <c r="A22" s="87" t="s">
        <v>389</v>
      </c>
      <c r="B22" s="87">
        <f>COUNTIF(TABLA!M:M,"*"&amp;A22&amp;"*")</f>
        <v>4</v>
      </c>
    </row>
    <row r="23" spans="1:5" x14ac:dyDescent="0.2">
      <c r="A23" s="87" t="s">
        <v>405</v>
      </c>
      <c r="B23" s="87">
        <f>COUNTIF(TABLA!M:M,"*"&amp;A23&amp;"*")</f>
        <v>11</v>
      </c>
    </row>
    <row r="24" spans="1:5" x14ac:dyDescent="0.2">
      <c r="A24" s="87" t="s">
        <v>406</v>
      </c>
      <c r="B24" s="87">
        <f>COUNTIF(TABLA!M:M,"*"&amp;A24&amp;"*")</f>
        <v>2</v>
      </c>
    </row>
    <row r="25" spans="1:5" x14ac:dyDescent="0.2">
      <c r="A25" s="87" t="s">
        <v>407</v>
      </c>
      <c r="B25" s="87">
        <f>COUNTIF(TABLA!M:M,"*"&amp;A25&amp;"*")</f>
        <v>1</v>
      </c>
    </row>
    <row r="26" spans="1:5" x14ac:dyDescent="0.2">
      <c r="A26" s="87" t="s">
        <v>408</v>
      </c>
      <c r="B26" s="87">
        <f>COUNTIF(TABLA!M:M,"*"&amp;A26&amp;"*")</f>
        <v>1</v>
      </c>
    </row>
    <row r="27" spans="1:5" x14ac:dyDescent="0.2">
      <c r="B27" s="87">
        <v>116</v>
      </c>
    </row>
  </sheetData>
  <sortState xmlns:xlrd2="http://schemas.microsoft.com/office/spreadsheetml/2017/richdata2" ref="G5:H16">
    <sortCondition descending="1" ref="H5:H16"/>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K34"/>
  <sheetViews>
    <sheetView workbookViewId="0"/>
  </sheetViews>
  <sheetFormatPr baseColWidth="10" defaultRowHeight="12.9" x14ac:dyDescent="0.2"/>
  <cols>
    <col min="1" max="1" width="45.25" bestFit="1" customWidth="1"/>
    <col min="2" max="2" width="23" bestFit="1" customWidth="1"/>
    <col min="3" max="3" width="3" customWidth="1"/>
    <col min="4" max="6" width="4" customWidth="1"/>
    <col min="7" max="7" width="11.125" customWidth="1"/>
    <col min="8" max="8" width="13.125" customWidth="1"/>
    <col min="9" max="9" width="13.125" bestFit="1" customWidth="1"/>
    <col min="10" max="10" width="22.25" customWidth="1"/>
  </cols>
  <sheetData>
    <row r="3" spans="1:11" x14ac:dyDescent="0.2">
      <c r="A3" s="229" t="s">
        <v>487</v>
      </c>
      <c r="B3" s="229" t="s">
        <v>486</v>
      </c>
    </row>
    <row r="4" spans="1:11" x14ac:dyDescent="0.2">
      <c r="A4" s="229" t="s">
        <v>475</v>
      </c>
      <c r="B4">
        <v>1</v>
      </c>
      <c r="C4">
        <v>2</v>
      </c>
      <c r="D4">
        <v>3</v>
      </c>
      <c r="E4">
        <v>4</v>
      </c>
      <c r="F4">
        <v>5</v>
      </c>
      <c r="G4" t="s">
        <v>409</v>
      </c>
      <c r="H4" t="s">
        <v>410</v>
      </c>
    </row>
    <row r="5" spans="1:11" x14ac:dyDescent="0.2">
      <c r="A5" s="10"/>
      <c r="C5">
        <v>1</v>
      </c>
      <c r="D5">
        <v>4</v>
      </c>
      <c r="E5">
        <v>12</v>
      </c>
      <c r="F5">
        <v>29</v>
      </c>
      <c r="G5">
        <v>4</v>
      </c>
      <c r="H5">
        <v>50</v>
      </c>
    </row>
    <row r="6" spans="1:11" x14ac:dyDescent="0.2">
      <c r="A6" s="10" t="s">
        <v>29</v>
      </c>
      <c r="C6">
        <v>1</v>
      </c>
      <c r="D6">
        <v>3</v>
      </c>
      <c r="E6">
        <v>4</v>
      </c>
      <c r="F6">
        <v>35</v>
      </c>
      <c r="G6">
        <v>1</v>
      </c>
      <c r="H6">
        <v>44</v>
      </c>
      <c r="K6" s="43"/>
    </row>
    <row r="7" spans="1:11" x14ac:dyDescent="0.2">
      <c r="A7" s="10" t="s">
        <v>27</v>
      </c>
      <c r="B7">
        <v>1</v>
      </c>
      <c r="C7">
        <v>3</v>
      </c>
      <c r="D7">
        <v>10</v>
      </c>
      <c r="E7">
        <v>12</v>
      </c>
      <c r="F7">
        <v>24</v>
      </c>
      <c r="H7">
        <v>50</v>
      </c>
      <c r="K7" s="43"/>
    </row>
    <row r="8" spans="1:11" x14ac:dyDescent="0.2">
      <c r="A8" s="10" t="s">
        <v>33</v>
      </c>
      <c r="D8">
        <v>1</v>
      </c>
      <c r="E8">
        <v>3</v>
      </c>
      <c r="F8">
        <v>11</v>
      </c>
      <c r="H8">
        <v>15</v>
      </c>
      <c r="K8" s="43"/>
    </row>
    <row r="9" spans="1:11" x14ac:dyDescent="0.2">
      <c r="A9" s="10" t="s">
        <v>17</v>
      </c>
      <c r="C9">
        <v>1</v>
      </c>
      <c r="D9">
        <v>6</v>
      </c>
      <c r="E9">
        <v>18</v>
      </c>
      <c r="F9">
        <v>36</v>
      </c>
      <c r="G9">
        <v>2</v>
      </c>
      <c r="H9">
        <v>63</v>
      </c>
    </row>
    <row r="10" spans="1:11" x14ac:dyDescent="0.2">
      <c r="A10" s="10" t="s">
        <v>20</v>
      </c>
      <c r="B10">
        <v>6</v>
      </c>
      <c r="C10">
        <v>3</v>
      </c>
      <c r="D10">
        <v>6</v>
      </c>
      <c r="E10">
        <v>13</v>
      </c>
      <c r="F10">
        <v>33</v>
      </c>
      <c r="H10">
        <v>61</v>
      </c>
    </row>
    <row r="11" spans="1:11" x14ac:dyDescent="0.2">
      <c r="A11" s="10" t="s">
        <v>26</v>
      </c>
      <c r="B11">
        <v>2</v>
      </c>
      <c r="C11">
        <v>2</v>
      </c>
      <c r="D11">
        <v>5</v>
      </c>
      <c r="E11">
        <v>10</v>
      </c>
      <c r="F11">
        <v>19</v>
      </c>
      <c r="H11">
        <v>38</v>
      </c>
    </row>
    <row r="12" spans="1:11" x14ac:dyDescent="0.2">
      <c r="A12" s="10" t="s">
        <v>34</v>
      </c>
      <c r="B12">
        <v>1</v>
      </c>
      <c r="D12">
        <v>2</v>
      </c>
      <c r="E12">
        <v>4</v>
      </c>
      <c r="F12">
        <v>6</v>
      </c>
      <c r="H12">
        <v>13</v>
      </c>
    </row>
    <row r="13" spans="1:11" x14ac:dyDescent="0.2">
      <c r="A13" s="10" t="s">
        <v>25</v>
      </c>
      <c r="C13">
        <v>2</v>
      </c>
      <c r="D13">
        <v>3</v>
      </c>
      <c r="E13">
        <v>13</v>
      </c>
      <c r="F13">
        <v>20</v>
      </c>
      <c r="H13">
        <v>38</v>
      </c>
    </row>
    <row r="14" spans="1:11" x14ac:dyDescent="0.2">
      <c r="A14" s="10" t="s">
        <v>18</v>
      </c>
      <c r="B14">
        <v>2</v>
      </c>
      <c r="C14">
        <v>1</v>
      </c>
      <c r="D14">
        <v>9</v>
      </c>
      <c r="E14">
        <v>16</v>
      </c>
      <c r="F14">
        <v>49</v>
      </c>
      <c r="G14">
        <v>2</v>
      </c>
      <c r="H14">
        <v>79</v>
      </c>
    </row>
    <row r="15" spans="1:11" x14ac:dyDescent="0.2">
      <c r="A15" s="10" t="s">
        <v>19</v>
      </c>
      <c r="B15">
        <v>4</v>
      </c>
      <c r="C15">
        <v>3</v>
      </c>
      <c r="D15">
        <v>13</v>
      </c>
      <c r="E15">
        <v>14</v>
      </c>
      <c r="F15">
        <v>27</v>
      </c>
      <c r="G15">
        <v>1</v>
      </c>
      <c r="H15">
        <v>62</v>
      </c>
    </row>
    <row r="16" spans="1:11" x14ac:dyDescent="0.2">
      <c r="A16" s="10" t="s">
        <v>35</v>
      </c>
      <c r="B16">
        <v>2</v>
      </c>
      <c r="C16">
        <v>2</v>
      </c>
      <c r="D16">
        <v>2</v>
      </c>
      <c r="E16">
        <v>4</v>
      </c>
      <c r="F16">
        <v>11</v>
      </c>
      <c r="H16">
        <v>21</v>
      </c>
    </row>
    <row r="17" spans="1:8" x14ac:dyDescent="0.2">
      <c r="A17" s="10" t="s">
        <v>14</v>
      </c>
      <c r="B17">
        <v>4</v>
      </c>
      <c r="C17">
        <v>3</v>
      </c>
      <c r="D17">
        <v>10</v>
      </c>
      <c r="E17">
        <v>28</v>
      </c>
      <c r="F17">
        <v>60</v>
      </c>
      <c r="G17">
        <v>2</v>
      </c>
      <c r="H17">
        <v>107</v>
      </c>
    </row>
    <row r="18" spans="1:8" x14ac:dyDescent="0.2">
      <c r="A18" s="10" t="s">
        <v>16</v>
      </c>
      <c r="C18">
        <v>3</v>
      </c>
      <c r="D18">
        <v>9</v>
      </c>
      <c r="E18">
        <v>22</v>
      </c>
      <c r="F18">
        <v>32</v>
      </c>
      <c r="G18">
        <v>2</v>
      </c>
      <c r="H18">
        <v>68</v>
      </c>
    </row>
    <row r="19" spans="1:8" x14ac:dyDescent="0.2">
      <c r="A19" s="10" t="s">
        <v>24</v>
      </c>
      <c r="D19">
        <v>7</v>
      </c>
      <c r="E19">
        <v>6</v>
      </c>
      <c r="F19">
        <v>39</v>
      </c>
      <c r="G19">
        <v>6</v>
      </c>
      <c r="H19">
        <v>58</v>
      </c>
    </row>
    <row r="20" spans="1:8" x14ac:dyDescent="0.2">
      <c r="A20" s="10" t="s">
        <v>38</v>
      </c>
      <c r="B20">
        <v>1</v>
      </c>
      <c r="D20">
        <v>2</v>
      </c>
      <c r="E20">
        <v>7</v>
      </c>
      <c r="F20">
        <v>10</v>
      </c>
      <c r="G20">
        <v>2</v>
      </c>
      <c r="H20">
        <v>22</v>
      </c>
    </row>
    <row r="21" spans="1:8" x14ac:dyDescent="0.2">
      <c r="A21" s="10" t="s">
        <v>28</v>
      </c>
      <c r="B21">
        <v>2</v>
      </c>
      <c r="C21">
        <v>2</v>
      </c>
      <c r="D21">
        <v>14</v>
      </c>
      <c r="E21">
        <v>14</v>
      </c>
      <c r="F21">
        <v>28</v>
      </c>
      <c r="G21">
        <v>2</v>
      </c>
      <c r="H21">
        <v>62</v>
      </c>
    </row>
    <row r="22" spans="1:8" x14ac:dyDescent="0.2">
      <c r="A22" s="10" t="s">
        <v>15</v>
      </c>
      <c r="C22">
        <v>4</v>
      </c>
      <c r="D22">
        <v>5</v>
      </c>
      <c r="E22">
        <v>21</v>
      </c>
      <c r="F22">
        <v>59</v>
      </c>
      <c r="G22">
        <v>3</v>
      </c>
      <c r="H22">
        <v>92</v>
      </c>
    </row>
    <row r="23" spans="1:8" x14ac:dyDescent="0.2">
      <c r="A23" s="10" t="s">
        <v>31</v>
      </c>
      <c r="E23">
        <v>5</v>
      </c>
      <c r="F23">
        <v>21</v>
      </c>
      <c r="G23">
        <v>1</v>
      </c>
      <c r="H23">
        <v>27</v>
      </c>
    </row>
    <row r="24" spans="1:8" x14ac:dyDescent="0.2">
      <c r="A24" s="10" t="s">
        <v>13</v>
      </c>
      <c r="B24">
        <v>2</v>
      </c>
      <c r="C24">
        <v>1</v>
      </c>
      <c r="D24">
        <v>14</v>
      </c>
      <c r="E24">
        <v>31</v>
      </c>
      <c r="F24">
        <v>91</v>
      </c>
      <c r="G24">
        <v>1</v>
      </c>
      <c r="H24">
        <v>140</v>
      </c>
    </row>
    <row r="25" spans="1:8" x14ac:dyDescent="0.2">
      <c r="A25" s="10" t="s">
        <v>30</v>
      </c>
      <c r="B25">
        <v>1</v>
      </c>
      <c r="C25">
        <v>1</v>
      </c>
      <c r="D25">
        <v>4</v>
      </c>
      <c r="E25">
        <v>12</v>
      </c>
      <c r="F25">
        <v>21</v>
      </c>
      <c r="G25">
        <v>2</v>
      </c>
      <c r="H25">
        <v>41</v>
      </c>
    </row>
    <row r="26" spans="1:8" x14ac:dyDescent="0.2">
      <c r="A26" s="10" t="s">
        <v>22</v>
      </c>
      <c r="C26">
        <v>1</v>
      </c>
      <c r="D26">
        <v>5</v>
      </c>
      <c r="E26">
        <v>11</v>
      </c>
      <c r="F26">
        <v>27</v>
      </c>
      <c r="G26">
        <v>2</v>
      </c>
      <c r="H26">
        <v>46</v>
      </c>
    </row>
    <row r="27" spans="1:8" x14ac:dyDescent="0.2">
      <c r="A27" s="10" t="s">
        <v>36</v>
      </c>
      <c r="B27">
        <v>1</v>
      </c>
      <c r="E27">
        <v>3</v>
      </c>
      <c r="F27">
        <v>9</v>
      </c>
      <c r="G27">
        <v>1</v>
      </c>
      <c r="H27">
        <v>14</v>
      </c>
    </row>
    <row r="28" spans="1:8" x14ac:dyDescent="0.2">
      <c r="A28" s="10" t="s">
        <v>37</v>
      </c>
      <c r="C28">
        <v>1</v>
      </c>
      <c r="D28">
        <v>1</v>
      </c>
      <c r="E28">
        <v>6</v>
      </c>
      <c r="F28">
        <v>9</v>
      </c>
      <c r="G28">
        <v>1</v>
      </c>
      <c r="H28">
        <v>18</v>
      </c>
    </row>
    <row r="29" spans="1:8" x14ac:dyDescent="0.2">
      <c r="A29" s="10" t="s">
        <v>23</v>
      </c>
      <c r="B29">
        <v>3</v>
      </c>
      <c r="C29">
        <v>1</v>
      </c>
      <c r="D29">
        <v>6</v>
      </c>
      <c r="E29">
        <v>19</v>
      </c>
      <c r="F29">
        <v>32</v>
      </c>
      <c r="G29">
        <v>1</v>
      </c>
      <c r="H29">
        <v>62</v>
      </c>
    </row>
    <row r="30" spans="1:8" x14ac:dyDescent="0.2">
      <c r="A30" s="10" t="s">
        <v>32</v>
      </c>
      <c r="D30">
        <v>5</v>
      </c>
      <c r="E30">
        <v>2</v>
      </c>
      <c r="F30">
        <v>12</v>
      </c>
      <c r="H30">
        <v>19</v>
      </c>
    </row>
    <row r="31" spans="1:8" x14ac:dyDescent="0.2">
      <c r="A31" s="10" t="s">
        <v>21</v>
      </c>
      <c r="B31">
        <v>1</v>
      </c>
      <c r="C31">
        <v>1</v>
      </c>
      <c r="D31">
        <v>2</v>
      </c>
      <c r="E31">
        <v>5</v>
      </c>
      <c r="F31">
        <v>13</v>
      </c>
      <c r="G31">
        <v>1</v>
      </c>
      <c r="H31">
        <v>23</v>
      </c>
    </row>
    <row r="32" spans="1:8" x14ac:dyDescent="0.2">
      <c r="A32" s="10" t="s">
        <v>39</v>
      </c>
      <c r="D32">
        <v>1</v>
      </c>
      <c r="E32">
        <v>1</v>
      </c>
      <c r="F32">
        <v>8</v>
      </c>
      <c r="H32">
        <v>10</v>
      </c>
    </row>
    <row r="33" spans="1:8" x14ac:dyDescent="0.2">
      <c r="A33" s="10" t="s">
        <v>409</v>
      </c>
    </row>
    <row r="34" spans="1:8" x14ac:dyDescent="0.2">
      <c r="A34" s="10" t="s">
        <v>410</v>
      </c>
      <c r="B34">
        <v>33</v>
      </c>
      <c r="C34">
        <v>37</v>
      </c>
      <c r="D34">
        <v>149</v>
      </c>
      <c r="E34">
        <v>316</v>
      </c>
      <c r="F34">
        <v>771</v>
      </c>
      <c r="G34">
        <v>37</v>
      </c>
      <c r="H34">
        <v>1343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V32"/>
  <sheetViews>
    <sheetView workbookViewId="0"/>
  </sheetViews>
  <sheetFormatPr baseColWidth="10" defaultColWidth="9.875" defaultRowHeight="12.9" x14ac:dyDescent="0.2"/>
  <cols>
    <col min="1" max="1" width="28.75" customWidth="1"/>
    <col min="2" max="8" width="5.375" customWidth="1"/>
    <col min="11" max="11" width="43" customWidth="1"/>
  </cols>
  <sheetData>
    <row r="1" spans="1:22" ht="13.6" x14ac:dyDescent="0.25">
      <c r="A1" s="258" t="s">
        <v>475</v>
      </c>
      <c r="B1" s="258">
        <v>1</v>
      </c>
      <c r="C1" s="258">
        <v>2</v>
      </c>
      <c r="D1" s="258">
        <v>3</v>
      </c>
      <c r="E1" s="258">
        <v>4</v>
      </c>
      <c r="F1" s="258">
        <v>5</v>
      </c>
      <c r="G1" s="258" t="s">
        <v>409</v>
      </c>
      <c r="H1" s="258" t="s">
        <v>410</v>
      </c>
      <c r="L1">
        <v>0</v>
      </c>
      <c r="M1">
        <v>1</v>
      </c>
      <c r="N1">
        <v>2</v>
      </c>
      <c r="O1">
        <v>3</v>
      </c>
      <c r="P1">
        <v>4</v>
      </c>
    </row>
    <row r="2" spans="1:22" x14ac:dyDescent="0.2">
      <c r="A2" s="10"/>
      <c r="C2">
        <v>1</v>
      </c>
      <c r="D2">
        <v>4</v>
      </c>
      <c r="E2">
        <v>12</v>
      </c>
      <c r="F2">
        <v>29</v>
      </c>
      <c r="G2">
        <v>4</v>
      </c>
      <c r="H2">
        <v>50</v>
      </c>
      <c r="K2">
        <f>A2</f>
        <v>0</v>
      </c>
      <c r="L2">
        <v>0</v>
      </c>
      <c r="M2">
        <f>C2*M$1</f>
        <v>1</v>
      </c>
      <c r="N2">
        <f t="shared" ref="N2:P2" si="0">D2*N$1</f>
        <v>8</v>
      </c>
      <c r="O2">
        <f t="shared" si="0"/>
        <v>36</v>
      </c>
      <c r="P2">
        <f t="shared" si="0"/>
        <v>116</v>
      </c>
      <c r="Q2" s="43">
        <f>(SUM(L2:P2)/((H2-G2)*4))*10</f>
        <v>8.75</v>
      </c>
      <c r="S2">
        <v>719</v>
      </c>
      <c r="T2">
        <v>2023</v>
      </c>
    </row>
    <row r="3" spans="1:22" x14ac:dyDescent="0.2">
      <c r="A3" s="10" t="s">
        <v>29</v>
      </c>
      <c r="C3">
        <v>1</v>
      </c>
      <c r="D3">
        <v>3</v>
      </c>
      <c r="E3">
        <v>4</v>
      </c>
      <c r="F3">
        <v>35</v>
      </c>
      <c r="G3">
        <v>1</v>
      </c>
      <c r="H3">
        <v>44</v>
      </c>
      <c r="K3" t="str">
        <f t="shared" ref="K3:K31" si="1">A3</f>
        <v>F. Bellas Artes</v>
      </c>
      <c r="L3">
        <v>0</v>
      </c>
      <c r="M3">
        <f t="shared" ref="M3:M31" si="2">C3*M$1</f>
        <v>1</v>
      </c>
      <c r="N3">
        <f t="shared" ref="N3:N31" si="3">D3*N$1</f>
        <v>6</v>
      </c>
      <c r="O3">
        <f t="shared" ref="O3:O31" si="4">E3*O$1</f>
        <v>12</v>
      </c>
      <c r="P3">
        <f t="shared" ref="P3:P31" si="5">F3*P$1</f>
        <v>140</v>
      </c>
      <c r="Q3" s="43">
        <f t="shared" ref="Q3:Q31" si="6">(SUM(L3:P3)/((H3-G3)*4))*10</f>
        <v>9.2441860465116275</v>
      </c>
      <c r="S3">
        <f>S2</f>
        <v>719</v>
      </c>
      <c r="T3">
        <v>2023</v>
      </c>
      <c r="U3" t="str">
        <f>VLOOKUP(K3,BLIOTECAS!$C$1:$D$27,2,FALSE)</f>
        <v>BBA</v>
      </c>
      <c r="V3" s="43">
        <f>Q3</f>
        <v>9.2441860465116275</v>
      </c>
    </row>
    <row r="4" spans="1:22" x14ac:dyDescent="0.2">
      <c r="A4" s="10" t="s">
        <v>27</v>
      </c>
      <c r="B4">
        <v>1</v>
      </c>
      <c r="C4">
        <v>3</v>
      </c>
      <c r="D4">
        <v>10</v>
      </c>
      <c r="E4">
        <v>12</v>
      </c>
      <c r="F4">
        <v>24</v>
      </c>
      <c r="H4">
        <v>50</v>
      </c>
      <c r="K4" t="str">
        <f t="shared" si="1"/>
        <v>F. Ciencias Biológicas</v>
      </c>
      <c r="L4">
        <v>0</v>
      </c>
      <c r="M4">
        <f t="shared" si="2"/>
        <v>3</v>
      </c>
      <c r="N4">
        <f t="shared" si="3"/>
        <v>20</v>
      </c>
      <c r="O4">
        <f t="shared" si="4"/>
        <v>36</v>
      </c>
      <c r="P4">
        <f t="shared" si="5"/>
        <v>96</v>
      </c>
      <c r="Q4" s="43">
        <f t="shared" si="6"/>
        <v>7.75</v>
      </c>
      <c r="S4">
        <f t="shared" ref="S4:S31" si="7">S3</f>
        <v>719</v>
      </c>
      <c r="T4">
        <v>2023</v>
      </c>
      <c r="U4" t="str">
        <f>VLOOKUP(K4,BLIOTECAS!$C$1:$D$27,2,FALSE)</f>
        <v>BIO</v>
      </c>
      <c r="V4" s="43">
        <f t="shared" ref="V4:V31" si="8">Q4</f>
        <v>7.75</v>
      </c>
    </row>
    <row r="5" spans="1:22" x14ac:dyDescent="0.2">
      <c r="A5" s="10" t="s">
        <v>33</v>
      </c>
      <c r="D5">
        <v>1</v>
      </c>
      <c r="E5">
        <v>3</v>
      </c>
      <c r="F5">
        <v>11</v>
      </c>
      <c r="H5">
        <v>15</v>
      </c>
      <c r="K5" t="str">
        <f t="shared" si="1"/>
        <v>F. Ciencias de la Documentación</v>
      </c>
      <c r="L5">
        <v>0</v>
      </c>
      <c r="M5">
        <f t="shared" si="2"/>
        <v>0</v>
      </c>
      <c r="N5">
        <f t="shared" si="3"/>
        <v>2</v>
      </c>
      <c r="O5">
        <f t="shared" si="4"/>
        <v>9</v>
      </c>
      <c r="P5">
        <f t="shared" si="5"/>
        <v>44</v>
      </c>
      <c r="Q5" s="43">
        <f t="shared" si="6"/>
        <v>9.1666666666666661</v>
      </c>
      <c r="S5">
        <f t="shared" si="7"/>
        <v>719</v>
      </c>
      <c r="T5">
        <v>2023</v>
      </c>
      <c r="U5" t="str">
        <f>VLOOKUP(K5,BLIOTECAS!$C$1:$D$27,2,FALSE)</f>
        <v>BYD</v>
      </c>
      <c r="V5" s="43">
        <f t="shared" si="8"/>
        <v>9.1666666666666661</v>
      </c>
    </row>
    <row r="6" spans="1:22" x14ac:dyDescent="0.2">
      <c r="A6" s="10" t="s">
        <v>17</v>
      </c>
      <c r="C6">
        <v>1</v>
      </c>
      <c r="D6">
        <v>6</v>
      </c>
      <c r="E6">
        <v>18</v>
      </c>
      <c r="F6">
        <v>36</v>
      </c>
      <c r="G6">
        <v>2</v>
      </c>
      <c r="H6">
        <v>63</v>
      </c>
      <c r="J6" s="43"/>
      <c r="K6" t="str">
        <f t="shared" si="1"/>
        <v>F. Ciencias de la Información</v>
      </c>
      <c r="L6">
        <v>0</v>
      </c>
      <c r="M6">
        <f t="shared" si="2"/>
        <v>1</v>
      </c>
      <c r="N6">
        <f t="shared" si="3"/>
        <v>12</v>
      </c>
      <c r="O6">
        <f t="shared" si="4"/>
        <v>54</v>
      </c>
      <c r="P6">
        <f t="shared" si="5"/>
        <v>144</v>
      </c>
      <c r="Q6" s="43">
        <f t="shared" si="6"/>
        <v>8.6475409836065573</v>
      </c>
      <c r="S6">
        <f t="shared" si="7"/>
        <v>719</v>
      </c>
      <c r="T6">
        <v>2023</v>
      </c>
      <c r="U6" t="str">
        <f>VLOOKUP(K6,BLIOTECAS!$C$1:$D$27,2,FALSE)</f>
        <v>INF</v>
      </c>
      <c r="V6" s="43">
        <f t="shared" si="8"/>
        <v>8.6475409836065573</v>
      </c>
    </row>
    <row r="7" spans="1:22" x14ac:dyDescent="0.2">
      <c r="A7" s="10" t="s">
        <v>20</v>
      </c>
      <c r="B7">
        <v>6</v>
      </c>
      <c r="C7">
        <v>3</v>
      </c>
      <c r="D7">
        <v>6</v>
      </c>
      <c r="E7">
        <v>13</v>
      </c>
      <c r="F7">
        <v>33</v>
      </c>
      <c r="H7">
        <v>61</v>
      </c>
      <c r="J7" s="43"/>
      <c r="K7" t="str">
        <f t="shared" si="1"/>
        <v>F. Ciencias Económicas y Empresariales</v>
      </c>
      <c r="L7">
        <v>0</v>
      </c>
      <c r="M7">
        <f t="shared" si="2"/>
        <v>3</v>
      </c>
      <c r="N7">
        <f t="shared" si="3"/>
        <v>12</v>
      </c>
      <c r="O7">
        <f t="shared" si="4"/>
        <v>39</v>
      </c>
      <c r="P7">
        <f t="shared" si="5"/>
        <v>132</v>
      </c>
      <c r="Q7" s="43">
        <f t="shared" si="6"/>
        <v>7.6229508196721305</v>
      </c>
      <c r="S7">
        <f t="shared" si="7"/>
        <v>719</v>
      </c>
      <c r="T7">
        <v>2023</v>
      </c>
      <c r="U7" t="str">
        <f>VLOOKUP(K7,BLIOTECAS!$C$1:$D$27,2,FALSE)</f>
        <v>CEE</v>
      </c>
      <c r="V7" s="43">
        <f t="shared" si="8"/>
        <v>7.6229508196721305</v>
      </c>
    </row>
    <row r="8" spans="1:22" x14ac:dyDescent="0.2">
      <c r="A8" s="10" t="s">
        <v>26</v>
      </c>
      <c r="B8">
        <v>2</v>
      </c>
      <c r="C8">
        <v>2</v>
      </c>
      <c r="D8">
        <v>5</v>
      </c>
      <c r="E8">
        <v>10</v>
      </c>
      <c r="F8">
        <v>19</v>
      </c>
      <c r="H8">
        <v>38</v>
      </c>
      <c r="J8" s="43"/>
      <c r="K8" t="str">
        <f t="shared" si="1"/>
        <v>F. Ciencias Físicas</v>
      </c>
      <c r="L8">
        <v>0</v>
      </c>
      <c r="M8">
        <f t="shared" si="2"/>
        <v>2</v>
      </c>
      <c r="N8">
        <f t="shared" si="3"/>
        <v>10</v>
      </c>
      <c r="O8">
        <f t="shared" si="4"/>
        <v>30</v>
      </c>
      <c r="P8">
        <f t="shared" si="5"/>
        <v>76</v>
      </c>
      <c r="Q8" s="43">
        <f t="shared" si="6"/>
        <v>7.7631578947368416</v>
      </c>
      <c r="S8">
        <f t="shared" si="7"/>
        <v>719</v>
      </c>
      <c r="T8">
        <v>2023</v>
      </c>
      <c r="U8" t="str">
        <f>VLOOKUP(K8,BLIOTECAS!$C$1:$D$27,2,FALSE)</f>
        <v>FIS</v>
      </c>
      <c r="V8" s="43">
        <f t="shared" si="8"/>
        <v>7.7631578947368416</v>
      </c>
    </row>
    <row r="9" spans="1:22" x14ac:dyDescent="0.2">
      <c r="A9" s="10" t="s">
        <v>34</v>
      </c>
      <c r="B9">
        <v>1</v>
      </c>
      <c r="D9">
        <v>2</v>
      </c>
      <c r="E9">
        <v>4</v>
      </c>
      <c r="F9">
        <v>6</v>
      </c>
      <c r="H9">
        <v>13</v>
      </c>
      <c r="J9" s="43"/>
      <c r="K9" t="str">
        <f t="shared" si="1"/>
        <v>F. Ciencias Geológicas</v>
      </c>
      <c r="L9">
        <v>0</v>
      </c>
      <c r="M9">
        <f t="shared" si="2"/>
        <v>0</v>
      </c>
      <c r="N9">
        <f t="shared" si="3"/>
        <v>4</v>
      </c>
      <c r="O9">
        <f t="shared" si="4"/>
        <v>12</v>
      </c>
      <c r="P9">
        <f t="shared" si="5"/>
        <v>24</v>
      </c>
      <c r="Q9" s="43">
        <f t="shared" si="6"/>
        <v>7.6923076923076925</v>
      </c>
      <c r="S9">
        <f t="shared" si="7"/>
        <v>719</v>
      </c>
      <c r="T9">
        <v>2023</v>
      </c>
      <c r="U9" t="str">
        <f>VLOOKUP(K9,BLIOTECAS!$C$1:$D$27,2,FALSE)</f>
        <v>GEO</v>
      </c>
      <c r="V9" s="43">
        <f t="shared" si="8"/>
        <v>7.6923076923076925</v>
      </c>
    </row>
    <row r="10" spans="1:22" x14ac:dyDescent="0.2">
      <c r="A10" s="10" t="s">
        <v>25</v>
      </c>
      <c r="C10">
        <v>2</v>
      </c>
      <c r="D10">
        <v>3</v>
      </c>
      <c r="E10">
        <v>13</v>
      </c>
      <c r="F10">
        <v>20</v>
      </c>
      <c r="H10">
        <v>38</v>
      </c>
      <c r="J10" s="43"/>
      <c r="K10" t="str">
        <f t="shared" si="1"/>
        <v>F. Ciencias Matemáticas</v>
      </c>
      <c r="L10">
        <v>0</v>
      </c>
      <c r="M10">
        <f t="shared" si="2"/>
        <v>2</v>
      </c>
      <c r="N10">
        <f t="shared" si="3"/>
        <v>6</v>
      </c>
      <c r="O10">
        <f t="shared" si="4"/>
        <v>39</v>
      </c>
      <c r="P10">
        <f t="shared" si="5"/>
        <v>80</v>
      </c>
      <c r="Q10" s="43">
        <f t="shared" si="6"/>
        <v>8.3552631578947363</v>
      </c>
      <c r="S10">
        <f t="shared" si="7"/>
        <v>719</v>
      </c>
      <c r="T10">
        <v>2023</v>
      </c>
      <c r="U10" t="str">
        <f>VLOOKUP(K10,BLIOTECAS!$C$1:$D$27,2,FALSE)</f>
        <v>MAT</v>
      </c>
      <c r="V10" s="43">
        <f t="shared" si="8"/>
        <v>8.3552631578947363</v>
      </c>
    </row>
    <row r="11" spans="1:22" x14ac:dyDescent="0.2">
      <c r="A11" s="10" t="s">
        <v>18</v>
      </c>
      <c r="B11">
        <v>2</v>
      </c>
      <c r="C11">
        <v>1</v>
      </c>
      <c r="D11">
        <v>9</v>
      </c>
      <c r="E11">
        <v>16</v>
      </c>
      <c r="F11">
        <v>49</v>
      </c>
      <c r="G11">
        <v>2</v>
      </c>
      <c r="H11">
        <v>79</v>
      </c>
      <c r="J11" s="43"/>
      <c r="K11" t="str">
        <f t="shared" si="1"/>
        <v>F. Ciencias Políticas y Sociología</v>
      </c>
      <c r="L11">
        <v>0</v>
      </c>
      <c r="M11">
        <f t="shared" si="2"/>
        <v>1</v>
      </c>
      <c r="N11">
        <f t="shared" si="3"/>
        <v>18</v>
      </c>
      <c r="O11">
        <f t="shared" si="4"/>
        <v>48</v>
      </c>
      <c r="P11">
        <f t="shared" si="5"/>
        <v>196</v>
      </c>
      <c r="Q11" s="43">
        <f t="shared" si="6"/>
        <v>8.5389610389610393</v>
      </c>
      <c r="S11">
        <f t="shared" si="7"/>
        <v>719</v>
      </c>
      <c r="T11">
        <v>2023</v>
      </c>
      <c r="U11" t="str">
        <f>VLOOKUP(K11,BLIOTECAS!$C$1:$D$27,2,FALSE)</f>
        <v>CPS</v>
      </c>
      <c r="V11" s="43">
        <f t="shared" si="8"/>
        <v>8.5389610389610393</v>
      </c>
    </row>
    <row r="12" spans="1:22" x14ac:dyDescent="0.2">
      <c r="A12" s="10" t="s">
        <v>19</v>
      </c>
      <c r="B12">
        <v>4</v>
      </c>
      <c r="C12">
        <v>3</v>
      </c>
      <c r="D12">
        <v>13</v>
      </c>
      <c r="E12">
        <v>14</v>
      </c>
      <c r="F12">
        <v>27</v>
      </c>
      <c r="G12">
        <v>1</v>
      </c>
      <c r="H12">
        <v>62</v>
      </c>
      <c r="J12" s="43"/>
      <c r="K12" t="str">
        <f t="shared" si="1"/>
        <v>F. Ciencias Químicas</v>
      </c>
      <c r="L12">
        <v>0</v>
      </c>
      <c r="M12">
        <f t="shared" si="2"/>
        <v>3</v>
      </c>
      <c r="N12">
        <f t="shared" si="3"/>
        <v>26</v>
      </c>
      <c r="O12">
        <f t="shared" si="4"/>
        <v>42</v>
      </c>
      <c r="P12">
        <f t="shared" si="5"/>
        <v>108</v>
      </c>
      <c r="Q12" s="43">
        <f t="shared" si="6"/>
        <v>7.3360655737704921</v>
      </c>
      <c r="S12">
        <f t="shared" si="7"/>
        <v>719</v>
      </c>
      <c r="T12">
        <v>2023</v>
      </c>
      <c r="U12" t="str">
        <f>VLOOKUP(K12,BLIOTECAS!$C$1:$D$27,2,FALSE)</f>
        <v>QUI</v>
      </c>
      <c r="V12" s="43">
        <f t="shared" si="8"/>
        <v>7.3360655737704921</v>
      </c>
    </row>
    <row r="13" spans="1:22" x14ac:dyDescent="0.2">
      <c r="A13" s="10" t="s">
        <v>35</v>
      </c>
      <c r="B13">
        <v>2</v>
      </c>
      <c r="C13">
        <v>2</v>
      </c>
      <c r="D13">
        <v>2</v>
      </c>
      <c r="E13">
        <v>4</v>
      </c>
      <c r="F13">
        <v>11</v>
      </c>
      <c r="H13">
        <v>21</v>
      </c>
      <c r="J13" s="43"/>
      <c r="K13" t="str">
        <f t="shared" si="1"/>
        <v>F. Comercio y Turismo</v>
      </c>
      <c r="L13">
        <v>0</v>
      </c>
      <c r="M13">
        <f t="shared" si="2"/>
        <v>2</v>
      </c>
      <c r="N13">
        <f t="shared" si="3"/>
        <v>4</v>
      </c>
      <c r="O13">
        <f t="shared" si="4"/>
        <v>12</v>
      </c>
      <c r="P13">
        <f t="shared" si="5"/>
        <v>44</v>
      </c>
      <c r="Q13" s="43">
        <f t="shared" si="6"/>
        <v>7.3809523809523814</v>
      </c>
      <c r="S13">
        <f t="shared" si="7"/>
        <v>719</v>
      </c>
      <c r="T13">
        <v>2023</v>
      </c>
      <c r="U13" t="str">
        <f>VLOOKUP(K13,BLIOTECAS!$C$1:$D$27,2,FALSE)</f>
        <v>EMP</v>
      </c>
      <c r="V13" s="43">
        <f t="shared" si="8"/>
        <v>7.3809523809523814</v>
      </c>
    </row>
    <row r="14" spans="1:22" x14ac:dyDescent="0.2">
      <c r="A14" s="10" t="s">
        <v>14</v>
      </c>
      <c r="B14">
        <v>4</v>
      </c>
      <c r="C14">
        <v>3</v>
      </c>
      <c r="D14">
        <v>10</v>
      </c>
      <c r="E14">
        <v>28</v>
      </c>
      <c r="F14">
        <v>60</v>
      </c>
      <c r="G14">
        <v>2</v>
      </c>
      <c r="H14">
        <v>107</v>
      </c>
      <c r="J14" s="43"/>
      <c r="K14" t="str">
        <f t="shared" si="1"/>
        <v>F. Derecho</v>
      </c>
      <c r="L14">
        <v>0</v>
      </c>
      <c r="M14">
        <f t="shared" si="2"/>
        <v>3</v>
      </c>
      <c r="N14">
        <f t="shared" si="3"/>
        <v>20</v>
      </c>
      <c r="O14">
        <f t="shared" si="4"/>
        <v>84</v>
      </c>
      <c r="P14">
        <f t="shared" si="5"/>
        <v>240</v>
      </c>
      <c r="Q14" s="43">
        <f t="shared" si="6"/>
        <v>8.261904761904761</v>
      </c>
      <c r="S14">
        <f t="shared" si="7"/>
        <v>719</v>
      </c>
      <c r="T14">
        <v>2023</v>
      </c>
      <c r="U14" t="str">
        <f>VLOOKUP(K14,BLIOTECAS!$C$1:$D$27,2,FALSE)</f>
        <v>DER</v>
      </c>
      <c r="V14" s="43">
        <f t="shared" si="8"/>
        <v>8.261904761904761</v>
      </c>
    </row>
    <row r="15" spans="1:22" x14ac:dyDescent="0.2">
      <c r="A15" s="10" t="s">
        <v>16</v>
      </c>
      <c r="C15">
        <v>3</v>
      </c>
      <c r="D15">
        <v>9</v>
      </c>
      <c r="E15">
        <v>22</v>
      </c>
      <c r="F15">
        <v>32</v>
      </c>
      <c r="G15">
        <v>2</v>
      </c>
      <c r="H15">
        <v>68</v>
      </c>
      <c r="J15" s="43"/>
      <c r="K15" t="str">
        <f t="shared" si="1"/>
        <v>F. Educación - Centro de Formación del Profesorado</v>
      </c>
      <c r="L15">
        <v>0</v>
      </c>
      <c r="M15">
        <f t="shared" si="2"/>
        <v>3</v>
      </c>
      <c r="N15">
        <f t="shared" si="3"/>
        <v>18</v>
      </c>
      <c r="O15">
        <f t="shared" si="4"/>
        <v>66</v>
      </c>
      <c r="P15">
        <f t="shared" si="5"/>
        <v>128</v>
      </c>
      <c r="Q15" s="43">
        <f t="shared" si="6"/>
        <v>8.1439393939393945</v>
      </c>
      <c r="S15">
        <f t="shared" si="7"/>
        <v>719</v>
      </c>
      <c r="T15">
        <v>2023</v>
      </c>
      <c r="U15" t="str">
        <f>VLOOKUP(K15,BLIOTECAS!$C$1:$D$27,2,FALSE)</f>
        <v>EDU</v>
      </c>
      <c r="V15" s="43">
        <f t="shared" si="8"/>
        <v>8.1439393939393945</v>
      </c>
    </row>
    <row r="16" spans="1:22" x14ac:dyDescent="0.2">
      <c r="A16" s="10" t="s">
        <v>24</v>
      </c>
      <c r="D16">
        <v>7</v>
      </c>
      <c r="E16">
        <v>6</v>
      </c>
      <c r="F16">
        <v>39</v>
      </c>
      <c r="G16">
        <v>6</v>
      </c>
      <c r="H16">
        <v>58</v>
      </c>
      <c r="J16" s="43"/>
      <c r="K16" t="str">
        <f t="shared" si="1"/>
        <v>F. Enfermería, Fisioterapia y Podología</v>
      </c>
      <c r="L16">
        <v>0</v>
      </c>
      <c r="M16">
        <f t="shared" si="2"/>
        <v>0</v>
      </c>
      <c r="N16">
        <f t="shared" si="3"/>
        <v>14</v>
      </c>
      <c r="O16">
        <f t="shared" si="4"/>
        <v>18</v>
      </c>
      <c r="P16">
        <f t="shared" si="5"/>
        <v>156</v>
      </c>
      <c r="Q16" s="43">
        <f t="shared" si="6"/>
        <v>9.0384615384615383</v>
      </c>
      <c r="S16">
        <f t="shared" si="7"/>
        <v>719</v>
      </c>
      <c r="T16">
        <v>2023</v>
      </c>
      <c r="U16" t="str">
        <f>VLOOKUP(K16,BLIOTECAS!$C$1:$D$27,2,FALSE)</f>
        <v>ENF</v>
      </c>
      <c r="V16" s="43">
        <f t="shared" si="8"/>
        <v>9.0384615384615383</v>
      </c>
    </row>
    <row r="17" spans="1:22" x14ac:dyDescent="0.2">
      <c r="A17" s="10" t="s">
        <v>38</v>
      </c>
      <c r="B17">
        <v>1</v>
      </c>
      <c r="D17">
        <v>2</v>
      </c>
      <c r="E17">
        <v>7</v>
      </c>
      <c r="F17">
        <v>10</v>
      </c>
      <c r="G17">
        <v>2</v>
      </c>
      <c r="H17">
        <v>22</v>
      </c>
      <c r="J17" s="43"/>
      <c r="K17" t="str">
        <f t="shared" si="1"/>
        <v>F. Estudios Estadísticos</v>
      </c>
      <c r="L17">
        <v>0</v>
      </c>
      <c r="M17">
        <f t="shared" si="2"/>
        <v>0</v>
      </c>
      <c r="N17">
        <f t="shared" si="3"/>
        <v>4</v>
      </c>
      <c r="O17">
        <f t="shared" si="4"/>
        <v>21</v>
      </c>
      <c r="P17">
        <f t="shared" si="5"/>
        <v>40</v>
      </c>
      <c r="Q17" s="43">
        <f t="shared" si="6"/>
        <v>8.125</v>
      </c>
      <c r="S17">
        <f t="shared" si="7"/>
        <v>719</v>
      </c>
      <c r="T17">
        <v>2023</v>
      </c>
      <c r="U17" t="str">
        <f>VLOOKUP(K17,BLIOTECAS!$C$1:$D$27,2,FALSE)</f>
        <v>EST</v>
      </c>
      <c r="V17" s="43">
        <f t="shared" si="8"/>
        <v>8.125</v>
      </c>
    </row>
    <row r="18" spans="1:22" x14ac:dyDescent="0.2">
      <c r="A18" s="10" t="s">
        <v>28</v>
      </c>
      <c r="B18">
        <v>2</v>
      </c>
      <c r="C18">
        <v>2</v>
      </c>
      <c r="D18">
        <v>14</v>
      </c>
      <c r="E18">
        <v>14</v>
      </c>
      <c r="F18">
        <v>28</v>
      </c>
      <c r="G18">
        <v>2</v>
      </c>
      <c r="H18">
        <v>62</v>
      </c>
      <c r="J18" s="43"/>
      <c r="K18" t="str">
        <f t="shared" si="1"/>
        <v>F. Farmacia</v>
      </c>
      <c r="L18">
        <v>0</v>
      </c>
      <c r="M18">
        <f t="shared" si="2"/>
        <v>2</v>
      </c>
      <c r="N18">
        <f t="shared" si="3"/>
        <v>28</v>
      </c>
      <c r="O18">
        <f t="shared" si="4"/>
        <v>42</v>
      </c>
      <c r="P18">
        <f t="shared" si="5"/>
        <v>112</v>
      </c>
      <c r="Q18" s="43">
        <f t="shared" si="6"/>
        <v>7.666666666666667</v>
      </c>
      <c r="S18">
        <f t="shared" si="7"/>
        <v>719</v>
      </c>
      <c r="T18">
        <v>2023</v>
      </c>
      <c r="U18" t="str">
        <f>VLOOKUP(K18,BLIOTECAS!$C$1:$D$27,2,FALSE)</f>
        <v>FAR</v>
      </c>
      <c r="V18" s="43">
        <f t="shared" si="8"/>
        <v>7.666666666666667</v>
      </c>
    </row>
    <row r="19" spans="1:22" x14ac:dyDescent="0.2">
      <c r="A19" s="10" t="s">
        <v>15</v>
      </c>
      <c r="C19">
        <v>4</v>
      </c>
      <c r="D19">
        <v>5</v>
      </c>
      <c r="E19">
        <v>21</v>
      </c>
      <c r="F19">
        <v>59</v>
      </c>
      <c r="G19">
        <v>3</v>
      </c>
      <c r="H19">
        <v>92</v>
      </c>
      <c r="J19" s="43"/>
      <c r="K19" t="str">
        <f t="shared" si="1"/>
        <v>F. Filología</v>
      </c>
      <c r="L19">
        <v>0</v>
      </c>
      <c r="M19">
        <f t="shared" si="2"/>
        <v>4</v>
      </c>
      <c r="N19">
        <f t="shared" si="3"/>
        <v>10</v>
      </c>
      <c r="O19">
        <f t="shared" si="4"/>
        <v>63</v>
      </c>
      <c r="P19">
        <f t="shared" si="5"/>
        <v>236</v>
      </c>
      <c r="Q19" s="43">
        <f t="shared" si="6"/>
        <v>8.7921348314606735</v>
      </c>
      <c r="S19">
        <f t="shared" si="7"/>
        <v>719</v>
      </c>
      <c r="T19">
        <v>2023</v>
      </c>
      <c r="U19" t="str">
        <f>VLOOKUP(K19,BLIOTECAS!$C$1:$D$27,2,FALSE)</f>
        <v>FLL</v>
      </c>
      <c r="V19" s="43">
        <f t="shared" si="8"/>
        <v>8.7921348314606735</v>
      </c>
    </row>
    <row r="20" spans="1:22" x14ac:dyDescent="0.2">
      <c r="A20" s="10" t="s">
        <v>31</v>
      </c>
      <c r="E20">
        <v>5</v>
      </c>
      <c r="F20">
        <v>21</v>
      </c>
      <c r="G20">
        <v>1</v>
      </c>
      <c r="H20">
        <v>27</v>
      </c>
      <c r="J20" s="43"/>
      <c r="K20" t="str">
        <f t="shared" si="1"/>
        <v>F. Filosofía</v>
      </c>
      <c r="L20">
        <v>0</v>
      </c>
      <c r="M20">
        <f t="shared" si="2"/>
        <v>0</v>
      </c>
      <c r="N20">
        <f t="shared" si="3"/>
        <v>0</v>
      </c>
      <c r="O20">
        <f t="shared" si="4"/>
        <v>15</v>
      </c>
      <c r="P20">
        <f t="shared" si="5"/>
        <v>84</v>
      </c>
      <c r="Q20" s="43">
        <f t="shared" si="6"/>
        <v>9.5192307692307683</v>
      </c>
      <c r="S20">
        <f t="shared" si="7"/>
        <v>719</v>
      </c>
      <c r="T20">
        <v>2023</v>
      </c>
      <c r="U20" t="str">
        <f>VLOOKUP(K20,BLIOTECAS!$C$1:$D$27,2,FALSE)</f>
        <v>FLS</v>
      </c>
      <c r="V20" s="43">
        <f t="shared" si="8"/>
        <v>9.5192307692307683</v>
      </c>
    </row>
    <row r="21" spans="1:22" x14ac:dyDescent="0.2">
      <c r="A21" s="10" t="s">
        <v>13</v>
      </c>
      <c r="B21">
        <v>2</v>
      </c>
      <c r="C21">
        <v>1</v>
      </c>
      <c r="D21">
        <v>14</v>
      </c>
      <c r="E21">
        <v>31</v>
      </c>
      <c r="F21">
        <v>91</v>
      </c>
      <c r="G21">
        <v>1</v>
      </c>
      <c r="H21">
        <v>140</v>
      </c>
      <c r="J21" s="43"/>
      <c r="K21" t="str">
        <f t="shared" si="1"/>
        <v>F. Geografía e Historia</v>
      </c>
      <c r="L21">
        <v>0</v>
      </c>
      <c r="M21">
        <f t="shared" si="2"/>
        <v>1</v>
      </c>
      <c r="N21">
        <f t="shared" si="3"/>
        <v>28</v>
      </c>
      <c r="O21">
        <f t="shared" si="4"/>
        <v>93</v>
      </c>
      <c r="P21">
        <f t="shared" si="5"/>
        <v>364</v>
      </c>
      <c r="Q21" s="43">
        <f t="shared" si="6"/>
        <v>8.7410071942446042</v>
      </c>
      <c r="S21">
        <f t="shared" si="7"/>
        <v>719</v>
      </c>
      <c r="T21">
        <v>2023</v>
      </c>
      <c r="U21" t="str">
        <f>VLOOKUP(K21,BLIOTECAS!$C$1:$D$27,2,FALSE)</f>
        <v>GHI</v>
      </c>
      <c r="V21" s="43">
        <f t="shared" si="8"/>
        <v>8.7410071942446042</v>
      </c>
    </row>
    <row r="22" spans="1:22" x14ac:dyDescent="0.2">
      <c r="A22" s="10" t="s">
        <v>30</v>
      </c>
      <c r="B22">
        <v>1</v>
      </c>
      <c r="C22">
        <v>1</v>
      </c>
      <c r="D22">
        <v>4</v>
      </c>
      <c r="E22">
        <v>12</v>
      </c>
      <c r="F22">
        <v>21</v>
      </c>
      <c r="G22">
        <v>2</v>
      </c>
      <c r="H22">
        <v>41</v>
      </c>
      <c r="J22" s="43"/>
      <c r="K22" t="str">
        <f t="shared" si="1"/>
        <v>F. Informática</v>
      </c>
      <c r="L22">
        <v>0</v>
      </c>
      <c r="M22">
        <f t="shared" si="2"/>
        <v>1</v>
      </c>
      <c r="N22">
        <f t="shared" si="3"/>
        <v>8</v>
      </c>
      <c r="O22">
        <f t="shared" si="4"/>
        <v>36</v>
      </c>
      <c r="P22">
        <f t="shared" si="5"/>
        <v>84</v>
      </c>
      <c r="Q22" s="43">
        <f t="shared" si="6"/>
        <v>8.2692307692307683</v>
      </c>
      <c r="S22">
        <f t="shared" si="7"/>
        <v>719</v>
      </c>
      <c r="T22">
        <v>2023</v>
      </c>
      <c r="U22" t="str">
        <f>VLOOKUP(K22,BLIOTECAS!$C$1:$D$27,2,FALSE)</f>
        <v>FDI</v>
      </c>
      <c r="V22" s="43">
        <f t="shared" si="8"/>
        <v>8.2692307692307683</v>
      </c>
    </row>
    <row r="23" spans="1:22" x14ac:dyDescent="0.2">
      <c r="A23" s="10" t="s">
        <v>22</v>
      </c>
      <c r="C23">
        <v>1</v>
      </c>
      <c r="D23">
        <v>5</v>
      </c>
      <c r="E23">
        <v>11</v>
      </c>
      <c r="F23">
        <v>27</v>
      </c>
      <c r="G23">
        <v>2</v>
      </c>
      <c r="H23">
        <v>46</v>
      </c>
      <c r="J23" s="43"/>
      <c r="K23" t="str">
        <f t="shared" si="1"/>
        <v>F. Medicina</v>
      </c>
      <c r="L23">
        <v>0</v>
      </c>
      <c r="M23">
        <f t="shared" si="2"/>
        <v>1</v>
      </c>
      <c r="N23">
        <f t="shared" si="3"/>
        <v>10</v>
      </c>
      <c r="O23">
        <f t="shared" si="4"/>
        <v>33</v>
      </c>
      <c r="P23">
        <f t="shared" si="5"/>
        <v>108</v>
      </c>
      <c r="Q23" s="43">
        <f t="shared" si="6"/>
        <v>8.6363636363636367</v>
      </c>
      <c r="S23">
        <f t="shared" si="7"/>
        <v>719</v>
      </c>
      <c r="T23">
        <v>2023</v>
      </c>
      <c r="U23" t="str">
        <f>VLOOKUP(K23,BLIOTECAS!$C$1:$D$27,2,FALSE)</f>
        <v>MED</v>
      </c>
      <c r="V23" s="43">
        <f t="shared" si="8"/>
        <v>8.6363636363636367</v>
      </c>
    </row>
    <row r="24" spans="1:22" x14ac:dyDescent="0.2">
      <c r="A24" s="10" t="s">
        <v>36</v>
      </c>
      <c r="B24">
        <v>1</v>
      </c>
      <c r="E24">
        <v>3</v>
      </c>
      <c r="F24">
        <v>9</v>
      </c>
      <c r="G24">
        <v>1</v>
      </c>
      <c r="H24">
        <v>14</v>
      </c>
      <c r="J24" s="43"/>
      <c r="K24" t="str">
        <f t="shared" si="1"/>
        <v>F. Odontología</v>
      </c>
      <c r="L24">
        <v>0</v>
      </c>
      <c r="M24">
        <f t="shared" si="2"/>
        <v>0</v>
      </c>
      <c r="N24">
        <f t="shared" si="3"/>
        <v>0</v>
      </c>
      <c r="O24">
        <f t="shared" si="4"/>
        <v>9</v>
      </c>
      <c r="P24">
        <f t="shared" si="5"/>
        <v>36</v>
      </c>
      <c r="Q24" s="43">
        <f t="shared" si="6"/>
        <v>8.6538461538461533</v>
      </c>
      <c r="S24">
        <f t="shared" si="7"/>
        <v>719</v>
      </c>
      <c r="T24">
        <v>2023</v>
      </c>
      <c r="U24" t="str">
        <f>VLOOKUP(K24,BLIOTECAS!$C$1:$D$27,2,FALSE)</f>
        <v>ODO</v>
      </c>
      <c r="V24" s="43">
        <f t="shared" si="8"/>
        <v>8.6538461538461533</v>
      </c>
    </row>
    <row r="25" spans="1:22" x14ac:dyDescent="0.2">
      <c r="A25" s="10" t="s">
        <v>37</v>
      </c>
      <c r="C25">
        <v>1</v>
      </c>
      <c r="D25">
        <v>1</v>
      </c>
      <c r="E25">
        <v>6</v>
      </c>
      <c r="F25">
        <v>9</v>
      </c>
      <c r="G25">
        <v>1</v>
      </c>
      <c r="H25">
        <v>18</v>
      </c>
      <c r="J25" s="43"/>
      <c r="K25" t="str">
        <f t="shared" si="1"/>
        <v>F. Óptica y Optometría</v>
      </c>
      <c r="L25">
        <v>0</v>
      </c>
      <c r="M25">
        <f t="shared" si="2"/>
        <v>1</v>
      </c>
      <c r="N25">
        <f t="shared" si="3"/>
        <v>2</v>
      </c>
      <c r="O25">
        <f t="shared" si="4"/>
        <v>18</v>
      </c>
      <c r="P25">
        <f t="shared" si="5"/>
        <v>36</v>
      </c>
      <c r="Q25" s="43">
        <f t="shared" si="6"/>
        <v>8.382352941176471</v>
      </c>
      <c r="S25">
        <f t="shared" si="7"/>
        <v>719</v>
      </c>
      <c r="T25">
        <v>2023</v>
      </c>
      <c r="U25" t="str">
        <f>VLOOKUP(K25,BLIOTECAS!$C$1:$D$27,2,FALSE)</f>
        <v>OPT</v>
      </c>
      <c r="V25" s="43">
        <f t="shared" si="8"/>
        <v>8.382352941176471</v>
      </c>
    </row>
    <row r="26" spans="1:22" x14ac:dyDescent="0.2">
      <c r="A26" s="10" t="s">
        <v>23</v>
      </c>
      <c r="B26">
        <v>3</v>
      </c>
      <c r="C26">
        <v>1</v>
      </c>
      <c r="D26">
        <v>6</v>
      </c>
      <c r="E26">
        <v>19</v>
      </c>
      <c r="F26">
        <v>32</v>
      </c>
      <c r="G26">
        <v>1</v>
      </c>
      <c r="H26">
        <v>62</v>
      </c>
      <c r="J26" s="43"/>
      <c r="K26" t="str">
        <f t="shared" si="1"/>
        <v>F. Psicología</v>
      </c>
      <c r="L26">
        <v>0</v>
      </c>
      <c r="M26">
        <f t="shared" si="2"/>
        <v>1</v>
      </c>
      <c r="N26">
        <f t="shared" si="3"/>
        <v>12</v>
      </c>
      <c r="O26">
        <f t="shared" si="4"/>
        <v>57</v>
      </c>
      <c r="P26">
        <f t="shared" si="5"/>
        <v>128</v>
      </c>
      <c r="Q26" s="43">
        <f t="shared" si="6"/>
        <v>8.1147540983606561</v>
      </c>
      <c r="S26">
        <f t="shared" si="7"/>
        <v>719</v>
      </c>
      <c r="T26">
        <v>2023</v>
      </c>
      <c r="U26" t="str">
        <f>VLOOKUP(K26,BLIOTECAS!$C$1:$D$27,2,FALSE)</f>
        <v>PSI</v>
      </c>
      <c r="V26" s="43">
        <f t="shared" si="8"/>
        <v>8.1147540983606561</v>
      </c>
    </row>
    <row r="27" spans="1:22" x14ac:dyDescent="0.2">
      <c r="A27" s="10" t="s">
        <v>32</v>
      </c>
      <c r="D27">
        <v>5</v>
      </c>
      <c r="E27">
        <v>2</v>
      </c>
      <c r="F27">
        <v>12</v>
      </c>
      <c r="H27">
        <v>19</v>
      </c>
      <c r="J27" s="43"/>
      <c r="K27" t="str">
        <f t="shared" si="1"/>
        <v>F. Trabajo Social</v>
      </c>
      <c r="L27">
        <v>0</v>
      </c>
      <c r="M27">
        <f t="shared" si="2"/>
        <v>0</v>
      </c>
      <c r="N27">
        <f t="shared" si="3"/>
        <v>10</v>
      </c>
      <c r="O27">
        <f t="shared" si="4"/>
        <v>6</v>
      </c>
      <c r="P27">
        <f t="shared" si="5"/>
        <v>48</v>
      </c>
      <c r="Q27" s="43">
        <f t="shared" si="6"/>
        <v>8.4210526315789469</v>
      </c>
      <c r="S27">
        <f t="shared" si="7"/>
        <v>719</v>
      </c>
      <c r="T27">
        <v>2023</v>
      </c>
      <c r="U27" t="str">
        <f>VLOOKUP(K27,BLIOTECAS!$C$1:$D$27,2,FALSE)</f>
        <v>TRS</v>
      </c>
      <c r="V27" s="43">
        <f t="shared" si="8"/>
        <v>8.4210526315789469</v>
      </c>
    </row>
    <row r="28" spans="1:22" x14ac:dyDescent="0.2">
      <c r="A28" s="10" t="s">
        <v>21</v>
      </c>
      <c r="B28">
        <v>1</v>
      </c>
      <c r="C28">
        <v>1</v>
      </c>
      <c r="D28">
        <v>2</v>
      </c>
      <c r="E28">
        <v>5</v>
      </c>
      <c r="F28">
        <v>13</v>
      </c>
      <c r="G28">
        <v>1</v>
      </c>
      <c r="H28">
        <v>23</v>
      </c>
      <c r="J28" s="43"/>
      <c r="K28" t="str">
        <f t="shared" si="1"/>
        <v>F. Veterinaria</v>
      </c>
      <c r="L28">
        <v>0</v>
      </c>
      <c r="M28">
        <f t="shared" si="2"/>
        <v>1</v>
      </c>
      <c r="N28">
        <f t="shared" si="3"/>
        <v>4</v>
      </c>
      <c r="O28">
        <f t="shared" si="4"/>
        <v>15</v>
      </c>
      <c r="P28">
        <f t="shared" si="5"/>
        <v>52</v>
      </c>
      <c r="Q28" s="43">
        <f t="shared" si="6"/>
        <v>8.1818181818181817</v>
      </c>
      <c r="S28">
        <f t="shared" si="7"/>
        <v>719</v>
      </c>
      <c r="T28">
        <v>2023</v>
      </c>
      <c r="U28" t="str">
        <f>VLOOKUP(K28,BLIOTECAS!$C$1:$D$27,2,FALSE)</f>
        <v>VET</v>
      </c>
      <c r="V28" s="43">
        <f t="shared" si="8"/>
        <v>8.1818181818181817</v>
      </c>
    </row>
    <row r="29" spans="1:22" hidden="1" x14ac:dyDescent="0.2">
      <c r="A29" s="10" t="s">
        <v>39</v>
      </c>
      <c r="D29">
        <v>1</v>
      </c>
      <c r="E29">
        <v>1</v>
      </c>
      <c r="F29">
        <v>8</v>
      </c>
      <c r="H29">
        <v>10</v>
      </c>
      <c r="J29" s="43"/>
      <c r="K29" t="str">
        <f t="shared" si="1"/>
        <v>Otro</v>
      </c>
      <c r="L29">
        <v>0</v>
      </c>
      <c r="M29">
        <f t="shared" si="2"/>
        <v>0</v>
      </c>
      <c r="N29">
        <f t="shared" si="3"/>
        <v>2</v>
      </c>
      <c r="O29">
        <f t="shared" si="4"/>
        <v>3</v>
      </c>
      <c r="P29">
        <f t="shared" si="5"/>
        <v>32</v>
      </c>
      <c r="Q29" s="43">
        <f t="shared" si="6"/>
        <v>9.25</v>
      </c>
      <c r="S29">
        <f t="shared" si="7"/>
        <v>719</v>
      </c>
      <c r="T29">
        <v>2023</v>
      </c>
      <c r="U29" t="e">
        <f>VLOOKUP(K29,BLIOTECAS!$C$1:$D$27,2,FALSE)</f>
        <v>#N/A</v>
      </c>
      <c r="V29" s="43">
        <f t="shared" si="8"/>
        <v>9.25</v>
      </c>
    </row>
    <row r="30" spans="1:22" hidden="1" x14ac:dyDescent="0.2">
      <c r="A30" s="10" t="s">
        <v>409</v>
      </c>
      <c r="J30" s="43"/>
      <c r="K30" t="str">
        <f t="shared" si="1"/>
        <v>(en blanco)</v>
      </c>
      <c r="L30">
        <v>0</v>
      </c>
      <c r="M30">
        <f t="shared" si="2"/>
        <v>0</v>
      </c>
      <c r="N30">
        <f t="shared" si="3"/>
        <v>0</v>
      </c>
      <c r="O30">
        <f t="shared" si="4"/>
        <v>0</v>
      </c>
      <c r="P30">
        <f t="shared" si="5"/>
        <v>0</v>
      </c>
      <c r="Q30" s="43" t="e">
        <f t="shared" si="6"/>
        <v>#DIV/0!</v>
      </c>
      <c r="S30">
        <f t="shared" si="7"/>
        <v>719</v>
      </c>
      <c r="T30">
        <v>2023</v>
      </c>
      <c r="U30" t="e">
        <f>VLOOKUP(K30,BLIOTECAS!$C$1:$D$27,2,FALSE)</f>
        <v>#N/A</v>
      </c>
      <c r="V30" s="43" t="e">
        <f t="shared" si="8"/>
        <v>#DIV/0!</v>
      </c>
    </row>
    <row r="31" spans="1:22" ht="13.6" x14ac:dyDescent="0.25">
      <c r="A31" s="259" t="s">
        <v>410</v>
      </c>
      <c r="B31" s="260">
        <v>33</v>
      </c>
      <c r="C31" s="260">
        <v>37</v>
      </c>
      <c r="D31" s="260">
        <v>149</v>
      </c>
      <c r="E31" s="260">
        <v>316</v>
      </c>
      <c r="F31" s="260">
        <v>771</v>
      </c>
      <c r="G31" s="260">
        <v>37</v>
      </c>
      <c r="H31" s="260">
        <v>1343</v>
      </c>
      <c r="J31" s="43"/>
      <c r="K31" t="str">
        <f t="shared" si="1"/>
        <v>Total general</v>
      </c>
      <c r="L31">
        <v>0</v>
      </c>
      <c r="M31">
        <f t="shared" si="2"/>
        <v>37</v>
      </c>
      <c r="N31">
        <f t="shared" si="3"/>
        <v>298</v>
      </c>
      <c r="O31">
        <f t="shared" si="4"/>
        <v>948</v>
      </c>
      <c r="P31">
        <f t="shared" si="5"/>
        <v>3084</v>
      </c>
      <c r="Q31" s="43">
        <f t="shared" si="6"/>
        <v>8.3594946401225112</v>
      </c>
      <c r="S31">
        <f t="shared" si="7"/>
        <v>719</v>
      </c>
      <c r="T31">
        <v>2023</v>
      </c>
      <c r="U31" t="e">
        <f>VLOOKUP(K31,BLIOTECAS!$C$1:$D$27,2,FALSE)</f>
        <v>#N/A</v>
      </c>
      <c r="V31" s="43">
        <f t="shared" si="8"/>
        <v>8.3594946401225112</v>
      </c>
    </row>
    <row r="32" spans="1:22" x14ac:dyDescent="0.2">
      <c r="J32" s="43"/>
    </row>
  </sheetData>
  <autoFilter ref="A2:V31" xr:uid="{00000000-0009-0000-0000-000007000000}">
    <filterColumn colId="20">
      <filters>
        <filter val="BBA"/>
        <filter val="BIO"/>
        <filter val="BUC"/>
        <filter val="BYD"/>
        <filter val="CEE"/>
        <filter val="CPS"/>
        <filter val="DER"/>
        <filter val="EDU"/>
        <filter val="EMP"/>
        <filter val="ENF"/>
        <filter val="EST"/>
        <filter val="FAR"/>
        <filter val="FDI"/>
        <filter val="FIS"/>
        <filter val="FLL"/>
        <filter val="FLS"/>
        <filter val="GEO"/>
        <filter val="GHI"/>
        <filter val="INF"/>
        <filter val="MAT"/>
        <filter val="MED"/>
        <filter val="ODO"/>
        <filter val="OPT"/>
        <filter val="PSI"/>
        <filter val="QUI"/>
        <filter val="TRS"/>
        <filter val="VET"/>
      </filters>
    </filterColumn>
  </autoFilter>
  <sortState xmlns:xlrd2="http://schemas.microsoft.com/office/spreadsheetml/2017/richdata2" ref="F6:G31">
    <sortCondition ref="F6:F31"/>
  </sortState>
  <pageMargins left="0.75" right="0.75" top="1" bottom="1" header="0" footer="0"/>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59"/>
  <sheetViews>
    <sheetView workbookViewId="0">
      <selection activeCell="C27" sqref="C27:D27"/>
    </sheetView>
  </sheetViews>
  <sheetFormatPr baseColWidth="10" defaultColWidth="11.375" defaultRowHeight="12.9" x14ac:dyDescent="0.2"/>
  <cols>
    <col min="1" max="1" width="38.875" customWidth="1"/>
    <col min="2" max="2" width="7.75" customWidth="1"/>
    <col min="3" max="3" width="34.25" customWidth="1"/>
  </cols>
  <sheetData>
    <row r="1" spans="1:5" x14ac:dyDescent="0.2">
      <c r="A1" s="103" t="s">
        <v>29</v>
      </c>
      <c r="B1" s="104">
        <v>1</v>
      </c>
      <c r="C1" s="103" t="s">
        <v>29</v>
      </c>
      <c r="D1" s="57" t="s">
        <v>58</v>
      </c>
      <c r="E1" t="s">
        <v>411</v>
      </c>
    </row>
    <row r="2" spans="1:5" x14ac:dyDescent="0.2">
      <c r="A2" s="105" t="s">
        <v>27</v>
      </c>
      <c r="B2" s="104">
        <v>2</v>
      </c>
      <c r="C2" s="105" t="s">
        <v>27</v>
      </c>
      <c r="D2" s="59" t="s">
        <v>59</v>
      </c>
      <c r="E2" t="s">
        <v>412</v>
      </c>
    </row>
    <row r="3" spans="1:5" x14ac:dyDescent="0.2">
      <c r="A3" s="105" t="s">
        <v>33</v>
      </c>
      <c r="B3" s="104">
        <v>3</v>
      </c>
      <c r="C3" s="105" t="s">
        <v>33</v>
      </c>
      <c r="D3" s="59" t="s">
        <v>60</v>
      </c>
      <c r="E3" t="s">
        <v>413</v>
      </c>
    </row>
    <row r="4" spans="1:5" x14ac:dyDescent="0.2">
      <c r="A4" s="105" t="s">
        <v>17</v>
      </c>
      <c r="B4" s="104">
        <v>4</v>
      </c>
      <c r="C4" s="105" t="s">
        <v>17</v>
      </c>
      <c r="D4" s="59" t="s">
        <v>61</v>
      </c>
      <c r="E4" t="s">
        <v>413</v>
      </c>
    </row>
    <row r="5" spans="1:5" ht="25.85" x14ac:dyDescent="0.2">
      <c r="A5" s="105" t="s">
        <v>20</v>
      </c>
      <c r="B5" s="104">
        <v>5</v>
      </c>
      <c r="C5" s="105" t="s">
        <v>20</v>
      </c>
      <c r="D5" s="59" t="s">
        <v>62</v>
      </c>
      <c r="E5" t="s">
        <v>413</v>
      </c>
    </row>
    <row r="6" spans="1:5" x14ac:dyDescent="0.2">
      <c r="A6" s="105" t="s">
        <v>26</v>
      </c>
      <c r="B6" s="104">
        <v>6</v>
      </c>
      <c r="C6" s="105" t="s">
        <v>26</v>
      </c>
      <c r="D6" s="59" t="s">
        <v>63</v>
      </c>
      <c r="E6" t="s">
        <v>412</v>
      </c>
    </row>
    <row r="7" spans="1:5" x14ac:dyDescent="0.2">
      <c r="A7" s="105" t="s">
        <v>34</v>
      </c>
      <c r="B7" s="104">
        <v>7</v>
      </c>
      <c r="C7" s="105" t="s">
        <v>34</v>
      </c>
      <c r="D7" s="59" t="s">
        <v>64</v>
      </c>
      <c r="E7" t="s">
        <v>412</v>
      </c>
    </row>
    <row r="8" spans="1:5" x14ac:dyDescent="0.2">
      <c r="A8" s="105" t="s">
        <v>25</v>
      </c>
      <c r="B8" s="104">
        <v>8</v>
      </c>
      <c r="C8" s="105" t="s">
        <v>25</v>
      </c>
      <c r="D8" s="59" t="s">
        <v>65</v>
      </c>
      <c r="E8" t="s">
        <v>412</v>
      </c>
    </row>
    <row r="9" spans="1:5" x14ac:dyDescent="0.2">
      <c r="A9" s="105" t="s">
        <v>18</v>
      </c>
      <c r="B9" s="104">
        <v>9</v>
      </c>
      <c r="C9" s="105" t="s">
        <v>18</v>
      </c>
      <c r="D9" s="59" t="s">
        <v>66</v>
      </c>
      <c r="E9" t="s">
        <v>413</v>
      </c>
    </row>
    <row r="10" spans="1:5" x14ac:dyDescent="0.2">
      <c r="A10" s="105" t="s">
        <v>19</v>
      </c>
      <c r="B10" s="104">
        <v>10</v>
      </c>
      <c r="C10" s="105" t="s">
        <v>19</v>
      </c>
      <c r="D10" s="59" t="s">
        <v>67</v>
      </c>
      <c r="E10" t="s">
        <v>412</v>
      </c>
    </row>
    <row r="11" spans="1:5" x14ac:dyDescent="0.2">
      <c r="A11" s="105" t="s">
        <v>14</v>
      </c>
      <c r="B11" s="104">
        <v>11</v>
      </c>
      <c r="C11" s="105" t="s">
        <v>14</v>
      </c>
      <c r="D11" s="59" t="s">
        <v>253</v>
      </c>
      <c r="E11" t="s">
        <v>413</v>
      </c>
    </row>
    <row r="12" spans="1:5" ht="25.85" x14ac:dyDescent="0.2">
      <c r="A12" s="105" t="s">
        <v>16</v>
      </c>
      <c r="B12" s="104">
        <v>12</v>
      </c>
      <c r="C12" s="105" t="s">
        <v>16</v>
      </c>
      <c r="D12" s="59" t="s">
        <v>72</v>
      </c>
      <c r="E12" t="s">
        <v>411</v>
      </c>
    </row>
    <row r="13" spans="1:5" x14ac:dyDescent="0.2">
      <c r="A13" s="105" t="s">
        <v>28</v>
      </c>
      <c r="B13" s="104">
        <v>13</v>
      </c>
      <c r="C13" s="105" t="s">
        <v>28</v>
      </c>
      <c r="D13" s="59" t="s">
        <v>75</v>
      </c>
      <c r="E13" t="s">
        <v>414</v>
      </c>
    </row>
    <row r="14" spans="1:5" x14ac:dyDescent="0.2">
      <c r="A14" s="105" t="s">
        <v>15</v>
      </c>
      <c r="B14" s="104">
        <v>14</v>
      </c>
      <c r="C14" s="105" t="s">
        <v>15</v>
      </c>
      <c r="D14" s="59" t="s">
        <v>254</v>
      </c>
      <c r="E14" t="s">
        <v>411</v>
      </c>
    </row>
    <row r="15" spans="1:5" x14ac:dyDescent="0.2">
      <c r="A15" s="105" t="s">
        <v>31</v>
      </c>
      <c r="B15" s="104">
        <v>15</v>
      </c>
      <c r="C15" s="105" t="s">
        <v>31</v>
      </c>
      <c r="D15" s="59" t="s">
        <v>78</v>
      </c>
      <c r="E15" t="s">
        <v>411</v>
      </c>
    </row>
    <row r="16" spans="1:5" x14ac:dyDescent="0.2">
      <c r="A16" s="105" t="s">
        <v>13</v>
      </c>
      <c r="B16" s="104">
        <v>16</v>
      </c>
      <c r="C16" s="105" t="s">
        <v>13</v>
      </c>
      <c r="D16" s="59" t="s">
        <v>79</v>
      </c>
      <c r="E16" t="s">
        <v>411</v>
      </c>
    </row>
    <row r="17" spans="1:5" x14ac:dyDescent="0.2">
      <c r="A17" s="105" t="s">
        <v>30</v>
      </c>
      <c r="B17" s="104">
        <v>17</v>
      </c>
      <c r="C17" s="105" t="s">
        <v>30</v>
      </c>
      <c r="D17" s="59" t="s">
        <v>80</v>
      </c>
      <c r="E17" t="s">
        <v>412</v>
      </c>
    </row>
    <row r="18" spans="1:5" x14ac:dyDescent="0.2">
      <c r="A18" s="105" t="s">
        <v>22</v>
      </c>
      <c r="B18" s="104">
        <v>18</v>
      </c>
      <c r="C18" s="105" t="s">
        <v>22</v>
      </c>
      <c r="D18" s="59" t="s">
        <v>81</v>
      </c>
      <c r="E18" t="s">
        <v>414</v>
      </c>
    </row>
    <row r="19" spans="1:5" x14ac:dyDescent="0.2">
      <c r="A19" s="105" t="s">
        <v>36</v>
      </c>
      <c r="B19" s="104">
        <v>19</v>
      </c>
      <c r="C19" s="105" t="s">
        <v>36</v>
      </c>
      <c r="D19" s="59" t="s">
        <v>82</v>
      </c>
      <c r="E19" t="s">
        <v>414</v>
      </c>
    </row>
    <row r="20" spans="1:5" x14ac:dyDescent="0.2">
      <c r="A20" s="105" t="s">
        <v>23</v>
      </c>
      <c r="B20" s="104">
        <v>20</v>
      </c>
      <c r="C20" s="105" t="s">
        <v>23</v>
      </c>
      <c r="D20" s="59" t="s">
        <v>84</v>
      </c>
      <c r="E20" t="s">
        <v>414</v>
      </c>
    </row>
    <row r="21" spans="1:5" x14ac:dyDescent="0.2">
      <c r="A21" s="105" t="s">
        <v>21</v>
      </c>
      <c r="B21" s="104">
        <v>21</v>
      </c>
      <c r="C21" s="105" t="s">
        <v>21</v>
      </c>
      <c r="D21" s="59" t="s">
        <v>86</v>
      </c>
      <c r="E21" t="s">
        <v>414</v>
      </c>
    </row>
    <row r="22" spans="1:5" x14ac:dyDescent="0.2">
      <c r="A22" s="105" t="s">
        <v>24</v>
      </c>
      <c r="B22" s="104">
        <v>22</v>
      </c>
      <c r="C22" s="105" t="s">
        <v>24</v>
      </c>
      <c r="D22" s="59" t="s">
        <v>73</v>
      </c>
      <c r="E22" t="s">
        <v>414</v>
      </c>
    </row>
    <row r="23" spans="1:5" x14ac:dyDescent="0.2">
      <c r="A23" s="105" t="s">
        <v>38</v>
      </c>
      <c r="B23" s="104">
        <v>23</v>
      </c>
      <c r="C23" s="105" t="s">
        <v>38</v>
      </c>
      <c r="D23" s="59" t="s">
        <v>74</v>
      </c>
      <c r="E23" t="s">
        <v>412</v>
      </c>
    </row>
    <row r="24" spans="1:5" x14ac:dyDescent="0.2">
      <c r="A24" s="105" t="s">
        <v>35</v>
      </c>
      <c r="B24" s="104">
        <v>24</v>
      </c>
      <c r="C24" s="105" t="s">
        <v>35</v>
      </c>
      <c r="D24" s="59" t="s">
        <v>68</v>
      </c>
      <c r="E24" t="s">
        <v>413</v>
      </c>
    </row>
    <row r="25" spans="1:5" x14ac:dyDescent="0.2">
      <c r="A25" s="105" t="s">
        <v>37</v>
      </c>
      <c r="B25" s="104">
        <v>25</v>
      </c>
      <c r="C25" s="105" t="s">
        <v>37</v>
      </c>
      <c r="D25" s="59" t="s">
        <v>83</v>
      </c>
      <c r="E25" t="s">
        <v>414</v>
      </c>
    </row>
    <row r="26" spans="1:5" x14ac:dyDescent="0.2">
      <c r="A26" s="105" t="s">
        <v>32</v>
      </c>
      <c r="B26" s="104">
        <v>26</v>
      </c>
      <c r="C26" s="105" t="s">
        <v>32</v>
      </c>
      <c r="D26" s="60" t="s">
        <v>85</v>
      </c>
      <c r="E26" t="s">
        <v>413</v>
      </c>
    </row>
    <row r="27" spans="1:5" x14ac:dyDescent="0.2">
      <c r="A27" s="105" t="s">
        <v>39</v>
      </c>
      <c r="B27" s="104">
        <v>27</v>
      </c>
      <c r="C27" s="157"/>
      <c r="D27" s="261"/>
    </row>
    <row r="28" spans="1:5" x14ac:dyDescent="0.2">
      <c r="A28" s="60"/>
      <c r="B28" s="57"/>
      <c r="C28" s="58"/>
    </row>
    <row r="29" spans="1:5" x14ac:dyDescent="0.2">
      <c r="A29" s="60"/>
      <c r="B29" s="59"/>
      <c r="C29" s="58"/>
    </row>
    <row r="30" spans="1:5" x14ac:dyDescent="0.2">
      <c r="A30" s="60"/>
      <c r="B30" s="57"/>
      <c r="C30" s="58"/>
    </row>
    <row r="31" spans="1:5" x14ac:dyDescent="0.2">
      <c r="A31" s="60"/>
      <c r="B31" s="57"/>
      <c r="C31" s="58"/>
    </row>
    <row r="32" spans="1:5" x14ac:dyDescent="0.2">
      <c r="A32" s="60"/>
      <c r="B32" s="59"/>
      <c r="C32" s="58"/>
    </row>
    <row r="34" spans="4:5" x14ac:dyDescent="0.2">
      <c r="D34" t="s">
        <v>73</v>
      </c>
      <c r="E34" t="s">
        <v>414</v>
      </c>
    </row>
    <row r="35" spans="4:5" x14ac:dyDescent="0.2">
      <c r="D35" t="s">
        <v>75</v>
      </c>
      <c r="E35" t="s">
        <v>414</v>
      </c>
    </row>
    <row r="36" spans="4:5" x14ac:dyDescent="0.2">
      <c r="D36" t="s">
        <v>81</v>
      </c>
      <c r="E36" t="s">
        <v>414</v>
      </c>
    </row>
    <row r="37" spans="4:5" x14ac:dyDescent="0.2">
      <c r="D37" t="s">
        <v>82</v>
      </c>
      <c r="E37" t="s">
        <v>414</v>
      </c>
    </row>
    <row r="38" spans="4:5" x14ac:dyDescent="0.2">
      <c r="D38" t="s">
        <v>83</v>
      </c>
      <c r="E38" t="s">
        <v>414</v>
      </c>
    </row>
    <row r="39" spans="4:5" x14ac:dyDescent="0.2">
      <c r="D39" t="s">
        <v>84</v>
      </c>
      <c r="E39" t="s">
        <v>414</v>
      </c>
    </row>
    <row r="40" spans="4:5" x14ac:dyDescent="0.2">
      <c r="D40" t="s">
        <v>86</v>
      </c>
      <c r="E40" t="s">
        <v>414</v>
      </c>
    </row>
    <row r="41" spans="4:5" x14ac:dyDescent="0.2">
      <c r="D41" t="s">
        <v>59</v>
      </c>
      <c r="E41" t="s">
        <v>412</v>
      </c>
    </row>
    <row r="42" spans="4:5" x14ac:dyDescent="0.2">
      <c r="D42" t="s">
        <v>74</v>
      </c>
      <c r="E42" t="s">
        <v>412</v>
      </c>
    </row>
    <row r="43" spans="4:5" x14ac:dyDescent="0.2">
      <c r="D43" t="s">
        <v>80</v>
      </c>
      <c r="E43" t="s">
        <v>412</v>
      </c>
    </row>
    <row r="44" spans="4:5" x14ac:dyDescent="0.2">
      <c r="D44" t="s">
        <v>63</v>
      </c>
      <c r="E44" t="s">
        <v>412</v>
      </c>
    </row>
    <row r="45" spans="4:5" x14ac:dyDescent="0.2">
      <c r="D45" t="s">
        <v>64</v>
      </c>
      <c r="E45" t="s">
        <v>412</v>
      </c>
    </row>
    <row r="46" spans="4:5" x14ac:dyDescent="0.2">
      <c r="D46" t="s">
        <v>65</v>
      </c>
      <c r="E46" t="s">
        <v>412</v>
      </c>
    </row>
    <row r="47" spans="4:5" x14ac:dyDescent="0.2">
      <c r="D47" t="s">
        <v>67</v>
      </c>
      <c r="E47" t="s">
        <v>412</v>
      </c>
    </row>
    <row r="48" spans="4:5" x14ac:dyDescent="0.2">
      <c r="D48" t="s">
        <v>60</v>
      </c>
      <c r="E48" t="s">
        <v>413</v>
      </c>
    </row>
    <row r="49" spans="4:5" x14ac:dyDescent="0.2">
      <c r="D49" t="s">
        <v>62</v>
      </c>
      <c r="E49" t="s">
        <v>413</v>
      </c>
    </row>
    <row r="50" spans="4:5" x14ac:dyDescent="0.2">
      <c r="D50" t="s">
        <v>66</v>
      </c>
      <c r="E50" t="s">
        <v>413</v>
      </c>
    </row>
    <row r="51" spans="4:5" x14ac:dyDescent="0.2">
      <c r="D51" t="s">
        <v>253</v>
      </c>
      <c r="E51" t="s">
        <v>413</v>
      </c>
    </row>
    <row r="52" spans="4:5" x14ac:dyDescent="0.2">
      <c r="D52" t="s">
        <v>68</v>
      </c>
      <c r="E52" t="s">
        <v>413</v>
      </c>
    </row>
    <row r="53" spans="4:5" x14ac:dyDescent="0.2">
      <c r="D53" t="s">
        <v>61</v>
      </c>
      <c r="E53" t="s">
        <v>413</v>
      </c>
    </row>
    <row r="54" spans="4:5" x14ac:dyDescent="0.2">
      <c r="D54" t="s">
        <v>85</v>
      </c>
      <c r="E54" t="s">
        <v>413</v>
      </c>
    </row>
    <row r="55" spans="4:5" x14ac:dyDescent="0.2">
      <c r="D55" t="s">
        <v>58</v>
      </c>
      <c r="E55" t="s">
        <v>411</v>
      </c>
    </row>
    <row r="56" spans="4:5" x14ac:dyDescent="0.2">
      <c r="D56" t="s">
        <v>72</v>
      </c>
      <c r="E56" t="s">
        <v>411</v>
      </c>
    </row>
    <row r="57" spans="4:5" x14ac:dyDescent="0.2">
      <c r="D57" t="s">
        <v>254</v>
      </c>
      <c r="E57" t="s">
        <v>411</v>
      </c>
    </row>
    <row r="58" spans="4:5" x14ac:dyDescent="0.2">
      <c r="D58" t="s">
        <v>78</v>
      </c>
      <c r="E58" t="s">
        <v>411</v>
      </c>
    </row>
    <row r="59" spans="4:5" x14ac:dyDescent="0.2">
      <c r="D59" t="s">
        <v>79</v>
      </c>
      <c r="E59" t="s">
        <v>411</v>
      </c>
    </row>
  </sheetData>
  <sortState xmlns:xlrd2="http://schemas.microsoft.com/office/spreadsheetml/2017/richdata2" ref="D34:E59">
    <sortCondition ref="E34:E59"/>
    <sortCondition ref="D34:D59"/>
  </sortState>
  <phoneticPr fontId="0" type="noConversion"/>
  <pageMargins left="0.75" right="0.75" top="1" bottom="1" header="0" footer="0"/>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U D A A B Q S w M E F A A C A A g A Y 5 1 / W v G y c g + l A A A A 9 g A A A B I A H A B D b 2 5 m a W c v U G F j a 2 F n Z S 5 4 b W w g o h g A K K A U A A A A A A A A A A A A A A A A A A A A A A A A A A A A h Y 8 x D o I w G I W v Q r r T l o q J I T 9 l M G 6 S m J A Y 1 6 Z U a I R i a L H c z c E j e Q U x i r o 5 v u 9 9 w 3 v 3 6 w 2 y s W 2 C i + q t 7 k y K I k x R o I z s S m 2 q F A 3 u G K 5 Q x m E n 5 E l U K p h k Y 5 P R l i m q n T s n h H j v s V / g r q 8 I o z Q i h 3 x b y F q 1 A n 1 k / V 8 O t b F O G K k Q h / 1 r D G c 4 i i m O 6 R J T I D O E X J u v w K a 9 z / Y H w n p o 3 N A r r m y 4 K Y D M E c j 7 A 3 8 A U E s D B B Q A A g A I A G O d f 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j n X 9 a K I p H u A 4 A A A A R A A A A E w A c A E Z v c m 1 1 b G F z L 1 N l Y 3 R p b 2 4 x L m 0 g o h g A K K A U A A A A A A A A A A A A A A A A A A A A A A A A A A A A K 0 5 N L s n M z 1 M I h t C G 1 g B Q S w E C L Q A U A A I A C A B j n X 9 a 8 b J y D 6 U A A A D 2 A A A A E g A A A A A A A A A A A A A A A A A A A A A A Q 2 9 u Z m l n L 1 B h Y 2 t h Z 2 U u e G 1 s U E s B A i 0 A F A A C A A g A Y 5 1 / W g / K 6 a u k A A A A 6 Q A A A B M A A A A A A A A A A A A A A A A A 8 Q A A A F t D b 2 5 0 Z W 5 0 X 1 R 5 c G V z X S 5 4 b W x Q S w E C L Q A U A A I A C A B j n X 9 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u y p e j Z b K Y 0 6 u d X A g A Q M n y A A A A A A C A A A A A A A Q Z g A A A A E A A C A A A A A i f 2 Y 6 g b N N k T 5 t 3 S 7 p K M k w Q x 6 z 4 F Q s l u u 3 I K o D x g f q S Q A A A A A O g A A A A A I A A C A A A A C 0 t q v d Y r 8 Y r + a l x I 5 P k I U 5 H f f E H o 2 n p v 1 i Q R n L c B A o Q 1 A A A A C Y p o o s u 0 V W g d 8 y q 0 S d V t t M z F x g Q E e D 0 7 h 6 3 E K 7 1 V F / R f F Y s 1 A C Q K I A / h S 9 T 0 H L J t M Q 2 V h n o V A 5 L K A d p T I m P l 6 / g D L q p V z H h X U h k 1 H j L C K O p E A A A A B / 5 m 5 b s B J 9 g T I D r Z N B M 0 2 Z I a 9 h C s o 7 s h k F t Z a i F j D G 1 x y p f A N N j Z 6 B M R V K E F M N v S 2 + g W K 2 6 m n Q n x D k u X M 1 y W H 7 < / D a t a M a s h u p > 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4c344c5-f667-4fdb-b919-4904d1dcd84f">
      <Terms xmlns="http://schemas.microsoft.com/office/infopath/2007/PartnerControls"/>
    </lcf76f155ced4ddcb4097134ff3c332f>
    <TaxCatchAll xmlns="346f91ab-7bc2-42fd-bcfa-7814e4a2b24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EE0E5D285408B4C9BCF794B6602E366" ma:contentTypeVersion="14" ma:contentTypeDescription="Crear nuevo documento." ma:contentTypeScope="" ma:versionID="8095b0197b9b0b0d79441bc379244945">
  <xsd:schema xmlns:xsd="http://www.w3.org/2001/XMLSchema" xmlns:xs="http://www.w3.org/2001/XMLSchema" xmlns:p="http://schemas.microsoft.com/office/2006/metadata/properties" xmlns:ns2="a4c344c5-f667-4fdb-b919-4904d1dcd84f" xmlns:ns3="346f91ab-7bc2-42fd-bcfa-7814e4a2b240" targetNamespace="http://schemas.microsoft.com/office/2006/metadata/properties" ma:root="true" ma:fieldsID="9c7036302cf16aaf50bc6d6ae35f2aff" ns2:_="" ns3:_="">
    <xsd:import namespace="a4c344c5-f667-4fdb-b919-4904d1dcd84f"/>
    <xsd:import namespace="346f91ab-7bc2-42fd-bcfa-7814e4a2b240"/>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LengthInSeconds"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c344c5-f667-4fdb-b919-4904d1dcd8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735ac457-02b5-41bc-8fab-34e9851440d6"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6f91ab-7bc2-42fd-bcfa-7814e4a2b240"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e3e7a7d-387a-4f7c-96b7-f145c4a2f83e}" ma:internalName="TaxCatchAll" ma:showField="CatchAllData" ma:web="346f91ab-7bc2-42fd-bcfa-7814e4a2b240">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B92708-E110-4B34-9DB5-E71A42F5326C}">
  <ds:schemaRefs>
    <ds:schemaRef ds:uri="http://schemas.microsoft.com/DataMashup"/>
  </ds:schemaRefs>
</ds:datastoreItem>
</file>

<file path=customXml/itemProps2.xml><?xml version="1.0" encoding="utf-8"?>
<ds:datastoreItem xmlns:ds="http://schemas.openxmlformats.org/officeDocument/2006/customXml" ds:itemID="{53C22482-7241-4FCB-826F-9A433B2A06F4}">
  <ds:schemaRefs>
    <ds:schemaRef ds:uri="http://purl.org/dc/dcmitype/"/>
    <ds:schemaRef ds:uri="http://schemas.openxmlformats.org/package/2006/metadata/core-properties"/>
    <ds:schemaRef ds:uri="http://www.w3.org/XML/1998/namespace"/>
    <ds:schemaRef ds:uri="http://schemas.microsoft.com/office/2006/metadata/properties"/>
    <ds:schemaRef ds:uri="http://schemas.microsoft.com/office/2006/documentManagement/types"/>
    <ds:schemaRef ds:uri="http://purl.org/dc/elements/1.1/"/>
    <ds:schemaRef ds:uri="http://schemas.microsoft.com/office/infopath/2007/PartnerControls"/>
    <ds:schemaRef ds:uri="346f91ab-7bc2-42fd-bcfa-7814e4a2b240"/>
    <ds:schemaRef ds:uri="a4c344c5-f667-4fdb-b919-4904d1dcd84f"/>
    <ds:schemaRef ds:uri="http://purl.org/dc/terms/"/>
  </ds:schemaRefs>
</ds:datastoreItem>
</file>

<file path=customXml/itemProps3.xml><?xml version="1.0" encoding="utf-8"?>
<ds:datastoreItem xmlns:ds="http://schemas.openxmlformats.org/officeDocument/2006/customXml" ds:itemID="{C89F27F2-C5F0-4729-86D0-356F6FED9F79}"/>
</file>

<file path=customXml/itemProps4.xml><?xml version="1.0" encoding="utf-8"?>
<ds:datastoreItem xmlns:ds="http://schemas.openxmlformats.org/officeDocument/2006/customXml" ds:itemID="{E3CB79B4-40D1-4D54-AE2C-93EB108CD6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10</vt:i4>
      </vt:variant>
    </vt:vector>
  </HeadingPairs>
  <TitlesOfParts>
    <vt:vector size="21" baseType="lpstr">
      <vt:lpstr>BUC</vt:lpstr>
      <vt:lpstr>Por biblioteca</vt:lpstr>
      <vt:lpstr>Estudiantes 2004 2025</vt:lpstr>
      <vt:lpstr>Todas las bibliotecas</vt:lpstr>
      <vt:lpstr>TABLA</vt:lpstr>
      <vt:lpstr>Bibliotecas no ucm</vt:lpstr>
      <vt:lpstr>Indicadores</vt:lpstr>
      <vt:lpstr>para indicadores (2)</vt:lpstr>
      <vt:lpstr>BLIOTECAS</vt:lpstr>
      <vt:lpstr>observaciones</vt:lpstr>
      <vt:lpstr>Areas</vt:lpstr>
      <vt:lpstr>BUC!Área_de_impresión</vt:lpstr>
      <vt:lpstr>'Estudiantes 2004 2025'!Área_de_impresión</vt:lpstr>
      <vt:lpstr>'Por biblioteca'!Área_de_impresión</vt:lpstr>
      <vt:lpstr>'Todas las bibliotecas'!Área_de_impresión</vt:lpstr>
      <vt:lpstr>BUC!OLE_LINK1</vt:lpstr>
      <vt:lpstr>'Por biblioteca'!OLE_LINK1</vt:lpstr>
      <vt:lpstr>BUC!Print_Area</vt:lpstr>
      <vt:lpstr>'Por biblioteca'!Print_Area</vt:lpstr>
      <vt:lpstr>'Estudiantes 2004 2025'!Títulos_a_imprimir</vt:lpstr>
      <vt:lpstr>'Todas las bibliotecas'!Títulos_a_imprimir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servicioevaluacion</cp:lastModifiedBy>
  <cp:revision/>
  <cp:lastPrinted>2025-05-07T11:41:26Z</cp:lastPrinted>
  <dcterms:created xsi:type="dcterms:W3CDTF">2009-12-15T16:00:30Z</dcterms:created>
  <dcterms:modified xsi:type="dcterms:W3CDTF">2025-05-20T09:14:49Z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0x0101001EE0E5D285408B4C9BCF794B6602E366</vt:lpwstr>
  </property>
  <property fmtid="{D5CDD505-2E9C-101B-9397-08002B2CF9AE}" pid="3" name="MediaServiceImageTags">
    <vt:lpwstr/>
  </property>
</Properties>
</file>